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oding ninja\projects\project_world Economic indicator\"/>
    </mc:Choice>
  </mc:AlternateContent>
  <xr:revisionPtr revIDLastSave="0" documentId="13_ncr:1_{39469CB1-0FD5-4656-9329-97BE6FCC306C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Data Dictionary" sheetId="1" r:id="rId1"/>
    <sheet name="GDP" sheetId="2" r:id="rId2"/>
    <sheet name="GPD cal" sheetId="3" r:id="rId3"/>
    <sheet name="ENERGY" sheetId="4" r:id="rId4"/>
    <sheet name="HUMAN RESOURCES" sheetId="5" r:id="rId5"/>
    <sheet name="TOURISM" sheetId="6" r:id="rId6"/>
    <sheet name="BUSINESS" sheetId="7" r:id="rId7"/>
  </sheets>
  <definedNames>
    <definedName name="_xlnm._FilterDatabase" localSheetId="6" hidden="1">BUSINESS!$A$1:$AA$2692</definedName>
    <definedName name="_xlnm._FilterDatabase" localSheetId="3" hidden="1">ENERGY!$A$1:$E$2692</definedName>
    <definedName name="_xlnm._FilterDatabase" localSheetId="1" hidden="1">GDP!$A$1:$X$2692</definedName>
    <definedName name="_xlnm._FilterDatabase" localSheetId="2" hidden="1">'GPD cal'!$A$1:$H$2692</definedName>
    <definedName name="_xlnm._FilterDatabase" localSheetId="4" hidden="1">'HUMAN RESOURCES'!$A$1:$AB$2692</definedName>
    <definedName name="_xlnm._FilterDatabase" localSheetId="5" hidden="1">TOURISM!$A$1:$AB$2691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1" i="7" l="1"/>
  <c r="Q11" i="7"/>
  <c r="R10" i="7"/>
  <c r="Q10" i="7"/>
  <c r="P10" i="7"/>
  <c r="O10" i="7"/>
  <c r="N10" i="7"/>
  <c r="M10" i="7"/>
  <c r="R9" i="7"/>
  <c r="Q9" i="7"/>
  <c r="P9" i="7"/>
  <c r="N9" i="7"/>
  <c r="M9" i="7"/>
  <c r="R8" i="7"/>
  <c r="Q8" i="7"/>
  <c r="P8" i="7"/>
  <c r="O8" i="7"/>
  <c r="N8" i="7"/>
  <c r="M8" i="7"/>
  <c r="R7" i="7"/>
  <c r="Q7" i="7"/>
  <c r="P7" i="7"/>
  <c r="O7" i="7"/>
  <c r="N7" i="7"/>
  <c r="M7" i="7"/>
  <c r="R6" i="7"/>
  <c r="Q6" i="7"/>
  <c r="P6" i="7"/>
  <c r="O6" i="7"/>
  <c r="N6" i="7"/>
  <c r="M6" i="7"/>
  <c r="F1498" i="6"/>
  <c r="F1169" i="6"/>
  <c r="F860" i="6"/>
  <c r="F852" i="6"/>
  <c r="F755" i="6"/>
  <c r="F627" i="6"/>
  <c r="F499" i="6"/>
  <c r="F335" i="6"/>
  <c r="F283" i="6"/>
  <c r="F251" i="6"/>
  <c r="F203" i="6"/>
  <c r="F155" i="6"/>
  <c r="F123" i="6"/>
  <c r="F75" i="6"/>
  <c r="F27" i="6"/>
  <c r="J16" i="6"/>
  <c r="J17" i="6" s="1"/>
  <c r="F1495" i="6" s="1"/>
  <c r="K15" i="6"/>
  <c r="J15" i="6"/>
  <c r="K14" i="6"/>
  <c r="J14" i="6"/>
  <c r="F1561" i="6" s="1"/>
  <c r="K13" i="6"/>
  <c r="J13" i="6"/>
  <c r="F13" i="6"/>
  <c r="K12" i="6"/>
  <c r="J12" i="6"/>
  <c r="K10" i="6"/>
  <c r="J10" i="6"/>
  <c r="K9" i="6"/>
  <c r="J9" i="6"/>
  <c r="K8" i="6"/>
  <c r="J8" i="6"/>
  <c r="F8" i="6"/>
  <c r="K7" i="6"/>
  <c r="K6" i="6"/>
  <c r="J6" i="6"/>
  <c r="F6" i="6"/>
  <c r="K5" i="6"/>
  <c r="J5" i="6"/>
  <c r="J7" i="6" s="1"/>
  <c r="F4" i="6"/>
  <c r="F3" i="6"/>
  <c r="W15" i="5"/>
  <c r="W14" i="5"/>
  <c r="W13" i="5"/>
  <c r="W12" i="5"/>
  <c r="W16" i="5" s="1"/>
  <c r="W17" i="5" s="1"/>
  <c r="X11" i="5"/>
  <c r="W11" i="5"/>
  <c r="V11" i="5"/>
  <c r="U11" i="5"/>
  <c r="T11" i="5"/>
  <c r="S11" i="5"/>
  <c r="R11" i="5"/>
  <c r="Q11" i="5"/>
  <c r="P11" i="5"/>
  <c r="X10" i="5"/>
  <c r="W10" i="5"/>
  <c r="V10" i="5"/>
  <c r="U10" i="5"/>
  <c r="T10" i="5"/>
  <c r="S10" i="5"/>
  <c r="R10" i="5"/>
  <c r="Q10" i="5"/>
  <c r="P10" i="5"/>
  <c r="X9" i="5"/>
  <c r="W9" i="5"/>
  <c r="V9" i="5"/>
  <c r="U9" i="5"/>
  <c r="T9" i="5"/>
  <c r="S9" i="5"/>
  <c r="R9" i="5"/>
  <c r="Q9" i="5"/>
  <c r="P9" i="5"/>
  <c r="M9" i="5"/>
  <c r="X8" i="5"/>
  <c r="W8" i="5"/>
  <c r="V8" i="5"/>
  <c r="U8" i="5"/>
  <c r="T8" i="5"/>
  <c r="S8" i="5"/>
  <c r="R8" i="5"/>
  <c r="Q8" i="5"/>
  <c r="P8" i="5"/>
  <c r="M8" i="5"/>
  <c r="X7" i="5"/>
  <c r="W7" i="5"/>
  <c r="V7" i="5"/>
  <c r="U7" i="5"/>
  <c r="T7" i="5"/>
  <c r="S7" i="5"/>
  <c r="R7" i="5"/>
  <c r="Q7" i="5"/>
  <c r="P7" i="5"/>
  <c r="M7" i="5"/>
  <c r="X6" i="5"/>
  <c r="W6" i="5"/>
  <c r="V6" i="5"/>
  <c r="U6" i="5"/>
  <c r="T6" i="5"/>
  <c r="S6" i="5"/>
  <c r="R6" i="5"/>
  <c r="Q6" i="5"/>
  <c r="P6" i="5"/>
  <c r="K14" i="4"/>
  <c r="J14" i="4"/>
  <c r="K13" i="4"/>
  <c r="J13" i="4"/>
  <c r="K12" i="4"/>
  <c r="J12" i="4"/>
  <c r="K11" i="4"/>
  <c r="J11" i="4"/>
  <c r="K9" i="4"/>
  <c r="J9" i="4"/>
  <c r="K8" i="4"/>
  <c r="J8" i="4"/>
  <c r="K7" i="4"/>
  <c r="J7" i="4"/>
  <c r="K6" i="4"/>
  <c r="J6" i="4"/>
  <c r="K5" i="4"/>
  <c r="J5" i="4"/>
  <c r="K4" i="4"/>
  <c r="J4" i="4"/>
  <c r="O15" i="3"/>
  <c r="N15" i="3"/>
  <c r="M15" i="3"/>
  <c r="L15" i="3"/>
  <c r="O14" i="3"/>
  <c r="N14" i="3"/>
  <c r="M14" i="3"/>
  <c r="L14" i="3"/>
  <c r="O13" i="3"/>
  <c r="N13" i="3"/>
  <c r="M13" i="3"/>
  <c r="L13" i="3"/>
  <c r="O12" i="3"/>
  <c r="N12" i="3"/>
  <c r="M12" i="3"/>
  <c r="L12" i="3"/>
  <c r="O10" i="3"/>
  <c r="N10" i="3"/>
  <c r="M10" i="3"/>
  <c r="L10" i="3"/>
  <c r="O9" i="3"/>
  <c r="N9" i="3"/>
  <c r="M9" i="3"/>
  <c r="L9" i="3"/>
  <c r="O8" i="3"/>
  <c r="N8" i="3"/>
  <c r="M8" i="3"/>
  <c r="L8" i="3"/>
  <c r="O7" i="3"/>
  <c r="N7" i="3"/>
  <c r="M7" i="3"/>
  <c r="L7" i="3"/>
  <c r="O6" i="3"/>
  <c r="N6" i="3"/>
  <c r="M6" i="3"/>
  <c r="L6" i="3"/>
  <c r="O5" i="3"/>
  <c r="N5" i="3"/>
  <c r="M5" i="3"/>
  <c r="L5" i="3"/>
  <c r="V2692" i="2"/>
  <c r="U2692" i="2"/>
  <c r="T2692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V2691" i="2"/>
  <c r="U2691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V2690" i="2"/>
  <c r="U2690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V2689" i="2"/>
  <c r="U2689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V2688" i="2"/>
  <c r="U2688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V2687" i="2"/>
  <c r="U2687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V2686" i="2"/>
  <c r="U2686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V2685" i="2"/>
  <c r="U2685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V2684" i="2"/>
  <c r="U2684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V2683" i="2"/>
  <c r="U2683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H2683" i="2"/>
  <c r="V2682" i="2"/>
  <c r="U2682" i="2"/>
  <c r="T2682" i="2"/>
  <c r="S2682" i="2"/>
  <c r="R2682" i="2"/>
  <c r="Q2682" i="2"/>
  <c r="P2682" i="2"/>
  <c r="O2682" i="2"/>
  <c r="N2682" i="2"/>
  <c r="M2682" i="2"/>
  <c r="L2682" i="2"/>
  <c r="K2682" i="2"/>
  <c r="J2682" i="2"/>
  <c r="I2682" i="2"/>
  <c r="H2682" i="2"/>
  <c r="V2681" i="2"/>
  <c r="U2681" i="2"/>
  <c r="T2681" i="2"/>
  <c r="S2681" i="2"/>
  <c r="R2681" i="2"/>
  <c r="Q2681" i="2"/>
  <c r="P2681" i="2"/>
  <c r="O2681" i="2"/>
  <c r="N2681" i="2"/>
  <c r="M2681" i="2"/>
  <c r="L2681" i="2"/>
  <c r="K2681" i="2"/>
  <c r="J2681" i="2"/>
  <c r="I2681" i="2"/>
  <c r="H2681" i="2"/>
  <c r="V2680" i="2"/>
  <c r="U2680" i="2"/>
  <c r="T2680" i="2"/>
  <c r="S2680" i="2"/>
  <c r="R2680" i="2"/>
  <c r="Q2680" i="2"/>
  <c r="P2680" i="2"/>
  <c r="O2680" i="2"/>
  <c r="N2680" i="2"/>
  <c r="M2680" i="2"/>
  <c r="L2680" i="2"/>
  <c r="K2680" i="2"/>
  <c r="J2680" i="2"/>
  <c r="I2680" i="2"/>
  <c r="H2680" i="2"/>
  <c r="V2679" i="2"/>
  <c r="U2679" i="2"/>
  <c r="T2679" i="2"/>
  <c r="S2679" i="2"/>
  <c r="R2679" i="2"/>
  <c r="Q2679" i="2"/>
  <c r="P2679" i="2"/>
  <c r="O2679" i="2"/>
  <c r="N2679" i="2"/>
  <c r="M2679" i="2"/>
  <c r="L2679" i="2"/>
  <c r="K2679" i="2"/>
  <c r="J2679" i="2"/>
  <c r="I2679" i="2"/>
  <c r="H2679" i="2"/>
  <c r="V2678" i="2"/>
  <c r="U2678" i="2"/>
  <c r="T2678" i="2"/>
  <c r="S2678" i="2"/>
  <c r="R2678" i="2"/>
  <c r="Q2678" i="2"/>
  <c r="P2678" i="2"/>
  <c r="O2678" i="2"/>
  <c r="N2678" i="2"/>
  <c r="M2678" i="2"/>
  <c r="L2678" i="2"/>
  <c r="K2678" i="2"/>
  <c r="J2678" i="2"/>
  <c r="I2678" i="2"/>
  <c r="H2678" i="2"/>
  <c r="V2677" i="2"/>
  <c r="U2677" i="2"/>
  <c r="T2677" i="2"/>
  <c r="S2677" i="2"/>
  <c r="R2677" i="2"/>
  <c r="Q2677" i="2"/>
  <c r="P2677" i="2"/>
  <c r="O2677" i="2"/>
  <c r="N2677" i="2"/>
  <c r="M2677" i="2"/>
  <c r="L2677" i="2"/>
  <c r="K2677" i="2"/>
  <c r="J2677" i="2"/>
  <c r="I2677" i="2"/>
  <c r="H2677" i="2"/>
  <c r="V2676" i="2"/>
  <c r="U2676" i="2"/>
  <c r="T2676" i="2"/>
  <c r="S2676" i="2"/>
  <c r="R2676" i="2"/>
  <c r="Q2676" i="2"/>
  <c r="P2676" i="2"/>
  <c r="O2676" i="2"/>
  <c r="N2676" i="2"/>
  <c r="M2676" i="2"/>
  <c r="L2676" i="2"/>
  <c r="K2676" i="2"/>
  <c r="J2676" i="2"/>
  <c r="I2676" i="2"/>
  <c r="H2676" i="2"/>
  <c r="V2675" i="2"/>
  <c r="U2675" i="2"/>
  <c r="T2675" i="2"/>
  <c r="S2675" i="2"/>
  <c r="R2675" i="2"/>
  <c r="Q2675" i="2"/>
  <c r="P2675" i="2"/>
  <c r="O2675" i="2"/>
  <c r="N2675" i="2"/>
  <c r="M2675" i="2"/>
  <c r="L2675" i="2"/>
  <c r="K2675" i="2"/>
  <c r="J2675" i="2"/>
  <c r="I2675" i="2"/>
  <c r="H2675" i="2"/>
  <c r="V2674" i="2"/>
  <c r="U2674" i="2"/>
  <c r="T2674" i="2"/>
  <c r="S2674" i="2"/>
  <c r="R2674" i="2"/>
  <c r="Q2674" i="2"/>
  <c r="P2674" i="2"/>
  <c r="O2674" i="2"/>
  <c r="N2674" i="2"/>
  <c r="M2674" i="2"/>
  <c r="L2674" i="2"/>
  <c r="K2674" i="2"/>
  <c r="J2674" i="2"/>
  <c r="I2674" i="2"/>
  <c r="H2674" i="2"/>
  <c r="V2673" i="2"/>
  <c r="U2673" i="2"/>
  <c r="T2673" i="2"/>
  <c r="S2673" i="2"/>
  <c r="R2673" i="2"/>
  <c r="Q2673" i="2"/>
  <c r="P2673" i="2"/>
  <c r="O2673" i="2"/>
  <c r="N2673" i="2"/>
  <c r="M2673" i="2"/>
  <c r="L2673" i="2"/>
  <c r="K2673" i="2"/>
  <c r="J2673" i="2"/>
  <c r="I2673" i="2"/>
  <c r="H2673" i="2"/>
  <c r="V2672" i="2"/>
  <c r="U2672" i="2"/>
  <c r="T2672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V2671" i="2"/>
  <c r="U2671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V2670" i="2"/>
  <c r="U2670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V2669" i="2"/>
  <c r="U2669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V2668" i="2"/>
  <c r="U2668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V2667" i="2"/>
  <c r="U2667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V2666" i="2"/>
  <c r="U2666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V2665" i="2"/>
  <c r="U2665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V2664" i="2"/>
  <c r="U2664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V2663" i="2"/>
  <c r="U2663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H2663" i="2"/>
  <c r="V2662" i="2"/>
  <c r="U2662" i="2"/>
  <c r="T2662" i="2"/>
  <c r="S2662" i="2"/>
  <c r="R2662" i="2"/>
  <c r="Q2662" i="2"/>
  <c r="P2662" i="2"/>
  <c r="O2662" i="2"/>
  <c r="N2662" i="2"/>
  <c r="M2662" i="2"/>
  <c r="L2662" i="2"/>
  <c r="K2662" i="2"/>
  <c r="J2662" i="2"/>
  <c r="I2662" i="2"/>
  <c r="H2662" i="2"/>
  <c r="V2661" i="2"/>
  <c r="U2661" i="2"/>
  <c r="T2661" i="2"/>
  <c r="S2661" i="2"/>
  <c r="R2661" i="2"/>
  <c r="Q2661" i="2"/>
  <c r="P2661" i="2"/>
  <c r="O2661" i="2"/>
  <c r="N2661" i="2"/>
  <c r="M2661" i="2"/>
  <c r="L2661" i="2"/>
  <c r="K2661" i="2"/>
  <c r="J2661" i="2"/>
  <c r="I2661" i="2"/>
  <c r="H2661" i="2"/>
  <c r="V2660" i="2"/>
  <c r="U2660" i="2"/>
  <c r="T2660" i="2"/>
  <c r="S2660" i="2"/>
  <c r="R2660" i="2"/>
  <c r="Q2660" i="2"/>
  <c r="P2660" i="2"/>
  <c r="O2660" i="2"/>
  <c r="N2660" i="2"/>
  <c r="M2660" i="2"/>
  <c r="L2660" i="2"/>
  <c r="K2660" i="2"/>
  <c r="J2660" i="2"/>
  <c r="I2660" i="2"/>
  <c r="H2660" i="2"/>
  <c r="V2659" i="2"/>
  <c r="U2659" i="2"/>
  <c r="T2659" i="2"/>
  <c r="S2659" i="2"/>
  <c r="R2659" i="2"/>
  <c r="Q2659" i="2"/>
  <c r="P2659" i="2"/>
  <c r="O2659" i="2"/>
  <c r="N2659" i="2"/>
  <c r="M2659" i="2"/>
  <c r="L2659" i="2"/>
  <c r="K2659" i="2"/>
  <c r="J2659" i="2"/>
  <c r="I2659" i="2"/>
  <c r="H2659" i="2"/>
  <c r="V2658" i="2"/>
  <c r="U2658" i="2"/>
  <c r="T2658" i="2"/>
  <c r="S2658" i="2"/>
  <c r="R2658" i="2"/>
  <c r="Q2658" i="2"/>
  <c r="P2658" i="2"/>
  <c r="O2658" i="2"/>
  <c r="N2658" i="2"/>
  <c r="M2658" i="2"/>
  <c r="L2658" i="2"/>
  <c r="K2658" i="2"/>
  <c r="J2658" i="2"/>
  <c r="I2658" i="2"/>
  <c r="H2658" i="2"/>
  <c r="V2657" i="2"/>
  <c r="U2657" i="2"/>
  <c r="T2657" i="2"/>
  <c r="S2657" i="2"/>
  <c r="R2657" i="2"/>
  <c r="Q2657" i="2"/>
  <c r="P2657" i="2"/>
  <c r="O2657" i="2"/>
  <c r="N2657" i="2"/>
  <c r="M2657" i="2"/>
  <c r="L2657" i="2"/>
  <c r="K2657" i="2"/>
  <c r="J2657" i="2"/>
  <c r="I2657" i="2"/>
  <c r="H2657" i="2"/>
  <c r="V2656" i="2"/>
  <c r="U2656" i="2"/>
  <c r="T2656" i="2"/>
  <c r="S2656" i="2"/>
  <c r="R2656" i="2"/>
  <c r="Q2656" i="2"/>
  <c r="P2656" i="2"/>
  <c r="O2656" i="2"/>
  <c r="N2656" i="2"/>
  <c r="M2656" i="2"/>
  <c r="L2656" i="2"/>
  <c r="K2656" i="2"/>
  <c r="J2656" i="2"/>
  <c r="I2656" i="2"/>
  <c r="H2656" i="2"/>
  <c r="V2655" i="2"/>
  <c r="U2655" i="2"/>
  <c r="T2655" i="2"/>
  <c r="S2655" i="2"/>
  <c r="R2655" i="2"/>
  <c r="Q2655" i="2"/>
  <c r="P2655" i="2"/>
  <c r="O2655" i="2"/>
  <c r="N2655" i="2"/>
  <c r="M2655" i="2"/>
  <c r="L2655" i="2"/>
  <c r="K2655" i="2"/>
  <c r="J2655" i="2"/>
  <c r="I2655" i="2"/>
  <c r="H2655" i="2"/>
  <c r="V2654" i="2"/>
  <c r="U2654" i="2"/>
  <c r="T2654" i="2"/>
  <c r="S2654" i="2"/>
  <c r="R2654" i="2"/>
  <c r="Q2654" i="2"/>
  <c r="P2654" i="2"/>
  <c r="O2654" i="2"/>
  <c r="N2654" i="2"/>
  <c r="M2654" i="2"/>
  <c r="L2654" i="2"/>
  <c r="K2654" i="2"/>
  <c r="J2654" i="2"/>
  <c r="I2654" i="2"/>
  <c r="H2654" i="2"/>
  <c r="V2653" i="2"/>
  <c r="U2653" i="2"/>
  <c r="T2653" i="2"/>
  <c r="S2653" i="2"/>
  <c r="R2653" i="2"/>
  <c r="Q2653" i="2"/>
  <c r="P2653" i="2"/>
  <c r="O2653" i="2"/>
  <c r="N2653" i="2"/>
  <c r="M2653" i="2"/>
  <c r="L2653" i="2"/>
  <c r="K2653" i="2"/>
  <c r="J2653" i="2"/>
  <c r="I2653" i="2"/>
  <c r="H2653" i="2"/>
  <c r="V2652" i="2"/>
  <c r="U2652" i="2"/>
  <c r="T2652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V2651" i="2"/>
  <c r="U2651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V2650" i="2"/>
  <c r="U2650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V2649" i="2"/>
  <c r="U2649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V2648" i="2"/>
  <c r="U2648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V2647" i="2"/>
  <c r="U2647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V2646" i="2"/>
  <c r="U2646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H2646" i="2"/>
  <c r="V2645" i="2"/>
  <c r="U2645" i="2"/>
  <c r="T2645" i="2"/>
  <c r="S2645" i="2"/>
  <c r="R2645" i="2"/>
  <c r="Q2645" i="2"/>
  <c r="P2645" i="2"/>
  <c r="O2645" i="2"/>
  <c r="N2645" i="2"/>
  <c r="M2645" i="2"/>
  <c r="L2645" i="2"/>
  <c r="K2645" i="2"/>
  <c r="J2645" i="2"/>
  <c r="I2645" i="2"/>
  <c r="H2645" i="2"/>
  <c r="V2644" i="2"/>
  <c r="U2644" i="2"/>
  <c r="T2644" i="2"/>
  <c r="S2644" i="2"/>
  <c r="R2644" i="2"/>
  <c r="Q2644" i="2"/>
  <c r="P2644" i="2"/>
  <c r="O2644" i="2"/>
  <c r="N2644" i="2"/>
  <c r="M2644" i="2"/>
  <c r="L2644" i="2"/>
  <c r="K2644" i="2"/>
  <c r="J2644" i="2"/>
  <c r="I2644" i="2"/>
  <c r="H2644" i="2"/>
  <c r="V2643" i="2"/>
  <c r="U2643" i="2"/>
  <c r="T2643" i="2"/>
  <c r="S2643" i="2"/>
  <c r="R2643" i="2"/>
  <c r="Q2643" i="2"/>
  <c r="P2643" i="2"/>
  <c r="O2643" i="2"/>
  <c r="N2643" i="2"/>
  <c r="M2643" i="2"/>
  <c r="L2643" i="2"/>
  <c r="K2643" i="2"/>
  <c r="J2643" i="2"/>
  <c r="I2643" i="2"/>
  <c r="H2643" i="2"/>
  <c r="V2642" i="2"/>
  <c r="U2642" i="2"/>
  <c r="T2642" i="2"/>
  <c r="S2642" i="2"/>
  <c r="R2642" i="2"/>
  <c r="Q2642" i="2"/>
  <c r="P2642" i="2"/>
  <c r="O2642" i="2"/>
  <c r="N2642" i="2"/>
  <c r="M2642" i="2"/>
  <c r="L2642" i="2"/>
  <c r="K2642" i="2"/>
  <c r="J2642" i="2"/>
  <c r="I2642" i="2"/>
  <c r="H2642" i="2"/>
  <c r="V2641" i="2"/>
  <c r="U2641" i="2"/>
  <c r="T2641" i="2"/>
  <c r="S2641" i="2"/>
  <c r="R2641" i="2"/>
  <c r="Q2641" i="2"/>
  <c r="P2641" i="2"/>
  <c r="O2641" i="2"/>
  <c r="N2641" i="2"/>
  <c r="M2641" i="2"/>
  <c r="L2641" i="2"/>
  <c r="K2641" i="2"/>
  <c r="J2641" i="2"/>
  <c r="I2641" i="2"/>
  <c r="H2641" i="2"/>
  <c r="V2640" i="2"/>
  <c r="U2640" i="2"/>
  <c r="T2640" i="2"/>
  <c r="S2640" i="2"/>
  <c r="R2640" i="2"/>
  <c r="Q2640" i="2"/>
  <c r="P2640" i="2"/>
  <c r="O2640" i="2"/>
  <c r="N2640" i="2"/>
  <c r="M2640" i="2"/>
  <c r="L2640" i="2"/>
  <c r="K2640" i="2"/>
  <c r="J2640" i="2"/>
  <c r="I2640" i="2"/>
  <c r="H2640" i="2"/>
  <c r="V2639" i="2"/>
  <c r="U2639" i="2"/>
  <c r="T2639" i="2"/>
  <c r="S2639" i="2"/>
  <c r="R2639" i="2"/>
  <c r="Q2639" i="2"/>
  <c r="P2639" i="2"/>
  <c r="O2639" i="2"/>
  <c r="N2639" i="2"/>
  <c r="M2639" i="2"/>
  <c r="L2639" i="2"/>
  <c r="K2639" i="2"/>
  <c r="J2639" i="2"/>
  <c r="I2639" i="2"/>
  <c r="H2639" i="2"/>
  <c r="V2638" i="2"/>
  <c r="U2638" i="2"/>
  <c r="T2638" i="2"/>
  <c r="S2638" i="2"/>
  <c r="R2638" i="2"/>
  <c r="Q2638" i="2"/>
  <c r="P2638" i="2"/>
  <c r="O2638" i="2"/>
  <c r="N2638" i="2"/>
  <c r="M2638" i="2"/>
  <c r="L2638" i="2"/>
  <c r="K2638" i="2"/>
  <c r="J2638" i="2"/>
  <c r="I2638" i="2"/>
  <c r="H2638" i="2"/>
  <c r="V2637" i="2"/>
  <c r="U2637" i="2"/>
  <c r="T2637" i="2"/>
  <c r="S2637" i="2"/>
  <c r="R2637" i="2"/>
  <c r="Q2637" i="2"/>
  <c r="P2637" i="2"/>
  <c r="O2637" i="2"/>
  <c r="N2637" i="2"/>
  <c r="M2637" i="2"/>
  <c r="L2637" i="2"/>
  <c r="K2637" i="2"/>
  <c r="J2637" i="2"/>
  <c r="I2637" i="2"/>
  <c r="H2637" i="2"/>
  <c r="V2636" i="2"/>
  <c r="U2636" i="2"/>
  <c r="T2636" i="2"/>
  <c r="S2636" i="2"/>
  <c r="R2636" i="2"/>
  <c r="Q2636" i="2"/>
  <c r="P2636" i="2"/>
  <c r="O2636" i="2"/>
  <c r="N2636" i="2"/>
  <c r="M2636" i="2"/>
  <c r="L2636" i="2"/>
  <c r="K2636" i="2"/>
  <c r="J2636" i="2"/>
  <c r="I2636" i="2"/>
  <c r="H2636" i="2"/>
  <c r="V2635" i="2"/>
  <c r="U2635" i="2"/>
  <c r="T2635" i="2"/>
  <c r="S2635" i="2"/>
  <c r="R2635" i="2"/>
  <c r="Q2635" i="2"/>
  <c r="P2635" i="2"/>
  <c r="O2635" i="2"/>
  <c r="N2635" i="2"/>
  <c r="M2635" i="2"/>
  <c r="L2635" i="2"/>
  <c r="K2635" i="2"/>
  <c r="J2635" i="2"/>
  <c r="I2635" i="2"/>
  <c r="H2635" i="2"/>
  <c r="V2634" i="2"/>
  <c r="U2634" i="2"/>
  <c r="T2634" i="2"/>
  <c r="S2634" i="2"/>
  <c r="R2634" i="2"/>
  <c r="Q2634" i="2"/>
  <c r="P2634" i="2"/>
  <c r="O2634" i="2"/>
  <c r="N2634" i="2"/>
  <c r="M2634" i="2"/>
  <c r="L2634" i="2"/>
  <c r="K2634" i="2"/>
  <c r="J2634" i="2"/>
  <c r="I2634" i="2"/>
  <c r="H2634" i="2"/>
  <c r="V2633" i="2"/>
  <c r="U2633" i="2"/>
  <c r="T2633" i="2"/>
  <c r="S2633" i="2"/>
  <c r="R2633" i="2"/>
  <c r="Q2633" i="2"/>
  <c r="P2633" i="2"/>
  <c r="O2633" i="2"/>
  <c r="N2633" i="2"/>
  <c r="M2633" i="2"/>
  <c r="L2633" i="2"/>
  <c r="K2633" i="2"/>
  <c r="J2633" i="2"/>
  <c r="I2633" i="2"/>
  <c r="H2633" i="2"/>
  <c r="V2632" i="2"/>
  <c r="U2632" i="2"/>
  <c r="T2632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V2631" i="2"/>
  <c r="U2631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V2630" i="2"/>
  <c r="U2630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V2629" i="2"/>
  <c r="U2629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V2628" i="2"/>
  <c r="U2628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V2627" i="2"/>
  <c r="U2627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V2626" i="2"/>
  <c r="U2626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V2625" i="2"/>
  <c r="U2625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V2624" i="2"/>
  <c r="U2624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V2623" i="2"/>
  <c r="U2623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H2623" i="2"/>
  <c r="V2622" i="2"/>
  <c r="U2622" i="2"/>
  <c r="T2622" i="2"/>
  <c r="S2622" i="2"/>
  <c r="R2622" i="2"/>
  <c r="Q2622" i="2"/>
  <c r="P2622" i="2"/>
  <c r="O2622" i="2"/>
  <c r="N2622" i="2"/>
  <c r="M2622" i="2"/>
  <c r="L2622" i="2"/>
  <c r="K2622" i="2"/>
  <c r="J2622" i="2"/>
  <c r="I2622" i="2"/>
  <c r="H2622" i="2"/>
  <c r="V2621" i="2"/>
  <c r="U2621" i="2"/>
  <c r="T2621" i="2"/>
  <c r="S2621" i="2"/>
  <c r="R2621" i="2"/>
  <c r="Q2621" i="2"/>
  <c r="P2621" i="2"/>
  <c r="O2621" i="2"/>
  <c r="N2621" i="2"/>
  <c r="M2621" i="2"/>
  <c r="L2621" i="2"/>
  <c r="K2621" i="2"/>
  <c r="J2621" i="2"/>
  <c r="I2621" i="2"/>
  <c r="H2621" i="2"/>
  <c r="V2620" i="2"/>
  <c r="U2620" i="2"/>
  <c r="T2620" i="2"/>
  <c r="S2620" i="2"/>
  <c r="R2620" i="2"/>
  <c r="Q2620" i="2"/>
  <c r="P2620" i="2"/>
  <c r="O2620" i="2"/>
  <c r="N2620" i="2"/>
  <c r="M2620" i="2"/>
  <c r="L2620" i="2"/>
  <c r="K2620" i="2"/>
  <c r="J2620" i="2"/>
  <c r="I2620" i="2"/>
  <c r="H2620" i="2"/>
  <c r="V2619" i="2"/>
  <c r="U2619" i="2"/>
  <c r="T2619" i="2"/>
  <c r="S2619" i="2"/>
  <c r="R2619" i="2"/>
  <c r="Q2619" i="2"/>
  <c r="P2619" i="2"/>
  <c r="O2619" i="2"/>
  <c r="N2619" i="2"/>
  <c r="M2619" i="2"/>
  <c r="L2619" i="2"/>
  <c r="K2619" i="2"/>
  <c r="J2619" i="2"/>
  <c r="I2619" i="2"/>
  <c r="H2619" i="2"/>
  <c r="V2618" i="2"/>
  <c r="U2618" i="2"/>
  <c r="T2618" i="2"/>
  <c r="S2618" i="2"/>
  <c r="R2618" i="2"/>
  <c r="Q2618" i="2"/>
  <c r="P2618" i="2"/>
  <c r="O2618" i="2"/>
  <c r="N2618" i="2"/>
  <c r="M2618" i="2"/>
  <c r="L2618" i="2"/>
  <c r="K2618" i="2"/>
  <c r="J2618" i="2"/>
  <c r="I2618" i="2"/>
  <c r="H2618" i="2"/>
  <c r="V2617" i="2"/>
  <c r="U2617" i="2"/>
  <c r="T2617" i="2"/>
  <c r="S2617" i="2"/>
  <c r="R2617" i="2"/>
  <c r="Q2617" i="2"/>
  <c r="P2617" i="2"/>
  <c r="O2617" i="2"/>
  <c r="N2617" i="2"/>
  <c r="M2617" i="2"/>
  <c r="L2617" i="2"/>
  <c r="K2617" i="2"/>
  <c r="J2617" i="2"/>
  <c r="I2617" i="2"/>
  <c r="H2617" i="2"/>
  <c r="V2616" i="2"/>
  <c r="U2616" i="2"/>
  <c r="T2616" i="2"/>
  <c r="S2616" i="2"/>
  <c r="R2616" i="2"/>
  <c r="Q2616" i="2"/>
  <c r="P2616" i="2"/>
  <c r="O2616" i="2"/>
  <c r="N2616" i="2"/>
  <c r="M2616" i="2"/>
  <c r="L2616" i="2"/>
  <c r="K2616" i="2"/>
  <c r="J2616" i="2"/>
  <c r="I2616" i="2"/>
  <c r="H2616" i="2"/>
  <c r="V2615" i="2"/>
  <c r="U2615" i="2"/>
  <c r="T2615" i="2"/>
  <c r="S2615" i="2"/>
  <c r="R2615" i="2"/>
  <c r="Q2615" i="2"/>
  <c r="P2615" i="2"/>
  <c r="O2615" i="2"/>
  <c r="N2615" i="2"/>
  <c r="M2615" i="2"/>
  <c r="L2615" i="2"/>
  <c r="K2615" i="2"/>
  <c r="J2615" i="2"/>
  <c r="I2615" i="2"/>
  <c r="H2615" i="2"/>
  <c r="V2614" i="2"/>
  <c r="U2614" i="2"/>
  <c r="T2614" i="2"/>
  <c r="S2614" i="2"/>
  <c r="R2614" i="2"/>
  <c r="Q2614" i="2"/>
  <c r="P2614" i="2"/>
  <c r="O2614" i="2"/>
  <c r="N2614" i="2"/>
  <c r="M2614" i="2"/>
  <c r="L2614" i="2"/>
  <c r="K2614" i="2"/>
  <c r="J2614" i="2"/>
  <c r="I2614" i="2"/>
  <c r="H2614" i="2"/>
  <c r="V2613" i="2"/>
  <c r="U2613" i="2"/>
  <c r="T2613" i="2"/>
  <c r="S2613" i="2"/>
  <c r="R2613" i="2"/>
  <c r="Q2613" i="2"/>
  <c r="P2613" i="2"/>
  <c r="O2613" i="2"/>
  <c r="N2613" i="2"/>
  <c r="M2613" i="2"/>
  <c r="L2613" i="2"/>
  <c r="K2613" i="2"/>
  <c r="J2613" i="2"/>
  <c r="I2613" i="2"/>
  <c r="H2613" i="2"/>
  <c r="V2612" i="2"/>
  <c r="U2612" i="2"/>
  <c r="T2612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V2611" i="2"/>
  <c r="U2611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V2610" i="2"/>
  <c r="U2610" i="2"/>
  <c r="T2610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V2609" i="2"/>
  <c r="U2609" i="2"/>
  <c r="T2609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V2608" i="2"/>
  <c r="U2608" i="2"/>
  <c r="T2608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V2607" i="2"/>
  <c r="U2607" i="2"/>
  <c r="T2607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V2606" i="2"/>
  <c r="U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V2605" i="2"/>
  <c r="U2605" i="2"/>
  <c r="T2605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V2604" i="2"/>
  <c r="U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V2603" i="2"/>
  <c r="U2603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V2602" i="2"/>
  <c r="U2602" i="2"/>
  <c r="T2602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V2600" i="2"/>
  <c r="U2600" i="2"/>
  <c r="T2600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V2599" i="2"/>
  <c r="U2599" i="2"/>
  <c r="T2599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V2598" i="2"/>
  <c r="U2598" i="2"/>
  <c r="T2598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V2597" i="2"/>
  <c r="U2597" i="2"/>
  <c r="T2597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V2596" i="2"/>
  <c r="U2596" i="2"/>
  <c r="T2596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V2595" i="2"/>
  <c r="U2595" i="2"/>
  <c r="T2595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V2594" i="2"/>
  <c r="U2594" i="2"/>
  <c r="T2594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V2593" i="2"/>
  <c r="U2593" i="2"/>
  <c r="T2593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V2592" i="2"/>
  <c r="U2592" i="2"/>
  <c r="T2592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V2590" i="2"/>
  <c r="U2590" i="2"/>
  <c r="T2590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V2580" i="2"/>
  <c r="U2580" i="2"/>
  <c r="T2580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V2579" i="2"/>
  <c r="U2579" i="2"/>
  <c r="T2579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V2576" i="2"/>
  <c r="U2576" i="2"/>
  <c r="T2576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V2575" i="2"/>
  <c r="U2575" i="2"/>
  <c r="T2575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V2574" i="2"/>
  <c r="U2574" i="2"/>
  <c r="T2574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V2573" i="2"/>
  <c r="U2573" i="2"/>
  <c r="T2573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V2572" i="2"/>
  <c r="U2572" i="2"/>
  <c r="T2572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V2571" i="2"/>
  <c r="U2571" i="2"/>
  <c r="T2571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V2570" i="2"/>
  <c r="U2570" i="2"/>
  <c r="T2570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V2569" i="2"/>
  <c r="U2569" i="2"/>
  <c r="T2569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V2568" i="2"/>
  <c r="U2568" i="2"/>
  <c r="T2568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V2567" i="2"/>
  <c r="U2567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V2566" i="2"/>
  <c r="U2566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V2565" i="2"/>
  <c r="U2565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V2562" i="2"/>
  <c r="U2562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V2561" i="2"/>
  <c r="U2561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V2560" i="2"/>
  <c r="U2560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V2559" i="2"/>
  <c r="U2559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V2558" i="2"/>
  <c r="U2558" i="2"/>
  <c r="T2558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V2557" i="2"/>
  <c r="U2557" i="2"/>
  <c r="T2557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V2556" i="2"/>
  <c r="U2556" i="2"/>
  <c r="T2556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V2555" i="2"/>
  <c r="U2555" i="2"/>
  <c r="T2555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V2554" i="2"/>
  <c r="U2554" i="2"/>
  <c r="T2554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V2553" i="2"/>
  <c r="U2553" i="2"/>
  <c r="T2553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V2551" i="2"/>
  <c r="U2551" i="2"/>
  <c r="T2551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V2541" i="2"/>
  <c r="U2541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V2540" i="2"/>
  <c r="U2540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V2538" i="2"/>
  <c r="U2538" i="2"/>
  <c r="T2538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V2537" i="2"/>
  <c r="U2537" i="2"/>
  <c r="T2537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V2528" i="2"/>
  <c r="U2528" i="2"/>
  <c r="T2528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V2527" i="2"/>
  <c r="U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V2526" i="2"/>
  <c r="U2526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V2525" i="2"/>
  <c r="U2525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V2524" i="2"/>
  <c r="U2524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V2523" i="2"/>
  <c r="U2523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V2522" i="2"/>
  <c r="U2522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V2521" i="2"/>
  <c r="U2521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V2520" i="2"/>
  <c r="U2520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V2519" i="2"/>
  <c r="U2519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V2518" i="2"/>
  <c r="U2518" i="2"/>
  <c r="T2518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V2517" i="2"/>
  <c r="U2517" i="2"/>
  <c r="T2517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V2516" i="2"/>
  <c r="U2516" i="2"/>
  <c r="T2516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V2515" i="2"/>
  <c r="U2515" i="2"/>
  <c r="T2515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V2514" i="2"/>
  <c r="U2514" i="2"/>
  <c r="T2514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V2513" i="2"/>
  <c r="U2513" i="2"/>
  <c r="T2513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V2512" i="2"/>
  <c r="U2512" i="2"/>
  <c r="T2512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V2511" i="2"/>
  <c r="U2511" i="2"/>
  <c r="T2511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V2510" i="2"/>
  <c r="U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V2509" i="2"/>
  <c r="U2509" i="2"/>
  <c r="T2509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V2508" i="2"/>
  <c r="U2508" i="2"/>
  <c r="T2508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V2507" i="2"/>
  <c r="U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V2506" i="2"/>
  <c r="U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V2505" i="2"/>
  <c r="U2505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V2504" i="2"/>
  <c r="U2504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V2503" i="2"/>
  <c r="U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V2502" i="2"/>
  <c r="U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V2501" i="2"/>
  <c r="U2501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V2500" i="2"/>
  <c r="U2500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V2499" i="2"/>
  <c r="U2499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V2498" i="2"/>
  <c r="U2498" i="2"/>
  <c r="T2498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V2489" i="2"/>
  <c r="U2489" i="2"/>
  <c r="T2489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V2488" i="2"/>
  <c r="U2488" i="2"/>
  <c r="T2488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V2487" i="2"/>
  <c r="U2487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V2485" i="2"/>
  <c r="U2485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V2484" i="2"/>
  <c r="U2484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V2483" i="2"/>
  <c r="U2483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V2482" i="2"/>
  <c r="U2482" i="2"/>
  <c r="T2482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V2481" i="2"/>
  <c r="U2481" i="2"/>
  <c r="T2481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V2480" i="2"/>
  <c r="U2480" i="2"/>
  <c r="T2480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V2479" i="2"/>
  <c r="U2479" i="2"/>
  <c r="T2479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V2478" i="2"/>
  <c r="U2478" i="2"/>
  <c r="T2478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V2477" i="2"/>
  <c r="U2477" i="2"/>
  <c r="T2477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V2476" i="2"/>
  <c r="U2476" i="2"/>
  <c r="T2476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V2475" i="2"/>
  <c r="U2475" i="2"/>
  <c r="T2475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V2474" i="2"/>
  <c r="U2474" i="2"/>
  <c r="T2474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V2471" i="2"/>
  <c r="U2471" i="2"/>
  <c r="T2471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V2470" i="2"/>
  <c r="U2470" i="2"/>
  <c r="T2470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V2469" i="2"/>
  <c r="U2469" i="2"/>
  <c r="T2469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V2468" i="2"/>
  <c r="U2468" i="2"/>
  <c r="T2468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V2467" i="2"/>
  <c r="U2467" i="2"/>
  <c r="T2467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V2466" i="2"/>
  <c r="U2466" i="2"/>
  <c r="T2466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V2465" i="2"/>
  <c r="U2465" i="2"/>
  <c r="T2465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V2464" i="2"/>
  <c r="U2464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V2463" i="2"/>
  <c r="U2463" i="2"/>
  <c r="T2463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V2461" i="2"/>
  <c r="U2461" i="2"/>
  <c r="T2461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V2459" i="2"/>
  <c r="U2459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V2458" i="2"/>
  <c r="U2458" i="2"/>
  <c r="T2458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V2457" i="2"/>
  <c r="U2457" i="2"/>
  <c r="T2457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V2456" i="2"/>
  <c r="U2456" i="2"/>
  <c r="T2456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V2455" i="2"/>
  <c r="U2455" i="2"/>
  <c r="T2455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V2454" i="2"/>
  <c r="U2454" i="2"/>
  <c r="T2454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V2453" i="2"/>
  <c r="U2453" i="2"/>
  <c r="T2453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V2452" i="2"/>
  <c r="U2452" i="2"/>
  <c r="T2452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V2451" i="2"/>
  <c r="U2451" i="2"/>
  <c r="T2451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V2450" i="2"/>
  <c r="U2450" i="2"/>
  <c r="T2450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V2449" i="2"/>
  <c r="U2449" i="2"/>
  <c r="T2449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V2448" i="2"/>
  <c r="U2448" i="2"/>
  <c r="T2448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V2446" i="2"/>
  <c r="U2446" i="2"/>
  <c r="T2446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V2437" i="2"/>
  <c r="U2437" i="2"/>
  <c r="T2437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V2436" i="2"/>
  <c r="U2436" i="2"/>
  <c r="T2436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V2434" i="2"/>
  <c r="U2434" i="2"/>
  <c r="T2434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V2433" i="2"/>
  <c r="U2433" i="2"/>
  <c r="T2433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V2425" i="2"/>
  <c r="U2425" i="2"/>
  <c r="T2425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V2424" i="2"/>
  <c r="U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V2423" i="2"/>
  <c r="U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V2422" i="2"/>
  <c r="U2422" i="2"/>
  <c r="T2422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V2421" i="2"/>
  <c r="U2421" i="2"/>
  <c r="T2421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V2420" i="2"/>
  <c r="U2420" i="2"/>
  <c r="T2420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V2411" i="2"/>
  <c r="U2411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V2410" i="2"/>
  <c r="U2410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V2409" i="2"/>
  <c r="U2409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V2407" i="2"/>
  <c r="U2407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V2406" i="2"/>
  <c r="U2406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V2405" i="2"/>
  <c r="U2405" i="2"/>
  <c r="T2405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V2404" i="2"/>
  <c r="U2404" i="2"/>
  <c r="T2404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V2403" i="2"/>
  <c r="U2403" i="2"/>
  <c r="T2403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V2402" i="2"/>
  <c r="U2402" i="2"/>
  <c r="T2402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V2401" i="2"/>
  <c r="U2401" i="2"/>
  <c r="T2401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V2400" i="2"/>
  <c r="U2400" i="2"/>
  <c r="T2400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V2399" i="2"/>
  <c r="U2399" i="2"/>
  <c r="T2399" i="2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V2398" i="2"/>
  <c r="U2398" i="2"/>
  <c r="T2398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V2397" i="2"/>
  <c r="U2397" i="2"/>
  <c r="T2397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V2396" i="2"/>
  <c r="U2396" i="2"/>
  <c r="T2396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V2393" i="2"/>
  <c r="U2393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V2392" i="2"/>
  <c r="U2392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V2391" i="2"/>
  <c r="U2391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V2390" i="2"/>
  <c r="U2390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V2389" i="2"/>
  <c r="U2389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V2388" i="2"/>
  <c r="U2388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V2387" i="2"/>
  <c r="U2387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V2386" i="2"/>
  <c r="U2386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V2385" i="2"/>
  <c r="U2385" i="2"/>
  <c r="T2385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V2383" i="2"/>
  <c r="U2383" i="2"/>
  <c r="T2383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V2382" i="2"/>
  <c r="U2382" i="2"/>
  <c r="T2382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V2381" i="2"/>
  <c r="U2381" i="2"/>
  <c r="T2381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V2372" i="2"/>
  <c r="U2372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V2371" i="2"/>
  <c r="U2371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V2369" i="2"/>
  <c r="U2369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V2368" i="2"/>
  <c r="U2368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V2359" i="2"/>
  <c r="U2359" i="2"/>
  <c r="T2359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V2358" i="2"/>
  <c r="U2358" i="2"/>
  <c r="T2358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V2357" i="2"/>
  <c r="U2357" i="2"/>
  <c r="T2357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V2355" i="2"/>
  <c r="U2355" i="2"/>
  <c r="T2355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V2354" i="2"/>
  <c r="U2354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V2353" i="2"/>
  <c r="U2353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V2352" i="2"/>
  <c r="U2352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V2351" i="2"/>
  <c r="U2351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V2350" i="2"/>
  <c r="U2350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V2349" i="2"/>
  <c r="U2349" i="2"/>
  <c r="T2349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V2348" i="2"/>
  <c r="U2348" i="2"/>
  <c r="T2348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V2347" i="2"/>
  <c r="U2347" i="2"/>
  <c r="T2347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V2346" i="2"/>
  <c r="U2346" i="2"/>
  <c r="T2346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V2345" i="2"/>
  <c r="U2345" i="2"/>
  <c r="T2345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V2344" i="2"/>
  <c r="U2344" i="2"/>
  <c r="T2344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V2341" i="2"/>
  <c r="U2341" i="2"/>
  <c r="T2341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V2340" i="2"/>
  <c r="U2340" i="2"/>
  <c r="T2340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V2339" i="2"/>
  <c r="U2339" i="2"/>
  <c r="T2339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V2336" i="2"/>
  <c r="U2336" i="2"/>
  <c r="T2336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V2335" i="2"/>
  <c r="U2335" i="2"/>
  <c r="T2335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V2334" i="2"/>
  <c r="U2334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V2333" i="2"/>
  <c r="U2333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V2331" i="2"/>
  <c r="U2331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V2329" i="2"/>
  <c r="U2329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V2328" i="2"/>
  <c r="U2328" i="2"/>
  <c r="T2328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V2327" i="2"/>
  <c r="U2327" i="2"/>
  <c r="T2327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V2326" i="2"/>
  <c r="U2326" i="2"/>
  <c r="T2326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V2325" i="2"/>
  <c r="U2325" i="2"/>
  <c r="T2325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V2324" i="2"/>
  <c r="U2324" i="2"/>
  <c r="T2324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V2323" i="2"/>
  <c r="U2323" i="2"/>
  <c r="T2323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V2322" i="2"/>
  <c r="U2322" i="2"/>
  <c r="T2322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V2321" i="2"/>
  <c r="U2321" i="2"/>
  <c r="T2321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V2319" i="2"/>
  <c r="U2319" i="2"/>
  <c r="T2319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V2317" i="2"/>
  <c r="U2317" i="2"/>
  <c r="T2317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V2316" i="2"/>
  <c r="U2316" i="2"/>
  <c r="T2316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V2307" i="2"/>
  <c r="U2307" i="2"/>
  <c r="T2307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V2305" i="2"/>
  <c r="U2305" i="2"/>
  <c r="T2305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V2302" i="2"/>
  <c r="U2302" i="2"/>
  <c r="T2302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V2301" i="2"/>
  <c r="U2301" i="2"/>
  <c r="T2301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V2300" i="2"/>
  <c r="U2300" i="2"/>
  <c r="T2300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V2299" i="2"/>
  <c r="U2299" i="2"/>
  <c r="T2299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V2298" i="2"/>
  <c r="U2298" i="2"/>
  <c r="T2298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V2297" i="2"/>
  <c r="U2297" i="2"/>
  <c r="T2297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V2296" i="2"/>
  <c r="U2296" i="2"/>
  <c r="T2296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V2295" i="2"/>
  <c r="U2295" i="2"/>
  <c r="T2295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V2294" i="2"/>
  <c r="U2294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V2292" i="2"/>
  <c r="U2292" i="2"/>
  <c r="T2292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V2290" i="2"/>
  <c r="U2290" i="2"/>
  <c r="T2290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V2289" i="2"/>
  <c r="U2289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V2288" i="2"/>
  <c r="U2288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V2287" i="2"/>
  <c r="U2287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V2286" i="2"/>
  <c r="U2286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V2285" i="2"/>
  <c r="U2285" i="2"/>
  <c r="T2285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V2284" i="2"/>
  <c r="U2284" i="2"/>
  <c r="T2284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V2283" i="2"/>
  <c r="U2283" i="2"/>
  <c r="T2283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V2282" i="2"/>
  <c r="U2282" i="2"/>
  <c r="T2282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V2281" i="2"/>
  <c r="U2281" i="2"/>
  <c r="T2281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V2280" i="2"/>
  <c r="U2280" i="2"/>
  <c r="T2280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V2279" i="2"/>
  <c r="U2279" i="2"/>
  <c r="T2279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V2278" i="2"/>
  <c r="U2278" i="2"/>
  <c r="T2278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V2277" i="2"/>
  <c r="U2277" i="2"/>
  <c r="T2277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V2276" i="2"/>
  <c r="U2276" i="2"/>
  <c r="T2276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V2275" i="2"/>
  <c r="U2275" i="2"/>
  <c r="T2275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V2274" i="2"/>
  <c r="U2274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V2273" i="2"/>
  <c r="U2273" i="2"/>
  <c r="T2273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V2272" i="2"/>
  <c r="U2272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V2271" i="2"/>
  <c r="U2271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V2270" i="2"/>
  <c r="U2270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V2269" i="2"/>
  <c r="U2269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V2267" i="2"/>
  <c r="U2267" i="2"/>
  <c r="T2267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V2265" i="2"/>
  <c r="U2265" i="2"/>
  <c r="T2265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V2264" i="2"/>
  <c r="U2264" i="2"/>
  <c r="T2264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V2263" i="2"/>
  <c r="U2263" i="2"/>
  <c r="T2263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V2262" i="2"/>
  <c r="U2262" i="2"/>
  <c r="T2262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V2261" i="2"/>
  <c r="U2261" i="2"/>
  <c r="T2261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V2260" i="2"/>
  <c r="U2260" i="2"/>
  <c r="T2260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V2259" i="2"/>
  <c r="U2259" i="2"/>
  <c r="T2259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V2258" i="2"/>
  <c r="U2258" i="2"/>
  <c r="T2258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V2257" i="2"/>
  <c r="U2257" i="2"/>
  <c r="T2257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V2256" i="2"/>
  <c r="U2256" i="2"/>
  <c r="T2256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V2255" i="2"/>
  <c r="U2255" i="2"/>
  <c r="T2255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V2254" i="2"/>
  <c r="U2254" i="2"/>
  <c r="T2254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V2253" i="2"/>
  <c r="U2253" i="2"/>
  <c r="T2253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V2252" i="2"/>
  <c r="U2252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V2251" i="2"/>
  <c r="U2251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V2250" i="2"/>
  <c r="U2250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V2249" i="2"/>
  <c r="U2249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V2248" i="2"/>
  <c r="U2248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V2247" i="2"/>
  <c r="U2247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V2246" i="2"/>
  <c r="U2246" i="2"/>
  <c r="T2246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V2244" i="2"/>
  <c r="U2244" i="2"/>
  <c r="T2244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V2242" i="2"/>
  <c r="U2242" i="2"/>
  <c r="T2242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V2241" i="2"/>
  <c r="U2241" i="2"/>
  <c r="T2241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V2239" i="2"/>
  <c r="U2239" i="2"/>
  <c r="T2239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V2229" i="2"/>
  <c r="U2229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V2228" i="2"/>
  <c r="U2228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V2226" i="2"/>
  <c r="U2226" i="2"/>
  <c r="T2226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V2225" i="2"/>
  <c r="U2225" i="2"/>
  <c r="T2225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V2224" i="2"/>
  <c r="U2224" i="2"/>
  <c r="T2224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V2223" i="2"/>
  <c r="U2223" i="2"/>
  <c r="T2223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V2222" i="2"/>
  <c r="U2222" i="2"/>
  <c r="T2222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V2221" i="2"/>
  <c r="U2221" i="2"/>
  <c r="T2221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V2220" i="2"/>
  <c r="U2220" i="2"/>
  <c r="T2220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V2219" i="2"/>
  <c r="U2219" i="2"/>
  <c r="T2219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V2218" i="2"/>
  <c r="U2218" i="2"/>
  <c r="T2218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V2217" i="2"/>
  <c r="U2217" i="2"/>
  <c r="T2217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V2216" i="2"/>
  <c r="U2216" i="2"/>
  <c r="T2216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V2215" i="2"/>
  <c r="U2215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V2214" i="2"/>
  <c r="U2214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V2213" i="2"/>
  <c r="U2213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V2212" i="2"/>
  <c r="U2212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V2211" i="2"/>
  <c r="U2211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V2210" i="2"/>
  <c r="U2210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V2209" i="2"/>
  <c r="U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V2208" i="2"/>
  <c r="U2208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V2207" i="2"/>
  <c r="U2207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V2206" i="2"/>
  <c r="U2206" i="2"/>
  <c r="T2206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V2205" i="2"/>
  <c r="U2205" i="2"/>
  <c r="T2205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V2204" i="2"/>
  <c r="U2204" i="2"/>
  <c r="T2204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V2203" i="2"/>
  <c r="U2203" i="2"/>
  <c r="T2203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V2202" i="2"/>
  <c r="U2202" i="2"/>
  <c r="T2202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V2201" i="2"/>
  <c r="U2201" i="2"/>
  <c r="T2201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V2198" i="2"/>
  <c r="U2198" i="2"/>
  <c r="T2198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V2197" i="2"/>
  <c r="U2197" i="2"/>
  <c r="T2197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V2196" i="2"/>
  <c r="U2196" i="2"/>
  <c r="T2196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V2195" i="2"/>
  <c r="U2195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V2194" i="2"/>
  <c r="U2194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V2193" i="2"/>
  <c r="U2193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V2192" i="2"/>
  <c r="U2192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V2191" i="2"/>
  <c r="U2191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V2190" i="2"/>
  <c r="U2190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V2189" i="2"/>
  <c r="U2189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V2187" i="2"/>
  <c r="U2187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V2185" i="2"/>
  <c r="U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V2184" i="2"/>
  <c r="U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V2183" i="2"/>
  <c r="U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V2182" i="2"/>
  <c r="U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V2181" i="2"/>
  <c r="U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V2180" i="2"/>
  <c r="U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V2179" i="2"/>
  <c r="U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V2178" i="2"/>
  <c r="U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V2177" i="2"/>
  <c r="U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V2176" i="2"/>
  <c r="U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V2175" i="2"/>
  <c r="U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V2174" i="2"/>
  <c r="U2174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V2172" i="2"/>
  <c r="U2172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V2171" i="2"/>
  <c r="U2171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V2170" i="2"/>
  <c r="U2170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V2169" i="2"/>
  <c r="U2169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V2168" i="2"/>
  <c r="U2168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V2167" i="2"/>
  <c r="U2167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V2166" i="2"/>
  <c r="U2166" i="2"/>
  <c r="T2166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V2165" i="2"/>
  <c r="U2165" i="2"/>
  <c r="T2165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V2164" i="2"/>
  <c r="U2164" i="2"/>
  <c r="T2164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V2163" i="2"/>
  <c r="U2163" i="2"/>
  <c r="T2163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V2162" i="2"/>
  <c r="U2162" i="2"/>
  <c r="T2162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V2159" i="2"/>
  <c r="U2159" i="2"/>
  <c r="T2159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V2158" i="2"/>
  <c r="U2158" i="2"/>
  <c r="T2158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V2157" i="2"/>
  <c r="U2157" i="2"/>
  <c r="T2157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V2156" i="2"/>
  <c r="U2156" i="2"/>
  <c r="T2156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V2155" i="2"/>
  <c r="U2155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V2154" i="2"/>
  <c r="U2154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V2153" i="2"/>
  <c r="U2153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V2152" i="2"/>
  <c r="U2152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V2151" i="2"/>
  <c r="U2151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V2150" i="2"/>
  <c r="U2150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V2148" i="2"/>
  <c r="U2148" i="2"/>
  <c r="T2148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V2138" i="2"/>
  <c r="U2138" i="2"/>
  <c r="T2138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V2137" i="2"/>
  <c r="U2137" i="2"/>
  <c r="T2137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V2135" i="2"/>
  <c r="U2135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V2134" i="2"/>
  <c r="U2134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V2133" i="2"/>
  <c r="U2133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V2132" i="2"/>
  <c r="U2132" i="2"/>
  <c r="T2132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V2131" i="2"/>
  <c r="U2131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V2130" i="2"/>
  <c r="U2130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V2129" i="2"/>
  <c r="U2129" i="2"/>
  <c r="T2129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V2128" i="2"/>
  <c r="U2128" i="2"/>
  <c r="T2128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V2127" i="2"/>
  <c r="U2127" i="2"/>
  <c r="T2127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V2126" i="2"/>
  <c r="U2126" i="2"/>
  <c r="T2126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V2125" i="2"/>
  <c r="U2125" i="2"/>
  <c r="T2125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V2124" i="2"/>
  <c r="U2124" i="2"/>
  <c r="T2124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V2123" i="2"/>
  <c r="U2123" i="2"/>
  <c r="T2123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V2122" i="2"/>
  <c r="U2122" i="2"/>
  <c r="T2122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V2121" i="2"/>
  <c r="U2121" i="2"/>
  <c r="T2121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V2112" i="2"/>
  <c r="U2112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V2111" i="2"/>
  <c r="U2111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V2110" i="2"/>
  <c r="U2110" i="2"/>
  <c r="T2110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V2108" i="2"/>
  <c r="U2108" i="2"/>
  <c r="T2108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V2107" i="2"/>
  <c r="U2107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V2106" i="2"/>
  <c r="U2106" i="2"/>
  <c r="T2106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V2105" i="2"/>
  <c r="U2105" i="2"/>
  <c r="T2105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V2104" i="2"/>
  <c r="U2104" i="2"/>
  <c r="T2104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V2103" i="2"/>
  <c r="U2103" i="2"/>
  <c r="T2103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V2102" i="2"/>
  <c r="U2102" i="2"/>
  <c r="T2102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V2101" i="2"/>
  <c r="U2101" i="2"/>
  <c r="T2101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V2100" i="2"/>
  <c r="U2100" i="2"/>
  <c r="T2100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V2099" i="2"/>
  <c r="U2099" i="2"/>
  <c r="T2099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V2098" i="2"/>
  <c r="U2098" i="2"/>
  <c r="T2098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V2097" i="2"/>
  <c r="U2097" i="2"/>
  <c r="T2097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V2094" i="2"/>
  <c r="U2094" i="2"/>
  <c r="T2094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V2093" i="2"/>
  <c r="U2093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V2092" i="2"/>
  <c r="U2092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V2091" i="2"/>
  <c r="U2091" i="2"/>
  <c r="T2091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V2090" i="2"/>
  <c r="U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V2089" i="2"/>
  <c r="U2089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V2088" i="2"/>
  <c r="U2088" i="2"/>
  <c r="T2088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V2087" i="2"/>
  <c r="U2087" i="2"/>
  <c r="T2087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V2086" i="2"/>
  <c r="U2086" i="2"/>
  <c r="T2086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V2084" i="2"/>
  <c r="U2084" i="2"/>
  <c r="T2084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V2083" i="2"/>
  <c r="U2083" i="2"/>
  <c r="T2083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V2082" i="2"/>
  <c r="U2082" i="2"/>
  <c r="T2082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V2081" i="2"/>
  <c r="U2081" i="2"/>
  <c r="T2081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V2080" i="2"/>
  <c r="U2080" i="2"/>
  <c r="T2080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V2079" i="2"/>
  <c r="U2079" i="2"/>
  <c r="T2079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V2078" i="2"/>
  <c r="U2078" i="2"/>
  <c r="T2078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V2077" i="2"/>
  <c r="U2077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V2076" i="2"/>
  <c r="U2076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V2075" i="2"/>
  <c r="U2075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V2074" i="2"/>
  <c r="U2074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V2073" i="2"/>
  <c r="U2073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V2072" i="2"/>
  <c r="U2072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V2071" i="2"/>
  <c r="U2071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V2070" i="2"/>
  <c r="U2070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V2069" i="2"/>
  <c r="U2069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V2060" i="2"/>
  <c r="U2060" i="2"/>
  <c r="T2060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V2059" i="2"/>
  <c r="U2059" i="2"/>
  <c r="T2059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V2058" i="2"/>
  <c r="U2058" i="2"/>
  <c r="T2058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V2056" i="2"/>
  <c r="U2056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V2055" i="2"/>
  <c r="U2055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V2054" i="2"/>
  <c r="U2054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V2053" i="2"/>
  <c r="U2053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V2052" i="2"/>
  <c r="U2052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V2051" i="2"/>
  <c r="U2051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V2050" i="2"/>
  <c r="U2050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V2049" i="2"/>
  <c r="U2049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V2048" i="2"/>
  <c r="U2048" i="2"/>
  <c r="T2048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V2047" i="2"/>
  <c r="U2047" i="2"/>
  <c r="T2047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V2046" i="2"/>
  <c r="U2046" i="2"/>
  <c r="T2046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V2045" i="2"/>
  <c r="U2045" i="2"/>
  <c r="T2045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V2044" i="2"/>
  <c r="U2044" i="2"/>
  <c r="T2044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V2043" i="2"/>
  <c r="U2043" i="2"/>
  <c r="T2043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V2034" i="2"/>
  <c r="U2034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V2032" i="2"/>
  <c r="U2032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V2029" i="2"/>
  <c r="U2029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V2028" i="2"/>
  <c r="U2028" i="2"/>
  <c r="T2028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V2027" i="2"/>
  <c r="U2027" i="2"/>
  <c r="T2027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V2026" i="2"/>
  <c r="U2026" i="2"/>
  <c r="T2026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V2025" i="2"/>
  <c r="U2025" i="2"/>
  <c r="T2025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V2024" i="2"/>
  <c r="U2024" i="2"/>
  <c r="T2024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V2023" i="2"/>
  <c r="U2023" i="2"/>
  <c r="T2023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V2022" i="2"/>
  <c r="U2022" i="2"/>
  <c r="T2022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V2021" i="2"/>
  <c r="U2021" i="2"/>
  <c r="T2021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V2020" i="2"/>
  <c r="U2020" i="2"/>
  <c r="T2020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V2018" i="2"/>
  <c r="U2018" i="2"/>
  <c r="T2018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V2017" i="2"/>
  <c r="U2017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V2008" i="2"/>
  <c r="U2008" i="2"/>
  <c r="T2008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V2007" i="2"/>
  <c r="U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V2006" i="2"/>
  <c r="U2006" i="2"/>
  <c r="T2006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V2005" i="2"/>
  <c r="U2005" i="2"/>
  <c r="T2005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V2004" i="2"/>
  <c r="U2004" i="2"/>
  <c r="T2004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V2003" i="2"/>
  <c r="U2003" i="2"/>
  <c r="T2003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V2002" i="2"/>
  <c r="U2002" i="2"/>
  <c r="T2002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V2001" i="2"/>
  <c r="U2001" i="2"/>
  <c r="T2001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V2000" i="2"/>
  <c r="U2000" i="2"/>
  <c r="T2000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V1999" i="2"/>
  <c r="U1999" i="2"/>
  <c r="T1999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V1998" i="2"/>
  <c r="U1998" i="2"/>
  <c r="T1998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V1997" i="2"/>
  <c r="U1997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V1996" i="2"/>
  <c r="U1996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V1990" i="2"/>
  <c r="U1990" i="2"/>
  <c r="T1990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V1989" i="2"/>
  <c r="U1989" i="2"/>
  <c r="T1989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V1988" i="2"/>
  <c r="U1988" i="2"/>
  <c r="T1988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V1987" i="2"/>
  <c r="U1987" i="2"/>
  <c r="T1987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V1948" i="2"/>
  <c r="U1948" i="2"/>
  <c r="T1948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V1930" i="2"/>
  <c r="U1930" i="2"/>
  <c r="T1930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V1929" i="2"/>
  <c r="U1929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V1928" i="2"/>
  <c r="U1928" i="2"/>
  <c r="T1928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V1926" i="2"/>
  <c r="U1926" i="2"/>
  <c r="T1926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V1925" i="2"/>
  <c r="U1925" i="2"/>
  <c r="T1925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V1924" i="2"/>
  <c r="U1924" i="2"/>
  <c r="T1924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V1923" i="2"/>
  <c r="U1923" i="2"/>
  <c r="T1923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V1921" i="2"/>
  <c r="U1921" i="2"/>
  <c r="T1921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V1920" i="2"/>
  <c r="U1920" i="2"/>
  <c r="T1920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V1919" i="2"/>
  <c r="U1919" i="2"/>
  <c r="T1919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V1918" i="2"/>
  <c r="U1918" i="2"/>
  <c r="T1918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V1917" i="2"/>
  <c r="U1917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V1916" i="2"/>
  <c r="U1916" i="2"/>
  <c r="T1916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V1915" i="2"/>
  <c r="U1915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V1912" i="2"/>
  <c r="U1912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V1911" i="2"/>
  <c r="U1911" i="2"/>
  <c r="T1911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V1910" i="2"/>
  <c r="U1910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V1909" i="2"/>
  <c r="U1909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V1908" i="2"/>
  <c r="U1908" i="2"/>
  <c r="T1908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V1906" i="2"/>
  <c r="U1906" i="2"/>
  <c r="T1906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V1905" i="2"/>
  <c r="U1905" i="2"/>
  <c r="T1905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V1904" i="2"/>
  <c r="U1904" i="2"/>
  <c r="T1904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V1903" i="2"/>
  <c r="U1903" i="2"/>
  <c r="T1903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V1901" i="2"/>
  <c r="U1901" i="2"/>
  <c r="T1901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V1866" i="2"/>
  <c r="U1866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V1864" i="2"/>
  <c r="U1864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H1864" i="2"/>
  <c r="V1863" i="2"/>
  <c r="U1863" i="2"/>
  <c r="T1863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V1838" i="2"/>
  <c r="U1838" i="2"/>
  <c r="T1838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H1837" i="2"/>
  <c r="V1836" i="2"/>
  <c r="U1836" i="2"/>
  <c r="T1836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V1835" i="2"/>
  <c r="U1835" i="2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V1834" i="2"/>
  <c r="U1834" i="2"/>
  <c r="T1834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V1833" i="2"/>
  <c r="U1833" i="2"/>
  <c r="T1833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V1832" i="2"/>
  <c r="U1832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V1831" i="2"/>
  <c r="U1831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V1830" i="2"/>
  <c r="U1830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V1829" i="2"/>
  <c r="U1829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V1828" i="2"/>
  <c r="U1828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V1827" i="2"/>
  <c r="U1827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V1826" i="2"/>
  <c r="U1826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V1825" i="2"/>
  <c r="U1825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V1824" i="2"/>
  <c r="U1824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V1819" i="2"/>
  <c r="U1819" i="2"/>
  <c r="T1819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V1818" i="2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V1817" i="2"/>
  <c r="U1817" i="2"/>
  <c r="T1817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V1816" i="2"/>
  <c r="U1816" i="2"/>
  <c r="T1816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V1815" i="2"/>
  <c r="U1815" i="2"/>
  <c r="T1815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V1814" i="2"/>
  <c r="U1814" i="2"/>
  <c r="T1814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V1810" i="2"/>
  <c r="U1810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V1800" i="2"/>
  <c r="U1800" i="2"/>
  <c r="T1800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V1799" i="2"/>
  <c r="U1799" i="2"/>
  <c r="T1799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V1797" i="2"/>
  <c r="U1797" i="2"/>
  <c r="T1797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V1796" i="2"/>
  <c r="U1796" i="2"/>
  <c r="T1796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V1795" i="2"/>
  <c r="U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V1794" i="2"/>
  <c r="U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V1793" i="2"/>
  <c r="U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V1792" i="2"/>
  <c r="U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V1791" i="2"/>
  <c r="U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V1767" i="2"/>
  <c r="U1767" i="2"/>
  <c r="T1767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V1765" i="2"/>
  <c r="U1765" i="2"/>
  <c r="T1765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V1764" i="2"/>
  <c r="U1764" i="2"/>
  <c r="T1764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V1751" i="2"/>
  <c r="U1751" i="2"/>
  <c r="T1751" i="2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V1750" i="2"/>
  <c r="U1750" i="2"/>
  <c r="T1750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V1748" i="2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V1747" i="2"/>
  <c r="U1747" i="2"/>
  <c r="T1747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V1745" i="2"/>
  <c r="U1745" i="2"/>
  <c r="T1745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B1456" i="3" l="1"/>
  <c r="B2670" i="3"/>
  <c r="B2184" i="3"/>
  <c r="B2002" i="3"/>
  <c r="B1551" i="3"/>
  <c r="B1267" i="3"/>
  <c r="B846" i="3"/>
  <c r="B546" i="3"/>
  <c r="B807" i="3"/>
  <c r="B439" i="3"/>
  <c r="L16" i="3"/>
  <c r="L17" i="3" s="1"/>
  <c r="B31" i="3"/>
  <c r="B145" i="3"/>
  <c r="M16" i="3"/>
  <c r="M17" i="3" s="1"/>
  <c r="D2645" i="3" s="1"/>
  <c r="D39" i="3"/>
  <c r="D61" i="3"/>
  <c r="D81" i="3"/>
  <c r="D141" i="3"/>
  <c r="D145" i="3"/>
  <c r="D155" i="3"/>
  <c r="D161" i="3"/>
  <c r="D206" i="3"/>
  <c r="D213" i="3"/>
  <c r="F891" i="3"/>
  <c r="F793" i="3"/>
  <c r="F783" i="3"/>
  <c r="F777" i="3"/>
  <c r="F729" i="3"/>
  <c r="F719" i="3"/>
  <c r="F713" i="3"/>
  <c r="F671" i="3"/>
  <c r="F665" i="3"/>
  <c r="F655" i="3"/>
  <c r="F649" i="3"/>
  <c r="F607" i="3"/>
  <c r="F601" i="3"/>
  <c r="F591" i="3"/>
  <c r="F585" i="3"/>
  <c r="F543" i="3"/>
  <c r="F537" i="3"/>
  <c r="F527" i="3"/>
  <c r="F521" i="3"/>
  <c r="F479" i="3"/>
  <c r="F473" i="3"/>
  <c r="F463" i="3"/>
  <c r="F457" i="3"/>
  <c r="F415" i="3"/>
  <c r="F409" i="3"/>
  <c r="F399" i="3"/>
  <c r="F393" i="3"/>
  <c r="F351" i="3"/>
  <c r="F345" i="3"/>
  <c r="F339" i="3"/>
  <c r="F335" i="3"/>
  <c r="F897" i="3"/>
  <c r="F831" i="3"/>
  <c r="F967" i="3"/>
  <c r="F887" i="3"/>
  <c r="N16" i="3"/>
  <c r="N17" i="3" s="1"/>
  <c r="F240" i="3" s="1"/>
  <c r="F23" i="3"/>
  <c r="F29" i="3"/>
  <c r="F33" i="3"/>
  <c r="F35" i="3"/>
  <c r="F49" i="3"/>
  <c r="F55" i="3"/>
  <c r="F61" i="3"/>
  <c r="F65" i="3"/>
  <c r="F67" i="3"/>
  <c r="F71" i="3"/>
  <c r="F77" i="3"/>
  <c r="F81" i="3"/>
  <c r="F83" i="3"/>
  <c r="F87" i="3"/>
  <c r="F93" i="3"/>
  <c r="F97" i="3"/>
  <c r="F99" i="3"/>
  <c r="F103" i="3"/>
  <c r="F109" i="3"/>
  <c r="F113" i="3"/>
  <c r="F115" i="3"/>
  <c r="F119" i="3"/>
  <c r="F125" i="3"/>
  <c r="F129" i="3"/>
  <c r="F131" i="3"/>
  <c r="F135" i="3"/>
  <c r="F141" i="3"/>
  <c r="F145" i="3"/>
  <c r="F147" i="3"/>
  <c r="F151" i="3"/>
  <c r="F157" i="3"/>
  <c r="F161" i="3"/>
  <c r="F163" i="3"/>
  <c r="F167" i="3"/>
  <c r="F173" i="3"/>
  <c r="F177" i="3"/>
  <c r="F179" i="3"/>
  <c r="D188" i="3"/>
  <c r="F190" i="3"/>
  <c r="D195" i="3"/>
  <c r="F197" i="3"/>
  <c r="D204" i="3"/>
  <c r="D211" i="3"/>
  <c r="F213" i="3"/>
  <c r="D220" i="3"/>
  <c r="D227" i="3"/>
  <c r="D236" i="3"/>
  <c r="F238" i="3"/>
  <c r="D243" i="3"/>
  <c r="D252" i="3"/>
  <c r="F255" i="3"/>
  <c r="D268" i="3"/>
  <c r="F274" i="3"/>
  <c r="F281" i="3"/>
  <c r="F285" i="3"/>
  <c r="F293" i="3"/>
  <c r="F305" i="3"/>
  <c r="F313" i="3"/>
  <c r="F317" i="3"/>
  <c r="F326" i="3"/>
  <c r="G2569" i="3"/>
  <c r="G2313" i="3"/>
  <c r="G2057" i="3"/>
  <c r="G1711" i="3"/>
  <c r="G2382" i="3"/>
  <c r="G2167" i="3"/>
  <c r="G1648" i="3"/>
  <c r="G1589" i="3"/>
  <c r="G1676" i="3"/>
  <c r="G1521" i="3"/>
  <c r="G1377" i="3"/>
  <c r="G1173" i="3"/>
  <c r="G1109" i="3"/>
  <c r="G1587" i="3"/>
  <c r="G1250" i="3"/>
  <c r="G1218" i="3"/>
  <c r="G1186" i="3"/>
  <c r="G962" i="3"/>
  <c r="G800" i="3"/>
  <c r="G736" i="3"/>
  <c r="G560" i="3"/>
  <c r="G544" i="3"/>
  <c r="G432" i="3"/>
  <c r="G400" i="3"/>
  <c r="G288" i="3"/>
  <c r="G949" i="3"/>
  <c r="G803" i="3"/>
  <c r="G771" i="3"/>
  <c r="G683" i="3"/>
  <c r="G609" i="3"/>
  <c r="G597" i="3"/>
  <c r="G587" i="3"/>
  <c r="G513" i="3"/>
  <c r="G437" i="3"/>
  <c r="G417" i="3"/>
  <c r="G353" i="3"/>
  <c r="G341" i="3"/>
  <c r="G267" i="3"/>
  <c r="G257" i="3"/>
  <c r="G249" i="3"/>
  <c r="G903" i="3"/>
  <c r="G887" i="3"/>
  <c r="G873" i="3"/>
  <c r="O16" i="3"/>
  <c r="O17" i="3" s="1"/>
  <c r="G2271" i="3" s="1"/>
  <c r="G21" i="3"/>
  <c r="G23" i="3"/>
  <c r="G25" i="3"/>
  <c r="G45" i="3"/>
  <c r="G49" i="3"/>
  <c r="G53" i="3"/>
  <c r="G69" i="3"/>
  <c r="G71" i="3"/>
  <c r="G73" i="3"/>
  <c r="G77" i="3"/>
  <c r="G81" i="3"/>
  <c r="G89" i="3"/>
  <c r="G93" i="3"/>
  <c r="G95" i="3"/>
  <c r="G97" i="3"/>
  <c r="G103" i="3"/>
  <c r="G111" i="3"/>
  <c r="G113" i="3"/>
  <c r="G117" i="3"/>
  <c r="G119" i="3"/>
  <c r="G125" i="3"/>
  <c r="G133" i="3"/>
  <c r="G135" i="3"/>
  <c r="G137" i="3"/>
  <c r="G141" i="3"/>
  <c r="G145" i="3"/>
  <c r="G151" i="3"/>
  <c r="G153" i="3"/>
  <c r="G157" i="3"/>
  <c r="G159" i="3"/>
  <c r="G161" i="3"/>
  <c r="G165" i="3"/>
  <c r="G167" i="3"/>
  <c r="G169" i="3"/>
  <c r="G173" i="3"/>
  <c r="G175" i="3"/>
  <c r="G177" i="3"/>
  <c r="G181" i="3"/>
  <c r="D186" i="3"/>
  <c r="F188" i="3"/>
  <c r="G190" i="3"/>
  <c r="D193" i="3"/>
  <c r="F195" i="3"/>
  <c r="B200" i="3"/>
  <c r="D202" i="3"/>
  <c r="F204" i="3"/>
  <c r="D209" i="3"/>
  <c r="F211" i="3"/>
  <c r="G213" i="3"/>
  <c r="D218" i="3"/>
  <c r="F220" i="3"/>
  <c r="G222" i="3"/>
  <c r="D225" i="3"/>
  <c r="F227" i="3"/>
  <c r="G229" i="3"/>
  <c r="D234" i="3"/>
  <c r="F236" i="3"/>
  <c r="G238" i="3"/>
  <c r="D241" i="3"/>
  <c r="F243" i="3"/>
  <c r="D246" i="3"/>
  <c r="F249" i="3"/>
  <c r="F252" i="3"/>
  <c r="G258" i="3"/>
  <c r="D262" i="3"/>
  <c r="F265" i="3"/>
  <c r="F268" i="3"/>
  <c r="G274" i="3"/>
  <c r="D278" i="3"/>
  <c r="B286" i="3"/>
  <c r="B290" i="3"/>
  <c r="B318" i="3"/>
  <c r="B322" i="3"/>
  <c r="F327" i="3"/>
  <c r="F332" i="3"/>
  <c r="B14" i="3"/>
  <c r="B15" i="3"/>
  <c r="B26" i="3"/>
  <c r="B28" i="3"/>
  <c r="B42" i="3"/>
  <c r="B44" i="3"/>
  <c r="B58" i="3"/>
  <c r="B60" i="3"/>
  <c r="B74" i="3"/>
  <c r="B76" i="3"/>
  <c r="B90" i="3"/>
  <c r="B92" i="3"/>
  <c r="B106" i="3"/>
  <c r="B108" i="3"/>
  <c r="B122" i="3"/>
  <c r="B124" i="3"/>
  <c r="B138" i="3"/>
  <c r="B140" i="3"/>
  <c r="B154" i="3"/>
  <c r="B156" i="3"/>
  <c r="B170" i="3"/>
  <c r="B172" i="3"/>
  <c r="D184" i="3"/>
  <c r="F186" i="3"/>
  <c r="G188" i="3"/>
  <c r="D191" i="3"/>
  <c r="F193" i="3"/>
  <c r="G195" i="3"/>
  <c r="D200" i="3"/>
  <c r="F202" i="3"/>
  <c r="G204" i="3"/>
  <c r="D207" i="3"/>
  <c r="F209" i="3"/>
  <c r="D216" i="3"/>
  <c r="F218" i="3"/>
  <c r="D223" i="3"/>
  <c r="F225" i="3"/>
  <c r="G227" i="3"/>
  <c r="B230" i="3"/>
  <c r="D232" i="3"/>
  <c r="F234" i="3"/>
  <c r="G236" i="3"/>
  <c r="D239" i="3"/>
  <c r="F241" i="3"/>
  <c r="F246" i="3"/>
  <c r="B250" i="3"/>
  <c r="G252" i="3"/>
  <c r="D256" i="3"/>
  <c r="F259" i="3"/>
  <c r="F262" i="3"/>
  <c r="G268" i="3"/>
  <c r="D272" i="3"/>
  <c r="F275" i="3"/>
  <c r="F278" i="3"/>
  <c r="D282" i="3"/>
  <c r="D286" i="3"/>
  <c r="D290" i="3"/>
  <c r="D294" i="3"/>
  <c r="D298" i="3"/>
  <c r="D302" i="3"/>
  <c r="D306" i="3"/>
  <c r="D310" i="3"/>
  <c r="D314" i="3"/>
  <c r="D318" i="3"/>
  <c r="F322" i="3"/>
  <c r="F333" i="3"/>
  <c r="B342" i="3"/>
  <c r="B358" i="3"/>
  <c r="F2509" i="4"/>
  <c r="F1475" i="4"/>
  <c r="F2650" i="4"/>
  <c r="F191" i="4"/>
  <c r="F537" i="4"/>
  <c r="F1368" i="4"/>
  <c r="F2527" i="4"/>
  <c r="F2690" i="4"/>
  <c r="F2608" i="4"/>
  <c r="F2346" i="4"/>
  <c r="F2314" i="4"/>
  <c r="F2282" i="4"/>
  <c r="F2090" i="4"/>
  <c r="F2058" i="4"/>
  <c r="F2026" i="4"/>
  <c r="F1834" i="4"/>
  <c r="F1802" i="4"/>
  <c r="F1770" i="4"/>
  <c r="F1578" i="4"/>
  <c r="F1546" i="4"/>
  <c r="F1514" i="4"/>
  <c r="F1322" i="4"/>
  <c r="F1290" i="4"/>
  <c r="F1258" i="4"/>
  <c r="F1066" i="4"/>
  <c r="F1034" i="4"/>
  <c r="F1002" i="4"/>
  <c r="F810" i="4"/>
  <c r="F778" i="4"/>
  <c r="F746" i="4"/>
  <c r="F554" i="4"/>
  <c r="F522" i="4"/>
  <c r="F2653" i="4"/>
  <c r="F2384" i="4"/>
  <c r="F2297" i="4"/>
  <c r="F2596" i="4"/>
  <c r="F1963" i="4"/>
  <c r="F1876" i="4"/>
  <c r="F1789" i="4"/>
  <c r="F1277" i="4"/>
  <c r="F2661" i="4"/>
  <c r="F2597" i="4"/>
  <c r="F2047" i="4"/>
  <c r="F1989" i="4"/>
  <c r="F1932" i="4"/>
  <c r="F1660" i="4"/>
  <c r="F1603" i="4"/>
  <c r="F1545" i="4"/>
  <c r="F1263" i="4"/>
  <c r="F1209" i="4"/>
  <c r="F1168" i="4"/>
  <c r="F912" i="4"/>
  <c r="F871" i="4"/>
  <c r="F2538" i="4"/>
  <c r="F2313" i="4"/>
  <c r="F2255" i="4"/>
  <c r="F2208" i="4"/>
  <c r="F1900" i="4"/>
  <c r="F1879" i="4"/>
  <c r="F1816" i="4"/>
  <c r="F1513" i="4"/>
  <c r="F1461" i="4"/>
  <c r="F1435" i="4"/>
  <c r="F1140" i="4"/>
  <c r="F1099" i="4"/>
  <c r="F1053" i="4"/>
  <c r="F797" i="4"/>
  <c r="F756" i="4"/>
  <c r="F715" i="4"/>
  <c r="F2692" i="4"/>
  <c r="F2660" i="4"/>
  <c r="F2604" i="4"/>
  <c r="F2108" i="4"/>
  <c r="F2051" i="4"/>
  <c r="F1993" i="4"/>
  <c r="F1711" i="4"/>
  <c r="F1664" i="4"/>
  <c r="F1607" i="4"/>
  <c r="F1335" i="4"/>
  <c r="F1272" i="4"/>
  <c r="F1217" i="4"/>
  <c r="F961" i="4"/>
  <c r="F920" i="4"/>
  <c r="F879" i="4"/>
  <c r="F623" i="4"/>
  <c r="F577" i="4"/>
  <c r="F536" i="4"/>
  <c r="F420" i="4"/>
  <c r="F404" i="4"/>
  <c r="F388" i="4"/>
  <c r="F292" i="4"/>
  <c r="F276" i="4"/>
  <c r="F260" i="4"/>
  <c r="F164" i="4"/>
  <c r="F148" i="4"/>
  <c r="F132" i="4"/>
  <c r="F36" i="4"/>
  <c r="F20" i="4"/>
  <c r="F2471" i="4"/>
  <c r="F2209" i="4"/>
  <c r="F2152" i="4"/>
  <c r="F2105" i="4"/>
  <c r="F2648" i="4"/>
  <c r="F2568" i="4"/>
  <c r="F2444" i="4"/>
  <c r="F1871" i="4"/>
  <c r="F1808" i="4"/>
  <c r="F1715" i="4"/>
  <c r="F1248" i="4"/>
  <c r="F1173" i="4"/>
  <c r="F1143" i="4"/>
  <c r="F741" i="4"/>
  <c r="F693" i="4"/>
  <c r="F620" i="4"/>
  <c r="J15" i="4"/>
  <c r="J16" i="4" s="1"/>
  <c r="F255" i="4" s="1"/>
  <c r="F2340" i="4"/>
  <c r="F2257" i="4"/>
  <c r="F2163" i="4"/>
  <c r="F2048" i="4"/>
  <c r="F1912" i="4"/>
  <c r="F1860" i="4"/>
  <c r="F1765" i="4"/>
  <c r="F1731" i="4"/>
  <c r="F1640" i="4"/>
  <c r="F1631" i="4"/>
  <c r="F1605" i="4"/>
  <c r="F1531" i="4"/>
  <c r="F1489" i="4"/>
  <c r="F1480" i="4"/>
  <c r="F1431" i="4"/>
  <c r="F1389" i="4"/>
  <c r="F1380" i="4"/>
  <c r="F1371" i="4"/>
  <c r="F1329" i="4"/>
  <c r="F1280" i="4"/>
  <c r="F1271" i="4"/>
  <c r="F1264" i="4"/>
  <c r="F1255" i="4"/>
  <c r="F1201" i="4"/>
  <c r="F1193" i="4"/>
  <c r="F1187" i="4"/>
  <c r="F1179" i="4"/>
  <c r="F1171" i="4"/>
  <c r="F1128" i="4"/>
  <c r="F1120" i="4"/>
  <c r="F1077" i="4"/>
  <c r="F1069" i="4"/>
  <c r="F1061" i="4"/>
  <c r="F1055" i="4"/>
  <c r="F1047" i="4"/>
  <c r="F1004" i="4"/>
  <c r="F996" i="4"/>
  <c r="F988" i="4"/>
  <c r="F945" i="4"/>
  <c r="F937" i="4"/>
  <c r="F931" i="4"/>
  <c r="F923" i="4"/>
  <c r="F915" i="4"/>
  <c r="F872" i="4"/>
  <c r="F864" i="4"/>
  <c r="F839" i="4"/>
  <c r="F832" i="4"/>
  <c r="F808" i="4"/>
  <c r="F784" i="4"/>
  <c r="F777" i="4"/>
  <c r="F759" i="4"/>
  <c r="F753" i="4"/>
  <c r="F735" i="4"/>
  <c r="F729" i="4"/>
  <c r="F711" i="4"/>
  <c r="F704" i="4"/>
  <c r="F680" i="4"/>
  <c r="F656" i="4"/>
  <c r="F649" i="4"/>
  <c r="F631" i="4"/>
  <c r="F625" i="4"/>
  <c r="F607" i="4"/>
  <c r="F601" i="4"/>
  <c r="F583" i="4"/>
  <c r="F576" i="4"/>
  <c r="F552" i="4"/>
  <c r="F528" i="4"/>
  <c r="F521" i="4"/>
  <c r="F503" i="4"/>
  <c r="F498" i="4"/>
  <c r="F493" i="4"/>
  <c r="F487" i="4"/>
  <c r="F482" i="4"/>
  <c r="F477" i="4"/>
  <c r="F471" i="4"/>
  <c r="F466" i="4"/>
  <c r="F461" i="4"/>
  <c r="F455" i="4"/>
  <c r="F450" i="4"/>
  <c r="F445" i="4"/>
  <c r="F439" i="4"/>
  <c r="F434" i="4"/>
  <c r="F429" i="4"/>
  <c r="F423" i="4"/>
  <c r="F418" i="4"/>
  <c r="F413" i="4"/>
  <c r="F407" i="4"/>
  <c r="F402" i="4"/>
  <c r="F397" i="4"/>
  <c r="F391" i="4"/>
  <c r="F386" i="4"/>
  <c r="F381" i="4"/>
  <c r="F375" i="4"/>
  <c r="F370" i="4"/>
  <c r="F365" i="4"/>
  <c r="F359" i="4"/>
  <c r="F354" i="4"/>
  <c r="F349" i="4"/>
  <c r="F343" i="4"/>
  <c r="F338" i="4"/>
  <c r="F333" i="4"/>
  <c r="F327" i="4"/>
  <c r="F322" i="4"/>
  <c r="F317" i="4"/>
  <c r="F311" i="4"/>
  <c r="F306" i="4"/>
  <c r="F301" i="4"/>
  <c r="F295" i="4"/>
  <c r="F290" i="4"/>
  <c r="F285" i="4"/>
  <c r="F279" i="4"/>
  <c r="F274" i="4"/>
  <c r="F269" i="4"/>
  <c r="F263" i="4"/>
  <c r="F258" i="4"/>
  <c r="F253" i="4"/>
  <c r="F247" i="4"/>
  <c r="F242" i="4"/>
  <c r="F237" i="4"/>
  <c r="F231" i="4"/>
  <c r="F226" i="4"/>
  <c r="F221" i="4"/>
  <c r="F215" i="4"/>
  <c r="F210" i="4"/>
  <c r="F205" i="4"/>
  <c r="F199" i="4"/>
  <c r="F194" i="4"/>
  <c r="F189" i="4"/>
  <c r="F183" i="4"/>
  <c r="F178" i="4"/>
  <c r="F173" i="4"/>
  <c r="F167" i="4"/>
  <c r="F162" i="4"/>
  <c r="F157" i="4"/>
  <c r="F151" i="4"/>
  <c r="F146" i="4"/>
  <c r="F141" i="4"/>
  <c r="F135" i="4"/>
  <c r="F130" i="4"/>
  <c r="F125" i="4"/>
  <c r="F119" i="4"/>
  <c r="F114" i="4"/>
  <c r="F109" i="4"/>
  <c r="F103" i="4"/>
  <c r="F98" i="4"/>
  <c r="F93" i="4"/>
  <c r="F87" i="4"/>
  <c r="F82" i="4"/>
  <c r="F77" i="4"/>
  <c r="F71" i="4"/>
  <c r="F66" i="4"/>
  <c r="F61" i="4"/>
  <c r="F55" i="4"/>
  <c r="F50" i="4"/>
  <c r="F45" i="4"/>
  <c r="F39" i="4"/>
  <c r="F34" i="4"/>
  <c r="F29" i="4"/>
  <c r="F23" i="4"/>
  <c r="F2674" i="4"/>
  <c r="F2642" i="4"/>
  <c r="F2625" i="4"/>
  <c r="F2610" i="4"/>
  <c r="F2593" i="4"/>
  <c r="F2577" i="4"/>
  <c r="F2561" i="4"/>
  <c r="F2545" i="4"/>
  <c r="F2528" i="4"/>
  <c r="F2513" i="4"/>
  <c r="F2496" i="4"/>
  <c r="F2481" i="4"/>
  <c r="F2468" i="4"/>
  <c r="F2453" i="4"/>
  <c r="F2439" i="4"/>
  <c r="F2425" i="4"/>
  <c r="F2411" i="4"/>
  <c r="F2385" i="4"/>
  <c r="F2360" i="4"/>
  <c r="F2336" i="4"/>
  <c r="F2312" i="4"/>
  <c r="F2287" i="4"/>
  <c r="F2264" i="4"/>
  <c r="F2233" i="4"/>
  <c r="F2212" i="4"/>
  <c r="F2191" i="4"/>
  <c r="F2160" i="4"/>
  <c r="F2149" i="4"/>
  <c r="F2139" i="4"/>
  <c r="F2097" i="4"/>
  <c r="F2087" i="4"/>
  <c r="F2076" i="4"/>
  <c r="F2024" i="4"/>
  <c r="F2003" i="4"/>
  <c r="F1961" i="4"/>
  <c r="F1951" i="4"/>
  <c r="F1909" i="4"/>
  <c r="F1888" i="4"/>
  <c r="F1839" i="4"/>
  <c r="F1823" i="4"/>
  <c r="F1797" i="4"/>
  <c r="F1788" i="4"/>
  <c r="F1781" i="4"/>
  <c r="F1772" i="4"/>
  <c r="F1763" i="4"/>
  <c r="F1721" i="4"/>
  <c r="F1697" i="4"/>
  <c r="F1688" i="4"/>
  <c r="F1679" i="4"/>
  <c r="F1672" i="4"/>
  <c r="F1663" i="4"/>
  <c r="F1637" i="4"/>
  <c r="F1621" i="4"/>
  <c r="F1572" i="4"/>
  <c r="F1563" i="4"/>
  <c r="F1537" i="4"/>
  <c r="F1521" i="4"/>
  <c r="F1512" i="4"/>
  <c r="F1463" i="4"/>
  <c r="F1447" i="4"/>
  <c r="F1421" i="4"/>
  <c r="F1412" i="4"/>
  <c r="F1363" i="4"/>
  <c r="F1321" i="4"/>
  <c r="F1312" i="4"/>
  <c r="F1303" i="4"/>
  <c r="F1296" i="4"/>
  <c r="F1287" i="4"/>
  <c r="F1261" i="4"/>
  <c r="F1229" i="4"/>
  <c r="F1221" i="4"/>
  <c r="F1215" i="4"/>
  <c r="F1207" i="4"/>
  <c r="F1164" i="4"/>
  <c r="F1156" i="4"/>
  <c r="F1148" i="4"/>
  <c r="F1105" i="4"/>
  <c r="F1097" i="4"/>
  <c r="F1091" i="4"/>
  <c r="F1083" i="4"/>
  <c r="F1075" i="4"/>
  <c r="F1032" i="4"/>
  <c r="F1024" i="4"/>
  <c r="F981" i="4"/>
  <c r="F973" i="4"/>
  <c r="F965" i="4"/>
  <c r="F959" i="4"/>
  <c r="F951" i="4"/>
  <c r="F908" i="4"/>
  <c r="F900" i="4"/>
  <c r="F892" i="4"/>
  <c r="F844" i="4"/>
  <c r="F837" i="4"/>
  <c r="F819" i="4"/>
  <c r="F813" i="4"/>
  <c r="F795" i="4"/>
  <c r="F789" i="4"/>
  <c r="F771" i="4"/>
  <c r="F764" i="4"/>
  <c r="F740" i="4"/>
  <c r="F716" i="4"/>
  <c r="F709" i="4"/>
  <c r="F691" i="4"/>
  <c r="F685" i="4"/>
  <c r="F667" i="4"/>
  <c r="F661" i="4"/>
  <c r="F643" i="4"/>
  <c r="F636" i="4"/>
  <c r="F612" i="4"/>
  <c r="F588" i="4"/>
  <c r="F581" i="4"/>
  <c r="F563" i="4"/>
  <c r="F557" i="4"/>
  <c r="F539" i="4"/>
  <c r="F533" i="4"/>
  <c r="F515" i="4"/>
  <c r="F508" i="4"/>
  <c r="F2396" i="4"/>
  <c r="F2372" i="4"/>
  <c r="F2348" i="4"/>
  <c r="F2323" i="4"/>
  <c r="F2299" i="4"/>
  <c r="F2275" i="4"/>
  <c r="F2253" i="4"/>
  <c r="F2243" i="4"/>
  <c r="F2232" i="4"/>
  <c r="F2201" i="4"/>
  <c r="F2180" i="4"/>
  <c r="F2159" i="4"/>
  <c r="F2128" i="4"/>
  <c r="F2117" i="4"/>
  <c r="F2107" i="4"/>
  <c r="F2065" i="4"/>
  <c r="F2055" i="4"/>
  <c r="F2044" i="4"/>
  <c r="F1992" i="4"/>
  <c r="F1971" i="4"/>
  <c r="F1929" i="4"/>
  <c r="F1919" i="4"/>
  <c r="F1877" i="4"/>
  <c r="F1856" i="4"/>
  <c r="F1829" i="4"/>
  <c r="F1820" i="4"/>
  <c r="F1813" i="4"/>
  <c r="F1804" i="4"/>
  <c r="F1755" i="4"/>
  <c r="F1729" i="4"/>
  <c r="F1720" i="4"/>
  <c r="F1713" i="4"/>
  <c r="F1704" i="4"/>
  <c r="F1695" i="4"/>
  <c r="F1653" i="4"/>
  <c r="F1604" i="4"/>
  <c r="F1595" i="4"/>
  <c r="F1569" i="4"/>
  <c r="F1553" i="4"/>
  <c r="F1504" i="4"/>
  <c r="F1495" i="4"/>
  <c r="F1479" i="4"/>
  <c r="F1453" i="4"/>
  <c r="F1444" i="4"/>
  <c r="F1395" i="4"/>
  <c r="F1379" i="4"/>
  <c r="F1353" i="4"/>
  <c r="F1344" i="4"/>
  <c r="F1337" i="4"/>
  <c r="F1328" i="4"/>
  <c r="F1319" i="4"/>
  <c r="F1295" i="4"/>
  <c r="F1253" i="4"/>
  <c r="F1244" i="4"/>
  <c r="F1235" i="4"/>
  <c r="F1192" i="4"/>
  <c r="F1184" i="4"/>
  <c r="F1141" i="4"/>
  <c r="F1133" i="4"/>
  <c r="F1125" i="4"/>
  <c r="F1119" i="4"/>
  <c r="F1111" i="4"/>
  <c r="F1068" i="4"/>
  <c r="F1060" i="4"/>
  <c r="F1052" i="4"/>
  <c r="F1009" i="4"/>
  <c r="F1001" i="4"/>
  <c r="F995" i="4"/>
  <c r="F987" i="4"/>
  <c r="F979" i="4"/>
  <c r="F936" i="4"/>
  <c r="F928" i="4"/>
  <c r="F885" i="4"/>
  <c r="F877" i="4"/>
  <c r="F869" i="4"/>
  <c r="F863" i="4"/>
  <c r="F855" i="4"/>
  <c r="F849" i="4"/>
  <c r="F831" i="4"/>
  <c r="F825" i="4"/>
  <c r="F807" i="4"/>
  <c r="F800" i="4"/>
  <c r="F776" i="4"/>
  <c r="F752" i="4"/>
  <c r="F745" i="4"/>
  <c r="F727" i="4"/>
  <c r="F721" i="4"/>
  <c r="F703" i="4"/>
  <c r="F697" i="4"/>
  <c r="F679" i="4"/>
  <c r="F672" i="4"/>
  <c r="F648" i="4"/>
  <c r="F624" i="4"/>
  <c r="F617" i="4"/>
  <c r="F599" i="4"/>
  <c r="F593" i="4"/>
  <c r="F575" i="4"/>
  <c r="F569" i="4"/>
  <c r="F551" i="4"/>
  <c r="F544" i="4"/>
  <c r="F520" i="4"/>
  <c r="F502" i="4"/>
  <c r="F497" i="4"/>
  <c r="F491" i="4"/>
  <c r="F486" i="4"/>
  <c r="F481" i="4"/>
  <c r="F475" i="4"/>
  <c r="F470" i="4"/>
  <c r="F465" i="4"/>
  <c r="F459" i="4"/>
  <c r="F454" i="4"/>
  <c r="F449" i="4"/>
  <c r="F443" i="4"/>
  <c r="F438" i="4"/>
  <c r="F433" i="4"/>
  <c r="F427" i="4"/>
  <c r="F422" i="4"/>
  <c r="F417" i="4"/>
  <c r="F411" i="4"/>
  <c r="F406" i="4"/>
  <c r="F401" i="4"/>
  <c r="F395" i="4"/>
  <c r="F390" i="4"/>
  <c r="F385" i="4"/>
  <c r="F379" i="4"/>
  <c r="F374" i="4"/>
  <c r="F369" i="4"/>
  <c r="F363" i="4"/>
  <c r="F358" i="4"/>
  <c r="F353" i="4"/>
  <c r="F347" i="4"/>
  <c r="F342" i="4"/>
  <c r="F337" i="4"/>
  <c r="F331" i="4"/>
  <c r="F326" i="4"/>
  <c r="F321" i="4"/>
  <c r="F315" i="4"/>
  <c r="F310" i="4"/>
  <c r="F305" i="4"/>
  <c r="F299" i="4"/>
  <c r="F294" i="4"/>
  <c r="F289" i="4"/>
  <c r="F283" i="4"/>
  <c r="F278" i="4"/>
  <c r="F273" i="4"/>
  <c r="F267" i="4"/>
  <c r="F262" i="4"/>
  <c r="F257" i="4"/>
  <c r="F251" i="4"/>
  <c r="F246" i="4"/>
  <c r="F241" i="4"/>
  <c r="F235" i="4"/>
  <c r="F230" i="4"/>
  <c r="F225" i="4"/>
  <c r="F219" i="4"/>
  <c r="F214" i="4"/>
  <c r="F209" i="4"/>
  <c r="F203" i="4"/>
  <c r="F198" i="4"/>
  <c r="F193" i="4"/>
  <c r="F187" i="4"/>
  <c r="F182" i="4"/>
  <c r="F177" i="4"/>
  <c r="F171" i="4"/>
  <c r="F166" i="4"/>
  <c r="F161" i="4"/>
  <c r="F155" i="4"/>
  <c r="F150" i="4"/>
  <c r="F145" i="4"/>
  <c r="F139" i="4"/>
  <c r="F134" i="4"/>
  <c r="F129" i="4"/>
  <c r="F123" i="4"/>
  <c r="F118" i="4"/>
  <c r="F113" i="4"/>
  <c r="F107" i="4"/>
  <c r="F102" i="4"/>
  <c r="F97" i="4"/>
  <c r="F91" i="4"/>
  <c r="F86" i="4"/>
  <c r="F81" i="4"/>
  <c r="F75" i="4"/>
  <c r="F70" i="4"/>
  <c r="F65" i="4"/>
  <c r="F59" i="4"/>
  <c r="F54" i="4"/>
  <c r="F49" i="4"/>
  <c r="F43" i="4"/>
  <c r="F38" i="4"/>
  <c r="F33" i="4"/>
  <c r="F27" i="4"/>
  <c r="F22" i="4"/>
  <c r="F2673" i="4"/>
  <c r="F2641" i="4"/>
  <c r="F2480" i="4"/>
  <c r="F2452" i="4"/>
  <c r="F2423" i="4"/>
  <c r="F2273" i="4"/>
  <c r="F2211" i="4"/>
  <c r="F2169" i="4"/>
  <c r="F2148" i="4"/>
  <c r="F2127" i="4"/>
  <c r="F2085" i="4"/>
  <c r="F2023" i="4"/>
  <c r="F1960" i="4"/>
  <c r="F1939" i="4"/>
  <c r="F1897" i="4"/>
  <c r="F1836" i="4"/>
  <c r="F1787" i="4"/>
  <c r="F1752" i="4"/>
  <c r="F1736" i="4"/>
  <c r="F1687" i="4"/>
  <c r="F1636" i="4"/>
  <c r="F1585" i="4"/>
  <c r="F1536" i="4"/>
  <c r="F1520" i="4"/>
  <c r="F1485" i="4"/>
  <c r="F1436" i="4"/>
  <c r="F1385" i="4"/>
  <c r="F1369" i="4"/>
  <c r="F1285" i="4"/>
  <c r="F1269" i="4"/>
  <c r="F1251" i="4"/>
  <c r="F1220" i="4"/>
  <c r="F1161" i="4"/>
  <c r="F1147" i="4"/>
  <c r="F1088" i="4"/>
  <c r="F1045" i="4"/>
  <c r="F1029" i="4"/>
  <c r="F1015" i="4"/>
  <c r="F972" i="4"/>
  <c r="F956" i="4"/>
  <c r="F913" i="4"/>
  <c r="F899" i="4"/>
  <c r="F883" i="4"/>
  <c r="F805" i="4"/>
  <c r="F781" i="4"/>
  <c r="F757" i="4"/>
  <c r="F732" i="4"/>
  <c r="F708" i="4"/>
  <c r="F684" i="4"/>
  <c r="F659" i="4"/>
  <c r="F635" i="4"/>
  <c r="F611" i="4"/>
  <c r="F549" i="4"/>
  <c r="F525" i="4"/>
  <c r="F2666" i="4"/>
  <c r="F2634" i="4"/>
  <c r="F2601" i="4"/>
  <c r="F2569" i="4"/>
  <c r="F2537" i="4"/>
  <c r="F2504" i="4"/>
  <c r="F2475" i="4"/>
  <c r="F2447" i="4"/>
  <c r="F2417" i="4"/>
  <c r="F2391" i="4"/>
  <c r="F2367" i="4"/>
  <c r="F2207" i="4"/>
  <c r="F2165" i="4"/>
  <c r="F2144" i="4"/>
  <c r="F2081" i="4"/>
  <c r="F2019" i="4"/>
  <c r="F1977" i="4"/>
  <c r="F1956" i="4"/>
  <c r="F1935" i="4"/>
  <c r="F1893" i="4"/>
  <c r="F1751" i="4"/>
  <c r="F1735" i="4"/>
  <c r="F1700" i="4"/>
  <c r="F1651" i="4"/>
  <c r="F1635" i="4"/>
  <c r="F1600" i="4"/>
  <c r="F1584" i="4"/>
  <c r="F1551" i="4"/>
  <c r="F1500" i="4"/>
  <c r="F1484" i="4"/>
  <c r="F1449" i="4"/>
  <c r="F1433" i="4"/>
  <c r="F1400" i="4"/>
  <c r="F1384" i="4"/>
  <c r="F1349" i="4"/>
  <c r="F1333" i="4"/>
  <c r="F1249" i="4"/>
  <c r="F1233" i="4"/>
  <c r="F1219" i="4"/>
  <c r="F1203" i="4"/>
  <c r="F1160" i="4"/>
  <c r="F1101" i="4"/>
  <c r="F1087" i="4"/>
  <c r="F1028" i="4"/>
  <c r="F969" i="4"/>
  <c r="F955" i="4"/>
  <c r="F896" i="4"/>
  <c r="F853" i="4"/>
  <c r="F828" i="4"/>
  <c r="F804" i="4"/>
  <c r="F780" i="4"/>
  <c r="F755" i="4"/>
  <c r="F731" i="4"/>
  <c r="F707" i="4"/>
  <c r="F645" i="4"/>
  <c r="F621" i="4"/>
  <c r="F597" i="4"/>
  <c r="F572" i="4"/>
  <c r="F548" i="4"/>
  <c r="F524" i="4"/>
  <c r="F31" i="4"/>
  <c r="F16" i="4"/>
  <c r="F2341" i="4"/>
  <c r="F2317" i="4"/>
  <c r="F2293" i="4"/>
  <c r="F2248" i="4"/>
  <c r="F2227" i="4"/>
  <c r="F2185" i="4"/>
  <c r="F2060" i="4"/>
  <c r="F2039" i="4"/>
  <c r="F1997" i="4"/>
  <c r="F1976" i="4"/>
  <c r="F1872" i="4"/>
  <c r="F1851" i="4"/>
  <c r="F1783" i="4"/>
  <c r="F1767" i="4"/>
  <c r="F1683" i="4"/>
  <c r="F1667" i="4"/>
  <c r="F1632" i="4"/>
  <c r="F1616" i="4"/>
  <c r="F1583" i="4"/>
  <c r="F1567" i="4"/>
  <c r="F1532" i="4"/>
  <c r="F1516" i="4"/>
  <c r="F1465" i="4"/>
  <c r="F1432" i="4"/>
  <c r="F1416" i="4"/>
  <c r="F1381" i="4"/>
  <c r="F1365" i="4"/>
  <c r="F1316" i="4"/>
  <c r="F1281" i="4"/>
  <c r="F1265" i="4"/>
  <c r="F1188" i="4"/>
  <c r="F1129" i="4"/>
  <c r="F1115" i="4"/>
  <c r="F1056" i="4"/>
  <c r="F1013" i="4"/>
  <c r="F997" i="4"/>
  <c r="F983" i="4"/>
  <c r="F940" i="4"/>
  <c r="F924" i="4"/>
  <c r="F881" i="4"/>
  <c r="F867" i="4"/>
  <c r="F840" i="4"/>
  <c r="F816" i="4"/>
  <c r="F791" i="4"/>
  <c r="F767" i="4"/>
  <c r="F743" i="4"/>
  <c r="F681" i="4"/>
  <c r="F657" i="4"/>
  <c r="F633" i="4"/>
  <c r="F608" i="4"/>
  <c r="F584" i="4"/>
  <c r="F560" i="4"/>
  <c r="F535" i="4"/>
  <c r="F511" i="4"/>
  <c r="F499" i="4"/>
  <c r="F489" i="4"/>
  <c r="F478" i="4"/>
  <c r="F467" i="4"/>
  <c r="F457" i="4"/>
  <c r="F446" i="4"/>
  <c r="F435" i="4"/>
  <c r="F425" i="4"/>
  <c r="F414" i="4"/>
  <c r="F403" i="4"/>
  <c r="F393" i="4"/>
  <c r="F382" i="4"/>
  <c r="F371" i="4"/>
  <c r="F361" i="4"/>
  <c r="F350" i="4"/>
  <c r="F339" i="4"/>
  <c r="F329" i="4"/>
  <c r="F318" i="4"/>
  <c r="F307" i="4"/>
  <c r="F297" i="4"/>
  <c r="F286" i="4"/>
  <c r="F275" i="4"/>
  <c r="F265" i="4"/>
  <c r="F254" i="4"/>
  <c r="F243" i="4"/>
  <c r="F233" i="4"/>
  <c r="F222" i="4"/>
  <c r="F211" i="4"/>
  <c r="F201" i="4"/>
  <c r="F190" i="4"/>
  <c r="F179" i="4"/>
  <c r="F169" i="4"/>
  <c r="F158" i="4"/>
  <c r="F147" i="4"/>
  <c r="F137" i="4"/>
  <c r="F126" i="4"/>
  <c r="F115" i="4"/>
  <c r="F105" i="4"/>
  <c r="F94" i="4"/>
  <c r="F83" i="4"/>
  <c r="F73" i="4"/>
  <c r="F62" i="4"/>
  <c r="F51" i="4"/>
  <c r="F41" i="4"/>
  <c r="F2689" i="4"/>
  <c r="F2656" i="4"/>
  <c r="F2624" i="4"/>
  <c r="F2592" i="4"/>
  <c r="F2495" i="4"/>
  <c r="F2465" i="4"/>
  <c r="F2437" i="4"/>
  <c r="F2409" i="4"/>
  <c r="F2383" i="4"/>
  <c r="F2359" i="4"/>
  <c r="F2335" i="4"/>
  <c r="F2263" i="4"/>
  <c r="F2221" i="4"/>
  <c r="F2200" i="4"/>
  <c r="F2096" i="4"/>
  <c r="F2075" i="4"/>
  <c r="F2033" i="4"/>
  <c r="F2012" i="4"/>
  <c r="F1887" i="4"/>
  <c r="F1845" i="4"/>
  <c r="F1761" i="4"/>
  <c r="F1745" i="4"/>
  <c r="F1645" i="4"/>
  <c r="F1627" i="4"/>
  <c r="F1527" i="4"/>
  <c r="F1511" i="4"/>
  <c r="F1427" i="4"/>
  <c r="F1411" i="4"/>
  <c r="F1376" i="4"/>
  <c r="F1360" i="4"/>
  <c r="F1327" i="4"/>
  <c r="F1311" i="4"/>
  <c r="F1276" i="4"/>
  <c r="F1260" i="4"/>
  <c r="F1228" i="4"/>
  <c r="F1212" i="4"/>
  <c r="F1169" i="4"/>
  <c r="F1155" i="4"/>
  <c r="F1139" i="4"/>
  <c r="F1096" i="4"/>
  <c r="F1037" i="4"/>
  <c r="F1023" i="4"/>
  <c r="F964" i="4"/>
  <c r="F905" i="4"/>
  <c r="F891" i="4"/>
  <c r="F836" i="4"/>
  <c r="F812" i="4"/>
  <c r="F787" i="4"/>
  <c r="F763" i="4"/>
  <c r="F739" i="4"/>
  <c r="F677" i="4"/>
  <c r="F653" i="4"/>
  <c r="F629" i="4"/>
  <c r="F604" i="4"/>
  <c r="F580" i="4"/>
  <c r="F556" i="4"/>
  <c r="F531" i="4"/>
  <c r="F507" i="4"/>
  <c r="F30" i="4"/>
  <c r="F21" i="4"/>
  <c r="F7" i="4"/>
  <c r="F2558" i="4"/>
  <c r="F2526" i="4"/>
  <c r="F2309" i="4"/>
  <c r="F2285" i="4"/>
  <c r="F2241" i="4"/>
  <c r="F2179" i="4"/>
  <c r="F2137" i="4"/>
  <c r="F2116" i="4"/>
  <c r="F2095" i="4"/>
  <c r="F2053" i="4"/>
  <c r="F1991" i="4"/>
  <c r="F1928" i="4"/>
  <c r="F1907" i="4"/>
  <c r="F1865" i="4"/>
  <c r="F1828" i="4"/>
  <c r="F1793" i="4"/>
  <c r="F1777" i="4"/>
  <c r="F1677" i="4"/>
  <c r="F1577" i="4"/>
  <c r="F1559" i="4"/>
  <c r="F1543" i="4"/>
  <c r="F1459" i="4"/>
  <c r="F1443" i="4"/>
  <c r="F1392" i="4"/>
  <c r="F1359" i="4"/>
  <c r="F1343" i="4"/>
  <c r="F1308" i="4"/>
  <c r="F1292" i="4"/>
  <c r="F1243" i="4"/>
  <c r="F1197" i="4"/>
  <c r="F1183" i="4"/>
  <c r="F1124" i="4"/>
  <c r="F1065" i="4"/>
  <c r="F1051" i="4"/>
  <c r="F992" i="4"/>
  <c r="F949" i="4"/>
  <c r="F933" i="4"/>
  <c r="F919" i="4"/>
  <c r="F876" i="4"/>
  <c r="F860" i="4"/>
  <c r="F848" i="4"/>
  <c r="F823" i="4"/>
  <c r="F799" i="4"/>
  <c r="F775" i="4"/>
  <c r="F713" i="4"/>
  <c r="F689" i="4"/>
  <c r="F665" i="4"/>
  <c r="F640" i="4"/>
  <c r="F616" i="4"/>
  <c r="F592" i="4"/>
  <c r="F567" i="4"/>
  <c r="F543" i="4"/>
  <c r="F519" i="4"/>
  <c r="F495" i="4"/>
  <c r="F485" i="4"/>
  <c r="F474" i="4"/>
  <c r="F463" i="4"/>
  <c r="F453" i="4"/>
  <c r="F442" i="4"/>
  <c r="F431" i="4"/>
  <c r="F421" i="4"/>
  <c r="F410" i="4"/>
  <c r="F399" i="4"/>
  <c r="F389" i="4"/>
  <c r="F378" i="4"/>
  <c r="F367" i="4"/>
  <c r="F357" i="4"/>
  <c r="F346" i="4"/>
  <c r="F335" i="4"/>
  <c r="F325" i="4"/>
  <c r="F314" i="4"/>
  <c r="F303" i="4"/>
  <c r="F293" i="4"/>
  <c r="F282" i="4"/>
  <c r="F271" i="4"/>
  <c r="F261" i="4"/>
  <c r="F250" i="4"/>
  <c r="F239" i="4"/>
  <c r="F229" i="4"/>
  <c r="F218" i="4"/>
  <c r="F207" i="4"/>
  <c r="F197" i="4"/>
  <c r="F186" i="4"/>
  <c r="F175" i="4"/>
  <c r="F165" i="4"/>
  <c r="F154" i="4"/>
  <c r="F143" i="4"/>
  <c r="F133" i="4"/>
  <c r="F122" i="4"/>
  <c r="F111" i="4"/>
  <c r="F101" i="4"/>
  <c r="F90" i="4"/>
  <c r="F79" i="4"/>
  <c r="F69" i="4"/>
  <c r="F58" i="4"/>
  <c r="F47" i="4"/>
  <c r="F37" i="4"/>
  <c r="F12" i="4"/>
  <c r="F9" i="4"/>
  <c r="F2175" i="4"/>
  <c r="F2133" i="4"/>
  <c r="F2112" i="4"/>
  <c r="F2049" i="4"/>
  <c r="F1987" i="4"/>
  <c r="F1945" i="4"/>
  <c r="F1924" i="4"/>
  <c r="F1903" i="4"/>
  <c r="F1861" i="4"/>
  <c r="F1841" i="4"/>
  <c r="F1792" i="4"/>
  <c r="F1776" i="4"/>
  <c r="F1741" i="4"/>
  <c r="F1692" i="4"/>
  <c r="F1641" i="4"/>
  <c r="F1625" i="4"/>
  <c r="F1541" i="4"/>
  <c r="F1525" i="4"/>
  <c r="F1507" i="4"/>
  <c r="F1441" i="4"/>
  <c r="F1423" i="4"/>
  <c r="F1407" i="4"/>
  <c r="F1307" i="4"/>
  <c r="F1256" i="4"/>
  <c r="F1196" i="4"/>
  <c r="F1180" i="4"/>
  <c r="F1137" i="4"/>
  <c r="F1123" i="4"/>
  <c r="F1107" i="4"/>
  <c r="F1064" i="4"/>
  <c r="F1005" i="4"/>
  <c r="F991" i="4"/>
  <c r="F932" i="4"/>
  <c r="F873" i="4"/>
  <c r="F859" i="4"/>
  <c r="F809" i="4"/>
  <c r="F785" i="4"/>
  <c r="F761" i="4"/>
  <c r="F736" i="4"/>
  <c r="F712" i="4"/>
  <c r="F688" i="4"/>
  <c r="F663" i="4"/>
  <c r="F639" i="4"/>
  <c r="F615" i="4"/>
  <c r="F553" i="4"/>
  <c r="F529" i="4"/>
  <c r="F505" i="4"/>
  <c r="F494" i="4"/>
  <c r="F483" i="4"/>
  <c r="F473" i="4"/>
  <c r="F462" i="4"/>
  <c r="F451" i="4"/>
  <c r="F441" i="4"/>
  <c r="F430" i="4"/>
  <c r="F419" i="4"/>
  <c r="F409" i="4"/>
  <c r="F398" i="4"/>
  <c r="F387" i="4"/>
  <c r="F377" i="4"/>
  <c r="F366" i="4"/>
  <c r="F355" i="4"/>
  <c r="F345" i="4"/>
  <c r="F334" i="4"/>
  <c r="F323" i="4"/>
  <c r="F313" i="4"/>
  <c r="F302" i="4"/>
  <c r="F291" i="4"/>
  <c r="F281" i="4"/>
  <c r="F270" i="4"/>
  <c r="F259" i="4"/>
  <c r="F249" i="4"/>
  <c r="F238" i="4"/>
  <c r="F227" i="4"/>
  <c r="F217" i="4"/>
  <c r="F206" i="4"/>
  <c r="F195" i="4"/>
  <c r="F185" i="4"/>
  <c r="F174" i="4"/>
  <c r="F163" i="4"/>
  <c r="F153" i="4"/>
  <c r="F142" i="4"/>
  <c r="F131" i="4"/>
  <c r="F121" i="4"/>
  <c r="F110" i="4"/>
  <c r="F99" i="4"/>
  <c r="F89" i="4"/>
  <c r="F78" i="4"/>
  <c r="F67" i="4"/>
  <c r="F57" i="4"/>
  <c r="F46" i="4"/>
  <c r="F35" i="4"/>
  <c r="F26" i="4"/>
  <c r="F18" i="4"/>
  <c r="F14" i="4"/>
  <c r="F835" i="4"/>
  <c r="F947" i="4"/>
  <c r="F1240" i="4"/>
  <c r="F1375" i="4"/>
  <c r="F1509" i="4"/>
  <c r="F1575" i="4"/>
  <c r="F1709" i="4"/>
  <c r="F2008" i="4"/>
  <c r="F2092" i="4"/>
  <c r="F2259" i="4"/>
  <c r="F2460" i="4"/>
  <c r="F2586" i="4"/>
  <c r="F74" i="4"/>
  <c r="F117" i="4"/>
  <c r="F159" i="4"/>
  <c r="F202" i="4"/>
  <c r="F245" i="4"/>
  <c r="F287" i="4"/>
  <c r="F330" i="4"/>
  <c r="F373" i="4"/>
  <c r="F415" i="4"/>
  <c r="F458" i="4"/>
  <c r="F501" i="4"/>
  <c r="F647" i="4"/>
  <c r="F695" i="4"/>
  <c r="F744" i="4"/>
  <c r="F793" i="4"/>
  <c r="F841" i="4"/>
  <c r="F1073" i="4"/>
  <c r="F1132" i="4"/>
  <c r="F1189" i="4"/>
  <c r="F1317" i="4"/>
  <c r="F1452" i="4"/>
  <c r="F1517" i="4"/>
  <c r="F1719" i="4"/>
  <c r="F1855" i="4"/>
  <c r="F2189" i="4"/>
  <c r="F2371" i="4"/>
  <c r="F2606" i="4"/>
  <c r="F10" i="4"/>
  <c r="F603" i="4"/>
  <c r="F652" i="4"/>
  <c r="F700" i="4"/>
  <c r="F749" i="4"/>
  <c r="F904" i="4"/>
  <c r="F963" i="4"/>
  <c r="F1020" i="4"/>
  <c r="F1079" i="4"/>
  <c r="F1324" i="4"/>
  <c r="F1391" i="4"/>
  <c r="F1593" i="4"/>
  <c r="F2029" i="4"/>
  <c r="F2281" i="4"/>
  <c r="F2489" i="4"/>
  <c r="F2618" i="4"/>
  <c r="G1323" i="4"/>
  <c r="G1557" i="4"/>
  <c r="G1757" i="4"/>
  <c r="G2091" i="4"/>
  <c r="G904" i="4"/>
  <c r="G1109" i="4"/>
  <c r="G1326" i="4"/>
  <c r="G1593" i="4"/>
  <c r="G90" i="4"/>
  <c r="G175" i="4"/>
  <c r="G261" i="4"/>
  <c r="G346" i="4"/>
  <c r="G1065" i="4"/>
  <c r="G1343" i="4"/>
  <c r="G1577" i="4"/>
  <c r="G1777" i="4"/>
  <c r="K15" i="4"/>
  <c r="K16" i="4" s="1"/>
  <c r="G516" i="4" s="1"/>
  <c r="G644" i="4"/>
  <c r="G717" i="4"/>
  <c r="G803" i="4"/>
  <c r="G909" i="4"/>
  <c r="G1041" i="4"/>
  <c r="G1216" i="4"/>
  <c r="G1332" i="4"/>
  <c r="G1483" i="4"/>
  <c r="G1650" i="4"/>
  <c r="G1750" i="4"/>
  <c r="G1892" i="4"/>
  <c r="G2018" i="4"/>
  <c r="G2143" i="4"/>
  <c r="G2366" i="4"/>
  <c r="G2474" i="4"/>
  <c r="G2600" i="4"/>
  <c r="G41" i="4"/>
  <c r="G83" i="4"/>
  <c r="G126" i="4"/>
  <c r="G169" i="4"/>
  <c r="G211" i="4"/>
  <c r="G254" i="4"/>
  <c r="G297" i="4"/>
  <c r="G339" i="4"/>
  <c r="G382" i="4"/>
  <c r="G425" i="4"/>
  <c r="G467" i="4"/>
  <c r="G511" i="4"/>
  <c r="G608" i="4"/>
  <c r="G681" i="4"/>
  <c r="G767" i="4"/>
  <c r="G867" i="4"/>
  <c r="G940" i="4"/>
  <c r="G1042" i="4"/>
  <c r="G1129" i="4"/>
  <c r="G1265" i="4"/>
  <c r="G1365" i="4"/>
  <c r="G1532" i="4"/>
  <c r="G1683" i="4"/>
  <c r="G1801" i="4"/>
  <c r="G1872" i="4"/>
  <c r="G2060" i="4"/>
  <c r="G2227" i="4"/>
  <c r="G2317" i="4"/>
  <c r="G2662" i="4"/>
  <c r="G2630" i="4"/>
  <c r="G2598" i="4"/>
  <c r="G2566" i="4"/>
  <c r="G2534" i="4"/>
  <c r="G2502" i="4"/>
  <c r="G2666" i="4"/>
  <c r="G2634" i="4"/>
  <c r="G2602" i="4"/>
  <c r="G2570" i="4"/>
  <c r="G2538" i="4"/>
  <c r="G2506" i="4"/>
  <c r="G2485" i="4"/>
  <c r="G2469" i="4"/>
  <c r="G2453" i="4"/>
  <c r="G2437" i="4"/>
  <c r="G2421" i="4"/>
  <c r="G2405" i="4"/>
  <c r="G2651" i="4"/>
  <c r="G2620" i="4"/>
  <c r="G2572" i="4"/>
  <c r="G2523" i="4"/>
  <c r="G2397" i="4"/>
  <c r="G2365" i="4"/>
  <c r="G2333" i="4"/>
  <c r="G2301" i="4"/>
  <c r="G2687" i="4"/>
  <c r="G2656" i="4"/>
  <c r="G2608" i="4"/>
  <c r="G2559" i="4"/>
  <c r="G2528" i="4"/>
  <c r="G2492" i="4"/>
  <c r="G2471" i="4"/>
  <c r="G2450" i="4"/>
  <c r="G2428" i="4"/>
  <c r="G2407" i="4"/>
  <c r="G2374" i="4"/>
  <c r="G2342" i="4"/>
  <c r="G2310" i="4"/>
  <c r="G2278" i="4"/>
  <c r="G2246" i="4"/>
  <c r="G2214" i="4"/>
  <c r="G2182" i="4"/>
  <c r="G2150" i="4"/>
  <c r="G2118" i="4"/>
  <c r="G2086" i="4"/>
  <c r="G2054" i="4"/>
  <c r="G2022" i="4"/>
  <c r="G1990" i="4"/>
  <c r="G1958" i="4"/>
  <c r="G1926" i="4"/>
  <c r="G1894" i="4"/>
  <c r="G1862" i="4"/>
  <c r="G1830" i="4"/>
  <c r="G1798" i="4"/>
  <c r="G1766" i="4"/>
  <c r="G1734" i="4"/>
  <c r="G1702" i="4"/>
  <c r="G1670" i="4"/>
  <c r="G1638" i="4"/>
  <c r="G1606" i="4"/>
  <c r="G1574" i="4"/>
  <c r="G1542" i="4"/>
  <c r="G1510" i="4"/>
  <c r="G1478" i="4"/>
  <c r="G1446" i="4"/>
  <c r="G1414" i="4"/>
  <c r="G1382" i="4"/>
  <c r="G1350" i="4"/>
  <c r="G1318" i="4"/>
  <c r="G1286" i="4"/>
  <c r="G1254" i="4"/>
  <c r="G2491" i="4"/>
  <c r="G2463" i="4"/>
  <c r="G2435" i="4"/>
  <c r="G2406" i="4"/>
  <c r="G2368" i="4"/>
  <c r="G2320" i="4"/>
  <c r="G2289" i="4"/>
  <c r="G2229" i="4"/>
  <c r="G2208" i="4"/>
  <c r="G2156" i="4"/>
  <c r="G2135" i="4"/>
  <c r="G2088" i="4"/>
  <c r="G2062" i="4"/>
  <c r="G2020" i="4"/>
  <c r="G1973" i="4"/>
  <c r="G1952" i="4"/>
  <c r="G1900" i="4"/>
  <c r="G1879" i="4"/>
  <c r="G1832" i="4"/>
  <c r="G1806" i="4"/>
  <c r="G1764" i="4"/>
  <c r="G1717" i="4"/>
  <c r="G1696" i="4"/>
  <c r="G1644" i="4"/>
  <c r="G1623" i="4"/>
  <c r="G1576" i="4"/>
  <c r="G1550" i="4"/>
  <c r="G1508" i="4"/>
  <c r="G1461" i="4"/>
  <c r="G1440" i="4"/>
  <c r="G1388" i="4"/>
  <c r="G1367" i="4"/>
  <c r="G1320" i="4"/>
  <c r="G1294" i="4"/>
  <c r="G1252" i="4"/>
  <c r="G1218" i="4"/>
  <c r="G1186" i="4"/>
  <c r="G1154" i="4"/>
  <c r="G1122" i="4"/>
  <c r="G1090" i="4"/>
  <c r="G1058" i="4"/>
  <c r="G1026" i="4"/>
  <c r="G994" i="4"/>
  <c r="G962" i="4"/>
  <c r="G930" i="4"/>
  <c r="G898" i="4"/>
  <c r="G866" i="4"/>
  <c r="G2677" i="4"/>
  <c r="G2643" i="4"/>
  <c r="G2611" i="4"/>
  <c r="G2579" i="4"/>
  <c r="G2386" i="4"/>
  <c r="G2355" i="4"/>
  <c r="G2307" i="4"/>
  <c r="G2265" i="4"/>
  <c r="G2239" i="4"/>
  <c r="G2192" i="4"/>
  <c r="G2171" i="4"/>
  <c r="G2119" i="4"/>
  <c r="G2098" i="4"/>
  <c r="G2051" i="4"/>
  <c r="G2009" i="4"/>
  <c r="G1983" i="4"/>
  <c r="G1936" i="4"/>
  <c r="G1915" i="4"/>
  <c r="G1863" i="4"/>
  <c r="G1842" i="4"/>
  <c r="G1795" i="4"/>
  <c r="G1753" i="4"/>
  <c r="G1727" i="4"/>
  <c r="G1680" i="4"/>
  <c r="G1659" i="4"/>
  <c r="G1607" i="4"/>
  <c r="G1586" i="4"/>
  <c r="G1539" i="4"/>
  <c r="G1497" i="4"/>
  <c r="G1471" i="4"/>
  <c r="G1424" i="4"/>
  <c r="G1403" i="4"/>
  <c r="G1351" i="4"/>
  <c r="G1330" i="4"/>
  <c r="G1283" i="4"/>
  <c r="G1241" i="4"/>
  <c r="G1217" i="4"/>
  <c r="G1185" i="4"/>
  <c r="G1153" i="4"/>
  <c r="G1121" i="4"/>
  <c r="G1089" i="4"/>
  <c r="G1057" i="4"/>
  <c r="G1025" i="4"/>
  <c r="G993" i="4"/>
  <c r="G961" i="4"/>
  <c r="G929" i="4"/>
  <c r="G897" i="4"/>
  <c r="G865" i="4"/>
  <c r="G833" i="4"/>
  <c r="G801" i="4"/>
  <c r="G769" i="4"/>
  <c r="G737" i="4"/>
  <c r="G705" i="4"/>
  <c r="G673" i="4"/>
  <c r="G641" i="4"/>
  <c r="G609" i="4"/>
  <c r="G577" i="4"/>
  <c r="G545" i="4"/>
  <c r="G513" i="4"/>
  <c r="G492" i="4"/>
  <c r="G476" i="4"/>
  <c r="G460" i="4"/>
  <c r="G444" i="4"/>
  <c r="G428" i="4"/>
  <c r="G412" i="4"/>
  <c r="G396" i="4"/>
  <c r="G380" i="4"/>
  <c r="G364" i="4"/>
  <c r="G348" i="4"/>
  <c r="G332" i="4"/>
  <c r="G316" i="4"/>
  <c r="G300" i="4"/>
  <c r="G284" i="4"/>
  <c r="G268" i="4"/>
  <c r="G252" i="4"/>
  <c r="G236" i="4"/>
  <c r="G220" i="4"/>
  <c r="G204" i="4"/>
  <c r="G188" i="4"/>
  <c r="G172" i="4"/>
  <c r="G156" i="4"/>
  <c r="G140" i="4"/>
  <c r="G124" i="4"/>
  <c r="G108" i="4"/>
  <c r="G92" i="4"/>
  <c r="G76" i="4"/>
  <c r="G60" i="4"/>
  <c r="G44" i="4"/>
  <c r="G28" i="4"/>
  <c r="G2618" i="4"/>
  <c r="G2578" i="4"/>
  <c r="G2545" i="4"/>
  <c r="G2513" i="4"/>
  <c r="G2483" i="4"/>
  <c r="G2454" i="4"/>
  <c r="G2426" i="4"/>
  <c r="G2398" i="4"/>
  <c r="G2361" i="4"/>
  <c r="G2312" i="4"/>
  <c r="G2270" i="4"/>
  <c r="G2228" i="4"/>
  <c r="G2202" i="4"/>
  <c r="G2155" i="4"/>
  <c r="G2134" i="4"/>
  <c r="G2082" i="4"/>
  <c r="G2045" i="4"/>
  <c r="G2014" i="4"/>
  <c r="G1972" i="4"/>
  <c r="G1946" i="4"/>
  <c r="G1899" i="4"/>
  <c r="G1878" i="4"/>
  <c r="G1826" i="4"/>
  <c r="G1789" i="4"/>
  <c r="G1758" i="4"/>
  <c r="G1716" i="4"/>
  <c r="G1690" i="4"/>
  <c r="G1643" i="4"/>
  <c r="G1622" i="4"/>
  <c r="G1570" i="4"/>
  <c r="G1533" i="4"/>
  <c r="G1502" i="4"/>
  <c r="G1460" i="4"/>
  <c r="G1434" i="4"/>
  <c r="G1387" i="4"/>
  <c r="G1366" i="4"/>
  <c r="G1314" i="4"/>
  <c r="G1277" i="4"/>
  <c r="G1246" i="4"/>
  <c r="G1212" i="4"/>
  <c r="G1180" i="4"/>
  <c r="G1148" i="4"/>
  <c r="G1116" i="4"/>
  <c r="G1084" i="4"/>
  <c r="G1052" i="4"/>
  <c r="G1020" i="4"/>
  <c r="G988" i="4"/>
  <c r="G956" i="4"/>
  <c r="G924" i="4"/>
  <c r="G892" i="4"/>
  <c r="G860" i="4"/>
  <c r="G828" i="4"/>
  <c r="G796" i="4"/>
  <c r="G764" i="4"/>
  <c r="G732" i="4"/>
  <c r="G700" i="4"/>
  <c r="G668" i="4"/>
  <c r="G636" i="4"/>
  <c r="G604" i="4"/>
  <c r="G572" i="4"/>
  <c r="G540" i="4"/>
  <c r="G508" i="4"/>
  <c r="G2661" i="4"/>
  <c r="G2629" i="4"/>
  <c r="G2597" i="4"/>
  <c r="G2564" i="4"/>
  <c r="G2532" i="4"/>
  <c r="G2500" i="4"/>
  <c r="G2363" i="4"/>
  <c r="G2314" i="4"/>
  <c r="G2277" i="4"/>
  <c r="G2245" i="4"/>
  <c r="G2193" i="4"/>
  <c r="G2172" i="4"/>
  <c r="G2125" i="4"/>
  <c r="G2099" i="4"/>
  <c r="G2057" i="4"/>
  <c r="G2026" i="4"/>
  <c r="G1989" i="4"/>
  <c r="G1937" i="4"/>
  <c r="G1916" i="4"/>
  <c r="G1869" i="4"/>
  <c r="G2582" i="4"/>
  <c r="G2501" i="4"/>
  <c r="G2316" i="4"/>
  <c r="G2236" i="4"/>
  <c r="G2174" i="4"/>
  <c r="G2111" i="4"/>
  <c r="G2048" i="4"/>
  <c r="G1975" i="4"/>
  <c r="G1881" i="4"/>
  <c r="G1791" i="4"/>
  <c r="G1749" i="4"/>
  <c r="G1682" i="4"/>
  <c r="G1605" i="4"/>
  <c r="G1531" i="4"/>
  <c r="G1489" i="4"/>
  <c r="G1415" i="4"/>
  <c r="G1373" i="4"/>
  <c r="G1322" i="4"/>
  <c r="G1271" i="4"/>
  <c r="G1209" i="4"/>
  <c r="G1179" i="4"/>
  <c r="G1114" i="4"/>
  <c r="G1063" i="4"/>
  <c r="G996" i="4"/>
  <c r="G953" i="4"/>
  <c r="G923" i="4"/>
  <c r="G858" i="4"/>
  <c r="G808" i="4"/>
  <c r="G766" i="4"/>
  <c r="G729" i="4"/>
  <c r="G680" i="4"/>
  <c r="G638" i="4"/>
  <c r="G601" i="4"/>
  <c r="G552" i="4"/>
  <c r="G510" i="4"/>
  <c r="G487" i="4"/>
  <c r="G466" i="4"/>
  <c r="G445" i="4"/>
  <c r="G423" i="4"/>
  <c r="G402" i="4"/>
  <c r="G381" i="4"/>
  <c r="G359" i="4"/>
  <c r="G338" i="4"/>
  <c r="G317" i="4"/>
  <c r="G295" i="4"/>
  <c r="G274" i="4"/>
  <c r="G253" i="4"/>
  <c r="G231" i="4"/>
  <c r="G210" i="4"/>
  <c r="G189" i="4"/>
  <c r="G167" i="4"/>
  <c r="G146" i="4"/>
  <c r="G125" i="4"/>
  <c r="G103" i="4"/>
  <c r="G82" i="4"/>
  <c r="G61" i="4"/>
  <c r="G39" i="4"/>
  <c r="G13" i="4"/>
  <c r="G4" i="4"/>
  <c r="G2631" i="4"/>
  <c r="G2486" i="4"/>
  <c r="G2430" i="4"/>
  <c r="G2352" i="4"/>
  <c r="G2267" i="4"/>
  <c r="G2194" i="4"/>
  <c r="G2131" i="4"/>
  <c r="G2058" i="4"/>
  <c r="G2006" i="4"/>
  <c r="G1901" i="4"/>
  <c r="G1823" i="4"/>
  <c r="G1781" i="4"/>
  <c r="G1698" i="4"/>
  <c r="G1621" i="4"/>
  <c r="G1563" i="4"/>
  <c r="G1521" i="4"/>
  <c r="G1454" i="4"/>
  <c r="G1412" i="4"/>
  <c r="G1354" i="4"/>
  <c r="G1312" i="4"/>
  <c r="G1245" i="4"/>
  <c r="G1215" i="4"/>
  <c r="G1150" i="4"/>
  <c r="G1105" i="4"/>
  <c r="G1040" i="4"/>
  <c r="G1010" i="4"/>
  <c r="G959" i="4"/>
  <c r="G894" i="4"/>
  <c r="G850" i="4"/>
  <c r="G813" i="4"/>
  <c r="G771" i="4"/>
  <c r="G722" i="4"/>
  <c r="G685" i="4"/>
  <c r="G643" i="4"/>
  <c r="G594" i="4"/>
  <c r="G557" i="4"/>
  <c r="G515" i="4"/>
  <c r="G2691" i="4"/>
  <c r="G2348" i="4"/>
  <c r="G2253" i="4"/>
  <c r="G2180" i="4"/>
  <c r="G2107" i="4"/>
  <c r="G2034" i="4"/>
  <c r="G1971" i="4"/>
  <c r="G1898" i="4"/>
  <c r="G1846" i="4"/>
  <c r="G1755" i="4"/>
  <c r="G1713" i="4"/>
  <c r="G1630" i="4"/>
  <c r="G1588" i="4"/>
  <c r="G1530" i="4"/>
  <c r="G1479" i="4"/>
  <c r="G1428" i="4"/>
  <c r="G1379" i="4"/>
  <c r="G1337" i="4"/>
  <c r="G1253" i="4"/>
  <c r="G1192" i="4"/>
  <c r="G1141" i="4"/>
  <c r="G1111" i="4"/>
  <c r="G1046" i="4"/>
  <c r="G1001" i="4"/>
  <c r="G936" i="4"/>
  <c r="G885" i="4"/>
  <c r="G855" i="4"/>
  <c r="G807" i="4"/>
  <c r="G758" i="4"/>
  <c r="G727" i="4"/>
  <c r="G679" i="4"/>
  <c r="G630" i="4"/>
  <c r="G599" i="4"/>
  <c r="G551" i="4"/>
  <c r="G502" i="4"/>
  <c r="G481" i="4"/>
  <c r="G459" i="4"/>
  <c r="G438" i="4"/>
  <c r="G417" i="4"/>
  <c r="G395" i="4"/>
  <c r="G374" i="4"/>
  <c r="G353" i="4"/>
  <c r="G331" i="4"/>
  <c r="G310" i="4"/>
  <c r="G289" i="4"/>
  <c r="G267" i="4"/>
  <c r="G246" i="4"/>
  <c r="G225" i="4"/>
  <c r="G203" i="4"/>
  <c r="G182" i="4"/>
  <c r="G161" i="4"/>
  <c r="G139" i="4"/>
  <c r="G118" i="4"/>
  <c r="G97" i="4"/>
  <c r="G75" i="4"/>
  <c r="G54" i="4"/>
  <c r="G2690" i="4"/>
  <c r="G2624" i="4"/>
  <c r="G2560" i="4"/>
  <c r="G2495" i="4"/>
  <c r="G2438" i="4"/>
  <c r="G2359" i="4"/>
  <c r="G2263" i="4"/>
  <c r="G2169" i="4"/>
  <c r="G2085" i="4"/>
  <c r="G2012" i="4"/>
  <c r="G1950" i="4"/>
  <c r="G1887" i="4"/>
  <c r="G1796" i="4"/>
  <c r="G1762" i="4"/>
  <c r="G1678" i="4"/>
  <c r="G1636" i="4"/>
  <c r="G1587" i="4"/>
  <c r="G1536" i="4"/>
  <c r="G1485" i="4"/>
  <c r="G1427" i="4"/>
  <c r="G1385" i="4"/>
  <c r="G1302" i="4"/>
  <c r="G1260" i="4"/>
  <c r="G1206" i="4"/>
  <c r="G1161" i="4"/>
  <c r="G1096" i="4"/>
  <c r="G1045" i="4"/>
  <c r="G1015" i="4"/>
  <c r="G950" i="4"/>
  <c r="G905" i="4"/>
  <c r="G836" i="4"/>
  <c r="G788" i="4"/>
  <c r="G757" i="4"/>
  <c r="G708" i="4"/>
  <c r="G660" i="4"/>
  <c r="G629" i="4"/>
  <c r="G580" i="4"/>
  <c r="G532" i="4"/>
  <c r="G17" i="4"/>
  <c r="G53" i="4"/>
  <c r="G95" i="4"/>
  <c r="G138" i="4"/>
  <c r="G181" i="4"/>
  <c r="G223" i="4"/>
  <c r="G266" i="4"/>
  <c r="G309" i="4"/>
  <c r="G351" i="4"/>
  <c r="G394" i="4"/>
  <c r="G437" i="4"/>
  <c r="G479" i="4"/>
  <c r="G537" i="4"/>
  <c r="G598" i="4"/>
  <c r="G695" i="4"/>
  <c r="G720" i="4"/>
  <c r="G744" i="4"/>
  <c r="G793" i="4"/>
  <c r="G854" i="4"/>
  <c r="G868" i="4"/>
  <c r="G927" i="4"/>
  <c r="G986" i="4"/>
  <c r="G1102" i="4"/>
  <c r="G1118" i="4"/>
  <c r="G1132" i="4"/>
  <c r="G1191" i="4"/>
  <c r="G1317" i="4"/>
  <c r="G1334" i="4"/>
  <c r="G1352" i="4"/>
  <c r="G1417" i="4"/>
  <c r="G1552" i="4"/>
  <c r="G1568" i="4"/>
  <c r="G1603" i="4"/>
  <c r="G1652" i="4"/>
  <c r="G1770" i="4"/>
  <c r="G1803" i="4"/>
  <c r="G1819" i="4"/>
  <c r="G1876" i="4"/>
  <c r="G2043" i="4"/>
  <c r="G2064" i="4"/>
  <c r="G2106" i="4"/>
  <c r="G2231" i="4"/>
  <c r="G2346" i="4"/>
  <c r="G2371" i="4"/>
  <c r="G2395" i="4"/>
  <c r="G2542" i="4"/>
  <c r="M11" i="5"/>
  <c r="M10" i="5"/>
  <c r="M6" i="5"/>
  <c r="M2683" i="5"/>
  <c r="M2662" i="5"/>
  <c r="M2641" i="5"/>
  <c r="M2620" i="5"/>
  <c r="M2600" i="5"/>
  <c r="M2578" i="5"/>
  <c r="M2558" i="5"/>
  <c r="M2537" i="5"/>
  <c r="M2515" i="5"/>
  <c r="M2495" i="5"/>
  <c r="M2474" i="5"/>
  <c r="M2454" i="5"/>
  <c r="M2432" i="5"/>
  <c r="M2411" i="5"/>
  <c r="M2391" i="5"/>
  <c r="M2369" i="5"/>
  <c r="M2348" i="5"/>
  <c r="M2328" i="5"/>
  <c r="M2307" i="5"/>
  <c r="M2286" i="5"/>
  <c r="M2265" i="5"/>
  <c r="M2244" i="5"/>
  <c r="M2223" i="5"/>
  <c r="M2202" i="5"/>
  <c r="M2182" i="5"/>
  <c r="M2161" i="5"/>
  <c r="M2139" i="5"/>
  <c r="M2119" i="5"/>
  <c r="M2098" i="5"/>
  <c r="M2076" i="5"/>
  <c r="M2056" i="5"/>
  <c r="M2035" i="5"/>
  <c r="M2015" i="5"/>
  <c r="M1993" i="5"/>
  <c r="M1972" i="5"/>
  <c r="M1952" i="5"/>
  <c r="M1930" i="5"/>
  <c r="M1910" i="5"/>
  <c r="M1889" i="5"/>
  <c r="M1868" i="5"/>
  <c r="M1847" i="5"/>
  <c r="M1826" i="5"/>
  <c r="M1806" i="5"/>
  <c r="M1784" i="5"/>
  <c r="M1763" i="5"/>
  <c r="M1743" i="5"/>
  <c r="M1722" i="5"/>
  <c r="M1700" i="5"/>
  <c r="M1680" i="5"/>
  <c r="M1659" i="5"/>
  <c r="M1638" i="5"/>
  <c r="M1617" i="5"/>
  <c r="M1596" i="5"/>
  <c r="M1576" i="5"/>
  <c r="M1554" i="5"/>
  <c r="M1534" i="5"/>
  <c r="M1513" i="5"/>
  <c r="M1491" i="5"/>
  <c r="M1471" i="5"/>
  <c r="M1450" i="5"/>
  <c r="M1430" i="5"/>
  <c r="M1408" i="5"/>
  <c r="M1387" i="5"/>
  <c r="M1367" i="5"/>
  <c r="M1345" i="5"/>
  <c r="M1324" i="5"/>
  <c r="M1304" i="5"/>
  <c r="M1283" i="5"/>
  <c r="M1262" i="5"/>
  <c r="M1241" i="5"/>
  <c r="M1222" i="5"/>
  <c r="M1203" i="5"/>
  <c r="M1185" i="5"/>
  <c r="M1167" i="5"/>
  <c r="M1149" i="5"/>
  <c r="M1130" i="5"/>
  <c r="M1112" i="5"/>
  <c r="M1094" i="5"/>
  <c r="M1075" i="5"/>
  <c r="M1057" i="5"/>
  <c r="M1039" i="5"/>
  <c r="M1021" i="5"/>
  <c r="M1002" i="5"/>
  <c r="M984" i="5"/>
  <c r="M966" i="5"/>
  <c r="M947" i="5"/>
  <c r="M929" i="5"/>
  <c r="M911" i="5"/>
  <c r="M893" i="5"/>
  <c r="M874" i="5"/>
  <c r="M856" i="5"/>
  <c r="M838" i="5"/>
  <c r="M819" i="5"/>
  <c r="M801" i="5"/>
  <c r="M783" i="5"/>
  <c r="M765" i="5"/>
  <c r="M746" i="5"/>
  <c r="M728" i="5"/>
  <c r="M710" i="5"/>
  <c r="M691" i="5"/>
  <c r="M673" i="5"/>
  <c r="M655" i="5"/>
  <c r="M637" i="5"/>
  <c r="M618" i="5"/>
  <c r="M600" i="5"/>
  <c r="M582" i="5"/>
  <c r="M563" i="5"/>
  <c r="M545" i="5"/>
  <c r="M527" i="5"/>
  <c r="M509" i="5"/>
  <c r="M490" i="5"/>
  <c r="M472" i="5"/>
  <c r="M454" i="5"/>
  <c r="M435" i="5"/>
  <c r="M417" i="5"/>
  <c r="M399" i="5"/>
  <c r="M381" i="5"/>
  <c r="M362" i="5"/>
  <c r="M344" i="5"/>
  <c r="M326" i="5"/>
  <c r="M307" i="5"/>
  <c r="M289" i="5"/>
  <c r="M271" i="5"/>
  <c r="M253" i="5"/>
  <c r="M234" i="5"/>
  <c r="M216" i="5"/>
  <c r="M198" i="5"/>
  <c r="M179" i="5"/>
  <c r="M161" i="5"/>
  <c r="M143" i="5"/>
  <c r="M126" i="5"/>
  <c r="M110" i="5"/>
  <c r="M94" i="5"/>
  <c r="M78" i="5"/>
  <c r="M62" i="5"/>
  <c r="M46" i="5"/>
  <c r="M30" i="5"/>
  <c r="M2682" i="5"/>
  <c r="M2660" i="5"/>
  <c r="M2640" i="5"/>
  <c r="M2619" i="5"/>
  <c r="M2598" i="5"/>
  <c r="M2577" i="5"/>
  <c r="M2556" i="5"/>
  <c r="M2536" i="5"/>
  <c r="M2514" i="5"/>
  <c r="M2494" i="5"/>
  <c r="M2473" i="5"/>
  <c r="M2451" i="5"/>
  <c r="M2431" i="5"/>
  <c r="M2410" i="5"/>
  <c r="M2390" i="5"/>
  <c r="M2368" i="5"/>
  <c r="M2347" i="5"/>
  <c r="M2327" i="5"/>
  <c r="M2305" i="5"/>
  <c r="M2284" i="5"/>
  <c r="M2264" i="5"/>
  <c r="M2243" i="5"/>
  <c r="M2222" i="5"/>
  <c r="M2201" i="5"/>
  <c r="M2180" i="5"/>
  <c r="M2159" i="5"/>
  <c r="M2138" i="5"/>
  <c r="M2118" i="5"/>
  <c r="M2097" i="5"/>
  <c r="M2075" i="5"/>
  <c r="M2055" i="5"/>
  <c r="M2034" i="5"/>
  <c r="M2012" i="5"/>
  <c r="M1992" i="5"/>
  <c r="M1971" i="5"/>
  <c r="M1951" i="5"/>
  <c r="M1929" i="5"/>
  <c r="M1908" i="5"/>
  <c r="M1888" i="5"/>
  <c r="M1866" i="5"/>
  <c r="M1846" i="5"/>
  <c r="M1825" i="5"/>
  <c r="M1804" i="5"/>
  <c r="M1783" i="5"/>
  <c r="M1762" i="5"/>
  <c r="M1742" i="5"/>
  <c r="M1720" i="5"/>
  <c r="M1699" i="5"/>
  <c r="M1679" i="5"/>
  <c r="M1658" i="5"/>
  <c r="M1636" i="5"/>
  <c r="M1616" i="5"/>
  <c r="M1595" i="5"/>
  <c r="M1574" i="5"/>
  <c r="M1553" i="5"/>
  <c r="M1532" i="5"/>
  <c r="M1512" i="5"/>
  <c r="M1490" i="5"/>
  <c r="M1470" i="5"/>
  <c r="M1449" i="5"/>
  <c r="M1427" i="5"/>
  <c r="M1407" i="5"/>
  <c r="M1386" i="5"/>
  <c r="M1366" i="5"/>
  <c r="M1344" i="5"/>
  <c r="M1323" i="5"/>
  <c r="M1303" i="5"/>
  <c r="M1281" i="5"/>
  <c r="M1260" i="5"/>
  <c r="M1240" i="5"/>
  <c r="M1221" i="5"/>
  <c r="M1202" i="5"/>
  <c r="M1184" i="5"/>
  <c r="M1166" i="5"/>
  <c r="M1147" i="5"/>
  <c r="M1129" i="5"/>
  <c r="M1111" i="5"/>
  <c r="M1093" i="5"/>
  <c r="M1074" i="5"/>
  <c r="M1056" i="5"/>
  <c r="M1038" i="5"/>
  <c r="M1019" i="5"/>
  <c r="M1001" i="5"/>
  <c r="M983" i="5"/>
  <c r="M965" i="5"/>
  <c r="M946" i="5"/>
  <c r="M928" i="5"/>
  <c r="M910" i="5"/>
  <c r="M891" i="5"/>
  <c r="M873" i="5"/>
  <c r="M855" i="5"/>
  <c r="M837" i="5"/>
  <c r="M818" i="5"/>
  <c r="M800" i="5"/>
  <c r="M782" i="5"/>
  <c r="M763" i="5"/>
  <c r="M745" i="5"/>
  <c r="M727" i="5"/>
  <c r="M709" i="5"/>
  <c r="M690" i="5"/>
  <c r="M672" i="5"/>
  <c r="M654" i="5"/>
  <c r="M635" i="5"/>
  <c r="M617" i="5"/>
  <c r="M599" i="5"/>
  <c r="M581" i="5"/>
  <c r="M562" i="5"/>
  <c r="M544" i="5"/>
  <c r="M526" i="5"/>
  <c r="M507" i="5"/>
  <c r="M489" i="5"/>
  <c r="M471" i="5"/>
  <c r="M453" i="5"/>
  <c r="M434" i="5"/>
  <c r="M416" i="5"/>
  <c r="M398" i="5"/>
  <c r="M379" i="5"/>
  <c r="M361" i="5"/>
  <c r="M343" i="5"/>
  <c r="M325" i="5"/>
  <c r="M306" i="5"/>
  <c r="M288" i="5"/>
  <c r="M270" i="5"/>
  <c r="M251" i="5"/>
  <c r="M233" i="5"/>
  <c r="M215" i="5"/>
  <c r="M197" i="5"/>
  <c r="M178" i="5"/>
  <c r="M160" i="5"/>
  <c r="M142" i="5"/>
  <c r="M125" i="5"/>
  <c r="M109" i="5"/>
  <c r="M93" i="5"/>
  <c r="M77" i="5"/>
  <c r="M61" i="5"/>
  <c r="M45" i="5"/>
  <c r="M29" i="5"/>
  <c r="M16" i="5"/>
  <c r="M5" i="5"/>
  <c r="M2680" i="5"/>
  <c r="M2659" i="5"/>
  <c r="M2639" i="5"/>
  <c r="M2618" i="5"/>
  <c r="M2596" i="5"/>
  <c r="M2576" i="5"/>
  <c r="M2555" i="5"/>
  <c r="M2534" i="5"/>
  <c r="M2513" i="5"/>
  <c r="M2492" i="5"/>
  <c r="M2472" i="5"/>
  <c r="M2450" i="5"/>
  <c r="M2430" i="5"/>
  <c r="M2409" i="5"/>
  <c r="M2387" i="5"/>
  <c r="M2367" i="5"/>
  <c r="M2346" i="5"/>
  <c r="M2326" i="5"/>
  <c r="M2304" i="5"/>
  <c r="M2283" i="5"/>
  <c r="M2263" i="5"/>
  <c r="M2241" i="5"/>
  <c r="M2220" i="5"/>
  <c r="M2200" i="5"/>
  <c r="M2179" i="5"/>
  <c r="M2158" i="5"/>
  <c r="M2137" i="5"/>
  <c r="M2116" i="5"/>
  <c r="M2095" i="5"/>
  <c r="M2074" i="5"/>
  <c r="M2054" i="5"/>
  <c r="M2033" i="5"/>
  <c r="M2011" i="5"/>
  <c r="M1991" i="5"/>
  <c r="M1970" i="5"/>
  <c r="M1948" i="5"/>
  <c r="M1928" i="5"/>
  <c r="M1907" i="5"/>
  <c r="M1887" i="5"/>
  <c r="M1865" i="5"/>
  <c r="M1844" i="5"/>
  <c r="M1824" i="5"/>
  <c r="M1802" i="5"/>
  <c r="M1782" i="5"/>
  <c r="M1761" i="5"/>
  <c r="M1740" i="5"/>
  <c r="M1719" i="5"/>
  <c r="M1698" i="5"/>
  <c r="M1678" i="5"/>
  <c r="M1656" i="5"/>
  <c r="M1635" i="5"/>
  <c r="M1615" i="5"/>
  <c r="M1594" i="5"/>
  <c r="M1572" i="5"/>
  <c r="M1552" i="5"/>
  <c r="M1531" i="5"/>
  <c r="M1510" i="5"/>
  <c r="M1489" i="5"/>
  <c r="M1468" i="5"/>
  <c r="M1448" i="5"/>
  <c r="M1426" i="5"/>
  <c r="M1406" i="5"/>
  <c r="M1385" i="5"/>
  <c r="M1363" i="5"/>
  <c r="M1343" i="5"/>
  <c r="M1322" i="5"/>
  <c r="M1302" i="5"/>
  <c r="M1280" i="5"/>
  <c r="M1259" i="5"/>
  <c r="M1239" i="5"/>
  <c r="M1219" i="5"/>
  <c r="M1201" i="5"/>
  <c r="M1183" i="5"/>
  <c r="M1165" i="5"/>
  <c r="M1146" i="5"/>
  <c r="M1128" i="5"/>
  <c r="M1110" i="5"/>
  <c r="M1091" i="5"/>
  <c r="M1073" i="5"/>
  <c r="M1055" i="5"/>
  <c r="M1037" i="5"/>
  <c r="M1018" i="5"/>
  <c r="M1000" i="5"/>
  <c r="M982" i="5"/>
  <c r="M963" i="5"/>
  <c r="M945" i="5"/>
  <c r="M927" i="5"/>
  <c r="M909" i="5"/>
  <c r="M890" i="5"/>
  <c r="M872" i="5"/>
  <c r="M854" i="5"/>
  <c r="M835" i="5"/>
  <c r="M817" i="5"/>
  <c r="M799" i="5"/>
  <c r="M781" i="5"/>
  <c r="M762" i="5"/>
  <c r="M744" i="5"/>
  <c r="M726" i="5"/>
  <c r="M707" i="5"/>
  <c r="M689" i="5"/>
  <c r="M671" i="5"/>
  <c r="M653" i="5"/>
  <c r="M634" i="5"/>
  <c r="M616" i="5"/>
  <c r="M598" i="5"/>
  <c r="M579" i="5"/>
  <c r="M561" i="5"/>
  <c r="M543" i="5"/>
  <c r="M525" i="5"/>
  <c r="M506" i="5"/>
  <c r="M488" i="5"/>
  <c r="M470" i="5"/>
  <c r="M451" i="5"/>
  <c r="M433" i="5"/>
  <c r="M415" i="5"/>
  <c r="M397" i="5"/>
  <c r="M378" i="5"/>
  <c r="M360" i="5"/>
  <c r="M342" i="5"/>
  <c r="M323" i="5"/>
  <c r="M305" i="5"/>
  <c r="M287" i="5"/>
  <c r="M269" i="5"/>
  <c r="M250" i="5"/>
  <c r="M232" i="5"/>
  <c r="M214" i="5"/>
  <c r="M195" i="5"/>
  <c r="M177" i="5"/>
  <c r="M159" i="5"/>
  <c r="M141" i="5"/>
  <c r="M124" i="5"/>
  <c r="M108" i="5"/>
  <c r="M92" i="5"/>
  <c r="M76" i="5"/>
  <c r="M60" i="5"/>
  <c r="M44" i="5"/>
  <c r="M28" i="5"/>
  <c r="M4" i="5"/>
  <c r="M2673" i="5"/>
  <c r="M2651" i="5"/>
  <c r="M2631" i="5"/>
  <c r="M2610" i="5"/>
  <c r="M2588" i="5"/>
  <c r="M2568" i="5"/>
  <c r="M2547" i="5"/>
  <c r="M2527" i="5"/>
  <c r="M2505" i="5"/>
  <c r="M2484" i="5"/>
  <c r="M2464" i="5"/>
  <c r="M2442" i="5"/>
  <c r="M2422" i="5"/>
  <c r="M2401" i="5"/>
  <c r="M2380" i="5"/>
  <c r="M2359" i="5"/>
  <c r="M2338" i="5"/>
  <c r="M2318" i="5"/>
  <c r="M2296" i="5"/>
  <c r="M2275" i="5"/>
  <c r="M2255" i="5"/>
  <c r="M2234" i="5"/>
  <c r="M2212" i="5"/>
  <c r="M2192" i="5"/>
  <c r="M2171" i="5"/>
  <c r="M2150" i="5"/>
  <c r="M2129" i="5"/>
  <c r="M2108" i="5"/>
  <c r="M2088" i="5"/>
  <c r="M2066" i="5"/>
  <c r="M2046" i="5"/>
  <c r="M2025" i="5"/>
  <c r="M2003" i="5"/>
  <c r="M1983" i="5"/>
  <c r="M1962" i="5"/>
  <c r="M1942" i="5"/>
  <c r="M1920" i="5"/>
  <c r="M1899" i="5"/>
  <c r="M1879" i="5"/>
  <c r="M1857" i="5"/>
  <c r="M1836" i="5"/>
  <c r="M1816" i="5"/>
  <c r="M1795" i="5"/>
  <c r="M1774" i="5"/>
  <c r="M1753" i="5"/>
  <c r="M1732" i="5"/>
  <c r="M1711" i="5"/>
  <c r="M1690" i="5"/>
  <c r="M1670" i="5"/>
  <c r="M1649" i="5"/>
  <c r="M1627" i="5"/>
  <c r="M1607" i="5"/>
  <c r="M1586" i="5"/>
  <c r="M1564" i="5"/>
  <c r="M1544" i="5"/>
  <c r="M1523" i="5"/>
  <c r="M1503" i="5"/>
  <c r="M1481" i="5"/>
  <c r="M1460" i="5"/>
  <c r="M1440" i="5"/>
  <c r="M1418" i="5"/>
  <c r="M1398" i="5"/>
  <c r="M1377" i="5"/>
  <c r="M1356" i="5"/>
  <c r="M1335" i="5"/>
  <c r="M1314" i="5"/>
  <c r="M1294" i="5"/>
  <c r="M1272" i="5"/>
  <c r="M1251" i="5"/>
  <c r="M1231" i="5"/>
  <c r="M1213" i="5"/>
  <c r="M1194" i="5"/>
  <c r="M1176" i="5"/>
  <c r="M1158" i="5"/>
  <c r="M1139" i="5"/>
  <c r="M1121" i="5"/>
  <c r="M1103" i="5"/>
  <c r="M1085" i="5"/>
  <c r="M1066" i="5"/>
  <c r="M1048" i="5"/>
  <c r="M1030" i="5"/>
  <c r="M1011" i="5"/>
  <c r="M993" i="5"/>
  <c r="M975" i="5"/>
  <c r="M957" i="5"/>
  <c r="M938" i="5"/>
  <c r="M920" i="5"/>
  <c r="M902" i="5"/>
  <c r="M883" i="5"/>
  <c r="M865" i="5"/>
  <c r="M847" i="5"/>
  <c r="M829" i="5"/>
  <c r="M810" i="5"/>
  <c r="M792" i="5"/>
  <c r="M774" i="5"/>
  <c r="M755" i="5"/>
  <c r="M737" i="5"/>
  <c r="M719" i="5"/>
  <c r="M701" i="5"/>
  <c r="M682" i="5"/>
  <c r="M664" i="5"/>
  <c r="M646" i="5"/>
  <c r="M627" i="5"/>
  <c r="M609" i="5"/>
  <c r="M591" i="5"/>
  <c r="M573" i="5"/>
  <c r="M554" i="5"/>
  <c r="M536" i="5"/>
  <c r="M518" i="5"/>
  <c r="M499" i="5"/>
  <c r="M481" i="5"/>
  <c r="M463" i="5"/>
  <c r="M445" i="5"/>
  <c r="M426" i="5"/>
  <c r="M408" i="5"/>
  <c r="M390" i="5"/>
  <c r="M371" i="5"/>
  <c r="M353" i="5"/>
  <c r="M335" i="5"/>
  <c r="M317" i="5"/>
  <c r="M298" i="5"/>
  <c r="M280" i="5"/>
  <c r="M262" i="5"/>
  <c r="M243" i="5"/>
  <c r="M225" i="5"/>
  <c r="M207" i="5"/>
  <c r="M189" i="5"/>
  <c r="M170" i="5"/>
  <c r="M152" i="5"/>
  <c r="M134" i="5"/>
  <c r="M118" i="5"/>
  <c r="M102" i="5"/>
  <c r="M86" i="5"/>
  <c r="M70" i="5"/>
  <c r="M54" i="5"/>
  <c r="M38" i="5"/>
  <c r="M22" i="5"/>
  <c r="M2692" i="5"/>
  <c r="M2671" i="5"/>
  <c r="M2650" i="5"/>
  <c r="M2630" i="5"/>
  <c r="M2609" i="5"/>
  <c r="M2587" i="5"/>
  <c r="M2567" i="5"/>
  <c r="M2546" i="5"/>
  <c r="M2524" i="5"/>
  <c r="M2504" i="5"/>
  <c r="M2483" i="5"/>
  <c r="M2463" i="5"/>
  <c r="M2441" i="5"/>
  <c r="M2420" i="5"/>
  <c r="M2400" i="5"/>
  <c r="M2378" i="5"/>
  <c r="M2358" i="5"/>
  <c r="M2337" i="5"/>
  <c r="M2316" i="5"/>
  <c r="M2295" i="5"/>
  <c r="M2274" i="5"/>
  <c r="M2254" i="5"/>
  <c r="M2232" i="5"/>
  <c r="M2211" i="5"/>
  <c r="M2191" i="5"/>
  <c r="M2170" i="5"/>
  <c r="M2148" i="5"/>
  <c r="M2128" i="5"/>
  <c r="M2107" i="5"/>
  <c r="M2086" i="5"/>
  <c r="M2065" i="5"/>
  <c r="M2044" i="5"/>
  <c r="M2024" i="5"/>
  <c r="M2002" i="5"/>
  <c r="M1982" i="5"/>
  <c r="M1961" i="5"/>
  <c r="M1939" i="5"/>
  <c r="M1919" i="5"/>
  <c r="M1898" i="5"/>
  <c r="M1878" i="5"/>
  <c r="M1856" i="5"/>
  <c r="M1835" i="5"/>
  <c r="M1815" i="5"/>
  <c r="M1793" i="5"/>
  <c r="M1772" i="5"/>
  <c r="M1752" i="5"/>
  <c r="M1731" i="5"/>
  <c r="M1710" i="5"/>
  <c r="M1689" i="5"/>
  <c r="M1668" i="5"/>
  <c r="M1647" i="5"/>
  <c r="M1626" i="5"/>
  <c r="M1606" i="5"/>
  <c r="M1585" i="5"/>
  <c r="M1563" i="5"/>
  <c r="M1543" i="5"/>
  <c r="M1522" i="5"/>
  <c r="M1500" i="5"/>
  <c r="M1480" i="5"/>
  <c r="M1459" i="5"/>
  <c r="M1439" i="5"/>
  <c r="M1417" i="5"/>
  <c r="M1396" i="5"/>
  <c r="M1376" i="5"/>
  <c r="M1354" i="5"/>
  <c r="M1334" i="5"/>
  <c r="M1313" i="5"/>
  <c r="M1292" i="5"/>
  <c r="M1271" i="5"/>
  <c r="M1250" i="5"/>
  <c r="M1230" i="5"/>
  <c r="M1211" i="5"/>
  <c r="M1193" i="5"/>
  <c r="M1175" i="5"/>
  <c r="M1157" i="5"/>
  <c r="M1138" i="5"/>
  <c r="M1120" i="5"/>
  <c r="M1102" i="5"/>
  <c r="M1083" i="5"/>
  <c r="M1065" i="5"/>
  <c r="M1047" i="5"/>
  <c r="M1029" i="5"/>
  <c r="M1010" i="5"/>
  <c r="M992" i="5"/>
  <c r="M974" i="5"/>
  <c r="M955" i="5"/>
  <c r="M937" i="5"/>
  <c r="M919" i="5"/>
  <c r="M901" i="5"/>
  <c r="M882" i="5"/>
  <c r="M864" i="5"/>
  <c r="M846" i="5"/>
  <c r="M827" i="5"/>
  <c r="M809" i="5"/>
  <c r="M791" i="5"/>
  <c r="M773" i="5"/>
  <c r="M754" i="5"/>
  <c r="M736" i="5"/>
  <c r="M718" i="5"/>
  <c r="M699" i="5"/>
  <c r="M681" i="5"/>
  <c r="M663" i="5"/>
  <c r="M645" i="5"/>
  <c r="M626" i="5"/>
  <c r="M608" i="5"/>
  <c r="M590" i="5"/>
  <c r="M571" i="5"/>
  <c r="M553" i="5"/>
  <c r="M535" i="5"/>
  <c r="M517" i="5"/>
  <c r="M498" i="5"/>
  <c r="M480" i="5"/>
  <c r="M462" i="5"/>
  <c r="M443" i="5"/>
  <c r="M425" i="5"/>
  <c r="M407" i="5"/>
  <c r="M389" i="5"/>
  <c r="M370" i="5"/>
  <c r="M352" i="5"/>
  <c r="M334" i="5"/>
  <c r="M315" i="5"/>
  <c r="M297" i="5"/>
  <c r="M279" i="5"/>
  <c r="M261" i="5"/>
  <c r="M242" i="5"/>
  <c r="M224" i="5"/>
  <c r="M206" i="5"/>
  <c r="M187" i="5"/>
  <c r="M169" i="5"/>
  <c r="M151" i="5"/>
  <c r="M133" i="5"/>
  <c r="M117" i="5"/>
  <c r="M101" i="5"/>
  <c r="M85" i="5"/>
  <c r="M69" i="5"/>
  <c r="M53" i="5"/>
  <c r="M37" i="5"/>
  <c r="M21" i="5"/>
  <c r="M13" i="5"/>
  <c r="M2684" i="5"/>
  <c r="M2664" i="5"/>
  <c r="M2642" i="5"/>
  <c r="M2622" i="5"/>
  <c r="M2601" i="5"/>
  <c r="M2579" i="5"/>
  <c r="M2559" i="5"/>
  <c r="M2538" i="5"/>
  <c r="M2518" i="5"/>
  <c r="M2496" i="5"/>
  <c r="M2475" i="5"/>
  <c r="M2455" i="5"/>
  <c r="M2433" i="5"/>
  <c r="M2412" i="5"/>
  <c r="M2392" i="5"/>
  <c r="M2371" i="5"/>
  <c r="M2350" i="5"/>
  <c r="M2329" i="5"/>
  <c r="M2308" i="5"/>
  <c r="M2287" i="5"/>
  <c r="M2266" i="5"/>
  <c r="M2246" i="5"/>
  <c r="M2225" i="5"/>
  <c r="M2203" i="5"/>
  <c r="M2183" i="5"/>
  <c r="M2162" i="5"/>
  <c r="M2140" i="5"/>
  <c r="M2120" i="5"/>
  <c r="M2099" i="5"/>
  <c r="M2079" i="5"/>
  <c r="M2057" i="5"/>
  <c r="M2036" i="5"/>
  <c r="M2016" i="5"/>
  <c r="M1994" i="5"/>
  <c r="M1974" i="5"/>
  <c r="M1953" i="5"/>
  <c r="M1932" i="5"/>
  <c r="M1911" i="5"/>
  <c r="M1890" i="5"/>
  <c r="M1870" i="5"/>
  <c r="M1848" i="5"/>
  <c r="M1827" i="5"/>
  <c r="M1807" i="5"/>
  <c r="M1786" i="5"/>
  <c r="M1764" i="5"/>
  <c r="M1744" i="5"/>
  <c r="M1723" i="5"/>
  <c r="M1702" i="5"/>
  <c r="M1681" i="5"/>
  <c r="M1660" i="5"/>
  <c r="M1640" i="5"/>
  <c r="M1618" i="5"/>
  <c r="M1598" i="5"/>
  <c r="M1577" i="5"/>
  <c r="M1555" i="5"/>
  <c r="M1535" i="5"/>
  <c r="M1514" i="5"/>
  <c r="M1494" i="5"/>
  <c r="M1472" i="5"/>
  <c r="M1451" i="5"/>
  <c r="M1431" i="5"/>
  <c r="M1409" i="5"/>
  <c r="M1388" i="5"/>
  <c r="M1368" i="5"/>
  <c r="M1347" i="5"/>
  <c r="M1326" i="5"/>
  <c r="M1305" i="5"/>
  <c r="M1284" i="5"/>
  <c r="M1263" i="5"/>
  <c r="M1242" i="5"/>
  <c r="M1223" i="5"/>
  <c r="M1205" i="5"/>
  <c r="M1186" i="5"/>
  <c r="M1168" i="5"/>
  <c r="M1150" i="5"/>
  <c r="M1131" i="5"/>
  <c r="M1113" i="5"/>
  <c r="M1095" i="5"/>
  <c r="M1077" i="5"/>
  <c r="M1058" i="5"/>
  <c r="M1040" i="5"/>
  <c r="M1022" i="5"/>
  <c r="M1003" i="5"/>
  <c r="M985" i="5"/>
  <c r="M967" i="5"/>
  <c r="M949" i="5"/>
  <c r="M930" i="5"/>
  <c r="M912" i="5"/>
  <c r="M894" i="5"/>
  <c r="M875" i="5"/>
  <c r="M857" i="5"/>
  <c r="M839" i="5"/>
  <c r="M821" i="5"/>
  <c r="M802" i="5"/>
  <c r="M784" i="5"/>
  <c r="M766" i="5"/>
  <c r="M747" i="5"/>
  <c r="M729" i="5"/>
  <c r="M711" i="5"/>
  <c r="M693" i="5"/>
  <c r="M674" i="5"/>
  <c r="M656" i="5"/>
  <c r="M638" i="5"/>
  <c r="M619" i="5"/>
  <c r="M601" i="5"/>
  <c r="M583" i="5"/>
  <c r="M565" i="5"/>
  <c r="M546" i="5"/>
  <c r="M528" i="5"/>
  <c r="M510" i="5"/>
  <c r="M491" i="5"/>
  <c r="M473" i="5"/>
  <c r="M455" i="5"/>
  <c r="M437" i="5"/>
  <c r="M418" i="5"/>
  <c r="M400" i="5"/>
  <c r="M382" i="5"/>
  <c r="M363" i="5"/>
  <c r="M345" i="5"/>
  <c r="M327" i="5"/>
  <c r="M309" i="5"/>
  <c r="M290" i="5"/>
  <c r="M272" i="5"/>
  <c r="M254" i="5"/>
  <c r="M235" i="5"/>
  <c r="M217" i="5"/>
  <c r="M199" i="5"/>
  <c r="M181" i="5"/>
  <c r="M162" i="5"/>
  <c r="M144" i="5"/>
  <c r="M127" i="5"/>
  <c r="M111" i="5"/>
  <c r="M95" i="5"/>
  <c r="M79" i="5"/>
  <c r="M63" i="5"/>
  <c r="M47" i="5"/>
  <c r="M31" i="5"/>
  <c r="M17" i="5"/>
  <c r="M12" i="5"/>
  <c r="M2649" i="5"/>
  <c r="M2566" i="5"/>
  <c r="M2482" i="5"/>
  <c r="M2399" i="5"/>
  <c r="M2314" i="5"/>
  <c r="M2231" i="5"/>
  <c r="M2147" i="5"/>
  <c r="M2064" i="5"/>
  <c r="M1980" i="5"/>
  <c r="M1897" i="5"/>
  <c r="M1814" i="5"/>
  <c r="M1729" i="5"/>
  <c r="M1646" i="5"/>
  <c r="M1562" i="5"/>
  <c r="M1479" i="5"/>
  <c r="M1395" i="5"/>
  <c r="M1312" i="5"/>
  <c r="M1229" i="5"/>
  <c r="M1155" i="5"/>
  <c r="M1082" i="5"/>
  <c r="M1009" i="5"/>
  <c r="M936" i="5"/>
  <c r="M863" i="5"/>
  <c r="M790" i="5"/>
  <c r="M717" i="5"/>
  <c r="M643" i="5"/>
  <c r="M570" i="5"/>
  <c r="M497" i="5"/>
  <c r="M424" i="5"/>
  <c r="M351" i="5"/>
  <c r="M278" i="5"/>
  <c r="M205" i="5"/>
  <c r="M132" i="5"/>
  <c r="M68" i="5"/>
  <c r="M2632" i="5"/>
  <c r="M2548" i="5"/>
  <c r="M2465" i="5"/>
  <c r="M2382" i="5"/>
  <c r="M2298" i="5"/>
  <c r="M2214" i="5"/>
  <c r="M2130" i="5"/>
  <c r="M2047" i="5"/>
  <c r="M1963" i="5"/>
  <c r="M1880" i="5"/>
  <c r="M1796" i="5"/>
  <c r="M1713" i="5"/>
  <c r="M1628" i="5"/>
  <c r="M1545" i="5"/>
  <c r="M1462" i="5"/>
  <c r="M1378" i="5"/>
  <c r="M1295" i="5"/>
  <c r="M1214" i="5"/>
  <c r="M1141" i="5"/>
  <c r="M1067" i="5"/>
  <c r="M994" i="5"/>
  <c r="M921" i="5"/>
  <c r="M848" i="5"/>
  <c r="M775" i="5"/>
  <c r="M702" i="5"/>
  <c r="M629" i="5"/>
  <c r="M555" i="5"/>
  <c r="M482" i="5"/>
  <c r="M409" i="5"/>
  <c r="M336" i="5"/>
  <c r="M263" i="5"/>
  <c r="M190" i="5"/>
  <c r="M119" i="5"/>
  <c r="M55" i="5"/>
  <c r="M2628" i="5"/>
  <c r="M2545" i="5"/>
  <c r="M2460" i="5"/>
  <c r="M2377" i="5"/>
  <c r="M2294" i="5"/>
  <c r="M2210" i="5"/>
  <c r="M2127" i="5"/>
  <c r="M2043" i="5"/>
  <c r="M1960" i="5"/>
  <c r="M1875" i="5"/>
  <c r="M1792" i="5"/>
  <c r="M1708" i="5"/>
  <c r="M1625" i="5"/>
  <c r="M1542" i="5"/>
  <c r="M1458" i="5"/>
  <c r="M1375" i="5"/>
  <c r="M1290" i="5"/>
  <c r="M1210" i="5"/>
  <c r="M1137" i="5"/>
  <c r="M1064" i="5"/>
  <c r="M991" i="5"/>
  <c r="M918" i="5"/>
  <c r="M845" i="5"/>
  <c r="M771" i="5"/>
  <c r="M698" i="5"/>
  <c r="M625" i="5"/>
  <c r="M552" i="5"/>
  <c r="M479" i="5"/>
  <c r="M406" i="5"/>
  <c r="M333" i="5"/>
  <c r="M259" i="5"/>
  <c r="M186" i="5"/>
  <c r="M116" i="5"/>
  <c r="M52" i="5"/>
  <c r="M2611" i="5"/>
  <c r="M2528" i="5"/>
  <c r="M2444" i="5"/>
  <c r="M2360" i="5"/>
  <c r="M2276" i="5"/>
  <c r="M2193" i="5"/>
  <c r="M2110" i="5"/>
  <c r="M2026" i="5"/>
  <c r="M1943" i="5"/>
  <c r="M1859" i="5"/>
  <c r="M1775" i="5"/>
  <c r="M1691" i="5"/>
  <c r="M1608" i="5"/>
  <c r="M1524" i="5"/>
  <c r="M1441" i="5"/>
  <c r="M1358" i="5"/>
  <c r="M1274" i="5"/>
  <c r="M1195" i="5"/>
  <c r="M1122" i="5"/>
  <c r="M1049" i="5"/>
  <c r="M976" i="5"/>
  <c r="M903" i="5"/>
  <c r="M830" i="5"/>
  <c r="M757" i="5"/>
  <c r="M683" i="5"/>
  <c r="M610" i="5"/>
  <c r="M537" i="5"/>
  <c r="M464" i="5"/>
  <c r="M391" i="5"/>
  <c r="M318" i="5"/>
  <c r="M245" i="5"/>
  <c r="M171" i="5"/>
  <c r="M103" i="5"/>
  <c r="M39" i="5"/>
  <c r="M2691" i="5"/>
  <c r="M2607" i="5"/>
  <c r="M2523" i="5"/>
  <c r="M2440" i="5"/>
  <c r="M2356" i="5"/>
  <c r="M2273" i="5"/>
  <c r="M2190" i="5"/>
  <c r="M2106" i="5"/>
  <c r="M2022" i="5"/>
  <c r="M1938" i="5"/>
  <c r="M1855" i="5"/>
  <c r="M1771" i="5"/>
  <c r="M1688" i="5"/>
  <c r="M1604" i="5"/>
  <c r="M1521" i="5"/>
  <c r="M1436" i="5"/>
  <c r="M1353" i="5"/>
  <c r="M1270" i="5"/>
  <c r="M1192" i="5"/>
  <c r="M1119" i="5"/>
  <c r="M1046" i="5"/>
  <c r="M973" i="5"/>
  <c r="M899" i="5"/>
  <c r="M826" i="5"/>
  <c r="M753" i="5"/>
  <c r="M680" i="5"/>
  <c r="M607" i="5"/>
  <c r="M534" i="5"/>
  <c r="M461" i="5"/>
  <c r="M387" i="5"/>
  <c r="M314" i="5"/>
  <c r="M241" i="5"/>
  <c r="M168" i="5"/>
  <c r="M100" i="5"/>
  <c r="M36" i="5"/>
  <c r="M3" i="5"/>
  <c r="M2674" i="5"/>
  <c r="M2591" i="5"/>
  <c r="M2506" i="5"/>
  <c r="M2423" i="5"/>
  <c r="M2339" i="5"/>
  <c r="M2256" i="5"/>
  <c r="M2172" i="5"/>
  <c r="M2089" i="5"/>
  <c r="M2006" i="5"/>
  <c r="M1921" i="5"/>
  <c r="M1838" i="5"/>
  <c r="M1754" i="5"/>
  <c r="M1671" i="5"/>
  <c r="M1587" i="5"/>
  <c r="M1504" i="5"/>
  <c r="M1420" i="5"/>
  <c r="M1336" i="5"/>
  <c r="M1252" i="5"/>
  <c r="M1177" i="5"/>
  <c r="M1104" i="5"/>
  <c r="M1031" i="5"/>
  <c r="M958" i="5"/>
  <c r="M885" i="5"/>
  <c r="M811" i="5"/>
  <c r="M738" i="5"/>
  <c r="M665" i="5"/>
  <c r="M592" i="5"/>
  <c r="M519" i="5"/>
  <c r="M446" i="5"/>
  <c r="M373" i="5"/>
  <c r="M299" i="5"/>
  <c r="M226" i="5"/>
  <c r="M153" i="5"/>
  <c r="M87" i="5"/>
  <c r="M23" i="5"/>
  <c r="M2" i="5"/>
  <c r="M2670" i="5"/>
  <c r="M2586" i="5"/>
  <c r="M2503" i="5"/>
  <c r="M2419" i="5"/>
  <c r="M2336" i="5"/>
  <c r="M2252" i="5"/>
  <c r="M2168" i="5"/>
  <c r="M2084" i="5"/>
  <c r="M2001" i="5"/>
  <c r="M1918" i="5"/>
  <c r="M1834" i="5"/>
  <c r="M1751" i="5"/>
  <c r="M1667" i="5"/>
  <c r="M1583" i="5"/>
  <c r="M1499" i="5"/>
  <c r="M1416" i="5"/>
  <c r="M1332" i="5"/>
  <c r="M1249" i="5"/>
  <c r="M1174" i="5"/>
  <c r="M1101" i="5"/>
  <c r="M1027" i="5"/>
  <c r="M954" i="5"/>
  <c r="M881" i="5"/>
  <c r="M808" i="5"/>
  <c r="M735" i="5"/>
  <c r="M662" i="5"/>
  <c r="M589" i="5"/>
  <c r="M515" i="5"/>
  <c r="M442" i="5"/>
  <c r="M369" i="5"/>
  <c r="M2652" i="5"/>
  <c r="M2569" i="5"/>
  <c r="M2486" i="5"/>
  <c r="M2402" i="5"/>
  <c r="M2319" i="5"/>
  <c r="M2235" i="5"/>
  <c r="M2152" i="5"/>
  <c r="M2067" i="5"/>
  <c r="M1984" i="5"/>
  <c r="M1900" i="5"/>
  <c r="M1817" i="5"/>
  <c r="M1734" i="5"/>
  <c r="M1650" i="5"/>
  <c r="M1567" i="5"/>
  <c r="M1482" i="5"/>
  <c r="M1399" i="5"/>
  <c r="M1315" i="5"/>
  <c r="M1232" i="5"/>
  <c r="M1159" i="5"/>
  <c r="M1086" i="5"/>
  <c r="M1013" i="5"/>
  <c r="M939" i="5"/>
  <c r="M866" i="5"/>
  <c r="M793" i="5"/>
  <c r="M720" i="5"/>
  <c r="M647" i="5"/>
  <c r="M574" i="5"/>
  <c r="M501" i="5"/>
  <c r="M427" i="5"/>
  <c r="M354" i="5"/>
  <c r="M281" i="5"/>
  <c r="M208" i="5"/>
  <c r="M135" i="5"/>
  <c r="M71" i="5"/>
  <c r="M296" i="5"/>
  <c r="M20" i="5"/>
  <c r="M84" i="5"/>
  <c r="M150" i="5"/>
  <c r="M223" i="5"/>
  <c r="M2687" i="5"/>
  <c r="F11" i="6"/>
  <c r="F43" i="6"/>
  <c r="F171" i="6"/>
  <c r="F299" i="6"/>
  <c r="F415" i="6"/>
  <c r="F968" i="6"/>
  <c r="F1285" i="6"/>
  <c r="M24" i="5"/>
  <c r="M32" i="5"/>
  <c r="M40" i="5"/>
  <c r="M48" i="5"/>
  <c r="M56" i="5"/>
  <c r="M64" i="5"/>
  <c r="M72" i="5"/>
  <c r="M80" i="5"/>
  <c r="M88" i="5"/>
  <c r="M96" i="5"/>
  <c r="M104" i="5"/>
  <c r="M112" i="5"/>
  <c r="M120" i="5"/>
  <c r="M128" i="5"/>
  <c r="M136" i="5"/>
  <c r="M145" i="5"/>
  <c r="M154" i="5"/>
  <c r="M163" i="5"/>
  <c r="M173" i="5"/>
  <c r="M182" i="5"/>
  <c r="M191" i="5"/>
  <c r="M200" i="5"/>
  <c r="M209" i="5"/>
  <c r="M218" i="5"/>
  <c r="M227" i="5"/>
  <c r="M237" i="5"/>
  <c r="M246" i="5"/>
  <c r="M255" i="5"/>
  <c r="M264" i="5"/>
  <c r="M273" i="5"/>
  <c r="M282" i="5"/>
  <c r="M291" i="5"/>
  <c r="M301" i="5"/>
  <c r="M310" i="5"/>
  <c r="M319" i="5"/>
  <c r="M328" i="5"/>
  <c r="M337" i="5"/>
  <c r="M346" i="5"/>
  <c r="M355" i="5"/>
  <c r="M365" i="5"/>
  <c r="M374" i="5"/>
  <c r="M383" i="5"/>
  <c r="M392" i="5"/>
  <c r="M401" i="5"/>
  <c r="M410" i="5"/>
  <c r="M419" i="5"/>
  <c r="M429" i="5"/>
  <c r="M438" i="5"/>
  <c r="M447" i="5"/>
  <c r="M456" i="5"/>
  <c r="M465" i="5"/>
  <c r="M474" i="5"/>
  <c r="M483" i="5"/>
  <c r="M493" i="5"/>
  <c r="M502" i="5"/>
  <c r="M511" i="5"/>
  <c r="M520" i="5"/>
  <c r="M529" i="5"/>
  <c r="M538" i="5"/>
  <c r="M547" i="5"/>
  <c r="M557" i="5"/>
  <c r="M566" i="5"/>
  <c r="M575" i="5"/>
  <c r="M584" i="5"/>
  <c r="M593" i="5"/>
  <c r="M602" i="5"/>
  <c r="M611" i="5"/>
  <c r="M621" i="5"/>
  <c r="M630" i="5"/>
  <c r="M639" i="5"/>
  <c r="M648" i="5"/>
  <c r="M657" i="5"/>
  <c r="M666" i="5"/>
  <c r="M675" i="5"/>
  <c r="M685" i="5"/>
  <c r="M694" i="5"/>
  <c r="M703" i="5"/>
  <c r="M712" i="5"/>
  <c r="M721" i="5"/>
  <c r="M730" i="5"/>
  <c r="M739" i="5"/>
  <c r="M749" i="5"/>
  <c r="M758" i="5"/>
  <c r="M767" i="5"/>
  <c r="M776" i="5"/>
  <c r="M785" i="5"/>
  <c r="M794" i="5"/>
  <c r="M803" i="5"/>
  <c r="M813" i="5"/>
  <c r="M822" i="5"/>
  <c r="M831" i="5"/>
  <c r="M840" i="5"/>
  <c r="M849" i="5"/>
  <c r="M858" i="5"/>
  <c r="M867" i="5"/>
  <c r="M877" i="5"/>
  <c r="M886" i="5"/>
  <c r="M895" i="5"/>
  <c r="M904" i="5"/>
  <c r="M913" i="5"/>
  <c r="M922" i="5"/>
  <c r="M931" i="5"/>
  <c r="M941" i="5"/>
  <c r="M950" i="5"/>
  <c r="M959" i="5"/>
  <c r="M968" i="5"/>
  <c r="M977" i="5"/>
  <c r="M986" i="5"/>
  <c r="M995" i="5"/>
  <c r="M1005" i="5"/>
  <c r="M1014" i="5"/>
  <c r="M1023" i="5"/>
  <c r="M1032" i="5"/>
  <c r="M1041" i="5"/>
  <c r="M1050" i="5"/>
  <c r="M1059" i="5"/>
  <c r="M1069" i="5"/>
  <c r="M1078" i="5"/>
  <c r="M1087" i="5"/>
  <c r="M1096" i="5"/>
  <c r="M1105" i="5"/>
  <c r="M1114" i="5"/>
  <c r="M1123" i="5"/>
  <c r="M1133" i="5"/>
  <c r="M1142" i="5"/>
  <c r="M1151" i="5"/>
  <c r="M1160" i="5"/>
  <c r="M1169" i="5"/>
  <c r="M1178" i="5"/>
  <c r="M1187" i="5"/>
  <c r="M1197" i="5"/>
  <c r="M1206" i="5"/>
  <c r="M1215" i="5"/>
  <c r="M1224" i="5"/>
  <c r="M1233" i="5"/>
  <c r="M1243" i="5"/>
  <c r="M1254" i="5"/>
  <c r="M1265" i="5"/>
  <c r="M1275" i="5"/>
  <c r="M1286" i="5"/>
  <c r="M1296" i="5"/>
  <c r="M1306" i="5"/>
  <c r="M1316" i="5"/>
  <c r="M1327" i="5"/>
  <c r="M1338" i="5"/>
  <c r="M1348" i="5"/>
  <c r="M1359" i="5"/>
  <c r="M1369" i="5"/>
  <c r="M1379" i="5"/>
  <c r="M1390" i="5"/>
  <c r="M1400" i="5"/>
  <c r="M1411" i="5"/>
  <c r="M1422" i="5"/>
  <c r="M1432" i="5"/>
  <c r="M1442" i="5"/>
  <c r="M1452" i="5"/>
  <c r="M1463" i="5"/>
  <c r="M1473" i="5"/>
  <c r="M1484" i="5"/>
  <c r="M1495" i="5"/>
  <c r="M1505" i="5"/>
  <c r="M1515" i="5"/>
  <c r="M1526" i="5"/>
  <c r="M1536" i="5"/>
  <c r="M1546" i="5"/>
  <c r="M1558" i="5"/>
  <c r="M1568" i="5"/>
  <c r="M1578" i="5"/>
  <c r="M1588" i="5"/>
  <c r="M1599" i="5"/>
  <c r="M1609" i="5"/>
  <c r="M1619" i="5"/>
  <c r="M1631" i="5"/>
  <c r="M1641" i="5"/>
  <c r="M1651" i="5"/>
  <c r="M1662" i="5"/>
  <c r="M1672" i="5"/>
  <c r="M1682" i="5"/>
  <c r="M1692" i="5"/>
  <c r="M1704" i="5"/>
  <c r="M1714" i="5"/>
  <c r="M1724" i="5"/>
  <c r="M1735" i="5"/>
  <c r="M1745" i="5"/>
  <c r="M1755" i="5"/>
  <c r="M1766" i="5"/>
  <c r="M1777" i="5"/>
  <c r="M1787" i="5"/>
  <c r="M1798" i="5"/>
  <c r="M1808" i="5"/>
  <c r="M1818" i="5"/>
  <c r="M1828" i="5"/>
  <c r="M1839" i="5"/>
  <c r="M1850" i="5"/>
  <c r="M1860" i="5"/>
  <c r="M1871" i="5"/>
  <c r="M1881" i="5"/>
  <c r="M1891" i="5"/>
  <c r="M1902" i="5"/>
  <c r="M1912" i="5"/>
  <c r="M1923" i="5"/>
  <c r="M1934" i="5"/>
  <c r="M1944" i="5"/>
  <c r="M1954" i="5"/>
  <c r="M1964" i="5"/>
  <c r="M1975" i="5"/>
  <c r="M1985" i="5"/>
  <c r="M1996" i="5"/>
  <c r="M2007" i="5"/>
  <c r="M2017" i="5"/>
  <c r="M2027" i="5"/>
  <c r="M2038" i="5"/>
  <c r="M2048" i="5"/>
  <c r="M2058" i="5"/>
  <c r="M2070" i="5"/>
  <c r="M2080" i="5"/>
  <c r="M2090" i="5"/>
  <c r="M2100" i="5"/>
  <c r="M2111" i="5"/>
  <c r="M2121" i="5"/>
  <c r="M2131" i="5"/>
  <c r="M2143" i="5"/>
  <c r="M2153" i="5"/>
  <c r="M2163" i="5"/>
  <c r="M2174" i="5"/>
  <c r="M2184" i="5"/>
  <c r="M2194" i="5"/>
  <c r="M2204" i="5"/>
  <c r="M2216" i="5"/>
  <c r="M2226" i="5"/>
  <c r="M2236" i="5"/>
  <c r="M2247" i="5"/>
  <c r="M2257" i="5"/>
  <c r="M2267" i="5"/>
  <c r="M2278" i="5"/>
  <c r="M2289" i="5"/>
  <c r="M2299" i="5"/>
  <c r="M2310" i="5"/>
  <c r="M2320" i="5"/>
  <c r="M2330" i="5"/>
  <c r="M2340" i="5"/>
  <c r="M2351" i="5"/>
  <c r="M2362" i="5"/>
  <c r="M2372" i="5"/>
  <c r="M2383" i="5"/>
  <c r="M2393" i="5"/>
  <c r="M2403" i="5"/>
  <c r="M2414" i="5"/>
  <c r="M2424" i="5"/>
  <c r="M2435" i="5"/>
  <c r="M2446" i="5"/>
  <c r="M2456" i="5"/>
  <c r="M2466" i="5"/>
  <c r="M2476" i="5"/>
  <c r="M2487" i="5"/>
  <c r="M2497" i="5"/>
  <c r="M2508" i="5"/>
  <c r="M2519" i="5"/>
  <c r="M2529" i="5"/>
  <c r="M2539" i="5"/>
  <c r="M2550" i="5"/>
  <c r="M2560" i="5"/>
  <c r="M2570" i="5"/>
  <c r="M2582" i="5"/>
  <c r="M2592" i="5"/>
  <c r="M2602" i="5"/>
  <c r="M2612" i="5"/>
  <c r="M2623" i="5"/>
  <c r="M2633" i="5"/>
  <c r="M2643" i="5"/>
  <c r="M2655" i="5"/>
  <c r="M2665" i="5"/>
  <c r="M2675" i="5"/>
  <c r="M2686" i="5"/>
  <c r="F9" i="6"/>
  <c r="F91" i="6"/>
  <c r="F219" i="6"/>
  <c r="F447" i="6"/>
  <c r="F543" i="6"/>
  <c r="M14" i="5"/>
  <c r="M18" i="5"/>
  <c r="M25" i="5"/>
  <c r="M33" i="5"/>
  <c r="M41" i="5"/>
  <c r="M49" i="5"/>
  <c r="M57" i="5"/>
  <c r="M65" i="5"/>
  <c r="M73" i="5"/>
  <c r="M81" i="5"/>
  <c r="M89" i="5"/>
  <c r="M97" i="5"/>
  <c r="M105" i="5"/>
  <c r="M113" i="5"/>
  <c r="M121" i="5"/>
  <c r="M129" i="5"/>
  <c r="M137" i="5"/>
  <c r="M146" i="5"/>
  <c r="M155" i="5"/>
  <c r="M165" i="5"/>
  <c r="M174" i="5"/>
  <c r="M183" i="5"/>
  <c r="M192" i="5"/>
  <c r="M201" i="5"/>
  <c r="M210" i="5"/>
  <c r="M219" i="5"/>
  <c r="M229" i="5"/>
  <c r="M238" i="5"/>
  <c r="M247" i="5"/>
  <c r="M256" i="5"/>
  <c r="M265" i="5"/>
  <c r="M274" i="5"/>
  <c r="M283" i="5"/>
  <c r="M293" i="5"/>
  <c r="M302" i="5"/>
  <c r="M311" i="5"/>
  <c r="M320" i="5"/>
  <c r="M329" i="5"/>
  <c r="M338" i="5"/>
  <c r="M347" i="5"/>
  <c r="M357" i="5"/>
  <c r="M366" i="5"/>
  <c r="M375" i="5"/>
  <c r="M384" i="5"/>
  <c r="M393" i="5"/>
  <c r="M402" i="5"/>
  <c r="M411" i="5"/>
  <c r="M421" i="5"/>
  <c r="M430" i="5"/>
  <c r="M439" i="5"/>
  <c r="M448" i="5"/>
  <c r="M457" i="5"/>
  <c r="M466" i="5"/>
  <c r="M475" i="5"/>
  <c r="M485" i="5"/>
  <c r="M494" i="5"/>
  <c r="M503" i="5"/>
  <c r="M512" i="5"/>
  <c r="M521" i="5"/>
  <c r="M530" i="5"/>
  <c r="M539" i="5"/>
  <c r="M549" i="5"/>
  <c r="M558" i="5"/>
  <c r="M567" i="5"/>
  <c r="M576" i="5"/>
  <c r="M585" i="5"/>
  <c r="M594" i="5"/>
  <c r="M603" i="5"/>
  <c r="M613" i="5"/>
  <c r="M622" i="5"/>
  <c r="M631" i="5"/>
  <c r="M640" i="5"/>
  <c r="M649" i="5"/>
  <c r="M658" i="5"/>
  <c r="M667" i="5"/>
  <c r="M677" i="5"/>
  <c r="M686" i="5"/>
  <c r="M695" i="5"/>
  <c r="M704" i="5"/>
  <c r="M713" i="5"/>
  <c r="M722" i="5"/>
  <c r="M731" i="5"/>
  <c r="M741" i="5"/>
  <c r="M750" i="5"/>
  <c r="M759" i="5"/>
  <c r="M768" i="5"/>
  <c r="M777" i="5"/>
  <c r="M786" i="5"/>
  <c r="M795" i="5"/>
  <c r="M805" i="5"/>
  <c r="M814" i="5"/>
  <c r="M823" i="5"/>
  <c r="M832" i="5"/>
  <c r="M841" i="5"/>
  <c r="M850" i="5"/>
  <c r="M859" i="5"/>
  <c r="M869" i="5"/>
  <c r="M878" i="5"/>
  <c r="M887" i="5"/>
  <c r="M896" i="5"/>
  <c r="M905" i="5"/>
  <c r="M914" i="5"/>
  <c r="M923" i="5"/>
  <c r="M933" i="5"/>
  <c r="M942" i="5"/>
  <c r="M951" i="5"/>
  <c r="M960" i="5"/>
  <c r="M969" i="5"/>
  <c r="M978" i="5"/>
  <c r="M987" i="5"/>
  <c r="M997" i="5"/>
  <c r="M1006" i="5"/>
  <c r="M1015" i="5"/>
  <c r="M1024" i="5"/>
  <c r="M1033" i="5"/>
  <c r="M1042" i="5"/>
  <c r="M1051" i="5"/>
  <c r="M1061" i="5"/>
  <c r="M1070" i="5"/>
  <c r="M1079" i="5"/>
  <c r="M1088" i="5"/>
  <c r="M1097" i="5"/>
  <c r="M1106" i="5"/>
  <c r="M1115" i="5"/>
  <c r="M1125" i="5"/>
  <c r="M1134" i="5"/>
  <c r="M1143" i="5"/>
  <c r="M1152" i="5"/>
  <c r="M1161" i="5"/>
  <c r="M1170" i="5"/>
  <c r="M1179" i="5"/>
  <c r="M1189" i="5"/>
  <c r="M1198" i="5"/>
  <c r="M1207" i="5"/>
  <c r="M1216" i="5"/>
  <c r="M1225" i="5"/>
  <c r="M1234" i="5"/>
  <c r="M1244" i="5"/>
  <c r="M1256" i="5"/>
  <c r="M1266" i="5"/>
  <c r="M1276" i="5"/>
  <c r="M1287" i="5"/>
  <c r="M1297" i="5"/>
  <c r="M1307" i="5"/>
  <c r="M1318" i="5"/>
  <c r="M1329" i="5"/>
  <c r="M1339" i="5"/>
  <c r="M1350" i="5"/>
  <c r="M1360" i="5"/>
  <c r="M1370" i="5"/>
  <c r="M1380" i="5"/>
  <c r="M1391" i="5"/>
  <c r="M1402" i="5"/>
  <c r="M1412" i="5"/>
  <c r="M1423" i="5"/>
  <c r="M1433" i="5"/>
  <c r="M1443" i="5"/>
  <c r="M1454" i="5"/>
  <c r="M1464" i="5"/>
  <c r="M1475" i="5"/>
  <c r="M1486" i="5"/>
  <c r="M1496" i="5"/>
  <c r="M1506" i="5"/>
  <c r="M1516" i="5"/>
  <c r="M1527" i="5"/>
  <c r="M1537" i="5"/>
  <c r="M1548" i="5"/>
  <c r="M1559" i="5"/>
  <c r="M1569" i="5"/>
  <c r="M1579" i="5"/>
  <c r="M1590" i="5"/>
  <c r="M1600" i="5"/>
  <c r="M1610" i="5"/>
  <c r="M1622" i="5"/>
  <c r="M1632" i="5"/>
  <c r="M1642" i="5"/>
  <c r="M1652" i="5"/>
  <c r="M1663" i="5"/>
  <c r="M1673" i="5"/>
  <c r="M1683" i="5"/>
  <c r="M1695" i="5"/>
  <c r="M1705" i="5"/>
  <c r="M1715" i="5"/>
  <c r="M1726" i="5"/>
  <c r="M1736" i="5"/>
  <c r="M1746" i="5"/>
  <c r="M1756" i="5"/>
  <c r="M1768" i="5"/>
  <c r="M1778" i="5"/>
  <c r="M1788" i="5"/>
  <c r="M1799" i="5"/>
  <c r="M1809" i="5"/>
  <c r="M1819" i="5"/>
  <c r="M1830" i="5"/>
  <c r="M1841" i="5"/>
  <c r="M1851" i="5"/>
  <c r="M1862" i="5"/>
  <c r="M1872" i="5"/>
  <c r="M1882" i="5"/>
  <c r="M1892" i="5"/>
  <c r="M1903" i="5"/>
  <c r="M1914" i="5"/>
  <c r="M1924" i="5"/>
  <c r="M1935" i="5"/>
  <c r="M1945" i="5"/>
  <c r="M1955" i="5"/>
  <c r="M1966" i="5"/>
  <c r="M1976" i="5"/>
  <c r="M1987" i="5"/>
  <c r="M1998" i="5"/>
  <c r="M2008" i="5"/>
  <c r="M2018" i="5"/>
  <c r="M2028" i="5"/>
  <c r="M2039" i="5"/>
  <c r="M2049" i="5"/>
  <c r="M2060" i="5"/>
  <c r="M2071" i="5"/>
  <c r="M2081" i="5"/>
  <c r="M2091" i="5"/>
  <c r="M2102" i="5"/>
  <c r="M2112" i="5"/>
  <c r="M2122" i="5"/>
  <c r="M2134" i="5"/>
  <c r="M2144" i="5"/>
  <c r="M2154" i="5"/>
  <c r="M2164" i="5"/>
  <c r="M2175" i="5"/>
  <c r="M2185" i="5"/>
  <c r="M2195" i="5"/>
  <c r="M2207" i="5"/>
  <c r="M2217" i="5"/>
  <c r="M2227" i="5"/>
  <c r="M2238" i="5"/>
  <c r="M2248" i="5"/>
  <c r="M2258" i="5"/>
  <c r="M2268" i="5"/>
  <c r="M2280" i="5"/>
  <c r="M2290" i="5"/>
  <c r="M2300" i="5"/>
  <c r="M2311" i="5"/>
  <c r="M2321" i="5"/>
  <c r="M2331" i="5"/>
  <c r="M2342" i="5"/>
  <c r="M2353" i="5"/>
  <c r="M2363" i="5"/>
  <c r="M2374" i="5"/>
  <c r="M2384" i="5"/>
  <c r="M2394" i="5"/>
  <c r="M2404" i="5"/>
  <c r="M2415" i="5"/>
  <c r="M2426" i="5"/>
  <c r="M2436" i="5"/>
  <c r="M2447" i="5"/>
  <c r="M2457" i="5"/>
  <c r="M2467" i="5"/>
  <c r="M2478" i="5"/>
  <c r="M2488" i="5"/>
  <c r="M2499" i="5"/>
  <c r="M2510" i="5"/>
  <c r="M2520" i="5"/>
  <c r="M2530" i="5"/>
  <c r="M2540" i="5"/>
  <c r="M2551" i="5"/>
  <c r="M2561" i="5"/>
  <c r="M2572" i="5"/>
  <c r="M2583" i="5"/>
  <c r="M2593" i="5"/>
  <c r="M2603" i="5"/>
  <c r="M2614" i="5"/>
  <c r="M2624" i="5"/>
  <c r="M2634" i="5"/>
  <c r="M2646" i="5"/>
  <c r="M2656" i="5"/>
  <c r="M2666" i="5"/>
  <c r="M2676" i="5"/>
  <c r="F139" i="6"/>
  <c r="F267" i="6"/>
  <c r="F360" i="6"/>
  <c r="F575" i="6"/>
  <c r="F671" i="6"/>
  <c r="F1053" i="6"/>
  <c r="F1309" i="6"/>
  <c r="M2685" i="5"/>
  <c r="M2677" i="5"/>
  <c r="M2669" i="5"/>
  <c r="M2661" i="5"/>
  <c r="M2653" i="5"/>
  <c r="M2645" i="5"/>
  <c r="M2637" i="5"/>
  <c r="M2629" i="5"/>
  <c r="M2621" i="5"/>
  <c r="M2613" i="5"/>
  <c r="M2605" i="5"/>
  <c r="M2597" i="5"/>
  <c r="M2589" i="5"/>
  <c r="M2581" i="5"/>
  <c r="M2573" i="5"/>
  <c r="M2565" i="5"/>
  <c r="M2557" i="5"/>
  <c r="M2549" i="5"/>
  <c r="M2541" i="5"/>
  <c r="M2533" i="5"/>
  <c r="M2525" i="5"/>
  <c r="M2517" i="5"/>
  <c r="M2509" i="5"/>
  <c r="M2501" i="5"/>
  <c r="M2493" i="5"/>
  <c r="M2485" i="5"/>
  <c r="M2477" i="5"/>
  <c r="M2469" i="5"/>
  <c r="M2461" i="5"/>
  <c r="M2453" i="5"/>
  <c r="M2445" i="5"/>
  <c r="M2437" i="5"/>
  <c r="M2429" i="5"/>
  <c r="M2421" i="5"/>
  <c r="M2413" i="5"/>
  <c r="M2405" i="5"/>
  <c r="M2397" i="5"/>
  <c r="M2389" i="5"/>
  <c r="M2381" i="5"/>
  <c r="M2373" i="5"/>
  <c r="M2365" i="5"/>
  <c r="M2357" i="5"/>
  <c r="M2349" i="5"/>
  <c r="M2341" i="5"/>
  <c r="M2333" i="5"/>
  <c r="M2325" i="5"/>
  <c r="M2317" i="5"/>
  <c r="M2309" i="5"/>
  <c r="M2301" i="5"/>
  <c r="M2293" i="5"/>
  <c r="M2285" i="5"/>
  <c r="M2277" i="5"/>
  <c r="M2269" i="5"/>
  <c r="M2261" i="5"/>
  <c r="M2253" i="5"/>
  <c r="M2245" i="5"/>
  <c r="M2237" i="5"/>
  <c r="M2229" i="5"/>
  <c r="M2221" i="5"/>
  <c r="M2213" i="5"/>
  <c r="M2205" i="5"/>
  <c r="M2197" i="5"/>
  <c r="M2189" i="5"/>
  <c r="M2181" i="5"/>
  <c r="M2173" i="5"/>
  <c r="M2165" i="5"/>
  <c r="M2157" i="5"/>
  <c r="M2149" i="5"/>
  <c r="M2141" i="5"/>
  <c r="M2133" i="5"/>
  <c r="M2125" i="5"/>
  <c r="M2117" i="5"/>
  <c r="M2109" i="5"/>
  <c r="M2101" i="5"/>
  <c r="M2093" i="5"/>
  <c r="M2085" i="5"/>
  <c r="M2077" i="5"/>
  <c r="M2069" i="5"/>
  <c r="M2061" i="5"/>
  <c r="M2053" i="5"/>
  <c r="M2045" i="5"/>
  <c r="M2037" i="5"/>
  <c r="M2029" i="5"/>
  <c r="M2021" i="5"/>
  <c r="M2013" i="5"/>
  <c r="M2005" i="5"/>
  <c r="M1997" i="5"/>
  <c r="M1989" i="5"/>
  <c r="M1981" i="5"/>
  <c r="M1973" i="5"/>
  <c r="M1965" i="5"/>
  <c r="M1957" i="5"/>
  <c r="M1949" i="5"/>
  <c r="M1941" i="5"/>
  <c r="M1933" i="5"/>
  <c r="M1925" i="5"/>
  <c r="M1917" i="5"/>
  <c r="M1909" i="5"/>
  <c r="M1901" i="5"/>
  <c r="M1893" i="5"/>
  <c r="M1885" i="5"/>
  <c r="M1877" i="5"/>
  <c r="M1869" i="5"/>
  <c r="M1861" i="5"/>
  <c r="M1853" i="5"/>
  <c r="M1845" i="5"/>
  <c r="M1837" i="5"/>
  <c r="M1829" i="5"/>
  <c r="M1821" i="5"/>
  <c r="M1813" i="5"/>
  <c r="M1805" i="5"/>
  <c r="M1797" i="5"/>
  <c r="M1789" i="5"/>
  <c r="M1781" i="5"/>
  <c r="M1773" i="5"/>
  <c r="M1765" i="5"/>
  <c r="M1757" i="5"/>
  <c r="M1749" i="5"/>
  <c r="M1741" i="5"/>
  <c r="M1733" i="5"/>
  <c r="M1725" i="5"/>
  <c r="M1717" i="5"/>
  <c r="M1709" i="5"/>
  <c r="M1701" i="5"/>
  <c r="M1693" i="5"/>
  <c r="M1685" i="5"/>
  <c r="M1677" i="5"/>
  <c r="M1669" i="5"/>
  <c r="M1661" i="5"/>
  <c r="M1653" i="5"/>
  <c r="M1645" i="5"/>
  <c r="M1637" i="5"/>
  <c r="M1629" i="5"/>
  <c r="M1621" i="5"/>
  <c r="M1613" i="5"/>
  <c r="M1605" i="5"/>
  <c r="M1597" i="5"/>
  <c r="M1589" i="5"/>
  <c r="M1581" i="5"/>
  <c r="M1573" i="5"/>
  <c r="M1565" i="5"/>
  <c r="M1557" i="5"/>
  <c r="M1549" i="5"/>
  <c r="M1541" i="5"/>
  <c r="M1533" i="5"/>
  <c r="M1525" i="5"/>
  <c r="M1517" i="5"/>
  <c r="M1509" i="5"/>
  <c r="M1501" i="5"/>
  <c r="M1493" i="5"/>
  <c r="M1485" i="5"/>
  <c r="M1477" i="5"/>
  <c r="M1469" i="5"/>
  <c r="M1461" i="5"/>
  <c r="M1453" i="5"/>
  <c r="M1445" i="5"/>
  <c r="M1437" i="5"/>
  <c r="M1429" i="5"/>
  <c r="M1421" i="5"/>
  <c r="M1413" i="5"/>
  <c r="M1405" i="5"/>
  <c r="M1397" i="5"/>
  <c r="M1389" i="5"/>
  <c r="M1381" i="5"/>
  <c r="M1373" i="5"/>
  <c r="M1365" i="5"/>
  <c r="M1357" i="5"/>
  <c r="M1349" i="5"/>
  <c r="M1341" i="5"/>
  <c r="M1333" i="5"/>
  <c r="M1325" i="5"/>
  <c r="M1317" i="5"/>
  <c r="M1309" i="5"/>
  <c r="M1301" i="5"/>
  <c r="M1293" i="5"/>
  <c r="M1285" i="5"/>
  <c r="M1277" i="5"/>
  <c r="M1269" i="5"/>
  <c r="M1261" i="5"/>
  <c r="M1253" i="5"/>
  <c r="M1245" i="5"/>
  <c r="M1237" i="5"/>
  <c r="M2690" i="5"/>
  <c r="M2681" i="5"/>
  <c r="M2672" i="5"/>
  <c r="M2663" i="5"/>
  <c r="M2654" i="5"/>
  <c r="M2644" i="5"/>
  <c r="M2635" i="5"/>
  <c r="M2626" i="5"/>
  <c r="M2617" i="5"/>
  <c r="M2608" i="5"/>
  <c r="M2599" i="5"/>
  <c r="M2590" i="5"/>
  <c r="M2580" i="5"/>
  <c r="M2571" i="5"/>
  <c r="M2562" i="5"/>
  <c r="M2553" i="5"/>
  <c r="M2544" i="5"/>
  <c r="M2535" i="5"/>
  <c r="M2526" i="5"/>
  <c r="M2516" i="5"/>
  <c r="M2507" i="5"/>
  <c r="M2498" i="5"/>
  <c r="M2489" i="5"/>
  <c r="M2480" i="5"/>
  <c r="M2471" i="5"/>
  <c r="M2462" i="5"/>
  <c r="M2452" i="5"/>
  <c r="M2443" i="5"/>
  <c r="M2434" i="5"/>
  <c r="M2425" i="5"/>
  <c r="M2416" i="5"/>
  <c r="M2407" i="5"/>
  <c r="M2398" i="5"/>
  <c r="M2388" i="5"/>
  <c r="M2379" i="5"/>
  <c r="M2370" i="5"/>
  <c r="M2361" i="5"/>
  <c r="M2352" i="5"/>
  <c r="M2343" i="5"/>
  <c r="M2334" i="5"/>
  <c r="M2324" i="5"/>
  <c r="M2315" i="5"/>
  <c r="M2306" i="5"/>
  <c r="M2297" i="5"/>
  <c r="M2288" i="5"/>
  <c r="M2279" i="5"/>
  <c r="M2270" i="5"/>
  <c r="M2260" i="5"/>
  <c r="M2251" i="5"/>
  <c r="M2242" i="5"/>
  <c r="M2233" i="5"/>
  <c r="M2224" i="5"/>
  <c r="M2215" i="5"/>
  <c r="M2206" i="5"/>
  <c r="M2196" i="5"/>
  <c r="M2187" i="5"/>
  <c r="M2178" i="5"/>
  <c r="M2169" i="5"/>
  <c r="M2160" i="5"/>
  <c r="M2151" i="5"/>
  <c r="M2142" i="5"/>
  <c r="M2132" i="5"/>
  <c r="M2123" i="5"/>
  <c r="M2114" i="5"/>
  <c r="M2105" i="5"/>
  <c r="M2096" i="5"/>
  <c r="M2087" i="5"/>
  <c r="M2078" i="5"/>
  <c r="M2068" i="5"/>
  <c r="M2059" i="5"/>
  <c r="M2050" i="5"/>
  <c r="M2041" i="5"/>
  <c r="M2032" i="5"/>
  <c r="M2023" i="5"/>
  <c r="M2014" i="5"/>
  <c r="M2004" i="5"/>
  <c r="M1995" i="5"/>
  <c r="M1986" i="5"/>
  <c r="M1977" i="5"/>
  <c r="M1968" i="5"/>
  <c r="M1959" i="5"/>
  <c r="M1950" i="5"/>
  <c r="M1940" i="5"/>
  <c r="M1931" i="5"/>
  <c r="M1922" i="5"/>
  <c r="M1913" i="5"/>
  <c r="M1904" i="5"/>
  <c r="M1895" i="5"/>
  <c r="M1886" i="5"/>
  <c r="M1876" i="5"/>
  <c r="M1867" i="5"/>
  <c r="M1858" i="5"/>
  <c r="M1849" i="5"/>
  <c r="M1840" i="5"/>
  <c r="M1831" i="5"/>
  <c r="M1822" i="5"/>
  <c r="M1812" i="5"/>
  <c r="M1803" i="5"/>
  <c r="M1794" i="5"/>
  <c r="M1785" i="5"/>
  <c r="M1776" i="5"/>
  <c r="M1767" i="5"/>
  <c r="M1758" i="5"/>
  <c r="M1748" i="5"/>
  <c r="M1739" i="5"/>
  <c r="M1730" i="5"/>
  <c r="M1721" i="5"/>
  <c r="M1712" i="5"/>
  <c r="M1703" i="5"/>
  <c r="M1694" i="5"/>
  <c r="M1684" i="5"/>
  <c r="M1675" i="5"/>
  <c r="M1666" i="5"/>
  <c r="M1657" i="5"/>
  <c r="M1648" i="5"/>
  <c r="M1639" i="5"/>
  <c r="M1630" i="5"/>
  <c r="M1620" i="5"/>
  <c r="M1611" i="5"/>
  <c r="M1602" i="5"/>
  <c r="M1593" i="5"/>
  <c r="M1584" i="5"/>
  <c r="M1575" i="5"/>
  <c r="M1566" i="5"/>
  <c r="M1556" i="5"/>
  <c r="M1547" i="5"/>
  <c r="M1538" i="5"/>
  <c r="M1529" i="5"/>
  <c r="M1520" i="5"/>
  <c r="M1511" i="5"/>
  <c r="M1502" i="5"/>
  <c r="M1492" i="5"/>
  <c r="M1483" i="5"/>
  <c r="M1474" i="5"/>
  <c r="M1465" i="5"/>
  <c r="M1456" i="5"/>
  <c r="M1447" i="5"/>
  <c r="M1438" i="5"/>
  <c r="M1428" i="5"/>
  <c r="M1419" i="5"/>
  <c r="M1410" i="5"/>
  <c r="M1401" i="5"/>
  <c r="M1392" i="5"/>
  <c r="M1383" i="5"/>
  <c r="M1374" i="5"/>
  <c r="M1364" i="5"/>
  <c r="M1355" i="5"/>
  <c r="M1346" i="5"/>
  <c r="M1337" i="5"/>
  <c r="M1328" i="5"/>
  <c r="M1319" i="5"/>
  <c r="M1310" i="5"/>
  <c r="M1300" i="5"/>
  <c r="M1291" i="5"/>
  <c r="M1282" i="5"/>
  <c r="M1273" i="5"/>
  <c r="M1264" i="5"/>
  <c r="M1255" i="5"/>
  <c r="M1246" i="5"/>
  <c r="M1236" i="5"/>
  <c r="M1228" i="5"/>
  <c r="M1220" i="5"/>
  <c r="M1212" i="5"/>
  <c r="M1204" i="5"/>
  <c r="M1196" i="5"/>
  <c r="M1188" i="5"/>
  <c r="M1180" i="5"/>
  <c r="M1172" i="5"/>
  <c r="M1164" i="5"/>
  <c r="M1156" i="5"/>
  <c r="M1148" i="5"/>
  <c r="M1140" i="5"/>
  <c r="M1132" i="5"/>
  <c r="M1124" i="5"/>
  <c r="M1116" i="5"/>
  <c r="M1108" i="5"/>
  <c r="M1100" i="5"/>
  <c r="M1092" i="5"/>
  <c r="M1084" i="5"/>
  <c r="M1076" i="5"/>
  <c r="M1068" i="5"/>
  <c r="M1060" i="5"/>
  <c r="M1052" i="5"/>
  <c r="M1044" i="5"/>
  <c r="M1036" i="5"/>
  <c r="M1028" i="5"/>
  <c r="M1020" i="5"/>
  <c r="M1012" i="5"/>
  <c r="M1004" i="5"/>
  <c r="M996" i="5"/>
  <c r="M988" i="5"/>
  <c r="M980" i="5"/>
  <c r="M972" i="5"/>
  <c r="M964" i="5"/>
  <c r="M956" i="5"/>
  <c r="M948" i="5"/>
  <c r="M940" i="5"/>
  <c r="M932" i="5"/>
  <c r="M924" i="5"/>
  <c r="M916" i="5"/>
  <c r="M908" i="5"/>
  <c r="M900" i="5"/>
  <c r="M892" i="5"/>
  <c r="M884" i="5"/>
  <c r="M876" i="5"/>
  <c r="M868" i="5"/>
  <c r="M860" i="5"/>
  <c r="M852" i="5"/>
  <c r="M844" i="5"/>
  <c r="M836" i="5"/>
  <c r="M828" i="5"/>
  <c r="M820" i="5"/>
  <c r="M812" i="5"/>
  <c r="M804" i="5"/>
  <c r="M796" i="5"/>
  <c r="M788" i="5"/>
  <c r="M780" i="5"/>
  <c r="M772" i="5"/>
  <c r="M764" i="5"/>
  <c r="M756" i="5"/>
  <c r="M748" i="5"/>
  <c r="M740" i="5"/>
  <c r="M732" i="5"/>
  <c r="M724" i="5"/>
  <c r="M716" i="5"/>
  <c r="M708" i="5"/>
  <c r="M700" i="5"/>
  <c r="M692" i="5"/>
  <c r="M684" i="5"/>
  <c r="M676" i="5"/>
  <c r="M668" i="5"/>
  <c r="M660" i="5"/>
  <c r="M652" i="5"/>
  <c r="M644" i="5"/>
  <c r="M636" i="5"/>
  <c r="M628" i="5"/>
  <c r="M620" i="5"/>
  <c r="M612" i="5"/>
  <c r="M604" i="5"/>
  <c r="M596" i="5"/>
  <c r="M588" i="5"/>
  <c r="M580" i="5"/>
  <c r="M572" i="5"/>
  <c r="M564" i="5"/>
  <c r="M556" i="5"/>
  <c r="M548" i="5"/>
  <c r="M540" i="5"/>
  <c r="M532" i="5"/>
  <c r="M524" i="5"/>
  <c r="M516" i="5"/>
  <c r="M508" i="5"/>
  <c r="M500" i="5"/>
  <c r="M492" i="5"/>
  <c r="M484" i="5"/>
  <c r="M476" i="5"/>
  <c r="M468" i="5"/>
  <c r="M460" i="5"/>
  <c r="M452" i="5"/>
  <c r="M444" i="5"/>
  <c r="M436" i="5"/>
  <c r="M428" i="5"/>
  <c r="M420" i="5"/>
  <c r="M412" i="5"/>
  <c r="M404" i="5"/>
  <c r="M396" i="5"/>
  <c r="M388" i="5"/>
  <c r="M380" i="5"/>
  <c r="M372" i="5"/>
  <c r="M364" i="5"/>
  <c r="M356" i="5"/>
  <c r="M348" i="5"/>
  <c r="M340" i="5"/>
  <c r="M332" i="5"/>
  <c r="M324" i="5"/>
  <c r="M316" i="5"/>
  <c r="M308" i="5"/>
  <c r="M300" i="5"/>
  <c r="M292" i="5"/>
  <c r="M284" i="5"/>
  <c r="M276" i="5"/>
  <c r="M268" i="5"/>
  <c r="M260" i="5"/>
  <c r="M252" i="5"/>
  <c r="M244" i="5"/>
  <c r="M236" i="5"/>
  <c r="M228" i="5"/>
  <c r="M220" i="5"/>
  <c r="M212" i="5"/>
  <c r="M204" i="5"/>
  <c r="M196" i="5"/>
  <c r="M188" i="5"/>
  <c r="M180" i="5"/>
  <c r="M172" i="5"/>
  <c r="M164" i="5"/>
  <c r="M156" i="5"/>
  <c r="M148" i="5"/>
  <c r="M140" i="5"/>
  <c r="M26" i="5"/>
  <c r="M34" i="5"/>
  <c r="M42" i="5"/>
  <c r="M50" i="5"/>
  <c r="M58" i="5"/>
  <c r="M66" i="5"/>
  <c r="M74" i="5"/>
  <c r="M82" i="5"/>
  <c r="M90" i="5"/>
  <c r="M98" i="5"/>
  <c r="M106" i="5"/>
  <c r="M114" i="5"/>
  <c r="M122" i="5"/>
  <c r="M130" i="5"/>
  <c r="M138" i="5"/>
  <c r="M147" i="5"/>
  <c r="M157" i="5"/>
  <c r="M166" i="5"/>
  <c r="M175" i="5"/>
  <c r="M184" i="5"/>
  <c r="M193" i="5"/>
  <c r="M202" i="5"/>
  <c r="M211" i="5"/>
  <c r="M221" i="5"/>
  <c r="M230" i="5"/>
  <c r="M239" i="5"/>
  <c r="M248" i="5"/>
  <c r="M257" i="5"/>
  <c r="M266" i="5"/>
  <c r="M275" i="5"/>
  <c r="M285" i="5"/>
  <c r="M294" i="5"/>
  <c r="M303" i="5"/>
  <c r="M312" i="5"/>
  <c r="M321" i="5"/>
  <c r="M330" i="5"/>
  <c r="M339" i="5"/>
  <c r="M349" i="5"/>
  <c r="M358" i="5"/>
  <c r="M367" i="5"/>
  <c r="M376" i="5"/>
  <c r="M385" i="5"/>
  <c r="M394" i="5"/>
  <c r="M403" i="5"/>
  <c r="M413" i="5"/>
  <c r="M422" i="5"/>
  <c r="M431" i="5"/>
  <c r="M440" i="5"/>
  <c r="M449" i="5"/>
  <c r="M458" i="5"/>
  <c r="M467" i="5"/>
  <c r="M477" i="5"/>
  <c r="M486" i="5"/>
  <c r="M495" i="5"/>
  <c r="M504" i="5"/>
  <c r="M513" i="5"/>
  <c r="M522" i="5"/>
  <c r="M531" i="5"/>
  <c r="M541" i="5"/>
  <c r="M550" i="5"/>
  <c r="M559" i="5"/>
  <c r="M568" i="5"/>
  <c r="M577" i="5"/>
  <c r="M586" i="5"/>
  <c r="M595" i="5"/>
  <c r="M605" i="5"/>
  <c r="M614" i="5"/>
  <c r="M623" i="5"/>
  <c r="M632" i="5"/>
  <c r="M641" i="5"/>
  <c r="M650" i="5"/>
  <c r="M659" i="5"/>
  <c r="M669" i="5"/>
  <c r="M678" i="5"/>
  <c r="M687" i="5"/>
  <c r="M696" i="5"/>
  <c r="M705" i="5"/>
  <c r="M714" i="5"/>
  <c r="M723" i="5"/>
  <c r="M733" i="5"/>
  <c r="M742" i="5"/>
  <c r="M751" i="5"/>
  <c r="M760" i="5"/>
  <c r="M769" i="5"/>
  <c r="M778" i="5"/>
  <c r="M787" i="5"/>
  <c r="M797" i="5"/>
  <c r="M806" i="5"/>
  <c r="M815" i="5"/>
  <c r="M824" i="5"/>
  <c r="M833" i="5"/>
  <c r="M842" i="5"/>
  <c r="M851" i="5"/>
  <c r="M861" i="5"/>
  <c r="M870" i="5"/>
  <c r="M879" i="5"/>
  <c r="M888" i="5"/>
  <c r="M897" i="5"/>
  <c r="M906" i="5"/>
  <c r="M915" i="5"/>
  <c r="M925" i="5"/>
  <c r="M934" i="5"/>
  <c r="M943" i="5"/>
  <c r="M952" i="5"/>
  <c r="M961" i="5"/>
  <c r="M970" i="5"/>
  <c r="M979" i="5"/>
  <c r="M989" i="5"/>
  <c r="M998" i="5"/>
  <c r="M1007" i="5"/>
  <c r="M1016" i="5"/>
  <c r="M1025" i="5"/>
  <c r="M1034" i="5"/>
  <c r="M1043" i="5"/>
  <c r="M1053" i="5"/>
  <c r="M1062" i="5"/>
  <c r="M1071" i="5"/>
  <c r="M1080" i="5"/>
  <c r="M1089" i="5"/>
  <c r="M1098" i="5"/>
  <c r="M1107" i="5"/>
  <c r="M1117" i="5"/>
  <c r="M1126" i="5"/>
  <c r="M1135" i="5"/>
  <c r="M1144" i="5"/>
  <c r="M1153" i="5"/>
  <c r="M1162" i="5"/>
  <c r="M1171" i="5"/>
  <c r="M1181" i="5"/>
  <c r="M1190" i="5"/>
  <c r="M1199" i="5"/>
  <c r="M1208" i="5"/>
  <c r="M1217" i="5"/>
  <c r="M1226" i="5"/>
  <c r="M1235" i="5"/>
  <c r="M1247" i="5"/>
  <c r="M1257" i="5"/>
  <c r="M1267" i="5"/>
  <c r="M1278" i="5"/>
  <c r="M1288" i="5"/>
  <c r="M1298" i="5"/>
  <c r="M1308" i="5"/>
  <c r="M1320" i="5"/>
  <c r="M1330" i="5"/>
  <c r="M1340" i="5"/>
  <c r="M1351" i="5"/>
  <c r="M1361" i="5"/>
  <c r="M1371" i="5"/>
  <c r="M1382" i="5"/>
  <c r="M1393" i="5"/>
  <c r="M1403" i="5"/>
  <c r="M1414" i="5"/>
  <c r="M1424" i="5"/>
  <c r="M1434" i="5"/>
  <c r="M1444" i="5"/>
  <c r="M1455" i="5"/>
  <c r="M1466" i="5"/>
  <c r="M1476" i="5"/>
  <c r="M1487" i="5"/>
  <c r="M1497" i="5"/>
  <c r="M1507" i="5"/>
  <c r="M1518" i="5"/>
  <c r="M1528" i="5"/>
  <c r="M1539" i="5"/>
  <c r="M1550" i="5"/>
  <c r="M1560" i="5"/>
  <c r="M1570" i="5"/>
  <c r="M1580" i="5"/>
  <c r="M1591" i="5"/>
  <c r="M1601" i="5"/>
  <c r="M1612" i="5"/>
  <c r="M1623" i="5"/>
  <c r="M1633" i="5"/>
  <c r="M1643" i="5"/>
  <c r="M1654" i="5"/>
  <c r="M1664" i="5"/>
  <c r="M1674" i="5"/>
  <c r="M1686" i="5"/>
  <c r="M1696" i="5"/>
  <c r="M1706" i="5"/>
  <c r="M1716" i="5"/>
  <c r="M1727" i="5"/>
  <c r="M1737" i="5"/>
  <c r="M1747" i="5"/>
  <c r="M1759" i="5"/>
  <c r="M1769" i="5"/>
  <c r="M1779" i="5"/>
  <c r="M1790" i="5"/>
  <c r="M1800" i="5"/>
  <c r="M1810" i="5"/>
  <c r="M1820" i="5"/>
  <c r="M1832" i="5"/>
  <c r="M1842" i="5"/>
  <c r="M1852" i="5"/>
  <c r="M1863" i="5"/>
  <c r="M1873" i="5"/>
  <c r="M1883" i="5"/>
  <c r="M1894" i="5"/>
  <c r="M1905" i="5"/>
  <c r="M1915" i="5"/>
  <c r="M1926" i="5"/>
  <c r="M1936" i="5"/>
  <c r="M1946" i="5"/>
  <c r="M1956" i="5"/>
  <c r="M1967" i="5"/>
  <c r="M1978" i="5"/>
  <c r="M1988" i="5"/>
  <c r="M1999" i="5"/>
  <c r="M2009" i="5"/>
  <c r="M2019" i="5"/>
  <c r="M2030" i="5"/>
  <c r="M2040" i="5"/>
  <c r="M2051" i="5"/>
  <c r="M2062" i="5"/>
  <c r="M2072" i="5"/>
  <c r="M2082" i="5"/>
  <c r="M2092" i="5"/>
  <c r="M2103" i="5"/>
  <c r="M2113" i="5"/>
  <c r="M2124" i="5"/>
  <c r="M2135" i="5"/>
  <c r="M2145" i="5"/>
  <c r="M2155" i="5"/>
  <c r="M2166" i="5"/>
  <c r="M2176" i="5"/>
  <c r="M2186" i="5"/>
  <c r="M2198" i="5"/>
  <c r="M2208" i="5"/>
  <c r="M2218" i="5"/>
  <c r="M2228" i="5"/>
  <c r="M2239" i="5"/>
  <c r="M2249" i="5"/>
  <c r="M2259" i="5"/>
  <c r="M2271" i="5"/>
  <c r="M2281" i="5"/>
  <c r="M2291" i="5"/>
  <c r="M2302" i="5"/>
  <c r="M2312" i="5"/>
  <c r="M2322" i="5"/>
  <c r="M2332" i="5"/>
  <c r="M2344" i="5"/>
  <c r="M2354" i="5"/>
  <c r="M2364" i="5"/>
  <c r="M2375" i="5"/>
  <c r="M2385" i="5"/>
  <c r="M2395" i="5"/>
  <c r="M2406" i="5"/>
  <c r="M2417" i="5"/>
  <c r="M2427" i="5"/>
  <c r="M2438" i="5"/>
  <c r="M2448" i="5"/>
  <c r="M2458" i="5"/>
  <c r="M2468" i="5"/>
  <c r="M2479" i="5"/>
  <c r="M2490" i="5"/>
  <c r="M2500" i="5"/>
  <c r="M2511" i="5"/>
  <c r="M2521" i="5"/>
  <c r="M2531" i="5"/>
  <c r="M2542" i="5"/>
  <c r="M2552" i="5"/>
  <c r="M2563" i="5"/>
  <c r="M2574" i="5"/>
  <c r="M2584" i="5"/>
  <c r="M2594" i="5"/>
  <c r="M2604" i="5"/>
  <c r="M2615" i="5"/>
  <c r="M2625" i="5"/>
  <c r="M2636" i="5"/>
  <c r="M2647" i="5"/>
  <c r="M2657" i="5"/>
  <c r="M2667" i="5"/>
  <c r="M2678" i="5"/>
  <c r="M2688" i="5"/>
  <c r="F59" i="6"/>
  <c r="F187" i="6"/>
  <c r="F315" i="6"/>
  <c r="F703" i="6"/>
  <c r="F799" i="6"/>
  <c r="F1084" i="6"/>
  <c r="F1419" i="6"/>
  <c r="M15" i="5"/>
  <c r="M19" i="5"/>
  <c r="M27" i="5"/>
  <c r="M35" i="5"/>
  <c r="M43" i="5"/>
  <c r="M51" i="5"/>
  <c r="M59" i="5"/>
  <c r="M67" i="5"/>
  <c r="M75" i="5"/>
  <c r="M83" i="5"/>
  <c r="M91" i="5"/>
  <c r="M99" i="5"/>
  <c r="M107" i="5"/>
  <c r="M115" i="5"/>
  <c r="M123" i="5"/>
  <c r="M131" i="5"/>
  <c r="M139" i="5"/>
  <c r="M149" i="5"/>
  <c r="M158" i="5"/>
  <c r="M167" i="5"/>
  <c r="M176" i="5"/>
  <c r="M185" i="5"/>
  <c r="M194" i="5"/>
  <c r="M203" i="5"/>
  <c r="M213" i="5"/>
  <c r="M222" i="5"/>
  <c r="M231" i="5"/>
  <c r="M240" i="5"/>
  <c r="M249" i="5"/>
  <c r="M258" i="5"/>
  <c r="M267" i="5"/>
  <c r="M277" i="5"/>
  <c r="M286" i="5"/>
  <c r="M295" i="5"/>
  <c r="M304" i="5"/>
  <c r="M313" i="5"/>
  <c r="M322" i="5"/>
  <c r="M331" i="5"/>
  <c r="M341" i="5"/>
  <c r="M350" i="5"/>
  <c r="M359" i="5"/>
  <c r="M368" i="5"/>
  <c r="M377" i="5"/>
  <c r="M386" i="5"/>
  <c r="M395" i="5"/>
  <c r="M405" i="5"/>
  <c r="M414" i="5"/>
  <c r="M423" i="5"/>
  <c r="M432" i="5"/>
  <c r="M441" i="5"/>
  <c r="M450" i="5"/>
  <c r="M459" i="5"/>
  <c r="M469" i="5"/>
  <c r="M478" i="5"/>
  <c r="M487" i="5"/>
  <c r="M496" i="5"/>
  <c r="M505" i="5"/>
  <c r="M514" i="5"/>
  <c r="M523" i="5"/>
  <c r="M533" i="5"/>
  <c r="M542" i="5"/>
  <c r="M551" i="5"/>
  <c r="M560" i="5"/>
  <c r="M569" i="5"/>
  <c r="M578" i="5"/>
  <c r="M587" i="5"/>
  <c r="M597" i="5"/>
  <c r="M606" i="5"/>
  <c r="M615" i="5"/>
  <c r="M624" i="5"/>
  <c r="M633" i="5"/>
  <c r="M642" i="5"/>
  <c r="M651" i="5"/>
  <c r="M661" i="5"/>
  <c r="M670" i="5"/>
  <c r="M679" i="5"/>
  <c r="M688" i="5"/>
  <c r="M697" i="5"/>
  <c r="M706" i="5"/>
  <c r="M715" i="5"/>
  <c r="M725" i="5"/>
  <c r="M734" i="5"/>
  <c r="M743" i="5"/>
  <c r="M752" i="5"/>
  <c r="M761" i="5"/>
  <c r="M770" i="5"/>
  <c r="M779" i="5"/>
  <c r="M789" i="5"/>
  <c r="M798" i="5"/>
  <c r="M807" i="5"/>
  <c r="M816" i="5"/>
  <c r="M825" i="5"/>
  <c r="M834" i="5"/>
  <c r="M843" i="5"/>
  <c r="M853" i="5"/>
  <c r="M862" i="5"/>
  <c r="M871" i="5"/>
  <c r="M880" i="5"/>
  <c r="M889" i="5"/>
  <c r="M898" i="5"/>
  <c r="M907" i="5"/>
  <c r="M917" i="5"/>
  <c r="M926" i="5"/>
  <c r="M935" i="5"/>
  <c r="M944" i="5"/>
  <c r="M953" i="5"/>
  <c r="M962" i="5"/>
  <c r="M971" i="5"/>
  <c r="M981" i="5"/>
  <c r="M990" i="5"/>
  <c r="M999" i="5"/>
  <c r="M1008" i="5"/>
  <c r="M1017" i="5"/>
  <c r="M1026" i="5"/>
  <c r="M1035" i="5"/>
  <c r="M1045" i="5"/>
  <c r="M1054" i="5"/>
  <c r="M1063" i="5"/>
  <c r="M1072" i="5"/>
  <c r="M1081" i="5"/>
  <c r="M1090" i="5"/>
  <c r="M1099" i="5"/>
  <c r="M1109" i="5"/>
  <c r="M1118" i="5"/>
  <c r="M1127" i="5"/>
  <c r="M1136" i="5"/>
  <c r="M1145" i="5"/>
  <c r="M1154" i="5"/>
  <c r="M1163" i="5"/>
  <c r="M1173" i="5"/>
  <c r="M1182" i="5"/>
  <c r="M1191" i="5"/>
  <c r="M1200" i="5"/>
  <c r="M1209" i="5"/>
  <c r="M1218" i="5"/>
  <c r="M1227" i="5"/>
  <c r="M1238" i="5"/>
  <c r="M1248" i="5"/>
  <c r="M1258" i="5"/>
  <c r="M1268" i="5"/>
  <c r="M1279" i="5"/>
  <c r="M1289" i="5"/>
  <c r="M1299" i="5"/>
  <c r="M1311" i="5"/>
  <c r="M1321" i="5"/>
  <c r="M1331" i="5"/>
  <c r="M1342" i="5"/>
  <c r="M1352" i="5"/>
  <c r="M1362" i="5"/>
  <c r="M1372" i="5"/>
  <c r="M1384" i="5"/>
  <c r="M1394" i="5"/>
  <c r="M1404" i="5"/>
  <c r="M1415" i="5"/>
  <c r="M1425" i="5"/>
  <c r="M1435" i="5"/>
  <c r="M1446" i="5"/>
  <c r="M1457" i="5"/>
  <c r="M1467" i="5"/>
  <c r="M1478" i="5"/>
  <c r="M1488" i="5"/>
  <c r="M1498" i="5"/>
  <c r="M1508" i="5"/>
  <c r="M1519" i="5"/>
  <c r="M1530" i="5"/>
  <c r="M1540" i="5"/>
  <c r="M1551" i="5"/>
  <c r="M1561" i="5"/>
  <c r="M1571" i="5"/>
  <c r="M1582" i="5"/>
  <c r="M1592" i="5"/>
  <c r="M1603" i="5"/>
  <c r="M1614" i="5"/>
  <c r="M1624" i="5"/>
  <c r="M1634" i="5"/>
  <c r="M1644" i="5"/>
  <c r="M1655" i="5"/>
  <c r="M1665" i="5"/>
  <c r="M1676" i="5"/>
  <c r="M1687" i="5"/>
  <c r="M1697" i="5"/>
  <c r="M1707" i="5"/>
  <c r="M1718" i="5"/>
  <c r="M1728" i="5"/>
  <c r="M1738" i="5"/>
  <c r="M1750" i="5"/>
  <c r="M1760" i="5"/>
  <c r="M1770" i="5"/>
  <c r="M1780" i="5"/>
  <c r="M1791" i="5"/>
  <c r="M1801" i="5"/>
  <c r="M1811" i="5"/>
  <c r="M1823" i="5"/>
  <c r="M1833" i="5"/>
  <c r="M1843" i="5"/>
  <c r="M1854" i="5"/>
  <c r="M1864" i="5"/>
  <c r="M1874" i="5"/>
  <c r="M1884" i="5"/>
  <c r="M1896" i="5"/>
  <c r="M1906" i="5"/>
  <c r="M1916" i="5"/>
  <c r="M1927" i="5"/>
  <c r="M1937" i="5"/>
  <c r="M1947" i="5"/>
  <c r="M1958" i="5"/>
  <c r="M1969" i="5"/>
  <c r="M1979" i="5"/>
  <c r="M1990" i="5"/>
  <c r="M2000" i="5"/>
  <c r="M2010" i="5"/>
  <c r="M2020" i="5"/>
  <c r="M2031" i="5"/>
  <c r="M2042" i="5"/>
  <c r="M2052" i="5"/>
  <c r="M2063" i="5"/>
  <c r="M2073" i="5"/>
  <c r="M2083" i="5"/>
  <c r="M2094" i="5"/>
  <c r="M2104" i="5"/>
  <c r="M2115" i="5"/>
  <c r="M2126" i="5"/>
  <c r="M2136" i="5"/>
  <c r="M2146" i="5"/>
  <c r="M2156" i="5"/>
  <c r="M2167" i="5"/>
  <c r="M2177" i="5"/>
  <c r="M2188" i="5"/>
  <c r="M2199" i="5"/>
  <c r="M2209" i="5"/>
  <c r="M2219" i="5"/>
  <c r="M2230" i="5"/>
  <c r="M2240" i="5"/>
  <c r="M2250" i="5"/>
  <c r="M2262" i="5"/>
  <c r="M2272" i="5"/>
  <c r="M2282" i="5"/>
  <c r="M2292" i="5"/>
  <c r="M2303" i="5"/>
  <c r="M2313" i="5"/>
  <c r="M2323" i="5"/>
  <c r="M2335" i="5"/>
  <c r="M2345" i="5"/>
  <c r="M2355" i="5"/>
  <c r="M2366" i="5"/>
  <c r="M2376" i="5"/>
  <c r="M2386" i="5"/>
  <c r="M2396" i="5"/>
  <c r="M2408" i="5"/>
  <c r="M2418" i="5"/>
  <c r="M2428" i="5"/>
  <c r="M2439" i="5"/>
  <c r="M2449" i="5"/>
  <c r="M2459" i="5"/>
  <c r="M2470" i="5"/>
  <c r="M2481" i="5"/>
  <c r="M2491" i="5"/>
  <c r="M2502" i="5"/>
  <c r="M2512" i="5"/>
  <c r="M2522" i="5"/>
  <c r="M2532" i="5"/>
  <c r="M2543" i="5"/>
  <c r="M2554" i="5"/>
  <c r="M2564" i="5"/>
  <c r="M2575" i="5"/>
  <c r="M2585" i="5"/>
  <c r="M2595" i="5"/>
  <c r="M2606" i="5"/>
  <c r="M2616" i="5"/>
  <c r="M2627" i="5"/>
  <c r="M2638" i="5"/>
  <c r="M2648" i="5"/>
  <c r="M2658" i="5"/>
  <c r="M2668" i="5"/>
  <c r="M2679" i="5"/>
  <c r="M2689" i="5"/>
  <c r="F10" i="6"/>
  <c r="F107" i="6"/>
  <c r="F235" i="6"/>
  <c r="F831" i="6"/>
  <c r="F23" i="6"/>
  <c r="F39" i="6"/>
  <c r="F55" i="6"/>
  <c r="F71" i="6"/>
  <c r="F87" i="6"/>
  <c r="F103" i="6"/>
  <c r="F119" i="6"/>
  <c r="F135" i="6"/>
  <c r="F151" i="6"/>
  <c r="F167" i="6"/>
  <c r="F183" i="6"/>
  <c r="F199" i="6"/>
  <c r="F215" i="6"/>
  <c r="F231" i="6"/>
  <c r="F247" i="6"/>
  <c r="F263" i="6"/>
  <c r="F279" i="6"/>
  <c r="F295" i="6"/>
  <c r="F311" i="6"/>
  <c r="F379" i="6"/>
  <c r="F404" i="6"/>
  <c r="F531" i="6"/>
  <c r="F659" i="6"/>
  <c r="F787" i="6"/>
  <c r="F1277" i="6"/>
  <c r="F1411" i="6"/>
  <c r="F2422" i="6"/>
  <c r="F17" i="6"/>
  <c r="F31" i="6"/>
  <c r="F47" i="6"/>
  <c r="F63" i="6"/>
  <c r="F79" i="6"/>
  <c r="F95" i="6"/>
  <c r="F111" i="6"/>
  <c r="F127" i="6"/>
  <c r="F143" i="6"/>
  <c r="F159" i="6"/>
  <c r="F175" i="6"/>
  <c r="F191" i="6"/>
  <c r="F207" i="6"/>
  <c r="F223" i="6"/>
  <c r="F239" i="6"/>
  <c r="F255" i="6"/>
  <c r="F271" i="6"/>
  <c r="F287" i="6"/>
  <c r="F303" i="6"/>
  <c r="F340" i="6"/>
  <c r="F467" i="6"/>
  <c r="F595" i="6"/>
  <c r="F723" i="6"/>
  <c r="F881" i="6"/>
  <c r="F997" i="6"/>
  <c r="F1108" i="6"/>
  <c r="F1224" i="6"/>
  <c r="F1340" i="6"/>
  <c r="F2688" i="6"/>
  <c r="F2679" i="6"/>
  <c r="F2670" i="6"/>
  <c r="F2661" i="6"/>
  <c r="F2656" i="6"/>
  <c r="F2647" i="6"/>
  <c r="F2638" i="6"/>
  <c r="F2629" i="6"/>
  <c r="F2624" i="6"/>
  <c r="F2615" i="6"/>
  <c r="F2606" i="6"/>
  <c r="F2597" i="6"/>
  <c r="F2592" i="6"/>
  <c r="F2583" i="6"/>
  <c r="F2574" i="6"/>
  <c r="F2565" i="6"/>
  <c r="F2560" i="6"/>
  <c r="F2551" i="6"/>
  <c r="F2542" i="6"/>
  <c r="F2533" i="6"/>
  <c r="F2528" i="6"/>
  <c r="F2519" i="6"/>
  <c r="F2510" i="6"/>
  <c r="F2501" i="6"/>
  <c r="F2496" i="6"/>
  <c r="F2487" i="6"/>
  <c r="F2478" i="6"/>
  <c r="F2469" i="6"/>
  <c r="F2464" i="6"/>
  <c r="F2455" i="6"/>
  <c r="F2446" i="6"/>
  <c r="F2437" i="6"/>
  <c r="F2432" i="6"/>
  <c r="F2423" i="6"/>
  <c r="F2414" i="6"/>
  <c r="F2405" i="6"/>
  <c r="F2400" i="6"/>
  <c r="F2391" i="6"/>
  <c r="F2382" i="6"/>
  <c r="F2373" i="6"/>
  <c r="F2368" i="6"/>
  <c r="F2359" i="6"/>
  <c r="F2350" i="6"/>
  <c r="F2346" i="6"/>
  <c r="F2342" i="6"/>
  <c r="F2338" i="6"/>
  <c r="F2334" i="6"/>
  <c r="F2330" i="6"/>
  <c r="F2326" i="6"/>
  <c r="F2322" i="6"/>
  <c r="F2318" i="6"/>
  <c r="F2314" i="6"/>
  <c r="F2310" i="6"/>
  <c r="F2306" i="6"/>
  <c r="F2302" i="6"/>
  <c r="F2298" i="6"/>
  <c r="F2294" i="6"/>
  <c r="F2290" i="6"/>
  <c r="F2286" i="6"/>
  <c r="F2282" i="6"/>
  <c r="F2278" i="6"/>
  <c r="F2274" i="6"/>
  <c r="F2270" i="6"/>
  <c r="F2266" i="6"/>
  <c r="F2262" i="6"/>
  <c r="F2258" i="6"/>
  <c r="F2254" i="6"/>
  <c r="F2250" i="6"/>
  <c r="F2246" i="6"/>
  <c r="F2242" i="6"/>
  <c r="F2238" i="6"/>
  <c r="F2234" i="6"/>
  <c r="F2230" i="6"/>
  <c r="F2226" i="6"/>
  <c r="F2222" i="6"/>
  <c r="F2218" i="6"/>
  <c r="F2214" i="6"/>
  <c r="F2210" i="6"/>
  <c r="F2206" i="6"/>
  <c r="F2202" i="6"/>
  <c r="F2198" i="6"/>
  <c r="F2194" i="6"/>
  <c r="F2190" i="6"/>
  <c r="F2186" i="6"/>
  <c r="F2182" i="6"/>
  <c r="F2178" i="6"/>
  <c r="F2174" i="6"/>
  <c r="F2170" i="6"/>
  <c r="F2166" i="6"/>
  <c r="F2162" i="6"/>
  <c r="F2158" i="6"/>
  <c r="F2154" i="6"/>
  <c r="F2150" i="6"/>
  <c r="F2146" i="6"/>
  <c r="F2142" i="6"/>
  <c r="F2138" i="6"/>
  <c r="F2134" i="6"/>
  <c r="F2130" i="6"/>
  <c r="F2126" i="6"/>
  <c r="F2122" i="6"/>
  <c r="F2118" i="6"/>
  <c r="F2114" i="6"/>
  <c r="F2110" i="6"/>
  <c r="F2106" i="6"/>
  <c r="F2102" i="6"/>
  <c r="F2098" i="6"/>
  <c r="F2094" i="6"/>
  <c r="F2090" i="6"/>
  <c r="F2086" i="6"/>
  <c r="F2082" i="6"/>
  <c r="F2078" i="6"/>
  <c r="F2074" i="6"/>
  <c r="F2070" i="6"/>
  <c r="F2066" i="6"/>
  <c r="F2062" i="6"/>
  <c r="F2058" i="6"/>
  <c r="F2054" i="6"/>
  <c r="F2050" i="6"/>
  <c r="F2046" i="6"/>
  <c r="F2042" i="6"/>
  <c r="F2038" i="6"/>
  <c r="F2034" i="6"/>
  <c r="F2030" i="6"/>
  <c r="F2026" i="6"/>
  <c r="F2022" i="6"/>
  <c r="F2018" i="6"/>
  <c r="F2014" i="6"/>
  <c r="F2010" i="6"/>
  <c r="F2006" i="6"/>
  <c r="F2002" i="6"/>
  <c r="F1998" i="6"/>
  <c r="F1994" i="6"/>
  <c r="F1990" i="6"/>
  <c r="F1986" i="6"/>
  <c r="F1982" i="6"/>
  <c r="F1978" i="6"/>
  <c r="F1974" i="6"/>
  <c r="F1970" i="6"/>
  <c r="F2691" i="6"/>
  <c r="F2686" i="6"/>
  <c r="F2681" i="6"/>
  <c r="F2665" i="6"/>
  <c r="F2644" i="6"/>
  <c r="F2639" i="6"/>
  <c r="F2634" i="6"/>
  <c r="F2628" i="6"/>
  <c r="F2623" i="6"/>
  <c r="F2618" i="6"/>
  <c r="F2613" i="6"/>
  <c r="F2576" i="6"/>
  <c r="F2571" i="6"/>
  <c r="F2566" i="6"/>
  <c r="F2561" i="6"/>
  <c r="F2555" i="6"/>
  <c r="F2550" i="6"/>
  <c r="F2545" i="6"/>
  <c r="F2524" i="6"/>
  <c r="F2508" i="6"/>
  <c r="F2503" i="6"/>
  <c r="F2498" i="6"/>
  <c r="F2493" i="6"/>
  <c r="F2482" i="6"/>
  <c r="F2477" i="6"/>
  <c r="F2456" i="6"/>
  <c r="F2451" i="6"/>
  <c r="F2440" i="6"/>
  <c r="F2435" i="6"/>
  <c r="F2430" i="6"/>
  <c r="F2425" i="6"/>
  <c r="F2409" i="6"/>
  <c r="F2680" i="6"/>
  <c r="F2675" i="6"/>
  <c r="F2664" i="6"/>
  <c r="F2659" i="6"/>
  <c r="F2654" i="6"/>
  <c r="F2649" i="6"/>
  <c r="F2633" i="6"/>
  <c r="F2612" i="6"/>
  <c r="F2607" i="6"/>
  <c r="F2602" i="6"/>
  <c r="F2596" i="6"/>
  <c r="F2591" i="6"/>
  <c r="F2586" i="6"/>
  <c r="F2581" i="6"/>
  <c r="F2544" i="6"/>
  <c r="F2539" i="6"/>
  <c r="F2534" i="6"/>
  <c r="F2529" i="6"/>
  <c r="F2523" i="6"/>
  <c r="F2518" i="6"/>
  <c r="F2513" i="6"/>
  <c r="F2492" i="6"/>
  <c r="F2476" i="6"/>
  <c r="F2471" i="6"/>
  <c r="F2466" i="6"/>
  <c r="F2461" i="6"/>
  <c r="F2450" i="6"/>
  <c r="F2445" i="6"/>
  <c r="F2424" i="6"/>
  <c r="F2419" i="6"/>
  <c r="F2408" i="6"/>
  <c r="F2403" i="6"/>
  <c r="F2398" i="6"/>
  <c r="F2690" i="6"/>
  <c r="F2685" i="6"/>
  <c r="F2674" i="6"/>
  <c r="F2669" i="6"/>
  <c r="F2648" i="6"/>
  <c r="F2643" i="6"/>
  <c r="F2632" i="6"/>
  <c r="F2627" i="6"/>
  <c r="F2622" i="6"/>
  <c r="F2617" i="6"/>
  <c r="F2601" i="6"/>
  <c r="F2580" i="6"/>
  <c r="F2575" i="6"/>
  <c r="F2570" i="6"/>
  <c r="F2564" i="6"/>
  <c r="F2559" i="6"/>
  <c r="F2554" i="6"/>
  <c r="F2549" i="6"/>
  <c r="F2512" i="6"/>
  <c r="F2507" i="6"/>
  <c r="F2502" i="6"/>
  <c r="F2497" i="6"/>
  <c r="F2491" i="6"/>
  <c r="F2486" i="6"/>
  <c r="F2481" i="6"/>
  <c r="F2460" i="6"/>
  <c r="F2444" i="6"/>
  <c r="F2439" i="6"/>
  <c r="F2434" i="6"/>
  <c r="F2429" i="6"/>
  <c r="F2418" i="6"/>
  <c r="F2413" i="6"/>
  <c r="F2392" i="6"/>
  <c r="F2387" i="6"/>
  <c r="F2376" i="6"/>
  <c r="F2371" i="6"/>
  <c r="F2366" i="6"/>
  <c r="F2361" i="6"/>
  <c r="F2341" i="6"/>
  <c r="F2332" i="6"/>
  <c r="F2323" i="6"/>
  <c r="F2309" i="6"/>
  <c r="F2300" i="6"/>
  <c r="F2291" i="6"/>
  <c r="F2277" i="6"/>
  <c r="F2268" i="6"/>
  <c r="F2672" i="6"/>
  <c r="F2667" i="6"/>
  <c r="F2662" i="6"/>
  <c r="F2657" i="6"/>
  <c r="F2651" i="6"/>
  <c r="F2646" i="6"/>
  <c r="F2641" i="6"/>
  <c r="F2620" i="6"/>
  <c r="F2604" i="6"/>
  <c r="F2599" i="6"/>
  <c r="F2594" i="6"/>
  <c r="F2589" i="6"/>
  <c r="F2578" i="6"/>
  <c r="F2573" i="6"/>
  <c r="F2552" i="6"/>
  <c r="F2547" i="6"/>
  <c r="F2536" i="6"/>
  <c r="F2531" i="6"/>
  <c r="F2526" i="6"/>
  <c r="F2521" i="6"/>
  <c r="F2505" i="6"/>
  <c r="F2484" i="6"/>
  <c r="F2479" i="6"/>
  <c r="F2474" i="6"/>
  <c r="F2468" i="6"/>
  <c r="F2463" i="6"/>
  <c r="F2458" i="6"/>
  <c r="F2453" i="6"/>
  <c r="F2416" i="6"/>
  <c r="F2411" i="6"/>
  <c r="F2406" i="6"/>
  <c r="F2401" i="6"/>
  <c r="F2395" i="6"/>
  <c r="F2390" i="6"/>
  <c r="F2385" i="6"/>
  <c r="F2364" i="6"/>
  <c r="F2344" i="6"/>
  <c r="F2335" i="6"/>
  <c r="F2321" i="6"/>
  <c r="F2312" i="6"/>
  <c r="F2303" i="6"/>
  <c r="F2289" i="6"/>
  <c r="F2280" i="6"/>
  <c r="F2271" i="6"/>
  <c r="F2257" i="6"/>
  <c r="F2248" i="6"/>
  <c r="F2239" i="6"/>
  <c r="F2225" i="6"/>
  <c r="F2216" i="6"/>
  <c r="F2207" i="6"/>
  <c r="F2193" i="6"/>
  <c r="F2184" i="6"/>
  <c r="F2175" i="6"/>
  <c r="F2161" i="6"/>
  <c r="F2152" i="6"/>
  <c r="F2143" i="6"/>
  <c r="F2129" i="6"/>
  <c r="F2120" i="6"/>
  <c r="F2111" i="6"/>
  <c r="F2097" i="6"/>
  <c r="F2088" i="6"/>
  <c r="F2079" i="6"/>
  <c r="F2065" i="6"/>
  <c r="F2056" i="6"/>
  <c r="F2047" i="6"/>
  <c r="F2033" i="6"/>
  <c r="F2024" i="6"/>
  <c r="F2015" i="6"/>
  <c r="F2001" i="6"/>
  <c r="F1992" i="6"/>
  <c r="F1983" i="6"/>
  <c r="F1969" i="6"/>
  <c r="F1965" i="6"/>
  <c r="F1961" i="6"/>
  <c r="F1957" i="6"/>
  <c r="F1953" i="6"/>
  <c r="F1949" i="6"/>
  <c r="F1945" i="6"/>
  <c r="F1941" i="6"/>
  <c r="F1937" i="6"/>
  <c r="F1933" i="6"/>
  <c r="F1929" i="6"/>
  <c r="F2668" i="6"/>
  <c r="F2658" i="6"/>
  <c r="F2637" i="6"/>
  <c r="F2616" i="6"/>
  <c r="F2595" i="6"/>
  <c r="F2585" i="6"/>
  <c r="F2543" i="6"/>
  <c r="F2532" i="6"/>
  <c r="F2522" i="6"/>
  <c r="F2480" i="6"/>
  <c r="F2470" i="6"/>
  <c r="F2459" i="6"/>
  <c r="F2449" i="6"/>
  <c r="F2428" i="6"/>
  <c r="F2407" i="6"/>
  <c r="F2397" i="6"/>
  <c r="F2383" i="6"/>
  <c r="F2369" i="6"/>
  <c r="F2362" i="6"/>
  <c r="F2355" i="6"/>
  <c r="F2348" i="6"/>
  <c r="F2336" i="6"/>
  <c r="F2324" i="6"/>
  <c r="F2293" i="6"/>
  <c r="F2281" i="6"/>
  <c r="F2275" i="6"/>
  <c r="F2269" i="6"/>
  <c r="F2263" i="6"/>
  <c r="F2252" i="6"/>
  <c r="F2247" i="6"/>
  <c r="F2221" i="6"/>
  <c r="F2205" i="6"/>
  <c r="F2200" i="6"/>
  <c r="F2195" i="6"/>
  <c r="F2179" i="6"/>
  <c r="F2153" i="6"/>
  <c r="F2148" i="6"/>
  <c r="F2137" i="6"/>
  <c r="F2132" i="6"/>
  <c r="F2127" i="6"/>
  <c r="F2085" i="6"/>
  <c r="F2080" i="6"/>
  <c r="F2689" i="6"/>
  <c r="F2678" i="6"/>
  <c r="F2636" i="6"/>
  <c r="F2626" i="6"/>
  <c r="F2605" i="6"/>
  <c r="F2584" i="6"/>
  <c r="F2563" i="6"/>
  <c r="F2553" i="6"/>
  <c r="F2511" i="6"/>
  <c r="F2500" i="6"/>
  <c r="F2490" i="6"/>
  <c r="F2448" i="6"/>
  <c r="F2438" i="6"/>
  <c r="F2427" i="6"/>
  <c r="F2417" i="6"/>
  <c r="F2396" i="6"/>
  <c r="F2389" i="6"/>
  <c r="F2375" i="6"/>
  <c r="F2354" i="6"/>
  <c r="F2329" i="6"/>
  <c r="F2317" i="6"/>
  <c r="F2311" i="6"/>
  <c r="F2305" i="6"/>
  <c r="F2299" i="6"/>
  <c r="F2287" i="6"/>
  <c r="F2241" i="6"/>
  <c r="F2236" i="6"/>
  <c r="F2231" i="6"/>
  <c r="F2220" i="6"/>
  <c r="F2215" i="6"/>
  <c r="F2189" i="6"/>
  <c r="F2173" i="6"/>
  <c r="F2168" i="6"/>
  <c r="F2163" i="6"/>
  <c r="F2147" i="6"/>
  <c r="F2121" i="6"/>
  <c r="F2116" i="6"/>
  <c r="F2105" i="6"/>
  <c r="F2100" i="6"/>
  <c r="F2687" i="6"/>
  <c r="F2677" i="6"/>
  <c r="F2635" i="6"/>
  <c r="F2625" i="6"/>
  <c r="F2614" i="6"/>
  <c r="F2572" i="6"/>
  <c r="F2562" i="6"/>
  <c r="F2541" i="6"/>
  <c r="F2520" i="6"/>
  <c r="F2499" i="6"/>
  <c r="F2489" i="6"/>
  <c r="F2447" i="6"/>
  <c r="F2436" i="6"/>
  <c r="F2426" i="6"/>
  <c r="F2388" i="6"/>
  <c r="F2381" i="6"/>
  <c r="F2374" i="6"/>
  <c r="F2367" i="6"/>
  <c r="F2360" i="6"/>
  <c r="F2353" i="6"/>
  <c r="F2347" i="6"/>
  <c r="F2316" i="6"/>
  <c r="F2304" i="6"/>
  <c r="F2292" i="6"/>
  <c r="F2261" i="6"/>
  <c r="F2256" i="6"/>
  <c r="F2251" i="6"/>
  <c r="F2653" i="6"/>
  <c r="F2621" i="6"/>
  <c r="F2603" i="6"/>
  <c r="F2588" i="6"/>
  <c r="F2569" i="6"/>
  <c r="F2556" i="6"/>
  <c r="F2537" i="6"/>
  <c r="F2504" i="6"/>
  <c r="F2472" i="6"/>
  <c r="F2421" i="6"/>
  <c r="F2402" i="6"/>
  <c r="F2357" i="6"/>
  <c r="F2345" i="6"/>
  <c r="F2337" i="6"/>
  <c r="F2307" i="6"/>
  <c r="F2288" i="6"/>
  <c r="F2267" i="6"/>
  <c r="F2259" i="6"/>
  <c r="F2213" i="6"/>
  <c r="F2199" i="6"/>
  <c r="F2192" i="6"/>
  <c r="F2157" i="6"/>
  <c r="F2144" i="6"/>
  <c r="F2136" i="6"/>
  <c r="F2123" i="6"/>
  <c r="F2115" i="6"/>
  <c r="F2095" i="6"/>
  <c r="F2089" i="6"/>
  <c r="F2083" i="6"/>
  <c r="F2077" i="6"/>
  <c r="F2072" i="6"/>
  <c r="F2067" i="6"/>
  <c r="F2051" i="6"/>
  <c r="F2025" i="6"/>
  <c r="F2020" i="6"/>
  <c r="F2009" i="6"/>
  <c r="F2004" i="6"/>
  <c r="F1999" i="6"/>
  <c r="F1963" i="6"/>
  <c r="F1954" i="6"/>
  <c r="F1940" i="6"/>
  <c r="F1931" i="6"/>
  <c r="F2684" i="6"/>
  <c r="F2671" i="6"/>
  <c r="F2652" i="6"/>
  <c r="F2619" i="6"/>
  <c r="F2600" i="6"/>
  <c r="F2587" i="6"/>
  <c r="F2568" i="6"/>
  <c r="F2517" i="6"/>
  <c r="F2485" i="6"/>
  <c r="F2467" i="6"/>
  <c r="F2452" i="6"/>
  <c r="F2420" i="6"/>
  <c r="F2378" i="6"/>
  <c r="F2356" i="6"/>
  <c r="F2325" i="6"/>
  <c r="F2315" i="6"/>
  <c r="F2296" i="6"/>
  <c r="F2285" i="6"/>
  <c r="F2249" i="6"/>
  <c r="F2240" i="6"/>
  <c r="F2233" i="6"/>
  <c r="F2227" i="6"/>
  <c r="F2219" i="6"/>
  <c r="F2185" i="6"/>
  <c r="F2177" i="6"/>
  <c r="F2171" i="6"/>
  <c r="F2164" i="6"/>
  <c r="F2156" i="6"/>
  <c r="F2108" i="6"/>
  <c r="F2101" i="6"/>
  <c r="F2061" i="6"/>
  <c r="F2045" i="6"/>
  <c r="F2040" i="6"/>
  <c r="F2035" i="6"/>
  <c r="F2019" i="6"/>
  <c r="F1993" i="6"/>
  <c r="F1988" i="6"/>
  <c r="F1977" i="6"/>
  <c r="F1972" i="6"/>
  <c r="F1967" i="6"/>
  <c r="F1958" i="6"/>
  <c r="F1944" i="6"/>
  <c r="F2683" i="6"/>
  <c r="F2666" i="6"/>
  <c r="F2582" i="6"/>
  <c r="F2567" i="6"/>
  <c r="F2548" i="6"/>
  <c r="F2535" i="6"/>
  <c r="F2516" i="6"/>
  <c r="F2465" i="6"/>
  <c r="F2433" i="6"/>
  <c r="F2415" i="6"/>
  <c r="F2386" i="6"/>
  <c r="F2377" i="6"/>
  <c r="F2365" i="6"/>
  <c r="F2352" i="6"/>
  <c r="F2333" i="6"/>
  <c r="F2295" i="6"/>
  <c r="F2284" i="6"/>
  <c r="F2276" i="6"/>
  <c r="F2265" i="6"/>
  <c r="F2212" i="6"/>
  <c r="F2204" i="6"/>
  <c r="F2197" i="6"/>
  <c r="F2191" i="6"/>
  <c r="F2183" i="6"/>
  <c r="F2149" i="6"/>
  <c r="F2141" i="6"/>
  <c r="F2135" i="6"/>
  <c r="F2128" i="6"/>
  <c r="F2076" i="6"/>
  <c r="F2071" i="6"/>
  <c r="F2060" i="6"/>
  <c r="F2055" i="6"/>
  <c r="F2029" i="6"/>
  <c r="F2013" i="6"/>
  <c r="F2008" i="6"/>
  <c r="F2003" i="6"/>
  <c r="F1987" i="6"/>
  <c r="F2682" i="6"/>
  <c r="F2660" i="6"/>
  <c r="F2630" i="6"/>
  <c r="F2608" i="6"/>
  <c r="F2495" i="6"/>
  <c r="F2473" i="6"/>
  <c r="F2443" i="6"/>
  <c r="F2412" i="6"/>
  <c r="F2393" i="6"/>
  <c r="F2372" i="6"/>
  <c r="F2339" i="6"/>
  <c r="F2159" i="6"/>
  <c r="F2124" i="6"/>
  <c r="F2103" i="6"/>
  <c r="F2081" i="6"/>
  <c r="F2073" i="6"/>
  <c r="F2064" i="6"/>
  <c r="F2057" i="6"/>
  <c r="F2048" i="6"/>
  <c r="F2039" i="6"/>
  <c r="F1997" i="6"/>
  <c r="F1981" i="6"/>
  <c r="F1975" i="6"/>
  <c r="F1968" i="6"/>
  <c r="F1950" i="6"/>
  <c r="F1943" i="6"/>
  <c r="F1932" i="6"/>
  <c r="F1927" i="6"/>
  <c r="F1922" i="6"/>
  <c r="F2655" i="6"/>
  <c r="F2577" i="6"/>
  <c r="F2546" i="6"/>
  <c r="F2525" i="6"/>
  <c r="F2494" i="6"/>
  <c r="F2442" i="6"/>
  <c r="F2308" i="6"/>
  <c r="F2273" i="6"/>
  <c r="F2260" i="6"/>
  <c r="F2245" i="6"/>
  <c r="F2235" i="6"/>
  <c r="F2223" i="6"/>
  <c r="F2211" i="6"/>
  <c r="F2201" i="6"/>
  <c r="F2188" i="6"/>
  <c r="F2180" i="6"/>
  <c r="F2167" i="6"/>
  <c r="F2155" i="6"/>
  <c r="F2145" i="6"/>
  <c r="F2133" i="6"/>
  <c r="F2112" i="6"/>
  <c r="F2099" i="6"/>
  <c r="F2091" i="6"/>
  <c r="F2031" i="6"/>
  <c r="F2005" i="6"/>
  <c r="F1996" i="6"/>
  <c r="F1989" i="6"/>
  <c r="F1955" i="6"/>
  <c r="F1948" i="6"/>
  <c r="F1926" i="6"/>
  <c r="F1917" i="6"/>
  <c r="F1913" i="6"/>
  <c r="F1909" i="6"/>
  <c r="F1905" i="6"/>
  <c r="F1901" i="6"/>
  <c r="F1897" i="6"/>
  <c r="F1893" i="6"/>
  <c r="F1889" i="6"/>
  <c r="F1885" i="6"/>
  <c r="F1881" i="6"/>
  <c r="F1877" i="6"/>
  <c r="F1873" i="6"/>
  <c r="F1869" i="6"/>
  <c r="F1865" i="6"/>
  <c r="F1861" i="6"/>
  <c r="F1857" i="6"/>
  <c r="F1853" i="6"/>
  <c r="F1849" i="6"/>
  <c r="F1845" i="6"/>
  <c r="F1841" i="6"/>
  <c r="F1837" i="6"/>
  <c r="F1833" i="6"/>
  <c r="F1829" i="6"/>
  <c r="F1825" i="6"/>
  <c r="F1821" i="6"/>
  <c r="F1817" i="6"/>
  <c r="F1813" i="6"/>
  <c r="F1809" i="6"/>
  <c r="F1805" i="6"/>
  <c r="F1801" i="6"/>
  <c r="F1797" i="6"/>
  <c r="F1793" i="6"/>
  <c r="F1789" i="6"/>
  <c r="F2676" i="6"/>
  <c r="F2650" i="6"/>
  <c r="F2598" i="6"/>
  <c r="F2515" i="6"/>
  <c r="F2441" i="6"/>
  <c r="F2351" i="6"/>
  <c r="F2320" i="6"/>
  <c r="F2272" i="6"/>
  <c r="F2232" i="6"/>
  <c r="F2209" i="6"/>
  <c r="F2176" i="6"/>
  <c r="F2063" i="6"/>
  <c r="F2037" i="6"/>
  <c r="F2028" i="6"/>
  <c r="F2021" i="6"/>
  <c r="F2012" i="6"/>
  <c r="F1980" i="6"/>
  <c r="F1973" i="6"/>
  <c r="F1966" i="6"/>
  <c r="F1960" i="6"/>
  <c r="F1942" i="6"/>
  <c r="F1936" i="6"/>
  <c r="F1921" i="6"/>
  <c r="F2645" i="6"/>
  <c r="F2593" i="6"/>
  <c r="F2540" i="6"/>
  <c r="F2514" i="6"/>
  <c r="F2488" i="6"/>
  <c r="F2462" i="6"/>
  <c r="F2431" i="6"/>
  <c r="F2410" i="6"/>
  <c r="F2384" i="6"/>
  <c r="F2370" i="6"/>
  <c r="F2255" i="6"/>
  <c r="F2244" i="6"/>
  <c r="F2187" i="6"/>
  <c r="F2165" i="6"/>
  <c r="F2131" i="6"/>
  <c r="F2119" i="6"/>
  <c r="F2109" i="6"/>
  <c r="F2087" i="6"/>
  <c r="F2069" i="6"/>
  <c r="F2053" i="6"/>
  <c r="F2044" i="6"/>
  <c r="F1995" i="6"/>
  <c r="F1947" i="6"/>
  <c r="F1935" i="6"/>
  <c r="F1930" i="6"/>
  <c r="F1925" i="6"/>
  <c r="F1916" i="6"/>
  <c r="F1912" i="6"/>
  <c r="F1908" i="6"/>
  <c r="F1904" i="6"/>
  <c r="F1900" i="6"/>
  <c r="F1896" i="6"/>
  <c r="F1892" i="6"/>
  <c r="F1888" i="6"/>
  <c r="F1884" i="6"/>
  <c r="F1880" i="6"/>
  <c r="F1876" i="6"/>
  <c r="F1872" i="6"/>
  <c r="F1868" i="6"/>
  <c r="F1864" i="6"/>
  <c r="F1860" i="6"/>
  <c r="F1856" i="6"/>
  <c r="F1852" i="6"/>
  <c r="F1848" i="6"/>
  <c r="F1844" i="6"/>
  <c r="F1840" i="6"/>
  <c r="F1836" i="6"/>
  <c r="F1832" i="6"/>
  <c r="F1828" i="6"/>
  <c r="F1824" i="6"/>
  <c r="F1820" i="6"/>
  <c r="F1816" i="6"/>
  <c r="F1812" i="6"/>
  <c r="F2673" i="6"/>
  <c r="F2509" i="6"/>
  <c r="F2457" i="6"/>
  <c r="F2404" i="6"/>
  <c r="F2363" i="6"/>
  <c r="F2301" i="6"/>
  <c r="F2243" i="6"/>
  <c r="F2196" i="6"/>
  <c r="F2107" i="6"/>
  <c r="F2036" i="6"/>
  <c r="F1985" i="6"/>
  <c r="F1971" i="6"/>
  <c r="F1959" i="6"/>
  <c r="F1806" i="6"/>
  <c r="F1799" i="6"/>
  <c r="F1792" i="6"/>
  <c r="F1787" i="6"/>
  <c r="F1783" i="6"/>
  <c r="F1779" i="6"/>
  <c r="F1775" i="6"/>
  <c r="F1771" i="6"/>
  <c r="F1767" i="6"/>
  <c r="F1763" i="6"/>
  <c r="F1759" i="6"/>
  <c r="F1755" i="6"/>
  <c r="F1751" i="6"/>
  <c r="F1747" i="6"/>
  <c r="F1743" i="6"/>
  <c r="F1739" i="6"/>
  <c r="F1735" i="6"/>
  <c r="F1731" i="6"/>
  <c r="F1727" i="6"/>
  <c r="F1723" i="6"/>
  <c r="F1719" i="6"/>
  <c r="F1715" i="6"/>
  <c r="F1711" i="6"/>
  <c r="F1707" i="6"/>
  <c r="F1703" i="6"/>
  <c r="F1699" i="6"/>
  <c r="F1695" i="6"/>
  <c r="F1691" i="6"/>
  <c r="F1687" i="6"/>
  <c r="F1683" i="6"/>
  <c r="F1679" i="6"/>
  <c r="F1675" i="6"/>
  <c r="F1671" i="6"/>
  <c r="F1667" i="6"/>
  <c r="F1663" i="6"/>
  <c r="F1659" i="6"/>
  <c r="F1655" i="6"/>
  <c r="F1651" i="6"/>
  <c r="F1647" i="6"/>
  <c r="F1643" i="6"/>
  <c r="F1639" i="6"/>
  <c r="F1635" i="6"/>
  <c r="F1631" i="6"/>
  <c r="F1627" i="6"/>
  <c r="F1623" i="6"/>
  <c r="F1619" i="6"/>
  <c r="F1615" i="6"/>
  <c r="F1611" i="6"/>
  <c r="F1607" i="6"/>
  <c r="F1603" i="6"/>
  <c r="F1599" i="6"/>
  <c r="F1595" i="6"/>
  <c r="F1591" i="6"/>
  <c r="F1587" i="6"/>
  <c r="F1583" i="6"/>
  <c r="F1579" i="6"/>
  <c r="F1575" i="6"/>
  <c r="F1571" i="6"/>
  <c r="F1567" i="6"/>
  <c r="F1563" i="6"/>
  <c r="F2663" i="6"/>
  <c r="F2611" i="6"/>
  <c r="F2454" i="6"/>
  <c r="F2399" i="6"/>
  <c r="F2331" i="6"/>
  <c r="F2217" i="6"/>
  <c r="F2151" i="6"/>
  <c r="F2068" i="6"/>
  <c r="F2052" i="6"/>
  <c r="F2017" i="6"/>
  <c r="F1946" i="6"/>
  <c r="F1934" i="6"/>
  <c r="F1924" i="6"/>
  <c r="F1915" i="6"/>
  <c r="F1907" i="6"/>
  <c r="F1899" i="6"/>
  <c r="F1891" i="6"/>
  <c r="F1883" i="6"/>
  <c r="F1875" i="6"/>
  <c r="F1867" i="6"/>
  <c r="F1859" i="6"/>
  <c r="F1851" i="6"/>
  <c r="F1843" i="6"/>
  <c r="F1835" i="6"/>
  <c r="F1827" i="6"/>
  <c r="F1819" i="6"/>
  <c r="F1811" i="6"/>
  <c r="F1804" i="6"/>
  <c r="F2610" i="6"/>
  <c r="F2558" i="6"/>
  <c r="F2506" i="6"/>
  <c r="F2394" i="6"/>
  <c r="F2328" i="6"/>
  <c r="F2297" i="6"/>
  <c r="F2172" i="6"/>
  <c r="F2104" i="6"/>
  <c r="F2049" i="6"/>
  <c r="F2000" i="6"/>
  <c r="F1984" i="6"/>
  <c r="F1798" i="6"/>
  <c r="F1791" i="6"/>
  <c r="F1786" i="6"/>
  <c r="F1782" i="6"/>
  <c r="F1778" i="6"/>
  <c r="F1774" i="6"/>
  <c r="F1770" i="6"/>
  <c r="F1766" i="6"/>
  <c r="F1762" i="6"/>
  <c r="F1758" i="6"/>
  <c r="F1754" i="6"/>
  <c r="F1750" i="6"/>
  <c r="F1746" i="6"/>
  <c r="F1742" i="6"/>
  <c r="F1738" i="6"/>
  <c r="F1734" i="6"/>
  <c r="F1730" i="6"/>
  <c r="F1726" i="6"/>
  <c r="F1722" i="6"/>
  <c r="F1718" i="6"/>
  <c r="F1714" i="6"/>
  <c r="F1710" i="6"/>
  <c r="F1706" i="6"/>
  <c r="F1702" i="6"/>
  <c r="F1698" i="6"/>
  <c r="F1694" i="6"/>
  <c r="F1690" i="6"/>
  <c r="F1686" i="6"/>
  <c r="F1682" i="6"/>
  <c r="F1678" i="6"/>
  <c r="F1674" i="6"/>
  <c r="F1670" i="6"/>
  <c r="F1666" i="6"/>
  <c r="F1662" i="6"/>
  <c r="F1658" i="6"/>
  <c r="F1654" i="6"/>
  <c r="F1650" i="6"/>
  <c r="F1646" i="6"/>
  <c r="F1642" i="6"/>
  <c r="F1638" i="6"/>
  <c r="F1634" i="6"/>
  <c r="F1630" i="6"/>
  <c r="F1626" i="6"/>
  <c r="F1622" i="6"/>
  <c r="F1618" i="6"/>
  <c r="F1614" i="6"/>
  <c r="F1610" i="6"/>
  <c r="F1606" i="6"/>
  <c r="F1602" i="6"/>
  <c r="F1598" i="6"/>
  <c r="F1594" i="6"/>
  <c r="F1590" i="6"/>
  <c r="F1586" i="6"/>
  <c r="F1582" i="6"/>
  <c r="F1578" i="6"/>
  <c r="F1574" i="6"/>
  <c r="F1570" i="6"/>
  <c r="F1566" i="6"/>
  <c r="F1562" i="6"/>
  <c r="F1558" i="6"/>
  <c r="F1554" i="6"/>
  <c r="F2609" i="6"/>
  <c r="F2557" i="6"/>
  <c r="F2358" i="6"/>
  <c r="F2327" i="6"/>
  <c r="F2264" i="6"/>
  <c r="F2237" i="6"/>
  <c r="F2169" i="6"/>
  <c r="F2125" i="6"/>
  <c r="F2084" i="6"/>
  <c r="F2032" i="6"/>
  <c r="F2016" i="6"/>
  <c r="F1956" i="6"/>
  <c r="F1923" i="6"/>
  <c r="F1914" i="6"/>
  <c r="F1906" i="6"/>
  <c r="F1898" i="6"/>
  <c r="F1890" i="6"/>
  <c r="F1882" i="6"/>
  <c r="F1874" i="6"/>
  <c r="F1866" i="6"/>
  <c r="F1858" i="6"/>
  <c r="F1850" i="6"/>
  <c r="F1842" i="6"/>
  <c r="F1834" i="6"/>
  <c r="F1826" i="6"/>
  <c r="F1818" i="6"/>
  <c r="F1810" i="6"/>
  <c r="F1803" i="6"/>
  <c r="F1796" i="6"/>
  <c r="F2642" i="6"/>
  <c r="F2590" i="6"/>
  <c r="F2538" i="6"/>
  <c r="F2483" i="6"/>
  <c r="F2349" i="6"/>
  <c r="F2319" i="6"/>
  <c r="F2229" i="6"/>
  <c r="F2208" i="6"/>
  <c r="F2140" i="6"/>
  <c r="F2027" i="6"/>
  <c r="F2011" i="6"/>
  <c r="F1979" i="6"/>
  <c r="F1952" i="6"/>
  <c r="F1920" i="6"/>
  <c r="F1808" i="6"/>
  <c r="F1790" i="6"/>
  <c r="F1785" i="6"/>
  <c r="F1781" i="6"/>
  <c r="F1777" i="6"/>
  <c r="F1773" i="6"/>
  <c r="F1769" i="6"/>
  <c r="F1765" i="6"/>
  <c r="F1761" i="6"/>
  <c r="F1757" i="6"/>
  <c r="F1753" i="6"/>
  <c r="F1749" i="6"/>
  <c r="F1745" i="6"/>
  <c r="F1741" i="6"/>
  <c r="F1737" i="6"/>
  <c r="F1733" i="6"/>
  <c r="F1729" i="6"/>
  <c r="F1725" i="6"/>
  <c r="F1721" i="6"/>
  <c r="F1717" i="6"/>
  <c r="F1713" i="6"/>
  <c r="F1709" i="6"/>
  <c r="F1705" i="6"/>
  <c r="F1701" i="6"/>
  <c r="F1697" i="6"/>
  <c r="F1693" i="6"/>
  <c r="F1689" i="6"/>
  <c r="F1685" i="6"/>
  <c r="F1681" i="6"/>
  <c r="F1677" i="6"/>
  <c r="F1673" i="6"/>
  <c r="F1669" i="6"/>
  <c r="F1665" i="6"/>
  <c r="F1661" i="6"/>
  <c r="F1657" i="6"/>
  <c r="F1653" i="6"/>
  <c r="F1649" i="6"/>
  <c r="F1645" i="6"/>
  <c r="F1641" i="6"/>
  <c r="F1637" i="6"/>
  <c r="F1633" i="6"/>
  <c r="F2379" i="6"/>
  <c r="F2283" i="6"/>
  <c r="F2224" i="6"/>
  <c r="F2160" i="6"/>
  <c r="F2096" i="6"/>
  <c r="F1964" i="6"/>
  <c r="F1938" i="6"/>
  <c r="F1887" i="6"/>
  <c r="F1870" i="6"/>
  <c r="F1823" i="6"/>
  <c r="F1788" i="6"/>
  <c r="F1756" i="6"/>
  <c r="F1724" i="6"/>
  <c r="F1692" i="6"/>
  <c r="F1660" i="6"/>
  <c r="F1616" i="6"/>
  <c r="F1609" i="6"/>
  <c r="F1584" i="6"/>
  <c r="F1577" i="6"/>
  <c r="F1559" i="6"/>
  <c r="F1553" i="6"/>
  <c r="F1549" i="6"/>
  <c r="F1545" i="6"/>
  <c r="F1541" i="6"/>
  <c r="F1537" i="6"/>
  <c r="F1533" i="6"/>
  <c r="F1529" i="6"/>
  <c r="F1525" i="6"/>
  <c r="F1521" i="6"/>
  <c r="F1517" i="6"/>
  <c r="F1513" i="6"/>
  <c r="F1509" i="6"/>
  <c r="F1505" i="6"/>
  <c r="F1501" i="6"/>
  <c r="F1497" i="6"/>
  <c r="F1493" i="6"/>
  <c r="F1489" i="6"/>
  <c r="F1485" i="6"/>
  <c r="F1481" i="6"/>
  <c r="F1477" i="6"/>
  <c r="F1473" i="6"/>
  <c r="F1469" i="6"/>
  <c r="F1465" i="6"/>
  <c r="F1461" i="6"/>
  <c r="F1457" i="6"/>
  <c r="F1453" i="6"/>
  <c r="F1449" i="6"/>
  <c r="F1445" i="6"/>
  <c r="F1441" i="6"/>
  <c r="F1437" i="6"/>
  <c r="F1433" i="6"/>
  <c r="F1429" i="6"/>
  <c r="F1425" i="6"/>
  <c r="F1421" i="6"/>
  <c r="F1417" i="6"/>
  <c r="F1413" i="6"/>
  <c r="F1409" i="6"/>
  <c r="F1405" i="6"/>
  <c r="F1401" i="6"/>
  <c r="F1397" i="6"/>
  <c r="F1393" i="6"/>
  <c r="F1389" i="6"/>
  <c r="F1385" i="6"/>
  <c r="F1381" i="6"/>
  <c r="F2640" i="6"/>
  <c r="F2093" i="6"/>
  <c r="F2043" i="6"/>
  <c r="F2007" i="6"/>
  <c r="F1910" i="6"/>
  <c r="F1863" i="6"/>
  <c r="F1846" i="6"/>
  <c r="F1802" i="6"/>
  <c r="F1776" i="6"/>
  <c r="F1744" i="6"/>
  <c r="F1712" i="6"/>
  <c r="F1680" i="6"/>
  <c r="F1648" i="6"/>
  <c r="F1628" i="6"/>
  <c r="F1621" i="6"/>
  <c r="F1596" i="6"/>
  <c r="F1589" i="6"/>
  <c r="F1564" i="6"/>
  <c r="F2631" i="6"/>
  <c r="F2475" i="6"/>
  <c r="F2279" i="6"/>
  <c r="F2092" i="6"/>
  <c r="F1962" i="6"/>
  <c r="F1928" i="6"/>
  <c r="F1903" i="6"/>
  <c r="F1886" i="6"/>
  <c r="F1839" i="6"/>
  <c r="F1822" i="6"/>
  <c r="F1800" i="6"/>
  <c r="F1764" i="6"/>
  <c r="F1732" i="6"/>
  <c r="F1700" i="6"/>
  <c r="F1668" i="6"/>
  <c r="F1636" i="6"/>
  <c r="F1608" i="6"/>
  <c r="F1601" i="6"/>
  <c r="F1576" i="6"/>
  <c r="F1569" i="6"/>
  <c r="F1557" i="6"/>
  <c r="F1552" i="6"/>
  <c r="F1548" i="6"/>
  <c r="F1544" i="6"/>
  <c r="F1540" i="6"/>
  <c r="F1536" i="6"/>
  <c r="F1532" i="6"/>
  <c r="F1528" i="6"/>
  <c r="F1524" i="6"/>
  <c r="F1520" i="6"/>
  <c r="F1516" i="6"/>
  <c r="F1512" i="6"/>
  <c r="F1508" i="6"/>
  <c r="F1504" i="6"/>
  <c r="F1500" i="6"/>
  <c r="F1496" i="6"/>
  <c r="F1492" i="6"/>
  <c r="F1488" i="6"/>
  <c r="F1484" i="6"/>
  <c r="F1480" i="6"/>
  <c r="F1476" i="6"/>
  <c r="F1472" i="6"/>
  <c r="F1468" i="6"/>
  <c r="F1464" i="6"/>
  <c r="F1460" i="6"/>
  <c r="F1456" i="6"/>
  <c r="F1452" i="6"/>
  <c r="F1448" i="6"/>
  <c r="F1444" i="6"/>
  <c r="F1440" i="6"/>
  <c r="F1436" i="6"/>
  <c r="F1432" i="6"/>
  <c r="F1428" i="6"/>
  <c r="F1424" i="6"/>
  <c r="F1420" i="6"/>
  <c r="F1416" i="6"/>
  <c r="F1412" i="6"/>
  <c r="F1408" i="6"/>
  <c r="F1404" i="6"/>
  <c r="F1400" i="6"/>
  <c r="F1396" i="6"/>
  <c r="F1392" i="6"/>
  <c r="F1388" i="6"/>
  <c r="F1384" i="6"/>
  <c r="F1380" i="6"/>
  <c r="F1376" i="6"/>
  <c r="F2343" i="6"/>
  <c r="F2203" i="6"/>
  <c r="F2139" i="6"/>
  <c r="F2041" i="6"/>
  <c r="F1991" i="6"/>
  <c r="F1879" i="6"/>
  <c r="F1862" i="6"/>
  <c r="F1815" i="6"/>
  <c r="F1784" i="6"/>
  <c r="F1752" i="6"/>
  <c r="F1720" i="6"/>
  <c r="F1688" i="6"/>
  <c r="F1656" i="6"/>
  <c r="F1620" i="6"/>
  <c r="F1613" i="6"/>
  <c r="F1588" i="6"/>
  <c r="F1581" i="6"/>
  <c r="F2527" i="6"/>
  <c r="F2380" i="6"/>
  <c r="F2228" i="6"/>
  <c r="F2113" i="6"/>
  <c r="F1911" i="6"/>
  <c r="F1894" i="6"/>
  <c r="F1847" i="6"/>
  <c r="F1830" i="6"/>
  <c r="F1807" i="6"/>
  <c r="F1768" i="6"/>
  <c r="F1736" i="6"/>
  <c r="F1704" i="6"/>
  <c r="F1672" i="6"/>
  <c r="F1640" i="6"/>
  <c r="F1629" i="6"/>
  <c r="F1604" i="6"/>
  <c r="F1597" i="6"/>
  <c r="F1572" i="6"/>
  <c r="F1565" i="6"/>
  <c r="F2579" i="6"/>
  <c r="F2253" i="6"/>
  <c r="F2117" i="6"/>
  <c r="F1902" i="6"/>
  <c r="F1854" i="6"/>
  <c r="F1676" i="6"/>
  <c r="F1652" i="6"/>
  <c r="F1592" i="6"/>
  <c r="F1573" i="6"/>
  <c r="F1556" i="6"/>
  <c r="F1546" i="6"/>
  <c r="F1523" i="6"/>
  <c r="F1514" i="6"/>
  <c r="F1491" i="6"/>
  <c r="F1482" i="6"/>
  <c r="F1459" i="6"/>
  <c r="F1450" i="6"/>
  <c r="F1427" i="6"/>
  <c r="F1418" i="6"/>
  <c r="F1395" i="6"/>
  <c r="F1375" i="6"/>
  <c r="F1371" i="6"/>
  <c r="F1367" i="6"/>
  <c r="F1363" i="6"/>
  <c r="F1359" i="6"/>
  <c r="F1355" i="6"/>
  <c r="F1351" i="6"/>
  <c r="F1347" i="6"/>
  <c r="F1343" i="6"/>
  <c r="F1339" i="6"/>
  <c r="F1335" i="6"/>
  <c r="F1331" i="6"/>
  <c r="F1327" i="6"/>
  <c r="F1323" i="6"/>
  <c r="F1319" i="6"/>
  <c r="F1315" i="6"/>
  <c r="F1311" i="6"/>
  <c r="F1307" i="6"/>
  <c r="F1303" i="6"/>
  <c r="F1299" i="6"/>
  <c r="F1295" i="6"/>
  <c r="F1291" i="6"/>
  <c r="F1287" i="6"/>
  <c r="F1283" i="6"/>
  <c r="F1279" i="6"/>
  <c r="F1275" i="6"/>
  <c r="F1271" i="6"/>
  <c r="F1267" i="6"/>
  <c r="F1263" i="6"/>
  <c r="F1259" i="6"/>
  <c r="F1255" i="6"/>
  <c r="F1251" i="6"/>
  <c r="F1247" i="6"/>
  <c r="F1243" i="6"/>
  <c r="F1239" i="6"/>
  <c r="F1235" i="6"/>
  <c r="F1231" i="6"/>
  <c r="F1227" i="6"/>
  <c r="F1223" i="6"/>
  <c r="F1219" i="6"/>
  <c r="F1215" i="6"/>
  <c r="F1211" i="6"/>
  <c r="F1207" i="6"/>
  <c r="F1203" i="6"/>
  <c r="F1199" i="6"/>
  <c r="F1195" i="6"/>
  <c r="F1191" i="6"/>
  <c r="F1187" i="6"/>
  <c r="F1183" i="6"/>
  <c r="F1179" i="6"/>
  <c r="F1175" i="6"/>
  <c r="F1171" i="6"/>
  <c r="F1167" i="6"/>
  <c r="F1163" i="6"/>
  <c r="F1159" i="6"/>
  <c r="F1155" i="6"/>
  <c r="F1151" i="6"/>
  <c r="F1147" i="6"/>
  <c r="F1143" i="6"/>
  <c r="F1139" i="6"/>
  <c r="F1135" i="6"/>
  <c r="F1131" i="6"/>
  <c r="F1127" i="6"/>
  <c r="F1123" i="6"/>
  <c r="F1119" i="6"/>
  <c r="F1115" i="6"/>
  <c r="F1111" i="6"/>
  <c r="F1107" i="6"/>
  <c r="F1103" i="6"/>
  <c r="F1099" i="6"/>
  <c r="F1095" i="6"/>
  <c r="F1091" i="6"/>
  <c r="F1087" i="6"/>
  <c r="F1083" i="6"/>
  <c r="F1079" i="6"/>
  <c r="F1075" i="6"/>
  <c r="F1071" i="6"/>
  <c r="F1067" i="6"/>
  <c r="F1063" i="6"/>
  <c r="F1059" i="6"/>
  <c r="F1055" i="6"/>
  <c r="F1051" i="6"/>
  <c r="F1047" i="6"/>
  <c r="F1043" i="6"/>
  <c r="F1039" i="6"/>
  <c r="F1035" i="6"/>
  <c r="F1031" i="6"/>
  <c r="F1027" i="6"/>
  <c r="F1023" i="6"/>
  <c r="F1019" i="6"/>
  <c r="F1015" i="6"/>
  <c r="F1011" i="6"/>
  <c r="F1007" i="6"/>
  <c r="F1003" i="6"/>
  <c r="F999" i="6"/>
  <c r="F995" i="6"/>
  <c r="F991" i="6"/>
  <c r="F987" i="6"/>
  <c r="F983" i="6"/>
  <c r="F979" i="6"/>
  <c r="F975" i="6"/>
  <c r="F971" i="6"/>
  <c r="F967" i="6"/>
  <c r="F963" i="6"/>
  <c r="F959" i="6"/>
  <c r="F955" i="6"/>
  <c r="F951" i="6"/>
  <c r="F947" i="6"/>
  <c r="F943" i="6"/>
  <c r="F939" i="6"/>
  <c r="F935" i="6"/>
  <c r="F931" i="6"/>
  <c r="F927" i="6"/>
  <c r="F923" i="6"/>
  <c r="F919" i="6"/>
  <c r="F915" i="6"/>
  <c r="F911" i="6"/>
  <c r="F907" i="6"/>
  <c r="F903" i="6"/>
  <c r="F899" i="6"/>
  <c r="F895" i="6"/>
  <c r="F891" i="6"/>
  <c r="F887" i="6"/>
  <c r="F883" i="6"/>
  <c r="F879" i="6"/>
  <c r="F875" i="6"/>
  <c r="F871" i="6"/>
  <c r="F867" i="6"/>
  <c r="F863" i="6"/>
  <c r="F859" i="6"/>
  <c r="F855" i="6"/>
  <c r="F851" i="6"/>
  <c r="F847" i="6"/>
  <c r="F843" i="6"/>
  <c r="F839" i="6"/>
  <c r="F835" i="6"/>
  <c r="F2530" i="6"/>
  <c r="F2075" i="6"/>
  <c r="F1976" i="6"/>
  <c r="F1895" i="6"/>
  <c r="F1838" i="6"/>
  <c r="F1794" i="6"/>
  <c r="F1760" i="6"/>
  <c r="F1644" i="6"/>
  <c r="F1624" i="6"/>
  <c r="F1605" i="6"/>
  <c r="F1543" i="6"/>
  <c r="F1534" i="6"/>
  <c r="F1511" i="6"/>
  <c r="F1502" i="6"/>
  <c r="F1479" i="6"/>
  <c r="F1470" i="6"/>
  <c r="F1447" i="6"/>
  <c r="F1438" i="6"/>
  <c r="F1415" i="6"/>
  <c r="F1406" i="6"/>
  <c r="F1386" i="6"/>
  <c r="F1379" i="6"/>
  <c r="F1951" i="6"/>
  <c r="F1831" i="6"/>
  <c r="F1728" i="6"/>
  <c r="F1568" i="6"/>
  <c r="F1555" i="6"/>
  <c r="F1531" i="6"/>
  <c r="F1522" i="6"/>
  <c r="F1499" i="6"/>
  <c r="F1490" i="6"/>
  <c r="F1467" i="6"/>
  <c r="F1458" i="6"/>
  <c r="F1435" i="6"/>
  <c r="F1426" i="6"/>
  <c r="F1403" i="6"/>
  <c r="F1394" i="6"/>
  <c r="F1374" i="6"/>
  <c r="F1370" i="6"/>
  <c r="F1366" i="6"/>
  <c r="F1362" i="6"/>
  <c r="F1358" i="6"/>
  <c r="F1354" i="6"/>
  <c r="F1350" i="6"/>
  <c r="F1346" i="6"/>
  <c r="F1342" i="6"/>
  <c r="F1338" i="6"/>
  <c r="F1334" i="6"/>
  <c r="F1330" i="6"/>
  <c r="F1326" i="6"/>
  <c r="F1322" i="6"/>
  <c r="F1318" i="6"/>
  <c r="F1314" i="6"/>
  <c r="F1310" i="6"/>
  <c r="F1306" i="6"/>
  <c r="F1302" i="6"/>
  <c r="F1298" i="6"/>
  <c r="F1294" i="6"/>
  <c r="F1290" i="6"/>
  <c r="F1286" i="6"/>
  <c r="F1282" i="6"/>
  <c r="F1278" i="6"/>
  <c r="F1274" i="6"/>
  <c r="F1270" i="6"/>
  <c r="F1266" i="6"/>
  <c r="F1262" i="6"/>
  <c r="F1258" i="6"/>
  <c r="F1254" i="6"/>
  <c r="F1250" i="6"/>
  <c r="F1246" i="6"/>
  <c r="F1242" i="6"/>
  <c r="F1238" i="6"/>
  <c r="F1234" i="6"/>
  <c r="F1230" i="6"/>
  <c r="F1226" i="6"/>
  <c r="F1222" i="6"/>
  <c r="F1218" i="6"/>
  <c r="F1214" i="6"/>
  <c r="F1210" i="6"/>
  <c r="F1206" i="6"/>
  <c r="F1202" i="6"/>
  <c r="F1198" i="6"/>
  <c r="F1194" i="6"/>
  <c r="F1190" i="6"/>
  <c r="F1186" i="6"/>
  <c r="F1182" i="6"/>
  <c r="F1178" i="6"/>
  <c r="F1174" i="6"/>
  <c r="F1170" i="6"/>
  <c r="F1166" i="6"/>
  <c r="F1162" i="6"/>
  <c r="F1158" i="6"/>
  <c r="F1154" i="6"/>
  <c r="F1150" i="6"/>
  <c r="F1146" i="6"/>
  <c r="F1142" i="6"/>
  <c r="F1138" i="6"/>
  <c r="F1134" i="6"/>
  <c r="F1130" i="6"/>
  <c r="F1126" i="6"/>
  <c r="F1122" i="6"/>
  <c r="F1118" i="6"/>
  <c r="F1114" i="6"/>
  <c r="F1110" i="6"/>
  <c r="F1106" i="6"/>
  <c r="F1102" i="6"/>
  <c r="F1098" i="6"/>
  <c r="F1094" i="6"/>
  <c r="F1090" i="6"/>
  <c r="F1086" i="6"/>
  <c r="F1082" i="6"/>
  <c r="F1078" i="6"/>
  <c r="F1074" i="6"/>
  <c r="F1070" i="6"/>
  <c r="F1066" i="6"/>
  <c r="F1062" i="6"/>
  <c r="F1058" i="6"/>
  <c r="F1054" i="6"/>
  <c r="F1050" i="6"/>
  <c r="F1046" i="6"/>
  <c r="F1042" i="6"/>
  <c r="F1038" i="6"/>
  <c r="F1034" i="6"/>
  <c r="F1030" i="6"/>
  <c r="F1026" i="6"/>
  <c r="F1022" i="6"/>
  <c r="F1018" i="6"/>
  <c r="F1014" i="6"/>
  <c r="F1010" i="6"/>
  <c r="F1006" i="6"/>
  <c r="F1002" i="6"/>
  <c r="F998" i="6"/>
  <c r="F994" i="6"/>
  <c r="F990" i="6"/>
  <c r="F986" i="6"/>
  <c r="F982" i="6"/>
  <c r="F978" i="6"/>
  <c r="F974" i="6"/>
  <c r="F970" i="6"/>
  <c r="F966" i="6"/>
  <c r="F962" i="6"/>
  <c r="F958" i="6"/>
  <c r="F954" i="6"/>
  <c r="F950" i="6"/>
  <c r="F946" i="6"/>
  <c r="F942" i="6"/>
  <c r="F938" i="6"/>
  <c r="F934" i="6"/>
  <c r="F930" i="6"/>
  <c r="F926" i="6"/>
  <c r="F922" i="6"/>
  <c r="F918" i="6"/>
  <c r="F914" i="6"/>
  <c r="F910" i="6"/>
  <c r="F906" i="6"/>
  <c r="F902" i="6"/>
  <c r="F898" i="6"/>
  <c r="F894" i="6"/>
  <c r="F890" i="6"/>
  <c r="F886" i="6"/>
  <c r="F882" i="6"/>
  <c r="F878" i="6"/>
  <c r="F874" i="6"/>
  <c r="F870" i="6"/>
  <c r="F866" i="6"/>
  <c r="F862" i="6"/>
  <c r="F858" i="6"/>
  <c r="F854" i="6"/>
  <c r="F850" i="6"/>
  <c r="F846" i="6"/>
  <c r="F842" i="6"/>
  <c r="F838" i="6"/>
  <c r="F834" i="6"/>
  <c r="F2059" i="6"/>
  <c r="F1696" i="6"/>
  <c r="F1600" i="6"/>
  <c r="F1585" i="6"/>
  <c r="F1551" i="6"/>
  <c r="F1542" i="6"/>
  <c r="F1519" i="6"/>
  <c r="F1510" i="6"/>
  <c r="F1487" i="6"/>
  <c r="F1478" i="6"/>
  <c r="F1455" i="6"/>
  <c r="F1446" i="6"/>
  <c r="F1423" i="6"/>
  <c r="F1414" i="6"/>
  <c r="F1391" i="6"/>
  <c r="F1378" i="6"/>
  <c r="F1918" i="6"/>
  <c r="F1795" i="6"/>
  <c r="F1708" i="6"/>
  <c r="F1684" i="6"/>
  <c r="F1625" i="6"/>
  <c r="F1560" i="6"/>
  <c r="F1535" i="6"/>
  <c r="F1526" i="6"/>
  <c r="F1503" i="6"/>
  <c r="F1494" i="6"/>
  <c r="F1471" i="6"/>
  <c r="F1462" i="6"/>
  <c r="F1439" i="6"/>
  <c r="F1430" i="6"/>
  <c r="F1407" i="6"/>
  <c r="F1398" i="6"/>
  <c r="F1387" i="6"/>
  <c r="F2340" i="6"/>
  <c r="F1939" i="6"/>
  <c r="F1593" i="6"/>
  <c r="F1550" i="6"/>
  <c r="F1463" i="6"/>
  <c r="F1434" i="6"/>
  <c r="F1410" i="6"/>
  <c r="F1369" i="6"/>
  <c r="F1360" i="6"/>
  <c r="F1337" i="6"/>
  <c r="F1328" i="6"/>
  <c r="F1305" i="6"/>
  <c r="F1296" i="6"/>
  <c r="F1273" i="6"/>
  <c r="F1264" i="6"/>
  <c r="F1241" i="6"/>
  <c r="F1232" i="6"/>
  <c r="F1209" i="6"/>
  <c r="F1200" i="6"/>
  <c r="F1177" i="6"/>
  <c r="F1168" i="6"/>
  <c r="F1145" i="6"/>
  <c r="F1136" i="6"/>
  <c r="F1113" i="6"/>
  <c r="F1104" i="6"/>
  <c r="F1081" i="6"/>
  <c r="F1072" i="6"/>
  <c r="F1049" i="6"/>
  <c r="F1040" i="6"/>
  <c r="F1017" i="6"/>
  <c r="F1008" i="6"/>
  <c r="F985" i="6"/>
  <c r="F976" i="6"/>
  <c r="F953" i="6"/>
  <c r="F944" i="6"/>
  <c r="F921" i="6"/>
  <c r="F912" i="6"/>
  <c r="F889" i="6"/>
  <c r="F880" i="6"/>
  <c r="F857" i="6"/>
  <c r="F848" i="6"/>
  <c r="F830" i="6"/>
  <c r="F826" i="6"/>
  <c r="F822" i="6"/>
  <c r="F818" i="6"/>
  <c r="F814" i="6"/>
  <c r="F810" i="6"/>
  <c r="F806" i="6"/>
  <c r="F802" i="6"/>
  <c r="F798" i="6"/>
  <c r="F794" i="6"/>
  <c r="F790" i="6"/>
  <c r="F786" i="6"/>
  <c r="F782" i="6"/>
  <c r="F778" i="6"/>
  <c r="F774" i="6"/>
  <c r="F770" i="6"/>
  <c r="F766" i="6"/>
  <c r="F762" i="6"/>
  <c r="F758" i="6"/>
  <c r="F754" i="6"/>
  <c r="F750" i="6"/>
  <c r="F746" i="6"/>
  <c r="F742" i="6"/>
  <c r="F738" i="6"/>
  <c r="F734" i="6"/>
  <c r="F730" i="6"/>
  <c r="F726" i="6"/>
  <c r="F722" i="6"/>
  <c r="F718" i="6"/>
  <c r="F714" i="6"/>
  <c r="F710" i="6"/>
  <c r="F706" i="6"/>
  <c r="F702" i="6"/>
  <c r="F698" i="6"/>
  <c r="F694" i="6"/>
  <c r="F690" i="6"/>
  <c r="F686" i="6"/>
  <c r="F682" i="6"/>
  <c r="F678" i="6"/>
  <c r="F674" i="6"/>
  <c r="F670" i="6"/>
  <c r="F666" i="6"/>
  <c r="F662" i="6"/>
  <c r="F658" i="6"/>
  <c r="F654" i="6"/>
  <c r="F650" i="6"/>
  <c r="F646" i="6"/>
  <c r="F642" i="6"/>
  <c r="F638" i="6"/>
  <c r="F634" i="6"/>
  <c r="F630" i="6"/>
  <c r="F626" i="6"/>
  <c r="F622" i="6"/>
  <c r="F618" i="6"/>
  <c r="F614" i="6"/>
  <c r="F610" i="6"/>
  <c r="F606" i="6"/>
  <c r="F602" i="6"/>
  <c r="F598" i="6"/>
  <c r="F594" i="6"/>
  <c r="F590" i="6"/>
  <c r="F586" i="6"/>
  <c r="F582" i="6"/>
  <c r="F578" i="6"/>
  <c r="F574" i="6"/>
  <c r="F570" i="6"/>
  <c r="F566" i="6"/>
  <c r="F562" i="6"/>
  <c r="F558" i="6"/>
  <c r="F554" i="6"/>
  <c r="F550" i="6"/>
  <c r="F546" i="6"/>
  <c r="F542" i="6"/>
  <c r="F538" i="6"/>
  <c r="F534" i="6"/>
  <c r="F530" i="6"/>
  <c r="F526" i="6"/>
  <c r="F522" i="6"/>
  <c r="F518" i="6"/>
  <c r="F514" i="6"/>
  <c r="F510" i="6"/>
  <c r="F506" i="6"/>
  <c r="F502" i="6"/>
  <c r="F498" i="6"/>
  <c r="F494" i="6"/>
  <c r="F490" i="6"/>
  <c r="F486" i="6"/>
  <c r="F482" i="6"/>
  <c r="F478" i="6"/>
  <c r="F474" i="6"/>
  <c r="F470" i="6"/>
  <c r="F466" i="6"/>
  <c r="F462" i="6"/>
  <c r="F458" i="6"/>
  <c r="F454" i="6"/>
  <c r="F450" i="6"/>
  <c r="F446" i="6"/>
  <c r="F442" i="6"/>
  <c r="F438" i="6"/>
  <c r="F434" i="6"/>
  <c r="F430" i="6"/>
  <c r="F426" i="6"/>
  <c r="F422" i="6"/>
  <c r="F418" i="6"/>
  <c r="F414" i="6"/>
  <c r="F410" i="6"/>
  <c r="F406" i="6"/>
  <c r="F402" i="6"/>
  <c r="F398" i="6"/>
  <c r="F394" i="6"/>
  <c r="F390" i="6"/>
  <c r="F386" i="6"/>
  <c r="F382" i="6"/>
  <c r="F378" i="6"/>
  <c r="F374" i="6"/>
  <c r="F370" i="6"/>
  <c r="F366" i="6"/>
  <c r="F362" i="6"/>
  <c r="F358" i="6"/>
  <c r="F354" i="6"/>
  <c r="F350" i="6"/>
  <c r="F346" i="6"/>
  <c r="F342" i="6"/>
  <c r="F338" i="6"/>
  <c r="F334" i="6"/>
  <c r="F2313" i="6"/>
  <c r="F1780" i="6"/>
  <c r="F1716" i="6"/>
  <c r="F1632" i="6"/>
  <c r="F1547" i="6"/>
  <c r="F1518" i="6"/>
  <c r="F1431" i="6"/>
  <c r="F1402" i="6"/>
  <c r="F1382" i="6"/>
  <c r="F1357" i="6"/>
  <c r="F1348" i="6"/>
  <c r="F1325" i="6"/>
  <c r="F1316" i="6"/>
  <c r="F1293" i="6"/>
  <c r="F1284" i="6"/>
  <c r="F1261" i="6"/>
  <c r="F1252" i="6"/>
  <c r="F1229" i="6"/>
  <c r="F1220" i="6"/>
  <c r="F1197" i="6"/>
  <c r="F1188" i="6"/>
  <c r="F1165" i="6"/>
  <c r="F1156" i="6"/>
  <c r="F1133" i="6"/>
  <c r="F1124" i="6"/>
  <c r="F1101" i="6"/>
  <c r="F1092" i="6"/>
  <c r="F1069" i="6"/>
  <c r="F1060" i="6"/>
  <c r="F1037" i="6"/>
  <c r="F1028" i="6"/>
  <c r="F1005" i="6"/>
  <c r="F996" i="6"/>
  <c r="F973" i="6"/>
  <c r="F964" i="6"/>
  <c r="F941" i="6"/>
  <c r="F932" i="6"/>
  <c r="F909" i="6"/>
  <c r="F900" i="6"/>
  <c r="F877" i="6"/>
  <c r="F868" i="6"/>
  <c r="F845" i="6"/>
  <c r="F836" i="6"/>
  <c r="F1919" i="6"/>
  <c r="F1772" i="6"/>
  <c r="F1580" i="6"/>
  <c r="F1539" i="6"/>
  <c r="F1515" i="6"/>
  <c r="F1486" i="6"/>
  <c r="F1399" i="6"/>
  <c r="F1368" i="6"/>
  <c r="F1345" i="6"/>
  <c r="F1336" i="6"/>
  <c r="F1313" i="6"/>
  <c r="F1304" i="6"/>
  <c r="F1281" i="6"/>
  <c r="F1272" i="6"/>
  <c r="F1249" i="6"/>
  <c r="F1240" i="6"/>
  <c r="F1217" i="6"/>
  <c r="F1208" i="6"/>
  <c r="F1185" i="6"/>
  <c r="F1176" i="6"/>
  <c r="F1153" i="6"/>
  <c r="F1144" i="6"/>
  <c r="F1121" i="6"/>
  <c r="F1112" i="6"/>
  <c r="F1089" i="6"/>
  <c r="F1080" i="6"/>
  <c r="F1057" i="6"/>
  <c r="F1048" i="6"/>
  <c r="F1025" i="6"/>
  <c r="F1016" i="6"/>
  <c r="F993" i="6"/>
  <c r="F984" i="6"/>
  <c r="F961" i="6"/>
  <c r="F952" i="6"/>
  <c r="F929" i="6"/>
  <c r="F920" i="6"/>
  <c r="F897" i="6"/>
  <c r="F888" i="6"/>
  <c r="F865" i="6"/>
  <c r="F856" i="6"/>
  <c r="F833" i="6"/>
  <c r="F829" i="6"/>
  <c r="F825" i="6"/>
  <c r="F821" i="6"/>
  <c r="F817" i="6"/>
  <c r="F813" i="6"/>
  <c r="F809" i="6"/>
  <c r="F805" i="6"/>
  <c r="F801" i="6"/>
  <c r="F797" i="6"/>
  <c r="F793" i="6"/>
  <c r="F789" i="6"/>
  <c r="F785" i="6"/>
  <c r="F781" i="6"/>
  <c r="F777" i="6"/>
  <c r="F773" i="6"/>
  <c r="F769" i="6"/>
  <c r="F765" i="6"/>
  <c r="F761" i="6"/>
  <c r="F757" i="6"/>
  <c r="F753" i="6"/>
  <c r="F749" i="6"/>
  <c r="F745" i="6"/>
  <c r="F741" i="6"/>
  <c r="F737" i="6"/>
  <c r="F733" i="6"/>
  <c r="F729" i="6"/>
  <c r="F725" i="6"/>
  <c r="F721" i="6"/>
  <c r="F717" i="6"/>
  <c r="F713" i="6"/>
  <c r="F709" i="6"/>
  <c r="F705" i="6"/>
  <c r="F701" i="6"/>
  <c r="F697" i="6"/>
  <c r="F693" i="6"/>
  <c r="F689" i="6"/>
  <c r="F685" i="6"/>
  <c r="F681" i="6"/>
  <c r="F677" i="6"/>
  <c r="F673" i="6"/>
  <c r="F669" i="6"/>
  <c r="F665" i="6"/>
  <c r="F661" i="6"/>
  <c r="F657" i="6"/>
  <c r="F653" i="6"/>
  <c r="F649" i="6"/>
  <c r="F645" i="6"/>
  <c r="F641" i="6"/>
  <c r="F637" i="6"/>
  <c r="F633" i="6"/>
  <c r="F629" i="6"/>
  <c r="F625" i="6"/>
  <c r="F621" i="6"/>
  <c r="F617" i="6"/>
  <c r="F613" i="6"/>
  <c r="F609" i="6"/>
  <c r="F605" i="6"/>
  <c r="F601" i="6"/>
  <c r="F597" i="6"/>
  <c r="F593" i="6"/>
  <c r="F589" i="6"/>
  <c r="F585" i="6"/>
  <c r="F581" i="6"/>
  <c r="F577" i="6"/>
  <c r="F573" i="6"/>
  <c r="F569" i="6"/>
  <c r="F565" i="6"/>
  <c r="F561" i="6"/>
  <c r="F557" i="6"/>
  <c r="F553" i="6"/>
  <c r="F549" i="6"/>
  <c r="F545" i="6"/>
  <c r="F541" i="6"/>
  <c r="F537" i="6"/>
  <c r="F533" i="6"/>
  <c r="F529" i="6"/>
  <c r="F525" i="6"/>
  <c r="F521" i="6"/>
  <c r="F517" i="6"/>
  <c r="F513" i="6"/>
  <c r="F509" i="6"/>
  <c r="F505" i="6"/>
  <c r="F501" i="6"/>
  <c r="F497" i="6"/>
  <c r="F493" i="6"/>
  <c r="F489" i="6"/>
  <c r="F485" i="6"/>
  <c r="F481" i="6"/>
  <c r="F477" i="6"/>
  <c r="F473" i="6"/>
  <c r="F469" i="6"/>
  <c r="F465" i="6"/>
  <c r="F461" i="6"/>
  <c r="F457" i="6"/>
  <c r="F453" i="6"/>
  <c r="F449" i="6"/>
  <c r="F445" i="6"/>
  <c r="F441" i="6"/>
  <c r="F437" i="6"/>
  <c r="F433" i="6"/>
  <c r="F429" i="6"/>
  <c r="F425" i="6"/>
  <c r="F421" i="6"/>
  <c r="F417" i="6"/>
  <c r="F413" i="6"/>
  <c r="F409" i="6"/>
  <c r="F405" i="6"/>
  <c r="F401" i="6"/>
  <c r="F397" i="6"/>
  <c r="F393" i="6"/>
  <c r="F389" i="6"/>
  <c r="F385" i="6"/>
  <c r="F381" i="6"/>
  <c r="F377" i="6"/>
  <c r="F373" i="6"/>
  <c r="F369" i="6"/>
  <c r="F365" i="6"/>
  <c r="F361" i="6"/>
  <c r="F357" i="6"/>
  <c r="F353" i="6"/>
  <c r="F349" i="6"/>
  <c r="F345" i="6"/>
  <c r="F341" i="6"/>
  <c r="F337" i="6"/>
  <c r="F333" i="6"/>
  <c r="F329" i="6"/>
  <c r="F325" i="6"/>
  <c r="F321" i="6"/>
  <c r="F317" i="6"/>
  <c r="F2181" i="6"/>
  <c r="F1878" i="6"/>
  <c r="F1617" i="6"/>
  <c r="F1507" i="6"/>
  <c r="F1483" i="6"/>
  <c r="F1454" i="6"/>
  <c r="F1377" i="6"/>
  <c r="F1365" i="6"/>
  <c r="F1356" i="6"/>
  <c r="F1333" i="6"/>
  <c r="F1324" i="6"/>
  <c r="F1301" i="6"/>
  <c r="F1292" i="6"/>
  <c r="F1269" i="6"/>
  <c r="F1260" i="6"/>
  <c r="F1237" i="6"/>
  <c r="F1228" i="6"/>
  <c r="F1205" i="6"/>
  <c r="F1196" i="6"/>
  <c r="F1173" i="6"/>
  <c r="F1164" i="6"/>
  <c r="F1141" i="6"/>
  <c r="F1132" i="6"/>
  <c r="F1109" i="6"/>
  <c r="F1100" i="6"/>
  <c r="F1077" i="6"/>
  <c r="F1068" i="6"/>
  <c r="F1045" i="6"/>
  <c r="F1036" i="6"/>
  <c r="F1013" i="6"/>
  <c r="F1004" i="6"/>
  <c r="F981" i="6"/>
  <c r="F972" i="6"/>
  <c r="F949" i="6"/>
  <c r="F940" i="6"/>
  <c r="F917" i="6"/>
  <c r="F908" i="6"/>
  <c r="F885" i="6"/>
  <c r="F876" i="6"/>
  <c r="F853" i="6"/>
  <c r="F844" i="6"/>
  <c r="F1871" i="6"/>
  <c r="F1538" i="6"/>
  <c r="F1475" i="6"/>
  <c r="F1451" i="6"/>
  <c r="F1422" i="6"/>
  <c r="F1353" i="6"/>
  <c r="F1344" i="6"/>
  <c r="F1321" i="6"/>
  <c r="F1312" i="6"/>
  <c r="F1289" i="6"/>
  <c r="F1280" i="6"/>
  <c r="F1257" i="6"/>
  <c r="F1248" i="6"/>
  <c r="F1225" i="6"/>
  <c r="F1216" i="6"/>
  <c r="F1193" i="6"/>
  <c r="F1184" i="6"/>
  <c r="F1161" i="6"/>
  <c r="F1152" i="6"/>
  <c r="F1129" i="6"/>
  <c r="F1120" i="6"/>
  <c r="F1097" i="6"/>
  <c r="F1088" i="6"/>
  <c r="F1065" i="6"/>
  <c r="F1056" i="6"/>
  <c r="F1033" i="6"/>
  <c r="F1024" i="6"/>
  <c r="F1001" i="6"/>
  <c r="F992" i="6"/>
  <c r="F969" i="6"/>
  <c r="F960" i="6"/>
  <c r="F937" i="6"/>
  <c r="F928" i="6"/>
  <c r="F905" i="6"/>
  <c r="F896" i="6"/>
  <c r="F873" i="6"/>
  <c r="F864" i="6"/>
  <c r="F841" i="6"/>
  <c r="F832" i="6"/>
  <c r="F828" i="6"/>
  <c r="F824" i="6"/>
  <c r="F820" i="6"/>
  <c r="F816" i="6"/>
  <c r="F812" i="6"/>
  <c r="F808" i="6"/>
  <c r="F804" i="6"/>
  <c r="F800" i="6"/>
  <c r="F796" i="6"/>
  <c r="F792" i="6"/>
  <c r="F788" i="6"/>
  <c r="F784" i="6"/>
  <c r="F780" i="6"/>
  <c r="F776" i="6"/>
  <c r="F772" i="6"/>
  <c r="F768" i="6"/>
  <c r="F764" i="6"/>
  <c r="F760" i="6"/>
  <c r="F756" i="6"/>
  <c r="F752" i="6"/>
  <c r="F748" i="6"/>
  <c r="F744" i="6"/>
  <c r="F740" i="6"/>
  <c r="F736" i="6"/>
  <c r="F732" i="6"/>
  <c r="F728" i="6"/>
  <c r="F724" i="6"/>
  <c r="F720" i="6"/>
  <c r="F716" i="6"/>
  <c r="F712" i="6"/>
  <c r="F708" i="6"/>
  <c r="F704" i="6"/>
  <c r="F700" i="6"/>
  <c r="F696" i="6"/>
  <c r="F692" i="6"/>
  <c r="F688" i="6"/>
  <c r="F684" i="6"/>
  <c r="F680" i="6"/>
  <c r="F676" i="6"/>
  <c r="F672" i="6"/>
  <c r="F668" i="6"/>
  <c r="F664" i="6"/>
  <c r="F660" i="6"/>
  <c r="F656" i="6"/>
  <c r="F652" i="6"/>
  <c r="F648" i="6"/>
  <c r="F644" i="6"/>
  <c r="F640" i="6"/>
  <c r="F636" i="6"/>
  <c r="F632" i="6"/>
  <c r="F628" i="6"/>
  <c r="F624" i="6"/>
  <c r="F620" i="6"/>
  <c r="F616" i="6"/>
  <c r="F612" i="6"/>
  <c r="F608" i="6"/>
  <c r="F604" i="6"/>
  <c r="F600" i="6"/>
  <c r="F596" i="6"/>
  <c r="F592" i="6"/>
  <c r="F588" i="6"/>
  <c r="F584" i="6"/>
  <c r="F580" i="6"/>
  <c r="F576" i="6"/>
  <c r="F572" i="6"/>
  <c r="F568" i="6"/>
  <c r="F564" i="6"/>
  <c r="F560" i="6"/>
  <c r="F556" i="6"/>
  <c r="F552" i="6"/>
  <c r="F548" i="6"/>
  <c r="F544" i="6"/>
  <c r="F540" i="6"/>
  <c r="F536" i="6"/>
  <c r="F532" i="6"/>
  <c r="F528" i="6"/>
  <c r="F524" i="6"/>
  <c r="F520" i="6"/>
  <c r="F516" i="6"/>
  <c r="F512" i="6"/>
  <c r="F508" i="6"/>
  <c r="F504" i="6"/>
  <c r="F500" i="6"/>
  <c r="F496" i="6"/>
  <c r="F492" i="6"/>
  <c r="F488" i="6"/>
  <c r="F484" i="6"/>
  <c r="F480" i="6"/>
  <c r="F476" i="6"/>
  <c r="F472" i="6"/>
  <c r="F468" i="6"/>
  <c r="F464" i="6"/>
  <c r="F460" i="6"/>
  <c r="F456" i="6"/>
  <c r="F452" i="6"/>
  <c r="F448" i="6"/>
  <c r="F444" i="6"/>
  <c r="F440" i="6"/>
  <c r="F436" i="6"/>
  <c r="F432" i="6"/>
  <c r="F428" i="6"/>
  <c r="F424" i="6"/>
  <c r="F420" i="6"/>
  <c r="F416" i="6"/>
  <c r="F412" i="6"/>
  <c r="F408" i="6"/>
  <c r="F1361" i="6"/>
  <c r="F1332" i="6"/>
  <c r="F1308" i="6"/>
  <c r="F1245" i="6"/>
  <c r="F1221" i="6"/>
  <c r="F1192" i="6"/>
  <c r="F1105" i="6"/>
  <c r="F1076" i="6"/>
  <c r="F1052" i="6"/>
  <c r="F989" i="6"/>
  <c r="F965" i="6"/>
  <c r="F936" i="6"/>
  <c r="F849" i="6"/>
  <c r="F807" i="6"/>
  <c r="F775" i="6"/>
  <c r="F743" i="6"/>
  <c r="F711" i="6"/>
  <c r="F679" i="6"/>
  <c r="F647" i="6"/>
  <c r="F615" i="6"/>
  <c r="F583" i="6"/>
  <c r="F551" i="6"/>
  <c r="F519" i="6"/>
  <c r="F487" i="6"/>
  <c r="F455" i="6"/>
  <c r="F423" i="6"/>
  <c r="F391" i="6"/>
  <c r="F384" i="6"/>
  <c r="F359" i="6"/>
  <c r="F352" i="6"/>
  <c r="F328" i="6"/>
  <c r="F319" i="6"/>
  <c r="F1664" i="6"/>
  <c r="F1474" i="6"/>
  <c r="F1390" i="6"/>
  <c r="F1329" i="6"/>
  <c r="F1300" i="6"/>
  <c r="F1276" i="6"/>
  <c r="F1213" i="6"/>
  <c r="F1189" i="6"/>
  <c r="F1160" i="6"/>
  <c r="F1073" i="6"/>
  <c r="F1044" i="6"/>
  <c r="F1020" i="6"/>
  <c r="F957" i="6"/>
  <c r="F933" i="6"/>
  <c r="F904" i="6"/>
  <c r="F827" i="6"/>
  <c r="F795" i="6"/>
  <c r="F763" i="6"/>
  <c r="F731" i="6"/>
  <c r="F699" i="6"/>
  <c r="F667" i="6"/>
  <c r="F635" i="6"/>
  <c r="F603" i="6"/>
  <c r="F571" i="6"/>
  <c r="F539" i="6"/>
  <c r="F507" i="6"/>
  <c r="F475" i="6"/>
  <c r="F443" i="6"/>
  <c r="F411" i="6"/>
  <c r="F403" i="6"/>
  <c r="F396" i="6"/>
  <c r="F371" i="6"/>
  <c r="F364" i="6"/>
  <c r="F339" i="6"/>
  <c r="F332" i="6"/>
  <c r="F323" i="6"/>
  <c r="F314" i="6"/>
  <c r="F310" i="6"/>
  <c r="F306" i="6"/>
  <c r="F302" i="6"/>
  <c r="F298" i="6"/>
  <c r="F294" i="6"/>
  <c r="F290" i="6"/>
  <c r="F286" i="6"/>
  <c r="F282" i="6"/>
  <c r="F278" i="6"/>
  <c r="F274" i="6"/>
  <c r="F270" i="6"/>
  <c r="F266" i="6"/>
  <c r="F262" i="6"/>
  <c r="F258" i="6"/>
  <c r="F254" i="6"/>
  <c r="F250" i="6"/>
  <c r="F246" i="6"/>
  <c r="F242" i="6"/>
  <c r="F238" i="6"/>
  <c r="F234" i="6"/>
  <c r="F230" i="6"/>
  <c r="F226" i="6"/>
  <c r="F222" i="6"/>
  <c r="F218" i="6"/>
  <c r="F214" i="6"/>
  <c r="F210" i="6"/>
  <c r="F206" i="6"/>
  <c r="F202" i="6"/>
  <c r="F198" i="6"/>
  <c r="F194" i="6"/>
  <c r="F190" i="6"/>
  <c r="F186" i="6"/>
  <c r="F182" i="6"/>
  <c r="F178" i="6"/>
  <c r="F174" i="6"/>
  <c r="F170" i="6"/>
  <c r="F166" i="6"/>
  <c r="F162" i="6"/>
  <c r="F158" i="6"/>
  <c r="F154" i="6"/>
  <c r="F150" i="6"/>
  <c r="F146" i="6"/>
  <c r="F142" i="6"/>
  <c r="F138" i="6"/>
  <c r="F134" i="6"/>
  <c r="F130" i="6"/>
  <c r="F126" i="6"/>
  <c r="F122" i="6"/>
  <c r="F118" i="6"/>
  <c r="F114" i="6"/>
  <c r="F110" i="6"/>
  <c r="F106" i="6"/>
  <c r="F102" i="6"/>
  <c r="F98" i="6"/>
  <c r="F94" i="6"/>
  <c r="F90" i="6"/>
  <c r="F86" i="6"/>
  <c r="F82" i="6"/>
  <c r="F78" i="6"/>
  <c r="F74" i="6"/>
  <c r="F70" i="6"/>
  <c r="F66" i="6"/>
  <c r="F62" i="6"/>
  <c r="F58" i="6"/>
  <c r="F54" i="6"/>
  <c r="F50" i="6"/>
  <c r="F46" i="6"/>
  <c r="F42" i="6"/>
  <c r="F38" i="6"/>
  <c r="F34" i="6"/>
  <c r="F30" i="6"/>
  <c r="F26" i="6"/>
  <c r="F22" i="6"/>
  <c r="F2023" i="6"/>
  <c r="F1530" i="6"/>
  <c r="F1466" i="6"/>
  <c r="F1297" i="6"/>
  <c r="F1268" i="6"/>
  <c r="F1244" i="6"/>
  <c r="F1181" i="6"/>
  <c r="F1157" i="6"/>
  <c r="F1128" i="6"/>
  <c r="F1041" i="6"/>
  <c r="F1012" i="6"/>
  <c r="F988" i="6"/>
  <c r="F925" i="6"/>
  <c r="F901" i="6"/>
  <c r="F872" i="6"/>
  <c r="F815" i="6"/>
  <c r="F783" i="6"/>
  <c r="F751" i="6"/>
  <c r="F719" i="6"/>
  <c r="F687" i="6"/>
  <c r="F655" i="6"/>
  <c r="F623" i="6"/>
  <c r="F591" i="6"/>
  <c r="F559" i="6"/>
  <c r="F527" i="6"/>
  <c r="F495" i="6"/>
  <c r="F463" i="6"/>
  <c r="F431" i="6"/>
  <c r="F383" i="6"/>
  <c r="F376" i="6"/>
  <c r="F351" i="6"/>
  <c r="F344" i="6"/>
  <c r="F327" i="6"/>
  <c r="F318" i="6"/>
  <c r="F1855" i="6"/>
  <c r="F1527" i="6"/>
  <c r="F1443" i="6"/>
  <c r="F1383" i="6"/>
  <c r="F1352" i="6"/>
  <c r="F1265" i="6"/>
  <c r="F1236" i="6"/>
  <c r="F1212" i="6"/>
  <c r="F1149" i="6"/>
  <c r="F1125" i="6"/>
  <c r="F1096" i="6"/>
  <c r="F1009" i="6"/>
  <c r="F980" i="6"/>
  <c r="F956" i="6"/>
  <c r="F893" i="6"/>
  <c r="F869" i="6"/>
  <c r="F840" i="6"/>
  <c r="F803" i="6"/>
  <c r="F771" i="6"/>
  <c r="F739" i="6"/>
  <c r="F707" i="6"/>
  <c r="F675" i="6"/>
  <c r="F643" i="6"/>
  <c r="F611" i="6"/>
  <c r="F579" i="6"/>
  <c r="F547" i="6"/>
  <c r="F515" i="6"/>
  <c r="F483" i="6"/>
  <c r="F451" i="6"/>
  <c r="F419" i="6"/>
  <c r="F395" i="6"/>
  <c r="F388" i="6"/>
  <c r="F363" i="6"/>
  <c r="F356" i="6"/>
  <c r="F331" i="6"/>
  <c r="F322" i="6"/>
  <c r="F313" i="6"/>
  <c r="F309" i="6"/>
  <c r="F305" i="6"/>
  <c r="F301" i="6"/>
  <c r="F297" i="6"/>
  <c r="F293" i="6"/>
  <c r="F289" i="6"/>
  <c r="F285" i="6"/>
  <c r="F281" i="6"/>
  <c r="F277" i="6"/>
  <c r="F273" i="6"/>
  <c r="F269" i="6"/>
  <c r="F265" i="6"/>
  <c r="F261" i="6"/>
  <c r="F257" i="6"/>
  <c r="F253" i="6"/>
  <c r="F249" i="6"/>
  <c r="F245" i="6"/>
  <c r="F241" i="6"/>
  <c r="F237" i="6"/>
  <c r="F233" i="6"/>
  <c r="F229" i="6"/>
  <c r="F225" i="6"/>
  <c r="F221" i="6"/>
  <c r="F217" i="6"/>
  <c r="F213" i="6"/>
  <c r="F209" i="6"/>
  <c r="F205" i="6"/>
  <c r="F201" i="6"/>
  <c r="F197" i="6"/>
  <c r="F193" i="6"/>
  <c r="F189" i="6"/>
  <c r="F185" i="6"/>
  <c r="F181" i="6"/>
  <c r="F177" i="6"/>
  <c r="F173" i="6"/>
  <c r="F169" i="6"/>
  <c r="F165" i="6"/>
  <c r="F161" i="6"/>
  <c r="F157" i="6"/>
  <c r="F153" i="6"/>
  <c r="F149" i="6"/>
  <c r="F145" i="6"/>
  <c r="F141" i="6"/>
  <c r="F137" i="6"/>
  <c r="F133" i="6"/>
  <c r="F129" i="6"/>
  <c r="F125" i="6"/>
  <c r="F121" i="6"/>
  <c r="F117" i="6"/>
  <c r="F113" i="6"/>
  <c r="F109" i="6"/>
  <c r="F105" i="6"/>
  <c r="F101" i="6"/>
  <c r="F97" i="6"/>
  <c r="F93" i="6"/>
  <c r="F89" i="6"/>
  <c r="F85" i="6"/>
  <c r="F81" i="6"/>
  <c r="F77" i="6"/>
  <c r="F73" i="6"/>
  <c r="F69" i="6"/>
  <c r="F65" i="6"/>
  <c r="F61" i="6"/>
  <c r="F57" i="6"/>
  <c r="F53" i="6"/>
  <c r="F49" i="6"/>
  <c r="F45" i="6"/>
  <c r="F41" i="6"/>
  <c r="F37" i="6"/>
  <c r="F33" i="6"/>
  <c r="F29" i="6"/>
  <c r="F25" i="6"/>
  <c r="F21" i="6"/>
  <c r="F18" i="6"/>
  <c r="F16" i="6"/>
  <c r="F14" i="6"/>
  <c r="F12" i="6"/>
  <c r="F2" i="6"/>
  <c r="F1612" i="6"/>
  <c r="F1373" i="6"/>
  <c r="F1349" i="6"/>
  <c r="F1320" i="6"/>
  <c r="F1233" i="6"/>
  <c r="F1204" i="6"/>
  <c r="F1180" i="6"/>
  <c r="F1117" i="6"/>
  <c r="F1093" i="6"/>
  <c r="F1064" i="6"/>
  <c r="F977" i="6"/>
  <c r="F948" i="6"/>
  <c r="F924" i="6"/>
  <c r="F861" i="6"/>
  <c r="F837" i="6"/>
  <c r="F823" i="6"/>
  <c r="F791" i="6"/>
  <c r="F759" i="6"/>
  <c r="F727" i="6"/>
  <c r="F695" i="6"/>
  <c r="F663" i="6"/>
  <c r="F631" i="6"/>
  <c r="F599" i="6"/>
  <c r="F567" i="6"/>
  <c r="F535" i="6"/>
  <c r="F503" i="6"/>
  <c r="F471" i="6"/>
  <c r="F439" i="6"/>
  <c r="F407" i="6"/>
  <c r="F400" i="6"/>
  <c r="F375" i="6"/>
  <c r="F368" i="6"/>
  <c r="F343" i="6"/>
  <c r="F336" i="6"/>
  <c r="F326" i="6"/>
  <c r="F1814" i="6"/>
  <c r="F1506" i="6"/>
  <c r="F1442" i="6"/>
  <c r="F1341" i="6"/>
  <c r="F1317" i="6"/>
  <c r="F1288" i="6"/>
  <c r="F1201" i="6"/>
  <c r="F1172" i="6"/>
  <c r="F1148" i="6"/>
  <c r="F1085" i="6"/>
  <c r="F1061" i="6"/>
  <c r="F1032" i="6"/>
  <c r="F945" i="6"/>
  <c r="F916" i="6"/>
  <c r="F892" i="6"/>
  <c r="F811" i="6"/>
  <c r="F779" i="6"/>
  <c r="F747" i="6"/>
  <c r="F715" i="6"/>
  <c r="F683" i="6"/>
  <c r="F651" i="6"/>
  <c r="F619" i="6"/>
  <c r="F587" i="6"/>
  <c r="F555" i="6"/>
  <c r="F523" i="6"/>
  <c r="F491" i="6"/>
  <c r="F459" i="6"/>
  <c r="F427" i="6"/>
  <c r="F387" i="6"/>
  <c r="F380" i="6"/>
  <c r="F355" i="6"/>
  <c r="F348" i="6"/>
  <c r="F330" i="6"/>
  <c r="F316" i="6"/>
  <c r="F312" i="6"/>
  <c r="F308" i="6"/>
  <c r="F304" i="6"/>
  <c r="F300" i="6"/>
  <c r="F296" i="6"/>
  <c r="F292" i="6"/>
  <c r="F288" i="6"/>
  <c r="F284" i="6"/>
  <c r="F280" i="6"/>
  <c r="F276" i="6"/>
  <c r="F272" i="6"/>
  <c r="F268" i="6"/>
  <c r="F264" i="6"/>
  <c r="F260" i="6"/>
  <c r="F256" i="6"/>
  <c r="F252" i="6"/>
  <c r="F248" i="6"/>
  <c r="F244" i="6"/>
  <c r="F240" i="6"/>
  <c r="F236" i="6"/>
  <c r="F232" i="6"/>
  <c r="F228" i="6"/>
  <c r="F224" i="6"/>
  <c r="F220" i="6"/>
  <c r="F216" i="6"/>
  <c r="F212" i="6"/>
  <c r="F208" i="6"/>
  <c r="F204" i="6"/>
  <c r="F200" i="6"/>
  <c r="F196" i="6"/>
  <c r="F192" i="6"/>
  <c r="F188" i="6"/>
  <c r="F184" i="6"/>
  <c r="F180" i="6"/>
  <c r="F176" i="6"/>
  <c r="F172" i="6"/>
  <c r="F168" i="6"/>
  <c r="F164" i="6"/>
  <c r="F160" i="6"/>
  <c r="F156" i="6"/>
  <c r="F152" i="6"/>
  <c r="F148" i="6"/>
  <c r="F144" i="6"/>
  <c r="F140" i="6"/>
  <c r="F136" i="6"/>
  <c r="F132" i="6"/>
  <c r="F128" i="6"/>
  <c r="F124" i="6"/>
  <c r="F120" i="6"/>
  <c r="F116" i="6"/>
  <c r="F112" i="6"/>
  <c r="F108" i="6"/>
  <c r="F104" i="6"/>
  <c r="F100" i="6"/>
  <c r="F96" i="6"/>
  <c r="F92" i="6"/>
  <c r="F88" i="6"/>
  <c r="F84" i="6"/>
  <c r="F80" i="6"/>
  <c r="F76" i="6"/>
  <c r="F72" i="6"/>
  <c r="F68" i="6"/>
  <c r="F64" i="6"/>
  <c r="F60" i="6"/>
  <c r="F56" i="6"/>
  <c r="F52" i="6"/>
  <c r="F48" i="6"/>
  <c r="F44" i="6"/>
  <c r="F40" i="6"/>
  <c r="F36" i="6"/>
  <c r="F32" i="6"/>
  <c r="F28" i="6"/>
  <c r="F24" i="6"/>
  <c r="F20" i="6"/>
  <c r="F320" i="6"/>
  <c r="F367" i="6"/>
  <c r="F392" i="6"/>
  <c r="F511" i="6"/>
  <c r="F639" i="6"/>
  <c r="F767" i="6"/>
  <c r="F884" i="6"/>
  <c r="F1000" i="6"/>
  <c r="F1116" i="6"/>
  <c r="F5" i="6"/>
  <c r="F7" i="6"/>
  <c r="F19" i="6"/>
  <c r="F35" i="6"/>
  <c r="F51" i="6"/>
  <c r="F67" i="6"/>
  <c r="F83" i="6"/>
  <c r="F99" i="6"/>
  <c r="F115" i="6"/>
  <c r="F131" i="6"/>
  <c r="F147" i="6"/>
  <c r="F163" i="6"/>
  <c r="F179" i="6"/>
  <c r="F195" i="6"/>
  <c r="F211" i="6"/>
  <c r="F227" i="6"/>
  <c r="F243" i="6"/>
  <c r="F259" i="6"/>
  <c r="F275" i="6"/>
  <c r="F291" i="6"/>
  <c r="F307" i="6"/>
  <c r="F324" i="6"/>
  <c r="F347" i="6"/>
  <c r="F372" i="6"/>
  <c r="F435" i="6"/>
  <c r="F563" i="6"/>
  <c r="F691" i="6"/>
  <c r="F819" i="6"/>
  <c r="F1021" i="6"/>
  <c r="F1137" i="6"/>
  <c r="F1253" i="6"/>
  <c r="F1364" i="6"/>
  <c r="F1740" i="6"/>
  <c r="F15" i="6"/>
  <c r="F399" i="6"/>
  <c r="F479" i="6"/>
  <c r="F607" i="6"/>
  <c r="F735" i="6"/>
  <c r="F913" i="6"/>
  <c r="F1029" i="6"/>
  <c r="F1140" i="6"/>
  <c r="F1256" i="6"/>
  <c r="F1372" i="6"/>
  <c r="F1748" i="6"/>
  <c r="G1267" i="6"/>
  <c r="G1235" i="6"/>
  <c r="G1203" i="6"/>
  <c r="G1171" i="6"/>
  <c r="G1139" i="6"/>
  <c r="G1107" i="6"/>
  <c r="G1075" i="6"/>
  <c r="G1043" i="6"/>
  <c r="G1011" i="6"/>
  <c r="G979" i="6"/>
  <c r="G947" i="6"/>
  <c r="G915" i="6"/>
  <c r="G883" i="6"/>
  <c r="G851" i="6"/>
  <c r="G1518" i="6"/>
  <c r="G1188" i="6"/>
  <c r="G932" i="6"/>
  <c r="G1368" i="6"/>
  <c r="G1112" i="6"/>
  <c r="G856" i="6"/>
  <c r="G801" i="6"/>
  <c r="G769" i="6"/>
  <c r="G737" i="6"/>
  <c r="G705" i="6"/>
  <c r="G673" i="6"/>
  <c r="G641" i="6"/>
  <c r="G609" i="6"/>
  <c r="G577" i="6"/>
  <c r="G545" i="6"/>
  <c r="G513" i="6"/>
  <c r="G481" i="6"/>
  <c r="G449" i="6"/>
  <c r="G417" i="6"/>
  <c r="G385" i="6"/>
  <c r="G353" i="6"/>
  <c r="G1631" i="6"/>
  <c r="G1228" i="6"/>
  <c r="G972" i="6"/>
  <c r="G1538" i="6"/>
  <c r="G1184" i="6"/>
  <c r="G928" i="6"/>
  <c r="G812" i="6"/>
  <c r="G780" i="6"/>
  <c r="G748" i="6"/>
  <c r="G716" i="6"/>
  <c r="G684" i="6"/>
  <c r="G652" i="6"/>
  <c r="G644" i="6"/>
  <c r="G620" i="6"/>
  <c r="G612" i="6"/>
  <c r="G588" i="6"/>
  <c r="G580" i="6"/>
  <c r="G556" i="6"/>
  <c r="G548" i="6"/>
  <c r="G524" i="6"/>
  <c r="G516" i="6"/>
  <c r="G492" i="6"/>
  <c r="G484" i="6"/>
  <c r="G460" i="6"/>
  <c r="G452" i="6"/>
  <c r="G428" i="6"/>
  <c r="G420" i="6"/>
  <c r="G1684" i="6"/>
  <c r="G1565" i="6"/>
  <c r="G1300" i="6"/>
  <c r="G1236" i="6"/>
  <c r="G1044" i="6"/>
  <c r="G980" i="6"/>
  <c r="K16" i="6"/>
  <c r="K17" i="6" s="1"/>
  <c r="G2025" i="6" s="1"/>
  <c r="G22" i="6"/>
  <c r="G30" i="6"/>
  <c r="G54" i="6"/>
  <c r="G62" i="6"/>
  <c r="G86" i="6"/>
  <c r="G94" i="6"/>
  <c r="G118" i="6"/>
  <c r="G126" i="6"/>
  <c r="G150" i="6"/>
  <c r="G158" i="6"/>
  <c r="G182" i="6"/>
  <c r="G190" i="6"/>
  <c r="G214" i="6"/>
  <c r="G222" i="6"/>
  <c r="G246" i="6"/>
  <c r="G254" i="6"/>
  <c r="G278" i="6"/>
  <c r="G286" i="6"/>
  <c r="G310" i="6"/>
  <c r="G323" i="6"/>
  <c r="G378" i="6"/>
  <c r="G403" i="6"/>
  <c r="G475" i="6"/>
  <c r="G498" i="6"/>
  <c r="G530" i="6"/>
  <c r="G603" i="6"/>
  <c r="G626" i="6"/>
  <c r="G658" i="6"/>
  <c r="G731" i="6"/>
  <c r="G754" i="6"/>
  <c r="G786" i="6"/>
  <c r="G904" i="6"/>
  <c r="G1020" i="6"/>
  <c r="G1160" i="6"/>
  <c r="G1719" i="6"/>
  <c r="G2026" i="6"/>
  <c r="F1496" i="4" l="1"/>
  <c r="F1647" i="4"/>
  <c r="F1923" i="4"/>
  <c r="F2364" i="4"/>
  <c r="F803" i="4"/>
  <c r="F1348" i="4"/>
  <c r="F1955" i="4"/>
  <c r="F1875" i="4"/>
  <c r="F2267" i="4"/>
  <c r="F52" i="4"/>
  <c r="F180" i="4"/>
  <c r="F308" i="4"/>
  <c r="F436" i="4"/>
  <c r="F664" i="4"/>
  <c r="F1007" i="4"/>
  <c r="F1356" i="4"/>
  <c r="F1753" i="4"/>
  <c r="F2129" i="4"/>
  <c r="F17" i="4"/>
  <c r="F843" i="4"/>
  <c r="F1181" i="4"/>
  <c r="F1571" i="4"/>
  <c r="F1957" i="4"/>
  <c r="F2368" i="4"/>
  <c r="F953" i="4"/>
  <c r="F1305" i="4"/>
  <c r="F1681" i="4"/>
  <c r="F2099" i="4"/>
  <c r="F1364" i="4"/>
  <c r="F2045" i="4"/>
  <c r="F2435" i="4"/>
  <c r="F586" i="4"/>
  <c r="F842" i="4"/>
  <c r="F1098" i="4"/>
  <c r="F1354" i="4"/>
  <c r="F1610" i="4"/>
  <c r="F1866" i="4"/>
  <c r="F2122" i="4"/>
  <c r="F2378" i="4"/>
  <c r="F2559" i="4"/>
  <c r="F2071" i="4"/>
  <c r="F512" i="4"/>
  <c r="G547" i="4"/>
  <c r="G876" i="4"/>
  <c r="G2688" i="4"/>
  <c r="G725" i="4"/>
  <c r="G1092" i="4"/>
  <c r="F1505" i="4"/>
  <c r="F1656" i="4"/>
  <c r="F1933" i="4"/>
  <c r="F2533" i="4"/>
  <c r="F851" i="4"/>
  <c r="F1457" i="4"/>
  <c r="F2028" i="4"/>
  <c r="F1901" i="4"/>
  <c r="F2321" i="4"/>
  <c r="F68" i="4"/>
  <c r="F196" i="4"/>
  <c r="F324" i="4"/>
  <c r="F452" i="4"/>
  <c r="F705" i="4"/>
  <c r="F1048" i="4"/>
  <c r="F1413" i="4"/>
  <c r="F1800" i="4"/>
  <c r="F2192" i="4"/>
  <c r="F541" i="4"/>
  <c r="F884" i="4"/>
  <c r="F1227" i="4"/>
  <c r="F1628" i="4"/>
  <c r="F2015" i="4"/>
  <c r="F2412" i="4"/>
  <c r="F999" i="4"/>
  <c r="F1352" i="4"/>
  <c r="F1744" i="4"/>
  <c r="F2125" i="4"/>
  <c r="F1451" i="4"/>
  <c r="F2132" i="4"/>
  <c r="F2477" i="4"/>
  <c r="F618" i="4"/>
  <c r="F874" i="4"/>
  <c r="F1130" i="4"/>
  <c r="F1386" i="4"/>
  <c r="F1642" i="4"/>
  <c r="F1898" i="4"/>
  <c r="F2154" i="4"/>
  <c r="F2410" i="4"/>
  <c r="F2591" i="4"/>
  <c r="F725" i="4"/>
  <c r="F170" i="4"/>
  <c r="G713" i="4"/>
  <c r="G2382" i="4"/>
  <c r="G530" i="4"/>
  <c r="G917" i="4"/>
  <c r="F909" i="4"/>
  <c r="F1548" i="4"/>
  <c r="F2153" i="4"/>
  <c r="F1959" i="4"/>
  <c r="F2369" i="4"/>
  <c r="F84" i="4"/>
  <c r="F212" i="4"/>
  <c r="F340" i="4"/>
  <c r="F468" i="4"/>
  <c r="F751" i="4"/>
  <c r="F1089" i="4"/>
  <c r="F1471" i="4"/>
  <c r="F1857" i="4"/>
  <c r="F2244" i="4"/>
  <c r="F587" i="4"/>
  <c r="F925" i="4"/>
  <c r="F1273" i="4"/>
  <c r="F1649" i="4"/>
  <c r="F2067" i="4"/>
  <c r="F2441" i="4"/>
  <c r="F1040" i="4"/>
  <c r="F1409" i="4"/>
  <c r="F1796" i="4"/>
  <c r="F2240" i="4"/>
  <c r="F1533" i="4"/>
  <c r="F2219" i="4"/>
  <c r="F2560" i="4"/>
  <c r="F650" i="4"/>
  <c r="F906" i="4"/>
  <c r="F1162" i="4"/>
  <c r="F1418" i="4"/>
  <c r="F1674" i="4"/>
  <c r="F1930" i="4"/>
  <c r="F2186" i="4"/>
  <c r="F2442" i="4"/>
  <c r="F2623" i="4"/>
  <c r="F2064" i="4"/>
  <c r="G1143" i="4"/>
  <c r="G2285" i="4"/>
  <c r="G543" i="4"/>
  <c r="G2032" i="4"/>
  <c r="G2551" i="4"/>
  <c r="G748" i="4"/>
  <c r="F1580" i="4"/>
  <c r="F1747" i="4"/>
  <c r="F2111" i="4"/>
  <c r="F516" i="4"/>
  <c r="F1011" i="4"/>
  <c r="F1599" i="4"/>
  <c r="F2280" i="4"/>
  <c r="F2016" i="4"/>
  <c r="F2415" i="4"/>
  <c r="F100" i="4"/>
  <c r="F228" i="4"/>
  <c r="F356" i="4"/>
  <c r="F484" i="4"/>
  <c r="F792" i="4"/>
  <c r="F1135" i="4"/>
  <c r="F1523" i="4"/>
  <c r="F1915" i="4"/>
  <c r="F2300" i="4"/>
  <c r="F628" i="4"/>
  <c r="F971" i="4"/>
  <c r="F1320" i="4"/>
  <c r="F1712" i="4"/>
  <c r="F2093" i="4"/>
  <c r="F2469" i="4"/>
  <c r="F1081" i="4"/>
  <c r="F1467" i="4"/>
  <c r="F1848" i="4"/>
  <c r="F2339" i="4"/>
  <c r="F1620" i="4"/>
  <c r="F2301" i="4"/>
  <c r="F2682" i="4"/>
  <c r="F682" i="4"/>
  <c r="F938" i="4"/>
  <c r="F1194" i="4"/>
  <c r="F1450" i="4"/>
  <c r="F1706" i="4"/>
  <c r="F1962" i="4"/>
  <c r="F2218" i="4"/>
  <c r="F2474" i="4"/>
  <c r="F2655" i="4"/>
  <c r="F868" i="4"/>
  <c r="G1970" i="4"/>
  <c r="G431" i="4"/>
  <c r="G1744" i="4"/>
  <c r="G2329" i="4"/>
  <c r="G578" i="4"/>
  <c r="F1589" i="4"/>
  <c r="F1756" i="4"/>
  <c r="F2121" i="4"/>
  <c r="F571" i="4"/>
  <c r="F1041" i="4"/>
  <c r="F1657" i="4"/>
  <c r="F2377" i="4"/>
  <c r="F2063" i="4"/>
  <c r="F2443" i="4"/>
  <c r="F116" i="4"/>
  <c r="F244" i="4"/>
  <c r="F372" i="4"/>
  <c r="F500" i="4"/>
  <c r="F833" i="4"/>
  <c r="F1176" i="4"/>
  <c r="F1549" i="4"/>
  <c r="F1941" i="4"/>
  <c r="F2349" i="4"/>
  <c r="F669" i="4"/>
  <c r="F1012" i="4"/>
  <c r="F1377" i="4"/>
  <c r="F1764" i="4"/>
  <c r="F2151" i="4"/>
  <c r="F2497" i="4"/>
  <c r="F1127" i="4"/>
  <c r="F1493" i="4"/>
  <c r="F1911" i="4"/>
  <c r="F2532" i="4"/>
  <c r="F1707" i="4"/>
  <c r="F2388" i="4"/>
  <c r="F2566" i="4"/>
  <c r="F714" i="4"/>
  <c r="F970" i="4"/>
  <c r="F1226" i="4"/>
  <c r="F1482" i="4"/>
  <c r="F1738" i="4"/>
  <c r="F1994" i="4"/>
  <c r="F2250" i="4"/>
  <c r="F2521" i="4"/>
  <c r="F2687" i="4"/>
  <c r="F351" i="4"/>
  <c r="B212" i="3"/>
  <c r="B1664" i="3"/>
  <c r="B1536" i="3"/>
  <c r="B1408" i="3"/>
  <c r="B2679" i="3"/>
  <c r="B2647" i="3"/>
  <c r="B2131" i="3"/>
  <c r="B2469" i="3"/>
  <c r="B1957" i="3"/>
  <c r="B1613" i="3"/>
  <c r="B1794" i="3"/>
  <c r="B1895" i="3"/>
  <c r="B1913" i="3"/>
  <c r="B2066" i="3"/>
  <c r="B2593" i="3"/>
  <c r="B1712" i="3"/>
  <c r="B1963" i="3"/>
  <c r="B1810" i="3"/>
  <c r="B1695" i="3"/>
  <c r="B1289" i="3"/>
  <c r="B1190" i="3"/>
  <c r="B1062" i="3"/>
  <c r="B1573" i="3"/>
  <c r="B1219" i="3"/>
  <c r="B1091" i="3"/>
  <c r="B1397" i="3"/>
  <c r="B842" i="3"/>
  <c r="B786" i="3"/>
  <c r="B658" i="3"/>
  <c r="B530" i="3"/>
  <c r="B402" i="3"/>
  <c r="B986" i="3"/>
  <c r="B775" i="3"/>
  <c r="B647" i="3"/>
  <c r="B519" i="3"/>
  <c r="B391" i="3"/>
  <c r="B263" i="3"/>
  <c r="B33" i="3"/>
  <c r="B97" i="3"/>
  <c r="B129" i="3"/>
  <c r="B151" i="3"/>
  <c r="B173" i="3"/>
  <c r="B238" i="3"/>
  <c r="B236" i="3"/>
  <c r="B234" i="3"/>
  <c r="B1648" i="3"/>
  <c r="B1520" i="3"/>
  <c r="B1392" i="3"/>
  <c r="B2611" i="3"/>
  <c r="B2579" i="3"/>
  <c r="B2067" i="3"/>
  <c r="B2405" i="3"/>
  <c r="B1893" i="3"/>
  <c r="B2612" i="3"/>
  <c r="B1724" i="3"/>
  <c r="B1812" i="3"/>
  <c r="B1784" i="3"/>
  <c r="B1960" i="3"/>
  <c r="B2465" i="3"/>
  <c r="B2535" i="3"/>
  <c r="B1759" i="3"/>
  <c r="B2599" i="3"/>
  <c r="B1503" i="3"/>
  <c r="B1435" i="3"/>
  <c r="B1174" i="3"/>
  <c r="B1046" i="3"/>
  <c r="B1393" i="3"/>
  <c r="B1203" i="3"/>
  <c r="B1075" i="3"/>
  <c r="B1681" i="3"/>
  <c r="B915" i="3"/>
  <c r="B770" i="3"/>
  <c r="B642" i="3"/>
  <c r="B514" i="3"/>
  <c r="B386" i="3"/>
  <c r="B836" i="3"/>
  <c r="B759" i="3"/>
  <c r="B631" i="3"/>
  <c r="B503" i="3"/>
  <c r="B375" i="3"/>
  <c r="B247" i="3"/>
  <c r="B47" i="3"/>
  <c r="B107" i="3"/>
  <c r="B131" i="3"/>
  <c r="B155" i="3"/>
  <c r="B175" i="3"/>
  <c r="B258" i="3"/>
  <c r="B202" i="3"/>
  <c r="B2029" i="3"/>
  <c r="B1632" i="3"/>
  <c r="B1504" i="3"/>
  <c r="B1376" i="3"/>
  <c r="B2543" i="3"/>
  <c r="B2515" i="3"/>
  <c r="B2003" i="3"/>
  <c r="B2341" i="3"/>
  <c r="B1829" i="3"/>
  <c r="B2496" i="3"/>
  <c r="B2578" i="3"/>
  <c r="B2587" i="3"/>
  <c r="B1711" i="3"/>
  <c r="B1872" i="3"/>
  <c r="B2337" i="3"/>
  <c r="B2033" i="3"/>
  <c r="B2625" i="3"/>
  <c r="B2215" i="3"/>
  <c r="B2338" i="3"/>
  <c r="B1307" i="3"/>
  <c r="B1158" i="3"/>
  <c r="B1030" i="3"/>
  <c r="B1565" i="3"/>
  <c r="B1187" i="3"/>
  <c r="B1059" i="3"/>
  <c r="B1415" i="3"/>
  <c r="B961" i="3"/>
  <c r="B754" i="3"/>
  <c r="B626" i="3"/>
  <c r="B498" i="3"/>
  <c r="B370" i="3"/>
  <c r="B943" i="3"/>
  <c r="B743" i="3"/>
  <c r="B615" i="3"/>
  <c r="B487" i="3"/>
  <c r="B359" i="3"/>
  <c r="B231" i="3"/>
  <c r="B49" i="3"/>
  <c r="B109" i="3"/>
  <c r="B135" i="3"/>
  <c r="B157" i="3"/>
  <c r="B177" i="3"/>
  <c r="B274" i="3"/>
  <c r="B252" i="3"/>
  <c r="B278" i="3"/>
  <c r="B332" i="3"/>
  <c r="B1965" i="3"/>
  <c r="B1616" i="3"/>
  <c r="B1488" i="3"/>
  <c r="B1360" i="3"/>
  <c r="B2479" i="3"/>
  <c r="B2451" i="3"/>
  <c r="B1939" i="3"/>
  <c r="B2277" i="3"/>
  <c r="B1765" i="3"/>
  <c r="B2368" i="3"/>
  <c r="B2450" i="3"/>
  <c r="B2459" i="3"/>
  <c r="B2689" i="3"/>
  <c r="B1744" i="3"/>
  <c r="B2209" i="3"/>
  <c r="B1731" i="3"/>
  <c r="B2186" i="3"/>
  <c r="B1959" i="3"/>
  <c r="B2065" i="3"/>
  <c r="B1270" i="3"/>
  <c r="B1142" i="3"/>
  <c r="B1014" i="3"/>
  <c r="B1411" i="3"/>
  <c r="B1171" i="3"/>
  <c r="B1043" i="3"/>
  <c r="B1287" i="3"/>
  <c r="B929" i="3"/>
  <c r="B738" i="3"/>
  <c r="B610" i="3"/>
  <c r="B482" i="3"/>
  <c r="B980" i="3"/>
  <c r="B900" i="3"/>
  <c r="B727" i="3"/>
  <c r="B599" i="3"/>
  <c r="B471" i="3"/>
  <c r="B343" i="3"/>
  <c r="B215" i="3"/>
  <c r="B63" i="3"/>
  <c r="B111" i="3"/>
  <c r="B139" i="3"/>
  <c r="B159" i="3"/>
  <c r="B179" i="3"/>
  <c r="B350" i="3"/>
  <c r="B188" i="3"/>
  <c r="B268" i="3"/>
  <c r="B354" i="3"/>
  <c r="B1901" i="3"/>
  <c r="B1600" i="3"/>
  <c r="B1472" i="3"/>
  <c r="B1344" i="3"/>
  <c r="B2415" i="3"/>
  <c r="B2387" i="3"/>
  <c r="B1875" i="3"/>
  <c r="B2213" i="3"/>
  <c r="B1701" i="3"/>
  <c r="B2240" i="3"/>
  <c r="B2322" i="3"/>
  <c r="B2331" i="3"/>
  <c r="B2545" i="3"/>
  <c r="B1671" i="3"/>
  <c r="B2119" i="3"/>
  <c r="B2630" i="3"/>
  <c r="B1864" i="3"/>
  <c r="B1751" i="3"/>
  <c r="B1792" i="3"/>
  <c r="B1254" i="3"/>
  <c r="B1126" i="3"/>
  <c r="B1509" i="3"/>
  <c r="B1283" i="3"/>
  <c r="B1155" i="3"/>
  <c r="B1027" i="3"/>
  <c r="B954" i="3"/>
  <c r="B880" i="3"/>
  <c r="B722" i="3"/>
  <c r="B594" i="3"/>
  <c r="B466" i="3"/>
  <c r="B940" i="3"/>
  <c r="B860" i="3"/>
  <c r="B711" i="3"/>
  <c r="B583" i="3"/>
  <c r="B455" i="3"/>
  <c r="B327" i="3"/>
  <c r="B199" i="3"/>
  <c r="B65" i="3"/>
  <c r="B113" i="3"/>
  <c r="B141" i="3"/>
  <c r="B161" i="3"/>
  <c r="B181" i="3"/>
  <c r="B204" i="3"/>
  <c r="B326" i="3"/>
  <c r="B186" i="3"/>
  <c r="B246" i="3"/>
  <c r="B1709" i="3"/>
  <c r="B1552" i="3"/>
  <c r="B1424" i="3"/>
  <c r="B1296" i="3"/>
  <c r="B2223" i="3"/>
  <c r="B2195" i="3"/>
  <c r="B2533" i="3"/>
  <c r="B2021" i="3"/>
  <c r="B1629" i="3"/>
  <c r="B1914" i="3"/>
  <c r="B1983" i="3"/>
  <c r="B2001" i="3"/>
  <c r="B2183" i="3"/>
  <c r="B2347" i="3"/>
  <c r="B1825" i="3"/>
  <c r="B2311" i="3"/>
  <c r="B2087" i="3"/>
  <c r="B1879" i="3"/>
  <c r="B1417" i="3"/>
  <c r="B1206" i="3"/>
  <c r="B1078" i="3"/>
  <c r="B1391" i="3"/>
  <c r="B1235" i="3"/>
  <c r="B1107" i="3"/>
  <c r="B1687" i="3"/>
  <c r="B878" i="3"/>
  <c r="B831" i="3"/>
  <c r="B2259" i="3"/>
  <c r="B174" i="3"/>
  <c r="B158" i="3"/>
  <c r="B142" i="3"/>
  <c r="B126" i="3"/>
  <c r="B110" i="3"/>
  <c r="B94" i="3"/>
  <c r="B78" i="3"/>
  <c r="B62" i="3"/>
  <c r="B46" i="3"/>
  <c r="B30" i="3"/>
  <c r="B16" i="3"/>
  <c r="B294" i="3"/>
  <c r="B147" i="3"/>
  <c r="B79" i="3"/>
  <c r="B423" i="3"/>
  <c r="B791" i="3"/>
  <c r="B450" i="3"/>
  <c r="B818" i="3"/>
  <c r="B1251" i="3"/>
  <c r="B1675" i="3"/>
  <c r="B1896" i="3"/>
  <c r="B2096" i="3"/>
  <c r="B2597" i="3"/>
  <c r="B1440" i="3"/>
  <c r="B2193" i="3"/>
  <c r="B244" i="3"/>
  <c r="B168" i="3"/>
  <c r="B152" i="3"/>
  <c r="B136" i="3"/>
  <c r="B120" i="3"/>
  <c r="B104" i="3"/>
  <c r="B88" i="3"/>
  <c r="B72" i="3"/>
  <c r="B56" i="3"/>
  <c r="B40" i="3"/>
  <c r="B24" i="3"/>
  <c r="B13" i="3"/>
  <c r="B314" i="3"/>
  <c r="B282" i="3"/>
  <c r="B256" i="3"/>
  <c r="B216" i="3"/>
  <c r="G41" i="3"/>
  <c r="G919" i="3"/>
  <c r="G427" i="3"/>
  <c r="G673" i="3"/>
  <c r="G304" i="3"/>
  <c r="G768" i="3"/>
  <c r="G1406" i="3"/>
  <c r="G1350" i="3"/>
  <c r="G2497" i="3"/>
  <c r="B206" i="3"/>
  <c r="B127" i="3"/>
  <c r="B183" i="3"/>
  <c r="B551" i="3"/>
  <c r="B866" i="3"/>
  <c r="B578" i="3"/>
  <c r="B922" i="3"/>
  <c r="B1373" i="3"/>
  <c r="B1557" i="3"/>
  <c r="B2609" i="3"/>
  <c r="B2137" i="3"/>
  <c r="B2323" i="3"/>
  <c r="B1584" i="3"/>
  <c r="B328" i="3"/>
  <c r="B266" i="3"/>
  <c r="B182" i="3"/>
  <c r="B166" i="3"/>
  <c r="B150" i="3"/>
  <c r="B134" i="3"/>
  <c r="B118" i="3"/>
  <c r="B102" i="3"/>
  <c r="B86" i="3"/>
  <c r="B70" i="3"/>
  <c r="B54" i="3"/>
  <c r="B38" i="3"/>
  <c r="B22" i="3"/>
  <c r="B12" i="3"/>
  <c r="B310" i="3"/>
  <c r="B232" i="3"/>
  <c r="G1777" i="3"/>
  <c r="B262" i="3"/>
  <c r="B218" i="3"/>
  <c r="B190" i="3"/>
  <c r="B125" i="3"/>
  <c r="B279" i="3"/>
  <c r="B567" i="3"/>
  <c r="B904" i="3"/>
  <c r="B674" i="3"/>
  <c r="B995" i="3"/>
  <c r="B1094" i="3"/>
  <c r="B2343" i="3"/>
  <c r="B2289" i="3"/>
  <c r="B1645" i="3"/>
  <c r="B2287" i="3"/>
  <c r="B1773" i="3"/>
  <c r="B143" i="3"/>
  <c r="B823" i="3"/>
  <c r="B2020" i="3"/>
  <c r="B198" i="3"/>
  <c r="B180" i="3"/>
  <c r="B164" i="3"/>
  <c r="B148" i="3"/>
  <c r="B132" i="3"/>
  <c r="B116" i="3"/>
  <c r="B100" i="3"/>
  <c r="B84" i="3"/>
  <c r="B68" i="3"/>
  <c r="B52" i="3"/>
  <c r="B36" i="3"/>
  <c r="B20" i="3"/>
  <c r="B356" i="3"/>
  <c r="B306" i="3"/>
  <c r="G501" i="3"/>
  <c r="G693" i="3"/>
  <c r="G416" i="3"/>
  <c r="G930" i="3"/>
  <c r="G1388" i="3"/>
  <c r="G2214" i="3"/>
  <c r="B352" i="3"/>
  <c r="B171" i="3"/>
  <c r="B123" i="3"/>
  <c r="B295" i="3"/>
  <c r="B663" i="3"/>
  <c r="B895" i="3"/>
  <c r="B690" i="3"/>
  <c r="B1011" i="3"/>
  <c r="B1110" i="3"/>
  <c r="B1716" i="3"/>
  <c r="B2417" i="3"/>
  <c r="B1661" i="3"/>
  <c r="B2351" i="3"/>
  <c r="B1837" i="3"/>
  <c r="B222" i="3"/>
  <c r="B562" i="3"/>
  <c r="B2475" i="3"/>
  <c r="B178" i="3"/>
  <c r="B162" i="3"/>
  <c r="B146" i="3"/>
  <c r="B130" i="3"/>
  <c r="B114" i="3"/>
  <c r="B98" i="3"/>
  <c r="B82" i="3"/>
  <c r="B66" i="3"/>
  <c r="B50" i="3"/>
  <c r="B34" i="3"/>
  <c r="B18" i="3"/>
  <c r="B340" i="3"/>
  <c r="B302" i="3"/>
  <c r="B272" i="3"/>
  <c r="B338" i="3"/>
  <c r="B167" i="3"/>
  <c r="B95" i="3"/>
  <c r="B311" i="3"/>
  <c r="B679" i="3"/>
  <c r="B418" i="3"/>
  <c r="B706" i="3"/>
  <c r="B1123" i="3"/>
  <c r="B1222" i="3"/>
  <c r="B1984" i="3"/>
  <c r="B2107" i="3"/>
  <c r="B2085" i="3"/>
  <c r="B1312" i="3"/>
  <c r="B535" i="3"/>
  <c r="B1537" i="3"/>
  <c r="B1568" i="3"/>
  <c r="B214" i="3"/>
  <c r="B176" i="3"/>
  <c r="B160" i="3"/>
  <c r="B144" i="3"/>
  <c r="B128" i="3"/>
  <c r="B112" i="3"/>
  <c r="B96" i="3"/>
  <c r="B80" i="3"/>
  <c r="B64" i="3"/>
  <c r="B48" i="3"/>
  <c r="B32" i="3"/>
  <c r="B17" i="3"/>
  <c r="B298" i="3"/>
  <c r="B184" i="3"/>
  <c r="G2651" i="3"/>
  <c r="G1836" i="3"/>
  <c r="G1998" i="3"/>
  <c r="G1758" i="3"/>
  <c r="G1493" i="3"/>
  <c r="G1499" i="3"/>
  <c r="G1077" i="3"/>
  <c r="G1790" i="3"/>
  <c r="G1154" i="3"/>
  <c r="G898" i="3"/>
  <c r="G704" i="3"/>
  <c r="G512" i="3"/>
  <c r="G384" i="3"/>
  <c r="G905" i="3"/>
  <c r="G755" i="3"/>
  <c r="G661" i="3"/>
  <c r="G577" i="3"/>
  <c r="G491" i="3"/>
  <c r="G405" i="3"/>
  <c r="G321" i="3"/>
  <c r="G963" i="3"/>
  <c r="G840" i="3"/>
  <c r="G29" i="3"/>
  <c r="G55" i="3"/>
  <c r="G79" i="3"/>
  <c r="G101" i="3"/>
  <c r="G121" i="3"/>
  <c r="G143" i="3"/>
  <c r="G2395" i="3"/>
  <c r="G2216" i="3"/>
  <c r="G1751" i="3"/>
  <c r="G2580" i="3"/>
  <c r="G2141" i="3"/>
  <c r="G1354" i="3"/>
  <c r="G1045" i="3"/>
  <c r="G1385" i="3"/>
  <c r="G1122" i="3"/>
  <c r="G866" i="3"/>
  <c r="G672" i="3"/>
  <c r="G496" i="3"/>
  <c r="G368" i="3"/>
  <c r="G869" i="3"/>
  <c r="G739" i="3"/>
  <c r="G651" i="3"/>
  <c r="G565" i="3"/>
  <c r="G481" i="3"/>
  <c r="G395" i="3"/>
  <c r="G309" i="3"/>
  <c r="G947" i="3"/>
  <c r="G833" i="3"/>
  <c r="G33" i="3"/>
  <c r="G57" i="3"/>
  <c r="G2139" i="3"/>
  <c r="G1817" i="3"/>
  <c r="G1577" i="3"/>
  <c r="G1911" i="3"/>
  <c r="G1637" i="3"/>
  <c r="G1269" i="3"/>
  <c r="G1013" i="3"/>
  <c r="G1563" i="3"/>
  <c r="G1090" i="3"/>
  <c r="G1488" i="3"/>
  <c r="G640" i="3"/>
  <c r="G480" i="3"/>
  <c r="G352" i="3"/>
  <c r="G885" i="3"/>
  <c r="G725" i="3"/>
  <c r="G641" i="3"/>
  <c r="G555" i="3"/>
  <c r="G469" i="3"/>
  <c r="G385" i="3"/>
  <c r="G299" i="3"/>
  <c r="G931" i="3"/>
  <c r="G909" i="3"/>
  <c r="G37" i="3"/>
  <c r="G61" i="3"/>
  <c r="G85" i="3"/>
  <c r="G105" i="3"/>
  <c r="G127" i="3"/>
  <c r="G149" i="3"/>
  <c r="G1883" i="3"/>
  <c r="G2683" i="3"/>
  <c r="G1797" i="3"/>
  <c r="G1586" i="3"/>
  <c r="G1495" i="3"/>
  <c r="G1237" i="3"/>
  <c r="G981" i="3"/>
  <c r="G1410" i="3"/>
  <c r="G1058" i="3"/>
  <c r="G1348" i="3"/>
  <c r="G608" i="3"/>
  <c r="G464" i="3"/>
  <c r="G336" i="3"/>
  <c r="G855" i="3"/>
  <c r="G715" i="3"/>
  <c r="G629" i="3"/>
  <c r="G545" i="3"/>
  <c r="G459" i="3"/>
  <c r="G373" i="3"/>
  <c r="G289" i="3"/>
  <c r="G897" i="3"/>
  <c r="G842" i="3"/>
  <c r="G39" i="3"/>
  <c r="G65" i="3"/>
  <c r="G87" i="3"/>
  <c r="G109" i="3"/>
  <c r="G129" i="3"/>
  <c r="G2348" i="3"/>
  <c r="G2601" i="3"/>
  <c r="G2175" i="3"/>
  <c r="G2269" i="3"/>
  <c r="G1900" i="3"/>
  <c r="G1503" i="3"/>
  <c r="G1205" i="3"/>
  <c r="G1520" i="3"/>
  <c r="G1282" i="3"/>
  <c r="G1026" i="3"/>
  <c r="G844" i="3"/>
  <c r="G576" i="3"/>
  <c r="G448" i="3"/>
  <c r="G320" i="3"/>
  <c r="G819" i="3"/>
  <c r="G705" i="3"/>
  <c r="G619" i="3"/>
  <c r="G533" i="3"/>
  <c r="G449" i="3"/>
  <c r="G363" i="3"/>
  <c r="G277" i="3"/>
  <c r="G331" i="3"/>
  <c r="G523" i="3"/>
  <c r="G787" i="3"/>
  <c r="G528" i="3"/>
  <c r="G994" i="3"/>
  <c r="G1141" i="3"/>
  <c r="G2255" i="3"/>
  <c r="G2125" i="3"/>
  <c r="B220" i="3"/>
  <c r="B163" i="3"/>
  <c r="B81" i="3"/>
  <c r="B407" i="3"/>
  <c r="B695" i="3"/>
  <c r="B434" i="3"/>
  <c r="B802" i="3"/>
  <c r="B1139" i="3"/>
  <c r="B1238" i="3"/>
  <c r="B2168" i="3"/>
  <c r="B2203" i="3"/>
  <c r="B2149" i="3"/>
  <c r="B1328" i="3"/>
  <c r="F735" i="3"/>
  <c r="F799" i="3"/>
  <c r="F51" i="3"/>
  <c r="F19" i="3"/>
  <c r="F927" i="3"/>
  <c r="F361" i="3"/>
  <c r="F425" i="3"/>
  <c r="F489" i="3"/>
  <c r="F553" i="3"/>
  <c r="F617" i="3"/>
  <c r="F681" i="3"/>
  <c r="F745" i="3"/>
  <c r="F809" i="3"/>
  <c r="D131" i="3"/>
  <c r="F939" i="3"/>
  <c r="F367" i="3"/>
  <c r="F431" i="3"/>
  <c r="F495" i="3"/>
  <c r="F559" i="3"/>
  <c r="F623" i="3"/>
  <c r="F687" i="3"/>
  <c r="F751" i="3"/>
  <c r="F815" i="3"/>
  <c r="D181" i="3"/>
  <c r="D125" i="3"/>
  <c r="F45" i="3"/>
  <c r="F849" i="3"/>
  <c r="F947" i="3"/>
  <c r="F377" i="3"/>
  <c r="F441" i="3"/>
  <c r="F505" i="3"/>
  <c r="F569" i="3"/>
  <c r="F633" i="3"/>
  <c r="F697" i="3"/>
  <c r="F761" i="3"/>
  <c r="F825" i="3"/>
  <c r="D238" i="3"/>
  <c r="D175" i="3"/>
  <c r="D111" i="3"/>
  <c r="F39" i="3"/>
  <c r="F873" i="3"/>
  <c r="F959" i="3"/>
  <c r="F383" i="3"/>
  <c r="F447" i="3"/>
  <c r="F511" i="3"/>
  <c r="F575" i="3"/>
  <c r="F639" i="3"/>
  <c r="F703" i="3"/>
  <c r="F767" i="3"/>
  <c r="F845" i="3"/>
  <c r="D167" i="3"/>
  <c r="D103" i="3"/>
  <c r="G274" i="6"/>
  <c r="G178" i="6"/>
  <c r="G82" i="6"/>
  <c r="G1332" i="6"/>
  <c r="G528" i="6"/>
  <c r="G656" i="6"/>
  <c r="G816" i="6"/>
  <c r="G1004" i="6"/>
  <c r="G421" i="6"/>
  <c r="G613" i="6"/>
  <c r="G773" i="6"/>
  <c r="G1220" i="6"/>
  <c r="G951" i="6"/>
  <c r="G1079" i="6"/>
  <c r="G1207" i="6"/>
  <c r="G1367" i="6"/>
  <c r="G913" i="6"/>
  <c r="G1361" i="6"/>
  <c r="G1560" i="6"/>
  <c r="G466" i="6"/>
  <c r="G238" i="6"/>
  <c r="G110" i="6"/>
  <c r="G1108" i="6"/>
  <c r="G468" i="6"/>
  <c r="G596" i="6"/>
  <c r="G692" i="6"/>
  <c r="G788" i="6"/>
  <c r="G1248" i="6"/>
  <c r="G2181" i="6"/>
  <c r="G457" i="6"/>
  <c r="G585" i="6"/>
  <c r="G681" i="6"/>
  <c r="G777" i="6"/>
  <c r="G1486" i="6"/>
  <c r="G1252" i="6"/>
  <c r="G891" i="6"/>
  <c r="G1019" i="6"/>
  <c r="G1115" i="6"/>
  <c r="G1211" i="6"/>
  <c r="G1371" i="6"/>
  <c r="G885" i="6"/>
  <c r="G1013" i="6"/>
  <c r="G1141" i="6"/>
  <c r="G1237" i="6"/>
  <c r="G1365" i="6"/>
  <c r="G1672" i="6"/>
  <c r="G930" i="6"/>
  <c r="G1026" i="6"/>
  <c r="G1122" i="6"/>
  <c r="G1218" i="6"/>
  <c r="G1314" i="6"/>
  <c r="G1675" i="6"/>
  <c r="G1794" i="6"/>
  <c r="G1513" i="6"/>
  <c r="G1747" i="6"/>
  <c r="G1467" i="6"/>
  <c r="G1568" i="6"/>
  <c r="G1647" i="6"/>
  <c r="G1380" i="6"/>
  <c r="G1508" i="6"/>
  <c r="G1540" i="6"/>
  <c r="G1963" i="6"/>
  <c r="G1680" i="6"/>
  <c r="G1846" i="6"/>
  <c r="G2254" i="6"/>
  <c r="G1709" i="6"/>
  <c r="G2294" i="6"/>
  <c r="G2216" i="6"/>
  <c r="G1626" i="6"/>
  <c r="G1722" i="6"/>
  <c r="G2362" i="6"/>
  <c r="G2613" i="6"/>
  <c r="G2271" i="6"/>
  <c r="G1884" i="6"/>
  <c r="G2259" i="6"/>
  <c r="G2054" i="6"/>
  <c r="G1821" i="6"/>
  <c r="G1917" i="6"/>
  <c r="G2308" i="6"/>
  <c r="G2303" i="6"/>
  <c r="G2122" i="6"/>
  <c r="G2045" i="6"/>
  <c r="G2435" i="6"/>
  <c r="G2478" i="6"/>
  <c r="G2323" i="6"/>
  <c r="G2184" i="6"/>
  <c r="G2375" i="6"/>
  <c r="G2042" i="6"/>
  <c r="G2170" i="6"/>
  <c r="G2557" i="6"/>
  <c r="G2465" i="6"/>
  <c r="G2669" i="6"/>
  <c r="G2654" i="6"/>
  <c r="G2651" i="6"/>
  <c r="G2464" i="6"/>
  <c r="G2592" i="6"/>
  <c r="G848" i="6"/>
  <c r="G454" i="6"/>
  <c r="G634" i="6"/>
  <c r="G281" i="6"/>
  <c r="G217" i="6"/>
  <c r="G89" i="6"/>
  <c r="G1296" i="6"/>
  <c r="G368" i="6"/>
  <c r="G450" i="6"/>
  <c r="G152" i="6"/>
  <c r="G1116" i="6"/>
  <c r="G1410" i="6"/>
  <c r="G818" i="6"/>
  <c r="G690" i="6"/>
  <c r="G562" i="6"/>
  <c r="G434" i="6"/>
  <c r="G339" i="6"/>
  <c r="G294" i="6"/>
  <c r="G262" i="6"/>
  <c r="G230" i="6"/>
  <c r="G198" i="6"/>
  <c r="G166" i="6"/>
  <c r="G134" i="6"/>
  <c r="G102" i="6"/>
  <c r="G70" i="6"/>
  <c r="G38" i="6"/>
  <c r="G916" i="6"/>
  <c r="G1172" i="6"/>
  <c r="G1390" i="6"/>
  <c r="G412" i="6"/>
  <c r="G444" i="6"/>
  <c r="G476" i="6"/>
  <c r="G508" i="6"/>
  <c r="G540" i="6"/>
  <c r="G572" i="6"/>
  <c r="G604" i="6"/>
  <c r="G636" i="6"/>
  <c r="G668" i="6"/>
  <c r="G700" i="6"/>
  <c r="G732" i="6"/>
  <c r="G764" i="6"/>
  <c r="G796" i="6"/>
  <c r="G828" i="6"/>
  <c r="G1056" i="6"/>
  <c r="G1312" i="6"/>
  <c r="G844" i="6"/>
  <c r="G1100" i="6"/>
  <c r="G1356" i="6"/>
  <c r="G337" i="6"/>
  <c r="G369" i="6"/>
  <c r="G401" i="6"/>
  <c r="G433" i="6"/>
  <c r="G465" i="6"/>
  <c r="G497" i="6"/>
  <c r="G529" i="6"/>
  <c r="G561" i="6"/>
  <c r="G593" i="6"/>
  <c r="G625" i="6"/>
  <c r="G657" i="6"/>
  <c r="G689" i="6"/>
  <c r="G721" i="6"/>
  <c r="G753" i="6"/>
  <c r="G785" i="6"/>
  <c r="G817" i="6"/>
  <c r="G984" i="6"/>
  <c r="G1240" i="6"/>
  <c r="G1919" i="6"/>
  <c r="G1060" i="6"/>
  <c r="G1316" i="6"/>
  <c r="G835" i="6"/>
  <c r="G867" i="6"/>
  <c r="G899" i="6"/>
  <c r="G931" i="6"/>
  <c r="G963" i="6"/>
  <c r="G995" i="6"/>
  <c r="G1027" i="6"/>
  <c r="G1059" i="6"/>
  <c r="G1091" i="6"/>
  <c r="G1123" i="6"/>
  <c r="G1155" i="6"/>
  <c r="G1187" i="6"/>
  <c r="G1219" i="6"/>
  <c r="G1251" i="6"/>
  <c r="G1283" i="6"/>
  <c r="G1315" i="6"/>
  <c r="G1347" i="6"/>
  <c r="G1381" i="6"/>
  <c r="G1611" i="6"/>
  <c r="G2579" i="6"/>
  <c r="G861" i="6"/>
  <c r="G893" i="6"/>
  <c r="G925" i="6"/>
  <c r="G957" i="6"/>
  <c r="G989" i="6"/>
  <c r="G1021" i="6"/>
  <c r="G1053" i="6"/>
  <c r="G1085" i="6"/>
  <c r="G1117" i="6"/>
  <c r="G1149" i="6"/>
  <c r="G1181" i="6"/>
  <c r="G1213" i="6"/>
  <c r="G1245" i="6"/>
  <c r="G1277" i="6"/>
  <c r="G1309" i="6"/>
  <c r="G1341" i="6"/>
  <c r="G1373" i="6"/>
  <c r="G1617" i="6"/>
  <c r="G1950" i="6"/>
  <c r="G1510" i="6"/>
  <c r="G1759" i="6"/>
  <c r="G842" i="6"/>
  <c r="G874" i="6"/>
  <c r="G906" i="6"/>
  <c r="G938" i="6"/>
  <c r="G970" i="6"/>
  <c r="G1002" i="6"/>
  <c r="G1034" i="6"/>
  <c r="G1066" i="6"/>
  <c r="G1098" i="6"/>
  <c r="G1130" i="6"/>
  <c r="G1162" i="6"/>
  <c r="G1194" i="6"/>
  <c r="G1226" i="6"/>
  <c r="G1258" i="6"/>
  <c r="G1290" i="6"/>
  <c r="G1322" i="6"/>
  <c r="G1354" i="6"/>
  <c r="G1458" i="6"/>
  <c r="G1728" i="6"/>
  <c r="G1534" i="6"/>
  <c r="G1393" i="6"/>
  <c r="G1425" i="6"/>
  <c r="G1457" i="6"/>
  <c r="G1489" i="6"/>
  <c r="G1521" i="6"/>
  <c r="G1553" i="6"/>
  <c r="G1651" i="6"/>
  <c r="G1779" i="6"/>
  <c r="G2309" i="6"/>
  <c r="G1411" i="6"/>
  <c r="G1443" i="6"/>
  <c r="G1475" i="6"/>
  <c r="G1507" i="6"/>
  <c r="G1539" i="6"/>
  <c r="G1593" i="6"/>
  <c r="G1699" i="6"/>
  <c r="G1902" i="6"/>
  <c r="G1581" i="6"/>
  <c r="G1679" i="6"/>
  <c r="G1862" i="6"/>
  <c r="G1388" i="6"/>
  <c r="G1420" i="6"/>
  <c r="G1452" i="6"/>
  <c r="G1484" i="6"/>
  <c r="G1516" i="6"/>
  <c r="G1548" i="6"/>
  <c r="G1615" i="6"/>
  <c r="G1755" i="6"/>
  <c r="G2207" i="6"/>
  <c r="G1603" i="6"/>
  <c r="G1712" i="6"/>
  <c r="G2007" i="6"/>
  <c r="G1831" i="6"/>
  <c r="G1895" i="6"/>
  <c r="G2059" i="6"/>
  <c r="G2383" i="6"/>
  <c r="G1653" i="6"/>
  <c r="G1685" i="6"/>
  <c r="G1717" i="6"/>
  <c r="G1749" i="6"/>
  <c r="G1781" i="6"/>
  <c r="G2048" i="6"/>
  <c r="G2443" i="6"/>
  <c r="G1842" i="6"/>
  <c r="G1906" i="6"/>
  <c r="G2032" i="6"/>
  <c r="G2264" i="6"/>
  <c r="G1570" i="6"/>
  <c r="G1602" i="6"/>
  <c r="G1634" i="6"/>
  <c r="G1666" i="6"/>
  <c r="G1698" i="6"/>
  <c r="G1730" i="6"/>
  <c r="G1762" i="6"/>
  <c r="G1798" i="6"/>
  <c r="G2127" i="6"/>
  <c r="G2558" i="6"/>
  <c r="G1867" i="6"/>
  <c r="G1934" i="6"/>
  <c r="G2151" i="6"/>
  <c r="G1941" i="6"/>
  <c r="G2011" i="6"/>
  <c r="G2153" i="6"/>
  <c r="G2301" i="6"/>
  <c r="G1796" i="6"/>
  <c r="G1828" i="6"/>
  <c r="G1860" i="6"/>
  <c r="G1892" i="6"/>
  <c r="G1930" i="6"/>
  <c r="G2070" i="6"/>
  <c r="G2154" i="6"/>
  <c r="G2302" i="6"/>
  <c r="G2571" i="6"/>
  <c r="G1974" i="6"/>
  <c r="G2072" i="6"/>
  <c r="G2391" i="6"/>
  <c r="G1797" i="6"/>
  <c r="G1829" i="6"/>
  <c r="G1861" i="6"/>
  <c r="G1893" i="6"/>
  <c r="G1955" i="6"/>
  <c r="G2112" i="6"/>
  <c r="G2223" i="6"/>
  <c r="G2357" i="6"/>
  <c r="G2034" i="6"/>
  <c r="G2099" i="6"/>
  <c r="G2218" i="6"/>
  <c r="G2324" i="6"/>
  <c r="G2631" i="6"/>
  <c r="G2003" i="6"/>
  <c r="G2071" i="6"/>
  <c r="G2135" i="6"/>
  <c r="G2265" i="6"/>
  <c r="G2433" i="6"/>
  <c r="G1935" i="6"/>
  <c r="G1988" i="6"/>
  <c r="G2061" i="6"/>
  <c r="G2185" i="6"/>
  <c r="G2296" i="6"/>
  <c r="G2485" i="6"/>
  <c r="G2273" i="6"/>
  <c r="G2340" i="6"/>
  <c r="G2530" i="6"/>
  <c r="G2110" i="6"/>
  <c r="G2183" i="6"/>
  <c r="G2256" i="6"/>
  <c r="G2341" i="6"/>
  <c r="G2479" i="6"/>
  <c r="G2657" i="6"/>
  <c r="G2121" i="6"/>
  <c r="G2210" i="6"/>
  <c r="G2299" i="6"/>
  <c r="G2417" i="6"/>
  <c r="G2605" i="6"/>
  <c r="G1996" i="6"/>
  <c r="G2060" i="6"/>
  <c r="G2124" i="6"/>
  <c r="G2188" i="6"/>
  <c r="G2252" i="6"/>
  <c r="G2316" i="6"/>
  <c r="G2374" i="6"/>
  <c r="G2489" i="6"/>
  <c r="G2567" i="6"/>
  <c r="G2682" i="6"/>
  <c r="G2313" i="6"/>
  <c r="G2397" i="6"/>
  <c r="G2475" i="6"/>
  <c r="G2590" i="6"/>
  <c r="G2679" i="6"/>
  <c r="G2497" i="6"/>
  <c r="G2575" i="6"/>
  <c r="G2690" i="6"/>
  <c r="G2471" i="6"/>
  <c r="G2586" i="6"/>
  <c r="G2670" i="6"/>
  <c r="G2418" i="6"/>
  <c r="G2505" i="6"/>
  <c r="G2587" i="6"/>
  <c r="G2674" i="6"/>
  <c r="G2376" i="6"/>
  <c r="G2408" i="6"/>
  <c r="G2440" i="6"/>
  <c r="G2472" i="6"/>
  <c r="G2504" i="6"/>
  <c r="G2536" i="6"/>
  <c r="G2568" i="6"/>
  <c r="G2600" i="6"/>
  <c r="G2632" i="6"/>
  <c r="G2664" i="6"/>
  <c r="G1360" i="6"/>
  <c r="G806" i="6"/>
  <c r="G678" i="6"/>
  <c r="G550" i="6"/>
  <c r="G422" i="6"/>
  <c r="G318" i="6"/>
  <c r="G956" i="6"/>
  <c r="G730" i="6"/>
  <c r="G602" i="6"/>
  <c r="G474" i="6"/>
  <c r="G370" i="6"/>
  <c r="G305" i="6"/>
  <c r="G273" i="6"/>
  <c r="G241" i="6"/>
  <c r="G209" i="6"/>
  <c r="G177" i="6"/>
  <c r="G145" i="6"/>
  <c r="G113" i="6"/>
  <c r="G81" i="6"/>
  <c r="G49" i="6"/>
  <c r="G18" i="6"/>
  <c r="G1064" i="6"/>
  <c r="G750" i="6"/>
  <c r="G622" i="6"/>
  <c r="G494" i="6"/>
  <c r="G336" i="6"/>
  <c r="G802" i="6"/>
  <c r="G610" i="6"/>
  <c r="G387" i="6"/>
  <c r="G296" i="6"/>
  <c r="G244" i="6"/>
  <c r="G192" i="6"/>
  <c r="G144" i="6"/>
  <c r="G88" i="6"/>
  <c r="G40" i="6"/>
  <c r="G860" i="6"/>
  <c r="G598" i="6"/>
  <c r="G367" i="6"/>
  <c r="G306" i="6"/>
  <c r="G210" i="6"/>
  <c r="G50" i="6"/>
  <c r="G432" i="6"/>
  <c r="G592" i="6"/>
  <c r="G752" i="6"/>
  <c r="G1579" i="6"/>
  <c r="G389" i="6"/>
  <c r="G549" i="6"/>
  <c r="G741" i="6"/>
  <c r="G964" i="6"/>
  <c r="G919" i="6"/>
  <c r="G1111" i="6"/>
  <c r="G1239" i="6"/>
  <c r="G1546" i="6"/>
  <c r="G977" i="6"/>
  <c r="G1329" i="6"/>
  <c r="G880" i="6"/>
  <c r="G364" i="6"/>
  <c r="G206" i="6"/>
  <c r="G46" i="6"/>
  <c r="G2137" i="6"/>
  <c r="G532" i="6"/>
  <c r="G660" i="6"/>
  <c r="G756" i="6"/>
  <c r="G1687" i="6"/>
  <c r="G361" i="6"/>
  <c r="G489" i="6"/>
  <c r="G617" i="6"/>
  <c r="G713" i="6"/>
  <c r="G920" i="6"/>
  <c r="G1716" i="6"/>
  <c r="G923" i="6"/>
  <c r="G1051" i="6"/>
  <c r="G1179" i="6"/>
  <c r="G1307" i="6"/>
  <c r="G2117" i="6"/>
  <c r="G949" i="6"/>
  <c r="G1077" i="6"/>
  <c r="G1205" i="6"/>
  <c r="G1333" i="6"/>
  <c r="G1446" i="6"/>
  <c r="G898" i="6"/>
  <c r="G962" i="6"/>
  <c r="G1090" i="6"/>
  <c r="G1186" i="6"/>
  <c r="G1250" i="6"/>
  <c r="G1394" i="6"/>
  <c r="G1417" i="6"/>
  <c r="G1545" i="6"/>
  <c r="G2058" i="6"/>
  <c r="G1499" i="6"/>
  <c r="G1667" i="6"/>
  <c r="G1444" i="6"/>
  <c r="G1994" i="6"/>
  <c r="G1645" i="6"/>
  <c r="G1773" i="6"/>
  <c r="G1826" i="6"/>
  <c r="G1562" i="6"/>
  <c r="G1658" i="6"/>
  <c r="G1786" i="6"/>
  <c r="G1851" i="6"/>
  <c r="G1985" i="6"/>
  <c r="G1820" i="6"/>
  <c r="G2046" i="6"/>
  <c r="G1960" i="6"/>
  <c r="G1789" i="6"/>
  <c r="G2031" i="6"/>
  <c r="G2018" i="6"/>
  <c r="G2599" i="6"/>
  <c r="G2212" i="6"/>
  <c r="G2245" i="6"/>
  <c r="G2358" i="6"/>
  <c r="G2635" i="6"/>
  <c r="G2543" i="6"/>
  <c r="G2461" i="6"/>
  <c r="G2395" i="6"/>
  <c r="G2368" i="6"/>
  <c r="G2432" i="6"/>
  <c r="G2560" i="6"/>
  <c r="G2688" i="6"/>
  <c r="G582" i="6"/>
  <c r="G762" i="6"/>
  <c r="G313" i="6"/>
  <c r="G249" i="6"/>
  <c r="G153" i="6"/>
  <c r="G25" i="6"/>
  <c r="G526" i="6"/>
  <c r="G642" i="6"/>
  <c r="G208" i="6"/>
  <c r="G104" i="6"/>
  <c r="G639" i="6"/>
  <c r="G399" i="6"/>
  <c r="G1276" i="6"/>
  <c r="G795" i="6"/>
  <c r="G667" i="6"/>
  <c r="G539" i="6"/>
  <c r="G411" i="6"/>
  <c r="G332" i="6"/>
  <c r="G290" i="6"/>
  <c r="G258" i="6"/>
  <c r="G226" i="6"/>
  <c r="G194" i="6"/>
  <c r="G162" i="6"/>
  <c r="G130" i="6"/>
  <c r="G98" i="6"/>
  <c r="G66" i="6"/>
  <c r="G34" i="6"/>
  <c r="G948" i="6"/>
  <c r="G1204" i="6"/>
  <c r="G1506" i="6"/>
  <c r="G416" i="6"/>
  <c r="G448" i="6"/>
  <c r="G480" i="6"/>
  <c r="G512" i="6"/>
  <c r="G544" i="6"/>
  <c r="G576" i="6"/>
  <c r="G608" i="6"/>
  <c r="G640" i="6"/>
  <c r="G672" i="6"/>
  <c r="G704" i="6"/>
  <c r="G736" i="6"/>
  <c r="G768" i="6"/>
  <c r="G800" i="6"/>
  <c r="G832" i="6"/>
  <c r="G1088" i="6"/>
  <c r="G1344" i="6"/>
  <c r="G876" i="6"/>
  <c r="G1132" i="6"/>
  <c r="G1377" i="6"/>
  <c r="G341" i="6"/>
  <c r="G373" i="6"/>
  <c r="G405" i="6"/>
  <c r="G437" i="6"/>
  <c r="G469" i="6"/>
  <c r="G501" i="6"/>
  <c r="G533" i="6"/>
  <c r="G565" i="6"/>
  <c r="G597" i="6"/>
  <c r="G629" i="6"/>
  <c r="G661" i="6"/>
  <c r="G693" i="6"/>
  <c r="G725" i="6"/>
  <c r="G757" i="6"/>
  <c r="G789" i="6"/>
  <c r="G821" i="6"/>
  <c r="G1016" i="6"/>
  <c r="G1272" i="6"/>
  <c r="G836" i="6"/>
  <c r="G1092" i="6"/>
  <c r="G1348" i="6"/>
  <c r="G839" i="6"/>
  <c r="G871" i="6"/>
  <c r="G903" i="6"/>
  <c r="G935" i="6"/>
  <c r="G967" i="6"/>
  <c r="G999" i="6"/>
  <c r="G1031" i="6"/>
  <c r="G1063" i="6"/>
  <c r="G1095" i="6"/>
  <c r="G1127" i="6"/>
  <c r="G1159" i="6"/>
  <c r="G1191" i="6"/>
  <c r="G1223" i="6"/>
  <c r="G1255" i="6"/>
  <c r="G1287" i="6"/>
  <c r="G1319" i="6"/>
  <c r="G1351" i="6"/>
  <c r="G1418" i="6"/>
  <c r="G1652" i="6"/>
  <c r="G833" i="6"/>
  <c r="G865" i="6"/>
  <c r="G897" i="6"/>
  <c r="G929" i="6"/>
  <c r="G961" i="6"/>
  <c r="G993" i="6"/>
  <c r="G1025" i="6"/>
  <c r="G1057" i="6"/>
  <c r="G1089" i="6"/>
  <c r="G1121" i="6"/>
  <c r="G1153" i="6"/>
  <c r="G1185" i="6"/>
  <c r="G1217" i="6"/>
  <c r="G1249" i="6"/>
  <c r="G1281" i="6"/>
  <c r="G1313" i="6"/>
  <c r="G1345" i="6"/>
  <c r="G1383" i="6"/>
  <c r="G1640" i="6"/>
  <c r="G2182" i="6"/>
  <c r="G1542" i="6"/>
  <c r="G1783" i="6"/>
  <c r="G846" i="6"/>
  <c r="G878" i="6"/>
  <c r="G910" i="6"/>
  <c r="G942" i="6"/>
  <c r="G974" i="6"/>
  <c r="G1006" i="6"/>
  <c r="G1038" i="6"/>
  <c r="G1070" i="6"/>
  <c r="G1102" i="6"/>
  <c r="G1134" i="6"/>
  <c r="G1166" i="6"/>
  <c r="G1198" i="6"/>
  <c r="G1230" i="6"/>
  <c r="G1262" i="6"/>
  <c r="G1294" i="6"/>
  <c r="G1326" i="6"/>
  <c r="G1358" i="6"/>
  <c r="G1490" i="6"/>
  <c r="G2250" i="6"/>
  <c r="G1605" i="6"/>
  <c r="G1397" i="6"/>
  <c r="G1429" i="6"/>
  <c r="G1461" i="6"/>
  <c r="G1493" i="6"/>
  <c r="G1525" i="6"/>
  <c r="G1559" i="6"/>
  <c r="G1660" i="6"/>
  <c r="G1788" i="6"/>
  <c r="G2691" i="6"/>
  <c r="G1415" i="6"/>
  <c r="G1447" i="6"/>
  <c r="G1479" i="6"/>
  <c r="G1511" i="6"/>
  <c r="G1543" i="6"/>
  <c r="G1600" i="6"/>
  <c r="G1708" i="6"/>
  <c r="G1927" i="6"/>
  <c r="G1588" i="6"/>
  <c r="G1688" i="6"/>
  <c r="G1991" i="6"/>
  <c r="G1392" i="6"/>
  <c r="G1424" i="6"/>
  <c r="G1456" i="6"/>
  <c r="G1488" i="6"/>
  <c r="G1520" i="6"/>
  <c r="G1552" i="6"/>
  <c r="G1636" i="6"/>
  <c r="G1764" i="6"/>
  <c r="G2282" i="6"/>
  <c r="G1621" i="6"/>
  <c r="G1735" i="6"/>
  <c r="G2057" i="6"/>
  <c r="G1839" i="6"/>
  <c r="G1903" i="6"/>
  <c r="G2077" i="6"/>
  <c r="G2430" i="6"/>
  <c r="G1657" i="6"/>
  <c r="G1689" i="6"/>
  <c r="G1721" i="6"/>
  <c r="G1753" i="6"/>
  <c r="G1785" i="6"/>
  <c r="G2064" i="6"/>
  <c r="G2495" i="6"/>
  <c r="G1850" i="6"/>
  <c r="G1914" i="6"/>
  <c r="G2067" i="6"/>
  <c r="G2359" i="6"/>
  <c r="G1574" i="6"/>
  <c r="G1606" i="6"/>
  <c r="G1638" i="6"/>
  <c r="G1670" i="6"/>
  <c r="G1702" i="6"/>
  <c r="G1734" i="6"/>
  <c r="G1766" i="6"/>
  <c r="G1957" i="6"/>
  <c r="G2172" i="6"/>
  <c r="G1811" i="6"/>
  <c r="G1875" i="6"/>
  <c r="G1946" i="6"/>
  <c r="G2174" i="6"/>
  <c r="G1952" i="6"/>
  <c r="G2020" i="6"/>
  <c r="G2175" i="6"/>
  <c r="G2319" i="6"/>
  <c r="G1800" i="6"/>
  <c r="G1832" i="6"/>
  <c r="G1864" i="6"/>
  <c r="G1896" i="6"/>
  <c r="G1947" i="6"/>
  <c r="G2079" i="6"/>
  <c r="G2166" i="6"/>
  <c r="G2337" i="6"/>
  <c r="G2623" i="6"/>
  <c r="G1980" i="6"/>
  <c r="G2080" i="6"/>
  <c r="G2411" i="6"/>
  <c r="G1801" i="6"/>
  <c r="G1833" i="6"/>
  <c r="G1865" i="6"/>
  <c r="G1897" i="6"/>
  <c r="G1961" i="6"/>
  <c r="G2134" i="6"/>
  <c r="G2235" i="6"/>
  <c r="G2525" i="6"/>
  <c r="G2039" i="6"/>
  <c r="G2107" i="6"/>
  <c r="G2224" i="6"/>
  <c r="G2343" i="6"/>
  <c r="G2650" i="6"/>
  <c r="G2008" i="6"/>
  <c r="G2076" i="6"/>
  <c r="G2143" i="6"/>
  <c r="G2276" i="6"/>
  <c r="G2503" i="6"/>
  <c r="G1944" i="6"/>
  <c r="G1993" i="6"/>
  <c r="G2102" i="6"/>
  <c r="G2206" i="6"/>
  <c r="G2315" i="6"/>
  <c r="G2519" i="6"/>
  <c r="G2279" i="6"/>
  <c r="G2394" i="6"/>
  <c r="G2551" i="6"/>
  <c r="G2126" i="6"/>
  <c r="G2194" i="6"/>
  <c r="G2262" i="6"/>
  <c r="G2347" i="6"/>
  <c r="G2521" i="6"/>
  <c r="G2667" i="6"/>
  <c r="G2142" i="6"/>
  <c r="G2215" i="6"/>
  <c r="G2305" i="6"/>
  <c r="G2438" i="6"/>
  <c r="G2626" i="6"/>
  <c r="G2005" i="6"/>
  <c r="G2069" i="6"/>
  <c r="G2133" i="6"/>
  <c r="G2197" i="6"/>
  <c r="G2261" i="6"/>
  <c r="G2325" i="6"/>
  <c r="G2379" i="6"/>
  <c r="G2494" i="6"/>
  <c r="G2583" i="6"/>
  <c r="G2687" i="6"/>
  <c r="G2318" i="6"/>
  <c r="G2402" i="6"/>
  <c r="G2517" i="6"/>
  <c r="G2595" i="6"/>
  <c r="G2413" i="6"/>
  <c r="G2502" i="6"/>
  <c r="G2617" i="6"/>
  <c r="G2398" i="6"/>
  <c r="G2487" i="6"/>
  <c r="G2591" i="6"/>
  <c r="G2675" i="6"/>
  <c r="G2427" i="6"/>
  <c r="G2514" i="6"/>
  <c r="G2601" i="6"/>
  <c r="G2683" i="6"/>
  <c r="G2380" i="6"/>
  <c r="G2412" i="6"/>
  <c r="G2444" i="6"/>
  <c r="G2476" i="6"/>
  <c r="G2508" i="6"/>
  <c r="G2540" i="6"/>
  <c r="G2572" i="6"/>
  <c r="G2604" i="6"/>
  <c r="G2636" i="6"/>
  <c r="G2668" i="6"/>
  <c r="G1244" i="6"/>
  <c r="G783" i="6"/>
  <c r="G655" i="6"/>
  <c r="G527" i="6"/>
  <c r="G390" i="6"/>
  <c r="G1663" i="6"/>
  <c r="G840" i="6"/>
  <c r="G707" i="6"/>
  <c r="G579" i="6"/>
  <c r="G451" i="6"/>
  <c r="G363" i="6"/>
  <c r="G301" i="6"/>
  <c r="G269" i="6"/>
  <c r="G237" i="6"/>
  <c r="G205" i="6"/>
  <c r="G173" i="6"/>
  <c r="G141" i="6"/>
  <c r="G109" i="6"/>
  <c r="G77" i="6"/>
  <c r="G45" i="6"/>
  <c r="G16" i="6"/>
  <c r="G1040" i="6"/>
  <c r="G727" i="6"/>
  <c r="G599" i="6"/>
  <c r="G471" i="6"/>
  <c r="G326" i="6"/>
  <c r="G770" i="6"/>
  <c r="G578" i="6"/>
  <c r="G380" i="6"/>
  <c r="G288" i="6"/>
  <c r="G240" i="6"/>
  <c r="G184" i="6"/>
  <c r="G136" i="6"/>
  <c r="G84" i="6"/>
  <c r="G32" i="6"/>
  <c r="G831" i="6"/>
  <c r="G575" i="6"/>
  <c r="G360" i="6"/>
  <c r="G708" i="6"/>
  <c r="G772" i="6"/>
  <c r="G864" i="6"/>
  <c r="G908" i="6"/>
  <c r="G1430" i="6"/>
  <c r="G377" i="6"/>
  <c r="G441" i="6"/>
  <c r="G505" i="6"/>
  <c r="G601" i="6"/>
  <c r="G665" i="6"/>
  <c r="G729" i="6"/>
  <c r="G793" i="6"/>
  <c r="G825" i="6"/>
  <c r="G1304" i="6"/>
  <c r="G1124" i="6"/>
  <c r="G843" i="6"/>
  <c r="G939" i="6"/>
  <c r="G1003" i="6"/>
  <c r="G1067" i="6"/>
  <c r="G1131" i="6"/>
  <c r="G1195" i="6"/>
  <c r="G1259" i="6"/>
  <c r="G1323" i="6"/>
  <c r="G1450" i="6"/>
  <c r="G837" i="6"/>
  <c r="G901" i="6"/>
  <c r="G965" i="6"/>
  <c r="G1029" i="6"/>
  <c r="G1093" i="6"/>
  <c r="G1157" i="6"/>
  <c r="G1221" i="6"/>
  <c r="G1285" i="6"/>
  <c r="G1349" i="6"/>
  <c r="G1664" i="6"/>
  <c r="G1585" i="6"/>
  <c r="G850" i="6"/>
  <c r="G914" i="6"/>
  <c r="G978" i="6"/>
  <c r="G1042" i="6"/>
  <c r="G1106" i="6"/>
  <c r="G1170" i="6"/>
  <c r="G1234" i="6"/>
  <c r="G1298" i="6"/>
  <c r="G1362" i="6"/>
  <c r="G1522" i="6"/>
  <c r="G1624" i="6"/>
  <c r="G1465" i="6"/>
  <c r="G1529" i="6"/>
  <c r="G1683" i="6"/>
  <c r="G1387" i="6"/>
  <c r="G1451" i="6"/>
  <c r="G1547" i="6"/>
  <c r="G1731" i="6"/>
  <c r="G1595" i="6"/>
  <c r="G2041" i="6"/>
  <c r="G1428" i="6"/>
  <c r="G1492" i="6"/>
  <c r="G1557" i="6"/>
  <c r="G2373" i="6"/>
  <c r="G1744" i="6"/>
  <c r="G1911" i="6"/>
  <c r="G1661" i="6"/>
  <c r="G1790" i="6"/>
  <c r="G1858" i="6"/>
  <c r="G2084" i="6"/>
  <c r="G1610" i="6"/>
  <c r="G1706" i="6"/>
  <c r="G1970" i="6"/>
  <c r="G1819" i="6"/>
  <c r="G2217" i="6"/>
  <c r="G2196" i="6"/>
  <c r="G1804" i="6"/>
  <c r="G1900" i="6"/>
  <c r="G2187" i="6"/>
  <c r="G2012" i="6"/>
  <c r="G2463" i="6"/>
  <c r="G1869" i="6"/>
  <c r="G2247" i="6"/>
  <c r="G2044" i="6"/>
  <c r="G2399" i="6"/>
  <c r="G2082" i="6"/>
  <c r="G2535" i="6"/>
  <c r="G2108" i="6"/>
  <c r="G2639" i="6"/>
  <c r="G2582" i="6"/>
  <c r="G2361" i="6"/>
  <c r="G2158" i="6"/>
  <c r="G2490" i="6"/>
  <c r="G2074" i="6"/>
  <c r="G2202" i="6"/>
  <c r="G2330" i="6"/>
  <c r="G2609" i="6"/>
  <c r="G2407" i="6"/>
  <c r="G2429" i="6"/>
  <c r="G2622" i="6"/>
  <c r="G2597" i="6"/>
  <c r="G2441" i="6"/>
  <c r="G2610" i="6"/>
  <c r="G2384" i="6"/>
  <c r="G2448" i="6"/>
  <c r="G2544" i="6"/>
  <c r="G2640" i="6"/>
  <c r="G1128" i="6"/>
  <c r="G518" i="6"/>
  <c r="G826" i="6"/>
  <c r="G570" i="6"/>
  <c r="G356" i="6"/>
  <c r="G265" i="6"/>
  <c r="G169" i="6"/>
  <c r="G105" i="6"/>
  <c r="G14" i="6"/>
  <c r="G590" i="6"/>
  <c r="G747" i="6"/>
  <c r="G232" i="6"/>
  <c r="G24" i="6"/>
  <c r="G676" i="6"/>
  <c r="G740" i="6"/>
  <c r="G804" i="6"/>
  <c r="G1120" i="6"/>
  <c r="G1398" i="6"/>
  <c r="G1164" i="6"/>
  <c r="G345" i="6"/>
  <c r="G409" i="6"/>
  <c r="G473" i="6"/>
  <c r="G537" i="6"/>
  <c r="G569" i="6"/>
  <c r="G633" i="6"/>
  <c r="G697" i="6"/>
  <c r="G761" i="6"/>
  <c r="G1048" i="6"/>
  <c r="G868" i="6"/>
  <c r="G1382" i="6"/>
  <c r="G875" i="6"/>
  <c r="G907" i="6"/>
  <c r="G971" i="6"/>
  <c r="G1035" i="6"/>
  <c r="G1099" i="6"/>
  <c r="G1163" i="6"/>
  <c r="G1227" i="6"/>
  <c r="G1291" i="6"/>
  <c r="G1355" i="6"/>
  <c r="G1739" i="6"/>
  <c r="G869" i="6"/>
  <c r="G933" i="6"/>
  <c r="G997" i="6"/>
  <c r="G1061" i="6"/>
  <c r="G1125" i="6"/>
  <c r="G1189" i="6"/>
  <c r="G1253" i="6"/>
  <c r="G1317" i="6"/>
  <c r="G1402" i="6"/>
  <c r="G2422" i="6"/>
  <c r="G1894" i="6"/>
  <c r="G882" i="6"/>
  <c r="G946" i="6"/>
  <c r="G1010" i="6"/>
  <c r="G1074" i="6"/>
  <c r="G1138" i="6"/>
  <c r="G1202" i="6"/>
  <c r="G1266" i="6"/>
  <c r="G1330" i="6"/>
  <c r="G1379" i="6"/>
  <c r="G1401" i="6"/>
  <c r="G1433" i="6"/>
  <c r="G1497" i="6"/>
  <c r="G1577" i="6"/>
  <c r="G1870" i="6"/>
  <c r="G1419" i="6"/>
  <c r="G1483" i="6"/>
  <c r="G1515" i="6"/>
  <c r="G1607" i="6"/>
  <c r="G1951" i="6"/>
  <c r="G1711" i="6"/>
  <c r="G1396" i="6"/>
  <c r="G1460" i="6"/>
  <c r="G1524" i="6"/>
  <c r="G1659" i="6"/>
  <c r="G1787" i="6"/>
  <c r="G1628" i="6"/>
  <c r="G2526" i="6"/>
  <c r="G1847" i="6"/>
  <c r="G2096" i="6"/>
  <c r="G1629" i="6"/>
  <c r="G1693" i="6"/>
  <c r="G1725" i="6"/>
  <c r="G1757" i="6"/>
  <c r="G2103" i="6"/>
  <c r="G2661" i="6"/>
  <c r="G1923" i="6"/>
  <c r="G2446" i="6"/>
  <c r="G1578" i="6"/>
  <c r="G1642" i="6"/>
  <c r="G1674" i="6"/>
  <c r="G1738" i="6"/>
  <c r="G1770" i="6"/>
  <c r="G2195" i="6"/>
  <c r="G1883" i="6"/>
  <c r="G2001" i="6"/>
  <c r="G1959" i="6"/>
  <c r="G2027" i="6"/>
  <c r="G2332" i="6"/>
  <c r="G1836" i="6"/>
  <c r="G1868" i="6"/>
  <c r="G1954" i="6"/>
  <c r="G2089" i="6"/>
  <c r="G2370" i="6"/>
  <c r="G1921" i="6"/>
  <c r="G2123" i="6"/>
  <c r="G1805" i="6"/>
  <c r="G1837" i="6"/>
  <c r="G1901" i="6"/>
  <c r="G1989" i="6"/>
  <c r="G2145" i="6"/>
  <c r="G2547" i="6"/>
  <c r="G2113" i="6"/>
  <c r="G2232" i="6"/>
  <c r="G1939" i="6"/>
  <c r="G2013" i="6"/>
  <c r="G2149" i="6"/>
  <c r="G2306" i="6"/>
  <c r="G1949" i="6"/>
  <c r="G2014" i="6"/>
  <c r="G2219" i="6"/>
  <c r="G2326" i="6"/>
  <c r="G2285" i="6"/>
  <c r="G2405" i="6"/>
  <c r="G2131" i="6"/>
  <c r="G2199" i="6"/>
  <c r="G2268" i="6"/>
  <c r="G2531" i="6"/>
  <c r="G2090" i="6"/>
  <c r="G2226" i="6"/>
  <c r="G2311" i="6"/>
  <c r="G2647" i="6"/>
  <c r="G2010" i="6"/>
  <c r="G2138" i="6"/>
  <c r="G2266" i="6"/>
  <c r="G2421" i="6"/>
  <c r="G2499" i="6"/>
  <c r="G2263" i="6"/>
  <c r="G2327" i="6"/>
  <c r="G2522" i="6"/>
  <c r="G2606" i="6"/>
  <c r="G2507" i="6"/>
  <c r="G2403" i="6"/>
  <c r="G2513" i="6"/>
  <c r="G2354" i="6"/>
  <c r="G2523" i="6"/>
  <c r="G2352" i="6"/>
  <c r="G2416" i="6"/>
  <c r="G2480" i="6"/>
  <c r="G2512" i="6"/>
  <c r="G2576" i="6"/>
  <c r="G2608" i="6"/>
  <c r="G2672" i="6"/>
  <c r="G774" i="6"/>
  <c r="G646" i="6"/>
  <c r="G383" i="6"/>
  <c r="G1389" i="6"/>
  <c r="G698" i="6"/>
  <c r="G442" i="6"/>
  <c r="G297" i="6"/>
  <c r="G233" i="6"/>
  <c r="G201" i="6"/>
  <c r="G137" i="6"/>
  <c r="G73" i="6"/>
  <c r="G41" i="6"/>
  <c r="G924" i="6"/>
  <c r="G718" i="6"/>
  <c r="G439" i="6"/>
  <c r="G1814" i="6"/>
  <c r="G546" i="6"/>
  <c r="G362" i="6"/>
  <c r="G280" i="6"/>
  <c r="G180" i="6"/>
  <c r="G128" i="6"/>
  <c r="G80" i="6"/>
  <c r="G767" i="6"/>
  <c r="G511" i="6"/>
  <c r="G320" i="6"/>
  <c r="G1136" i="6"/>
  <c r="G763" i="6"/>
  <c r="G635" i="6"/>
  <c r="G507" i="6"/>
  <c r="G396" i="6"/>
  <c r="G314" i="6"/>
  <c r="G282" i="6"/>
  <c r="G250" i="6"/>
  <c r="G218" i="6"/>
  <c r="G186" i="6"/>
  <c r="G154" i="6"/>
  <c r="G122" i="6"/>
  <c r="G90" i="6"/>
  <c r="G58" i="6"/>
  <c r="G26" i="6"/>
  <c r="G1012" i="6"/>
  <c r="G1268" i="6"/>
  <c r="G1612" i="6"/>
  <c r="G424" i="6"/>
  <c r="G456" i="6"/>
  <c r="G488" i="6"/>
  <c r="G520" i="6"/>
  <c r="G552" i="6"/>
  <c r="G584" i="6"/>
  <c r="G616" i="6"/>
  <c r="G648" i="6"/>
  <c r="G680" i="6"/>
  <c r="G712" i="6"/>
  <c r="G744" i="6"/>
  <c r="G776" i="6"/>
  <c r="G808" i="6"/>
  <c r="G896" i="6"/>
  <c r="G1152" i="6"/>
  <c r="G1422" i="6"/>
  <c r="G940" i="6"/>
  <c r="G1196" i="6"/>
  <c r="G1454" i="6"/>
  <c r="G349" i="6"/>
  <c r="G381" i="6"/>
  <c r="G413" i="6"/>
  <c r="G445" i="6"/>
  <c r="G477" i="6"/>
  <c r="G509" i="6"/>
  <c r="G541" i="6"/>
  <c r="G573" i="6"/>
  <c r="G605" i="6"/>
  <c r="G637" i="6"/>
  <c r="G669" i="6"/>
  <c r="G701" i="6"/>
  <c r="G733" i="6"/>
  <c r="G765" i="6"/>
  <c r="G797" i="6"/>
  <c r="G829" i="6"/>
  <c r="G1080" i="6"/>
  <c r="G1336" i="6"/>
  <c r="G900" i="6"/>
  <c r="G1156" i="6"/>
  <c r="G1494" i="6"/>
  <c r="G847" i="6"/>
  <c r="G879" i="6"/>
  <c r="G911" i="6"/>
  <c r="G943" i="6"/>
  <c r="G975" i="6"/>
  <c r="G1007" i="6"/>
  <c r="G1039" i="6"/>
  <c r="G1071" i="6"/>
  <c r="G1103" i="6"/>
  <c r="G1135" i="6"/>
  <c r="G1167" i="6"/>
  <c r="G1199" i="6"/>
  <c r="G1231" i="6"/>
  <c r="G1263" i="6"/>
  <c r="G1295" i="6"/>
  <c r="G1327" i="6"/>
  <c r="G1359" i="6"/>
  <c r="G1482" i="6"/>
  <c r="G1768" i="6"/>
  <c r="G841" i="6"/>
  <c r="G873" i="6"/>
  <c r="G905" i="6"/>
  <c r="G937" i="6"/>
  <c r="G969" i="6"/>
  <c r="G1001" i="6"/>
  <c r="G1033" i="6"/>
  <c r="G1065" i="6"/>
  <c r="G1097" i="6"/>
  <c r="G1129" i="6"/>
  <c r="G1161" i="6"/>
  <c r="G1193" i="6"/>
  <c r="G1225" i="6"/>
  <c r="G1257" i="6"/>
  <c r="G1289" i="6"/>
  <c r="G1321" i="6"/>
  <c r="G1353" i="6"/>
  <c r="G1434" i="6"/>
  <c r="G1727" i="6"/>
  <c r="G1378" i="6"/>
  <c r="G1604" i="6"/>
  <c r="G2073" i="6"/>
  <c r="G854" i="6"/>
  <c r="G886" i="6"/>
  <c r="G918" i="6"/>
  <c r="G950" i="6"/>
  <c r="G982" i="6"/>
  <c r="G1014" i="6"/>
  <c r="G1046" i="6"/>
  <c r="G1078" i="6"/>
  <c r="G1110" i="6"/>
  <c r="G1142" i="6"/>
  <c r="G1174" i="6"/>
  <c r="G1206" i="6"/>
  <c r="G1238" i="6"/>
  <c r="G1270" i="6"/>
  <c r="G1302" i="6"/>
  <c r="G1334" i="6"/>
  <c r="G1366" i="6"/>
  <c r="G1555" i="6"/>
  <c r="G1386" i="6"/>
  <c r="G1707" i="6"/>
  <c r="G1405" i="6"/>
  <c r="G1437" i="6"/>
  <c r="G1469" i="6"/>
  <c r="G1501" i="6"/>
  <c r="G1533" i="6"/>
  <c r="G1584" i="6"/>
  <c r="G1692" i="6"/>
  <c r="G1938" i="6"/>
  <c r="G1391" i="6"/>
  <c r="G1423" i="6"/>
  <c r="G1455" i="6"/>
  <c r="G1487" i="6"/>
  <c r="G1519" i="6"/>
  <c r="G1551" i="6"/>
  <c r="G1625" i="6"/>
  <c r="G1740" i="6"/>
  <c r="G2075" i="6"/>
  <c r="G1613" i="6"/>
  <c r="G1720" i="6"/>
  <c r="G2139" i="6"/>
  <c r="G1400" i="6"/>
  <c r="G1432" i="6"/>
  <c r="G1464" i="6"/>
  <c r="G1496" i="6"/>
  <c r="G1528" i="6"/>
  <c r="G1569" i="6"/>
  <c r="G1668" i="6"/>
  <c r="G1822" i="6"/>
  <c r="G2477" i="6"/>
  <c r="G1639" i="6"/>
  <c r="G1767" i="6"/>
  <c r="G2641" i="6"/>
  <c r="G1855" i="6"/>
  <c r="G1929" i="6"/>
  <c r="G2118" i="6"/>
  <c r="G1633" i="6"/>
  <c r="G1665" i="6"/>
  <c r="G1697" i="6"/>
  <c r="G1729" i="6"/>
  <c r="G1761" i="6"/>
  <c r="G1932" i="6"/>
  <c r="G2146" i="6"/>
  <c r="G1803" i="6"/>
  <c r="G1866" i="6"/>
  <c r="G1933" i="6"/>
  <c r="G2125" i="6"/>
  <c r="G2662" i="6"/>
  <c r="G1582" i="6"/>
  <c r="G1614" i="6"/>
  <c r="G1646" i="6"/>
  <c r="G1678" i="6"/>
  <c r="G1710" i="6"/>
  <c r="G1742" i="6"/>
  <c r="G1774" i="6"/>
  <c r="G1984" i="6"/>
  <c r="G2238" i="6"/>
  <c r="G1827" i="6"/>
  <c r="G1891" i="6"/>
  <c r="G2017" i="6"/>
  <c r="G2270" i="6"/>
  <c r="G1965" i="6"/>
  <c r="G2036" i="6"/>
  <c r="G2208" i="6"/>
  <c r="G2349" i="6"/>
  <c r="G1808" i="6"/>
  <c r="G1840" i="6"/>
  <c r="G1872" i="6"/>
  <c r="G1904" i="6"/>
  <c r="G1986" i="6"/>
  <c r="G2098" i="6"/>
  <c r="G2200" i="6"/>
  <c r="G2385" i="6"/>
  <c r="G1931" i="6"/>
  <c r="G2021" i="6"/>
  <c r="G2290" i="6"/>
  <c r="G2598" i="6"/>
  <c r="G1809" i="6"/>
  <c r="G1841" i="6"/>
  <c r="G1873" i="6"/>
  <c r="G1905" i="6"/>
  <c r="G2006" i="6"/>
  <c r="G2167" i="6"/>
  <c r="G2260" i="6"/>
  <c r="G2577" i="6"/>
  <c r="G2049" i="6"/>
  <c r="G2120" i="6"/>
  <c r="G2239" i="6"/>
  <c r="G2451" i="6"/>
  <c r="G1948" i="6"/>
  <c r="G2024" i="6"/>
  <c r="G2088" i="6"/>
  <c r="G2191" i="6"/>
  <c r="G2333" i="6"/>
  <c r="G2550" i="6"/>
  <c r="G1958" i="6"/>
  <c r="G2030" i="6"/>
  <c r="G2129" i="6"/>
  <c r="G2227" i="6"/>
  <c r="G2366" i="6"/>
  <c r="G2671" i="6"/>
  <c r="G2297" i="6"/>
  <c r="G2415" i="6"/>
  <c r="G2593" i="6"/>
  <c r="G2136" i="6"/>
  <c r="G2204" i="6"/>
  <c r="G2274" i="6"/>
  <c r="G2367" i="6"/>
  <c r="G2542" i="6"/>
  <c r="G2095" i="6"/>
  <c r="G2163" i="6"/>
  <c r="G2231" i="6"/>
  <c r="G2317" i="6"/>
  <c r="G2501" i="6"/>
  <c r="G2678" i="6"/>
  <c r="G2019" i="6"/>
  <c r="G2083" i="6"/>
  <c r="G2147" i="6"/>
  <c r="G2211" i="6"/>
  <c r="G2275" i="6"/>
  <c r="G2339" i="6"/>
  <c r="G2426" i="6"/>
  <c r="G2510" i="6"/>
  <c r="G2614" i="6"/>
  <c r="G2272" i="6"/>
  <c r="G2336" i="6"/>
  <c r="G2423" i="6"/>
  <c r="G2527" i="6"/>
  <c r="G2611" i="6"/>
  <c r="G2434" i="6"/>
  <c r="G2549" i="6"/>
  <c r="G2627" i="6"/>
  <c r="G2414" i="6"/>
  <c r="G2518" i="6"/>
  <c r="G2602" i="6"/>
  <c r="G2363" i="6"/>
  <c r="G2450" i="6"/>
  <c r="G2537" i="6"/>
  <c r="G2619" i="6"/>
  <c r="G2356" i="6"/>
  <c r="G2388" i="6"/>
  <c r="G2420" i="6"/>
  <c r="G2452" i="6"/>
  <c r="G2484" i="6"/>
  <c r="G2516" i="6"/>
  <c r="G2548" i="6"/>
  <c r="G2580" i="6"/>
  <c r="G2612" i="6"/>
  <c r="G2644" i="6"/>
  <c r="G2676" i="6"/>
  <c r="G1104" i="6"/>
  <c r="G751" i="6"/>
  <c r="G623" i="6"/>
  <c r="G495" i="6"/>
  <c r="G376" i="6"/>
  <c r="G1352" i="6"/>
  <c r="G803" i="6"/>
  <c r="G675" i="6"/>
  <c r="G547" i="6"/>
  <c r="G419" i="6"/>
  <c r="G338" i="6"/>
  <c r="G293" i="6"/>
  <c r="G261" i="6"/>
  <c r="G229" i="6"/>
  <c r="G197" i="6"/>
  <c r="G165" i="6"/>
  <c r="G133" i="6"/>
  <c r="G101" i="6"/>
  <c r="G69" i="6"/>
  <c r="G37" i="6"/>
  <c r="G12" i="6"/>
  <c r="G823" i="6"/>
  <c r="G695" i="6"/>
  <c r="G567" i="6"/>
  <c r="G430" i="6"/>
  <c r="G1442" i="6"/>
  <c r="G738" i="6"/>
  <c r="G514" i="6"/>
  <c r="G348" i="6"/>
  <c r="G276" i="6"/>
  <c r="G224" i="6"/>
  <c r="G176" i="6"/>
  <c r="G120" i="6"/>
  <c r="G72" i="6"/>
  <c r="G20" i="6"/>
  <c r="G735" i="6"/>
  <c r="G479" i="6"/>
  <c r="G1299" i="6"/>
  <c r="G1331" i="6"/>
  <c r="G1363" i="6"/>
  <c r="G1514" i="6"/>
  <c r="G1854" i="6"/>
  <c r="G845" i="6"/>
  <c r="G877" i="6"/>
  <c r="G909" i="6"/>
  <c r="G941" i="6"/>
  <c r="G973" i="6"/>
  <c r="G1005" i="6"/>
  <c r="G1037" i="6"/>
  <c r="G1069" i="6"/>
  <c r="G1101" i="6"/>
  <c r="G1133" i="6"/>
  <c r="G1165" i="6"/>
  <c r="G1197" i="6"/>
  <c r="G1229" i="6"/>
  <c r="G1261" i="6"/>
  <c r="G1293" i="6"/>
  <c r="G1325" i="6"/>
  <c r="G1357" i="6"/>
  <c r="G1466" i="6"/>
  <c r="G1751" i="6"/>
  <c r="G1385" i="6"/>
  <c r="G1619" i="6"/>
  <c r="G2228" i="6"/>
  <c r="G858" i="6"/>
  <c r="G890" i="6"/>
  <c r="G922" i="6"/>
  <c r="G954" i="6"/>
  <c r="G986" i="6"/>
  <c r="G1018" i="6"/>
  <c r="G1050" i="6"/>
  <c r="G1082" i="6"/>
  <c r="G1114" i="6"/>
  <c r="G1146" i="6"/>
  <c r="G1178" i="6"/>
  <c r="G1210" i="6"/>
  <c r="G1242" i="6"/>
  <c r="G1274" i="6"/>
  <c r="G1306" i="6"/>
  <c r="G1338" i="6"/>
  <c r="G1370" i="6"/>
  <c r="G1572" i="6"/>
  <c r="G1406" i="6"/>
  <c r="G1736" i="6"/>
  <c r="G1409" i="6"/>
  <c r="G1441" i="6"/>
  <c r="G1473" i="6"/>
  <c r="G1505" i="6"/>
  <c r="G1537" i="6"/>
  <c r="G1591" i="6"/>
  <c r="G1715" i="6"/>
  <c r="G1975" i="6"/>
  <c r="G1395" i="6"/>
  <c r="G1427" i="6"/>
  <c r="G1459" i="6"/>
  <c r="G1491" i="6"/>
  <c r="G1523" i="6"/>
  <c r="G1556" i="6"/>
  <c r="G1635" i="6"/>
  <c r="G1763" i="6"/>
  <c r="G2253" i="6"/>
  <c r="G1620" i="6"/>
  <c r="G1743" i="6"/>
  <c r="G2203" i="6"/>
  <c r="G1404" i="6"/>
  <c r="G1436" i="6"/>
  <c r="G1468" i="6"/>
  <c r="G1500" i="6"/>
  <c r="G1532" i="6"/>
  <c r="G1576" i="6"/>
  <c r="G1691" i="6"/>
  <c r="G1886" i="6"/>
  <c r="G1564" i="6"/>
  <c r="G1648" i="6"/>
  <c r="G1776" i="6"/>
  <c r="G1795" i="6"/>
  <c r="G1863" i="6"/>
  <c r="G1940" i="6"/>
  <c r="G2161" i="6"/>
  <c r="G1637" i="6"/>
  <c r="G1669" i="6"/>
  <c r="G1701" i="6"/>
  <c r="G1733" i="6"/>
  <c r="G1765" i="6"/>
  <c r="G1943" i="6"/>
  <c r="G2192" i="6"/>
  <c r="G1810" i="6"/>
  <c r="G1874" i="6"/>
  <c r="G1945" i="6"/>
  <c r="G2148" i="6"/>
  <c r="G1554" i="6"/>
  <c r="G1586" i="6"/>
  <c r="G1618" i="6"/>
  <c r="G1650" i="6"/>
  <c r="G1682" i="6"/>
  <c r="G1714" i="6"/>
  <c r="G1746" i="6"/>
  <c r="G1778" i="6"/>
  <c r="G2000" i="6"/>
  <c r="G2269" i="6"/>
  <c r="G1835" i="6"/>
  <c r="G1899" i="6"/>
  <c r="G2052" i="6"/>
  <c r="G2331" i="6"/>
  <c r="G1971" i="6"/>
  <c r="G2062" i="6"/>
  <c r="G2221" i="6"/>
  <c r="G2566" i="6"/>
  <c r="G1812" i="6"/>
  <c r="G1844" i="6"/>
  <c r="G1876" i="6"/>
  <c r="G1908" i="6"/>
  <c r="G1995" i="6"/>
  <c r="G2109" i="6"/>
  <c r="G2222" i="6"/>
  <c r="G2410" i="6"/>
  <c r="G1936" i="6"/>
  <c r="G2038" i="6"/>
  <c r="G2320" i="6"/>
  <c r="G2629" i="6"/>
  <c r="G1813" i="6"/>
  <c r="G1845" i="6"/>
  <c r="G1877" i="6"/>
  <c r="G1909" i="6"/>
  <c r="G2015" i="6"/>
  <c r="G2180" i="6"/>
  <c r="G2278" i="6"/>
  <c r="G1992" i="6"/>
  <c r="G2065" i="6"/>
  <c r="G2155" i="6"/>
  <c r="G2248" i="6"/>
  <c r="G2483" i="6"/>
  <c r="G1953" i="6"/>
  <c r="G2029" i="6"/>
  <c r="G2094" i="6"/>
  <c r="G2198" i="6"/>
  <c r="G2344" i="6"/>
  <c r="G2634" i="6"/>
  <c r="G1967" i="6"/>
  <c r="G2035" i="6"/>
  <c r="G2150" i="6"/>
  <c r="G2233" i="6"/>
  <c r="G2378" i="6"/>
  <c r="G2686" i="6"/>
  <c r="G2310" i="6"/>
  <c r="G2457" i="6"/>
  <c r="G2603" i="6"/>
  <c r="G2141" i="6"/>
  <c r="G2209" i="6"/>
  <c r="G2280" i="6"/>
  <c r="G2382" i="6"/>
  <c r="G2573" i="6"/>
  <c r="G2100" i="6"/>
  <c r="G2168" i="6"/>
  <c r="G2236" i="6"/>
  <c r="G2329" i="6"/>
  <c r="G2511" i="6"/>
  <c r="G2689" i="6"/>
  <c r="G2028" i="6"/>
  <c r="G2092" i="6"/>
  <c r="G2156" i="6"/>
  <c r="G2220" i="6"/>
  <c r="G2284" i="6"/>
  <c r="G2348" i="6"/>
  <c r="G2431" i="6"/>
  <c r="G2515" i="6"/>
  <c r="G2625" i="6"/>
  <c r="G2281" i="6"/>
  <c r="G2345" i="6"/>
  <c r="G2449" i="6"/>
  <c r="G2533" i="6"/>
  <c r="G2637" i="6"/>
  <c r="G2439" i="6"/>
  <c r="G2554" i="6"/>
  <c r="G2638" i="6"/>
  <c r="G2419" i="6"/>
  <c r="G2529" i="6"/>
  <c r="G2607" i="6"/>
  <c r="G2377" i="6"/>
  <c r="G2459" i="6"/>
  <c r="G2546" i="6"/>
  <c r="G2633" i="6"/>
  <c r="G2360" i="6"/>
  <c r="G2392" i="6"/>
  <c r="G2424" i="6"/>
  <c r="G2456" i="6"/>
  <c r="G2488" i="6"/>
  <c r="G2520" i="6"/>
  <c r="G2552" i="6"/>
  <c r="G2584" i="6"/>
  <c r="G2616" i="6"/>
  <c r="G2648" i="6"/>
  <c r="G2680" i="6"/>
  <c r="G988" i="6"/>
  <c r="G742" i="6"/>
  <c r="G614" i="6"/>
  <c r="G486" i="6"/>
  <c r="G358" i="6"/>
  <c r="G1328" i="6"/>
  <c r="G794" i="6"/>
  <c r="G666" i="6"/>
  <c r="G538" i="6"/>
  <c r="G410" i="6"/>
  <c r="G331" i="6"/>
  <c r="G289" i="6"/>
  <c r="G257" i="6"/>
  <c r="G225" i="6"/>
  <c r="G193" i="6"/>
  <c r="G161" i="6"/>
  <c r="G129" i="6"/>
  <c r="G97" i="6"/>
  <c r="G65" i="6"/>
  <c r="G33" i="6"/>
  <c r="G1655" i="6"/>
  <c r="G814" i="6"/>
  <c r="G686" i="6"/>
  <c r="G558" i="6"/>
  <c r="G407" i="6"/>
  <c r="G1264" i="6"/>
  <c r="G706" i="6"/>
  <c r="G491" i="6"/>
  <c r="G321" i="6"/>
  <c r="G272" i="6"/>
  <c r="G216" i="6"/>
  <c r="G168" i="6"/>
  <c r="G116" i="6"/>
  <c r="G64" i="6"/>
  <c r="G1599" i="6"/>
  <c r="G726" i="6"/>
  <c r="G470" i="6"/>
  <c r="G146" i="6"/>
  <c r="G1748" i="6"/>
  <c r="G784" i="6"/>
  <c r="G1260" i="6"/>
  <c r="G517" i="6"/>
  <c r="G888" i="6"/>
  <c r="G1632" i="6"/>
  <c r="G1047" i="6"/>
  <c r="G1303" i="6"/>
  <c r="G849" i="6"/>
  <c r="G945" i="6"/>
  <c r="G1073" i="6"/>
  <c r="G1105" i="6"/>
  <c r="G1137" i="6"/>
  <c r="G1169" i="6"/>
  <c r="G1201" i="6"/>
  <c r="G1233" i="6"/>
  <c r="G1498" i="6"/>
  <c r="G1780" i="6"/>
  <c r="G1414" i="6"/>
  <c r="G1643" i="6"/>
  <c r="G2425" i="6"/>
  <c r="G862" i="6"/>
  <c r="G894" i="6"/>
  <c r="G926" i="6"/>
  <c r="G958" i="6"/>
  <c r="G990" i="6"/>
  <c r="G1022" i="6"/>
  <c r="G1054" i="6"/>
  <c r="G1086" i="6"/>
  <c r="G1118" i="6"/>
  <c r="G1150" i="6"/>
  <c r="G1182" i="6"/>
  <c r="G1214" i="6"/>
  <c r="G1246" i="6"/>
  <c r="G1278" i="6"/>
  <c r="G1310" i="6"/>
  <c r="G1342" i="6"/>
  <c r="G1374" i="6"/>
  <c r="G1587" i="6"/>
  <c r="G1438" i="6"/>
  <c r="G1760" i="6"/>
  <c r="G1413" i="6"/>
  <c r="G1445" i="6"/>
  <c r="G1477" i="6"/>
  <c r="G1509" i="6"/>
  <c r="G1541" i="6"/>
  <c r="G1609" i="6"/>
  <c r="G1724" i="6"/>
  <c r="G2009" i="6"/>
  <c r="G1399" i="6"/>
  <c r="G1431" i="6"/>
  <c r="G1463" i="6"/>
  <c r="G1495" i="6"/>
  <c r="G1527" i="6"/>
  <c r="G1561" i="6"/>
  <c r="G1644" i="6"/>
  <c r="G1772" i="6"/>
  <c r="G2474" i="6"/>
  <c r="G1627" i="6"/>
  <c r="G1752" i="6"/>
  <c r="G2346" i="6"/>
  <c r="G1408" i="6"/>
  <c r="G1440" i="6"/>
  <c r="G1472" i="6"/>
  <c r="G1504" i="6"/>
  <c r="G1536" i="6"/>
  <c r="G1583" i="6"/>
  <c r="G1700" i="6"/>
  <c r="G1928" i="6"/>
  <c r="G1571" i="6"/>
  <c r="G1671" i="6"/>
  <c r="G1806" i="6"/>
  <c r="G1802" i="6"/>
  <c r="G1871" i="6"/>
  <c r="G1964" i="6"/>
  <c r="G2186" i="6"/>
  <c r="G1641" i="6"/>
  <c r="G1673" i="6"/>
  <c r="G1705" i="6"/>
  <c r="G1737" i="6"/>
  <c r="G1769" i="6"/>
  <c r="G1968" i="6"/>
  <c r="G2214" i="6"/>
  <c r="G1818" i="6"/>
  <c r="G1882" i="6"/>
  <c r="G1956" i="6"/>
  <c r="G2193" i="6"/>
  <c r="G1558" i="6"/>
  <c r="G1590" i="6"/>
  <c r="G1622" i="6"/>
  <c r="G1654" i="6"/>
  <c r="G1686" i="6"/>
  <c r="G1718" i="6"/>
  <c r="G1750" i="6"/>
  <c r="G1782" i="6"/>
  <c r="G2033" i="6"/>
  <c r="G2300" i="6"/>
  <c r="G1843" i="6"/>
  <c r="G1907" i="6"/>
  <c r="G2068" i="6"/>
  <c r="G2561" i="6"/>
  <c r="G1979" i="6"/>
  <c r="G2078" i="6"/>
  <c r="G2230" i="6"/>
  <c r="G2621" i="6"/>
  <c r="G1816" i="6"/>
  <c r="G1848" i="6"/>
  <c r="G1880" i="6"/>
  <c r="G1912" i="6"/>
  <c r="G2004" i="6"/>
  <c r="G2119" i="6"/>
  <c r="G2244" i="6"/>
  <c r="G2462" i="6"/>
  <c r="G1942" i="6"/>
  <c r="G2047" i="6"/>
  <c r="G2338" i="6"/>
  <c r="G2681" i="6"/>
  <c r="G1817" i="6"/>
  <c r="G1849" i="6"/>
  <c r="G1881" i="6"/>
  <c r="G1913" i="6"/>
  <c r="G2022" i="6"/>
  <c r="G2190" i="6"/>
  <c r="G2291" i="6"/>
  <c r="G1997" i="6"/>
  <c r="G2081" i="6"/>
  <c r="G2162" i="6"/>
  <c r="G2255" i="6"/>
  <c r="G2498" i="6"/>
  <c r="G1962" i="6"/>
  <c r="G2050" i="6"/>
  <c r="G2114" i="6"/>
  <c r="G2205" i="6"/>
  <c r="G2365" i="6"/>
  <c r="G1918" i="6"/>
  <c r="G1972" i="6"/>
  <c r="G2040" i="6"/>
  <c r="G2164" i="6"/>
  <c r="G2242" i="6"/>
  <c r="G2390" i="6"/>
  <c r="G2240" i="6"/>
  <c r="G2322" i="6"/>
  <c r="G2467" i="6"/>
  <c r="G2645" i="6"/>
  <c r="G2152" i="6"/>
  <c r="G2225" i="6"/>
  <c r="G2292" i="6"/>
  <c r="G2406" i="6"/>
  <c r="G2594" i="6"/>
  <c r="G2105" i="6"/>
  <c r="G2173" i="6"/>
  <c r="G2241" i="6"/>
  <c r="G2342" i="6"/>
  <c r="G2553" i="6"/>
  <c r="G1973" i="6"/>
  <c r="G2037" i="6"/>
  <c r="G2101" i="6"/>
  <c r="G2165" i="6"/>
  <c r="G2229" i="6"/>
  <c r="G2293" i="6"/>
  <c r="G2353" i="6"/>
  <c r="G2437" i="6"/>
  <c r="G2541" i="6"/>
  <c r="G2630" i="6"/>
  <c r="G2286" i="6"/>
  <c r="G2350" i="6"/>
  <c r="G2454" i="6"/>
  <c r="G2538" i="6"/>
  <c r="G2653" i="6"/>
  <c r="G2455" i="6"/>
  <c r="G2559" i="6"/>
  <c r="G2643" i="6"/>
  <c r="G2445" i="6"/>
  <c r="G2534" i="6"/>
  <c r="G2649" i="6"/>
  <c r="G2386" i="6"/>
  <c r="G2473" i="6"/>
  <c r="G2555" i="6"/>
  <c r="G2642" i="6"/>
  <c r="G2364" i="6"/>
  <c r="G2396" i="6"/>
  <c r="G2428" i="6"/>
  <c r="G2460" i="6"/>
  <c r="G2492" i="6"/>
  <c r="G2524" i="6"/>
  <c r="G2556" i="6"/>
  <c r="G2588" i="6"/>
  <c r="G2620" i="6"/>
  <c r="G2652" i="6"/>
  <c r="G2684" i="6"/>
  <c r="G872" i="6"/>
  <c r="G719" i="6"/>
  <c r="G591" i="6"/>
  <c r="G463" i="6"/>
  <c r="G351" i="6"/>
  <c r="G1212" i="6"/>
  <c r="G771" i="6"/>
  <c r="G643" i="6"/>
  <c r="G515" i="6"/>
  <c r="G402" i="6"/>
  <c r="G322" i="6"/>
  <c r="G285" i="6"/>
  <c r="G253" i="6"/>
  <c r="G221" i="6"/>
  <c r="G189" i="6"/>
  <c r="G157" i="6"/>
  <c r="G125" i="6"/>
  <c r="G93" i="6"/>
  <c r="G61" i="6"/>
  <c r="G29" i="6"/>
  <c r="G1320" i="6"/>
  <c r="G791" i="6"/>
  <c r="G663" i="6"/>
  <c r="G535" i="6"/>
  <c r="G382" i="6"/>
  <c r="G1148" i="6"/>
  <c r="G674" i="6"/>
  <c r="G482" i="6"/>
  <c r="G312" i="6"/>
  <c r="G264" i="6"/>
  <c r="G212" i="6"/>
  <c r="G160" i="6"/>
  <c r="G112" i="6"/>
  <c r="G56" i="6"/>
  <c r="G1256" i="6"/>
  <c r="G703" i="6"/>
  <c r="G447" i="6"/>
  <c r="G819" i="6"/>
  <c r="G778" i="6"/>
  <c r="G691" i="6"/>
  <c r="G650" i="6"/>
  <c r="G563" i="6"/>
  <c r="G522" i="6"/>
  <c r="G435" i="6"/>
  <c r="G372" i="6"/>
  <c r="G347" i="6"/>
  <c r="G324" i="6"/>
  <c r="G307" i="6"/>
  <c r="G291" i="6"/>
  <c r="G275" i="6"/>
  <c r="G259" i="6"/>
  <c r="G243" i="6"/>
  <c r="G227" i="6"/>
  <c r="G211" i="6"/>
  <c r="G195" i="6"/>
  <c r="G179" i="6"/>
  <c r="G163" i="6"/>
  <c r="G147" i="6"/>
  <c r="G131" i="6"/>
  <c r="G115" i="6"/>
  <c r="G99" i="6"/>
  <c r="G83" i="6"/>
  <c r="G67" i="6"/>
  <c r="G51" i="6"/>
  <c r="G35" i="6"/>
  <c r="G19" i="6"/>
  <c r="G912" i="6"/>
  <c r="G775" i="6"/>
  <c r="G734" i="6"/>
  <c r="G647" i="6"/>
  <c r="G606" i="6"/>
  <c r="G519" i="6"/>
  <c r="G478" i="6"/>
  <c r="G398" i="6"/>
  <c r="G11" i="6"/>
  <c r="G9" i="6"/>
  <c r="G1597" i="6"/>
  <c r="G1340" i="6"/>
  <c r="G1224" i="6"/>
  <c r="G810" i="6"/>
  <c r="G723" i="6"/>
  <c r="G682" i="6"/>
  <c r="G595" i="6"/>
  <c r="G554" i="6"/>
  <c r="G467" i="6"/>
  <c r="G426" i="6"/>
  <c r="G340" i="6"/>
  <c r="G303" i="6"/>
  <c r="G287" i="6"/>
  <c r="G271" i="6"/>
  <c r="G255" i="6"/>
  <c r="G239" i="6"/>
  <c r="G223" i="6"/>
  <c r="G207" i="6"/>
  <c r="G191" i="6"/>
  <c r="G175" i="6"/>
  <c r="G159" i="6"/>
  <c r="G143" i="6"/>
  <c r="G127" i="6"/>
  <c r="G111" i="6"/>
  <c r="G95" i="6"/>
  <c r="G79" i="6"/>
  <c r="G63" i="6"/>
  <c r="G47" i="6"/>
  <c r="G31" i="6"/>
  <c r="G17" i="6"/>
  <c r="G807" i="6"/>
  <c r="G766" i="6"/>
  <c r="G679" i="6"/>
  <c r="G638" i="6"/>
  <c r="G551" i="6"/>
  <c r="G510" i="6"/>
  <c r="G423" i="6"/>
  <c r="G391" i="6"/>
  <c r="G366" i="6"/>
  <c r="G319" i="6"/>
  <c r="G1168" i="6"/>
  <c r="G1052" i="6"/>
  <c r="G936" i="6"/>
  <c r="G830" i="6"/>
  <c r="G743" i="6"/>
  <c r="G702" i="6"/>
  <c r="G615" i="6"/>
  <c r="G574" i="6"/>
  <c r="G487" i="6"/>
  <c r="G446" i="6"/>
  <c r="G352" i="6"/>
  <c r="G328" i="6"/>
  <c r="G15" i="6"/>
  <c r="G1084" i="6"/>
  <c r="G711" i="6"/>
  <c r="G586" i="6"/>
  <c r="G490" i="6"/>
  <c r="G384" i="6"/>
  <c r="G315" i="6"/>
  <c r="G279" i="6"/>
  <c r="G187" i="6"/>
  <c r="G151" i="6"/>
  <c r="G59" i="6"/>
  <c r="G23" i="6"/>
  <c r="G13" i="6"/>
  <c r="G5" i="6"/>
  <c r="G583" i="6"/>
  <c r="G458" i="6"/>
  <c r="G379" i="6"/>
  <c r="G267" i="6"/>
  <c r="G231" i="6"/>
  <c r="G139" i="6"/>
  <c r="G103" i="6"/>
  <c r="G7" i="6"/>
  <c r="G4" i="6"/>
  <c r="G798" i="6"/>
  <c r="G455" i="6"/>
  <c r="G311" i="6"/>
  <c r="G219" i="6"/>
  <c r="G183" i="6"/>
  <c r="G91" i="6"/>
  <c r="G55" i="6"/>
  <c r="G1308" i="6"/>
  <c r="G968" i="6"/>
  <c r="G787" i="6"/>
  <c r="G670" i="6"/>
  <c r="G359" i="6"/>
  <c r="G299" i="6"/>
  <c r="G263" i="6"/>
  <c r="G171" i="6"/>
  <c r="G135" i="6"/>
  <c r="G43" i="6"/>
  <c r="G3" i="6"/>
  <c r="G755" i="6"/>
  <c r="G659" i="6"/>
  <c r="G542" i="6"/>
  <c r="G354" i="6"/>
  <c r="G251" i="6"/>
  <c r="G215" i="6"/>
  <c r="G123" i="6"/>
  <c r="G87" i="6"/>
  <c r="G1200" i="6"/>
  <c r="G944" i="6"/>
  <c r="G627" i="6"/>
  <c r="G531" i="6"/>
  <c r="G414" i="6"/>
  <c r="G295" i="6"/>
  <c r="G203" i="6"/>
  <c r="G167" i="6"/>
  <c r="G75" i="6"/>
  <c r="G39" i="6"/>
  <c r="G1192" i="6"/>
  <c r="G618" i="6"/>
  <c r="G283" i="6"/>
  <c r="G499" i="6"/>
  <c r="G8" i="6"/>
  <c r="G119" i="6"/>
  <c r="G404" i="6"/>
  <c r="G247" i="6"/>
  <c r="G107" i="6"/>
  <c r="G386" i="6"/>
  <c r="G235" i="6"/>
  <c r="G10" i="6"/>
  <c r="G2" i="6"/>
  <c r="G746" i="6"/>
  <c r="G71" i="6"/>
  <c r="G329" i="6"/>
  <c r="G155" i="6"/>
  <c r="G334" i="6"/>
  <c r="G27" i="6"/>
  <c r="G714" i="6"/>
  <c r="G199" i="6"/>
  <c r="G6" i="6"/>
  <c r="G342" i="6"/>
  <c r="G438" i="6"/>
  <c r="G566" i="6"/>
  <c r="G694" i="6"/>
  <c r="G822" i="6"/>
  <c r="G1372" i="6"/>
  <c r="G44" i="6"/>
  <c r="G76" i="6"/>
  <c r="G108" i="6"/>
  <c r="G140" i="6"/>
  <c r="G172" i="6"/>
  <c r="G204" i="6"/>
  <c r="G236" i="6"/>
  <c r="G268" i="6"/>
  <c r="G300" i="6"/>
  <c r="G355" i="6"/>
  <c r="G459" i="6"/>
  <c r="G587" i="6"/>
  <c r="G715" i="6"/>
  <c r="G1008" i="6"/>
  <c r="G317" i="6"/>
  <c r="G400" i="6"/>
  <c r="G392" i="6"/>
  <c r="G502" i="6"/>
  <c r="G630" i="6"/>
  <c r="G758" i="6"/>
  <c r="G1000" i="6"/>
  <c r="G28" i="6"/>
  <c r="G60" i="6"/>
  <c r="G92" i="6"/>
  <c r="G124" i="6"/>
  <c r="G156" i="6"/>
  <c r="G188" i="6"/>
  <c r="G220" i="6"/>
  <c r="G252" i="6"/>
  <c r="G284" i="6"/>
  <c r="G316" i="6"/>
  <c r="G394" i="6"/>
  <c r="G523" i="6"/>
  <c r="G651" i="6"/>
  <c r="G779" i="6"/>
  <c r="G1288" i="6"/>
  <c r="G350" i="6"/>
  <c r="G462" i="6"/>
  <c r="G325" i="6"/>
  <c r="G406" i="6"/>
  <c r="G534" i="6"/>
  <c r="G662" i="6"/>
  <c r="G790" i="6"/>
  <c r="G1232" i="6"/>
  <c r="G36" i="6"/>
  <c r="G68" i="6"/>
  <c r="G100" i="6"/>
  <c r="G132" i="6"/>
  <c r="G164" i="6"/>
  <c r="G196" i="6"/>
  <c r="G228" i="6"/>
  <c r="G260" i="6"/>
  <c r="G292" i="6"/>
  <c r="G330" i="6"/>
  <c r="G427" i="6"/>
  <c r="G555" i="6"/>
  <c r="G683" i="6"/>
  <c r="G811" i="6"/>
  <c r="G1526" i="6"/>
  <c r="G375" i="6"/>
  <c r="G335" i="6"/>
  <c r="G415" i="6"/>
  <c r="G543" i="6"/>
  <c r="G671" i="6"/>
  <c r="G799" i="6"/>
  <c r="G464" i="6"/>
  <c r="G560" i="6"/>
  <c r="G720" i="6"/>
  <c r="G1216" i="6"/>
  <c r="G357" i="6"/>
  <c r="G453" i="6"/>
  <c r="G581" i="6"/>
  <c r="G677" i="6"/>
  <c r="G805" i="6"/>
  <c r="G1462" i="6"/>
  <c r="G887" i="6"/>
  <c r="G1015" i="6"/>
  <c r="G1175" i="6"/>
  <c r="G1335" i="6"/>
  <c r="G881" i="6"/>
  <c r="G1041" i="6"/>
  <c r="G1297" i="6"/>
  <c r="G594" i="6"/>
  <c r="G270" i="6"/>
  <c r="G142" i="6"/>
  <c r="G852" i="6"/>
  <c r="G436" i="6"/>
  <c r="G564" i="6"/>
  <c r="G724" i="6"/>
  <c r="G992" i="6"/>
  <c r="G1292" i="6"/>
  <c r="G425" i="6"/>
  <c r="G521" i="6"/>
  <c r="G649" i="6"/>
  <c r="G809" i="6"/>
  <c r="G996" i="6"/>
  <c r="G955" i="6"/>
  <c r="G1083" i="6"/>
  <c r="G1243" i="6"/>
  <c r="G1339" i="6"/>
  <c r="G853" i="6"/>
  <c r="G981" i="6"/>
  <c r="G1109" i="6"/>
  <c r="G1269" i="6"/>
  <c r="G1830" i="6"/>
  <c r="G866" i="6"/>
  <c r="G1058" i="6"/>
  <c r="G1282" i="6"/>
  <c r="G1449" i="6"/>
  <c r="G1435" i="6"/>
  <c r="G1799" i="6"/>
  <c r="G1412" i="6"/>
  <c r="G1723" i="6"/>
  <c r="G1815" i="6"/>
  <c r="G1741" i="6"/>
  <c r="G1969" i="6"/>
  <c r="G1754" i="6"/>
  <c r="G1915" i="6"/>
  <c r="G2673" i="6"/>
  <c r="G2132" i="6"/>
  <c r="G1853" i="6"/>
  <c r="G2087" i="6"/>
  <c r="G2055" i="6"/>
  <c r="G1922" i="6"/>
  <c r="G2249" i="6"/>
  <c r="G2157" i="6"/>
  <c r="G2615" i="6"/>
  <c r="G2563" i="6"/>
  <c r="G2298" i="6"/>
  <c r="G2295" i="6"/>
  <c r="G2481" i="6"/>
  <c r="G2482" i="6"/>
  <c r="G2496" i="6"/>
  <c r="G2656" i="6"/>
  <c r="G344" i="6"/>
  <c r="G395" i="6"/>
  <c r="G121" i="6"/>
  <c r="G782" i="6"/>
  <c r="G308" i="6"/>
  <c r="G371" i="6"/>
  <c r="G242" i="6"/>
  <c r="G114" i="6"/>
  <c r="G1076" i="6"/>
  <c r="G496" i="6"/>
  <c r="G624" i="6"/>
  <c r="G688" i="6"/>
  <c r="G960" i="6"/>
  <c r="G1695" i="6"/>
  <c r="G485" i="6"/>
  <c r="G645" i="6"/>
  <c r="G709" i="6"/>
  <c r="G1144" i="6"/>
  <c r="G855" i="6"/>
  <c r="G983" i="6"/>
  <c r="G1143" i="6"/>
  <c r="G1271" i="6"/>
  <c r="G1990" i="6"/>
  <c r="G1009" i="6"/>
  <c r="G1265" i="6"/>
  <c r="G722" i="6"/>
  <c r="G302" i="6"/>
  <c r="G174" i="6"/>
  <c r="G78" i="6"/>
  <c r="G1364" i="6"/>
  <c r="G500" i="6"/>
  <c r="G628" i="6"/>
  <c r="G820" i="6"/>
  <c r="G1036" i="6"/>
  <c r="G393" i="6"/>
  <c r="G553" i="6"/>
  <c r="G745" i="6"/>
  <c r="G1176" i="6"/>
  <c r="G859" i="6"/>
  <c r="G987" i="6"/>
  <c r="G1147" i="6"/>
  <c r="G1275" i="6"/>
  <c r="G1573" i="6"/>
  <c r="G917" i="6"/>
  <c r="G1045" i="6"/>
  <c r="G1173" i="6"/>
  <c r="G1301" i="6"/>
  <c r="G1530" i="6"/>
  <c r="G834" i="6"/>
  <c r="G994" i="6"/>
  <c r="G1154" i="6"/>
  <c r="G1346" i="6"/>
  <c r="G1470" i="6"/>
  <c r="G1481" i="6"/>
  <c r="G1616" i="6"/>
  <c r="G1403" i="6"/>
  <c r="G1531" i="6"/>
  <c r="G2589" i="6"/>
  <c r="G1775" i="6"/>
  <c r="G1476" i="6"/>
  <c r="G1601" i="6"/>
  <c r="G1589" i="6"/>
  <c r="G1879" i="6"/>
  <c r="G1677" i="6"/>
  <c r="G1981" i="6"/>
  <c r="G1890" i="6"/>
  <c r="G1594" i="6"/>
  <c r="G1690" i="6"/>
  <c r="G2085" i="6"/>
  <c r="G2086" i="6"/>
  <c r="G2097" i="6"/>
  <c r="G1852" i="6"/>
  <c r="G1916" i="6"/>
  <c r="G2493" i="6"/>
  <c r="G2351" i="6"/>
  <c r="G1885" i="6"/>
  <c r="G2201" i="6"/>
  <c r="G2169" i="6"/>
  <c r="G1982" i="6"/>
  <c r="G2387" i="6"/>
  <c r="G1977" i="6"/>
  <c r="G2171" i="6"/>
  <c r="G2328" i="6"/>
  <c r="G2655" i="6"/>
  <c r="G2246" i="6"/>
  <c r="G2458" i="6"/>
  <c r="G2111" i="6"/>
  <c r="G2257" i="6"/>
  <c r="G1978" i="6"/>
  <c r="G2106" i="6"/>
  <c r="G2234" i="6"/>
  <c r="G2442" i="6"/>
  <c r="G2355" i="6"/>
  <c r="G2658" i="6"/>
  <c r="G2565" i="6"/>
  <c r="G2539" i="6"/>
  <c r="G2569" i="6"/>
  <c r="G2400" i="6"/>
  <c r="G2528" i="6"/>
  <c r="G2624" i="6"/>
  <c r="G710" i="6"/>
  <c r="G1096" i="6"/>
  <c r="G506" i="6"/>
  <c r="G185" i="6"/>
  <c r="G57" i="6"/>
  <c r="G654" i="6"/>
  <c r="G1032" i="6"/>
  <c r="G256" i="6"/>
  <c r="G52" i="6"/>
  <c r="G1474" i="6"/>
  <c r="G827" i="6"/>
  <c r="G699" i="6"/>
  <c r="G571" i="6"/>
  <c r="G443" i="6"/>
  <c r="G346" i="6"/>
  <c r="G298" i="6"/>
  <c r="G266" i="6"/>
  <c r="G234" i="6"/>
  <c r="G202" i="6"/>
  <c r="G170" i="6"/>
  <c r="G138" i="6"/>
  <c r="G106" i="6"/>
  <c r="G74" i="6"/>
  <c r="G42" i="6"/>
  <c r="G884" i="6"/>
  <c r="G1140" i="6"/>
  <c r="G1376" i="6"/>
  <c r="G408" i="6"/>
  <c r="G440" i="6"/>
  <c r="G472" i="6"/>
  <c r="G504" i="6"/>
  <c r="G536" i="6"/>
  <c r="G568" i="6"/>
  <c r="G600" i="6"/>
  <c r="G632" i="6"/>
  <c r="G664" i="6"/>
  <c r="G696" i="6"/>
  <c r="G728" i="6"/>
  <c r="G760" i="6"/>
  <c r="G792" i="6"/>
  <c r="G824" i="6"/>
  <c r="G1024" i="6"/>
  <c r="G1280" i="6"/>
  <c r="G1771" i="6"/>
  <c r="G1068" i="6"/>
  <c r="G1324" i="6"/>
  <c r="G333" i="6"/>
  <c r="G365" i="6"/>
  <c r="G397" i="6"/>
  <c r="G429" i="6"/>
  <c r="G461" i="6"/>
  <c r="G493" i="6"/>
  <c r="G525" i="6"/>
  <c r="G557" i="6"/>
  <c r="G589" i="6"/>
  <c r="G621" i="6"/>
  <c r="G653" i="6"/>
  <c r="G685" i="6"/>
  <c r="G717" i="6"/>
  <c r="G749" i="6"/>
  <c r="G781" i="6"/>
  <c r="G813" i="6"/>
  <c r="G952" i="6"/>
  <c r="G1208" i="6"/>
  <c r="G1580" i="6"/>
  <c r="G1028" i="6"/>
  <c r="G1284" i="6"/>
  <c r="G1807" i="6"/>
  <c r="G863" i="6"/>
  <c r="G895" i="6"/>
  <c r="G927" i="6"/>
  <c r="G959" i="6"/>
  <c r="G991" i="6"/>
  <c r="G1023" i="6"/>
  <c r="G1055" i="6"/>
  <c r="G1087" i="6"/>
  <c r="G1119" i="6"/>
  <c r="G1151" i="6"/>
  <c r="G1183" i="6"/>
  <c r="G1215" i="6"/>
  <c r="G1247" i="6"/>
  <c r="G1279" i="6"/>
  <c r="G1311" i="6"/>
  <c r="G1343" i="6"/>
  <c r="G1375" i="6"/>
  <c r="G1592" i="6"/>
  <c r="G2312" i="6"/>
  <c r="G857" i="6"/>
  <c r="G889" i="6"/>
  <c r="G921" i="6"/>
  <c r="G953" i="6"/>
  <c r="G985" i="6"/>
  <c r="G1017" i="6"/>
  <c r="G1049" i="6"/>
  <c r="G1081" i="6"/>
  <c r="G1113" i="6"/>
  <c r="G1145" i="6"/>
  <c r="G1177" i="6"/>
  <c r="G1209" i="6"/>
  <c r="G1241" i="6"/>
  <c r="G1273" i="6"/>
  <c r="G1305" i="6"/>
  <c r="G1337" i="6"/>
  <c r="G1369" i="6"/>
  <c r="G1567" i="6"/>
  <c r="G1878" i="6"/>
  <c r="G1478" i="6"/>
  <c r="G1696" i="6"/>
  <c r="G838" i="6"/>
  <c r="G870" i="6"/>
  <c r="G902" i="6"/>
  <c r="G934" i="6"/>
  <c r="G966" i="6"/>
  <c r="G998" i="6"/>
  <c r="G1030" i="6"/>
  <c r="G1062" i="6"/>
  <c r="G1094" i="6"/>
  <c r="G1126" i="6"/>
  <c r="G1158" i="6"/>
  <c r="G1190" i="6"/>
  <c r="G1222" i="6"/>
  <c r="G1254" i="6"/>
  <c r="G1286" i="6"/>
  <c r="G1318" i="6"/>
  <c r="G1350" i="6"/>
  <c r="G1426" i="6"/>
  <c r="G1704" i="6"/>
  <c r="G1502" i="6"/>
  <c r="G1976" i="6"/>
  <c r="G1421" i="6"/>
  <c r="G1453" i="6"/>
  <c r="G1485" i="6"/>
  <c r="G1517" i="6"/>
  <c r="G1549" i="6"/>
  <c r="G1623" i="6"/>
  <c r="G1756" i="6"/>
  <c r="G2160" i="6"/>
  <c r="G1407" i="6"/>
  <c r="G1439" i="6"/>
  <c r="G1471" i="6"/>
  <c r="G1503" i="6"/>
  <c r="G1535" i="6"/>
  <c r="G1575" i="6"/>
  <c r="G1676" i="6"/>
  <c r="G1838" i="6"/>
  <c r="G1563" i="6"/>
  <c r="G1656" i="6"/>
  <c r="G1784" i="6"/>
  <c r="G1384" i="6"/>
  <c r="G1416" i="6"/>
  <c r="G1448" i="6"/>
  <c r="G1480" i="6"/>
  <c r="G1512" i="6"/>
  <c r="G1544" i="6"/>
  <c r="G1608" i="6"/>
  <c r="G1732" i="6"/>
  <c r="G2159" i="6"/>
  <c r="G1596" i="6"/>
  <c r="G1703" i="6"/>
  <c r="G1910" i="6"/>
  <c r="G1823" i="6"/>
  <c r="G1887" i="6"/>
  <c r="G2043" i="6"/>
  <c r="G2283" i="6"/>
  <c r="G1649" i="6"/>
  <c r="G1681" i="6"/>
  <c r="G1713" i="6"/>
  <c r="G1745" i="6"/>
  <c r="G1777" i="6"/>
  <c r="G1999" i="6"/>
  <c r="G2393" i="6"/>
  <c r="G1834" i="6"/>
  <c r="G1898" i="6"/>
  <c r="G2016" i="6"/>
  <c r="G2237" i="6"/>
  <c r="G1566" i="6"/>
  <c r="G1598" i="6"/>
  <c r="G1630" i="6"/>
  <c r="G1662" i="6"/>
  <c r="G1694" i="6"/>
  <c r="G1726" i="6"/>
  <c r="G1758" i="6"/>
  <c r="G1791" i="6"/>
  <c r="G2104" i="6"/>
  <c r="G2506" i="6"/>
  <c r="G1859" i="6"/>
  <c r="G1924" i="6"/>
  <c r="G2130" i="6"/>
  <c r="G1920" i="6"/>
  <c r="G2002" i="6"/>
  <c r="G2140" i="6"/>
  <c r="G2288" i="6"/>
  <c r="G1792" i="6"/>
  <c r="G1824" i="6"/>
  <c r="G1856" i="6"/>
  <c r="G1888" i="6"/>
  <c r="G1925" i="6"/>
  <c r="G2053" i="6"/>
  <c r="G2144" i="6"/>
  <c r="G2289" i="6"/>
  <c r="G2545" i="6"/>
  <c r="G1966" i="6"/>
  <c r="G2063" i="6"/>
  <c r="G2371" i="6"/>
  <c r="G1793" i="6"/>
  <c r="G1825" i="6"/>
  <c r="G1857" i="6"/>
  <c r="G1889" i="6"/>
  <c r="G1937" i="6"/>
  <c r="G2091" i="6"/>
  <c r="G2213" i="6"/>
  <c r="G2321" i="6"/>
  <c r="G2023" i="6"/>
  <c r="G2093" i="6"/>
  <c r="G2176" i="6"/>
  <c r="G2314" i="6"/>
  <c r="G2618" i="6"/>
  <c r="G1998" i="6"/>
  <c r="G2066" i="6"/>
  <c r="G2128" i="6"/>
  <c r="G2258" i="6"/>
  <c r="G2401" i="6"/>
  <c r="G1926" i="6"/>
  <c r="G1983" i="6"/>
  <c r="G2056" i="6"/>
  <c r="G2177" i="6"/>
  <c r="G2277" i="6"/>
  <c r="G2453" i="6"/>
  <c r="G2267" i="6"/>
  <c r="G2334" i="6"/>
  <c r="G2509" i="6"/>
  <c r="G2666" i="6"/>
  <c r="G2178" i="6"/>
  <c r="G2251" i="6"/>
  <c r="G2335" i="6"/>
  <c r="G2469" i="6"/>
  <c r="G2646" i="6"/>
  <c r="G2116" i="6"/>
  <c r="G2189" i="6"/>
  <c r="G2287" i="6"/>
  <c r="G2389" i="6"/>
  <c r="G2574" i="6"/>
  <c r="G1987" i="6"/>
  <c r="G2051" i="6"/>
  <c r="G2115" i="6"/>
  <c r="G2179" i="6"/>
  <c r="G2243" i="6"/>
  <c r="G2307" i="6"/>
  <c r="G2369" i="6"/>
  <c r="G2447" i="6"/>
  <c r="G2562" i="6"/>
  <c r="G2677" i="6"/>
  <c r="G2304" i="6"/>
  <c r="G2381" i="6"/>
  <c r="G2470" i="6"/>
  <c r="G2585" i="6"/>
  <c r="G2663" i="6"/>
  <c r="G2486" i="6"/>
  <c r="G2570" i="6"/>
  <c r="G2685" i="6"/>
  <c r="G2466" i="6"/>
  <c r="G2581" i="6"/>
  <c r="G2659" i="6"/>
  <c r="G2409" i="6"/>
  <c r="G2491" i="6"/>
  <c r="G2578" i="6"/>
  <c r="G2665" i="6"/>
  <c r="G2372" i="6"/>
  <c r="G2404" i="6"/>
  <c r="G2436" i="6"/>
  <c r="G2468" i="6"/>
  <c r="G2500" i="6"/>
  <c r="G2532" i="6"/>
  <c r="G2564" i="6"/>
  <c r="G2596" i="6"/>
  <c r="G2628" i="6"/>
  <c r="G2660" i="6"/>
  <c r="G1550" i="6"/>
  <c r="G815" i="6"/>
  <c r="G687" i="6"/>
  <c r="G559" i="6"/>
  <c r="G431" i="6"/>
  <c r="G327" i="6"/>
  <c r="G1072" i="6"/>
  <c r="G739" i="6"/>
  <c r="G611" i="6"/>
  <c r="G483" i="6"/>
  <c r="G388" i="6"/>
  <c r="G309" i="6"/>
  <c r="G277" i="6"/>
  <c r="G245" i="6"/>
  <c r="G213" i="6"/>
  <c r="G181" i="6"/>
  <c r="G149" i="6"/>
  <c r="G117" i="6"/>
  <c r="G85" i="6"/>
  <c r="G53" i="6"/>
  <c r="G21" i="6"/>
  <c r="G1180" i="6"/>
  <c r="G759" i="6"/>
  <c r="G631" i="6"/>
  <c r="G503" i="6"/>
  <c r="G343" i="6"/>
  <c r="G892" i="6"/>
  <c r="G619" i="6"/>
  <c r="G418" i="6"/>
  <c r="G304" i="6"/>
  <c r="G248" i="6"/>
  <c r="G200" i="6"/>
  <c r="G148" i="6"/>
  <c r="G96" i="6"/>
  <c r="G48" i="6"/>
  <c r="G976" i="6"/>
  <c r="G607" i="6"/>
  <c r="G374" i="6"/>
  <c r="J18" i="6"/>
  <c r="W18" i="5"/>
  <c r="G2606" i="4"/>
  <c r="G2298" i="4"/>
  <c r="G1980" i="4"/>
  <c r="G1703" i="4"/>
  <c r="G1468" i="4"/>
  <c r="G1234" i="4"/>
  <c r="G1059" i="4"/>
  <c r="G830" i="4"/>
  <c r="G647" i="4"/>
  <c r="G501" i="4"/>
  <c r="G415" i="4"/>
  <c r="G330" i="4"/>
  <c r="G245" i="4"/>
  <c r="G159" i="4"/>
  <c r="G74" i="4"/>
  <c r="G514" i="4"/>
  <c r="G605" i="4"/>
  <c r="G684" i="4"/>
  <c r="G770" i="4"/>
  <c r="G891" i="4"/>
  <c r="G964" i="4"/>
  <c r="G1082" i="4"/>
  <c r="G1177" i="4"/>
  <c r="G1276" i="4"/>
  <c r="G1411" i="4"/>
  <c r="G1520" i="4"/>
  <c r="G1620" i="4"/>
  <c r="G1736" i="4"/>
  <c r="G1845" i="4"/>
  <c r="G1981" i="4"/>
  <c r="G2138" i="4"/>
  <c r="G2311" i="4"/>
  <c r="G2467" i="4"/>
  <c r="G2592" i="4"/>
  <c r="G43" i="4"/>
  <c r="G86" i="4"/>
  <c r="G129" i="4"/>
  <c r="G171" i="4"/>
  <c r="G214" i="4"/>
  <c r="G257" i="4"/>
  <c r="G299" i="4"/>
  <c r="G342" i="4"/>
  <c r="G385" i="4"/>
  <c r="G427" i="4"/>
  <c r="G470" i="4"/>
  <c r="G526" i="4"/>
  <c r="G617" i="4"/>
  <c r="G703" i="4"/>
  <c r="G782" i="4"/>
  <c r="G871" i="4"/>
  <c r="G987" i="4"/>
  <c r="G1060" i="4"/>
  <c r="G1178" i="4"/>
  <c r="G1279" i="4"/>
  <c r="G1395" i="4"/>
  <c r="G1495" i="4"/>
  <c r="G1604" i="4"/>
  <c r="G1739" i="4"/>
  <c r="G1867" i="4"/>
  <c r="G1992" i="4"/>
  <c r="G2128" i="4"/>
  <c r="G2299" i="4"/>
  <c r="G18" i="4"/>
  <c r="G570" i="4"/>
  <c r="G667" i="4"/>
  <c r="G747" i="4"/>
  <c r="G826" i="4"/>
  <c r="G908" i="4"/>
  <c r="G1024" i="4"/>
  <c r="G1134" i="4"/>
  <c r="G1229" i="4"/>
  <c r="G1338" i="4"/>
  <c r="G1438" i="4"/>
  <c r="G1547" i="4"/>
  <c r="G1672" i="4"/>
  <c r="G1797" i="4"/>
  <c r="G1954" i="4"/>
  <c r="G2089" i="4"/>
  <c r="G2215" i="4"/>
  <c r="G2400" i="4"/>
  <c r="G2599" i="4"/>
  <c r="G8" i="4"/>
  <c r="G50" i="4"/>
  <c r="G93" i="4"/>
  <c r="G135" i="4"/>
  <c r="G178" i="4"/>
  <c r="G221" i="4"/>
  <c r="G263" i="4"/>
  <c r="G306" i="4"/>
  <c r="G349" i="4"/>
  <c r="G391" i="4"/>
  <c r="G434" i="4"/>
  <c r="G477" i="4"/>
  <c r="G528" i="4"/>
  <c r="G625" i="4"/>
  <c r="G704" i="4"/>
  <c r="G784" i="4"/>
  <c r="G872" i="4"/>
  <c r="G982" i="4"/>
  <c r="G1077" i="4"/>
  <c r="G1193" i="4"/>
  <c r="G1289" i="4"/>
  <c r="G1389" i="4"/>
  <c r="G1515" i="4"/>
  <c r="G1640" i="4"/>
  <c r="G1765" i="4"/>
  <c r="G1923" i="4"/>
  <c r="G2069" i="4"/>
  <c r="G2205" i="4"/>
  <c r="G2364" i="4"/>
  <c r="G1859" i="4"/>
  <c r="G1927" i="4"/>
  <c r="G2000" i="4"/>
  <c r="G2073" i="4"/>
  <c r="G2162" i="4"/>
  <c r="G2235" i="4"/>
  <c r="G2290" i="4"/>
  <c r="G2387" i="4"/>
  <c r="G2549" i="4"/>
  <c r="G2613" i="4"/>
  <c r="G2678" i="4"/>
  <c r="G554" i="4"/>
  <c r="G618" i="4"/>
  <c r="G682" i="4"/>
  <c r="G746" i="4"/>
  <c r="G810" i="4"/>
  <c r="G874" i="4"/>
  <c r="G938" i="4"/>
  <c r="G1002" i="4"/>
  <c r="G1066" i="4"/>
  <c r="G1130" i="4"/>
  <c r="G1194" i="4"/>
  <c r="G1256" i="4"/>
  <c r="G1324" i="4"/>
  <c r="G1397" i="4"/>
  <c r="G1486" i="4"/>
  <c r="G1559" i="4"/>
  <c r="G1632" i="4"/>
  <c r="G1700" i="4"/>
  <c r="G1768" i="4"/>
  <c r="G1836" i="4"/>
  <c r="G1909" i="4"/>
  <c r="G1998" i="4"/>
  <c r="G2071" i="4"/>
  <c r="G2144" i="4"/>
  <c r="G2212" i="4"/>
  <c r="G2288" i="4"/>
  <c r="G2385" i="4"/>
  <c r="G2440" i="4"/>
  <c r="G2496" i="4"/>
  <c r="G2562" i="4"/>
  <c r="G20" i="4"/>
  <c r="G52" i="4"/>
  <c r="G84" i="4"/>
  <c r="G116" i="4"/>
  <c r="G148" i="4"/>
  <c r="G180" i="4"/>
  <c r="G212" i="4"/>
  <c r="G244" i="4"/>
  <c r="G276" i="4"/>
  <c r="G308" i="4"/>
  <c r="G340" i="4"/>
  <c r="G372" i="4"/>
  <c r="G404" i="4"/>
  <c r="G436" i="4"/>
  <c r="G468" i="4"/>
  <c r="G500" i="4"/>
  <c r="G559" i="4"/>
  <c r="G623" i="4"/>
  <c r="G687" i="4"/>
  <c r="G751" i="4"/>
  <c r="G815" i="4"/>
  <c r="G879" i="4"/>
  <c r="G943" i="4"/>
  <c r="G1007" i="4"/>
  <c r="G1071" i="4"/>
  <c r="G1135" i="4"/>
  <c r="G1199" i="4"/>
  <c r="G1267" i="4"/>
  <c r="G1340" i="4"/>
  <c r="G1413" i="4"/>
  <c r="G1481" i="4"/>
  <c r="G1549" i="4"/>
  <c r="G1617" i="4"/>
  <c r="G1706" i="4"/>
  <c r="G1779" i="4"/>
  <c r="G1852" i="4"/>
  <c r="G1925" i="4"/>
  <c r="G1993" i="4"/>
  <c r="G2061" i="4"/>
  <c r="G2129" i="4"/>
  <c r="G2218" i="4"/>
  <c r="G2282" i="4"/>
  <c r="G2373" i="4"/>
  <c r="G2595" i="4"/>
  <c r="G2660" i="4"/>
  <c r="G884" i="4"/>
  <c r="G948" i="4"/>
  <c r="G1012" i="4"/>
  <c r="G1076" i="4"/>
  <c r="G1140" i="4"/>
  <c r="G1204" i="4"/>
  <c r="G1268" i="4"/>
  <c r="G1341" i="4"/>
  <c r="G1430" i="4"/>
  <c r="G1498" i="4"/>
  <c r="G1566" i="4"/>
  <c r="G1634" i="4"/>
  <c r="G1707" i="4"/>
  <c r="G1780" i="4"/>
  <c r="G1853" i="4"/>
  <c r="G1942" i="4"/>
  <c r="G2010" i="4"/>
  <c r="G2078" i="4"/>
  <c r="G2146" i="4"/>
  <c r="G2219" i="4"/>
  <c r="G2302" i="4"/>
  <c r="G2393" i="4"/>
  <c r="G2448" i="4"/>
  <c r="G1240" i="4"/>
  <c r="G1304" i="4"/>
  <c r="G1368" i="4"/>
  <c r="G1432" i="4"/>
  <c r="G1496" i="4"/>
  <c r="G1560" i="4"/>
  <c r="G1624" i="4"/>
  <c r="G1688" i="4"/>
  <c r="G1752" i="4"/>
  <c r="G1816" i="4"/>
  <c r="G1880" i="4"/>
  <c r="G1944" i="4"/>
  <c r="G2008" i="4"/>
  <c r="G2072" i="4"/>
  <c r="G2136" i="4"/>
  <c r="G2200" i="4"/>
  <c r="G2264" i="4"/>
  <c r="G2328" i="4"/>
  <c r="G2392" i="4"/>
  <c r="G2439" i="4"/>
  <c r="G2482" i="4"/>
  <c r="G2546" i="4"/>
  <c r="G2632" i="4"/>
  <c r="G2283" i="4"/>
  <c r="G2347" i="4"/>
  <c r="G2510" i="4"/>
  <c r="G2596" i="4"/>
  <c r="G2675" i="4"/>
  <c r="G2429" i="4"/>
  <c r="G2461" i="4"/>
  <c r="G2493" i="4"/>
  <c r="G2552" i="4"/>
  <c r="G2616" i="4"/>
  <c r="G2680" i="4"/>
  <c r="G2548" i="4"/>
  <c r="G2612" i="4"/>
  <c r="G2676" i="4"/>
  <c r="G2123" i="4"/>
  <c r="G1834" i="4"/>
  <c r="G1616" i="4"/>
  <c r="G1300" i="4"/>
  <c r="G1072" i="4"/>
  <c r="G910" i="4"/>
  <c r="G718" i="4"/>
  <c r="G560" i="4"/>
  <c r="G446" i="4"/>
  <c r="G361" i="4"/>
  <c r="G275" i="4"/>
  <c r="G190" i="4"/>
  <c r="G105" i="4"/>
  <c r="G2665" i="4"/>
  <c r="G2416" i="4"/>
  <c r="G2101" i="4"/>
  <c r="G1817" i="4"/>
  <c r="G1548" i="4"/>
  <c r="G1248" i="4"/>
  <c r="G1086" i="4"/>
  <c r="G852" i="4"/>
  <c r="G693" i="4"/>
  <c r="G30" i="4"/>
  <c r="G2179" i="4"/>
  <c r="G1928" i="4"/>
  <c r="G1710" i="4"/>
  <c r="G1543" i="4"/>
  <c r="G1243" i="4"/>
  <c r="G1008" i="4"/>
  <c r="G848" i="4"/>
  <c r="G689" i="4"/>
  <c r="G495" i="4"/>
  <c r="G410" i="4"/>
  <c r="G325" i="4"/>
  <c r="G239" i="4"/>
  <c r="G154" i="4"/>
  <c r="G69" i="4"/>
  <c r="G2623" i="4"/>
  <c r="G2334" i="4"/>
  <c r="G1969" i="4"/>
  <c r="G1709" i="4"/>
  <c r="G1509" i="4"/>
  <c r="G1259" i="4"/>
  <c r="G1079" i="4"/>
  <c r="G835" i="4"/>
  <c r="G676" i="4"/>
  <c r="G27" i="4"/>
  <c r="G2488" i="4"/>
  <c r="G2280" i="4"/>
  <c r="G2028" i="4"/>
  <c r="G1708" i="4"/>
  <c r="G1474" i="4"/>
  <c r="G1274" i="4"/>
  <c r="G1049" i="4"/>
  <c r="G887" i="4"/>
  <c r="G699" i="4"/>
  <c r="G541" i="4"/>
  <c r="F1689" i="4"/>
  <c r="F1831" i="4"/>
  <c r="F1985" i="4"/>
  <c r="F2236" i="4"/>
  <c r="F2501" i="4"/>
  <c r="F547" i="4"/>
  <c r="F668" i="4"/>
  <c r="F772" i="4"/>
  <c r="F895" i="4"/>
  <c r="F1027" i="4"/>
  <c r="F1157" i="4"/>
  <c r="F1313" i="4"/>
  <c r="F1473" i="4"/>
  <c r="F1624" i="4"/>
  <c r="F1773" i="4"/>
  <c r="F1913" i="4"/>
  <c r="F2101" i="4"/>
  <c r="F2328" i="4"/>
  <c r="F2473" i="4"/>
  <c r="F2680" i="4"/>
  <c r="F1948" i="4"/>
  <c r="F2032" i="4"/>
  <c r="F2136" i="4"/>
  <c r="F2220" i="4"/>
  <c r="F2345" i="4"/>
  <c r="F2428" i="4"/>
  <c r="F2485" i="4"/>
  <c r="F44" i="4"/>
  <c r="F76" i="4"/>
  <c r="F108" i="4"/>
  <c r="F140" i="4"/>
  <c r="F172" i="4"/>
  <c r="F204" i="4"/>
  <c r="F236" i="4"/>
  <c r="F268" i="4"/>
  <c r="F300" i="4"/>
  <c r="F332" i="4"/>
  <c r="F364" i="4"/>
  <c r="F396" i="4"/>
  <c r="F428" i="4"/>
  <c r="F460" i="4"/>
  <c r="F492" i="4"/>
  <c r="F559" i="4"/>
  <c r="F641" i="4"/>
  <c r="F728" i="4"/>
  <c r="F815" i="4"/>
  <c r="F897" i="4"/>
  <c r="F984" i="4"/>
  <c r="F1071" i="4"/>
  <c r="F1153" i="4"/>
  <c r="F1241" i="4"/>
  <c r="F1345" i="4"/>
  <c r="F1429" i="4"/>
  <c r="F1539" i="4"/>
  <c r="F1617" i="4"/>
  <c r="F1732" i="4"/>
  <c r="F1847" i="4"/>
  <c r="F1925" i="4"/>
  <c r="F2035" i="4"/>
  <c r="F2119" i="4"/>
  <c r="F2223" i="4"/>
  <c r="F2325" i="4"/>
  <c r="F2636" i="4"/>
  <c r="F13" i="4"/>
  <c r="F564" i="4"/>
  <c r="F651" i="4"/>
  <c r="F733" i="4"/>
  <c r="F820" i="4"/>
  <c r="F907" i="4"/>
  <c r="F989" i="4"/>
  <c r="F1076" i="4"/>
  <c r="F1163" i="4"/>
  <c r="F1252" i="4"/>
  <c r="F1367" i="4"/>
  <c r="F1445" i="4"/>
  <c r="F1555" i="4"/>
  <c r="F1639" i="4"/>
  <c r="F1743" i="4"/>
  <c r="F1832" i="4"/>
  <c r="F1947" i="4"/>
  <c r="F2025" i="4"/>
  <c r="F2140" i="4"/>
  <c r="F2224" i="4"/>
  <c r="F2337" i="4"/>
  <c r="F2427" i="4"/>
  <c r="F2484" i="4"/>
  <c r="F2570" i="4"/>
  <c r="F935" i="4"/>
  <c r="F1017" i="4"/>
  <c r="F1104" i="4"/>
  <c r="F1191" i="4"/>
  <c r="F1284" i="4"/>
  <c r="F1399" i="4"/>
  <c r="F1477" i="4"/>
  <c r="F1587" i="4"/>
  <c r="F1671" i="4"/>
  <c r="F1775" i="4"/>
  <c r="F1864" i="4"/>
  <c r="F1979" i="4"/>
  <c r="F2057" i="4"/>
  <c r="F2172" i="4"/>
  <c r="F2256" i="4"/>
  <c r="F2363" i="4"/>
  <c r="F2549" i="4"/>
  <c r="F2613" i="4"/>
  <c r="F2678" i="4"/>
  <c r="F1300" i="4"/>
  <c r="F1387" i="4"/>
  <c r="F1469" i="4"/>
  <c r="F1556" i="4"/>
  <c r="F1643" i="4"/>
  <c r="F1725" i="4"/>
  <c r="F1812" i="4"/>
  <c r="F1899" i="4"/>
  <c r="F1981" i="4"/>
  <c r="F2068" i="4"/>
  <c r="F2155" i="4"/>
  <c r="F2237" i="4"/>
  <c r="F2324" i="4"/>
  <c r="F2510" i="4"/>
  <c r="F2620" i="4"/>
  <c r="F2320" i="4"/>
  <c r="F2403" i="4"/>
  <c r="F2445" i="4"/>
  <c r="F2488" i="4"/>
  <c r="F2584" i="4"/>
  <c r="F2502" i="4"/>
  <c r="F2589" i="4"/>
  <c r="F2676" i="4"/>
  <c r="F530" i="4"/>
  <c r="F562" i="4"/>
  <c r="F594" i="4"/>
  <c r="F626" i="4"/>
  <c r="F658" i="4"/>
  <c r="F690" i="4"/>
  <c r="F722" i="4"/>
  <c r="F754" i="4"/>
  <c r="F786" i="4"/>
  <c r="F818" i="4"/>
  <c r="F850" i="4"/>
  <c r="F882" i="4"/>
  <c r="F914" i="4"/>
  <c r="F946" i="4"/>
  <c r="F978" i="4"/>
  <c r="F1010" i="4"/>
  <c r="F1042" i="4"/>
  <c r="F1074" i="4"/>
  <c r="F1106" i="4"/>
  <c r="F1138" i="4"/>
  <c r="F1170" i="4"/>
  <c r="F1202" i="4"/>
  <c r="F1234" i="4"/>
  <c r="F1266" i="4"/>
  <c r="F1298" i="4"/>
  <c r="F1330" i="4"/>
  <c r="F1362" i="4"/>
  <c r="F1394" i="4"/>
  <c r="F1426" i="4"/>
  <c r="F1458" i="4"/>
  <c r="F1490" i="4"/>
  <c r="F1522" i="4"/>
  <c r="F1554" i="4"/>
  <c r="F1586" i="4"/>
  <c r="F1618" i="4"/>
  <c r="F1650" i="4"/>
  <c r="F1682" i="4"/>
  <c r="F1714" i="4"/>
  <c r="F1746" i="4"/>
  <c r="F1778" i="4"/>
  <c r="F1810" i="4"/>
  <c r="F1842" i="4"/>
  <c r="F1874" i="4"/>
  <c r="F1906" i="4"/>
  <c r="F1938" i="4"/>
  <c r="F1970" i="4"/>
  <c r="F2002" i="4"/>
  <c r="F2034" i="4"/>
  <c r="F2066" i="4"/>
  <c r="F2098" i="4"/>
  <c r="F2130" i="4"/>
  <c r="F2162" i="4"/>
  <c r="F2194" i="4"/>
  <c r="F2226" i="4"/>
  <c r="F2258" i="4"/>
  <c r="F2290" i="4"/>
  <c r="F2322" i="4"/>
  <c r="F2354" i="4"/>
  <c r="F2386" i="4"/>
  <c r="F2418" i="4"/>
  <c r="F2450" i="4"/>
  <c r="F2482" i="4"/>
  <c r="F2544" i="4"/>
  <c r="F2626" i="4"/>
  <c r="F2503" i="4"/>
  <c r="F2535" i="4"/>
  <c r="F2567" i="4"/>
  <c r="F2599" i="4"/>
  <c r="F2631" i="4"/>
  <c r="F2663" i="4"/>
  <c r="F2252" i="4"/>
  <c r="F1175" i="4"/>
  <c r="F447" i="4"/>
  <c r="F106" i="4"/>
  <c r="F1825" i="4"/>
  <c r="F627" i="4"/>
  <c r="F1819" i="4"/>
  <c r="F768" i="4"/>
  <c r="F266" i="4"/>
  <c r="F2404" i="4"/>
  <c r="F1211" i="4"/>
  <c r="F2043" i="4"/>
  <c r="F426" i="4"/>
  <c r="F85" i="4"/>
  <c r="G11" i="3"/>
  <c r="G10" i="3"/>
  <c r="G9" i="3"/>
  <c r="G8" i="3"/>
  <c r="G7" i="3"/>
  <c r="G6" i="3"/>
  <c r="G2" i="3"/>
  <c r="G5" i="3"/>
  <c r="G3" i="3"/>
  <c r="G4" i="3"/>
  <c r="G209" i="3"/>
  <c r="G246" i="3"/>
  <c r="G216" i="3"/>
  <c r="G256" i="3"/>
  <c r="G14" i="3"/>
  <c r="G26" i="3"/>
  <c r="G42" i="3"/>
  <c r="G58" i="3"/>
  <c r="G74" i="3"/>
  <c r="G90" i="3"/>
  <c r="G106" i="3"/>
  <c r="G122" i="3"/>
  <c r="G138" i="3"/>
  <c r="G154" i="3"/>
  <c r="G170" i="3"/>
  <c r="G205" i="3"/>
  <c r="G266" i="3"/>
  <c r="G212" i="3"/>
  <c r="G276" i="3"/>
  <c r="G193" i="3"/>
  <c r="G200" i="3"/>
  <c r="G15" i="3"/>
  <c r="G28" i="3"/>
  <c r="G44" i="3"/>
  <c r="G60" i="3"/>
  <c r="G76" i="3"/>
  <c r="G92" i="3"/>
  <c r="G108" i="3"/>
  <c r="G124" i="3"/>
  <c r="G140" i="3"/>
  <c r="G156" i="3"/>
  <c r="G172" i="3"/>
  <c r="G189" i="3"/>
  <c r="G244" i="3"/>
  <c r="G196" i="3"/>
  <c r="G278" i="3"/>
  <c r="G184" i="3"/>
  <c r="G239" i="3"/>
  <c r="G16" i="3"/>
  <c r="G30" i="3"/>
  <c r="G46" i="3"/>
  <c r="G62" i="3"/>
  <c r="G78" i="3"/>
  <c r="G94" i="3"/>
  <c r="G110" i="3"/>
  <c r="G126" i="3"/>
  <c r="G142" i="3"/>
  <c r="G158" i="3"/>
  <c r="G174" i="3"/>
  <c r="G235" i="3"/>
  <c r="G264" i="3"/>
  <c r="G234" i="3"/>
  <c r="G223" i="3"/>
  <c r="G17" i="3"/>
  <c r="G32" i="3"/>
  <c r="G48" i="3"/>
  <c r="G64" i="3"/>
  <c r="G80" i="3"/>
  <c r="G96" i="3"/>
  <c r="G112" i="3"/>
  <c r="G128" i="3"/>
  <c r="G144" i="3"/>
  <c r="G160" i="3"/>
  <c r="G176" i="3"/>
  <c r="G230" i="3"/>
  <c r="G250" i="3"/>
  <c r="G219" i="3"/>
  <c r="G260" i="3"/>
  <c r="G218" i="3"/>
  <c r="G207" i="3"/>
  <c r="G18" i="3"/>
  <c r="G34" i="3"/>
  <c r="G50" i="3"/>
  <c r="G66" i="3"/>
  <c r="G82" i="3"/>
  <c r="G98" i="3"/>
  <c r="G114" i="3"/>
  <c r="G130" i="3"/>
  <c r="G146" i="3"/>
  <c r="G162" i="3"/>
  <c r="G178" i="3"/>
  <c r="G214" i="3"/>
  <c r="G203" i="3"/>
  <c r="G185" i="3"/>
  <c r="G202" i="3"/>
  <c r="G262" i="3"/>
  <c r="G191" i="3"/>
  <c r="G272" i="3"/>
  <c r="G20" i="3"/>
  <c r="G36" i="3"/>
  <c r="G52" i="3"/>
  <c r="G68" i="3"/>
  <c r="G84" i="3"/>
  <c r="G100" i="3"/>
  <c r="G116" i="3"/>
  <c r="G132" i="3"/>
  <c r="G148" i="3"/>
  <c r="G164" i="3"/>
  <c r="G180" i="3"/>
  <c r="G198" i="3"/>
  <c r="G187" i="3"/>
  <c r="G186" i="3"/>
  <c r="G241" i="3"/>
  <c r="G12" i="3"/>
  <c r="G22" i="3"/>
  <c r="G38" i="3"/>
  <c r="G54" i="3"/>
  <c r="G70" i="3"/>
  <c r="G86" i="3"/>
  <c r="G102" i="3"/>
  <c r="G118" i="3"/>
  <c r="G134" i="3"/>
  <c r="G150" i="3"/>
  <c r="G166" i="3"/>
  <c r="G182" i="3"/>
  <c r="G237" i="3"/>
  <c r="G225" i="3"/>
  <c r="G232" i="3"/>
  <c r="G13" i="3"/>
  <c r="G24" i="3"/>
  <c r="G40" i="3"/>
  <c r="G56" i="3"/>
  <c r="G72" i="3"/>
  <c r="G88" i="3"/>
  <c r="G104" i="3"/>
  <c r="G120" i="3"/>
  <c r="G136" i="3"/>
  <c r="G152" i="3"/>
  <c r="G168" i="3"/>
  <c r="G221" i="3"/>
  <c r="G228" i="3"/>
  <c r="G194" i="3"/>
  <c r="G233" i="3"/>
  <c r="G254" i="3"/>
  <c r="G208" i="3"/>
  <c r="G2630" i="3"/>
  <c r="G2668" i="3"/>
  <c r="G2595" i="3"/>
  <c r="G2531" i="3"/>
  <c r="G2467" i="3"/>
  <c r="G2403" i="3"/>
  <c r="G2339" i="3"/>
  <c r="G2275" i="3"/>
  <c r="G2211" i="3"/>
  <c r="G2147" i="3"/>
  <c r="G2083" i="3"/>
  <c r="G2019" i="3"/>
  <c r="G1955" i="3"/>
  <c r="G1891" i="3"/>
  <c r="G1827" i="3"/>
  <c r="G1763" i="3"/>
  <c r="G1699" i="3"/>
  <c r="G2657" i="3"/>
  <c r="G192" i="3"/>
  <c r="G248" i="3"/>
  <c r="G2687" i="3"/>
  <c r="G2623" i="3"/>
  <c r="G2647" i="3"/>
  <c r="G2586" i="3"/>
  <c r="G2522" i="3"/>
  <c r="G2458" i="3"/>
  <c r="G2394" i="3"/>
  <c r="G2330" i="3"/>
  <c r="G2266" i="3"/>
  <c r="G2202" i="3"/>
  <c r="G2138" i="3"/>
  <c r="G2074" i="3"/>
  <c r="G2010" i="3"/>
  <c r="G1946" i="3"/>
  <c r="G1882" i="3"/>
  <c r="G1818" i="3"/>
  <c r="G1754" i="3"/>
  <c r="G1690" i="3"/>
  <c r="G2652" i="3"/>
  <c r="G2572" i="3"/>
  <c r="G2508" i="3"/>
  <c r="G2444" i="3"/>
  <c r="G2380" i="3"/>
  <c r="G2316" i="3"/>
  <c r="G2252" i="3"/>
  <c r="G2680" i="3"/>
  <c r="G2599" i="3"/>
  <c r="G2537" i="3"/>
  <c r="G2473" i="3"/>
  <c r="G2409" i="3"/>
  <c r="G2345" i="3"/>
  <c r="G2281" i="3"/>
  <c r="G2217" i="3"/>
  <c r="G2153" i="3"/>
  <c r="G2089" i="3"/>
  <c r="G2025" i="3"/>
  <c r="G1961" i="3"/>
  <c r="G1897" i="3"/>
  <c r="G2685" i="3"/>
  <c r="G2612" i="3"/>
  <c r="G2555" i="3"/>
  <c r="G2491" i="3"/>
  <c r="G2427" i="3"/>
  <c r="G2363" i="3"/>
  <c r="G2299" i="3"/>
  <c r="G2235" i="3"/>
  <c r="G2171" i="3"/>
  <c r="G2107" i="3"/>
  <c r="G2043" i="3"/>
  <c r="G1979" i="3"/>
  <c r="G1915" i="3"/>
  <c r="G1851" i="3"/>
  <c r="G1787" i="3"/>
  <c r="G1723" i="3"/>
  <c r="G2669" i="3"/>
  <c r="G2541" i="3"/>
  <c r="G2413" i="3"/>
  <c r="G2285" i="3"/>
  <c r="G2180" i="3"/>
  <c r="G2063" i="3"/>
  <c r="G1957" i="3"/>
  <c r="G1869" i="3"/>
  <c r="G1769" i="3"/>
  <c r="G1696" i="3"/>
  <c r="G2591" i="3"/>
  <c r="G2463" i="3"/>
  <c r="G2335" i="3"/>
  <c r="G2207" i="3"/>
  <c r="G2092" i="3"/>
  <c r="G2004" i="3"/>
  <c r="G1887" i="3"/>
  <c r="G2684" i="3"/>
  <c r="G2536" i="3"/>
  <c r="G2408" i="3"/>
  <c r="G2280" i="3"/>
  <c r="G2157" i="3"/>
  <c r="G2044" i="3"/>
  <c r="G1956" i="3"/>
  <c r="G1839" i="3"/>
  <c r="G1759" i="3"/>
  <c r="G1689" i="3"/>
  <c r="G1625" i="3"/>
  <c r="G1558" i="3"/>
  <c r="G2610" i="3"/>
  <c r="G2471" i="3"/>
  <c r="G2343" i="3"/>
  <c r="G2215" i="3"/>
  <c r="G2124" i="3"/>
  <c r="G2036" i="3"/>
  <c r="G1919" i="3"/>
  <c r="G1832" i="3"/>
  <c r="G1719" i="3"/>
  <c r="G1638" i="3"/>
  <c r="G1576" i="3"/>
  <c r="G2561" i="3"/>
  <c r="G2433" i="3"/>
  <c r="G2305" i="3"/>
  <c r="G2574" i="3"/>
  <c r="G2446" i="3"/>
  <c r="G2318" i="3"/>
  <c r="G2188" i="3"/>
  <c r="G2100" i="3"/>
  <c r="G1983" i="3"/>
  <c r="G1877" i="3"/>
  <c r="G1809" i="3"/>
  <c r="G1736" i="3"/>
  <c r="G1658" i="3"/>
  <c r="G1593" i="3"/>
  <c r="G2273" i="3"/>
  <c r="G2053" i="3"/>
  <c r="G1791" i="3"/>
  <c r="G1628" i="3"/>
  <c r="G2351" i="3"/>
  <c r="G1933" i="3"/>
  <c r="G2196" i="3"/>
  <c r="G1864" i="3"/>
  <c r="G1667" i="3"/>
  <c r="G1557" i="3"/>
  <c r="G2310" i="3"/>
  <c r="G2068" i="3"/>
  <c r="G1764" i="3"/>
  <c r="G1643" i="3"/>
  <c r="G2661" i="3"/>
  <c r="G2193" i="3"/>
  <c r="G1940" i="3"/>
  <c r="G1776" i="3"/>
  <c r="G1597" i="3"/>
  <c r="G2241" i="3"/>
  <c r="G1948" i="3"/>
  <c r="G1726" i="3"/>
  <c r="G1604" i="3"/>
  <c r="G2635" i="3"/>
  <c r="G2237" i="3"/>
  <c r="G1937" i="3"/>
  <c r="G1737" i="3"/>
  <c r="G1596" i="3"/>
  <c r="G1500" i="3"/>
  <c r="G2575" i="3"/>
  <c r="G2152" i="3"/>
  <c r="G1822" i="3"/>
  <c r="G1664" i="3"/>
  <c r="G1566" i="3"/>
  <c r="G1502" i="3"/>
  <c r="G1438" i="3"/>
  <c r="G1506" i="3"/>
  <c r="G1423" i="3"/>
  <c r="G1359" i="3"/>
  <c r="G1295" i="3"/>
  <c r="G1524" i="3"/>
  <c r="G1448" i="3"/>
  <c r="G1384" i="3"/>
  <c r="G1320" i="3"/>
  <c r="G1530" i="3"/>
  <c r="G1427" i="3"/>
  <c r="G1363" i="3"/>
  <c r="G1299" i="3"/>
  <c r="G1271" i="3"/>
  <c r="G1255" i="3"/>
  <c r="G1239" i="3"/>
  <c r="G1223" i="3"/>
  <c r="G1207" i="3"/>
  <c r="G1191" i="3"/>
  <c r="G1175" i="3"/>
  <c r="G1159" i="3"/>
  <c r="G1143" i="3"/>
  <c r="G1127" i="3"/>
  <c r="G1111" i="3"/>
  <c r="G1095" i="3"/>
  <c r="G1079" i="3"/>
  <c r="G1063" i="3"/>
  <c r="G1047" i="3"/>
  <c r="G1031" i="3"/>
  <c r="G1015" i="3"/>
  <c r="G999" i="3"/>
  <c r="G983" i="3"/>
  <c r="G967" i="3"/>
  <c r="G1529" i="3"/>
  <c r="G1453" i="3"/>
  <c r="G1397" i="3"/>
  <c r="G1333" i="3"/>
  <c r="G1653" i="3"/>
  <c r="G1483" i="3"/>
  <c r="G1415" i="3"/>
  <c r="G1351" i="3"/>
  <c r="G1287" i="3"/>
  <c r="G1489" i="3"/>
  <c r="G1392" i="3"/>
  <c r="G1328" i="3"/>
  <c r="G1580" i="3"/>
  <c r="G1467" i="3"/>
  <c r="G1419" i="3"/>
  <c r="G1355" i="3"/>
  <c r="G1291" i="3"/>
  <c r="G1268" i="3"/>
  <c r="G1252" i="3"/>
  <c r="G1236" i="3"/>
  <c r="G1220" i="3"/>
  <c r="G1204" i="3"/>
  <c r="G1188" i="3"/>
  <c r="G1172" i="3"/>
  <c r="G1156" i="3"/>
  <c r="G1140" i="3"/>
  <c r="G1124" i="3"/>
  <c r="G1108" i="3"/>
  <c r="G1092" i="3"/>
  <c r="G1076" i="3"/>
  <c r="G1060" i="3"/>
  <c r="G1044" i="3"/>
  <c r="G1028" i="3"/>
  <c r="G1012" i="3"/>
  <c r="G996" i="3"/>
  <c r="G980" i="3"/>
  <c r="G964" i="3"/>
  <c r="G948" i="3"/>
  <c r="G932" i="3"/>
  <c r="G916" i="3"/>
  <c r="G900" i="3"/>
  <c r="G884" i="3"/>
  <c r="G868" i="3"/>
  <c r="G852" i="3"/>
  <c r="G1497" i="3"/>
  <c r="G1421" i="3"/>
  <c r="G1357" i="3"/>
  <c r="G1293" i="3"/>
  <c r="G851" i="3"/>
  <c r="G818" i="3"/>
  <c r="G802" i="3"/>
  <c r="G786" i="3"/>
  <c r="G770" i="3"/>
  <c r="G754" i="3"/>
  <c r="G738" i="3"/>
  <c r="G722" i="3"/>
  <c r="G706" i="3"/>
  <c r="G690" i="3"/>
  <c r="G674" i="3"/>
  <c r="G658" i="3"/>
  <c r="G642" i="3"/>
  <c r="G626" i="3"/>
  <c r="G610" i="3"/>
  <c r="G594" i="3"/>
  <c r="G578" i="3"/>
  <c r="G562" i="3"/>
  <c r="G546" i="3"/>
  <c r="G530" i="3"/>
  <c r="G514" i="3"/>
  <c r="G498" i="3"/>
  <c r="G482" i="3"/>
  <c r="G466" i="3"/>
  <c r="G450" i="3"/>
  <c r="G434" i="3"/>
  <c r="G418" i="3"/>
  <c r="G402" i="3"/>
  <c r="G386" i="3"/>
  <c r="G370" i="3"/>
  <c r="G354" i="3"/>
  <c r="G338" i="3"/>
  <c r="G322" i="3"/>
  <c r="G306" i="3"/>
  <c r="G290" i="3"/>
  <c r="G953" i="3"/>
  <c r="G921" i="3"/>
  <c r="G877" i="3"/>
  <c r="G901" i="3"/>
  <c r="G863" i="3"/>
  <c r="G821" i="3"/>
  <c r="G805" i="3"/>
  <c r="G789" i="3"/>
  <c r="G773" i="3"/>
  <c r="G757" i="3"/>
  <c r="G741" i="3"/>
  <c r="G217" i="3"/>
  <c r="G231" i="3"/>
  <c r="G2678" i="3"/>
  <c r="G2614" i="3"/>
  <c r="G2642" i="3"/>
  <c r="G2579" i="3"/>
  <c r="G2515" i="3"/>
  <c r="G2451" i="3"/>
  <c r="G2387" i="3"/>
  <c r="G2323" i="3"/>
  <c r="G2259" i="3"/>
  <c r="G2195" i="3"/>
  <c r="G2131" i="3"/>
  <c r="G2067" i="3"/>
  <c r="G2003" i="3"/>
  <c r="G1939" i="3"/>
  <c r="G1875" i="3"/>
  <c r="G1811" i="3"/>
  <c r="G1747" i="3"/>
  <c r="G1683" i="3"/>
  <c r="G2631" i="3"/>
  <c r="G2565" i="3"/>
  <c r="G2501" i="3"/>
  <c r="G2437" i="3"/>
  <c r="G2373" i="3"/>
  <c r="G2309" i="3"/>
  <c r="G2245" i="3"/>
  <c r="G2667" i="3"/>
  <c r="G2592" i="3"/>
  <c r="G2528" i="3"/>
  <c r="G2464" i="3"/>
  <c r="G2400" i="3"/>
  <c r="G2336" i="3"/>
  <c r="G2272" i="3"/>
  <c r="G2208" i="3"/>
  <c r="G2144" i="3"/>
  <c r="G2080" i="3"/>
  <c r="G2016" i="3"/>
  <c r="G1952" i="3"/>
  <c r="G1888" i="3"/>
  <c r="G2677" i="3"/>
  <c r="G2609" i="3"/>
  <c r="G2546" i="3"/>
  <c r="G2482" i="3"/>
  <c r="G2418" i="3"/>
  <c r="G2354" i="3"/>
  <c r="G2290" i="3"/>
  <c r="G2226" i="3"/>
  <c r="G2162" i="3"/>
  <c r="G2098" i="3"/>
  <c r="G2034" i="3"/>
  <c r="G1970" i="3"/>
  <c r="G1906" i="3"/>
  <c r="G1842" i="3"/>
  <c r="G1778" i="3"/>
  <c r="G1714" i="3"/>
  <c r="G2648" i="3"/>
  <c r="G2532" i="3"/>
  <c r="G2404" i="3"/>
  <c r="G2276" i="3"/>
  <c r="G2151" i="3"/>
  <c r="G2056" i="3"/>
  <c r="G1950" i="3"/>
  <c r="G1862" i="3"/>
  <c r="G1766" i="3"/>
  <c r="G1663" i="3"/>
  <c r="G2582" i="3"/>
  <c r="G2454" i="3"/>
  <c r="G2326" i="3"/>
  <c r="G2198" i="3"/>
  <c r="G2081" i="3"/>
  <c r="G1975" i="3"/>
  <c r="G1880" i="3"/>
  <c r="G2663" i="3"/>
  <c r="G2513" i="3"/>
  <c r="G2385" i="3"/>
  <c r="G2257" i="3"/>
  <c r="G2150" i="3"/>
  <c r="G2033" i="3"/>
  <c r="G1927" i="3"/>
  <c r="G1829" i="3"/>
  <c r="G1756" i="3"/>
  <c r="G1686" i="3"/>
  <c r="G1617" i="3"/>
  <c r="G1551" i="3"/>
  <c r="G2590" i="3"/>
  <c r="G2462" i="3"/>
  <c r="G2334" i="3"/>
  <c r="G2206" i="3"/>
  <c r="G2113" i="3"/>
  <c r="G2007" i="3"/>
  <c r="G1912" i="3"/>
  <c r="G1789" i="3"/>
  <c r="G1716" i="3"/>
  <c r="G1630" i="3"/>
  <c r="G2692" i="3"/>
  <c r="G2552" i="3"/>
  <c r="G2424" i="3"/>
  <c r="G2296" i="3"/>
  <c r="G2551" i="3"/>
  <c r="G2423" i="3"/>
  <c r="G2295" i="3"/>
  <c r="G2177" i="3"/>
  <c r="G2071" i="3"/>
  <c r="G1976" i="3"/>
  <c r="G1870" i="3"/>
  <c r="G1806" i="3"/>
  <c r="G1693" i="3"/>
  <c r="G1650" i="3"/>
  <c r="G1584" i="3"/>
  <c r="G2223" i="3"/>
  <c r="G2024" i="3"/>
  <c r="G1785" i="3"/>
  <c r="G201" i="3"/>
  <c r="G215" i="3"/>
  <c r="G2671" i="3"/>
  <c r="G2607" i="3"/>
  <c r="G2634" i="3"/>
  <c r="G2570" i="3"/>
  <c r="G2506" i="3"/>
  <c r="G2442" i="3"/>
  <c r="G2378" i="3"/>
  <c r="G2314" i="3"/>
  <c r="G2250" i="3"/>
  <c r="G2186" i="3"/>
  <c r="G2122" i="3"/>
  <c r="G2058" i="3"/>
  <c r="G1994" i="3"/>
  <c r="G1930" i="3"/>
  <c r="G1866" i="3"/>
  <c r="G1802" i="3"/>
  <c r="G1738" i="3"/>
  <c r="G1674" i="3"/>
  <c r="G2626" i="3"/>
  <c r="G2556" i="3"/>
  <c r="G2492" i="3"/>
  <c r="G2428" i="3"/>
  <c r="G2364" i="3"/>
  <c r="G2300" i="3"/>
  <c r="G2236" i="3"/>
  <c r="G2659" i="3"/>
  <c r="G2585" i="3"/>
  <c r="G2521" i="3"/>
  <c r="G2457" i="3"/>
  <c r="G2393" i="3"/>
  <c r="G2329" i="3"/>
  <c r="G2265" i="3"/>
  <c r="G2201" i="3"/>
  <c r="G2137" i="3"/>
  <c r="G2073" i="3"/>
  <c r="G2009" i="3"/>
  <c r="G1945" i="3"/>
  <c r="G1881" i="3"/>
  <c r="G2672" i="3"/>
  <c r="G2604" i="3"/>
  <c r="G2539" i="3"/>
  <c r="G2475" i="3"/>
  <c r="G2411" i="3"/>
  <c r="G2347" i="3"/>
  <c r="G2283" i="3"/>
  <c r="G2219" i="3"/>
  <c r="G2155" i="3"/>
  <c r="G2091" i="3"/>
  <c r="G2027" i="3"/>
  <c r="G1963" i="3"/>
  <c r="G1899" i="3"/>
  <c r="G1835" i="3"/>
  <c r="G1771" i="3"/>
  <c r="G1707" i="3"/>
  <c r="G2627" i="3"/>
  <c r="G2509" i="3"/>
  <c r="G2381" i="3"/>
  <c r="G2253" i="3"/>
  <c r="G2140" i="3"/>
  <c r="G2052" i="3"/>
  <c r="G1935" i="3"/>
  <c r="G1833" i="3"/>
  <c r="G1760" i="3"/>
  <c r="G2679" i="3"/>
  <c r="G2559" i="3"/>
  <c r="G2431" i="3"/>
  <c r="G2303" i="3"/>
  <c r="G2165" i="3"/>
  <c r="G2077" i="3"/>
  <c r="G1964" i="3"/>
  <c r="G1876" i="3"/>
  <c r="G2658" i="3"/>
  <c r="G2504" i="3"/>
  <c r="G2376" i="3"/>
  <c r="G2248" i="3"/>
  <c r="G2117" i="3"/>
  <c r="G2029" i="3"/>
  <c r="G1916" i="3"/>
  <c r="G1823" i="3"/>
  <c r="G1753" i="3"/>
  <c r="G1680" i="3"/>
  <c r="G1609" i="3"/>
  <c r="G1542" i="3"/>
  <c r="G2567" i="3"/>
  <c r="G2439" i="3"/>
  <c r="G2311" i="3"/>
  <c r="G2197" i="3"/>
  <c r="G2109" i="3"/>
  <c r="G1996" i="3"/>
  <c r="G1908" i="3"/>
  <c r="G1783" i="3"/>
  <c r="G1713" i="3"/>
  <c r="G1622" i="3"/>
  <c r="G2650" i="3"/>
  <c r="G2529" i="3"/>
  <c r="G2401" i="3"/>
  <c r="G2675" i="3"/>
  <c r="G2542" i="3"/>
  <c r="G2414" i="3"/>
  <c r="G2286" i="3"/>
  <c r="G2173" i="3"/>
  <c r="G242" i="3"/>
  <c r="G199" i="3"/>
  <c r="G2662" i="3"/>
  <c r="G2598" i="3"/>
  <c r="G2621" i="3"/>
  <c r="G2563" i="3"/>
  <c r="G2499" i="3"/>
  <c r="G2435" i="3"/>
  <c r="G2371" i="3"/>
  <c r="G2307" i="3"/>
  <c r="G2243" i="3"/>
  <c r="G2179" i="3"/>
  <c r="G2115" i="3"/>
  <c r="G2051" i="3"/>
  <c r="G1987" i="3"/>
  <c r="G1923" i="3"/>
  <c r="G1859" i="3"/>
  <c r="G1795" i="3"/>
  <c r="G1731" i="3"/>
  <c r="G2691" i="3"/>
  <c r="G2618" i="3"/>
  <c r="G2549" i="3"/>
  <c r="G2485" i="3"/>
  <c r="G2421" i="3"/>
  <c r="G2357" i="3"/>
  <c r="G2293" i="3"/>
  <c r="G2229" i="3"/>
  <c r="G2654" i="3"/>
  <c r="G2576" i="3"/>
  <c r="G2512" i="3"/>
  <c r="G2448" i="3"/>
  <c r="G2384" i="3"/>
  <c r="G2320" i="3"/>
  <c r="G2256" i="3"/>
  <c r="G2192" i="3"/>
  <c r="G2128" i="3"/>
  <c r="G2064" i="3"/>
  <c r="G2000" i="3"/>
  <c r="G1936" i="3"/>
  <c r="G1872" i="3"/>
  <c r="G2664" i="3"/>
  <c r="G2594" i="3"/>
  <c r="G2530" i="3"/>
  <c r="G2466" i="3"/>
  <c r="G2402" i="3"/>
  <c r="G2338" i="3"/>
  <c r="G2274" i="3"/>
  <c r="G2210" i="3"/>
  <c r="G2146" i="3"/>
  <c r="G2082" i="3"/>
  <c r="G2018" i="3"/>
  <c r="G1954" i="3"/>
  <c r="G1890" i="3"/>
  <c r="G1826" i="3"/>
  <c r="G1762" i="3"/>
  <c r="G1698" i="3"/>
  <c r="G2622" i="3"/>
  <c r="G2500" i="3"/>
  <c r="G2372" i="3"/>
  <c r="G2244" i="3"/>
  <c r="G2129" i="3"/>
  <c r="G2023" i="3"/>
  <c r="G1928" i="3"/>
  <c r="G1830" i="3"/>
  <c r="G1717" i="3"/>
  <c r="G2674" i="3"/>
  <c r="G2550" i="3"/>
  <c r="G2422" i="3"/>
  <c r="G2294" i="3"/>
  <c r="G2158" i="3"/>
  <c r="G2070" i="3"/>
  <c r="G1953" i="3"/>
  <c r="G1847" i="3"/>
  <c r="G2637" i="3"/>
  <c r="G2481" i="3"/>
  <c r="G2353" i="3"/>
  <c r="G2225" i="3"/>
  <c r="G2110" i="3"/>
  <c r="G2022" i="3"/>
  <c r="G1905" i="3"/>
  <c r="G1820" i="3"/>
  <c r="G1750" i="3"/>
  <c r="G1665" i="3"/>
  <c r="G1599" i="3"/>
  <c r="G1535" i="3"/>
  <c r="G2558" i="3"/>
  <c r="G2430" i="3"/>
  <c r="G2302" i="3"/>
  <c r="G2190" i="3"/>
  <c r="G2102" i="3"/>
  <c r="G1985" i="3"/>
  <c r="G1879" i="3"/>
  <c r="G1780" i="3"/>
  <c r="G1710" i="3"/>
  <c r="G1614" i="3"/>
  <c r="G2629" i="3"/>
  <c r="G2520" i="3"/>
  <c r="G2392" i="3"/>
  <c r="G2670" i="3"/>
  <c r="G2519" i="3"/>
  <c r="G2391" i="3"/>
  <c r="G2263" i="3"/>
  <c r="G2166" i="3"/>
  <c r="G2049" i="3"/>
  <c r="G1943" i="3"/>
  <c r="G1848" i="3"/>
  <c r="G1757" i="3"/>
  <c r="G1684" i="3"/>
  <c r="G1634" i="3"/>
  <c r="G2589" i="3"/>
  <c r="G2149" i="3"/>
  <c r="G1965" i="3"/>
  <c r="G1718" i="3"/>
  <c r="G1595" i="3"/>
  <c r="G2159" i="3"/>
  <c r="G2493" i="3"/>
  <c r="G2127" i="3"/>
  <c r="G1734" i="3"/>
  <c r="G1635" i="3"/>
  <c r="G2645" i="3"/>
  <c r="G2205" i="3"/>
  <c r="G1999" i="3"/>
  <c r="G1709" i="3"/>
  <c r="G1579" i="3"/>
  <c r="G2452" i="3"/>
  <c r="G2076" i="3"/>
  <c r="G1871" i="3"/>
  <c r="G1721" i="3"/>
  <c r="G2619" i="3"/>
  <c r="G2134" i="3"/>
  <c r="G1852" i="3"/>
  <c r="G1671" i="3"/>
  <c r="G1578" i="3"/>
  <c r="G2429" i="3"/>
  <c r="G2094" i="3"/>
  <c r="G1831" i="3"/>
  <c r="G1659" i="3"/>
  <c r="G1553" i="3"/>
  <c r="G1477" i="3"/>
  <c r="G2374" i="3"/>
  <c r="G2014" i="3"/>
  <c r="G1767" i="3"/>
  <c r="G1620" i="3"/>
  <c r="G1537" i="3"/>
  <c r="G1479" i="3"/>
  <c r="G1602" i="3"/>
  <c r="G1491" i="3"/>
  <c r="G1398" i="3"/>
  <c r="G1334" i="3"/>
  <c r="G1668" i="3"/>
  <c r="G1481" i="3"/>
  <c r="G1425" i="3"/>
  <c r="G1361" i="3"/>
  <c r="G1297" i="3"/>
  <c r="G1487" i="3"/>
  <c r="G1402" i="3"/>
  <c r="G1338" i="3"/>
  <c r="G1281" i="3"/>
  <c r="G1265" i="3"/>
  <c r="G1249" i="3"/>
  <c r="G1233" i="3"/>
  <c r="G1217" i="3"/>
  <c r="G1201" i="3"/>
  <c r="G1185" i="3"/>
  <c r="G1169" i="3"/>
  <c r="G1153" i="3"/>
  <c r="G1137" i="3"/>
  <c r="G1121" i="3"/>
  <c r="G1105" i="3"/>
  <c r="G1089" i="3"/>
  <c r="G1073" i="3"/>
  <c r="G1057" i="3"/>
  <c r="G1041" i="3"/>
  <c r="G1025" i="3"/>
  <c r="G1009" i="3"/>
  <c r="G993" i="3"/>
  <c r="G977" i="3"/>
  <c r="G1591" i="3"/>
  <c r="G1508" i="3"/>
  <c r="G1436" i="3"/>
  <c r="G1372" i="3"/>
  <c r="G1308" i="3"/>
  <c r="G1539" i="3"/>
  <c r="G1462" i="3"/>
  <c r="G1390" i="3"/>
  <c r="G1326" i="3"/>
  <c r="G1546" i="3"/>
  <c r="G1433" i="3"/>
  <c r="G1369" i="3"/>
  <c r="G1305" i="3"/>
  <c r="G1522" i="3"/>
  <c r="G1446" i="3"/>
  <c r="G1394" i="3"/>
  <c r="G1330" i="3"/>
  <c r="G1278" i="3"/>
  <c r="G1262" i="3"/>
  <c r="G1246" i="3"/>
  <c r="G1230" i="3"/>
  <c r="G1214" i="3"/>
  <c r="G1198" i="3"/>
  <c r="G1182" i="3"/>
  <c r="G1166" i="3"/>
  <c r="G1150" i="3"/>
  <c r="G1134" i="3"/>
  <c r="G1118" i="3"/>
  <c r="G1102" i="3"/>
  <c r="G1086" i="3"/>
  <c r="G1070" i="3"/>
  <c r="G1054" i="3"/>
  <c r="G1038" i="3"/>
  <c r="G1022" i="3"/>
  <c r="G1006" i="3"/>
  <c r="G990" i="3"/>
  <c r="G974" i="3"/>
  <c r="G958" i="3"/>
  <c r="G942" i="3"/>
  <c r="G926" i="3"/>
  <c r="G910" i="3"/>
  <c r="G894" i="3"/>
  <c r="G878" i="3"/>
  <c r="G862" i="3"/>
  <c r="G1729" i="3"/>
  <c r="G1476" i="3"/>
  <c r="G1396" i="3"/>
  <c r="G1332" i="3"/>
  <c r="G899" i="3"/>
  <c r="G828" i="3"/>
  <c r="G812" i="3"/>
  <c r="G796" i="3"/>
  <c r="G780" i="3"/>
  <c r="G764" i="3"/>
  <c r="G748" i="3"/>
  <c r="G732" i="3"/>
  <c r="G716" i="3"/>
  <c r="G700" i="3"/>
  <c r="G684" i="3"/>
  <c r="G668" i="3"/>
  <c r="G652" i="3"/>
  <c r="G636" i="3"/>
  <c r="G620" i="3"/>
  <c r="G604" i="3"/>
  <c r="G588" i="3"/>
  <c r="G572" i="3"/>
  <c r="G556" i="3"/>
  <c r="G540" i="3"/>
  <c r="G524" i="3"/>
  <c r="G508" i="3"/>
  <c r="G492" i="3"/>
  <c r="G476" i="3"/>
  <c r="G460" i="3"/>
  <c r="G444" i="3"/>
  <c r="G428" i="3"/>
  <c r="G412" i="3"/>
  <c r="G396" i="3"/>
  <c r="G380" i="3"/>
  <c r="G364" i="3"/>
  <c r="G348" i="3"/>
  <c r="G332" i="3"/>
  <c r="G316" i="3"/>
  <c r="G300" i="3"/>
  <c r="G284" i="3"/>
  <c r="G941" i="3"/>
  <c r="G846" i="3"/>
  <c r="G853" i="3"/>
  <c r="G834" i="3"/>
  <c r="G836" i="3"/>
  <c r="G815" i="3"/>
  <c r="G799" i="3"/>
  <c r="G783" i="3"/>
  <c r="G767" i="3"/>
  <c r="G751" i="3"/>
  <c r="G735" i="3"/>
  <c r="G719" i="3"/>
  <c r="G703" i="3"/>
  <c r="G687" i="3"/>
  <c r="G671" i="3"/>
  <c r="G655" i="3"/>
  <c r="G639" i="3"/>
  <c r="G623" i="3"/>
  <c r="G607" i="3"/>
  <c r="G591" i="3"/>
  <c r="G575" i="3"/>
  <c r="G559" i="3"/>
  <c r="G543" i="3"/>
  <c r="G527" i="3"/>
  <c r="G511" i="3"/>
  <c r="G495" i="3"/>
  <c r="G479" i="3"/>
  <c r="G463" i="3"/>
  <c r="G447" i="3"/>
  <c r="G431" i="3"/>
  <c r="G415" i="3"/>
  <c r="G399" i="3"/>
  <c r="G383" i="3"/>
  <c r="G367" i="3"/>
  <c r="G351" i="3"/>
  <c r="G335" i="3"/>
  <c r="G319" i="3"/>
  <c r="G303" i="3"/>
  <c r="G287" i="3"/>
  <c r="G271" i="3"/>
  <c r="G226" i="3"/>
  <c r="G270" i="3"/>
  <c r="G183" i="3"/>
  <c r="G2655" i="3"/>
  <c r="G2681" i="3"/>
  <c r="G2613" i="3"/>
  <c r="G2554" i="3"/>
  <c r="G2490" i="3"/>
  <c r="G2426" i="3"/>
  <c r="G2362" i="3"/>
  <c r="G2298" i="3"/>
  <c r="G2234" i="3"/>
  <c r="G2170" i="3"/>
  <c r="G2106" i="3"/>
  <c r="G2042" i="3"/>
  <c r="G1978" i="3"/>
  <c r="G1914" i="3"/>
  <c r="G1850" i="3"/>
  <c r="G1786" i="3"/>
  <c r="G1722" i="3"/>
  <c r="G2686" i="3"/>
  <c r="G2605" i="3"/>
  <c r="G240" i="3"/>
  <c r="G2646" i="3"/>
  <c r="G2676" i="3"/>
  <c r="G2608" i="3"/>
  <c r="G2547" i="3"/>
  <c r="G2483" i="3"/>
  <c r="G2419" i="3"/>
  <c r="G2355" i="3"/>
  <c r="G2291" i="3"/>
  <c r="G2227" i="3"/>
  <c r="G2163" i="3"/>
  <c r="G2099" i="3"/>
  <c r="G2035" i="3"/>
  <c r="G1971" i="3"/>
  <c r="G1907" i="3"/>
  <c r="G1843" i="3"/>
  <c r="G1779" i="3"/>
  <c r="G1715" i="3"/>
  <c r="G2665" i="3"/>
  <c r="G2597" i="3"/>
  <c r="G2533" i="3"/>
  <c r="G2469" i="3"/>
  <c r="G2405" i="3"/>
  <c r="G2341" i="3"/>
  <c r="G2277" i="3"/>
  <c r="G2213" i="3"/>
  <c r="G2628" i="3"/>
  <c r="G2560" i="3"/>
  <c r="G2496" i="3"/>
  <c r="G2432" i="3"/>
  <c r="G2368" i="3"/>
  <c r="G2304" i="3"/>
  <c r="G2240" i="3"/>
  <c r="G2176" i="3"/>
  <c r="G2112" i="3"/>
  <c r="G2048" i="3"/>
  <c r="G1984" i="3"/>
  <c r="G1920" i="3"/>
  <c r="G1856" i="3"/>
  <c r="G2643" i="3"/>
  <c r="G2578" i="3"/>
  <c r="G2514" i="3"/>
  <c r="G2450" i="3"/>
  <c r="G2386" i="3"/>
  <c r="G2322" i="3"/>
  <c r="G2258" i="3"/>
  <c r="G2194" i="3"/>
  <c r="G2130" i="3"/>
  <c r="G2066" i="3"/>
  <c r="G2002" i="3"/>
  <c r="G1938" i="3"/>
  <c r="G1874" i="3"/>
  <c r="G1810" i="3"/>
  <c r="G1746" i="3"/>
  <c r="G1682" i="3"/>
  <c r="G2596" i="3"/>
  <c r="G2468" i="3"/>
  <c r="G2340" i="3"/>
  <c r="G2212" i="3"/>
  <c r="G2118" i="3"/>
  <c r="G2001" i="3"/>
  <c r="G1895" i="3"/>
  <c r="G1781" i="3"/>
  <c r="G1708" i="3"/>
  <c r="G2632" i="3"/>
  <c r="G2518" i="3"/>
  <c r="G2390" i="3"/>
  <c r="G2262" i="3"/>
  <c r="G2136" i="3"/>
  <c r="G2030" i="3"/>
  <c r="G1942" i="3"/>
  <c r="G1805" i="3"/>
  <c r="G2577" i="3"/>
  <c r="G2449" i="3"/>
  <c r="G2321" i="3"/>
  <c r="G2183" i="3"/>
  <c r="G2088" i="3"/>
  <c r="G1982" i="3"/>
  <c r="G1894" i="3"/>
  <c r="G1814" i="3"/>
  <c r="G1701" i="3"/>
  <c r="G1649" i="3"/>
  <c r="G1583" i="3"/>
  <c r="G2641" i="3"/>
  <c r="G2526" i="3"/>
  <c r="G2398" i="3"/>
  <c r="G2270" i="3"/>
  <c r="G2168" i="3"/>
  <c r="G2062" i="3"/>
  <c r="G1974" i="3"/>
  <c r="G1857" i="3"/>
  <c r="G1774" i="3"/>
  <c r="G1662" i="3"/>
  <c r="G1601" i="3"/>
  <c r="G2603" i="3"/>
  <c r="G2488" i="3"/>
  <c r="G2360" i="3"/>
  <c r="G2644" i="3"/>
  <c r="G2487" i="3"/>
  <c r="G2359" i="3"/>
  <c r="G2231" i="3"/>
  <c r="G2126" i="3"/>
  <c r="G2038" i="3"/>
  <c r="G1921" i="3"/>
  <c r="G1821" i="3"/>
  <c r="G1748" i="3"/>
  <c r="G1678" i="3"/>
  <c r="G1618" i="3"/>
  <c r="G2461" i="3"/>
  <c r="G2101" i="3"/>
  <c r="G1838" i="3"/>
  <c r="G1669" i="3"/>
  <c r="G2534" i="3"/>
  <c r="G1992" i="3"/>
  <c r="G2365" i="3"/>
  <c r="G2079" i="3"/>
  <c r="G1685" i="3"/>
  <c r="G1598" i="3"/>
  <c r="G2511" i="3"/>
  <c r="G2116" i="3"/>
  <c r="G1951" i="3"/>
  <c r="G1697" i="3"/>
  <c r="G1562" i="3"/>
  <c r="G2324" i="3"/>
  <c r="G1988" i="3"/>
  <c r="G1825" i="3"/>
  <c r="G1651" i="3"/>
  <c r="G2470" i="3"/>
  <c r="G2065" i="3"/>
  <c r="G1807" i="3"/>
  <c r="G1655" i="3"/>
  <c r="G1569" i="3"/>
  <c r="G2301" i="3"/>
  <c r="G2046" i="3"/>
  <c r="G1792" i="3"/>
  <c r="G1616" i="3"/>
  <c r="G1525" i="3"/>
  <c r="G1461" i="3"/>
  <c r="G2260" i="3"/>
  <c r="G1926" i="3"/>
  <c r="G1700" i="3"/>
  <c r="G1607" i="3"/>
  <c r="G1527" i="3"/>
  <c r="G1463" i="3"/>
  <c r="G1538" i="3"/>
  <c r="G1451" i="3"/>
  <c r="G1382" i="3"/>
  <c r="G1318" i="3"/>
  <c r="G1568" i="3"/>
  <c r="G1469" i="3"/>
  <c r="G1409" i="3"/>
  <c r="G1345" i="3"/>
  <c r="G1885" i="3"/>
  <c r="G1475" i="3"/>
  <c r="G1386" i="3"/>
  <c r="G1322" i="3"/>
  <c r="G1277" i="3"/>
  <c r="G1261" i="3"/>
  <c r="G1245" i="3"/>
  <c r="G1229" i="3"/>
  <c r="G1213" i="3"/>
  <c r="G1197" i="3"/>
  <c r="G1181" i="3"/>
  <c r="G1165" i="3"/>
  <c r="G1149" i="3"/>
  <c r="G1133" i="3"/>
  <c r="G1117" i="3"/>
  <c r="G1101" i="3"/>
  <c r="G1085" i="3"/>
  <c r="G1069" i="3"/>
  <c r="G1053" i="3"/>
  <c r="G1037" i="3"/>
  <c r="G1021" i="3"/>
  <c r="G1005" i="3"/>
  <c r="G989" i="3"/>
  <c r="G973" i="3"/>
  <c r="G1559" i="3"/>
  <c r="G1496" i="3"/>
  <c r="G1420" i="3"/>
  <c r="G1356" i="3"/>
  <c r="G1292" i="3"/>
  <c r="G1526" i="3"/>
  <c r="G1450" i="3"/>
  <c r="G1374" i="3"/>
  <c r="G1310" i="3"/>
  <c r="G1504" i="3"/>
  <c r="G1417" i="3"/>
  <c r="G1353" i="3"/>
  <c r="G1289" i="3"/>
  <c r="G1510" i="3"/>
  <c r="G1440" i="3"/>
  <c r="G1378" i="3"/>
  <c r="G1314" i="3"/>
  <c r="G1274" i="3"/>
  <c r="G1258" i="3"/>
  <c r="G1242" i="3"/>
  <c r="G1226" i="3"/>
  <c r="G1210" i="3"/>
  <c r="G1194" i="3"/>
  <c r="G1178" i="3"/>
  <c r="G1162" i="3"/>
  <c r="G1146" i="3"/>
  <c r="G1130" i="3"/>
  <c r="G1114" i="3"/>
  <c r="G1098" i="3"/>
  <c r="G1082" i="3"/>
  <c r="G1066" i="3"/>
  <c r="G1050" i="3"/>
  <c r="G1034" i="3"/>
  <c r="G1018" i="3"/>
  <c r="G1002" i="3"/>
  <c r="G986" i="3"/>
  <c r="G970" i="3"/>
  <c r="G954" i="3"/>
  <c r="G938" i="3"/>
  <c r="G922" i="3"/>
  <c r="G906" i="3"/>
  <c r="G890" i="3"/>
  <c r="G874" i="3"/>
  <c r="G858" i="3"/>
  <c r="G1555" i="3"/>
  <c r="G1464" i="3"/>
  <c r="G1380" i="3"/>
  <c r="G1316" i="3"/>
  <c r="G875" i="3"/>
  <c r="G824" i="3"/>
  <c r="G808" i="3"/>
  <c r="G792" i="3"/>
  <c r="G776" i="3"/>
  <c r="G760" i="3"/>
  <c r="G744" i="3"/>
  <c r="G728" i="3"/>
  <c r="G712" i="3"/>
  <c r="G696" i="3"/>
  <c r="G680" i="3"/>
  <c r="G664" i="3"/>
  <c r="G648" i="3"/>
  <c r="G632" i="3"/>
  <c r="G616" i="3"/>
  <c r="G600" i="3"/>
  <c r="G584" i="3"/>
  <c r="G568" i="3"/>
  <c r="G552" i="3"/>
  <c r="G536" i="3"/>
  <c r="G520" i="3"/>
  <c r="G504" i="3"/>
  <c r="G488" i="3"/>
  <c r="G472" i="3"/>
  <c r="G456" i="3"/>
  <c r="G440" i="3"/>
  <c r="G424" i="3"/>
  <c r="G408" i="3"/>
  <c r="G392" i="3"/>
  <c r="G376" i="3"/>
  <c r="G360" i="3"/>
  <c r="G344" i="3"/>
  <c r="G328" i="3"/>
  <c r="G312" i="3"/>
  <c r="G296" i="3"/>
  <c r="G280" i="3"/>
  <c r="G933" i="3"/>
  <c r="G830" i="3"/>
  <c r="G841" i="3"/>
  <c r="G891" i="3"/>
  <c r="G827" i="3"/>
  <c r="G811" i="3"/>
  <c r="G795" i="3"/>
  <c r="G779" i="3"/>
  <c r="G763" i="3"/>
  <c r="G747" i="3"/>
  <c r="G731" i="3"/>
  <c r="G210" i="3"/>
  <c r="G224" i="3"/>
  <c r="G2639" i="3"/>
  <c r="G2673" i="3"/>
  <c r="G2600" i="3"/>
  <c r="G2538" i="3"/>
  <c r="G2474" i="3"/>
  <c r="G2410" i="3"/>
  <c r="G2346" i="3"/>
  <c r="G2282" i="3"/>
  <c r="G2218" i="3"/>
  <c r="G2154" i="3"/>
  <c r="G2090" i="3"/>
  <c r="G2026" i="3"/>
  <c r="G1962" i="3"/>
  <c r="G1898" i="3"/>
  <c r="G1834" i="3"/>
  <c r="G1770" i="3"/>
  <c r="G1706" i="3"/>
  <c r="G2660" i="3"/>
  <c r="G2588" i="3"/>
  <c r="G2524" i="3"/>
  <c r="G2460" i="3"/>
  <c r="G2396" i="3"/>
  <c r="G2332" i="3"/>
  <c r="G2268" i="3"/>
  <c r="G2204" i="3"/>
  <c r="G2625" i="3"/>
  <c r="G2553" i="3"/>
  <c r="G2489" i="3"/>
  <c r="G2425" i="3"/>
  <c r="G2361" i="3"/>
  <c r="G2297" i="3"/>
  <c r="G2233" i="3"/>
  <c r="G2169" i="3"/>
  <c r="G2105" i="3"/>
  <c r="G2041" i="3"/>
  <c r="G1977" i="3"/>
  <c r="G1913" i="3"/>
  <c r="G1849" i="3"/>
  <c r="G2638" i="3"/>
  <c r="G2571" i="3"/>
  <c r="G2507" i="3"/>
  <c r="G2443" i="3"/>
  <c r="G2379" i="3"/>
  <c r="G2315" i="3"/>
  <c r="G2251" i="3"/>
  <c r="G2187" i="3"/>
  <c r="G2123" i="3"/>
  <c r="G2059" i="3"/>
  <c r="G1995" i="3"/>
  <c r="G1931" i="3"/>
  <c r="G1867" i="3"/>
  <c r="G1803" i="3"/>
  <c r="G1739" i="3"/>
  <c r="G1675" i="3"/>
  <c r="G2573" i="3"/>
  <c r="G2445" i="3"/>
  <c r="G2317" i="3"/>
  <c r="G2191" i="3"/>
  <c r="G2085" i="3"/>
  <c r="G1997" i="3"/>
  <c r="G1884" i="3"/>
  <c r="G1775" i="3"/>
  <c r="G1705" i="3"/>
  <c r="G2611" i="3"/>
  <c r="G2495" i="3"/>
  <c r="G2367" i="3"/>
  <c r="G2239" i="3"/>
  <c r="G2132" i="3"/>
  <c r="G2015" i="3"/>
  <c r="G1909" i="3"/>
  <c r="G1799" i="3"/>
  <c r="G2568" i="3"/>
  <c r="G2440" i="3"/>
  <c r="G2312" i="3"/>
  <c r="G2172" i="3"/>
  <c r="G2084" i="3"/>
  <c r="G1967" i="3"/>
  <c r="G1861" i="3"/>
  <c r="G1808" i="3"/>
  <c r="G1695" i="3"/>
  <c r="G1641" i="3"/>
  <c r="G1574" i="3"/>
  <c r="G2636" i="3"/>
  <c r="G2503" i="3"/>
  <c r="G2375" i="3"/>
  <c r="G2247" i="3"/>
  <c r="G2164" i="3"/>
  <c r="G2047" i="3"/>
  <c r="G1941" i="3"/>
  <c r="G1853" i="3"/>
  <c r="G1768" i="3"/>
  <c r="G1654" i="3"/>
  <c r="G1592" i="3"/>
  <c r="G2593" i="3"/>
  <c r="G2465" i="3"/>
  <c r="G2337" i="3"/>
  <c r="G2602" i="3"/>
  <c r="G2478" i="3"/>
  <c r="G2350" i="3"/>
  <c r="G2222" i="3"/>
  <c r="G2111" i="3"/>
  <c r="G2005" i="3"/>
  <c r="G1917" i="3"/>
  <c r="G1815" i="3"/>
  <c r="G1745" i="3"/>
  <c r="G1672" i="3"/>
  <c r="G1610" i="3"/>
  <c r="G2388" i="3"/>
  <c r="G2072" i="3"/>
  <c r="G1804" i="3"/>
  <c r="G1645" i="3"/>
  <c r="G2479" i="3"/>
  <c r="G1973" i="3"/>
  <c r="G2292" i="3"/>
  <c r="G2031" i="3"/>
  <c r="G1679" i="3"/>
  <c r="G1594" i="3"/>
  <c r="G2438" i="3"/>
  <c r="G2108" i="3"/>
  <c r="G1903" i="3"/>
  <c r="G1656" i="3"/>
  <c r="G1549" i="3"/>
  <c r="G2278" i="3"/>
  <c r="G1980" i="3"/>
  <c r="G1788" i="3"/>
  <c r="G1647" i="3"/>
  <c r="G2415" i="3"/>
  <c r="G2017" i="3"/>
  <c r="G1793" i="3"/>
  <c r="G1621" i="3"/>
  <c r="G1564" i="3"/>
  <c r="G2287" i="3"/>
  <c r="G2006" i="3"/>
  <c r="G1749" i="3"/>
  <c r="G1612" i="3"/>
  <c r="G1516" i="3"/>
  <c r="G1452" i="3"/>
  <c r="G2189" i="3"/>
  <c r="G1918" i="3"/>
  <c r="G1694" i="3"/>
  <c r="G1581" i="3"/>
  <c r="G1518" i="3"/>
  <c r="G1454" i="3"/>
  <c r="G1534" i="3"/>
  <c r="G1442" i="3"/>
  <c r="G1375" i="3"/>
  <c r="G1311" i="3"/>
  <c r="G1554" i="3"/>
  <c r="G1460" i="3"/>
  <c r="G1400" i="3"/>
  <c r="G1336" i="3"/>
  <c r="G1627" i="3"/>
  <c r="G1466" i="3"/>
  <c r="G1379" i="3"/>
  <c r="G1315" i="3"/>
  <c r="G1275" i="3"/>
  <c r="G1259" i="3"/>
  <c r="G1243" i="3"/>
  <c r="G1227" i="3"/>
  <c r="G1211" i="3"/>
  <c r="G1195" i="3"/>
  <c r="G1179" i="3"/>
  <c r="G1163" i="3"/>
  <c r="G1147" i="3"/>
  <c r="G1131" i="3"/>
  <c r="G1115" i="3"/>
  <c r="G1099" i="3"/>
  <c r="G1083" i="3"/>
  <c r="G1067" i="3"/>
  <c r="G1051" i="3"/>
  <c r="G1035" i="3"/>
  <c r="G1019" i="3"/>
  <c r="G1003" i="3"/>
  <c r="G987" i="3"/>
  <c r="G971" i="3"/>
  <c r="G1547" i="3"/>
  <c r="G1465" i="3"/>
  <c r="G1413" i="3"/>
  <c r="G1349" i="3"/>
  <c r="G1285" i="3"/>
  <c r="G1523" i="3"/>
  <c r="G1431" i="3"/>
  <c r="G1367" i="3"/>
  <c r="G1303" i="3"/>
  <c r="G1501" i="3"/>
  <c r="G1408" i="3"/>
  <c r="G1344" i="3"/>
  <c r="G1784" i="3"/>
  <c r="G1507" i="3"/>
  <c r="G1435" i="3"/>
  <c r="G1371" i="3"/>
  <c r="G1307" i="3"/>
  <c r="G1272" i="3"/>
  <c r="G1256" i="3"/>
  <c r="G1240" i="3"/>
  <c r="G1224" i="3"/>
  <c r="G1208" i="3"/>
  <c r="G1192" i="3"/>
  <c r="G1176" i="3"/>
  <c r="G1160" i="3"/>
  <c r="G1144" i="3"/>
  <c r="G1128" i="3"/>
  <c r="G1112" i="3"/>
  <c r="G1096" i="3"/>
  <c r="G1080" i="3"/>
  <c r="G1064" i="3"/>
  <c r="G1048" i="3"/>
  <c r="G1032" i="3"/>
  <c r="G1016" i="3"/>
  <c r="G1000" i="3"/>
  <c r="G984" i="3"/>
  <c r="G968" i="3"/>
  <c r="G952" i="3"/>
  <c r="G936" i="3"/>
  <c r="G920" i="3"/>
  <c r="G904" i="3"/>
  <c r="G888" i="3"/>
  <c r="G872" i="3"/>
  <c r="G856" i="3"/>
  <c r="G1531" i="3"/>
  <c r="G1437" i="3"/>
  <c r="G1373" i="3"/>
  <c r="G1309" i="3"/>
  <c r="G867" i="3"/>
  <c r="G822" i="3"/>
  <c r="G806" i="3"/>
  <c r="G790" i="3"/>
  <c r="G774" i="3"/>
  <c r="G758" i="3"/>
  <c r="G742" i="3"/>
  <c r="G726" i="3"/>
  <c r="G710" i="3"/>
  <c r="G694" i="3"/>
  <c r="G678" i="3"/>
  <c r="G662" i="3"/>
  <c r="G646" i="3"/>
  <c r="G630" i="3"/>
  <c r="G614" i="3"/>
  <c r="G598" i="3"/>
  <c r="G582" i="3"/>
  <c r="G566" i="3"/>
  <c r="G550" i="3"/>
  <c r="G534" i="3"/>
  <c r="G518" i="3"/>
  <c r="G502" i="3"/>
  <c r="G486" i="3"/>
  <c r="G470" i="3"/>
  <c r="G454" i="3"/>
  <c r="G438" i="3"/>
  <c r="G422" i="3"/>
  <c r="G406" i="3"/>
  <c r="G390" i="3"/>
  <c r="G374" i="3"/>
  <c r="G358" i="3"/>
  <c r="G342" i="3"/>
  <c r="G326" i="3"/>
  <c r="G310" i="3"/>
  <c r="G294" i="3"/>
  <c r="G961" i="3"/>
  <c r="G929" i="3"/>
  <c r="G911" i="3"/>
  <c r="G832" i="3"/>
  <c r="G879" i="3"/>
  <c r="G825" i="3"/>
  <c r="G809" i="3"/>
  <c r="G793" i="3"/>
  <c r="G777" i="3"/>
  <c r="G761" i="3"/>
  <c r="G745" i="3"/>
  <c r="G729" i="3"/>
  <c r="G713" i="3"/>
  <c r="G697" i="3"/>
  <c r="G681" i="3"/>
  <c r="G665" i="3"/>
  <c r="G649" i="3"/>
  <c r="G633" i="3"/>
  <c r="G617" i="3"/>
  <c r="G601" i="3"/>
  <c r="G585" i="3"/>
  <c r="G569" i="3"/>
  <c r="G553" i="3"/>
  <c r="G537" i="3"/>
  <c r="G521" i="3"/>
  <c r="G505" i="3"/>
  <c r="G489" i="3"/>
  <c r="G473" i="3"/>
  <c r="G457" i="3"/>
  <c r="G441" i="3"/>
  <c r="G425" i="3"/>
  <c r="G409" i="3"/>
  <c r="G393" i="3"/>
  <c r="G377" i="3"/>
  <c r="G361" i="3"/>
  <c r="G345" i="3"/>
  <c r="G329" i="3"/>
  <c r="G313" i="3"/>
  <c r="G297" i="3"/>
  <c r="G281" i="3"/>
  <c r="G265" i="3"/>
  <c r="G857" i="3"/>
  <c r="G838" i="3"/>
  <c r="G939" i="3"/>
  <c r="G245" i="3"/>
  <c r="G261" i="3"/>
  <c r="G283" i="3"/>
  <c r="G305" i="3"/>
  <c r="G325" i="3"/>
  <c r="G347" i="3"/>
  <c r="G369" i="3"/>
  <c r="G389" i="3"/>
  <c r="G411" i="3"/>
  <c r="G433" i="3"/>
  <c r="G453" i="3"/>
  <c r="G475" i="3"/>
  <c r="G497" i="3"/>
  <c r="G517" i="3"/>
  <c r="G539" i="3"/>
  <c r="G561" i="3"/>
  <c r="G581" i="3"/>
  <c r="G603" i="3"/>
  <c r="G625" i="3"/>
  <c r="G645" i="3"/>
  <c r="G667" i="3"/>
  <c r="G689" i="3"/>
  <c r="G709" i="3"/>
  <c r="G733" i="3"/>
  <c r="G765" i="3"/>
  <c r="G797" i="3"/>
  <c r="G829" i="3"/>
  <c r="G848" i="3"/>
  <c r="G937" i="3"/>
  <c r="G298" i="3"/>
  <c r="G330" i="3"/>
  <c r="G362" i="3"/>
  <c r="G394" i="3"/>
  <c r="G426" i="3"/>
  <c r="G458" i="3"/>
  <c r="G490" i="3"/>
  <c r="G522" i="3"/>
  <c r="G554" i="3"/>
  <c r="G586" i="3"/>
  <c r="G618" i="3"/>
  <c r="G650" i="3"/>
  <c r="G682" i="3"/>
  <c r="G714" i="3"/>
  <c r="G746" i="3"/>
  <c r="G778" i="3"/>
  <c r="G810" i="3"/>
  <c r="G883" i="3"/>
  <c r="G1389" i="3"/>
  <c r="G1640" i="3"/>
  <c r="G876" i="3"/>
  <c r="G908" i="3"/>
  <c r="G940" i="3"/>
  <c r="G972" i="3"/>
  <c r="G1004" i="3"/>
  <c r="G1036" i="3"/>
  <c r="G1068" i="3"/>
  <c r="G1100" i="3"/>
  <c r="G1132" i="3"/>
  <c r="G1164" i="3"/>
  <c r="G1196" i="3"/>
  <c r="G1228" i="3"/>
  <c r="G1260" i="3"/>
  <c r="G1323" i="3"/>
  <c r="G1443" i="3"/>
  <c r="G1296" i="3"/>
  <c r="G1424" i="3"/>
  <c r="G1319" i="3"/>
  <c r="G1459" i="3"/>
  <c r="G1301" i="3"/>
  <c r="G1429" i="3"/>
  <c r="G1573" i="3"/>
  <c r="G991" i="3"/>
  <c r="G1023" i="3"/>
  <c r="G1055" i="3"/>
  <c r="G1087" i="3"/>
  <c r="G1119" i="3"/>
  <c r="G1151" i="3"/>
  <c r="G1183" i="3"/>
  <c r="G1215" i="3"/>
  <c r="G1247" i="3"/>
  <c r="G1279" i="3"/>
  <c r="G1395" i="3"/>
  <c r="G1288" i="3"/>
  <c r="G1416" i="3"/>
  <c r="G1575" i="3"/>
  <c r="G1391" i="3"/>
  <c r="G1541" i="3"/>
  <c r="G1532" i="3"/>
  <c r="G1761" i="3"/>
  <c r="G2319" i="3"/>
  <c r="G1548" i="3"/>
  <c r="G1798" i="3"/>
  <c r="G2356" i="3"/>
  <c r="G1660" i="3"/>
  <c r="G2086" i="3"/>
  <c r="G1661" i="3"/>
  <c r="G2028" i="3"/>
  <c r="G1570" i="3"/>
  <c r="G1991" i="3"/>
  <c r="G2566" i="3"/>
  <c r="G1728" i="3"/>
  <c r="G2420" i="3"/>
  <c r="G1588" i="3"/>
  <c r="G2013" i="3"/>
  <c r="G1626" i="3"/>
  <c r="G1812" i="3"/>
  <c r="G2060" i="3"/>
  <c r="G2510" i="3"/>
  <c r="G2624" i="3"/>
  <c r="G1868" i="3"/>
  <c r="G2279" i="3"/>
  <c r="G1590" i="3"/>
  <c r="G1901" i="3"/>
  <c r="G2344" i="3"/>
  <c r="G1949" i="3"/>
  <c r="G2399" i="3"/>
  <c r="G1824" i="3"/>
  <c r="G2221" i="3"/>
  <c r="G1691" i="3"/>
  <c r="G1947" i="3"/>
  <c r="G2203" i="3"/>
  <c r="G2459" i="3"/>
  <c r="G1865" i="3"/>
  <c r="G2121" i="3"/>
  <c r="G2377" i="3"/>
  <c r="G2633" i="3"/>
  <c r="G2412" i="3"/>
  <c r="G2574" i="4"/>
  <c r="G2252" i="4"/>
  <c r="G1918" i="4"/>
  <c r="G1668" i="4"/>
  <c r="G1452" i="4"/>
  <c r="G1205" i="4"/>
  <c r="G1000" i="4"/>
  <c r="G817" i="4"/>
  <c r="G622" i="4"/>
  <c r="G490" i="4"/>
  <c r="G405" i="4"/>
  <c r="G319" i="4"/>
  <c r="G234" i="4"/>
  <c r="G149" i="4"/>
  <c r="G63" i="4"/>
  <c r="G525" i="4"/>
  <c r="G611" i="4"/>
  <c r="G690" i="4"/>
  <c r="G781" i="4"/>
  <c r="G899" i="4"/>
  <c r="G972" i="4"/>
  <c r="G1088" i="4"/>
  <c r="G1198" i="4"/>
  <c r="G1285" i="4"/>
  <c r="G1420" i="4"/>
  <c r="G1527" i="4"/>
  <c r="G1629" i="4"/>
  <c r="G1745" i="4"/>
  <c r="G1866" i="4"/>
  <c r="G2002" i="4"/>
  <c r="G2148" i="4"/>
  <c r="G2335" i="4"/>
  <c r="G2480" i="4"/>
  <c r="G2609" i="4"/>
  <c r="G49" i="4"/>
  <c r="G91" i="4"/>
  <c r="G134" i="4"/>
  <c r="G177" i="4"/>
  <c r="G219" i="4"/>
  <c r="G262" i="4"/>
  <c r="G305" i="4"/>
  <c r="G347" i="4"/>
  <c r="G390" i="4"/>
  <c r="G433" i="4"/>
  <c r="G475" i="4"/>
  <c r="G544" i="4"/>
  <c r="G624" i="4"/>
  <c r="G721" i="4"/>
  <c r="G800" i="4"/>
  <c r="G877" i="4"/>
  <c r="G995" i="4"/>
  <c r="G1068" i="4"/>
  <c r="G1184" i="4"/>
  <c r="G1328" i="4"/>
  <c r="G1404" i="4"/>
  <c r="G1504" i="4"/>
  <c r="G1613" i="4"/>
  <c r="G1746" i="4"/>
  <c r="G1877" i="4"/>
  <c r="G2013" i="4"/>
  <c r="G2170" i="4"/>
  <c r="G2323" i="4"/>
  <c r="G509" i="4"/>
  <c r="G588" i="4"/>
  <c r="G674" i="4"/>
  <c r="G765" i="4"/>
  <c r="G844" i="4"/>
  <c r="G951" i="4"/>
  <c r="G1032" i="4"/>
  <c r="G1142" i="4"/>
  <c r="G1238" i="4"/>
  <c r="G1347" i="4"/>
  <c r="G1447" i="4"/>
  <c r="G1556" i="4"/>
  <c r="G1681" i="4"/>
  <c r="G1814" i="4"/>
  <c r="G1964" i="4"/>
  <c r="G2100" i="4"/>
  <c r="G2225" i="4"/>
  <c r="G2415" i="4"/>
  <c r="G2615" i="4"/>
  <c r="G10" i="4"/>
  <c r="G55" i="4"/>
  <c r="G98" i="4"/>
  <c r="G141" i="4"/>
  <c r="G183" i="4"/>
  <c r="G226" i="4"/>
  <c r="G269" i="4"/>
  <c r="G311" i="4"/>
  <c r="G354" i="4"/>
  <c r="G397" i="4"/>
  <c r="G439" i="4"/>
  <c r="G482" i="4"/>
  <c r="G534" i="4"/>
  <c r="G631" i="4"/>
  <c r="G711" i="4"/>
  <c r="G790" i="4"/>
  <c r="G880" i="4"/>
  <c r="G990" i="4"/>
  <c r="G1106" i="4"/>
  <c r="G1201" i="4"/>
  <c r="G1306" i="4"/>
  <c r="G1406" i="4"/>
  <c r="G1522" i="4"/>
  <c r="G1666" i="4"/>
  <c r="G1782" i="4"/>
  <c r="G1933" i="4"/>
  <c r="G2090" i="4"/>
  <c r="G2226" i="4"/>
  <c r="G2389" i="4"/>
  <c r="G1864" i="4"/>
  <c r="G1932" i="4"/>
  <c r="G2005" i="4"/>
  <c r="G2094" i="4"/>
  <c r="G2167" i="4"/>
  <c r="G2240" i="4"/>
  <c r="G2308" i="4"/>
  <c r="G2394" i="4"/>
  <c r="G2556" i="4"/>
  <c r="G2622" i="4"/>
  <c r="G2686" i="4"/>
  <c r="G563" i="4"/>
  <c r="G627" i="4"/>
  <c r="G691" i="4"/>
  <c r="G755" i="4"/>
  <c r="G819" i="4"/>
  <c r="G883" i="4"/>
  <c r="G947" i="4"/>
  <c r="G1011" i="4"/>
  <c r="G1075" i="4"/>
  <c r="G1139" i="4"/>
  <c r="G1203" i="4"/>
  <c r="G1261" i="4"/>
  <c r="G1329" i="4"/>
  <c r="G1418" i="4"/>
  <c r="G1491" i="4"/>
  <c r="G1564" i="4"/>
  <c r="G1637" i="4"/>
  <c r="G1705" i="4"/>
  <c r="G1773" i="4"/>
  <c r="G1841" i="4"/>
  <c r="G1930" i="4"/>
  <c r="G2003" i="4"/>
  <c r="G2076" i="4"/>
  <c r="G2149" i="4"/>
  <c r="G2217" i="4"/>
  <c r="G2294" i="4"/>
  <c r="G2391" i="4"/>
  <c r="G2447" i="4"/>
  <c r="G2505" i="4"/>
  <c r="G2569" i="4"/>
  <c r="G24" i="4"/>
  <c r="G56" i="4"/>
  <c r="G88" i="4"/>
  <c r="G120" i="4"/>
  <c r="G152" i="4"/>
  <c r="G184" i="4"/>
  <c r="G216" i="4"/>
  <c r="G248" i="4"/>
  <c r="G280" i="4"/>
  <c r="G312" i="4"/>
  <c r="G344" i="4"/>
  <c r="G376" i="4"/>
  <c r="G408" i="4"/>
  <c r="G440" i="4"/>
  <c r="G472" i="4"/>
  <c r="G504" i="4"/>
  <c r="G568" i="4"/>
  <c r="G632" i="4"/>
  <c r="G696" i="4"/>
  <c r="G760" i="4"/>
  <c r="G824" i="4"/>
  <c r="G888" i="4"/>
  <c r="G952" i="4"/>
  <c r="G1016" i="4"/>
  <c r="G1080" i="4"/>
  <c r="G1144" i="4"/>
  <c r="G1208" i="4"/>
  <c r="G1278" i="4"/>
  <c r="G1346" i="4"/>
  <c r="G1419" i="4"/>
  <c r="G1492" i="4"/>
  <c r="G1565" i="4"/>
  <c r="G1654" i="4"/>
  <c r="G1722" i="4"/>
  <c r="G1790" i="4"/>
  <c r="G1858" i="4"/>
  <c r="G1931" i="4"/>
  <c r="G2004" i="4"/>
  <c r="G2077" i="4"/>
  <c r="G2166" i="4"/>
  <c r="G2234" i="4"/>
  <c r="G2300" i="4"/>
  <c r="G2380" i="4"/>
  <c r="G2604" i="4"/>
  <c r="G2668" i="4"/>
  <c r="G893" i="4"/>
  <c r="G957" i="4"/>
  <c r="G1021" i="4"/>
  <c r="G1085" i="4"/>
  <c r="G1149" i="4"/>
  <c r="G1213" i="4"/>
  <c r="G1273" i="4"/>
  <c r="G1362" i="4"/>
  <c r="G1435" i="4"/>
  <c r="G1503" i="4"/>
  <c r="G1571" i="4"/>
  <c r="G1639" i="4"/>
  <c r="G1712" i="4"/>
  <c r="G1785" i="4"/>
  <c r="G1874" i="4"/>
  <c r="G1947" i="4"/>
  <c r="G2015" i="4"/>
  <c r="G2083" i="4"/>
  <c r="G2151" i="4"/>
  <c r="G2224" i="4"/>
  <c r="G2313" i="4"/>
  <c r="G2399" i="4"/>
  <c r="G2456" i="4"/>
  <c r="G1249" i="4"/>
  <c r="G1313" i="4"/>
  <c r="G1377" i="4"/>
  <c r="G1441" i="4"/>
  <c r="G1505" i="4"/>
  <c r="G1569" i="4"/>
  <c r="G1633" i="4"/>
  <c r="G1697" i="4"/>
  <c r="G1761" i="4"/>
  <c r="G1825" i="4"/>
  <c r="G1889" i="4"/>
  <c r="G1953" i="4"/>
  <c r="G2017" i="4"/>
  <c r="G2081" i="4"/>
  <c r="G2145" i="4"/>
  <c r="G2209" i="4"/>
  <c r="G2273" i="4"/>
  <c r="G2337" i="4"/>
  <c r="G2402" i="4"/>
  <c r="G2444" i="4"/>
  <c r="G2487" i="4"/>
  <c r="G2553" i="4"/>
  <c r="G2650" i="4"/>
  <c r="G2292" i="4"/>
  <c r="G2356" i="4"/>
  <c r="G2517" i="4"/>
  <c r="G2614" i="4"/>
  <c r="G2401" i="4"/>
  <c r="G2433" i="4"/>
  <c r="G2465" i="4"/>
  <c r="G2497" i="4"/>
  <c r="G2561" i="4"/>
  <c r="G2625" i="4"/>
  <c r="G2689" i="4"/>
  <c r="G2557" i="4"/>
  <c r="G2621" i="4"/>
  <c r="G2685" i="4"/>
  <c r="G2102" i="4"/>
  <c r="G1818" i="4"/>
  <c r="G1567" i="4"/>
  <c r="G1282" i="4"/>
  <c r="G1056" i="4"/>
  <c r="G881" i="4"/>
  <c r="G694" i="4"/>
  <c r="G535" i="4"/>
  <c r="G435" i="4"/>
  <c r="G350" i="4"/>
  <c r="G265" i="4"/>
  <c r="G179" i="4"/>
  <c r="G94" i="4"/>
  <c r="G2633" i="4"/>
  <c r="G2390" i="4"/>
  <c r="G2080" i="4"/>
  <c r="G1799" i="4"/>
  <c r="G1499" i="4"/>
  <c r="G1232" i="4"/>
  <c r="G1070" i="4"/>
  <c r="G827" i="4"/>
  <c r="G669" i="4"/>
  <c r="G21" i="4"/>
  <c r="G2158" i="4"/>
  <c r="G1907" i="4"/>
  <c r="G1694" i="4"/>
  <c r="G1494" i="4"/>
  <c r="G1197" i="4"/>
  <c r="G992" i="4"/>
  <c r="G823" i="4"/>
  <c r="G665" i="4"/>
  <c r="G485" i="4"/>
  <c r="G399" i="4"/>
  <c r="G314" i="4"/>
  <c r="G229" i="4"/>
  <c r="G143" i="4"/>
  <c r="G58" i="4"/>
  <c r="G2591" i="4"/>
  <c r="G2262" i="4"/>
  <c r="G1948" i="4"/>
  <c r="G1693" i="4"/>
  <c r="G1493" i="4"/>
  <c r="G1225" i="4"/>
  <c r="G1036" i="4"/>
  <c r="G811" i="4"/>
  <c r="G652" i="4"/>
  <c r="G19" i="4"/>
  <c r="G2459" i="4"/>
  <c r="G2258" i="4"/>
  <c r="G2007" i="4"/>
  <c r="G1673" i="4"/>
  <c r="G1457" i="4"/>
  <c r="G1239" i="4"/>
  <c r="G1033" i="4"/>
  <c r="G845" i="4"/>
  <c r="G675" i="4"/>
  <c r="F1705" i="4"/>
  <c r="F1840" i="4"/>
  <c r="F1996" i="4"/>
  <c r="F2247" i="4"/>
  <c r="F2518" i="4"/>
  <c r="F565" i="4"/>
  <c r="F675" i="4"/>
  <c r="F796" i="4"/>
  <c r="F901" i="4"/>
  <c r="F1033" i="4"/>
  <c r="F1165" i="4"/>
  <c r="F1339" i="4"/>
  <c r="F1499" i="4"/>
  <c r="F1648" i="4"/>
  <c r="F1799" i="4"/>
  <c r="F1944" i="4"/>
  <c r="F2143" i="4"/>
  <c r="F2353" i="4"/>
  <c r="F2487" i="4"/>
  <c r="F1849" i="4"/>
  <c r="F1953" i="4"/>
  <c r="F2037" i="4"/>
  <c r="F2147" i="4"/>
  <c r="F2225" i="4"/>
  <c r="F2351" i="4"/>
  <c r="F2436" i="4"/>
  <c r="F2492" i="4"/>
  <c r="F48" i="4"/>
  <c r="F80" i="4"/>
  <c r="F112" i="4"/>
  <c r="F144" i="4"/>
  <c r="F176" i="4"/>
  <c r="F208" i="4"/>
  <c r="F240" i="4"/>
  <c r="F272" i="4"/>
  <c r="F304" i="4"/>
  <c r="F336" i="4"/>
  <c r="F368" i="4"/>
  <c r="F400" i="4"/>
  <c r="F432" i="4"/>
  <c r="F464" i="4"/>
  <c r="F496" i="4"/>
  <c r="F568" i="4"/>
  <c r="F655" i="4"/>
  <c r="F737" i="4"/>
  <c r="F824" i="4"/>
  <c r="F911" i="4"/>
  <c r="F993" i="4"/>
  <c r="F1080" i="4"/>
  <c r="F1167" i="4"/>
  <c r="F1267" i="4"/>
  <c r="F1351" i="4"/>
  <c r="F1455" i="4"/>
  <c r="F1544" i="4"/>
  <c r="F1659" i="4"/>
  <c r="F1737" i="4"/>
  <c r="F1852" i="4"/>
  <c r="F1936" i="4"/>
  <c r="F2040" i="4"/>
  <c r="F2124" i="4"/>
  <c r="F2239" i="4"/>
  <c r="F2331" i="4"/>
  <c r="F2652" i="4"/>
  <c r="F15" i="4"/>
  <c r="F573" i="4"/>
  <c r="F660" i="4"/>
  <c r="F747" i="4"/>
  <c r="F829" i="4"/>
  <c r="F916" i="4"/>
  <c r="F1003" i="4"/>
  <c r="F1085" i="4"/>
  <c r="F1172" i="4"/>
  <c r="F1257" i="4"/>
  <c r="F1372" i="4"/>
  <c r="F1456" i="4"/>
  <c r="F1560" i="4"/>
  <c r="F1644" i="4"/>
  <c r="F1759" i="4"/>
  <c r="F1837" i="4"/>
  <c r="F1952" i="4"/>
  <c r="F2041" i="4"/>
  <c r="F2145" i="4"/>
  <c r="F2229" i="4"/>
  <c r="F2344" i="4"/>
  <c r="F2433" i="4"/>
  <c r="F2491" i="4"/>
  <c r="F857" i="4"/>
  <c r="F944" i="4"/>
  <c r="F1031" i="4"/>
  <c r="F1113" i="4"/>
  <c r="F1200" i="4"/>
  <c r="F1289" i="4"/>
  <c r="F1404" i="4"/>
  <c r="F1488" i="4"/>
  <c r="F1592" i="4"/>
  <c r="F1676" i="4"/>
  <c r="F1791" i="4"/>
  <c r="F1869" i="4"/>
  <c r="F1984" i="4"/>
  <c r="F2073" i="4"/>
  <c r="F2177" i="4"/>
  <c r="F2261" i="4"/>
  <c r="F2381" i="4"/>
  <c r="F2556" i="4"/>
  <c r="F2622" i="4"/>
  <c r="F2686" i="4"/>
  <c r="F1309" i="4"/>
  <c r="F1396" i="4"/>
  <c r="F1483" i="4"/>
  <c r="F1565" i="4"/>
  <c r="F1652" i="4"/>
  <c r="F1739" i="4"/>
  <c r="F1821" i="4"/>
  <c r="F1908" i="4"/>
  <c r="F1995" i="4"/>
  <c r="F2077" i="4"/>
  <c r="F2164" i="4"/>
  <c r="F2251" i="4"/>
  <c r="F2333" i="4"/>
  <c r="F2517" i="4"/>
  <c r="F2638" i="4"/>
  <c r="F2329" i="4"/>
  <c r="F2408" i="4"/>
  <c r="F2451" i="4"/>
  <c r="F2493" i="4"/>
  <c r="F2602" i="4"/>
  <c r="F2516" i="4"/>
  <c r="F2598" i="4"/>
  <c r="F2685" i="4"/>
  <c r="F534" i="4"/>
  <c r="F566" i="4"/>
  <c r="F598" i="4"/>
  <c r="F630" i="4"/>
  <c r="F662" i="4"/>
  <c r="F694" i="4"/>
  <c r="F726" i="4"/>
  <c r="F758" i="4"/>
  <c r="F790" i="4"/>
  <c r="F822" i="4"/>
  <c r="F854" i="4"/>
  <c r="F886" i="4"/>
  <c r="F918" i="4"/>
  <c r="F950" i="4"/>
  <c r="F982" i="4"/>
  <c r="F1014" i="4"/>
  <c r="F1046" i="4"/>
  <c r="F1078" i="4"/>
  <c r="F1110" i="4"/>
  <c r="F1142" i="4"/>
  <c r="F1174" i="4"/>
  <c r="F1206" i="4"/>
  <c r="F1238" i="4"/>
  <c r="F1270" i="4"/>
  <c r="F1302" i="4"/>
  <c r="F1334" i="4"/>
  <c r="F1366" i="4"/>
  <c r="F1398" i="4"/>
  <c r="F1430" i="4"/>
  <c r="F1462" i="4"/>
  <c r="F1494" i="4"/>
  <c r="F1526" i="4"/>
  <c r="F1558" i="4"/>
  <c r="F1590" i="4"/>
  <c r="F1622" i="4"/>
  <c r="F1654" i="4"/>
  <c r="F1686" i="4"/>
  <c r="F1718" i="4"/>
  <c r="F1750" i="4"/>
  <c r="F1782" i="4"/>
  <c r="F1814" i="4"/>
  <c r="F1846" i="4"/>
  <c r="F1878" i="4"/>
  <c r="F1910" i="4"/>
  <c r="F1942" i="4"/>
  <c r="F1974" i="4"/>
  <c r="F2006" i="4"/>
  <c r="F2038" i="4"/>
  <c r="F2070" i="4"/>
  <c r="F2102" i="4"/>
  <c r="F2134" i="4"/>
  <c r="F2166" i="4"/>
  <c r="F2198" i="4"/>
  <c r="F2230" i="4"/>
  <c r="F2262" i="4"/>
  <c r="F2294" i="4"/>
  <c r="F2326" i="4"/>
  <c r="F2358" i="4"/>
  <c r="F2390" i="4"/>
  <c r="F2422" i="4"/>
  <c r="F2454" i="4"/>
  <c r="F2486" i="4"/>
  <c r="F2553" i="4"/>
  <c r="F2640" i="4"/>
  <c r="F2507" i="4"/>
  <c r="F2539" i="4"/>
  <c r="F2571" i="4"/>
  <c r="F2603" i="4"/>
  <c r="F2635" i="4"/>
  <c r="F2667" i="4"/>
  <c r="F2168" i="4"/>
  <c r="F1116" i="4"/>
  <c r="F405" i="4"/>
  <c r="F63" i="4"/>
  <c r="F1760" i="4"/>
  <c r="F579" i="4"/>
  <c r="F1619" i="4"/>
  <c r="F720" i="4"/>
  <c r="F223" i="4"/>
  <c r="F2305" i="4"/>
  <c r="F1152" i="4"/>
  <c r="F1668" i="4"/>
  <c r="F383" i="4"/>
  <c r="F42" i="4"/>
  <c r="G63" i="3"/>
  <c r="G47" i="3"/>
  <c r="G31" i="3"/>
  <c r="G835" i="3"/>
  <c r="G865" i="3"/>
  <c r="G847" i="3"/>
  <c r="G943" i="3"/>
  <c r="G247" i="3"/>
  <c r="G263" i="3"/>
  <c r="G285" i="3"/>
  <c r="G307" i="3"/>
  <c r="G327" i="3"/>
  <c r="G349" i="3"/>
  <c r="G371" i="3"/>
  <c r="G391" i="3"/>
  <c r="G413" i="3"/>
  <c r="G435" i="3"/>
  <c r="G455" i="3"/>
  <c r="G477" i="3"/>
  <c r="G499" i="3"/>
  <c r="G519" i="3"/>
  <c r="G541" i="3"/>
  <c r="G563" i="3"/>
  <c r="G583" i="3"/>
  <c r="G605" i="3"/>
  <c r="G627" i="3"/>
  <c r="G647" i="3"/>
  <c r="G669" i="3"/>
  <c r="G691" i="3"/>
  <c r="G711" i="3"/>
  <c r="G737" i="3"/>
  <c r="G769" i="3"/>
  <c r="G801" i="3"/>
  <c r="G845" i="3"/>
  <c r="G861" i="3"/>
  <c r="G945" i="3"/>
  <c r="G302" i="3"/>
  <c r="G334" i="3"/>
  <c r="G366" i="3"/>
  <c r="G398" i="3"/>
  <c r="G430" i="3"/>
  <c r="G462" i="3"/>
  <c r="G494" i="3"/>
  <c r="G526" i="3"/>
  <c r="G558" i="3"/>
  <c r="G590" i="3"/>
  <c r="G622" i="3"/>
  <c r="G654" i="3"/>
  <c r="G686" i="3"/>
  <c r="G718" i="3"/>
  <c r="G750" i="3"/>
  <c r="G782" i="3"/>
  <c r="G814" i="3"/>
  <c r="G915" i="3"/>
  <c r="G1405" i="3"/>
  <c r="G1837" i="3"/>
  <c r="G880" i="3"/>
  <c r="G912" i="3"/>
  <c r="G944" i="3"/>
  <c r="G976" i="3"/>
  <c r="G1008" i="3"/>
  <c r="G1040" i="3"/>
  <c r="G1072" i="3"/>
  <c r="G1104" i="3"/>
  <c r="G1136" i="3"/>
  <c r="G1168" i="3"/>
  <c r="G1200" i="3"/>
  <c r="G1232" i="3"/>
  <c r="G1264" i="3"/>
  <c r="G1339" i="3"/>
  <c r="G1455" i="3"/>
  <c r="G1312" i="3"/>
  <c r="G1449" i="3"/>
  <c r="G1335" i="3"/>
  <c r="G1471" i="3"/>
  <c r="G1317" i="3"/>
  <c r="G1441" i="3"/>
  <c r="G1623" i="3"/>
  <c r="G995" i="3"/>
  <c r="G1027" i="3"/>
  <c r="G1059" i="3"/>
  <c r="G1091" i="3"/>
  <c r="G1123" i="3"/>
  <c r="G1155" i="3"/>
  <c r="G1187" i="3"/>
  <c r="G1219" i="3"/>
  <c r="G1251" i="3"/>
  <c r="G1283" i="3"/>
  <c r="G1411" i="3"/>
  <c r="G1304" i="3"/>
  <c r="G1432" i="3"/>
  <c r="G1896" i="3"/>
  <c r="G1407" i="3"/>
  <c r="G1636" i="3"/>
  <c r="G1540" i="3"/>
  <c r="G1773" i="3"/>
  <c r="G2447" i="3"/>
  <c r="G1556" i="3"/>
  <c r="G1841" i="3"/>
  <c r="G2484" i="3"/>
  <c r="G1677" i="3"/>
  <c r="G2174" i="3"/>
  <c r="G1727" i="3"/>
  <c r="G2097" i="3"/>
  <c r="G1605" i="3"/>
  <c r="G2020" i="3"/>
  <c r="G2666" i="3"/>
  <c r="G1740" i="3"/>
  <c r="G2548" i="3"/>
  <c r="G1615" i="3"/>
  <c r="G2061" i="3"/>
  <c r="G1642" i="3"/>
  <c r="G1844" i="3"/>
  <c r="G2104" i="3"/>
  <c r="G2583" i="3"/>
  <c r="G1585" i="3"/>
  <c r="G1934" i="3"/>
  <c r="G2366" i="3"/>
  <c r="G1633" i="3"/>
  <c r="G1960" i="3"/>
  <c r="G2417" i="3"/>
  <c r="G2008" i="3"/>
  <c r="G2486" i="3"/>
  <c r="G1873" i="3"/>
  <c r="G2308" i="3"/>
  <c r="G1730" i="3"/>
  <c r="G1986" i="3"/>
  <c r="G2242" i="3"/>
  <c r="G2498" i="3"/>
  <c r="G1904" i="3"/>
  <c r="G2160" i="3"/>
  <c r="G2416" i="3"/>
  <c r="G2688" i="3"/>
  <c r="G2453" i="3"/>
  <c r="G2378" i="4"/>
  <c r="G2196" i="4"/>
  <c r="G2112" i="4"/>
  <c r="G1945" i="4"/>
  <c r="G1861" i="4"/>
  <c r="G1792" i="4"/>
  <c r="G1725" i="4"/>
  <c r="G1658" i="4"/>
  <c r="G1525" i="4"/>
  <c r="G1458" i="4"/>
  <c r="G1258" i="4"/>
  <c r="G1196" i="4"/>
  <c r="G1137" i="4"/>
  <c r="G846" i="4"/>
  <c r="G798" i="4"/>
  <c r="G553" i="4"/>
  <c r="G505" i="4"/>
  <c r="G462" i="4"/>
  <c r="G419" i="4"/>
  <c r="G377" i="4"/>
  <c r="G334" i="4"/>
  <c r="G291" i="4"/>
  <c r="G249" i="4"/>
  <c r="G206" i="4"/>
  <c r="G163" i="4"/>
  <c r="G121" i="4"/>
  <c r="G78" i="4"/>
  <c r="G35" i="4"/>
  <c r="G14" i="4"/>
  <c r="G7" i="4"/>
  <c r="G2479" i="4"/>
  <c r="G2272" i="4"/>
  <c r="G2105" i="4"/>
  <c r="G2021" i="4"/>
  <c r="G1938" i="4"/>
  <c r="G1786" i="4"/>
  <c r="G1651" i="4"/>
  <c r="G1584" i="4"/>
  <c r="G1384" i="4"/>
  <c r="G1250" i="4"/>
  <c r="G1014" i="4"/>
  <c r="G955" i="4"/>
  <c r="G896" i="4"/>
  <c r="G597" i="4"/>
  <c r="G548" i="4"/>
  <c r="G31" i="4"/>
  <c r="G2354" i="4"/>
  <c r="G2175" i="4"/>
  <c r="G1924" i="4"/>
  <c r="G1843" i="4"/>
  <c r="G1776" i="4"/>
  <c r="G1641" i="4"/>
  <c r="G1442" i="4"/>
  <c r="G1307" i="4"/>
  <c r="G1182" i="4"/>
  <c r="G1123" i="4"/>
  <c r="G1064" i="4"/>
  <c r="G1005" i="4"/>
  <c r="G889" i="4"/>
  <c r="G785" i="4"/>
  <c r="G736" i="4"/>
  <c r="G688" i="4"/>
  <c r="G639" i="4"/>
  <c r="G590" i="4"/>
  <c r="G542" i="4"/>
  <c r="G494" i="4"/>
  <c r="G451" i="4"/>
  <c r="G409" i="4"/>
  <c r="G366" i="4"/>
  <c r="G323" i="4"/>
  <c r="G281" i="4"/>
  <c r="G238" i="4"/>
  <c r="G195" i="4"/>
  <c r="G153" i="4"/>
  <c r="G110" i="4"/>
  <c r="G67" i="4"/>
  <c r="G26" i="4"/>
  <c r="G2451" i="4"/>
  <c r="G2345" i="4"/>
  <c r="G2084" i="4"/>
  <c r="G1917" i="4"/>
  <c r="G1835" i="4"/>
  <c r="G1635" i="4"/>
  <c r="G1500" i="4"/>
  <c r="G1433" i="4"/>
  <c r="G1233" i="4"/>
  <c r="G882" i="4"/>
  <c r="G829" i="4"/>
  <c r="G780" i="4"/>
  <c r="G731" i="4"/>
  <c r="G683" i="4"/>
  <c r="G634" i="4"/>
  <c r="G3" i="4"/>
  <c r="G2683" i="4"/>
  <c r="G2330" i="4"/>
  <c r="G2238" i="4"/>
  <c r="G2154" i="4"/>
  <c r="G1987" i="4"/>
  <c r="G1692" i="4"/>
  <c r="G1625" i="4"/>
  <c r="G1558" i="4"/>
  <c r="G1425" i="4"/>
  <c r="G1358" i="4"/>
  <c r="G1291" i="4"/>
  <c r="G1166" i="4"/>
  <c r="G1050" i="4"/>
  <c r="G991" i="4"/>
  <c r="G932" i="4"/>
  <c r="G873" i="4"/>
  <c r="G822" i="4"/>
  <c r="G529" i="4"/>
  <c r="G483" i="4"/>
  <c r="G441" i="4"/>
  <c r="G398" i="4"/>
  <c r="G355" i="4"/>
  <c r="G313" i="4"/>
  <c r="G270" i="4"/>
  <c r="G227" i="4"/>
  <c r="G185" i="4"/>
  <c r="G142" i="4"/>
  <c r="G99" i="4"/>
  <c r="G57" i="4"/>
  <c r="G2672" i="4"/>
  <c r="G2422" i="4"/>
  <c r="G2321" i="4"/>
  <c r="G2147" i="4"/>
  <c r="G1896" i="4"/>
  <c r="G1751" i="4"/>
  <c r="G1684" i="4"/>
  <c r="G1484" i="4"/>
  <c r="G1349" i="4"/>
  <c r="G1284" i="4"/>
  <c r="G1219" i="4"/>
  <c r="G1160" i="4"/>
  <c r="G1101" i="4"/>
  <c r="G985" i="4"/>
  <c r="G621" i="4"/>
  <c r="G573" i="4"/>
  <c r="G524" i="4"/>
  <c r="G16" i="4"/>
  <c r="G2133" i="4"/>
  <c r="G2050" i="4"/>
  <c r="G1966" i="4"/>
  <c r="G1741" i="4"/>
  <c r="G1676" i="4"/>
  <c r="G1541" i="4"/>
  <c r="G1407" i="4"/>
  <c r="G1342" i="4"/>
  <c r="G918" i="4"/>
  <c r="G859" i="4"/>
  <c r="G809" i="4"/>
  <c r="G761" i="4"/>
  <c r="G712" i="4"/>
  <c r="G663" i="4"/>
  <c r="G615" i="4"/>
  <c r="G566" i="4"/>
  <c r="G473" i="4"/>
  <c r="G430" i="4"/>
  <c r="G387" i="4"/>
  <c r="G345" i="4"/>
  <c r="G302" i="4"/>
  <c r="G259" i="4"/>
  <c r="G217" i="4"/>
  <c r="G174" i="4"/>
  <c r="G131" i="4"/>
  <c r="G89" i="4"/>
  <c r="G46" i="4"/>
  <c r="G2640" i="4"/>
  <c r="G2297" i="4"/>
  <c r="G2210" i="4"/>
  <c r="G2126" i="4"/>
  <c r="G1959" i="4"/>
  <c r="G1875" i="4"/>
  <c r="G1802" i="4"/>
  <c r="G1735" i="4"/>
  <c r="G1600" i="4"/>
  <c r="G1535" i="4"/>
  <c r="G1333" i="4"/>
  <c r="G1266" i="4"/>
  <c r="G1146" i="4"/>
  <c r="G1087" i="4"/>
  <c r="G1028" i="4"/>
  <c r="G969" i="4"/>
  <c r="G912" i="4"/>
  <c r="G853" i="4"/>
  <c r="G804" i="4"/>
  <c r="G756" i="4"/>
  <c r="G707" i="4"/>
  <c r="G658" i="4"/>
  <c r="G610" i="4"/>
  <c r="G11" i="4"/>
  <c r="G5" i="4"/>
  <c r="G2" i="4"/>
  <c r="G2137" i="4"/>
  <c r="G1865" i="4"/>
  <c r="G1677" i="4"/>
  <c r="G1477" i="4"/>
  <c r="G1183" i="4"/>
  <c r="G978" i="4"/>
  <c r="G799" i="4"/>
  <c r="G640" i="4"/>
  <c r="G474" i="4"/>
  <c r="G389" i="4"/>
  <c r="G303" i="4"/>
  <c r="G218" i="4"/>
  <c r="G133" i="4"/>
  <c r="G47" i="4"/>
  <c r="G2494" i="4"/>
  <c r="G2220" i="4"/>
  <c r="G1886" i="4"/>
  <c r="G1660" i="4"/>
  <c r="G1475" i="4"/>
  <c r="G1211" i="4"/>
  <c r="G1022" i="4"/>
  <c r="G786" i="4"/>
  <c r="G628" i="4"/>
  <c r="G2682" i="4"/>
  <c r="G2431" i="4"/>
  <c r="G2237" i="4"/>
  <c r="G1965" i="4"/>
  <c r="G1657" i="4"/>
  <c r="G1390" i="4"/>
  <c r="G1224" i="4"/>
  <c r="G1019" i="4"/>
  <c r="G834" i="4"/>
  <c r="G651" i="4"/>
  <c r="F2183" i="4"/>
  <c r="F2277" i="4"/>
  <c r="F2387" i="4"/>
  <c r="F2564" i="4"/>
  <c r="F2629" i="4"/>
  <c r="F1236" i="4"/>
  <c r="F1323" i="4"/>
  <c r="F1405" i="4"/>
  <c r="F1492" i="4"/>
  <c r="F1579" i="4"/>
  <c r="F1661" i="4"/>
  <c r="F1748" i="4"/>
  <c r="F1835" i="4"/>
  <c r="F1917" i="4"/>
  <c r="F2004" i="4"/>
  <c r="F2091" i="4"/>
  <c r="F2173" i="4"/>
  <c r="F2260" i="4"/>
  <c r="F2347" i="4"/>
  <c r="F2541" i="4"/>
  <c r="F2645" i="4"/>
  <c r="F2343" i="4"/>
  <c r="F2413" i="4"/>
  <c r="F2456" i="4"/>
  <c r="F2505" i="4"/>
  <c r="F2609" i="4"/>
  <c r="F2525" i="4"/>
  <c r="F2612" i="4"/>
  <c r="F506" i="4"/>
  <c r="F538" i="4"/>
  <c r="F570" i="4"/>
  <c r="F602" i="4"/>
  <c r="F634" i="4"/>
  <c r="F666" i="4"/>
  <c r="F698" i="4"/>
  <c r="F730" i="4"/>
  <c r="F762" i="4"/>
  <c r="F794" i="4"/>
  <c r="F826" i="4"/>
  <c r="F858" i="4"/>
  <c r="F890" i="4"/>
  <c r="F922" i="4"/>
  <c r="F954" i="4"/>
  <c r="F986" i="4"/>
  <c r="F1018" i="4"/>
  <c r="F1050" i="4"/>
  <c r="F1082" i="4"/>
  <c r="F1114" i="4"/>
  <c r="F1146" i="4"/>
  <c r="F1178" i="4"/>
  <c r="F1210" i="4"/>
  <c r="F1242" i="4"/>
  <c r="F1274" i="4"/>
  <c r="F1306" i="4"/>
  <c r="F1338" i="4"/>
  <c r="F1370" i="4"/>
  <c r="F1402" i="4"/>
  <c r="F1434" i="4"/>
  <c r="F1466" i="4"/>
  <c r="F1498" i="4"/>
  <c r="F1530" i="4"/>
  <c r="F1562" i="4"/>
  <c r="F1594" i="4"/>
  <c r="F1626" i="4"/>
  <c r="F1658" i="4"/>
  <c r="F1690" i="4"/>
  <c r="F1722" i="4"/>
  <c r="F1754" i="4"/>
  <c r="F1786" i="4"/>
  <c r="F1818" i="4"/>
  <c r="F1850" i="4"/>
  <c r="F1882" i="4"/>
  <c r="F1914" i="4"/>
  <c r="F1946" i="4"/>
  <c r="F1978" i="4"/>
  <c r="F2010" i="4"/>
  <c r="F2042" i="4"/>
  <c r="F2074" i="4"/>
  <c r="F2106" i="4"/>
  <c r="F2138" i="4"/>
  <c r="F2170" i="4"/>
  <c r="F2202" i="4"/>
  <c r="F2234" i="4"/>
  <c r="F2266" i="4"/>
  <c r="F2298" i="4"/>
  <c r="F2330" i="4"/>
  <c r="F2362" i="4"/>
  <c r="F2394" i="4"/>
  <c r="F2426" i="4"/>
  <c r="F2458" i="4"/>
  <c r="F2490" i="4"/>
  <c r="F2562" i="4"/>
  <c r="F2649" i="4"/>
  <c r="F2511" i="4"/>
  <c r="F2543" i="4"/>
  <c r="F2575" i="4"/>
  <c r="F2607" i="4"/>
  <c r="F2639" i="4"/>
  <c r="F2671" i="4"/>
  <c r="F2001" i="4"/>
  <c r="F1059" i="4"/>
  <c r="F362" i="4"/>
  <c r="F25" i="4"/>
  <c r="F1491" i="4"/>
  <c r="F19" i="4"/>
  <c r="F1552" i="4"/>
  <c r="F671" i="4"/>
  <c r="F181" i="4"/>
  <c r="F2217" i="4"/>
  <c r="F1093" i="4"/>
  <c r="F1468" i="4"/>
  <c r="F341" i="4"/>
  <c r="F2574" i="4"/>
  <c r="G592" i="3"/>
  <c r="G624" i="3"/>
  <c r="G656" i="3"/>
  <c r="G688" i="3"/>
  <c r="G720" i="3"/>
  <c r="G752" i="3"/>
  <c r="G784" i="3"/>
  <c r="G816" i="3"/>
  <c r="G1284" i="3"/>
  <c r="G1412" i="3"/>
  <c r="G850" i="3"/>
  <c r="G882" i="3"/>
  <c r="G914" i="3"/>
  <c r="G946" i="3"/>
  <c r="G978" i="3"/>
  <c r="G1010" i="3"/>
  <c r="G1042" i="3"/>
  <c r="G1074" i="3"/>
  <c r="G1106" i="3"/>
  <c r="G1138" i="3"/>
  <c r="G1170" i="3"/>
  <c r="G1202" i="3"/>
  <c r="G1234" i="3"/>
  <c r="G1266" i="3"/>
  <c r="G1346" i="3"/>
  <c r="G1458" i="3"/>
  <c r="G1321" i="3"/>
  <c r="G1480" i="3"/>
  <c r="G1342" i="3"/>
  <c r="G1474" i="3"/>
  <c r="G1324" i="3"/>
  <c r="G1444" i="3"/>
  <c r="G965" i="3"/>
  <c r="G997" i="3"/>
  <c r="G1029" i="3"/>
  <c r="G1061" i="3"/>
  <c r="G1093" i="3"/>
  <c r="G1125" i="3"/>
  <c r="G1157" i="3"/>
  <c r="G1189" i="3"/>
  <c r="G1221" i="3"/>
  <c r="G1253" i="3"/>
  <c r="G1290" i="3"/>
  <c r="G1418" i="3"/>
  <c r="G1313" i="3"/>
  <c r="G1439" i="3"/>
  <c r="G1286" i="3"/>
  <c r="G1414" i="3"/>
  <c r="G1828" i="3"/>
  <c r="G1545" i="3"/>
  <c r="G1813" i="3"/>
  <c r="G2502" i="3"/>
  <c r="G1561" i="3"/>
  <c r="G1889" i="3"/>
  <c r="G2557" i="3"/>
  <c r="G1720" i="3"/>
  <c r="G2182" i="3"/>
  <c r="G1733" i="3"/>
  <c r="G2145" i="3"/>
  <c r="G1639" i="3"/>
  <c r="G2039" i="3"/>
  <c r="G1552" i="3"/>
  <c r="G1845" i="3"/>
  <c r="G1925" i="3"/>
  <c r="G1619" i="3"/>
  <c r="G2120" i="3"/>
  <c r="G1666" i="3"/>
  <c r="G1855" i="3"/>
  <c r="G2133" i="3"/>
  <c r="G2649" i="3"/>
  <c r="G1606" i="3"/>
  <c r="G1981" i="3"/>
  <c r="G2407" i="3"/>
  <c r="G1657" i="3"/>
  <c r="G1989" i="3"/>
  <c r="G2472" i="3"/>
  <c r="G2037" i="3"/>
  <c r="G2527" i="3"/>
  <c r="G1924" i="3"/>
  <c r="G2349" i="3"/>
  <c r="G1755" i="3"/>
  <c r="G2011" i="3"/>
  <c r="G2267" i="3"/>
  <c r="G2523" i="3"/>
  <c r="G1929" i="3"/>
  <c r="G2185" i="3"/>
  <c r="G2441" i="3"/>
  <c r="G2220" i="3"/>
  <c r="G2476" i="3"/>
  <c r="G2509" i="4"/>
  <c r="G2189" i="4"/>
  <c r="G1855" i="4"/>
  <c r="G1619" i="4"/>
  <c r="G1401" i="4"/>
  <c r="G1175" i="4"/>
  <c r="G941" i="4"/>
  <c r="G768" i="4"/>
  <c r="G585" i="4"/>
  <c r="G469" i="4"/>
  <c r="G383" i="4"/>
  <c r="G298" i="4"/>
  <c r="G213" i="4"/>
  <c r="G127" i="4"/>
  <c r="G42" i="4"/>
  <c r="G538" i="4"/>
  <c r="G635" i="4"/>
  <c r="G715" i="4"/>
  <c r="G794" i="4"/>
  <c r="G913" i="4"/>
  <c r="G1023" i="4"/>
  <c r="G1104" i="4"/>
  <c r="G1214" i="4"/>
  <c r="G1311" i="4"/>
  <c r="G1436" i="4"/>
  <c r="G1545" i="4"/>
  <c r="G1645" i="4"/>
  <c r="G1771" i="4"/>
  <c r="G1897" i="4"/>
  <c r="G2023" i="4"/>
  <c r="G2190" i="4"/>
  <c r="G2384" i="4"/>
  <c r="G2512" i="4"/>
  <c r="G2641" i="4"/>
  <c r="G59" i="4"/>
  <c r="G102" i="4"/>
  <c r="G145" i="4"/>
  <c r="G187" i="4"/>
  <c r="G230" i="4"/>
  <c r="G273" i="4"/>
  <c r="G315" i="4"/>
  <c r="G358" i="4"/>
  <c r="G401" i="4"/>
  <c r="G443" i="4"/>
  <c r="G486" i="4"/>
  <c r="G569" i="4"/>
  <c r="G648" i="4"/>
  <c r="G734" i="4"/>
  <c r="G825" i="4"/>
  <c r="G914" i="4"/>
  <c r="G1009" i="4"/>
  <c r="G1119" i="4"/>
  <c r="G1200" i="4"/>
  <c r="G1344" i="4"/>
  <c r="G1437" i="4"/>
  <c r="G1546" i="4"/>
  <c r="G1646" i="4"/>
  <c r="G1804" i="4"/>
  <c r="G1919" i="4"/>
  <c r="G2044" i="4"/>
  <c r="G2201" i="4"/>
  <c r="G2372" i="4"/>
  <c r="G533" i="4"/>
  <c r="G612" i="4"/>
  <c r="G692" i="4"/>
  <c r="G789" i="4"/>
  <c r="G857" i="4"/>
  <c r="G967" i="4"/>
  <c r="G1083" i="4"/>
  <c r="G1156" i="4"/>
  <c r="G1287" i="4"/>
  <c r="G1363" i="4"/>
  <c r="G1463" i="4"/>
  <c r="G1572" i="4"/>
  <c r="G1714" i="4"/>
  <c r="G1849" i="4"/>
  <c r="G2016" i="4"/>
  <c r="G2142" i="4"/>
  <c r="G2279" i="4"/>
  <c r="G2443" i="4"/>
  <c r="G2647" i="4"/>
  <c r="G23" i="4"/>
  <c r="G66" i="4"/>
  <c r="G109" i="4"/>
  <c r="G151" i="4"/>
  <c r="G194" i="4"/>
  <c r="G237" i="4"/>
  <c r="G279" i="4"/>
  <c r="G322" i="4"/>
  <c r="G365" i="4"/>
  <c r="G407" i="4"/>
  <c r="G450" i="4"/>
  <c r="G493" i="4"/>
  <c r="G558" i="4"/>
  <c r="G649" i="4"/>
  <c r="G735" i="4"/>
  <c r="G814" i="4"/>
  <c r="G931" i="4"/>
  <c r="G1004" i="4"/>
  <c r="G1120" i="4"/>
  <c r="G1230" i="4"/>
  <c r="G1331" i="4"/>
  <c r="G1422" i="4"/>
  <c r="G1540" i="4"/>
  <c r="G1689" i="4"/>
  <c r="G1840" i="4"/>
  <c r="G1986" i="4"/>
  <c r="G2121" i="4"/>
  <c r="G2247" i="4"/>
  <c r="G2518" i="4"/>
  <c r="G1885" i="4"/>
  <c r="G1974" i="4"/>
  <c r="G2042" i="4"/>
  <c r="G2110" i="4"/>
  <c r="G2178" i="4"/>
  <c r="G2251" i="4"/>
  <c r="G2332" i="4"/>
  <c r="G2508" i="4"/>
  <c r="G2573" i="4"/>
  <c r="G2637" i="4"/>
  <c r="G517" i="4"/>
  <c r="G581" i="4"/>
  <c r="G645" i="4"/>
  <c r="G709" i="4"/>
  <c r="G773" i="4"/>
  <c r="G837" i="4"/>
  <c r="G901" i="4"/>
  <c r="G965" i="4"/>
  <c r="G1029" i="4"/>
  <c r="G1093" i="4"/>
  <c r="G1157" i="4"/>
  <c r="G1221" i="4"/>
  <c r="G1298" i="4"/>
  <c r="G1371" i="4"/>
  <c r="G1439" i="4"/>
  <c r="G1507" i="4"/>
  <c r="G1575" i="4"/>
  <c r="G1648" i="4"/>
  <c r="G1721" i="4"/>
  <c r="G1810" i="4"/>
  <c r="G1883" i="4"/>
  <c r="G1951" i="4"/>
  <c r="G2019" i="4"/>
  <c r="G2087" i="4"/>
  <c r="G2160" i="4"/>
  <c r="G2233" i="4"/>
  <c r="G2318" i="4"/>
  <c r="G2404" i="4"/>
  <c r="G2462" i="4"/>
  <c r="G2521" i="4"/>
  <c r="G2586" i="4"/>
  <c r="G32" i="4"/>
  <c r="G64" i="4"/>
  <c r="G96" i="4"/>
  <c r="G128" i="4"/>
  <c r="G160" i="4"/>
  <c r="G192" i="4"/>
  <c r="G224" i="4"/>
  <c r="G256" i="4"/>
  <c r="G288" i="4"/>
  <c r="G320" i="4"/>
  <c r="G352" i="4"/>
  <c r="G384" i="4"/>
  <c r="G416" i="4"/>
  <c r="G448" i="4"/>
  <c r="G480" i="4"/>
  <c r="G518" i="4"/>
  <c r="G582" i="4"/>
  <c r="G646" i="4"/>
  <c r="G710" i="4"/>
  <c r="G774" i="4"/>
  <c r="G838" i="4"/>
  <c r="G902" i="4"/>
  <c r="G966" i="4"/>
  <c r="G1030" i="4"/>
  <c r="G1094" i="4"/>
  <c r="G1158" i="4"/>
  <c r="G1222" i="4"/>
  <c r="G1288" i="4"/>
  <c r="G1356" i="4"/>
  <c r="G1429" i="4"/>
  <c r="G1518" i="4"/>
  <c r="G1591" i="4"/>
  <c r="G1664" i="4"/>
  <c r="G1732" i="4"/>
  <c r="G1800" i="4"/>
  <c r="G1868" i="4"/>
  <c r="G1941" i="4"/>
  <c r="G2030" i="4"/>
  <c r="G2103" i="4"/>
  <c r="G2176" i="4"/>
  <c r="G2244" i="4"/>
  <c r="G2325" i="4"/>
  <c r="G2531" i="4"/>
  <c r="G2619" i="4"/>
  <c r="G2684" i="4"/>
  <c r="G907" i="4"/>
  <c r="G971" i="4"/>
  <c r="G1035" i="4"/>
  <c r="G1099" i="4"/>
  <c r="G1163" i="4"/>
  <c r="G1227" i="4"/>
  <c r="G1299" i="4"/>
  <c r="G1372" i="4"/>
  <c r="G1445" i="4"/>
  <c r="G1513" i="4"/>
  <c r="G1581" i="4"/>
  <c r="G1649" i="4"/>
  <c r="G1738" i="4"/>
  <c r="G1811" i="4"/>
  <c r="G1884" i="4"/>
  <c r="G1957" i="4"/>
  <c r="G2025" i="4"/>
  <c r="G2093" i="4"/>
  <c r="G2161" i="4"/>
  <c r="G2250" i="4"/>
  <c r="G2326" i="4"/>
  <c r="G2414" i="4"/>
  <c r="G2470" i="4"/>
  <c r="G1263" i="4"/>
  <c r="G1327" i="4"/>
  <c r="G1391" i="4"/>
  <c r="G1455" i="4"/>
  <c r="G1519" i="4"/>
  <c r="G1583" i="4"/>
  <c r="G1647" i="4"/>
  <c r="G1711" i="4"/>
  <c r="G1775" i="4"/>
  <c r="G1839" i="4"/>
  <c r="G1903" i="4"/>
  <c r="G1967" i="4"/>
  <c r="G2031" i="4"/>
  <c r="G2095" i="4"/>
  <c r="G2159" i="4"/>
  <c r="G2223" i="4"/>
  <c r="G2287" i="4"/>
  <c r="G2351" i="4"/>
  <c r="G2412" i="4"/>
  <c r="G2455" i="4"/>
  <c r="G2498" i="4"/>
  <c r="G2577" i="4"/>
  <c r="G2663" i="4"/>
  <c r="G2306" i="4"/>
  <c r="G2370" i="4"/>
  <c r="G2541" i="4"/>
  <c r="G2627" i="4"/>
  <c r="G2409" i="4"/>
  <c r="G2441" i="4"/>
  <c r="G2473" i="4"/>
  <c r="G2511" i="4"/>
  <c r="G2575" i="4"/>
  <c r="G2639" i="4"/>
  <c r="G2507" i="4"/>
  <c r="G2571" i="4"/>
  <c r="G2635" i="4"/>
  <c r="G2293" i="4"/>
  <c r="G2039" i="4"/>
  <c r="G1783" i="4"/>
  <c r="G1516" i="4"/>
  <c r="G1188" i="4"/>
  <c r="G1013" i="4"/>
  <c r="G840" i="4"/>
  <c r="G670" i="4"/>
  <c r="G499" i="4"/>
  <c r="G414" i="4"/>
  <c r="G329" i="4"/>
  <c r="G243" i="4"/>
  <c r="G158" i="4"/>
  <c r="G73" i="4"/>
  <c r="G2568" i="4"/>
  <c r="G2268" i="4"/>
  <c r="G1955" i="4"/>
  <c r="G1733" i="4"/>
  <c r="G1448" i="4"/>
  <c r="G1202" i="4"/>
  <c r="G1027" i="4"/>
  <c r="G779" i="4"/>
  <c r="G620" i="4"/>
  <c r="G2558" i="4"/>
  <c r="G2116" i="4"/>
  <c r="G1828" i="4"/>
  <c r="G1661" i="4"/>
  <c r="G1459" i="4"/>
  <c r="G1124" i="4"/>
  <c r="G949" i="4"/>
  <c r="G775" i="4"/>
  <c r="G616" i="4"/>
  <c r="G463" i="4"/>
  <c r="G378" i="4"/>
  <c r="G293" i="4"/>
  <c r="G207" i="4"/>
  <c r="G122" i="4"/>
  <c r="G37" i="4"/>
  <c r="G2464" i="4"/>
  <c r="G2199" i="4"/>
  <c r="G1844" i="4"/>
  <c r="G1642" i="4"/>
  <c r="G1426" i="4"/>
  <c r="G1168" i="4"/>
  <c r="G1006" i="4"/>
  <c r="G762" i="4"/>
  <c r="G603" i="4"/>
  <c r="G2649" i="4"/>
  <c r="G2403" i="4"/>
  <c r="G2216" i="4"/>
  <c r="G1882" i="4"/>
  <c r="G1608" i="4"/>
  <c r="G1374" i="4"/>
  <c r="G1210" i="4"/>
  <c r="G976" i="4"/>
  <c r="G821" i="4"/>
  <c r="G626" i="4"/>
  <c r="F1740" i="4"/>
  <c r="F1881" i="4"/>
  <c r="F2069" i="4"/>
  <c r="F2291" i="4"/>
  <c r="F2550" i="4"/>
  <c r="F589" i="4"/>
  <c r="F699" i="4"/>
  <c r="F821" i="4"/>
  <c r="F917" i="4"/>
  <c r="F1084" i="4"/>
  <c r="F1216" i="4"/>
  <c r="F1397" i="4"/>
  <c r="F1557" i="4"/>
  <c r="F1673" i="4"/>
  <c r="F1815" i="4"/>
  <c r="F1965" i="4"/>
  <c r="F2195" i="4"/>
  <c r="F2401" i="4"/>
  <c r="F2600" i="4"/>
  <c r="F1880" i="4"/>
  <c r="F1964" i="4"/>
  <c r="F2079" i="4"/>
  <c r="F2157" i="4"/>
  <c r="F2272" i="4"/>
  <c r="F2376" i="4"/>
  <c r="F2449" i="4"/>
  <c r="F24" i="4"/>
  <c r="F56" i="4"/>
  <c r="F88" i="4"/>
  <c r="F120" i="4"/>
  <c r="F152" i="4"/>
  <c r="F184" i="4"/>
  <c r="F216" i="4"/>
  <c r="F248" i="4"/>
  <c r="F280" i="4"/>
  <c r="F312" i="4"/>
  <c r="F344" i="4"/>
  <c r="F376" i="4"/>
  <c r="F408" i="4"/>
  <c r="F440" i="4"/>
  <c r="F472" i="4"/>
  <c r="F504" i="4"/>
  <c r="F591" i="4"/>
  <c r="F673" i="4"/>
  <c r="F760" i="4"/>
  <c r="F847" i="4"/>
  <c r="F929" i="4"/>
  <c r="F1016" i="4"/>
  <c r="F1103" i="4"/>
  <c r="F1185" i="4"/>
  <c r="F1283" i="4"/>
  <c r="F1361" i="4"/>
  <c r="F1476" i="4"/>
  <c r="F1591" i="4"/>
  <c r="F1669" i="4"/>
  <c r="F1779" i="4"/>
  <c r="F1863" i="4"/>
  <c r="F1967" i="4"/>
  <c r="F2056" i="4"/>
  <c r="F2171" i="4"/>
  <c r="F2249" i="4"/>
  <c r="F2355" i="4"/>
  <c r="F2668" i="4"/>
  <c r="F509" i="4"/>
  <c r="F596" i="4"/>
  <c r="F683" i="4"/>
  <c r="F765" i="4"/>
  <c r="F852" i="4"/>
  <c r="F939" i="4"/>
  <c r="F1021" i="4"/>
  <c r="F1108" i="4"/>
  <c r="F1195" i="4"/>
  <c r="F1299" i="4"/>
  <c r="F1383" i="4"/>
  <c r="F1487" i="4"/>
  <c r="F1576" i="4"/>
  <c r="F1691" i="4"/>
  <c r="F1769" i="4"/>
  <c r="F1884" i="4"/>
  <c r="F1968" i="4"/>
  <c r="F2072" i="4"/>
  <c r="F2156" i="4"/>
  <c r="F2271" i="4"/>
  <c r="F2392" i="4"/>
  <c r="F2448" i="4"/>
  <c r="F2506" i="4"/>
  <c r="F880" i="4"/>
  <c r="F967" i="4"/>
  <c r="F1049" i="4"/>
  <c r="F1136" i="4"/>
  <c r="F1223" i="4"/>
  <c r="F1331" i="4"/>
  <c r="F1415" i="4"/>
  <c r="F1519" i="4"/>
  <c r="F1608" i="4"/>
  <c r="F1723" i="4"/>
  <c r="F1801" i="4"/>
  <c r="F1916" i="4"/>
  <c r="F2000" i="4"/>
  <c r="F2104" i="4"/>
  <c r="F2188" i="4"/>
  <c r="F2284" i="4"/>
  <c r="F2500" i="4"/>
  <c r="F2573" i="4"/>
  <c r="F2637" i="4"/>
  <c r="F1245" i="4"/>
  <c r="F1332" i="4"/>
  <c r="F1419" i="4"/>
  <c r="F1501" i="4"/>
  <c r="F1588" i="4"/>
  <c r="F1675" i="4"/>
  <c r="F1757" i="4"/>
  <c r="F1844" i="4"/>
  <c r="F1931" i="4"/>
  <c r="F2013" i="4"/>
  <c r="F2100" i="4"/>
  <c r="F2187" i="4"/>
  <c r="F2269" i="4"/>
  <c r="F2356" i="4"/>
  <c r="F2565" i="4"/>
  <c r="F2669" i="4"/>
  <c r="F2352" i="4"/>
  <c r="F2419" i="4"/>
  <c r="F2461" i="4"/>
  <c r="F2529" i="4"/>
  <c r="F2633" i="4"/>
  <c r="F2534" i="4"/>
  <c r="F2621" i="4"/>
  <c r="F510" i="4"/>
  <c r="F542" i="4"/>
  <c r="F574" i="4"/>
  <c r="F606" i="4"/>
  <c r="F638" i="4"/>
  <c r="F670" i="4"/>
  <c r="F702" i="4"/>
  <c r="F734" i="4"/>
  <c r="F766" i="4"/>
  <c r="F798" i="4"/>
  <c r="F830" i="4"/>
  <c r="F862" i="4"/>
  <c r="F894" i="4"/>
  <c r="F926" i="4"/>
  <c r="F958" i="4"/>
  <c r="F990" i="4"/>
  <c r="F1022" i="4"/>
  <c r="F1054" i="4"/>
  <c r="F1086" i="4"/>
  <c r="F1118" i="4"/>
  <c r="F1150" i="4"/>
  <c r="F1182" i="4"/>
  <c r="F1214" i="4"/>
  <c r="F1246" i="4"/>
  <c r="F1278" i="4"/>
  <c r="F1310" i="4"/>
  <c r="F1342" i="4"/>
  <c r="F1374" i="4"/>
  <c r="F1406" i="4"/>
  <c r="F1438" i="4"/>
  <c r="F1470" i="4"/>
  <c r="F1502" i="4"/>
  <c r="F1534" i="4"/>
  <c r="F1566" i="4"/>
  <c r="F1598" i="4"/>
  <c r="F1630" i="4"/>
  <c r="F1662" i="4"/>
  <c r="F1694" i="4"/>
  <c r="F1726" i="4"/>
  <c r="F1758" i="4"/>
  <c r="F1790" i="4"/>
  <c r="F1822" i="4"/>
  <c r="F1854" i="4"/>
  <c r="F1886" i="4"/>
  <c r="F1918" i="4"/>
  <c r="F1950" i="4"/>
  <c r="F1982" i="4"/>
  <c r="F2014" i="4"/>
  <c r="F2046" i="4"/>
  <c r="F2078" i="4"/>
  <c r="F2110" i="4"/>
  <c r="F2142" i="4"/>
  <c r="F2174" i="4"/>
  <c r="F2206" i="4"/>
  <c r="F2238" i="4"/>
  <c r="F2270" i="4"/>
  <c r="F2302" i="4"/>
  <c r="F2334" i="4"/>
  <c r="F2366" i="4"/>
  <c r="F2398" i="4"/>
  <c r="F2430" i="4"/>
  <c r="F2462" i="4"/>
  <c r="F2494" i="4"/>
  <c r="F2576" i="4"/>
  <c r="F2658" i="4"/>
  <c r="F2515" i="4"/>
  <c r="F2547" i="4"/>
  <c r="F2579" i="4"/>
  <c r="F2611" i="4"/>
  <c r="F2643" i="4"/>
  <c r="F2675" i="4"/>
  <c r="F1768" i="4"/>
  <c r="F1000" i="4"/>
  <c r="F319" i="4"/>
  <c r="F6" i="4"/>
  <c r="F1225" i="4"/>
  <c r="F3" i="4"/>
  <c r="F1417" i="4"/>
  <c r="F479" i="4"/>
  <c r="F138" i="4"/>
  <c r="F1883" i="4"/>
  <c r="F1036" i="4"/>
  <c r="F1401" i="4"/>
  <c r="F298" i="4"/>
  <c r="G211" i="3"/>
  <c r="G206" i="3"/>
  <c r="G171" i="3"/>
  <c r="G155" i="3"/>
  <c r="G139" i="3"/>
  <c r="G123" i="3"/>
  <c r="G107" i="3"/>
  <c r="G91" i="3"/>
  <c r="G75" i="3"/>
  <c r="G59" i="3"/>
  <c r="G43" i="3"/>
  <c r="G27" i="3"/>
  <c r="G893" i="3"/>
  <c r="G881" i="3"/>
  <c r="G913" i="3"/>
  <c r="G951" i="3"/>
  <c r="G251" i="3"/>
  <c r="G269" i="3"/>
  <c r="G291" i="3"/>
  <c r="G311" i="3"/>
  <c r="G333" i="3"/>
  <c r="G355" i="3"/>
  <c r="G375" i="3"/>
  <c r="G397" i="3"/>
  <c r="G419" i="3"/>
  <c r="G439" i="3"/>
  <c r="G461" i="3"/>
  <c r="G483" i="3"/>
  <c r="G503" i="3"/>
  <c r="G525" i="3"/>
  <c r="G547" i="3"/>
  <c r="G567" i="3"/>
  <c r="G589" i="3"/>
  <c r="G611" i="3"/>
  <c r="G631" i="3"/>
  <c r="G653" i="3"/>
  <c r="G675" i="3"/>
  <c r="G695" i="3"/>
  <c r="G717" i="3"/>
  <c r="G743" i="3"/>
  <c r="G775" i="3"/>
  <c r="G807" i="3"/>
  <c r="G871" i="3"/>
  <c r="G895" i="3"/>
  <c r="G957" i="3"/>
  <c r="G308" i="3"/>
  <c r="G340" i="3"/>
  <c r="G372" i="3"/>
  <c r="G404" i="3"/>
  <c r="G436" i="3"/>
  <c r="G468" i="3"/>
  <c r="G500" i="3"/>
  <c r="G532" i="3"/>
  <c r="G564" i="3"/>
  <c r="G596" i="3"/>
  <c r="G628" i="3"/>
  <c r="G660" i="3"/>
  <c r="G692" i="3"/>
  <c r="G724" i="3"/>
  <c r="G756" i="3"/>
  <c r="G788" i="3"/>
  <c r="G820" i="3"/>
  <c r="G1300" i="3"/>
  <c r="G1428" i="3"/>
  <c r="G854" i="3"/>
  <c r="G886" i="3"/>
  <c r="G918" i="3"/>
  <c r="G950" i="3"/>
  <c r="G982" i="3"/>
  <c r="G1014" i="3"/>
  <c r="G1046" i="3"/>
  <c r="G1078" i="3"/>
  <c r="G1110" i="3"/>
  <c r="G1142" i="3"/>
  <c r="G1174" i="3"/>
  <c r="G1206" i="3"/>
  <c r="G1238" i="3"/>
  <c r="G1270" i="3"/>
  <c r="G1362" i="3"/>
  <c r="G1498" i="3"/>
  <c r="G1337" i="3"/>
  <c r="G1492" i="3"/>
  <c r="G1358" i="3"/>
  <c r="G1514" i="3"/>
  <c r="G1340" i="3"/>
  <c r="G1456" i="3"/>
  <c r="G969" i="3"/>
  <c r="G1001" i="3"/>
  <c r="G1033" i="3"/>
  <c r="G1065" i="3"/>
  <c r="G1097" i="3"/>
  <c r="G1129" i="3"/>
  <c r="G1161" i="3"/>
  <c r="G1193" i="3"/>
  <c r="G1225" i="3"/>
  <c r="G1257" i="3"/>
  <c r="G1306" i="3"/>
  <c r="G1434" i="3"/>
  <c r="G1329" i="3"/>
  <c r="G1457" i="3"/>
  <c r="G1302" i="3"/>
  <c r="G1430" i="3"/>
  <c r="G1447" i="3"/>
  <c r="G1571" i="3"/>
  <c r="G1878" i="3"/>
  <c r="G1445" i="3"/>
  <c r="G1603" i="3"/>
  <c r="G1958" i="3"/>
  <c r="G2656" i="3"/>
  <c r="G1732" i="3"/>
  <c r="G2342" i="3"/>
  <c r="G1782" i="3"/>
  <c r="G2228" i="3"/>
  <c r="G1652" i="3"/>
  <c r="G2087" i="3"/>
  <c r="G1565" i="3"/>
  <c r="G1893" i="3"/>
  <c r="G1944" i="3"/>
  <c r="G1632" i="3"/>
  <c r="G2200" i="3"/>
  <c r="G1681" i="3"/>
  <c r="G1910" i="3"/>
  <c r="G2199" i="3"/>
  <c r="G2328" i="3"/>
  <c r="G1646" i="3"/>
  <c r="G2040" i="3"/>
  <c r="G2494" i="3"/>
  <c r="G1692" i="3"/>
  <c r="G2055" i="3"/>
  <c r="G2545" i="3"/>
  <c r="G2103" i="3"/>
  <c r="G2606" i="3"/>
  <c r="G1990" i="3"/>
  <c r="G2436" i="3"/>
  <c r="G1794" i="3"/>
  <c r="G2050" i="3"/>
  <c r="G2306" i="3"/>
  <c r="G2562" i="3"/>
  <c r="G1968" i="3"/>
  <c r="G2224" i="3"/>
  <c r="G2480" i="3"/>
  <c r="G2261" i="3"/>
  <c r="G2517" i="3"/>
  <c r="G574" i="4"/>
  <c r="G458" i="4"/>
  <c r="G373" i="4"/>
  <c r="G287" i="4"/>
  <c r="G202" i="4"/>
  <c r="G117" i="4"/>
  <c r="G33" i="4"/>
  <c r="G556" i="4"/>
  <c r="G642" i="4"/>
  <c r="G733" i="4"/>
  <c r="G812" i="4"/>
  <c r="G921" i="4"/>
  <c r="G1031" i="4"/>
  <c r="G1147" i="4"/>
  <c r="G1220" i="4"/>
  <c r="G1360" i="4"/>
  <c r="G1462" i="4"/>
  <c r="G1562" i="4"/>
  <c r="G1662" i="4"/>
  <c r="G1778" i="4"/>
  <c r="G1908" i="4"/>
  <c r="G2033" i="4"/>
  <c r="G2211" i="4"/>
  <c r="G2410" i="4"/>
  <c r="G2527" i="4"/>
  <c r="G2658" i="4"/>
  <c r="G65" i="4"/>
  <c r="G107" i="4"/>
  <c r="G150" i="4"/>
  <c r="G193" i="4"/>
  <c r="G235" i="4"/>
  <c r="G278" i="4"/>
  <c r="G321" i="4"/>
  <c r="G363" i="4"/>
  <c r="G406" i="4"/>
  <c r="G449" i="4"/>
  <c r="G491" i="4"/>
  <c r="G575" i="4"/>
  <c r="G654" i="4"/>
  <c r="G745" i="4"/>
  <c r="G831" i="4"/>
  <c r="G922" i="4"/>
  <c r="G1017" i="4"/>
  <c r="G1127" i="4"/>
  <c r="G1237" i="4"/>
  <c r="G1353" i="4"/>
  <c r="G1453" i="4"/>
  <c r="G1553" i="4"/>
  <c r="G1655" i="4"/>
  <c r="G1813" i="4"/>
  <c r="G1929" i="4"/>
  <c r="G2055" i="4"/>
  <c r="G2222" i="4"/>
  <c r="G2396" i="4"/>
  <c r="G539" i="4"/>
  <c r="G619" i="4"/>
  <c r="G698" i="4"/>
  <c r="G795" i="4"/>
  <c r="G878" i="4"/>
  <c r="G973" i="4"/>
  <c r="G1091" i="4"/>
  <c r="G1164" i="4"/>
  <c r="G1296" i="4"/>
  <c r="G1396" i="4"/>
  <c r="G1472" i="4"/>
  <c r="G1598" i="4"/>
  <c r="G1723" i="4"/>
  <c r="G1870" i="4"/>
  <c r="G2027" i="4"/>
  <c r="G2152" i="4"/>
  <c r="G2303" i="4"/>
  <c r="G2458" i="4"/>
  <c r="G2664" i="4"/>
  <c r="G29" i="4"/>
  <c r="G71" i="4"/>
  <c r="G114" i="4"/>
  <c r="G157" i="4"/>
  <c r="G199" i="4"/>
  <c r="G242" i="4"/>
  <c r="G285" i="4"/>
  <c r="G327" i="4"/>
  <c r="G370" i="4"/>
  <c r="G413" i="4"/>
  <c r="G455" i="4"/>
  <c r="G498" i="4"/>
  <c r="G576" i="4"/>
  <c r="G656" i="4"/>
  <c r="G753" i="4"/>
  <c r="G832" i="4"/>
  <c r="G937" i="4"/>
  <c r="G1047" i="4"/>
  <c r="G1128" i="4"/>
  <c r="G1255" i="4"/>
  <c r="G1355" i="4"/>
  <c r="G1431" i="4"/>
  <c r="G1582" i="4"/>
  <c r="G1731" i="4"/>
  <c r="G1850" i="4"/>
  <c r="G1996" i="4"/>
  <c r="G2132" i="4"/>
  <c r="G2257" i="4"/>
  <c r="G2533" i="4"/>
  <c r="G1906" i="4"/>
  <c r="G1979" i="4"/>
  <c r="G2047" i="4"/>
  <c r="G2115" i="4"/>
  <c r="G2183" i="4"/>
  <c r="G2256" i="4"/>
  <c r="G2339" i="4"/>
  <c r="G2515" i="4"/>
  <c r="G2581" i="4"/>
  <c r="G2646" i="4"/>
  <c r="G522" i="4"/>
  <c r="G586" i="4"/>
  <c r="G650" i="4"/>
  <c r="G714" i="4"/>
  <c r="G778" i="4"/>
  <c r="G842" i="4"/>
  <c r="G906" i="4"/>
  <c r="G970" i="4"/>
  <c r="G1034" i="4"/>
  <c r="G1098" i="4"/>
  <c r="G1162" i="4"/>
  <c r="G1226" i="4"/>
  <c r="G1303" i="4"/>
  <c r="G1376" i="4"/>
  <c r="G1444" i="4"/>
  <c r="G1512" i="4"/>
  <c r="G1580" i="4"/>
  <c r="G1653" i="4"/>
  <c r="G1742" i="4"/>
  <c r="G1815" i="4"/>
  <c r="G1888" i="4"/>
  <c r="G1956" i="4"/>
  <c r="G2024" i="4"/>
  <c r="G2092" i="4"/>
  <c r="G2165" i="4"/>
  <c r="G2254" i="4"/>
  <c r="G2336" i="4"/>
  <c r="G2411" i="4"/>
  <c r="G2468" i="4"/>
  <c r="G2530" i="4"/>
  <c r="G2594" i="4"/>
  <c r="G36" i="4"/>
  <c r="G68" i="4"/>
  <c r="G100" i="4"/>
  <c r="G132" i="4"/>
  <c r="G164" i="4"/>
  <c r="G196" i="4"/>
  <c r="G228" i="4"/>
  <c r="G260" i="4"/>
  <c r="G292" i="4"/>
  <c r="G324" i="4"/>
  <c r="G356" i="4"/>
  <c r="G388" i="4"/>
  <c r="G420" i="4"/>
  <c r="G452" i="4"/>
  <c r="G484" i="4"/>
  <c r="G527" i="4"/>
  <c r="G591" i="4"/>
  <c r="G655" i="4"/>
  <c r="G719" i="4"/>
  <c r="G783" i="4"/>
  <c r="G847" i="4"/>
  <c r="G911" i="4"/>
  <c r="G975" i="4"/>
  <c r="G1039" i="4"/>
  <c r="G1103" i="4"/>
  <c r="G1167" i="4"/>
  <c r="G1231" i="4"/>
  <c r="G1293" i="4"/>
  <c r="G1361" i="4"/>
  <c r="G1450" i="4"/>
  <c r="G1523" i="4"/>
  <c r="G1596" i="4"/>
  <c r="G1669" i="4"/>
  <c r="G1737" i="4"/>
  <c r="G1805" i="4"/>
  <c r="G1873" i="4"/>
  <c r="G1962" i="4"/>
  <c r="G2035" i="4"/>
  <c r="G2108" i="4"/>
  <c r="G2181" i="4"/>
  <c r="G2249" i="4"/>
  <c r="G2331" i="4"/>
  <c r="G2555" i="4"/>
  <c r="G2628" i="4"/>
  <c r="G2692" i="4"/>
  <c r="G916" i="4"/>
  <c r="G980" i="4"/>
  <c r="G1044" i="4"/>
  <c r="G1108" i="4"/>
  <c r="G1172" i="4"/>
  <c r="G1242" i="4"/>
  <c r="G1310" i="4"/>
  <c r="G1378" i="4"/>
  <c r="G1451" i="4"/>
  <c r="G1524" i="4"/>
  <c r="G1597" i="4"/>
  <c r="G1686" i="4"/>
  <c r="G1754" i="4"/>
  <c r="G1822" i="4"/>
  <c r="G1890" i="4"/>
  <c r="G1963" i="4"/>
  <c r="G2036" i="4"/>
  <c r="G2109" i="4"/>
  <c r="G2198" i="4"/>
  <c r="G2266" i="4"/>
  <c r="G2344" i="4"/>
  <c r="G2420" i="4"/>
  <c r="G2478" i="4"/>
  <c r="G1272" i="4"/>
  <c r="G1336" i="4"/>
  <c r="G1400" i="4"/>
  <c r="G1464" i="4"/>
  <c r="G1528" i="4"/>
  <c r="G1592" i="4"/>
  <c r="G1656" i="4"/>
  <c r="G1720" i="4"/>
  <c r="G1784" i="4"/>
  <c r="G1848" i="4"/>
  <c r="G1912" i="4"/>
  <c r="G1976" i="4"/>
  <c r="G2040" i="4"/>
  <c r="G2104" i="4"/>
  <c r="G2168" i="4"/>
  <c r="G2232" i="4"/>
  <c r="G2296" i="4"/>
  <c r="G2360" i="4"/>
  <c r="G2418" i="4"/>
  <c r="G2460" i="4"/>
  <c r="G2504" i="4"/>
  <c r="G2583" i="4"/>
  <c r="G2674" i="4"/>
  <c r="G2315" i="4"/>
  <c r="G2379" i="4"/>
  <c r="G2547" i="4"/>
  <c r="G2638" i="4"/>
  <c r="G2413" i="4"/>
  <c r="G2445" i="4"/>
  <c r="G2477" i="4"/>
  <c r="G2520" i="4"/>
  <c r="G2584" i="4"/>
  <c r="G2648" i="4"/>
  <c r="G2516" i="4"/>
  <c r="G2580" i="4"/>
  <c r="G2644" i="4"/>
  <c r="G2269" i="4"/>
  <c r="G1997" i="4"/>
  <c r="G1767" i="4"/>
  <c r="G1467" i="4"/>
  <c r="G1174" i="4"/>
  <c r="G999" i="4"/>
  <c r="G816" i="4"/>
  <c r="G657" i="4"/>
  <c r="G489" i="4"/>
  <c r="G403" i="4"/>
  <c r="G318" i="4"/>
  <c r="G233" i="4"/>
  <c r="G147" i="4"/>
  <c r="G62" i="4"/>
  <c r="G2536" i="4"/>
  <c r="G2206" i="4"/>
  <c r="G1934" i="4"/>
  <c r="G1715" i="4"/>
  <c r="G1399" i="4"/>
  <c r="G1173" i="4"/>
  <c r="G968" i="4"/>
  <c r="G754" i="4"/>
  <c r="G596" i="4"/>
  <c r="G2526" i="4"/>
  <c r="G2053" i="4"/>
  <c r="G1812" i="4"/>
  <c r="G1610" i="4"/>
  <c r="G1443" i="4"/>
  <c r="G1110" i="4"/>
  <c r="G935" i="4"/>
  <c r="G750" i="4"/>
  <c r="G592" i="4"/>
  <c r="G453" i="4"/>
  <c r="G367" i="4"/>
  <c r="G282" i="4"/>
  <c r="G197" i="4"/>
  <c r="G111" i="4"/>
  <c r="G12" i="4"/>
  <c r="G2436" i="4"/>
  <c r="G2157" i="4"/>
  <c r="G1809" i="4"/>
  <c r="G1626" i="4"/>
  <c r="G1410" i="4"/>
  <c r="G1152" i="4"/>
  <c r="G977" i="4"/>
  <c r="G749" i="4"/>
  <c r="G579" i="4"/>
  <c r="G2617" i="4"/>
  <c r="G2377" i="4"/>
  <c r="G2195" i="4"/>
  <c r="G1824" i="4"/>
  <c r="G1590" i="4"/>
  <c r="G1357" i="4"/>
  <c r="G1165" i="4"/>
  <c r="G960" i="4"/>
  <c r="G797" i="4"/>
  <c r="G602" i="4"/>
  <c r="F2316" i="4"/>
  <c r="F2582" i="4"/>
  <c r="F595" i="4"/>
  <c r="F717" i="4"/>
  <c r="F827" i="4"/>
  <c r="F960" i="4"/>
  <c r="F1092" i="4"/>
  <c r="F1224" i="4"/>
  <c r="F1439" i="4"/>
  <c r="F1564" i="4"/>
  <c r="F1699" i="4"/>
  <c r="F1824" i="4"/>
  <c r="F2007" i="4"/>
  <c r="F2216" i="4"/>
  <c r="F2416" i="4"/>
  <c r="F2616" i="4"/>
  <c r="F1891" i="4"/>
  <c r="F1969" i="4"/>
  <c r="F2084" i="4"/>
  <c r="F2199" i="4"/>
  <c r="F2296" i="4"/>
  <c r="F2400" i="4"/>
  <c r="F2457" i="4"/>
  <c r="F28" i="4"/>
  <c r="F60" i="4"/>
  <c r="F92" i="4"/>
  <c r="F124" i="4"/>
  <c r="F156" i="4"/>
  <c r="F188" i="4"/>
  <c r="F220" i="4"/>
  <c r="F252" i="4"/>
  <c r="F284" i="4"/>
  <c r="F316" i="4"/>
  <c r="F348" i="4"/>
  <c r="F380" i="4"/>
  <c r="F412" i="4"/>
  <c r="F444" i="4"/>
  <c r="F476" i="4"/>
  <c r="F513" i="4"/>
  <c r="F600" i="4"/>
  <c r="F687" i="4"/>
  <c r="F769" i="4"/>
  <c r="F856" i="4"/>
  <c r="F943" i="4"/>
  <c r="F1025" i="4"/>
  <c r="F1112" i="4"/>
  <c r="F1199" i="4"/>
  <c r="F1288" i="4"/>
  <c r="F1403" i="4"/>
  <c r="F1481" i="4"/>
  <c r="F1596" i="4"/>
  <c r="F1680" i="4"/>
  <c r="F1784" i="4"/>
  <c r="F1868" i="4"/>
  <c r="F1983" i="4"/>
  <c r="F2061" i="4"/>
  <c r="F2176" i="4"/>
  <c r="F2265" i="4"/>
  <c r="F2373" i="4"/>
  <c r="F2677" i="4"/>
  <c r="F523" i="4"/>
  <c r="F605" i="4"/>
  <c r="F692" i="4"/>
  <c r="F779" i="4"/>
  <c r="F861" i="4"/>
  <c r="F948" i="4"/>
  <c r="F1035" i="4"/>
  <c r="F1117" i="4"/>
  <c r="F1204" i="4"/>
  <c r="F1304" i="4"/>
  <c r="F1388" i="4"/>
  <c r="F1503" i="4"/>
  <c r="F1581" i="4"/>
  <c r="F1696" i="4"/>
  <c r="F1785" i="4"/>
  <c r="F1889" i="4"/>
  <c r="F1973" i="4"/>
  <c r="F2083" i="4"/>
  <c r="F2161" i="4"/>
  <c r="F2289" i="4"/>
  <c r="F2399" i="4"/>
  <c r="F2455" i="4"/>
  <c r="F2514" i="4"/>
  <c r="F889" i="4"/>
  <c r="F976" i="4"/>
  <c r="F1063" i="4"/>
  <c r="F1145" i="4"/>
  <c r="F1232" i="4"/>
  <c r="F1336" i="4"/>
  <c r="F1420" i="4"/>
  <c r="F1535" i="4"/>
  <c r="F1613" i="4"/>
  <c r="F1728" i="4"/>
  <c r="F1817" i="4"/>
  <c r="F1921" i="4"/>
  <c r="F2005" i="4"/>
  <c r="F2115" i="4"/>
  <c r="F2193" i="4"/>
  <c r="F2308" i="4"/>
  <c r="F2508" i="4"/>
  <c r="F2581" i="4"/>
  <c r="F2646" i="4"/>
  <c r="F1259" i="4"/>
  <c r="F1341" i="4"/>
  <c r="F1428" i="4"/>
  <c r="F1515" i="4"/>
  <c r="F1597" i="4"/>
  <c r="F1684" i="4"/>
  <c r="F1771" i="4"/>
  <c r="F1853" i="4"/>
  <c r="F1940" i="4"/>
  <c r="F2027" i="4"/>
  <c r="F2109" i="4"/>
  <c r="F2196" i="4"/>
  <c r="F2283" i="4"/>
  <c r="F2365" i="4"/>
  <c r="F2572" i="4"/>
  <c r="F2279" i="4"/>
  <c r="F2361" i="4"/>
  <c r="F2424" i="4"/>
  <c r="F2467" i="4"/>
  <c r="F2536" i="4"/>
  <c r="F2657" i="4"/>
  <c r="F2548" i="4"/>
  <c r="F2630" i="4"/>
  <c r="F514" i="4"/>
  <c r="F546" i="4"/>
  <c r="F578" i="4"/>
  <c r="F610" i="4"/>
  <c r="F642" i="4"/>
  <c r="F674" i="4"/>
  <c r="F706" i="4"/>
  <c r="F738" i="4"/>
  <c r="F770" i="4"/>
  <c r="F802" i="4"/>
  <c r="F834" i="4"/>
  <c r="F866" i="4"/>
  <c r="F898" i="4"/>
  <c r="F930" i="4"/>
  <c r="F962" i="4"/>
  <c r="F994" i="4"/>
  <c r="F1026" i="4"/>
  <c r="F1058" i="4"/>
  <c r="F1090" i="4"/>
  <c r="F1122" i="4"/>
  <c r="F1154" i="4"/>
  <c r="F1186" i="4"/>
  <c r="F1218" i="4"/>
  <c r="F1250" i="4"/>
  <c r="F1282" i="4"/>
  <c r="F1314" i="4"/>
  <c r="F1346" i="4"/>
  <c r="F1378" i="4"/>
  <c r="F1410" i="4"/>
  <c r="F1442" i="4"/>
  <c r="F1474" i="4"/>
  <c r="F1506" i="4"/>
  <c r="F1538" i="4"/>
  <c r="F1570" i="4"/>
  <c r="F1602" i="4"/>
  <c r="F1634" i="4"/>
  <c r="F1666" i="4"/>
  <c r="F1698" i="4"/>
  <c r="F1730" i="4"/>
  <c r="F1762" i="4"/>
  <c r="F1794" i="4"/>
  <c r="F1826" i="4"/>
  <c r="F1858" i="4"/>
  <c r="F1890" i="4"/>
  <c r="F1922" i="4"/>
  <c r="F1954" i="4"/>
  <c r="F1986" i="4"/>
  <c r="F2018" i="4"/>
  <c r="F2050" i="4"/>
  <c r="F2082" i="4"/>
  <c r="F2114" i="4"/>
  <c r="F2146" i="4"/>
  <c r="F2178" i="4"/>
  <c r="F2210" i="4"/>
  <c r="F2242" i="4"/>
  <c r="F2274" i="4"/>
  <c r="F2306" i="4"/>
  <c r="F2338" i="4"/>
  <c r="F2370" i="4"/>
  <c r="F2402" i="4"/>
  <c r="F2434" i="4"/>
  <c r="F2466" i="4"/>
  <c r="F2498" i="4"/>
  <c r="F2585" i="4"/>
  <c r="F2672" i="4"/>
  <c r="F2519" i="4"/>
  <c r="F2551" i="4"/>
  <c r="F2583" i="4"/>
  <c r="F2615" i="4"/>
  <c r="F2647" i="4"/>
  <c r="F2679" i="4"/>
  <c r="F1703" i="4"/>
  <c r="F941" i="4"/>
  <c r="F277" i="4"/>
  <c r="F2552" i="4"/>
  <c r="F1109" i="4"/>
  <c r="F2542" i="4"/>
  <c r="F1043" i="4"/>
  <c r="F437" i="4"/>
  <c r="F95" i="4"/>
  <c r="F1809" i="4"/>
  <c r="F977" i="4"/>
  <c r="F1205" i="4"/>
  <c r="G923" i="3"/>
  <c r="G955" i="3"/>
  <c r="G253" i="3"/>
  <c r="G273" i="3"/>
  <c r="G293" i="3"/>
  <c r="G315" i="3"/>
  <c r="G337" i="3"/>
  <c r="G357" i="3"/>
  <c r="G379" i="3"/>
  <c r="G401" i="3"/>
  <c r="G421" i="3"/>
  <c r="G443" i="3"/>
  <c r="G465" i="3"/>
  <c r="G485" i="3"/>
  <c r="G507" i="3"/>
  <c r="G529" i="3"/>
  <c r="G549" i="3"/>
  <c r="G571" i="3"/>
  <c r="G593" i="3"/>
  <c r="G613" i="3"/>
  <c r="G635" i="3"/>
  <c r="G657" i="3"/>
  <c r="G677" i="3"/>
  <c r="G699" i="3"/>
  <c r="G721" i="3"/>
  <c r="G749" i="3"/>
  <c r="G781" i="3"/>
  <c r="G813" i="3"/>
  <c r="G907" i="3"/>
  <c r="G839" i="3"/>
  <c r="G282" i="3"/>
  <c r="G314" i="3"/>
  <c r="G346" i="3"/>
  <c r="G378" i="3"/>
  <c r="G410" i="3"/>
  <c r="G442" i="3"/>
  <c r="G474" i="3"/>
  <c r="G506" i="3"/>
  <c r="G538" i="3"/>
  <c r="G570" i="3"/>
  <c r="G602" i="3"/>
  <c r="G634" i="3"/>
  <c r="G666" i="3"/>
  <c r="G698" i="3"/>
  <c r="G730" i="3"/>
  <c r="G762" i="3"/>
  <c r="G794" i="3"/>
  <c r="G826" i="3"/>
  <c r="G1325" i="3"/>
  <c r="G1473" i="3"/>
  <c r="G860" i="3"/>
  <c r="G892" i="3"/>
  <c r="G924" i="3"/>
  <c r="G956" i="3"/>
  <c r="G988" i="3"/>
  <c r="G1020" i="3"/>
  <c r="G1052" i="3"/>
  <c r="G1084" i="3"/>
  <c r="G1116" i="3"/>
  <c r="G1148" i="3"/>
  <c r="G1180" i="3"/>
  <c r="G1212" i="3"/>
  <c r="G1244" i="3"/>
  <c r="G1276" i="3"/>
  <c r="G1387" i="3"/>
  <c r="G1519" i="3"/>
  <c r="G1360" i="3"/>
  <c r="G1513" i="3"/>
  <c r="G1383" i="3"/>
  <c r="G1536" i="3"/>
  <c r="G1365" i="3"/>
  <c r="G1505" i="3"/>
  <c r="G975" i="3"/>
  <c r="G1007" i="3"/>
  <c r="G1039" i="3"/>
  <c r="G1071" i="3"/>
  <c r="G1103" i="3"/>
  <c r="G1135" i="3"/>
  <c r="G1167" i="3"/>
  <c r="G1199" i="3"/>
  <c r="G1231" i="3"/>
  <c r="G1263" i="3"/>
  <c r="G1331" i="3"/>
  <c r="G1478" i="3"/>
  <c r="G1352" i="3"/>
  <c r="G1472" i="3"/>
  <c r="G1327" i="3"/>
  <c r="G1482" i="3"/>
  <c r="G1470" i="3"/>
  <c r="G1611" i="3"/>
  <c r="G1966" i="3"/>
  <c r="G1468" i="3"/>
  <c r="G1629" i="3"/>
  <c r="G2054" i="3"/>
  <c r="G1572" i="3"/>
  <c r="G1816" i="3"/>
  <c r="G2543" i="3"/>
  <c r="G1863" i="3"/>
  <c r="G2397" i="3"/>
  <c r="G1703" i="3"/>
  <c r="G2156" i="3"/>
  <c r="G1631" i="3"/>
  <c r="G2119" i="3"/>
  <c r="G2021" i="3"/>
  <c r="G1712" i="3"/>
  <c r="G2333" i="3"/>
  <c r="G1687" i="3"/>
  <c r="G1932" i="3"/>
  <c r="G2254" i="3"/>
  <c r="G2369" i="3"/>
  <c r="G1704" i="3"/>
  <c r="G2069" i="3"/>
  <c r="G2535" i="3"/>
  <c r="G1744" i="3"/>
  <c r="G2095" i="3"/>
  <c r="G2616" i="3"/>
  <c r="G2143" i="3"/>
  <c r="G2653" i="3"/>
  <c r="G2012" i="3"/>
  <c r="G2477" i="3"/>
  <c r="G1819" i="3"/>
  <c r="G2075" i="3"/>
  <c r="G2331" i="3"/>
  <c r="G2587" i="3"/>
  <c r="G1993" i="3"/>
  <c r="G2249" i="3"/>
  <c r="G2505" i="3"/>
  <c r="G2284" i="3"/>
  <c r="G2540" i="3"/>
  <c r="G561" i="4"/>
  <c r="G447" i="4"/>
  <c r="G362" i="4"/>
  <c r="G277" i="4"/>
  <c r="G191" i="4"/>
  <c r="G106" i="4"/>
  <c r="G25" i="4"/>
  <c r="G562" i="4"/>
  <c r="G653" i="4"/>
  <c r="G739" i="4"/>
  <c r="G818" i="4"/>
  <c r="G942" i="4"/>
  <c r="G1037" i="4"/>
  <c r="G1155" i="4"/>
  <c r="G1228" i="4"/>
  <c r="G1369" i="4"/>
  <c r="G1469" i="4"/>
  <c r="G1578" i="4"/>
  <c r="G1671" i="4"/>
  <c r="G1787" i="4"/>
  <c r="G1939" i="4"/>
  <c r="G2075" i="4"/>
  <c r="G2221" i="4"/>
  <c r="G2424" i="4"/>
  <c r="G2544" i="4"/>
  <c r="G2673" i="4"/>
  <c r="G70" i="4"/>
  <c r="G113" i="4"/>
  <c r="G155" i="4"/>
  <c r="G198" i="4"/>
  <c r="G241" i="4"/>
  <c r="G283" i="4"/>
  <c r="G326" i="4"/>
  <c r="G369" i="4"/>
  <c r="G411" i="4"/>
  <c r="G454" i="4"/>
  <c r="G497" i="4"/>
  <c r="G593" i="4"/>
  <c r="G672" i="4"/>
  <c r="G752" i="4"/>
  <c r="G849" i="4"/>
  <c r="G928" i="4"/>
  <c r="G1038" i="4"/>
  <c r="G1133" i="4"/>
  <c r="G1244" i="4"/>
  <c r="G1370" i="4"/>
  <c r="G1470" i="4"/>
  <c r="G1579" i="4"/>
  <c r="G1704" i="4"/>
  <c r="G1829" i="4"/>
  <c r="G1940" i="4"/>
  <c r="G2065" i="4"/>
  <c r="G2243" i="4"/>
  <c r="G2659" i="4"/>
  <c r="G546" i="4"/>
  <c r="G637" i="4"/>
  <c r="G716" i="4"/>
  <c r="G802" i="4"/>
  <c r="G886" i="4"/>
  <c r="G981" i="4"/>
  <c r="G1097" i="4"/>
  <c r="G1207" i="4"/>
  <c r="G1305" i="4"/>
  <c r="G1405" i="4"/>
  <c r="G1514" i="4"/>
  <c r="G1614" i="4"/>
  <c r="G1772" i="4"/>
  <c r="G1891" i="4"/>
  <c r="G2037" i="4"/>
  <c r="G2173" i="4"/>
  <c r="G2327" i="4"/>
  <c r="G2472" i="4"/>
  <c r="G2679" i="4"/>
  <c r="G34" i="4"/>
  <c r="G77" i="4"/>
  <c r="G119" i="4"/>
  <c r="G162" i="4"/>
  <c r="G205" i="4"/>
  <c r="G247" i="4"/>
  <c r="G290" i="4"/>
  <c r="G333" i="4"/>
  <c r="G375" i="4"/>
  <c r="G418" i="4"/>
  <c r="G461" i="4"/>
  <c r="G503" i="4"/>
  <c r="G583" i="4"/>
  <c r="G662" i="4"/>
  <c r="G759" i="4"/>
  <c r="G839" i="4"/>
  <c r="G945" i="4"/>
  <c r="G1055" i="4"/>
  <c r="G1136" i="4"/>
  <c r="G1264" i="4"/>
  <c r="G1364" i="4"/>
  <c r="G1480" i="4"/>
  <c r="G1589" i="4"/>
  <c r="G1740" i="4"/>
  <c r="G1860" i="4"/>
  <c r="G2038" i="4"/>
  <c r="G2163" i="4"/>
  <c r="G2291" i="4"/>
  <c r="G2550" i="4"/>
  <c r="G1911" i="4"/>
  <c r="G1984" i="4"/>
  <c r="G2052" i="4"/>
  <c r="G2120" i="4"/>
  <c r="G2188" i="4"/>
  <c r="G2261" i="4"/>
  <c r="G2357" i="4"/>
  <c r="G2524" i="4"/>
  <c r="G2588" i="4"/>
  <c r="G2654" i="4"/>
  <c r="G531" i="4"/>
  <c r="G595" i="4"/>
  <c r="G659" i="4"/>
  <c r="G723" i="4"/>
  <c r="G787" i="4"/>
  <c r="G851" i="4"/>
  <c r="G915" i="4"/>
  <c r="G979" i="4"/>
  <c r="G1043" i="4"/>
  <c r="G1107" i="4"/>
  <c r="G1171" i="4"/>
  <c r="G1235" i="4"/>
  <c r="G1308" i="4"/>
  <c r="G1381" i="4"/>
  <c r="G1449" i="4"/>
  <c r="G1517" i="4"/>
  <c r="G1585" i="4"/>
  <c r="G1674" i="4"/>
  <c r="G1747" i="4"/>
  <c r="G1820" i="4"/>
  <c r="G1893" i="4"/>
  <c r="G1961" i="4"/>
  <c r="G2029" i="4"/>
  <c r="G2097" i="4"/>
  <c r="G2186" i="4"/>
  <c r="G2259" i="4"/>
  <c r="G2343" i="4"/>
  <c r="G2419" i="4"/>
  <c r="G2475" i="4"/>
  <c r="G2537" i="4"/>
  <c r="G2610" i="4"/>
  <c r="G40" i="4"/>
  <c r="G72" i="4"/>
  <c r="G104" i="4"/>
  <c r="G136" i="4"/>
  <c r="G168" i="4"/>
  <c r="G200" i="4"/>
  <c r="G232" i="4"/>
  <c r="G264" i="4"/>
  <c r="G296" i="4"/>
  <c r="G328" i="4"/>
  <c r="G360" i="4"/>
  <c r="G392" i="4"/>
  <c r="G424" i="4"/>
  <c r="G456" i="4"/>
  <c r="G488" i="4"/>
  <c r="G536" i="4"/>
  <c r="G600" i="4"/>
  <c r="G664" i="4"/>
  <c r="G728" i="4"/>
  <c r="G792" i="4"/>
  <c r="G856" i="4"/>
  <c r="G920" i="4"/>
  <c r="G984" i="4"/>
  <c r="G1048" i="4"/>
  <c r="G1112" i="4"/>
  <c r="G1176" i="4"/>
  <c r="G1236" i="4"/>
  <c r="G1309" i="4"/>
  <c r="G1398" i="4"/>
  <c r="G1466" i="4"/>
  <c r="G1534" i="4"/>
  <c r="G1602" i="4"/>
  <c r="G1675" i="4"/>
  <c r="G1748" i="4"/>
  <c r="G1821" i="4"/>
  <c r="G1910" i="4"/>
  <c r="G1978" i="4"/>
  <c r="G2046" i="4"/>
  <c r="G2114" i="4"/>
  <c r="G2187" i="4"/>
  <c r="G2260" i="4"/>
  <c r="G2349" i="4"/>
  <c r="G2563" i="4"/>
  <c r="G2636" i="4"/>
  <c r="G861" i="4"/>
  <c r="G925" i="4"/>
  <c r="G989" i="4"/>
  <c r="G1053" i="4"/>
  <c r="G1117" i="4"/>
  <c r="G1181" i="4"/>
  <c r="G1247" i="4"/>
  <c r="G1315" i="4"/>
  <c r="G1383" i="4"/>
  <c r="G1456" i="4"/>
  <c r="G1529" i="4"/>
  <c r="G1618" i="4"/>
  <c r="G1691" i="4"/>
  <c r="G1759" i="4"/>
  <c r="G1827" i="4"/>
  <c r="G1895" i="4"/>
  <c r="G1968" i="4"/>
  <c r="G2041" i="4"/>
  <c r="G2130" i="4"/>
  <c r="G2203" i="4"/>
  <c r="G2271" i="4"/>
  <c r="G2350" i="4"/>
  <c r="G2427" i="4"/>
  <c r="G2484" i="4"/>
  <c r="G1281" i="4"/>
  <c r="G1345" i="4"/>
  <c r="G1409" i="4"/>
  <c r="G1473" i="4"/>
  <c r="G1537" i="4"/>
  <c r="G1601" i="4"/>
  <c r="G1665" i="4"/>
  <c r="G1729" i="4"/>
  <c r="G1793" i="4"/>
  <c r="G1857" i="4"/>
  <c r="G1921" i="4"/>
  <c r="G1985" i="4"/>
  <c r="G2049" i="4"/>
  <c r="G2113" i="4"/>
  <c r="G2177" i="4"/>
  <c r="G2241" i="4"/>
  <c r="G2305" i="4"/>
  <c r="G2369" i="4"/>
  <c r="G2423" i="4"/>
  <c r="G2466" i="4"/>
  <c r="G2522" i="4"/>
  <c r="G2601" i="4"/>
  <c r="G2681" i="4"/>
  <c r="G2324" i="4"/>
  <c r="G2388" i="4"/>
  <c r="G2565" i="4"/>
  <c r="G2645" i="4"/>
  <c r="G2417" i="4"/>
  <c r="G2449" i="4"/>
  <c r="G2481" i="4"/>
  <c r="G2529" i="4"/>
  <c r="G2593" i="4"/>
  <c r="G2657" i="4"/>
  <c r="G2525" i="4"/>
  <c r="G2589" i="4"/>
  <c r="G2653" i="4"/>
  <c r="G2248" i="4"/>
  <c r="G1914" i="4"/>
  <c r="G1718" i="4"/>
  <c r="G1416" i="4"/>
  <c r="G1145" i="4"/>
  <c r="G983" i="4"/>
  <c r="G791" i="4"/>
  <c r="G633" i="4"/>
  <c r="G478" i="4"/>
  <c r="G393" i="4"/>
  <c r="G307" i="4"/>
  <c r="G222" i="4"/>
  <c r="G137" i="4"/>
  <c r="G51" i="4"/>
  <c r="G2503" i="4"/>
  <c r="G2164" i="4"/>
  <c r="G1913" i="4"/>
  <c r="G1699" i="4"/>
  <c r="G1348" i="4"/>
  <c r="G1159" i="4"/>
  <c r="G954" i="4"/>
  <c r="G730" i="4"/>
  <c r="G571" i="4"/>
  <c r="G2309" i="4"/>
  <c r="G1991" i="4"/>
  <c r="G1794" i="4"/>
  <c r="G1594" i="4"/>
  <c r="G1394" i="4"/>
  <c r="G1081" i="4"/>
  <c r="G919" i="4"/>
  <c r="G726" i="4"/>
  <c r="G567" i="4"/>
  <c r="G442" i="4"/>
  <c r="G357" i="4"/>
  <c r="G271" i="4"/>
  <c r="G186" i="4"/>
  <c r="G101" i="4"/>
  <c r="G9" i="4"/>
  <c r="G2408" i="4"/>
  <c r="G2074" i="4"/>
  <c r="G1760" i="4"/>
  <c r="G1609" i="4"/>
  <c r="G1375" i="4"/>
  <c r="G1138" i="4"/>
  <c r="G963" i="4"/>
  <c r="G738" i="4"/>
  <c r="G555" i="4"/>
  <c r="G2585" i="4"/>
  <c r="G2353" i="4"/>
  <c r="G2153" i="4"/>
  <c r="G1808" i="4"/>
  <c r="G1573" i="4"/>
  <c r="G1339" i="4"/>
  <c r="G1151" i="4"/>
  <c r="G946" i="4"/>
  <c r="G772" i="4"/>
  <c r="G589" i="4"/>
  <c r="G2341" i="4"/>
  <c r="F8" i="4"/>
  <c r="F5" i="4"/>
  <c r="F4" i="4"/>
  <c r="F2" i="4"/>
  <c r="F613" i="4"/>
  <c r="F723" i="4"/>
  <c r="F845" i="4"/>
  <c r="F968" i="4"/>
  <c r="F1100" i="4"/>
  <c r="F1239" i="4"/>
  <c r="F1448" i="4"/>
  <c r="F1573" i="4"/>
  <c r="F1708" i="4"/>
  <c r="F1833" i="4"/>
  <c r="F2017" i="4"/>
  <c r="F2268" i="4"/>
  <c r="F2431" i="4"/>
  <c r="F2632" i="4"/>
  <c r="F1896" i="4"/>
  <c r="F2011" i="4"/>
  <c r="F2089" i="4"/>
  <c r="F2204" i="4"/>
  <c r="F2303" i="4"/>
  <c r="F2407" i="4"/>
  <c r="F2464" i="4"/>
  <c r="F32" i="4"/>
  <c r="F64" i="4"/>
  <c r="F96" i="4"/>
  <c r="F128" i="4"/>
  <c r="F160" i="4"/>
  <c r="F192" i="4"/>
  <c r="F224" i="4"/>
  <c r="F256" i="4"/>
  <c r="F288" i="4"/>
  <c r="F320" i="4"/>
  <c r="F352" i="4"/>
  <c r="F384" i="4"/>
  <c r="F416" i="4"/>
  <c r="F448" i="4"/>
  <c r="F480" i="4"/>
  <c r="F527" i="4"/>
  <c r="F609" i="4"/>
  <c r="F696" i="4"/>
  <c r="F783" i="4"/>
  <c r="F865" i="4"/>
  <c r="F952" i="4"/>
  <c r="F1039" i="4"/>
  <c r="F1121" i="4"/>
  <c r="F1208" i="4"/>
  <c r="F1293" i="4"/>
  <c r="F1408" i="4"/>
  <c r="F1497" i="4"/>
  <c r="F1601" i="4"/>
  <c r="F1685" i="4"/>
  <c r="F1795" i="4"/>
  <c r="F1873" i="4"/>
  <c r="F1988" i="4"/>
  <c r="F2103" i="4"/>
  <c r="F2181" i="4"/>
  <c r="F2276" i="4"/>
  <c r="F2380" i="4"/>
  <c r="F2684" i="4"/>
  <c r="F532" i="4"/>
  <c r="F619" i="4"/>
  <c r="F701" i="4"/>
  <c r="F788" i="4"/>
  <c r="F875" i="4"/>
  <c r="F957" i="4"/>
  <c r="F1044" i="4"/>
  <c r="F1131" i="4"/>
  <c r="F1213" i="4"/>
  <c r="F1315" i="4"/>
  <c r="F1393" i="4"/>
  <c r="F1508" i="4"/>
  <c r="F1623" i="4"/>
  <c r="F1701" i="4"/>
  <c r="F1811" i="4"/>
  <c r="F1895" i="4"/>
  <c r="F1999" i="4"/>
  <c r="F2088" i="4"/>
  <c r="F2203" i="4"/>
  <c r="F2295" i="4"/>
  <c r="F2405" i="4"/>
  <c r="F2463" i="4"/>
  <c r="F2522" i="4"/>
  <c r="F903" i="4"/>
  <c r="F985" i="4"/>
  <c r="F1072" i="4"/>
  <c r="F1159" i="4"/>
  <c r="F1237" i="4"/>
  <c r="F1347" i="4"/>
  <c r="F1425" i="4"/>
  <c r="F1540" i="4"/>
  <c r="F1655" i="4"/>
  <c r="F1733" i="4"/>
  <c r="F1843" i="4"/>
  <c r="F1927" i="4"/>
  <c r="F2031" i="4"/>
  <c r="F2120" i="4"/>
  <c r="F2235" i="4"/>
  <c r="F2332" i="4"/>
  <c r="F2524" i="4"/>
  <c r="F2588" i="4"/>
  <c r="F2654" i="4"/>
  <c r="F1268" i="4"/>
  <c r="F1355" i="4"/>
  <c r="F1437" i="4"/>
  <c r="F1524" i="4"/>
  <c r="F1611" i="4"/>
  <c r="F1693" i="4"/>
  <c r="F1780" i="4"/>
  <c r="F1867" i="4"/>
  <c r="F1949" i="4"/>
  <c r="F2036" i="4"/>
  <c r="F2123" i="4"/>
  <c r="F2205" i="4"/>
  <c r="F2292" i="4"/>
  <c r="F2379" i="4"/>
  <c r="F2590" i="4"/>
  <c r="F2288" i="4"/>
  <c r="F2375" i="4"/>
  <c r="F2429" i="4"/>
  <c r="F2472" i="4"/>
  <c r="F2554" i="4"/>
  <c r="F2664" i="4"/>
  <c r="F2557" i="4"/>
  <c r="F2644" i="4"/>
  <c r="F518" i="4"/>
  <c r="F550" i="4"/>
  <c r="F582" i="4"/>
  <c r="F614" i="4"/>
  <c r="F646" i="4"/>
  <c r="F678" i="4"/>
  <c r="F710" i="4"/>
  <c r="F742" i="4"/>
  <c r="F774" i="4"/>
  <c r="F806" i="4"/>
  <c r="F838" i="4"/>
  <c r="F870" i="4"/>
  <c r="F902" i="4"/>
  <c r="F934" i="4"/>
  <c r="F966" i="4"/>
  <c r="F998" i="4"/>
  <c r="F1030" i="4"/>
  <c r="F1062" i="4"/>
  <c r="F1094" i="4"/>
  <c r="F1126" i="4"/>
  <c r="F1158" i="4"/>
  <c r="F1190" i="4"/>
  <c r="F1222" i="4"/>
  <c r="F1254" i="4"/>
  <c r="F1286" i="4"/>
  <c r="F1318" i="4"/>
  <c r="F1350" i="4"/>
  <c r="F1382" i="4"/>
  <c r="F1414" i="4"/>
  <c r="F1446" i="4"/>
  <c r="F1478" i="4"/>
  <c r="F1510" i="4"/>
  <c r="F1542" i="4"/>
  <c r="F1574" i="4"/>
  <c r="F1606" i="4"/>
  <c r="F1638" i="4"/>
  <c r="F1670" i="4"/>
  <c r="F1702" i="4"/>
  <c r="F1734" i="4"/>
  <c r="F1766" i="4"/>
  <c r="F1798" i="4"/>
  <c r="F1830" i="4"/>
  <c r="F1862" i="4"/>
  <c r="F1894" i="4"/>
  <c r="F1926" i="4"/>
  <c r="F1958" i="4"/>
  <c r="F1990" i="4"/>
  <c r="F2022" i="4"/>
  <c r="F2054" i="4"/>
  <c r="F2086" i="4"/>
  <c r="F2118" i="4"/>
  <c r="F2150" i="4"/>
  <c r="F2182" i="4"/>
  <c r="F2214" i="4"/>
  <c r="F2246" i="4"/>
  <c r="F2278" i="4"/>
  <c r="F2310" i="4"/>
  <c r="F2342" i="4"/>
  <c r="F2374" i="4"/>
  <c r="F2406" i="4"/>
  <c r="F2438" i="4"/>
  <c r="F2470" i="4"/>
  <c r="F2512" i="4"/>
  <c r="F2594" i="4"/>
  <c r="F2681" i="4"/>
  <c r="F2523" i="4"/>
  <c r="F2555" i="4"/>
  <c r="F2587" i="4"/>
  <c r="F2619" i="4"/>
  <c r="F2651" i="4"/>
  <c r="F2683" i="4"/>
  <c r="F1568" i="4"/>
  <c r="F585" i="4"/>
  <c r="F234" i="4"/>
  <c r="F2432" i="4"/>
  <c r="F773" i="4"/>
  <c r="F2231" i="4"/>
  <c r="F927" i="4"/>
  <c r="F394" i="4"/>
  <c r="F53" i="4"/>
  <c r="F1609" i="4"/>
  <c r="F517" i="4"/>
  <c r="F561" i="4"/>
  <c r="F213" i="4"/>
  <c r="G927" i="3"/>
  <c r="G959" i="3"/>
  <c r="G255" i="3"/>
  <c r="G275" i="3"/>
  <c r="G295" i="3"/>
  <c r="G317" i="3"/>
  <c r="G339" i="3"/>
  <c r="G359" i="3"/>
  <c r="G381" i="3"/>
  <c r="G403" i="3"/>
  <c r="G423" i="3"/>
  <c r="G445" i="3"/>
  <c r="G467" i="3"/>
  <c r="G487" i="3"/>
  <c r="G509" i="3"/>
  <c r="G531" i="3"/>
  <c r="G551" i="3"/>
  <c r="G573" i="3"/>
  <c r="G595" i="3"/>
  <c r="G615" i="3"/>
  <c r="G637" i="3"/>
  <c r="G659" i="3"/>
  <c r="G679" i="3"/>
  <c r="G701" i="3"/>
  <c r="G723" i="3"/>
  <c r="G753" i="3"/>
  <c r="G785" i="3"/>
  <c r="G817" i="3"/>
  <c r="G843" i="3"/>
  <c r="G889" i="3"/>
  <c r="G286" i="3"/>
  <c r="G318" i="3"/>
  <c r="G350" i="3"/>
  <c r="G382" i="3"/>
  <c r="G414" i="3"/>
  <c r="G446" i="3"/>
  <c r="G478" i="3"/>
  <c r="G510" i="3"/>
  <c r="G542" i="3"/>
  <c r="G574" i="3"/>
  <c r="G606" i="3"/>
  <c r="G638" i="3"/>
  <c r="G670" i="3"/>
  <c r="G702" i="3"/>
  <c r="G734" i="3"/>
  <c r="G766" i="3"/>
  <c r="G798" i="3"/>
  <c r="G837" i="3"/>
  <c r="G1341" i="3"/>
  <c r="G1485" i="3"/>
  <c r="G864" i="3"/>
  <c r="G896" i="3"/>
  <c r="G928" i="3"/>
  <c r="G960" i="3"/>
  <c r="G992" i="3"/>
  <c r="G1024" i="3"/>
  <c r="G1056" i="3"/>
  <c r="G1088" i="3"/>
  <c r="G1120" i="3"/>
  <c r="G1152" i="3"/>
  <c r="G1184" i="3"/>
  <c r="G1216" i="3"/>
  <c r="G1248" i="3"/>
  <c r="G1280" i="3"/>
  <c r="G1403" i="3"/>
  <c r="G1550" i="3"/>
  <c r="G1376" i="3"/>
  <c r="G1741" i="3"/>
  <c r="G1399" i="3"/>
  <c r="G1543" i="3"/>
  <c r="G1381" i="3"/>
  <c r="G1517" i="3"/>
  <c r="G979" i="3"/>
  <c r="G1011" i="3"/>
  <c r="G1043" i="3"/>
  <c r="G1075" i="3"/>
  <c r="G1107" i="3"/>
  <c r="G1139" i="3"/>
  <c r="G1171" i="3"/>
  <c r="G1203" i="3"/>
  <c r="G1235" i="3"/>
  <c r="G1267" i="3"/>
  <c r="G1347" i="3"/>
  <c r="G1490" i="3"/>
  <c r="G1368" i="3"/>
  <c r="G1512" i="3"/>
  <c r="G1343" i="3"/>
  <c r="G1494" i="3"/>
  <c r="G1486" i="3"/>
  <c r="G1624" i="3"/>
  <c r="G2093" i="3"/>
  <c r="G1484" i="3"/>
  <c r="G1670" i="3"/>
  <c r="G2142" i="3"/>
  <c r="G1582" i="3"/>
  <c r="G1860" i="3"/>
  <c r="G2640" i="3"/>
  <c r="G1892" i="3"/>
  <c r="G2525" i="3"/>
  <c r="G1752" i="3"/>
  <c r="G2232" i="3"/>
  <c r="G1644" i="3"/>
  <c r="G2148" i="3"/>
  <c r="G2246" i="3"/>
  <c r="G1724" i="3"/>
  <c r="G2516" i="3"/>
  <c r="G1742" i="3"/>
  <c r="G1972" i="3"/>
  <c r="G2327" i="3"/>
  <c r="G2456" i="3"/>
  <c r="G1725" i="3"/>
  <c r="G2135" i="3"/>
  <c r="G2615" i="3"/>
  <c r="G1765" i="3"/>
  <c r="G2161" i="3"/>
  <c r="G2689" i="3"/>
  <c r="G2230" i="3"/>
  <c r="G1702" i="3"/>
  <c r="G2078" i="3"/>
  <c r="G2564" i="3"/>
  <c r="G1858" i="3"/>
  <c r="G2114" i="3"/>
  <c r="G2370" i="3"/>
  <c r="G2617" i="3"/>
  <c r="G2032" i="3"/>
  <c r="G2288" i="3"/>
  <c r="G2544" i="3"/>
  <c r="G2325" i="3"/>
  <c r="G2581" i="3"/>
  <c r="G2322" i="4"/>
  <c r="G2001" i="4"/>
  <c r="G1719" i="4"/>
  <c r="G1501" i="4"/>
  <c r="G1301" i="4"/>
  <c r="G1073" i="4"/>
  <c r="G841" i="4"/>
  <c r="G671" i="4"/>
  <c r="G512" i="4"/>
  <c r="G426" i="4"/>
  <c r="G341" i="4"/>
  <c r="G255" i="4"/>
  <c r="G170" i="4"/>
  <c r="G85" i="4"/>
  <c r="G507" i="4"/>
  <c r="G587" i="4"/>
  <c r="G666" i="4"/>
  <c r="G763" i="4"/>
  <c r="G843" i="4"/>
  <c r="G958" i="4"/>
  <c r="G1074" i="4"/>
  <c r="G1169" i="4"/>
  <c r="G1269" i="4"/>
  <c r="G1402" i="4"/>
  <c r="G1511" i="4"/>
  <c r="G1611" i="4"/>
  <c r="G1687" i="4"/>
  <c r="G1838" i="4"/>
  <c r="G1960" i="4"/>
  <c r="G2096" i="4"/>
  <c r="G2286" i="4"/>
  <c r="G2452" i="4"/>
  <c r="G2576" i="4"/>
  <c r="G38" i="4"/>
  <c r="G81" i="4"/>
  <c r="G123" i="4"/>
  <c r="G166" i="4"/>
  <c r="G209" i="4"/>
  <c r="G251" i="4"/>
  <c r="G294" i="4"/>
  <c r="G337" i="4"/>
  <c r="G379" i="4"/>
  <c r="G422" i="4"/>
  <c r="G465" i="4"/>
  <c r="G520" i="4"/>
  <c r="G606" i="4"/>
  <c r="G697" i="4"/>
  <c r="G776" i="4"/>
  <c r="G863" i="4"/>
  <c r="G944" i="4"/>
  <c r="G1054" i="4"/>
  <c r="G1170" i="4"/>
  <c r="G1270" i="4"/>
  <c r="G1386" i="4"/>
  <c r="G1488" i="4"/>
  <c r="G1595" i="4"/>
  <c r="G1730" i="4"/>
  <c r="G1856" i="4"/>
  <c r="G1982" i="4"/>
  <c r="G2117" i="4"/>
  <c r="G2275" i="4"/>
  <c r="G15" i="4"/>
  <c r="G564" i="4"/>
  <c r="G661" i="4"/>
  <c r="G740" i="4"/>
  <c r="G820" i="4"/>
  <c r="G900" i="4"/>
  <c r="G1018" i="4"/>
  <c r="G1113" i="4"/>
  <c r="G1223" i="4"/>
  <c r="G1321" i="4"/>
  <c r="G1421" i="4"/>
  <c r="G1538" i="4"/>
  <c r="G1663" i="4"/>
  <c r="G1788" i="4"/>
  <c r="G1943" i="4"/>
  <c r="G2079" i="4"/>
  <c r="G2204" i="4"/>
  <c r="G2376" i="4"/>
  <c r="G2567" i="4"/>
  <c r="G6" i="4"/>
  <c r="G45" i="4"/>
  <c r="G87" i="4"/>
  <c r="G130" i="4"/>
  <c r="G173" i="4"/>
  <c r="G215" i="4"/>
  <c r="G258" i="4"/>
  <c r="G301" i="4"/>
  <c r="G343" i="4"/>
  <c r="G386" i="4"/>
  <c r="G429" i="4"/>
  <c r="G471" i="4"/>
  <c r="G521" i="4"/>
  <c r="G607" i="4"/>
  <c r="G686" i="4"/>
  <c r="G777" i="4"/>
  <c r="G864" i="4"/>
  <c r="G974" i="4"/>
  <c r="G1069" i="4"/>
  <c r="G1187" i="4"/>
  <c r="G1280" i="4"/>
  <c r="G1380" i="4"/>
  <c r="G1506" i="4"/>
  <c r="G1631" i="4"/>
  <c r="G1756" i="4"/>
  <c r="G1902" i="4"/>
  <c r="G2059" i="4"/>
  <c r="G2184" i="4"/>
  <c r="G2340" i="4"/>
  <c r="G1854" i="4"/>
  <c r="G1922" i="4"/>
  <c r="G1995" i="4"/>
  <c r="G2068" i="4"/>
  <c r="G2141" i="4"/>
  <c r="G2230" i="4"/>
  <c r="G2284" i="4"/>
  <c r="G2381" i="4"/>
  <c r="G2540" i="4"/>
  <c r="G2605" i="4"/>
  <c r="G2670" i="4"/>
  <c r="G549" i="4"/>
  <c r="G613" i="4"/>
  <c r="G677" i="4"/>
  <c r="G741" i="4"/>
  <c r="G805" i="4"/>
  <c r="G869" i="4"/>
  <c r="G933" i="4"/>
  <c r="G997" i="4"/>
  <c r="G1061" i="4"/>
  <c r="G1125" i="4"/>
  <c r="G1189" i="4"/>
  <c r="G1251" i="4"/>
  <c r="G1319" i="4"/>
  <c r="G1392" i="4"/>
  <c r="G1465" i="4"/>
  <c r="G1554" i="4"/>
  <c r="G1627" i="4"/>
  <c r="G1695" i="4"/>
  <c r="G1763" i="4"/>
  <c r="G1831" i="4"/>
  <c r="G1904" i="4"/>
  <c r="G1977" i="4"/>
  <c r="G2066" i="4"/>
  <c r="G2139" i="4"/>
  <c r="G2207" i="4"/>
  <c r="G2281" i="4"/>
  <c r="G2367" i="4"/>
  <c r="G2432" i="4"/>
  <c r="G2490" i="4"/>
  <c r="G2554" i="4"/>
  <c r="G2642" i="4"/>
  <c r="G48" i="4"/>
  <c r="G80" i="4"/>
  <c r="G112" i="4"/>
  <c r="G144" i="4"/>
  <c r="G176" i="4"/>
  <c r="G208" i="4"/>
  <c r="G240" i="4"/>
  <c r="G272" i="4"/>
  <c r="G304" i="4"/>
  <c r="G336" i="4"/>
  <c r="G368" i="4"/>
  <c r="G400" i="4"/>
  <c r="G432" i="4"/>
  <c r="G464" i="4"/>
  <c r="G496" i="4"/>
  <c r="G550" i="4"/>
  <c r="G614" i="4"/>
  <c r="G678" i="4"/>
  <c r="G742" i="4"/>
  <c r="G806" i="4"/>
  <c r="G870" i="4"/>
  <c r="G934" i="4"/>
  <c r="G998" i="4"/>
  <c r="G1062" i="4"/>
  <c r="G1126" i="4"/>
  <c r="G1190" i="4"/>
  <c r="G1262" i="4"/>
  <c r="G1335" i="4"/>
  <c r="G1408" i="4"/>
  <c r="G1476" i="4"/>
  <c r="G1544" i="4"/>
  <c r="G1612" i="4"/>
  <c r="G1685" i="4"/>
  <c r="G1774" i="4"/>
  <c r="G1847" i="4"/>
  <c r="G1920" i="4"/>
  <c r="G1988" i="4"/>
  <c r="G2056" i="4"/>
  <c r="G2124" i="4"/>
  <c r="G2197" i="4"/>
  <c r="G2276" i="4"/>
  <c r="G2362" i="4"/>
  <c r="G2587" i="4"/>
  <c r="G2652" i="4"/>
  <c r="G875" i="4"/>
  <c r="G939" i="4"/>
  <c r="G1003" i="4"/>
  <c r="G1067" i="4"/>
  <c r="G1131" i="4"/>
  <c r="G1195" i="4"/>
  <c r="G1257" i="4"/>
  <c r="G1325" i="4"/>
  <c r="G1393" i="4"/>
  <c r="G1482" i="4"/>
  <c r="G1555" i="4"/>
  <c r="G1628" i="4"/>
  <c r="G1701" i="4"/>
  <c r="G1769" i="4"/>
  <c r="G1837" i="4"/>
  <c r="G1905" i="4"/>
  <c r="G1994" i="4"/>
  <c r="G2067" i="4"/>
  <c r="G2140" i="4"/>
  <c r="G2213" i="4"/>
  <c r="G2295" i="4"/>
  <c r="G2375" i="4"/>
  <c r="G2442" i="4"/>
  <c r="G2514" i="4"/>
  <c r="G1295" i="4"/>
  <c r="G1359" i="4"/>
  <c r="G1423" i="4"/>
  <c r="G1487" i="4"/>
  <c r="G1551" i="4"/>
  <c r="G1615" i="4"/>
  <c r="G1679" i="4"/>
  <c r="G1743" i="4"/>
  <c r="G1807" i="4"/>
  <c r="G1871" i="4"/>
  <c r="G1935" i="4"/>
  <c r="G1999" i="4"/>
  <c r="G2063" i="4"/>
  <c r="G2127" i="4"/>
  <c r="G2191" i="4"/>
  <c r="G2255" i="4"/>
  <c r="G2319" i="4"/>
  <c r="G2383" i="4"/>
  <c r="G2434" i="4"/>
  <c r="G2476" i="4"/>
  <c r="G2535" i="4"/>
  <c r="G2626" i="4"/>
  <c r="G2274" i="4"/>
  <c r="G2338" i="4"/>
  <c r="G2499" i="4"/>
  <c r="G2590" i="4"/>
  <c r="G2669" i="4"/>
  <c r="G2425" i="4"/>
  <c r="G2457" i="4"/>
  <c r="G2489" i="4"/>
  <c r="G2543" i="4"/>
  <c r="G2607" i="4"/>
  <c r="G2671" i="4"/>
  <c r="G2539" i="4"/>
  <c r="G2603" i="4"/>
  <c r="G2667" i="4"/>
  <c r="G2185" i="4"/>
  <c r="G1851" i="4"/>
  <c r="G1667" i="4"/>
  <c r="G1316" i="4"/>
  <c r="G1115" i="4"/>
  <c r="G926" i="4"/>
  <c r="G743" i="4"/>
  <c r="G584" i="4"/>
  <c r="G457" i="4"/>
  <c r="G371" i="4"/>
  <c r="G286" i="4"/>
  <c r="G201" i="4"/>
  <c r="G115" i="4"/>
  <c r="G22" i="4"/>
  <c r="G2446" i="4"/>
  <c r="G2122" i="4"/>
  <c r="G1833" i="4"/>
  <c r="G1599" i="4"/>
  <c r="G1297" i="4"/>
  <c r="G1100" i="4"/>
  <c r="G895" i="4"/>
  <c r="G706" i="4"/>
  <c r="G523" i="4"/>
  <c r="G2242" i="4"/>
  <c r="G1949" i="4"/>
  <c r="G1728" i="4"/>
  <c r="G1561" i="4"/>
  <c r="G1292" i="4"/>
  <c r="G1051" i="4"/>
  <c r="G862" i="4"/>
  <c r="G702" i="4"/>
  <c r="G519" i="4"/>
  <c r="G421" i="4"/>
  <c r="G335" i="4"/>
  <c r="G250" i="4"/>
  <c r="G165" i="4"/>
  <c r="G79" i="4"/>
  <c r="G2655" i="4"/>
  <c r="G2358" i="4"/>
  <c r="G2011" i="4"/>
  <c r="G1726" i="4"/>
  <c r="G1526" i="4"/>
  <c r="G1275" i="4"/>
  <c r="G1095" i="4"/>
  <c r="G890" i="4"/>
  <c r="G701" i="4"/>
  <c r="G506" i="4"/>
  <c r="G2519" i="4"/>
  <c r="G2304" i="4"/>
  <c r="G2070" i="4"/>
  <c r="G1724" i="4"/>
  <c r="G1490" i="4"/>
  <c r="G1290" i="4"/>
  <c r="G1078" i="4"/>
  <c r="G903" i="4"/>
  <c r="G724" i="4"/>
  <c r="G565" i="4"/>
  <c r="F1807" i="4"/>
  <c r="F1975" i="4"/>
  <c r="F2184" i="4"/>
  <c r="F2389" i="4"/>
  <c r="F540" i="4"/>
  <c r="F644" i="4"/>
  <c r="F748" i="4"/>
  <c r="F887" i="4"/>
  <c r="F1019" i="4"/>
  <c r="F1151" i="4"/>
  <c r="F1297" i="4"/>
  <c r="F1464" i="4"/>
  <c r="F1615" i="4"/>
  <c r="F1724" i="4"/>
  <c r="F1892" i="4"/>
  <c r="F2080" i="4"/>
  <c r="F2304" i="4"/>
  <c r="F2459" i="4"/>
  <c r="F2665" i="4"/>
  <c r="F1943" i="4"/>
  <c r="F2021" i="4"/>
  <c r="F2131" i="4"/>
  <c r="F2215" i="4"/>
  <c r="F2327" i="4"/>
  <c r="F2421" i="4"/>
  <c r="F2479" i="4"/>
  <c r="F40" i="4"/>
  <c r="F72" i="4"/>
  <c r="F104" i="4"/>
  <c r="F136" i="4"/>
  <c r="F168" i="4"/>
  <c r="F200" i="4"/>
  <c r="F232" i="4"/>
  <c r="F264" i="4"/>
  <c r="F296" i="4"/>
  <c r="F328" i="4"/>
  <c r="F360" i="4"/>
  <c r="F392" i="4"/>
  <c r="F424" i="4"/>
  <c r="F456" i="4"/>
  <c r="F488" i="4"/>
  <c r="F545" i="4"/>
  <c r="F632" i="4"/>
  <c r="F719" i="4"/>
  <c r="F801" i="4"/>
  <c r="F888" i="4"/>
  <c r="F975" i="4"/>
  <c r="F1057" i="4"/>
  <c r="F1144" i="4"/>
  <c r="F1231" i="4"/>
  <c r="F1340" i="4"/>
  <c r="F1424" i="4"/>
  <c r="F1528" i="4"/>
  <c r="F1612" i="4"/>
  <c r="F1727" i="4"/>
  <c r="F1805" i="4"/>
  <c r="F1920" i="4"/>
  <c r="F2009" i="4"/>
  <c r="F2113" i="4"/>
  <c r="F2197" i="4"/>
  <c r="F2307" i="4"/>
  <c r="F2628" i="4"/>
  <c r="F11" i="4"/>
  <c r="F555" i="4"/>
  <c r="F637" i="4"/>
  <c r="F724" i="4"/>
  <c r="F811" i="4"/>
  <c r="F893" i="4"/>
  <c r="F980" i="4"/>
  <c r="F1067" i="4"/>
  <c r="F1149" i="4"/>
  <c r="F1247" i="4"/>
  <c r="F1325" i="4"/>
  <c r="F1440" i="4"/>
  <c r="F1529" i="4"/>
  <c r="F1633" i="4"/>
  <c r="F1717" i="4"/>
  <c r="F1827" i="4"/>
  <c r="F1905" i="4"/>
  <c r="F2020" i="4"/>
  <c r="F2135" i="4"/>
  <c r="F2213" i="4"/>
  <c r="F2319" i="4"/>
  <c r="F2420" i="4"/>
  <c r="F2476" i="4"/>
  <c r="F2546" i="4"/>
  <c r="F921" i="4"/>
  <c r="F1008" i="4"/>
  <c r="F1095" i="4"/>
  <c r="F1177" i="4"/>
  <c r="F1279" i="4"/>
  <c r="F1357" i="4"/>
  <c r="F1472" i="4"/>
  <c r="F1561" i="4"/>
  <c r="F1665" i="4"/>
  <c r="F1749" i="4"/>
  <c r="F1859" i="4"/>
  <c r="F1937" i="4"/>
  <c r="F2052" i="4"/>
  <c r="F2167" i="4"/>
  <c r="F2245" i="4"/>
  <c r="F2357" i="4"/>
  <c r="F2540" i="4"/>
  <c r="F2605" i="4"/>
  <c r="F2670" i="4"/>
  <c r="F1291" i="4"/>
  <c r="F1373" i="4"/>
  <c r="F1460" i="4"/>
  <c r="F1547" i="4"/>
  <c r="F1629" i="4"/>
  <c r="F1716" i="4"/>
  <c r="F1803" i="4"/>
  <c r="F1885" i="4"/>
  <c r="F1972" i="4"/>
  <c r="F2059" i="4"/>
  <c r="F2141" i="4"/>
  <c r="F2228" i="4"/>
  <c r="F2315" i="4"/>
  <c r="F2397" i="4"/>
  <c r="F2614" i="4"/>
  <c r="F2311" i="4"/>
  <c r="F2393" i="4"/>
  <c r="F2440" i="4"/>
  <c r="F2483" i="4"/>
  <c r="F2578" i="4"/>
  <c r="F2688" i="4"/>
  <c r="F2580" i="4"/>
  <c r="F2662" i="4"/>
  <c r="F526" i="4"/>
  <c r="F558" i="4"/>
  <c r="F590" i="4"/>
  <c r="F622" i="4"/>
  <c r="F654" i="4"/>
  <c r="F686" i="4"/>
  <c r="F718" i="4"/>
  <c r="F750" i="4"/>
  <c r="F782" i="4"/>
  <c r="F814" i="4"/>
  <c r="F846" i="4"/>
  <c r="F878" i="4"/>
  <c r="F910" i="4"/>
  <c r="F942" i="4"/>
  <c r="F974" i="4"/>
  <c r="F1006" i="4"/>
  <c r="F1038" i="4"/>
  <c r="F1070" i="4"/>
  <c r="F1102" i="4"/>
  <c r="F1134" i="4"/>
  <c r="F1166" i="4"/>
  <c r="F1198" i="4"/>
  <c r="F1230" i="4"/>
  <c r="F1262" i="4"/>
  <c r="F1294" i="4"/>
  <c r="F1326" i="4"/>
  <c r="F1358" i="4"/>
  <c r="F1390" i="4"/>
  <c r="F1422" i="4"/>
  <c r="F1454" i="4"/>
  <c r="F1486" i="4"/>
  <c r="F1518" i="4"/>
  <c r="F1550" i="4"/>
  <c r="F1582" i="4"/>
  <c r="F1614" i="4"/>
  <c r="F1646" i="4"/>
  <c r="F1678" i="4"/>
  <c r="F1710" i="4"/>
  <c r="F1742" i="4"/>
  <c r="F1774" i="4"/>
  <c r="F1806" i="4"/>
  <c r="F1838" i="4"/>
  <c r="F1870" i="4"/>
  <c r="F1902" i="4"/>
  <c r="F1934" i="4"/>
  <c r="F1966" i="4"/>
  <c r="F1998" i="4"/>
  <c r="F2030" i="4"/>
  <c r="F2062" i="4"/>
  <c r="F2094" i="4"/>
  <c r="F2126" i="4"/>
  <c r="F2158" i="4"/>
  <c r="F2190" i="4"/>
  <c r="F2222" i="4"/>
  <c r="F2254" i="4"/>
  <c r="F2286" i="4"/>
  <c r="F2318" i="4"/>
  <c r="F2350" i="4"/>
  <c r="F2382" i="4"/>
  <c r="F2414" i="4"/>
  <c r="F2446" i="4"/>
  <c r="F2478" i="4"/>
  <c r="F2530" i="4"/>
  <c r="F2617" i="4"/>
  <c r="F2499" i="4"/>
  <c r="F2531" i="4"/>
  <c r="F2563" i="4"/>
  <c r="F2595" i="4"/>
  <c r="F2627" i="4"/>
  <c r="F2659" i="4"/>
  <c r="F2691" i="4"/>
  <c r="F1301" i="4"/>
  <c r="F490" i="4"/>
  <c r="F149" i="4"/>
  <c r="F1904" i="4"/>
  <c r="F676" i="4"/>
  <c r="F1980" i="4"/>
  <c r="F817" i="4"/>
  <c r="F309" i="4"/>
  <c r="F2520" i="4"/>
  <c r="F1275" i="4"/>
  <c r="F2395" i="4"/>
  <c r="F469" i="4"/>
  <c r="F127" i="4"/>
  <c r="G220" i="3"/>
  <c r="G197" i="3"/>
  <c r="G179" i="3"/>
  <c r="G163" i="3"/>
  <c r="G147" i="3"/>
  <c r="G131" i="3"/>
  <c r="G115" i="3"/>
  <c r="G99" i="3"/>
  <c r="G83" i="3"/>
  <c r="G67" i="3"/>
  <c r="G51" i="3"/>
  <c r="G35" i="3"/>
  <c r="G19" i="3"/>
  <c r="G849" i="3"/>
  <c r="G831" i="3"/>
  <c r="G935" i="3"/>
  <c r="G243" i="3"/>
  <c r="G259" i="3"/>
  <c r="G279" i="3"/>
  <c r="G301" i="3"/>
  <c r="G323" i="3"/>
  <c r="G343" i="3"/>
  <c r="G365" i="3"/>
  <c r="G387" i="3"/>
  <c r="G407" i="3"/>
  <c r="G429" i="3"/>
  <c r="G451" i="3"/>
  <c r="G471" i="3"/>
  <c r="G493" i="3"/>
  <c r="G515" i="3"/>
  <c r="G535" i="3"/>
  <c r="G557" i="3"/>
  <c r="G579" i="3"/>
  <c r="G599" i="3"/>
  <c r="G621" i="3"/>
  <c r="G643" i="3"/>
  <c r="G663" i="3"/>
  <c r="G685" i="3"/>
  <c r="G707" i="3"/>
  <c r="G727" i="3"/>
  <c r="G759" i="3"/>
  <c r="G791" i="3"/>
  <c r="G823" i="3"/>
  <c r="G917" i="3"/>
  <c r="G925" i="3"/>
  <c r="G292" i="3"/>
  <c r="G324" i="3"/>
  <c r="G356" i="3"/>
  <c r="G388" i="3"/>
  <c r="G420" i="3"/>
  <c r="G452" i="3"/>
  <c r="G484" i="3"/>
  <c r="G516" i="3"/>
  <c r="G548" i="3"/>
  <c r="G580" i="3"/>
  <c r="G612" i="3"/>
  <c r="G644" i="3"/>
  <c r="G676" i="3"/>
  <c r="G708" i="3"/>
  <c r="G740" i="3"/>
  <c r="G772" i="3"/>
  <c r="G804" i="3"/>
  <c r="G859" i="3"/>
  <c r="G1364" i="3"/>
  <c r="G1528" i="3"/>
  <c r="G870" i="3"/>
  <c r="G902" i="3"/>
  <c r="G934" i="3"/>
  <c r="G966" i="3"/>
  <c r="G998" i="3"/>
  <c r="G1030" i="3"/>
  <c r="G1062" i="3"/>
  <c r="G1094" i="3"/>
  <c r="G1126" i="3"/>
  <c r="G1158" i="3"/>
  <c r="G1190" i="3"/>
  <c r="G1222" i="3"/>
  <c r="G1254" i="3"/>
  <c r="G1298" i="3"/>
  <c r="G1426" i="3"/>
  <c r="G1735" i="3"/>
  <c r="G1401" i="3"/>
  <c r="G1294" i="3"/>
  <c r="G1422" i="3"/>
  <c r="G1796" i="3"/>
  <c r="G1404" i="3"/>
  <c r="G1533" i="3"/>
  <c r="G985" i="3"/>
  <c r="G1017" i="3"/>
  <c r="G1049" i="3"/>
  <c r="G1081" i="3"/>
  <c r="G1113" i="3"/>
  <c r="G1145" i="3"/>
  <c r="G1177" i="3"/>
  <c r="G1209" i="3"/>
  <c r="G1241" i="3"/>
  <c r="G1273" i="3"/>
  <c r="G1370" i="3"/>
  <c r="G1560" i="3"/>
  <c r="G1393" i="3"/>
  <c r="G1544" i="3"/>
  <c r="G1366" i="3"/>
  <c r="G1515" i="3"/>
  <c r="G1511" i="3"/>
  <c r="G1688" i="3"/>
  <c r="G2181" i="3"/>
  <c r="G1509" i="3"/>
  <c r="G1743" i="3"/>
  <c r="G2264" i="3"/>
  <c r="G1608" i="3"/>
  <c r="G1969" i="3"/>
  <c r="G1613" i="3"/>
  <c r="G1959" i="3"/>
  <c r="G2682" i="3"/>
  <c r="G1801" i="3"/>
  <c r="G2383" i="3"/>
  <c r="G1673" i="3"/>
  <c r="G2209" i="3"/>
  <c r="G2406" i="3"/>
  <c r="G1886" i="3"/>
  <c r="G1600" i="3"/>
  <c r="G1800" i="3"/>
  <c r="G2045" i="3"/>
  <c r="G2455" i="3"/>
  <c r="G2584" i="3"/>
  <c r="G1846" i="3"/>
  <c r="G2238" i="3"/>
  <c r="G1567" i="3"/>
  <c r="G1854" i="3"/>
  <c r="G2289" i="3"/>
  <c r="G1902" i="3"/>
  <c r="G2358" i="3"/>
  <c r="G1772" i="3"/>
  <c r="G2184" i="3"/>
  <c r="G2690" i="3"/>
  <c r="G1922" i="3"/>
  <c r="G2178" i="3"/>
  <c r="G2434" i="3"/>
  <c r="G1840" i="3"/>
  <c r="G2096" i="3"/>
  <c r="G2352" i="3"/>
  <c r="G2620" i="3"/>
  <c r="G2389" i="3"/>
  <c r="F338" i="3"/>
  <c r="F301" i="3"/>
  <c r="F271" i="3"/>
  <c r="F206" i="3"/>
  <c r="F171" i="3"/>
  <c r="F155" i="3"/>
  <c r="F139" i="3"/>
  <c r="F123" i="3"/>
  <c r="F107" i="3"/>
  <c r="F91" i="3"/>
  <c r="F75" i="3"/>
  <c r="F59" i="3"/>
  <c r="F43" i="3"/>
  <c r="F27" i="3"/>
  <c r="F857" i="3"/>
  <c r="F985" i="3"/>
  <c r="F931" i="3"/>
  <c r="F963" i="3"/>
  <c r="F347" i="3"/>
  <c r="F363" i="3"/>
  <c r="F379" i="3"/>
  <c r="F395" i="3"/>
  <c r="F411" i="3"/>
  <c r="F427" i="3"/>
  <c r="F443" i="3"/>
  <c r="F459" i="3"/>
  <c r="F475" i="3"/>
  <c r="F491" i="3"/>
  <c r="F507" i="3"/>
  <c r="F523" i="3"/>
  <c r="F539" i="3"/>
  <c r="F555" i="3"/>
  <c r="F571" i="3"/>
  <c r="F587" i="3"/>
  <c r="F603" i="3"/>
  <c r="F619" i="3"/>
  <c r="F635" i="3"/>
  <c r="F651" i="3"/>
  <c r="F667" i="3"/>
  <c r="F683" i="3"/>
  <c r="F699" i="3"/>
  <c r="F715" i="3"/>
  <c r="F731" i="3"/>
  <c r="F747" i="3"/>
  <c r="F763" i="3"/>
  <c r="F779" i="3"/>
  <c r="F795" i="3"/>
  <c r="F811" i="3"/>
  <c r="F827" i="3"/>
  <c r="F907" i="3"/>
  <c r="F969" i="3"/>
  <c r="F975" i="3"/>
  <c r="F925" i="3"/>
  <c r="F957" i="3"/>
  <c r="F350" i="3"/>
  <c r="F366" i="3"/>
  <c r="F382" i="3"/>
  <c r="F398" i="3"/>
  <c r="F414" i="3"/>
  <c r="F430" i="3"/>
  <c r="F446" i="3"/>
  <c r="F462" i="3"/>
  <c r="F478" i="3"/>
  <c r="F494" i="3"/>
  <c r="F510" i="3"/>
  <c r="F526" i="3"/>
  <c r="F542" i="3"/>
  <c r="F558" i="3"/>
  <c r="F574" i="3"/>
  <c r="F590" i="3"/>
  <c r="F606" i="3"/>
  <c r="F622" i="3"/>
  <c r="F638" i="3"/>
  <c r="F654" i="3"/>
  <c r="F670" i="3"/>
  <c r="F686" i="3"/>
  <c r="F702" i="3"/>
  <c r="F718" i="3"/>
  <c r="F734" i="3"/>
  <c r="F750" i="3"/>
  <c r="F766" i="3"/>
  <c r="F782" i="3"/>
  <c r="F798" i="3"/>
  <c r="F814" i="3"/>
  <c r="F837" i="3"/>
  <c r="F971" i="3"/>
  <c r="F830" i="3"/>
  <c r="F846" i="3"/>
  <c r="F862" i="3"/>
  <c r="F878" i="3"/>
  <c r="F894" i="3"/>
  <c r="F910" i="3"/>
  <c r="F926" i="3"/>
  <c r="F942" i="3"/>
  <c r="F958" i="3"/>
  <c r="F974" i="3"/>
  <c r="F990" i="3"/>
  <c r="F1006" i="3"/>
  <c r="F1022" i="3"/>
  <c r="F1038" i="3"/>
  <c r="F1054" i="3"/>
  <c r="F1070" i="3"/>
  <c r="F1086" i="3"/>
  <c r="F1102" i="3"/>
  <c r="F1118" i="3"/>
  <c r="F1134" i="3"/>
  <c r="F1150" i="3"/>
  <c r="F1166" i="3"/>
  <c r="F1182" i="3"/>
  <c r="F1198" i="3"/>
  <c r="F1214" i="3"/>
  <c r="F1230" i="3"/>
  <c r="F1246" i="3"/>
  <c r="F1262" i="3"/>
  <c r="F1278" i="3"/>
  <c r="F1330" i="3"/>
  <c r="F1394" i="3"/>
  <c r="F1455" i="3"/>
  <c r="F1545" i="3"/>
  <c r="F1305" i="3"/>
  <c r="F1369" i="3"/>
  <c r="F1433" i="3"/>
  <c r="F1542" i="3"/>
  <c r="F1335" i="3"/>
  <c r="F1399" i="3"/>
  <c r="F1474" i="3"/>
  <c r="F1551" i="3"/>
  <c r="F1317" i="3"/>
  <c r="F1381" i="3"/>
  <c r="F1441" i="3"/>
  <c r="F1517" i="3"/>
  <c r="F1007" i="3"/>
  <c r="F1023" i="3"/>
  <c r="F1039" i="3"/>
  <c r="F1055" i="3"/>
  <c r="F1071" i="3"/>
  <c r="F1087" i="3"/>
  <c r="F1103" i="3"/>
  <c r="F1119" i="3"/>
  <c r="F1135" i="3"/>
  <c r="F1151" i="3"/>
  <c r="F1167" i="3"/>
  <c r="F1183" i="3"/>
  <c r="F1199" i="3"/>
  <c r="F1215" i="3"/>
  <c r="F1231" i="3"/>
  <c r="F1247" i="3"/>
  <c r="F1263" i="3"/>
  <c r="F1279" i="3"/>
  <c r="F1331" i="3"/>
  <c r="F1395" i="3"/>
  <c r="F1487" i="3"/>
  <c r="F1297" i="3"/>
  <c r="F1361" i="3"/>
  <c r="F1425" i="3"/>
  <c r="F1481" i="3"/>
  <c r="F1711" i="3"/>
  <c r="F1343" i="3"/>
  <c r="F1407" i="3"/>
  <c r="F1494" i="3"/>
  <c r="F1541" i="3"/>
  <c r="F1325" i="3"/>
  <c r="F1389" i="3"/>
  <c r="F1473" i="3"/>
  <c r="F1562" i="3"/>
  <c r="F1493" i="3"/>
  <c r="F1574" i="3"/>
  <c r="F1743" i="3"/>
  <c r="F2083" i="3"/>
  <c r="F2635" i="3"/>
  <c r="F1491" i="3"/>
  <c r="F1543" i="3"/>
  <c r="F1642" i="3"/>
  <c r="F2123" i="3"/>
  <c r="F1586" i="3"/>
  <c r="F1787" i="3"/>
  <c r="F1579" i="3"/>
  <c r="F1715" i="3"/>
  <c r="F1552" i="3"/>
  <c r="F1648" i="3"/>
  <c r="F1941" i="3"/>
  <c r="F1560" i="3"/>
  <c r="F1614" i="3"/>
  <c r="F1819" i="3"/>
  <c r="F2269" i="3"/>
  <c r="F2149" i="3"/>
  <c r="F1624" i="3"/>
  <c r="F1915" i="3"/>
  <c r="F2571" i="3"/>
  <c r="F1598" i="3"/>
  <c r="F1661" i="3"/>
  <c r="F1803" i="3"/>
  <c r="F2027" i="3"/>
  <c r="F2213" i="3"/>
  <c r="F2469" i="3"/>
  <c r="F2686" i="3"/>
  <c r="F2511" i="3"/>
  <c r="F2671" i="3"/>
  <c r="F1641" i="3"/>
  <c r="F1765" i="3"/>
  <c r="F1923" i="3"/>
  <c r="F2117" i="3"/>
  <c r="F2389" i="3"/>
  <c r="F2631" i="3"/>
  <c r="F1565" i="3"/>
  <c r="F1628" i="3"/>
  <c r="F1683" i="3"/>
  <c r="F1883" i="3"/>
  <c r="F2077" i="3"/>
  <c r="F2303" i="3"/>
  <c r="F2559" i="3"/>
  <c r="F1891" i="3"/>
  <c r="F2085" i="3"/>
  <c r="F2317" i="3"/>
  <c r="F2573" i="3"/>
  <c r="F1687" i="3"/>
  <c r="F1827" i="3"/>
  <c r="F2005" i="3"/>
  <c r="F2203" i="3"/>
  <c r="F2459" i="3"/>
  <c r="F2664" i="3"/>
  <c r="F1785" i="3"/>
  <c r="F1913" i="3"/>
  <c r="F2041" i="3"/>
  <c r="F2169" i="3"/>
  <c r="F2297" i="3"/>
  <c r="F2425" i="3"/>
  <c r="F2553" i="3"/>
  <c r="F2654" i="3"/>
  <c r="F1895" i="3"/>
  <c r="F2023" i="3"/>
  <c r="F2151" i="3"/>
  <c r="F2279" i="3"/>
  <c r="F2407" i="3"/>
  <c r="F2535" i="3"/>
  <c r="F2636" i="3"/>
  <c r="F2227" i="3"/>
  <c r="F2355" i="3"/>
  <c r="F2483" i="3"/>
  <c r="F2600" i="3"/>
  <c r="F2673" i="3"/>
  <c r="F1777" i="3"/>
  <c r="F1905" i="3"/>
  <c r="F2033" i="3"/>
  <c r="F2161" i="3"/>
  <c r="F2289" i="3"/>
  <c r="F2417" i="3"/>
  <c r="F2545" i="3"/>
  <c r="F2650" i="3"/>
  <c r="F1674" i="3"/>
  <c r="F1690" i="3"/>
  <c r="F1706" i="3"/>
  <c r="F1722" i="3"/>
  <c r="F1738" i="3"/>
  <c r="F1754" i="3"/>
  <c r="F1770" i="3"/>
  <c r="F1786" i="3"/>
  <c r="F1802" i="3"/>
  <c r="F1818" i="3"/>
  <c r="F1834" i="3"/>
  <c r="F1850" i="3"/>
  <c r="F1866" i="3"/>
  <c r="F1882" i="3"/>
  <c r="F1898" i="3"/>
  <c r="F1914" i="3"/>
  <c r="F1930" i="3"/>
  <c r="F1946" i="3"/>
  <c r="F1962" i="3"/>
  <c r="F1978" i="3"/>
  <c r="F1994" i="3"/>
  <c r="F2010" i="3"/>
  <c r="F2026" i="3"/>
  <c r="F2042" i="3"/>
  <c r="F2058" i="3"/>
  <c r="F2074" i="3"/>
  <c r="F2090" i="3"/>
  <c r="F2106" i="3"/>
  <c r="F2122" i="3"/>
  <c r="F2138" i="3"/>
  <c r="F2154" i="3"/>
  <c r="F2170" i="3"/>
  <c r="F2186" i="3"/>
  <c r="F2202" i="3"/>
  <c r="F2218" i="3"/>
  <c r="F2234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21" i="3"/>
  <c r="F2685" i="3"/>
  <c r="F308" i="3"/>
  <c r="F277" i="3"/>
  <c r="F231" i="3"/>
  <c r="F192" i="3"/>
  <c r="D173" i="3"/>
  <c r="D151" i="3"/>
  <c r="D129" i="3"/>
  <c r="D109" i="3"/>
  <c r="D87" i="3"/>
  <c r="D65" i="3"/>
  <c r="D45" i="3"/>
  <c r="D23" i="3"/>
  <c r="D251" i="3"/>
  <c r="D271" i="3"/>
  <c r="D293" i="3"/>
  <c r="D315" i="3"/>
  <c r="D335" i="3"/>
  <c r="D357" i="3"/>
  <c r="D379" i="3"/>
  <c r="D399" i="3"/>
  <c r="D421" i="3"/>
  <c r="D443" i="3"/>
  <c r="D463" i="3"/>
  <c r="D485" i="3"/>
  <c r="D507" i="3"/>
  <c r="D527" i="3"/>
  <c r="D555" i="3"/>
  <c r="D587" i="3"/>
  <c r="D619" i="3"/>
  <c r="D651" i="3"/>
  <c r="D683" i="3"/>
  <c r="D715" i="3"/>
  <c r="D747" i="3"/>
  <c r="D779" i="3"/>
  <c r="D811" i="3"/>
  <c r="D868" i="3"/>
  <c r="D861" i="3"/>
  <c r="D326" i="3"/>
  <c r="D358" i="3"/>
  <c r="D390" i="3"/>
  <c r="D504" i="3"/>
  <c r="D632" i="3"/>
  <c r="D760" i="3"/>
  <c r="D881" i="3"/>
  <c r="D1571" i="3"/>
  <c r="D937" i="3"/>
  <c r="D1065" i="3"/>
  <c r="D1193" i="3"/>
  <c r="D1434" i="3"/>
  <c r="D1442" i="3"/>
  <c r="D958" i="3"/>
  <c r="D1086" i="3"/>
  <c r="D1214" i="3"/>
  <c r="D1545" i="3"/>
  <c r="D1551" i="3"/>
  <c r="D2193" i="3"/>
  <c r="D1922" i="3"/>
  <c r="D2516" i="3"/>
  <c r="D1892" i="3"/>
  <c r="D2502" i="3"/>
  <c r="D2172" i="3"/>
  <c r="D1891" i="3"/>
  <c r="D1939" i="3"/>
  <c r="D1803" i="3"/>
  <c r="D1696" i="3"/>
  <c r="D2208" i="3"/>
  <c r="D1918" i="3"/>
  <c r="D2430" i="3"/>
  <c r="D2497" i="3"/>
  <c r="D2040" i="3"/>
  <c r="D2552" i="3"/>
  <c r="D2692" i="3"/>
  <c r="F297" i="3"/>
  <c r="F222" i="3"/>
  <c r="F169" i="3"/>
  <c r="F153" i="3"/>
  <c r="F137" i="3"/>
  <c r="F121" i="3"/>
  <c r="F105" i="3"/>
  <c r="F89" i="3"/>
  <c r="F73" i="3"/>
  <c r="F57" i="3"/>
  <c r="F41" i="3"/>
  <c r="F25" i="3"/>
  <c r="F865" i="3"/>
  <c r="F993" i="3"/>
  <c r="F935" i="3"/>
  <c r="F973" i="3"/>
  <c r="F349" i="3"/>
  <c r="F365" i="3"/>
  <c r="F381" i="3"/>
  <c r="F397" i="3"/>
  <c r="F413" i="3"/>
  <c r="F429" i="3"/>
  <c r="F445" i="3"/>
  <c r="F461" i="3"/>
  <c r="F477" i="3"/>
  <c r="F493" i="3"/>
  <c r="F509" i="3"/>
  <c r="F525" i="3"/>
  <c r="F541" i="3"/>
  <c r="F557" i="3"/>
  <c r="F573" i="3"/>
  <c r="F589" i="3"/>
  <c r="F605" i="3"/>
  <c r="F621" i="3"/>
  <c r="F637" i="3"/>
  <c r="F653" i="3"/>
  <c r="F669" i="3"/>
  <c r="F685" i="3"/>
  <c r="F701" i="3"/>
  <c r="F717" i="3"/>
  <c r="F733" i="3"/>
  <c r="F749" i="3"/>
  <c r="F765" i="3"/>
  <c r="F781" i="3"/>
  <c r="F797" i="3"/>
  <c r="F813" i="3"/>
  <c r="F829" i="3"/>
  <c r="F979" i="3"/>
  <c r="F841" i="3"/>
  <c r="F981" i="3"/>
  <c r="F929" i="3"/>
  <c r="F961" i="3"/>
  <c r="F352" i="3"/>
  <c r="F368" i="3"/>
  <c r="F384" i="3"/>
  <c r="F400" i="3"/>
  <c r="F416" i="3"/>
  <c r="F432" i="3"/>
  <c r="F448" i="3"/>
  <c r="F464" i="3"/>
  <c r="F480" i="3"/>
  <c r="F496" i="3"/>
  <c r="F512" i="3"/>
  <c r="F528" i="3"/>
  <c r="F544" i="3"/>
  <c r="F560" i="3"/>
  <c r="F576" i="3"/>
  <c r="F592" i="3"/>
  <c r="F608" i="3"/>
  <c r="F624" i="3"/>
  <c r="F640" i="3"/>
  <c r="F656" i="3"/>
  <c r="F672" i="3"/>
  <c r="F688" i="3"/>
  <c r="F704" i="3"/>
  <c r="F720" i="3"/>
  <c r="F736" i="3"/>
  <c r="F752" i="3"/>
  <c r="F768" i="3"/>
  <c r="F784" i="3"/>
  <c r="F800" i="3"/>
  <c r="F816" i="3"/>
  <c r="F851" i="3"/>
  <c r="F983" i="3"/>
  <c r="F832" i="3"/>
  <c r="F848" i="3"/>
  <c r="F864" i="3"/>
  <c r="F880" i="3"/>
  <c r="F896" i="3"/>
  <c r="F912" i="3"/>
  <c r="F928" i="3"/>
  <c r="F944" i="3"/>
  <c r="F960" i="3"/>
  <c r="F976" i="3"/>
  <c r="F992" i="3"/>
  <c r="F1008" i="3"/>
  <c r="F1024" i="3"/>
  <c r="F1040" i="3"/>
  <c r="F1056" i="3"/>
  <c r="F1072" i="3"/>
  <c r="F1088" i="3"/>
  <c r="F1104" i="3"/>
  <c r="F1120" i="3"/>
  <c r="F1136" i="3"/>
  <c r="F1152" i="3"/>
  <c r="F1168" i="3"/>
  <c r="F1184" i="3"/>
  <c r="F1200" i="3"/>
  <c r="F1216" i="3"/>
  <c r="F1232" i="3"/>
  <c r="F1248" i="3"/>
  <c r="F1264" i="3"/>
  <c r="F1280" i="3"/>
  <c r="F1339" i="3"/>
  <c r="F1403" i="3"/>
  <c r="F1458" i="3"/>
  <c r="F1550" i="3"/>
  <c r="F1312" i="3"/>
  <c r="F1376" i="3"/>
  <c r="F1449" i="3"/>
  <c r="F1546" i="3"/>
  <c r="F1342" i="3"/>
  <c r="F1406" i="3"/>
  <c r="F1483" i="3"/>
  <c r="F1571" i="3"/>
  <c r="F1324" i="3"/>
  <c r="F1388" i="3"/>
  <c r="F1444" i="3"/>
  <c r="F1520" i="3"/>
  <c r="F1009" i="3"/>
  <c r="F1025" i="3"/>
  <c r="F1041" i="3"/>
  <c r="F1057" i="3"/>
  <c r="F1073" i="3"/>
  <c r="F1089" i="3"/>
  <c r="F1105" i="3"/>
  <c r="F1121" i="3"/>
  <c r="F1137" i="3"/>
  <c r="F1153" i="3"/>
  <c r="F1169" i="3"/>
  <c r="F1185" i="3"/>
  <c r="F1201" i="3"/>
  <c r="F1217" i="3"/>
  <c r="F1233" i="3"/>
  <c r="F1249" i="3"/>
  <c r="F1265" i="3"/>
  <c r="F1281" i="3"/>
  <c r="F1338" i="3"/>
  <c r="F1402" i="3"/>
  <c r="F1490" i="3"/>
  <c r="F1304" i="3"/>
  <c r="F1368" i="3"/>
  <c r="F1432" i="3"/>
  <c r="F1512" i="3"/>
  <c r="F1286" i="3"/>
  <c r="F1350" i="3"/>
  <c r="F1414" i="3"/>
  <c r="F1503" i="3"/>
  <c r="F1632" i="3"/>
  <c r="F1332" i="3"/>
  <c r="F1396" i="3"/>
  <c r="F1476" i="3"/>
  <c r="F1723" i="3"/>
  <c r="F1500" i="3"/>
  <c r="F1592" i="3"/>
  <c r="F1749" i="3"/>
  <c r="F2131" i="3"/>
  <c r="F2656" i="3"/>
  <c r="F1498" i="3"/>
  <c r="F1564" i="3"/>
  <c r="F1646" i="3"/>
  <c r="F2163" i="3"/>
  <c r="F1593" i="3"/>
  <c r="F1871" i="3"/>
  <c r="F1626" i="3"/>
  <c r="F1951" i="3"/>
  <c r="F1557" i="3"/>
  <c r="F1667" i="3"/>
  <c r="F2079" i="3"/>
  <c r="F1568" i="3"/>
  <c r="F1623" i="3"/>
  <c r="F1885" i="3"/>
  <c r="F2347" i="3"/>
  <c r="F2197" i="3"/>
  <c r="F1664" i="3"/>
  <c r="F1955" i="3"/>
  <c r="F2609" i="3"/>
  <c r="F1605" i="3"/>
  <c r="F1669" i="3"/>
  <c r="F1837" i="3"/>
  <c r="F2031" i="3"/>
  <c r="F2245" i="3"/>
  <c r="F2501" i="3"/>
  <c r="F2691" i="3"/>
  <c r="F2543" i="3"/>
  <c r="F1583" i="3"/>
  <c r="F1649" i="3"/>
  <c r="F1771" i="3"/>
  <c r="F1963" i="3"/>
  <c r="F2157" i="3"/>
  <c r="F2421" i="3"/>
  <c r="F2652" i="3"/>
  <c r="F1572" i="3"/>
  <c r="F1636" i="3"/>
  <c r="F1735" i="3"/>
  <c r="F1887" i="3"/>
  <c r="F2099" i="3"/>
  <c r="F2335" i="3"/>
  <c r="F2591" i="3"/>
  <c r="F1931" i="3"/>
  <c r="F2125" i="3"/>
  <c r="F2349" i="3"/>
  <c r="F2601" i="3"/>
  <c r="F1693" i="3"/>
  <c r="F1851" i="3"/>
  <c r="F2045" i="3"/>
  <c r="F2235" i="3"/>
  <c r="F2491" i="3"/>
  <c r="F1673" i="3"/>
  <c r="F1801" i="3"/>
  <c r="F1929" i="3"/>
  <c r="F2057" i="3"/>
  <c r="F2185" i="3"/>
  <c r="F2313" i="3"/>
  <c r="F2441" i="3"/>
  <c r="F2569" i="3"/>
  <c r="F2659" i="3"/>
  <c r="F1911" i="3"/>
  <c r="F2039" i="3"/>
  <c r="F2167" i="3"/>
  <c r="F2295" i="3"/>
  <c r="F2423" i="3"/>
  <c r="F2551" i="3"/>
  <c r="F2641" i="3"/>
  <c r="F2243" i="3"/>
  <c r="F2371" i="3"/>
  <c r="F2499" i="3"/>
  <c r="F2608" i="3"/>
  <c r="F2681" i="3"/>
  <c r="F1793" i="3"/>
  <c r="F1921" i="3"/>
  <c r="F2049" i="3"/>
  <c r="F2177" i="3"/>
  <c r="F2305" i="3"/>
  <c r="F2433" i="3"/>
  <c r="F2561" i="3"/>
  <c r="F2655" i="3"/>
  <c r="F1676" i="3"/>
  <c r="F1692" i="3"/>
  <c r="F1708" i="3"/>
  <c r="F1724" i="3"/>
  <c r="F1740" i="3"/>
  <c r="F1756" i="3"/>
  <c r="F1772" i="3"/>
  <c r="F1788" i="3"/>
  <c r="F1804" i="3"/>
  <c r="F1820" i="3"/>
  <c r="F1836" i="3"/>
  <c r="F1852" i="3"/>
  <c r="F1868" i="3"/>
  <c r="F1884" i="3"/>
  <c r="F1900" i="3"/>
  <c r="F1916" i="3"/>
  <c r="F1932" i="3"/>
  <c r="F1948" i="3"/>
  <c r="F1964" i="3"/>
  <c r="F1980" i="3"/>
  <c r="F1996" i="3"/>
  <c r="F2012" i="3"/>
  <c r="F2028" i="3"/>
  <c r="F2044" i="3"/>
  <c r="F2060" i="3"/>
  <c r="F2076" i="3"/>
  <c r="F2092" i="3"/>
  <c r="F2108" i="3"/>
  <c r="F2124" i="3"/>
  <c r="F2140" i="3"/>
  <c r="F2156" i="3"/>
  <c r="F2172" i="3"/>
  <c r="F2188" i="3"/>
  <c r="F2204" i="3"/>
  <c r="F2220" i="3"/>
  <c r="F2236" i="3"/>
  <c r="F2252" i="3"/>
  <c r="F2268" i="3"/>
  <c r="F2284" i="3"/>
  <c r="F2300" i="3"/>
  <c r="F2316" i="3"/>
  <c r="F2332" i="3"/>
  <c r="F2348" i="3"/>
  <c r="F2364" i="3"/>
  <c r="F2380" i="3"/>
  <c r="F2396" i="3"/>
  <c r="F2412" i="3"/>
  <c r="F2428" i="3"/>
  <c r="F2444" i="3"/>
  <c r="F2460" i="3"/>
  <c r="F2476" i="3"/>
  <c r="F2492" i="3"/>
  <c r="F2508" i="3"/>
  <c r="F2524" i="3"/>
  <c r="F2540" i="3"/>
  <c r="F2556" i="3"/>
  <c r="F2572" i="3"/>
  <c r="F2588" i="3"/>
  <c r="F2628" i="3"/>
  <c r="F2692" i="3"/>
  <c r="F304" i="3"/>
  <c r="D274" i="3"/>
  <c r="F248" i="3"/>
  <c r="D229" i="3"/>
  <c r="F208" i="3"/>
  <c r="D190" i="3"/>
  <c r="D171" i="3"/>
  <c r="D147" i="3"/>
  <c r="D127" i="3"/>
  <c r="D107" i="3"/>
  <c r="D83" i="3"/>
  <c r="D63" i="3"/>
  <c r="D43" i="3"/>
  <c r="D19" i="3"/>
  <c r="D253" i="3"/>
  <c r="D273" i="3"/>
  <c r="D297" i="3"/>
  <c r="D317" i="3"/>
  <c r="D337" i="3"/>
  <c r="D361" i="3"/>
  <c r="D381" i="3"/>
  <c r="D401" i="3"/>
  <c r="D425" i="3"/>
  <c r="D445" i="3"/>
  <c r="D465" i="3"/>
  <c r="D489" i="3"/>
  <c r="D509" i="3"/>
  <c r="D529" i="3"/>
  <c r="D557" i="3"/>
  <c r="D589" i="3"/>
  <c r="D621" i="3"/>
  <c r="D653" i="3"/>
  <c r="D685" i="3"/>
  <c r="D717" i="3"/>
  <c r="D749" i="3"/>
  <c r="D781" i="3"/>
  <c r="D813" i="3"/>
  <c r="D871" i="3"/>
  <c r="D866" i="3"/>
  <c r="D328" i="3"/>
  <c r="D360" i="3"/>
  <c r="D392" i="3"/>
  <c r="D520" i="3"/>
  <c r="D648" i="3"/>
  <c r="D776" i="3"/>
  <c r="D1328" i="3"/>
  <c r="D1317" i="3"/>
  <c r="D953" i="3"/>
  <c r="D1081" i="3"/>
  <c r="D1209" i="3"/>
  <c r="D1533" i="3"/>
  <c r="D1518" i="3"/>
  <c r="D974" i="3"/>
  <c r="D1102" i="3"/>
  <c r="D1230" i="3"/>
  <c r="D1475" i="3"/>
  <c r="D1638" i="3"/>
  <c r="D2580" i="3"/>
  <c r="D2196" i="3"/>
  <c r="D1650" i="3"/>
  <c r="D2009" i="3"/>
  <c r="D1581" i="3"/>
  <c r="D2316" i="3"/>
  <c r="D1997" i="3"/>
  <c r="D2045" i="3"/>
  <c r="D1866" i="3"/>
  <c r="D1760" i="3"/>
  <c r="D2272" i="3"/>
  <c r="D1982" i="3"/>
  <c r="D2494" i="3"/>
  <c r="D2561" i="3"/>
  <c r="D2104" i="3"/>
  <c r="F210" i="3"/>
  <c r="F987" i="3"/>
  <c r="F853" i="3"/>
  <c r="F989" i="3"/>
  <c r="F933" i="3"/>
  <c r="F965" i="3"/>
  <c r="F354" i="3"/>
  <c r="F370" i="3"/>
  <c r="F386" i="3"/>
  <c r="F402" i="3"/>
  <c r="F418" i="3"/>
  <c r="F434" i="3"/>
  <c r="F450" i="3"/>
  <c r="F466" i="3"/>
  <c r="F482" i="3"/>
  <c r="F498" i="3"/>
  <c r="F514" i="3"/>
  <c r="F530" i="3"/>
  <c r="F546" i="3"/>
  <c r="F562" i="3"/>
  <c r="F578" i="3"/>
  <c r="F594" i="3"/>
  <c r="F610" i="3"/>
  <c r="F626" i="3"/>
  <c r="F642" i="3"/>
  <c r="F658" i="3"/>
  <c r="F674" i="3"/>
  <c r="F690" i="3"/>
  <c r="F706" i="3"/>
  <c r="F722" i="3"/>
  <c r="F738" i="3"/>
  <c r="F754" i="3"/>
  <c r="F770" i="3"/>
  <c r="F786" i="3"/>
  <c r="F802" i="3"/>
  <c r="F818" i="3"/>
  <c r="F859" i="3"/>
  <c r="F991" i="3"/>
  <c r="F834" i="3"/>
  <c r="F850" i="3"/>
  <c r="F866" i="3"/>
  <c r="F882" i="3"/>
  <c r="F898" i="3"/>
  <c r="F914" i="3"/>
  <c r="F930" i="3"/>
  <c r="F946" i="3"/>
  <c r="F962" i="3"/>
  <c r="F978" i="3"/>
  <c r="F994" i="3"/>
  <c r="F1010" i="3"/>
  <c r="F1026" i="3"/>
  <c r="F1042" i="3"/>
  <c r="F1058" i="3"/>
  <c r="F1074" i="3"/>
  <c r="F1090" i="3"/>
  <c r="F1106" i="3"/>
  <c r="F1122" i="3"/>
  <c r="F1138" i="3"/>
  <c r="F1154" i="3"/>
  <c r="F1170" i="3"/>
  <c r="F1186" i="3"/>
  <c r="F1202" i="3"/>
  <c r="F1218" i="3"/>
  <c r="F1234" i="3"/>
  <c r="F1250" i="3"/>
  <c r="F1266" i="3"/>
  <c r="F1282" i="3"/>
  <c r="F1346" i="3"/>
  <c r="F1410" i="3"/>
  <c r="F1467" i="3"/>
  <c r="F1563" i="3"/>
  <c r="F1321" i="3"/>
  <c r="F1385" i="3"/>
  <c r="F1480" i="3"/>
  <c r="F1287" i="3"/>
  <c r="F1351" i="3"/>
  <c r="F1415" i="3"/>
  <c r="F1486" i="3"/>
  <c r="F1584" i="3"/>
  <c r="F1333" i="3"/>
  <c r="F1397" i="3"/>
  <c r="F1453" i="3"/>
  <c r="F1529" i="3"/>
  <c r="F1011" i="3"/>
  <c r="F1027" i="3"/>
  <c r="F1043" i="3"/>
  <c r="F1059" i="3"/>
  <c r="F1075" i="3"/>
  <c r="F1091" i="3"/>
  <c r="F1107" i="3"/>
  <c r="F1123" i="3"/>
  <c r="F1139" i="3"/>
  <c r="F1155" i="3"/>
  <c r="F1171" i="3"/>
  <c r="F1187" i="3"/>
  <c r="F1203" i="3"/>
  <c r="F1219" i="3"/>
  <c r="F1235" i="3"/>
  <c r="F1251" i="3"/>
  <c r="F1267" i="3"/>
  <c r="F1283" i="3"/>
  <c r="F1347" i="3"/>
  <c r="F1411" i="3"/>
  <c r="F1499" i="3"/>
  <c r="F1313" i="3"/>
  <c r="F1377" i="3"/>
  <c r="F1439" i="3"/>
  <c r="F1521" i="3"/>
  <c r="F1295" i="3"/>
  <c r="F1359" i="3"/>
  <c r="F1423" i="3"/>
  <c r="F1506" i="3"/>
  <c r="F1717" i="3"/>
  <c r="F1341" i="3"/>
  <c r="F1405" i="3"/>
  <c r="F1485" i="3"/>
  <c r="F1445" i="3"/>
  <c r="F1509" i="3"/>
  <c r="F1596" i="3"/>
  <c r="F1755" i="3"/>
  <c r="F2237" i="3"/>
  <c r="F1443" i="3"/>
  <c r="F1507" i="3"/>
  <c r="F1569" i="3"/>
  <c r="F1655" i="3"/>
  <c r="F2171" i="3"/>
  <c r="F1634" i="3"/>
  <c r="F1919" i="3"/>
  <c r="F1630" i="3"/>
  <c r="F1999" i="3"/>
  <c r="F1594" i="3"/>
  <c r="F1679" i="3"/>
  <c r="F2127" i="3"/>
  <c r="F1573" i="3"/>
  <c r="F1627" i="3"/>
  <c r="F1933" i="3"/>
  <c r="F2475" i="3"/>
  <c r="F2223" i="3"/>
  <c r="F1767" i="3"/>
  <c r="F2003" i="3"/>
  <c r="F2630" i="3"/>
  <c r="F1613" i="3"/>
  <c r="F1675" i="3"/>
  <c r="F1859" i="3"/>
  <c r="F2053" i="3"/>
  <c r="F2277" i="3"/>
  <c r="F2533" i="3"/>
  <c r="F2319" i="3"/>
  <c r="F2575" i="3"/>
  <c r="F1590" i="3"/>
  <c r="F1657" i="3"/>
  <c r="F1823" i="3"/>
  <c r="F1967" i="3"/>
  <c r="F2179" i="3"/>
  <c r="F2453" i="3"/>
  <c r="F2657" i="3"/>
  <c r="F1581" i="3"/>
  <c r="F1644" i="3"/>
  <c r="F1741" i="3"/>
  <c r="F1909" i="3"/>
  <c r="F2139" i="3"/>
  <c r="F2367" i="3"/>
  <c r="F2606" i="3"/>
  <c r="F1935" i="3"/>
  <c r="F2147" i="3"/>
  <c r="F2381" i="3"/>
  <c r="F2622" i="3"/>
  <c r="F1699" i="3"/>
  <c r="F1855" i="3"/>
  <c r="F2067" i="3"/>
  <c r="F2267" i="3"/>
  <c r="F2523" i="3"/>
  <c r="F1689" i="3"/>
  <c r="F1817" i="3"/>
  <c r="F1945" i="3"/>
  <c r="F2073" i="3"/>
  <c r="F2201" i="3"/>
  <c r="F2329" i="3"/>
  <c r="F2457" i="3"/>
  <c r="F2585" i="3"/>
  <c r="F2667" i="3"/>
  <c r="F1927" i="3"/>
  <c r="F2055" i="3"/>
  <c r="F2183" i="3"/>
  <c r="F2311" i="3"/>
  <c r="F2439" i="3"/>
  <c r="F2567" i="3"/>
  <c r="F2649" i="3"/>
  <c r="F2259" i="3"/>
  <c r="F2387" i="3"/>
  <c r="F2515" i="3"/>
  <c r="F2613" i="3"/>
  <c r="F1681" i="3"/>
  <c r="F1809" i="3"/>
  <c r="F1937" i="3"/>
  <c r="F2065" i="3"/>
  <c r="F2193" i="3"/>
  <c r="F2321" i="3"/>
  <c r="F2449" i="3"/>
  <c r="F2577" i="3"/>
  <c r="F2658" i="3"/>
  <c r="F1678" i="3"/>
  <c r="F1694" i="3"/>
  <c r="F1710" i="3"/>
  <c r="F1726" i="3"/>
  <c r="F1742" i="3"/>
  <c r="F1758" i="3"/>
  <c r="F1774" i="3"/>
  <c r="F1790" i="3"/>
  <c r="F1806" i="3"/>
  <c r="F1822" i="3"/>
  <c r="F1838" i="3"/>
  <c r="F1854" i="3"/>
  <c r="F1870" i="3"/>
  <c r="F1886" i="3"/>
  <c r="F1902" i="3"/>
  <c r="F1918" i="3"/>
  <c r="F1934" i="3"/>
  <c r="F1950" i="3"/>
  <c r="F1966" i="3"/>
  <c r="F1982" i="3"/>
  <c r="F1998" i="3"/>
  <c r="F2014" i="3"/>
  <c r="F2030" i="3"/>
  <c r="F2046" i="3"/>
  <c r="F2062" i="3"/>
  <c r="F2078" i="3"/>
  <c r="F2094" i="3"/>
  <c r="F2110" i="3"/>
  <c r="F2126" i="3"/>
  <c r="F2142" i="3"/>
  <c r="F2158" i="3"/>
  <c r="F2174" i="3"/>
  <c r="F2190" i="3"/>
  <c r="F2206" i="3"/>
  <c r="F2222" i="3"/>
  <c r="F2238" i="3"/>
  <c r="F2254" i="3"/>
  <c r="F2270" i="3"/>
  <c r="F2286" i="3"/>
  <c r="F2302" i="3"/>
  <c r="F2318" i="3"/>
  <c r="F2334" i="3"/>
  <c r="F2350" i="3"/>
  <c r="F2366" i="3"/>
  <c r="F2382" i="3"/>
  <c r="F2398" i="3"/>
  <c r="F2414" i="3"/>
  <c r="F2430" i="3"/>
  <c r="F2446" i="3"/>
  <c r="F2462" i="3"/>
  <c r="F2478" i="3"/>
  <c r="F2494" i="3"/>
  <c r="F2510" i="3"/>
  <c r="F2526" i="3"/>
  <c r="F2542" i="3"/>
  <c r="F2558" i="3"/>
  <c r="F2574" i="3"/>
  <c r="F2590" i="3"/>
  <c r="F2637" i="3"/>
  <c r="F300" i="3"/>
  <c r="F245" i="3"/>
  <c r="D4" i="3"/>
  <c r="D11" i="3"/>
  <c r="D10" i="3"/>
  <c r="D9" i="3"/>
  <c r="D8" i="3"/>
  <c r="D7" i="3"/>
  <c r="D6" i="3"/>
  <c r="D2" i="3"/>
  <c r="D5" i="3"/>
  <c r="D3" i="3"/>
  <c r="D16" i="3"/>
  <c r="D30" i="3"/>
  <c r="D46" i="3"/>
  <c r="D62" i="3"/>
  <c r="D78" i="3"/>
  <c r="D94" i="3"/>
  <c r="D110" i="3"/>
  <c r="D126" i="3"/>
  <c r="D142" i="3"/>
  <c r="D158" i="3"/>
  <c r="D174" i="3"/>
  <c r="D235" i="3"/>
  <c r="D242" i="3"/>
  <c r="D231" i="3"/>
  <c r="D308" i="3"/>
  <c r="D2690" i="3"/>
  <c r="D2674" i="3"/>
  <c r="D2658" i="3"/>
  <c r="D2642" i="3"/>
  <c r="D2626" i="3"/>
  <c r="D2610" i="3"/>
  <c r="D2667" i="3"/>
  <c r="D2637" i="3"/>
  <c r="D2543" i="3"/>
  <c r="D2479" i="3"/>
  <c r="D2415" i="3"/>
  <c r="D2351" i="3"/>
  <c r="D2287" i="3"/>
  <c r="D2223" i="3"/>
  <c r="D2159" i="3"/>
  <c r="D2095" i="3"/>
  <c r="D2031" i="3"/>
  <c r="D1967" i="3"/>
  <c r="D1903" i="3"/>
  <c r="D1839" i="3"/>
  <c r="D1775" i="3"/>
  <c r="D1711" i="3"/>
  <c r="D2655" i="3"/>
  <c r="D2554" i="3"/>
  <c r="D2490" i="3"/>
  <c r="D2426" i="3"/>
  <c r="D2362" i="3"/>
  <c r="D2298" i="3"/>
  <c r="D2234" i="3"/>
  <c r="D2631" i="3"/>
  <c r="D2549" i="3"/>
  <c r="D2485" i="3"/>
  <c r="D2421" i="3"/>
  <c r="D2357" i="3"/>
  <c r="D2293" i="3"/>
  <c r="D2229" i="3"/>
  <c r="D2165" i="3"/>
  <c r="D2101" i="3"/>
  <c r="D2037" i="3"/>
  <c r="D1973" i="3"/>
  <c r="D1909" i="3"/>
  <c r="D1845" i="3"/>
  <c r="D2583" i="3"/>
  <c r="D2519" i="3"/>
  <c r="D2455" i="3"/>
  <c r="D2391" i="3"/>
  <c r="D2327" i="3"/>
  <c r="D2263" i="3"/>
  <c r="D2199" i="3"/>
  <c r="D2135" i="3"/>
  <c r="D2071" i="3"/>
  <c r="D2007" i="3"/>
  <c r="D1943" i="3"/>
  <c r="D1879" i="3"/>
  <c r="D1815" i="3"/>
  <c r="D1751" i="3"/>
  <c r="D1687" i="3"/>
  <c r="D2546" i="3"/>
  <c r="D2418" i="3"/>
  <c r="D2290" i="3"/>
  <c r="D2166" i="3"/>
  <c r="D2060" i="3"/>
  <c r="D1965" i="3"/>
  <c r="D1859" i="3"/>
  <c r="D1797" i="3"/>
  <c r="D1684" i="3"/>
  <c r="D2617" i="3"/>
  <c r="D2491" i="3"/>
  <c r="D2363" i="3"/>
  <c r="D2235" i="3"/>
  <c r="D2129" i="3"/>
  <c r="D2041" i="3"/>
  <c r="D1924" i="3"/>
  <c r="D1833" i="3"/>
  <c r="D2573" i="3"/>
  <c r="D2445" i="3"/>
  <c r="D2317" i="3"/>
  <c r="D2194" i="3"/>
  <c r="D2081" i="3"/>
  <c r="D1993" i="3"/>
  <c r="D1876" i="3"/>
  <c r="D1787" i="3"/>
  <c r="D1674" i="3"/>
  <c r="D1607" i="3"/>
  <c r="D1547" i="3"/>
  <c r="D2563" i="3"/>
  <c r="D2435" i="3"/>
  <c r="D2307" i="3"/>
  <c r="D2161" i="3"/>
  <c r="D2073" i="3"/>
  <c r="D1956" i="3"/>
  <c r="D1850" i="3"/>
  <c r="D1762" i="3"/>
  <c r="D1689" i="3"/>
  <c r="D1636" i="3"/>
  <c r="D2687" i="3"/>
  <c r="D2493" i="3"/>
  <c r="D2365" i="3"/>
  <c r="D2588" i="3"/>
  <c r="D2460" i="3"/>
  <c r="D2332" i="3"/>
  <c r="D2204" i="3"/>
  <c r="D2086" i="3"/>
  <c r="D1980" i="3"/>
  <c r="D1885" i="3"/>
  <c r="D1779" i="3"/>
  <c r="D1664" i="3"/>
  <c r="D1596" i="3"/>
  <c r="D2260" i="3"/>
  <c r="D1995" i="3"/>
  <c r="D1755" i="3"/>
  <c r="D1641" i="3"/>
  <c r="D2443" i="3"/>
  <c r="D2051" i="3"/>
  <c r="D2457" i="3"/>
  <c r="D2098" i="3"/>
  <c r="D1828" i="3"/>
  <c r="D1653" i="3"/>
  <c r="D2475" i="3"/>
  <c r="D2058" i="3"/>
  <c r="D1874" i="3"/>
  <c r="D1673" i="3"/>
  <c r="D1576" i="3"/>
  <c r="D2434" i="3"/>
  <c r="D2068" i="3"/>
  <c r="D1770" i="3"/>
  <c r="D1622" i="3"/>
  <c r="D2507" i="3"/>
  <c r="D2153" i="3"/>
  <c r="D1988" i="3"/>
  <c r="D1702" i="3"/>
  <c r="D1567" i="3"/>
  <c r="D2251" i="3"/>
  <c r="D1996" i="3"/>
  <c r="D1780" i="3"/>
  <c r="D1634" i="3"/>
  <c r="D1546" i="3"/>
  <c r="D1473" i="3"/>
  <c r="D2356" i="3"/>
  <c r="D1937" i="3"/>
  <c r="D1725" i="3"/>
  <c r="D1600" i="3"/>
  <c r="D1530" i="3"/>
  <c r="D1466" i="3"/>
  <c r="D1522" i="3"/>
  <c r="D1446" i="3"/>
  <c r="D1387" i="3"/>
  <c r="D1323" i="3"/>
  <c r="D1276" i="3"/>
  <c r="D1260" i="3"/>
  <c r="D1244" i="3"/>
  <c r="D1228" i="3"/>
  <c r="D1212" i="3"/>
  <c r="D1196" i="3"/>
  <c r="D1180" i="3"/>
  <c r="D1164" i="3"/>
  <c r="D1148" i="3"/>
  <c r="D1132" i="3"/>
  <c r="D1116" i="3"/>
  <c r="D1100" i="3"/>
  <c r="D1084" i="3"/>
  <c r="D1068" i="3"/>
  <c r="D1052" i="3"/>
  <c r="D1036" i="3"/>
  <c r="D1020" i="3"/>
  <c r="D1004" i="3"/>
  <c r="D988" i="3"/>
  <c r="D972" i="3"/>
  <c r="D956" i="3"/>
  <c r="D940" i="3"/>
  <c r="D924" i="3"/>
  <c r="D1485" i="3"/>
  <c r="D1396" i="3"/>
  <c r="D1332" i="3"/>
  <c r="D1574" i="3"/>
  <c r="D1515" i="3"/>
  <c r="D1430" i="3"/>
  <c r="D1366" i="3"/>
  <c r="D1302" i="3"/>
  <c r="D1524" i="3"/>
  <c r="D1432" i="3"/>
  <c r="D1368" i="3"/>
  <c r="D1304" i="3"/>
  <c r="D1511" i="3"/>
  <c r="D1427" i="3"/>
  <c r="D1363" i="3"/>
  <c r="D1299" i="3"/>
  <c r="D1271" i="3"/>
  <c r="D1255" i="3"/>
  <c r="D1239" i="3"/>
  <c r="D1223" i="3"/>
  <c r="D1207" i="3"/>
  <c r="D1191" i="3"/>
  <c r="D1175" i="3"/>
  <c r="D1159" i="3"/>
  <c r="D1143" i="3"/>
  <c r="D1127" i="3"/>
  <c r="D1111" i="3"/>
  <c r="D1095" i="3"/>
  <c r="D1079" i="3"/>
  <c r="D1063" i="3"/>
  <c r="D1047" i="3"/>
  <c r="D1031" i="3"/>
  <c r="D1015" i="3"/>
  <c r="D999" i="3"/>
  <c r="D983" i="3"/>
  <c r="D967" i="3"/>
  <c r="D951" i="3"/>
  <c r="D935" i="3"/>
  <c r="D919" i="3"/>
  <c r="D903" i="3"/>
  <c r="D887" i="3"/>
  <c r="D1508" i="3"/>
  <c r="D1436" i="3"/>
  <c r="D1372" i="3"/>
  <c r="D1308" i="3"/>
  <c r="D1557" i="3"/>
  <c r="D1474" i="3"/>
  <c r="D1399" i="3"/>
  <c r="D1335" i="3"/>
  <c r="D1542" i="3"/>
  <c r="D1452" i="3"/>
  <c r="D1385" i="3"/>
  <c r="D1321" i="3"/>
  <c r="D878" i="3"/>
  <c r="D842" i="3"/>
  <c r="D892" i="3"/>
  <c r="D856" i="3"/>
  <c r="D822" i="3"/>
  <c r="D806" i="3"/>
  <c r="D790" i="3"/>
  <c r="D774" i="3"/>
  <c r="D758" i="3"/>
  <c r="D742" i="3"/>
  <c r="D726" i="3"/>
  <c r="D710" i="3"/>
  <c r="D694" i="3"/>
  <c r="D678" i="3"/>
  <c r="D662" i="3"/>
  <c r="D646" i="3"/>
  <c r="D630" i="3"/>
  <c r="D614" i="3"/>
  <c r="D598" i="3"/>
  <c r="D582" i="3"/>
  <c r="D566" i="3"/>
  <c r="D550" i="3"/>
  <c r="D534" i="3"/>
  <c r="D518" i="3"/>
  <c r="D502" i="3"/>
  <c r="D486" i="3"/>
  <c r="D470" i="3"/>
  <c r="D454" i="3"/>
  <c r="D438" i="3"/>
  <c r="D422" i="3"/>
  <c r="D406" i="3"/>
  <c r="D320" i="3"/>
  <c r="D17" i="3"/>
  <c r="D32" i="3"/>
  <c r="D48" i="3"/>
  <c r="D64" i="3"/>
  <c r="D80" i="3"/>
  <c r="D96" i="3"/>
  <c r="D112" i="3"/>
  <c r="D128" i="3"/>
  <c r="D144" i="3"/>
  <c r="D160" i="3"/>
  <c r="D176" i="3"/>
  <c r="D230" i="3"/>
  <c r="D250" i="3"/>
  <c r="D219" i="3"/>
  <c r="D260" i="3"/>
  <c r="D226" i="3"/>
  <c r="D270" i="3"/>
  <c r="D215" i="3"/>
  <c r="D280" i="3"/>
  <c r="D312" i="3"/>
  <c r="D2688" i="3"/>
  <c r="D2672" i="3"/>
  <c r="D2656" i="3"/>
  <c r="D2640" i="3"/>
  <c r="D2624" i="3"/>
  <c r="D2608" i="3"/>
  <c r="D2651" i="3"/>
  <c r="D2611" i="3"/>
  <c r="D2536" i="3"/>
  <c r="D2472" i="3"/>
  <c r="D2408" i="3"/>
  <c r="D2344" i="3"/>
  <c r="D2280" i="3"/>
  <c r="D2216" i="3"/>
  <c r="D2152" i="3"/>
  <c r="D2088" i="3"/>
  <c r="D2024" i="3"/>
  <c r="D1960" i="3"/>
  <c r="D1896" i="3"/>
  <c r="D1832" i="3"/>
  <c r="D1768" i="3"/>
  <c r="D1704" i="3"/>
  <c r="D2629" i="3"/>
  <c r="D2545" i="3"/>
  <c r="D2481" i="3"/>
  <c r="D2417" i="3"/>
  <c r="D2353" i="3"/>
  <c r="D2289" i="3"/>
  <c r="D2225" i="3"/>
  <c r="D2623" i="3"/>
  <c r="D2542" i="3"/>
  <c r="D2478" i="3"/>
  <c r="D2414" i="3"/>
  <c r="D2350" i="3"/>
  <c r="D2286" i="3"/>
  <c r="D2222" i="3"/>
  <c r="D2158" i="3"/>
  <c r="D2094" i="3"/>
  <c r="D2030" i="3"/>
  <c r="D1966" i="3"/>
  <c r="D1902" i="3"/>
  <c r="D1838" i="3"/>
  <c r="D2576" i="3"/>
  <c r="D2512" i="3"/>
  <c r="D2448" i="3"/>
  <c r="D2384" i="3"/>
  <c r="D2320" i="3"/>
  <c r="D2256" i="3"/>
  <c r="D2192" i="3"/>
  <c r="D2128" i="3"/>
  <c r="D2064" i="3"/>
  <c r="D2000" i="3"/>
  <c r="D1936" i="3"/>
  <c r="D1872" i="3"/>
  <c r="D1808" i="3"/>
  <c r="D1744" i="3"/>
  <c r="D1680" i="3"/>
  <c r="D2537" i="3"/>
  <c r="D2409" i="3"/>
  <c r="D2281" i="3"/>
  <c r="D2162" i="3"/>
  <c r="D2049" i="3"/>
  <c r="D1961" i="3"/>
  <c r="D1844" i="3"/>
  <c r="D1754" i="3"/>
  <c r="D1681" i="3"/>
  <c r="D2596" i="3"/>
  <c r="D2468" i="3"/>
  <c r="D2340" i="3"/>
  <c r="D2212" i="3"/>
  <c r="D2118" i="3"/>
  <c r="D2012" i="3"/>
  <c r="D1917" i="3"/>
  <c r="D1830" i="3"/>
  <c r="D2550" i="3"/>
  <c r="D2422" i="3"/>
  <c r="D2294" i="3"/>
  <c r="D2187" i="3"/>
  <c r="D2070" i="3"/>
  <c r="D1964" i="3"/>
  <c r="D1869" i="3"/>
  <c r="D1781" i="3"/>
  <c r="D1663" i="3"/>
  <c r="D1602" i="3"/>
  <c r="D1538" i="3"/>
  <c r="D2540" i="3"/>
  <c r="D2412" i="3"/>
  <c r="D2284" i="3"/>
  <c r="D2150" i="3"/>
  <c r="D2044" i="3"/>
  <c r="D1949" i="3"/>
  <c r="D1843" i="3"/>
  <c r="D1756" i="3"/>
  <c r="D1686" i="3"/>
  <c r="D1628" i="3"/>
  <c r="D2661" i="3"/>
  <c r="D2470" i="3"/>
  <c r="D2342" i="3"/>
  <c r="D2579" i="3"/>
  <c r="D2451" i="3"/>
  <c r="D2323" i="3"/>
  <c r="D2170" i="3"/>
  <c r="D2082" i="3"/>
  <c r="D1969" i="3"/>
  <c r="D1881" i="3"/>
  <c r="D1773" i="3"/>
  <c r="D1656" i="3"/>
  <c r="D1589" i="3"/>
  <c r="D2237" i="3"/>
  <c r="D1974" i="3"/>
  <c r="D1749" i="3"/>
  <c r="D1637" i="3"/>
  <c r="D2388" i="3"/>
  <c r="D2003" i="3"/>
  <c r="D2402" i="3"/>
  <c r="D2090" i="3"/>
  <c r="D1777" i="3"/>
  <c r="D1619" i="3"/>
  <c r="D2420" i="3"/>
  <c r="D2029" i="3"/>
  <c r="D1819" i="3"/>
  <c r="D1662" i="3"/>
  <c r="D1573" i="3"/>
  <c r="D2361" i="3"/>
  <c r="D1930" i="3"/>
  <c r="D1764" i="3"/>
  <c r="D1618" i="3"/>
  <c r="D2452" i="3"/>
  <c r="D2145" i="3"/>
  <c r="D1940" i="3"/>
  <c r="D1666" i="3"/>
  <c r="D1562" i="3"/>
  <c r="D2201" i="3"/>
  <c r="D1977" i="3"/>
  <c r="D1774" i="3"/>
  <c r="D1625" i="3"/>
  <c r="D1528" i="3"/>
  <c r="D1464" i="3"/>
  <c r="D2214" i="3"/>
  <c r="D1897" i="3"/>
  <c r="D1682" i="3"/>
  <c r="D1585" i="3"/>
  <c r="D1523" i="3"/>
  <c r="D1459" i="3"/>
  <c r="D1519" i="3"/>
  <c r="D1440" i="3"/>
  <c r="D1378" i="3"/>
  <c r="D1314" i="3"/>
  <c r="D1274" i="3"/>
  <c r="D1258" i="3"/>
  <c r="D1242" i="3"/>
  <c r="D1226" i="3"/>
  <c r="D1210" i="3"/>
  <c r="D1194" i="3"/>
  <c r="D1178" i="3"/>
  <c r="D1162" i="3"/>
  <c r="D1146" i="3"/>
  <c r="D1130" i="3"/>
  <c r="D1114" i="3"/>
  <c r="D1098" i="3"/>
  <c r="D1082" i="3"/>
  <c r="D1066" i="3"/>
  <c r="D1050" i="3"/>
  <c r="D1034" i="3"/>
  <c r="D1018" i="3"/>
  <c r="D1002" i="3"/>
  <c r="D986" i="3"/>
  <c r="D970" i="3"/>
  <c r="D954" i="3"/>
  <c r="D938" i="3"/>
  <c r="D922" i="3"/>
  <c r="D1476" i="3"/>
  <c r="D1389" i="3"/>
  <c r="D1325" i="3"/>
  <c r="D1553" i="3"/>
  <c r="D1506" i="3"/>
  <c r="D1423" i="3"/>
  <c r="D1359" i="3"/>
  <c r="D1295" i="3"/>
  <c r="D1493" i="3"/>
  <c r="D1425" i="3"/>
  <c r="D1361" i="3"/>
  <c r="D1297" i="3"/>
  <c r="D1502" i="3"/>
  <c r="D1418" i="3"/>
  <c r="D1354" i="3"/>
  <c r="D1290" i="3"/>
  <c r="D1269" i="3"/>
  <c r="D1253" i="3"/>
  <c r="D1237" i="3"/>
  <c r="D1221" i="3"/>
  <c r="D1205" i="3"/>
  <c r="D1189" i="3"/>
  <c r="D1173" i="3"/>
  <c r="D1157" i="3"/>
  <c r="D1141" i="3"/>
  <c r="D1125" i="3"/>
  <c r="D1109" i="3"/>
  <c r="D1093" i="3"/>
  <c r="D1077" i="3"/>
  <c r="D1061" i="3"/>
  <c r="D1045" i="3"/>
  <c r="D1029" i="3"/>
  <c r="D1013" i="3"/>
  <c r="D997" i="3"/>
  <c r="D981" i="3"/>
  <c r="D965" i="3"/>
  <c r="D949" i="3"/>
  <c r="D933" i="3"/>
  <c r="D917" i="3"/>
  <c r="D901" i="3"/>
  <c r="D885" i="3"/>
  <c r="D1477" i="3"/>
  <c r="D1429" i="3"/>
  <c r="D1365" i="3"/>
  <c r="D1301" i="3"/>
  <c r="D1539" i="3"/>
  <c r="D1471" i="3"/>
  <c r="D1390" i="3"/>
  <c r="D1326" i="3"/>
  <c r="D1525" i="3"/>
  <c r="D1449" i="3"/>
  <c r="D1376" i="3"/>
  <c r="D1312" i="3"/>
  <c r="D873" i="3"/>
  <c r="D833" i="3"/>
  <c r="D883" i="3"/>
  <c r="D851" i="3"/>
  <c r="D820" i="3"/>
  <c r="D804" i="3"/>
  <c r="D788" i="3"/>
  <c r="D772" i="3"/>
  <c r="D756" i="3"/>
  <c r="D740" i="3"/>
  <c r="D724" i="3"/>
  <c r="D708" i="3"/>
  <c r="D692" i="3"/>
  <c r="D676" i="3"/>
  <c r="D660" i="3"/>
  <c r="D644" i="3"/>
  <c r="D628" i="3"/>
  <c r="D612" i="3"/>
  <c r="D596" i="3"/>
  <c r="D580" i="3"/>
  <c r="D564" i="3"/>
  <c r="D548" i="3"/>
  <c r="D532" i="3"/>
  <c r="D516" i="3"/>
  <c r="D500" i="3"/>
  <c r="D484" i="3"/>
  <c r="D468" i="3"/>
  <c r="D452" i="3"/>
  <c r="D436" i="3"/>
  <c r="D420" i="3"/>
  <c r="D404" i="3"/>
  <c r="D388" i="3"/>
  <c r="D372" i="3"/>
  <c r="D356" i="3"/>
  <c r="D340" i="3"/>
  <c r="D324" i="3"/>
  <c r="D904" i="3"/>
  <c r="D858" i="3"/>
  <c r="D836" i="3"/>
  <c r="D863" i="3"/>
  <c r="D825" i="3"/>
  <c r="D809" i="3"/>
  <c r="D793" i="3"/>
  <c r="D777" i="3"/>
  <c r="D761" i="3"/>
  <c r="D745" i="3"/>
  <c r="D729" i="3"/>
  <c r="D713" i="3"/>
  <c r="D697" i="3"/>
  <c r="D681" i="3"/>
  <c r="D665" i="3"/>
  <c r="D649" i="3"/>
  <c r="D633" i="3"/>
  <c r="D617" i="3"/>
  <c r="D601" i="3"/>
  <c r="D585" i="3"/>
  <c r="D569" i="3"/>
  <c r="D18" i="3"/>
  <c r="D34" i="3"/>
  <c r="D50" i="3"/>
  <c r="D66" i="3"/>
  <c r="D82" i="3"/>
  <c r="D98" i="3"/>
  <c r="D114" i="3"/>
  <c r="D130" i="3"/>
  <c r="D146" i="3"/>
  <c r="D162" i="3"/>
  <c r="D178" i="3"/>
  <c r="D214" i="3"/>
  <c r="D203" i="3"/>
  <c r="D210" i="3"/>
  <c r="D199" i="3"/>
  <c r="D284" i="3"/>
  <c r="D316" i="3"/>
  <c r="D2686" i="3"/>
  <c r="D2670" i="3"/>
  <c r="D2654" i="3"/>
  <c r="D2638" i="3"/>
  <c r="D2622" i="3"/>
  <c r="D2606" i="3"/>
  <c r="D2635" i="3"/>
  <c r="D2591" i="3"/>
  <c r="D2527" i="3"/>
  <c r="D2463" i="3"/>
  <c r="D2399" i="3"/>
  <c r="D2335" i="3"/>
  <c r="D2271" i="3"/>
  <c r="D2207" i="3"/>
  <c r="D2143" i="3"/>
  <c r="D2079" i="3"/>
  <c r="D2015" i="3"/>
  <c r="D1951" i="3"/>
  <c r="D1887" i="3"/>
  <c r="D1823" i="3"/>
  <c r="D1759" i="3"/>
  <c r="D1695" i="3"/>
  <c r="D2621" i="3"/>
  <c r="D2538" i="3"/>
  <c r="D2474" i="3"/>
  <c r="D2410" i="3"/>
  <c r="D2346" i="3"/>
  <c r="D2282" i="3"/>
  <c r="D2218" i="3"/>
  <c r="D2597" i="3"/>
  <c r="D2533" i="3"/>
  <c r="D2469" i="3"/>
  <c r="D2405" i="3"/>
  <c r="D2341" i="3"/>
  <c r="D2277" i="3"/>
  <c r="D2213" i="3"/>
  <c r="D2149" i="3"/>
  <c r="D2085" i="3"/>
  <c r="D2021" i="3"/>
  <c r="D1957" i="3"/>
  <c r="D1893" i="3"/>
  <c r="D2675" i="3"/>
  <c r="D2567" i="3"/>
  <c r="D2503" i="3"/>
  <c r="D2439" i="3"/>
  <c r="D2375" i="3"/>
  <c r="D2311" i="3"/>
  <c r="D2247" i="3"/>
  <c r="D2183" i="3"/>
  <c r="D2119" i="3"/>
  <c r="D2055" i="3"/>
  <c r="D1991" i="3"/>
  <c r="D1927" i="3"/>
  <c r="D1863" i="3"/>
  <c r="D1799" i="3"/>
  <c r="D1735" i="3"/>
  <c r="D1671" i="3"/>
  <c r="D2514" i="3"/>
  <c r="D2386" i="3"/>
  <c r="D2258" i="3"/>
  <c r="D2155" i="3"/>
  <c r="D2038" i="3"/>
  <c r="D1932" i="3"/>
  <c r="D1837" i="3"/>
  <c r="D1748" i="3"/>
  <c r="D1678" i="3"/>
  <c r="D2587" i="3"/>
  <c r="D2459" i="3"/>
  <c r="D2331" i="3"/>
  <c r="D2203" i="3"/>
  <c r="D2114" i="3"/>
  <c r="D2001" i="3"/>
  <c r="D1913" i="3"/>
  <c r="D1827" i="3"/>
  <c r="D2541" i="3"/>
  <c r="D2413" i="3"/>
  <c r="D2285" i="3"/>
  <c r="D2154" i="3"/>
  <c r="D2066" i="3"/>
  <c r="D1953" i="3"/>
  <c r="D1865" i="3"/>
  <c r="D1738" i="3"/>
  <c r="D1655" i="3"/>
  <c r="D1595" i="3"/>
  <c r="D1531" i="3"/>
  <c r="D2531" i="3"/>
  <c r="D2403" i="3"/>
  <c r="D2275" i="3"/>
  <c r="D2146" i="3"/>
  <c r="D2033" i="3"/>
  <c r="D1945" i="3"/>
  <c r="D1826" i="3"/>
  <c r="D1753" i="3"/>
  <c r="D1683" i="3"/>
  <c r="D1620" i="3"/>
  <c r="D2589" i="3"/>
  <c r="D2461" i="3"/>
  <c r="D2333" i="3"/>
  <c r="D2556" i="3"/>
  <c r="D2428" i="3"/>
  <c r="D2300" i="3"/>
  <c r="D2163" i="3"/>
  <c r="D2075" i="3"/>
  <c r="D1958" i="3"/>
  <c r="D1852" i="3"/>
  <c r="D1730" i="3"/>
  <c r="D1648" i="3"/>
  <c r="D1580" i="3"/>
  <c r="D2210" i="3"/>
  <c r="D1926" i="3"/>
  <c r="D1706" i="3"/>
  <c r="D1603" i="3"/>
  <c r="D2315" i="3"/>
  <c r="D1963" i="3"/>
  <c r="D2329" i="3"/>
  <c r="D2061" i="3"/>
  <c r="D1771" i="3"/>
  <c r="D1606" i="3"/>
  <c r="D2347" i="3"/>
  <c r="D2010" i="3"/>
  <c r="D1810" i="3"/>
  <c r="D1627" i="3"/>
  <c r="D1568" i="3"/>
  <c r="D2306" i="3"/>
  <c r="D1901" i="3"/>
  <c r="D1758" i="3"/>
  <c r="D1609" i="3"/>
  <c r="D2379" i="3"/>
  <c r="D2124" i="3"/>
  <c r="D1825" i="3"/>
  <c r="D1643" i="3"/>
  <c r="D2594" i="3"/>
  <c r="D2182" i="3"/>
  <c r="D1948" i="3"/>
  <c r="D1713" i="3"/>
  <c r="D1621" i="3"/>
  <c r="D1521" i="3"/>
  <c r="D1457" i="3"/>
  <c r="D2171" i="3"/>
  <c r="D1889" i="3"/>
  <c r="D1676" i="3"/>
  <c r="D1578" i="3"/>
  <c r="D1514" i="3"/>
  <c r="D1450" i="3"/>
  <c r="D1510" i="3"/>
  <c r="D1435" i="3"/>
  <c r="D1371" i="3"/>
  <c r="D1307" i="3"/>
  <c r="D1272" i="3"/>
  <c r="D1256" i="3"/>
  <c r="D1240" i="3"/>
  <c r="D1224" i="3"/>
  <c r="D1208" i="3"/>
  <c r="D1192" i="3"/>
  <c r="D1176" i="3"/>
  <c r="D1160" i="3"/>
  <c r="D1144" i="3"/>
  <c r="D1128" i="3"/>
  <c r="D1112" i="3"/>
  <c r="D1096" i="3"/>
  <c r="D1080" i="3"/>
  <c r="D1064" i="3"/>
  <c r="D1048" i="3"/>
  <c r="D1032" i="3"/>
  <c r="D1016" i="3"/>
  <c r="D1000" i="3"/>
  <c r="D984" i="3"/>
  <c r="D968" i="3"/>
  <c r="D952" i="3"/>
  <c r="D936" i="3"/>
  <c r="D1766" i="3"/>
  <c r="D1445" i="3"/>
  <c r="D1380" i="3"/>
  <c r="D1316" i="3"/>
  <c r="D1548" i="3"/>
  <c r="D1503" i="3"/>
  <c r="D1414" i="3"/>
  <c r="D1350" i="3"/>
  <c r="D1286" i="3"/>
  <c r="D1484" i="3"/>
  <c r="D1416" i="3"/>
  <c r="D1352" i="3"/>
  <c r="D1288" i="3"/>
  <c r="D1499" i="3"/>
  <c r="D1411" i="3"/>
  <c r="D1347" i="3"/>
  <c r="D1283" i="3"/>
  <c r="D1267" i="3"/>
  <c r="D1251" i="3"/>
  <c r="D1235" i="3"/>
  <c r="D1219" i="3"/>
  <c r="D1203" i="3"/>
  <c r="D1187" i="3"/>
  <c r="D1171" i="3"/>
  <c r="D1155" i="3"/>
  <c r="D1139" i="3"/>
  <c r="D1123" i="3"/>
  <c r="D1107" i="3"/>
  <c r="D1091" i="3"/>
  <c r="D1075" i="3"/>
  <c r="D1059" i="3"/>
  <c r="D1043" i="3"/>
  <c r="D1027" i="3"/>
  <c r="D1011" i="3"/>
  <c r="D995" i="3"/>
  <c r="D979" i="3"/>
  <c r="D963" i="3"/>
  <c r="D947" i="3"/>
  <c r="D931" i="3"/>
  <c r="D915" i="3"/>
  <c r="D899" i="3"/>
  <c r="D1693" i="3"/>
  <c r="D1468" i="3"/>
  <c r="D1420" i="3"/>
  <c r="D1356" i="3"/>
  <c r="D1292" i="3"/>
  <c r="D1536" i="3"/>
  <c r="D1462" i="3"/>
  <c r="D1383" i="3"/>
  <c r="D1319" i="3"/>
  <c r="D1516" i="3"/>
  <c r="D1433" i="3"/>
  <c r="D1369" i="3"/>
  <c r="D1305" i="3"/>
  <c r="D870" i="3"/>
  <c r="D918" i="3"/>
  <c r="D880" i="3"/>
  <c r="D846" i="3"/>
  <c r="D818" i="3"/>
  <c r="D802" i="3"/>
  <c r="D786" i="3"/>
  <c r="D770" i="3"/>
  <c r="D754" i="3"/>
  <c r="D738" i="3"/>
  <c r="D722" i="3"/>
  <c r="D706" i="3"/>
  <c r="D690" i="3"/>
  <c r="D674" i="3"/>
  <c r="D658" i="3"/>
  <c r="D642" i="3"/>
  <c r="D626" i="3"/>
  <c r="D610" i="3"/>
  <c r="D594" i="3"/>
  <c r="D578" i="3"/>
  <c r="D562" i="3"/>
  <c r="D546" i="3"/>
  <c r="D530" i="3"/>
  <c r="D514" i="3"/>
  <c r="D498" i="3"/>
  <c r="D482" i="3"/>
  <c r="D466" i="3"/>
  <c r="D450" i="3"/>
  <c r="D434" i="3"/>
  <c r="D418" i="3"/>
  <c r="D402" i="3"/>
  <c r="D386" i="3"/>
  <c r="D370" i="3"/>
  <c r="D354" i="3"/>
  <c r="D338" i="3"/>
  <c r="D322" i="3"/>
  <c r="D888" i="3"/>
  <c r="D853" i="3"/>
  <c r="D916" i="3"/>
  <c r="D860" i="3"/>
  <c r="D823" i="3"/>
  <c r="D807" i="3"/>
  <c r="D791" i="3"/>
  <c r="D775" i="3"/>
  <c r="D759" i="3"/>
  <c r="D743" i="3"/>
  <c r="D727" i="3"/>
  <c r="D711" i="3"/>
  <c r="D695" i="3"/>
  <c r="D679" i="3"/>
  <c r="D663" i="3"/>
  <c r="D647" i="3"/>
  <c r="D631" i="3"/>
  <c r="D615" i="3"/>
  <c r="D599" i="3"/>
  <c r="D583" i="3"/>
  <c r="D567" i="3"/>
  <c r="D551" i="3"/>
  <c r="D535" i="3"/>
  <c r="D519" i="3"/>
  <c r="D503" i="3"/>
  <c r="D487" i="3"/>
  <c r="D471" i="3"/>
  <c r="D455" i="3"/>
  <c r="D439" i="3"/>
  <c r="D423" i="3"/>
  <c r="D407" i="3"/>
  <c r="D391" i="3"/>
  <c r="D375" i="3"/>
  <c r="D359" i="3"/>
  <c r="D343" i="3"/>
  <c r="D327" i="3"/>
  <c r="D311" i="3"/>
  <c r="D295" i="3"/>
  <c r="D279" i="3"/>
  <c r="D263" i="3"/>
  <c r="D247" i="3"/>
  <c r="D21" i="3"/>
  <c r="D37" i="3"/>
  <c r="D53" i="3"/>
  <c r="D69" i="3"/>
  <c r="D85" i="3"/>
  <c r="D101" i="3"/>
  <c r="D117" i="3"/>
  <c r="D133" i="3"/>
  <c r="D149" i="3"/>
  <c r="D165" i="3"/>
  <c r="D20" i="3"/>
  <c r="D36" i="3"/>
  <c r="D52" i="3"/>
  <c r="D68" i="3"/>
  <c r="D84" i="3"/>
  <c r="D100" i="3"/>
  <c r="D116" i="3"/>
  <c r="D132" i="3"/>
  <c r="D148" i="3"/>
  <c r="D164" i="3"/>
  <c r="D180" i="3"/>
  <c r="D198" i="3"/>
  <c r="D187" i="3"/>
  <c r="D194" i="3"/>
  <c r="D183" i="3"/>
  <c r="D288" i="3"/>
  <c r="D2684" i="3"/>
  <c r="D2668" i="3"/>
  <c r="D2652" i="3"/>
  <c r="D2636" i="3"/>
  <c r="D2620" i="3"/>
  <c r="D2604" i="3"/>
  <c r="D2619" i="3"/>
  <c r="D2584" i="3"/>
  <c r="D2520" i="3"/>
  <c r="D2456" i="3"/>
  <c r="D2392" i="3"/>
  <c r="D2328" i="3"/>
  <c r="D2264" i="3"/>
  <c r="D2200" i="3"/>
  <c r="D2136" i="3"/>
  <c r="D2072" i="3"/>
  <c r="D2008" i="3"/>
  <c r="D1944" i="3"/>
  <c r="D1880" i="3"/>
  <c r="D1816" i="3"/>
  <c r="D1752" i="3"/>
  <c r="D1688" i="3"/>
  <c r="D2593" i="3"/>
  <c r="D2529" i="3"/>
  <c r="D2465" i="3"/>
  <c r="D2401" i="3"/>
  <c r="D2337" i="3"/>
  <c r="D2273" i="3"/>
  <c r="D2209" i="3"/>
  <c r="D2590" i="3"/>
  <c r="D2526" i="3"/>
  <c r="D2462" i="3"/>
  <c r="D2398" i="3"/>
  <c r="D2334" i="3"/>
  <c r="D2270" i="3"/>
  <c r="D2206" i="3"/>
  <c r="D2142" i="3"/>
  <c r="D2078" i="3"/>
  <c r="D2014" i="3"/>
  <c r="D1950" i="3"/>
  <c r="D1886" i="3"/>
  <c r="D2649" i="3"/>
  <c r="D2560" i="3"/>
  <c r="D2496" i="3"/>
  <c r="D2432" i="3"/>
  <c r="D2368" i="3"/>
  <c r="D2304" i="3"/>
  <c r="D2240" i="3"/>
  <c r="D2176" i="3"/>
  <c r="D2112" i="3"/>
  <c r="D2048" i="3"/>
  <c r="D1984" i="3"/>
  <c r="D1920" i="3"/>
  <c r="D1856" i="3"/>
  <c r="D1792" i="3"/>
  <c r="D1728" i="3"/>
  <c r="D2685" i="3"/>
  <c r="D2505" i="3"/>
  <c r="D2377" i="3"/>
  <c r="D2249" i="3"/>
  <c r="D2122" i="3"/>
  <c r="D2034" i="3"/>
  <c r="D1921" i="3"/>
  <c r="D1818" i="3"/>
  <c r="D1745" i="3"/>
  <c r="D1675" i="3"/>
  <c r="D2564" i="3"/>
  <c r="D2436" i="3"/>
  <c r="D2308" i="3"/>
  <c r="D2195" i="3"/>
  <c r="D2107" i="3"/>
  <c r="D1990" i="3"/>
  <c r="D1884" i="3"/>
  <c r="D1821" i="3"/>
  <c r="D2518" i="3"/>
  <c r="D2390" i="3"/>
  <c r="D2262" i="3"/>
  <c r="D2147" i="3"/>
  <c r="D2059" i="3"/>
  <c r="D1942" i="3"/>
  <c r="D1836" i="3"/>
  <c r="D1732" i="3"/>
  <c r="D1647" i="3"/>
  <c r="D1586" i="3"/>
  <c r="D2673" i="3"/>
  <c r="D2508" i="3"/>
  <c r="D2380" i="3"/>
  <c r="D2252" i="3"/>
  <c r="D2139" i="3"/>
  <c r="D2022" i="3"/>
  <c r="D1916" i="3"/>
  <c r="D1820" i="3"/>
  <c r="D1750" i="3"/>
  <c r="D1677" i="3"/>
  <c r="D1612" i="3"/>
  <c r="D2566" i="3"/>
  <c r="D2438" i="3"/>
  <c r="D2310" i="3"/>
  <c r="D2547" i="3"/>
  <c r="D2419" i="3"/>
  <c r="D2291" i="3"/>
  <c r="D2148" i="3"/>
  <c r="D2042" i="3"/>
  <c r="D1954" i="3"/>
  <c r="D1841" i="3"/>
  <c r="D1724" i="3"/>
  <c r="D1640" i="3"/>
  <c r="D2553" i="3"/>
  <c r="D2179" i="3"/>
  <c r="D1878" i="3"/>
  <c r="D1700" i="3"/>
  <c r="D1599" i="3"/>
  <c r="D2283" i="3"/>
  <c r="D1955" i="3"/>
  <c r="D2246" i="3"/>
  <c r="D2050" i="3"/>
  <c r="D1765" i="3"/>
  <c r="D1591" i="3"/>
  <c r="D2292" i="3"/>
  <c r="D1981" i="3"/>
  <c r="D1795" i="3"/>
  <c r="D1614" i="3"/>
  <c r="D1565" i="3"/>
  <c r="D2265" i="3"/>
  <c r="D1882" i="3"/>
  <c r="D1697" i="3"/>
  <c r="D1605" i="3"/>
  <c r="D2324" i="3"/>
  <c r="D2105" i="3"/>
  <c r="D1769" i="3"/>
  <c r="D1630" i="3"/>
  <c r="D2521" i="3"/>
  <c r="D2134" i="3"/>
  <c r="D1929" i="3"/>
  <c r="D1707" i="3"/>
  <c r="D1593" i="3"/>
  <c r="D1512" i="3"/>
  <c r="D1448" i="3"/>
  <c r="D2123" i="3"/>
  <c r="D1868" i="3"/>
  <c r="D1670" i="3"/>
  <c r="D1569" i="3"/>
  <c r="D1507" i="3"/>
  <c r="D1443" i="3"/>
  <c r="D1479" i="3"/>
  <c r="D1426" i="3"/>
  <c r="D1362" i="3"/>
  <c r="D1298" i="3"/>
  <c r="D1270" i="3"/>
  <c r="D1254" i="3"/>
  <c r="D1238" i="3"/>
  <c r="D1222" i="3"/>
  <c r="D1206" i="3"/>
  <c r="D1190" i="3"/>
  <c r="D1174" i="3"/>
  <c r="D1158" i="3"/>
  <c r="D1142" i="3"/>
  <c r="D1126" i="3"/>
  <c r="D1110" i="3"/>
  <c r="D1094" i="3"/>
  <c r="D1078" i="3"/>
  <c r="D1062" i="3"/>
  <c r="D1046" i="3"/>
  <c r="D1030" i="3"/>
  <c r="D1014" i="3"/>
  <c r="D998" i="3"/>
  <c r="D982" i="3"/>
  <c r="D966" i="3"/>
  <c r="D950" i="3"/>
  <c r="D934" i="3"/>
  <c r="D1561" i="3"/>
  <c r="D1437" i="3"/>
  <c r="D1373" i="3"/>
  <c r="D1309" i="3"/>
  <c r="D1541" i="3"/>
  <c r="D1494" i="3"/>
  <c r="D1407" i="3"/>
  <c r="D1343" i="3"/>
  <c r="D1804" i="3"/>
  <c r="D1481" i="3"/>
  <c r="D1409" i="3"/>
  <c r="D1345" i="3"/>
  <c r="D1867" i="3"/>
  <c r="D1490" i="3"/>
  <c r="D1402" i="3"/>
  <c r="D1338" i="3"/>
  <c r="D1281" i="3"/>
  <c r="D1265" i="3"/>
  <c r="D1249" i="3"/>
  <c r="D1233" i="3"/>
  <c r="D1217" i="3"/>
  <c r="D1201" i="3"/>
  <c r="D1185" i="3"/>
  <c r="D1169" i="3"/>
  <c r="D1153" i="3"/>
  <c r="D1137" i="3"/>
  <c r="D1121" i="3"/>
  <c r="D1105" i="3"/>
  <c r="D1089" i="3"/>
  <c r="D1073" i="3"/>
  <c r="D1057" i="3"/>
  <c r="D1041" i="3"/>
  <c r="D1025" i="3"/>
  <c r="D1009" i="3"/>
  <c r="D993" i="3"/>
  <c r="D977" i="3"/>
  <c r="D961" i="3"/>
  <c r="D945" i="3"/>
  <c r="D929" i="3"/>
  <c r="D913" i="3"/>
  <c r="D897" i="3"/>
  <c r="D1649" i="3"/>
  <c r="D1465" i="3"/>
  <c r="D1413" i="3"/>
  <c r="D1349" i="3"/>
  <c r="D1285" i="3"/>
  <c r="D1532" i="3"/>
  <c r="D1438" i="3"/>
  <c r="D1374" i="3"/>
  <c r="D1310" i="3"/>
  <c r="D1513" i="3"/>
  <c r="D1424" i="3"/>
  <c r="D1360" i="3"/>
  <c r="D1296" i="3"/>
  <c r="D865" i="3"/>
  <c r="D902" i="3"/>
  <c r="D875" i="3"/>
  <c r="D837" i="3"/>
  <c r="D816" i="3"/>
  <c r="D800" i="3"/>
  <c r="D784" i="3"/>
  <c r="D768" i="3"/>
  <c r="D752" i="3"/>
  <c r="D736" i="3"/>
  <c r="D720" i="3"/>
  <c r="D704" i="3"/>
  <c r="D688" i="3"/>
  <c r="D672" i="3"/>
  <c r="D656" i="3"/>
  <c r="D640" i="3"/>
  <c r="D624" i="3"/>
  <c r="D608" i="3"/>
  <c r="D592" i="3"/>
  <c r="D576" i="3"/>
  <c r="D560" i="3"/>
  <c r="D544" i="3"/>
  <c r="D528" i="3"/>
  <c r="D512" i="3"/>
  <c r="D496" i="3"/>
  <c r="D480" i="3"/>
  <c r="D464" i="3"/>
  <c r="D448" i="3"/>
  <c r="D432" i="3"/>
  <c r="D416" i="3"/>
  <c r="D400" i="3"/>
  <c r="D384" i="3"/>
  <c r="D368" i="3"/>
  <c r="D352" i="3"/>
  <c r="D336" i="3"/>
  <c r="D914" i="3"/>
  <c r="D882" i="3"/>
  <c r="D850" i="3"/>
  <c r="D900" i="3"/>
  <c r="D855" i="3"/>
  <c r="D821" i="3"/>
  <c r="D805" i="3"/>
  <c r="D789" i="3"/>
  <c r="D773" i="3"/>
  <c r="D757" i="3"/>
  <c r="D741" i="3"/>
  <c r="D725" i="3"/>
  <c r="D709" i="3"/>
  <c r="D693" i="3"/>
  <c r="D677" i="3"/>
  <c r="D661" i="3"/>
  <c r="D645" i="3"/>
  <c r="D629" i="3"/>
  <c r="D613" i="3"/>
  <c r="D597" i="3"/>
  <c r="D581" i="3"/>
  <c r="D565" i="3"/>
  <c r="D549" i="3"/>
  <c r="D533" i="3"/>
  <c r="D12" i="3"/>
  <c r="D22" i="3"/>
  <c r="D38" i="3"/>
  <c r="D54" i="3"/>
  <c r="D70" i="3"/>
  <c r="D86" i="3"/>
  <c r="D102" i="3"/>
  <c r="D118" i="3"/>
  <c r="D134" i="3"/>
  <c r="D150" i="3"/>
  <c r="D166" i="3"/>
  <c r="D182" i="3"/>
  <c r="D237" i="3"/>
  <c r="D233" i="3"/>
  <c r="D254" i="3"/>
  <c r="D240" i="3"/>
  <c r="D264" i="3"/>
  <c r="D292" i="3"/>
  <c r="D2682" i="3"/>
  <c r="D2666" i="3"/>
  <c r="D2650" i="3"/>
  <c r="D2634" i="3"/>
  <c r="D2618" i="3"/>
  <c r="D2602" i="3"/>
  <c r="D2603" i="3"/>
  <c r="D2575" i="3"/>
  <c r="D2511" i="3"/>
  <c r="D2447" i="3"/>
  <c r="D2383" i="3"/>
  <c r="D2319" i="3"/>
  <c r="D2255" i="3"/>
  <c r="D2191" i="3"/>
  <c r="D2127" i="3"/>
  <c r="D2063" i="3"/>
  <c r="D1999" i="3"/>
  <c r="D1935" i="3"/>
  <c r="D1871" i="3"/>
  <c r="D1807" i="3"/>
  <c r="D1743" i="3"/>
  <c r="D1679" i="3"/>
  <c r="D2586" i="3"/>
  <c r="D2522" i="3"/>
  <c r="D2458" i="3"/>
  <c r="D2394" i="3"/>
  <c r="D2330" i="3"/>
  <c r="D2266" i="3"/>
  <c r="D2202" i="3"/>
  <c r="D2581" i="3"/>
  <c r="D2517" i="3"/>
  <c r="D2453" i="3"/>
  <c r="D2389" i="3"/>
  <c r="D2325" i="3"/>
  <c r="D2261" i="3"/>
  <c r="D2197" i="3"/>
  <c r="D2133" i="3"/>
  <c r="D2069" i="3"/>
  <c r="D2005" i="3"/>
  <c r="D1941" i="3"/>
  <c r="D1877" i="3"/>
  <c r="D2641" i="3"/>
  <c r="D2551" i="3"/>
  <c r="D2487" i="3"/>
  <c r="D2423" i="3"/>
  <c r="D2359" i="3"/>
  <c r="D2295" i="3"/>
  <c r="D2231" i="3"/>
  <c r="D2167" i="3"/>
  <c r="D2103" i="3"/>
  <c r="D2039" i="3"/>
  <c r="D1975" i="3"/>
  <c r="D1911" i="3"/>
  <c r="D1847" i="3"/>
  <c r="D1783" i="3"/>
  <c r="D1719" i="3"/>
  <c r="D2659" i="3"/>
  <c r="D2482" i="3"/>
  <c r="D2354" i="3"/>
  <c r="D2226" i="3"/>
  <c r="D2115" i="3"/>
  <c r="D2027" i="3"/>
  <c r="D1910" i="3"/>
  <c r="D1812" i="3"/>
  <c r="D1742" i="3"/>
  <c r="D1669" i="3"/>
  <c r="D2555" i="3"/>
  <c r="D2427" i="3"/>
  <c r="D2299" i="3"/>
  <c r="D2180" i="3"/>
  <c r="D2074" i="3"/>
  <c r="D1986" i="3"/>
  <c r="D1873" i="3"/>
  <c r="D2653" i="3"/>
  <c r="D2509" i="3"/>
  <c r="D2381" i="3"/>
  <c r="D2253" i="3"/>
  <c r="D2132" i="3"/>
  <c r="D2026" i="3"/>
  <c r="D1938" i="3"/>
  <c r="D1802" i="3"/>
  <c r="D1729" i="3"/>
  <c r="D1639" i="3"/>
  <c r="D1579" i="3"/>
  <c r="D2647" i="3"/>
  <c r="D2499" i="3"/>
  <c r="D2371" i="3"/>
  <c r="D2243" i="3"/>
  <c r="D2106" i="3"/>
  <c r="D2018" i="3"/>
  <c r="D1905" i="3"/>
  <c r="D1817" i="3"/>
  <c r="D1747" i="3"/>
  <c r="D1668" i="3"/>
  <c r="D1604" i="3"/>
  <c r="D2557" i="3"/>
  <c r="D2429" i="3"/>
  <c r="D2301" i="3"/>
  <c r="D2524" i="3"/>
  <c r="D2396" i="3"/>
  <c r="D2268" i="3"/>
  <c r="D2141" i="3"/>
  <c r="D2035" i="3"/>
  <c r="D1947" i="3"/>
  <c r="D1794" i="3"/>
  <c r="D1721" i="3"/>
  <c r="D1632" i="3"/>
  <c r="D2498" i="3"/>
  <c r="D2131" i="3"/>
  <c r="D1857" i="3"/>
  <c r="D1694" i="3"/>
  <c r="D1592" i="3"/>
  <c r="D2233" i="3"/>
  <c r="D1915" i="3"/>
  <c r="D2186" i="3"/>
  <c r="D2002" i="3"/>
  <c r="D1722" i="3"/>
  <c r="D1584" i="3"/>
  <c r="D2269" i="3"/>
  <c r="D1970" i="3"/>
  <c r="D1789" i="3"/>
  <c r="D1610" i="3"/>
  <c r="D1560" i="3"/>
  <c r="D2185" i="3"/>
  <c r="D1853" i="3"/>
  <c r="D1691" i="3"/>
  <c r="D1601" i="3"/>
  <c r="D2278" i="3"/>
  <c r="D2076" i="3"/>
  <c r="D1763" i="3"/>
  <c r="D1626" i="3"/>
  <c r="D2466" i="3"/>
  <c r="D2113" i="3"/>
  <c r="D1908" i="3"/>
  <c r="D1701" i="3"/>
  <c r="D1582" i="3"/>
  <c r="D1505" i="3"/>
  <c r="D2677" i="3"/>
  <c r="D2102" i="3"/>
  <c r="D1849" i="3"/>
  <c r="D1646" i="3"/>
  <c r="D1564" i="3"/>
  <c r="D1498" i="3"/>
  <c r="D1772" i="3"/>
  <c r="D1470" i="3"/>
  <c r="D1419" i="3"/>
  <c r="D1355" i="3"/>
  <c r="D1291" i="3"/>
  <c r="D1268" i="3"/>
  <c r="D1252" i="3"/>
  <c r="D1236" i="3"/>
  <c r="D1220" i="3"/>
  <c r="D1204" i="3"/>
  <c r="D1188" i="3"/>
  <c r="D1172" i="3"/>
  <c r="D1156" i="3"/>
  <c r="D1140" i="3"/>
  <c r="D1124" i="3"/>
  <c r="D1108" i="3"/>
  <c r="D1092" i="3"/>
  <c r="D1076" i="3"/>
  <c r="D1060" i="3"/>
  <c r="D1044" i="3"/>
  <c r="D1028" i="3"/>
  <c r="D1012" i="3"/>
  <c r="D996" i="3"/>
  <c r="D980" i="3"/>
  <c r="D964" i="3"/>
  <c r="D948" i="3"/>
  <c r="D932" i="3"/>
  <c r="D1509" i="3"/>
  <c r="D1428" i="3"/>
  <c r="D1364" i="3"/>
  <c r="D1300" i="3"/>
  <c r="D1537" i="3"/>
  <c r="D1463" i="3"/>
  <c r="D1398" i="3"/>
  <c r="D1334" i="3"/>
  <c r="D1705" i="3"/>
  <c r="D1472" i="3"/>
  <c r="D1400" i="3"/>
  <c r="D1336" i="3"/>
  <c r="D1699" i="3"/>
  <c r="D1487" i="3"/>
  <c r="D1395" i="3"/>
  <c r="D1331" i="3"/>
  <c r="D1279" i="3"/>
  <c r="D1263" i="3"/>
  <c r="D1247" i="3"/>
  <c r="D1231" i="3"/>
  <c r="D1215" i="3"/>
  <c r="D1199" i="3"/>
  <c r="D1183" i="3"/>
  <c r="D1167" i="3"/>
  <c r="D1151" i="3"/>
  <c r="D1135" i="3"/>
  <c r="D1119" i="3"/>
  <c r="D1103" i="3"/>
  <c r="D1087" i="3"/>
  <c r="D1071" i="3"/>
  <c r="D1055" i="3"/>
  <c r="D1039" i="3"/>
  <c r="D1023" i="3"/>
  <c r="D1007" i="3"/>
  <c r="D991" i="3"/>
  <c r="D975" i="3"/>
  <c r="D959" i="3"/>
  <c r="D943" i="3"/>
  <c r="D927" i="3"/>
  <c r="D911" i="3"/>
  <c r="D895" i="3"/>
  <c r="D1558" i="3"/>
  <c r="D1456" i="3"/>
  <c r="D1404" i="3"/>
  <c r="D1340" i="3"/>
  <c r="D1846" i="3"/>
  <c r="D1526" i="3"/>
  <c r="D1431" i="3"/>
  <c r="D1367" i="3"/>
  <c r="D1303" i="3"/>
  <c r="D1504" i="3"/>
  <c r="D1417" i="3"/>
  <c r="D1353" i="3"/>
  <c r="D1289" i="3"/>
  <c r="D862" i="3"/>
  <c r="D886" i="3"/>
  <c r="D872" i="3"/>
  <c r="D830" i="3"/>
  <c r="D814" i="3"/>
  <c r="D798" i="3"/>
  <c r="D782" i="3"/>
  <c r="D766" i="3"/>
  <c r="D750" i="3"/>
  <c r="D734" i="3"/>
  <c r="D718" i="3"/>
  <c r="D702" i="3"/>
  <c r="D686" i="3"/>
  <c r="D670" i="3"/>
  <c r="D654" i="3"/>
  <c r="D638" i="3"/>
  <c r="D622" i="3"/>
  <c r="D606" i="3"/>
  <c r="D590" i="3"/>
  <c r="D574" i="3"/>
  <c r="D558" i="3"/>
  <c r="D542" i="3"/>
  <c r="D526" i="3"/>
  <c r="D510" i="3"/>
  <c r="D494" i="3"/>
  <c r="D478" i="3"/>
  <c r="D462" i="3"/>
  <c r="D446" i="3"/>
  <c r="D430" i="3"/>
  <c r="D414" i="3"/>
  <c r="D398" i="3"/>
  <c r="D382" i="3"/>
  <c r="D366" i="3"/>
  <c r="D350" i="3"/>
  <c r="D334" i="3"/>
  <c r="D898" i="3"/>
  <c r="D877" i="3"/>
  <c r="D841" i="3"/>
  <c r="D884" i="3"/>
  <c r="D852" i="3"/>
  <c r="D819" i="3"/>
  <c r="D803" i="3"/>
  <c r="D787" i="3"/>
  <c r="D771" i="3"/>
  <c r="D755" i="3"/>
  <c r="D739" i="3"/>
  <c r="D723" i="3"/>
  <c r="D707" i="3"/>
  <c r="D691" i="3"/>
  <c r="D675" i="3"/>
  <c r="D659" i="3"/>
  <c r="D643" i="3"/>
  <c r="D627" i="3"/>
  <c r="D611" i="3"/>
  <c r="D595" i="3"/>
  <c r="D579" i="3"/>
  <c r="D563" i="3"/>
  <c r="D547" i="3"/>
  <c r="D531" i="3"/>
  <c r="D515" i="3"/>
  <c r="D499" i="3"/>
  <c r="D483" i="3"/>
  <c r="D467" i="3"/>
  <c r="D451" i="3"/>
  <c r="D435" i="3"/>
  <c r="D419" i="3"/>
  <c r="D403" i="3"/>
  <c r="D387" i="3"/>
  <c r="D371" i="3"/>
  <c r="D355" i="3"/>
  <c r="D339" i="3"/>
  <c r="D323" i="3"/>
  <c r="D307" i="3"/>
  <c r="D291" i="3"/>
  <c r="D275" i="3"/>
  <c r="D259" i="3"/>
  <c r="D890" i="3"/>
  <c r="D25" i="3"/>
  <c r="D41" i="3"/>
  <c r="D57" i="3"/>
  <c r="D73" i="3"/>
  <c r="D89" i="3"/>
  <c r="D105" i="3"/>
  <c r="D121" i="3"/>
  <c r="D137" i="3"/>
  <c r="D153" i="3"/>
  <c r="D169" i="3"/>
  <c r="D222" i="3"/>
  <c r="D13" i="3"/>
  <c r="D24" i="3"/>
  <c r="D40" i="3"/>
  <c r="D56" i="3"/>
  <c r="D72" i="3"/>
  <c r="D88" i="3"/>
  <c r="D104" i="3"/>
  <c r="D120" i="3"/>
  <c r="D136" i="3"/>
  <c r="D152" i="3"/>
  <c r="D168" i="3"/>
  <c r="D221" i="3"/>
  <c r="D228" i="3"/>
  <c r="D217" i="3"/>
  <c r="D224" i="3"/>
  <c r="D296" i="3"/>
  <c r="D2680" i="3"/>
  <c r="D2664" i="3"/>
  <c r="D2648" i="3"/>
  <c r="D2632" i="3"/>
  <c r="D2616" i="3"/>
  <c r="D2600" i="3"/>
  <c r="D2679" i="3"/>
  <c r="D2568" i="3"/>
  <c r="D2504" i="3"/>
  <c r="D2440" i="3"/>
  <c r="D2376" i="3"/>
  <c r="D2312" i="3"/>
  <c r="D2248" i="3"/>
  <c r="D2184" i="3"/>
  <c r="D2120" i="3"/>
  <c r="D2056" i="3"/>
  <c r="D1992" i="3"/>
  <c r="D1928" i="3"/>
  <c r="D1864" i="3"/>
  <c r="D1800" i="3"/>
  <c r="D1736" i="3"/>
  <c r="D1672" i="3"/>
  <c r="D2577" i="3"/>
  <c r="D2513" i="3"/>
  <c r="D2449" i="3"/>
  <c r="D2385" i="3"/>
  <c r="D2321" i="3"/>
  <c r="D2257" i="3"/>
  <c r="D2691" i="3"/>
  <c r="D2574" i="3"/>
  <c r="D2510" i="3"/>
  <c r="D2446" i="3"/>
  <c r="D2382" i="3"/>
  <c r="D2318" i="3"/>
  <c r="D2254" i="3"/>
  <c r="D2190" i="3"/>
  <c r="D2126" i="3"/>
  <c r="D2062" i="3"/>
  <c r="D1998" i="3"/>
  <c r="D1934" i="3"/>
  <c r="D1870" i="3"/>
  <c r="D2615" i="3"/>
  <c r="D2544" i="3"/>
  <c r="D2480" i="3"/>
  <c r="D2416" i="3"/>
  <c r="D2352" i="3"/>
  <c r="D2288" i="3"/>
  <c r="D2224" i="3"/>
  <c r="D2160" i="3"/>
  <c r="D2096" i="3"/>
  <c r="D2032" i="3"/>
  <c r="D1968" i="3"/>
  <c r="D1904" i="3"/>
  <c r="D1840" i="3"/>
  <c r="D1776" i="3"/>
  <c r="D1712" i="3"/>
  <c r="D2633" i="3"/>
  <c r="D2473" i="3"/>
  <c r="D2345" i="3"/>
  <c r="D2217" i="3"/>
  <c r="D2100" i="3"/>
  <c r="D1994" i="3"/>
  <c r="D1906" i="3"/>
  <c r="D1809" i="3"/>
  <c r="D1739" i="3"/>
  <c r="D1661" i="3"/>
  <c r="D2532" i="3"/>
  <c r="D2404" i="3"/>
  <c r="D2276" i="3"/>
  <c r="D2173" i="3"/>
  <c r="D2067" i="3"/>
  <c r="D1979" i="3"/>
  <c r="D1862" i="3"/>
  <c r="D2627" i="3"/>
  <c r="D2486" i="3"/>
  <c r="D2358" i="3"/>
  <c r="D2230" i="3"/>
  <c r="D2125" i="3"/>
  <c r="D2019" i="3"/>
  <c r="D1931" i="3"/>
  <c r="D1796" i="3"/>
  <c r="D1726" i="3"/>
  <c r="D1631" i="3"/>
  <c r="D1570" i="3"/>
  <c r="D2605" i="3"/>
  <c r="D2476" i="3"/>
  <c r="D2348" i="3"/>
  <c r="D2220" i="3"/>
  <c r="D2099" i="3"/>
  <c r="D2011" i="3"/>
  <c r="D1894" i="3"/>
  <c r="D1814" i="3"/>
  <c r="D1741" i="3"/>
  <c r="D1660" i="3"/>
  <c r="D1597" i="3"/>
  <c r="D2534" i="3"/>
  <c r="D2406" i="3"/>
  <c r="D2681" i="3"/>
  <c r="D2515" i="3"/>
  <c r="D2387" i="3"/>
  <c r="D2259" i="3"/>
  <c r="D2137" i="3"/>
  <c r="D2020" i="3"/>
  <c r="D1914" i="3"/>
  <c r="D1788" i="3"/>
  <c r="D1718" i="3"/>
  <c r="D1624" i="3"/>
  <c r="D2425" i="3"/>
  <c r="D2091" i="3"/>
  <c r="D1829" i="3"/>
  <c r="D1659" i="3"/>
  <c r="D2609" i="3"/>
  <c r="D2189" i="3"/>
  <c r="D2625" i="3"/>
  <c r="D2157" i="3"/>
  <c r="D1923" i="3"/>
  <c r="D1716" i="3"/>
  <c r="D1555" i="3"/>
  <c r="D2242" i="3"/>
  <c r="D1962" i="3"/>
  <c r="D1746" i="3"/>
  <c r="D1598" i="3"/>
  <c r="D2599" i="3"/>
  <c r="D2164" i="3"/>
  <c r="D1842" i="3"/>
  <c r="D1685" i="3"/>
  <c r="D1594" i="3"/>
  <c r="D2228" i="3"/>
  <c r="D2057" i="3"/>
  <c r="D1757" i="3"/>
  <c r="D1617" i="3"/>
  <c r="D2393" i="3"/>
  <c r="D2065" i="3"/>
  <c r="D1900" i="3"/>
  <c r="D1665" i="3"/>
  <c r="D1572" i="3"/>
  <c r="D1496" i="3"/>
  <c r="D2539" i="3"/>
  <c r="D2054" i="3"/>
  <c r="D1798" i="3"/>
  <c r="D1642" i="3"/>
  <c r="D1556" i="3"/>
  <c r="D1491" i="3"/>
  <c r="D1577" i="3"/>
  <c r="D1467" i="3"/>
  <c r="D1410" i="3"/>
  <c r="D1346" i="3"/>
  <c r="D1282" i="3"/>
  <c r="D1266" i="3"/>
  <c r="D1250" i="3"/>
  <c r="D1234" i="3"/>
  <c r="D1218" i="3"/>
  <c r="D1202" i="3"/>
  <c r="D1186" i="3"/>
  <c r="D1170" i="3"/>
  <c r="D1154" i="3"/>
  <c r="D1138" i="3"/>
  <c r="D1122" i="3"/>
  <c r="D1106" i="3"/>
  <c r="D1090" i="3"/>
  <c r="D1074" i="3"/>
  <c r="D1058" i="3"/>
  <c r="D1042" i="3"/>
  <c r="D1026" i="3"/>
  <c r="D1010" i="3"/>
  <c r="D994" i="3"/>
  <c r="D978" i="3"/>
  <c r="D962" i="3"/>
  <c r="D946" i="3"/>
  <c r="D930" i="3"/>
  <c r="D1500" i="3"/>
  <c r="D1421" i="3"/>
  <c r="D1357" i="3"/>
  <c r="D1293" i="3"/>
  <c r="D1534" i="3"/>
  <c r="D1454" i="3"/>
  <c r="D1391" i="3"/>
  <c r="D1327" i="3"/>
  <c r="D1658" i="3"/>
  <c r="D1469" i="3"/>
  <c r="D1393" i="3"/>
  <c r="D1329" i="3"/>
  <c r="D1566" i="3"/>
  <c r="D1478" i="3"/>
  <c r="D1386" i="3"/>
  <c r="D1322" i="3"/>
  <c r="D1277" i="3"/>
  <c r="D1261" i="3"/>
  <c r="D1245" i="3"/>
  <c r="D1229" i="3"/>
  <c r="D1213" i="3"/>
  <c r="D1197" i="3"/>
  <c r="D1181" i="3"/>
  <c r="D1165" i="3"/>
  <c r="D1149" i="3"/>
  <c r="D1133" i="3"/>
  <c r="D1117" i="3"/>
  <c r="D1101" i="3"/>
  <c r="D1085" i="3"/>
  <c r="D1069" i="3"/>
  <c r="D1053" i="3"/>
  <c r="D1037" i="3"/>
  <c r="D1021" i="3"/>
  <c r="D1005" i="3"/>
  <c r="D989" i="3"/>
  <c r="D973" i="3"/>
  <c r="D957" i="3"/>
  <c r="D941" i="3"/>
  <c r="D925" i="3"/>
  <c r="D909" i="3"/>
  <c r="D893" i="3"/>
  <c r="D1529" i="3"/>
  <c r="D1453" i="3"/>
  <c r="D1397" i="3"/>
  <c r="D1333" i="3"/>
  <c r="D1645" i="3"/>
  <c r="D1495" i="3"/>
  <c r="D1422" i="3"/>
  <c r="D1358" i="3"/>
  <c r="D1294" i="3"/>
  <c r="D1501" i="3"/>
  <c r="D1408" i="3"/>
  <c r="D1344" i="3"/>
  <c r="D912" i="3"/>
  <c r="D857" i="3"/>
  <c r="D844" i="3"/>
  <c r="D867" i="3"/>
  <c r="D828" i="3"/>
  <c r="D812" i="3"/>
  <c r="D796" i="3"/>
  <c r="D780" i="3"/>
  <c r="D764" i="3"/>
  <c r="D748" i="3"/>
  <c r="D732" i="3"/>
  <c r="D716" i="3"/>
  <c r="D700" i="3"/>
  <c r="D684" i="3"/>
  <c r="D668" i="3"/>
  <c r="D652" i="3"/>
  <c r="D636" i="3"/>
  <c r="D620" i="3"/>
  <c r="D604" i="3"/>
  <c r="D588" i="3"/>
  <c r="D572" i="3"/>
  <c r="D556" i="3"/>
  <c r="D540" i="3"/>
  <c r="D524" i="3"/>
  <c r="D508" i="3"/>
  <c r="D492" i="3"/>
  <c r="D476" i="3"/>
  <c r="D460" i="3"/>
  <c r="D444" i="3"/>
  <c r="D428" i="3"/>
  <c r="D412" i="3"/>
  <c r="D396" i="3"/>
  <c r="D14" i="3"/>
  <c r="D26" i="3"/>
  <c r="D42" i="3"/>
  <c r="D58" i="3"/>
  <c r="D74" i="3"/>
  <c r="D90" i="3"/>
  <c r="D106" i="3"/>
  <c r="D122" i="3"/>
  <c r="D138" i="3"/>
  <c r="D154" i="3"/>
  <c r="D170" i="3"/>
  <c r="D205" i="3"/>
  <c r="D266" i="3"/>
  <c r="D212" i="3"/>
  <c r="D276" i="3"/>
  <c r="D201" i="3"/>
  <c r="D208" i="3"/>
  <c r="D245" i="3"/>
  <c r="D300" i="3"/>
  <c r="D2678" i="3"/>
  <c r="D2662" i="3"/>
  <c r="D2646" i="3"/>
  <c r="D2630" i="3"/>
  <c r="D2614" i="3"/>
  <c r="D2598" i="3"/>
  <c r="D2671" i="3"/>
  <c r="D2559" i="3"/>
  <c r="D2495" i="3"/>
  <c r="D2431" i="3"/>
  <c r="D2367" i="3"/>
  <c r="D2303" i="3"/>
  <c r="D2239" i="3"/>
  <c r="D2175" i="3"/>
  <c r="D2111" i="3"/>
  <c r="D2047" i="3"/>
  <c r="D1983" i="3"/>
  <c r="D1919" i="3"/>
  <c r="D1855" i="3"/>
  <c r="D1791" i="3"/>
  <c r="D1727" i="3"/>
  <c r="D2689" i="3"/>
  <c r="D2570" i="3"/>
  <c r="D2506" i="3"/>
  <c r="D2442" i="3"/>
  <c r="D2378" i="3"/>
  <c r="D2314" i="3"/>
  <c r="D2250" i="3"/>
  <c r="D2665" i="3"/>
  <c r="D2565" i="3"/>
  <c r="D2501" i="3"/>
  <c r="D2437" i="3"/>
  <c r="D2373" i="3"/>
  <c r="D2309" i="3"/>
  <c r="D2245" i="3"/>
  <c r="D2181" i="3"/>
  <c r="D2117" i="3"/>
  <c r="D2053" i="3"/>
  <c r="D1989" i="3"/>
  <c r="D1925" i="3"/>
  <c r="D1861" i="3"/>
  <c r="D2607" i="3"/>
  <c r="D2535" i="3"/>
  <c r="D2471" i="3"/>
  <c r="D2407" i="3"/>
  <c r="D2343" i="3"/>
  <c r="D2279" i="3"/>
  <c r="D2215" i="3"/>
  <c r="D2151" i="3"/>
  <c r="D2087" i="3"/>
  <c r="D2023" i="3"/>
  <c r="D1959" i="3"/>
  <c r="D1895" i="3"/>
  <c r="D1831" i="3"/>
  <c r="D1767" i="3"/>
  <c r="D1703" i="3"/>
  <c r="D2578" i="3"/>
  <c r="D2450" i="3"/>
  <c r="D2322" i="3"/>
  <c r="D2188" i="3"/>
  <c r="D2093" i="3"/>
  <c r="D1987" i="3"/>
  <c r="D1899" i="3"/>
  <c r="D1806" i="3"/>
  <c r="D1733" i="3"/>
  <c r="D2669" i="3"/>
  <c r="D2523" i="3"/>
  <c r="D2395" i="3"/>
  <c r="D2267" i="3"/>
  <c r="D2169" i="3"/>
  <c r="D2052" i="3"/>
  <c r="D1946" i="3"/>
  <c r="D1858" i="3"/>
  <c r="D2601" i="3"/>
  <c r="D2477" i="3"/>
  <c r="D2349" i="3"/>
  <c r="D2221" i="3"/>
  <c r="D2121" i="3"/>
  <c r="D2004" i="3"/>
  <c r="D1898" i="3"/>
  <c r="D1793" i="3"/>
  <c r="D1723" i="3"/>
  <c r="D1623" i="3"/>
  <c r="D1563" i="3"/>
  <c r="D2595" i="3"/>
  <c r="D2467" i="3"/>
  <c r="D2339" i="3"/>
  <c r="D2211" i="3"/>
  <c r="D2084" i="3"/>
  <c r="D1978" i="3"/>
  <c r="D1890" i="3"/>
  <c r="D1811" i="3"/>
  <c r="D1698" i="3"/>
  <c r="D1652" i="3"/>
  <c r="D1588" i="3"/>
  <c r="D2525" i="3"/>
  <c r="D2397" i="3"/>
  <c r="D2639" i="3"/>
  <c r="D2492" i="3"/>
  <c r="D2364" i="3"/>
  <c r="D2236" i="3"/>
  <c r="D2108" i="3"/>
  <c r="D2013" i="3"/>
  <c r="D1907" i="3"/>
  <c r="D1785" i="3"/>
  <c r="D1715" i="3"/>
  <c r="D1616" i="3"/>
  <c r="D2370" i="3"/>
  <c r="D2083" i="3"/>
  <c r="D1822" i="3"/>
  <c r="D1654" i="3"/>
  <c r="D2571" i="3"/>
  <c r="D2178" i="3"/>
  <c r="D2585" i="3"/>
  <c r="D2138" i="3"/>
  <c r="D1875" i="3"/>
  <c r="D1710" i="3"/>
  <c r="D1550" i="3"/>
  <c r="D2219" i="3"/>
  <c r="D1933" i="3"/>
  <c r="D1740" i="3"/>
  <c r="D1587" i="3"/>
  <c r="D2562" i="3"/>
  <c r="D2156" i="3"/>
  <c r="D1834" i="3"/>
  <c r="D1667" i="3"/>
  <c r="D1590" i="3"/>
  <c r="D2205" i="3"/>
  <c r="D2036" i="3"/>
  <c r="D1714" i="3"/>
  <c r="D1613" i="3"/>
  <c r="D2338" i="3"/>
  <c r="D2025" i="3"/>
  <c r="D1860" i="3"/>
  <c r="D1651" i="3"/>
  <c r="D1559" i="3"/>
  <c r="D1489" i="3"/>
  <c r="D2484" i="3"/>
  <c r="D2006" i="3"/>
  <c r="D1737" i="3"/>
  <c r="D1633" i="3"/>
  <c r="D1543" i="3"/>
  <c r="D1482" i="3"/>
  <c r="D1549" i="3"/>
  <c r="D1458" i="3"/>
  <c r="D1403" i="3"/>
  <c r="D1339" i="3"/>
  <c r="D1280" i="3"/>
  <c r="D1264" i="3"/>
  <c r="D1248" i="3"/>
  <c r="D1232" i="3"/>
  <c r="D1216" i="3"/>
  <c r="D1200" i="3"/>
  <c r="D1184" i="3"/>
  <c r="D1168" i="3"/>
  <c r="D1152" i="3"/>
  <c r="D1136" i="3"/>
  <c r="D1120" i="3"/>
  <c r="D1104" i="3"/>
  <c r="D1088" i="3"/>
  <c r="D1072" i="3"/>
  <c r="D1056" i="3"/>
  <c r="D1040" i="3"/>
  <c r="D1024" i="3"/>
  <c r="D1008" i="3"/>
  <c r="D992" i="3"/>
  <c r="D976" i="3"/>
  <c r="D960" i="3"/>
  <c r="D944" i="3"/>
  <c r="D928" i="3"/>
  <c r="D1497" i="3"/>
  <c r="D1412" i="3"/>
  <c r="D1348" i="3"/>
  <c r="D1284" i="3"/>
  <c r="D1527" i="3"/>
  <c r="D1451" i="3"/>
  <c r="D1382" i="3"/>
  <c r="D1318" i="3"/>
  <c r="D1544" i="3"/>
  <c r="D1460" i="3"/>
  <c r="D1384" i="3"/>
  <c r="D1320" i="3"/>
  <c r="D1552" i="3"/>
  <c r="D1447" i="3"/>
  <c r="D1379" i="3"/>
  <c r="D1315" i="3"/>
  <c r="D1275" i="3"/>
  <c r="D1259" i="3"/>
  <c r="D1243" i="3"/>
  <c r="D1227" i="3"/>
  <c r="D1211" i="3"/>
  <c r="D1195" i="3"/>
  <c r="D1179" i="3"/>
  <c r="D1163" i="3"/>
  <c r="D1147" i="3"/>
  <c r="D1131" i="3"/>
  <c r="D1115" i="3"/>
  <c r="D1099" i="3"/>
  <c r="D1083" i="3"/>
  <c r="D1067" i="3"/>
  <c r="D1051" i="3"/>
  <c r="D1035" i="3"/>
  <c r="D1019" i="3"/>
  <c r="D1003" i="3"/>
  <c r="D987" i="3"/>
  <c r="D971" i="3"/>
  <c r="D955" i="3"/>
  <c r="D939" i="3"/>
  <c r="D923" i="3"/>
  <c r="D907" i="3"/>
  <c r="D891" i="3"/>
  <c r="D1520" i="3"/>
  <c r="D1444" i="3"/>
  <c r="D1388" i="3"/>
  <c r="D1324" i="3"/>
  <c r="D1611" i="3"/>
  <c r="D1486" i="3"/>
  <c r="D1415" i="3"/>
  <c r="D1351" i="3"/>
  <c r="D1287" i="3"/>
  <c r="D1492" i="3"/>
  <c r="D1401" i="3"/>
  <c r="D1337" i="3"/>
  <c r="D896" i="3"/>
  <c r="D854" i="3"/>
  <c r="D835" i="3"/>
  <c r="D864" i="3"/>
  <c r="D826" i="3"/>
  <c r="D810" i="3"/>
  <c r="D794" i="3"/>
  <c r="D778" i="3"/>
  <c r="D762" i="3"/>
  <c r="D746" i="3"/>
  <c r="D730" i="3"/>
  <c r="D714" i="3"/>
  <c r="D698" i="3"/>
  <c r="D682" i="3"/>
  <c r="D666" i="3"/>
  <c r="D650" i="3"/>
  <c r="D634" i="3"/>
  <c r="D618" i="3"/>
  <c r="D602" i="3"/>
  <c r="D586" i="3"/>
  <c r="D570" i="3"/>
  <c r="D554" i="3"/>
  <c r="D538" i="3"/>
  <c r="D522" i="3"/>
  <c r="D506" i="3"/>
  <c r="D490" i="3"/>
  <c r="D474" i="3"/>
  <c r="D458" i="3"/>
  <c r="D442" i="3"/>
  <c r="D426" i="3"/>
  <c r="D410" i="3"/>
  <c r="D394" i="3"/>
  <c r="D15" i="3"/>
  <c r="D28" i="3"/>
  <c r="D44" i="3"/>
  <c r="D60" i="3"/>
  <c r="D76" i="3"/>
  <c r="D92" i="3"/>
  <c r="D108" i="3"/>
  <c r="D124" i="3"/>
  <c r="D140" i="3"/>
  <c r="D156" i="3"/>
  <c r="D172" i="3"/>
  <c r="D189" i="3"/>
  <c r="D244" i="3"/>
  <c r="D196" i="3"/>
  <c r="D185" i="3"/>
  <c r="D255" i="3"/>
  <c r="D277" i="3"/>
  <c r="D299" i="3"/>
  <c r="D319" i="3"/>
  <c r="D341" i="3"/>
  <c r="D363" i="3"/>
  <c r="D383" i="3"/>
  <c r="D405" i="3"/>
  <c r="D427" i="3"/>
  <c r="D447" i="3"/>
  <c r="D469" i="3"/>
  <c r="D491" i="3"/>
  <c r="D511" i="3"/>
  <c r="D537" i="3"/>
  <c r="D559" i="3"/>
  <c r="D591" i="3"/>
  <c r="D623" i="3"/>
  <c r="D655" i="3"/>
  <c r="D687" i="3"/>
  <c r="D719" i="3"/>
  <c r="D751" i="3"/>
  <c r="D783" i="3"/>
  <c r="D815" i="3"/>
  <c r="D876" i="3"/>
  <c r="D869" i="3"/>
  <c r="D330" i="3"/>
  <c r="D362" i="3"/>
  <c r="D408" i="3"/>
  <c r="D536" i="3"/>
  <c r="D664" i="3"/>
  <c r="D792" i="3"/>
  <c r="D1392" i="3"/>
  <c r="D1381" i="3"/>
  <c r="D969" i="3"/>
  <c r="D1097" i="3"/>
  <c r="D1225" i="3"/>
  <c r="D1313" i="3"/>
  <c r="D1813" i="3"/>
  <c r="D990" i="3"/>
  <c r="D1118" i="3"/>
  <c r="D1246" i="3"/>
  <c r="D1535" i="3"/>
  <c r="D1786" i="3"/>
  <c r="D1635" i="3"/>
  <c r="D2548" i="3"/>
  <c r="D1761" i="3"/>
  <c r="D2097" i="3"/>
  <c r="D1644" i="3"/>
  <c r="D2444" i="3"/>
  <c r="D2092" i="3"/>
  <c r="D2140" i="3"/>
  <c r="D1972" i="3"/>
  <c r="D1824" i="3"/>
  <c r="D2336" i="3"/>
  <c r="D2046" i="3"/>
  <c r="D2558" i="3"/>
  <c r="D2663" i="3"/>
  <c r="D2168" i="3"/>
  <c r="D2683" i="3"/>
  <c r="D304" i="3"/>
  <c r="F321" i="3"/>
  <c r="F289" i="3"/>
  <c r="F258" i="3"/>
  <c r="F181" i="3"/>
  <c r="F165" i="3"/>
  <c r="F149" i="3"/>
  <c r="F133" i="3"/>
  <c r="F117" i="3"/>
  <c r="F101" i="3"/>
  <c r="F85" i="3"/>
  <c r="F69" i="3"/>
  <c r="F53" i="3"/>
  <c r="F37" i="3"/>
  <c r="F21" i="3"/>
  <c r="F881" i="3"/>
  <c r="F847" i="3"/>
  <c r="F943" i="3"/>
  <c r="F337" i="3"/>
  <c r="F353" i="3"/>
  <c r="F369" i="3"/>
  <c r="F385" i="3"/>
  <c r="F401" i="3"/>
  <c r="F417" i="3"/>
  <c r="F433" i="3"/>
  <c r="F449" i="3"/>
  <c r="F465" i="3"/>
  <c r="F481" i="3"/>
  <c r="F497" i="3"/>
  <c r="F513" i="3"/>
  <c r="F529" i="3"/>
  <c r="F545" i="3"/>
  <c r="F561" i="3"/>
  <c r="F577" i="3"/>
  <c r="F593" i="3"/>
  <c r="F609" i="3"/>
  <c r="F625" i="3"/>
  <c r="F641" i="3"/>
  <c r="F657" i="3"/>
  <c r="F673" i="3"/>
  <c r="F689" i="3"/>
  <c r="F705" i="3"/>
  <c r="F721" i="3"/>
  <c r="F737" i="3"/>
  <c r="F753" i="3"/>
  <c r="F769" i="3"/>
  <c r="F785" i="3"/>
  <c r="F801" i="3"/>
  <c r="F817" i="3"/>
  <c r="F855" i="3"/>
  <c r="F995" i="3"/>
  <c r="F861" i="3"/>
  <c r="F997" i="3"/>
  <c r="F937" i="3"/>
  <c r="F340" i="3"/>
  <c r="F356" i="3"/>
  <c r="F372" i="3"/>
  <c r="F388" i="3"/>
  <c r="F404" i="3"/>
  <c r="F420" i="3"/>
  <c r="F436" i="3"/>
  <c r="F452" i="3"/>
  <c r="F468" i="3"/>
  <c r="F484" i="3"/>
  <c r="F500" i="3"/>
  <c r="F516" i="3"/>
  <c r="F532" i="3"/>
  <c r="F548" i="3"/>
  <c r="F564" i="3"/>
  <c r="F580" i="3"/>
  <c r="F596" i="3"/>
  <c r="F612" i="3"/>
  <c r="F628" i="3"/>
  <c r="F644" i="3"/>
  <c r="F660" i="3"/>
  <c r="F676" i="3"/>
  <c r="F692" i="3"/>
  <c r="F708" i="3"/>
  <c r="F724" i="3"/>
  <c r="F740" i="3"/>
  <c r="F756" i="3"/>
  <c r="F772" i="3"/>
  <c r="F788" i="3"/>
  <c r="F804" i="3"/>
  <c r="F820" i="3"/>
  <c r="F867" i="3"/>
  <c r="F999" i="3"/>
  <c r="F836" i="3"/>
  <c r="F852" i="3"/>
  <c r="F868" i="3"/>
  <c r="F884" i="3"/>
  <c r="F900" i="3"/>
  <c r="F916" i="3"/>
  <c r="F932" i="3"/>
  <c r="F948" i="3"/>
  <c r="F964" i="3"/>
  <c r="F980" i="3"/>
  <c r="F996" i="3"/>
  <c r="F1012" i="3"/>
  <c r="F1028" i="3"/>
  <c r="F1044" i="3"/>
  <c r="F1060" i="3"/>
  <c r="F1076" i="3"/>
  <c r="F1092" i="3"/>
  <c r="F1108" i="3"/>
  <c r="F1124" i="3"/>
  <c r="F1140" i="3"/>
  <c r="F1156" i="3"/>
  <c r="F1172" i="3"/>
  <c r="F1188" i="3"/>
  <c r="F1204" i="3"/>
  <c r="F1220" i="3"/>
  <c r="F1236" i="3"/>
  <c r="F1252" i="3"/>
  <c r="F1268" i="3"/>
  <c r="F1291" i="3"/>
  <c r="F1355" i="3"/>
  <c r="F1419" i="3"/>
  <c r="F1470" i="3"/>
  <c r="F1570" i="3"/>
  <c r="F1328" i="3"/>
  <c r="F1392" i="3"/>
  <c r="F1489" i="3"/>
  <c r="F1294" i="3"/>
  <c r="F1358" i="3"/>
  <c r="F1422" i="3"/>
  <c r="F1495" i="3"/>
  <c r="F1615" i="3"/>
  <c r="F1340" i="3"/>
  <c r="F1404" i="3"/>
  <c r="F1456" i="3"/>
  <c r="F1558" i="3"/>
  <c r="F1013" i="3"/>
  <c r="F1029" i="3"/>
  <c r="F1045" i="3"/>
  <c r="F1061" i="3"/>
  <c r="F1077" i="3"/>
  <c r="F1093" i="3"/>
  <c r="F1109" i="3"/>
  <c r="F1125" i="3"/>
  <c r="F1141" i="3"/>
  <c r="F1157" i="3"/>
  <c r="F1173" i="3"/>
  <c r="F1189" i="3"/>
  <c r="F1205" i="3"/>
  <c r="F1221" i="3"/>
  <c r="F1237" i="3"/>
  <c r="F1253" i="3"/>
  <c r="F1269" i="3"/>
  <c r="F1290" i="3"/>
  <c r="F1354" i="3"/>
  <c r="F1418" i="3"/>
  <c r="F1502" i="3"/>
  <c r="F1320" i="3"/>
  <c r="F1384" i="3"/>
  <c r="F1448" i="3"/>
  <c r="F1524" i="3"/>
  <c r="F1302" i="3"/>
  <c r="F1366" i="3"/>
  <c r="F1430" i="3"/>
  <c r="F1515" i="3"/>
  <c r="F1284" i="3"/>
  <c r="F1348" i="3"/>
  <c r="F1412" i="3"/>
  <c r="F1488" i="3"/>
  <c r="F1452" i="3"/>
  <c r="F1516" i="3"/>
  <c r="F1603" i="3"/>
  <c r="F1831" i="3"/>
  <c r="F2287" i="3"/>
  <c r="F1450" i="3"/>
  <c r="F1514" i="3"/>
  <c r="F1578" i="3"/>
  <c r="F1719" i="3"/>
  <c r="F2411" i="3"/>
  <c r="F1638" i="3"/>
  <c r="F2251" i="3"/>
  <c r="F1639" i="3"/>
  <c r="F2047" i="3"/>
  <c r="F1601" i="3"/>
  <c r="F1685" i="3"/>
  <c r="F2175" i="3"/>
  <c r="F1576" i="3"/>
  <c r="F1640" i="3"/>
  <c r="F1973" i="3"/>
  <c r="F2604" i="3"/>
  <c r="F2333" i="3"/>
  <c r="F1773" i="3"/>
  <c r="F2141" i="3"/>
  <c r="F2651" i="3"/>
  <c r="F1621" i="3"/>
  <c r="F1727" i="3"/>
  <c r="F1899" i="3"/>
  <c r="F2093" i="3"/>
  <c r="F2309" i="3"/>
  <c r="F2565" i="3"/>
  <c r="F2351" i="3"/>
  <c r="F2598" i="3"/>
  <c r="F1599" i="3"/>
  <c r="F1665" i="3"/>
  <c r="F1829" i="3"/>
  <c r="F1989" i="3"/>
  <c r="F2229" i="3"/>
  <c r="F2485" i="3"/>
  <c r="F2678" i="3"/>
  <c r="F1588" i="3"/>
  <c r="F1652" i="3"/>
  <c r="F1747" i="3"/>
  <c r="F1949" i="3"/>
  <c r="F2143" i="3"/>
  <c r="F2399" i="3"/>
  <c r="F2611" i="3"/>
  <c r="F1957" i="3"/>
  <c r="F2187" i="3"/>
  <c r="F2413" i="3"/>
  <c r="F2627" i="3"/>
  <c r="F1751" i="3"/>
  <c r="F1877" i="3"/>
  <c r="F2107" i="3"/>
  <c r="F2299" i="3"/>
  <c r="F2555" i="3"/>
  <c r="F1705" i="3"/>
  <c r="F1833" i="3"/>
  <c r="F1961" i="3"/>
  <c r="F2089" i="3"/>
  <c r="F2217" i="3"/>
  <c r="F2345" i="3"/>
  <c r="F2473" i="3"/>
  <c r="F2599" i="3"/>
  <c r="F2680" i="3"/>
  <c r="F1943" i="3"/>
  <c r="F2071" i="3"/>
  <c r="F2199" i="3"/>
  <c r="F2327" i="3"/>
  <c r="F2455" i="3"/>
  <c r="F2583" i="3"/>
  <c r="F2662" i="3"/>
  <c r="F2275" i="3"/>
  <c r="F2403" i="3"/>
  <c r="F2531" i="3"/>
  <c r="F2634" i="3"/>
  <c r="F1697" i="3"/>
  <c r="F1825" i="3"/>
  <c r="F1953" i="3"/>
  <c r="F2081" i="3"/>
  <c r="F2209" i="3"/>
  <c r="F2337" i="3"/>
  <c r="F2465" i="3"/>
  <c r="F2593" i="3"/>
  <c r="F2663" i="3"/>
  <c r="F1680" i="3"/>
  <c r="F1696" i="3"/>
  <c r="F1712" i="3"/>
  <c r="F1728" i="3"/>
  <c r="F1744" i="3"/>
  <c r="F1760" i="3"/>
  <c r="F1776" i="3"/>
  <c r="F1792" i="3"/>
  <c r="F1808" i="3"/>
  <c r="F1824" i="3"/>
  <c r="F1840" i="3"/>
  <c r="F1856" i="3"/>
  <c r="F1872" i="3"/>
  <c r="F1888" i="3"/>
  <c r="F1904" i="3"/>
  <c r="F1920" i="3"/>
  <c r="F1936" i="3"/>
  <c r="F1952" i="3"/>
  <c r="F1968" i="3"/>
  <c r="F1984" i="3"/>
  <c r="F2000" i="3"/>
  <c r="F2016" i="3"/>
  <c r="F2032" i="3"/>
  <c r="F2048" i="3"/>
  <c r="F2064" i="3"/>
  <c r="F2080" i="3"/>
  <c r="F2096" i="3"/>
  <c r="F2112" i="3"/>
  <c r="F2128" i="3"/>
  <c r="F2144" i="3"/>
  <c r="F2160" i="3"/>
  <c r="F2176" i="3"/>
  <c r="F2192" i="3"/>
  <c r="F2208" i="3"/>
  <c r="F2224" i="3"/>
  <c r="F2240" i="3"/>
  <c r="F2256" i="3"/>
  <c r="F2272" i="3"/>
  <c r="F2288" i="3"/>
  <c r="F2304" i="3"/>
  <c r="F2320" i="3"/>
  <c r="F2336" i="3"/>
  <c r="F2352" i="3"/>
  <c r="F2368" i="3"/>
  <c r="F2384" i="3"/>
  <c r="F2400" i="3"/>
  <c r="F2416" i="3"/>
  <c r="F2432" i="3"/>
  <c r="F2448" i="3"/>
  <c r="F2464" i="3"/>
  <c r="F2480" i="3"/>
  <c r="F2496" i="3"/>
  <c r="F2512" i="3"/>
  <c r="F2528" i="3"/>
  <c r="F2544" i="3"/>
  <c r="F2560" i="3"/>
  <c r="F2576" i="3"/>
  <c r="F2592" i="3"/>
  <c r="F2644" i="3"/>
  <c r="F296" i="3"/>
  <c r="F224" i="3"/>
  <c r="F183" i="3"/>
  <c r="D163" i="3"/>
  <c r="D143" i="3"/>
  <c r="D123" i="3"/>
  <c r="D99" i="3"/>
  <c r="D79" i="3"/>
  <c r="D59" i="3"/>
  <c r="D35" i="3"/>
  <c r="D831" i="3"/>
  <c r="D257" i="3"/>
  <c r="D281" i="3"/>
  <c r="D301" i="3"/>
  <c r="D321" i="3"/>
  <c r="D345" i="3"/>
  <c r="D365" i="3"/>
  <c r="D385" i="3"/>
  <c r="D409" i="3"/>
  <c r="D429" i="3"/>
  <c r="D449" i="3"/>
  <c r="D473" i="3"/>
  <c r="D493" i="3"/>
  <c r="D513" i="3"/>
  <c r="D539" i="3"/>
  <c r="D561" i="3"/>
  <c r="D593" i="3"/>
  <c r="D625" i="3"/>
  <c r="D657" i="3"/>
  <c r="D689" i="3"/>
  <c r="D721" i="3"/>
  <c r="D753" i="3"/>
  <c r="D785" i="3"/>
  <c r="D817" i="3"/>
  <c r="D879" i="3"/>
  <c r="D874" i="3"/>
  <c r="D332" i="3"/>
  <c r="D364" i="3"/>
  <c r="D424" i="3"/>
  <c r="D552" i="3"/>
  <c r="D680" i="3"/>
  <c r="D808" i="3"/>
  <c r="D1461" i="3"/>
  <c r="D1441" i="3"/>
  <c r="D985" i="3"/>
  <c r="D1113" i="3"/>
  <c r="D1241" i="3"/>
  <c r="D1377" i="3"/>
  <c r="D1341" i="3"/>
  <c r="D1006" i="3"/>
  <c r="D1134" i="3"/>
  <c r="D1262" i="3"/>
  <c r="D1629" i="3"/>
  <c r="D2017" i="3"/>
  <c r="D1801" i="3"/>
  <c r="D1657" i="3"/>
  <c r="D2043" i="3"/>
  <c r="D2227" i="3"/>
  <c r="D1692" i="3"/>
  <c r="D2572" i="3"/>
  <c r="D2198" i="3"/>
  <c r="D2244" i="3"/>
  <c r="D2089" i="3"/>
  <c r="D1888" i="3"/>
  <c r="D2400" i="3"/>
  <c r="D2110" i="3"/>
  <c r="D2657" i="3"/>
  <c r="D1720" i="3"/>
  <c r="D2232" i="3"/>
  <c r="D2612" i="3"/>
  <c r="D192" i="3"/>
  <c r="F355" i="3"/>
  <c r="F371" i="3"/>
  <c r="F387" i="3"/>
  <c r="F403" i="3"/>
  <c r="F419" i="3"/>
  <c r="F435" i="3"/>
  <c r="F451" i="3"/>
  <c r="F467" i="3"/>
  <c r="F483" i="3"/>
  <c r="F499" i="3"/>
  <c r="F515" i="3"/>
  <c r="F531" i="3"/>
  <c r="F547" i="3"/>
  <c r="F563" i="3"/>
  <c r="F579" i="3"/>
  <c r="F595" i="3"/>
  <c r="F611" i="3"/>
  <c r="F627" i="3"/>
  <c r="F643" i="3"/>
  <c r="F659" i="3"/>
  <c r="F675" i="3"/>
  <c r="F691" i="3"/>
  <c r="F707" i="3"/>
  <c r="F723" i="3"/>
  <c r="F739" i="3"/>
  <c r="F755" i="3"/>
  <c r="F771" i="3"/>
  <c r="F787" i="3"/>
  <c r="F803" i="3"/>
  <c r="F819" i="3"/>
  <c r="F863" i="3"/>
  <c r="F843" i="3"/>
  <c r="F869" i="3"/>
  <c r="F839" i="3"/>
  <c r="F941" i="3"/>
  <c r="F342" i="3"/>
  <c r="F358" i="3"/>
  <c r="F374" i="3"/>
  <c r="F390" i="3"/>
  <c r="F406" i="3"/>
  <c r="F422" i="3"/>
  <c r="F438" i="3"/>
  <c r="F454" i="3"/>
  <c r="F470" i="3"/>
  <c r="F486" i="3"/>
  <c r="F502" i="3"/>
  <c r="F518" i="3"/>
  <c r="F534" i="3"/>
  <c r="F550" i="3"/>
  <c r="F566" i="3"/>
  <c r="F582" i="3"/>
  <c r="F598" i="3"/>
  <c r="F614" i="3"/>
  <c r="F630" i="3"/>
  <c r="F646" i="3"/>
  <c r="F662" i="3"/>
  <c r="F678" i="3"/>
  <c r="F694" i="3"/>
  <c r="F710" i="3"/>
  <c r="F726" i="3"/>
  <c r="F742" i="3"/>
  <c r="F758" i="3"/>
  <c r="F774" i="3"/>
  <c r="F790" i="3"/>
  <c r="F806" i="3"/>
  <c r="F822" i="3"/>
  <c r="F875" i="3"/>
  <c r="F835" i="3"/>
  <c r="F838" i="3"/>
  <c r="F854" i="3"/>
  <c r="F870" i="3"/>
  <c r="F886" i="3"/>
  <c r="F902" i="3"/>
  <c r="F918" i="3"/>
  <c r="F934" i="3"/>
  <c r="F950" i="3"/>
  <c r="F966" i="3"/>
  <c r="F982" i="3"/>
  <c r="F998" i="3"/>
  <c r="F1014" i="3"/>
  <c r="F1030" i="3"/>
  <c r="F1046" i="3"/>
  <c r="F1062" i="3"/>
  <c r="F1078" i="3"/>
  <c r="F1094" i="3"/>
  <c r="F1110" i="3"/>
  <c r="F1126" i="3"/>
  <c r="F1142" i="3"/>
  <c r="F1158" i="3"/>
  <c r="F1174" i="3"/>
  <c r="F1190" i="3"/>
  <c r="F1206" i="3"/>
  <c r="F1222" i="3"/>
  <c r="F1238" i="3"/>
  <c r="F1254" i="3"/>
  <c r="F1270" i="3"/>
  <c r="F1298" i="3"/>
  <c r="F1362" i="3"/>
  <c r="F1426" i="3"/>
  <c r="F1479" i="3"/>
  <c r="F1577" i="3"/>
  <c r="F1337" i="3"/>
  <c r="F1401" i="3"/>
  <c r="F1492" i="3"/>
  <c r="F1303" i="3"/>
  <c r="F1367" i="3"/>
  <c r="F1431" i="3"/>
  <c r="F1526" i="3"/>
  <c r="F1285" i="3"/>
  <c r="F1349" i="3"/>
  <c r="F1413" i="3"/>
  <c r="F1465" i="3"/>
  <c r="F1619" i="3"/>
  <c r="F1015" i="3"/>
  <c r="F1031" i="3"/>
  <c r="F1047" i="3"/>
  <c r="F1063" i="3"/>
  <c r="F1079" i="3"/>
  <c r="F1095" i="3"/>
  <c r="F1111" i="3"/>
  <c r="F1127" i="3"/>
  <c r="F1143" i="3"/>
  <c r="F1159" i="3"/>
  <c r="F1175" i="3"/>
  <c r="F1191" i="3"/>
  <c r="F1207" i="3"/>
  <c r="F1223" i="3"/>
  <c r="F1239" i="3"/>
  <c r="F1255" i="3"/>
  <c r="F1271" i="3"/>
  <c r="F1299" i="3"/>
  <c r="F1363" i="3"/>
  <c r="F1427" i="3"/>
  <c r="F1511" i="3"/>
  <c r="F1329" i="3"/>
  <c r="F1393" i="3"/>
  <c r="F1457" i="3"/>
  <c r="F1544" i="3"/>
  <c r="F1311" i="3"/>
  <c r="F1375" i="3"/>
  <c r="F1442" i="3"/>
  <c r="F1518" i="3"/>
  <c r="F1293" i="3"/>
  <c r="F1357" i="3"/>
  <c r="F1421" i="3"/>
  <c r="F1497" i="3"/>
  <c r="F1461" i="3"/>
  <c r="F1525" i="3"/>
  <c r="F1616" i="3"/>
  <c r="F1947" i="3"/>
  <c r="F2301" i="3"/>
  <c r="F1459" i="3"/>
  <c r="F1523" i="3"/>
  <c r="F1585" i="3"/>
  <c r="F1725" i="3"/>
  <c r="F2539" i="3"/>
  <c r="F1647" i="3"/>
  <c r="F2397" i="3"/>
  <c r="F1643" i="3"/>
  <c r="F2205" i="3"/>
  <c r="F1618" i="3"/>
  <c r="F1691" i="3"/>
  <c r="F2365" i="3"/>
  <c r="F1580" i="3"/>
  <c r="F1662" i="3"/>
  <c r="F1981" i="3"/>
  <c r="F2013" i="3"/>
  <c r="F2461" i="3"/>
  <c r="F1779" i="3"/>
  <c r="F2189" i="3"/>
  <c r="F2672" i="3"/>
  <c r="F1629" i="3"/>
  <c r="F1733" i="3"/>
  <c r="F1903" i="3"/>
  <c r="F2115" i="3"/>
  <c r="F2341" i="3"/>
  <c r="F2597" i="3"/>
  <c r="F2383" i="3"/>
  <c r="F2619" i="3"/>
  <c r="F1609" i="3"/>
  <c r="F1695" i="3"/>
  <c r="F1835" i="3"/>
  <c r="F2029" i="3"/>
  <c r="F2261" i="3"/>
  <c r="F2517" i="3"/>
  <c r="F1533" i="3"/>
  <c r="F1597" i="3"/>
  <c r="F1660" i="3"/>
  <c r="F1799" i="3"/>
  <c r="F1971" i="3"/>
  <c r="F2165" i="3"/>
  <c r="F2431" i="3"/>
  <c r="F2632" i="3"/>
  <c r="F1997" i="3"/>
  <c r="F2191" i="3"/>
  <c r="F2445" i="3"/>
  <c r="F2648" i="3"/>
  <c r="F1757" i="3"/>
  <c r="F1917" i="3"/>
  <c r="F2111" i="3"/>
  <c r="F2331" i="3"/>
  <c r="F2587" i="3"/>
  <c r="F1721" i="3"/>
  <c r="F1849" i="3"/>
  <c r="F1977" i="3"/>
  <c r="F2105" i="3"/>
  <c r="F2233" i="3"/>
  <c r="F2361" i="3"/>
  <c r="F2489" i="3"/>
  <c r="F2620" i="3"/>
  <c r="F2688" i="3"/>
  <c r="F1959" i="3"/>
  <c r="F2087" i="3"/>
  <c r="F2215" i="3"/>
  <c r="F2343" i="3"/>
  <c r="F2471" i="3"/>
  <c r="F2602" i="3"/>
  <c r="F2670" i="3"/>
  <c r="F2291" i="3"/>
  <c r="F2419" i="3"/>
  <c r="F2547" i="3"/>
  <c r="F2639" i="3"/>
  <c r="F1713" i="3"/>
  <c r="F1841" i="3"/>
  <c r="F1969" i="3"/>
  <c r="F2097" i="3"/>
  <c r="F2225" i="3"/>
  <c r="F2353" i="3"/>
  <c r="F2481" i="3"/>
  <c r="F2603" i="3"/>
  <c r="F2684" i="3"/>
  <c r="F1682" i="3"/>
  <c r="F1698" i="3"/>
  <c r="F1714" i="3"/>
  <c r="F1730" i="3"/>
  <c r="F1746" i="3"/>
  <c r="F1762" i="3"/>
  <c r="F1778" i="3"/>
  <c r="F1794" i="3"/>
  <c r="F1810" i="3"/>
  <c r="F1826" i="3"/>
  <c r="F1842" i="3"/>
  <c r="F1858" i="3"/>
  <c r="F1874" i="3"/>
  <c r="F1890" i="3"/>
  <c r="F1906" i="3"/>
  <c r="F1922" i="3"/>
  <c r="F1938" i="3"/>
  <c r="F1954" i="3"/>
  <c r="F1970" i="3"/>
  <c r="F1986" i="3"/>
  <c r="F2002" i="3"/>
  <c r="F2018" i="3"/>
  <c r="F2034" i="3"/>
  <c r="F2050" i="3"/>
  <c r="F2066" i="3"/>
  <c r="F2082" i="3"/>
  <c r="F2098" i="3"/>
  <c r="F2114" i="3"/>
  <c r="F2130" i="3"/>
  <c r="F2146" i="3"/>
  <c r="F2162" i="3"/>
  <c r="F2178" i="3"/>
  <c r="F2194" i="3"/>
  <c r="F2210" i="3"/>
  <c r="F2226" i="3"/>
  <c r="F2242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53" i="3"/>
  <c r="F292" i="3"/>
  <c r="F264" i="3"/>
  <c r="D119" i="3"/>
  <c r="D97" i="3"/>
  <c r="D77" i="3"/>
  <c r="D55" i="3"/>
  <c r="D33" i="3"/>
  <c r="D840" i="3"/>
  <c r="D261" i="3"/>
  <c r="D283" i="3"/>
  <c r="D303" i="3"/>
  <c r="D325" i="3"/>
  <c r="D347" i="3"/>
  <c r="D367" i="3"/>
  <c r="D389" i="3"/>
  <c r="D411" i="3"/>
  <c r="D431" i="3"/>
  <c r="D453" i="3"/>
  <c r="D475" i="3"/>
  <c r="D495" i="3"/>
  <c r="D517" i="3"/>
  <c r="D541" i="3"/>
  <c r="D571" i="3"/>
  <c r="D603" i="3"/>
  <c r="D635" i="3"/>
  <c r="D667" i="3"/>
  <c r="D699" i="3"/>
  <c r="D731" i="3"/>
  <c r="D763" i="3"/>
  <c r="D795" i="3"/>
  <c r="D827" i="3"/>
  <c r="D843" i="3"/>
  <c r="D920" i="3"/>
  <c r="D342" i="3"/>
  <c r="D374" i="3"/>
  <c r="D440" i="3"/>
  <c r="D568" i="3"/>
  <c r="D696" i="3"/>
  <c r="D824" i="3"/>
  <c r="D1778" i="3"/>
  <c r="D1517" i="3"/>
  <c r="D1001" i="3"/>
  <c r="D1129" i="3"/>
  <c r="D1257" i="3"/>
  <c r="D1439" i="3"/>
  <c r="D1405" i="3"/>
  <c r="D1022" i="3"/>
  <c r="D1150" i="3"/>
  <c r="D1278" i="3"/>
  <c r="D1731" i="3"/>
  <c r="D2274" i="3"/>
  <c r="D2116" i="3"/>
  <c r="D1835" i="3"/>
  <c r="D2297" i="3"/>
  <c r="D2355" i="3"/>
  <c r="D1805" i="3"/>
  <c r="D1554" i="3"/>
  <c r="D2326" i="3"/>
  <c r="D2372" i="3"/>
  <c r="D2177" i="3"/>
  <c r="D1952" i="3"/>
  <c r="D2464" i="3"/>
  <c r="D2174" i="3"/>
  <c r="D2241" i="3"/>
  <c r="D1784" i="3"/>
  <c r="D2296" i="3"/>
  <c r="D2628" i="3"/>
  <c r="F11" i="3"/>
  <c r="F10" i="3"/>
  <c r="F9" i="3"/>
  <c r="F8" i="3"/>
  <c r="F7" i="3"/>
  <c r="F6" i="3"/>
  <c r="F2" i="3"/>
  <c r="F5" i="3"/>
  <c r="F3" i="3"/>
  <c r="F4" i="3"/>
  <c r="F191" i="3"/>
  <c r="F272" i="3"/>
  <c r="F302" i="3"/>
  <c r="F20" i="3"/>
  <c r="F36" i="3"/>
  <c r="F52" i="3"/>
  <c r="F68" i="3"/>
  <c r="F84" i="3"/>
  <c r="F100" i="3"/>
  <c r="F116" i="3"/>
  <c r="F132" i="3"/>
  <c r="F148" i="3"/>
  <c r="F164" i="3"/>
  <c r="F180" i="3"/>
  <c r="F198" i="3"/>
  <c r="F283" i="3"/>
  <c r="F315" i="3"/>
  <c r="F187" i="3"/>
  <c r="F194" i="3"/>
  <c r="F251" i="3"/>
  <c r="F306" i="3"/>
  <c r="F12" i="3"/>
  <c r="F22" i="3"/>
  <c r="F38" i="3"/>
  <c r="F54" i="3"/>
  <c r="F70" i="3"/>
  <c r="F86" i="3"/>
  <c r="F102" i="3"/>
  <c r="F118" i="3"/>
  <c r="F134" i="3"/>
  <c r="F150" i="3"/>
  <c r="F166" i="3"/>
  <c r="F182" i="3"/>
  <c r="F237" i="3"/>
  <c r="F287" i="3"/>
  <c r="F319" i="3"/>
  <c r="F233" i="3"/>
  <c r="F254" i="3"/>
  <c r="F331" i="3"/>
  <c r="F232" i="3"/>
  <c r="F253" i="3"/>
  <c r="F310" i="3"/>
  <c r="F13" i="3"/>
  <c r="F24" i="3"/>
  <c r="F40" i="3"/>
  <c r="F56" i="3"/>
  <c r="F72" i="3"/>
  <c r="F88" i="3"/>
  <c r="F104" i="3"/>
  <c r="F120" i="3"/>
  <c r="F136" i="3"/>
  <c r="F152" i="3"/>
  <c r="F168" i="3"/>
  <c r="F221" i="3"/>
  <c r="F263" i="3"/>
  <c r="F291" i="3"/>
  <c r="F228" i="3"/>
  <c r="F273" i="3"/>
  <c r="F217" i="3"/>
  <c r="F216" i="3"/>
  <c r="F256" i="3"/>
  <c r="F282" i="3"/>
  <c r="F314" i="3"/>
  <c r="F14" i="3"/>
  <c r="F26" i="3"/>
  <c r="F42" i="3"/>
  <c r="F58" i="3"/>
  <c r="F74" i="3"/>
  <c r="F90" i="3"/>
  <c r="F106" i="3"/>
  <c r="F122" i="3"/>
  <c r="F138" i="3"/>
  <c r="F154" i="3"/>
  <c r="F170" i="3"/>
  <c r="F205" i="3"/>
  <c r="F266" i="3"/>
  <c r="F295" i="3"/>
  <c r="F329" i="3"/>
  <c r="F212" i="3"/>
  <c r="F276" i="3"/>
  <c r="F201" i="3"/>
  <c r="F325" i="3"/>
  <c r="F200" i="3"/>
  <c r="F286" i="3"/>
  <c r="F318" i="3"/>
  <c r="F15" i="3"/>
  <c r="F28" i="3"/>
  <c r="F44" i="3"/>
  <c r="F60" i="3"/>
  <c r="F76" i="3"/>
  <c r="F92" i="3"/>
  <c r="F108" i="3"/>
  <c r="F124" i="3"/>
  <c r="F140" i="3"/>
  <c r="F156" i="3"/>
  <c r="F172" i="3"/>
  <c r="F189" i="3"/>
  <c r="F244" i="3"/>
  <c r="F299" i="3"/>
  <c r="F334" i="3"/>
  <c r="F196" i="3"/>
  <c r="F185" i="3"/>
  <c r="F330" i="3"/>
  <c r="F184" i="3"/>
  <c r="F239" i="3"/>
  <c r="F290" i="3"/>
  <c r="F323" i="3"/>
  <c r="F16" i="3"/>
  <c r="F30" i="3"/>
  <c r="F46" i="3"/>
  <c r="F62" i="3"/>
  <c r="F78" i="3"/>
  <c r="F94" i="3"/>
  <c r="F110" i="3"/>
  <c r="F126" i="3"/>
  <c r="F142" i="3"/>
  <c r="F158" i="3"/>
  <c r="F174" i="3"/>
  <c r="F247" i="3"/>
  <c r="F303" i="3"/>
  <c r="F235" i="3"/>
  <c r="F257" i="3"/>
  <c r="F242" i="3"/>
  <c r="F267" i="3"/>
  <c r="F336" i="3"/>
  <c r="F223" i="3"/>
  <c r="F294" i="3"/>
  <c r="F328" i="3"/>
  <c r="F17" i="3"/>
  <c r="F32" i="3"/>
  <c r="F48" i="3"/>
  <c r="F64" i="3"/>
  <c r="F80" i="3"/>
  <c r="F96" i="3"/>
  <c r="F112" i="3"/>
  <c r="F128" i="3"/>
  <c r="F144" i="3"/>
  <c r="F160" i="3"/>
  <c r="F176" i="3"/>
  <c r="F230" i="3"/>
  <c r="F250" i="3"/>
  <c r="F307" i="3"/>
  <c r="F219" i="3"/>
  <c r="F260" i="3"/>
  <c r="F226" i="3"/>
  <c r="F270" i="3"/>
  <c r="F207" i="3"/>
  <c r="F269" i="3"/>
  <c r="F298" i="3"/>
  <c r="F18" i="3"/>
  <c r="F34" i="3"/>
  <c r="F50" i="3"/>
  <c r="F66" i="3"/>
  <c r="F82" i="3"/>
  <c r="F98" i="3"/>
  <c r="F114" i="3"/>
  <c r="F130" i="3"/>
  <c r="F146" i="3"/>
  <c r="F162" i="3"/>
  <c r="F178" i="3"/>
  <c r="F214" i="3"/>
  <c r="F279" i="3"/>
  <c r="F311" i="3"/>
  <c r="F203" i="3"/>
  <c r="F324" i="3"/>
  <c r="F903" i="3"/>
  <c r="F913" i="3"/>
  <c r="F951" i="3"/>
  <c r="F341" i="3"/>
  <c r="F357" i="3"/>
  <c r="F373" i="3"/>
  <c r="F389" i="3"/>
  <c r="F405" i="3"/>
  <c r="F421" i="3"/>
  <c r="F437" i="3"/>
  <c r="F453" i="3"/>
  <c r="F469" i="3"/>
  <c r="F485" i="3"/>
  <c r="F501" i="3"/>
  <c r="F517" i="3"/>
  <c r="F533" i="3"/>
  <c r="F549" i="3"/>
  <c r="F565" i="3"/>
  <c r="F581" i="3"/>
  <c r="F597" i="3"/>
  <c r="F613" i="3"/>
  <c r="F629" i="3"/>
  <c r="F645" i="3"/>
  <c r="F661" i="3"/>
  <c r="F677" i="3"/>
  <c r="F693" i="3"/>
  <c r="F709" i="3"/>
  <c r="F725" i="3"/>
  <c r="F741" i="3"/>
  <c r="F757" i="3"/>
  <c r="F773" i="3"/>
  <c r="F789" i="3"/>
  <c r="F805" i="3"/>
  <c r="F821" i="3"/>
  <c r="F871" i="3"/>
  <c r="F885" i="3"/>
  <c r="F877" i="3"/>
  <c r="F889" i="3"/>
  <c r="F945" i="3"/>
  <c r="F344" i="3"/>
  <c r="F360" i="3"/>
  <c r="F376" i="3"/>
  <c r="F392" i="3"/>
  <c r="F408" i="3"/>
  <c r="F424" i="3"/>
  <c r="F440" i="3"/>
  <c r="F456" i="3"/>
  <c r="F472" i="3"/>
  <c r="F488" i="3"/>
  <c r="F504" i="3"/>
  <c r="F520" i="3"/>
  <c r="F536" i="3"/>
  <c r="F552" i="3"/>
  <c r="F568" i="3"/>
  <c r="F584" i="3"/>
  <c r="F600" i="3"/>
  <c r="F616" i="3"/>
  <c r="F632" i="3"/>
  <c r="F648" i="3"/>
  <c r="F664" i="3"/>
  <c r="F680" i="3"/>
  <c r="F696" i="3"/>
  <c r="F712" i="3"/>
  <c r="F728" i="3"/>
  <c r="F744" i="3"/>
  <c r="F760" i="3"/>
  <c r="F776" i="3"/>
  <c r="F792" i="3"/>
  <c r="F808" i="3"/>
  <c r="F824" i="3"/>
  <c r="F883" i="3"/>
  <c r="F893" i="3"/>
  <c r="F840" i="3"/>
  <c r="F856" i="3"/>
  <c r="F872" i="3"/>
  <c r="F888" i="3"/>
  <c r="F904" i="3"/>
  <c r="F920" i="3"/>
  <c r="F936" i="3"/>
  <c r="F952" i="3"/>
  <c r="F968" i="3"/>
  <c r="F984" i="3"/>
  <c r="F1000" i="3"/>
  <c r="F1016" i="3"/>
  <c r="F1032" i="3"/>
  <c r="F1048" i="3"/>
  <c r="F1064" i="3"/>
  <c r="F1080" i="3"/>
  <c r="F1096" i="3"/>
  <c r="F1112" i="3"/>
  <c r="F1128" i="3"/>
  <c r="F1144" i="3"/>
  <c r="F1160" i="3"/>
  <c r="F1176" i="3"/>
  <c r="F1192" i="3"/>
  <c r="F1208" i="3"/>
  <c r="F1224" i="3"/>
  <c r="F1240" i="3"/>
  <c r="F1256" i="3"/>
  <c r="F1272" i="3"/>
  <c r="F1307" i="3"/>
  <c r="F1371" i="3"/>
  <c r="F1435" i="3"/>
  <c r="F1510" i="3"/>
  <c r="F1606" i="3"/>
  <c r="F1344" i="3"/>
  <c r="F1408" i="3"/>
  <c r="F1501" i="3"/>
  <c r="F1310" i="3"/>
  <c r="F1374" i="3"/>
  <c r="F1438" i="3"/>
  <c r="F1532" i="3"/>
  <c r="F1292" i="3"/>
  <c r="F1356" i="3"/>
  <c r="F1420" i="3"/>
  <c r="F1496" i="3"/>
  <c r="F1001" i="3"/>
  <c r="F1017" i="3"/>
  <c r="F1033" i="3"/>
  <c r="F1049" i="3"/>
  <c r="F1065" i="3"/>
  <c r="F1081" i="3"/>
  <c r="F1097" i="3"/>
  <c r="F1113" i="3"/>
  <c r="F1129" i="3"/>
  <c r="F1145" i="3"/>
  <c r="F1161" i="3"/>
  <c r="F1177" i="3"/>
  <c r="F1193" i="3"/>
  <c r="F1209" i="3"/>
  <c r="F1225" i="3"/>
  <c r="F1241" i="3"/>
  <c r="F1257" i="3"/>
  <c r="F1273" i="3"/>
  <c r="F1306" i="3"/>
  <c r="F1370" i="3"/>
  <c r="F1434" i="3"/>
  <c r="F1566" i="3"/>
  <c r="F1336" i="3"/>
  <c r="F1400" i="3"/>
  <c r="F1460" i="3"/>
  <c r="F1567" i="3"/>
  <c r="F1318" i="3"/>
  <c r="F1382" i="3"/>
  <c r="F1451" i="3"/>
  <c r="F1527" i="3"/>
  <c r="F1300" i="3"/>
  <c r="F1364" i="3"/>
  <c r="F1428" i="3"/>
  <c r="F1528" i="3"/>
  <c r="F1468" i="3"/>
  <c r="F1548" i="3"/>
  <c r="F1650" i="3"/>
  <c r="F1995" i="3"/>
  <c r="F2429" i="3"/>
  <c r="F1466" i="3"/>
  <c r="F1530" i="3"/>
  <c r="F1589" i="3"/>
  <c r="F1731" i="3"/>
  <c r="F2677" i="3"/>
  <c r="F1651" i="3"/>
  <c r="F2525" i="3"/>
  <c r="F1656" i="3"/>
  <c r="F2255" i="3"/>
  <c r="F1622" i="3"/>
  <c r="F1845" i="3"/>
  <c r="F2493" i="3"/>
  <c r="F1587" i="3"/>
  <c r="F1783" i="3"/>
  <c r="F2021" i="3"/>
  <c r="F2061" i="3"/>
  <c r="F2589" i="3"/>
  <c r="F1813" i="3"/>
  <c r="F2283" i="3"/>
  <c r="F1575" i="3"/>
  <c r="F1637" i="3"/>
  <c r="F1739" i="3"/>
  <c r="F1925" i="3"/>
  <c r="F2155" i="3"/>
  <c r="F2373" i="3"/>
  <c r="F2618" i="3"/>
  <c r="F2415" i="3"/>
  <c r="F2640" i="3"/>
  <c r="F1617" i="3"/>
  <c r="F1701" i="3"/>
  <c r="F1839" i="3"/>
  <c r="F2051" i="3"/>
  <c r="F2293" i="3"/>
  <c r="F2549" i="3"/>
  <c r="F1540" i="3"/>
  <c r="F1604" i="3"/>
  <c r="F1668" i="3"/>
  <c r="F1805" i="3"/>
  <c r="F2011" i="3"/>
  <c r="F2207" i="3"/>
  <c r="F2463" i="3"/>
  <c r="F2674" i="3"/>
  <c r="F2019" i="3"/>
  <c r="F2221" i="3"/>
  <c r="F2477" i="3"/>
  <c r="F2690" i="3"/>
  <c r="F1763" i="3"/>
  <c r="F1939" i="3"/>
  <c r="F2133" i="3"/>
  <c r="F2363" i="3"/>
  <c r="F2617" i="3"/>
  <c r="F1737" i="3"/>
  <c r="F1865" i="3"/>
  <c r="F1993" i="3"/>
  <c r="F2121" i="3"/>
  <c r="F2249" i="3"/>
  <c r="F2377" i="3"/>
  <c r="F2505" i="3"/>
  <c r="F2625" i="3"/>
  <c r="F1847" i="3"/>
  <c r="F1975" i="3"/>
  <c r="F2103" i="3"/>
  <c r="F2231" i="3"/>
  <c r="F2359" i="3"/>
  <c r="F2487" i="3"/>
  <c r="F2607" i="3"/>
  <c r="F2675" i="3"/>
  <c r="F2307" i="3"/>
  <c r="F2435" i="3"/>
  <c r="F2563" i="3"/>
  <c r="F2642" i="3"/>
  <c r="F1729" i="3"/>
  <c r="F1857" i="3"/>
  <c r="F1985" i="3"/>
  <c r="F2113" i="3"/>
  <c r="F2241" i="3"/>
  <c r="F2369" i="3"/>
  <c r="F2497" i="3"/>
  <c r="F2616" i="3"/>
  <c r="F2689" i="3"/>
  <c r="F1684" i="3"/>
  <c r="F1700" i="3"/>
  <c r="F1716" i="3"/>
  <c r="F1732" i="3"/>
  <c r="F1748" i="3"/>
  <c r="F1764" i="3"/>
  <c r="F1780" i="3"/>
  <c r="F1796" i="3"/>
  <c r="F1812" i="3"/>
  <c r="F1828" i="3"/>
  <c r="F1844" i="3"/>
  <c r="F1860" i="3"/>
  <c r="F1876" i="3"/>
  <c r="F1892" i="3"/>
  <c r="F1908" i="3"/>
  <c r="F1924" i="3"/>
  <c r="F1940" i="3"/>
  <c r="F1956" i="3"/>
  <c r="F1972" i="3"/>
  <c r="F1988" i="3"/>
  <c r="F2004" i="3"/>
  <c r="F2020" i="3"/>
  <c r="F2036" i="3"/>
  <c r="F2052" i="3"/>
  <c r="F2068" i="3"/>
  <c r="F2084" i="3"/>
  <c r="F2100" i="3"/>
  <c r="F2116" i="3"/>
  <c r="F2132" i="3"/>
  <c r="F2148" i="3"/>
  <c r="F2164" i="3"/>
  <c r="F2180" i="3"/>
  <c r="F2196" i="3"/>
  <c r="F2212" i="3"/>
  <c r="F2228" i="3"/>
  <c r="F2244" i="3"/>
  <c r="F2260" i="3"/>
  <c r="F2276" i="3"/>
  <c r="F2292" i="3"/>
  <c r="F2308" i="3"/>
  <c r="F2324" i="3"/>
  <c r="F2340" i="3"/>
  <c r="F2356" i="3"/>
  <c r="F2372" i="3"/>
  <c r="F2388" i="3"/>
  <c r="F2404" i="3"/>
  <c r="F2420" i="3"/>
  <c r="F2436" i="3"/>
  <c r="F2452" i="3"/>
  <c r="F2468" i="3"/>
  <c r="F2484" i="3"/>
  <c r="F2500" i="3"/>
  <c r="F2516" i="3"/>
  <c r="F2532" i="3"/>
  <c r="F2548" i="3"/>
  <c r="F2564" i="3"/>
  <c r="F2580" i="3"/>
  <c r="F2596" i="3"/>
  <c r="F2660" i="3"/>
  <c r="F320" i="3"/>
  <c r="F288" i="3"/>
  <c r="F261" i="3"/>
  <c r="F199" i="3"/>
  <c r="D179" i="3"/>
  <c r="D159" i="3"/>
  <c r="D139" i="3"/>
  <c r="D115" i="3"/>
  <c r="D95" i="3"/>
  <c r="D75" i="3"/>
  <c r="D51" i="3"/>
  <c r="D31" i="3"/>
  <c r="D847" i="3"/>
  <c r="D265" i="3"/>
  <c r="D285" i="3"/>
  <c r="D305" i="3"/>
  <c r="D329" i="3"/>
  <c r="D349" i="3"/>
  <c r="D369" i="3"/>
  <c r="D393" i="3"/>
  <c r="D413" i="3"/>
  <c r="D433" i="3"/>
  <c r="D457" i="3"/>
  <c r="D477" i="3"/>
  <c r="D497" i="3"/>
  <c r="D521" i="3"/>
  <c r="D543" i="3"/>
  <c r="D573" i="3"/>
  <c r="D605" i="3"/>
  <c r="D637" i="3"/>
  <c r="D669" i="3"/>
  <c r="D701" i="3"/>
  <c r="D733" i="3"/>
  <c r="D765" i="3"/>
  <c r="D797" i="3"/>
  <c r="D829" i="3"/>
  <c r="D894" i="3"/>
  <c r="D832" i="3"/>
  <c r="D344" i="3"/>
  <c r="D376" i="3"/>
  <c r="D456" i="3"/>
  <c r="D584" i="3"/>
  <c r="D712" i="3"/>
  <c r="D859" i="3"/>
  <c r="D1342" i="3"/>
  <c r="D889" i="3"/>
  <c r="D1017" i="3"/>
  <c r="D1145" i="3"/>
  <c r="D1273" i="3"/>
  <c r="D1540" i="3"/>
  <c r="D1488" i="3"/>
  <c r="D1038" i="3"/>
  <c r="D1166" i="3"/>
  <c r="D1330" i="3"/>
  <c r="D1985" i="3"/>
  <c r="D1575" i="3"/>
  <c r="D2489" i="3"/>
  <c r="D2109" i="3"/>
  <c r="D1608" i="3"/>
  <c r="D2483" i="3"/>
  <c r="D1883" i="3"/>
  <c r="D1615" i="3"/>
  <c r="D2454" i="3"/>
  <c r="D2500" i="3"/>
  <c r="D2313" i="3"/>
  <c r="D2016" i="3"/>
  <c r="D2528" i="3"/>
  <c r="D2238" i="3"/>
  <c r="D2305" i="3"/>
  <c r="D1848" i="3"/>
  <c r="D2360" i="3"/>
  <c r="D2644" i="3"/>
  <c r="D248" i="3"/>
  <c r="F309" i="3"/>
  <c r="F229" i="3"/>
  <c r="F175" i="3"/>
  <c r="F159" i="3"/>
  <c r="F143" i="3"/>
  <c r="F127" i="3"/>
  <c r="F111" i="3"/>
  <c r="F95" i="3"/>
  <c r="F79" i="3"/>
  <c r="F63" i="3"/>
  <c r="F47" i="3"/>
  <c r="F31" i="3"/>
  <c r="F833" i="3"/>
  <c r="F919" i="3"/>
  <c r="F923" i="3"/>
  <c r="F955" i="3"/>
  <c r="F343" i="3"/>
  <c r="F359" i="3"/>
  <c r="F375" i="3"/>
  <c r="F391" i="3"/>
  <c r="F407" i="3"/>
  <c r="F423" i="3"/>
  <c r="F439" i="3"/>
  <c r="F455" i="3"/>
  <c r="F471" i="3"/>
  <c r="F487" i="3"/>
  <c r="F503" i="3"/>
  <c r="F519" i="3"/>
  <c r="F535" i="3"/>
  <c r="F551" i="3"/>
  <c r="F567" i="3"/>
  <c r="F583" i="3"/>
  <c r="F599" i="3"/>
  <c r="F615" i="3"/>
  <c r="F631" i="3"/>
  <c r="F647" i="3"/>
  <c r="F663" i="3"/>
  <c r="F679" i="3"/>
  <c r="F695" i="3"/>
  <c r="F711" i="3"/>
  <c r="F727" i="3"/>
  <c r="F743" i="3"/>
  <c r="F759" i="3"/>
  <c r="F775" i="3"/>
  <c r="F791" i="3"/>
  <c r="F807" i="3"/>
  <c r="F823" i="3"/>
  <c r="F879" i="3"/>
  <c r="F901" i="3"/>
  <c r="F895" i="3"/>
  <c r="F905" i="3"/>
  <c r="F949" i="3"/>
  <c r="F346" i="3"/>
  <c r="F362" i="3"/>
  <c r="F378" i="3"/>
  <c r="F394" i="3"/>
  <c r="F410" i="3"/>
  <c r="F426" i="3"/>
  <c r="F442" i="3"/>
  <c r="F458" i="3"/>
  <c r="F474" i="3"/>
  <c r="F490" i="3"/>
  <c r="F506" i="3"/>
  <c r="F522" i="3"/>
  <c r="F538" i="3"/>
  <c r="F554" i="3"/>
  <c r="F570" i="3"/>
  <c r="F586" i="3"/>
  <c r="F602" i="3"/>
  <c r="F618" i="3"/>
  <c r="F634" i="3"/>
  <c r="F650" i="3"/>
  <c r="F666" i="3"/>
  <c r="F682" i="3"/>
  <c r="F698" i="3"/>
  <c r="F714" i="3"/>
  <c r="F730" i="3"/>
  <c r="F746" i="3"/>
  <c r="F762" i="3"/>
  <c r="F778" i="3"/>
  <c r="F794" i="3"/>
  <c r="F810" i="3"/>
  <c r="F826" i="3"/>
  <c r="F899" i="3"/>
  <c r="F909" i="3"/>
  <c r="F842" i="3"/>
  <c r="F858" i="3"/>
  <c r="F874" i="3"/>
  <c r="F890" i="3"/>
  <c r="F906" i="3"/>
  <c r="F922" i="3"/>
  <c r="F938" i="3"/>
  <c r="F954" i="3"/>
  <c r="F970" i="3"/>
  <c r="F986" i="3"/>
  <c r="F1002" i="3"/>
  <c r="F1018" i="3"/>
  <c r="F1034" i="3"/>
  <c r="F1050" i="3"/>
  <c r="F1066" i="3"/>
  <c r="F1082" i="3"/>
  <c r="F1098" i="3"/>
  <c r="F1114" i="3"/>
  <c r="F1130" i="3"/>
  <c r="F1146" i="3"/>
  <c r="F1162" i="3"/>
  <c r="F1178" i="3"/>
  <c r="F1194" i="3"/>
  <c r="F1210" i="3"/>
  <c r="F1226" i="3"/>
  <c r="F1242" i="3"/>
  <c r="F1258" i="3"/>
  <c r="F1274" i="3"/>
  <c r="F1314" i="3"/>
  <c r="F1378" i="3"/>
  <c r="F1440" i="3"/>
  <c r="F1519" i="3"/>
  <c r="F1289" i="3"/>
  <c r="F1353" i="3"/>
  <c r="F1417" i="3"/>
  <c r="F1504" i="3"/>
  <c r="F1319" i="3"/>
  <c r="F1383" i="3"/>
  <c r="F1462" i="3"/>
  <c r="F1536" i="3"/>
  <c r="F1301" i="3"/>
  <c r="F1365" i="3"/>
  <c r="F1429" i="3"/>
  <c r="F1505" i="3"/>
  <c r="F1003" i="3"/>
  <c r="F1019" i="3"/>
  <c r="F1035" i="3"/>
  <c r="F1051" i="3"/>
  <c r="F1067" i="3"/>
  <c r="F1083" i="3"/>
  <c r="F1099" i="3"/>
  <c r="F1115" i="3"/>
  <c r="F1131" i="3"/>
  <c r="F1147" i="3"/>
  <c r="F1163" i="3"/>
  <c r="F1179" i="3"/>
  <c r="F1195" i="3"/>
  <c r="F1211" i="3"/>
  <c r="F1227" i="3"/>
  <c r="F1243" i="3"/>
  <c r="F1259" i="3"/>
  <c r="F1275" i="3"/>
  <c r="F1315" i="3"/>
  <c r="F1379" i="3"/>
  <c r="F1447" i="3"/>
  <c r="F1875" i="3"/>
  <c r="F1345" i="3"/>
  <c r="F1409" i="3"/>
  <c r="F1469" i="3"/>
  <c r="F1595" i="3"/>
  <c r="F1327" i="3"/>
  <c r="F1391" i="3"/>
  <c r="F1454" i="3"/>
  <c r="F1534" i="3"/>
  <c r="F1309" i="3"/>
  <c r="F1373" i="3"/>
  <c r="F1437" i="3"/>
  <c r="F1531" i="3"/>
  <c r="F1477" i="3"/>
  <c r="F1553" i="3"/>
  <c r="F1654" i="3"/>
  <c r="F2035" i="3"/>
  <c r="F2557" i="3"/>
  <c r="F1475" i="3"/>
  <c r="F1535" i="3"/>
  <c r="F1600" i="3"/>
  <c r="F1807" i="3"/>
  <c r="F1554" i="3"/>
  <c r="F1775" i="3"/>
  <c r="F2661" i="3"/>
  <c r="F1703" i="3"/>
  <c r="F2379" i="3"/>
  <c r="F1631" i="3"/>
  <c r="F1853" i="3"/>
  <c r="F2687" i="3"/>
  <c r="F1602" i="3"/>
  <c r="F1789" i="3"/>
  <c r="F2069" i="3"/>
  <c r="F2101" i="3"/>
  <c r="F1607" i="3"/>
  <c r="F1867" i="3"/>
  <c r="F2315" i="3"/>
  <c r="F1582" i="3"/>
  <c r="F1645" i="3"/>
  <c r="F1791" i="3"/>
  <c r="F1965" i="3"/>
  <c r="F2159" i="3"/>
  <c r="F2405" i="3"/>
  <c r="F2623" i="3"/>
  <c r="F2447" i="3"/>
  <c r="F2645" i="3"/>
  <c r="F1625" i="3"/>
  <c r="F1707" i="3"/>
  <c r="F1861" i="3"/>
  <c r="F2091" i="3"/>
  <c r="F2325" i="3"/>
  <c r="F2581" i="3"/>
  <c r="F1549" i="3"/>
  <c r="F1612" i="3"/>
  <c r="F1671" i="3"/>
  <c r="F1811" i="3"/>
  <c r="F2015" i="3"/>
  <c r="F2239" i="3"/>
  <c r="F2495" i="3"/>
  <c r="F2679" i="3"/>
  <c r="F2059" i="3"/>
  <c r="F2253" i="3"/>
  <c r="F2509" i="3"/>
  <c r="F1658" i="3"/>
  <c r="F1815" i="3"/>
  <c r="F1979" i="3"/>
  <c r="F2173" i="3"/>
  <c r="F2395" i="3"/>
  <c r="F2638" i="3"/>
  <c r="F1753" i="3"/>
  <c r="F1881" i="3"/>
  <c r="F2009" i="3"/>
  <c r="F2137" i="3"/>
  <c r="F2265" i="3"/>
  <c r="F2393" i="3"/>
  <c r="F2521" i="3"/>
  <c r="F2633" i="3"/>
  <c r="F1863" i="3"/>
  <c r="F1991" i="3"/>
  <c r="F2119" i="3"/>
  <c r="F2247" i="3"/>
  <c r="F2375" i="3"/>
  <c r="F2503" i="3"/>
  <c r="F2610" i="3"/>
  <c r="F2683" i="3"/>
  <c r="F2323" i="3"/>
  <c r="F2451" i="3"/>
  <c r="F2579" i="3"/>
  <c r="F2647" i="3"/>
  <c r="F1745" i="3"/>
  <c r="F1873" i="3"/>
  <c r="F2001" i="3"/>
  <c r="F2129" i="3"/>
  <c r="F2257" i="3"/>
  <c r="F2385" i="3"/>
  <c r="F2513" i="3"/>
  <c r="F2624" i="3"/>
  <c r="F1670" i="3"/>
  <c r="F1686" i="3"/>
  <c r="F1702" i="3"/>
  <c r="F1718" i="3"/>
  <c r="F1734" i="3"/>
  <c r="F1750" i="3"/>
  <c r="F1766" i="3"/>
  <c r="F1782" i="3"/>
  <c r="F1798" i="3"/>
  <c r="F1814" i="3"/>
  <c r="F1830" i="3"/>
  <c r="F1846" i="3"/>
  <c r="F1862" i="3"/>
  <c r="F1878" i="3"/>
  <c r="F1894" i="3"/>
  <c r="F1910" i="3"/>
  <c r="F1926" i="3"/>
  <c r="F1942" i="3"/>
  <c r="F1958" i="3"/>
  <c r="F1974" i="3"/>
  <c r="F1990" i="3"/>
  <c r="F2006" i="3"/>
  <c r="F2022" i="3"/>
  <c r="F2038" i="3"/>
  <c r="F2054" i="3"/>
  <c r="F2070" i="3"/>
  <c r="F2086" i="3"/>
  <c r="F2102" i="3"/>
  <c r="F2118" i="3"/>
  <c r="F2134" i="3"/>
  <c r="F2150" i="3"/>
  <c r="F2166" i="3"/>
  <c r="F2182" i="3"/>
  <c r="F2198" i="3"/>
  <c r="F2214" i="3"/>
  <c r="F2230" i="3"/>
  <c r="F2246" i="3"/>
  <c r="F2262" i="3"/>
  <c r="F2278" i="3"/>
  <c r="F2294" i="3"/>
  <c r="F2310" i="3"/>
  <c r="F2326" i="3"/>
  <c r="F2342" i="3"/>
  <c r="F2358" i="3"/>
  <c r="F2374" i="3"/>
  <c r="F2390" i="3"/>
  <c r="F2406" i="3"/>
  <c r="F2422" i="3"/>
  <c r="F2438" i="3"/>
  <c r="F2454" i="3"/>
  <c r="F2470" i="3"/>
  <c r="F2486" i="3"/>
  <c r="F2502" i="3"/>
  <c r="F2518" i="3"/>
  <c r="F2534" i="3"/>
  <c r="F2550" i="3"/>
  <c r="F2566" i="3"/>
  <c r="F2582" i="3"/>
  <c r="F2605" i="3"/>
  <c r="F2669" i="3"/>
  <c r="F316" i="3"/>
  <c r="F284" i="3"/>
  <c r="D258" i="3"/>
  <c r="F215" i="3"/>
  <c r="D197" i="3"/>
  <c r="D177" i="3"/>
  <c r="D157" i="3"/>
  <c r="D135" i="3"/>
  <c r="D113" i="3"/>
  <c r="D93" i="3"/>
  <c r="D71" i="3"/>
  <c r="D49" i="3"/>
  <c r="D29" i="3"/>
  <c r="D906" i="3"/>
  <c r="D267" i="3"/>
  <c r="D287" i="3"/>
  <c r="D309" i="3"/>
  <c r="D331" i="3"/>
  <c r="D351" i="3"/>
  <c r="D373" i="3"/>
  <c r="D395" i="3"/>
  <c r="D415" i="3"/>
  <c r="D437" i="3"/>
  <c r="D459" i="3"/>
  <c r="D479" i="3"/>
  <c r="D501" i="3"/>
  <c r="D523" i="3"/>
  <c r="D545" i="3"/>
  <c r="D575" i="3"/>
  <c r="D607" i="3"/>
  <c r="D639" i="3"/>
  <c r="D671" i="3"/>
  <c r="D703" i="3"/>
  <c r="D735" i="3"/>
  <c r="D767" i="3"/>
  <c r="D799" i="3"/>
  <c r="D838" i="3"/>
  <c r="D910" i="3"/>
  <c r="D839" i="3"/>
  <c r="D346" i="3"/>
  <c r="D378" i="3"/>
  <c r="D472" i="3"/>
  <c r="D600" i="3"/>
  <c r="D728" i="3"/>
  <c r="D908" i="3"/>
  <c r="D1406" i="3"/>
  <c r="D905" i="3"/>
  <c r="D1033" i="3"/>
  <c r="D1161" i="3"/>
  <c r="D1306" i="3"/>
  <c r="D1311" i="3"/>
  <c r="D926" i="3"/>
  <c r="D1054" i="3"/>
  <c r="D1182" i="3"/>
  <c r="D1394" i="3"/>
  <c r="D2411" i="3"/>
  <c r="D1708" i="3"/>
  <c r="D1583" i="3"/>
  <c r="D2530" i="3"/>
  <c r="D1709" i="3"/>
  <c r="D2613" i="3"/>
  <c r="D1971" i="3"/>
  <c r="D1717" i="3"/>
  <c r="D2582" i="3"/>
  <c r="D2643" i="3"/>
  <c r="D2441" i="3"/>
  <c r="D2080" i="3"/>
  <c r="D2592" i="3"/>
  <c r="D2302" i="3"/>
  <c r="D2369" i="3"/>
  <c r="D1912" i="3"/>
  <c r="D2424" i="3"/>
  <c r="D2660" i="3"/>
  <c r="F917" i="3"/>
  <c r="F911" i="3"/>
  <c r="F921" i="3"/>
  <c r="F953" i="3"/>
  <c r="F348" i="3"/>
  <c r="F364" i="3"/>
  <c r="F380" i="3"/>
  <c r="F396" i="3"/>
  <c r="F412" i="3"/>
  <c r="F428" i="3"/>
  <c r="F444" i="3"/>
  <c r="F460" i="3"/>
  <c r="F476" i="3"/>
  <c r="F492" i="3"/>
  <c r="F508" i="3"/>
  <c r="F524" i="3"/>
  <c r="F540" i="3"/>
  <c r="F556" i="3"/>
  <c r="F572" i="3"/>
  <c r="F588" i="3"/>
  <c r="F604" i="3"/>
  <c r="F620" i="3"/>
  <c r="F636" i="3"/>
  <c r="F652" i="3"/>
  <c r="F668" i="3"/>
  <c r="F684" i="3"/>
  <c r="F700" i="3"/>
  <c r="F716" i="3"/>
  <c r="F732" i="3"/>
  <c r="F748" i="3"/>
  <c r="F764" i="3"/>
  <c r="F780" i="3"/>
  <c r="F796" i="3"/>
  <c r="F812" i="3"/>
  <c r="F828" i="3"/>
  <c r="F915" i="3"/>
  <c r="F977" i="3"/>
  <c r="F844" i="3"/>
  <c r="F860" i="3"/>
  <c r="F876" i="3"/>
  <c r="F892" i="3"/>
  <c r="F908" i="3"/>
  <c r="F924" i="3"/>
  <c r="F940" i="3"/>
  <c r="F956" i="3"/>
  <c r="F972" i="3"/>
  <c r="F988" i="3"/>
  <c r="F1004" i="3"/>
  <c r="F1020" i="3"/>
  <c r="F1036" i="3"/>
  <c r="F1052" i="3"/>
  <c r="F1068" i="3"/>
  <c r="F1084" i="3"/>
  <c r="F1100" i="3"/>
  <c r="F1116" i="3"/>
  <c r="F1132" i="3"/>
  <c r="F1148" i="3"/>
  <c r="F1164" i="3"/>
  <c r="F1180" i="3"/>
  <c r="F1196" i="3"/>
  <c r="F1212" i="3"/>
  <c r="F1228" i="3"/>
  <c r="F1244" i="3"/>
  <c r="F1260" i="3"/>
  <c r="F1276" i="3"/>
  <c r="F1323" i="3"/>
  <c r="F1387" i="3"/>
  <c r="F1446" i="3"/>
  <c r="F1522" i="3"/>
  <c r="F1296" i="3"/>
  <c r="F1360" i="3"/>
  <c r="F1424" i="3"/>
  <c r="F1513" i="3"/>
  <c r="F1326" i="3"/>
  <c r="F1390" i="3"/>
  <c r="F1471" i="3"/>
  <c r="F1539" i="3"/>
  <c r="F1308" i="3"/>
  <c r="F1372" i="3"/>
  <c r="F1436" i="3"/>
  <c r="F1508" i="3"/>
  <c r="F1005" i="3"/>
  <c r="F1021" i="3"/>
  <c r="F1037" i="3"/>
  <c r="F1053" i="3"/>
  <c r="F1069" i="3"/>
  <c r="F1085" i="3"/>
  <c r="F1101" i="3"/>
  <c r="F1117" i="3"/>
  <c r="F1133" i="3"/>
  <c r="F1149" i="3"/>
  <c r="F1165" i="3"/>
  <c r="F1181" i="3"/>
  <c r="F1197" i="3"/>
  <c r="F1213" i="3"/>
  <c r="F1229" i="3"/>
  <c r="F1245" i="3"/>
  <c r="F1261" i="3"/>
  <c r="F1277" i="3"/>
  <c r="F1322" i="3"/>
  <c r="F1386" i="3"/>
  <c r="F1478" i="3"/>
  <c r="F1288" i="3"/>
  <c r="F1352" i="3"/>
  <c r="F1416" i="3"/>
  <c r="F1472" i="3"/>
  <c r="F1663" i="3"/>
  <c r="F1334" i="3"/>
  <c r="F1398" i="3"/>
  <c r="F1463" i="3"/>
  <c r="F1537" i="3"/>
  <c r="F1316" i="3"/>
  <c r="F1380" i="3"/>
  <c r="F1464" i="3"/>
  <c r="F1555" i="3"/>
  <c r="F1484" i="3"/>
  <c r="F1561" i="3"/>
  <c r="F1659" i="3"/>
  <c r="F2043" i="3"/>
  <c r="F2614" i="3"/>
  <c r="F1482" i="3"/>
  <c r="F1538" i="3"/>
  <c r="F1608" i="3"/>
  <c r="F2075" i="3"/>
  <c r="F1559" i="3"/>
  <c r="F1781" i="3"/>
  <c r="F2682" i="3"/>
  <c r="F1709" i="3"/>
  <c r="F2507" i="3"/>
  <c r="F1635" i="3"/>
  <c r="F1893" i="3"/>
  <c r="F1547" i="3"/>
  <c r="F1610" i="3"/>
  <c r="F1795" i="3"/>
  <c r="F2219" i="3"/>
  <c r="F2109" i="3"/>
  <c r="F1611" i="3"/>
  <c r="F1907" i="3"/>
  <c r="F2443" i="3"/>
  <c r="F1591" i="3"/>
  <c r="F1653" i="3"/>
  <c r="F1797" i="3"/>
  <c r="F1987" i="3"/>
  <c r="F2181" i="3"/>
  <c r="F2437" i="3"/>
  <c r="F2665" i="3"/>
  <c r="F2479" i="3"/>
  <c r="F2666" i="3"/>
  <c r="F1633" i="3"/>
  <c r="F1759" i="3"/>
  <c r="F1901" i="3"/>
  <c r="F2095" i="3"/>
  <c r="F2357" i="3"/>
  <c r="F2626" i="3"/>
  <c r="F1556" i="3"/>
  <c r="F1620" i="3"/>
  <c r="F1677" i="3"/>
  <c r="F1843" i="3"/>
  <c r="F2037" i="3"/>
  <c r="F2271" i="3"/>
  <c r="F2527" i="3"/>
  <c r="F1869" i="3"/>
  <c r="F2063" i="3"/>
  <c r="F2285" i="3"/>
  <c r="F2541" i="3"/>
  <c r="F1666" i="3"/>
  <c r="F1821" i="3"/>
  <c r="F1983" i="3"/>
  <c r="F2195" i="3"/>
  <c r="F2427" i="3"/>
  <c r="F2643" i="3"/>
  <c r="F1769" i="3"/>
  <c r="F1897" i="3"/>
  <c r="F2025" i="3"/>
  <c r="F2153" i="3"/>
  <c r="F2281" i="3"/>
  <c r="F2409" i="3"/>
  <c r="F2537" i="3"/>
  <c r="F2646" i="3"/>
  <c r="F1879" i="3"/>
  <c r="F2007" i="3"/>
  <c r="F2135" i="3"/>
  <c r="F2263" i="3"/>
  <c r="F2391" i="3"/>
  <c r="F2519" i="3"/>
  <c r="F2615" i="3"/>
  <c r="F2211" i="3"/>
  <c r="F2339" i="3"/>
  <c r="F2467" i="3"/>
  <c r="F2595" i="3"/>
  <c r="F2668" i="3"/>
  <c r="F1761" i="3"/>
  <c r="F1889" i="3"/>
  <c r="F2017" i="3"/>
  <c r="F2145" i="3"/>
  <c r="F2273" i="3"/>
  <c r="F2401" i="3"/>
  <c r="F2529" i="3"/>
  <c r="F2629" i="3"/>
  <c r="F1672" i="3"/>
  <c r="F1688" i="3"/>
  <c r="F1704" i="3"/>
  <c r="F1720" i="3"/>
  <c r="F1736" i="3"/>
  <c r="F1752" i="3"/>
  <c r="F1768" i="3"/>
  <c r="F1784" i="3"/>
  <c r="F1800" i="3"/>
  <c r="F1816" i="3"/>
  <c r="F1832" i="3"/>
  <c r="F1848" i="3"/>
  <c r="F1864" i="3"/>
  <c r="F1880" i="3"/>
  <c r="F1896" i="3"/>
  <c r="F1912" i="3"/>
  <c r="F1928" i="3"/>
  <c r="F1944" i="3"/>
  <c r="F1960" i="3"/>
  <c r="F1976" i="3"/>
  <c r="F1992" i="3"/>
  <c r="F2008" i="3"/>
  <c r="F2024" i="3"/>
  <c r="F2040" i="3"/>
  <c r="F2056" i="3"/>
  <c r="F2072" i="3"/>
  <c r="F2088" i="3"/>
  <c r="F2104" i="3"/>
  <c r="F2120" i="3"/>
  <c r="F2136" i="3"/>
  <c r="F2152" i="3"/>
  <c r="F2168" i="3"/>
  <c r="F2184" i="3"/>
  <c r="F2200" i="3"/>
  <c r="F2216" i="3"/>
  <c r="F2232" i="3"/>
  <c r="F2248" i="3"/>
  <c r="F2264" i="3"/>
  <c r="F2280" i="3"/>
  <c r="F2296" i="3"/>
  <c r="F2312" i="3"/>
  <c r="F2328" i="3"/>
  <c r="F2344" i="3"/>
  <c r="F2360" i="3"/>
  <c r="F2376" i="3"/>
  <c r="F2392" i="3"/>
  <c r="F2408" i="3"/>
  <c r="F2424" i="3"/>
  <c r="F2440" i="3"/>
  <c r="F2456" i="3"/>
  <c r="F2472" i="3"/>
  <c r="F2488" i="3"/>
  <c r="F2504" i="3"/>
  <c r="F2520" i="3"/>
  <c r="F2536" i="3"/>
  <c r="F2552" i="3"/>
  <c r="F2568" i="3"/>
  <c r="F2584" i="3"/>
  <c r="F2612" i="3"/>
  <c r="F2676" i="3"/>
  <c r="F312" i="3"/>
  <c r="F280" i="3"/>
  <c r="D91" i="3"/>
  <c r="D67" i="3"/>
  <c r="D47" i="3"/>
  <c r="D27" i="3"/>
  <c r="D249" i="3"/>
  <c r="D269" i="3"/>
  <c r="D289" i="3"/>
  <c r="D313" i="3"/>
  <c r="D333" i="3"/>
  <c r="D353" i="3"/>
  <c r="D377" i="3"/>
  <c r="D397" i="3"/>
  <c r="D417" i="3"/>
  <c r="D441" i="3"/>
  <c r="D461" i="3"/>
  <c r="D481" i="3"/>
  <c r="D505" i="3"/>
  <c r="D525" i="3"/>
  <c r="D553" i="3"/>
  <c r="D577" i="3"/>
  <c r="D609" i="3"/>
  <c r="D641" i="3"/>
  <c r="D673" i="3"/>
  <c r="D705" i="3"/>
  <c r="D737" i="3"/>
  <c r="D769" i="3"/>
  <c r="D801" i="3"/>
  <c r="D845" i="3"/>
  <c r="D834" i="3"/>
  <c r="D848" i="3"/>
  <c r="D348" i="3"/>
  <c r="D380" i="3"/>
  <c r="D488" i="3"/>
  <c r="D616" i="3"/>
  <c r="D744" i="3"/>
  <c r="D849" i="3"/>
  <c r="D1483" i="3"/>
  <c r="D921" i="3"/>
  <c r="D1049" i="3"/>
  <c r="D1177" i="3"/>
  <c r="D1370" i="3"/>
  <c r="D1375" i="3"/>
  <c r="D942" i="3"/>
  <c r="D1070" i="3"/>
  <c r="D1198" i="3"/>
  <c r="D1455" i="3"/>
  <c r="D1480" i="3"/>
  <c r="D2028" i="3"/>
  <c r="D1734" i="3"/>
  <c r="D2130" i="3"/>
  <c r="D1782" i="3"/>
  <c r="D2374" i="3"/>
  <c r="D2077" i="3"/>
  <c r="D1790" i="3"/>
  <c r="D1851" i="3"/>
  <c r="D1690" i="3"/>
  <c r="D2569" i="3"/>
  <c r="D2144" i="3"/>
  <c r="D1854" i="3"/>
  <c r="D2366" i="3"/>
  <c r="D2433" i="3"/>
  <c r="D1976" i="3"/>
  <c r="D2488" i="3"/>
  <c r="D2676" i="3"/>
  <c r="B2093" i="3"/>
  <c r="B2157" i="3"/>
  <c r="B2221" i="3"/>
  <c r="B2285" i="3"/>
  <c r="B2349" i="3"/>
  <c r="B2413" i="3"/>
  <c r="B2477" i="3"/>
  <c r="B2541" i="3"/>
  <c r="B2606" i="3"/>
  <c r="B2687" i="3"/>
  <c r="B2649" i="3"/>
  <c r="B292" i="3"/>
  <c r="B264" i="3"/>
  <c r="B240" i="3"/>
  <c r="B254" i="3"/>
  <c r="B334" i="3"/>
  <c r="B93" i="3"/>
  <c r="B77" i="3"/>
  <c r="B61" i="3"/>
  <c r="B45" i="3"/>
  <c r="B29" i="3"/>
  <c r="B185" i="3"/>
  <c r="B201" i="3"/>
  <c r="B217" i="3"/>
  <c r="B233" i="3"/>
  <c r="B249" i="3"/>
  <c r="B265" i="3"/>
  <c r="B281" i="3"/>
  <c r="B297" i="3"/>
  <c r="B313" i="3"/>
  <c r="B329" i="3"/>
  <c r="B345" i="3"/>
  <c r="B361" i="3"/>
  <c r="B377" i="3"/>
  <c r="B393" i="3"/>
  <c r="B409" i="3"/>
  <c r="B425" i="3"/>
  <c r="B441" i="3"/>
  <c r="B457" i="3"/>
  <c r="B473" i="3"/>
  <c r="B489" i="3"/>
  <c r="B505" i="3"/>
  <c r="B521" i="3"/>
  <c r="B537" i="3"/>
  <c r="B553" i="3"/>
  <c r="B569" i="3"/>
  <c r="B585" i="3"/>
  <c r="B601" i="3"/>
  <c r="B617" i="3"/>
  <c r="B633" i="3"/>
  <c r="B649" i="3"/>
  <c r="B665" i="3"/>
  <c r="B681" i="3"/>
  <c r="B697" i="3"/>
  <c r="B713" i="3"/>
  <c r="B729" i="3"/>
  <c r="B745" i="3"/>
  <c r="B761" i="3"/>
  <c r="B777" i="3"/>
  <c r="B793" i="3"/>
  <c r="B809" i="3"/>
  <c r="B825" i="3"/>
  <c r="B863" i="3"/>
  <c r="B913" i="3"/>
  <c r="B947" i="3"/>
  <c r="B843" i="3"/>
  <c r="B994" i="3"/>
  <c r="B869" i="3"/>
  <c r="B917" i="3"/>
  <c r="B898" i="3"/>
  <c r="B944" i="3"/>
  <c r="B988" i="3"/>
  <c r="B372" i="3"/>
  <c r="B388" i="3"/>
  <c r="B404" i="3"/>
  <c r="B420" i="3"/>
  <c r="B436" i="3"/>
  <c r="B452" i="3"/>
  <c r="B468" i="3"/>
  <c r="B484" i="3"/>
  <c r="B500" i="3"/>
  <c r="B516" i="3"/>
  <c r="B532" i="3"/>
  <c r="B548" i="3"/>
  <c r="B564" i="3"/>
  <c r="B580" i="3"/>
  <c r="B596" i="3"/>
  <c r="B612" i="3"/>
  <c r="B628" i="3"/>
  <c r="B644" i="3"/>
  <c r="B660" i="3"/>
  <c r="B676" i="3"/>
  <c r="B692" i="3"/>
  <c r="B708" i="3"/>
  <c r="B724" i="3"/>
  <c r="B740" i="3"/>
  <c r="B756" i="3"/>
  <c r="B772" i="3"/>
  <c r="B788" i="3"/>
  <c r="B804" i="3"/>
  <c r="B820" i="3"/>
  <c r="B851" i="3"/>
  <c r="B883" i="3"/>
  <c r="B933" i="3"/>
  <c r="B965" i="3"/>
  <c r="B918" i="3"/>
  <c r="B849" i="3"/>
  <c r="B881" i="3"/>
  <c r="B840" i="3"/>
  <c r="B926" i="3"/>
  <c r="B958" i="3"/>
  <c r="B1303" i="3"/>
  <c r="B1431" i="3"/>
  <c r="B1285" i="3"/>
  <c r="B1413" i="3"/>
  <c r="B981" i="3"/>
  <c r="B997" i="3"/>
  <c r="B1013" i="3"/>
  <c r="B1029" i="3"/>
  <c r="B1045" i="3"/>
  <c r="B1061" i="3"/>
  <c r="B1077" i="3"/>
  <c r="B1093" i="3"/>
  <c r="B1109" i="3"/>
  <c r="B1125" i="3"/>
  <c r="B1141" i="3"/>
  <c r="B1157" i="3"/>
  <c r="B1173" i="3"/>
  <c r="B1189" i="3"/>
  <c r="B1205" i="3"/>
  <c r="B1221" i="3"/>
  <c r="B1237" i="3"/>
  <c r="B1253" i="3"/>
  <c r="B1269" i="3"/>
  <c r="B1299" i="3"/>
  <c r="B1427" i="3"/>
  <c r="B1857" i="3"/>
  <c r="B1409" i="3"/>
  <c r="B1748" i="3"/>
  <c r="B1407" i="3"/>
  <c r="B1553" i="3"/>
  <c r="B1389" i="3"/>
  <c r="B1760" i="3"/>
  <c r="B1016" i="3"/>
  <c r="B1032" i="3"/>
  <c r="B1048" i="3"/>
  <c r="B1064" i="3"/>
  <c r="B1080" i="3"/>
  <c r="B1096" i="3"/>
  <c r="B1112" i="3"/>
  <c r="B1128" i="3"/>
  <c r="B1144" i="3"/>
  <c r="B1160" i="3"/>
  <c r="B1176" i="3"/>
  <c r="B1192" i="3"/>
  <c r="B1208" i="3"/>
  <c r="B1224" i="3"/>
  <c r="B1240" i="3"/>
  <c r="B1256" i="3"/>
  <c r="B1272" i="3"/>
  <c r="B1323" i="3"/>
  <c r="B1467" i="3"/>
  <c r="B1305" i="3"/>
  <c r="B1433" i="3"/>
  <c r="B1905" i="3"/>
  <c r="B1559" i="3"/>
  <c r="B1807" i="3"/>
  <c r="B2073" i="3"/>
  <c r="B2393" i="3"/>
  <c r="B1519" i="3"/>
  <c r="B1756" i="3"/>
  <c r="B1919" i="3"/>
  <c r="B2228" i="3"/>
  <c r="B1597" i="3"/>
  <c r="B1801" i="3"/>
  <c r="B1978" i="3"/>
  <c r="B2265" i="3"/>
  <c r="B1583" i="3"/>
  <c r="B1817" i="3"/>
  <c r="B2106" i="3"/>
  <c r="B2416" i="3"/>
  <c r="B1722" i="3"/>
  <c r="B1883" i="3"/>
  <c r="B2279" i="3"/>
  <c r="B1563" i="3"/>
  <c r="B1804" i="3"/>
  <c r="B1992" i="3"/>
  <c r="B2384" i="3"/>
  <c r="B2032" i="3"/>
  <c r="B2210" i="3"/>
  <c r="B2651" i="3"/>
  <c r="B1737" i="3"/>
  <c r="B2112" i="3"/>
  <c r="B1587" i="3"/>
  <c r="B1755" i="3"/>
  <c r="B1828" i="3"/>
  <c r="B1929" i="3"/>
  <c r="B2017" i="3"/>
  <c r="B2123" i="3"/>
  <c r="B2218" i="3"/>
  <c r="B2346" i="3"/>
  <c r="B2474" i="3"/>
  <c r="B2608" i="3"/>
  <c r="B2356" i="3"/>
  <c r="B2484" i="3"/>
  <c r="B2614" i="3"/>
  <c r="B1674" i="3"/>
  <c r="B1787" i="3"/>
  <c r="B1876" i="3"/>
  <c r="B1993" i="3"/>
  <c r="B2081" i="3"/>
  <c r="B2187" i="3"/>
  <c r="B2298" i="3"/>
  <c r="B2426" i="3"/>
  <c r="B2554" i="3"/>
  <c r="B1545" i="3"/>
  <c r="B1714" i="3"/>
  <c r="B1827" i="3"/>
  <c r="B1920" i="3"/>
  <c r="B2008" i="3"/>
  <c r="B2114" i="3"/>
  <c r="B2212" i="3"/>
  <c r="B2340" i="3"/>
  <c r="B2468" i="3"/>
  <c r="B2596" i="3"/>
  <c r="B1815" i="3"/>
  <c r="B1899" i="3"/>
  <c r="B1994" i="3"/>
  <c r="B2100" i="3"/>
  <c r="B2217" i="3"/>
  <c r="B2345" i="3"/>
  <c r="B2473" i="3"/>
  <c r="B2638" i="3"/>
  <c r="B1727" i="3"/>
  <c r="B1800" i="3"/>
  <c r="B1943" i="3"/>
  <c r="B2031" i="3"/>
  <c r="B2144" i="3"/>
  <c r="B2263" i="3"/>
  <c r="B2391" i="3"/>
  <c r="B2519" i="3"/>
  <c r="B2654" i="3"/>
  <c r="B1615" i="3"/>
  <c r="B1631" i="3"/>
  <c r="B1647" i="3"/>
  <c r="B1663" i="3"/>
  <c r="B1710" i="3"/>
  <c r="B1774" i="3"/>
  <c r="B1838" i="3"/>
  <c r="B1902" i="3"/>
  <c r="B1966" i="3"/>
  <c r="B2030" i="3"/>
  <c r="B2094" i="3"/>
  <c r="B2158" i="3"/>
  <c r="B2222" i="3"/>
  <c r="B2286" i="3"/>
  <c r="B2350" i="3"/>
  <c r="B2414" i="3"/>
  <c r="B2478" i="3"/>
  <c r="B2542" i="3"/>
  <c r="B2602" i="3"/>
  <c r="B2683" i="3"/>
  <c r="B1884" i="3"/>
  <c r="B1948" i="3"/>
  <c r="B2012" i="3"/>
  <c r="B2076" i="3"/>
  <c r="B2140" i="3"/>
  <c r="B2204" i="3"/>
  <c r="B2268" i="3"/>
  <c r="B2332" i="3"/>
  <c r="B2396" i="3"/>
  <c r="B2460" i="3"/>
  <c r="B2524" i="3"/>
  <c r="B2588" i="3"/>
  <c r="B2652" i="3"/>
  <c r="B2232" i="3"/>
  <c r="B2296" i="3"/>
  <c r="B2360" i="3"/>
  <c r="B2424" i="3"/>
  <c r="B2488" i="3"/>
  <c r="B2552" i="3"/>
  <c r="B2616" i="3"/>
  <c r="B2684" i="3"/>
  <c r="B1298" i="3"/>
  <c r="B1314" i="3"/>
  <c r="B1330" i="3"/>
  <c r="B1346" i="3"/>
  <c r="B1362" i="3"/>
  <c r="B1378" i="3"/>
  <c r="B1394" i="3"/>
  <c r="B1410" i="3"/>
  <c r="B1426" i="3"/>
  <c r="B1442" i="3"/>
  <c r="B1458" i="3"/>
  <c r="B1474" i="3"/>
  <c r="B1490" i="3"/>
  <c r="B1506" i="3"/>
  <c r="B1522" i="3"/>
  <c r="B1538" i="3"/>
  <c r="B1554" i="3"/>
  <c r="B1570" i="3"/>
  <c r="B1586" i="3"/>
  <c r="B1602" i="3"/>
  <c r="B1618" i="3"/>
  <c r="B1634" i="3"/>
  <c r="B1650" i="3"/>
  <c r="B1666" i="3"/>
  <c r="B1718" i="3"/>
  <c r="B1782" i="3"/>
  <c r="B1846" i="3"/>
  <c r="B1910" i="3"/>
  <c r="B1974" i="3"/>
  <c r="B2038" i="3"/>
  <c r="B2102" i="3"/>
  <c r="B2166" i="3"/>
  <c r="B2230" i="3"/>
  <c r="B2294" i="3"/>
  <c r="B2358" i="3"/>
  <c r="B2422" i="3"/>
  <c r="B2486" i="3"/>
  <c r="B2550" i="3"/>
  <c r="B2619" i="3"/>
  <c r="B2692" i="3"/>
  <c r="B2658" i="3"/>
  <c r="B320" i="3"/>
  <c r="B288" i="3"/>
  <c r="B194" i="3"/>
  <c r="B91" i="3"/>
  <c r="B75" i="3"/>
  <c r="B59" i="3"/>
  <c r="B43" i="3"/>
  <c r="B27" i="3"/>
  <c r="B187" i="3"/>
  <c r="B203" i="3"/>
  <c r="B219" i="3"/>
  <c r="B235" i="3"/>
  <c r="B251" i="3"/>
  <c r="B267" i="3"/>
  <c r="B283" i="3"/>
  <c r="B299" i="3"/>
  <c r="B315" i="3"/>
  <c r="B331" i="3"/>
  <c r="B347" i="3"/>
  <c r="B363" i="3"/>
  <c r="B379" i="3"/>
  <c r="B395" i="3"/>
  <c r="B411" i="3"/>
  <c r="B427" i="3"/>
  <c r="B443" i="3"/>
  <c r="B459" i="3"/>
  <c r="B475" i="3"/>
  <c r="B491" i="3"/>
  <c r="B507" i="3"/>
  <c r="B523" i="3"/>
  <c r="B539" i="3"/>
  <c r="B555" i="3"/>
  <c r="B571" i="3"/>
  <c r="B587" i="3"/>
  <c r="B603" i="3"/>
  <c r="B619" i="3"/>
  <c r="B635" i="3"/>
  <c r="B651" i="3"/>
  <c r="B667" i="3"/>
  <c r="B683" i="3"/>
  <c r="B699" i="3"/>
  <c r="B715" i="3"/>
  <c r="B731" i="3"/>
  <c r="B747" i="3"/>
  <c r="B763" i="3"/>
  <c r="B779" i="3"/>
  <c r="B795" i="3"/>
  <c r="B811" i="3"/>
  <c r="B827" i="3"/>
  <c r="B868" i="3"/>
  <c r="B916" i="3"/>
  <c r="B951" i="3"/>
  <c r="B891" i="3"/>
  <c r="B834" i="3"/>
  <c r="B874" i="3"/>
  <c r="B920" i="3"/>
  <c r="B911" i="3"/>
  <c r="B948" i="3"/>
  <c r="B996" i="3"/>
  <c r="B374" i="3"/>
  <c r="B390" i="3"/>
  <c r="B406" i="3"/>
  <c r="B422" i="3"/>
  <c r="B438" i="3"/>
  <c r="B454" i="3"/>
  <c r="B470" i="3"/>
  <c r="B486" i="3"/>
  <c r="B502" i="3"/>
  <c r="B518" i="3"/>
  <c r="B534" i="3"/>
  <c r="B550" i="3"/>
  <c r="B566" i="3"/>
  <c r="B582" i="3"/>
  <c r="B598" i="3"/>
  <c r="B614" i="3"/>
  <c r="B630" i="3"/>
  <c r="B646" i="3"/>
  <c r="B662" i="3"/>
  <c r="B678" i="3"/>
  <c r="B694" i="3"/>
  <c r="B710" i="3"/>
  <c r="B726" i="3"/>
  <c r="B742" i="3"/>
  <c r="B758" i="3"/>
  <c r="B774" i="3"/>
  <c r="B790" i="3"/>
  <c r="B806" i="3"/>
  <c r="B822" i="3"/>
  <c r="B856" i="3"/>
  <c r="B889" i="3"/>
  <c r="B937" i="3"/>
  <c r="B970" i="3"/>
  <c r="B971" i="3"/>
  <c r="B854" i="3"/>
  <c r="B893" i="3"/>
  <c r="B847" i="3"/>
  <c r="B930" i="3"/>
  <c r="B962" i="3"/>
  <c r="B1319" i="3"/>
  <c r="B1443" i="3"/>
  <c r="B1301" i="3"/>
  <c r="B1429" i="3"/>
  <c r="B983" i="3"/>
  <c r="B999" i="3"/>
  <c r="B1015" i="3"/>
  <c r="B1031" i="3"/>
  <c r="B1047" i="3"/>
  <c r="B1063" i="3"/>
  <c r="B1079" i="3"/>
  <c r="B1095" i="3"/>
  <c r="B1111" i="3"/>
  <c r="B1127" i="3"/>
  <c r="B1143" i="3"/>
  <c r="B1159" i="3"/>
  <c r="B1175" i="3"/>
  <c r="B1191" i="3"/>
  <c r="B1207" i="3"/>
  <c r="B1223" i="3"/>
  <c r="B1239" i="3"/>
  <c r="B1255" i="3"/>
  <c r="B1271" i="3"/>
  <c r="B1315" i="3"/>
  <c r="B1447" i="3"/>
  <c r="B1297" i="3"/>
  <c r="B1425" i="3"/>
  <c r="B1295" i="3"/>
  <c r="B1423" i="3"/>
  <c r="B1754" i="3"/>
  <c r="B1405" i="3"/>
  <c r="B1002" i="3"/>
  <c r="B1018" i="3"/>
  <c r="B1034" i="3"/>
  <c r="B1050" i="3"/>
  <c r="B1066" i="3"/>
  <c r="B1082" i="3"/>
  <c r="B1098" i="3"/>
  <c r="B1114" i="3"/>
  <c r="B1130" i="3"/>
  <c r="B1146" i="3"/>
  <c r="B1162" i="3"/>
  <c r="B1178" i="3"/>
  <c r="B1194" i="3"/>
  <c r="B1210" i="3"/>
  <c r="B1226" i="3"/>
  <c r="B1242" i="3"/>
  <c r="B1258" i="3"/>
  <c r="B1274" i="3"/>
  <c r="B1339" i="3"/>
  <c r="B1479" i="3"/>
  <c r="B1321" i="3"/>
  <c r="B1449" i="3"/>
  <c r="B1441" i="3"/>
  <c r="B1589" i="3"/>
  <c r="B1839" i="3"/>
  <c r="B2113" i="3"/>
  <c r="B2466" i="3"/>
  <c r="B1533" i="3"/>
  <c r="B1762" i="3"/>
  <c r="B1967" i="3"/>
  <c r="B2320" i="3"/>
  <c r="B1601" i="3"/>
  <c r="B1832" i="3"/>
  <c r="B1999" i="3"/>
  <c r="B2288" i="3"/>
  <c r="B1673" i="3"/>
  <c r="B1922" i="3"/>
  <c r="B2127" i="3"/>
  <c r="B2471" i="3"/>
  <c r="B1728" i="3"/>
  <c r="B1912" i="3"/>
  <c r="B2329" i="3"/>
  <c r="B1571" i="3"/>
  <c r="B1811" i="3"/>
  <c r="B2011" i="3"/>
  <c r="B2439" i="3"/>
  <c r="B2043" i="3"/>
  <c r="B2260" i="3"/>
  <c r="B2672" i="3"/>
  <c r="B1743" i="3"/>
  <c r="B2160" i="3"/>
  <c r="B1603" i="3"/>
  <c r="B1761" i="3"/>
  <c r="B1831" i="3"/>
  <c r="B1936" i="3"/>
  <c r="B2024" i="3"/>
  <c r="B2130" i="3"/>
  <c r="B2241" i="3"/>
  <c r="B2369" i="3"/>
  <c r="B2497" i="3"/>
  <c r="B2629" i="3"/>
  <c r="B2379" i="3"/>
  <c r="B2507" i="3"/>
  <c r="B2635" i="3"/>
  <c r="B1680" i="3"/>
  <c r="B1793" i="3"/>
  <c r="B1887" i="3"/>
  <c r="B2000" i="3"/>
  <c r="B2088" i="3"/>
  <c r="B2194" i="3"/>
  <c r="B2321" i="3"/>
  <c r="B2449" i="3"/>
  <c r="B2577" i="3"/>
  <c r="B1561" i="3"/>
  <c r="B1720" i="3"/>
  <c r="B1833" i="3"/>
  <c r="B1924" i="3"/>
  <c r="B2041" i="3"/>
  <c r="B2129" i="3"/>
  <c r="B2235" i="3"/>
  <c r="B2363" i="3"/>
  <c r="B2491" i="3"/>
  <c r="B2622" i="3"/>
  <c r="B1818" i="3"/>
  <c r="B1906" i="3"/>
  <c r="B2023" i="3"/>
  <c r="B2111" i="3"/>
  <c r="B2226" i="3"/>
  <c r="B2354" i="3"/>
  <c r="B2482" i="3"/>
  <c r="B2659" i="3"/>
  <c r="B1730" i="3"/>
  <c r="B1841" i="3"/>
  <c r="B1947" i="3"/>
  <c r="B2042" i="3"/>
  <c r="B2148" i="3"/>
  <c r="B2272" i="3"/>
  <c r="B2400" i="3"/>
  <c r="B2528" i="3"/>
  <c r="B2675" i="3"/>
  <c r="B1617" i="3"/>
  <c r="B1633" i="3"/>
  <c r="B1649" i="3"/>
  <c r="B1665" i="3"/>
  <c r="B1717" i="3"/>
  <c r="B1781" i="3"/>
  <c r="B1845" i="3"/>
  <c r="B1909" i="3"/>
  <c r="B1973" i="3"/>
  <c r="B2037" i="3"/>
  <c r="B2101" i="3"/>
  <c r="B2165" i="3"/>
  <c r="B2229" i="3"/>
  <c r="B2293" i="3"/>
  <c r="B2357" i="3"/>
  <c r="B2421" i="3"/>
  <c r="B2485" i="3"/>
  <c r="B2549" i="3"/>
  <c r="B2623" i="3"/>
  <c r="B2691" i="3"/>
  <c r="B1891" i="3"/>
  <c r="B1955" i="3"/>
  <c r="B2019" i="3"/>
  <c r="B2083" i="3"/>
  <c r="B2147" i="3"/>
  <c r="B2211" i="3"/>
  <c r="B2275" i="3"/>
  <c r="B2339" i="3"/>
  <c r="B2403" i="3"/>
  <c r="B2467" i="3"/>
  <c r="B2531" i="3"/>
  <c r="B2595" i="3"/>
  <c r="B2673" i="3"/>
  <c r="B2239" i="3"/>
  <c r="B2303" i="3"/>
  <c r="B2367" i="3"/>
  <c r="B2431" i="3"/>
  <c r="B2495" i="3"/>
  <c r="B2559" i="3"/>
  <c r="B2624" i="3"/>
  <c r="B1284" i="3"/>
  <c r="B1300" i="3"/>
  <c r="B1316" i="3"/>
  <c r="B1332" i="3"/>
  <c r="B1348" i="3"/>
  <c r="B1364" i="3"/>
  <c r="B1380" i="3"/>
  <c r="B1396" i="3"/>
  <c r="B1412" i="3"/>
  <c r="B1428" i="3"/>
  <c r="B1444" i="3"/>
  <c r="B1460" i="3"/>
  <c r="B1476" i="3"/>
  <c r="B1492" i="3"/>
  <c r="B1508" i="3"/>
  <c r="B1524" i="3"/>
  <c r="B1540" i="3"/>
  <c r="B1556" i="3"/>
  <c r="B1572" i="3"/>
  <c r="B1588" i="3"/>
  <c r="B1604" i="3"/>
  <c r="B1620" i="3"/>
  <c r="B1636" i="3"/>
  <c r="B1652" i="3"/>
  <c r="B1668" i="3"/>
  <c r="B1725" i="3"/>
  <c r="B1789" i="3"/>
  <c r="B1853" i="3"/>
  <c r="B1917" i="3"/>
  <c r="B1981" i="3"/>
  <c r="B2045" i="3"/>
  <c r="B2109" i="3"/>
  <c r="B2173" i="3"/>
  <c r="B2237" i="3"/>
  <c r="B2301" i="3"/>
  <c r="B2365" i="3"/>
  <c r="B2429" i="3"/>
  <c r="B2493" i="3"/>
  <c r="B2557" i="3"/>
  <c r="B2627" i="3"/>
  <c r="B2601" i="3"/>
  <c r="B2665" i="3"/>
  <c r="B316" i="3"/>
  <c r="B284" i="3"/>
  <c r="B346" i="3"/>
  <c r="B210" i="3"/>
  <c r="B169" i="3"/>
  <c r="B153" i="3"/>
  <c r="B137" i="3"/>
  <c r="B121" i="3"/>
  <c r="B105" i="3"/>
  <c r="B89" i="3"/>
  <c r="B73" i="3"/>
  <c r="B57" i="3"/>
  <c r="B41" i="3"/>
  <c r="B25" i="3"/>
  <c r="B189" i="3"/>
  <c r="B205" i="3"/>
  <c r="B221" i="3"/>
  <c r="B237" i="3"/>
  <c r="B253" i="3"/>
  <c r="B269" i="3"/>
  <c r="B285" i="3"/>
  <c r="B301" i="3"/>
  <c r="B317" i="3"/>
  <c r="B333" i="3"/>
  <c r="B349" i="3"/>
  <c r="B365" i="3"/>
  <c r="B381" i="3"/>
  <c r="B397" i="3"/>
  <c r="B413" i="3"/>
  <c r="B429" i="3"/>
  <c r="B445" i="3"/>
  <c r="B461" i="3"/>
  <c r="B477" i="3"/>
  <c r="B493" i="3"/>
  <c r="B509" i="3"/>
  <c r="B525" i="3"/>
  <c r="B541" i="3"/>
  <c r="B557" i="3"/>
  <c r="B573" i="3"/>
  <c r="B589" i="3"/>
  <c r="B605" i="3"/>
  <c r="B621" i="3"/>
  <c r="B637" i="3"/>
  <c r="B653" i="3"/>
  <c r="B669" i="3"/>
  <c r="B685" i="3"/>
  <c r="B701" i="3"/>
  <c r="B717" i="3"/>
  <c r="B733" i="3"/>
  <c r="B749" i="3"/>
  <c r="B765" i="3"/>
  <c r="B781" i="3"/>
  <c r="B797" i="3"/>
  <c r="B813" i="3"/>
  <c r="B829" i="3"/>
  <c r="B871" i="3"/>
  <c r="B923" i="3"/>
  <c r="B955" i="3"/>
  <c r="B894" i="3"/>
  <c r="B841" i="3"/>
  <c r="B877" i="3"/>
  <c r="B969" i="3"/>
  <c r="B914" i="3"/>
  <c r="B952" i="3"/>
  <c r="B360" i="3"/>
  <c r="B376" i="3"/>
  <c r="B392" i="3"/>
  <c r="B408" i="3"/>
  <c r="B424" i="3"/>
  <c r="B440" i="3"/>
  <c r="B456" i="3"/>
  <c r="B472" i="3"/>
  <c r="B488" i="3"/>
  <c r="B504" i="3"/>
  <c r="B520" i="3"/>
  <c r="B536" i="3"/>
  <c r="B552" i="3"/>
  <c r="B568" i="3"/>
  <c r="B584" i="3"/>
  <c r="B600" i="3"/>
  <c r="B616" i="3"/>
  <c r="B632" i="3"/>
  <c r="B648" i="3"/>
  <c r="B664" i="3"/>
  <c r="B680" i="3"/>
  <c r="B696" i="3"/>
  <c r="B712" i="3"/>
  <c r="B728" i="3"/>
  <c r="B744" i="3"/>
  <c r="B760" i="3"/>
  <c r="B776" i="3"/>
  <c r="B792" i="3"/>
  <c r="B808" i="3"/>
  <c r="B824" i="3"/>
  <c r="B859" i="3"/>
  <c r="B892" i="3"/>
  <c r="B941" i="3"/>
  <c r="B835" i="3"/>
  <c r="B976" i="3"/>
  <c r="B857" i="3"/>
  <c r="B896" i="3"/>
  <c r="B887" i="3"/>
  <c r="B934" i="3"/>
  <c r="B967" i="3"/>
  <c r="B1335" i="3"/>
  <c r="B1483" i="3"/>
  <c r="B1317" i="3"/>
  <c r="B1453" i="3"/>
  <c r="B985" i="3"/>
  <c r="B1001" i="3"/>
  <c r="B1017" i="3"/>
  <c r="B1033" i="3"/>
  <c r="B1049" i="3"/>
  <c r="B1065" i="3"/>
  <c r="B1081" i="3"/>
  <c r="B1097" i="3"/>
  <c r="B1113" i="3"/>
  <c r="B1129" i="3"/>
  <c r="B1145" i="3"/>
  <c r="B1161" i="3"/>
  <c r="B1177" i="3"/>
  <c r="B1193" i="3"/>
  <c r="B1209" i="3"/>
  <c r="B1225" i="3"/>
  <c r="B1241" i="3"/>
  <c r="B1257" i="3"/>
  <c r="B1273" i="3"/>
  <c r="B1331" i="3"/>
  <c r="B1459" i="3"/>
  <c r="B1313" i="3"/>
  <c r="B1439" i="3"/>
  <c r="B1311" i="3"/>
  <c r="B1451" i="3"/>
  <c r="B1293" i="3"/>
  <c r="B1421" i="3"/>
  <c r="B1004" i="3"/>
  <c r="B1020" i="3"/>
  <c r="B1036" i="3"/>
  <c r="B1052" i="3"/>
  <c r="B1068" i="3"/>
  <c r="B1084" i="3"/>
  <c r="B1100" i="3"/>
  <c r="B1116" i="3"/>
  <c r="B1132" i="3"/>
  <c r="B1148" i="3"/>
  <c r="B1164" i="3"/>
  <c r="B1180" i="3"/>
  <c r="B1196" i="3"/>
  <c r="B1212" i="3"/>
  <c r="B1228" i="3"/>
  <c r="B1244" i="3"/>
  <c r="B1260" i="3"/>
  <c r="B1276" i="3"/>
  <c r="B1355" i="3"/>
  <c r="B1491" i="3"/>
  <c r="B1337" i="3"/>
  <c r="B1461" i="3"/>
  <c r="B1457" i="3"/>
  <c r="B1707" i="3"/>
  <c r="B1860" i="3"/>
  <c r="B2161" i="3"/>
  <c r="B2521" i="3"/>
  <c r="B1541" i="3"/>
  <c r="B1768" i="3"/>
  <c r="B1988" i="3"/>
  <c r="B2375" i="3"/>
  <c r="B1684" i="3"/>
  <c r="B1842" i="3"/>
  <c r="B2007" i="3"/>
  <c r="B2306" i="3"/>
  <c r="B1679" i="3"/>
  <c r="B1970" i="3"/>
  <c r="B2135" i="3"/>
  <c r="B2544" i="3"/>
  <c r="B1771" i="3"/>
  <c r="B2050" i="3"/>
  <c r="B2402" i="3"/>
  <c r="B1692" i="3"/>
  <c r="B1856" i="3"/>
  <c r="B2040" i="3"/>
  <c r="B2512" i="3"/>
  <c r="B2072" i="3"/>
  <c r="B2297" i="3"/>
  <c r="B1581" i="3"/>
  <c r="B1849" i="3"/>
  <c r="B2171" i="3"/>
  <c r="B1691" i="3"/>
  <c r="B1764" i="3"/>
  <c r="B1834" i="3"/>
  <c r="B1940" i="3"/>
  <c r="B2057" i="3"/>
  <c r="B2145" i="3"/>
  <c r="B2250" i="3"/>
  <c r="B2378" i="3"/>
  <c r="B2506" i="3"/>
  <c r="B2634" i="3"/>
  <c r="B2388" i="3"/>
  <c r="B2516" i="3"/>
  <c r="B2656" i="3"/>
  <c r="B1723" i="3"/>
  <c r="B1796" i="3"/>
  <c r="B1898" i="3"/>
  <c r="B2004" i="3"/>
  <c r="B2121" i="3"/>
  <c r="B2202" i="3"/>
  <c r="B2330" i="3"/>
  <c r="B2458" i="3"/>
  <c r="B2586" i="3"/>
  <c r="B1577" i="3"/>
  <c r="B1763" i="3"/>
  <c r="B1847" i="3"/>
  <c r="B1935" i="3"/>
  <c r="B2048" i="3"/>
  <c r="B2136" i="3"/>
  <c r="B2244" i="3"/>
  <c r="B2372" i="3"/>
  <c r="B2500" i="3"/>
  <c r="B2643" i="3"/>
  <c r="B1824" i="3"/>
  <c r="B1921" i="3"/>
  <c r="B2027" i="3"/>
  <c r="B2122" i="3"/>
  <c r="B2249" i="3"/>
  <c r="B2377" i="3"/>
  <c r="B2505" i="3"/>
  <c r="B2664" i="3"/>
  <c r="B1736" i="3"/>
  <c r="B1848" i="3"/>
  <c r="B1954" i="3"/>
  <c r="B2071" i="3"/>
  <c r="B2159" i="3"/>
  <c r="B2295" i="3"/>
  <c r="B2423" i="3"/>
  <c r="B2551" i="3"/>
  <c r="B2680" i="3"/>
  <c r="B1619" i="3"/>
  <c r="B1635" i="3"/>
  <c r="B1651" i="3"/>
  <c r="B1667" i="3"/>
  <c r="B1726" i="3"/>
  <c r="B1790" i="3"/>
  <c r="B1854" i="3"/>
  <c r="B1918" i="3"/>
  <c r="B1982" i="3"/>
  <c r="B2046" i="3"/>
  <c r="B2110" i="3"/>
  <c r="B2174" i="3"/>
  <c r="B2238" i="3"/>
  <c r="B2302" i="3"/>
  <c r="B2366" i="3"/>
  <c r="B2430" i="3"/>
  <c r="B2494" i="3"/>
  <c r="B2558" i="3"/>
  <c r="B2628" i="3"/>
  <c r="B1836" i="3"/>
  <c r="B1900" i="3"/>
  <c r="B1964" i="3"/>
  <c r="B2028" i="3"/>
  <c r="B2092" i="3"/>
  <c r="B2156" i="3"/>
  <c r="B2220" i="3"/>
  <c r="B2284" i="3"/>
  <c r="B2348" i="3"/>
  <c r="B2412" i="3"/>
  <c r="B2476" i="3"/>
  <c r="B2540" i="3"/>
  <c r="B2605" i="3"/>
  <c r="B2678" i="3"/>
  <c r="B2248" i="3"/>
  <c r="B2312" i="3"/>
  <c r="B2376" i="3"/>
  <c r="B2440" i="3"/>
  <c r="B2504" i="3"/>
  <c r="B2568" i="3"/>
  <c r="B2637" i="3"/>
  <c r="B1286" i="3"/>
  <c r="B1302" i="3"/>
  <c r="B1318" i="3"/>
  <c r="B1334" i="3"/>
  <c r="B1350" i="3"/>
  <c r="B1366" i="3"/>
  <c r="B1382" i="3"/>
  <c r="B1398" i="3"/>
  <c r="B1414" i="3"/>
  <c r="B1430" i="3"/>
  <c r="B1446" i="3"/>
  <c r="B1462" i="3"/>
  <c r="B1478" i="3"/>
  <c r="B1494" i="3"/>
  <c r="B1510" i="3"/>
  <c r="B1526" i="3"/>
  <c r="B1542" i="3"/>
  <c r="B1558" i="3"/>
  <c r="B1574" i="3"/>
  <c r="B1590" i="3"/>
  <c r="B1606" i="3"/>
  <c r="B1622" i="3"/>
  <c r="B1638" i="3"/>
  <c r="B1654" i="3"/>
  <c r="B1670" i="3"/>
  <c r="B1734" i="3"/>
  <c r="B1798" i="3"/>
  <c r="B1862" i="3"/>
  <c r="B1926" i="3"/>
  <c r="B1990" i="3"/>
  <c r="B2054" i="3"/>
  <c r="B2118" i="3"/>
  <c r="B2182" i="3"/>
  <c r="B2246" i="3"/>
  <c r="B2310" i="3"/>
  <c r="B2374" i="3"/>
  <c r="B2438" i="3"/>
  <c r="B2502" i="3"/>
  <c r="B2566" i="3"/>
  <c r="B2632" i="3"/>
  <c r="B2610" i="3"/>
  <c r="B2674" i="3"/>
  <c r="B312" i="3"/>
  <c r="B280" i="3"/>
  <c r="B270" i="3"/>
  <c r="B226" i="3"/>
  <c r="B260" i="3"/>
  <c r="B119" i="3"/>
  <c r="B103" i="3"/>
  <c r="B87" i="3"/>
  <c r="B71" i="3"/>
  <c r="B55" i="3"/>
  <c r="B39" i="3"/>
  <c r="B23" i="3"/>
  <c r="B191" i="3"/>
  <c r="B207" i="3"/>
  <c r="B223" i="3"/>
  <c r="B239" i="3"/>
  <c r="B255" i="3"/>
  <c r="B271" i="3"/>
  <c r="B287" i="3"/>
  <c r="B303" i="3"/>
  <c r="B319" i="3"/>
  <c r="B335" i="3"/>
  <c r="B351" i="3"/>
  <c r="B367" i="3"/>
  <c r="B383" i="3"/>
  <c r="B399" i="3"/>
  <c r="B415" i="3"/>
  <c r="B431" i="3"/>
  <c r="B447" i="3"/>
  <c r="B463" i="3"/>
  <c r="B479" i="3"/>
  <c r="B495" i="3"/>
  <c r="B511" i="3"/>
  <c r="B527" i="3"/>
  <c r="B543" i="3"/>
  <c r="B559" i="3"/>
  <c r="B575" i="3"/>
  <c r="B591" i="3"/>
  <c r="B607" i="3"/>
  <c r="B623" i="3"/>
  <c r="B639" i="3"/>
  <c r="B655" i="3"/>
  <c r="B671" i="3"/>
  <c r="B687" i="3"/>
  <c r="B703" i="3"/>
  <c r="B719" i="3"/>
  <c r="B735" i="3"/>
  <c r="B751" i="3"/>
  <c r="B767" i="3"/>
  <c r="B783" i="3"/>
  <c r="B799" i="3"/>
  <c r="B815" i="3"/>
  <c r="B838" i="3"/>
  <c r="B876" i="3"/>
  <c r="B927" i="3"/>
  <c r="B959" i="3"/>
  <c r="B907" i="3"/>
  <c r="B850" i="3"/>
  <c r="B882" i="3"/>
  <c r="B974" i="3"/>
  <c r="B924" i="3"/>
  <c r="B956" i="3"/>
  <c r="B362" i="3"/>
  <c r="B378" i="3"/>
  <c r="B394" i="3"/>
  <c r="B410" i="3"/>
  <c r="B426" i="3"/>
  <c r="B442" i="3"/>
  <c r="B458" i="3"/>
  <c r="B474" i="3"/>
  <c r="B490" i="3"/>
  <c r="B506" i="3"/>
  <c r="B522" i="3"/>
  <c r="B538" i="3"/>
  <c r="B554" i="3"/>
  <c r="B570" i="3"/>
  <c r="B586" i="3"/>
  <c r="B602" i="3"/>
  <c r="B618" i="3"/>
  <c r="B634" i="3"/>
  <c r="B650" i="3"/>
  <c r="B666" i="3"/>
  <c r="B682" i="3"/>
  <c r="B698" i="3"/>
  <c r="B714" i="3"/>
  <c r="B730" i="3"/>
  <c r="B746" i="3"/>
  <c r="B762" i="3"/>
  <c r="B778" i="3"/>
  <c r="B794" i="3"/>
  <c r="B810" i="3"/>
  <c r="B826" i="3"/>
  <c r="B864" i="3"/>
  <c r="B905" i="3"/>
  <c r="B945" i="3"/>
  <c r="B844" i="3"/>
  <c r="B982" i="3"/>
  <c r="B862" i="3"/>
  <c r="B909" i="3"/>
  <c r="B890" i="3"/>
  <c r="B938" i="3"/>
  <c r="B972" i="3"/>
  <c r="B1351" i="3"/>
  <c r="B1495" i="3"/>
  <c r="B1333" i="3"/>
  <c r="B1465" i="3"/>
  <c r="B987" i="3"/>
  <c r="B1003" i="3"/>
  <c r="B1019" i="3"/>
  <c r="B1035" i="3"/>
  <c r="B1051" i="3"/>
  <c r="B1067" i="3"/>
  <c r="B1083" i="3"/>
  <c r="B1099" i="3"/>
  <c r="B1115" i="3"/>
  <c r="B1131" i="3"/>
  <c r="B1147" i="3"/>
  <c r="B1163" i="3"/>
  <c r="B1179" i="3"/>
  <c r="B1195" i="3"/>
  <c r="B1211" i="3"/>
  <c r="B1227" i="3"/>
  <c r="B1243" i="3"/>
  <c r="B1259" i="3"/>
  <c r="B1275" i="3"/>
  <c r="B1347" i="3"/>
  <c r="B1499" i="3"/>
  <c r="B1329" i="3"/>
  <c r="B1469" i="3"/>
  <c r="B1327" i="3"/>
  <c r="B1463" i="3"/>
  <c r="B1309" i="3"/>
  <c r="B1437" i="3"/>
  <c r="B1006" i="3"/>
  <c r="B1022" i="3"/>
  <c r="B1038" i="3"/>
  <c r="B1054" i="3"/>
  <c r="B1070" i="3"/>
  <c r="B1086" i="3"/>
  <c r="B1102" i="3"/>
  <c r="B1118" i="3"/>
  <c r="B1134" i="3"/>
  <c r="B1150" i="3"/>
  <c r="B1166" i="3"/>
  <c r="B1182" i="3"/>
  <c r="B1198" i="3"/>
  <c r="B1214" i="3"/>
  <c r="B1230" i="3"/>
  <c r="B1246" i="3"/>
  <c r="B1262" i="3"/>
  <c r="B1278" i="3"/>
  <c r="B1371" i="3"/>
  <c r="B1531" i="3"/>
  <c r="B1353" i="3"/>
  <c r="B1501" i="3"/>
  <c r="B1473" i="3"/>
  <c r="B1713" i="3"/>
  <c r="B1908" i="3"/>
  <c r="B2201" i="3"/>
  <c r="B2594" i="3"/>
  <c r="B1567" i="3"/>
  <c r="B1816" i="3"/>
  <c r="B2036" i="3"/>
  <c r="B2448" i="3"/>
  <c r="B1690" i="3"/>
  <c r="B1882" i="3"/>
  <c r="B2047" i="3"/>
  <c r="B2361" i="3"/>
  <c r="B1740" i="3"/>
  <c r="B2010" i="3"/>
  <c r="B2175" i="3"/>
  <c r="B2620" i="3"/>
  <c r="B1777" i="3"/>
  <c r="B2098" i="3"/>
  <c r="B2457" i="3"/>
  <c r="B1698" i="3"/>
  <c r="B1904" i="3"/>
  <c r="B2178" i="3"/>
  <c r="B2567" i="3"/>
  <c r="B2080" i="3"/>
  <c r="B2370" i="3"/>
  <c r="B1585" i="3"/>
  <c r="B1897" i="3"/>
  <c r="B2247" i="3"/>
  <c r="B1697" i="3"/>
  <c r="B1767" i="3"/>
  <c r="B1863" i="3"/>
  <c r="B1951" i="3"/>
  <c r="B2064" i="3"/>
  <c r="B2152" i="3"/>
  <c r="B2273" i="3"/>
  <c r="B2401" i="3"/>
  <c r="B2529" i="3"/>
  <c r="B2655" i="3"/>
  <c r="B2411" i="3"/>
  <c r="B2539" i="3"/>
  <c r="B2677" i="3"/>
  <c r="B1729" i="3"/>
  <c r="B1799" i="3"/>
  <c r="B1927" i="3"/>
  <c r="B2015" i="3"/>
  <c r="B2128" i="3"/>
  <c r="B2225" i="3"/>
  <c r="B2353" i="3"/>
  <c r="B2481" i="3"/>
  <c r="B2600" i="3"/>
  <c r="B1593" i="3"/>
  <c r="B1769" i="3"/>
  <c r="B1851" i="3"/>
  <c r="B1946" i="3"/>
  <c r="B2052" i="3"/>
  <c r="B2169" i="3"/>
  <c r="B2267" i="3"/>
  <c r="B2395" i="3"/>
  <c r="B2523" i="3"/>
  <c r="B2648" i="3"/>
  <c r="B1840" i="3"/>
  <c r="B1928" i="3"/>
  <c r="B2034" i="3"/>
  <c r="B2151" i="3"/>
  <c r="B2258" i="3"/>
  <c r="B2386" i="3"/>
  <c r="B2514" i="3"/>
  <c r="B2685" i="3"/>
  <c r="B1779" i="3"/>
  <c r="B1881" i="3"/>
  <c r="B1969" i="3"/>
  <c r="B2075" i="3"/>
  <c r="B2170" i="3"/>
  <c r="B2304" i="3"/>
  <c r="B2432" i="3"/>
  <c r="B2560" i="3"/>
  <c r="B1605" i="3"/>
  <c r="B1621" i="3"/>
  <c r="B1637" i="3"/>
  <c r="B1653" i="3"/>
  <c r="B1669" i="3"/>
  <c r="B1733" i="3"/>
  <c r="B1797" i="3"/>
  <c r="B1861" i="3"/>
  <c r="B1925" i="3"/>
  <c r="B1989" i="3"/>
  <c r="B2053" i="3"/>
  <c r="B2117" i="3"/>
  <c r="B2181" i="3"/>
  <c r="B2245" i="3"/>
  <c r="B2309" i="3"/>
  <c r="B2373" i="3"/>
  <c r="B2437" i="3"/>
  <c r="B2501" i="3"/>
  <c r="B2565" i="3"/>
  <c r="B2631" i="3"/>
  <c r="B1843" i="3"/>
  <c r="B1907" i="3"/>
  <c r="B1971" i="3"/>
  <c r="B2035" i="3"/>
  <c r="B2099" i="3"/>
  <c r="B2163" i="3"/>
  <c r="B2227" i="3"/>
  <c r="B2291" i="3"/>
  <c r="B2355" i="3"/>
  <c r="B2419" i="3"/>
  <c r="B2483" i="3"/>
  <c r="B2547" i="3"/>
  <c r="B2613" i="3"/>
  <c r="B2686" i="3"/>
  <c r="B2255" i="3"/>
  <c r="B2319" i="3"/>
  <c r="B2383" i="3"/>
  <c r="B2447" i="3"/>
  <c r="B2511" i="3"/>
  <c r="B2575" i="3"/>
  <c r="B2645" i="3"/>
  <c r="B1288" i="3"/>
  <c r="B1304" i="3"/>
  <c r="B1320" i="3"/>
  <c r="B1336" i="3"/>
  <c r="B1352" i="3"/>
  <c r="B1368" i="3"/>
  <c r="B1384" i="3"/>
  <c r="B1400" i="3"/>
  <c r="B1416" i="3"/>
  <c r="B1432" i="3"/>
  <c r="B1448" i="3"/>
  <c r="B1464" i="3"/>
  <c r="B1480" i="3"/>
  <c r="B1496" i="3"/>
  <c r="B1512" i="3"/>
  <c r="B1528" i="3"/>
  <c r="B1544" i="3"/>
  <c r="B1560" i="3"/>
  <c r="B1576" i="3"/>
  <c r="B1592" i="3"/>
  <c r="B1608" i="3"/>
  <c r="B1624" i="3"/>
  <c r="B1640" i="3"/>
  <c r="B1656" i="3"/>
  <c r="B1677" i="3"/>
  <c r="B1741" i="3"/>
  <c r="B1805" i="3"/>
  <c r="B1869" i="3"/>
  <c r="B1933" i="3"/>
  <c r="B1997" i="3"/>
  <c r="B2061" i="3"/>
  <c r="B2125" i="3"/>
  <c r="B2189" i="3"/>
  <c r="B2253" i="3"/>
  <c r="B2317" i="3"/>
  <c r="B2381" i="3"/>
  <c r="B2445" i="3"/>
  <c r="B2509" i="3"/>
  <c r="B2573" i="3"/>
  <c r="B2640" i="3"/>
  <c r="B2617" i="3"/>
  <c r="B2681" i="3"/>
  <c r="B308" i="3"/>
  <c r="B242" i="3"/>
  <c r="B165" i="3"/>
  <c r="B149" i="3"/>
  <c r="B133" i="3"/>
  <c r="B117" i="3"/>
  <c r="B101" i="3"/>
  <c r="B85" i="3"/>
  <c r="B69" i="3"/>
  <c r="B53" i="3"/>
  <c r="B37" i="3"/>
  <c r="B21" i="3"/>
  <c r="B193" i="3"/>
  <c r="B209" i="3"/>
  <c r="B225" i="3"/>
  <c r="B241" i="3"/>
  <c r="B257" i="3"/>
  <c r="B273" i="3"/>
  <c r="B289" i="3"/>
  <c r="B305" i="3"/>
  <c r="B321" i="3"/>
  <c r="B337" i="3"/>
  <c r="B353" i="3"/>
  <c r="B369" i="3"/>
  <c r="B385" i="3"/>
  <c r="B401" i="3"/>
  <c r="B417" i="3"/>
  <c r="B433" i="3"/>
  <c r="B449" i="3"/>
  <c r="B465" i="3"/>
  <c r="B481" i="3"/>
  <c r="B497" i="3"/>
  <c r="B513" i="3"/>
  <c r="B529" i="3"/>
  <c r="B545" i="3"/>
  <c r="B561" i="3"/>
  <c r="B577" i="3"/>
  <c r="B593" i="3"/>
  <c r="B609" i="3"/>
  <c r="B625" i="3"/>
  <c r="B641" i="3"/>
  <c r="B657" i="3"/>
  <c r="B673" i="3"/>
  <c r="B689" i="3"/>
  <c r="B705" i="3"/>
  <c r="B721" i="3"/>
  <c r="B737" i="3"/>
  <c r="B753" i="3"/>
  <c r="B769" i="3"/>
  <c r="B785" i="3"/>
  <c r="B801" i="3"/>
  <c r="B817" i="3"/>
  <c r="B845" i="3"/>
  <c r="B879" i="3"/>
  <c r="B931" i="3"/>
  <c r="B963" i="3"/>
  <c r="B910" i="3"/>
  <c r="B853" i="3"/>
  <c r="B885" i="3"/>
  <c r="B832" i="3"/>
  <c r="B928" i="3"/>
  <c r="B960" i="3"/>
  <c r="B364" i="3"/>
  <c r="B380" i="3"/>
  <c r="B396" i="3"/>
  <c r="B412" i="3"/>
  <c r="B428" i="3"/>
  <c r="B444" i="3"/>
  <c r="B460" i="3"/>
  <c r="B476" i="3"/>
  <c r="B492" i="3"/>
  <c r="B508" i="3"/>
  <c r="B524" i="3"/>
  <c r="B540" i="3"/>
  <c r="B556" i="3"/>
  <c r="B572" i="3"/>
  <c r="B588" i="3"/>
  <c r="B604" i="3"/>
  <c r="B620" i="3"/>
  <c r="B636" i="3"/>
  <c r="B652" i="3"/>
  <c r="B668" i="3"/>
  <c r="B684" i="3"/>
  <c r="B700" i="3"/>
  <c r="B716" i="3"/>
  <c r="B732" i="3"/>
  <c r="B748" i="3"/>
  <c r="B764" i="3"/>
  <c r="B780" i="3"/>
  <c r="B796" i="3"/>
  <c r="B812" i="3"/>
  <c r="B828" i="3"/>
  <c r="B867" i="3"/>
  <c r="B908" i="3"/>
  <c r="B949" i="3"/>
  <c r="B886" i="3"/>
  <c r="B990" i="3"/>
  <c r="B865" i="3"/>
  <c r="B912" i="3"/>
  <c r="B903" i="3"/>
  <c r="B942" i="3"/>
  <c r="B984" i="3"/>
  <c r="B1367" i="3"/>
  <c r="B1507" i="3"/>
  <c r="B1349" i="3"/>
  <c r="B1477" i="3"/>
  <c r="B989" i="3"/>
  <c r="B1005" i="3"/>
  <c r="B1021" i="3"/>
  <c r="B1037" i="3"/>
  <c r="B1053" i="3"/>
  <c r="B1069" i="3"/>
  <c r="B1085" i="3"/>
  <c r="B1101" i="3"/>
  <c r="B1117" i="3"/>
  <c r="B1133" i="3"/>
  <c r="B1149" i="3"/>
  <c r="B1165" i="3"/>
  <c r="B1181" i="3"/>
  <c r="B1197" i="3"/>
  <c r="B1213" i="3"/>
  <c r="B1229" i="3"/>
  <c r="B1245" i="3"/>
  <c r="B1261" i="3"/>
  <c r="B1277" i="3"/>
  <c r="B1363" i="3"/>
  <c r="B1511" i="3"/>
  <c r="B1345" i="3"/>
  <c r="B1481" i="3"/>
  <c r="B1343" i="3"/>
  <c r="B1475" i="3"/>
  <c r="B1325" i="3"/>
  <c r="B1445" i="3"/>
  <c r="B1008" i="3"/>
  <c r="B1024" i="3"/>
  <c r="B1040" i="3"/>
  <c r="B1056" i="3"/>
  <c r="B1072" i="3"/>
  <c r="B1088" i="3"/>
  <c r="B1104" i="3"/>
  <c r="B1120" i="3"/>
  <c r="B1136" i="3"/>
  <c r="B1152" i="3"/>
  <c r="B1168" i="3"/>
  <c r="B1184" i="3"/>
  <c r="B1200" i="3"/>
  <c r="B1216" i="3"/>
  <c r="B1232" i="3"/>
  <c r="B1248" i="3"/>
  <c r="B1264" i="3"/>
  <c r="B1280" i="3"/>
  <c r="B1387" i="3"/>
  <c r="B1549" i="3"/>
  <c r="B1369" i="3"/>
  <c r="B1513" i="3"/>
  <c r="B1489" i="3"/>
  <c r="B1719" i="3"/>
  <c r="B1956" i="3"/>
  <c r="B2224" i="3"/>
  <c r="B1455" i="3"/>
  <c r="B1575" i="3"/>
  <c r="B1823" i="3"/>
  <c r="B2084" i="3"/>
  <c r="B2503" i="3"/>
  <c r="B1696" i="3"/>
  <c r="B1890" i="3"/>
  <c r="B2095" i="3"/>
  <c r="B2434" i="3"/>
  <c r="B1746" i="3"/>
  <c r="B2018" i="3"/>
  <c r="B2219" i="3"/>
  <c r="B2641" i="3"/>
  <c r="B1783" i="3"/>
  <c r="B2138" i="3"/>
  <c r="B2530" i="3"/>
  <c r="B1704" i="3"/>
  <c r="B1915" i="3"/>
  <c r="B2233" i="3"/>
  <c r="B2646" i="3"/>
  <c r="B2091" i="3"/>
  <c r="B2425" i="3"/>
  <c r="B1676" i="3"/>
  <c r="B1937" i="3"/>
  <c r="B2352" i="3"/>
  <c r="B1700" i="3"/>
  <c r="B1770" i="3"/>
  <c r="B1867" i="3"/>
  <c r="B1962" i="3"/>
  <c r="B2068" i="3"/>
  <c r="B2185" i="3"/>
  <c r="B2282" i="3"/>
  <c r="B2410" i="3"/>
  <c r="B2538" i="3"/>
  <c r="B2660" i="3"/>
  <c r="B2420" i="3"/>
  <c r="B2548" i="3"/>
  <c r="B2682" i="3"/>
  <c r="B1732" i="3"/>
  <c r="B1802" i="3"/>
  <c r="B1931" i="3"/>
  <c r="B2026" i="3"/>
  <c r="B2132" i="3"/>
  <c r="B2234" i="3"/>
  <c r="B2362" i="3"/>
  <c r="B2490" i="3"/>
  <c r="B2621" i="3"/>
  <c r="B1699" i="3"/>
  <c r="B1772" i="3"/>
  <c r="B1858" i="3"/>
  <c r="B1975" i="3"/>
  <c r="B2063" i="3"/>
  <c r="B2176" i="3"/>
  <c r="B2276" i="3"/>
  <c r="B2404" i="3"/>
  <c r="B2532" i="3"/>
  <c r="B2669" i="3"/>
  <c r="B1844" i="3"/>
  <c r="B1961" i="3"/>
  <c r="B2049" i="3"/>
  <c r="B2155" i="3"/>
  <c r="B2281" i="3"/>
  <c r="B2409" i="3"/>
  <c r="B2537" i="3"/>
  <c r="B1672" i="3"/>
  <c r="B1785" i="3"/>
  <c r="B1888" i="3"/>
  <c r="B1976" i="3"/>
  <c r="B2082" i="3"/>
  <c r="B2199" i="3"/>
  <c r="B2327" i="3"/>
  <c r="B2455" i="3"/>
  <c r="B2583" i="3"/>
  <c r="B1607" i="3"/>
  <c r="B1623" i="3"/>
  <c r="B1639" i="3"/>
  <c r="B1655" i="3"/>
  <c r="B1678" i="3"/>
  <c r="B1742" i="3"/>
  <c r="B1806" i="3"/>
  <c r="B1870" i="3"/>
  <c r="B1934" i="3"/>
  <c r="B1998" i="3"/>
  <c r="B2062" i="3"/>
  <c r="B2126" i="3"/>
  <c r="B2190" i="3"/>
  <c r="B2254" i="3"/>
  <c r="B2318" i="3"/>
  <c r="B2382" i="3"/>
  <c r="B2446" i="3"/>
  <c r="B2510" i="3"/>
  <c r="B2574" i="3"/>
  <c r="B2636" i="3"/>
  <c r="B1852" i="3"/>
  <c r="B1916" i="3"/>
  <c r="B1980" i="3"/>
  <c r="B2044" i="3"/>
  <c r="B2108" i="3"/>
  <c r="B2172" i="3"/>
  <c r="B2236" i="3"/>
  <c r="B2300" i="3"/>
  <c r="B2364" i="3"/>
  <c r="B2428" i="3"/>
  <c r="B2492" i="3"/>
  <c r="B2556" i="3"/>
  <c r="B2618" i="3"/>
  <c r="B2200" i="3"/>
  <c r="B2264" i="3"/>
  <c r="B2328" i="3"/>
  <c r="B2392" i="3"/>
  <c r="B2456" i="3"/>
  <c r="B2520" i="3"/>
  <c r="B2584" i="3"/>
  <c r="B2650" i="3"/>
  <c r="B1290" i="3"/>
  <c r="B1306" i="3"/>
  <c r="B1322" i="3"/>
  <c r="B1338" i="3"/>
  <c r="B1354" i="3"/>
  <c r="B1370" i="3"/>
  <c r="B1386" i="3"/>
  <c r="B1402" i="3"/>
  <c r="B1418" i="3"/>
  <c r="B1434" i="3"/>
  <c r="B1450" i="3"/>
  <c r="B1466" i="3"/>
  <c r="B1482" i="3"/>
  <c r="B1498" i="3"/>
  <c r="B1514" i="3"/>
  <c r="B1530" i="3"/>
  <c r="B1546" i="3"/>
  <c r="B1562" i="3"/>
  <c r="B1578" i="3"/>
  <c r="B1594" i="3"/>
  <c r="B1610" i="3"/>
  <c r="B1626" i="3"/>
  <c r="B1642" i="3"/>
  <c r="B1658" i="3"/>
  <c r="B1686" i="3"/>
  <c r="B1750" i="3"/>
  <c r="B1814" i="3"/>
  <c r="B1878" i="3"/>
  <c r="B1942" i="3"/>
  <c r="B2006" i="3"/>
  <c r="B2070" i="3"/>
  <c r="B2134" i="3"/>
  <c r="B2198" i="3"/>
  <c r="B2262" i="3"/>
  <c r="B2326" i="3"/>
  <c r="B2390" i="3"/>
  <c r="B2454" i="3"/>
  <c r="B2518" i="3"/>
  <c r="B2582" i="3"/>
  <c r="B2653" i="3"/>
  <c r="B2626" i="3"/>
  <c r="B2690" i="3"/>
  <c r="B304" i="3"/>
  <c r="B248" i="3"/>
  <c r="B192" i="3"/>
  <c r="B324" i="3"/>
  <c r="B196" i="3"/>
  <c r="B115" i="3"/>
  <c r="B99" i="3"/>
  <c r="B83" i="3"/>
  <c r="B67" i="3"/>
  <c r="B51" i="3"/>
  <c r="B35" i="3"/>
  <c r="B19" i="3"/>
  <c r="B195" i="3"/>
  <c r="B211" i="3"/>
  <c r="B227" i="3"/>
  <c r="B243" i="3"/>
  <c r="B259" i="3"/>
  <c r="B275" i="3"/>
  <c r="B291" i="3"/>
  <c r="B307" i="3"/>
  <c r="B323" i="3"/>
  <c r="B339" i="3"/>
  <c r="B355" i="3"/>
  <c r="B371" i="3"/>
  <c r="B387" i="3"/>
  <c r="B403" i="3"/>
  <c r="B419" i="3"/>
  <c r="B435" i="3"/>
  <c r="B451" i="3"/>
  <c r="B467" i="3"/>
  <c r="B483" i="3"/>
  <c r="B499" i="3"/>
  <c r="B515" i="3"/>
  <c r="B531" i="3"/>
  <c r="B547" i="3"/>
  <c r="B563" i="3"/>
  <c r="B579" i="3"/>
  <c r="B595" i="3"/>
  <c r="B611" i="3"/>
  <c r="B627" i="3"/>
  <c r="B643" i="3"/>
  <c r="B659" i="3"/>
  <c r="B675" i="3"/>
  <c r="B691" i="3"/>
  <c r="B707" i="3"/>
  <c r="B723" i="3"/>
  <c r="B739" i="3"/>
  <c r="B755" i="3"/>
  <c r="B771" i="3"/>
  <c r="B787" i="3"/>
  <c r="B803" i="3"/>
  <c r="B819" i="3"/>
  <c r="B852" i="3"/>
  <c r="B884" i="3"/>
  <c r="B935" i="3"/>
  <c r="B973" i="3"/>
  <c r="B968" i="3"/>
  <c r="B858" i="3"/>
  <c r="B888" i="3"/>
  <c r="B839" i="3"/>
  <c r="B932" i="3"/>
  <c r="B964" i="3"/>
  <c r="B366" i="3"/>
  <c r="B382" i="3"/>
  <c r="B398" i="3"/>
  <c r="B414" i="3"/>
  <c r="B430" i="3"/>
  <c r="B446" i="3"/>
  <c r="B462" i="3"/>
  <c r="B478" i="3"/>
  <c r="B494" i="3"/>
  <c r="B510" i="3"/>
  <c r="B526" i="3"/>
  <c r="B542" i="3"/>
  <c r="B558" i="3"/>
  <c r="B574" i="3"/>
  <c r="B590" i="3"/>
  <c r="B606" i="3"/>
  <c r="B622" i="3"/>
  <c r="B638" i="3"/>
  <c r="B654" i="3"/>
  <c r="B670" i="3"/>
  <c r="B686" i="3"/>
  <c r="B702" i="3"/>
  <c r="B718" i="3"/>
  <c r="B734" i="3"/>
  <c r="B750" i="3"/>
  <c r="B766" i="3"/>
  <c r="B782" i="3"/>
  <c r="B798" i="3"/>
  <c r="B814" i="3"/>
  <c r="B830" i="3"/>
  <c r="B872" i="3"/>
  <c r="B921" i="3"/>
  <c r="B953" i="3"/>
  <c r="B899" i="3"/>
  <c r="B998" i="3"/>
  <c r="B870" i="3"/>
  <c r="B966" i="3"/>
  <c r="B906" i="3"/>
  <c r="B946" i="3"/>
  <c r="B992" i="3"/>
  <c r="B1383" i="3"/>
  <c r="B1535" i="3"/>
  <c r="B1365" i="3"/>
  <c r="B1517" i="3"/>
  <c r="B991" i="3"/>
  <c r="B1007" i="3"/>
  <c r="B1023" i="3"/>
  <c r="B1039" i="3"/>
  <c r="B1055" i="3"/>
  <c r="B1071" i="3"/>
  <c r="B1087" i="3"/>
  <c r="B1103" i="3"/>
  <c r="B1119" i="3"/>
  <c r="B1135" i="3"/>
  <c r="B1151" i="3"/>
  <c r="B1167" i="3"/>
  <c r="B1183" i="3"/>
  <c r="B1199" i="3"/>
  <c r="B1215" i="3"/>
  <c r="B1231" i="3"/>
  <c r="B1247" i="3"/>
  <c r="B1263" i="3"/>
  <c r="B1279" i="3"/>
  <c r="B1379" i="3"/>
  <c r="B1523" i="3"/>
  <c r="B1361" i="3"/>
  <c r="B1493" i="3"/>
  <c r="B1359" i="3"/>
  <c r="B1515" i="3"/>
  <c r="B1341" i="3"/>
  <c r="B1485" i="3"/>
  <c r="B1010" i="3"/>
  <c r="B1026" i="3"/>
  <c r="B1042" i="3"/>
  <c r="B1058" i="3"/>
  <c r="B1074" i="3"/>
  <c r="B1090" i="3"/>
  <c r="B1106" i="3"/>
  <c r="B1122" i="3"/>
  <c r="B1138" i="3"/>
  <c r="B1154" i="3"/>
  <c r="B1170" i="3"/>
  <c r="B1186" i="3"/>
  <c r="B1202" i="3"/>
  <c r="B1218" i="3"/>
  <c r="B1234" i="3"/>
  <c r="B1250" i="3"/>
  <c r="B1266" i="3"/>
  <c r="B1282" i="3"/>
  <c r="B1403" i="3"/>
  <c r="B1599" i="3"/>
  <c r="B1385" i="3"/>
  <c r="B1525" i="3"/>
  <c r="B1505" i="3"/>
  <c r="B1780" i="3"/>
  <c r="B1977" i="3"/>
  <c r="B2251" i="3"/>
  <c r="B1471" i="3"/>
  <c r="B1683" i="3"/>
  <c r="B1850" i="3"/>
  <c r="B2105" i="3"/>
  <c r="B2576" i="3"/>
  <c r="B1739" i="3"/>
  <c r="B1911" i="3"/>
  <c r="B2116" i="3"/>
  <c r="B2489" i="3"/>
  <c r="B1752" i="3"/>
  <c r="B2039" i="3"/>
  <c r="B2242" i="3"/>
  <c r="B1555" i="3"/>
  <c r="B1826" i="3"/>
  <c r="B2146" i="3"/>
  <c r="B2585" i="3"/>
  <c r="B1747" i="3"/>
  <c r="B1944" i="3"/>
  <c r="B2256" i="3"/>
  <c r="B2667" i="3"/>
  <c r="B2120" i="3"/>
  <c r="B2498" i="3"/>
  <c r="B1682" i="3"/>
  <c r="B1945" i="3"/>
  <c r="B2407" i="3"/>
  <c r="B1703" i="3"/>
  <c r="B1776" i="3"/>
  <c r="B1874" i="3"/>
  <c r="B1991" i="3"/>
  <c r="B2079" i="3"/>
  <c r="B2192" i="3"/>
  <c r="B2305" i="3"/>
  <c r="B2433" i="3"/>
  <c r="B2561" i="3"/>
  <c r="B2315" i="3"/>
  <c r="B2443" i="3"/>
  <c r="B2571" i="3"/>
  <c r="B1579" i="3"/>
  <c r="B1735" i="3"/>
  <c r="B1808" i="3"/>
  <c r="B1938" i="3"/>
  <c r="B2055" i="3"/>
  <c r="B2143" i="3"/>
  <c r="B2257" i="3"/>
  <c r="B2385" i="3"/>
  <c r="B2513" i="3"/>
  <c r="B2663" i="3"/>
  <c r="B1705" i="3"/>
  <c r="B1775" i="3"/>
  <c r="B1873" i="3"/>
  <c r="B1979" i="3"/>
  <c r="B2074" i="3"/>
  <c r="B2180" i="3"/>
  <c r="B2299" i="3"/>
  <c r="B2427" i="3"/>
  <c r="B2555" i="3"/>
  <c r="B1803" i="3"/>
  <c r="B1855" i="3"/>
  <c r="B1968" i="3"/>
  <c r="B2056" i="3"/>
  <c r="B2162" i="3"/>
  <c r="B2290" i="3"/>
  <c r="B2418" i="3"/>
  <c r="B2546" i="3"/>
  <c r="B1715" i="3"/>
  <c r="B1788" i="3"/>
  <c r="B1892" i="3"/>
  <c r="B2009" i="3"/>
  <c r="B2097" i="3"/>
  <c r="B2208" i="3"/>
  <c r="B2336" i="3"/>
  <c r="B2464" i="3"/>
  <c r="B2592" i="3"/>
  <c r="B1609" i="3"/>
  <c r="B1625" i="3"/>
  <c r="B1641" i="3"/>
  <c r="B1657" i="3"/>
  <c r="B1685" i="3"/>
  <c r="B1749" i="3"/>
  <c r="B1813" i="3"/>
  <c r="B1877" i="3"/>
  <c r="B1941" i="3"/>
  <c r="B2005" i="3"/>
  <c r="B2069" i="3"/>
  <c r="B2133" i="3"/>
  <c r="B2197" i="3"/>
  <c r="B2261" i="3"/>
  <c r="B2325" i="3"/>
  <c r="B2389" i="3"/>
  <c r="B2453" i="3"/>
  <c r="B2517" i="3"/>
  <c r="B2581" i="3"/>
  <c r="B2657" i="3"/>
  <c r="B1859" i="3"/>
  <c r="B1923" i="3"/>
  <c r="B1987" i="3"/>
  <c r="B2051" i="3"/>
  <c r="B2115" i="3"/>
  <c r="B2179" i="3"/>
  <c r="B2243" i="3"/>
  <c r="B2307" i="3"/>
  <c r="B2371" i="3"/>
  <c r="B2435" i="3"/>
  <c r="B2499" i="3"/>
  <c r="B2563" i="3"/>
  <c r="B2639" i="3"/>
  <c r="B2207" i="3"/>
  <c r="B2271" i="3"/>
  <c r="B2335" i="3"/>
  <c r="B2399" i="3"/>
  <c r="B2463" i="3"/>
  <c r="B2527" i="3"/>
  <c r="B2591" i="3"/>
  <c r="B2671" i="3"/>
  <c r="B1292" i="3"/>
  <c r="B1308" i="3"/>
  <c r="B1324" i="3"/>
  <c r="B1340" i="3"/>
  <c r="B1356" i="3"/>
  <c r="B1372" i="3"/>
  <c r="B1388" i="3"/>
  <c r="B1404" i="3"/>
  <c r="B1420" i="3"/>
  <c r="B1436" i="3"/>
  <c r="B1452" i="3"/>
  <c r="B1468" i="3"/>
  <c r="B1484" i="3"/>
  <c r="B1500" i="3"/>
  <c r="B1516" i="3"/>
  <c r="B1532" i="3"/>
  <c r="B1548" i="3"/>
  <c r="B1564" i="3"/>
  <c r="B1580" i="3"/>
  <c r="B1596" i="3"/>
  <c r="B1612" i="3"/>
  <c r="B1628" i="3"/>
  <c r="B1644" i="3"/>
  <c r="B1660" i="3"/>
  <c r="B1693" i="3"/>
  <c r="B1757" i="3"/>
  <c r="B1821" i="3"/>
  <c r="B1885" i="3"/>
  <c r="B1949" i="3"/>
  <c r="B2013" i="3"/>
  <c r="B2077" i="3"/>
  <c r="B2141" i="3"/>
  <c r="B2205" i="3"/>
  <c r="B2269" i="3"/>
  <c r="B2333" i="3"/>
  <c r="B2397" i="3"/>
  <c r="B2461" i="3"/>
  <c r="B2525" i="3"/>
  <c r="B2589" i="3"/>
  <c r="B2661" i="3"/>
  <c r="B2633" i="3"/>
  <c r="B336" i="3"/>
  <c r="B300" i="3"/>
  <c r="B208" i="3"/>
  <c r="B276" i="3"/>
  <c r="B4" i="3"/>
  <c r="B11" i="3"/>
  <c r="B10" i="3"/>
  <c r="B9" i="3"/>
  <c r="B8" i="3"/>
  <c r="B7" i="3"/>
  <c r="B6" i="3"/>
  <c r="B2" i="3"/>
  <c r="B5" i="3"/>
  <c r="B3" i="3"/>
  <c r="B197" i="3"/>
  <c r="B213" i="3"/>
  <c r="B229" i="3"/>
  <c r="B245" i="3"/>
  <c r="B261" i="3"/>
  <c r="B277" i="3"/>
  <c r="B293" i="3"/>
  <c r="B309" i="3"/>
  <c r="B325" i="3"/>
  <c r="B341" i="3"/>
  <c r="B357" i="3"/>
  <c r="B373" i="3"/>
  <c r="B389" i="3"/>
  <c r="B405" i="3"/>
  <c r="B421" i="3"/>
  <c r="B437" i="3"/>
  <c r="B453" i="3"/>
  <c r="B469" i="3"/>
  <c r="B485" i="3"/>
  <c r="B501" i="3"/>
  <c r="B517" i="3"/>
  <c r="B533" i="3"/>
  <c r="B549" i="3"/>
  <c r="B565" i="3"/>
  <c r="B581" i="3"/>
  <c r="B597" i="3"/>
  <c r="B613" i="3"/>
  <c r="B629" i="3"/>
  <c r="B645" i="3"/>
  <c r="B661" i="3"/>
  <c r="B677" i="3"/>
  <c r="B693" i="3"/>
  <c r="B709" i="3"/>
  <c r="B725" i="3"/>
  <c r="B741" i="3"/>
  <c r="B757" i="3"/>
  <c r="B773" i="3"/>
  <c r="B789" i="3"/>
  <c r="B805" i="3"/>
  <c r="B821" i="3"/>
  <c r="B855" i="3"/>
  <c r="B897" i="3"/>
  <c r="B939" i="3"/>
  <c r="B978" i="3"/>
  <c r="B979" i="3"/>
  <c r="B861" i="3"/>
  <c r="B901" i="3"/>
  <c r="B848" i="3"/>
  <c r="B936" i="3"/>
  <c r="B975" i="3"/>
  <c r="B368" i="3"/>
  <c r="B384" i="3"/>
  <c r="B400" i="3"/>
  <c r="B416" i="3"/>
  <c r="B432" i="3"/>
  <c r="B448" i="3"/>
  <c r="B464" i="3"/>
  <c r="B480" i="3"/>
  <c r="B496" i="3"/>
  <c r="B512" i="3"/>
  <c r="B528" i="3"/>
  <c r="B544" i="3"/>
  <c r="B560" i="3"/>
  <c r="B576" i="3"/>
  <c r="B592" i="3"/>
  <c r="B608" i="3"/>
  <c r="B624" i="3"/>
  <c r="B640" i="3"/>
  <c r="B656" i="3"/>
  <c r="B672" i="3"/>
  <c r="B688" i="3"/>
  <c r="B704" i="3"/>
  <c r="B720" i="3"/>
  <c r="B736" i="3"/>
  <c r="B752" i="3"/>
  <c r="B768" i="3"/>
  <c r="B784" i="3"/>
  <c r="B800" i="3"/>
  <c r="B816" i="3"/>
  <c r="B837" i="3"/>
  <c r="B875" i="3"/>
  <c r="B925" i="3"/>
  <c r="B957" i="3"/>
  <c r="B902" i="3"/>
  <c r="B833" i="3"/>
  <c r="B873" i="3"/>
  <c r="B977" i="3"/>
  <c r="B919" i="3"/>
  <c r="B950" i="3"/>
  <c r="B1000" i="3"/>
  <c r="B1399" i="3"/>
  <c r="B1539" i="3"/>
  <c r="B1381" i="3"/>
  <c r="B1529" i="3"/>
  <c r="B993" i="3"/>
  <c r="B1009" i="3"/>
  <c r="B1025" i="3"/>
  <c r="B1041" i="3"/>
  <c r="B1057" i="3"/>
  <c r="B1073" i="3"/>
  <c r="B1089" i="3"/>
  <c r="B1105" i="3"/>
  <c r="B1121" i="3"/>
  <c r="B1137" i="3"/>
  <c r="B1153" i="3"/>
  <c r="B1169" i="3"/>
  <c r="B1185" i="3"/>
  <c r="B1201" i="3"/>
  <c r="B1217" i="3"/>
  <c r="B1233" i="3"/>
  <c r="B1249" i="3"/>
  <c r="B1265" i="3"/>
  <c r="B1281" i="3"/>
  <c r="B1395" i="3"/>
  <c r="B1543" i="3"/>
  <c r="B1377" i="3"/>
  <c r="B1547" i="3"/>
  <c r="B1375" i="3"/>
  <c r="B1527" i="3"/>
  <c r="B1357" i="3"/>
  <c r="B1497" i="3"/>
  <c r="B1012" i="3"/>
  <c r="B1028" i="3"/>
  <c r="B1044" i="3"/>
  <c r="B1060" i="3"/>
  <c r="B1076" i="3"/>
  <c r="B1092" i="3"/>
  <c r="B1108" i="3"/>
  <c r="B1124" i="3"/>
  <c r="B1140" i="3"/>
  <c r="B1156" i="3"/>
  <c r="B1172" i="3"/>
  <c r="B1188" i="3"/>
  <c r="B1204" i="3"/>
  <c r="B1220" i="3"/>
  <c r="B1236" i="3"/>
  <c r="B1252" i="3"/>
  <c r="B1268" i="3"/>
  <c r="B1291" i="3"/>
  <c r="B1419" i="3"/>
  <c r="B1820" i="3"/>
  <c r="B1401" i="3"/>
  <c r="B1569" i="3"/>
  <c r="B1521" i="3"/>
  <c r="B1786" i="3"/>
  <c r="B2025" i="3"/>
  <c r="B2274" i="3"/>
  <c r="B1487" i="3"/>
  <c r="B1689" i="3"/>
  <c r="B1871" i="3"/>
  <c r="B2153" i="3"/>
  <c r="B2615" i="3"/>
  <c r="B1745" i="3"/>
  <c r="B1930" i="3"/>
  <c r="B2164" i="3"/>
  <c r="B2562" i="3"/>
  <c r="B1795" i="3"/>
  <c r="B2058" i="3"/>
  <c r="B2292" i="3"/>
  <c r="B1591" i="3"/>
  <c r="B1835" i="3"/>
  <c r="B2167" i="3"/>
  <c r="B2604" i="3"/>
  <c r="B1753" i="3"/>
  <c r="B1952" i="3"/>
  <c r="B2283" i="3"/>
  <c r="B2688" i="3"/>
  <c r="B2139" i="3"/>
  <c r="B2553" i="3"/>
  <c r="B1688" i="3"/>
  <c r="B1985" i="3"/>
  <c r="B2480" i="3"/>
  <c r="B1706" i="3"/>
  <c r="B1819" i="3"/>
  <c r="B1889" i="3"/>
  <c r="B1995" i="3"/>
  <c r="B2090" i="3"/>
  <c r="B2196" i="3"/>
  <c r="B2314" i="3"/>
  <c r="B2442" i="3"/>
  <c r="B2570" i="3"/>
  <c r="B2324" i="3"/>
  <c r="B2452" i="3"/>
  <c r="B2580" i="3"/>
  <c r="B1595" i="3"/>
  <c r="B1738" i="3"/>
  <c r="B1865" i="3"/>
  <c r="B1953" i="3"/>
  <c r="B2059" i="3"/>
  <c r="B2154" i="3"/>
  <c r="B2266" i="3"/>
  <c r="B2394" i="3"/>
  <c r="B2522" i="3"/>
  <c r="B2668" i="3"/>
  <c r="B1708" i="3"/>
  <c r="B1778" i="3"/>
  <c r="B1880" i="3"/>
  <c r="B1986" i="3"/>
  <c r="B2103" i="3"/>
  <c r="B2191" i="3"/>
  <c r="B2308" i="3"/>
  <c r="B2436" i="3"/>
  <c r="B2564" i="3"/>
  <c r="B1809" i="3"/>
  <c r="B1866" i="3"/>
  <c r="B1972" i="3"/>
  <c r="B2089" i="3"/>
  <c r="B2177" i="3"/>
  <c r="B2313" i="3"/>
  <c r="B2441" i="3"/>
  <c r="B2569" i="3"/>
  <c r="B1721" i="3"/>
  <c r="B1791" i="3"/>
  <c r="B1903" i="3"/>
  <c r="B2016" i="3"/>
  <c r="B2104" i="3"/>
  <c r="B2231" i="3"/>
  <c r="B2359" i="3"/>
  <c r="B2487" i="3"/>
  <c r="B2607" i="3"/>
  <c r="B1611" i="3"/>
  <c r="B1627" i="3"/>
  <c r="B1643" i="3"/>
  <c r="B1659" i="3"/>
  <c r="B1694" i="3"/>
  <c r="B1758" i="3"/>
  <c r="B1822" i="3"/>
  <c r="B1886" i="3"/>
  <c r="B1950" i="3"/>
  <c r="B2014" i="3"/>
  <c r="B2078" i="3"/>
  <c r="B2142" i="3"/>
  <c r="B2206" i="3"/>
  <c r="B2270" i="3"/>
  <c r="B2334" i="3"/>
  <c r="B2398" i="3"/>
  <c r="B2462" i="3"/>
  <c r="B2526" i="3"/>
  <c r="B2590" i="3"/>
  <c r="B2662" i="3"/>
  <c r="B1868" i="3"/>
  <c r="B1932" i="3"/>
  <c r="B1996" i="3"/>
  <c r="B2060" i="3"/>
  <c r="B2124" i="3"/>
  <c r="B2188" i="3"/>
  <c r="B2252" i="3"/>
  <c r="B2316" i="3"/>
  <c r="B2380" i="3"/>
  <c r="B2444" i="3"/>
  <c r="B2508" i="3"/>
  <c r="B2572" i="3"/>
  <c r="B2644" i="3"/>
  <c r="B2216" i="3"/>
  <c r="B2280" i="3"/>
  <c r="B2344" i="3"/>
  <c r="B2408" i="3"/>
  <c r="B2472" i="3"/>
  <c r="B2536" i="3"/>
  <c r="B2603" i="3"/>
  <c r="B2676" i="3"/>
  <c r="B1294" i="3"/>
  <c r="B1310" i="3"/>
  <c r="B1326" i="3"/>
  <c r="B1342" i="3"/>
  <c r="B1358" i="3"/>
  <c r="B1374" i="3"/>
  <c r="B1390" i="3"/>
  <c r="B1406" i="3"/>
  <c r="B1422" i="3"/>
  <c r="B1438" i="3"/>
  <c r="B1454" i="3"/>
  <c r="B1470" i="3"/>
  <c r="B1486" i="3"/>
  <c r="B1502" i="3"/>
  <c r="B1518" i="3"/>
  <c r="B1534" i="3"/>
  <c r="B1550" i="3"/>
  <c r="B1566" i="3"/>
  <c r="B1582" i="3"/>
  <c r="B1598" i="3"/>
  <c r="B1614" i="3"/>
  <c r="B1630" i="3"/>
  <c r="B1646" i="3"/>
  <c r="B1662" i="3"/>
  <c r="B1702" i="3"/>
  <c r="B1766" i="3"/>
  <c r="B1830" i="3"/>
  <c r="B1894" i="3"/>
  <c r="B1958" i="3"/>
  <c r="B2022" i="3"/>
  <c r="B2086" i="3"/>
  <c r="B2150" i="3"/>
  <c r="B2214" i="3"/>
  <c r="B2278" i="3"/>
  <c r="B2342" i="3"/>
  <c r="B2406" i="3"/>
  <c r="B2470" i="3"/>
  <c r="B2534" i="3"/>
  <c r="B2598" i="3"/>
  <c r="B2666" i="3"/>
  <c r="B2642" i="3"/>
  <c r="B330" i="3"/>
  <c r="B296" i="3"/>
  <c r="B224" i="3"/>
  <c r="B344" i="3"/>
  <c r="B228" i="3"/>
  <c r="B348" i="3"/>
  <c r="I2" i="3" l="1"/>
  <c r="I5" i="3"/>
  <c r="I3" i="3"/>
  <c r="I18" i="4"/>
  <c r="K18" i="6"/>
  <c r="I4" i="3"/>
</calcChain>
</file>

<file path=xl/sharedStrings.xml><?xml version="1.0" encoding="utf-8"?>
<sst xmlns="http://schemas.openxmlformats.org/spreadsheetml/2006/main" count="40588" uniqueCount="316">
  <si>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</si>
  <si>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</si>
  <si>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</si>
  <si>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</si>
  <si>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</si>
  <si>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</si>
  <si>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</si>
  <si>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</si>
  <si>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</si>
  <si>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</si>
  <si>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</si>
  <si>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</si>
  <si>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</si>
  <si>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</si>
  <si>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</si>
  <si>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</si>
  <si>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</si>
  <si>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</si>
  <si>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</si>
  <si>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</si>
  <si>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</si>
  <si>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</si>
  <si>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</si>
  <si>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</si>
  <si>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</si>
  <si>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</si>
  <si>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</si>
  <si>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</si>
  <si>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</si>
  <si>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</si>
  <si>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</si>
  <si>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</si>
  <si>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</si>
  <si>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</si>
  <si>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</si>
  <si>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</si>
  <si>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</si>
  <si>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</si>
  <si>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</si>
  <si>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</si>
  <si>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</si>
  <si>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</si>
  <si>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</si>
  <si>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</si>
  <si>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</si>
  <si>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</si>
  <si>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</si>
  <si>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</si>
  <si>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</si>
  <si>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</si>
  <si>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</si>
  <si>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</si>
  <si>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</si>
  <si>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</si>
  <si>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</si>
  <si>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</si>
  <si>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</si>
  <si>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</si>
  <si>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</si>
  <si>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Africa</t>
  </si>
  <si>
    <t>Algeria-Africa</t>
  </si>
  <si>
    <t>2000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</si>
  <si>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</si>
  <si>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</si>
  <si>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</si>
  <si>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</si>
  <si>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</si>
  <si>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</si>
  <si>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</si>
  <si>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</si>
  <si>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</si>
  <si>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</si>
  <si>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</si>
  <si>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</si>
  <si>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</si>
  <si>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</si>
  <si>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</si>
  <si>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</si>
  <si>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</si>
  <si>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</si>
  <si>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</si>
  <si>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</si>
  <si>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</si>
  <si>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</si>
  <si>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</si>
  <si>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</si>
  <si>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</si>
  <si>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</si>
  <si>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</si>
  <si>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</si>
  <si>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</si>
  <si>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</si>
  <si>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</si>
  <si>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</si>
  <si>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</si>
  <si>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</si>
  <si>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</si>
  <si>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</si>
  <si>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</si>
  <si>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</si>
  <si>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</si>
  <si>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</si>
  <si>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</si>
  <si>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Somalia-Africa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</si>
  <si>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</si>
  <si>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</si>
  <si>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</si>
  <si>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</si>
  <si>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</si>
  <si>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</si>
  <si>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</si>
  <si>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</si>
  <si>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</si>
  <si>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</si>
  <si>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</si>
  <si>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</si>
  <si>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</si>
  <si>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</si>
  <si>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</si>
  <si>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</si>
  <si>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</si>
  <si>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</si>
  <si>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</si>
  <si>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</si>
  <si>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</si>
  <si>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</si>
  <si>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Asia</t>
  </si>
  <si>
    <t>Afghanistan-Asia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</si>
  <si>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</si>
  <si>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</si>
  <si>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</si>
  <si>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</si>
  <si>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</si>
  <si>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</si>
  <si>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</si>
  <si>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</si>
  <si>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</si>
  <si>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</si>
  <si>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</si>
  <si>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</si>
  <si>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</si>
  <si>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</si>
  <si>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</si>
  <si>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</si>
  <si>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</si>
  <si>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</si>
  <si>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</si>
  <si>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Myanmar-Asia</t>
  </si>
  <si>
    <t>Nepal-Asia</t>
  </si>
  <si>
    <t>North Korea-Asia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</si>
  <si>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</si>
  <si>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</si>
  <si>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</si>
  <si>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</si>
  <si>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</si>
  <si>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</si>
  <si>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</si>
  <si>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</si>
  <si>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</si>
  <si>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</si>
  <si>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</si>
  <si>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Europe</t>
  </si>
  <si>
    <t>Albania-Europe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</si>
  <si>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</si>
  <si>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</si>
  <si>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</si>
  <si>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</si>
  <si>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</si>
  <si>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</si>
  <si>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</si>
  <si>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</si>
  <si>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</si>
  <si>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</si>
  <si>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</si>
  <si>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</si>
  <si>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</si>
  <si>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</si>
  <si>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</si>
  <si>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</si>
  <si>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</si>
  <si>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</si>
  <si>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</si>
  <si>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</si>
  <si>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</si>
  <si>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</si>
  <si>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</si>
  <si>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</si>
  <si>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</si>
  <si>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</si>
  <si>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</si>
  <si>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</si>
  <si>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</si>
  <si>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</si>
  <si>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</si>
  <si>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</si>
  <si>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</si>
  <si>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</si>
  <si>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</si>
  <si>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</si>
  <si>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</si>
  <si>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</si>
  <si>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</si>
  <si>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</si>
  <si>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</si>
  <si>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</si>
  <si>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</si>
  <si>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</si>
  <si>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</si>
  <si>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</si>
  <si>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</si>
  <si>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Middle East</t>
  </si>
  <si>
    <t>Bahrain-Middle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</si>
  <si>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</si>
  <si>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</si>
  <si>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</si>
  <si>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</si>
  <si>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</si>
  <si>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</si>
  <si>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</si>
  <si>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</si>
  <si>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</si>
  <si>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</si>
  <si>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</si>
  <si>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</si>
  <si>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Oceania</t>
  </si>
  <si>
    <t>American Samoa-Oceania</t>
  </si>
  <si>
    <t>Australia-Oceania</t>
  </si>
  <si>
    <t>Fiji-Oceania</t>
  </si>
  <si>
    <t>French Polynesia-Oceania</t>
  </si>
  <si>
    <t>Guam-Oceania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</si>
  <si>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</si>
  <si>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</si>
  <si>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</si>
  <si>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</si>
  <si>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</si>
  <si>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</si>
  <si>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</si>
  <si>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</si>
  <si>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</si>
  <si>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</si>
  <si>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The Americas</t>
  </si>
  <si>
    <t>Antigua and Barbuda-The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</si>
  <si>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</si>
  <si>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</si>
  <si>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</si>
  <si>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</si>
  <si>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</si>
  <si>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</si>
  <si>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</si>
  <si>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</si>
  <si>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</si>
  <si>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Cayman Islands-The Americas</t>
  </si>
  <si>
    <t>Chile-The Americas</t>
  </si>
  <si>
    <t>Colombia-The Americas</t>
  </si>
  <si>
    <t>Costa Rica-The Americas</t>
  </si>
  <si>
    <t>Cuba-The Americas</t>
  </si>
  <si>
    <t>Curacao-The Americas</t>
  </si>
  <si>
    <t>Dominica-The Americas</t>
  </si>
  <si>
    <t>Dominican Republic-The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</si>
  <si>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</si>
  <si>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</si>
  <si>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</si>
  <si>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</si>
  <si>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</si>
  <si>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</si>
  <si>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</si>
  <si>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</si>
  <si>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</si>
  <si>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</si>
  <si>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</si>
  <si>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</si>
  <si>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</si>
  <si>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</si>
  <si>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</si>
  <si>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Sint Maarten (Dutch part)-The Americas</t>
  </si>
  <si>
    <t>St. Kitts and Nevis-The Americas</t>
  </si>
  <si>
    <t>St. Lucia-The Americas</t>
  </si>
  <si>
    <t>St. Martin (French part)-The Americas</t>
  </si>
  <si>
    <t>St. Vincent and the Grenadines-The Americas</t>
  </si>
  <si>
    <t>Suriname-The Americas</t>
  </si>
  <si>
    <t>Trinidad and Tobago-The Americas</t>
  </si>
  <si>
    <t>Turks and Caicos Islands-The Americas</t>
  </si>
  <si>
    <t>United States-The Americas</t>
  </si>
  <si>
    <t>Uruguay-The Americas</t>
  </si>
  <si>
    <t>Venezuela-The Americas</t>
  </si>
  <si>
    <t>outlier</t>
  </si>
  <si>
    <t>outlier present</t>
  </si>
  <si>
    <t>gdp</t>
  </si>
  <si>
    <t>health%</t>
  </si>
  <si>
    <t>health exp</t>
  </si>
  <si>
    <t>lending intrest</t>
  </si>
  <si>
    <t>Counta</t>
  </si>
  <si>
    <t>mean</t>
  </si>
  <si>
    <t>mode</t>
  </si>
  <si>
    <t>median</t>
  </si>
  <si>
    <t>Std</t>
  </si>
  <si>
    <t>trim mean</t>
  </si>
  <si>
    <t>Q1</t>
  </si>
  <si>
    <t>Q2</t>
  </si>
  <si>
    <t>Q3</t>
  </si>
  <si>
    <t>Q4</t>
  </si>
  <si>
    <t>IQR</t>
  </si>
  <si>
    <t>1.5*IQR</t>
  </si>
  <si>
    <t>outlier1</t>
  </si>
  <si>
    <t>outlier2</t>
  </si>
  <si>
    <t>energy ussase</t>
  </si>
  <si>
    <t xml:space="preserve">Co2 </t>
  </si>
  <si>
    <t>counta</t>
  </si>
  <si>
    <t>std</t>
  </si>
  <si>
    <t>outlier PT</t>
  </si>
  <si>
    <t>stdev</t>
  </si>
  <si>
    <t>outlier 1</t>
  </si>
  <si>
    <t>outlier 2</t>
  </si>
  <si>
    <t xml:space="preserve">trim mean </t>
  </si>
  <si>
    <t xml:space="preserve"> trim mean </t>
  </si>
  <si>
    <t>CountIF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</si>
</sst>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6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rgb="FFFFFFFF"/>
      <name val="Arial"/>
    </font>
    <font>
      <sz val="10"/>
      <color theme="1"/>
      <name val="Arial"/>
    </font>
    <font>
      <sz val="11"/>
      <color theme="1"/>
      <name val="Calibri"/>
    </font>
    <font>
      <sz val="10"/>
      <color theme="1"/>
      <name val="Arial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59999389629810485"/>
        <bgColor indexed="65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45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0" xfId="0" applyFont="1"/>
    <xf numFmtId="0" fontId="3" fillId="0" borderId="1" xfId="0" applyFont="1" applyBorder="1"/>
    <xf numFmtId="0" fontId="4" fillId="0" borderId="2" xfId="0" applyFont="1" applyBorder="1"/>
    <xf numFmtId="0" fontId="3" fillId="0" borderId="2" xfId="0" applyFont="1" applyBorder="1"/>
    <xf numFmtId="0" fontId="4" fillId="0" borderId="0" xfId="0" applyFont="1"/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/>
    <xf numFmtId="0" fontId="5" fillId="0" borderId="3" xfId="0" applyFont="1" applyBorder="1"/>
    <xf numFmtId="0" fontId="3" fillId="0" borderId="3" xfId="0" applyFont="1" applyBorder="1"/>
    <xf numFmtId="0" fontId="3" fillId="0" borderId="3" xfId="0" applyFont="1" applyBorder="1" applyAlignment="1">
      <alignment horizontal="right"/>
    </xf>
    <xf numFmtId="0" fontId="4" fillId="0" borderId="4" xfId="0" applyFont="1" applyBorder="1"/>
    <xf numFmtId="164" fontId="4" fillId="0" borderId="4" xfId="0" applyNumberFormat="1" applyFont="1" applyBorder="1"/>
    <xf numFmtId="165" fontId="4" fillId="0" borderId="4" xfId="0" applyNumberFormat="1" applyFont="1" applyBorder="1" applyAlignment="1">
      <alignment horizontal="right"/>
    </xf>
    <xf numFmtId="164" fontId="4" fillId="0" borderId="4" xfId="0" applyNumberFormat="1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0" fontId="3" fillId="0" borderId="4" xfId="0" applyFont="1" applyBorder="1"/>
    <xf numFmtId="164" fontId="3" fillId="0" borderId="4" xfId="0" applyNumberFormat="1" applyFont="1" applyBorder="1"/>
    <xf numFmtId="0" fontId="5" fillId="0" borderId="4" xfId="0" applyFont="1" applyBorder="1"/>
    <xf numFmtId="11" fontId="3" fillId="0" borderId="4" xfId="0" applyNumberFormat="1" applyFont="1" applyBorder="1"/>
    <xf numFmtId="0" fontId="1" fillId="3" borderId="4" xfId="1" applyBorder="1"/>
    <xf numFmtId="164" fontId="1" fillId="3" borderId="4" xfId="1" applyNumberFormat="1" applyBorder="1"/>
    <xf numFmtId="0" fontId="1" fillId="3" borderId="4" xfId="1" applyBorder="1" applyAlignment="1">
      <alignment horizontal="left"/>
    </xf>
    <xf numFmtId="0" fontId="1" fillId="3" borderId="0" xfId="1" applyBorder="1"/>
    <xf numFmtId="0" fontId="5" fillId="0" borderId="0" xfId="0" applyFont="1" applyBorder="1"/>
    <xf numFmtId="0" fontId="1" fillId="0" borderId="0" xfId="1" applyFill="1" applyBorder="1"/>
    <xf numFmtId="0" fontId="5" fillId="0" borderId="2" xfId="0" applyFont="1" applyBorder="1"/>
    <xf numFmtId="0" fontId="1" fillId="4" borderId="4" xfId="2" applyBorder="1"/>
    <xf numFmtId="0" fontId="1" fillId="4" borderId="5" xfId="2" applyBorder="1"/>
    <xf numFmtId="0" fontId="1" fillId="4" borderId="3" xfId="2" applyBorder="1"/>
    <xf numFmtId="0" fontId="1" fillId="4" borderId="1" xfId="2" applyBorder="1"/>
    <xf numFmtId="0" fontId="3" fillId="0" borderId="6" xfId="0" applyFont="1" applyBorder="1"/>
    <xf numFmtId="0" fontId="3" fillId="0" borderId="5" xfId="0" applyFont="1" applyBorder="1"/>
    <xf numFmtId="0" fontId="3" fillId="0" borderId="7" xfId="0" applyFont="1" applyBorder="1"/>
    <xf numFmtId="11" fontId="4" fillId="0" borderId="4" xfId="0" applyNumberFormat="1" applyFont="1" applyBorder="1" applyAlignment="1">
      <alignment horizontal="right"/>
    </xf>
    <xf numFmtId="0" fontId="1" fillId="4" borderId="4" xfId="2" applyBorder="1" applyAlignment="1">
      <alignment horizontal="left"/>
    </xf>
    <xf numFmtId="0" fontId="1" fillId="3" borderId="8" xfId="1" applyBorder="1"/>
    <xf numFmtId="0" fontId="4" fillId="0" borderId="8" xfId="0" applyFont="1" applyBorder="1" applyAlignment="1">
      <alignment horizontal="right"/>
    </xf>
    <xf numFmtId="0" fontId="3" fillId="0" borderId="8" xfId="0" applyFont="1" applyBorder="1"/>
    <xf numFmtId="0" fontId="0" fillId="0" borderId="4" xfId="0" applyBorder="1"/>
    <xf numFmtId="0" fontId="3" fillId="0" borderId="0" xfId="0" applyFont="1" applyBorder="1"/>
    <xf numFmtId="0" fontId="0" fillId="0" borderId="0" xfId="0" applyBorder="1"/>
  </cellXfs>
  <cellStyles count="3">
    <cellStyle name="40% - Accent1" xfId="1" builtinId="31"/>
    <cellStyle name="40% - Accent6" xfId="2" builtinId="5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7"/>
  <sheetViews>
    <sheetView workbookViewId="0"/>
  </sheetViews>
  <sheetFormatPr defaultColWidth="12.5703125" defaultRowHeight="15.75" customHeight="1" x14ac:dyDescent="0.2"/>
  <cols>
    <col min="1" max="1" width="24.7109375" customWidth="1"/>
    <col min="2" max="2" width="27.28515625" customWidth="1"/>
    <col min="3" max="3" width="31.85546875" customWidth="1"/>
  </cols>
  <sheetData>
    <row r="1" spans="1:26" x14ac:dyDescent="0.2">
      <c r="A1" s="1" t="s">
        <v>0</v>
      </c>
      <c r="B1" s="2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3</v>
      </c>
      <c r="B2" s="5" t="s">
        <v>4</v>
      </c>
      <c r="C2" s="6" t="s">
        <v>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4" t="s">
        <v>3</v>
      </c>
      <c r="B3" s="5" t="s">
        <v>5</v>
      </c>
      <c r="C3" s="6" t="s">
        <v>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4" t="s">
        <v>3</v>
      </c>
      <c r="B4" s="5" t="s">
        <v>7</v>
      </c>
      <c r="C4" s="6" t="s">
        <v>8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4" t="s">
        <v>3</v>
      </c>
      <c r="B5" s="5" t="s">
        <v>3</v>
      </c>
      <c r="C5" s="6" t="s">
        <v>9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4" t="s">
        <v>3</v>
      </c>
      <c r="B6" s="5" t="s">
        <v>10</v>
      </c>
      <c r="C6" s="6" t="s">
        <v>11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4" t="s">
        <v>3</v>
      </c>
      <c r="B7" s="5" t="s">
        <v>12</v>
      </c>
      <c r="C7" s="6" t="s">
        <v>13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4" t="s">
        <v>3</v>
      </c>
      <c r="B8" s="5" t="s">
        <v>14</v>
      </c>
      <c r="C8" s="6" t="s">
        <v>15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4" t="s">
        <v>16</v>
      </c>
      <c r="B9" s="5" t="s">
        <v>17</v>
      </c>
      <c r="C9" s="6" t="s">
        <v>18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4" t="s">
        <v>16</v>
      </c>
      <c r="B10" s="5" t="s">
        <v>19</v>
      </c>
      <c r="C10" s="6" t="s">
        <v>20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4" t="s">
        <v>21</v>
      </c>
      <c r="B11" s="5" t="s">
        <v>22</v>
      </c>
      <c r="C11" s="6" t="s">
        <v>23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4" t="s">
        <v>21</v>
      </c>
      <c r="B12" s="5" t="s">
        <v>24</v>
      </c>
      <c r="C12" s="6" t="s">
        <v>25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4" t="s">
        <v>21</v>
      </c>
      <c r="B13" s="5" t="s">
        <v>26</v>
      </c>
      <c r="C13" s="6" t="s">
        <v>27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4" t="s">
        <v>21</v>
      </c>
      <c r="B14" s="5" t="s">
        <v>28</v>
      </c>
      <c r="C14" s="6" t="s">
        <v>29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4" t="s">
        <v>21</v>
      </c>
      <c r="B15" s="5" t="s">
        <v>30</v>
      </c>
      <c r="C15" s="6" t="s">
        <v>31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4" t="s">
        <v>21</v>
      </c>
      <c r="B16" s="5" t="s">
        <v>32</v>
      </c>
      <c r="C16" s="6" t="s">
        <v>33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4" t="s">
        <v>21</v>
      </c>
      <c r="B17" s="5" t="s">
        <v>34</v>
      </c>
      <c r="C17" s="6" t="s">
        <v>35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4" t="s">
        <v>21</v>
      </c>
      <c r="B18" s="5" t="s">
        <v>36</v>
      </c>
      <c r="C18" s="6" t="s">
        <v>37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4" t="s">
        <v>21</v>
      </c>
      <c r="B19" s="5" t="s">
        <v>38</v>
      </c>
      <c r="C19" s="6" t="s">
        <v>39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4" t="s">
        <v>40</v>
      </c>
      <c r="B20" s="5" t="s">
        <v>41</v>
      </c>
      <c r="C20" s="6" t="s">
        <v>42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4" t="s">
        <v>40</v>
      </c>
      <c r="B21" s="5" t="s">
        <v>43</v>
      </c>
      <c r="C21" s="6" t="s">
        <v>44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4" t="s">
        <v>45</v>
      </c>
      <c r="B22" s="5" t="s">
        <v>46</v>
      </c>
      <c r="C22" s="6" t="s">
        <v>47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4" t="s">
        <v>45</v>
      </c>
      <c r="B23" s="5" t="s">
        <v>48</v>
      </c>
      <c r="C23" s="6" t="s">
        <v>49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4" t="s">
        <v>45</v>
      </c>
      <c r="B24" s="5" t="s">
        <v>50</v>
      </c>
      <c r="C24" s="6" t="s">
        <v>51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4" t="s">
        <v>45</v>
      </c>
      <c r="B25" s="5" t="s">
        <v>52</v>
      </c>
      <c r="C25" s="6" t="s">
        <v>53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4" t="s">
        <v>45</v>
      </c>
      <c r="B26" s="5" t="s">
        <v>54</v>
      </c>
      <c r="C26" s="6" t="s">
        <v>55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4" t="s">
        <v>45</v>
      </c>
      <c r="B27" s="5" t="s">
        <v>56</v>
      </c>
      <c r="C27" s="6" t="s">
        <v>57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2692"/>
  <sheetViews>
    <sheetView workbookViewId="0">
      <selection sqref="A1:V1"/>
    </sheetView>
  </sheetViews>
  <sheetFormatPr defaultColWidth="12.5703125" defaultRowHeight="15.75" customHeight="1" x14ac:dyDescent="0.2"/>
  <cols>
    <col min="1" max="1" width="12.85546875" bestFit="1" customWidth="1"/>
    <col min="2" max="2" width="41.85546875" bestFit="1" customWidth="1"/>
    <col min="3" max="3" width="7.7109375" bestFit="1" customWidth="1"/>
    <col min="4" max="4" width="22.42578125" bestFit="1" customWidth="1"/>
    <col min="5" max="5" width="19" bestFit="1" customWidth="1"/>
    <col min="6" max="6" width="19.28515625" bestFit="1" customWidth="1"/>
    <col min="7" max="7" width="17.85546875" bestFit="1" customWidth="1"/>
    <col min="8" max="8" width="16.5703125" bestFit="1" customWidth="1"/>
    <col min="9" max="9" width="18.28515625" bestFit="1" customWidth="1"/>
    <col min="10" max="10" width="12" bestFit="1" customWidth="1"/>
    <col min="11" max="11" width="21.85546875" bestFit="1" customWidth="1"/>
    <col min="12" max="12" width="24.28515625" bestFit="1" customWidth="1"/>
    <col min="13" max="13" width="22" bestFit="1" customWidth="1"/>
    <col min="14" max="14" width="17.28515625" bestFit="1" customWidth="1"/>
    <col min="15" max="15" width="18.28515625" bestFit="1" customWidth="1"/>
    <col min="16" max="16" width="16.5703125" bestFit="1" customWidth="1"/>
    <col min="17" max="17" width="18" bestFit="1" customWidth="1"/>
    <col min="18" max="18" width="18.85546875" bestFit="1" customWidth="1"/>
    <col min="19" max="19" width="18.42578125" bestFit="1" customWidth="1"/>
    <col min="20" max="20" width="20.140625" bestFit="1" customWidth="1"/>
    <col min="21" max="21" width="16.42578125" bestFit="1" customWidth="1"/>
    <col min="22" max="22" width="21.7109375" bestFit="1" customWidth="1"/>
  </cols>
  <sheetData>
    <row r="1" spans="1:24" ht="15.75" customHeight="1" x14ac:dyDescent="0.2">
      <c r="A1" s="23" t="s">
        <v>4</v>
      </c>
      <c r="B1" s="24" t="s">
        <v>5</v>
      </c>
      <c r="C1" s="23" t="s">
        <v>58</v>
      </c>
      <c r="D1" s="24" t="s">
        <v>3</v>
      </c>
      <c r="E1" s="23" t="s">
        <v>10</v>
      </c>
      <c r="F1" s="23" t="s">
        <v>12</v>
      </c>
      <c r="G1" s="23" t="s">
        <v>14</v>
      </c>
      <c r="H1" s="25" t="s">
        <v>17</v>
      </c>
      <c r="I1" s="25" t="s">
        <v>19</v>
      </c>
      <c r="J1" s="23" t="s">
        <v>22</v>
      </c>
      <c r="K1" s="23" t="s">
        <v>24</v>
      </c>
      <c r="L1" s="23" t="s">
        <v>26</v>
      </c>
      <c r="M1" s="23" t="s">
        <v>28</v>
      </c>
      <c r="N1" s="23" t="s">
        <v>30</v>
      </c>
      <c r="O1" s="23" t="s">
        <v>32</v>
      </c>
      <c r="P1" s="23" t="s">
        <v>34</v>
      </c>
      <c r="Q1" s="23" t="s">
        <v>36</v>
      </c>
      <c r="R1" s="23" t="s">
        <v>38</v>
      </c>
      <c r="S1" s="23" t="s">
        <v>41</v>
      </c>
      <c r="T1" s="23" t="s">
        <v>43</v>
      </c>
      <c r="U1" s="23" t="s">
        <v>54</v>
      </c>
      <c r="V1" s="23" t="s">
        <v>56</v>
      </c>
    </row>
    <row r="2" spans="1:24" ht="15.75" customHeight="1" x14ac:dyDescent="0.25">
      <c r="A2" s="14" t="s">
        <v>59</v>
      </c>
      <c r="B2" s="15" t="s">
        <v>60</v>
      </c>
      <c r="C2" s="16" t="s">
        <v>61</v>
      </c>
      <c r="D2" s="17">
        <v>54790058957</v>
      </c>
      <c r="E2" s="18">
        <v>3.5000000000000003E-2</v>
      </c>
      <c r="F2" s="18">
        <v>60</v>
      </c>
      <c r="G2" s="18">
        <v>0.1</v>
      </c>
      <c r="H2" s="19">
        <f>VLOOKUP($A2,ENERGY!$A2:$E2692,COLUMN(D2),0)</f>
        <v>14338</v>
      </c>
      <c r="I2" s="19">
        <f>VLOOKUP($A2,ENERGY!$A2:$E2692,COLUMN(E2),0)</f>
        <v>8441</v>
      </c>
      <c r="J2" s="19">
        <f>VLOOKUP($A2,'HUMAN RESOURCES'!$A2:$L2692,COLUMN(D2),0)</f>
        <v>0.02</v>
      </c>
      <c r="K2" s="19">
        <f>VLOOKUP($A2,'HUMAN RESOURCES'!$A2:$L2692,COLUMN(E2),0)</f>
        <v>3.4000000000000002E-2</v>
      </c>
      <c r="L2" s="19">
        <f>VLOOKUP($A2,'HUMAN RESOURCES'!$A2:$L2692,COLUMN(F2),0)</f>
        <v>71</v>
      </c>
      <c r="M2" s="19">
        <f>VLOOKUP($A2,'HUMAN RESOURCES'!$A2:$L2692,COLUMN(G2),0)</f>
        <v>67</v>
      </c>
      <c r="N2" s="19">
        <f>VLOOKUP($A2,'HUMAN RESOURCES'!$A2:$L2692,COLUMN(H2),0)</f>
        <v>0.34200000000000003</v>
      </c>
      <c r="O2" s="19">
        <f>VLOOKUP($A2,'HUMAN RESOURCES'!$A2:$L2692,COLUMN(I2),0)</f>
        <v>0.61899999999999999</v>
      </c>
      <c r="P2" s="19">
        <f>VLOOKUP($A2,'HUMAN RESOURCES'!$A2:$L2692,COLUMN(J2),0)</f>
        <v>3.9E-2</v>
      </c>
      <c r="Q2" s="19">
        <f>VLOOKUP($A2,'HUMAN RESOURCES'!$A2:$L2692,COLUMN(K2),0)</f>
        <v>31719449</v>
      </c>
      <c r="R2" s="19">
        <f>VLOOKUP($A2,'HUMAN RESOURCES'!$A2:$L2692,COLUMN(L2),0)</f>
        <v>0.59899999999999998</v>
      </c>
      <c r="S2" s="19">
        <f>VLOOKUP($A2,TOURISM!$A2:$E2691, COLUMN(D2),0)</f>
        <v>102000000</v>
      </c>
      <c r="T2" s="19">
        <f>VLOOKUP($A2,TOURISM!$A2:$E2691, COLUMN(E2),0)</f>
        <v>193000000</v>
      </c>
      <c r="U2" s="19">
        <f>VLOOKUP($A2,BUSINESS!$A2:$I2692, COLUMN(H2),0)</f>
        <v>5.0000000000000001E-3</v>
      </c>
      <c r="V2" s="19">
        <f>VLOOKUP($A2,BUSINESS!$A2:$I2692, COLUMN(I2),0)</f>
        <v>3.0000000000000001E-3</v>
      </c>
      <c r="W2" s="3"/>
      <c r="X2" s="3"/>
    </row>
    <row r="3" spans="1:24" ht="15.75" customHeight="1" x14ac:dyDescent="0.25">
      <c r="A3" s="14" t="s">
        <v>59</v>
      </c>
      <c r="B3" s="15" t="s">
        <v>62</v>
      </c>
      <c r="C3" s="16" t="s">
        <v>61</v>
      </c>
      <c r="D3" s="17">
        <v>115000000000</v>
      </c>
      <c r="E3" s="18">
        <v>3.5000000000000003E-2</v>
      </c>
      <c r="F3" s="18">
        <v>190</v>
      </c>
      <c r="G3" s="18">
        <v>0.16700000000000001</v>
      </c>
      <c r="H3" s="19">
        <f>VLOOKUP($A3,ENERGY!$A3:$E2693,COLUMN(D3),0)</f>
        <v>14338</v>
      </c>
      <c r="I3" s="19">
        <f>VLOOKUP($A3,ENERGY!$A3:$E2693,COLUMN(E3),0)</f>
        <v>8441</v>
      </c>
      <c r="J3" s="19">
        <f>VLOOKUP($A3,'HUMAN RESOURCES'!$A3:$L2693,COLUMN(D3),0)</f>
        <v>0.05</v>
      </c>
      <c r="K3" s="19">
        <f>VLOOKUP($A3,'HUMAN RESOURCES'!$A3:$L2693,COLUMN(E3),0)</f>
        <v>0.128</v>
      </c>
      <c r="L3" s="19">
        <f>VLOOKUP($A3,'HUMAN RESOURCES'!$A3:$L2693,COLUMN(F3),0)</f>
        <v>47</v>
      </c>
      <c r="M3" s="19">
        <f>VLOOKUP($A3,'HUMAN RESOURCES'!$A3:$L2693,COLUMN(G3),0)</f>
        <v>44</v>
      </c>
      <c r="N3" s="19">
        <f>VLOOKUP($A3,'HUMAN RESOURCES'!$A3:$L2693,COLUMN(H3),0)</f>
        <v>0.47599999999999998</v>
      </c>
      <c r="O3" s="19">
        <f>VLOOKUP($A3,'HUMAN RESOURCES'!$A3:$L2693,COLUMN(I3),0)</f>
        <v>0.499</v>
      </c>
      <c r="P3" s="19">
        <f>VLOOKUP($A3,'HUMAN RESOURCES'!$A3:$L2693,COLUMN(J3),0)</f>
        <v>2.5000000000000001E-2</v>
      </c>
      <c r="Q3" s="19">
        <f>VLOOKUP($A3,'HUMAN RESOURCES'!$A3:$L2693,COLUMN(K3),0)</f>
        <v>13924930</v>
      </c>
      <c r="R3" s="19">
        <f>VLOOKUP($A3,'HUMAN RESOURCES'!$A3:$L2693,COLUMN(L3),0)</f>
        <v>0.32400000000000001</v>
      </c>
      <c r="S3" s="19">
        <f>VLOOKUP($A3,TOURISM!$A3:$E2692, COLUMN(D3),0)</f>
        <v>34000000</v>
      </c>
      <c r="T3" s="19">
        <f>VLOOKUP($A3,TOURISM!$A3:$E2692, COLUMN(E3),0)</f>
        <v>146000000</v>
      </c>
      <c r="U3" s="19">
        <f>VLOOKUP($A3,BUSINESS!$A3:$I2693, COLUMN(H3),0)</f>
        <v>1E-3</v>
      </c>
      <c r="V3" s="19">
        <f>VLOOKUP($A3,BUSINESS!$A3:$I2693, COLUMN(I3),0)</f>
        <v>2E-3</v>
      </c>
      <c r="W3" s="3"/>
      <c r="X3" s="3"/>
    </row>
    <row r="4" spans="1:24" ht="15.75" customHeight="1" x14ac:dyDescent="0.25">
      <c r="A4" s="14" t="s">
        <v>59</v>
      </c>
      <c r="B4" s="15" t="s">
        <v>63</v>
      </c>
      <c r="C4" s="16" t="s">
        <v>61</v>
      </c>
      <c r="D4" s="17">
        <v>7543183759</v>
      </c>
      <c r="E4" s="18">
        <v>4.4999999999999998E-2</v>
      </c>
      <c r="F4" s="18">
        <v>33</v>
      </c>
      <c r="G4" s="19">
        <v>0.12</v>
      </c>
      <c r="H4" s="19">
        <f>VLOOKUP($A4,ENERGY!$A4:$E2694,COLUMN(D4),0)</f>
        <v>14338</v>
      </c>
      <c r="I4" s="19">
        <f>VLOOKUP($A4,ENERGY!$A4:$E2694,COLUMN(E4),0)</f>
        <v>8441</v>
      </c>
      <c r="J4" s="19">
        <f>VLOOKUP($A4,'HUMAN RESOURCES'!$A4:$L2694,COLUMN(D4),0)</f>
        <v>4.2999999999999997E-2</v>
      </c>
      <c r="K4" s="19">
        <f>VLOOKUP($A4,'HUMAN RESOURCES'!$A4:$L2694,COLUMN(E4),0)</f>
        <v>0.09</v>
      </c>
      <c r="L4" s="19">
        <f>VLOOKUP($A4,'HUMAN RESOURCES'!$A4:$L2694,COLUMN(F4),0)</f>
        <v>57</v>
      </c>
      <c r="M4" s="19">
        <f>VLOOKUP($A4,'HUMAN RESOURCES'!$A4:$L2694,COLUMN(G4),0)</f>
        <v>53</v>
      </c>
      <c r="N4" s="19">
        <f>VLOOKUP($A4,'HUMAN RESOURCES'!$A4:$L2694,COLUMN(H4),0)</f>
        <v>0.45400000000000001</v>
      </c>
      <c r="O4" s="19">
        <f>VLOOKUP($A4,'HUMAN RESOURCES'!$A4:$L2694,COLUMN(I4),0)</f>
        <v>0.51700000000000002</v>
      </c>
      <c r="P4" s="19">
        <f>VLOOKUP($A4,'HUMAN RESOURCES'!$A4:$L2694,COLUMN(J4),0)</f>
        <v>2.9000000000000001E-2</v>
      </c>
      <c r="Q4" s="19">
        <f>VLOOKUP($A4,'HUMAN RESOURCES'!$A4:$L2694,COLUMN(K4),0)</f>
        <v>6949366</v>
      </c>
      <c r="R4" s="19">
        <f>VLOOKUP($A4,'HUMAN RESOURCES'!$A4:$L2694,COLUMN(L4),0)</f>
        <v>0.38300000000000001</v>
      </c>
      <c r="S4" s="19">
        <f>VLOOKUP($A4,TOURISM!$A4:$E2693, COLUMN(D4),0)</f>
        <v>77000000</v>
      </c>
      <c r="T4" s="19">
        <f>VLOOKUP($A4,TOURISM!$A4:$E2693, COLUMN(E4),0)</f>
        <v>50000000</v>
      </c>
      <c r="U4" s="19">
        <f>VLOOKUP($A4,BUSINESS!$A4:$I2694, COLUMN(H4),0)</f>
        <v>2E-3</v>
      </c>
      <c r="V4" s="19">
        <f>VLOOKUP($A4,BUSINESS!$A4:$I2694, COLUMN(I4),0)</f>
        <v>8.0000000000000002E-3</v>
      </c>
    </row>
    <row r="5" spans="1:24" ht="15.75" customHeight="1" x14ac:dyDescent="0.25">
      <c r="A5" s="14" t="s">
        <v>59</v>
      </c>
      <c r="B5" s="15" t="s">
        <v>64</v>
      </c>
      <c r="C5" s="16" t="s">
        <v>61</v>
      </c>
      <c r="D5" s="17">
        <v>14537490553</v>
      </c>
      <c r="E5" s="18">
        <v>5.2999999999999999E-2</v>
      </c>
      <c r="F5" s="18">
        <v>384</v>
      </c>
      <c r="G5" s="18">
        <v>0.11</v>
      </c>
      <c r="H5" s="19">
        <f>VLOOKUP($A5,ENERGY!$A5:$E2695,COLUMN(D5),0)</f>
        <v>14338</v>
      </c>
      <c r="I5" s="19">
        <f>VLOOKUP($A5,ENERGY!$A5:$E2695,COLUMN(E5),0)</f>
        <v>8441</v>
      </c>
      <c r="J5" s="19">
        <f>VLOOKUP($A5,'HUMAN RESOURCES'!$A5:$L2695,COLUMN(D5),0)</f>
        <v>2.7E-2</v>
      </c>
      <c r="K5" s="19">
        <f>VLOOKUP($A5,'HUMAN RESOURCES'!$A5:$L2695,COLUMN(E5),0)</f>
        <v>5.3999999999999999E-2</v>
      </c>
      <c r="L5" s="19">
        <f>VLOOKUP($A5,'HUMAN RESOURCES'!$A5:$L2695,COLUMN(F5),0)</f>
        <v>52</v>
      </c>
      <c r="M5" s="19">
        <f>VLOOKUP($A5,'HUMAN RESOURCES'!$A5:$L2695,COLUMN(G5),0)</f>
        <v>49</v>
      </c>
      <c r="N5" s="19">
        <f>VLOOKUP($A5,'HUMAN RESOURCES'!$A5:$L2695,COLUMN(H5),0)</f>
        <v>0.38300000000000001</v>
      </c>
      <c r="O5" s="19">
        <f>VLOOKUP($A5,'HUMAN RESOURCES'!$A5:$L2695,COLUMN(I5),0)</f>
        <v>0.58699999999999997</v>
      </c>
      <c r="P5" s="19">
        <f>VLOOKUP($A5,'HUMAN RESOURCES'!$A5:$L2695,COLUMN(J5),0)</f>
        <v>2.9000000000000001E-2</v>
      </c>
      <c r="Q5" s="19">
        <f>VLOOKUP($A5,'HUMAN RESOURCES'!$A5:$L2695,COLUMN(K5),0)</f>
        <v>1755375</v>
      </c>
      <c r="R5" s="19">
        <f>VLOOKUP($A5,'HUMAN RESOURCES'!$A5:$L2695,COLUMN(L5),0)</f>
        <v>0.53200000000000003</v>
      </c>
      <c r="S5" s="19">
        <f>VLOOKUP($A5,TOURISM!$A5:$E2694, COLUMN(D5),0)</f>
        <v>227000000</v>
      </c>
      <c r="T5" s="19">
        <f>VLOOKUP($A5,TOURISM!$A5:$E2694, COLUMN(E5),0)</f>
        <v>209000000</v>
      </c>
      <c r="U5" s="19">
        <f>VLOOKUP($A5,BUSINESS!$A5:$I2695, COLUMN(H5),0)</f>
        <v>2.9000000000000001E-2</v>
      </c>
      <c r="V5" s="19">
        <f>VLOOKUP($A5,BUSINESS!$A5:$I2695, COLUMN(I5),0)</f>
        <v>0.127</v>
      </c>
    </row>
    <row r="6" spans="1:24" ht="15.75" customHeight="1" x14ac:dyDescent="0.25">
      <c r="A6" s="14" t="s">
        <v>59</v>
      </c>
      <c r="B6" s="15" t="s">
        <v>65</v>
      </c>
      <c r="C6" s="16" t="s">
        <v>61</v>
      </c>
      <c r="D6" s="17">
        <v>10726305450</v>
      </c>
      <c r="E6" s="18">
        <v>6.2E-2</v>
      </c>
      <c r="F6" s="18">
        <v>38</v>
      </c>
      <c r="G6" s="19">
        <v>0.12</v>
      </c>
      <c r="H6" s="19">
        <f>VLOOKUP($A6,ENERGY!$A6:$E2696,COLUMN(D6),0)</f>
        <v>14338</v>
      </c>
      <c r="I6" s="19">
        <f>VLOOKUP($A6,ENERGY!$A6:$E2696,COLUMN(E6),0)</f>
        <v>8441</v>
      </c>
      <c r="J6" s="19">
        <f>VLOOKUP($A6,'HUMAN RESOURCES'!$A6:$L2696,COLUMN(D6),0)</f>
        <v>4.5999999999999999E-2</v>
      </c>
      <c r="K6" s="19">
        <f>VLOOKUP($A6,'HUMAN RESOURCES'!$A6:$L2696,COLUMN(E6),0)</f>
        <v>9.6000000000000002E-2</v>
      </c>
      <c r="L6" s="19">
        <f>VLOOKUP($A6,'HUMAN RESOURCES'!$A6:$L2696,COLUMN(F6),0)</f>
        <v>52</v>
      </c>
      <c r="M6" s="19">
        <f>VLOOKUP($A6,'HUMAN RESOURCES'!$A6:$L2696,COLUMN(G6),0)</f>
        <v>49</v>
      </c>
      <c r="N6" s="19">
        <f>VLOOKUP($A6,'HUMAN RESOURCES'!$A6:$L2696,COLUMN(H6),0)</f>
        <v>0.46800000000000003</v>
      </c>
      <c r="O6" s="19">
        <f>VLOOKUP($A6,'HUMAN RESOURCES'!$A6:$L2696,COLUMN(I6),0)</f>
        <v>0.505</v>
      </c>
      <c r="P6" s="19">
        <f>VLOOKUP($A6,'HUMAN RESOURCES'!$A6:$L2696,COLUMN(J6),0)</f>
        <v>2.8000000000000001E-2</v>
      </c>
      <c r="Q6" s="19">
        <f>VLOOKUP($A6,'HUMAN RESOURCES'!$A6:$L2696,COLUMN(K6),0)</f>
        <v>11607944</v>
      </c>
      <c r="R6" s="19">
        <f>VLOOKUP($A6,'HUMAN RESOURCES'!$A6:$L2696,COLUMN(L6),0)</f>
        <v>0.17799999999999999</v>
      </c>
      <c r="S6" s="19">
        <f>VLOOKUP($A6,TOURISM!$A6:$E2695, COLUMN(D6),0)</f>
        <v>23000000</v>
      </c>
      <c r="T6" s="19">
        <f>VLOOKUP($A6,TOURISM!$A6:$E2695, COLUMN(E6),0)</f>
        <v>30000000</v>
      </c>
      <c r="U6" s="19">
        <f>VLOOKUP($A6,BUSINESS!$A6:$I2696, COLUMN(H6),0)</f>
        <v>1E-3</v>
      </c>
      <c r="V6" s="19">
        <f>VLOOKUP($A6,BUSINESS!$A6:$I2696, COLUMN(I6),0)</f>
        <v>2E-3</v>
      </c>
    </row>
    <row r="7" spans="1:24" ht="15.75" customHeight="1" x14ac:dyDescent="0.25">
      <c r="A7" s="14" t="s">
        <v>59</v>
      </c>
      <c r="B7" s="15" t="s">
        <v>66</v>
      </c>
      <c r="C7" s="16" t="s">
        <v>61</v>
      </c>
      <c r="D7" s="17">
        <v>2472384813</v>
      </c>
      <c r="E7" s="18">
        <v>8.1000000000000003E-2</v>
      </c>
      <c r="F7" s="18">
        <v>20</v>
      </c>
      <c r="G7" s="18">
        <v>0.14299999999999999</v>
      </c>
      <c r="H7" s="19">
        <f>VLOOKUP($A7,ENERGY!$A7:$E2697,COLUMN(D7),0)</f>
        <v>14338</v>
      </c>
      <c r="I7" s="19">
        <f>VLOOKUP($A7,ENERGY!$A7:$E2697,COLUMN(E7),0)</f>
        <v>8441</v>
      </c>
      <c r="J7" s="19">
        <f>VLOOKUP($A7,'HUMAN RESOURCES'!$A7:$L2697,COLUMN(D7),0)</f>
        <v>4.2000000000000003E-2</v>
      </c>
      <c r="K7" s="19">
        <f>VLOOKUP($A7,'HUMAN RESOURCES'!$A7:$L2697,COLUMN(E7),0)</f>
        <v>9.1999999999999998E-2</v>
      </c>
      <c r="L7" s="19">
        <f>VLOOKUP($A7,'HUMAN RESOURCES'!$A7:$L2697,COLUMN(F7),0)</f>
        <v>49</v>
      </c>
      <c r="M7" s="19">
        <f>VLOOKUP($A7,'HUMAN RESOURCES'!$A7:$L2697,COLUMN(G7),0)</f>
        <v>47</v>
      </c>
      <c r="N7" s="19">
        <f>VLOOKUP($A7,'HUMAN RESOURCES'!$A7:$L2697,COLUMN(H7),0)</f>
        <v>0.49</v>
      </c>
      <c r="O7" s="19">
        <f>VLOOKUP($A7,'HUMAN RESOURCES'!$A7:$L2697,COLUMN(I7),0)</f>
        <v>0.48099999999999998</v>
      </c>
      <c r="P7" s="19">
        <f>VLOOKUP($A7,'HUMAN RESOURCES'!$A7:$L2697,COLUMN(J7),0)</f>
        <v>2.9000000000000001E-2</v>
      </c>
      <c r="Q7" s="19">
        <f>VLOOKUP($A7,'HUMAN RESOURCES'!$A7:$L2697,COLUMN(K7),0)</f>
        <v>6674286</v>
      </c>
      <c r="R7" s="19">
        <f>VLOOKUP($A7,'HUMAN RESOURCES'!$A7:$L2697,COLUMN(L7),0)</f>
        <v>8.2000000000000003E-2</v>
      </c>
      <c r="S7" s="19">
        <f>VLOOKUP($A7,TOURISM!$A7:$E2696, COLUMN(D7),0)</f>
        <v>1400000</v>
      </c>
      <c r="T7" s="19">
        <f>VLOOKUP($A7,TOURISM!$A7:$E2696, COLUMN(E7),0)</f>
        <v>14000000</v>
      </c>
      <c r="U7" s="19">
        <f>VLOOKUP($A7,BUSINESS!$A7:$I2697, COLUMN(H7),0)</f>
        <v>1E-3</v>
      </c>
      <c r="V7" s="19">
        <f>VLOOKUP($A7,BUSINESS!$A7:$I2697, COLUMN(I7),0)</f>
        <v>2E-3</v>
      </c>
    </row>
    <row r="8" spans="1:24" ht="15.75" customHeight="1" x14ac:dyDescent="0.25">
      <c r="A8" s="14" t="s">
        <v>59</v>
      </c>
      <c r="B8" s="15" t="s">
        <v>67</v>
      </c>
      <c r="C8" s="16" t="s">
        <v>61</v>
      </c>
      <c r="D8" s="17">
        <v>26472637887</v>
      </c>
      <c r="E8" s="18">
        <v>5.0999999999999997E-2</v>
      </c>
      <c r="F8" s="18">
        <v>59</v>
      </c>
      <c r="G8" s="19">
        <v>0.12</v>
      </c>
      <c r="H8" s="19">
        <f>VLOOKUP($A8,ENERGY!$A8:$E2698,COLUMN(D8),0)</f>
        <v>14338</v>
      </c>
      <c r="I8" s="19">
        <f>VLOOKUP($A8,ENERGY!$A8:$E2698,COLUMN(E8),0)</f>
        <v>8441</v>
      </c>
      <c r="J8" s="19">
        <f>VLOOKUP($A8,'HUMAN RESOURCES'!$A8:$L2698,COLUMN(D8),0)</f>
        <v>4.1000000000000002E-2</v>
      </c>
      <c r="K8" s="19">
        <f>VLOOKUP($A8,'HUMAN RESOURCES'!$A8:$L2698,COLUMN(E8),0)</f>
        <v>9.2999999999999999E-2</v>
      </c>
      <c r="L8" s="19">
        <f>VLOOKUP($A8,'HUMAN RESOURCES'!$A8:$L2698,COLUMN(F8),0)</f>
        <v>53</v>
      </c>
      <c r="M8" s="19">
        <f>VLOOKUP($A8,'HUMAN RESOURCES'!$A8:$L2698,COLUMN(G8),0)</f>
        <v>51</v>
      </c>
      <c r="N8" s="19">
        <f>VLOOKUP($A8,'HUMAN RESOURCES'!$A8:$L2698,COLUMN(H8),0)</f>
        <v>0.45300000000000001</v>
      </c>
      <c r="O8" s="19">
        <f>VLOOKUP($A8,'HUMAN RESOURCES'!$A8:$L2698,COLUMN(I8),0)</f>
        <v>0.51300000000000001</v>
      </c>
      <c r="P8" s="19">
        <f>VLOOKUP($A8,'HUMAN RESOURCES'!$A8:$L2698,COLUMN(J8),0)</f>
        <v>3.4000000000000002E-2</v>
      </c>
      <c r="Q8" s="19">
        <f>VLOOKUP($A8,'HUMAN RESOURCES'!$A8:$L2698,COLUMN(K8),0)</f>
        <v>15927713</v>
      </c>
      <c r="R8" s="19">
        <f>VLOOKUP($A8,'HUMAN RESOURCES'!$A8:$L2698,COLUMN(L8),0)</f>
        <v>0.45500000000000002</v>
      </c>
      <c r="S8" s="19">
        <f>VLOOKUP($A8,TOURISM!$A8:$E2697, COLUMN(D8),0)</f>
        <v>132000000</v>
      </c>
      <c r="T8" s="19">
        <f>VLOOKUP($A8,TOURISM!$A8:$E2697, COLUMN(E8),0)</f>
        <v>241000000</v>
      </c>
      <c r="U8" s="19">
        <f>VLOOKUP($A8,BUSINESS!$A8:$I2698, COLUMN(H8),0)</f>
        <v>3.0000000000000001E-3</v>
      </c>
      <c r="V8" s="19">
        <f>VLOOKUP($A8,BUSINESS!$A8:$I2698, COLUMN(I8),0)</f>
        <v>6.0000000000000001E-3</v>
      </c>
    </row>
    <row r="9" spans="1:24" ht="15.75" customHeight="1" x14ac:dyDescent="0.25">
      <c r="A9" s="14" t="s">
        <v>59</v>
      </c>
      <c r="B9" s="15" t="s">
        <v>68</v>
      </c>
      <c r="C9" s="16" t="s">
        <v>61</v>
      </c>
      <c r="D9" s="17">
        <v>2169706411</v>
      </c>
      <c r="E9" s="18">
        <v>3.7999999999999999E-2</v>
      </c>
      <c r="F9" s="18">
        <v>18</v>
      </c>
      <c r="G9" s="19">
        <v>0.12</v>
      </c>
      <c r="H9" s="19">
        <f>VLOOKUP($A9,ENERGY!$A9:$E2699,COLUMN(D9),0)</f>
        <v>14338</v>
      </c>
      <c r="I9" s="19">
        <f>VLOOKUP($A9,ENERGY!$A9:$E2699,COLUMN(E9),0)</f>
        <v>8441</v>
      </c>
      <c r="J9" s="19">
        <f>VLOOKUP($A9,'HUMAN RESOURCES'!$A9:$L2699,COLUMN(D9),0)</f>
        <v>3.9E-2</v>
      </c>
      <c r="K9" s="19">
        <f>VLOOKUP($A9,'HUMAN RESOURCES'!$A9:$L2699,COLUMN(E9),0)</f>
        <v>0.113</v>
      </c>
      <c r="L9" s="19">
        <f>VLOOKUP($A9,'HUMAN RESOURCES'!$A9:$L2699,COLUMN(F9),0)</f>
        <v>45</v>
      </c>
      <c r="M9" s="19">
        <f>VLOOKUP($A9,'HUMAN RESOURCES'!$A9:$L2699,COLUMN(G9),0)</f>
        <v>42</v>
      </c>
      <c r="N9" s="19">
        <f>VLOOKUP($A9,'HUMAN RESOURCES'!$A9:$L2699,COLUMN(H9),0)</f>
        <v>0.42299999999999999</v>
      </c>
      <c r="O9" s="19">
        <f>VLOOKUP($A9,'HUMAN RESOURCES'!$A9:$L2699,COLUMN(I9),0)</f>
        <v>0.53700000000000003</v>
      </c>
      <c r="P9" s="19">
        <f>VLOOKUP($A9,'HUMAN RESOURCES'!$A9:$L2699,COLUMN(J9),0)</f>
        <v>0.04</v>
      </c>
      <c r="Q9" s="19">
        <f>VLOOKUP($A9,'HUMAN RESOURCES'!$A9:$L2699,COLUMN(K9),0)</f>
        <v>3638316</v>
      </c>
      <c r="R9" s="19">
        <f>VLOOKUP($A9,'HUMAN RESOURCES'!$A9:$L2699,COLUMN(L9),0)</f>
        <v>0.376</v>
      </c>
      <c r="S9" s="19">
        <f>VLOOKUP($A9,TOURISM!$A9:$E2698, COLUMN(D9),0)</f>
        <v>5000000</v>
      </c>
      <c r="T9" s="19">
        <f>VLOOKUP($A9,TOURISM!$A9:$E2698, COLUMN(E9),0)</f>
        <v>33000000</v>
      </c>
      <c r="U9" s="19">
        <f>VLOOKUP($A9,BUSINESS!$A9:$I2699, COLUMN(H9),0)</f>
        <v>1E-3</v>
      </c>
      <c r="V9" s="19">
        <f>VLOOKUP($A9,BUSINESS!$A9:$I2699, COLUMN(I9),0)</f>
        <v>1E-3</v>
      </c>
    </row>
    <row r="10" spans="1:24" ht="15.75" customHeight="1" x14ac:dyDescent="0.25">
      <c r="A10" s="14" t="s">
        <v>59</v>
      </c>
      <c r="B10" s="15" t="s">
        <v>69</v>
      </c>
      <c r="C10" s="16" t="s">
        <v>61</v>
      </c>
      <c r="D10" s="17">
        <v>12887072082</v>
      </c>
      <c r="E10" s="18">
        <v>2.8000000000000001E-2</v>
      </c>
      <c r="F10" s="18">
        <v>25</v>
      </c>
      <c r="G10" s="19">
        <v>0.12</v>
      </c>
      <c r="H10" s="19">
        <f>VLOOKUP($A10,ENERGY!$A10:$E2700,COLUMN(D10),0)</f>
        <v>14338</v>
      </c>
      <c r="I10" s="19">
        <f>VLOOKUP($A10,ENERGY!$A10:$E2700,COLUMN(E10),0)</f>
        <v>8441</v>
      </c>
      <c r="J10" s="19">
        <f>VLOOKUP($A10,'HUMAN RESOURCES'!$A10:$L2700,COLUMN(D10),0)</f>
        <v>5.0999999999999997E-2</v>
      </c>
      <c r="K10" s="19">
        <f>VLOOKUP($A10,'HUMAN RESOURCES'!$A10:$L2700,COLUMN(E10),0)</f>
        <v>0.106</v>
      </c>
      <c r="L10" s="19">
        <f>VLOOKUP($A10,'HUMAN RESOURCES'!$A10:$L2700,COLUMN(F10),0)</f>
        <v>48</v>
      </c>
      <c r="M10" s="19">
        <f>VLOOKUP($A10,'HUMAN RESOURCES'!$A10:$L2700,COLUMN(G10),0)</f>
        <v>46</v>
      </c>
      <c r="N10" s="19">
        <f>VLOOKUP($A10,'HUMAN RESOURCES'!$A10:$L2700,COLUMN(H10),0)</f>
        <v>0.49</v>
      </c>
      <c r="O10" s="19">
        <f>VLOOKUP($A10,'HUMAN RESOURCES'!$A10:$L2700,COLUMN(I10),0)</f>
        <v>0.48199999999999998</v>
      </c>
      <c r="P10" s="19">
        <f>VLOOKUP($A10,'HUMAN RESOURCES'!$A10:$L2700,COLUMN(J10),0)</f>
        <v>2.8000000000000001E-2</v>
      </c>
      <c r="Q10" s="19">
        <f>VLOOKUP($A10,'HUMAN RESOURCES'!$A10:$L2700,COLUMN(K10),0)</f>
        <v>8301151</v>
      </c>
      <c r="R10" s="19">
        <f>VLOOKUP($A10,'HUMAN RESOURCES'!$A10:$L2700,COLUMN(L10),0)</f>
        <v>0.216</v>
      </c>
      <c r="S10" s="19">
        <f>VLOOKUP($A10,TOURISM!$A10:$E2699, COLUMN(D10),0)</f>
        <v>14000000</v>
      </c>
      <c r="T10" s="19">
        <f>VLOOKUP($A10,TOURISM!$A10:$E2699, COLUMN(E10),0)</f>
        <v>56000000</v>
      </c>
      <c r="U10" s="19">
        <f>VLOOKUP($A10,BUSINESS!$A10:$I2700, COLUMN(H10),0)</f>
        <v>0</v>
      </c>
      <c r="V10" s="19">
        <f>VLOOKUP($A10,BUSINESS!$A10:$I2700, COLUMN(I10),0)</f>
        <v>1E-3</v>
      </c>
    </row>
    <row r="11" spans="1:24" ht="15.75" customHeight="1" x14ac:dyDescent="0.25">
      <c r="A11" s="14" t="s">
        <v>59</v>
      </c>
      <c r="B11" s="15" t="s">
        <v>70</v>
      </c>
      <c r="C11" s="16" t="s">
        <v>61</v>
      </c>
      <c r="D11" s="17">
        <v>595898770</v>
      </c>
      <c r="E11" s="18">
        <v>4.4999999999999998E-2</v>
      </c>
      <c r="F11" s="18">
        <v>38</v>
      </c>
      <c r="G11" s="18">
        <v>0.105</v>
      </c>
      <c r="H11" s="19">
        <f>VLOOKUP($A11,ENERGY!$A11:$E2701,COLUMN(D11),0)</f>
        <v>14338</v>
      </c>
      <c r="I11" s="19">
        <f>VLOOKUP($A11,ENERGY!$A11:$E2701,COLUMN(E11),0)</f>
        <v>8441</v>
      </c>
      <c r="J11" s="19">
        <f>VLOOKUP($A11,'HUMAN RESOURCES'!$A11:$L2701,COLUMN(D11),0)</f>
        <v>3.9E-2</v>
      </c>
      <c r="K11" s="19">
        <f>VLOOKUP($A11,'HUMAN RESOURCES'!$A11:$L2701,COLUMN(E11),0)</f>
        <v>7.2999999999999995E-2</v>
      </c>
      <c r="L11" s="19">
        <f>VLOOKUP($A11,'HUMAN RESOURCES'!$A11:$L2701,COLUMN(F11),0)</f>
        <v>59</v>
      </c>
      <c r="M11" s="19">
        <f>VLOOKUP($A11,'HUMAN RESOURCES'!$A11:$L2701,COLUMN(G11),0)</f>
        <v>56</v>
      </c>
      <c r="N11" s="19">
        <f>VLOOKUP($A11,'HUMAN RESOURCES'!$A11:$L2701,COLUMN(H11),0)</f>
        <v>0.41499999999999998</v>
      </c>
      <c r="O11" s="19">
        <f>VLOOKUP($A11,'HUMAN RESOURCES'!$A11:$L2701,COLUMN(I11),0)</f>
        <v>0.55400000000000005</v>
      </c>
      <c r="P11" s="19">
        <f>VLOOKUP($A11,'HUMAN RESOURCES'!$A11:$L2701,COLUMN(J11),0)</f>
        <v>3.1E-2</v>
      </c>
      <c r="Q11" s="19">
        <f>VLOOKUP($A11,'HUMAN RESOURCES'!$A11:$L2701,COLUMN(K11),0)</f>
        <v>528312</v>
      </c>
      <c r="R11" s="19">
        <f>VLOOKUP($A11,'HUMAN RESOURCES'!$A11:$L2701,COLUMN(L11),0)</f>
        <v>0.28100000000000003</v>
      </c>
      <c r="S11" s="19">
        <f>VLOOKUP($A11,TOURISM!$A11:$E2700, COLUMN(D11),0)</f>
        <v>15000000</v>
      </c>
      <c r="T11" s="19">
        <f>VLOOKUP($A11,TOURISM!$A11:$E2700, COLUMN(E11),0)</f>
        <v>448000000</v>
      </c>
      <c r="U11" s="19">
        <f>VLOOKUP($A11,BUSINESS!$A11:$I2701, COLUMN(H11),0)</f>
        <v>3.0000000000000001E-3</v>
      </c>
      <c r="V11" s="19">
        <f>VLOOKUP($A11,BUSINESS!$A11:$I2701, COLUMN(I11),0)</f>
        <v>0.57999999999999996</v>
      </c>
    </row>
    <row r="12" spans="1:24" ht="15.75" customHeight="1" x14ac:dyDescent="0.25">
      <c r="A12" s="14" t="s">
        <v>59</v>
      </c>
      <c r="B12" s="15" t="s">
        <v>71</v>
      </c>
      <c r="C12" s="16" t="s">
        <v>61</v>
      </c>
      <c r="D12" s="17">
        <v>13677929162</v>
      </c>
      <c r="E12" s="18">
        <v>3.2000000000000001E-2</v>
      </c>
      <c r="F12" s="18">
        <v>100</v>
      </c>
      <c r="G12" s="19">
        <v>0.12</v>
      </c>
      <c r="H12" s="19">
        <f>VLOOKUP($A12,ENERGY!$A12:$E2702,COLUMN(D12),0)</f>
        <v>14338</v>
      </c>
      <c r="I12" s="19">
        <f>VLOOKUP($A12,ENERGY!$A12:$E2702,COLUMN(E12),0)</f>
        <v>8441</v>
      </c>
      <c r="J12" s="19">
        <f>VLOOKUP($A12,'HUMAN RESOURCES'!$A12:$L2702,COLUMN(D12),0)</f>
        <v>4.8000000000000001E-2</v>
      </c>
      <c r="K12" s="19">
        <f>VLOOKUP($A12,'HUMAN RESOURCES'!$A12:$L2702,COLUMN(E12),0)</f>
        <v>0.115</v>
      </c>
      <c r="L12" s="19">
        <f>VLOOKUP($A12,'HUMAN RESOURCES'!$A12:$L2702,COLUMN(F12),0)</f>
        <v>48</v>
      </c>
      <c r="M12" s="19">
        <f>VLOOKUP($A12,'HUMAN RESOURCES'!$A12:$L2702,COLUMN(G12),0)</f>
        <v>45</v>
      </c>
      <c r="N12" s="19">
        <f>VLOOKUP($A12,'HUMAN RESOURCES'!$A12:$L2702,COLUMN(H12),0)</f>
        <v>0.46400000000000002</v>
      </c>
      <c r="O12" s="19">
        <f>VLOOKUP($A12,'HUMAN RESOURCES'!$A12:$L2702,COLUMN(I12),0)</f>
        <v>0.50700000000000001</v>
      </c>
      <c r="P12" s="19">
        <f>VLOOKUP($A12,'HUMAN RESOURCES'!$A12:$L2702,COLUMN(J12),0)</f>
        <v>2.8000000000000001E-2</v>
      </c>
      <c r="Q12" s="19">
        <f>VLOOKUP($A12,'HUMAN RESOURCES'!$A12:$L2702,COLUMN(K12),0)</f>
        <v>46949244</v>
      </c>
      <c r="R12" s="19">
        <f>VLOOKUP($A12,'HUMAN RESOURCES'!$A12:$L2702,COLUMN(L12),0)</f>
        <v>0.35099999999999998</v>
      </c>
      <c r="S12" s="19">
        <f>VLOOKUP($A12,TOURISM!$A12:$E2701, COLUMN(D12),0)</f>
        <v>2478709140</v>
      </c>
      <c r="T12" s="19">
        <f>VLOOKUP($A12,TOURISM!$A12:$E2701, COLUMN(E12),0)</f>
        <v>448000000</v>
      </c>
      <c r="U12" s="19">
        <f>VLOOKUP($A12,BUSINESS!$A12:$I2702, COLUMN(H12),0)</f>
        <v>0</v>
      </c>
      <c r="V12" s="19">
        <f>VLOOKUP($A12,BUSINESS!$A12:$I2702, COLUMN(I12),0)</f>
        <v>0</v>
      </c>
    </row>
    <row r="13" spans="1:24" ht="15.75" customHeight="1" x14ac:dyDescent="0.25">
      <c r="A13" s="14" t="s">
        <v>59</v>
      </c>
      <c r="B13" s="15" t="s">
        <v>72</v>
      </c>
      <c r="C13" s="16" t="s">
        <v>61</v>
      </c>
      <c r="D13" s="17">
        <v>27452795398</v>
      </c>
      <c r="E13" s="18">
        <v>5.6000000000000001E-2</v>
      </c>
      <c r="F13" s="18">
        <v>15</v>
      </c>
      <c r="G13" s="18">
        <v>0.28399999999999997</v>
      </c>
      <c r="H13" s="19">
        <f>VLOOKUP($A13,ENERGY!$A13:$E2703,COLUMN(D13),0)</f>
        <v>14338</v>
      </c>
      <c r="I13" s="19">
        <f>VLOOKUP($A13,ENERGY!$A13:$E2703,COLUMN(E13),0)</f>
        <v>8441</v>
      </c>
      <c r="J13" s="19">
        <f>VLOOKUP($A13,'HUMAN RESOURCES'!$A13:$L2703,COLUMN(D13),0)</f>
        <v>3.9E-2</v>
      </c>
      <c r="K13" s="19">
        <f>VLOOKUP($A13,'HUMAN RESOURCES'!$A13:$L2703,COLUMN(E13),0)</f>
        <v>7.6999999999999999E-2</v>
      </c>
      <c r="L13" s="19">
        <f>VLOOKUP($A13,'HUMAN RESOURCES'!$A13:$L2703,COLUMN(F13),0)</f>
        <v>53</v>
      </c>
      <c r="M13" s="19">
        <f>VLOOKUP($A13,'HUMAN RESOURCES'!$A13:$L2703,COLUMN(G13),0)</f>
        <v>51</v>
      </c>
      <c r="N13" s="19">
        <f>VLOOKUP($A13,'HUMAN RESOURCES'!$A13:$L2703,COLUMN(H13),0)</f>
        <v>0.41899999999999998</v>
      </c>
      <c r="O13" s="19">
        <f>VLOOKUP($A13,'HUMAN RESOURCES'!$A13:$L2703,COLUMN(I13),0)</f>
        <v>0.54500000000000004</v>
      </c>
      <c r="P13" s="19">
        <f>VLOOKUP($A13,'HUMAN RESOURCES'!$A13:$L2703,COLUMN(J13),0)</f>
        <v>3.5999999999999997E-2</v>
      </c>
      <c r="Q13" s="19">
        <f>VLOOKUP($A13,'HUMAN RESOURCES'!$A13:$L2703,COLUMN(K13),0)</f>
        <v>3126204</v>
      </c>
      <c r="R13" s="19">
        <f>VLOOKUP($A13,'HUMAN RESOURCES'!$A13:$L2703,COLUMN(L13),0)</f>
        <v>0.58699999999999997</v>
      </c>
      <c r="S13" s="19">
        <f>VLOOKUP($A13,TOURISM!$A13:$E2702, COLUMN(D13),0)</f>
        <v>12400000</v>
      </c>
      <c r="T13" s="19">
        <f>VLOOKUP($A13,TOURISM!$A13:$E2702, COLUMN(E13),0)</f>
        <v>59000000</v>
      </c>
      <c r="U13" s="19">
        <f>VLOOKUP($A13,BUSINESS!$A13:$I2703, COLUMN(H13),0)</f>
        <v>0</v>
      </c>
      <c r="V13" s="19">
        <f>VLOOKUP($A13,BUSINESS!$A13:$I2703, COLUMN(I13),0)</f>
        <v>2.1999999999999999E-2</v>
      </c>
    </row>
    <row r="14" spans="1:24" ht="15.75" customHeight="1" x14ac:dyDescent="0.25">
      <c r="A14" s="14" t="s">
        <v>59</v>
      </c>
      <c r="B14" s="15" t="s">
        <v>73</v>
      </c>
      <c r="C14" s="16" t="s">
        <v>61</v>
      </c>
      <c r="D14" s="17">
        <v>10417060605</v>
      </c>
      <c r="E14" s="18">
        <v>6.5000000000000002E-2</v>
      </c>
      <c r="F14" s="18">
        <v>42</v>
      </c>
      <c r="G14" s="19">
        <v>0.12</v>
      </c>
      <c r="H14" s="19">
        <f>VLOOKUP($A14,ENERGY!$A14:$E2704,COLUMN(D14),0)</f>
        <v>14338</v>
      </c>
      <c r="I14" s="19">
        <f>VLOOKUP($A14,ENERGY!$A14:$E2704,COLUMN(E14),0)</f>
        <v>8441</v>
      </c>
      <c r="J14" s="19">
        <f>VLOOKUP($A14,'HUMAN RESOURCES'!$A14:$L2704,COLUMN(D14),0)</f>
        <v>3.7999999999999999E-2</v>
      </c>
      <c r="K14" s="19">
        <f>VLOOKUP($A14,'HUMAN RESOURCES'!$A14:$L2704,COLUMN(E14),0)</f>
        <v>0.1</v>
      </c>
      <c r="L14" s="19">
        <f>VLOOKUP($A14,'HUMAN RESOURCES'!$A14:$L2704,COLUMN(F14),0)</f>
        <v>47</v>
      </c>
      <c r="M14" s="19">
        <f>VLOOKUP($A14,'HUMAN RESOURCES'!$A14:$L2704,COLUMN(G14),0)</f>
        <v>46</v>
      </c>
      <c r="N14" s="19">
        <f>VLOOKUP($A14,'HUMAN RESOURCES'!$A14:$L2704,COLUMN(H14),0)</f>
        <v>0.42099999999999999</v>
      </c>
      <c r="O14" s="19">
        <f>VLOOKUP($A14,'HUMAN RESOURCES'!$A14:$L2704,COLUMN(I14),0)</f>
        <v>0.55000000000000004</v>
      </c>
      <c r="P14" s="19">
        <f>VLOOKUP($A14,'HUMAN RESOURCES'!$A14:$L2704,COLUMN(J14),0)</f>
        <v>2.9000000000000001E-2</v>
      </c>
      <c r="Q14" s="19">
        <f>VLOOKUP($A14,'HUMAN RESOURCES'!$A14:$L2704,COLUMN(K14),0)</f>
        <v>16131332</v>
      </c>
      <c r="R14" s="19">
        <f>VLOOKUP($A14,'HUMAN RESOURCES'!$A14:$L2704,COLUMN(L14),0)</f>
        <v>0.435</v>
      </c>
      <c r="S14" s="19">
        <f>VLOOKUP($A14,TOURISM!$A14:$E2703, COLUMN(D14),0)</f>
        <v>53000000</v>
      </c>
      <c r="T14" s="19">
        <f>VLOOKUP($A14,TOURISM!$A14:$E2703, COLUMN(E14),0)</f>
        <v>291000000</v>
      </c>
      <c r="U14" s="19">
        <f>VLOOKUP($A14,BUSINESS!$A14:$I2704, COLUMN(H14),0)</f>
        <v>2E-3</v>
      </c>
      <c r="V14" s="19">
        <f>VLOOKUP($A14,BUSINESS!$A14:$I2704, COLUMN(I14),0)</f>
        <v>2.9000000000000001E-2</v>
      </c>
    </row>
    <row r="15" spans="1:24" ht="15.75" customHeight="1" x14ac:dyDescent="0.25">
      <c r="A15" s="14" t="s">
        <v>59</v>
      </c>
      <c r="B15" s="15" t="s">
        <v>74</v>
      </c>
      <c r="C15" s="16" t="s">
        <v>61</v>
      </c>
      <c r="D15" s="17">
        <v>551230862</v>
      </c>
      <c r="E15" s="18">
        <v>5.8000000000000003E-2</v>
      </c>
      <c r="F15" s="18">
        <v>44</v>
      </c>
      <c r="G15" s="19">
        <v>0.12</v>
      </c>
      <c r="H15" s="19">
        <f>VLOOKUP($A15,ENERGY!$A15:$E2705,COLUMN(D15),0)</f>
        <v>14338</v>
      </c>
      <c r="I15" s="19">
        <f>VLOOKUP($A15,ENERGY!$A15:$E2705,COLUMN(E15),0)</f>
        <v>8441</v>
      </c>
      <c r="J15" s="19">
        <f>VLOOKUP($A15,'HUMAN RESOURCES'!$A15:$L2705,COLUMN(D15),0)</f>
        <v>0.03</v>
      </c>
      <c r="K15" s="19">
        <f>VLOOKUP($A15,'HUMAN RESOURCES'!$A15:$L2705,COLUMN(E15),0)</f>
        <v>0.08</v>
      </c>
      <c r="L15" s="19">
        <f>VLOOKUP($A15,'HUMAN RESOURCES'!$A15:$L2705,COLUMN(F15),0)</f>
        <v>59</v>
      </c>
      <c r="M15" s="19">
        <f>VLOOKUP($A15,'HUMAN RESOURCES'!$A15:$L2705,COLUMN(G15),0)</f>
        <v>55</v>
      </c>
      <c r="N15" s="19">
        <f>VLOOKUP($A15,'HUMAN RESOURCES'!$A15:$L2705,COLUMN(H15),0)</f>
        <v>0.41399999999999998</v>
      </c>
      <c r="O15" s="19">
        <f>VLOOKUP($A15,'HUMAN RESOURCES'!$A15:$L2705,COLUMN(I15),0)</f>
        <v>0.55600000000000005</v>
      </c>
      <c r="P15" s="19">
        <f>VLOOKUP($A15,'HUMAN RESOURCES'!$A15:$L2705,COLUMN(J15),0)</f>
        <v>0.03</v>
      </c>
      <c r="Q15" s="19">
        <f>VLOOKUP($A15,'HUMAN RESOURCES'!$A15:$L2705,COLUMN(K15),0)</f>
        <v>722887</v>
      </c>
      <c r="R15" s="19">
        <f>VLOOKUP($A15,'HUMAN RESOURCES'!$A15:$L2705,COLUMN(L15),0)</f>
        <v>0.76500000000000001</v>
      </c>
      <c r="S15" s="19">
        <f>VLOOKUP($A15,TOURISM!$A15:$E2704, COLUMN(D15),0)</f>
        <v>8100000</v>
      </c>
      <c r="T15" s="19">
        <f>VLOOKUP($A15,TOURISM!$A15:$E2704, COLUMN(E15),0)</f>
        <v>14800000</v>
      </c>
      <c r="U15" s="19">
        <f>VLOOKUP($A15,BUSINESS!$A15:$I2705, COLUMN(H15),0)</f>
        <v>2E-3</v>
      </c>
      <c r="V15" s="19">
        <f>VLOOKUP($A15,BUSINESS!$A15:$I2705, COLUMN(I15),0)</f>
        <v>0</v>
      </c>
    </row>
    <row r="16" spans="1:24" ht="15.75" customHeight="1" x14ac:dyDescent="0.25">
      <c r="A16" s="14" t="s">
        <v>59</v>
      </c>
      <c r="B16" s="15" t="s">
        <v>75</v>
      </c>
      <c r="C16" s="16" t="s">
        <v>61</v>
      </c>
      <c r="D16" s="17">
        <v>99838540997</v>
      </c>
      <c r="E16" s="18">
        <v>5.3999999999999999E-2</v>
      </c>
      <c r="F16" s="18">
        <v>79</v>
      </c>
      <c r="G16" s="18">
        <v>0.13200000000000001</v>
      </c>
      <c r="H16" s="19">
        <f>VLOOKUP($A16,ENERGY!$A16:$E2706,COLUMN(D16),0)</f>
        <v>14338</v>
      </c>
      <c r="I16" s="19">
        <f>VLOOKUP($A16,ENERGY!$A16:$E2706,COLUMN(E16),0)</f>
        <v>8441</v>
      </c>
      <c r="J16" s="19">
        <f>VLOOKUP($A16,'HUMAN RESOURCES'!$A16:$L2706,COLUMN(D16),0)</f>
        <v>2.5000000000000001E-2</v>
      </c>
      <c r="K16" s="19">
        <f>VLOOKUP($A16,'HUMAN RESOURCES'!$A16:$L2706,COLUMN(E16),0)</f>
        <v>3.5999999999999997E-2</v>
      </c>
      <c r="L16" s="19">
        <f>VLOOKUP($A16,'HUMAN RESOURCES'!$A16:$L2706,COLUMN(F16),0)</f>
        <v>71</v>
      </c>
      <c r="M16" s="19">
        <f>VLOOKUP($A16,'HUMAN RESOURCES'!$A16:$L2706,COLUMN(G16),0)</f>
        <v>66</v>
      </c>
      <c r="N16" s="19">
        <f>VLOOKUP($A16,'HUMAN RESOURCES'!$A16:$L2706,COLUMN(H16),0)</f>
        <v>0.35399999999999998</v>
      </c>
      <c r="O16" s="19">
        <f>VLOOKUP($A16,'HUMAN RESOURCES'!$A16:$L2706,COLUMN(I16),0)</f>
        <v>0.59199999999999997</v>
      </c>
      <c r="P16" s="19">
        <f>VLOOKUP($A16,'HUMAN RESOURCES'!$A16:$L2706,COLUMN(J16),0)</f>
        <v>5.2999999999999999E-2</v>
      </c>
      <c r="Q16" s="19">
        <f>VLOOKUP($A16,'HUMAN RESOURCES'!$A16:$L2706,COLUMN(K16),0)</f>
        <v>66136590</v>
      </c>
      <c r="R16" s="19">
        <f>VLOOKUP($A16,'HUMAN RESOURCES'!$A16:$L2706,COLUMN(L16),0)</f>
        <v>0.42799999999999999</v>
      </c>
      <c r="S16" s="19">
        <f>VLOOKUP($A16,TOURISM!$A16:$E2705, COLUMN(D16),0)</f>
        <v>4657000000</v>
      </c>
      <c r="T16" s="19">
        <f>VLOOKUP($A16,TOURISM!$A16:$E2705, COLUMN(E16),0)</f>
        <v>1206000000</v>
      </c>
      <c r="U16" s="19">
        <f>VLOOKUP($A16,BUSINESS!$A16:$I2706, COLUMN(H16),0)</f>
        <v>6.0000000000000001E-3</v>
      </c>
      <c r="V16" s="19">
        <f>VLOOKUP($A16,BUSINESS!$A16:$I2706, COLUMN(I16),0)</f>
        <v>2.1000000000000001E-2</v>
      </c>
    </row>
    <row r="17" spans="1:22" ht="15.75" customHeight="1" x14ac:dyDescent="0.25">
      <c r="A17" s="14" t="s">
        <v>59</v>
      </c>
      <c r="B17" s="15" t="s">
        <v>76</v>
      </c>
      <c r="C17" s="16" t="s">
        <v>61</v>
      </c>
      <c r="D17" s="17">
        <v>1045998534</v>
      </c>
      <c r="E17" s="18">
        <v>2.4E-2</v>
      </c>
      <c r="F17" s="18">
        <v>57</v>
      </c>
      <c r="G17" s="18">
        <v>0.22</v>
      </c>
      <c r="H17" s="19">
        <f>VLOOKUP($A17,ENERGY!$A17:$E2707,COLUMN(D17),0)</f>
        <v>14338</v>
      </c>
      <c r="I17" s="19">
        <f>VLOOKUP($A17,ENERGY!$A17:$E2707,COLUMN(E17),0)</f>
        <v>8441</v>
      </c>
      <c r="J17" s="19">
        <f>VLOOKUP($A17,'HUMAN RESOURCES'!$A17:$L2707,COLUMN(D17),0)</f>
        <v>0.04</v>
      </c>
      <c r="K17" s="19">
        <f>VLOOKUP($A17,'HUMAN RESOURCES'!$A17:$L2707,COLUMN(E17),0)</f>
        <v>9.9000000000000005E-2</v>
      </c>
      <c r="L17" s="19">
        <f>VLOOKUP($A17,'HUMAN RESOURCES'!$A17:$L2707,COLUMN(F17),0)</f>
        <v>49</v>
      </c>
      <c r="M17" s="19">
        <f>VLOOKUP($A17,'HUMAN RESOURCES'!$A17:$L2707,COLUMN(G17),0)</f>
        <v>46</v>
      </c>
      <c r="N17" s="19">
        <f>VLOOKUP($A17,'HUMAN RESOURCES'!$A17:$L2707,COLUMN(H17),0)</f>
        <v>0.42599999999999999</v>
      </c>
      <c r="O17" s="19">
        <f>VLOOKUP($A17,'HUMAN RESOURCES'!$A17:$L2707,COLUMN(I17),0)</f>
        <v>0.53700000000000003</v>
      </c>
      <c r="P17" s="19">
        <f>VLOOKUP($A17,'HUMAN RESOURCES'!$A17:$L2707,COLUMN(J17),0)</f>
        <v>3.6999999999999998E-2</v>
      </c>
      <c r="Q17" s="19">
        <f>VLOOKUP($A17,'HUMAN RESOURCES'!$A17:$L2707,COLUMN(K17),0)</f>
        <v>518179</v>
      </c>
      <c r="R17" s="19">
        <f>VLOOKUP($A17,'HUMAN RESOURCES'!$A17:$L2707,COLUMN(L17),0)</f>
        <v>0.38800000000000001</v>
      </c>
      <c r="S17" s="19">
        <f>VLOOKUP($A17,TOURISM!$A17:$E2706, COLUMN(D17),0)</f>
        <v>5000000</v>
      </c>
      <c r="T17" s="19">
        <f>VLOOKUP($A17,TOURISM!$A17:$E2706, COLUMN(E17),0)</f>
        <v>19000000</v>
      </c>
      <c r="U17" s="19">
        <f>VLOOKUP($A17,BUSINESS!$A17:$I2707, COLUMN(H17),0)</f>
        <v>1E-3</v>
      </c>
      <c r="V17" s="19">
        <f>VLOOKUP($A17,BUSINESS!$A17:$I2707, COLUMN(I17),0)</f>
        <v>0.01</v>
      </c>
    </row>
    <row r="18" spans="1:22" ht="15.75" customHeight="1" x14ac:dyDescent="0.25">
      <c r="A18" s="14" t="s">
        <v>59</v>
      </c>
      <c r="B18" s="15" t="s">
        <v>77</v>
      </c>
      <c r="C18" s="16" t="s">
        <v>61</v>
      </c>
      <c r="D18" s="17">
        <v>706370812</v>
      </c>
      <c r="E18" s="18">
        <v>4.4999999999999998E-2</v>
      </c>
      <c r="F18" s="18">
        <v>7</v>
      </c>
      <c r="G18" s="19">
        <v>0.12</v>
      </c>
      <c r="H18" s="19">
        <f>VLOOKUP($A18,ENERGY!$A18:$E2708,COLUMN(D18),0)</f>
        <v>14338</v>
      </c>
      <c r="I18" s="19">
        <f>VLOOKUP($A18,ENERGY!$A18:$E2708,COLUMN(E18),0)</f>
        <v>8441</v>
      </c>
      <c r="J18" s="19">
        <f>VLOOKUP($A18,'HUMAN RESOURCES'!$A18:$L2708,COLUMN(D18),0)</f>
        <v>0.04</v>
      </c>
      <c r="K18" s="19">
        <f>VLOOKUP($A18,'HUMAN RESOURCES'!$A18:$L2708,COLUMN(E18),0)</f>
        <v>5.8000000000000003E-2</v>
      </c>
      <c r="L18" s="19">
        <f>VLOOKUP($A18,'HUMAN RESOURCES'!$A18:$L2708,COLUMN(F18),0)</f>
        <v>58</v>
      </c>
      <c r="M18" s="19">
        <f>VLOOKUP($A18,'HUMAN RESOURCES'!$A18:$L2708,COLUMN(G18),0)</f>
        <v>54</v>
      </c>
      <c r="N18" s="19">
        <f>VLOOKUP($A18,'HUMAN RESOURCES'!$A18:$L2708,COLUMN(H18),0)</f>
        <v>0.47</v>
      </c>
      <c r="O18" s="19">
        <f>VLOOKUP($A18,'HUMAN RESOURCES'!$A18:$L2708,COLUMN(I18),0)</f>
        <v>0.51200000000000001</v>
      </c>
      <c r="P18" s="19">
        <f>VLOOKUP($A18,'HUMAN RESOURCES'!$A18:$L2708,COLUMN(J18),0)</f>
        <v>1.7999999999999999E-2</v>
      </c>
      <c r="Q18" s="19">
        <f>VLOOKUP($A18,'HUMAN RESOURCES'!$A18:$L2708,COLUMN(K18),0)</f>
        <v>3939348</v>
      </c>
      <c r="R18" s="19">
        <f>VLOOKUP($A18,'HUMAN RESOURCES'!$A18:$L2708,COLUMN(L18),0)</f>
        <v>0.17599999999999999</v>
      </c>
      <c r="S18" s="19">
        <f>VLOOKUP($A18,TOURISM!$A18:$E2707, COLUMN(D18),0)</f>
        <v>205000000</v>
      </c>
      <c r="T18" s="19">
        <f>VLOOKUP($A18,TOURISM!$A18:$E2707, COLUMN(E18),0)</f>
        <v>80000000</v>
      </c>
      <c r="U18" s="19">
        <f>VLOOKUP($A18,BUSINESS!$A18:$I2708, COLUMN(H18),0)</f>
        <v>1E-3</v>
      </c>
      <c r="V18" s="19">
        <f>VLOOKUP($A18,BUSINESS!$A18:$I2708, COLUMN(I18),0)</f>
        <v>0.57999999999999996</v>
      </c>
    </row>
    <row r="19" spans="1:22" ht="15.75" customHeight="1" x14ac:dyDescent="0.25">
      <c r="A19" s="14" t="s">
        <v>59</v>
      </c>
      <c r="B19" s="15" t="s">
        <v>78</v>
      </c>
      <c r="C19" s="16" t="s">
        <v>61</v>
      </c>
      <c r="D19" s="17">
        <v>8091384891</v>
      </c>
      <c r="E19" s="18">
        <v>4.2999999999999997E-2</v>
      </c>
      <c r="F19" s="18">
        <v>5</v>
      </c>
      <c r="G19" s="18">
        <v>0.109</v>
      </c>
      <c r="H19" s="19">
        <f>VLOOKUP($A19,ENERGY!$A19:$E2709,COLUMN(D19),0)</f>
        <v>14338</v>
      </c>
      <c r="I19" s="19">
        <f>VLOOKUP($A19,ENERGY!$A19:$E2709,COLUMN(E19),0)</f>
        <v>8441</v>
      </c>
      <c r="J19" s="19">
        <f>VLOOKUP($A19,'HUMAN RESOURCES'!$A19:$L2709,COLUMN(D19),0)</f>
        <v>4.3999999999999997E-2</v>
      </c>
      <c r="K19" s="19">
        <f>VLOOKUP($A19,'HUMAN RESOURCES'!$A19:$L2709,COLUMN(E19),0)</f>
        <v>0.09</v>
      </c>
      <c r="L19" s="19">
        <f>VLOOKUP($A19,'HUMAN RESOURCES'!$A19:$L2709,COLUMN(F19),0)</f>
        <v>53</v>
      </c>
      <c r="M19" s="19">
        <f>VLOOKUP($A19,'HUMAN RESOURCES'!$A19:$L2709,COLUMN(G19),0)</f>
        <v>51</v>
      </c>
      <c r="N19" s="19">
        <f>VLOOKUP($A19,'HUMAN RESOURCES'!$A19:$L2709,COLUMN(H19),0)</f>
        <v>0.46600000000000003</v>
      </c>
      <c r="O19" s="19">
        <f>VLOOKUP($A19,'HUMAN RESOURCES'!$A19:$L2709,COLUMN(I19),0)</f>
        <v>0.503</v>
      </c>
      <c r="P19" s="19">
        <f>VLOOKUP($A19,'HUMAN RESOURCES'!$A19:$L2709,COLUMN(J19),0)</f>
        <v>3.1E-2</v>
      </c>
      <c r="Q19" s="19">
        <f>VLOOKUP($A19,'HUMAN RESOURCES'!$A19:$L2709,COLUMN(K19),0)</f>
        <v>66024199</v>
      </c>
      <c r="R19" s="19">
        <f>VLOOKUP($A19,'HUMAN RESOURCES'!$A19:$L2709,COLUMN(L19),0)</f>
        <v>0.14699999999999999</v>
      </c>
      <c r="S19" s="19">
        <f>VLOOKUP($A19,TOURISM!$A18:$E2708, COLUMN(D19),0)</f>
        <v>205000000</v>
      </c>
      <c r="T19" s="19">
        <f>VLOOKUP($A19,TOURISM!$A18:$E2708, COLUMN(E19),0)</f>
        <v>80000000</v>
      </c>
      <c r="U19" s="19">
        <f>VLOOKUP($A19,BUSINESS!$A19:$I2709, COLUMN(H19),0)</f>
        <v>0</v>
      </c>
      <c r="V19" s="19">
        <f>VLOOKUP($A19,BUSINESS!$A19:$I2709, COLUMN(I19),0)</f>
        <v>0</v>
      </c>
    </row>
    <row r="20" spans="1:22" ht="15.75" customHeight="1" x14ac:dyDescent="0.25">
      <c r="A20" s="14" t="s">
        <v>59</v>
      </c>
      <c r="B20" s="15" t="s">
        <v>79</v>
      </c>
      <c r="C20" s="16" t="s">
        <v>61</v>
      </c>
      <c r="D20" s="17">
        <v>5067865503</v>
      </c>
      <c r="E20" s="18">
        <v>2.9000000000000001E-2</v>
      </c>
      <c r="F20" s="18">
        <v>118</v>
      </c>
      <c r="G20" s="18">
        <v>0.22</v>
      </c>
      <c r="H20" s="19">
        <f>VLOOKUP($A20,ENERGY!$A20:$E2710,COLUMN(D20),0)</f>
        <v>14338</v>
      </c>
      <c r="I20" s="19">
        <f>VLOOKUP($A20,ENERGY!$A20:$E2710,COLUMN(E20),0)</f>
        <v>8441</v>
      </c>
      <c r="J20" s="19">
        <f>VLOOKUP($A20,'HUMAN RESOURCES'!$A20:$L2710,COLUMN(D20),0)</f>
        <v>3.4000000000000002E-2</v>
      </c>
      <c r="K20" s="19">
        <f>VLOOKUP($A20,'HUMAN RESOURCES'!$A20:$L2710,COLUMN(E20),0)</f>
        <v>5.6000000000000001E-2</v>
      </c>
      <c r="L20" s="19">
        <f>VLOOKUP($A20,'HUMAN RESOURCES'!$A20:$L2710,COLUMN(F20),0)</f>
        <v>61</v>
      </c>
      <c r="M20" s="19">
        <f>VLOOKUP($A20,'HUMAN RESOURCES'!$A20:$L2710,COLUMN(G20),0)</f>
        <v>59</v>
      </c>
      <c r="N20" s="19">
        <f>VLOOKUP($A20,'HUMAN RESOURCES'!$A20:$L2710,COLUMN(H20),0)</f>
        <v>0.40600000000000003</v>
      </c>
      <c r="O20" s="19">
        <f>VLOOKUP($A20,'HUMAN RESOURCES'!$A20:$L2710,COLUMN(I20),0)</f>
        <v>0.53500000000000003</v>
      </c>
      <c r="P20" s="19">
        <f>VLOOKUP($A20,'HUMAN RESOURCES'!$A20:$L2710,COLUMN(J20),0)</f>
        <v>5.8999999999999997E-2</v>
      </c>
      <c r="Q20" s="19">
        <f>VLOOKUP($A20,'HUMAN RESOURCES'!$A20:$L2710,COLUMN(K20),0)</f>
        <v>1225527</v>
      </c>
      <c r="R20" s="19">
        <f>VLOOKUP($A20,'HUMAN RESOURCES'!$A20:$L2710,COLUMN(L20),0)</f>
        <v>0.80100000000000005</v>
      </c>
      <c r="S20" s="19">
        <f>VLOOKUP($A20,TOURISM!$A19:$E2709, COLUMN(D20),0)</f>
        <v>99000000</v>
      </c>
      <c r="T20" s="19">
        <f>VLOOKUP($A20,TOURISM!$A19:$E2709, COLUMN(E20),0)</f>
        <v>183000000</v>
      </c>
      <c r="U20" s="19">
        <f>VLOOKUP($A20,BUSINESS!$A20:$I2710, COLUMN(H20),0)</f>
        <v>1.2E-2</v>
      </c>
      <c r="V20" s="19">
        <f>VLOOKUP($A20,BUSINESS!$A20:$I2710, COLUMN(I20),0)</f>
        <v>9.8000000000000004E-2</v>
      </c>
    </row>
    <row r="21" spans="1:22" ht="15.75" customHeight="1" x14ac:dyDescent="0.25">
      <c r="A21" s="14" t="s">
        <v>59</v>
      </c>
      <c r="B21" s="15" t="s">
        <v>80</v>
      </c>
      <c r="C21" s="16" t="s">
        <v>61</v>
      </c>
      <c r="D21" s="17">
        <v>782913866</v>
      </c>
      <c r="E21" s="18">
        <v>4.4999999999999998E-2</v>
      </c>
      <c r="F21" s="18">
        <v>29</v>
      </c>
      <c r="G21" s="18">
        <v>0.24</v>
      </c>
      <c r="H21" s="19">
        <f>VLOOKUP($A21,ENERGY!$A21:$E2711,COLUMN(D21),0)</f>
        <v>14338</v>
      </c>
      <c r="I21" s="19">
        <f>VLOOKUP($A21,ENERGY!$A21:$E2711,COLUMN(E21),0)</f>
        <v>8441</v>
      </c>
      <c r="J21" s="19">
        <f>VLOOKUP($A21,'HUMAN RESOURCES'!$A21:$L2711,COLUMN(D21),0)</f>
        <v>4.4999999999999998E-2</v>
      </c>
      <c r="K21" s="19">
        <f>VLOOKUP($A21,'HUMAN RESOURCES'!$A21:$L2711,COLUMN(E21),0)</f>
        <v>6.3E-2</v>
      </c>
      <c r="L21" s="19">
        <f>VLOOKUP($A21,'HUMAN RESOURCES'!$A21:$L2711,COLUMN(F21),0)</f>
        <v>56</v>
      </c>
      <c r="M21" s="19">
        <f>VLOOKUP($A21,'HUMAN RESOURCES'!$A21:$L2711,COLUMN(G21),0)</f>
        <v>54</v>
      </c>
      <c r="N21" s="19">
        <f>VLOOKUP($A21,'HUMAN RESOURCES'!$A21:$L2711,COLUMN(H21),0)</f>
        <v>0.45900000000000002</v>
      </c>
      <c r="O21" s="19">
        <f>VLOOKUP($A21,'HUMAN RESOURCES'!$A21:$L2711,COLUMN(I21),0)</f>
        <v>0.51400000000000001</v>
      </c>
      <c r="P21" s="19">
        <f>VLOOKUP($A21,'HUMAN RESOURCES'!$A21:$L2711,COLUMN(J21),0)</f>
        <v>2.7E-2</v>
      </c>
      <c r="Q21" s="19">
        <f>VLOOKUP($A21,'HUMAN RESOURCES'!$A21:$L2711,COLUMN(K21),0)</f>
        <v>1228863</v>
      </c>
      <c r="R21" s="19">
        <f>VLOOKUP($A21,'HUMAN RESOURCES'!$A21:$L2711,COLUMN(L21),0)</f>
        <v>0.47899999999999998</v>
      </c>
      <c r="S21" s="19">
        <f>VLOOKUP($A21,TOURISM!$A20:$E2710, COLUMN(D21),0)</f>
        <v>2478709140</v>
      </c>
      <c r="T21" s="19">
        <f>VLOOKUP($A21,TOURISM!$A20:$E2710, COLUMN(E21),0)</f>
        <v>448000000</v>
      </c>
      <c r="U21" s="19">
        <f>VLOOKUP($A21,BUSINESS!$A21:$I2711, COLUMN(H21),0)</f>
        <v>8.9999999999999993E-3</v>
      </c>
      <c r="V21" s="19">
        <f>VLOOKUP($A21,BUSINESS!$A21:$I2711, COLUMN(I21),0)</f>
        <v>5.0000000000000001E-3</v>
      </c>
    </row>
    <row r="22" spans="1:22" ht="15.75" customHeight="1" x14ac:dyDescent="0.25">
      <c r="A22" s="14" t="s">
        <v>59</v>
      </c>
      <c r="B22" s="15" t="s">
        <v>81</v>
      </c>
      <c r="C22" s="16" t="s">
        <v>61</v>
      </c>
      <c r="D22" s="17">
        <v>4982849054</v>
      </c>
      <c r="E22" s="18">
        <v>4.8000000000000001E-2</v>
      </c>
      <c r="F22" s="18">
        <v>13</v>
      </c>
      <c r="G22" s="19">
        <v>0.12</v>
      </c>
      <c r="H22" s="19">
        <f>VLOOKUP($A22,ENERGY!$A22:$E2712,COLUMN(D22),0)</f>
        <v>14338</v>
      </c>
      <c r="I22" s="19">
        <f>VLOOKUP($A22,ENERGY!$A22:$E2712,COLUMN(E22),0)</f>
        <v>8441</v>
      </c>
      <c r="J22" s="19">
        <f>VLOOKUP($A22,'HUMAN RESOURCES'!$A22:$L2712,COLUMN(D22),0)</f>
        <v>3.5000000000000003E-2</v>
      </c>
      <c r="K22" s="19">
        <f>VLOOKUP($A22,'HUMAN RESOURCES'!$A22:$L2712,COLUMN(E22),0)</f>
        <v>6.5000000000000002E-2</v>
      </c>
      <c r="L22" s="19">
        <f>VLOOKUP($A22,'HUMAN RESOURCES'!$A22:$L2712,COLUMN(F22),0)</f>
        <v>58</v>
      </c>
      <c r="M22" s="19">
        <f>VLOOKUP($A22,'HUMAN RESOURCES'!$A22:$L2712,COLUMN(G22),0)</f>
        <v>56</v>
      </c>
      <c r="N22" s="19">
        <f>VLOOKUP($A22,'HUMAN RESOURCES'!$A22:$L2712,COLUMN(H22),0)</f>
        <v>0.41399999999999998</v>
      </c>
      <c r="O22" s="19">
        <f>VLOOKUP($A22,'HUMAN RESOURCES'!$A22:$L2712,COLUMN(I22),0)</f>
        <v>0.55600000000000005</v>
      </c>
      <c r="P22" s="19">
        <f>VLOOKUP($A22,'HUMAN RESOURCES'!$A22:$L2712,COLUMN(J22),0)</f>
        <v>0.03</v>
      </c>
      <c r="Q22" s="19">
        <f>VLOOKUP($A22,'HUMAN RESOURCES'!$A22:$L2712,COLUMN(K22),0)</f>
        <v>18825034</v>
      </c>
      <c r="R22" s="19">
        <f>VLOOKUP($A22,'HUMAN RESOURCES'!$A22:$L2712,COLUMN(L22),0)</f>
        <v>0.439</v>
      </c>
      <c r="S22" s="19">
        <f>VLOOKUP($A22,TOURISM!$A21:$E2711, COLUMN(D22),0)</f>
        <v>357000000</v>
      </c>
      <c r="T22" s="19">
        <f>VLOOKUP($A22,TOURISM!$A21:$E2711, COLUMN(E22),0)</f>
        <v>162000000</v>
      </c>
      <c r="U22" s="19">
        <f>VLOOKUP($A22,BUSINESS!$A22:$I2712, COLUMN(H22),0)</f>
        <v>2E-3</v>
      </c>
      <c r="V22" s="19">
        <f>VLOOKUP($A22,BUSINESS!$A22:$I2712, COLUMN(I22),0)</f>
        <v>7.0000000000000001E-3</v>
      </c>
    </row>
    <row r="23" spans="1:22" ht="15.75" customHeight="1" x14ac:dyDescent="0.25">
      <c r="A23" s="14" t="s">
        <v>59</v>
      </c>
      <c r="B23" s="15" t="s">
        <v>82</v>
      </c>
      <c r="C23" s="16" t="s">
        <v>61</v>
      </c>
      <c r="D23" s="17">
        <v>2995360969</v>
      </c>
      <c r="E23" s="18">
        <v>5.6000000000000001E-2</v>
      </c>
      <c r="F23" s="18">
        <v>19</v>
      </c>
      <c r="G23" s="18">
        <v>0.19400000000000001</v>
      </c>
      <c r="H23" s="19">
        <f>VLOOKUP($A23,ENERGY!$A23:$E2713,COLUMN(D23),0)</f>
        <v>14338</v>
      </c>
      <c r="I23" s="19">
        <f>VLOOKUP($A23,ENERGY!$A23:$E2713,COLUMN(E23),0)</f>
        <v>8441</v>
      </c>
      <c r="J23" s="19">
        <f>VLOOKUP($A23,'HUMAN RESOURCES'!$A23:$L2713,COLUMN(D23),0)</f>
        <v>4.2000000000000003E-2</v>
      </c>
      <c r="K23" s="19">
        <f>VLOOKUP($A23,'HUMAN RESOURCES'!$A23:$L2713,COLUMN(E23),0)</f>
        <v>0.10299999999999999</v>
      </c>
      <c r="L23" s="19">
        <f>VLOOKUP($A23,'HUMAN RESOURCES'!$A23:$L2713,COLUMN(F23),0)</f>
        <v>51</v>
      </c>
      <c r="M23" s="19">
        <f>VLOOKUP($A23,'HUMAN RESOURCES'!$A23:$L2713,COLUMN(G23),0)</f>
        <v>51</v>
      </c>
      <c r="N23" s="19">
        <f>VLOOKUP($A23,'HUMAN RESOURCES'!$A23:$L2713,COLUMN(H23),0)</f>
        <v>0.44</v>
      </c>
      <c r="O23" s="19">
        <f>VLOOKUP($A23,'HUMAN RESOURCES'!$A23:$L2713,COLUMN(I23),0)</f>
        <v>0.52500000000000002</v>
      </c>
      <c r="P23" s="19">
        <f>VLOOKUP($A23,'HUMAN RESOURCES'!$A23:$L2713,COLUMN(J23),0)</f>
        <v>3.4000000000000002E-2</v>
      </c>
      <c r="Q23" s="19">
        <f>VLOOKUP($A23,'HUMAN RESOURCES'!$A23:$L2713,COLUMN(K23),0)</f>
        <v>8746128</v>
      </c>
      <c r="R23" s="19">
        <f>VLOOKUP($A23,'HUMAN RESOURCES'!$A23:$L2713,COLUMN(L23),0)</f>
        <v>0.31</v>
      </c>
      <c r="S23" s="19">
        <f>VLOOKUP($A23,TOURISM!$A22:$E2712, COLUMN(D23),0)</f>
        <v>7800000</v>
      </c>
      <c r="T23" s="19">
        <f>VLOOKUP($A23,TOURISM!$A22:$E2712, COLUMN(E23),0)</f>
        <v>13000000</v>
      </c>
      <c r="U23" s="19">
        <f>VLOOKUP($A23,BUSINESS!$A23:$I2713, COLUMN(H23),0)</f>
        <v>1E-3</v>
      </c>
      <c r="V23" s="19">
        <f>VLOOKUP($A23,BUSINESS!$A23:$I2713, COLUMN(I23),0)</f>
        <v>5.0000000000000001E-3</v>
      </c>
    </row>
    <row r="24" spans="1:22" ht="15.75" customHeight="1" x14ac:dyDescent="0.25">
      <c r="A24" s="14" t="s">
        <v>59</v>
      </c>
      <c r="B24" s="15" t="s">
        <v>83</v>
      </c>
      <c r="C24" s="16" t="s">
        <v>61</v>
      </c>
      <c r="D24" s="17">
        <v>361858968</v>
      </c>
      <c r="E24" s="18">
        <v>4.9000000000000002E-2</v>
      </c>
      <c r="F24" s="18">
        <v>16</v>
      </c>
      <c r="G24" s="19">
        <v>0.12</v>
      </c>
      <c r="H24" s="19">
        <f>VLOOKUP($A24,ENERGY!$A24:$E2714,COLUMN(D24),0)</f>
        <v>14338</v>
      </c>
      <c r="I24" s="19">
        <f>VLOOKUP($A24,ENERGY!$A24:$E2714,COLUMN(E24),0)</f>
        <v>8441</v>
      </c>
      <c r="J24" s="19">
        <f>VLOOKUP($A24,'HUMAN RESOURCES'!$A24:$L2714,COLUMN(D24),0)</f>
        <v>4.2000000000000003E-2</v>
      </c>
      <c r="K24" s="19">
        <f>VLOOKUP($A24,'HUMAN RESOURCES'!$A24:$L2714,COLUMN(E24),0)</f>
        <v>0.109</v>
      </c>
      <c r="L24" s="19">
        <f>VLOOKUP($A24,'HUMAN RESOURCES'!$A24:$L2714,COLUMN(F24),0)</f>
        <v>53</v>
      </c>
      <c r="M24" s="19">
        <f>VLOOKUP($A24,'HUMAN RESOURCES'!$A24:$L2714,COLUMN(G24),0)</f>
        <v>50</v>
      </c>
      <c r="N24" s="19">
        <f>VLOOKUP($A24,'HUMAN RESOURCES'!$A24:$L2714,COLUMN(H24),0)</f>
        <v>0.435</v>
      </c>
      <c r="O24" s="19">
        <f>VLOOKUP($A24,'HUMAN RESOURCES'!$A24:$L2714,COLUMN(I24),0)</f>
        <v>0.53400000000000003</v>
      </c>
      <c r="P24" s="19">
        <f>VLOOKUP($A24,'HUMAN RESOURCES'!$A24:$L2714,COLUMN(J24),0)</f>
        <v>3.1E-2</v>
      </c>
      <c r="Q24" s="19">
        <f>VLOOKUP($A24,'HUMAN RESOURCES'!$A24:$L2714,COLUMN(K24),0)</f>
        <v>1273312</v>
      </c>
      <c r="R24" s="19">
        <f>VLOOKUP($A24,'HUMAN RESOURCES'!$A24:$L2714,COLUMN(L24),0)</f>
        <v>0.36699999999999999</v>
      </c>
      <c r="S24" s="19">
        <f>VLOOKUP($A24,TOURISM!$A23:$E2713, COLUMN(D24),0)</f>
        <v>2478709140</v>
      </c>
      <c r="T24" s="19">
        <f>VLOOKUP($A24,TOURISM!$A23:$E2713, COLUMN(E24),0)</f>
        <v>448000000</v>
      </c>
      <c r="U24" s="19">
        <f>VLOOKUP($A24,BUSINESS!$A24:$I2714, COLUMN(H24),0)</f>
        <v>2E-3</v>
      </c>
      <c r="V24" s="19">
        <f>VLOOKUP($A24,BUSINESS!$A24:$I2714, COLUMN(I24),0)</f>
        <v>0.57999999999999996</v>
      </c>
    </row>
    <row r="25" spans="1:22" ht="15.75" customHeight="1" x14ac:dyDescent="0.25">
      <c r="A25" s="14" t="s">
        <v>59</v>
      </c>
      <c r="B25" s="15" t="s">
        <v>84</v>
      </c>
      <c r="C25" s="16" t="s">
        <v>61</v>
      </c>
      <c r="D25" s="17">
        <v>12705350153</v>
      </c>
      <c r="E25" s="18">
        <v>4.7E-2</v>
      </c>
      <c r="F25" s="18">
        <v>19</v>
      </c>
      <c r="G25" s="18">
        <v>0.223</v>
      </c>
      <c r="H25" s="19">
        <f>VLOOKUP($A25,ENERGY!$A25:$E2715,COLUMN(D25),0)</f>
        <v>14338</v>
      </c>
      <c r="I25" s="19">
        <f>VLOOKUP($A25,ENERGY!$A25:$E2715,COLUMN(E25),0)</f>
        <v>8441</v>
      </c>
      <c r="J25" s="19">
        <f>VLOOKUP($A25,'HUMAN RESOURCES'!$A25:$L2715,COLUMN(D25),0)</f>
        <v>3.9E-2</v>
      </c>
      <c r="K25" s="19">
        <f>VLOOKUP($A25,'HUMAN RESOURCES'!$A25:$L2715,COLUMN(E25),0)</f>
        <v>6.9000000000000006E-2</v>
      </c>
      <c r="L25" s="19">
        <f>VLOOKUP($A25,'HUMAN RESOURCES'!$A25:$L2715,COLUMN(F25),0)</f>
        <v>54</v>
      </c>
      <c r="M25" s="19">
        <f>VLOOKUP($A25,'HUMAN RESOURCES'!$A25:$L2715,COLUMN(G25),0)</f>
        <v>52</v>
      </c>
      <c r="N25" s="19">
        <f>VLOOKUP($A25,'HUMAN RESOURCES'!$A25:$L2715,COLUMN(H25),0)</f>
        <v>0.442</v>
      </c>
      <c r="O25" s="19">
        <f>VLOOKUP($A25,'HUMAN RESOURCES'!$A25:$L2715,COLUMN(I25),0)</f>
        <v>0.53100000000000003</v>
      </c>
      <c r="P25" s="19">
        <f>VLOOKUP($A25,'HUMAN RESOURCES'!$A25:$L2715,COLUMN(J25),0)</f>
        <v>2.8000000000000001E-2</v>
      </c>
      <c r="Q25" s="19">
        <f>VLOOKUP($A25,'HUMAN RESOURCES'!$A25:$L2715,COLUMN(K25),0)</f>
        <v>31285050</v>
      </c>
      <c r="R25" s="19">
        <f>VLOOKUP($A25,'HUMAN RESOURCES'!$A25:$L2715,COLUMN(L25),0)</f>
        <v>0.19900000000000001</v>
      </c>
      <c r="S25" s="19">
        <f>VLOOKUP($A25,TOURISM!$A24:$E2714, COLUMN(D25),0)</f>
        <v>500000000</v>
      </c>
      <c r="T25" s="19">
        <f>VLOOKUP($A25,TOURISM!$A24:$E2714, COLUMN(E25),0)</f>
        <v>156000000</v>
      </c>
      <c r="U25" s="19">
        <f>VLOOKUP($A25,BUSINESS!$A25:$I2715, COLUMN(H25),0)</f>
        <v>3.0000000000000001E-3</v>
      </c>
      <c r="V25" s="19">
        <f>VLOOKUP($A25,BUSINESS!$A25:$I2715, COLUMN(I25),0)</f>
        <v>4.0000000000000001E-3</v>
      </c>
    </row>
    <row r="26" spans="1:22" ht="15.75" customHeight="1" x14ac:dyDescent="0.25">
      <c r="A26" s="14" t="s">
        <v>59</v>
      </c>
      <c r="B26" s="15" t="s">
        <v>85</v>
      </c>
      <c r="C26" s="16" t="s">
        <v>61</v>
      </c>
      <c r="D26" s="17">
        <v>771200632</v>
      </c>
      <c r="E26" s="18">
        <v>6.9000000000000006E-2</v>
      </c>
      <c r="F26" s="18">
        <v>29</v>
      </c>
      <c r="G26" s="18">
        <v>0.17100000000000001</v>
      </c>
      <c r="H26" s="19">
        <f>VLOOKUP($A26,ENERGY!$A26:$E2716,COLUMN(D26),0)</f>
        <v>14338</v>
      </c>
      <c r="I26" s="19">
        <f>VLOOKUP($A26,ENERGY!$A26:$E2716,COLUMN(E26),0)</f>
        <v>8441</v>
      </c>
      <c r="J26" s="19">
        <f>VLOOKUP($A26,'HUMAN RESOURCES'!$A26:$L2716,COLUMN(D26),0)</f>
        <v>3.1E-2</v>
      </c>
      <c r="K26" s="19">
        <f>VLOOKUP($A26,'HUMAN RESOURCES'!$A26:$L2716,COLUMN(E26),0)</f>
        <v>8.1000000000000003E-2</v>
      </c>
      <c r="L26" s="19">
        <f>VLOOKUP($A26,'HUMAN RESOURCES'!$A26:$L2716,COLUMN(F26),0)</f>
        <v>48</v>
      </c>
      <c r="M26" s="19">
        <f>VLOOKUP($A26,'HUMAN RESOURCES'!$A26:$L2716,COLUMN(G26),0)</f>
        <v>47</v>
      </c>
      <c r="N26" s="19">
        <f>VLOOKUP($A26,'HUMAN RESOURCES'!$A26:$L2716,COLUMN(H26),0)</f>
        <v>0.41199999999999998</v>
      </c>
      <c r="O26" s="19">
        <f>VLOOKUP($A26,'HUMAN RESOURCES'!$A26:$L2716,COLUMN(I26),0)</f>
        <v>0.54300000000000004</v>
      </c>
      <c r="P26" s="19">
        <f>VLOOKUP($A26,'HUMAN RESOURCES'!$A26:$L2716,COLUMN(J26),0)</f>
        <v>4.4999999999999998E-2</v>
      </c>
      <c r="Q26" s="19">
        <f>VLOOKUP($A26,'HUMAN RESOURCES'!$A26:$L2716,COLUMN(K26),0)</f>
        <v>1856225</v>
      </c>
      <c r="R26" s="19">
        <f>VLOOKUP($A26,'HUMAN RESOURCES'!$A26:$L2716,COLUMN(L26),0)</f>
        <v>0.19500000000000001</v>
      </c>
      <c r="S26" s="19">
        <f>VLOOKUP($A26,TOURISM!$A25:$E2715, COLUMN(D26),0)</f>
        <v>18000000</v>
      </c>
      <c r="T26" s="19">
        <f>VLOOKUP($A26,TOURISM!$A25:$E2715, COLUMN(E26),0)</f>
        <v>195000000</v>
      </c>
      <c r="U26" s="19">
        <f>VLOOKUP($A26,BUSINESS!$A26:$I2716, COLUMN(H26),0)</f>
        <v>2E-3</v>
      </c>
      <c r="V26" s="19">
        <f>VLOOKUP($A26,BUSINESS!$A26:$I2716, COLUMN(I26),0)</f>
        <v>1.2E-2</v>
      </c>
    </row>
    <row r="27" spans="1:22" ht="15.75" customHeight="1" x14ac:dyDescent="0.25">
      <c r="A27" s="14" t="s">
        <v>59</v>
      </c>
      <c r="B27" s="15" t="s">
        <v>86</v>
      </c>
      <c r="C27" s="16" t="s">
        <v>61</v>
      </c>
      <c r="D27" s="17">
        <v>529064647</v>
      </c>
      <c r="E27" s="18">
        <v>5.8999999999999997E-2</v>
      </c>
      <c r="F27" s="18">
        <v>11</v>
      </c>
      <c r="G27" s="18">
        <v>0.20499999999999999</v>
      </c>
      <c r="H27" s="19">
        <f>VLOOKUP($A27,ENERGY!$A27:$E2717,COLUMN(D27),0)</f>
        <v>14338</v>
      </c>
      <c r="I27" s="19">
        <f>VLOOKUP($A27,ENERGY!$A27:$E2717,COLUMN(E27),0)</f>
        <v>8441</v>
      </c>
      <c r="J27" s="19">
        <f>VLOOKUP($A27,'HUMAN RESOURCES'!$A27:$L2717,COLUMN(D27),0)</f>
        <v>4.2999999999999997E-2</v>
      </c>
      <c r="K27" s="19">
        <f>VLOOKUP($A27,'HUMAN RESOURCES'!$A27:$L2717,COLUMN(E27),0)</f>
        <v>0.11899999999999999</v>
      </c>
      <c r="L27" s="19">
        <f>VLOOKUP($A27,'HUMAN RESOURCES'!$A27:$L2717,COLUMN(F27),0)</f>
        <v>53</v>
      </c>
      <c r="M27" s="19">
        <f>VLOOKUP($A27,'HUMAN RESOURCES'!$A27:$L2717,COLUMN(G27),0)</f>
        <v>52</v>
      </c>
      <c r="N27" s="19">
        <f>VLOOKUP($A27,'HUMAN RESOURCES'!$A27:$L2717,COLUMN(H27),0)</f>
        <v>0.432</v>
      </c>
      <c r="O27" s="19">
        <f>VLOOKUP($A27,'HUMAN RESOURCES'!$A27:$L2717,COLUMN(I27),0)</f>
        <v>0.53700000000000003</v>
      </c>
      <c r="P27" s="19">
        <f>VLOOKUP($A27,'HUMAN RESOURCES'!$A27:$L2717,COLUMN(J27),0)</f>
        <v>3.1E-2</v>
      </c>
      <c r="Q27" s="19">
        <f>VLOOKUP($A27,'HUMAN RESOURCES'!$A27:$L2717,COLUMN(K27),0)</f>
        <v>2891968</v>
      </c>
      <c r="R27" s="19">
        <f>VLOOKUP($A27,'HUMAN RESOURCES'!$A27:$L2717,COLUMN(L27),0)</f>
        <v>0.443</v>
      </c>
      <c r="S27" s="19">
        <f>VLOOKUP($A27,TOURISM!$A26:$E2716, COLUMN(D27),0)</f>
        <v>2478709140</v>
      </c>
      <c r="T27" s="19">
        <f>VLOOKUP($A27,TOURISM!$A26:$E2716, COLUMN(E27),0)</f>
        <v>448000000</v>
      </c>
      <c r="U27" s="19">
        <f>VLOOKUP($A27,BUSINESS!$A27:$I2717, COLUMN(H27),0)</f>
        <v>0</v>
      </c>
      <c r="V27" s="19">
        <f>VLOOKUP($A27,BUSINESS!$A27:$I2717, COLUMN(I27),0)</f>
        <v>1E-3</v>
      </c>
    </row>
    <row r="28" spans="1:22" ht="15.75" customHeight="1" x14ac:dyDescent="0.25">
      <c r="A28" s="14" t="s">
        <v>59</v>
      </c>
      <c r="B28" s="15" t="s">
        <v>87</v>
      </c>
      <c r="C28" s="16" t="s">
        <v>61</v>
      </c>
      <c r="D28" s="17">
        <v>33896600871</v>
      </c>
      <c r="E28" s="18">
        <v>3.4000000000000002E-2</v>
      </c>
      <c r="F28" s="18">
        <v>252</v>
      </c>
      <c r="G28" s="18">
        <v>7.0000000000000007E-2</v>
      </c>
      <c r="H28" s="19">
        <f>VLOOKUP($A28,ENERGY!$A28:$E2718,COLUMN(D28),0)</f>
        <v>14338</v>
      </c>
      <c r="I28" s="19">
        <f>VLOOKUP($A28,ENERGY!$A28:$E2718,COLUMN(E28),0)</f>
        <v>8441</v>
      </c>
      <c r="J28" s="19">
        <f>VLOOKUP($A28,'HUMAN RESOURCES'!$A28:$L2718,COLUMN(D28),0)</f>
        <v>2.1999999999999999E-2</v>
      </c>
      <c r="K28" s="19">
        <f>VLOOKUP($A28,'HUMAN RESOURCES'!$A28:$L2718,COLUMN(E28),0)</f>
        <v>2.4E-2</v>
      </c>
      <c r="L28" s="19">
        <f>VLOOKUP($A28,'HUMAN RESOURCES'!$A28:$L2718,COLUMN(F28),0)</f>
        <v>74</v>
      </c>
      <c r="M28" s="19">
        <f>VLOOKUP($A28,'HUMAN RESOURCES'!$A28:$L2718,COLUMN(G28),0)</f>
        <v>70</v>
      </c>
      <c r="N28" s="19">
        <f>VLOOKUP($A28,'HUMAN RESOURCES'!$A28:$L2718,COLUMN(H28),0)</f>
        <v>0.33300000000000002</v>
      </c>
      <c r="O28" s="19">
        <f>VLOOKUP($A28,'HUMAN RESOURCES'!$A28:$L2718,COLUMN(I28),0)</f>
        <v>0.628</v>
      </c>
      <c r="P28" s="19">
        <f>VLOOKUP($A28,'HUMAN RESOURCES'!$A28:$L2718,COLUMN(J28),0)</f>
        <v>3.9E-2</v>
      </c>
      <c r="Q28" s="19">
        <f>VLOOKUP($A28,'HUMAN RESOURCES'!$A28:$L2718,COLUMN(K28),0)</f>
        <v>5176185</v>
      </c>
      <c r="R28" s="19">
        <f>VLOOKUP($A28,'HUMAN RESOURCES'!$A28:$L2718,COLUMN(L28),0)</f>
        <v>0.76300000000000001</v>
      </c>
      <c r="S28" s="19">
        <f>VLOOKUP($A28,TOURISM!$A27:$E2717, COLUMN(D28),0)</f>
        <v>84000000</v>
      </c>
      <c r="T28" s="19">
        <f>VLOOKUP($A28,TOURISM!$A27:$E2717, COLUMN(E28),0)</f>
        <v>495000000</v>
      </c>
      <c r="U28" s="19">
        <f>VLOOKUP($A28,BUSINESS!$A28:$I2718, COLUMN(H28),0)</f>
        <v>2E-3</v>
      </c>
      <c r="V28" s="19">
        <f>VLOOKUP($A28,BUSINESS!$A28:$I2718, COLUMN(I28),0)</f>
        <v>8.0000000000000002E-3</v>
      </c>
    </row>
    <row r="29" spans="1:22" ht="15.75" customHeight="1" x14ac:dyDescent="0.25">
      <c r="A29" s="14" t="s">
        <v>59</v>
      </c>
      <c r="B29" s="15" t="s">
        <v>88</v>
      </c>
      <c r="C29" s="16" t="s">
        <v>61</v>
      </c>
      <c r="D29" s="17">
        <v>3877673635</v>
      </c>
      <c r="E29" s="18">
        <v>0.05</v>
      </c>
      <c r="F29" s="18">
        <v>12</v>
      </c>
      <c r="G29" s="18">
        <v>0.26500000000000001</v>
      </c>
      <c r="H29" s="19">
        <f>VLOOKUP($A29,ENERGY!$A29:$E2719,COLUMN(D29),0)</f>
        <v>14338</v>
      </c>
      <c r="I29" s="19">
        <f>VLOOKUP($A29,ENERGY!$A29:$E2719,COLUMN(E29),0)</f>
        <v>8441</v>
      </c>
      <c r="J29" s="19">
        <f>VLOOKUP($A29,'HUMAN RESOURCES'!$A29:$L2719,COLUMN(D29),0)</f>
        <v>4.1000000000000002E-2</v>
      </c>
      <c r="K29" s="19">
        <f>VLOOKUP($A29,'HUMAN RESOURCES'!$A29:$L2719,COLUMN(E29),0)</f>
        <v>7.0999999999999994E-2</v>
      </c>
      <c r="L29" s="19">
        <f>VLOOKUP($A29,'HUMAN RESOURCES'!$A29:$L2719,COLUMN(F29),0)</f>
        <v>60</v>
      </c>
      <c r="M29" s="19">
        <f>VLOOKUP($A29,'HUMAN RESOURCES'!$A29:$L2719,COLUMN(G29),0)</f>
        <v>57</v>
      </c>
      <c r="N29" s="19">
        <f>VLOOKUP($A29,'HUMAN RESOURCES'!$A29:$L2719,COLUMN(H29),0)</f>
        <v>0.45500000000000002</v>
      </c>
      <c r="O29" s="19">
        <f>VLOOKUP($A29,'HUMAN RESOURCES'!$A29:$L2719,COLUMN(I29),0)</f>
        <v>0.51500000000000001</v>
      </c>
      <c r="P29" s="19">
        <f>VLOOKUP($A29,'HUMAN RESOURCES'!$A29:$L2719,COLUMN(J29),0)</f>
        <v>0.03</v>
      </c>
      <c r="Q29" s="19">
        <f>VLOOKUP($A29,'HUMAN RESOURCES'!$A29:$L2719,COLUMN(K29),0)</f>
        <v>15744811</v>
      </c>
      <c r="R29" s="19">
        <f>VLOOKUP($A29,'HUMAN RESOURCES'!$A29:$L2719,COLUMN(L29),0)</f>
        <v>0.27100000000000002</v>
      </c>
      <c r="S29" s="19">
        <f>VLOOKUP($A29,TOURISM!$A28:$E2718, COLUMN(D29),0)</f>
        <v>152000000</v>
      </c>
      <c r="T29" s="19">
        <f>VLOOKUP($A29,TOURISM!$A28:$E2718, COLUMN(E29),0)</f>
        <v>139000000</v>
      </c>
      <c r="U29" s="19">
        <f>VLOOKUP($A29,BUSINESS!$A29:$I2719, COLUMN(H29),0)</f>
        <v>2E-3</v>
      </c>
      <c r="V29" s="19">
        <f>VLOOKUP($A29,BUSINESS!$A29:$I2719, COLUMN(I29),0)</f>
        <v>4.0000000000000001E-3</v>
      </c>
    </row>
    <row r="30" spans="1:22" ht="15.75" customHeight="1" x14ac:dyDescent="0.25">
      <c r="A30" s="14" t="s">
        <v>59</v>
      </c>
      <c r="B30" s="15" t="s">
        <v>89</v>
      </c>
      <c r="C30" s="16" t="s">
        <v>61</v>
      </c>
      <c r="D30" s="17">
        <v>1743506287</v>
      </c>
      <c r="E30" s="18">
        <v>6.0999999999999999E-2</v>
      </c>
      <c r="F30" s="18">
        <v>9</v>
      </c>
      <c r="G30" s="18">
        <v>0.53100000000000003</v>
      </c>
      <c r="H30" s="19">
        <f>VLOOKUP($A30,ENERGY!$A30:$E2720,COLUMN(D30),0)</f>
        <v>14338</v>
      </c>
      <c r="I30" s="19">
        <f>VLOOKUP($A30,ENERGY!$A30:$E2720,COLUMN(E30),0)</f>
        <v>8441</v>
      </c>
      <c r="J30" s="19">
        <f>VLOOKUP($A30,'HUMAN RESOURCES'!$A30:$L2720,COLUMN(D30),0)</f>
        <v>4.4999999999999998E-2</v>
      </c>
      <c r="K30" s="19">
        <f>VLOOKUP($A30,'HUMAN RESOURCES'!$A30:$L2720,COLUMN(E30),0)</f>
        <v>0.10299999999999999</v>
      </c>
      <c r="L30" s="19">
        <f>VLOOKUP($A30,'HUMAN RESOURCES'!$A30:$L2720,COLUMN(F30),0)</f>
        <v>46</v>
      </c>
      <c r="M30" s="19">
        <f>VLOOKUP($A30,'HUMAN RESOURCES'!$A30:$L2720,COLUMN(G30),0)</f>
        <v>46</v>
      </c>
      <c r="N30" s="19">
        <f>VLOOKUP($A30,'HUMAN RESOURCES'!$A30:$L2720,COLUMN(H30),0)</f>
        <v>0.45800000000000002</v>
      </c>
      <c r="O30" s="19">
        <f>VLOOKUP($A30,'HUMAN RESOURCES'!$A30:$L2720,COLUMN(I30),0)</f>
        <v>0.51100000000000001</v>
      </c>
      <c r="P30" s="19">
        <f>VLOOKUP($A30,'HUMAN RESOURCES'!$A30:$L2720,COLUMN(J30),0)</f>
        <v>3.1E-2</v>
      </c>
      <c r="Q30" s="19">
        <f>VLOOKUP($A30,'HUMAN RESOURCES'!$A30:$L2720,COLUMN(K30),0)</f>
        <v>11321496</v>
      </c>
      <c r="R30" s="19">
        <f>VLOOKUP($A30,'HUMAN RESOURCES'!$A30:$L2720,COLUMN(L30),0)</f>
        <v>0.14599999999999999</v>
      </c>
      <c r="S30" s="19">
        <f>VLOOKUP($A30,TOURISM!$A29:$E2719, COLUMN(D30),0)</f>
        <v>29000000</v>
      </c>
      <c r="T30" s="19">
        <f>VLOOKUP($A30,TOURISM!$A29:$E2719, COLUMN(E30),0)</f>
        <v>53000000</v>
      </c>
      <c r="U30" s="19">
        <f>VLOOKUP($A30,BUSINESS!$A30:$I2720, COLUMN(H30),0)</f>
        <v>1E-3</v>
      </c>
      <c r="V30" s="19">
        <f>VLOOKUP($A30,BUSINESS!$A30:$I2720, COLUMN(I30),0)</f>
        <v>4.0000000000000001E-3</v>
      </c>
    </row>
    <row r="31" spans="1:22" ht="15.75" customHeight="1" x14ac:dyDescent="0.25">
      <c r="A31" s="14" t="s">
        <v>59</v>
      </c>
      <c r="B31" s="15" t="s">
        <v>90</v>
      </c>
      <c r="C31" s="16" t="s">
        <v>61</v>
      </c>
      <c r="D31" s="17">
        <v>2422482318</v>
      </c>
      <c r="E31" s="18">
        <v>6.3E-2</v>
      </c>
      <c r="F31" s="18">
        <v>16</v>
      </c>
      <c r="G31" s="19">
        <v>0.12</v>
      </c>
      <c r="H31" s="19">
        <f>VLOOKUP($A31,ENERGY!$A31:$E2721,COLUMN(D31),0)</f>
        <v>14338</v>
      </c>
      <c r="I31" s="19">
        <f>VLOOKUP($A31,ENERGY!$A31:$E2721,COLUMN(E31),0)</f>
        <v>8441</v>
      </c>
      <c r="J31" s="19">
        <f>VLOOKUP($A31,'HUMAN RESOURCES'!$A31:$L2721,COLUMN(D31),0)</f>
        <v>4.8000000000000001E-2</v>
      </c>
      <c r="K31" s="19">
        <f>VLOOKUP($A31,'HUMAN RESOURCES'!$A31:$L2721,COLUMN(E31),0)</f>
        <v>0.11600000000000001</v>
      </c>
      <c r="L31" s="19">
        <f>VLOOKUP($A31,'HUMAN RESOURCES'!$A31:$L2721,COLUMN(F31),0)</f>
        <v>49</v>
      </c>
      <c r="M31" s="19">
        <f>VLOOKUP($A31,'HUMAN RESOURCES'!$A31:$L2721,COLUMN(G31),0)</f>
        <v>49</v>
      </c>
      <c r="N31" s="19">
        <f>VLOOKUP($A31,'HUMAN RESOURCES'!$A31:$L2721,COLUMN(H31),0)</f>
        <v>0.46100000000000002</v>
      </c>
      <c r="O31" s="19">
        <f>VLOOKUP($A31,'HUMAN RESOURCES'!$A31:$L2721,COLUMN(I31),0)</f>
        <v>0.504</v>
      </c>
      <c r="P31" s="19">
        <f>VLOOKUP($A31,'HUMAN RESOURCES'!$A31:$L2721,COLUMN(J31),0)</f>
        <v>3.5000000000000003E-2</v>
      </c>
      <c r="Q31" s="19">
        <f>VLOOKUP($A31,'HUMAN RESOURCES'!$A31:$L2721,COLUMN(K31),0)</f>
        <v>10260577</v>
      </c>
      <c r="R31" s="19">
        <f>VLOOKUP($A31,'HUMAN RESOURCES'!$A31:$L2721,COLUMN(L31),0)</f>
        <v>0.28399999999999997</v>
      </c>
      <c r="S31" s="19">
        <f>VLOOKUP($A31,TOURISM!$A30:$E2720, COLUMN(D31),0)</f>
        <v>47000000</v>
      </c>
      <c r="T31" s="19">
        <f>VLOOKUP($A31,TOURISM!$A30:$E2720, COLUMN(E31),0)</f>
        <v>66000000</v>
      </c>
      <c r="U31" s="19">
        <f>VLOOKUP($A31,BUSINESS!$A31:$I2721, COLUMN(H31),0)</f>
        <v>1E-3</v>
      </c>
      <c r="V31" s="19">
        <f>VLOOKUP($A31,BUSINESS!$A31:$I2721, COLUMN(I31),0)</f>
        <v>1E-3</v>
      </c>
    </row>
    <row r="32" spans="1:22" ht="15.75" customHeight="1" x14ac:dyDescent="0.25">
      <c r="A32" s="14" t="s">
        <v>59</v>
      </c>
      <c r="B32" s="15" t="s">
        <v>91</v>
      </c>
      <c r="C32" s="16" t="s">
        <v>61</v>
      </c>
      <c r="D32" s="17">
        <v>1293653473</v>
      </c>
      <c r="E32" s="18">
        <v>0.06</v>
      </c>
      <c r="F32" s="18">
        <v>24</v>
      </c>
      <c r="G32" s="18">
        <v>0.25600000000000001</v>
      </c>
      <c r="H32" s="19">
        <f>VLOOKUP($A32,ENERGY!$A32:$E2722,COLUMN(D32),0)</f>
        <v>14338</v>
      </c>
      <c r="I32" s="19">
        <f>VLOOKUP($A32,ENERGY!$A32:$E2722,COLUMN(E32),0)</f>
        <v>8441</v>
      </c>
      <c r="J32" s="19">
        <f>VLOOKUP($A32,'HUMAN RESOURCES'!$A32:$L2722,COLUMN(D32),0)</f>
        <v>3.7999999999999999E-2</v>
      </c>
      <c r="K32" s="19">
        <f>VLOOKUP($A32,'HUMAN RESOURCES'!$A32:$L2722,COLUMN(E32),0)</f>
        <v>7.5999999999999998E-2</v>
      </c>
      <c r="L32" s="19">
        <f>VLOOKUP($A32,'HUMAN RESOURCES'!$A32:$L2722,COLUMN(F32),0)</f>
        <v>61</v>
      </c>
      <c r="M32" s="19">
        <f>VLOOKUP($A32,'HUMAN RESOURCES'!$A32:$L2722,COLUMN(G32),0)</f>
        <v>58</v>
      </c>
      <c r="N32" s="19">
        <f>VLOOKUP($A32,'HUMAN RESOURCES'!$A32:$L2722,COLUMN(H32),0)</f>
        <v>0.42799999999999999</v>
      </c>
      <c r="O32" s="19">
        <f>VLOOKUP($A32,'HUMAN RESOURCES'!$A32:$L2722,COLUMN(I32),0)</f>
        <v>0.54</v>
      </c>
      <c r="P32" s="19">
        <f>VLOOKUP($A32,'HUMAN RESOURCES'!$A32:$L2722,COLUMN(J32),0)</f>
        <v>3.2000000000000001E-2</v>
      </c>
      <c r="Q32" s="19">
        <f>VLOOKUP($A32,'HUMAN RESOURCES'!$A32:$L2722,COLUMN(K32),0)</f>
        <v>2708095</v>
      </c>
      <c r="R32" s="19">
        <f>VLOOKUP($A32,'HUMAN RESOURCES'!$A32:$L2722,COLUMN(L32),0)</f>
        <v>0.49199999999999999</v>
      </c>
      <c r="S32" s="19">
        <f>VLOOKUP($A32,TOURISM!$A31:$E2721, COLUMN(D32),0)</f>
        <v>2478709140</v>
      </c>
      <c r="T32" s="19">
        <f>VLOOKUP($A32,TOURISM!$A31:$E2721, COLUMN(E32),0)</f>
        <v>448000000</v>
      </c>
      <c r="U32" s="19">
        <f>VLOOKUP($A32,BUSINESS!$A32:$I2722, COLUMN(H32),0)</f>
        <v>2E-3</v>
      </c>
      <c r="V32" s="19">
        <f>VLOOKUP($A32,BUSINESS!$A32:$I2722, COLUMN(I32),0)</f>
        <v>6.0000000000000001E-3</v>
      </c>
    </row>
    <row r="33" spans="1:22" ht="15.75" customHeight="1" x14ac:dyDescent="0.25">
      <c r="A33" s="14" t="s">
        <v>59</v>
      </c>
      <c r="B33" s="15" t="s">
        <v>92</v>
      </c>
      <c r="C33" s="16" t="s">
        <v>61</v>
      </c>
      <c r="D33" s="17">
        <v>4582562398</v>
      </c>
      <c r="E33" s="18">
        <v>3.6999999999999998E-2</v>
      </c>
      <c r="F33" s="18">
        <v>146</v>
      </c>
      <c r="G33" s="18">
        <v>0.20799999999999999</v>
      </c>
      <c r="H33" s="19">
        <f>VLOOKUP($A33,ENERGY!$A33:$E2723,COLUMN(D33),0)</f>
        <v>14338</v>
      </c>
      <c r="I33" s="19">
        <f>VLOOKUP($A33,ENERGY!$A33:$E2723,COLUMN(E33),0)</f>
        <v>8441</v>
      </c>
      <c r="J33" s="19">
        <f>VLOOKUP($A33,'HUMAN RESOURCES'!$A33:$L2723,COLUMN(D33),0)</f>
        <v>1.7000000000000001E-2</v>
      </c>
      <c r="K33" s="19">
        <f>VLOOKUP($A33,'HUMAN RESOURCES'!$A33:$L2723,COLUMN(E33),0)</f>
        <v>1.6E-2</v>
      </c>
      <c r="L33" s="19">
        <f>VLOOKUP($A33,'HUMAN RESOURCES'!$A33:$L2723,COLUMN(F33),0)</f>
        <v>75</v>
      </c>
      <c r="M33" s="19">
        <f>VLOOKUP($A33,'HUMAN RESOURCES'!$A33:$L2723,COLUMN(G33),0)</f>
        <v>68</v>
      </c>
      <c r="N33" s="19">
        <f>VLOOKUP($A33,'HUMAN RESOURCES'!$A33:$L2723,COLUMN(H33),0)</f>
        <v>0.25800000000000001</v>
      </c>
      <c r="O33" s="19">
        <f>VLOOKUP($A33,'HUMAN RESOURCES'!$A33:$L2723,COLUMN(I33),0)</f>
        <v>0.68100000000000005</v>
      </c>
      <c r="P33" s="19">
        <f>VLOOKUP($A33,'HUMAN RESOURCES'!$A33:$L2723,COLUMN(J33),0)</f>
        <v>6.0999999999999999E-2</v>
      </c>
      <c r="Q33" s="19">
        <f>VLOOKUP($A33,'HUMAN RESOURCES'!$A33:$L2723,COLUMN(K33),0)</f>
        <v>1186873</v>
      </c>
      <c r="R33" s="19">
        <f>VLOOKUP($A33,'HUMAN RESOURCES'!$A33:$L2723,COLUMN(L33),0)</f>
        <v>0.42699999999999999</v>
      </c>
      <c r="S33" s="19">
        <f>VLOOKUP($A33,TOURISM!$A32:$E2722, COLUMN(D33),0)</f>
        <v>732000000</v>
      </c>
      <c r="T33" s="19">
        <f>VLOOKUP($A33,TOURISM!$A32:$E2722, COLUMN(E33),0)</f>
        <v>203000000</v>
      </c>
      <c r="U33" s="19">
        <f>VLOOKUP($A33,BUSINESS!$A33:$I2723, COLUMN(H33),0)</f>
        <v>7.2999999999999995E-2</v>
      </c>
      <c r="V33" s="19">
        <f>VLOOKUP($A33,BUSINESS!$A33:$I2723, COLUMN(I33),0)</f>
        <v>0.152</v>
      </c>
    </row>
    <row r="34" spans="1:22" ht="15.75" customHeight="1" x14ac:dyDescent="0.25">
      <c r="A34" s="14" t="s">
        <v>59</v>
      </c>
      <c r="B34" s="15" t="s">
        <v>93</v>
      </c>
      <c r="C34" s="16" t="s">
        <v>61</v>
      </c>
      <c r="D34" s="17">
        <v>37020609825</v>
      </c>
      <c r="E34" s="18">
        <v>4.2000000000000003E-2</v>
      </c>
      <c r="F34" s="18">
        <v>54</v>
      </c>
      <c r="G34" s="18">
        <v>0.13300000000000001</v>
      </c>
      <c r="H34" s="19">
        <f>VLOOKUP($A34,ENERGY!$A34:$E2724,COLUMN(D34),0)</f>
        <v>14338</v>
      </c>
      <c r="I34" s="19">
        <f>VLOOKUP($A34,ENERGY!$A34:$E2724,COLUMN(E34),0)</f>
        <v>8441</v>
      </c>
      <c r="J34" s="19">
        <f>VLOOKUP($A34,'HUMAN RESOURCES'!$A34:$L2724,COLUMN(D34),0)</f>
        <v>2.1999999999999999E-2</v>
      </c>
      <c r="K34" s="19">
        <f>VLOOKUP($A34,'HUMAN RESOURCES'!$A34:$L2724,COLUMN(E34),0)</f>
        <v>4.2999999999999997E-2</v>
      </c>
      <c r="L34" s="19">
        <f>VLOOKUP($A34,'HUMAN RESOURCES'!$A34:$L2724,COLUMN(F34),0)</f>
        <v>70</v>
      </c>
      <c r="M34" s="19">
        <f>VLOOKUP($A34,'HUMAN RESOURCES'!$A34:$L2724,COLUMN(G34),0)</f>
        <v>67</v>
      </c>
      <c r="N34" s="19">
        <f>VLOOKUP($A34,'HUMAN RESOURCES'!$A34:$L2724,COLUMN(H34),0)</f>
        <v>0.34100000000000003</v>
      </c>
      <c r="O34" s="19">
        <f>VLOOKUP($A34,'HUMAN RESOURCES'!$A34:$L2724,COLUMN(I34),0)</f>
        <v>0.61299999999999999</v>
      </c>
      <c r="P34" s="19">
        <f>VLOOKUP($A34,'HUMAN RESOURCES'!$A34:$L2724,COLUMN(J34),0)</f>
        <v>4.7E-2</v>
      </c>
      <c r="Q34" s="19">
        <f>VLOOKUP($A34,'HUMAN RESOURCES'!$A34:$L2724,COLUMN(K34),0)</f>
        <v>28710123</v>
      </c>
      <c r="R34" s="19">
        <f>VLOOKUP($A34,'HUMAN RESOURCES'!$A34:$L2724,COLUMN(L34),0)</f>
        <v>0.53300000000000003</v>
      </c>
      <c r="S34" s="19">
        <f>VLOOKUP($A34,TOURISM!$A33:$E2723, COLUMN(D34),0)</f>
        <v>2280000000</v>
      </c>
      <c r="T34" s="19">
        <f>VLOOKUP($A34,TOURISM!$A33:$E2723, COLUMN(E34),0)</f>
        <v>506000000</v>
      </c>
      <c r="U34" s="19">
        <f>VLOOKUP($A34,BUSINESS!$A34:$I2724, COLUMN(H34),0)</f>
        <v>7.0000000000000001E-3</v>
      </c>
      <c r="V34" s="19">
        <f>VLOOKUP($A34,BUSINESS!$A34:$I2724, COLUMN(I34),0)</f>
        <v>8.2000000000000003E-2</v>
      </c>
    </row>
    <row r="35" spans="1:22" ht="15.75" customHeight="1" x14ac:dyDescent="0.25">
      <c r="A35" s="14" t="s">
        <v>59</v>
      </c>
      <c r="B35" s="15" t="s">
        <v>94</v>
      </c>
      <c r="C35" s="16" t="s">
        <v>61</v>
      </c>
      <c r="D35" s="17">
        <v>4310090791</v>
      </c>
      <c r="E35" s="18">
        <v>6.2E-2</v>
      </c>
      <c r="F35" s="18">
        <v>15</v>
      </c>
      <c r="G35" s="18">
        <v>0.19</v>
      </c>
      <c r="H35" s="19">
        <f>VLOOKUP($A35,ENERGY!$A35:$E2725,COLUMN(D35),0)</f>
        <v>14338</v>
      </c>
      <c r="I35" s="19">
        <f>VLOOKUP($A35,ENERGY!$A35:$E2725,COLUMN(E35),0)</f>
        <v>8441</v>
      </c>
      <c r="J35" s="19">
        <f>VLOOKUP($A35,'HUMAN RESOURCES'!$A35:$L2725,COLUMN(D35),0)</f>
        <v>4.3999999999999997E-2</v>
      </c>
      <c r="K35" s="19">
        <f>VLOOKUP($A35,'HUMAN RESOURCES'!$A35:$L2725,COLUMN(E35),0)</f>
        <v>0.114</v>
      </c>
      <c r="L35" s="19">
        <f>VLOOKUP($A35,'HUMAN RESOURCES'!$A35:$L2725,COLUMN(F35),0)</f>
        <v>49</v>
      </c>
      <c r="M35" s="19">
        <f>VLOOKUP($A35,'HUMAN RESOURCES'!$A35:$L2725,COLUMN(G35),0)</f>
        <v>46</v>
      </c>
      <c r="N35" s="19">
        <f>VLOOKUP($A35,'HUMAN RESOURCES'!$A35:$L2725,COLUMN(H35),0)</f>
        <v>0.438</v>
      </c>
      <c r="O35" s="19">
        <f>VLOOKUP($A35,'HUMAN RESOURCES'!$A35:$L2725,COLUMN(I35),0)</f>
        <v>0.53</v>
      </c>
      <c r="P35" s="19">
        <f>VLOOKUP($A35,'HUMAN RESOURCES'!$A35:$L2725,COLUMN(J35),0)</f>
        <v>3.2000000000000001E-2</v>
      </c>
      <c r="Q35" s="19">
        <f>VLOOKUP($A35,'HUMAN RESOURCES'!$A35:$L2725,COLUMN(K35),0)</f>
        <v>18275618</v>
      </c>
      <c r="R35" s="19">
        <f>VLOOKUP($A35,'HUMAN RESOURCES'!$A35:$L2725,COLUMN(L35),0)</f>
        <v>0.29099999999999998</v>
      </c>
      <c r="S35" s="19">
        <f>VLOOKUP($A35,TOURISM!$A34:$E2724, COLUMN(D35),0)</f>
        <v>74000000</v>
      </c>
      <c r="T35" s="19">
        <f>VLOOKUP($A35,TOURISM!$A34:$E2724, COLUMN(E35),0)</f>
        <v>122000000</v>
      </c>
      <c r="U35" s="19">
        <f>VLOOKUP($A35,BUSINESS!$A35:$I2725, COLUMN(H35),0)</f>
        <v>1E-3</v>
      </c>
      <c r="V35" s="19">
        <f>VLOOKUP($A35,BUSINESS!$A35:$I2725, COLUMN(I35),0)</f>
        <v>3.0000000000000001E-3</v>
      </c>
    </row>
    <row r="36" spans="1:22" ht="15.75" customHeight="1" x14ac:dyDescent="0.25">
      <c r="A36" s="14" t="s">
        <v>59</v>
      </c>
      <c r="B36" s="15" t="s">
        <v>95</v>
      </c>
      <c r="C36" s="16" t="s">
        <v>61</v>
      </c>
      <c r="D36" s="17">
        <v>3908645566</v>
      </c>
      <c r="E36" s="18">
        <v>6.0999999999999999E-2</v>
      </c>
      <c r="F36" s="18">
        <v>126</v>
      </c>
      <c r="G36" s="18">
        <v>0.153</v>
      </c>
      <c r="H36" s="19">
        <f>VLOOKUP($A36,ENERGY!$A36:$E2726,COLUMN(D36),0)</f>
        <v>14338</v>
      </c>
      <c r="I36" s="19">
        <f>VLOOKUP($A36,ENERGY!$A36:$E2726,COLUMN(E36),0)</f>
        <v>8441</v>
      </c>
      <c r="J36" s="19">
        <f>VLOOKUP($A36,'HUMAN RESOURCES'!$A36:$L2726,COLUMN(D36),0)</f>
        <v>3.2000000000000001E-2</v>
      </c>
      <c r="K36" s="19">
        <f>VLOOKUP($A36,'HUMAN RESOURCES'!$A36:$L2726,COLUMN(E36),0)</f>
        <v>4.9000000000000002E-2</v>
      </c>
      <c r="L36" s="19">
        <f>VLOOKUP($A36,'HUMAN RESOURCES'!$A36:$L2726,COLUMN(F36),0)</f>
        <v>57</v>
      </c>
      <c r="M36" s="19">
        <f>VLOOKUP($A36,'HUMAN RESOURCES'!$A36:$L2726,COLUMN(G36),0)</f>
        <v>53</v>
      </c>
      <c r="N36" s="19">
        <f>VLOOKUP($A36,'HUMAN RESOURCES'!$A36:$L2726,COLUMN(H36),0)</f>
        <v>0.40500000000000003</v>
      </c>
      <c r="O36" s="19">
        <f>VLOOKUP($A36,'HUMAN RESOURCES'!$A36:$L2726,COLUMN(I36),0)</f>
        <v>0.56200000000000006</v>
      </c>
      <c r="P36" s="19">
        <f>VLOOKUP($A36,'HUMAN RESOURCES'!$A36:$L2726,COLUMN(J36),0)</f>
        <v>3.3000000000000002E-2</v>
      </c>
      <c r="Q36" s="19">
        <f>VLOOKUP($A36,'HUMAN RESOURCES'!$A36:$L2726,COLUMN(K36),0)</f>
        <v>1897953</v>
      </c>
      <c r="R36" s="19">
        <f>VLOOKUP($A36,'HUMAN RESOURCES'!$A36:$L2726,COLUMN(L36),0)</f>
        <v>0.32400000000000001</v>
      </c>
      <c r="S36" s="19">
        <f>VLOOKUP($A36,TOURISM!$A35:$E2725, COLUMN(D36),0)</f>
        <v>193000000</v>
      </c>
      <c r="T36" s="19">
        <f>VLOOKUP($A36,TOURISM!$A35:$E2725, COLUMN(E36),0)</f>
        <v>86000000</v>
      </c>
      <c r="U36" s="19">
        <f>VLOOKUP($A36,BUSINESS!$A36:$I2726, COLUMN(H36),0)</f>
        <v>1.6E-2</v>
      </c>
      <c r="V36" s="19">
        <f>VLOOKUP($A36,BUSINESS!$A36:$I2726, COLUMN(I36),0)</f>
        <v>4.2999999999999997E-2</v>
      </c>
    </row>
    <row r="37" spans="1:22" ht="15.75" customHeight="1" x14ac:dyDescent="0.25">
      <c r="A37" s="14" t="s">
        <v>59</v>
      </c>
      <c r="B37" s="15" t="s">
        <v>96</v>
      </c>
      <c r="C37" s="16" t="s">
        <v>61</v>
      </c>
      <c r="D37" s="17">
        <v>1798374533</v>
      </c>
      <c r="E37" s="18">
        <v>6.4000000000000001E-2</v>
      </c>
      <c r="F37" s="18">
        <v>10</v>
      </c>
      <c r="G37" s="19">
        <v>0.12</v>
      </c>
      <c r="H37" s="19">
        <f>VLOOKUP($A37,ENERGY!$A37:$E2727,COLUMN(D37),0)</f>
        <v>14338</v>
      </c>
      <c r="I37" s="19">
        <f>VLOOKUP($A37,ENERGY!$A37:$E2727,COLUMN(E37),0)</f>
        <v>8441</v>
      </c>
      <c r="J37" s="19">
        <f>VLOOKUP($A37,'HUMAN RESOURCES'!$A37:$L2727,COLUMN(D37),0)</f>
        <v>5.2999999999999999E-2</v>
      </c>
      <c r="K37" s="19">
        <f>VLOOKUP($A37,'HUMAN RESOURCES'!$A37:$L2727,COLUMN(E37),0)</f>
        <v>0.10100000000000001</v>
      </c>
      <c r="L37" s="19">
        <f>VLOOKUP($A37,'HUMAN RESOURCES'!$A37:$L2727,COLUMN(F37),0)</f>
        <v>51</v>
      </c>
      <c r="M37" s="19">
        <f>VLOOKUP($A37,'HUMAN RESOURCES'!$A37:$L2727,COLUMN(G37),0)</f>
        <v>51</v>
      </c>
      <c r="N37" s="19">
        <f>VLOOKUP($A37,'HUMAN RESOURCES'!$A37:$L2727,COLUMN(H37),0)</f>
        <v>0.47899999999999998</v>
      </c>
      <c r="O37" s="19">
        <f>VLOOKUP($A37,'HUMAN RESOURCES'!$A37:$L2727,COLUMN(I37),0)</f>
        <v>0.495</v>
      </c>
      <c r="P37" s="19">
        <f>VLOOKUP($A37,'HUMAN RESOURCES'!$A37:$L2727,COLUMN(J37),0)</f>
        <v>2.5000000000000001E-2</v>
      </c>
      <c r="Q37" s="19">
        <f>VLOOKUP($A37,'HUMAN RESOURCES'!$A37:$L2727,COLUMN(K37),0)</f>
        <v>10989815</v>
      </c>
      <c r="R37" s="19">
        <f>VLOOKUP($A37,'HUMAN RESOURCES'!$A37:$L2727,COLUMN(L37),0)</f>
        <v>0.16200000000000001</v>
      </c>
      <c r="S37" s="19">
        <f>VLOOKUP($A37,TOURISM!$A36:$E2726, COLUMN(D37),0)</f>
        <v>23000000</v>
      </c>
      <c r="T37" s="19">
        <f>VLOOKUP($A37,TOURISM!$A36:$E2726, COLUMN(E37),0)</f>
        <v>32000000</v>
      </c>
      <c r="U37" s="19">
        <f>VLOOKUP($A37,BUSINESS!$A37:$I2727, COLUMN(H37),0)</f>
        <v>0</v>
      </c>
      <c r="V37" s="19">
        <f>VLOOKUP($A37,BUSINESS!$A37:$I2727, COLUMN(I37),0)</f>
        <v>0</v>
      </c>
    </row>
    <row r="38" spans="1:22" ht="15" x14ac:dyDescent="0.25">
      <c r="A38" s="14" t="s">
        <v>59</v>
      </c>
      <c r="B38" s="15" t="s">
        <v>97</v>
      </c>
      <c r="C38" s="16" t="s">
        <v>61</v>
      </c>
      <c r="D38" s="17">
        <v>46385996027</v>
      </c>
      <c r="E38" s="18">
        <v>4.5999999999999999E-2</v>
      </c>
      <c r="F38" s="18">
        <v>17</v>
      </c>
      <c r="G38" s="18">
        <v>0.21299999999999999</v>
      </c>
      <c r="H38" s="19">
        <f>VLOOKUP($A38,ENERGY!$A38:$E2728,COLUMN(D38),0)</f>
        <v>14338</v>
      </c>
      <c r="I38" s="19">
        <f>VLOOKUP($A38,ENERGY!$A38:$E2728,COLUMN(E38),0)</f>
        <v>8441</v>
      </c>
      <c r="J38" s="19">
        <f>VLOOKUP($A38,'HUMAN RESOURCES'!$A38:$L2728,COLUMN(D38),0)</f>
        <v>4.2999999999999997E-2</v>
      </c>
      <c r="K38" s="19">
        <f>VLOOKUP($A38,'HUMAN RESOURCES'!$A38:$L2728,COLUMN(E38),0)</f>
        <v>0.113</v>
      </c>
      <c r="L38" s="19">
        <f>VLOOKUP($A38,'HUMAN RESOURCES'!$A38:$L2728,COLUMN(F38),0)</f>
        <v>47</v>
      </c>
      <c r="M38" s="19">
        <f>VLOOKUP($A38,'HUMAN RESOURCES'!$A38:$L2728,COLUMN(G38),0)</f>
        <v>46</v>
      </c>
      <c r="N38" s="19">
        <f>VLOOKUP($A38,'HUMAN RESOURCES'!$A38:$L2728,COLUMN(H38),0)</f>
        <v>0.435</v>
      </c>
      <c r="O38" s="19">
        <f>VLOOKUP($A38,'HUMAN RESOURCES'!$A38:$L2728,COLUMN(I38),0)</f>
        <v>0.53700000000000003</v>
      </c>
      <c r="P38" s="19">
        <f>VLOOKUP($A38,'HUMAN RESOURCES'!$A38:$L2728,COLUMN(J38),0)</f>
        <v>2.8000000000000001E-2</v>
      </c>
      <c r="Q38" s="19">
        <f>VLOOKUP($A38,'HUMAN RESOURCES'!$A38:$L2728,COLUMN(K38),0)</f>
        <v>122876727</v>
      </c>
      <c r="R38" s="19">
        <f>VLOOKUP($A38,'HUMAN RESOURCES'!$A38:$L2728,COLUMN(L38),0)</f>
        <v>0.34799999999999998</v>
      </c>
      <c r="S38" s="19">
        <f>VLOOKUP($A38,TOURISM!$A37:$E2727, COLUMN(D38),0)</f>
        <v>186000000</v>
      </c>
      <c r="T38" s="19">
        <f>VLOOKUP($A38,TOURISM!$A37:$E2727, COLUMN(E38),0)</f>
        <v>610000000</v>
      </c>
      <c r="U38" s="19">
        <f>VLOOKUP($A38,BUSINESS!$A38:$I2728, COLUMN(H38),0)</f>
        <v>1E-3</v>
      </c>
      <c r="V38" s="19">
        <f>VLOOKUP($A38,BUSINESS!$A38:$I2728, COLUMN(I38),0)</f>
        <v>0</v>
      </c>
    </row>
    <row r="39" spans="1:22" ht="15" x14ac:dyDescent="0.25">
      <c r="A39" s="14" t="s">
        <v>59</v>
      </c>
      <c r="B39" s="15" t="s">
        <v>98</v>
      </c>
      <c r="C39" s="16" t="s">
        <v>61</v>
      </c>
      <c r="D39" s="17">
        <v>1734938190</v>
      </c>
      <c r="E39" s="18">
        <v>4.2000000000000003E-2</v>
      </c>
      <c r="F39" s="18">
        <v>9</v>
      </c>
      <c r="G39" s="18">
        <v>0.17</v>
      </c>
      <c r="H39" s="19">
        <f>VLOOKUP($A39,ENERGY!$A39:$E2729,COLUMN(D39),0)</f>
        <v>14338</v>
      </c>
      <c r="I39" s="19">
        <f>VLOOKUP($A39,ENERGY!$A39:$E2729,COLUMN(E39),0)</f>
        <v>8441</v>
      </c>
      <c r="J39" s="19">
        <f>VLOOKUP($A39,'HUMAN RESOURCES'!$A39:$L2729,COLUMN(D39),0)</f>
        <v>4.1000000000000002E-2</v>
      </c>
      <c r="K39" s="19">
        <f>VLOOKUP($A39,'HUMAN RESOURCES'!$A39:$L2729,COLUMN(E39),0)</f>
        <v>0.108</v>
      </c>
      <c r="L39" s="19">
        <f>VLOOKUP($A39,'HUMAN RESOURCES'!$A39:$L2729,COLUMN(F39),0)</f>
        <v>49</v>
      </c>
      <c r="M39" s="19">
        <f>VLOOKUP($A39,'HUMAN RESOURCES'!$A39:$L2729,COLUMN(G39),0)</f>
        <v>47</v>
      </c>
      <c r="N39" s="19">
        <f>VLOOKUP($A39,'HUMAN RESOURCES'!$A39:$L2729,COLUMN(H39),0)</f>
        <v>0.46600000000000003</v>
      </c>
      <c r="O39" s="19">
        <f>VLOOKUP($A39,'HUMAN RESOURCES'!$A39:$L2729,COLUMN(I39),0)</f>
        <v>0.505</v>
      </c>
      <c r="P39" s="19">
        <f>VLOOKUP($A39,'HUMAN RESOURCES'!$A39:$L2729,COLUMN(J39),0)</f>
        <v>0.03</v>
      </c>
      <c r="Q39" s="19">
        <f>VLOOKUP($A39,'HUMAN RESOURCES'!$A39:$L2729,COLUMN(K39),0)</f>
        <v>8395577</v>
      </c>
      <c r="R39" s="19">
        <f>VLOOKUP($A39,'HUMAN RESOURCES'!$A39:$L2729,COLUMN(L39),0)</f>
        <v>0.14899999999999999</v>
      </c>
      <c r="S39" s="19">
        <f>VLOOKUP($A39,TOURISM!$A38:$E2728, COLUMN(D39),0)</f>
        <v>27000000</v>
      </c>
      <c r="T39" s="19">
        <f>VLOOKUP($A39,TOURISM!$A38:$E2728, COLUMN(E39),0)</f>
        <v>35000000</v>
      </c>
      <c r="U39" s="19">
        <f>VLOOKUP($A39,BUSINESS!$A39:$I2729, COLUMN(H39),0)</f>
        <v>1E-3</v>
      </c>
      <c r="V39" s="19">
        <f>VLOOKUP($A39,BUSINESS!$A39:$I2729, COLUMN(I39),0)</f>
        <v>5.0000000000000001E-3</v>
      </c>
    </row>
    <row r="40" spans="1:22" ht="15" x14ac:dyDescent="0.25">
      <c r="A40" s="14" t="s">
        <v>59</v>
      </c>
      <c r="B40" s="15" t="s">
        <v>99</v>
      </c>
      <c r="C40" s="16" t="s">
        <v>61</v>
      </c>
      <c r="D40" s="17">
        <v>76709305</v>
      </c>
      <c r="E40" s="18">
        <v>8.8999999999999996E-2</v>
      </c>
      <c r="F40" s="18">
        <v>46</v>
      </c>
      <c r="G40" s="18">
        <v>0.39700000000000002</v>
      </c>
      <c r="H40" s="19">
        <f>VLOOKUP($A40,ENERGY!$A40:$E2730,COLUMN(D40),0)</f>
        <v>14338</v>
      </c>
      <c r="I40" s="19">
        <f>VLOOKUP($A40,ENERGY!$A40:$E2730,COLUMN(E40),0)</f>
        <v>8441</v>
      </c>
      <c r="J40" s="19">
        <f>VLOOKUP($A40,'HUMAN RESOURCES'!$A40:$L2730,COLUMN(D40),0)</f>
        <v>3.5999999999999997E-2</v>
      </c>
      <c r="K40" s="19">
        <f>VLOOKUP($A40,'HUMAN RESOURCES'!$A40:$L2730,COLUMN(E40),0)</f>
        <v>5.8000000000000003E-2</v>
      </c>
      <c r="L40" s="19">
        <f>VLOOKUP($A40,'HUMAN RESOURCES'!$A40:$L2730,COLUMN(F40),0)</f>
        <v>65</v>
      </c>
      <c r="M40" s="19">
        <f>VLOOKUP($A40,'HUMAN RESOURCES'!$A40:$L2730,COLUMN(G40),0)</f>
        <v>62</v>
      </c>
      <c r="N40" s="19">
        <f>VLOOKUP($A40,'HUMAN RESOURCES'!$A40:$L2730,COLUMN(H40),0)</f>
        <v>0.44</v>
      </c>
      <c r="O40" s="19">
        <f>VLOOKUP($A40,'HUMAN RESOURCES'!$A40:$L2730,COLUMN(I40),0)</f>
        <v>0.52</v>
      </c>
      <c r="P40" s="19">
        <f>VLOOKUP($A40,'HUMAN RESOURCES'!$A40:$L2730,COLUMN(J40),0)</f>
        <v>0.04</v>
      </c>
      <c r="Q40" s="19">
        <f>VLOOKUP($A40,'HUMAN RESOURCES'!$A40:$L2730,COLUMN(K40),0)</f>
        <v>139428</v>
      </c>
      <c r="R40" s="19">
        <f>VLOOKUP($A40,'HUMAN RESOURCES'!$A40:$L2730,COLUMN(L40),0)</f>
        <v>0.53400000000000003</v>
      </c>
      <c r="S40" s="19">
        <f>VLOOKUP($A40,TOURISM!$A39:$E2729, COLUMN(D40),0)</f>
        <v>9900000</v>
      </c>
      <c r="T40" s="19">
        <f>VLOOKUP($A40,TOURISM!$A39:$E2729, COLUMN(E40),0)</f>
        <v>2200000</v>
      </c>
      <c r="U40" s="19">
        <f>VLOOKUP($A40,BUSINESS!$A40:$I2730, COLUMN(H40),0)</f>
        <v>4.5999999999999999E-2</v>
      </c>
      <c r="V40" s="19">
        <f>VLOOKUP($A40,BUSINESS!$A40:$I2730, COLUMN(I40),0)</f>
        <v>0.57999999999999996</v>
      </c>
    </row>
    <row r="41" spans="1:22" ht="15" x14ac:dyDescent="0.25">
      <c r="A41" s="14" t="s">
        <v>59</v>
      </c>
      <c r="B41" s="15" t="s">
        <v>100</v>
      </c>
      <c r="C41" s="16" t="s">
        <v>61</v>
      </c>
      <c r="D41" s="17">
        <v>4679604922</v>
      </c>
      <c r="E41" s="18">
        <v>4.5999999999999999E-2</v>
      </c>
      <c r="F41" s="18">
        <v>22</v>
      </c>
      <c r="G41" s="19">
        <v>0.12</v>
      </c>
      <c r="H41" s="19">
        <f>VLOOKUP($A41,ENERGY!$A41:$E2731,COLUMN(D41),0)</f>
        <v>14338</v>
      </c>
      <c r="I41" s="19">
        <f>VLOOKUP($A41,ENERGY!$A41:$E2731,COLUMN(E41),0)</f>
        <v>8441</v>
      </c>
      <c r="J41" s="19">
        <f>VLOOKUP($A41,'HUMAN RESOURCES'!$A41:$L2731,COLUMN(D41),0)</f>
        <v>0.04</v>
      </c>
      <c r="K41" s="19">
        <f>VLOOKUP($A41,'HUMAN RESOURCES'!$A41:$L2731,COLUMN(E41),0)</f>
        <v>6.9000000000000006E-2</v>
      </c>
      <c r="L41" s="19">
        <f>VLOOKUP($A41,'HUMAN RESOURCES'!$A41:$L2731,COLUMN(F41),0)</f>
        <v>59</v>
      </c>
      <c r="M41" s="19">
        <f>VLOOKUP($A41,'HUMAN RESOURCES'!$A41:$L2731,COLUMN(G41),0)</f>
        <v>56</v>
      </c>
      <c r="N41" s="19">
        <f>VLOOKUP($A41,'HUMAN RESOURCES'!$A41:$L2731,COLUMN(H41),0)</f>
        <v>0.45100000000000001</v>
      </c>
      <c r="O41" s="19">
        <f>VLOOKUP($A41,'HUMAN RESOURCES'!$A41:$L2731,COLUMN(I41),0)</f>
        <v>0.51700000000000002</v>
      </c>
      <c r="P41" s="19">
        <f>VLOOKUP($A41,'HUMAN RESOURCES'!$A41:$L2731,COLUMN(J41),0)</f>
        <v>3.2000000000000001E-2</v>
      </c>
      <c r="Q41" s="19">
        <f>VLOOKUP($A41,'HUMAN RESOURCES'!$A41:$L2731,COLUMN(K41),0)</f>
        <v>9861679</v>
      </c>
      <c r="R41" s="19">
        <f>VLOOKUP($A41,'HUMAN RESOURCES'!$A41:$L2731,COLUMN(L41),0)</f>
        <v>0.40300000000000002</v>
      </c>
      <c r="S41" s="19">
        <f>VLOOKUP($A41,TOURISM!$A40:$E2730, COLUMN(D41),0)</f>
        <v>152000000</v>
      </c>
      <c r="T41" s="19">
        <f>VLOOKUP($A41,TOURISM!$A40:$E2730, COLUMN(E41),0)</f>
        <v>125000000</v>
      </c>
      <c r="U41" s="19">
        <f>VLOOKUP($A41,BUSINESS!$A41:$I2731, COLUMN(H41),0)</f>
        <v>4.0000000000000001E-3</v>
      </c>
      <c r="V41" s="19">
        <f>VLOOKUP($A41,BUSINESS!$A41:$I2731, COLUMN(I41),0)</f>
        <v>2.5000000000000001E-2</v>
      </c>
    </row>
    <row r="42" spans="1:22" ht="15" x14ac:dyDescent="0.25">
      <c r="A42" s="14" t="s">
        <v>59</v>
      </c>
      <c r="B42" s="15" t="s">
        <v>101</v>
      </c>
      <c r="C42" s="16" t="s">
        <v>61</v>
      </c>
      <c r="D42" s="17">
        <v>614877971</v>
      </c>
      <c r="E42" s="18">
        <v>4.8000000000000001E-2</v>
      </c>
      <c r="F42" s="18">
        <v>371</v>
      </c>
      <c r="G42" s="18">
        <v>0.107</v>
      </c>
      <c r="H42" s="19">
        <f>VLOOKUP($A42,ENERGY!$A42:$E2732,COLUMN(D42),0)</f>
        <v>14338</v>
      </c>
      <c r="I42" s="19">
        <f>VLOOKUP($A42,ENERGY!$A42:$E2732,COLUMN(E42),0)</f>
        <v>8441</v>
      </c>
      <c r="J42" s="19">
        <f>VLOOKUP($A42,'HUMAN RESOURCES'!$A42:$L2732,COLUMN(D42),0)</f>
        <v>1.9E-2</v>
      </c>
      <c r="K42" s="19">
        <f>VLOOKUP($A42,'HUMAN RESOURCES'!$A42:$L2732,COLUMN(E42),0)</f>
        <v>1.2E-2</v>
      </c>
      <c r="L42" s="19">
        <f>VLOOKUP($A42,'HUMAN RESOURCES'!$A42:$L2732,COLUMN(F42),0)</f>
        <v>71.105000000000004</v>
      </c>
      <c r="M42" s="19">
        <f>VLOOKUP($A42,'HUMAN RESOURCES'!$A42:$L2732,COLUMN(G42),0)</f>
        <v>66.415000000000006</v>
      </c>
      <c r="N42" s="19">
        <f>VLOOKUP($A42,'HUMAN RESOURCES'!$A42:$L2732,COLUMN(H42),0)</f>
        <v>0.28199999999999997</v>
      </c>
      <c r="O42" s="19">
        <f>VLOOKUP($A42,'HUMAN RESOURCES'!$A42:$L2732,COLUMN(I42),0)</f>
        <v>0.63700000000000001</v>
      </c>
      <c r="P42" s="19">
        <f>VLOOKUP($A42,'HUMAN RESOURCES'!$A42:$L2732,COLUMN(J42),0)</f>
        <v>8.1000000000000003E-2</v>
      </c>
      <c r="Q42" s="19">
        <f>VLOOKUP($A42,'HUMAN RESOURCES'!$A42:$L2732,COLUMN(K42),0)</f>
        <v>81131</v>
      </c>
      <c r="R42" s="19">
        <f>VLOOKUP($A42,'HUMAN RESOURCES'!$A42:$L2732,COLUMN(L42),0)</f>
        <v>0.501</v>
      </c>
      <c r="S42" s="19">
        <f>VLOOKUP($A42,TOURISM!$A41:$E2731, COLUMN(D42),0)</f>
        <v>225000000</v>
      </c>
      <c r="T42" s="19">
        <f>VLOOKUP($A42,TOURISM!$A41:$E2731, COLUMN(E42),0)</f>
        <v>44000000</v>
      </c>
      <c r="U42" s="19">
        <f>VLOOKUP($A42,BUSINESS!$A42:$I2732, COLUMN(H42),0)</f>
        <v>7.3999999999999996E-2</v>
      </c>
      <c r="V42" s="19">
        <f>VLOOKUP($A42,BUSINESS!$A42:$I2732, COLUMN(I42),0)</f>
        <v>0.32500000000000001</v>
      </c>
    </row>
    <row r="43" spans="1:22" ht="15" x14ac:dyDescent="0.25">
      <c r="A43" s="14" t="s">
        <v>59</v>
      </c>
      <c r="B43" s="15" t="s">
        <v>102</v>
      </c>
      <c r="C43" s="16" t="s">
        <v>61</v>
      </c>
      <c r="D43" s="17">
        <v>635874002</v>
      </c>
      <c r="E43" s="18">
        <v>0.184</v>
      </c>
      <c r="F43" s="18">
        <v>28</v>
      </c>
      <c r="G43" s="18">
        <v>0.26300000000000001</v>
      </c>
      <c r="H43" s="19">
        <f>VLOOKUP($A43,ENERGY!$A43:$E2733,COLUMN(D43),0)</f>
        <v>14338</v>
      </c>
      <c r="I43" s="19">
        <f>VLOOKUP($A43,ENERGY!$A43:$E2733,COLUMN(E43),0)</f>
        <v>8441</v>
      </c>
      <c r="J43" s="19">
        <f>VLOOKUP($A43,'HUMAN RESOURCES'!$A43:$L2733,COLUMN(D43),0)</f>
        <v>4.3999999999999997E-2</v>
      </c>
      <c r="K43" s="19">
        <f>VLOOKUP($A43,'HUMAN RESOURCES'!$A43:$L2733,COLUMN(E43),0)</f>
        <v>0.14099999999999999</v>
      </c>
      <c r="L43" s="19">
        <f>VLOOKUP($A43,'HUMAN RESOURCES'!$A43:$L2733,COLUMN(F43),0)</f>
        <v>39</v>
      </c>
      <c r="M43" s="19">
        <f>VLOOKUP($A43,'HUMAN RESOURCES'!$A43:$L2733,COLUMN(G43),0)</f>
        <v>37</v>
      </c>
      <c r="N43" s="19">
        <f>VLOOKUP($A43,'HUMAN RESOURCES'!$A43:$L2733,COLUMN(H43),0)</f>
        <v>0.43</v>
      </c>
      <c r="O43" s="19">
        <f>VLOOKUP($A43,'HUMAN RESOURCES'!$A43:$L2733,COLUMN(I43),0)</f>
        <v>0.54600000000000004</v>
      </c>
      <c r="P43" s="19">
        <f>VLOOKUP($A43,'HUMAN RESOURCES'!$A43:$L2733,COLUMN(J43),0)</f>
        <v>2.5000000000000001E-2</v>
      </c>
      <c r="Q43" s="19">
        <f>VLOOKUP($A43,'HUMAN RESOURCES'!$A43:$L2733,COLUMN(K43),0)</f>
        <v>4139757</v>
      </c>
      <c r="R43" s="19">
        <f>VLOOKUP($A43,'HUMAN RESOURCES'!$A43:$L2733,COLUMN(L43),0)</f>
        <v>0.35599999999999998</v>
      </c>
      <c r="S43" s="19">
        <f>VLOOKUP($A43,TOURISM!$A42:$E2732, COLUMN(D43),0)</f>
        <v>10000000</v>
      </c>
      <c r="T43" s="19">
        <f>VLOOKUP($A43,TOURISM!$A42:$E2732, COLUMN(E43),0)</f>
        <v>35000000</v>
      </c>
      <c r="U43" s="19">
        <f>VLOOKUP($A43,BUSINESS!$A43:$I2733, COLUMN(H43),0)</f>
        <v>1E-3</v>
      </c>
      <c r="V43" s="19">
        <f>VLOOKUP($A43,BUSINESS!$A43:$I2733, COLUMN(I43),0)</f>
        <v>3.0000000000000001E-3</v>
      </c>
    </row>
    <row r="44" spans="1:22" ht="15" x14ac:dyDescent="0.25">
      <c r="A44" s="14" t="s">
        <v>59</v>
      </c>
      <c r="B44" s="15" t="s">
        <v>103</v>
      </c>
      <c r="C44" s="16" t="s">
        <v>61</v>
      </c>
      <c r="D44" s="20">
        <v>15079752557.5</v>
      </c>
      <c r="E44" s="21">
        <v>6.4000000000000001E-2</v>
      </c>
      <c r="F44" s="19">
        <v>190</v>
      </c>
      <c r="G44" s="19">
        <v>0.12</v>
      </c>
      <c r="H44" s="19">
        <f>VLOOKUP($A44,ENERGY!$A44:$E2734,COLUMN(D44),0)</f>
        <v>14338</v>
      </c>
      <c r="I44" s="19">
        <f>VLOOKUP($A44,ENERGY!$A44:$E2734,COLUMN(E44),0)</f>
        <v>8441</v>
      </c>
      <c r="J44" s="19">
        <f>VLOOKUP($A44,'HUMAN RESOURCES'!$A44:$L2734,COLUMN(D44),0)</f>
        <v>4.9000000000000002E-2</v>
      </c>
      <c r="K44" s="19">
        <f>VLOOKUP($A44,'HUMAN RESOURCES'!$A44:$L2734,COLUMN(E44),0)</f>
        <v>0.105</v>
      </c>
      <c r="L44" s="19">
        <f>VLOOKUP($A44,'HUMAN RESOURCES'!$A44:$L2734,COLUMN(F44),0)</f>
        <v>52</v>
      </c>
      <c r="M44" s="19">
        <f>VLOOKUP($A44,'HUMAN RESOURCES'!$A44:$L2734,COLUMN(G44),0)</f>
        <v>49</v>
      </c>
      <c r="N44" s="19">
        <f>VLOOKUP($A44,'HUMAN RESOURCES'!$A44:$L2734,COLUMN(H44),0)</f>
        <v>0.47199999999999998</v>
      </c>
      <c r="O44" s="19">
        <f>VLOOKUP($A44,'HUMAN RESOURCES'!$A44:$L2734,COLUMN(I44),0)</f>
        <v>0.499</v>
      </c>
      <c r="P44" s="19">
        <f>VLOOKUP($A44,'HUMAN RESOURCES'!$A44:$L2734,COLUMN(J44),0)</f>
        <v>2.9000000000000001E-2</v>
      </c>
      <c r="Q44" s="19">
        <f>VLOOKUP($A44,'HUMAN RESOURCES'!$A44:$L2734,COLUMN(K44),0)</f>
        <v>7385416</v>
      </c>
      <c r="R44" s="19">
        <f>VLOOKUP($A44,'HUMAN RESOURCES'!$A44:$L2734,COLUMN(L44),0)</f>
        <v>0.33200000000000002</v>
      </c>
      <c r="S44" s="19">
        <f>VLOOKUP($A44,TOURISM!$A43:$E2733, COLUMN(D44),0)</f>
        <v>2478709140</v>
      </c>
      <c r="T44" s="19">
        <f>VLOOKUP($A44,TOURISM!$A43:$E2733, COLUMN(E44),0)</f>
        <v>448000000</v>
      </c>
      <c r="U44" s="19">
        <f>VLOOKUP($A44,BUSINESS!$A44:$I2734, COLUMN(H44),0)</f>
        <v>0</v>
      </c>
      <c r="V44" s="19">
        <f>VLOOKUP($A44,BUSINESS!$A44:$I2734, COLUMN(I44),0)</f>
        <v>1.0999999999999999E-2</v>
      </c>
    </row>
    <row r="45" spans="1:22" ht="15" x14ac:dyDescent="0.25">
      <c r="A45" s="14" t="s">
        <v>59</v>
      </c>
      <c r="B45" s="15" t="s">
        <v>104</v>
      </c>
      <c r="C45" s="16" t="s">
        <v>61</v>
      </c>
      <c r="D45" s="17">
        <v>133000000000</v>
      </c>
      <c r="E45" s="18">
        <v>8.3000000000000004E-2</v>
      </c>
      <c r="F45" s="18">
        <v>246</v>
      </c>
      <c r="G45" s="18">
        <v>0.14499999999999999</v>
      </c>
      <c r="H45" s="19">
        <f>VLOOKUP($A45,ENERGY!$A45:$E2735,COLUMN(D45),0)</f>
        <v>14338</v>
      </c>
      <c r="I45" s="19">
        <f>VLOOKUP($A45,ENERGY!$A45:$E2735,COLUMN(E45),0)</f>
        <v>8441</v>
      </c>
      <c r="J45" s="19">
        <f>VLOOKUP($A45,'HUMAN RESOURCES'!$A45:$L2735,COLUMN(D45),0)</f>
        <v>2.4E-2</v>
      </c>
      <c r="K45" s="19">
        <f>VLOOKUP($A45,'HUMAN RESOURCES'!$A45:$L2735,COLUMN(E45),0)</f>
        <v>5.1999999999999998E-2</v>
      </c>
      <c r="L45" s="19">
        <f>VLOOKUP($A45,'HUMAN RESOURCES'!$A45:$L2735,COLUMN(F45),0)</f>
        <v>58</v>
      </c>
      <c r="M45" s="19">
        <f>VLOOKUP($A45,'HUMAN RESOURCES'!$A45:$L2735,COLUMN(G45),0)</f>
        <v>54</v>
      </c>
      <c r="N45" s="19">
        <f>VLOOKUP($A45,'HUMAN RESOURCES'!$A45:$L2735,COLUMN(H45),0)</f>
        <v>0.33</v>
      </c>
      <c r="O45" s="19">
        <f>VLOOKUP($A45,'HUMAN RESOURCES'!$A45:$L2735,COLUMN(I45),0)</f>
        <v>0.63600000000000001</v>
      </c>
      <c r="P45" s="19">
        <f>VLOOKUP($A45,'HUMAN RESOURCES'!$A45:$L2735,COLUMN(J45),0)</f>
        <v>3.4000000000000002E-2</v>
      </c>
      <c r="Q45" s="19">
        <f>VLOOKUP($A45,'HUMAN RESOURCES'!$A45:$L2735,COLUMN(K45),0)</f>
        <v>44000000</v>
      </c>
      <c r="R45" s="19">
        <f>VLOOKUP($A45,'HUMAN RESOURCES'!$A45:$L2735,COLUMN(L45),0)</f>
        <v>0.56899999999999995</v>
      </c>
      <c r="S45" s="19">
        <f>VLOOKUP($A45,TOURISM!$A44:$E2734, COLUMN(D45),0)</f>
        <v>3338000000</v>
      </c>
      <c r="T45" s="19">
        <f>VLOOKUP($A45,TOURISM!$A44:$E2734, COLUMN(E45),0)</f>
        <v>2684000000</v>
      </c>
      <c r="U45" s="19">
        <f>VLOOKUP($A45,BUSINESS!$A45:$I2735, COLUMN(H45),0)</f>
        <v>5.2999999999999999E-2</v>
      </c>
      <c r="V45" s="19">
        <f>VLOOKUP($A45,BUSINESS!$A45:$I2735, COLUMN(I45),0)</f>
        <v>0.186</v>
      </c>
    </row>
    <row r="46" spans="1:22" ht="15" x14ac:dyDescent="0.25">
      <c r="A46" s="14" t="s">
        <v>59</v>
      </c>
      <c r="B46" s="15" t="s">
        <v>105</v>
      </c>
      <c r="C46" s="16" t="s">
        <v>61</v>
      </c>
      <c r="D46" s="20">
        <v>15079752557.5</v>
      </c>
      <c r="E46" s="21">
        <v>6.4000000000000001E-2</v>
      </c>
      <c r="F46" s="19">
        <v>190</v>
      </c>
      <c r="G46" s="19">
        <v>0.12</v>
      </c>
      <c r="H46" s="19">
        <f>VLOOKUP($A46,ENERGY!$A46:$E2736,COLUMN(D46),0)</f>
        <v>14338</v>
      </c>
      <c r="I46" s="19">
        <f>VLOOKUP($A46,ENERGY!$A46:$E2736,COLUMN(E46),0)</f>
        <v>8441</v>
      </c>
      <c r="J46" s="19">
        <f>VLOOKUP($A46,'HUMAN RESOURCES'!$A46:$L2736,COLUMN(D46),0)</f>
        <v>4.2999999999999997E-2</v>
      </c>
      <c r="K46" s="19">
        <f>VLOOKUP($A46,'HUMAN RESOURCES'!$A46:$L2736,COLUMN(E46),0)</f>
        <v>0.11</v>
      </c>
      <c r="L46" s="19">
        <f>VLOOKUP($A46,'HUMAN RESOURCES'!$A46:$L2736,COLUMN(F46),0)</f>
        <v>50</v>
      </c>
      <c r="M46" s="19">
        <f>VLOOKUP($A46,'HUMAN RESOURCES'!$A46:$L2736,COLUMN(G46),0)</f>
        <v>48</v>
      </c>
      <c r="N46" s="19">
        <f>VLOOKUP($A46,'HUMAN RESOURCES'!$A46:$L2736,COLUMN(H46),0)</f>
        <v>0.44700000000000001</v>
      </c>
      <c r="O46" s="19">
        <f>VLOOKUP($A46,'HUMAN RESOURCES'!$A46:$L2736,COLUMN(I46),0)</f>
        <v>0.52300000000000002</v>
      </c>
      <c r="P46" s="19">
        <f>VLOOKUP($A46,'HUMAN RESOURCES'!$A46:$L2736,COLUMN(J46),0)</f>
        <v>0.03</v>
      </c>
      <c r="Q46" s="19">
        <f>VLOOKUP($A46,'HUMAN RESOURCES'!$A46:$L2736,COLUMN(K46),0)</f>
        <v>6652984</v>
      </c>
      <c r="R46" s="19">
        <f>VLOOKUP($A46,'HUMAN RESOURCES'!$A46:$L2736,COLUMN(L46),0)</f>
        <v>0.16500000000000001</v>
      </c>
      <c r="S46" s="19">
        <f>VLOOKUP($A46,TOURISM!$A45:$E2735, COLUMN(D46),0)</f>
        <v>2478709140</v>
      </c>
      <c r="T46" s="19">
        <f>VLOOKUP($A46,TOURISM!$A45:$E2735, COLUMN(E46),0)</f>
        <v>448000000</v>
      </c>
      <c r="U46" s="19">
        <f>VLOOKUP($A46,BUSINESS!$A46:$I2736, COLUMN(H46),0)</f>
        <v>0.129</v>
      </c>
      <c r="V46" s="19">
        <f>VLOOKUP($A46,BUSINESS!$A46:$I2736, COLUMN(I46),0)</f>
        <v>0.57999999999999996</v>
      </c>
    </row>
    <row r="47" spans="1:22" ht="15" x14ac:dyDescent="0.25">
      <c r="A47" s="14" t="s">
        <v>59</v>
      </c>
      <c r="B47" s="15" t="s">
        <v>106</v>
      </c>
      <c r="C47" s="16" t="s">
        <v>61</v>
      </c>
      <c r="D47" s="17">
        <v>12257299163</v>
      </c>
      <c r="E47" s="18">
        <v>3.4000000000000002E-2</v>
      </c>
      <c r="F47" s="18">
        <v>15</v>
      </c>
      <c r="G47" s="19">
        <v>0.12</v>
      </c>
      <c r="H47" s="19">
        <f>VLOOKUP($A47,ENERGY!$A47:$E2737,COLUMN(D47),0)</f>
        <v>14338</v>
      </c>
      <c r="I47" s="19">
        <f>VLOOKUP($A47,ENERGY!$A47:$E2737,COLUMN(E47),0)</f>
        <v>8441</v>
      </c>
      <c r="J47" s="19">
        <f>VLOOKUP($A47,'HUMAN RESOURCES'!$A47:$L2737,COLUMN(D47),0)</f>
        <v>0.04</v>
      </c>
      <c r="K47" s="19">
        <f>VLOOKUP($A47,'HUMAN RESOURCES'!$A47:$L2737,COLUMN(E47),0)</f>
        <v>6.9000000000000006E-2</v>
      </c>
      <c r="L47" s="19">
        <f>VLOOKUP($A47,'HUMAN RESOURCES'!$A47:$L2737,COLUMN(F47),0)</f>
        <v>60</v>
      </c>
      <c r="M47" s="19">
        <f>VLOOKUP($A47,'HUMAN RESOURCES'!$A47:$L2737,COLUMN(G47),0)</f>
        <v>56</v>
      </c>
      <c r="N47" s="19">
        <f>VLOOKUP($A47,'HUMAN RESOURCES'!$A47:$L2737,COLUMN(H47),0)</f>
        <v>0.437</v>
      </c>
      <c r="O47" s="19">
        <f>VLOOKUP($A47,'HUMAN RESOURCES'!$A47:$L2737,COLUMN(I47),0)</f>
        <v>0.53300000000000003</v>
      </c>
      <c r="P47" s="19">
        <f>VLOOKUP($A47,'HUMAN RESOURCES'!$A47:$L2737,COLUMN(J47),0)</f>
        <v>0.03</v>
      </c>
      <c r="Q47" s="19">
        <f>VLOOKUP($A47,'HUMAN RESOURCES'!$A47:$L2737,COLUMN(K47),0)</f>
        <v>27729798</v>
      </c>
      <c r="R47" s="19">
        <f>VLOOKUP($A47,'HUMAN RESOURCES'!$A47:$L2737,COLUMN(L47),0)</f>
        <v>0.32500000000000001</v>
      </c>
      <c r="S47" s="19">
        <f>VLOOKUP($A47,TOURISM!$A46:$E2736, COLUMN(D47),0)</f>
        <v>5000000</v>
      </c>
      <c r="T47" s="19">
        <f>VLOOKUP($A47,TOURISM!$A46:$E2736, COLUMN(E47),0)</f>
        <v>55000000</v>
      </c>
      <c r="U47" s="19">
        <f>VLOOKUP($A47,BUSINESS!$A47:$I2737, COLUMN(H47),0)</f>
        <v>0</v>
      </c>
      <c r="V47" s="19">
        <f>VLOOKUP($A47,BUSINESS!$A47:$I2737, COLUMN(I47),0)</f>
        <v>1E-3</v>
      </c>
    </row>
    <row r="48" spans="1:22" ht="15" x14ac:dyDescent="0.25">
      <c r="A48" s="14" t="s">
        <v>59</v>
      </c>
      <c r="B48" s="15" t="s">
        <v>107</v>
      </c>
      <c r="C48" s="16" t="s">
        <v>61</v>
      </c>
      <c r="D48" s="17">
        <v>1524490159</v>
      </c>
      <c r="E48" s="18">
        <v>5.2999999999999999E-2</v>
      </c>
      <c r="F48" s="18">
        <v>75</v>
      </c>
      <c r="G48" s="18">
        <v>0.14000000000000001</v>
      </c>
      <c r="H48" s="19">
        <f>VLOOKUP($A48,ENERGY!$A48:$E2738,COLUMN(D48),0)</f>
        <v>14338</v>
      </c>
      <c r="I48" s="19">
        <f>VLOOKUP($A48,ENERGY!$A48:$E2738,COLUMN(E48),0)</f>
        <v>8441</v>
      </c>
      <c r="J48" s="19">
        <f>VLOOKUP($A48,'HUMAN RESOURCES'!$A48:$L2738,COLUMN(D48),0)</f>
        <v>3.3000000000000002E-2</v>
      </c>
      <c r="K48" s="19">
        <f>VLOOKUP($A48,'HUMAN RESOURCES'!$A48:$L2738,COLUMN(E48),0)</f>
        <v>0.08</v>
      </c>
      <c r="L48" s="19">
        <f>VLOOKUP($A48,'HUMAN RESOURCES'!$A48:$L2738,COLUMN(F48),0)</f>
        <v>49</v>
      </c>
      <c r="M48" s="19">
        <f>VLOOKUP($A48,'HUMAN RESOURCES'!$A48:$L2738,COLUMN(G48),0)</f>
        <v>48</v>
      </c>
      <c r="N48" s="19">
        <f>VLOOKUP($A48,'HUMAN RESOURCES'!$A48:$L2738,COLUMN(H48),0)</f>
        <v>0.44600000000000001</v>
      </c>
      <c r="O48" s="19">
        <f>VLOOKUP($A48,'HUMAN RESOURCES'!$A48:$L2738,COLUMN(I48),0)</f>
        <v>0.52400000000000002</v>
      </c>
      <c r="P48" s="19">
        <f>VLOOKUP($A48,'HUMAN RESOURCES'!$A48:$L2738,COLUMN(J48),0)</f>
        <v>2.9000000000000001E-2</v>
      </c>
      <c r="Q48" s="19">
        <f>VLOOKUP($A48,'HUMAN RESOURCES'!$A48:$L2738,COLUMN(K48),0)</f>
        <v>1063715</v>
      </c>
      <c r="R48" s="19">
        <f>VLOOKUP($A48,'HUMAN RESOURCES'!$A48:$L2738,COLUMN(L48),0)</f>
        <v>0.22700000000000001</v>
      </c>
      <c r="S48" s="19">
        <f>VLOOKUP($A48,TOURISM!$A47:$E2737, COLUMN(D48),0)</f>
        <v>24000000</v>
      </c>
      <c r="T48" s="19">
        <f>VLOOKUP($A48,TOURISM!$A47:$E2737, COLUMN(E48),0)</f>
        <v>32000000</v>
      </c>
      <c r="U48" s="19">
        <f>VLOOKUP($A48,BUSINESS!$A48:$I2738, COLUMN(H48),0)</f>
        <v>8.9999999999999993E-3</v>
      </c>
      <c r="V48" s="19">
        <f>VLOOKUP($A48,BUSINESS!$A48:$I2738, COLUMN(I48),0)</f>
        <v>3.1E-2</v>
      </c>
    </row>
    <row r="49" spans="1:22" ht="15" x14ac:dyDescent="0.25">
      <c r="A49" s="14" t="s">
        <v>59</v>
      </c>
      <c r="B49" s="15" t="s">
        <v>108</v>
      </c>
      <c r="C49" s="16" t="s">
        <v>61</v>
      </c>
      <c r="D49" s="17">
        <v>10185786171</v>
      </c>
      <c r="E49" s="18">
        <v>3.4000000000000002E-2</v>
      </c>
      <c r="F49" s="18">
        <v>10</v>
      </c>
      <c r="G49" s="18">
        <v>0.216</v>
      </c>
      <c r="H49" s="19">
        <f>VLOOKUP($A49,ENERGY!$A49:$E2739,COLUMN(D49),0)</f>
        <v>14338</v>
      </c>
      <c r="I49" s="19">
        <f>VLOOKUP($A49,ENERGY!$A49:$E2739,COLUMN(E49),0)</f>
        <v>8441</v>
      </c>
      <c r="J49" s="19">
        <f>VLOOKUP($A49,'HUMAN RESOURCES'!$A49:$L2739,COLUMN(D49),0)</f>
        <v>4.2000000000000003E-2</v>
      </c>
      <c r="K49" s="19">
        <f>VLOOKUP($A49,'HUMAN RESOURCES'!$A49:$L2739,COLUMN(E49),0)</f>
        <v>0.08</v>
      </c>
      <c r="L49" s="19">
        <f>VLOOKUP($A49,'HUMAN RESOURCES'!$A49:$L2739,COLUMN(F49),0)</f>
        <v>51</v>
      </c>
      <c r="M49" s="19">
        <f>VLOOKUP($A49,'HUMAN RESOURCES'!$A49:$L2739,COLUMN(G49),0)</f>
        <v>49</v>
      </c>
      <c r="N49" s="19">
        <f>VLOOKUP($A49,'HUMAN RESOURCES'!$A49:$L2739,COLUMN(H49),0)</f>
        <v>0.44800000000000001</v>
      </c>
      <c r="O49" s="19">
        <f>VLOOKUP($A49,'HUMAN RESOURCES'!$A49:$L2739,COLUMN(I49),0)</f>
        <v>0.52300000000000002</v>
      </c>
      <c r="P49" s="19">
        <f>VLOOKUP($A49,'HUMAN RESOURCES'!$A49:$L2739,COLUMN(J49),0)</f>
        <v>2.9000000000000001E-2</v>
      </c>
      <c r="Q49" s="19">
        <f>VLOOKUP($A49,'HUMAN RESOURCES'!$A49:$L2739,COLUMN(K49),0)</f>
        <v>34020512</v>
      </c>
      <c r="R49" s="19">
        <f>VLOOKUP($A49,'HUMAN RESOURCES'!$A49:$L2739,COLUMN(L49),0)</f>
        <v>0.223</v>
      </c>
      <c r="S49" s="19">
        <f>VLOOKUP($A49,TOURISM!$A48:$E2738, COLUMN(D49),0)</f>
        <v>381000000</v>
      </c>
      <c r="T49" s="19">
        <f>VLOOKUP($A49,TOURISM!$A48:$E2738, COLUMN(E49),0)</f>
        <v>369000000</v>
      </c>
      <c r="U49" s="19">
        <f>VLOOKUP($A49,BUSINESS!$A49:$I2739, COLUMN(H49),0)</f>
        <v>1E-3</v>
      </c>
      <c r="V49" s="19">
        <f>VLOOKUP($A49,BUSINESS!$A49:$I2739, COLUMN(I49),0)</f>
        <v>3.0000000000000001E-3</v>
      </c>
    </row>
    <row r="50" spans="1:22" ht="15" x14ac:dyDescent="0.25">
      <c r="A50" s="14" t="s">
        <v>59</v>
      </c>
      <c r="B50" s="15" t="s">
        <v>109</v>
      </c>
      <c r="C50" s="16" t="s">
        <v>61</v>
      </c>
      <c r="D50" s="17">
        <v>1294250280</v>
      </c>
      <c r="E50" s="18">
        <v>5.2999999999999999E-2</v>
      </c>
      <c r="F50" s="18">
        <v>14</v>
      </c>
      <c r="G50" s="19">
        <v>0.12</v>
      </c>
      <c r="H50" s="19">
        <f>VLOOKUP($A50,ENERGY!$A50:$E2740,COLUMN(D50),0)</f>
        <v>14338</v>
      </c>
      <c r="I50" s="19">
        <f>VLOOKUP($A50,ENERGY!$A50:$E2740,COLUMN(E50),0)</f>
        <v>8441</v>
      </c>
      <c r="J50" s="19">
        <f>VLOOKUP($A50,'HUMAN RESOURCES'!$A50:$L2740,COLUMN(D50),0)</f>
        <v>3.9E-2</v>
      </c>
      <c r="K50" s="19">
        <f>VLOOKUP($A50,'HUMAN RESOURCES'!$A50:$L2740,COLUMN(E50),0)</f>
        <v>7.6999999999999999E-2</v>
      </c>
      <c r="L50" s="19">
        <f>VLOOKUP($A50,'HUMAN RESOURCES'!$A50:$L2740,COLUMN(F50),0)</f>
        <v>54</v>
      </c>
      <c r="M50" s="19">
        <f>VLOOKUP($A50,'HUMAN RESOURCES'!$A50:$L2740,COLUMN(G50),0)</f>
        <v>53</v>
      </c>
      <c r="N50" s="19">
        <f>VLOOKUP($A50,'HUMAN RESOURCES'!$A50:$L2740,COLUMN(H50),0)</f>
        <v>0.442</v>
      </c>
      <c r="O50" s="19">
        <f>VLOOKUP($A50,'HUMAN RESOURCES'!$A50:$L2740,COLUMN(I50),0)</f>
        <v>0.52900000000000003</v>
      </c>
      <c r="P50" s="19">
        <f>VLOOKUP($A50,'HUMAN RESOURCES'!$A50:$L2740,COLUMN(J50),0)</f>
        <v>2.9000000000000001E-2</v>
      </c>
      <c r="Q50" s="19">
        <f>VLOOKUP($A50,'HUMAN RESOURCES'!$A50:$L2740,COLUMN(K50),0)</f>
        <v>4864753</v>
      </c>
      <c r="R50" s="19">
        <f>VLOOKUP($A50,'HUMAN RESOURCES'!$A50:$L2740,COLUMN(L50),0)</f>
        <v>0.32900000000000001</v>
      </c>
      <c r="S50" s="19">
        <f>VLOOKUP($A50,TOURISM!$A49:$E2739, COLUMN(D50),0)</f>
        <v>11000000</v>
      </c>
      <c r="T50" s="19">
        <f>VLOOKUP($A50,TOURISM!$A49:$E2739, COLUMN(E50),0)</f>
        <v>15000000</v>
      </c>
      <c r="U50" s="19">
        <f>VLOOKUP($A50,BUSINESS!$A50:$I2740, COLUMN(H50),0)</f>
        <v>8.0000000000000002E-3</v>
      </c>
      <c r="V50" s="19">
        <f>VLOOKUP($A50,BUSINESS!$A50:$I2740, COLUMN(I50),0)</f>
        <v>0.01</v>
      </c>
    </row>
    <row r="51" spans="1:22" ht="15" x14ac:dyDescent="0.25">
      <c r="A51" s="14" t="s">
        <v>59</v>
      </c>
      <c r="B51" s="15" t="s">
        <v>110</v>
      </c>
      <c r="C51" s="16" t="s">
        <v>61</v>
      </c>
      <c r="D51" s="17">
        <v>21473188882</v>
      </c>
      <c r="E51" s="18">
        <v>5.3999999999999999E-2</v>
      </c>
      <c r="F51" s="18">
        <v>123</v>
      </c>
      <c r="G51" s="19">
        <v>0.12</v>
      </c>
      <c r="H51" s="19">
        <f>VLOOKUP($A51,ENERGY!$A51:$E2741,COLUMN(D51),0)</f>
        <v>14338</v>
      </c>
      <c r="I51" s="19">
        <f>VLOOKUP($A51,ENERGY!$A51:$E2741,COLUMN(E51),0)</f>
        <v>8441</v>
      </c>
      <c r="J51" s="19">
        <f>VLOOKUP($A51,'HUMAN RESOURCES'!$A51:$L2741,COLUMN(D51),0)</f>
        <v>1.7000000000000001E-2</v>
      </c>
      <c r="K51" s="19">
        <f>VLOOKUP($A51,'HUMAN RESOURCES'!$A51:$L2741,COLUMN(E51),0)</f>
        <v>2.5999999999999999E-2</v>
      </c>
      <c r="L51" s="19">
        <f>VLOOKUP($A51,'HUMAN RESOURCES'!$A51:$L2741,COLUMN(F51),0)</f>
        <v>75</v>
      </c>
      <c r="M51" s="19">
        <f>VLOOKUP($A51,'HUMAN RESOURCES'!$A51:$L2741,COLUMN(G51),0)</f>
        <v>71</v>
      </c>
      <c r="N51" s="19">
        <f>VLOOKUP($A51,'HUMAN RESOURCES'!$A51:$L2741,COLUMN(H51),0)</f>
        <v>0.29799999999999999</v>
      </c>
      <c r="O51" s="19">
        <f>VLOOKUP($A51,'HUMAN RESOURCES'!$A51:$L2741,COLUMN(I51),0)</f>
        <v>0.64100000000000001</v>
      </c>
      <c r="P51" s="19">
        <f>VLOOKUP($A51,'HUMAN RESOURCES'!$A51:$L2741,COLUMN(J51),0)</f>
        <v>0.06</v>
      </c>
      <c r="Q51" s="19">
        <f>VLOOKUP($A51,'HUMAN RESOURCES'!$A51:$L2741,COLUMN(K51),0)</f>
        <v>9563500</v>
      </c>
      <c r="R51" s="19">
        <f>VLOOKUP($A51,'HUMAN RESOURCES'!$A51:$L2741,COLUMN(L51),0)</f>
        <v>0.63400000000000001</v>
      </c>
      <c r="S51" s="19">
        <f>VLOOKUP($A51,TOURISM!$A50:$E2740, COLUMN(D51),0)</f>
        <v>1977000000</v>
      </c>
      <c r="T51" s="19">
        <f>VLOOKUP($A51,TOURISM!$A50:$E2740, COLUMN(E51),0)</f>
        <v>310000000</v>
      </c>
      <c r="U51" s="19">
        <f>VLOOKUP($A51,BUSINESS!$A51:$I2741, COLUMN(H51),0)</f>
        <v>2.8000000000000001E-2</v>
      </c>
      <c r="V51" s="19">
        <f>VLOOKUP($A51,BUSINESS!$A51:$I2741, COLUMN(I51),0)</f>
        <v>1.2E-2</v>
      </c>
    </row>
    <row r="52" spans="1:22" ht="15" x14ac:dyDescent="0.25">
      <c r="A52" s="14" t="s">
        <v>59</v>
      </c>
      <c r="B52" s="15" t="s">
        <v>111</v>
      </c>
      <c r="C52" s="16" t="s">
        <v>61</v>
      </c>
      <c r="D52" s="17">
        <v>6193246632</v>
      </c>
      <c r="E52" s="18">
        <v>6.6000000000000003E-2</v>
      </c>
      <c r="F52" s="18">
        <v>16</v>
      </c>
      <c r="G52" s="18">
        <v>0.22900000000000001</v>
      </c>
      <c r="H52" s="19">
        <f>VLOOKUP($A52,ENERGY!$A52:$E2742,COLUMN(D52),0)</f>
        <v>14338</v>
      </c>
      <c r="I52" s="19">
        <f>VLOOKUP($A52,ENERGY!$A52:$E2742,COLUMN(E52),0)</f>
        <v>8441</v>
      </c>
      <c r="J52" s="19">
        <f>VLOOKUP($A52,'HUMAN RESOURCES'!$A52:$L2742,COLUMN(D52),0)</f>
        <v>4.8000000000000001E-2</v>
      </c>
      <c r="K52" s="19">
        <f>VLOOKUP($A52,'HUMAN RESOURCES'!$A52:$L2742,COLUMN(E52),0)</f>
        <v>8.8999999999999996E-2</v>
      </c>
      <c r="L52" s="19">
        <f>VLOOKUP($A52,'HUMAN RESOURCES'!$A52:$L2742,COLUMN(F52),0)</f>
        <v>48</v>
      </c>
      <c r="M52" s="19">
        <f>VLOOKUP($A52,'HUMAN RESOURCES'!$A52:$L2742,COLUMN(G52),0)</f>
        <v>48</v>
      </c>
      <c r="N52" s="19">
        <f>VLOOKUP($A52,'HUMAN RESOURCES'!$A52:$L2742,COLUMN(H52),0)</f>
        <v>0.49299999999999999</v>
      </c>
      <c r="O52" s="19">
        <f>VLOOKUP($A52,'HUMAN RESOURCES'!$A52:$L2742,COLUMN(I52),0)</f>
        <v>0.48099999999999998</v>
      </c>
      <c r="P52" s="19">
        <f>VLOOKUP($A52,'HUMAN RESOURCES'!$A52:$L2742,COLUMN(J52),0)</f>
        <v>2.7E-2</v>
      </c>
      <c r="Q52" s="19">
        <f>VLOOKUP($A52,'HUMAN RESOURCES'!$A52:$L2742,COLUMN(K52),0)</f>
        <v>24275641</v>
      </c>
      <c r="R52" s="19">
        <f>VLOOKUP($A52,'HUMAN RESOURCES'!$A52:$L2742,COLUMN(L52),0)</f>
        <v>0.121</v>
      </c>
      <c r="S52" s="19">
        <f>VLOOKUP($A52,TOURISM!$A51:$E2741, COLUMN(D52),0)</f>
        <v>165000000</v>
      </c>
      <c r="T52" s="19">
        <f>VLOOKUP($A52,TOURISM!$A51:$E2741, COLUMN(E52),0)</f>
        <v>448000000</v>
      </c>
      <c r="U52" s="19">
        <f>VLOOKUP($A52,BUSINESS!$A52:$I2742, COLUMN(H52),0)</f>
        <v>2E-3</v>
      </c>
      <c r="V52" s="19">
        <f>VLOOKUP($A52,BUSINESS!$A52:$I2742, COLUMN(I52),0)</f>
        <v>5.0000000000000001E-3</v>
      </c>
    </row>
    <row r="53" spans="1:22" ht="15" x14ac:dyDescent="0.25">
      <c r="A53" s="14" t="s">
        <v>59</v>
      </c>
      <c r="B53" s="15" t="s">
        <v>112</v>
      </c>
      <c r="C53" s="16" t="s">
        <v>61</v>
      </c>
      <c r="D53" s="17">
        <v>3253551750</v>
      </c>
      <c r="E53" s="18">
        <v>5.6000000000000001E-2</v>
      </c>
      <c r="F53" s="18">
        <v>18</v>
      </c>
      <c r="G53" s="18">
        <v>0.38800000000000001</v>
      </c>
      <c r="H53" s="19">
        <f>VLOOKUP($A53,ENERGY!$A53:$E2743,COLUMN(D53),0)</f>
        <v>14338</v>
      </c>
      <c r="I53" s="19">
        <f>VLOOKUP($A53,ENERGY!$A53:$E2743,COLUMN(E53),0)</f>
        <v>8441</v>
      </c>
      <c r="J53" s="19">
        <f>VLOOKUP($A53,'HUMAN RESOURCES'!$A53:$L2743,COLUMN(D53),0)</f>
        <v>4.4999999999999998E-2</v>
      </c>
      <c r="K53" s="19">
        <f>VLOOKUP($A53,'HUMAN RESOURCES'!$A53:$L2743,COLUMN(E53),0)</f>
        <v>0.1</v>
      </c>
      <c r="L53" s="19">
        <f>VLOOKUP($A53,'HUMAN RESOURCES'!$A53:$L2743,COLUMN(F53),0)</f>
        <v>42</v>
      </c>
      <c r="M53" s="19">
        <f>VLOOKUP($A53,'HUMAN RESOURCES'!$A53:$L2743,COLUMN(G53),0)</f>
        <v>42</v>
      </c>
      <c r="N53" s="19">
        <f>VLOOKUP($A53,'HUMAN RESOURCES'!$A53:$L2743,COLUMN(H53),0)</f>
        <v>0.45700000000000002</v>
      </c>
      <c r="O53" s="19">
        <f>VLOOKUP($A53,'HUMAN RESOURCES'!$A53:$L2743,COLUMN(I53),0)</f>
        <v>0.51500000000000001</v>
      </c>
      <c r="P53" s="19">
        <f>VLOOKUP($A53,'HUMAN RESOURCES'!$A53:$L2743,COLUMN(J53),0)</f>
        <v>2.7E-2</v>
      </c>
      <c r="Q53" s="19">
        <f>VLOOKUP($A53,'HUMAN RESOURCES'!$A53:$L2743,COLUMN(K53),0)</f>
        <v>10100981</v>
      </c>
      <c r="R53" s="19">
        <f>VLOOKUP($A53,'HUMAN RESOURCES'!$A53:$L2743,COLUMN(L53),0)</f>
        <v>0.34799999999999998</v>
      </c>
      <c r="S53" s="19">
        <f>VLOOKUP($A53,TOURISM!$A52:$E2742, COLUMN(D53),0)</f>
        <v>67000000</v>
      </c>
      <c r="T53" s="19">
        <f>VLOOKUP($A53,TOURISM!$A52:$E2742, COLUMN(E53),0)</f>
        <v>102000000</v>
      </c>
      <c r="U53" s="19">
        <f>VLOOKUP($A53,BUSINESS!$A53:$I2743, COLUMN(H53),0)</f>
        <v>2E-3</v>
      </c>
      <c r="V53" s="19">
        <f>VLOOKUP($A53,BUSINESS!$A53:$I2743, COLUMN(I53),0)</f>
        <v>0.01</v>
      </c>
    </row>
    <row r="54" spans="1:22" ht="15" x14ac:dyDescent="0.25">
      <c r="A54" s="14" t="s">
        <v>59</v>
      </c>
      <c r="B54" s="15" t="s">
        <v>113</v>
      </c>
      <c r="C54" s="16" t="s">
        <v>61</v>
      </c>
      <c r="D54" s="17">
        <v>6689957610</v>
      </c>
      <c r="E54" s="21">
        <v>6.4000000000000001E-2</v>
      </c>
      <c r="F54" s="19">
        <v>190</v>
      </c>
      <c r="G54" s="18">
        <v>0.68200000000000005</v>
      </c>
      <c r="H54" s="19">
        <f>VLOOKUP($A54,ENERGY!$A54:$E2744,COLUMN(D54),0)</f>
        <v>14338</v>
      </c>
      <c r="I54" s="19">
        <f>VLOOKUP($A54,ENERGY!$A54:$E2744,COLUMN(E54),0)</f>
        <v>8441</v>
      </c>
      <c r="J54" s="19">
        <f>VLOOKUP($A54,'HUMAN RESOURCES'!$A54:$L2744,COLUMN(D54),0)</f>
        <v>3.2000000000000001E-2</v>
      </c>
      <c r="K54" s="19">
        <f>VLOOKUP($A54,'HUMAN RESOURCES'!$A54:$L2744,COLUMN(E54),0)</f>
        <v>6.0999999999999999E-2</v>
      </c>
      <c r="L54" s="19">
        <f>VLOOKUP($A54,'HUMAN RESOURCES'!$A54:$L2744,COLUMN(F54),0)</f>
        <v>44</v>
      </c>
      <c r="M54" s="19">
        <f>VLOOKUP($A54,'HUMAN RESOURCES'!$A54:$L2744,COLUMN(G54),0)</f>
        <v>44</v>
      </c>
      <c r="N54" s="19">
        <f>VLOOKUP($A54,'HUMAN RESOURCES'!$A54:$L2744,COLUMN(H54),0)</f>
        <v>0.42199999999999999</v>
      </c>
      <c r="O54" s="19">
        <f>VLOOKUP($A54,'HUMAN RESOURCES'!$A54:$L2744,COLUMN(I54),0)</f>
        <v>0.54500000000000004</v>
      </c>
      <c r="P54" s="19">
        <f>VLOOKUP($A54,'HUMAN RESOURCES'!$A54:$L2744,COLUMN(J54),0)</f>
        <v>3.4000000000000002E-2</v>
      </c>
      <c r="Q54" s="19">
        <f>VLOOKUP($A54,'HUMAN RESOURCES'!$A54:$L2744,COLUMN(K54),0)</f>
        <v>12503652</v>
      </c>
      <c r="R54" s="19">
        <f>VLOOKUP($A54,'HUMAN RESOURCES'!$A54:$L2744,COLUMN(L54),0)</f>
        <v>0.33800000000000002</v>
      </c>
      <c r="S54" s="19">
        <f>VLOOKUP($A54,TOURISM!$A53:$E2743, COLUMN(D54),0)</f>
        <v>125000000</v>
      </c>
      <c r="T54" s="19">
        <f>VLOOKUP($A54,TOURISM!$A53:$E2743, COLUMN(E54),0)</f>
        <v>448000000</v>
      </c>
      <c r="U54" s="19">
        <f>VLOOKUP($A54,BUSINESS!$A54:$I2744, COLUMN(H54),0)</f>
        <v>4.0000000000000001E-3</v>
      </c>
      <c r="V54" s="19">
        <f>VLOOKUP($A54,BUSINESS!$A54:$I2744, COLUMN(I54),0)</f>
        <v>2.1000000000000001E-2</v>
      </c>
    </row>
    <row r="55" spans="1:22" ht="15" x14ac:dyDescent="0.25">
      <c r="A55" s="14" t="s">
        <v>59</v>
      </c>
      <c r="B55" s="15" t="s">
        <v>60</v>
      </c>
      <c r="C55" s="16" t="s">
        <v>114</v>
      </c>
      <c r="D55" s="17">
        <v>54744716706</v>
      </c>
      <c r="E55" s="18">
        <v>3.7999999999999999E-2</v>
      </c>
      <c r="F55" s="18">
        <v>65</v>
      </c>
      <c r="G55" s="18">
        <v>9.5000000000000001E-2</v>
      </c>
      <c r="H55" s="19">
        <f>VLOOKUP($A55,ENERGY!$A55:$E2745,COLUMN(D55),0)</f>
        <v>41852</v>
      </c>
      <c r="I55" s="19">
        <f>VLOOKUP($A55,ENERGY!$A55:$E2745,COLUMN(E55),0)</f>
        <v>8441</v>
      </c>
      <c r="J55" s="19">
        <f>VLOOKUP($A55,'HUMAN RESOURCES'!$A55:$L2745,COLUMN(D55),0)</f>
        <v>1.9E-2</v>
      </c>
      <c r="K55" s="19">
        <f>VLOOKUP($A55,'HUMAN RESOURCES'!$A55:$L2745,COLUMN(E55),0)</f>
        <v>3.3000000000000002E-2</v>
      </c>
      <c r="L55" s="19">
        <f>VLOOKUP($A55,'HUMAN RESOURCES'!$A55:$L2745,COLUMN(F55),0)</f>
        <v>71</v>
      </c>
      <c r="M55" s="19">
        <f>VLOOKUP($A55,'HUMAN RESOURCES'!$A55:$L2745,COLUMN(G55),0)</f>
        <v>68</v>
      </c>
      <c r="N55" s="19">
        <f>VLOOKUP($A55,'HUMAN RESOURCES'!$A55:$L2745,COLUMN(H55),0)</f>
        <v>0.33</v>
      </c>
      <c r="O55" s="19">
        <f>VLOOKUP($A55,'HUMAN RESOURCES'!$A55:$L2745,COLUMN(I55),0)</f>
        <v>0.63</v>
      </c>
      <c r="P55" s="19">
        <f>VLOOKUP($A55,'HUMAN RESOURCES'!$A55:$L2745,COLUMN(J55),0)</f>
        <v>0.04</v>
      </c>
      <c r="Q55" s="19">
        <f>VLOOKUP($A55,'HUMAN RESOURCES'!$A55:$L2745,COLUMN(K55),0)</f>
        <v>32150198</v>
      </c>
      <c r="R55" s="19">
        <f>VLOOKUP($A55,'HUMAN RESOURCES'!$A55:$L2745,COLUMN(L55),0)</f>
        <v>0.60699999999999998</v>
      </c>
      <c r="S55" s="19">
        <f>VLOOKUP($A55,TOURISM!$A54:$E2744, COLUMN(D55),0)</f>
        <v>100000000</v>
      </c>
      <c r="T55" s="19">
        <f>VLOOKUP($A55,TOURISM!$A54:$E2744, COLUMN(E55),0)</f>
        <v>194000000</v>
      </c>
      <c r="U55" s="19">
        <f>VLOOKUP($A55,BUSINESS!$A55:$I2745, COLUMN(H55),0)</f>
        <v>6.0000000000000001E-3</v>
      </c>
      <c r="V55" s="19">
        <f>VLOOKUP($A55,BUSINESS!$A55:$I2745, COLUMN(I55),0)</f>
        <v>3.0000000000000001E-3</v>
      </c>
    </row>
    <row r="56" spans="1:22" ht="15" x14ac:dyDescent="0.25">
      <c r="A56" s="14" t="s">
        <v>59</v>
      </c>
      <c r="B56" s="15" t="s">
        <v>62</v>
      </c>
      <c r="C56" s="16" t="s">
        <v>114</v>
      </c>
      <c r="D56" s="17">
        <v>9129594819</v>
      </c>
      <c r="E56" s="18">
        <v>3.4000000000000002E-2</v>
      </c>
      <c r="F56" s="18">
        <v>22</v>
      </c>
      <c r="G56" s="18">
        <v>1.032</v>
      </c>
      <c r="H56" s="19">
        <f>VLOOKUP($A56,ENERGY!$A56:$E2746,COLUMN(D56),0)</f>
        <v>13576</v>
      </c>
      <c r="I56" s="19">
        <f>VLOOKUP($A56,ENERGY!$A56:$E2746,COLUMN(E56),0)</f>
        <v>8441</v>
      </c>
      <c r="J56" s="19">
        <f>VLOOKUP($A56,'HUMAN RESOURCES'!$A56:$L2746,COLUMN(D56),0)</f>
        <v>0.05</v>
      </c>
      <c r="K56" s="19">
        <f>VLOOKUP($A56,'HUMAN RESOURCES'!$A56:$L2746,COLUMN(E56),0)</f>
        <v>0.127</v>
      </c>
      <c r="L56" s="19">
        <f>VLOOKUP($A56,'HUMAN RESOURCES'!$A56:$L2746,COLUMN(F56),0)</f>
        <v>47</v>
      </c>
      <c r="M56" s="19">
        <f>VLOOKUP($A56,'HUMAN RESOURCES'!$A56:$L2746,COLUMN(G56),0)</f>
        <v>45</v>
      </c>
      <c r="N56" s="19">
        <f>VLOOKUP($A56,'HUMAN RESOURCES'!$A56:$L2746,COLUMN(H56),0)</f>
        <v>0.47699999999999998</v>
      </c>
      <c r="O56" s="19">
        <f>VLOOKUP($A56,'HUMAN RESOURCES'!$A56:$L2746,COLUMN(I56),0)</f>
        <v>0.499</v>
      </c>
      <c r="P56" s="19">
        <f>VLOOKUP($A56,'HUMAN RESOURCES'!$A56:$L2746,COLUMN(J56),0)</f>
        <v>2.5000000000000001E-2</v>
      </c>
      <c r="Q56" s="19">
        <f>VLOOKUP($A56,'HUMAN RESOURCES'!$A56:$L2746,COLUMN(K56),0)</f>
        <v>14385283</v>
      </c>
      <c r="R56" s="19">
        <f>VLOOKUP($A56,'HUMAN RESOURCES'!$A56:$L2746,COLUMN(L56),0)</f>
        <v>0.33200000000000002</v>
      </c>
      <c r="S56" s="19">
        <f>VLOOKUP($A56,TOURISM!$A55:$E2745, COLUMN(D56),0)</f>
        <v>35000000</v>
      </c>
      <c r="T56" s="19">
        <f>VLOOKUP($A56,TOURISM!$A55:$E2745, COLUMN(E56),0)</f>
        <v>80000000</v>
      </c>
      <c r="U56" s="19">
        <f>VLOOKUP($A56,BUSINESS!$A56:$I2746, COLUMN(H56),0)</f>
        <v>1E-3</v>
      </c>
      <c r="V56" s="19">
        <f>VLOOKUP($A56,BUSINESS!$A56:$I2746, COLUMN(I56),0)</f>
        <v>5.0000000000000001E-3</v>
      </c>
    </row>
    <row r="57" spans="1:22" ht="15" x14ac:dyDescent="0.25">
      <c r="A57" s="14" t="s">
        <v>59</v>
      </c>
      <c r="B57" s="15" t="s">
        <v>63</v>
      </c>
      <c r="C57" s="16" t="s">
        <v>114</v>
      </c>
      <c r="D57" s="17">
        <v>2359122303</v>
      </c>
      <c r="E57" s="18">
        <v>4.2999999999999997E-2</v>
      </c>
      <c r="F57" s="18">
        <v>15</v>
      </c>
      <c r="G57" s="19">
        <v>0.12</v>
      </c>
      <c r="H57" s="19">
        <f>VLOOKUP($A57,ENERGY!$A57:$E2747,COLUMN(D57),0)</f>
        <v>3761</v>
      </c>
      <c r="I57" s="19">
        <f>VLOOKUP($A57,ENERGY!$A57:$E2747,COLUMN(E57),0)</f>
        <v>8441</v>
      </c>
      <c r="J57" s="19">
        <f>VLOOKUP($A57,'HUMAN RESOURCES'!$A57:$L2747,COLUMN(D57),0)</f>
        <v>4.2000000000000003E-2</v>
      </c>
      <c r="K57" s="19">
        <f>VLOOKUP($A57,'HUMAN RESOURCES'!$A57:$L2747,COLUMN(E57),0)</f>
        <v>8.7999999999999995E-2</v>
      </c>
      <c r="L57" s="19">
        <f>VLOOKUP($A57,'HUMAN RESOURCES'!$A57:$L2747,COLUMN(F57),0)</f>
        <v>57</v>
      </c>
      <c r="M57" s="19">
        <f>VLOOKUP($A57,'HUMAN RESOURCES'!$A57:$L2747,COLUMN(G57),0)</f>
        <v>54</v>
      </c>
      <c r="N57" s="19">
        <f>VLOOKUP($A57,'HUMAN RESOURCES'!$A57:$L2747,COLUMN(H57),0)</f>
        <v>0.45300000000000001</v>
      </c>
      <c r="O57" s="19">
        <f>VLOOKUP($A57,'HUMAN RESOURCES'!$A57:$L2747,COLUMN(I57),0)</f>
        <v>0.51800000000000002</v>
      </c>
      <c r="P57" s="19">
        <f>VLOOKUP($A57,'HUMAN RESOURCES'!$A57:$L2747,COLUMN(J57),0)</f>
        <v>2.9000000000000001E-2</v>
      </c>
      <c r="Q57" s="19">
        <f>VLOOKUP($A57,'HUMAN RESOURCES'!$A57:$L2747,COLUMN(K57),0)</f>
        <v>7174911</v>
      </c>
      <c r="R57" s="19">
        <f>VLOOKUP($A57,'HUMAN RESOURCES'!$A57:$L2747,COLUMN(L57),0)</f>
        <v>0.38700000000000001</v>
      </c>
      <c r="S57" s="19">
        <f>VLOOKUP($A57,TOURISM!$A56:$E2746, COLUMN(D57),0)</f>
        <v>86000000</v>
      </c>
      <c r="T57" s="19">
        <f>VLOOKUP($A57,TOURISM!$A56:$E2746, COLUMN(E57),0)</f>
        <v>48000000</v>
      </c>
      <c r="U57" s="19">
        <f>VLOOKUP($A57,BUSINESS!$A57:$I2747, COLUMN(H57),0)</f>
        <v>4.0000000000000001E-3</v>
      </c>
      <c r="V57" s="19">
        <f>VLOOKUP($A57,BUSINESS!$A57:$I2747, COLUMN(I57),0)</f>
        <v>1.7000000000000001E-2</v>
      </c>
    </row>
    <row r="58" spans="1:22" ht="15" x14ac:dyDescent="0.25">
      <c r="A58" s="14" t="s">
        <v>59</v>
      </c>
      <c r="B58" s="15" t="s">
        <v>64</v>
      </c>
      <c r="C58" s="16" t="s">
        <v>114</v>
      </c>
      <c r="D58" s="17">
        <v>5788311645</v>
      </c>
      <c r="E58" s="18">
        <v>4.7E-2</v>
      </c>
      <c r="F58" s="18">
        <v>152</v>
      </c>
      <c r="G58" s="18">
        <v>0.155</v>
      </c>
      <c r="H58" s="19">
        <f>VLOOKUP($A58,ENERGY!$A58:$E2748,COLUMN(D58),0)</f>
        <v>2215</v>
      </c>
      <c r="I58" s="19">
        <f>VLOOKUP($A58,ENERGY!$A58:$E2748,COLUMN(E58),0)</f>
        <v>8441</v>
      </c>
      <c r="J58" s="19">
        <f>VLOOKUP($A58,'HUMAN RESOURCES'!$A58:$L2748,COLUMN(D58),0)</f>
        <v>2.7E-2</v>
      </c>
      <c r="K58" s="19">
        <f>VLOOKUP($A58,'HUMAN RESOURCES'!$A58:$L2748,COLUMN(E58),0)</f>
        <v>5.3999999999999999E-2</v>
      </c>
      <c r="L58" s="19">
        <f>VLOOKUP($A58,'HUMAN RESOURCES'!$A58:$L2748,COLUMN(F58),0)</f>
        <v>51</v>
      </c>
      <c r="M58" s="19">
        <f>VLOOKUP($A58,'HUMAN RESOURCES'!$A58:$L2748,COLUMN(G58),0)</f>
        <v>48</v>
      </c>
      <c r="N58" s="19">
        <f>VLOOKUP($A58,'HUMAN RESOURCES'!$A58:$L2748,COLUMN(H58),0)</f>
        <v>0.377</v>
      </c>
      <c r="O58" s="19">
        <f>VLOOKUP($A58,'HUMAN RESOURCES'!$A58:$L2748,COLUMN(I58),0)</f>
        <v>0.59299999999999997</v>
      </c>
      <c r="P58" s="19">
        <f>VLOOKUP($A58,'HUMAN RESOURCES'!$A58:$L2748,COLUMN(J58),0)</f>
        <v>0.03</v>
      </c>
      <c r="Q58" s="19">
        <f>VLOOKUP($A58,'HUMAN RESOURCES'!$A58:$L2748,COLUMN(K58),0)</f>
        <v>1783349</v>
      </c>
      <c r="R58" s="19">
        <f>VLOOKUP($A58,'HUMAN RESOURCES'!$A58:$L2748,COLUMN(L58),0)</f>
        <v>0.54100000000000004</v>
      </c>
      <c r="S58" s="19">
        <f>VLOOKUP($A58,TOURISM!$A57:$E2747, COLUMN(D58),0)</f>
        <v>235000000</v>
      </c>
      <c r="T58" s="19">
        <f>VLOOKUP($A58,TOURISM!$A57:$E2747, COLUMN(E58),0)</f>
        <v>215000000</v>
      </c>
      <c r="U58" s="19">
        <f>VLOOKUP($A58,BUSINESS!$A58:$I2748, COLUMN(H58),0)</f>
        <v>3.4000000000000002E-2</v>
      </c>
      <c r="V58" s="19">
        <f>VLOOKUP($A58,BUSINESS!$A58:$I2748, COLUMN(I58),0)</f>
        <v>0.186</v>
      </c>
    </row>
    <row r="59" spans="1:22" ht="15" x14ac:dyDescent="0.25">
      <c r="A59" s="14" t="s">
        <v>59</v>
      </c>
      <c r="B59" s="15" t="s">
        <v>65</v>
      </c>
      <c r="C59" s="16" t="s">
        <v>114</v>
      </c>
      <c r="D59" s="17">
        <v>2610959139</v>
      </c>
      <c r="E59" s="18">
        <v>5.0999999999999997E-2</v>
      </c>
      <c r="F59" s="18">
        <v>12</v>
      </c>
      <c r="G59" s="19">
        <v>0.12</v>
      </c>
      <c r="H59" s="19">
        <f>VLOOKUP($A59,ENERGY!$A59:$E2749,COLUMN(D59),0)</f>
        <v>14338</v>
      </c>
      <c r="I59" s="19">
        <f>VLOOKUP($A59,ENERGY!$A59:$E2749,COLUMN(E59),0)</f>
        <v>8441</v>
      </c>
      <c r="J59" s="19">
        <f>VLOOKUP($A59,'HUMAN RESOURCES'!$A59:$L2749,COLUMN(D59),0)</f>
        <v>4.5999999999999999E-2</v>
      </c>
      <c r="K59" s="19">
        <f>VLOOKUP($A59,'HUMAN RESOURCES'!$A59:$L2749,COLUMN(E59),0)</f>
        <v>9.5000000000000001E-2</v>
      </c>
      <c r="L59" s="19">
        <f>VLOOKUP($A59,'HUMAN RESOURCES'!$A59:$L2749,COLUMN(F59),0)</f>
        <v>52</v>
      </c>
      <c r="M59" s="19">
        <f>VLOOKUP($A59,'HUMAN RESOURCES'!$A59:$L2749,COLUMN(G59),0)</f>
        <v>50</v>
      </c>
      <c r="N59" s="19">
        <f>VLOOKUP($A59,'HUMAN RESOURCES'!$A59:$L2749,COLUMN(H59),0)</f>
        <v>0.46700000000000003</v>
      </c>
      <c r="O59" s="19">
        <f>VLOOKUP($A59,'HUMAN RESOURCES'!$A59:$L2749,COLUMN(I59),0)</f>
        <v>0.50600000000000001</v>
      </c>
      <c r="P59" s="19">
        <f>VLOOKUP($A59,'HUMAN RESOURCES'!$A59:$L2749,COLUMN(J59),0)</f>
        <v>2.7E-2</v>
      </c>
      <c r="Q59" s="19">
        <f>VLOOKUP($A59,'HUMAN RESOURCES'!$A59:$L2749,COLUMN(K59),0)</f>
        <v>11946080</v>
      </c>
      <c r="R59" s="19">
        <f>VLOOKUP($A59,'HUMAN RESOURCES'!$A59:$L2749,COLUMN(L59),0)</f>
        <v>0.185</v>
      </c>
      <c r="S59" s="19">
        <f>VLOOKUP($A59,TOURISM!$A58:$E2748, COLUMN(D59),0)</f>
        <v>25000000</v>
      </c>
      <c r="T59" s="19">
        <f>VLOOKUP($A59,TOURISM!$A58:$E2748, COLUMN(E59),0)</f>
        <v>35000000</v>
      </c>
      <c r="U59" s="19">
        <f>VLOOKUP($A59,BUSINESS!$A59:$I2749, COLUMN(H59),0)</f>
        <v>2E-3</v>
      </c>
      <c r="V59" s="19">
        <f>VLOOKUP($A59,BUSINESS!$A59:$I2749, COLUMN(I59),0)</f>
        <v>6.0000000000000001E-3</v>
      </c>
    </row>
    <row r="60" spans="1:22" ht="15" x14ac:dyDescent="0.25">
      <c r="A60" s="14" t="s">
        <v>59</v>
      </c>
      <c r="B60" s="15" t="s">
        <v>66</v>
      </c>
      <c r="C60" s="16" t="s">
        <v>114</v>
      </c>
      <c r="D60" s="17">
        <v>870486066</v>
      </c>
      <c r="E60" s="18">
        <v>6.3E-2</v>
      </c>
      <c r="F60" s="18">
        <v>7</v>
      </c>
      <c r="G60" s="18">
        <v>0.158</v>
      </c>
      <c r="H60" s="19">
        <f>VLOOKUP($A60,ENERGY!$A60:$E2750,COLUMN(D60),0)</f>
        <v>14338</v>
      </c>
      <c r="I60" s="19">
        <f>VLOOKUP($A60,ENERGY!$A60:$E2750,COLUMN(E60),0)</f>
        <v>8441</v>
      </c>
      <c r="J60" s="19">
        <f>VLOOKUP($A60,'HUMAN RESOURCES'!$A60:$L2750,COLUMN(D60),0)</f>
        <v>4.2000000000000003E-2</v>
      </c>
      <c r="K60" s="19">
        <f>VLOOKUP($A60,'HUMAN RESOURCES'!$A60:$L2750,COLUMN(E60),0)</f>
        <v>8.8999999999999996E-2</v>
      </c>
      <c r="L60" s="19">
        <f>VLOOKUP($A60,'HUMAN RESOURCES'!$A60:$L2750,COLUMN(F60),0)</f>
        <v>50</v>
      </c>
      <c r="M60" s="19">
        <f>VLOOKUP($A60,'HUMAN RESOURCES'!$A60:$L2750,COLUMN(G60),0)</f>
        <v>47</v>
      </c>
      <c r="N60" s="19">
        <f>VLOOKUP($A60,'HUMAN RESOURCES'!$A60:$L2750,COLUMN(H60),0)</f>
        <v>0.48399999999999999</v>
      </c>
      <c r="O60" s="19">
        <f>VLOOKUP($A60,'HUMAN RESOURCES'!$A60:$L2750,COLUMN(I60),0)</f>
        <v>0.48699999999999999</v>
      </c>
      <c r="P60" s="19">
        <f>VLOOKUP($A60,'HUMAN RESOURCES'!$A60:$L2750,COLUMN(J60),0)</f>
        <v>2.9000000000000001E-2</v>
      </c>
      <c r="Q60" s="19">
        <f>VLOOKUP($A60,'HUMAN RESOURCES'!$A60:$L2750,COLUMN(K60),0)</f>
        <v>6839376</v>
      </c>
      <c r="R60" s="19">
        <f>VLOOKUP($A60,'HUMAN RESOURCES'!$A60:$L2750,COLUMN(L60),0)</f>
        <v>8.5000000000000006E-2</v>
      </c>
      <c r="S60" s="19">
        <f>VLOOKUP($A60,TOURISM!$A59:$E2749, COLUMN(D60),0)</f>
        <v>900000</v>
      </c>
      <c r="T60" s="19">
        <f>VLOOKUP($A60,TOURISM!$A59:$E2749, COLUMN(E60),0)</f>
        <v>12000000</v>
      </c>
      <c r="U60" s="19">
        <f>VLOOKUP($A60,BUSINESS!$A60:$I2750, COLUMN(H60),0)</f>
        <v>1E-3</v>
      </c>
      <c r="V60" s="19">
        <f>VLOOKUP($A60,BUSINESS!$A60:$I2750, COLUMN(I60),0)</f>
        <v>5.0000000000000001E-3</v>
      </c>
    </row>
    <row r="61" spans="1:22" ht="15" x14ac:dyDescent="0.25">
      <c r="A61" s="14" t="s">
        <v>59</v>
      </c>
      <c r="B61" s="15" t="s">
        <v>67</v>
      </c>
      <c r="C61" s="16" t="s">
        <v>114</v>
      </c>
      <c r="D61" s="17">
        <v>9287367569</v>
      </c>
      <c r="E61" s="18">
        <v>4.3999999999999997E-2</v>
      </c>
      <c r="F61" s="18">
        <v>26</v>
      </c>
      <c r="G61" s="18">
        <v>0.22</v>
      </c>
      <c r="H61" s="19">
        <f>VLOOKUP($A61,ENERGY!$A61:$E2751,COLUMN(D61),0)</f>
        <v>6720</v>
      </c>
      <c r="I61" s="19">
        <f>VLOOKUP($A61,ENERGY!$A61:$E2751,COLUMN(E61),0)</f>
        <v>8441</v>
      </c>
      <c r="J61" s="19">
        <f>VLOOKUP($A61,'HUMAN RESOURCES'!$A61:$L2751,COLUMN(D61),0)</f>
        <v>4.1000000000000002E-2</v>
      </c>
      <c r="K61" s="19">
        <f>VLOOKUP($A61,'HUMAN RESOURCES'!$A61:$L2751,COLUMN(E61),0)</f>
        <v>0.09</v>
      </c>
      <c r="L61" s="19">
        <f>VLOOKUP($A61,'HUMAN RESOURCES'!$A61:$L2751,COLUMN(F61),0)</f>
        <v>53</v>
      </c>
      <c r="M61" s="19">
        <f>VLOOKUP($A61,'HUMAN RESOURCES'!$A61:$L2751,COLUMN(G61),0)</f>
        <v>51</v>
      </c>
      <c r="N61" s="19">
        <f>VLOOKUP($A61,'HUMAN RESOURCES'!$A61:$L2751,COLUMN(H61),0)</f>
        <v>0.45100000000000001</v>
      </c>
      <c r="O61" s="19">
        <f>VLOOKUP($A61,'HUMAN RESOURCES'!$A61:$L2751,COLUMN(I61),0)</f>
        <v>0.51500000000000001</v>
      </c>
      <c r="P61" s="19">
        <f>VLOOKUP($A61,'HUMAN RESOURCES'!$A61:$L2751,COLUMN(J61),0)</f>
        <v>3.4000000000000002E-2</v>
      </c>
      <c r="Q61" s="19">
        <f>VLOOKUP($A61,'HUMAN RESOURCES'!$A61:$L2751,COLUMN(K61),0)</f>
        <v>16350440</v>
      </c>
      <c r="R61" s="19">
        <f>VLOOKUP($A61,'HUMAN RESOURCES'!$A61:$L2751,COLUMN(L61),0)</f>
        <v>0.46100000000000002</v>
      </c>
      <c r="S61" s="19">
        <f>VLOOKUP($A61,TOURISM!$A60:$E2750, COLUMN(D61),0)</f>
        <v>182000000</v>
      </c>
      <c r="T61" s="19">
        <f>VLOOKUP($A61,TOURISM!$A60:$E2750, COLUMN(E61),0)</f>
        <v>199000000</v>
      </c>
      <c r="U61" s="19">
        <f>VLOOKUP($A61,BUSINESS!$A61:$I2751, COLUMN(H61),0)</f>
        <v>3.0000000000000001E-3</v>
      </c>
      <c r="V61" s="19">
        <f>VLOOKUP($A61,BUSINESS!$A61:$I2751, COLUMN(I61),0)</f>
        <v>2.5999999999999999E-2</v>
      </c>
    </row>
    <row r="62" spans="1:22" ht="15" x14ac:dyDescent="0.25">
      <c r="A62" s="14" t="s">
        <v>59</v>
      </c>
      <c r="B62" s="15" t="s">
        <v>68</v>
      </c>
      <c r="C62" s="16" t="s">
        <v>114</v>
      </c>
      <c r="D62" s="17">
        <v>914500332</v>
      </c>
      <c r="E62" s="18">
        <v>4.2999999999999997E-2</v>
      </c>
      <c r="F62" s="18">
        <v>11</v>
      </c>
      <c r="G62" s="18">
        <v>0.22</v>
      </c>
      <c r="H62" s="19">
        <f>VLOOKUP($A62,ENERGY!$A62:$E2752,COLUMN(D62),0)</f>
        <v>14338</v>
      </c>
      <c r="I62" s="19">
        <f>VLOOKUP($A62,ENERGY!$A62:$E2752,COLUMN(E62),0)</f>
        <v>8441</v>
      </c>
      <c r="J62" s="19">
        <f>VLOOKUP($A62,'HUMAN RESOURCES'!$A62:$L2752,COLUMN(D62),0)</f>
        <v>3.9E-2</v>
      </c>
      <c r="K62" s="19">
        <f>VLOOKUP($A62,'HUMAN RESOURCES'!$A62:$L2752,COLUMN(E62),0)</f>
        <v>0.113</v>
      </c>
      <c r="L62" s="19">
        <f>VLOOKUP($A62,'HUMAN RESOURCES'!$A62:$L2752,COLUMN(F62),0)</f>
        <v>45</v>
      </c>
      <c r="M62" s="19">
        <f>VLOOKUP($A62,'HUMAN RESOURCES'!$A62:$L2752,COLUMN(G62),0)</f>
        <v>42</v>
      </c>
      <c r="N62" s="19">
        <f>VLOOKUP($A62,'HUMAN RESOURCES'!$A62:$L2752,COLUMN(H62),0)</f>
        <v>0.42199999999999999</v>
      </c>
      <c r="O62" s="19">
        <f>VLOOKUP($A62,'HUMAN RESOURCES'!$A62:$L2752,COLUMN(I62),0)</f>
        <v>0.53800000000000003</v>
      </c>
      <c r="P62" s="19">
        <f>VLOOKUP($A62,'HUMAN RESOURCES'!$A62:$L2752,COLUMN(J62),0)</f>
        <v>0.04</v>
      </c>
      <c r="Q62" s="19">
        <f>VLOOKUP($A62,'HUMAN RESOURCES'!$A62:$L2752,COLUMN(K62),0)</f>
        <v>3704045</v>
      </c>
      <c r="R62" s="19">
        <f>VLOOKUP($A62,'HUMAN RESOURCES'!$A62:$L2752,COLUMN(L62),0)</f>
        <v>0.377</v>
      </c>
      <c r="S62" s="19">
        <f>VLOOKUP($A62,TOURISM!$A61:$E2751, COLUMN(D62),0)</f>
        <v>5000000</v>
      </c>
      <c r="T62" s="19">
        <f>VLOOKUP($A62,TOURISM!$A61:$E2751, COLUMN(E62),0)</f>
        <v>29000000</v>
      </c>
      <c r="U62" s="19">
        <f>VLOOKUP($A62,BUSINESS!$A62:$I2752, COLUMN(H62),0)</f>
        <v>1E-3</v>
      </c>
      <c r="V62" s="19">
        <f>VLOOKUP($A62,BUSINESS!$A62:$I2752, COLUMN(I62),0)</f>
        <v>3.0000000000000001E-3</v>
      </c>
    </row>
    <row r="63" spans="1:22" ht="15" x14ac:dyDescent="0.25">
      <c r="A63" s="14" t="s">
        <v>59</v>
      </c>
      <c r="B63" s="15" t="s">
        <v>69</v>
      </c>
      <c r="C63" s="16" t="s">
        <v>114</v>
      </c>
      <c r="D63" s="17">
        <v>1385058212</v>
      </c>
      <c r="E63" s="18">
        <v>6.3E-2</v>
      </c>
      <c r="F63" s="18">
        <v>10</v>
      </c>
      <c r="G63" s="18">
        <v>0.22</v>
      </c>
      <c r="H63" s="19">
        <f>VLOOKUP($A63,ENERGY!$A63:$E2753,COLUMN(D63),0)</f>
        <v>14338</v>
      </c>
      <c r="I63" s="19">
        <f>VLOOKUP($A63,ENERGY!$A63:$E2753,COLUMN(E63),0)</f>
        <v>8441</v>
      </c>
      <c r="J63" s="19">
        <f>VLOOKUP($A63,'HUMAN RESOURCES'!$A63:$L2753,COLUMN(D63),0)</f>
        <v>5.0999999999999997E-2</v>
      </c>
      <c r="K63" s="19">
        <f>VLOOKUP($A63,'HUMAN RESOURCES'!$A63:$L2753,COLUMN(E63),0)</f>
        <v>0.105</v>
      </c>
      <c r="L63" s="19">
        <f>VLOOKUP($A63,'HUMAN RESOURCES'!$A63:$L2753,COLUMN(F63),0)</f>
        <v>48</v>
      </c>
      <c r="M63" s="19">
        <f>VLOOKUP($A63,'HUMAN RESOURCES'!$A63:$L2753,COLUMN(G63),0)</f>
        <v>46</v>
      </c>
      <c r="N63" s="19">
        <f>VLOOKUP($A63,'HUMAN RESOURCES'!$A63:$L2753,COLUMN(H63),0)</f>
        <v>0.49099999999999999</v>
      </c>
      <c r="O63" s="19">
        <f>VLOOKUP($A63,'HUMAN RESOURCES'!$A63:$L2753,COLUMN(I63),0)</f>
        <v>0.48099999999999998</v>
      </c>
      <c r="P63" s="19">
        <f>VLOOKUP($A63,'HUMAN RESOURCES'!$A63:$L2753,COLUMN(J63),0)</f>
        <v>2.8000000000000001E-2</v>
      </c>
      <c r="Q63" s="19">
        <f>VLOOKUP($A63,'HUMAN RESOURCES'!$A63:$L2753,COLUMN(K63),0)</f>
        <v>8620917</v>
      </c>
      <c r="R63" s="19">
        <f>VLOOKUP($A63,'HUMAN RESOURCES'!$A63:$L2753,COLUMN(L63),0)</f>
        <v>0.217</v>
      </c>
      <c r="S63" s="19">
        <f>VLOOKUP($A63,TOURISM!$A62:$E2752, COLUMN(D63),0)</f>
        <v>23000000</v>
      </c>
      <c r="T63" s="19">
        <f>VLOOKUP($A63,TOURISM!$A62:$E2752, COLUMN(E63),0)</f>
        <v>56000000</v>
      </c>
      <c r="U63" s="19">
        <f>VLOOKUP($A63,BUSINESS!$A63:$I2753, COLUMN(H63),0)</f>
        <v>0</v>
      </c>
      <c r="V63" s="19">
        <f>VLOOKUP($A63,BUSINESS!$A63:$I2753, COLUMN(I63),0)</f>
        <v>3.0000000000000001E-3</v>
      </c>
    </row>
    <row r="64" spans="1:22" ht="15" x14ac:dyDescent="0.25">
      <c r="A64" s="14" t="s">
        <v>59</v>
      </c>
      <c r="B64" s="15" t="s">
        <v>70</v>
      </c>
      <c r="C64" s="16" t="s">
        <v>114</v>
      </c>
      <c r="D64" s="17">
        <v>201899884</v>
      </c>
      <c r="E64" s="18">
        <v>3.5000000000000003E-2</v>
      </c>
      <c r="F64" s="18">
        <v>13</v>
      </c>
      <c r="G64" s="18">
        <v>0.12</v>
      </c>
      <c r="H64" s="19">
        <f>VLOOKUP($A64,ENERGY!$A64:$E2754,COLUMN(D64),0)</f>
        <v>14338</v>
      </c>
      <c r="I64" s="19">
        <f>VLOOKUP($A64,ENERGY!$A64:$E2754,COLUMN(E64),0)</f>
        <v>8441</v>
      </c>
      <c r="J64" s="19">
        <f>VLOOKUP($A64,'HUMAN RESOURCES'!$A64:$L2754,COLUMN(D64),0)</f>
        <v>3.9E-2</v>
      </c>
      <c r="K64" s="19">
        <f>VLOOKUP($A64,'HUMAN RESOURCES'!$A64:$L2754,COLUMN(E64),0)</f>
        <v>7.2999999999999995E-2</v>
      </c>
      <c r="L64" s="19">
        <f>VLOOKUP($A64,'HUMAN RESOURCES'!$A64:$L2754,COLUMN(F64),0)</f>
        <v>60</v>
      </c>
      <c r="M64" s="19">
        <f>VLOOKUP($A64,'HUMAN RESOURCES'!$A64:$L2754,COLUMN(G64),0)</f>
        <v>57</v>
      </c>
      <c r="N64" s="19">
        <f>VLOOKUP($A64,'HUMAN RESOURCES'!$A64:$L2754,COLUMN(H64),0)</f>
        <v>0.41399999999999998</v>
      </c>
      <c r="O64" s="19">
        <f>VLOOKUP($A64,'HUMAN RESOURCES'!$A64:$L2754,COLUMN(I64),0)</f>
        <v>0.55500000000000005</v>
      </c>
      <c r="P64" s="19">
        <f>VLOOKUP($A64,'HUMAN RESOURCES'!$A64:$L2754,COLUMN(J64),0)</f>
        <v>3.1E-2</v>
      </c>
      <c r="Q64" s="19">
        <f>VLOOKUP($A64,'HUMAN RESOURCES'!$A64:$L2754,COLUMN(K64),0)</f>
        <v>541976</v>
      </c>
      <c r="R64" s="19">
        <f>VLOOKUP($A64,'HUMAN RESOURCES'!$A64:$L2754,COLUMN(L64),0)</f>
        <v>0.28000000000000003</v>
      </c>
      <c r="S64" s="19">
        <f>VLOOKUP($A64,TOURISM!$A63:$E2753, COLUMN(D64),0)</f>
        <v>9000000</v>
      </c>
      <c r="T64" s="19">
        <f>VLOOKUP($A64,TOURISM!$A63:$E2753, COLUMN(E64),0)</f>
        <v>448000000</v>
      </c>
      <c r="U64" s="19">
        <f>VLOOKUP($A64,BUSINESS!$A64:$I2754, COLUMN(H64),0)</f>
        <v>4.0000000000000001E-3</v>
      </c>
      <c r="V64" s="19">
        <f>VLOOKUP($A64,BUSINESS!$A64:$I2754, COLUMN(I64),0)</f>
        <v>0.57999999999999996</v>
      </c>
    </row>
    <row r="65" spans="1:22" ht="15" x14ac:dyDescent="0.25">
      <c r="A65" s="14" t="s">
        <v>59</v>
      </c>
      <c r="B65" s="15" t="s">
        <v>71</v>
      </c>
      <c r="C65" s="16" t="s">
        <v>114</v>
      </c>
      <c r="D65" s="17">
        <v>3219910666</v>
      </c>
      <c r="E65" s="18">
        <v>2.1000000000000001E-2</v>
      </c>
      <c r="F65" s="18">
        <v>22</v>
      </c>
      <c r="G65" s="18">
        <v>0.22</v>
      </c>
      <c r="H65" s="19">
        <f>VLOOKUP($A65,ENERGY!$A65:$E2755,COLUMN(D65),0)</f>
        <v>1659</v>
      </c>
      <c r="I65" s="19">
        <f>VLOOKUP($A65,ENERGY!$A65:$E2755,COLUMN(E65),0)</f>
        <v>8441</v>
      </c>
      <c r="J65" s="19">
        <f>VLOOKUP($A65,'HUMAN RESOURCES'!$A65:$L2755,COLUMN(D65),0)</f>
        <v>4.7E-2</v>
      </c>
      <c r="K65" s="19">
        <f>VLOOKUP($A65,'HUMAN RESOURCES'!$A65:$L2755,COLUMN(E65),0)</f>
        <v>0.114</v>
      </c>
      <c r="L65" s="19">
        <f>VLOOKUP($A65,'HUMAN RESOURCES'!$A65:$L2755,COLUMN(F65),0)</f>
        <v>48</v>
      </c>
      <c r="M65" s="19">
        <f>VLOOKUP($A65,'HUMAN RESOURCES'!$A65:$L2755,COLUMN(G65),0)</f>
        <v>45</v>
      </c>
      <c r="N65" s="19">
        <f>VLOOKUP($A65,'HUMAN RESOURCES'!$A65:$L2755,COLUMN(H65),0)</f>
        <v>0.46400000000000002</v>
      </c>
      <c r="O65" s="19">
        <f>VLOOKUP($A65,'HUMAN RESOURCES'!$A65:$L2755,COLUMN(I65),0)</f>
        <v>0.50700000000000001</v>
      </c>
      <c r="P65" s="19">
        <f>VLOOKUP($A65,'HUMAN RESOURCES'!$A65:$L2755,COLUMN(J65),0)</f>
        <v>2.8000000000000001E-2</v>
      </c>
      <c r="Q65" s="19">
        <f>VLOOKUP($A65,'HUMAN RESOURCES'!$A65:$L2755,COLUMN(K65),0)</f>
        <v>48167045</v>
      </c>
      <c r="R65" s="19">
        <f>VLOOKUP($A65,'HUMAN RESOURCES'!$A65:$L2755,COLUMN(L65),0)</f>
        <v>0.35599999999999998</v>
      </c>
      <c r="S65" s="19">
        <f>VLOOKUP($A65,TOURISM!$A64:$E2754, COLUMN(D65),0)</f>
        <v>2478709140</v>
      </c>
      <c r="T65" s="19">
        <f>VLOOKUP($A65,TOURISM!$A64:$E2754, COLUMN(E65),0)</f>
        <v>448000000</v>
      </c>
      <c r="U65" s="19">
        <f>VLOOKUP($A65,BUSINESS!$A65:$I2755, COLUMN(H65),0)</f>
        <v>0</v>
      </c>
      <c r="V65" s="19">
        <f>VLOOKUP($A65,BUSINESS!$A65:$I2755, COLUMN(I65),0)</f>
        <v>3.0000000000000001E-3</v>
      </c>
    </row>
    <row r="66" spans="1:22" ht="15" x14ac:dyDescent="0.25">
      <c r="A66" s="14" t="s">
        <v>59</v>
      </c>
      <c r="B66" s="15" t="s">
        <v>72</v>
      </c>
      <c r="C66" s="16" t="s">
        <v>114</v>
      </c>
      <c r="D66" s="17">
        <v>19088046305</v>
      </c>
      <c r="E66" s="18">
        <v>4.8000000000000001E-2</v>
      </c>
      <c r="F66" s="18">
        <v>14</v>
      </c>
      <c r="G66" s="19">
        <v>0.12</v>
      </c>
      <c r="H66" s="19">
        <f>VLOOKUP($A66,ENERGY!$A66:$E2756,COLUMN(D66),0)</f>
        <v>24497</v>
      </c>
      <c r="I66" s="19">
        <f>VLOOKUP($A66,ENERGY!$A66:$E2756,COLUMN(E66),0)</f>
        <v>8441</v>
      </c>
      <c r="J66" s="19">
        <f>VLOOKUP($A66,'HUMAN RESOURCES'!$A66:$L2756,COLUMN(D66),0)</f>
        <v>3.9E-2</v>
      </c>
      <c r="K66" s="19">
        <f>VLOOKUP($A66,'HUMAN RESOURCES'!$A66:$L2756,COLUMN(E66),0)</f>
        <v>7.4999999999999997E-2</v>
      </c>
      <c r="L66" s="19">
        <f>VLOOKUP($A66,'HUMAN RESOURCES'!$A66:$L2756,COLUMN(F66),0)</f>
        <v>54</v>
      </c>
      <c r="M66" s="19">
        <f>VLOOKUP($A66,'HUMAN RESOURCES'!$A66:$L2756,COLUMN(G66),0)</f>
        <v>51</v>
      </c>
      <c r="N66" s="19">
        <f>VLOOKUP($A66,'HUMAN RESOURCES'!$A66:$L2756,COLUMN(H66),0)</f>
        <v>0.41899999999999998</v>
      </c>
      <c r="O66" s="19">
        <f>VLOOKUP($A66,'HUMAN RESOURCES'!$A66:$L2756,COLUMN(I66),0)</f>
        <v>0.54500000000000004</v>
      </c>
      <c r="P66" s="19">
        <f>VLOOKUP($A66,'HUMAN RESOURCES'!$A66:$L2756,COLUMN(J66),0)</f>
        <v>3.5999999999999997E-2</v>
      </c>
      <c r="Q66" s="19">
        <f>VLOOKUP($A66,'HUMAN RESOURCES'!$A66:$L2756,COLUMN(K66),0)</f>
        <v>3205636</v>
      </c>
      <c r="R66" s="19">
        <f>VLOOKUP($A66,'HUMAN RESOURCES'!$A66:$L2756,COLUMN(L66),0)</f>
        <v>0.59199999999999997</v>
      </c>
      <c r="S66" s="19">
        <f>VLOOKUP($A66,TOURISM!$A65:$E2755, COLUMN(D66),0)</f>
        <v>22600000</v>
      </c>
      <c r="T66" s="19">
        <f>VLOOKUP($A66,TOURISM!$A65:$E2755, COLUMN(E66),0)</f>
        <v>82000000</v>
      </c>
      <c r="U66" s="19">
        <f>VLOOKUP($A66,BUSINESS!$A66:$I2756, COLUMN(H66),0)</f>
        <v>0</v>
      </c>
      <c r="V66" s="19">
        <f>VLOOKUP($A66,BUSINESS!$A66:$I2756, COLUMN(I66),0)</f>
        <v>4.7E-2</v>
      </c>
    </row>
    <row r="67" spans="1:22" ht="15" x14ac:dyDescent="0.25">
      <c r="A67" s="14" t="s">
        <v>59</v>
      </c>
      <c r="B67" s="15" t="s">
        <v>73</v>
      </c>
      <c r="C67" s="16" t="s">
        <v>114</v>
      </c>
      <c r="D67" s="17">
        <v>10545285037</v>
      </c>
      <c r="E67" s="18">
        <v>5.1999999999999998E-2</v>
      </c>
      <c r="F67" s="18">
        <v>34</v>
      </c>
      <c r="G67" s="19">
        <v>0.12</v>
      </c>
      <c r="H67" s="19">
        <f>VLOOKUP($A67,ENERGY!$A67:$E2757,COLUMN(D67),0)</f>
        <v>11233</v>
      </c>
      <c r="I67" s="19">
        <f>VLOOKUP($A67,ENERGY!$A67:$E2757,COLUMN(E67),0)</f>
        <v>8441</v>
      </c>
      <c r="J67" s="19">
        <f>VLOOKUP($A67,'HUMAN RESOURCES'!$A67:$L2757,COLUMN(D67),0)</f>
        <v>3.7999999999999999E-2</v>
      </c>
      <c r="K67" s="19">
        <f>VLOOKUP($A67,'HUMAN RESOURCES'!$A67:$L2757,COLUMN(E67),0)</f>
        <v>9.8000000000000004E-2</v>
      </c>
      <c r="L67" s="19">
        <f>VLOOKUP($A67,'HUMAN RESOURCES'!$A67:$L2757,COLUMN(F67),0)</f>
        <v>47</v>
      </c>
      <c r="M67" s="19">
        <f>VLOOKUP($A67,'HUMAN RESOURCES'!$A67:$L2757,COLUMN(G67),0)</f>
        <v>46</v>
      </c>
      <c r="N67" s="19">
        <f>VLOOKUP($A67,'HUMAN RESOURCES'!$A67:$L2757,COLUMN(H67),0)</f>
        <v>0.42099999999999999</v>
      </c>
      <c r="O67" s="19">
        <f>VLOOKUP($A67,'HUMAN RESOURCES'!$A67:$L2757,COLUMN(I67),0)</f>
        <v>0.55000000000000004</v>
      </c>
      <c r="P67" s="19">
        <f>VLOOKUP($A67,'HUMAN RESOURCES'!$A67:$L2757,COLUMN(J67),0)</f>
        <v>2.9000000000000001E-2</v>
      </c>
      <c r="Q67" s="19">
        <f>VLOOKUP($A67,'HUMAN RESOURCES'!$A67:$L2757,COLUMN(K67),0)</f>
        <v>16420173</v>
      </c>
      <c r="R67" s="19">
        <f>VLOOKUP($A67,'HUMAN RESOURCES'!$A67:$L2757,COLUMN(L67),0)</f>
        <v>0.442</v>
      </c>
      <c r="S67" s="19">
        <f>VLOOKUP($A67,TOURISM!$A66:$E2756, COLUMN(D67),0)</f>
        <v>58000000</v>
      </c>
      <c r="T67" s="19">
        <f>VLOOKUP($A67,TOURISM!$A66:$E2756, COLUMN(E67),0)</f>
        <v>289000000</v>
      </c>
      <c r="U67" s="19">
        <f>VLOOKUP($A67,BUSINESS!$A67:$I2757, COLUMN(H67),0)</f>
        <v>4.0000000000000001E-3</v>
      </c>
      <c r="V67" s="19">
        <f>VLOOKUP($A67,BUSINESS!$A67:$I2757, COLUMN(I67),0)</f>
        <v>4.3999999999999997E-2</v>
      </c>
    </row>
    <row r="68" spans="1:22" ht="15" x14ac:dyDescent="0.25">
      <c r="A68" s="14" t="s">
        <v>59</v>
      </c>
      <c r="B68" s="15" t="s">
        <v>74</v>
      </c>
      <c r="C68" s="16" t="s">
        <v>114</v>
      </c>
      <c r="D68" s="17">
        <v>572417441</v>
      </c>
      <c r="E68" s="18">
        <v>5.3999999999999999E-2</v>
      </c>
      <c r="F68" s="18">
        <v>41</v>
      </c>
      <c r="G68" s="18">
        <v>0.115</v>
      </c>
      <c r="H68" s="19">
        <f>VLOOKUP($A68,ENERGY!$A68:$E2758,COLUMN(D68),0)</f>
        <v>14338</v>
      </c>
      <c r="I68" s="19">
        <f>VLOOKUP($A68,ENERGY!$A68:$E2758,COLUMN(E68),0)</f>
        <v>8441</v>
      </c>
      <c r="J68" s="19">
        <f>VLOOKUP($A68,'HUMAN RESOURCES'!$A68:$L2758,COLUMN(D68),0)</f>
        <v>0.03</v>
      </c>
      <c r="K68" s="19">
        <f>VLOOKUP($A68,'HUMAN RESOURCES'!$A68:$L2758,COLUMN(E68),0)</f>
        <v>7.8E-2</v>
      </c>
      <c r="L68" s="19">
        <f>VLOOKUP($A68,'HUMAN RESOURCES'!$A68:$L2758,COLUMN(F68),0)</f>
        <v>59</v>
      </c>
      <c r="M68" s="19">
        <f>VLOOKUP($A68,'HUMAN RESOURCES'!$A68:$L2758,COLUMN(G68),0)</f>
        <v>56</v>
      </c>
      <c r="N68" s="19">
        <f>VLOOKUP($A68,'HUMAN RESOURCES'!$A68:$L2758,COLUMN(H68),0)</f>
        <v>0.40699999999999997</v>
      </c>
      <c r="O68" s="19">
        <f>VLOOKUP($A68,'HUMAN RESOURCES'!$A68:$L2758,COLUMN(I68),0)</f>
        <v>0.56200000000000006</v>
      </c>
      <c r="P68" s="19">
        <f>VLOOKUP($A68,'HUMAN RESOURCES'!$A68:$L2758,COLUMN(J68),0)</f>
        <v>3.1E-2</v>
      </c>
      <c r="Q68" s="19">
        <f>VLOOKUP($A68,'HUMAN RESOURCES'!$A68:$L2758,COLUMN(K68),0)</f>
        <v>733732</v>
      </c>
      <c r="R68" s="19">
        <f>VLOOKUP($A68,'HUMAN RESOURCES'!$A68:$L2758,COLUMN(L68),0)</f>
        <v>0.76600000000000001</v>
      </c>
      <c r="S68" s="19">
        <f>VLOOKUP($A68,TOURISM!$A67:$E2757, COLUMN(D68),0)</f>
        <v>8600000</v>
      </c>
      <c r="T68" s="19">
        <f>VLOOKUP($A68,TOURISM!$A67:$E2757, COLUMN(E68),0)</f>
        <v>12900000</v>
      </c>
      <c r="U68" s="19">
        <f>VLOOKUP($A68,BUSINESS!$A68:$I2758, COLUMN(H68),0)</f>
        <v>3.0000000000000001E-3</v>
      </c>
      <c r="V68" s="19">
        <f>VLOOKUP($A68,BUSINESS!$A68:$I2758, COLUMN(I68),0)</f>
        <v>4.0000000000000001E-3</v>
      </c>
    </row>
    <row r="69" spans="1:22" ht="15" x14ac:dyDescent="0.25">
      <c r="A69" s="14" t="s">
        <v>59</v>
      </c>
      <c r="B69" s="15" t="s">
        <v>75</v>
      </c>
      <c r="C69" s="16" t="s">
        <v>114</v>
      </c>
      <c r="D69" s="17">
        <v>97632008051</v>
      </c>
      <c r="E69" s="18">
        <v>5.8000000000000003E-2</v>
      </c>
      <c r="F69" s="18">
        <v>76</v>
      </c>
      <c r="G69" s="18">
        <v>0.13300000000000001</v>
      </c>
      <c r="H69" s="19">
        <f>VLOOKUP($A69,ENERGY!$A69:$E2759,COLUMN(D69),0)</f>
        <v>77649</v>
      </c>
      <c r="I69" s="19">
        <f>VLOOKUP($A69,ENERGY!$A69:$E2759,COLUMN(E69),0)</f>
        <v>8441</v>
      </c>
      <c r="J69" s="19">
        <f>VLOOKUP($A69,'HUMAN RESOURCES'!$A69:$L2759,COLUMN(D69),0)</f>
        <v>2.5000000000000001E-2</v>
      </c>
      <c r="K69" s="19">
        <f>VLOOKUP($A69,'HUMAN RESOURCES'!$A69:$L2759,COLUMN(E69),0)</f>
        <v>3.4000000000000002E-2</v>
      </c>
      <c r="L69" s="19">
        <f>VLOOKUP($A69,'HUMAN RESOURCES'!$A69:$L2759,COLUMN(F69),0)</f>
        <v>71</v>
      </c>
      <c r="M69" s="19">
        <f>VLOOKUP($A69,'HUMAN RESOURCES'!$A69:$L2759,COLUMN(G69),0)</f>
        <v>66</v>
      </c>
      <c r="N69" s="19">
        <f>VLOOKUP($A69,'HUMAN RESOURCES'!$A69:$L2759,COLUMN(H69),0)</f>
        <v>0.34799999999999998</v>
      </c>
      <c r="O69" s="19">
        <f>VLOOKUP($A69,'HUMAN RESOURCES'!$A69:$L2759,COLUMN(I69),0)</f>
        <v>0.59799999999999998</v>
      </c>
      <c r="P69" s="19">
        <f>VLOOKUP($A69,'HUMAN RESOURCES'!$A69:$L2759,COLUMN(J69),0)</f>
        <v>5.3999999999999999E-2</v>
      </c>
      <c r="Q69" s="19">
        <f>VLOOKUP($A69,'HUMAN RESOURCES'!$A69:$L2759,COLUMN(K69),0)</f>
        <v>67204189</v>
      </c>
      <c r="R69" s="19">
        <f>VLOOKUP($A69,'HUMAN RESOURCES'!$A69:$L2759,COLUMN(L69),0)</f>
        <v>0.42799999999999999</v>
      </c>
      <c r="S69" s="19">
        <f>VLOOKUP($A69,TOURISM!$A68:$E2758, COLUMN(D69),0)</f>
        <v>4119000000</v>
      </c>
      <c r="T69" s="19">
        <f>VLOOKUP($A69,TOURISM!$A68:$E2758, COLUMN(E69),0)</f>
        <v>1248000000</v>
      </c>
      <c r="U69" s="19">
        <f>VLOOKUP($A69,BUSINESS!$A69:$I2759, COLUMN(H69),0)</f>
        <v>8.0000000000000002E-3</v>
      </c>
      <c r="V69" s="19">
        <f>VLOOKUP($A69,BUSINESS!$A69:$I2759, COLUMN(I69),0)</f>
        <v>4.2000000000000003E-2</v>
      </c>
    </row>
    <row r="70" spans="1:22" ht="15" x14ac:dyDescent="0.25">
      <c r="A70" s="14" t="s">
        <v>59</v>
      </c>
      <c r="B70" s="15" t="s">
        <v>76</v>
      </c>
      <c r="C70" s="16" t="s">
        <v>114</v>
      </c>
      <c r="D70" s="17">
        <v>1461139008</v>
      </c>
      <c r="E70" s="18">
        <v>1.4999999999999999E-2</v>
      </c>
      <c r="F70" s="18">
        <v>50</v>
      </c>
      <c r="G70" s="18">
        <v>0.20699999999999999</v>
      </c>
      <c r="H70" s="19">
        <f>VLOOKUP($A70,ENERGY!$A70:$E2760,COLUMN(D70),0)</f>
        <v>14338</v>
      </c>
      <c r="I70" s="19">
        <f>VLOOKUP($A70,ENERGY!$A70:$E2760,COLUMN(E70),0)</f>
        <v>8441</v>
      </c>
      <c r="J70" s="19">
        <f>VLOOKUP($A70,'HUMAN RESOURCES'!$A70:$L2760,COLUMN(D70),0)</f>
        <v>3.9E-2</v>
      </c>
      <c r="K70" s="19">
        <f>VLOOKUP($A70,'HUMAN RESOURCES'!$A70:$L2760,COLUMN(E70),0)</f>
        <v>9.6000000000000002E-2</v>
      </c>
      <c r="L70" s="19">
        <f>VLOOKUP($A70,'HUMAN RESOURCES'!$A70:$L2760,COLUMN(F70),0)</f>
        <v>49</v>
      </c>
      <c r="M70" s="19">
        <f>VLOOKUP($A70,'HUMAN RESOURCES'!$A70:$L2760,COLUMN(G70),0)</f>
        <v>47</v>
      </c>
      <c r="N70" s="19">
        <f>VLOOKUP($A70,'HUMAN RESOURCES'!$A70:$L2760,COLUMN(H70),0)</f>
        <v>0.42299999999999999</v>
      </c>
      <c r="O70" s="19">
        <f>VLOOKUP($A70,'HUMAN RESOURCES'!$A70:$L2760,COLUMN(I70),0)</f>
        <v>0.54100000000000004</v>
      </c>
      <c r="P70" s="19">
        <f>VLOOKUP($A70,'HUMAN RESOURCES'!$A70:$L2760,COLUMN(J70),0)</f>
        <v>3.5999999999999997E-2</v>
      </c>
      <c r="Q70" s="19">
        <f>VLOOKUP($A70,'HUMAN RESOURCES'!$A70:$L2760,COLUMN(K70),0)</f>
        <v>534592</v>
      </c>
      <c r="R70" s="19">
        <f>VLOOKUP($A70,'HUMAN RESOURCES'!$A70:$L2760,COLUMN(L70),0)</f>
        <v>0.38800000000000001</v>
      </c>
      <c r="S70" s="19">
        <f>VLOOKUP($A70,TOURISM!$A69:$E2759, COLUMN(D70),0)</f>
        <v>14000000</v>
      </c>
      <c r="T70" s="19">
        <f>VLOOKUP($A70,TOURISM!$A69:$E2759, COLUMN(E70),0)</f>
        <v>30000000</v>
      </c>
      <c r="U70" s="19">
        <f>VLOOKUP($A70,BUSINESS!$A70:$I2760, COLUMN(H70),0)</f>
        <v>2E-3</v>
      </c>
      <c r="V70" s="19">
        <f>VLOOKUP($A70,BUSINESS!$A70:$I2760, COLUMN(I70),0)</f>
        <v>2.8000000000000001E-2</v>
      </c>
    </row>
    <row r="71" spans="1:22" ht="15" x14ac:dyDescent="0.25">
      <c r="A71" s="14" t="s">
        <v>59</v>
      </c>
      <c r="B71" s="15" t="s">
        <v>77</v>
      </c>
      <c r="C71" s="16" t="s">
        <v>114</v>
      </c>
      <c r="D71" s="17">
        <v>752368494</v>
      </c>
      <c r="E71" s="18">
        <v>3.9E-2</v>
      </c>
      <c r="F71" s="18">
        <v>7</v>
      </c>
      <c r="G71" s="19">
        <v>0.12</v>
      </c>
      <c r="H71" s="19">
        <f>VLOOKUP($A71,ENERGY!$A71:$E2761,COLUMN(D71),0)</f>
        <v>765</v>
      </c>
      <c r="I71" s="19">
        <f>VLOOKUP($A71,ENERGY!$A71:$E2761,COLUMN(E71),0)</f>
        <v>8441</v>
      </c>
      <c r="J71" s="19">
        <f>VLOOKUP($A71,'HUMAN RESOURCES'!$A71:$L2761,COLUMN(D71),0)</f>
        <v>0.04</v>
      </c>
      <c r="K71" s="19">
        <f>VLOOKUP($A71,'HUMAN RESOURCES'!$A71:$L2761,COLUMN(E71),0)</f>
        <v>5.6000000000000001E-2</v>
      </c>
      <c r="L71" s="19">
        <f>VLOOKUP($A71,'HUMAN RESOURCES'!$A71:$L2761,COLUMN(F71),0)</f>
        <v>59</v>
      </c>
      <c r="M71" s="19">
        <f>VLOOKUP($A71,'HUMAN RESOURCES'!$A71:$L2761,COLUMN(G71),0)</f>
        <v>54</v>
      </c>
      <c r="N71" s="19">
        <f>VLOOKUP($A71,'HUMAN RESOURCES'!$A71:$L2761,COLUMN(H71),0)</f>
        <v>0.46200000000000002</v>
      </c>
      <c r="O71" s="19">
        <f>VLOOKUP($A71,'HUMAN RESOURCES'!$A71:$L2761,COLUMN(I71),0)</f>
        <v>0.51900000000000002</v>
      </c>
      <c r="P71" s="19">
        <f>VLOOKUP($A71,'HUMAN RESOURCES'!$A71:$L2761,COLUMN(J71),0)</f>
        <v>1.9E-2</v>
      </c>
      <c r="Q71" s="19">
        <f>VLOOKUP($A71,'HUMAN RESOURCES'!$A71:$L2761,COLUMN(K71),0)</f>
        <v>4101609</v>
      </c>
      <c r="R71" s="19">
        <f>VLOOKUP($A71,'HUMAN RESOURCES'!$A71:$L2761,COLUMN(L71),0)</f>
        <v>0.17799999999999999</v>
      </c>
      <c r="S71" s="19">
        <f>VLOOKUP($A71,TOURISM!$A70:$E2760, COLUMN(D71),0)</f>
        <v>74000000</v>
      </c>
      <c r="T71" s="19">
        <f>VLOOKUP($A71,TOURISM!$A70:$E2760, COLUMN(E71),0)</f>
        <v>448000000</v>
      </c>
      <c r="U71" s="19">
        <f>VLOOKUP($A71,BUSINESS!$A71:$I2761, COLUMN(H71),0)</f>
        <v>2E-3</v>
      </c>
      <c r="V71" s="19">
        <f>VLOOKUP($A71,BUSINESS!$A71:$I2761, COLUMN(I71),0)</f>
        <v>0.57999999999999996</v>
      </c>
    </row>
    <row r="72" spans="1:22" ht="15" x14ac:dyDescent="0.25">
      <c r="A72" s="14" t="s">
        <v>59</v>
      </c>
      <c r="B72" s="15" t="s">
        <v>78</v>
      </c>
      <c r="C72" s="16" t="s">
        <v>114</v>
      </c>
      <c r="D72" s="17">
        <v>8080496318</v>
      </c>
      <c r="E72" s="18">
        <v>4.7E-2</v>
      </c>
      <c r="F72" s="18">
        <v>6</v>
      </c>
      <c r="G72" s="18">
        <v>0.109</v>
      </c>
      <c r="H72" s="19">
        <f>VLOOKUP($A72,ENERGY!$A72:$E2762,COLUMN(D72),0)</f>
        <v>34064</v>
      </c>
      <c r="I72" s="19">
        <f>VLOOKUP($A72,ENERGY!$A72:$E2762,COLUMN(E72),0)</f>
        <v>8441</v>
      </c>
      <c r="J72" s="19">
        <f>VLOOKUP($A72,'HUMAN RESOURCES'!$A72:$L2762,COLUMN(D72),0)</f>
        <v>4.2999999999999997E-2</v>
      </c>
      <c r="K72" s="19">
        <f>VLOOKUP($A72,'HUMAN RESOURCES'!$A72:$L2762,COLUMN(E72),0)</f>
        <v>8.6999999999999994E-2</v>
      </c>
      <c r="L72" s="19">
        <f>VLOOKUP($A72,'HUMAN RESOURCES'!$A72:$L2762,COLUMN(F72),0)</f>
        <v>54</v>
      </c>
      <c r="M72" s="19">
        <f>VLOOKUP($A72,'HUMAN RESOURCES'!$A72:$L2762,COLUMN(G72),0)</f>
        <v>52</v>
      </c>
      <c r="N72" s="19">
        <f>VLOOKUP($A72,'HUMAN RESOURCES'!$A72:$L2762,COLUMN(H72),0)</f>
        <v>0.46600000000000003</v>
      </c>
      <c r="O72" s="19">
        <f>VLOOKUP($A72,'HUMAN RESOURCES'!$A72:$L2762,COLUMN(I72),0)</f>
        <v>0.504</v>
      </c>
      <c r="P72" s="19">
        <f>VLOOKUP($A72,'HUMAN RESOURCES'!$A72:$L2762,COLUMN(J72),0)</f>
        <v>3.1E-2</v>
      </c>
      <c r="Q72" s="19">
        <f>VLOOKUP($A72,'HUMAN RESOURCES'!$A72:$L2762,COLUMN(K72),0)</f>
        <v>67956866</v>
      </c>
      <c r="R72" s="19">
        <f>VLOOKUP($A72,'HUMAN RESOURCES'!$A72:$L2762,COLUMN(L72),0)</f>
        <v>0.14899999999999999</v>
      </c>
      <c r="S72" s="19">
        <f>VLOOKUP($A72,TOURISM!$A71:$E2761, COLUMN(D72),0)</f>
        <v>218000000</v>
      </c>
      <c r="T72" s="19">
        <f>VLOOKUP($A72,TOURISM!$A71:$E2761, COLUMN(E72),0)</f>
        <v>50000000</v>
      </c>
      <c r="U72" s="19">
        <f>VLOOKUP($A72,BUSINESS!$A72:$I2762, COLUMN(H72),0)</f>
        <v>0</v>
      </c>
      <c r="V72" s="19">
        <f>VLOOKUP($A72,BUSINESS!$A72:$I2762, COLUMN(I72),0)</f>
        <v>0</v>
      </c>
    </row>
    <row r="73" spans="1:22" ht="15" x14ac:dyDescent="0.25">
      <c r="A73" s="14" t="s">
        <v>59</v>
      </c>
      <c r="B73" s="15" t="s">
        <v>79</v>
      </c>
      <c r="C73" s="16" t="s">
        <v>114</v>
      </c>
      <c r="D73" s="17">
        <v>4712849280</v>
      </c>
      <c r="E73" s="18">
        <v>3.3000000000000002E-2</v>
      </c>
      <c r="F73" s="18">
        <v>125</v>
      </c>
      <c r="G73" s="18">
        <v>0.20699999999999999</v>
      </c>
      <c r="H73" s="19">
        <f>VLOOKUP($A73,ENERGY!$A73:$E2763,COLUMN(D73),0)</f>
        <v>1997</v>
      </c>
      <c r="I73" s="19">
        <f>VLOOKUP($A73,ENERGY!$A73:$E2763,COLUMN(E73),0)</f>
        <v>8441</v>
      </c>
      <c r="J73" s="19">
        <f>VLOOKUP($A73,'HUMAN RESOURCES'!$A73:$L2763,COLUMN(D73),0)</f>
        <v>3.4000000000000002E-2</v>
      </c>
      <c r="K73" s="19">
        <f>VLOOKUP($A73,'HUMAN RESOURCES'!$A73:$L2763,COLUMN(E73),0)</f>
        <v>5.5E-2</v>
      </c>
      <c r="L73" s="19">
        <f>VLOOKUP($A73,'HUMAN RESOURCES'!$A73:$L2763,COLUMN(F73),0)</f>
        <v>61</v>
      </c>
      <c r="M73" s="19">
        <f>VLOOKUP($A73,'HUMAN RESOURCES'!$A73:$L2763,COLUMN(G73),0)</f>
        <v>58</v>
      </c>
      <c r="N73" s="19">
        <f>VLOOKUP($A73,'HUMAN RESOURCES'!$A73:$L2763,COLUMN(H73),0)</f>
        <v>0.40400000000000003</v>
      </c>
      <c r="O73" s="19">
        <f>VLOOKUP($A73,'HUMAN RESOURCES'!$A73:$L2763,COLUMN(I73),0)</f>
        <v>0.53800000000000003</v>
      </c>
      <c r="P73" s="19">
        <f>VLOOKUP($A73,'HUMAN RESOURCES'!$A73:$L2763,COLUMN(J73),0)</f>
        <v>5.8000000000000003E-2</v>
      </c>
      <c r="Q73" s="19">
        <f>VLOOKUP($A73,'HUMAN RESOURCES'!$A73:$L2763,COLUMN(K73),0)</f>
        <v>1255299</v>
      </c>
      <c r="R73" s="19">
        <f>VLOOKUP($A73,'HUMAN RESOURCES'!$A73:$L2763,COLUMN(L73),0)</f>
        <v>0.80900000000000005</v>
      </c>
      <c r="S73" s="19">
        <f>VLOOKUP($A73,TOURISM!$A72:$E2762, COLUMN(D73),0)</f>
        <v>46000000</v>
      </c>
      <c r="T73" s="19">
        <f>VLOOKUP($A73,TOURISM!$A72:$E2762, COLUMN(E73),0)</f>
        <v>256000000</v>
      </c>
      <c r="U73" s="19">
        <f>VLOOKUP($A73,BUSINESS!$A73:$I2763, COLUMN(H73),0)</f>
        <v>1.2999999999999999E-2</v>
      </c>
      <c r="V73" s="19">
        <f>VLOOKUP($A73,BUSINESS!$A73:$I2763, COLUMN(I73),0)</f>
        <v>0.11899999999999999</v>
      </c>
    </row>
    <row r="74" spans="1:22" ht="15" x14ac:dyDescent="0.25">
      <c r="A74" s="14" t="s">
        <v>59</v>
      </c>
      <c r="B74" s="15" t="s">
        <v>80</v>
      </c>
      <c r="C74" s="16" t="s">
        <v>114</v>
      </c>
      <c r="D74" s="17">
        <v>687410629</v>
      </c>
      <c r="E74" s="18">
        <v>4.5999999999999999E-2</v>
      </c>
      <c r="F74" s="18">
        <v>25</v>
      </c>
      <c r="G74" s="18">
        <v>0.24</v>
      </c>
      <c r="H74" s="19">
        <f>VLOOKUP($A74,ENERGY!$A74:$E2764,COLUMN(D74),0)</f>
        <v>14338</v>
      </c>
      <c r="I74" s="19">
        <f>VLOOKUP($A74,ENERGY!$A74:$E2764,COLUMN(E74),0)</f>
        <v>8441</v>
      </c>
      <c r="J74" s="19">
        <f>VLOOKUP($A74,'HUMAN RESOURCES'!$A74:$L2764,COLUMN(D74),0)</f>
        <v>4.4999999999999998E-2</v>
      </c>
      <c r="K74" s="19">
        <f>VLOOKUP($A74,'HUMAN RESOURCES'!$A74:$L2764,COLUMN(E74),0)</f>
        <v>6.2E-2</v>
      </c>
      <c r="L74" s="19">
        <f>VLOOKUP($A74,'HUMAN RESOURCES'!$A74:$L2764,COLUMN(F74),0)</f>
        <v>57</v>
      </c>
      <c r="M74" s="19">
        <f>VLOOKUP($A74,'HUMAN RESOURCES'!$A74:$L2764,COLUMN(G74),0)</f>
        <v>54</v>
      </c>
      <c r="N74" s="19">
        <f>VLOOKUP($A74,'HUMAN RESOURCES'!$A74:$L2764,COLUMN(H74),0)</f>
        <v>0.45900000000000002</v>
      </c>
      <c r="O74" s="19">
        <f>VLOOKUP($A74,'HUMAN RESOURCES'!$A74:$L2764,COLUMN(I74),0)</f>
        <v>0.51500000000000001</v>
      </c>
      <c r="P74" s="19">
        <f>VLOOKUP($A74,'HUMAN RESOURCES'!$A74:$L2764,COLUMN(J74),0)</f>
        <v>2.7E-2</v>
      </c>
      <c r="Q74" s="19">
        <f>VLOOKUP($A74,'HUMAN RESOURCES'!$A74:$L2764,COLUMN(K74),0)</f>
        <v>1266691</v>
      </c>
      <c r="R74" s="19">
        <f>VLOOKUP($A74,'HUMAN RESOURCES'!$A74:$L2764,COLUMN(L74),0)</f>
        <v>0.48799999999999999</v>
      </c>
      <c r="S74" s="19">
        <f>VLOOKUP($A74,TOURISM!$A73:$E2763, COLUMN(D74),0)</f>
        <v>2478709140</v>
      </c>
      <c r="T74" s="19">
        <f>VLOOKUP($A74,TOURISM!$A73:$E2763, COLUMN(E74),0)</f>
        <v>448000000</v>
      </c>
      <c r="U74" s="19">
        <f>VLOOKUP($A74,BUSINESS!$A74:$I2764, COLUMN(H74),0)</f>
        <v>1.2999999999999999E-2</v>
      </c>
      <c r="V74" s="19">
        <f>VLOOKUP($A74,BUSINESS!$A74:$I2764, COLUMN(I74),0)</f>
        <v>4.2999999999999997E-2</v>
      </c>
    </row>
    <row r="75" spans="1:22" ht="15" x14ac:dyDescent="0.25">
      <c r="A75" s="14" t="s">
        <v>59</v>
      </c>
      <c r="B75" s="15" t="s">
        <v>81</v>
      </c>
      <c r="C75" s="16" t="s">
        <v>114</v>
      </c>
      <c r="D75" s="17">
        <v>5314871684</v>
      </c>
      <c r="E75" s="18">
        <v>5.6000000000000001E-2</v>
      </c>
      <c r="F75" s="18">
        <v>15</v>
      </c>
      <c r="G75" s="19">
        <v>0.12</v>
      </c>
      <c r="H75" s="19">
        <f>VLOOKUP($A75,ENERGY!$A75:$E2765,COLUMN(D75),0)</f>
        <v>10550</v>
      </c>
      <c r="I75" s="19">
        <f>VLOOKUP($A75,ENERGY!$A75:$E2765,COLUMN(E75),0)</f>
        <v>8441</v>
      </c>
      <c r="J75" s="19">
        <f>VLOOKUP($A75,'HUMAN RESOURCES'!$A75:$L2765,COLUMN(D75),0)</f>
        <v>3.4000000000000002E-2</v>
      </c>
      <c r="K75" s="19">
        <f>VLOOKUP($A75,'HUMAN RESOURCES'!$A75:$L2765,COLUMN(E75),0)</f>
        <v>6.3E-2</v>
      </c>
      <c r="L75" s="19">
        <f>VLOOKUP($A75,'HUMAN RESOURCES'!$A75:$L2765,COLUMN(F75),0)</f>
        <v>58</v>
      </c>
      <c r="M75" s="19">
        <f>VLOOKUP($A75,'HUMAN RESOURCES'!$A75:$L2765,COLUMN(G75),0)</f>
        <v>56</v>
      </c>
      <c r="N75" s="19">
        <f>VLOOKUP($A75,'HUMAN RESOURCES'!$A75:$L2765,COLUMN(H75),0)</f>
        <v>0.41199999999999998</v>
      </c>
      <c r="O75" s="19">
        <f>VLOOKUP($A75,'HUMAN RESOURCES'!$A75:$L2765,COLUMN(I75),0)</f>
        <v>0.55700000000000005</v>
      </c>
      <c r="P75" s="19">
        <f>VLOOKUP($A75,'HUMAN RESOURCES'!$A75:$L2765,COLUMN(J75),0)</f>
        <v>3.1E-2</v>
      </c>
      <c r="Q75" s="19">
        <f>VLOOKUP($A75,'HUMAN RESOURCES'!$A75:$L2765,COLUMN(K75),0)</f>
        <v>19293392</v>
      </c>
      <c r="R75" s="19">
        <f>VLOOKUP($A75,'HUMAN RESOURCES'!$A75:$L2765,COLUMN(L75),0)</f>
        <v>0.44600000000000001</v>
      </c>
      <c r="S75" s="19">
        <f>VLOOKUP($A75,TOURISM!$A74:$E2764, COLUMN(D75),0)</f>
        <v>374000000</v>
      </c>
      <c r="T75" s="19">
        <f>VLOOKUP($A75,TOURISM!$A74:$E2764, COLUMN(E75),0)</f>
        <v>165000000</v>
      </c>
      <c r="U75" s="19">
        <f>VLOOKUP($A75,BUSINESS!$A75:$I2765, COLUMN(H75),0)</f>
        <v>2E-3</v>
      </c>
      <c r="V75" s="19">
        <f>VLOOKUP($A75,BUSINESS!$A75:$I2765, COLUMN(I75),0)</f>
        <v>1.2999999999999999E-2</v>
      </c>
    </row>
    <row r="76" spans="1:22" ht="15" x14ac:dyDescent="0.25">
      <c r="A76" s="14" t="s">
        <v>59</v>
      </c>
      <c r="B76" s="15" t="s">
        <v>82</v>
      </c>
      <c r="C76" s="16" t="s">
        <v>114</v>
      </c>
      <c r="D76" s="17">
        <v>2833442750</v>
      </c>
      <c r="E76" s="18">
        <v>5.8999999999999997E-2</v>
      </c>
      <c r="F76" s="18">
        <v>19</v>
      </c>
      <c r="G76" s="19">
        <v>0.12</v>
      </c>
      <c r="H76" s="19">
        <f>VLOOKUP($A76,ENERGY!$A76:$E2766,COLUMN(D76),0)</f>
        <v>14338</v>
      </c>
      <c r="I76" s="19">
        <f>VLOOKUP($A76,ENERGY!$A76:$E2766,COLUMN(E76),0)</f>
        <v>8441</v>
      </c>
      <c r="J76" s="19">
        <f>VLOOKUP($A76,'HUMAN RESOURCES'!$A76:$L2766,COLUMN(D76),0)</f>
        <v>4.2000000000000003E-2</v>
      </c>
      <c r="K76" s="19">
        <f>VLOOKUP($A76,'HUMAN RESOURCES'!$A76:$L2766,COLUMN(E76),0)</f>
        <v>9.9000000000000005E-2</v>
      </c>
      <c r="L76" s="19">
        <f>VLOOKUP($A76,'HUMAN RESOURCES'!$A76:$L2766,COLUMN(F76),0)</f>
        <v>51</v>
      </c>
      <c r="M76" s="19">
        <f>VLOOKUP($A76,'HUMAN RESOURCES'!$A76:$L2766,COLUMN(G76),0)</f>
        <v>51</v>
      </c>
      <c r="N76" s="19">
        <f>VLOOKUP($A76,'HUMAN RESOURCES'!$A76:$L2766,COLUMN(H76),0)</f>
        <v>0.44</v>
      </c>
      <c r="O76" s="19">
        <f>VLOOKUP($A76,'HUMAN RESOURCES'!$A76:$L2766,COLUMN(I76),0)</f>
        <v>0.52600000000000002</v>
      </c>
      <c r="P76" s="19">
        <f>VLOOKUP($A76,'HUMAN RESOURCES'!$A76:$L2766,COLUMN(J76),0)</f>
        <v>3.4000000000000002E-2</v>
      </c>
      <c r="Q76" s="19">
        <f>VLOOKUP($A76,'HUMAN RESOURCES'!$A76:$L2766,COLUMN(K76),0)</f>
        <v>8895353</v>
      </c>
      <c r="R76" s="19">
        <f>VLOOKUP($A76,'HUMAN RESOURCES'!$A76:$L2766,COLUMN(L76),0)</f>
        <v>0.314</v>
      </c>
      <c r="S76" s="19">
        <f>VLOOKUP($A76,TOURISM!$A75:$E2765, COLUMN(D76),0)</f>
        <v>8200000</v>
      </c>
      <c r="T76" s="19">
        <f>VLOOKUP($A76,TOURISM!$A75:$E2765, COLUMN(E76),0)</f>
        <v>26000000</v>
      </c>
      <c r="U76" s="19">
        <f>VLOOKUP($A76,BUSINESS!$A76:$I2766, COLUMN(H76),0)</f>
        <v>2E-3</v>
      </c>
      <c r="V76" s="19">
        <f>VLOOKUP($A76,BUSINESS!$A76:$I2766, COLUMN(I76),0)</f>
        <v>6.0000000000000001E-3</v>
      </c>
    </row>
    <row r="77" spans="1:22" ht="15" x14ac:dyDescent="0.25">
      <c r="A77" s="14" t="s">
        <v>59</v>
      </c>
      <c r="B77" s="15" t="s">
        <v>83</v>
      </c>
      <c r="C77" s="16" t="s">
        <v>114</v>
      </c>
      <c r="D77" s="17">
        <v>384270400</v>
      </c>
      <c r="E77" s="18">
        <v>0.05</v>
      </c>
      <c r="F77" s="18">
        <v>15</v>
      </c>
      <c r="G77" s="19">
        <v>0.12</v>
      </c>
      <c r="H77" s="19">
        <f>VLOOKUP($A77,ENERGY!$A77:$E2767,COLUMN(D77),0)</f>
        <v>14338</v>
      </c>
      <c r="I77" s="19">
        <f>VLOOKUP($A77,ENERGY!$A77:$E2767,COLUMN(E77),0)</f>
        <v>8441</v>
      </c>
      <c r="J77" s="19">
        <f>VLOOKUP($A77,'HUMAN RESOURCES'!$A77:$L2767,COLUMN(D77),0)</f>
        <v>4.1000000000000002E-2</v>
      </c>
      <c r="K77" s="19">
        <f>VLOOKUP($A77,'HUMAN RESOURCES'!$A77:$L2767,COLUMN(E77),0)</f>
        <v>0.106</v>
      </c>
      <c r="L77" s="19">
        <f>VLOOKUP($A77,'HUMAN RESOURCES'!$A77:$L2767,COLUMN(F77),0)</f>
        <v>53</v>
      </c>
      <c r="M77" s="19">
        <f>VLOOKUP($A77,'HUMAN RESOURCES'!$A77:$L2767,COLUMN(G77),0)</f>
        <v>51</v>
      </c>
      <c r="N77" s="19">
        <f>VLOOKUP($A77,'HUMAN RESOURCES'!$A77:$L2767,COLUMN(H77),0)</f>
        <v>0.434</v>
      </c>
      <c r="O77" s="19">
        <f>VLOOKUP($A77,'HUMAN RESOURCES'!$A77:$L2767,COLUMN(I77),0)</f>
        <v>0.53500000000000003</v>
      </c>
      <c r="P77" s="19">
        <f>VLOOKUP($A77,'HUMAN RESOURCES'!$A77:$L2767,COLUMN(J77),0)</f>
        <v>3.1E-2</v>
      </c>
      <c r="Q77" s="19">
        <f>VLOOKUP($A77,'HUMAN RESOURCES'!$A77:$L2767,COLUMN(K77),0)</f>
        <v>1301748</v>
      </c>
      <c r="R77" s="19">
        <f>VLOOKUP($A77,'HUMAN RESOURCES'!$A77:$L2767,COLUMN(L77),0)</f>
        <v>0.375</v>
      </c>
      <c r="S77" s="19">
        <f>VLOOKUP($A77,TOURISM!$A76:$E2766, COLUMN(D77),0)</f>
        <v>2700000</v>
      </c>
      <c r="T77" s="19">
        <f>VLOOKUP($A77,TOURISM!$A76:$E2766, COLUMN(E77),0)</f>
        <v>5500000</v>
      </c>
      <c r="U77" s="19">
        <f>VLOOKUP($A77,BUSINESS!$A77:$I2767, COLUMN(H77),0)</f>
        <v>3.0000000000000001E-3</v>
      </c>
      <c r="V77" s="19">
        <f>VLOOKUP($A77,BUSINESS!$A77:$I2767, COLUMN(I77),0)</f>
        <v>0.57999999999999996</v>
      </c>
    </row>
    <row r="78" spans="1:22" ht="15" x14ac:dyDescent="0.25">
      <c r="A78" s="14" t="s">
        <v>59</v>
      </c>
      <c r="B78" s="15" t="s">
        <v>84</v>
      </c>
      <c r="C78" s="16" t="s">
        <v>114</v>
      </c>
      <c r="D78" s="17">
        <v>12985991723</v>
      </c>
      <c r="E78" s="18">
        <v>4.5999999999999999E-2</v>
      </c>
      <c r="F78" s="18">
        <v>19</v>
      </c>
      <c r="G78" s="18">
        <v>0.19700000000000001</v>
      </c>
      <c r="H78" s="19">
        <f>VLOOKUP($A78,ENERGY!$A78:$E2768,COLUMN(D78),0)</f>
        <v>20179</v>
      </c>
      <c r="I78" s="19">
        <f>VLOOKUP($A78,ENERGY!$A78:$E2768,COLUMN(E78),0)</f>
        <v>8441</v>
      </c>
      <c r="J78" s="19">
        <f>VLOOKUP($A78,'HUMAN RESOURCES'!$A78:$L2768,COLUMN(D78),0)</f>
        <v>3.9E-2</v>
      </c>
      <c r="K78" s="19">
        <f>VLOOKUP($A78,'HUMAN RESOURCES'!$A78:$L2768,COLUMN(E78),0)</f>
        <v>6.8000000000000005E-2</v>
      </c>
      <c r="L78" s="19">
        <f>VLOOKUP($A78,'HUMAN RESOURCES'!$A78:$L2768,COLUMN(F78),0)</f>
        <v>54</v>
      </c>
      <c r="M78" s="19">
        <f>VLOOKUP($A78,'HUMAN RESOURCES'!$A78:$L2768,COLUMN(G78),0)</f>
        <v>52</v>
      </c>
      <c r="N78" s="19">
        <f>VLOOKUP($A78,'HUMAN RESOURCES'!$A78:$L2768,COLUMN(H78),0)</f>
        <v>0.438</v>
      </c>
      <c r="O78" s="19">
        <f>VLOOKUP($A78,'HUMAN RESOURCES'!$A78:$L2768,COLUMN(I78),0)</f>
        <v>0.53400000000000003</v>
      </c>
      <c r="P78" s="19">
        <f>VLOOKUP($A78,'HUMAN RESOURCES'!$A78:$L2768,COLUMN(J78),0)</f>
        <v>2.8000000000000001E-2</v>
      </c>
      <c r="Q78" s="19">
        <f>VLOOKUP($A78,'HUMAN RESOURCES'!$A78:$L2768,COLUMN(K78),0)</f>
        <v>32126351</v>
      </c>
      <c r="R78" s="19">
        <f>VLOOKUP($A78,'HUMAN RESOURCES'!$A78:$L2768,COLUMN(L78),0)</f>
        <v>0.20200000000000001</v>
      </c>
      <c r="S78" s="19">
        <f>VLOOKUP($A78,TOURISM!$A77:$E2767, COLUMN(D78),0)</f>
        <v>536000000</v>
      </c>
      <c r="T78" s="19">
        <f>VLOOKUP($A78,TOURISM!$A77:$E2767, COLUMN(E78),0)</f>
        <v>183000000</v>
      </c>
      <c r="U78" s="19">
        <f>VLOOKUP($A78,BUSINESS!$A78:$I2768, COLUMN(H78),0)</f>
        <v>6.0000000000000001E-3</v>
      </c>
      <c r="V78" s="19">
        <f>VLOOKUP($A78,BUSINESS!$A78:$I2768, COLUMN(I78),0)</f>
        <v>1.9E-2</v>
      </c>
    </row>
    <row r="79" spans="1:22" ht="15" x14ac:dyDescent="0.25">
      <c r="A79" s="14" t="s">
        <v>59</v>
      </c>
      <c r="B79" s="15" t="s">
        <v>85</v>
      </c>
      <c r="C79" s="16" t="s">
        <v>114</v>
      </c>
      <c r="D79" s="17">
        <v>706430933</v>
      </c>
      <c r="E79" s="18">
        <v>7.4999999999999997E-2</v>
      </c>
      <c r="F79" s="18">
        <v>28</v>
      </c>
      <c r="G79" s="18">
        <v>0.16600000000000001</v>
      </c>
      <c r="H79" s="19">
        <f>VLOOKUP($A79,ENERGY!$A79:$E2769,COLUMN(D79),0)</f>
        <v>14338</v>
      </c>
      <c r="I79" s="19">
        <f>VLOOKUP($A79,ENERGY!$A79:$E2769,COLUMN(E79),0)</f>
        <v>8441</v>
      </c>
      <c r="J79" s="19">
        <f>VLOOKUP($A79,'HUMAN RESOURCES'!$A79:$L2769,COLUMN(D79),0)</f>
        <v>3.1E-2</v>
      </c>
      <c r="K79" s="19">
        <f>VLOOKUP($A79,'HUMAN RESOURCES'!$A79:$L2769,COLUMN(E79),0)</f>
        <v>8.2000000000000003E-2</v>
      </c>
      <c r="L79" s="19">
        <f>VLOOKUP($A79,'HUMAN RESOURCES'!$A79:$L2769,COLUMN(F79),0)</f>
        <v>46</v>
      </c>
      <c r="M79" s="19">
        <f>VLOOKUP($A79,'HUMAN RESOURCES'!$A79:$L2769,COLUMN(G79),0)</f>
        <v>45</v>
      </c>
      <c r="N79" s="19">
        <f>VLOOKUP($A79,'HUMAN RESOURCES'!$A79:$L2769,COLUMN(H79),0)</f>
        <v>0.41</v>
      </c>
      <c r="O79" s="19">
        <f>VLOOKUP($A79,'HUMAN RESOURCES'!$A79:$L2769,COLUMN(I79),0)</f>
        <v>0.54500000000000004</v>
      </c>
      <c r="P79" s="19">
        <f>VLOOKUP($A79,'HUMAN RESOURCES'!$A79:$L2769,COLUMN(J79),0)</f>
        <v>4.5999999999999999E-2</v>
      </c>
      <c r="Q79" s="19">
        <f>VLOOKUP($A79,'HUMAN RESOURCES'!$A79:$L2769,COLUMN(K79),0)</f>
        <v>1871500</v>
      </c>
      <c r="R79" s="19">
        <f>VLOOKUP($A79,'HUMAN RESOURCES'!$A79:$L2769,COLUMN(L79),0)</f>
        <v>0.20100000000000001</v>
      </c>
      <c r="S79" s="19">
        <f>VLOOKUP($A79,TOURISM!$A78:$E2768, COLUMN(D79),0)</f>
        <v>16000000</v>
      </c>
      <c r="T79" s="19">
        <f>VLOOKUP($A79,TOURISM!$A78:$E2768, COLUMN(E79),0)</f>
        <v>166000000</v>
      </c>
      <c r="U79" s="19">
        <f>VLOOKUP($A79,BUSINESS!$A79:$I2769, COLUMN(H79),0)</f>
        <v>3.0000000000000001E-3</v>
      </c>
      <c r="V79" s="19">
        <f>VLOOKUP($A79,BUSINESS!$A79:$I2769, COLUMN(I79),0)</f>
        <v>0.03</v>
      </c>
    </row>
    <row r="80" spans="1:22" ht="15" x14ac:dyDescent="0.25">
      <c r="A80" s="14" t="s">
        <v>59</v>
      </c>
      <c r="B80" s="15" t="s">
        <v>86</v>
      </c>
      <c r="C80" s="16" t="s">
        <v>114</v>
      </c>
      <c r="D80" s="17">
        <v>515000000</v>
      </c>
      <c r="E80" s="18">
        <v>6.4000000000000001E-2</v>
      </c>
      <c r="F80" s="18">
        <v>11</v>
      </c>
      <c r="G80" s="18">
        <v>0.221</v>
      </c>
      <c r="H80" s="19">
        <f>VLOOKUP($A80,ENERGY!$A80:$E2770,COLUMN(D80),0)</f>
        <v>14338</v>
      </c>
      <c r="I80" s="19">
        <f>VLOOKUP($A80,ENERGY!$A80:$E2770,COLUMN(E80),0)</f>
        <v>8441</v>
      </c>
      <c r="J80" s="19">
        <f>VLOOKUP($A80,'HUMAN RESOURCES'!$A80:$L2770,COLUMN(D80),0)</f>
        <v>4.2000000000000003E-2</v>
      </c>
      <c r="K80" s="19">
        <f>VLOOKUP($A80,'HUMAN RESOURCES'!$A80:$L2770,COLUMN(E80),0)</f>
        <v>0.112</v>
      </c>
      <c r="L80" s="19">
        <f>VLOOKUP($A80,'HUMAN RESOURCES'!$A80:$L2770,COLUMN(F80),0)</f>
        <v>53</v>
      </c>
      <c r="M80" s="19">
        <f>VLOOKUP($A80,'HUMAN RESOURCES'!$A80:$L2770,COLUMN(G80),0)</f>
        <v>52</v>
      </c>
      <c r="N80" s="19">
        <f>VLOOKUP($A80,'HUMAN RESOURCES'!$A80:$L2770,COLUMN(H80),0)</f>
        <v>0.432</v>
      </c>
      <c r="O80" s="19">
        <f>VLOOKUP($A80,'HUMAN RESOURCES'!$A80:$L2770,COLUMN(I80),0)</f>
        <v>0.53700000000000003</v>
      </c>
      <c r="P80" s="19">
        <f>VLOOKUP($A80,'HUMAN RESOURCES'!$A80:$L2770,COLUMN(J80),0)</f>
        <v>3.1E-2</v>
      </c>
      <c r="Q80" s="19">
        <f>VLOOKUP($A80,'HUMAN RESOURCES'!$A80:$L2770,COLUMN(K80),0)</f>
        <v>2998770</v>
      </c>
      <c r="R80" s="19">
        <f>VLOOKUP($A80,'HUMAN RESOURCES'!$A80:$L2770,COLUMN(L80),0)</f>
        <v>0.44700000000000001</v>
      </c>
      <c r="S80" s="19">
        <f>VLOOKUP($A80,TOURISM!$A79:$E2769, COLUMN(D80),0)</f>
        <v>2478709140</v>
      </c>
      <c r="T80" s="19">
        <f>VLOOKUP($A80,TOURISM!$A79:$E2769, COLUMN(E80),0)</f>
        <v>448000000</v>
      </c>
      <c r="U80" s="19">
        <f>VLOOKUP($A80,BUSINESS!$A80:$I2770, COLUMN(H80),0)</f>
        <v>0</v>
      </c>
      <c r="V80" s="19">
        <f>VLOOKUP($A80,BUSINESS!$A80:$I2770, COLUMN(I80),0)</f>
        <v>1E-3</v>
      </c>
    </row>
    <row r="81" spans="1:22" ht="15" x14ac:dyDescent="0.25">
      <c r="A81" s="14" t="s">
        <v>59</v>
      </c>
      <c r="B81" s="15" t="s">
        <v>87</v>
      </c>
      <c r="C81" s="16" t="s">
        <v>114</v>
      </c>
      <c r="D81" s="17">
        <v>28420321952</v>
      </c>
      <c r="E81" s="18">
        <v>4.1000000000000002E-2</v>
      </c>
      <c r="F81" s="18">
        <v>261</v>
      </c>
      <c r="G81" s="18">
        <v>7.0000000000000007E-2</v>
      </c>
      <c r="H81" s="19">
        <f>VLOOKUP($A81,ENERGY!$A81:$E2771,COLUMN(D81),0)</f>
        <v>13342</v>
      </c>
      <c r="I81" s="19">
        <f>VLOOKUP($A81,ENERGY!$A81:$E2771,COLUMN(E81),0)</f>
        <v>8441</v>
      </c>
      <c r="J81" s="19">
        <f>VLOOKUP($A81,'HUMAN RESOURCES'!$A81:$L2771,COLUMN(D81),0)</f>
        <v>2.1999999999999999E-2</v>
      </c>
      <c r="K81" s="19">
        <f>VLOOKUP($A81,'HUMAN RESOURCES'!$A81:$L2771,COLUMN(E81),0)</f>
        <v>2.4E-2</v>
      </c>
      <c r="L81" s="19">
        <f>VLOOKUP($A81,'HUMAN RESOURCES'!$A81:$L2771,COLUMN(F81),0)</f>
        <v>74</v>
      </c>
      <c r="M81" s="19">
        <f>VLOOKUP($A81,'HUMAN RESOURCES'!$A81:$L2771,COLUMN(G81),0)</f>
        <v>71</v>
      </c>
      <c r="N81" s="19">
        <f>VLOOKUP($A81,'HUMAN RESOURCES'!$A81:$L2771,COLUMN(H81),0)</f>
        <v>0.32600000000000001</v>
      </c>
      <c r="O81" s="19">
        <f>VLOOKUP($A81,'HUMAN RESOURCES'!$A81:$L2771,COLUMN(I81),0)</f>
        <v>0.63400000000000001</v>
      </c>
      <c r="P81" s="19">
        <f>VLOOKUP($A81,'HUMAN RESOURCES'!$A81:$L2771,COLUMN(J81),0)</f>
        <v>0.04</v>
      </c>
      <c r="Q81" s="19">
        <f>VLOOKUP($A81,'HUMAN RESOURCES'!$A81:$L2771,COLUMN(K81),0)</f>
        <v>5258677</v>
      </c>
      <c r="R81" s="19">
        <f>VLOOKUP($A81,'HUMAN RESOURCES'!$A81:$L2771,COLUMN(L81),0)</f>
        <v>0.76400000000000001</v>
      </c>
      <c r="S81" s="19">
        <f>VLOOKUP($A81,TOURISM!$A80:$E2770, COLUMN(D81),0)</f>
        <v>90000000</v>
      </c>
      <c r="T81" s="19">
        <f>VLOOKUP($A81,TOURISM!$A80:$E2770, COLUMN(E81),0)</f>
        <v>572000000</v>
      </c>
      <c r="U81" s="19">
        <f>VLOOKUP($A81,BUSINESS!$A81:$I2771, COLUMN(H81),0)</f>
        <v>4.0000000000000001E-3</v>
      </c>
      <c r="V81" s="19">
        <f>VLOOKUP($A81,BUSINESS!$A81:$I2771, COLUMN(I81),0)</f>
        <v>0.01</v>
      </c>
    </row>
    <row r="82" spans="1:22" ht="15" x14ac:dyDescent="0.25">
      <c r="A82" s="14" t="s">
        <v>59</v>
      </c>
      <c r="B82" s="15" t="s">
        <v>88</v>
      </c>
      <c r="C82" s="16" t="s">
        <v>114</v>
      </c>
      <c r="D82" s="17">
        <v>4529575233</v>
      </c>
      <c r="E82" s="18">
        <v>0.05</v>
      </c>
      <c r="F82" s="18">
        <v>14</v>
      </c>
      <c r="G82" s="18">
        <v>0.253</v>
      </c>
      <c r="H82" s="19">
        <f>VLOOKUP($A82,ENERGY!$A82:$E2772,COLUMN(D82),0)</f>
        <v>14338</v>
      </c>
      <c r="I82" s="19">
        <f>VLOOKUP($A82,ENERGY!$A82:$E2772,COLUMN(E82),0)</f>
        <v>8441</v>
      </c>
      <c r="J82" s="19">
        <f>VLOOKUP($A82,'HUMAN RESOURCES'!$A82:$L2772,COLUMN(D82),0)</f>
        <v>0.04</v>
      </c>
      <c r="K82" s="19">
        <f>VLOOKUP($A82,'HUMAN RESOURCES'!$A82:$L2772,COLUMN(E82),0)</f>
        <v>6.7000000000000004E-2</v>
      </c>
      <c r="L82" s="19">
        <f>VLOOKUP($A82,'HUMAN RESOURCES'!$A82:$L2772,COLUMN(F82),0)</f>
        <v>60</v>
      </c>
      <c r="M82" s="19">
        <f>VLOOKUP($A82,'HUMAN RESOURCES'!$A82:$L2772,COLUMN(G82),0)</f>
        <v>58</v>
      </c>
      <c r="N82" s="19">
        <f>VLOOKUP($A82,'HUMAN RESOURCES'!$A82:$L2772,COLUMN(H82),0)</f>
        <v>0.45500000000000002</v>
      </c>
      <c r="O82" s="19">
        <f>VLOOKUP($A82,'HUMAN RESOURCES'!$A82:$L2772,COLUMN(I82),0)</f>
        <v>0.51600000000000001</v>
      </c>
      <c r="P82" s="19">
        <f>VLOOKUP($A82,'HUMAN RESOURCES'!$A82:$L2772,COLUMN(J82),0)</f>
        <v>0.03</v>
      </c>
      <c r="Q82" s="19">
        <f>VLOOKUP($A82,'HUMAN RESOURCES'!$A82:$L2772,COLUMN(K82),0)</f>
        <v>16235767</v>
      </c>
      <c r="R82" s="19">
        <f>VLOOKUP($A82,'HUMAN RESOURCES'!$A82:$L2772,COLUMN(L82),0)</f>
        <v>0.27400000000000002</v>
      </c>
      <c r="S82" s="19">
        <f>VLOOKUP($A82,TOURISM!$A81:$E2771, COLUMN(D82),0)</f>
        <v>149000000</v>
      </c>
      <c r="T82" s="19">
        <f>VLOOKUP($A82,TOURISM!$A81:$E2771, COLUMN(E82),0)</f>
        <v>179000000</v>
      </c>
      <c r="U82" s="19">
        <f>VLOOKUP($A82,BUSINESS!$A82:$I2772, COLUMN(H82),0)</f>
        <v>2E-3</v>
      </c>
      <c r="V82" s="19">
        <f>VLOOKUP($A82,BUSINESS!$A82:$I2772, COLUMN(I82),0)</f>
        <v>8.9999999999999993E-3</v>
      </c>
    </row>
    <row r="83" spans="1:22" ht="15" x14ac:dyDescent="0.25">
      <c r="A83" s="14" t="s">
        <v>59</v>
      </c>
      <c r="B83" s="15" t="s">
        <v>89</v>
      </c>
      <c r="C83" s="16" t="s">
        <v>114</v>
      </c>
      <c r="D83" s="17">
        <v>1716502069</v>
      </c>
      <c r="E83" s="18">
        <v>5.0999999999999997E-2</v>
      </c>
      <c r="F83" s="18">
        <v>8</v>
      </c>
      <c r="G83" s="18">
        <v>0.56200000000000006</v>
      </c>
      <c r="H83" s="19">
        <f>VLOOKUP($A83,ENERGY!$A83:$E2773,COLUMN(D83),0)</f>
        <v>14338</v>
      </c>
      <c r="I83" s="19">
        <f>VLOOKUP($A83,ENERGY!$A83:$E2773,COLUMN(E83),0)</f>
        <v>8441</v>
      </c>
      <c r="J83" s="19">
        <f>VLOOKUP($A83,'HUMAN RESOURCES'!$A83:$L2773,COLUMN(D83),0)</f>
        <v>4.4999999999999998E-2</v>
      </c>
      <c r="K83" s="19">
        <f>VLOOKUP($A83,'HUMAN RESOURCES'!$A83:$L2773,COLUMN(E83),0)</f>
        <v>9.7000000000000003E-2</v>
      </c>
      <c r="L83" s="19">
        <f>VLOOKUP($A83,'HUMAN RESOURCES'!$A83:$L2773,COLUMN(F83),0)</f>
        <v>46</v>
      </c>
      <c r="M83" s="19">
        <f>VLOOKUP($A83,'HUMAN RESOURCES'!$A83:$L2773,COLUMN(G83),0)</f>
        <v>46</v>
      </c>
      <c r="N83" s="19">
        <f>VLOOKUP($A83,'HUMAN RESOURCES'!$A83:$L2773,COLUMN(H83),0)</f>
        <v>0.46</v>
      </c>
      <c r="O83" s="19">
        <f>VLOOKUP($A83,'HUMAN RESOURCES'!$A83:$L2773,COLUMN(I83),0)</f>
        <v>0.51</v>
      </c>
      <c r="P83" s="19">
        <f>VLOOKUP($A83,'HUMAN RESOURCES'!$A83:$L2773,COLUMN(J83),0)</f>
        <v>0.03</v>
      </c>
      <c r="Q83" s="19">
        <f>VLOOKUP($A83,'HUMAN RESOURCES'!$A83:$L2773,COLUMN(K83),0)</f>
        <v>11623166</v>
      </c>
      <c r="R83" s="19">
        <f>VLOOKUP($A83,'HUMAN RESOURCES'!$A83:$L2773,COLUMN(L83),0)</f>
        <v>0.14699999999999999</v>
      </c>
      <c r="S83" s="19">
        <f>VLOOKUP($A83,TOURISM!$A82:$E2772, COLUMN(D83),0)</f>
        <v>40000000</v>
      </c>
      <c r="T83" s="19">
        <f>VLOOKUP($A83,TOURISM!$A82:$E2772, COLUMN(E83),0)</f>
        <v>52000000</v>
      </c>
      <c r="U83" s="19">
        <f>VLOOKUP($A83,BUSINESS!$A83:$I2773, COLUMN(H83),0)</f>
        <v>2E-3</v>
      </c>
      <c r="V83" s="19">
        <f>VLOOKUP($A83,BUSINESS!$A83:$I2773, COLUMN(I83),0)</f>
        <v>5.0000000000000001E-3</v>
      </c>
    </row>
    <row r="84" spans="1:22" ht="15" x14ac:dyDescent="0.25">
      <c r="A84" s="14" t="s">
        <v>59</v>
      </c>
      <c r="B84" s="15" t="s">
        <v>90</v>
      </c>
      <c r="C84" s="16" t="s">
        <v>114</v>
      </c>
      <c r="D84" s="17">
        <v>2629739067</v>
      </c>
      <c r="E84" s="18">
        <v>6.4000000000000001E-2</v>
      </c>
      <c r="F84" s="18">
        <v>18</v>
      </c>
      <c r="G84" s="19">
        <v>0.12</v>
      </c>
      <c r="H84" s="19">
        <f>VLOOKUP($A84,ENERGY!$A84:$E2774,COLUMN(D84),0)</f>
        <v>14338</v>
      </c>
      <c r="I84" s="19">
        <f>VLOOKUP($A84,ENERGY!$A84:$E2774,COLUMN(E84),0)</f>
        <v>8441</v>
      </c>
      <c r="J84" s="19">
        <f>VLOOKUP($A84,'HUMAN RESOURCES'!$A84:$L2774,COLUMN(D84),0)</f>
        <v>4.8000000000000001E-2</v>
      </c>
      <c r="K84" s="19">
        <f>VLOOKUP($A84,'HUMAN RESOURCES'!$A84:$L2774,COLUMN(E84),0)</f>
        <v>0.113</v>
      </c>
      <c r="L84" s="19">
        <f>VLOOKUP($A84,'HUMAN RESOURCES'!$A84:$L2774,COLUMN(F84),0)</f>
        <v>49</v>
      </c>
      <c r="M84" s="19">
        <f>VLOOKUP($A84,'HUMAN RESOURCES'!$A84:$L2774,COLUMN(G84),0)</f>
        <v>50</v>
      </c>
      <c r="N84" s="19">
        <f>VLOOKUP($A84,'HUMAN RESOURCES'!$A84:$L2774,COLUMN(H84),0)</f>
        <v>0.46100000000000002</v>
      </c>
      <c r="O84" s="19">
        <f>VLOOKUP($A84,'HUMAN RESOURCES'!$A84:$L2774,COLUMN(I84),0)</f>
        <v>0.505</v>
      </c>
      <c r="P84" s="19">
        <f>VLOOKUP($A84,'HUMAN RESOURCES'!$A84:$L2774,COLUMN(J84),0)</f>
        <v>3.4000000000000002E-2</v>
      </c>
      <c r="Q84" s="19">
        <f>VLOOKUP($A84,'HUMAN RESOURCES'!$A84:$L2774,COLUMN(K84),0)</f>
        <v>10562768</v>
      </c>
      <c r="R84" s="19">
        <f>VLOOKUP($A84,'HUMAN RESOURCES'!$A84:$L2774,COLUMN(L84),0)</f>
        <v>0.29099999999999998</v>
      </c>
      <c r="S84" s="19">
        <f>VLOOKUP($A84,TOURISM!$A83:$E2773, COLUMN(D84),0)</f>
        <v>91000000</v>
      </c>
      <c r="T84" s="19">
        <f>VLOOKUP($A84,TOURISM!$A83:$E2773, COLUMN(E84),0)</f>
        <v>65000000</v>
      </c>
      <c r="U84" s="19">
        <f>VLOOKUP($A84,BUSINESS!$A84:$I2774, COLUMN(H84),0)</f>
        <v>2E-3</v>
      </c>
      <c r="V84" s="19">
        <f>VLOOKUP($A84,BUSINESS!$A84:$I2774, COLUMN(I84),0)</f>
        <v>2E-3</v>
      </c>
    </row>
    <row r="85" spans="1:22" ht="15" x14ac:dyDescent="0.25">
      <c r="A85" s="14" t="s">
        <v>59</v>
      </c>
      <c r="B85" s="15" t="s">
        <v>91</v>
      </c>
      <c r="C85" s="16" t="s">
        <v>114</v>
      </c>
      <c r="D85" s="17">
        <v>1295536829</v>
      </c>
      <c r="E85" s="18">
        <v>4.8000000000000001E-2</v>
      </c>
      <c r="F85" s="18">
        <v>19</v>
      </c>
      <c r="G85" s="18">
        <v>0.22500000000000001</v>
      </c>
      <c r="H85" s="19">
        <f>VLOOKUP($A85,ENERGY!$A85:$E2775,COLUMN(D85),0)</f>
        <v>14338</v>
      </c>
      <c r="I85" s="19">
        <f>VLOOKUP($A85,ENERGY!$A85:$E2775,COLUMN(E85),0)</f>
        <v>8441</v>
      </c>
      <c r="J85" s="19">
        <f>VLOOKUP($A85,'HUMAN RESOURCES'!$A85:$L2775,COLUMN(D85),0)</f>
        <v>3.7999999999999999E-2</v>
      </c>
      <c r="K85" s="19">
        <f>VLOOKUP($A85,'HUMAN RESOURCES'!$A85:$L2775,COLUMN(E85),0)</f>
        <v>7.5999999999999998E-2</v>
      </c>
      <c r="L85" s="19">
        <f>VLOOKUP($A85,'HUMAN RESOURCES'!$A85:$L2775,COLUMN(F85),0)</f>
        <v>61</v>
      </c>
      <c r="M85" s="19">
        <f>VLOOKUP($A85,'HUMAN RESOURCES'!$A85:$L2775,COLUMN(G85),0)</f>
        <v>58</v>
      </c>
      <c r="N85" s="19">
        <f>VLOOKUP($A85,'HUMAN RESOURCES'!$A85:$L2775,COLUMN(H85),0)</f>
        <v>0.42599999999999999</v>
      </c>
      <c r="O85" s="19">
        <f>VLOOKUP($A85,'HUMAN RESOURCES'!$A85:$L2775,COLUMN(I85),0)</f>
        <v>0.54300000000000004</v>
      </c>
      <c r="P85" s="19">
        <f>VLOOKUP($A85,'HUMAN RESOURCES'!$A85:$L2775,COLUMN(J85),0)</f>
        <v>3.2000000000000001E-2</v>
      </c>
      <c r="Q85" s="19">
        <f>VLOOKUP($A85,'HUMAN RESOURCES'!$A85:$L2775,COLUMN(K85),0)</f>
        <v>2791403</v>
      </c>
      <c r="R85" s="19">
        <f>VLOOKUP($A85,'HUMAN RESOURCES'!$A85:$L2775,COLUMN(L85),0)</f>
        <v>0.5</v>
      </c>
      <c r="S85" s="19">
        <f>VLOOKUP($A85,TOURISM!$A84:$E2774, COLUMN(D85),0)</f>
        <v>2478709140</v>
      </c>
      <c r="T85" s="19">
        <f>VLOOKUP($A85,TOURISM!$A84:$E2774, COLUMN(E85),0)</f>
        <v>448000000</v>
      </c>
      <c r="U85" s="19">
        <f>VLOOKUP($A85,BUSINESS!$A85:$I2775, COLUMN(H85),0)</f>
        <v>3.0000000000000001E-3</v>
      </c>
      <c r="V85" s="19">
        <f>VLOOKUP($A85,BUSINESS!$A85:$I2775, COLUMN(I85),0)</f>
        <v>0.04</v>
      </c>
    </row>
    <row r="86" spans="1:22" ht="15" x14ac:dyDescent="0.25">
      <c r="A86" s="14" t="s">
        <v>59</v>
      </c>
      <c r="B86" s="15" t="s">
        <v>92</v>
      </c>
      <c r="C86" s="16" t="s">
        <v>114</v>
      </c>
      <c r="D86" s="17">
        <v>4536544699</v>
      </c>
      <c r="E86" s="18">
        <v>3.7999999999999999E-2</v>
      </c>
      <c r="F86" s="18">
        <v>147</v>
      </c>
      <c r="G86" s="18">
        <v>0.21099999999999999</v>
      </c>
      <c r="H86" s="19">
        <f>VLOOKUP($A86,ENERGY!$A86:$E2776,COLUMN(D86),0)</f>
        <v>14338</v>
      </c>
      <c r="I86" s="19">
        <f>VLOOKUP($A86,ENERGY!$A86:$E2776,COLUMN(E86),0)</f>
        <v>8441</v>
      </c>
      <c r="J86" s="19">
        <f>VLOOKUP($A86,'HUMAN RESOURCES'!$A86:$L2776,COLUMN(D86),0)</f>
        <v>1.6E-2</v>
      </c>
      <c r="K86" s="19">
        <f>VLOOKUP($A86,'HUMAN RESOURCES'!$A86:$L2776,COLUMN(E86),0)</f>
        <v>1.4999999999999999E-2</v>
      </c>
      <c r="L86" s="19">
        <f>VLOOKUP($A86,'HUMAN RESOURCES'!$A86:$L2776,COLUMN(F86),0)</f>
        <v>75</v>
      </c>
      <c r="M86" s="19">
        <f>VLOOKUP($A86,'HUMAN RESOURCES'!$A86:$L2776,COLUMN(G86),0)</f>
        <v>68</v>
      </c>
      <c r="N86" s="19">
        <f>VLOOKUP($A86,'HUMAN RESOURCES'!$A86:$L2776,COLUMN(H86),0)</f>
        <v>0.255</v>
      </c>
      <c r="O86" s="19">
        <f>VLOOKUP($A86,'HUMAN RESOURCES'!$A86:$L2776,COLUMN(I86),0)</f>
        <v>0.68300000000000005</v>
      </c>
      <c r="P86" s="19">
        <f>VLOOKUP($A86,'HUMAN RESOURCES'!$A86:$L2776,COLUMN(J86),0)</f>
        <v>6.3E-2</v>
      </c>
      <c r="Q86" s="19">
        <f>VLOOKUP($A86,'HUMAN RESOURCES'!$A86:$L2776,COLUMN(K86),0)</f>
        <v>1199881</v>
      </c>
      <c r="R86" s="19">
        <f>VLOOKUP($A86,'HUMAN RESOURCES'!$A86:$L2776,COLUMN(L86),0)</f>
        <v>0.42499999999999999</v>
      </c>
      <c r="S86" s="19">
        <f>VLOOKUP($A86,TOURISM!$A85:$E2775, COLUMN(D86),0)</f>
        <v>820000000</v>
      </c>
      <c r="T86" s="19">
        <f>VLOOKUP($A86,TOURISM!$A85:$E2775, COLUMN(E86),0)</f>
        <v>216000000</v>
      </c>
      <c r="U86" s="19">
        <f>VLOOKUP($A86,BUSINESS!$A86:$I2776, COLUMN(H86),0)</f>
        <v>8.7999999999999995E-2</v>
      </c>
      <c r="V86" s="19">
        <f>VLOOKUP($A86,BUSINESS!$A86:$I2776, COLUMN(I86),0)</f>
        <v>0.22800000000000001</v>
      </c>
    </row>
    <row r="87" spans="1:22" ht="15" x14ac:dyDescent="0.25">
      <c r="A87" s="14" t="s">
        <v>59</v>
      </c>
      <c r="B87" s="15" t="s">
        <v>93</v>
      </c>
      <c r="C87" s="16" t="s">
        <v>114</v>
      </c>
      <c r="D87" s="17">
        <v>37724674865</v>
      </c>
      <c r="E87" s="18">
        <v>4.3999999999999997E-2</v>
      </c>
      <c r="F87" s="18">
        <v>58</v>
      </c>
      <c r="G87" s="18">
        <v>0.13300000000000001</v>
      </c>
      <c r="H87" s="19">
        <f>VLOOKUP($A87,ENERGY!$A87:$E2777,COLUMN(D87),0)</f>
        <v>17283</v>
      </c>
      <c r="I87" s="19">
        <f>VLOOKUP($A87,ENERGY!$A87:$E2777,COLUMN(E87),0)</f>
        <v>8441</v>
      </c>
      <c r="J87" s="19">
        <f>VLOOKUP($A87,'HUMAN RESOURCES'!$A87:$L2777,COLUMN(D87),0)</f>
        <v>2.1000000000000001E-2</v>
      </c>
      <c r="K87" s="19">
        <f>VLOOKUP($A87,'HUMAN RESOURCES'!$A87:$L2777,COLUMN(E87),0)</f>
        <v>4.1000000000000002E-2</v>
      </c>
      <c r="L87" s="19">
        <f>VLOOKUP($A87,'HUMAN RESOURCES'!$A87:$L2777,COLUMN(F87),0)</f>
        <v>70</v>
      </c>
      <c r="M87" s="19">
        <f>VLOOKUP($A87,'HUMAN RESOURCES'!$A87:$L2777,COLUMN(G87),0)</f>
        <v>67</v>
      </c>
      <c r="N87" s="19">
        <f>VLOOKUP($A87,'HUMAN RESOURCES'!$A87:$L2777,COLUMN(H87),0)</f>
        <v>0.33300000000000002</v>
      </c>
      <c r="O87" s="19">
        <f>VLOOKUP($A87,'HUMAN RESOURCES'!$A87:$L2777,COLUMN(I87),0)</f>
        <v>0.61899999999999999</v>
      </c>
      <c r="P87" s="19">
        <f>VLOOKUP($A87,'HUMAN RESOURCES'!$A87:$L2777,COLUMN(J87),0)</f>
        <v>4.8000000000000001E-2</v>
      </c>
      <c r="Q87" s="19">
        <f>VLOOKUP($A87,'HUMAN RESOURCES'!$A87:$L2777,COLUMN(K87),0)</f>
        <v>29021156</v>
      </c>
      <c r="R87" s="19">
        <f>VLOOKUP($A87,'HUMAN RESOURCES'!$A87:$L2777,COLUMN(L87),0)</f>
        <v>0.53700000000000003</v>
      </c>
      <c r="S87" s="19">
        <f>VLOOKUP($A87,TOURISM!$A86:$E2776, COLUMN(D87),0)</f>
        <v>2966000000</v>
      </c>
      <c r="T87" s="19">
        <f>VLOOKUP($A87,TOURISM!$A86:$E2776, COLUMN(E87),0)</f>
        <v>589000000</v>
      </c>
      <c r="U87" s="19">
        <f>VLOOKUP($A87,BUSINESS!$A87:$I2777, COLUMN(H87),0)</f>
        <v>1.4E-2</v>
      </c>
      <c r="V87" s="19">
        <f>VLOOKUP($A87,BUSINESS!$A87:$I2777, COLUMN(I87),0)</f>
        <v>0.16400000000000001</v>
      </c>
    </row>
    <row r="88" spans="1:22" ht="15" x14ac:dyDescent="0.25">
      <c r="A88" s="14" t="s">
        <v>59</v>
      </c>
      <c r="B88" s="15" t="s">
        <v>94</v>
      </c>
      <c r="C88" s="16" t="s">
        <v>114</v>
      </c>
      <c r="D88" s="17">
        <v>4075049537</v>
      </c>
      <c r="E88" s="18">
        <v>5.6000000000000001E-2</v>
      </c>
      <c r="F88" s="18">
        <v>12</v>
      </c>
      <c r="G88" s="18">
        <v>0.22700000000000001</v>
      </c>
      <c r="H88" s="19">
        <f>VLOOKUP($A88,ENERGY!$A88:$E2778,COLUMN(D88),0)</f>
        <v>10202</v>
      </c>
      <c r="I88" s="19">
        <f>VLOOKUP($A88,ENERGY!$A88:$E2778,COLUMN(E88),0)</f>
        <v>8441</v>
      </c>
      <c r="J88" s="19">
        <f>VLOOKUP($A88,'HUMAN RESOURCES'!$A88:$L2778,COLUMN(D88),0)</f>
        <v>4.4999999999999998E-2</v>
      </c>
      <c r="K88" s="19">
        <f>VLOOKUP($A88,'HUMAN RESOURCES'!$A88:$L2778,COLUMN(E88),0)</f>
        <v>0.109</v>
      </c>
      <c r="L88" s="19">
        <f>VLOOKUP($A88,'HUMAN RESOURCES'!$A88:$L2778,COLUMN(F88),0)</f>
        <v>49</v>
      </c>
      <c r="M88" s="19">
        <f>VLOOKUP($A88,'HUMAN RESOURCES'!$A88:$L2778,COLUMN(G88),0)</f>
        <v>46</v>
      </c>
      <c r="N88" s="19">
        <f>VLOOKUP($A88,'HUMAN RESOURCES'!$A88:$L2778,COLUMN(H88),0)</f>
        <v>0.44</v>
      </c>
      <c r="O88" s="19">
        <f>VLOOKUP($A88,'HUMAN RESOURCES'!$A88:$L2778,COLUMN(I88),0)</f>
        <v>0.52900000000000003</v>
      </c>
      <c r="P88" s="19">
        <f>VLOOKUP($A88,'HUMAN RESOURCES'!$A88:$L2778,COLUMN(J88),0)</f>
        <v>3.2000000000000001E-2</v>
      </c>
      <c r="Q88" s="19">
        <f>VLOOKUP($A88,'HUMAN RESOURCES'!$A88:$L2778,COLUMN(K88),0)</f>
        <v>18785719</v>
      </c>
      <c r="R88" s="19">
        <f>VLOOKUP($A88,'HUMAN RESOURCES'!$A88:$L2778,COLUMN(L88),0)</f>
        <v>0.29299999999999998</v>
      </c>
      <c r="S88" s="19">
        <f>VLOOKUP($A88,TOURISM!$A87:$E2777, COLUMN(D88),0)</f>
        <v>64000000</v>
      </c>
      <c r="T88" s="19">
        <f>VLOOKUP($A88,TOURISM!$A87:$E2777, COLUMN(E88),0)</f>
        <v>132000000</v>
      </c>
      <c r="U88" s="19">
        <f>VLOOKUP($A88,BUSINESS!$A88:$I2778, COLUMN(H88),0)</f>
        <v>2E-3</v>
      </c>
      <c r="V88" s="19">
        <f>VLOOKUP($A88,BUSINESS!$A88:$I2778, COLUMN(I88),0)</f>
        <v>8.0000000000000002E-3</v>
      </c>
    </row>
    <row r="89" spans="1:22" ht="15" x14ac:dyDescent="0.25">
      <c r="A89" s="14" t="s">
        <v>59</v>
      </c>
      <c r="B89" s="15" t="s">
        <v>95</v>
      </c>
      <c r="C89" s="16" t="s">
        <v>114</v>
      </c>
      <c r="D89" s="17">
        <v>3546791603</v>
      </c>
      <c r="E89" s="18">
        <v>6.2E-2</v>
      </c>
      <c r="F89" s="18">
        <v>113</v>
      </c>
      <c r="G89" s="18">
        <v>0.14499999999999999</v>
      </c>
      <c r="H89" s="19">
        <f>VLOOKUP($A89,ENERGY!$A89:$E2779,COLUMN(D89),0)</f>
        <v>1589</v>
      </c>
      <c r="I89" s="19">
        <f>VLOOKUP($A89,ENERGY!$A89:$E2779,COLUMN(E89),0)</f>
        <v>8441</v>
      </c>
      <c r="J89" s="19">
        <f>VLOOKUP($A89,'HUMAN RESOURCES'!$A89:$L2779,COLUMN(D89),0)</f>
        <v>3.1E-2</v>
      </c>
      <c r="K89" s="19">
        <f>VLOOKUP($A89,'HUMAN RESOURCES'!$A89:$L2779,COLUMN(E89),0)</f>
        <v>4.9000000000000002E-2</v>
      </c>
      <c r="L89" s="19">
        <f>VLOOKUP($A89,'HUMAN RESOURCES'!$A89:$L2779,COLUMN(F89),0)</f>
        <v>56</v>
      </c>
      <c r="M89" s="19">
        <f>VLOOKUP($A89,'HUMAN RESOURCES'!$A89:$L2779,COLUMN(G89),0)</f>
        <v>52</v>
      </c>
      <c r="N89" s="19">
        <f>VLOOKUP($A89,'HUMAN RESOURCES'!$A89:$L2779,COLUMN(H89),0)</f>
        <v>0.40300000000000002</v>
      </c>
      <c r="O89" s="19">
        <f>VLOOKUP($A89,'HUMAN RESOURCES'!$A89:$L2779,COLUMN(I89),0)</f>
        <v>0.56399999999999995</v>
      </c>
      <c r="P89" s="19">
        <f>VLOOKUP($A89,'HUMAN RESOURCES'!$A89:$L2779,COLUMN(J89),0)</f>
        <v>3.3000000000000002E-2</v>
      </c>
      <c r="Q89" s="19">
        <f>VLOOKUP($A89,'HUMAN RESOURCES'!$A89:$L2779,COLUMN(K89),0)</f>
        <v>1931282</v>
      </c>
      <c r="R89" s="19">
        <f>VLOOKUP($A89,'HUMAN RESOURCES'!$A89:$L2779,COLUMN(L89),0)</f>
        <v>0.32900000000000001</v>
      </c>
      <c r="S89" s="19">
        <f>VLOOKUP($A89,TOURISM!$A88:$E2778, COLUMN(D89),0)</f>
        <v>264000000</v>
      </c>
      <c r="T89" s="19">
        <f>VLOOKUP($A89,TOURISM!$A88:$E2778, COLUMN(E89),0)</f>
        <v>71000000</v>
      </c>
      <c r="U89" s="19">
        <f>VLOOKUP($A89,BUSINESS!$A89:$I2779, COLUMN(H89),0)</f>
        <v>2.4E-2</v>
      </c>
      <c r="V89" s="19">
        <f>VLOOKUP($A89,BUSINESS!$A89:$I2779, COLUMN(I89),0)</f>
        <v>5.5E-2</v>
      </c>
    </row>
    <row r="90" spans="1:22" ht="15" x14ac:dyDescent="0.25">
      <c r="A90" s="14" t="s">
        <v>59</v>
      </c>
      <c r="B90" s="15" t="s">
        <v>96</v>
      </c>
      <c r="C90" s="16" t="s">
        <v>114</v>
      </c>
      <c r="D90" s="17">
        <v>1945327546</v>
      </c>
      <c r="E90" s="18">
        <v>7.3999999999999996E-2</v>
      </c>
      <c r="F90" s="18">
        <v>12</v>
      </c>
      <c r="G90" s="19">
        <v>0.12</v>
      </c>
      <c r="H90" s="19">
        <f>VLOOKUP($A90,ENERGY!$A90:$E2780,COLUMN(D90),0)</f>
        <v>14338</v>
      </c>
      <c r="I90" s="19">
        <f>VLOOKUP($A90,ENERGY!$A90:$E2780,COLUMN(E90),0)</f>
        <v>8441</v>
      </c>
      <c r="J90" s="19">
        <f>VLOOKUP($A90,'HUMAN RESOURCES'!$A90:$L2780,COLUMN(D90),0)</f>
        <v>5.2999999999999999E-2</v>
      </c>
      <c r="K90" s="19">
        <f>VLOOKUP($A90,'HUMAN RESOURCES'!$A90:$L2780,COLUMN(E90),0)</f>
        <v>9.8000000000000004E-2</v>
      </c>
      <c r="L90" s="19">
        <f>VLOOKUP($A90,'HUMAN RESOURCES'!$A90:$L2780,COLUMN(F90),0)</f>
        <v>51</v>
      </c>
      <c r="M90" s="19">
        <f>VLOOKUP($A90,'HUMAN RESOURCES'!$A90:$L2780,COLUMN(G90),0)</f>
        <v>51</v>
      </c>
      <c r="N90" s="19">
        <f>VLOOKUP($A90,'HUMAN RESOURCES'!$A90:$L2780,COLUMN(H90),0)</f>
        <v>0.48099999999999998</v>
      </c>
      <c r="O90" s="19">
        <f>VLOOKUP($A90,'HUMAN RESOURCES'!$A90:$L2780,COLUMN(I90),0)</f>
        <v>0.49399999999999999</v>
      </c>
      <c r="P90" s="19">
        <f>VLOOKUP($A90,'HUMAN RESOURCES'!$A90:$L2780,COLUMN(J90),0)</f>
        <v>2.5000000000000001E-2</v>
      </c>
      <c r="Q90" s="19">
        <f>VLOOKUP($A90,'HUMAN RESOURCES'!$A90:$L2780,COLUMN(K90),0)</f>
        <v>11396434</v>
      </c>
      <c r="R90" s="19">
        <f>VLOOKUP($A90,'HUMAN RESOURCES'!$A90:$L2780,COLUMN(L90),0)</f>
        <v>0.16300000000000001</v>
      </c>
      <c r="S90" s="19">
        <f>VLOOKUP($A90,TOURISM!$A89:$E2779, COLUMN(D90),0)</f>
        <v>30000000</v>
      </c>
      <c r="T90" s="19">
        <f>VLOOKUP($A90,TOURISM!$A89:$E2779, COLUMN(E90),0)</f>
        <v>33000000</v>
      </c>
      <c r="U90" s="19">
        <f>VLOOKUP($A90,BUSINESS!$A90:$I2780, COLUMN(H90),0)</f>
        <v>1E-3</v>
      </c>
      <c r="V90" s="19">
        <f>VLOOKUP($A90,BUSINESS!$A90:$I2780, COLUMN(I90),0)</f>
        <v>0</v>
      </c>
    </row>
    <row r="91" spans="1:22" ht="15" x14ac:dyDescent="0.25">
      <c r="A91" s="14" t="s">
        <v>59</v>
      </c>
      <c r="B91" s="15" t="s">
        <v>97</v>
      </c>
      <c r="C91" s="16" t="s">
        <v>114</v>
      </c>
      <c r="D91" s="17">
        <v>44138014092</v>
      </c>
      <c r="E91" s="18">
        <v>4.8000000000000001E-2</v>
      </c>
      <c r="F91" s="18">
        <v>18</v>
      </c>
      <c r="G91" s="18">
        <v>0.23400000000000001</v>
      </c>
      <c r="H91" s="19">
        <f>VLOOKUP($A91,ENERGY!$A91:$E2781,COLUMN(D91),0)</f>
        <v>118325</v>
      </c>
      <c r="I91" s="19">
        <f>VLOOKUP($A91,ENERGY!$A91:$E2781,COLUMN(E91),0)</f>
        <v>8441</v>
      </c>
      <c r="J91" s="19">
        <f>VLOOKUP($A91,'HUMAN RESOURCES'!$A91:$L2781,COLUMN(D91),0)</f>
        <v>4.2999999999999997E-2</v>
      </c>
      <c r="K91" s="19">
        <f>VLOOKUP($A91,'HUMAN RESOURCES'!$A91:$L2781,COLUMN(E91),0)</f>
        <v>0.11</v>
      </c>
      <c r="L91" s="19">
        <f>VLOOKUP($A91,'HUMAN RESOURCES'!$A91:$L2781,COLUMN(F91),0)</f>
        <v>47</v>
      </c>
      <c r="M91" s="19">
        <f>VLOOKUP($A91,'HUMAN RESOURCES'!$A91:$L2781,COLUMN(G91),0)</f>
        <v>46</v>
      </c>
      <c r="N91" s="19">
        <f>VLOOKUP($A91,'HUMAN RESOURCES'!$A91:$L2781,COLUMN(H91),0)</f>
        <v>0.435</v>
      </c>
      <c r="O91" s="19">
        <f>VLOOKUP($A91,'HUMAN RESOURCES'!$A91:$L2781,COLUMN(I91),0)</f>
        <v>0.53800000000000003</v>
      </c>
      <c r="P91" s="19">
        <f>VLOOKUP($A91,'HUMAN RESOURCES'!$A91:$L2781,COLUMN(J91),0)</f>
        <v>2.8000000000000001E-2</v>
      </c>
      <c r="Q91" s="19">
        <f>VLOOKUP($A91,'HUMAN RESOURCES'!$A91:$L2781,COLUMN(K91),0)</f>
        <v>126004992</v>
      </c>
      <c r="R91" s="19">
        <f>VLOOKUP($A91,'HUMAN RESOURCES'!$A91:$L2781,COLUMN(L91),0)</f>
        <v>0.35699999999999998</v>
      </c>
      <c r="S91" s="19">
        <f>VLOOKUP($A91,TOURISM!$A90:$E2780, COLUMN(D91),0)</f>
        <v>168000000</v>
      </c>
      <c r="T91" s="19">
        <f>VLOOKUP($A91,TOURISM!$A90:$E2780, COLUMN(E91),0)</f>
        <v>858000000</v>
      </c>
      <c r="U91" s="19">
        <f>VLOOKUP($A91,BUSINESS!$A91:$I2781, COLUMN(H91),0)</f>
        <v>1E-3</v>
      </c>
      <c r="V91" s="19">
        <f>VLOOKUP($A91,BUSINESS!$A91:$I2781, COLUMN(I91),0)</f>
        <v>2E-3</v>
      </c>
    </row>
    <row r="92" spans="1:22" ht="15" x14ac:dyDescent="0.25">
      <c r="A92" s="14" t="s">
        <v>59</v>
      </c>
      <c r="B92" s="15" t="s">
        <v>98</v>
      </c>
      <c r="C92" s="16" t="s">
        <v>114</v>
      </c>
      <c r="D92" s="17">
        <v>1674685126</v>
      </c>
      <c r="E92" s="18">
        <v>4.3999999999999997E-2</v>
      </c>
      <c r="F92" s="18">
        <v>8</v>
      </c>
      <c r="G92" s="18">
        <v>0.17299999999999999</v>
      </c>
      <c r="H92" s="19">
        <f>VLOOKUP($A92,ENERGY!$A92:$E2782,COLUMN(D92),0)</f>
        <v>14338</v>
      </c>
      <c r="I92" s="19">
        <f>VLOOKUP($A92,ENERGY!$A92:$E2782,COLUMN(E92),0)</f>
        <v>8441</v>
      </c>
      <c r="J92" s="19">
        <f>VLOOKUP($A92,'HUMAN RESOURCES'!$A92:$L2782,COLUMN(D92),0)</f>
        <v>0.04</v>
      </c>
      <c r="K92" s="19">
        <f>VLOOKUP($A92,'HUMAN RESOURCES'!$A92:$L2782,COLUMN(E92),0)</f>
        <v>0.10100000000000001</v>
      </c>
      <c r="L92" s="19">
        <f>VLOOKUP($A92,'HUMAN RESOURCES'!$A92:$L2782,COLUMN(F92),0)</f>
        <v>50</v>
      </c>
      <c r="M92" s="19">
        <f>VLOOKUP($A92,'HUMAN RESOURCES'!$A92:$L2782,COLUMN(G92),0)</f>
        <v>48</v>
      </c>
      <c r="N92" s="19">
        <f>VLOOKUP($A92,'HUMAN RESOURCES'!$A92:$L2782,COLUMN(H92),0)</f>
        <v>0.46400000000000002</v>
      </c>
      <c r="O92" s="19">
        <f>VLOOKUP($A92,'HUMAN RESOURCES'!$A92:$L2782,COLUMN(I92),0)</f>
        <v>0.50700000000000001</v>
      </c>
      <c r="P92" s="19">
        <f>VLOOKUP($A92,'HUMAN RESOURCES'!$A92:$L2782,COLUMN(J92),0)</f>
        <v>2.9000000000000001E-2</v>
      </c>
      <c r="Q92" s="19">
        <f>VLOOKUP($A92,'HUMAN RESOURCES'!$A92:$L2782,COLUMN(K92),0)</f>
        <v>8760003</v>
      </c>
      <c r="R92" s="19">
        <f>VLOOKUP($A92,'HUMAN RESOURCES'!$A92:$L2782,COLUMN(L92),0)</f>
        <v>0.158</v>
      </c>
      <c r="S92" s="19">
        <f>VLOOKUP($A92,TOURISM!$A91:$E2781, COLUMN(D92),0)</f>
        <v>29000000</v>
      </c>
      <c r="T92" s="19">
        <f>VLOOKUP($A92,TOURISM!$A91:$E2781, COLUMN(E92),0)</f>
        <v>33000000</v>
      </c>
      <c r="U92" s="19">
        <f>VLOOKUP($A92,BUSINESS!$A92:$I2782, COLUMN(H92),0)</f>
        <v>2E-3</v>
      </c>
      <c r="V92" s="19">
        <f>VLOOKUP($A92,BUSINESS!$A92:$I2782, COLUMN(I92),0)</f>
        <v>7.0000000000000001E-3</v>
      </c>
    </row>
    <row r="93" spans="1:22" ht="15" x14ac:dyDescent="0.25">
      <c r="A93" s="14" t="s">
        <v>59</v>
      </c>
      <c r="B93" s="15" t="s">
        <v>99</v>
      </c>
      <c r="C93" s="16" t="s">
        <v>114</v>
      </c>
      <c r="D93" s="17">
        <v>76553443</v>
      </c>
      <c r="E93" s="18">
        <v>0.10299999999999999</v>
      </c>
      <c r="F93" s="18">
        <v>52</v>
      </c>
      <c r="G93" s="18">
        <v>0.37</v>
      </c>
      <c r="H93" s="19">
        <f>VLOOKUP($A93,ENERGY!$A93:$E2783,COLUMN(D93),0)</f>
        <v>14338</v>
      </c>
      <c r="I93" s="19">
        <f>VLOOKUP($A93,ENERGY!$A93:$E2783,COLUMN(E93),0)</f>
        <v>8441</v>
      </c>
      <c r="J93" s="19">
        <f>VLOOKUP($A93,'HUMAN RESOURCES'!$A93:$L2783,COLUMN(D93),0)</f>
        <v>3.6999999999999998E-2</v>
      </c>
      <c r="K93" s="19">
        <f>VLOOKUP($A93,'HUMAN RESOURCES'!$A93:$L2783,COLUMN(E93),0)</f>
        <v>5.6000000000000001E-2</v>
      </c>
      <c r="L93" s="19">
        <f>VLOOKUP($A93,'HUMAN RESOURCES'!$A93:$L2783,COLUMN(F93),0)</f>
        <v>65</v>
      </c>
      <c r="M93" s="19">
        <f>VLOOKUP($A93,'HUMAN RESOURCES'!$A93:$L2783,COLUMN(G93),0)</f>
        <v>62</v>
      </c>
      <c r="N93" s="19">
        <f>VLOOKUP($A93,'HUMAN RESOURCES'!$A93:$L2783,COLUMN(H93),0)</f>
        <v>0.434</v>
      </c>
      <c r="O93" s="19">
        <f>VLOOKUP($A93,'HUMAN RESOURCES'!$A93:$L2783,COLUMN(I93),0)</f>
        <v>0.52600000000000002</v>
      </c>
      <c r="P93" s="19">
        <f>VLOOKUP($A93,'HUMAN RESOURCES'!$A93:$L2783,COLUMN(J93),0)</f>
        <v>0.04</v>
      </c>
      <c r="Q93" s="19">
        <f>VLOOKUP($A93,'HUMAN RESOURCES'!$A93:$L2783,COLUMN(K93),0)</f>
        <v>141783</v>
      </c>
      <c r="R93" s="19">
        <f>VLOOKUP($A93,'HUMAN RESOURCES'!$A93:$L2783,COLUMN(L93),0)</f>
        <v>0.54400000000000004</v>
      </c>
      <c r="S93" s="19">
        <f>VLOOKUP($A93,TOURISM!$A92:$E2782, COLUMN(D93),0)</f>
        <v>6200000</v>
      </c>
      <c r="T93" s="19">
        <f>VLOOKUP($A93,TOURISM!$A92:$E2782, COLUMN(E93),0)</f>
        <v>2000000</v>
      </c>
      <c r="U93" s="19">
        <f>VLOOKUP($A93,BUSINESS!$A93:$I2783, COLUMN(H93),0)</f>
        <v>6.3E-2</v>
      </c>
      <c r="V93" s="19">
        <f>VLOOKUP($A93,BUSINESS!$A93:$I2783, COLUMN(I93),0)</f>
        <v>0.57999999999999996</v>
      </c>
    </row>
    <row r="94" spans="1:22" ht="15" x14ac:dyDescent="0.25">
      <c r="A94" s="14" t="s">
        <v>59</v>
      </c>
      <c r="B94" s="15" t="s">
        <v>100</v>
      </c>
      <c r="C94" s="16" t="s">
        <v>114</v>
      </c>
      <c r="D94" s="17">
        <v>4877602012</v>
      </c>
      <c r="E94" s="18">
        <v>0.05</v>
      </c>
      <c r="F94" s="18">
        <v>24</v>
      </c>
      <c r="G94" s="19">
        <v>0.12</v>
      </c>
      <c r="H94" s="19">
        <f>VLOOKUP($A94,ENERGY!$A94:$E2784,COLUMN(D94),0)</f>
        <v>3515</v>
      </c>
      <c r="I94" s="19">
        <f>VLOOKUP($A94,ENERGY!$A94:$E2784,COLUMN(E94),0)</f>
        <v>8441</v>
      </c>
      <c r="J94" s="19">
        <f>VLOOKUP($A94,'HUMAN RESOURCES'!$A94:$L2784,COLUMN(D94),0)</f>
        <v>0.04</v>
      </c>
      <c r="K94" s="19">
        <f>VLOOKUP($A94,'HUMAN RESOURCES'!$A94:$L2784,COLUMN(E94),0)</f>
        <v>6.7000000000000004E-2</v>
      </c>
      <c r="L94" s="19">
        <f>VLOOKUP($A94,'HUMAN RESOURCES'!$A94:$L2784,COLUMN(F94),0)</f>
        <v>60</v>
      </c>
      <c r="M94" s="19">
        <f>VLOOKUP($A94,'HUMAN RESOURCES'!$A94:$L2784,COLUMN(G94),0)</f>
        <v>57</v>
      </c>
      <c r="N94" s="19">
        <f>VLOOKUP($A94,'HUMAN RESOURCES'!$A94:$L2784,COLUMN(H94),0)</f>
        <v>0.44900000000000001</v>
      </c>
      <c r="O94" s="19">
        <f>VLOOKUP($A94,'HUMAN RESOURCES'!$A94:$L2784,COLUMN(I94),0)</f>
        <v>0.51900000000000002</v>
      </c>
      <c r="P94" s="19">
        <f>VLOOKUP($A94,'HUMAN RESOURCES'!$A94:$L2784,COLUMN(J94),0)</f>
        <v>3.2000000000000001E-2</v>
      </c>
      <c r="Q94" s="19">
        <f>VLOOKUP($A94,'HUMAN RESOURCES'!$A94:$L2784,COLUMN(K94),0)</f>
        <v>10119118</v>
      </c>
      <c r="R94" s="19">
        <f>VLOOKUP($A94,'HUMAN RESOURCES'!$A94:$L2784,COLUMN(L94),0)</f>
        <v>0.40500000000000003</v>
      </c>
      <c r="S94" s="19">
        <f>VLOOKUP($A94,TOURISM!$A93:$E2783, COLUMN(D94),0)</f>
        <v>175000000</v>
      </c>
      <c r="T94" s="19">
        <f>VLOOKUP($A94,TOURISM!$A93:$E2783, COLUMN(E94),0)</f>
        <v>112000000</v>
      </c>
      <c r="U94" s="19">
        <f>VLOOKUP($A94,BUSINESS!$A94:$I2784, COLUMN(H94),0)</f>
        <v>0.01</v>
      </c>
      <c r="V94" s="19">
        <f>VLOOKUP($A94,BUSINESS!$A94:$I2784, COLUMN(I94),0)</f>
        <v>0.03</v>
      </c>
    </row>
    <row r="95" spans="1:22" ht="15" x14ac:dyDescent="0.25">
      <c r="A95" s="14" t="s">
        <v>59</v>
      </c>
      <c r="B95" s="15" t="s">
        <v>101</v>
      </c>
      <c r="C95" s="16" t="s">
        <v>114</v>
      </c>
      <c r="D95" s="17">
        <v>618433501</v>
      </c>
      <c r="E95" s="18">
        <v>4.7E-2</v>
      </c>
      <c r="F95" s="18">
        <v>356</v>
      </c>
      <c r="G95" s="18">
        <v>0.106</v>
      </c>
      <c r="H95" s="19">
        <f>VLOOKUP($A95,ENERGY!$A95:$E2785,COLUMN(D95),0)</f>
        <v>14338</v>
      </c>
      <c r="I95" s="19">
        <f>VLOOKUP($A95,ENERGY!$A95:$E2785,COLUMN(E95),0)</f>
        <v>8441</v>
      </c>
      <c r="J95" s="19">
        <f>VLOOKUP($A95,'HUMAN RESOURCES'!$A95:$L2785,COLUMN(D95),0)</f>
        <v>1.7999999999999999E-2</v>
      </c>
      <c r="K95" s="19">
        <f>VLOOKUP($A95,'HUMAN RESOURCES'!$A95:$L2785,COLUMN(E95),0)</f>
        <v>1.2E-2</v>
      </c>
      <c r="L95" s="19">
        <f>VLOOKUP($A95,'HUMAN RESOURCES'!$A95:$L2785,COLUMN(F95),0)</f>
        <v>71.105000000000004</v>
      </c>
      <c r="M95" s="19">
        <f>VLOOKUP($A95,'HUMAN RESOURCES'!$A95:$L2785,COLUMN(G95),0)</f>
        <v>66.415000000000006</v>
      </c>
      <c r="N95" s="19">
        <f>VLOOKUP($A95,'HUMAN RESOURCES'!$A95:$L2785,COLUMN(H95),0)</f>
        <v>0.27500000000000002</v>
      </c>
      <c r="O95" s="19">
        <f>VLOOKUP($A95,'HUMAN RESOURCES'!$A95:$L2785,COLUMN(I95),0)</f>
        <v>0.64500000000000002</v>
      </c>
      <c r="P95" s="19">
        <f>VLOOKUP($A95,'HUMAN RESOURCES'!$A95:$L2785,COLUMN(J95),0)</f>
        <v>0.08</v>
      </c>
      <c r="Q95" s="19">
        <f>VLOOKUP($A95,'HUMAN RESOURCES'!$A95:$L2785,COLUMN(K95),0)</f>
        <v>81202</v>
      </c>
      <c r="R95" s="19">
        <f>VLOOKUP($A95,'HUMAN RESOURCES'!$A95:$L2785,COLUMN(L95),0)</f>
        <v>0.503</v>
      </c>
      <c r="S95" s="19">
        <f>VLOOKUP($A95,TOURISM!$A94:$E2784, COLUMN(D95),0)</f>
        <v>221000000</v>
      </c>
      <c r="T95" s="19">
        <f>VLOOKUP($A95,TOURISM!$A94:$E2784, COLUMN(E95),0)</f>
        <v>41000000</v>
      </c>
      <c r="U95" s="19">
        <f>VLOOKUP($A95,BUSINESS!$A95:$I2785, COLUMN(H95),0)</f>
        <v>0.11</v>
      </c>
      <c r="V95" s="19">
        <f>VLOOKUP($A95,BUSINESS!$A95:$I2785, COLUMN(I95),0)</f>
        <v>0.45200000000000001</v>
      </c>
    </row>
    <row r="96" spans="1:22" ht="15" x14ac:dyDescent="0.25">
      <c r="A96" s="14" t="s">
        <v>59</v>
      </c>
      <c r="B96" s="15" t="s">
        <v>102</v>
      </c>
      <c r="C96" s="16" t="s">
        <v>114</v>
      </c>
      <c r="D96" s="17">
        <v>1079478388</v>
      </c>
      <c r="E96" s="18">
        <v>0.16</v>
      </c>
      <c r="F96" s="18">
        <v>40</v>
      </c>
      <c r="G96" s="18">
        <v>0.24299999999999999</v>
      </c>
      <c r="H96" s="19">
        <f>VLOOKUP($A96,ENERGY!$A96:$E2786,COLUMN(D96),0)</f>
        <v>14338</v>
      </c>
      <c r="I96" s="19">
        <f>VLOOKUP($A96,ENERGY!$A96:$E2786,COLUMN(E96),0)</f>
        <v>8441</v>
      </c>
      <c r="J96" s="19">
        <f>VLOOKUP($A96,'HUMAN RESOURCES'!$A96:$L2786,COLUMN(D96),0)</f>
        <v>4.3999999999999997E-2</v>
      </c>
      <c r="K96" s="19">
        <f>VLOOKUP($A96,'HUMAN RESOURCES'!$A96:$L2786,COLUMN(E96),0)</f>
        <v>0.13900000000000001</v>
      </c>
      <c r="L96" s="19">
        <f>VLOOKUP($A96,'HUMAN RESOURCES'!$A96:$L2786,COLUMN(F96),0)</f>
        <v>40</v>
      </c>
      <c r="M96" s="19">
        <f>VLOOKUP($A96,'HUMAN RESOURCES'!$A96:$L2786,COLUMN(G96),0)</f>
        <v>38</v>
      </c>
      <c r="N96" s="19">
        <f>VLOOKUP($A96,'HUMAN RESOURCES'!$A96:$L2786,COLUMN(H96),0)</f>
        <v>0.42899999999999999</v>
      </c>
      <c r="O96" s="19">
        <f>VLOOKUP($A96,'HUMAN RESOURCES'!$A96:$L2786,COLUMN(I96),0)</f>
        <v>0.54700000000000004</v>
      </c>
      <c r="P96" s="19">
        <f>VLOOKUP($A96,'HUMAN RESOURCES'!$A96:$L2786,COLUMN(J96),0)</f>
        <v>2.4E-2</v>
      </c>
      <c r="Q96" s="19">
        <f>VLOOKUP($A96,'HUMAN RESOURCES'!$A96:$L2786,COLUMN(K96),0)</f>
        <v>4295667</v>
      </c>
      <c r="R96" s="19">
        <f>VLOOKUP($A96,'HUMAN RESOURCES'!$A96:$L2786,COLUMN(L96),0)</f>
        <v>0.35899999999999999</v>
      </c>
      <c r="S96" s="19">
        <f>VLOOKUP($A96,TOURISM!$A95:$E2785, COLUMN(D96),0)</f>
        <v>14000000</v>
      </c>
      <c r="T96" s="19">
        <f>VLOOKUP($A96,TOURISM!$A95:$E2785, COLUMN(E96),0)</f>
        <v>42000000</v>
      </c>
      <c r="U96" s="19">
        <f>VLOOKUP($A96,BUSINESS!$A96:$I2786, COLUMN(H96),0)</f>
        <v>2E-3</v>
      </c>
      <c r="V96" s="19">
        <f>VLOOKUP($A96,BUSINESS!$A96:$I2786, COLUMN(I96),0)</f>
        <v>6.0000000000000001E-3</v>
      </c>
    </row>
    <row r="97" spans="1:22" ht="15" x14ac:dyDescent="0.25">
      <c r="A97" s="14" t="s">
        <v>59</v>
      </c>
      <c r="B97" s="15" t="s">
        <v>103</v>
      </c>
      <c r="C97" s="16" t="s">
        <v>114</v>
      </c>
      <c r="D97" s="20">
        <v>15079752557.5</v>
      </c>
      <c r="E97" s="21">
        <v>6.4000000000000001E-2</v>
      </c>
      <c r="F97" s="19">
        <v>190</v>
      </c>
      <c r="G97" s="19">
        <v>0.12</v>
      </c>
      <c r="H97" s="19">
        <f>VLOOKUP($A97,ENERGY!$A97:$E2787,COLUMN(D97),0)</f>
        <v>14338</v>
      </c>
      <c r="I97" s="19">
        <f>VLOOKUP($A97,ENERGY!$A97:$E2787,COLUMN(E97),0)</f>
        <v>8441</v>
      </c>
      <c r="J97" s="19">
        <f>VLOOKUP($A97,'HUMAN RESOURCES'!$A97:$L2787,COLUMN(D97),0)</f>
        <v>4.8000000000000001E-2</v>
      </c>
      <c r="K97" s="19">
        <f>VLOOKUP($A97,'HUMAN RESOURCES'!$A97:$L2787,COLUMN(E97),0)</f>
        <v>0.105</v>
      </c>
      <c r="L97" s="19">
        <f>VLOOKUP($A97,'HUMAN RESOURCES'!$A97:$L2787,COLUMN(F97),0)</f>
        <v>53</v>
      </c>
      <c r="M97" s="19">
        <f>VLOOKUP($A97,'HUMAN RESOURCES'!$A97:$L2787,COLUMN(G97),0)</f>
        <v>50</v>
      </c>
      <c r="N97" s="19">
        <f>VLOOKUP($A97,'HUMAN RESOURCES'!$A97:$L2787,COLUMN(H97),0)</f>
        <v>0.47299999999999998</v>
      </c>
      <c r="O97" s="19">
        <f>VLOOKUP($A97,'HUMAN RESOURCES'!$A97:$L2787,COLUMN(I97),0)</f>
        <v>0.497</v>
      </c>
      <c r="P97" s="19">
        <f>VLOOKUP($A97,'HUMAN RESOURCES'!$A97:$L2787,COLUMN(J97),0)</f>
        <v>2.9000000000000001E-2</v>
      </c>
      <c r="Q97" s="19">
        <f>VLOOKUP($A97,'HUMAN RESOURCES'!$A97:$L2787,COLUMN(K97),0)</f>
        <v>7609265</v>
      </c>
      <c r="R97" s="19">
        <f>VLOOKUP($A97,'HUMAN RESOURCES'!$A97:$L2787,COLUMN(L97),0)</f>
        <v>0.33600000000000002</v>
      </c>
      <c r="S97" s="19">
        <f>VLOOKUP($A97,TOURISM!$A96:$E2786, COLUMN(D97),0)</f>
        <v>2478709140</v>
      </c>
      <c r="T97" s="19">
        <f>VLOOKUP($A97,TOURISM!$A96:$E2786, COLUMN(E97),0)</f>
        <v>448000000</v>
      </c>
      <c r="U97" s="19">
        <f>VLOOKUP($A97,BUSINESS!$A97:$I2787, COLUMN(H97),0)</f>
        <v>1E-3</v>
      </c>
      <c r="V97" s="19">
        <f>VLOOKUP($A97,BUSINESS!$A97:$I2787, COLUMN(I97),0)</f>
        <v>1.0999999999999999E-2</v>
      </c>
    </row>
    <row r="98" spans="1:22" ht="15" x14ac:dyDescent="0.25">
      <c r="A98" s="14" t="s">
        <v>59</v>
      </c>
      <c r="B98" s="15" t="s">
        <v>104</v>
      </c>
      <c r="C98" s="16" t="s">
        <v>114</v>
      </c>
      <c r="D98" s="17">
        <v>118000000000</v>
      </c>
      <c r="E98" s="18">
        <v>8.5999999999999993E-2</v>
      </c>
      <c r="F98" s="18">
        <v>223</v>
      </c>
      <c r="G98" s="18">
        <v>0.13800000000000001</v>
      </c>
      <c r="H98" s="19">
        <f>VLOOKUP($A98,ENERGY!$A98:$E2788,COLUMN(D98),0)</f>
        <v>141372</v>
      </c>
      <c r="I98" s="19">
        <f>VLOOKUP($A98,ENERGY!$A98:$E2788,COLUMN(E98),0)</f>
        <v>8441</v>
      </c>
      <c r="J98" s="19">
        <f>VLOOKUP($A98,'HUMAN RESOURCES'!$A98:$L2788,COLUMN(D98),0)</f>
        <v>2.4E-2</v>
      </c>
      <c r="K98" s="19">
        <f>VLOOKUP($A98,'HUMAN RESOURCES'!$A98:$L2788,COLUMN(E98),0)</f>
        <v>5.2999999999999999E-2</v>
      </c>
      <c r="L98" s="19">
        <f>VLOOKUP($A98,'HUMAN RESOURCES'!$A98:$L2788,COLUMN(F98),0)</f>
        <v>57</v>
      </c>
      <c r="M98" s="19">
        <f>VLOOKUP($A98,'HUMAN RESOURCES'!$A98:$L2788,COLUMN(G98),0)</f>
        <v>53</v>
      </c>
      <c r="N98" s="19">
        <f>VLOOKUP($A98,'HUMAN RESOURCES'!$A98:$L2788,COLUMN(H98),0)</f>
        <v>0.32500000000000001</v>
      </c>
      <c r="O98" s="19">
        <f>VLOOKUP($A98,'HUMAN RESOURCES'!$A98:$L2788,COLUMN(I98),0)</f>
        <v>0.64</v>
      </c>
      <c r="P98" s="19">
        <f>VLOOKUP($A98,'HUMAN RESOURCES'!$A98:$L2788,COLUMN(J98),0)</f>
        <v>3.5999999999999997E-2</v>
      </c>
      <c r="Q98" s="19">
        <f>VLOOKUP($A98,'HUMAN RESOURCES'!$A98:$L2788,COLUMN(K98),0)</f>
        <v>44909738</v>
      </c>
      <c r="R98" s="19">
        <f>VLOOKUP($A98,'HUMAN RESOURCES'!$A98:$L2788,COLUMN(L98),0)</f>
        <v>0.57399999999999995</v>
      </c>
      <c r="S98" s="19">
        <f>VLOOKUP($A98,TOURISM!$A97:$E2787, COLUMN(D98),0)</f>
        <v>3256000000</v>
      </c>
      <c r="T98" s="19">
        <f>VLOOKUP($A98,TOURISM!$A97:$E2787, COLUMN(E98),0)</f>
        <v>2366000000</v>
      </c>
      <c r="U98" s="19">
        <f>VLOOKUP($A98,BUSINESS!$A98:$I2788, COLUMN(H98),0)</f>
        <v>6.3E-2</v>
      </c>
      <c r="V98" s="19">
        <f>VLOOKUP($A98,BUSINESS!$A98:$I2788, COLUMN(I98),0)</f>
        <v>0.23699999999999999</v>
      </c>
    </row>
    <row r="99" spans="1:22" ht="15" x14ac:dyDescent="0.25">
      <c r="A99" s="14" t="s">
        <v>59</v>
      </c>
      <c r="B99" s="15" t="s">
        <v>105</v>
      </c>
      <c r="C99" s="16" t="s">
        <v>114</v>
      </c>
      <c r="D99" s="20">
        <v>15079752557.5</v>
      </c>
      <c r="E99" s="21">
        <v>6.4000000000000001E-2</v>
      </c>
      <c r="F99" s="19">
        <v>190</v>
      </c>
      <c r="G99" s="19">
        <v>0.12</v>
      </c>
      <c r="H99" s="19">
        <f>VLOOKUP($A99,ENERGY!$A99:$E2789,COLUMN(D99),0)</f>
        <v>14338</v>
      </c>
      <c r="I99" s="19">
        <f>VLOOKUP($A99,ENERGY!$A99:$E2789,COLUMN(E99),0)</f>
        <v>8441</v>
      </c>
      <c r="J99" s="19">
        <f>VLOOKUP($A99,'HUMAN RESOURCES'!$A99:$L2789,COLUMN(D99),0)</f>
        <v>4.2000000000000003E-2</v>
      </c>
      <c r="K99" s="19">
        <f>VLOOKUP($A99,'HUMAN RESOURCES'!$A99:$L2789,COLUMN(E99),0)</f>
        <v>0.105</v>
      </c>
      <c r="L99" s="19">
        <f>VLOOKUP($A99,'HUMAN RESOURCES'!$A99:$L2789,COLUMN(F99),0)</f>
        <v>51</v>
      </c>
      <c r="M99" s="19">
        <f>VLOOKUP($A99,'HUMAN RESOURCES'!$A99:$L2789,COLUMN(G99),0)</f>
        <v>48</v>
      </c>
      <c r="N99" s="19">
        <f>VLOOKUP($A99,'HUMAN RESOURCES'!$A99:$L2789,COLUMN(H99),0)</f>
        <v>0.44600000000000001</v>
      </c>
      <c r="O99" s="19">
        <f>VLOOKUP($A99,'HUMAN RESOURCES'!$A99:$L2789,COLUMN(I99),0)</f>
        <v>0.52300000000000002</v>
      </c>
      <c r="P99" s="19">
        <f>VLOOKUP($A99,'HUMAN RESOURCES'!$A99:$L2789,COLUMN(J99),0)</f>
        <v>3.1E-2</v>
      </c>
      <c r="Q99" s="19">
        <f>VLOOKUP($A99,'HUMAN RESOURCES'!$A99:$L2789,COLUMN(K99),0)</f>
        <v>6924455</v>
      </c>
      <c r="R99" s="19">
        <f>VLOOKUP($A99,'HUMAN RESOURCES'!$A99:$L2789,COLUMN(L99),0)</f>
        <v>0.16600000000000001</v>
      </c>
      <c r="S99" s="19">
        <f>VLOOKUP($A99,TOURISM!$A98:$E2788, COLUMN(D99),0)</f>
        <v>2478709140</v>
      </c>
      <c r="T99" s="19">
        <f>VLOOKUP($A99,TOURISM!$A98:$E2788, COLUMN(E99),0)</f>
        <v>448000000</v>
      </c>
      <c r="U99" s="19">
        <f>VLOOKUP($A99,BUSINESS!$A99:$I2789, COLUMN(H99),0)</f>
        <v>0.129</v>
      </c>
      <c r="V99" s="19">
        <f>VLOOKUP($A99,BUSINESS!$A99:$I2789, COLUMN(I99),0)</f>
        <v>0.57999999999999996</v>
      </c>
    </row>
    <row r="100" spans="1:22" ht="15" x14ac:dyDescent="0.25">
      <c r="A100" s="14" t="s">
        <v>59</v>
      </c>
      <c r="B100" s="15" t="s">
        <v>106</v>
      </c>
      <c r="C100" s="16" t="s">
        <v>114</v>
      </c>
      <c r="D100" s="17">
        <v>13182872555</v>
      </c>
      <c r="E100" s="18">
        <v>3.5000000000000003E-2</v>
      </c>
      <c r="F100" s="18">
        <v>16</v>
      </c>
      <c r="G100" s="19">
        <v>0.12</v>
      </c>
      <c r="H100" s="19">
        <f>VLOOKUP($A100,ENERGY!$A100:$E2790,COLUMN(D100),0)</f>
        <v>16622</v>
      </c>
      <c r="I100" s="19">
        <f>VLOOKUP($A100,ENERGY!$A100:$E2790,COLUMN(E100),0)</f>
        <v>8441</v>
      </c>
      <c r="J100" s="19">
        <f>VLOOKUP($A100,'HUMAN RESOURCES'!$A100:$L2790,COLUMN(D100),0)</f>
        <v>3.9E-2</v>
      </c>
      <c r="K100" s="19">
        <f>VLOOKUP($A100,'HUMAN RESOURCES'!$A100:$L2790,COLUMN(E100),0)</f>
        <v>6.7000000000000004E-2</v>
      </c>
      <c r="L100" s="19">
        <f>VLOOKUP($A100,'HUMAN RESOURCES'!$A100:$L2790,COLUMN(F100),0)</f>
        <v>60</v>
      </c>
      <c r="M100" s="19">
        <f>VLOOKUP($A100,'HUMAN RESOURCES'!$A100:$L2790,COLUMN(G100),0)</f>
        <v>57</v>
      </c>
      <c r="N100" s="19">
        <f>VLOOKUP($A100,'HUMAN RESOURCES'!$A100:$L2790,COLUMN(H100),0)</f>
        <v>0.436</v>
      </c>
      <c r="O100" s="19">
        <f>VLOOKUP($A100,'HUMAN RESOURCES'!$A100:$L2790,COLUMN(I100),0)</f>
        <v>0.53400000000000003</v>
      </c>
      <c r="P100" s="19">
        <f>VLOOKUP($A100,'HUMAN RESOURCES'!$A100:$L2790,COLUMN(J100),0)</f>
        <v>0.03</v>
      </c>
      <c r="Q100" s="19">
        <f>VLOOKUP($A100,'HUMAN RESOURCES'!$A100:$L2790,COLUMN(K100),0)</f>
        <v>28434810</v>
      </c>
      <c r="R100" s="19">
        <f>VLOOKUP($A100,'HUMAN RESOURCES'!$A100:$L2790,COLUMN(L100),0)</f>
        <v>0.32500000000000001</v>
      </c>
      <c r="S100" s="19">
        <f>VLOOKUP($A100,TOURISM!$A99:$E2789, COLUMN(D100),0)</f>
        <v>3000000</v>
      </c>
      <c r="T100" s="19">
        <f>VLOOKUP($A100,TOURISM!$A99:$E2789, COLUMN(E100),0)</f>
        <v>74000000</v>
      </c>
      <c r="U100" s="19">
        <f>VLOOKUP($A100,BUSINESS!$A100:$I2790, COLUMN(H100),0)</f>
        <v>1E-3</v>
      </c>
      <c r="V100" s="19">
        <f>VLOOKUP($A100,BUSINESS!$A100:$I2790, COLUMN(I100),0)</f>
        <v>3.0000000000000001E-3</v>
      </c>
    </row>
    <row r="101" spans="1:22" ht="15" x14ac:dyDescent="0.25">
      <c r="A101" s="14" t="s">
        <v>59</v>
      </c>
      <c r="B101" s="15" t="s">
        <v>107</v>
      </c>
      <c r="C101" s="16" t="s">
        <v>114</v>
      </c>
      <c r="D101" s="17">
        <v>1349326983</v>
      </c>
      <c r="E101" s="18">
        <v>5.1999999999999998E-2</v>
      </c>
      <c r="F101" s="18">
        <v>65</v>
      </c>
      <c r="G101" s="18">
        <v>0.13300000000000001</v>
      </c>
      <c r="H101" s="19">
        <f>VLOOKUP($A101,ENERGY!$A101:$E2791,COLUMN(D101),0)</f>
        <v>14338</v>
      </c>
      <c r="I101" s="19">
        <f>VLOOKUP($A101,ENERGY!$A101:$E2791,COLUMN(E101),0)</f>
        <v>8441</v>
      </c>
      <c r="J101" s="19">
        <f>VLOOKUP($A101,'HUMAN RESOURCES'!$A101:$L2791,COLUMN(D101),0)</f>
        <v>3.2000000000000001E-2</v>
      </c>
      <c r="K101" s="19">
        <f>VLOOKUP($A101,'HUMAN RESOURCES'!$A101:$L2791,COLUMN(E101),0)</f>
        <v>8.1000000000000003E-2</v>
      </c>
      <c r="L101" s="19">
        <f>VLOOKUP($A101,'HUMAN RESOURCES'!$A101:$L2791,COLUMN(F101),0)</f>
        <v>48</v>
      </c>
      <c r="M101" s="19">
        <f>VLOOKUP($A101,'HUMAN RESOURCES'!$A101:$L2791,COLUMN(G101),0)</f>
        <v>47</v>
      </c>
      <c r="N101" s="19">
        <f>VLOOKUP($A101,'HUMAN RESOURCES'!$A101:$L2791,COLUMN(H101),0)</f>
        <v>0.44</v>
      </c>
      <c r="O101" s="19">
        <f>VLOOKUP($A101,'HUMAN RESOURCES'!$A101:$L2791,COLUMN(I101),0)</f>
        <v>0.53</v>
      </c>
      <c r="P101" s="19">
        <f>VLOOKUP($A101,'HUMAN RESOURCES'!$A101:$L2791,COLUMN(J101),0)</f>
        <v>0.03</v>
      </c>
      <c r="Q101" s="19">
        <f>VLOOKUP($A101,'HUMAN RESOURCES'!$A101:$L2791,COLUMN(K101),0)</f>
        <v>1074761</v>
      </c>
      <c r="R101" s="19">
        <f>VLOOKUP($A101,'HUMAN RESOURCES'!$A101:$L2791,COLUMN(L101),0)</f>
        <v>0.22600000000000001</v>
      </c>
      <c r="S101" s="19">
        <f>VLOOKUP($A101,TOURISM!$A100:$E2790, COLUMN(D101),0)</f>
        <v>23000000</v>
      </c>
      <c r="T101" s="19">
        <f>VLOOKUP($A101,TOURISM!$A100:$E2790, COLUMN(E101),0)</f>
        <v>31000000</v>
      </c>
      <c r="U101" s="19">
        <f>VLOOKUP($A101,BUSINESS!$A101:$I2791, COLUMN(H101),0)</f>
        <v>1.2999999999999999E-2</v>
      </c>
      <c r="V101" s="19">
        <f>VLOOKUP($A101,BUSINESS!$A101:$I2791, COLUMN(I101),0)</f>
        <v>5.0999999999999997E-2</v>
      </c>
    </row>
    <row r="102" spans="1:22" ht="15" x14ac:dyDescent="0.25">
      <c r="A102" s="14" t="s">
        <v>59</v>
      </c>
      <c r="B102" s="15" t="s">
        <v>108</v>
      </c>
      <c r="C102" s="16" t="s">
        <v>114</v>
      </c>
      <c r="D102" s="17">
        <v>10383560998</v>
      </c>
      <c r="E102" s="18">
        <v>3.5000000000000003E-2</v>
      </c>
      <c r="F102" s="18">
        <v>11</v>
      </c>
      <c r="G102" s="18">
        <v>0.20100000000000001</v>
      </c>
      <c r="H102" s="19">
        <f>VLOOKUP($A102,ENERGY!$A102:$E2792,COLUMN(D102),0)</f>
        <v>20747</v>
      </c>
      <c r="I102" s="19">
        <f>VLOOKUP($A102,ENERGY!$A102:$E2792,COLUMN(E102),0)</f>
        <v>8441</v>
      </c>
      <c r="J102" s="19">
        <f>VLOOKUP($A102,'HUMAN RESOURCES'!$A102:$L2792,COLUMN(D102),0)</f>
        <v>4.2000000000000003E-2</v>
      </c>
      <c r="K102" s="19">
        <f>VLOOKUP($A102,'HUMAN RESOURCES'!$A102:$L2792,COLUMN(E102),0)</f>
        <v>7.5999999999999998E-2</v>
      </c>
      <c r="L102" s="19">
        <f>VLOOKUP($A102,'HUMAN RESOURCES'!$A102:$L2792,COLUMN(F102),0)</f>
        <v>51</v>
      </c>
      <c r="M102" s="19">
        <f>VLOOKUP($A102,'HUMAN RESOURCES'!$A102:$L2792,COLUMN(G102),0)</f>
        <v>50</v>
      </c>
      <c r="N102" s="19">
        <f>VLOOKUP($A102,'HUMAN RESOURCES'!$A102:$L2792,COLUMN(H102),0)</f>
        <v>0.44700000000000001</v>
      </c>
      <c r="O102" s="19">
        <f>VLOOKUP($A102,'HUMAN RESOURCES'!$A102:$L2792,COLUMN(I102),0)</f>
        <v>0.52400000000000002</v>
      </c>
      <c r="P102" s="19">
        <f>VLOOKUP($A102,'HUMAN RESOURCES'!$A102:$L2792,COLUMN(J102),0)</f>
        <v>2.9000000000000001E-2</v>
      </c>
      <c r="Q102" s="19">
        <f>VLOOKUP($A102,'HUMAN RESOURCES'!$A102:$L2792,COLUMN(K102),0)</f>
        <v>34895398</v>
      </c>
      <c r="R102" s="19">
        <f>VLOOKUP($A102,'HUMAN RESOURCES'!$A102:$L2792,COLUMN(L102),0)</f>
        <v>0.22700000000000001</v>
      </c>
      <c r="S102" s="19">
        <f>VLOOKUP($A102,TOURISM!$A101:$E2791, COLUMN(D102),0)</f>
        <v>626000000</v>
      </c>
      <c r="T102" s="19">
        <f>VLOOKUP($A102,TOURISM!$A101:$E2791, COLUMN(E102),0)</f>
        <v>363000000</v>
      </c>
      <c r="U102" s="19">
        <f>VLOOKUP($A102,BUSINESS!$A102:$I2792, COLUMN(H102),0)</f>
        <v>2E-3</v>
      </c>
      <c r="V102" s="19">
        <f>VLOOKUP($A102,BUSINESS!$A102:$I2792, COLUMN(I102),0)</f>
        <v>8.0000000000000002E-3</v>
      </c>
    </row>
    <row r="103" spans="1:22" ht="15" x14ac:dyDescent="0.25">
      <c r="A103" s="14" t="s">
        <v>59</v>
      </c>
      <c r="B103" s="15" t="s">
        <v>109</v>
      </c>
      <c r="C103" s="16" t="s">
        <v>114</v>
      </c>
      <c r="D103" s="17">
        <v>1332328986</v>
      </c>
      <c r="E103" s="18">
        <v>5.1999999999999998E-2</v>
      </c>
      <c r="F103" s="18">
        <v>14</v>
      </c>
      <c r="G103" s="19">
        <v>0.12</v>
      </c>
      <c r="H103" s="19">
        <f>VLOOKUP($A103,ENERGY!$A103:$E2793,COLUMN(D103),0)</f>
        <v>2764</v>
      </c>
      <c r="I103" s="19">
        <f>VLOOKUP($A103,ENERGY!$A103:$E2793,COLUMN(E103),0)</f>
        <v>8441</v>
      </c>
      <c r="J103" s="19">
        <f>VLOOKUP($A103,'HUMAN RESOURCES'!$A103:$L2793,COLUMN(D103),0)</f>
        <v>3.9E-2</v>
      </c>
      <c r="K103" s="19">
        <f>VLOOKUP($A103,'HUMAN RESOURCES'!$A103:$L2793,COLUMN(E103),0)</f>
        <v>7.4999999999999997E-2</v>
      </c>
      <c r="L103" s="19">
        <f>VLOOKUP($A103,'HUMAN RESOURCES'!$A103:$L2793,COLUMN(F103),0)</f>
        <v>54</v>
      </c>
      <c r="M103" s="19">
        <f>VLOOKUP($A103,'HUMAN RESOURCES'!$A103:$L2793,COLUMN(G103),0)</f>
        <v>53</v>
      </c>
      <c r="N103" s="19">
        <f>VLOOKUP($A103,'HUMAN RESOURCES'!$A103:$L2793,COLUMN(H103),0)</f>
        <v>0.439</v>
      </c>
      <c r="O103" s="19">
        <f>VLOOKUP($A103,'HUMAN RESOURCES'!$A103:$L2793,COLUMN(I103),0)</f>
        <v>0.53200000000000003</v>
      </c>
      <c r="P103" s="19">
        <f>VLOOKUP($A103,'HUMAN RESOURCES'!$A103:$L2793,COLUMN(J103),0)</f>
        <v>2.8000000000000001E-2</v>
      </c>
      <c r="Q103" s="19">
        <f>VLOOKUP($A103,'HUMAN RESOURCES'!$A103:$L2793,COLUMN(K103),0)</f>
        <v>4992225</v>
      </c>
      <c r="R103" s="19">
        <f>VLOOKUP($A103,'HUMAN RESOURCES'!$A103:$L2793,COLUMN(L103),0)</f>
        <v>0.33400000000000002</v>
      </c>
      <c r="S103" s="19">
        <f>VLOOKUP($A103,TOURISM!$A102:$E2792, COLUMN(D103),0)</f>
        <v>14000000</v>
      </c>
      <c r="T103" s="19">
        <f>VLOOKUP($A103,TOURISM!$A102:$E2792, COLUMN(E103),0)</f>
        <v>20000000</v>
      </c>
      <c r="U103" s="19">
        <f>VLOOKUP($A103,BUSINESS!$A103:$I2793, COLUMN(H103),0)</f>
        <v>8.9999999999999993E-3</v>
      </c>
      <c r="V103" s="19">
        <f>VLOOKUP($A103,BUSINESS!$A103:$I2793, COLUMN(I103),0)</f>
        <v>1.9E-2</v>
      </c>
    </row>
    <row r="104" spans="1:22" ht="15" x14ac:dyDescent="0.25">
      <c r="A104" s="14" t="s">
        <v>59</v>
      </c>
      <c r="B104" s="15" t="s">
        <v>110</v>
      </c>
      <c r="C104" s="16" t="s">
        <v>114</v>
      </c>
      <c r="D104" s="17">
        <v>22066101341</v>
      </c>
      <c r="E104" s="18">
        <v>5.2999999999999999E-2</v>
      </c>
      <c r="F104" s="18">
        <v>122</v>
      </c>
      <c r="G104" s="19">
        <v>0.12</v>
      </c>
      <c r="H104" s="19">
        <f>VLOOKUP($A104,ENERGY!$A104:$E2794,COLUMN(D104),0)</f>
        <v>9504</v>
      </c>
      <c r="I104" s="19">
        <f>VLOOKUP($A104,ENERGY!$A104:$E2794,COLUMN(E104),0)</f>
        <v>8441</v>
      </c>
      <c r="J104" s="19">
        <f>VLOOKUP($A104,'HUMAN RESOURCES'!$A104:$L2794,COLUMN(D104),0)</f>
        <v>1.7000000000000001E-2</v>
      </c>
      <c r="K104" s="19">
        <f>VLOOKUP($A104,'HUMAN RESOURCES'!$A104:$L2794,COLUMN(E104),0)</f>
        <v>2.4E-2</v>
      </c>
      <c r="L104" s="19">
        <f>VLOOKUP($A104,'HUMAN RESOURCES'!$A104:$L2794,COLUMN(F104),0)</f>
        <v>75</v>
      </c>
      <c r="M104" s="19">
        <f>VLOOKUP($A104,'HUMAN RESOURCES'!$A104:$L2794,COLUMN(G104),0)</f>
        <v>71</v>
      </c>
      <c r="N104" s="19">
        <f>VLOOKUP($A104,'HUMAN RESOURCES'!$A104:$L2794,COLUMN(H104),0)</f>
        <v>0.28899999999999998</v>
      </c>
      <c r="O104" s="19">
        <f>VLOOKUP($A104,'HUMAN RESOURCES'!$A104:$L2794,COLUMN(I104),0)</f>
        <v>0.64900000000000002</v>
      </c>
      <c r="P104" s="19">
        <f>VLOOKUP($A104,'HUMAN RESOURCES'!$A104:$L2794,COLUMN(J104),0)</f>
        <v>6.2E-2</v>
      </c>
      <c r="Q104" s="19">
        <f>VLOOKUP($A104,'HUMAN RESOURCES'!$A104:$L2794,COLUMN(K104),0)</f>
        <v>9673600</v>
      </c>
      <c r="R104" s="19">
        <f>VLOOKUP($A104,'HUMAN RESOURCES'!$A104:$L2794,COLUMN(L104),0)</f>
        <v>0.63800000000000001</v>
      </c>
      <c r="S104" s="19">
        <f>VLOOKUP($A104,TOURISM!$A103:$E2793, COLUMN(D104),0)</f>
        <v>2061000000</v>
      </c>
      <c r="T104" s="19">
        <f>VLOOKUP($A104,TOURISM!$A103:$E2793, COLUMN(E104),0)</f>
        <v>322000000</v>
      </c>
      <c r="U104" s="19">
        <f>VLOOKUP($A104,BUSINESS!$A104:$I2794, COLUMN(H104),0)</f>
        <v>4.2999999999999997E-2</v>
      </c>
      <c r="V104" s="19">
        <f>VLOOKUP($A104,BUSINESS!$A104:$I2794, COLUMN(I104),0)</f>
        <v>0.04</v>
      </c>
    </row>
    <row r="105" spans="1:22" ht="15" x14ac:dyDescent="0.25">
      <c r="A105" s="14" t="s">
        <v>59</v>
      </c>
      <c r="B105" s="15" t="s">
        <v>111</v>
      </c>
      <c r="C105" s="16" t="s">
        <v>114</v>
      </c>
      <c r="D105" s="17">
        <v>5840503703</v>
      </c>
      <c r="E105" s="18">
        <v>7.1999999999999995E-2</v>
      </c>
      <c r="F105" s="18">
        <v>17</v>
      </c>
      <c r="G105" s="18">
        <v>0.22700000000000001</v>
      </c>
      <c r="H105" s="19">
        <f>VLOOKUP($A105,ENERGY!$A105:$E2795,COLUMN(D105),0)</f>
        <v>14338</v>
      </c>
      <c r="I105" s="19">
        <f>VLOOKUP($A105,ENERGY!$A105:$E2795,COLUMN(E105),0)</f>
        <v>8441</v>
      </c>
      <c r="J105" s="19">
        <f>VLOOKUP($A105,'HUMAN RESOURCES'!$A105:$L2795,COLUMN(D105),0)</f>
        <v>4.8000000000000001E-2</v>
      </c>
      <c r="K105" s="19">
        <f>VLOOKUP($A105,'HUMAN RESOURCES'!$A105:$L2795,COLUMN(E105),0)</f>
        <v>8.5000000000000006E-2</v>
      </c>
      <c r="L105" s="19">
        <f>VLOOKUP($A105,'HUMAN RESOURCES'!$A105:$L2795,COLUMN(F105),0)</f>
        <v>49</v>
      </c>
      <c r="M105" s="19">
        <f>VLOOKUP($A105,'HUMAN RESOURCES'!$A105:$L2795,COLUMN(G105),0)</f>
        <v>49</v>
      </c>
      <c r="N105" s="19">
        <f>VLOOKUP($A105,'HUMAN RESOURCES'!$A105:$L2795,COLUMN(H105),0)</f>
        <v>0.49299999999999999</v>
      </c>
      <c r="O105" s="19">
        <f>VLOOKUP($A105,'HUMAN RESOURCES'!$A105:$L2795,COLUMN(I105),0)</f>
        <v>0.48</v>
      </c>
      <c r="P105" s="19">
        <f>VLOOKUP($A105,'HUMAN RESOURCES'!$A105:$L2795,COLUMN(J105),0)</f>
        <v>2.7E-2</v>
      </c>
      <c r="Q105" s="19">
        <f>VLOOKUP($A105,'HUMAN RESOURCES'!$A105:$L2795,COLUMN(K105),0)</f>
        <v>25088033</v>
      </c>
      <c r="R105" s="19">
        <f>VLOOKUP($A105,'HUMAN RESOURCES'!$A105:$L2795,COLUMN(L105),0)</f>
        <v>0.122</v>
      </c>
      <c r="S105" s="19">
        <f>VLOOKUP($A105,TOURISM!$A104:$E2794, COLUMN(D105),0)</f>
        <v>187000000</v>
      </c>
      <c r="T105" s="19">
        <f>VLOOKUP($A105,TOURISM!$A104:$E2794, COLUMN(E105),0)</f>
        <v>448000000</v>
      </c>
      <c r="U105" s="19">
        <f>VLOOKUP($A105,BUSINESS!$A105:$I2795, COLUMN(H105),0)</f>
        <v>2E-3</v>
      </c>
      <c r="V105" s="19">
        <f>VLOOKUP($A105,BUSINESS!$A105:$I2795, COLUMN(I105),0)</f>
        <v>1.0999999999999999E-2</v>
      </c>
    </row>
    <row r="106" spans="1:22" ht="15" x14ac:dyDescent="0.25">
      <c r="A106" s="14" t="s">
        <v>59</v>
      </c>
      <c r="B106" s="15" t="s">
        <v>112</v>
      </c>
      <c r="C106" s="16" t="s">
        <v>114</v>
      </c>
      <c r="D106" s="17">
        <v>3653822712</v>
      </c>
      <c r="E106" s="18">
        <v>0.06</v>
      </c>
      <c r="F106" s="18">
        <v>21</v>
      </c>
      <c r="G106" s="18">
        <v>0.46200000000000002</v>
      </c>
      <c r="H106" s="19">
        <f>VLOOKUP($A106,ENERGY!$A106:$E2796,COLUMN(D106),0)</f>
        <v>8462</v>
      </c>
      <c r="I106" s="19">
        <f>VLOOKUP($A106,ENERGY!$A106:$E2796,COLUMN(E106),0)</f>
        <v>8441</v>
      </c>
      <c r="J106" s="19">
        <f>VLOOKUP($A106,'HUMAN RESOURCES'!$A106:$L2796,COLUMN(D106),0)</f>
        <v>4.4999999999999998E-2</v>
      </c>
      <c r="K106" s="19">
        <f>VLOOKUP($A106,'HUMAN RESOURCES'!$A106:$L2796,COLUMN(E106),0)</f>
        <v>9.5000000000000001E-2</v>
      </c>
      <c r="L106" s="19">
        <f>VLOOKUP($A106,'HUMAN RESOURCES'!$A106:$L2796,COLUMN(F106),0)</f>
        <v>43</v>
      </c>
      <c r="M106" s="19">
        <f>VLOOKUP($A106,'HUMAN RESOURCES'!$A106:$L2796,COLUMN(G106),0)</f>
        <v>42</v>
      </c>
      <c r="N106" s="19">
        <f>VLOOKUP($A106,'HUMAN RESOURCES'!$A106:$L2796,COLUMN(H106),0)</f>
        <v>0.45900000000000002</v>
      </c>
      <c r="O106" s="19">
        <f>VLOOKUP($A106,'HUMAN RESOURCES'!$A106:$L2796,COLUMN(I106),0)</f>
        <v>0.51400000000000001</v>
      </c>
      <c r="P106" s="19">
        <f>VLOOKUP($A106,'HUMAN RESOURCES'!$A106:$L2796,COLUMN(J106),0)</f>
        <v>2.7E-2</v>
      </c>
      <c r="Q106" s="19">
        <f>VLOOKUP($A106,'HUMAN RESOURCES'!$A106:$L2796,COLUMN(K106),0)</f>
        <v>10362137</v>
      </c>
      <c r="R106" s="19">
        <f>VLOOKUP($A106,'HUMAN RESOURCES'!$A106:$L2796,COLUMN(L106),0)</f>
        <v>0.35</v>
      </c>
      <c r="S106" s="19">
        <f>VLOOKUP($A106,TOURISM!$A105:$E2795, COLUMN(D106),0)</f>
        <v>80000000</v>
      </c>
      <c r="T106" s="19">
        <f>VLOOKUP($A106,TOURISM!$A105:$E2795, COLUMN(E106),0)</f>
        <v>102000000</v>
      </c>
      <c r="U106" s="19">
        <f>VLOOKUP($A106,BUSINESS!$A106:$I2796, COLUMN(H106),0)</f>
        <v>2E-3</v>
      </c>
      <c r="V106" s="19">
        <f>VLOOKUP($A106,BUSINESS!$A106:$I2796, COLUMN(I106),0)</f>
        <v>1.2E-2</v>
      </c>
    </row>
    <row r="107" spans="1:22" ht="15" x14ac:dyDescent="0.25">
      <c r="A107" s="14" t="s">
        <v>59</v>
      </c>
      <c r="B107" s="15" t="s">
        <v>113</v>
      </c>
      <c r="C107" s="16" t="s">
        <v>114</v>
      </c>
      <c r="D107" s="17">
        <v>6777384733</v>
      </c>
      <c r="E107" s="21">
        <v>6.4000000000000001E-2</v>
      </c>
      <c r="F107" s="19">
        <v>190</v>
      </c>
      <c r="G107" s="18">
        <v>0.38</v>
      </c>
      <c r="H107" s="19">
        <f>VLOOKUP($A107,ENERGY!$A107:$E2797,COLUMN(D107),0)</f>
        <v>9312</v>
      </c>
      <c r="I107" s="19">
        <f>VLOOKUP($A107,ENERGY!$A107:$E2797,COLUMN(E107),0)</f>
        <v>8441</v>
      </c>
      <c r="J107" s="19">
        <f>VLOOKUP($A107,'HUMAN RESOURCES'!$A107:$L2797,COLUMN(D107),0)</f>
        <v>3.2000000000000001E-2</v>
      </c>
      <c r="K107" s="19">
        <f>VLOOKUP($A107,'HUMAN RESOURCES'!$A107:$L2797,COLUMN(E107),0)</f>
        <v>0.06</v>
      </c>
      <c r="L107" s="19">
        <f>VLOOKUP($A107,'HUMAN RESOURCES'!$A107:$L2797,COLUMN(F107),0)</f>
        <v>43</v>
      </c>
      <c r="M107" s="19">
        <f>VLOOKUP($A107,'HUMAN RESOURCES'!$A107:$L2797,COLUMN(G107),0)</f>
        <v>43</v>
      </c>
      <c r="N107" s="19">
        <f>VLOOKUP($A107,'HUMAN RESOURCES'!$A107:$L2797,COLUMN(H107),0)</f>
        <v>0.41899999999999998</v>
      </c>
      <c r="O107" s="19">
        <f>VLOOKUP($A107,'HUMAN RESOURCES'!$A107:$L2797,COLUMN(I107),0)</f>
        <v>0.54700000000000004</v>
      </c>
      <c r="P107" s="19">
        <f>VLOOKUP($A107,'HUMAN RESOURCES'!$A107:$L2797,COLUMN(J107),0)</f>
        <v>3.4000000000000002E-2</v>
      </c>
      <c r="Q107" s="19">
        <f>VLOOKUP($A107,'HUMAN RESOURCES'!$A107:$L2797,COLUMN(K107),0)</f>
        <v>12586763</v>
      </c>
      <c r="R107" s="19">
        <f>VLOOKUP($A107,'HUMAN RESOURCES'!$A107:$L2797,COLUMN(L107),0)</f>
        <v>0.34200000000000003</v>
      </c>
      <c r="S107" s="19">
        <f>VLOOKUP($A107,TOURISM!$A106:$E2796, COLUMN(D107),0)</f>
        <v>81000000</v>
      </c>
      <c r="T107" s="19">
        <f>VLOOKUP($A107,TOURISM!$A106:$E2796, COLUMN(E107),0)</f>
        <v>448000000</v>
      </c>
      <c r="U107" s="19">
        <f>VLOOKUP($A107,BUSINESS!$A107:$I2797, COLUMN(H107),0)</f>
        <v>8.0000000000000002E-3</v>
      </c>
      <c r="V107" s="19">
        <f>VLOOKUP($A107,BUSINESS!$A107:$I2797, COLUMN(I107),0)</f>
        <v>2.5000000000000001E-2</v>
      </c>
    </row>
    <row r="108" spans="1:22" ht="15" x14ac:dyDescent="0.25">
      <c r="A108" s="14" t="s">
        <v>59</v>
      </c>
      <c r="B108" s="15" t="s">
        <v>60</v>
      </c>
      <c r="C108" s="16" t="s">
        <v>115</v>
      </c>
      <c r="D108" s="17">
        <v>56760288962</v>
      </c>
      <c r="E108" s="18">
        <v>3.6999999999999998E-2</v>
      </c>
      <c r="F108" s="18">
        <v>65</v>
      </c>
      <c r="G108" s="18">
        <v>8.5999999999999993E-2</v>
      </c>
      <c r="H108" s="19">
        <f>VLOOKUP($A108,ENERGY!$A108:$E2798,COLUMN(D108),0)</f>
        <v>40105</v>
      </c>
      <c r="I108" s="19">
        <f>VLOOKUP($A108,ENERGY!$A108:$E2798,COLUMN(E108),0)</f>
        <v>123475</v>
      </c>
      <c r="J108" s="19">
        <f>VLOOKUP($A108,'HUMAN RESOURCES'!$A108:$L2798,COLUMN(D108),0)</f>
        <v>1.9E-2</v>
      </c>
      <c r="K108" s="19">
        <f>VLOOKUP($A108,'HUMAN RESOURCES'!$A108:$L2798,COLUMN(E108),0)</f>
        <v>3.2000000000000001E-2</v>
      </c>
      <c r="L108" s="19">
        <f>VLOOKUP($A108,'HUMAN RESOURCES'!$A108:$L2798,COLUMN(F108),0)</f>
        <v>71</v>
      </c>
      <c r="M108" s="19">
        <f>VLOOKUP($A108,'HUMAN RESOURCES'!$A108:$L2798,COLUMN(G108),0)</f>
        <v>68</v>
      </c>
      <c r="N108" s="19">
        <f>VLOOKUP($A108,'HUMAN RESOURCES'!$A108:$L2798,COLUMN(H108),0)</f>
        <v>0.318</v>
      </c>
      <c r="O108" s="19">
        <f>VLOOKUP($A108,'HUMAN RESOURCES'!$A108:$L2798,COLUMN(I108),0)</f>
        <v>0.64100000000000001</v>
      </c>
      <c r="P108" s="19">
        <f>VLOOKUP($A108,'HUMAN RESOURCES'!$A108:$L2798,COLUMN(J108),0)</f>
        <v>4.1000000000000002E-2</v>
      </c>
      <c r="Q108" s="19">
        <f>VLOOKUP($A108,'HUMAN RESOURCES'!$A108:$L2798,COLUMN(K108),0)</f>
        <v>32572977</v>
      </c>
      <c r="R108" s="19">
        <f>VLOOKUP($A108,'HUMAN RESOURCES'!$A108:$L2798,COLUMN(L108),0)</f>
        <v>0.61499999999999999</v>
      </c>
      <c r="S108" s="19">
        <f>VLOOKUP($A108,TOURISM!$A107:$E2797, COLUMN(D108),0)</f>
        <v>111000000</v>
      </c>
      <c r="T108" s="19">
        <f>VLOOKUP($A108,TOURISM!$A107:$E2797, COLUMN(E108),0)</f>
        <v>248000000</v>
      </c>
      <c r="U108" s="19">
        <f>VLOOKUP($A108,BUSINESS!$A108:$I2798, COLUMN(H108),0)</f>
        <v>1.6E-2</v>
      </c>
      <c r="V108" s="19">
        <f>VLOOKUP($A108,BUSINESS!$A108:$I2798, COLUMN(I108),0)</f>
        <v>1.4E-2</v>
      </c>
    </row>
    <row r="109" spans="1:22" ht="15" x14ac:dyDescent="0.25">
      <c r="A109" s="14" t="s">
        <v>59</v>
      </c>
      <c r="B109" s="15" t="s">
        <v>62</v>
      </c>
      <c r="C109" s="16" t="s">
        <v>115</v>
      </c>
      <c r="D109" s="17">
        <v>8936079253</v>
      </c>
      <c r="E109" s="18">
        <v>5.8000000000000003E-2</v>
      </c>
      <c r="F109" s="18">
        <v>36</v>
      </c>
      <c r="G109" s="18">
        <v>0.96</v>
      </c>
      <c r="H109" s="19">
        <f>VLOOKUP($A109,ENERGY!$A109:$E2799,COLUMN(D109),0)</f>
        <v>13378</v>
      </c>
      <c r="I109" s="19">
        <f>VLOOKUP($A109,ENERGY!$A109:$E2799,COLUMN(E109),0)</f>
        <v>30418</v>
      </c>
      <c r="J109" s="19">
        <f>VLOOKUP($A109,'HUMAN RESOURCES'!$A109:$L2799,COLUMN(D109),0)</f>
        <v>0.05</v>
      </c>
      <c r="K109" s="19">
        <f>VLOOKUP($A109,'HUMAN RESOURCES'!$A109:$L2799,COLUMN(E109),0)</f>
        <v>0.126</v>
      </c>
      <c r="L109" s="19">
        <f>VLOOKUP($A109,'HUMAN RESOURCES'!$A109:$L2799,COLUMN(F109),0)</f>
        <v>48</v>
      </c>
      <c r="M109" s="19">
        <f>VLOOKUP($A109,'HUMAN RESOURCES'!$A109:$L2799,COLUMN(G109),0)</f>
        <v>45</v>
      </c>
      <c r="N109" s="19">
        <f>VLOOKUP($A109,'HUMAN RESOURCES'!$A109:$L2799,COLUMN(H109),0)</f>
        <v>0.47699999999999998</v>
      </c>
      <c r="O109" s="19">
        <f>VLOOKUP($A109,'HUMAN RESOURCES'!$A109:$L2799,COLUMN(I109),0)</f>
        <v>0.499</v>
      </c>
      <c r="P109" s="19">
        <f>VLOOKUP($A109,'HUMAN RESOURCES'!$A109:$L2799,COLUMN(J109),0)</f>
        <v>2.5000000000000001E-2</v>
      </c>
      <c r="Q109" s="19">
        <f>VLOOKUP($A109,'HUMAN RESOURCES'!$A109:$L2799,COLUMN(K109),0)</f>
        <v>14886574</v>
      </c>
      <c r="R109" s="19">
        <f>VLOOKUP($A109,'HUMAN RESOURCES'!$A109:$L2799,COLUMN(L109),0)</f>
        <v>0.33900000000000002</v>
      </c>
      <c r="S109" s="19">
        <f>VLOOKUP($A109,TOURISM!$A108:$E2798, COLUMN(D109),0)</f>
        <v>51000000</v>
      </c>
      <c r="T109" s="19">
        <f>VLOOKUP($A109,TOURISM!$A108:$E2798, COLUMN(E109),0)</f>
        <v>52000000</v>
      </c>
      <c r="U109" s="19">
        <f>VLOOKUP($A109,BUSINESS!$A109:$I2799, COLUMN(H109),0)</f>
        <v>3.0000000000000001E-3</v>
      </c>
      <c r="V109" s="19">
        <f>VLOOKUP($A109,BUSINESS!$A109:$I2799, COLUMN(I109),0)</f>
        <v>8.9999999999999993E-3</v>
      </c>
    </row>
    <row r="110" spans="1:22" ht="15" x14ac:dyDescent="0.25">
      <c r="A110" s="14" t="s">
        <v>59</v>
      </c>
      <c r="B110" s="15" t="s">
        <v>63</v>
      </c>
      <c r="C110" s="16" t="s">
        <v>115</v>
      </c>
      <c r="D110" s="17">
        <v>2499269391</v>
      </c>
      <c r="E110" s="18">
        <v>4.7E-2</v>
      </c>
      <c r="F110" s="18">
        <v>16</v>
      </c>
      <c r="G110" s="19">
        <v>0.12</v>
      </c>
      <c r="H110" s="19">
        <f>VLOOKUP($A110,ENERGY!$A110:$E2800,COLUMN(D110),0)</f>
        <v>3653</v>
      </c>
      <c r="I110" s="19">
        <f>VLOOKUP($A110,ENERGY!$A110:$E2800,COLUMN(E110),0)</f>
        <v>5189</v>
      </c>
      <c r="J110" s="19">
        <f>VLOOKUP($A110,'HUMAN RESOURCES'!$A110:$L2800,COLUMN(D110),0)</f>
        <v>4.2000000000000003E-2</v>
      </c>
      <c r="K110" s="19">
        <f>VLOOKUP($A110,'HUMAN RESOURCES'!$A110:$L2800,COLUMN(E110),0)</f>
        <v>8.5000000000000006E-2</v>
      </c>
      <c r="L110" s="19">
        <f>VLOOKUP($A110,'HUMAN RESOURCES'!$A110:$L2800,COLUMN(F110),0)</f>
        <v>58</v>
      </c>
      <c r="M110" s="19">
        <f>VLOOKUP($A110,'HUMAN RESOURCES'!$A110:$L2800,COLUMN(G110),0)</f>
        <v>54</v>
      </c>
      <c r="N110" s="19">
        <f>VLOOKUP($A110,'HUMAN RESOURCES'!$A110:$L2800,COLUMN(H110),0)</f>
        <v>0.45100000000000001</v>
      </c>
      <c r="O110" s="19">
        <f>VLOOKUP($A110,'HUMAN RESOURCES'!$A110:$L2800,COLUMN(I110),0)</f>
        <v>0.52</v>
      </c>
      <c r="P110" s="19">
        <f>VLOOKUP($A110,'HUMAN RESOURCES'!$A110:$L2800,COLUMN(J110),0)</f>
        <v>2.8000000000000001E-2</v>
      </c>
      <c r="Q110" s="19">
        <f>VLOOKUP($A110,'HUMAN RESOURCES'!$A110:$L2800,COLUMN(K110),0)</f>
        <v>7414744</v>
      </c>
      <c r="R110" s="19">
        <f>VLOOKUP($A110,'HUMAN RESOURCES'!$A110:$L2800,COLUMN(L110),0)</f>
        <v>0.39</v>
      </c>
      <c r="S110" s="19">
        <f>VLOOKUP($A110,TOURISM!$A109:$E2799, COLUMN(D110),0)</f>
        <v>95000000</v>
      </c>
      <c r="T110" s="19">
        <f>VLOOKUP($A110,TOURISM!$A109:$E2799, COLUMN(E110),0)</f>
        <v>49000000</v>
      </c>
      <c r="U110" s="19">
        <f>VLOOKUP($A110,BUSINESS!$A110:$I2800, COLUMN(H110),0)</f>
        <v>7.0000000000000001E-3</v>
      </c>
      <c r="V110" s="19">
        <f>VLOOKUP($A110,BUSINESS!$A110:$I2800, COLUMN(I110),0)</f>
        <v>0.03</v>
      </c>
    </row>
    <row r="111" spans="1:22" ht="15" x14ac:dyDescent="0.25">
      <c r="A111" s="14" t="s">
        <v>59</v>
      </c>
      <c r="B111" s="15" t="s">
        <v>64</v>
      </c>
      <c r="C111" s="16" t="s">
        <v>115</v>
      </c>
      <c r="D111" s="17">
        <v>5489646903</v>
      </c>
      <c r="E111" s="18">
        <v>5.1999999999999998E-2</v>
      </c>
      <c r="F111" s="18">
        <v>175</v>
      </c>
      <c r="G111" s="18">
        <v>0.158</v>
      </c>
      <c r="H111" s="19">
        <f>VLOOKUP($A111,ENERGY!$A111:$E2801,COLUMN(D111),0)</f>
        <v>2263</v>
      </c>
      <c r="I111" s="19">
        <f>VLOOKUP($A111,ENERGY!$A111:$E2801,COLUMN(E111),0)</f>
        <v>5233</v>
      </c>
      <c r="J111" s="19">
        <f>VLOOKUP($A111,'HUMAN RESOURCES'!$A111:$L2801,COLUMN(D111),0)</f>
        <v>2.5999999999999999E-2</v>
      </c>
      <c r="K111" s="19">
        <f>VLOOKUP($A111,'HUMAN RESOURCES'!$A111:$L2801,COLUMN(E111),0)</f>
        <v>5.3999999999999999E-2</v>
      </c>
      <c r="L111" s="19">
        <f>VLOOKUP($A111,'HUMAN RESOURCES'!$A111:$L2801,COLUMN(F111),0)</f>
        <v>49</v>
      </c>
      <c r="M111" s="19">
        <f>VLOOKUP($A111,'HUMAN RESOURCES'!$A111:$L2801,COLUMN(G111),0)</f>
        <v>48</v>
      </c>
      <c r="N111" s="19">
        <f>VLOOKUP($A111,'HUMAN RESOURCES'!$A111:$L2801,COLUMN(H111),0)</f>
        <v>0.372</v>
      </c>
      <c r="O111" s="19">
        <f>VLOOKUP($A111,'HUMAN RESOURCES'!$A111:$L2801,COLUMN(I111),0)</f>
        <v>0.59799999999999998</v>
      </c>
      <c r="P111" s="19">
        <f>VLOOKUP($A111,'HUMAN RESOURCES'!$A111:$L2801,COLUMN(J111),0)</f>
        <v>0.03</v>
      </c>
      <c r="Q111" s="19">
        <f>VLOOKUP($A111,'HUMAN RESOURCES'!$A111:$L2801,COLUMN(K111),0)</f>
        <v>1808976</v>
      </c>
      <c r="R111" s="19">
        <f>VLOOKUP($A111,'HUMAN RESOURCES'!$A111:$L2801,COLUMN(L111),0)</f>
        <v>0.54400000000000004</v>
      </c>
      <c r="S111" s="19">
        <f>VLOOKUP($A111,TOURISM!$A110:$E2800, COLUMN(D111),0)</f>
        <v>324000000</v>
      </c>
      <c r="T111" s="19">
        <f>VLOOKUP($A111,TOURISM!$A110:$E2800, COLUMN(E111),0)</f>
        <v>197000000</v>
      </c>
      <c r="U111" s="19">
        <f>VLOOKUP($A111,BUSINESS!$A111:$I2801, COLUMN(H111),0)</f>
        <v>3.4000000000000002E-2</v>
      </c>
      <c r="V111" s="19">
        <f>VLOOKUP($A111,BUSINESS!$A111:$I2801, COLUMN(I111),0)</f>
        <v>0.184</v>
      </c>
    </row>
    <row r="112" spans="1:22" ht="15" x14ac:dyDescent="0.25">
      <c r="A112" s="14" t="s">
        <v>59</v>
      </c>
      <c r="B112" s="15" t="s">
        <v>65</v>
      </c>
      <c r="C112" s="16" t="s">
        <v>115</v>
      </c>
      <c r="D112" s="17">
        <v>2812845486</v>
      </c>
      <c r="E112" s="18">
        <v>4.9000000000000002E-2</v>
      </c>
      <c r="F112" s="18">
        <v>12</v>
      </c>
      <c r="G112" s="19">
        <v>0.12</v>
      </c>
      <c r="H112" s="19">
        <f>VLOOKUP($A112,ENERGY!$A112:$E2802,COLUMN(D112),0)</f>
        <v>14338</v>
      </c>
      <c r="I112" s="19">
        <f>VLOOKUP($A112,ENERGY!$A112:$E2802,COLUMN(E112),0)</f>
        <v>1683</v>
      </c>
      <c r="J112" s="19">
        <f>VLOOKUP($A112,'HUMAN RESOURCES'!$A112:$L2802,COLUMN(D112),0)</f>
        <v>4.5999999999999999E-2</v>
      </c>
      <c r="K112" s="19">
        <f>VLOOKUP($A112,'HUMAN RESOURCES'!$A112:$L2802,COLUMN(E112),0)</f>
        <v>9.4E-2</v>
      </c>
      <c r="L112" s="19">
        <f>VLOOKUP($A112,'HUMAN RESOURCES'!$A112:$L2802,COLUMN(F112),0)</f>
        <v>52</v>
      </c>
      <c r="M112" s="19">
        <f>VLOOKUP($A112,'HUMAN RESOURCES'!$A112:$L2802,COLUMN(G112),0)</f>
        <v>50</v>
      </c>
      <c r="N112" s="19">
        <f>VLOOKUP($A112,'HUMAN RESOURCES'!$A112:$L2802,COLUMN(H112),0)</f>
        <v>0.46700000000000003</v>
      </c>
      <c r="O112" s="19">
        <f>VLOOKUP($A112,'HUMAN RESOURCES'!$A112:$L2802,COLUMN(I112),0)</f>
        <v>0.50700000000000001</v>
      </c>
      <c r="P112" s="19">
        <f>VLOOKUP($A112,'HUMAN RESOURCES'!$A112:$L2802,COLUMN(J112),0)</f>
        <v>2.7E-2</v>
      </c>
      <c r="Q112" s="19">
        <f>VLOOKUP($A112,'HUMAN RESOURCES'!$A112:$L2802,COLUMN(K112),0)</f>
        <v>12296399</v>
      </c>
      <c r="R112" s="19">
        <f>VLOOKUP($A112,'HUMAN RESOURCES'!$A112:$L2802,COLUMN(L112),0)</f>
        <v>0.193</v>
      </c>
      <c r="S112" s="19">
        <f>VLOOKUP($A112,TOURISM!$A111:$E2801, COLUMN(D112),0)</f>
        <v>37000000</v>
      </c>
      <c r="T112" s="19">
        <f>VLOOKUP($A112,TOURISM!$A111:$E2801, COLUMN(E112),0)</f>
        <v>36000000</v>
      </c>
      <c r="U112" s="19">
        <f>VLOOKUP($A112,BUSINESS!$A112:$I2802, COLUMN(H112),0)</f>
        <v>2E-3</v>
      </c>
      <c r="V112" s="19">
        <f>VLOOKUP($A112,BUSINESS!$A112:$I2802, COLUMN(I112),0)</f>
        <v>8.9999999999999993E-3</v>
      </c>
    </row>
    <row r="113" spans="1:22" ht="15" x14ac:dyDescent="0.25">
      <c r="A113" s="14" t="s">
        <v>59</v>
      </c>
      <c r="B113" s="15" t="s">
        <v>66</v>
      </c>
      <c r="C113" s="16" t="s">
        <v>115</v>
      </c>
      <c r="D113" s="17">
        <v>876794723</v>
      </c>
      <c r="E113" s="18">
        <v>6.8000000000000005E-2</v>
      </c>
      <c r="F113" s="18">
        <v>7</v>
      </c>
      <c r="G113" s="18">
        <v>0.16800000000000001</v>
      </c>
      <c r="H113" s="19">
        <f>VLOOKUP($A113,ENERGY!$A113:$E2803,COLUMN(D113),0)</f>
        <v>14338</v>
      </c>
      <c r="I113" s="19">
        <f>VLOOKUP($A113,ENERGY!$A113:$E2803,COLUMN(E113),0)</f>
        <v>308</v>
      </c>
      <c r="J113" s="19">
        <f>VLOOKUP($A113,'HUMAN RESOURCES'!$A113:$L2803,COLUMN(D113),0)</f>
        <v>4.2999999999999997E-2</v>
      </c>
      <c r="K113" s="19">
        <f>VLOOKUP($A113,'HUMAN RESOURCES'!$A113:$L2803,COLUMN(E113),0)</f>
        <v>8.5999999999999993E-2</v>
      </c>
      <c r="L113" s="19">
        <f>VLOOKUP($A113,'HUMAN RESOURCES'!$A113:$L2803,COLUMN(F113),0)</f>
        <v>50</v>
      </c>
      <c r="M113" s="19">
        <f>VLOOKUP($A113,'HUMAN RESOURCES'!$A113:$L2803,COLUMN(G113),0)</f>
        <v>48</v>
      </c>
      <c r="N113" s="19">
        <f>VLOOKUP($A113,'HUMAN RESOURCES'!$A113:$L2803,COLUMN(H113),0)</f>
        <v>0.47599999999999998</v>
      </c>
      <c r="O113" s="19">
        <f>VLOOKUP($A113,'HUMAN RESOURCES'!$A113:$L2803,COLUMN(I113),0)</f>
        <v>0.495</v>
      </c>
      <c r="P113" s="19">
        <f>VLOOKUP($A113,'HUMAN RESOURCES'!$A113:$L2803,COLUMN(J113),0)</f>
        <v>2.8000000000000001E-2</v>
      </c>
      <c r="Q113" s="19">
        <f>VLOOKUP($A113,'HUMAN RESOURCES'!$A113:$L2803,COLUMN(K113),0)</f>
        <v>7037727</v>
      </c>
      <c r="R113" s="19">
        <f>VLOOKUP($A113,'HUMAN RESOURCES'!$A113:$L2803,COLUMN(L113),0)</f>
        <v>8.6999999999999994E-2</v>
      </c>
      <c r="S113" s="19">
        <f>VLOOKUP($A113,TOURISM!$A112:$E2802, COLUMN(D113),0)</f>
        <v>1600000</v>
      </c>
      <c r="T113" s="19">
        <f>VLOOKUP($A113,TOURISM!$A112:$E2802, COLUMN(E113),0)</f>
        <v>14000000</v>
      </c>
      <c r="U113" s="19">
        <f>VLOOKUP($A113,BUSINESS!$A113:$I2803, COLUMN(H113),0)</f>
        <v>1E-3</v>
      </c>
      <c r="V113" s="19">
        <f>VLOOKUP($A113,BUSINESS!$A113:$I2803, COLUMN(I113),0)</f>
        <v>7.0000000000000001E-3</v>
      </c>
    </row>
    <row r="114" spans="1:22" ht="15" x14ac:dyDescent="0.25">
      <c r="A114" s="14" t="s">
        <v>59</v>
      </c>
      <c r="B114" s="15" t="s">
        <v>67</v>
      </c>
      <c r="C114" s="16" t="s">
        <v>115</v>
      </c>
      <c r="D114" s="17">
        <v>9633109257</v>
      </c>
      <c r="E114" s="18">
        <v>4.7E-2</v>
      </c>
      <c r="F114" s="18">
        <v>27</v>
      </c>
      <c r="G114" s="18">
        <v>0.20699999999999999</v>
      </c>
      <c r="H114" s="19">
        <f>VLOOKUP($A114,ENERGY!$A114:$E2804,COLUMN(D114),0)</f>
        <v>6944</v>
      </c>
      <c r="I114" s="19">
        <f>VLOOKUP($A114,ENERGY!$A114:$E2804,COLUMN(E114),0)</f>
        <v>7235</v>
      </c>
      <c r="J114" s="19">
        <f>VLOOKUP($A114,'HUMAN RESOURCES'!$A114:$L2804,COLUMN(D114),0)</f>
        <v>4.1000000000000002E-2</v>
      </c>
      <c r="K114" s="19">
        <f>VLOOKUP($A114,'HUMAN RESOURCES'!$A114:$L2804,COLUMN(E114),0)</f>
        <v>8.6999999999999994E-2</v>
      </c>
      <c r="L114" s="19">
        <f>VLOOKUP($A114,'HUMAN RESOURCES'!$A114:$L2804,COLUMN(F114),0)</f>
        <v>53</v>
      </c>
      <c r="M114" s="19">
        <f>VLOOKUP($A114,'HUMAN RESOURCES'!$A114:$L2804,COLUMN(G114),0)</f>
        <v>51</v>
      </c>
      <c r="N114" s="19">
        <f>VLOOKUP($A114,'HUMAN RESOURCES'!$A114:$L2804,COLUMN(H114),0)</f>
        <v>0.44900000000000001</v>
      </c>
      <c r="O114" s="19">
        <f>VLOOKUP($A114,'HUMAN RESOURCES'!$A114:$L2804,COLUMN(I114),0)</f>
        <v>0.51800000000000002</v>
      </c>
      <c r="P114" s="19">
        <f>VLOOKUP($A114,'HUMAN RESOURCES'!$A114:$L2804,COLUMN(J114),0)</f>
        <v>3.4000000000000002E-2</v>
      </c>
      <c r="Q114" s="19">
        <f>VLOOKUP($A114,'HUMAN RESOURCES'!$A114:$L2804,COLUMN(K114),0)</f>
        <v>16782044</v>
      </c>
      <c r="R114" s="19">
        <f>VLOOKUP($A114,'HUMAN RESOURCES'!$A114:$L2804,COLUMN(L114),0)</f>
        <v>0.46700000000000003</v>
      </c>
      <c r="S114" s="19">
        <f>VLOOKUP($A114,TOURISM!$A113:$E2803, COLUMN(D114),0)</f>
        <v>124000000</v>
      </c>
      <c r="T114" s="19">
        <f>VLOOKUP($A114,TOURISM!$A113:$E2803, COLUMN(E114),0)</f>
        <v>205000000</v>
      </c>
      <c r="U114" s="19">
        <f>VLOOKUP($A114,BUSINESS!$A114:$I2804, COLUMN(H114),0)</f>
        <v>4.0000000000000001E-3</v>
      </c>
      <c r="V114" s="19">
        <f>VLOOKUP($A114,BUSINESS!$A114:$I2804, COLUMN(I114),0)</f>
        <v>4.2000000000000003E-2</v>
      </c>
    </row>
    <row r="115" spans="1:22" ht="15" x14ac:dyDescent="0.25">
      <c r="A115" s="14" t="s">
        <v>59</v>
      </c>
      <c r="B115" s="15" t="s">
        <v>68</v>
      </c>
      <c r="C115" s="16" t="s">
        <v>115</v>
      </c>
      <c r="D115" s="17">
        <v>931833294</v>
      </c>
      <c r="E115" s="18">
        <v>0.04</v>
      </c>
      <c r="F115" s="18">
        <v>10</v>
      </c>
      <c r="G115" s="18">
        <v>0.20699999999999999</v>
      </c>
      <c r="H115" s="19">
        <f>VLOOKUP($A115,ENERGY!$A115:$E2805,COLUMN(D115),0)</f>
        <v>14338</v>
      </c>
      <c r="I115" s="19">
        <f>VLOOKUP($A115,ENERGY!$A115:$E2805,COLUMN(E115),0)</f>
        <v>264</v>
      </c>
      <c r="J115" s="19">
        <f>VLOOKUP($A115,'HUMAN RESOURCES'!$A115:$L2805,COLUMN(D115),0)</f>
        <v>3.9E-2</v>
      </c>
      <c r="K115" s="19">
        <f>VLOOKUP($A115,'HUMAN RESOURCES'!$A115:$L2805,COLUMN(E115),0)</f>
        <v>0.113</v>
      </c>
      <c r="L115" s="19">
        <f>VLOOKUP($A115,'HUMAN RESOURCES'!$A115:$L2805,COLUMN(F115),0)</f>
        <v>46</v>
      </c>
      <c r="M115" s="19">
        <f>VLOOKUP($A115,'HUMAN RESOURCES'!$A115:$L2805,COLUMN(G115),0)</f>
        <v>42</v>
      </c>
      <c r="N115" s="19">
        <f>VLOOKUP($A115,'HUMAN RESOURCES'!$A115:$L2805,COLUMN(H115),0)</f>
        <v>0.42199999999999999</v>
      </c>
      <c r="O115" s="19">
        <f>VLOOKUP($A115,'HUMAN RESOURCES'!$A115:$L2805,COLUMN(I115),0)</f>
        <v>0.53900000000000003</v>
      </c>
      <c r="P115" s="19">
        <f>VLOOKUP($A115,'HUMAN RESOURCES'!$A115:$L2805,COLUMN(J115),0)</f>
        <v>0.04</v>
      </c>
      <c r="Q115" s="19">
        <f>VLOOKUP($A115,'HUMAN RESOURCES'!$A115:$L2805,COLUMN(K115),0)</f>
        <v>3767248</v>
      </c>
      <c r="R115" s="19">
        <f>VLOOKUP($A115,'HUMAN RESOURCES'!$A115:$L2805,COLUMN(L115),0)</f>
        <v>0.378</v>
      </c>
      <c r="S115" s="19">
        <f>VLOOKUP($A115,TOURISM!$A114:$E2804, COLUMN(D115),0)</f>
        <v>3000000</v>
      </c>
      <c r="T115" s="19">
        <f>VLOOKUP($A115,TOURISM!$A114:$E2804, COLUMN(E115),0)</f>
        <v>29000000</v>
      </c>
      <c r="U115" s="19">
        <f>VLOOKUP($A115,BUSINESS!$A115:$I2805, COLUMN(H115),0)</f>
        <v>1E-3</v>
      </c>
      <c r="V115" s="19">
        <f>VLOOKUP($A115,BUSINESS!$A115:$I2805, COLUMN(I115),0)</f>
        <v>3.0000000000000001E-3</v>
      </c>
    </row>
    <row r="116" spans="1:22" ht="15" x14ac:dyDescent="0.25">
      <c r="A116" s="14" t="s">
        <v>59</v>
      </c>
      <c r="B116" s="15" t="s">
        <v>69</v>
      </c>
      <c r="C116" s="16" t="s">
        <v>115</v>
      </c>
      <c r="D116" s="17">
        <v>1709347777</v>
      </c>
      <c r="E116" s="18">
        <v>0.06</v>
      </c>
      <c r="F116" s="18">
        <v>12</v>
      </c>
      <c r="G116" s="18">
        <v>0.20699999999999999</v>
      </c>
      <c r="H116" s="19">
        <f>VLOOKUP($A116,ENERGY!$A116:$E2806,COLUMN(D116),0)</f>
        <v>14338</v>
      </c>
      <c r="I116" s="19">
        <f>VLOOKUP($A116,ENERGY!$A116:$E2806,COLUMN(E116),0)</f>
        <v>469</v>
      </c>
      <c r="J116" s="19">
        <f>VLOOKUP($A116,'HUMAN RESOURCES'!$A116:$L2806,COLUMN(D116),0)</f>
        <v>5.0999999999999997E-2</v>
      </c>
      <c r="K116" s="19">
        <f>VLOOKUP($A116,'HUMAN RESOURCES'!$A116:$L2806,COLUMN(E116),0)</f>
        <v>0.104</v>
      </c>
      <c r="L116" s="19">
        <f>VLOOKUP($A116,'HUMAN RESOURCES'!$A116:$L2806,COLUMN(F116),0)</f>
        <v>48</v>
      </c>
      <c r="M116" s="19">
        <f>VLOOKUP($A116,'HUMAN RESOURCES'!$A116:$L2806,COLUMN(G116),0)</f>
        <v>46</v>
      </c>
      <c r="N116" s="19">
        <f>VLOOKUP($A116,'HUMAN RESOURCES'!$A116:$L2806,COLUMN(H116),0)</f>
        <v>0.49099999999999999</v>
      </c>
      <c r="O116" s="19">
        <f>VLOOKUP($A116,'HUMAN RESOURCES'!$A116:$L2806,COLUMN(I116),0)</f>
        <v>0.48099999999999998</v>
      </c>
      <c r="P116" s="19">
        <f>VLOOKUP($A116,'HUMAN RESOURCES'!$A116:$L2806,COLUMN(J116),0)</f>
        <v>2.8000000000000001E-2</v>
      </c>
      <c r="Q116" s="19">
        <f>VLOOKUP($A116,'HUMAN RESOURCES'!$A116:$L2806,COLUMN(K116),0)</f>
        <v>8959964</v>
      </c>
      <c r="R116" s="19">
        <f>VLOOKUP($A116,'HUMAN RESOURCES'!$A116:$L2806,COLUMN(L116),0)</f>
        <v>0.217</v>
      </c>
      <c r="S116" s="19">
        <f>VLOOKUP($A116,TOURISM!$A115:$E2805, COLUMN(D116),0)</f>
        <v>25000000</v>
      </c>
      <c r="T116" s="19">
        <f>VLOOKUP($A116,TOURISM!$A115:$E2805, COLUMN(E116),0)</f>
        <v>80000000</v>
      </c>
      <c r="U116" s="19">
        <f>VLOOKUP($A116,BUSINESS!$A116:$I2806, COLUMN(H116),0)</f>
        <v>2E-3</v>
      </c>
      <c r="V116" s="19">
        <f>VLOOKUP($A116,BUSINESS!$A116:$I2806, COLUMN(I116),0)</f>
        <v>4.0000000000000001E-3</v>
      </c>
    </row>
    <row r="117" spans="1:22" ht="15" x14ac:dyDescent="0.25">
      <c r="A117" s="14" t="s">
        <v>59</v>
      </c>
      <c r="B117" s="15" t="s">
        <v>70</v>
      </c>
      <c r="C117" s="16" t="s">
        <v>115</v>
      </c>
      <c r="D117" s="17">
        <v>220115655</v>
      </c>
      <c r="E117" s="18">
        <v>2.8000000000000001E-2</v>
      </c>
      <c r="F117" s="18">
        <v>11</v>
      </c>
      <c r="G117" s="18">
        <v>0.12</v>
      </c>
      <c r="H117" s="19">
        <f>VLOOKUP($A117,ENERGY!$A117:$E2807,COLUMN(D117),0)</f>
        <v>14338</v>
      </c>
      <c r="I117" s="19">
        <f>VLOOKUP($A117,ENERGY!$A117:$E2807,COLUMN(E117),0)</f>
        <v>139</v>
      </c>
      <c r="J117" s="19">
        <f>VLOOKUP($A117,'HUMAN RESOURCES'!$A117:$L2807,COLUMN(D117),0)</f>
        <v>3.9E-2</v>
      </c>
      <c r="K117" s="19">
        <f>VLOOKUP($A117,'HUMAN RESOURCES'!$A117:$L2807,COLUMN(E117),0)</f>
        <v>7.1999999999999995E-2</v>
      </c>
      <c r="L117" s="19">
        <f>VLOOKUP($A117,'HUMAN RESOURCES'!$A117:$L2807,COLUMN(F117),0)</f>
        <v>60</v>
      </c>
      <c r="M117" s="19">
        <f>VLOOKUP($A117,'HUMAN RESOURCES'!$A117:$L2807,COLUMN(G117),0)</f>
        <v>57</v>
      </c>
      <c r="N117" s="19">
        <f>VLOOKUP($A117,'HUMAN RESOURCES'!$A117:$L2807,COLUMN(H117),0)</f>
        <v>0.41299999999999998</v>
      </c>
      <c r="O117" s="19">
        <f>VLOOKUP($A117,'HUMAN RESOURCES'!$A117:$L2807,COLUMN(I117),0)</f>
        <v>0.55600000000000005</v>
      </c>
      <c r="P117" s="19">
        <f>VLOOKUP($A117,'HUMAN RESOURCES'!$A117:$L2807,COLUMN(J117),0)</f>
        <v>3.1E-2</v>
      </c>
      <c r="Q117" s="19">
        <f>VLOOKUP($A117,'HUMAN RESOURCES'!$A117:$L2807,COLUMN(K117),0)</f>
        <v>556028</v>
      </c>
      <c r="R117" s="19">
        <f>VLOOKUP($A117,'HUMAN RESOURCES'!$A117:$L2807,COLUMN(L117),0)</f>
        <v>0.28000000000000003</v>
      </c>
      <c r="S117" s="19">
        <f>VLOOKUP($A117,TOURISM!$A116:$E2806, COLUMN(D117),0)</f>
        <v>11000000</v>
      </c>
      <c r="T117" s="19">
        <f>VLOOKUP($A117,TOURISM!$A116:$E2806, COLUMN(E117),0)</f>
        <v>448000000</v>
      </c>
      <c r="U117" s="19">
        <f>VLOOKUP($A117,BUSINESS!$A117:$I2807, COLUMN(H117),0)</f>
        <v>6.0000000000000001E-3</v>
      </c>
      <c r="V117" s="19">
        <f>VLOOKUP($A117,BUSINESS!$A117:$I2807, COLUMN(I117),0)</f>
        <v>0.57999999999999996</v>
      </c>
    </row>
    <row r="118" spans="1:22" ht="15" x14ac:dyDescent="0.25">
      <c r="A118" s="14" t="s">
        <v>59</v>
      </c>
      <c r="B118" s="15" t="s">
        <v>71</v>
      </c>
      <c r="C118" s="16" t="s">
        <v>115</v>
      </c>
      <c r="D118" s="17">
        <v>2794259756</v>
      </c>
      <c r="E118" s="18">
        <v>2.4E-2</v>
      </c>
      <c r="F118" s="18">
        <v>21</v>
      </c>
      <c r="G118" s="18">
        <v>0.20699999999999999</v>
      </c>
      <c r="H118" s="19">
        <f>VLOOKUP($A118,ENERGY!$A118:$E2808,COLUMN(D118),0)</f>
        <v>1511</v>
      </c>
      <c r="I118" s="19">
        <f>VLOOKUP($A118,ENERGY!$A118:$E2808,COLUMN(E118),0)</f>
        <v>2028</v>
      </c>
      <c r="J118" s="19">
        <f>VLOOKUP($A118,'HUMAN RESOURCES'!$A118:$L2808,COLUMN(D118),0)</f>
        <v>4.7E-2</v>
      </c>
      <c r="K118" s="19">
        <f>VLOOKUP($A118,'HUMAN RESOURCES'!$A118:$L2808,COLUMN(E118),0)</f>
        <v>0.113</v>
      </c>
      <c r="L118" s="19">
        <f>VLOOKUP($A118,'HUMAN RESOURCES'!$A118:$L2808,COLUMN(F118),0)</f>
        <v>48</v>
      </c>
      <c r="M118" s="19">
        <f>VLOOKUP($A118,'HUMAN RESOURCES'!$A118:$L2808,COLUMN(G118),0)</f>
        <v>46</v>
      </c>
      <c r="N118" s="19">
        <f>VLOOKUP($A118,'HUMAN RESOURCES'!$A118:$L2808,COLUMN(H118),0)</f>
        <v>0.46400000000000002</v>
      </c>
      <c r="O118" s="19">
        <f>VLOOKUP($A118,'HUMAN RESOURCES'!$A118:$L2808,COLUMN(I118),0)</f>
        <v>0.50800000000000001</v>
      </c>
      <c r="P118" s="19">
        <f>VLOOKUP($A118,'HUMAN RESOURCES'!$A118:$L2808,COLUMN(J118),0)</f>
        <v>2.8000000000000001E-2</v>
      </c>
      <c r="Q118" s="19">
        <f>VLOOKUP($A118,'HUMAN RESOURCES'!$A118:$L2808,COLUMN(K118),0)</f>
        <v>49516960</v>
      </c>
      <c r="R118" s="19">
        <f>VLOOKUP($A118,'HUMAN RESOURCES'!$A118:$L2808,COLUMN(L118),0)</f>
        <v>0.36099999999999999</v>
      </c>
      <c r="S118" s="19">
        <f>VLOOKUP($A118,TOURISM!$A117:$E2807, COLUMN(D118),0)</f>
        <v>2478709140</v>
      </c>
      <c r="T118" s="19">
        <f>VLOOKUP($A118,TOURISM!$A117:$E2807, COLUMN(E118),0)</f>
        <v>448000000</v>
      </c>
      <c r="U118" s="19">
        <f>VLOOKUP($A118,BUSINESS!$A118:$I2808, COLUMN(H118),0)</f>
        <v>1E-3</v>
      </c>
      <c r="V118" s="19">
        <f>VLOOKUP($A118,BUSINESS!$A118:$I2808, COLUMN(I118),0)</f>
        <v>1.0999999999999999E-2</v>
      </c>
    </row>
    <row r="119" spans="1:22" ht="15" x14ac:dyDescent="0.25">
      <c r="A119" s="14" t="s">
        <v>59</v>
      </c>
      <c r="B119" s="15" t="s">
        <v>72</v>
      </c>
      <c r="C119" s="16" t="s">
        <v>115</v>
      </c>
      <c r="D119" s="17">
        <v>7438189100</v>
      </c>
      <c r="E119" s="18">
        <v>4.2999999999999997E-2</v>
      </c>
      <c r="F119" s="18">
        <v>6</v>
      </c>
      <c r="G119" s="19">
        <v>0.12</v>
      </c>
      <c r="H119" s="19">
        <f>VLOOKUP($A119,ENERGY!$A119:$E2809,COLUMN(D119),0)</f>
        <v>23766</v>
      </c>
      <c r="I119" s="19">
        <f>VLOOKUP($A119,ENERGY!$A119:$E2809,COLUMN(E119),0)</f>
        <v>3040</v>
      </c>
      <c r="J119" s="19">
        <f>VLOOKUP($A119,'HUMAN RESOURCES'!$A119:$L2809,COLUMN(D119),0)</f>
        <v>3.9E-2</v>
      </c>
      <c r="K119" s="19">
        <f>VLOOKUP($A119,'HUMAN RESOURCES'!$A119:$L2809,COLUMN(E119),0)</f>
        <v>7.2999999999999995E-2</v>
      </c>
      <c r="L119" s="19">
        <f>VLOOKUP($A119,'HUMAN RESOURCES'!$A119:$L2809,COLUMN(F119),0)</f>
        <v>54</v>
      </c>
      <c r="M119" s="19">
        <f>VLOOKUP($A119,'HUMAN RESOURCES'!$A119:$L2809,COLUMN(G119),0)</f>
        <v>52</v>
      </c>
      <c r="N119" s="19">
        <f>VLOOKUP($A119,'HUMAN RESOURCES'!$A119:$L2809,COLUMN(H119),0)</f>
        <v>0.42</v>
      </c>
      <c r="O119" s="19">
        <f>VLOOKUP($A119,'HUMAN RESOURCES'!$A119:$L2809,COLUMN(I119),0)</f>
        <v>0.54500000000000004</v>
      </c>
      <c r="P119" s="19">
        <f>VLOOKUP($A119,'HUMAN RESOURCES'!$A119:$L2809,COLUMN(J119),0)</f>
        <v>3.5999999999999997E-2</v>
      </c>
      <c r="Q119" s="19">
        <f>VLOOKUP($A119,'HUMAN RESOURCES'!$A119:$L2809,COLUMN(K119),0)</f>
        <v>3283719</v>
      </c>
      <c r="R119" s="19">
        <f>VLOOKUP($A119,'HUMAN RESOURCES'!$A119:$L2809,COLUMN(L119),0)</f>
        <v>0.59599999999999997</v>
      </c>
      <c r="S119" s="19">
        <f>VLOOKUP($A119,TOURISM!$A118:$E2808, COLUMN(D119),0)</f>
        <v>25600000</v>
      </c>
      <c r="T119" s="19">
        <f>VLOOKUP($A119,TOURISM!$A118:$E2808, COLUMN(E119),0)</f>
        <v>85000000</v>
      </c>
      <c r="U119" s="19">
        <f>VLOOKUP($A119,BUSINESS!$A119:$I2809, COLUMN(H119),0)</f>
        <v>2E-3</v>
      </c>
      <c r="V119" s="19">
        <f>VLOOKUP($A119,BUSINESS!$A119:$I2809, COLUMN(I119),0)</f>
        <v>6.8000000000000005E-2</v>
      </c>
    </row>
    <row r="120" spans="1:22" ht="15" x14ac:dyDescent="0.25">
      <c r="A120" s="14" t="s">
        <v>59</v>
      </c>
      <c r="B120" s="15" t="s">
        <v>73</v>
      </c>
      <c r="C120" s="16" t="s">
        <v>115</v>
      </c>
      <c r="D120" s="17">
        <v>11486664265</v>
      </c>
      <c r="E120" s="18">
        <v>4.7E-2</v>
      </c>
      <c r="F120" s="18">
        <v>33</v>
      </c>
      <c r="G120" s="19">
        <v>0.12</v>
      </c>
      <c r="H120" s="19">
        <f>VLOOKUP($A120,ENERGY!$A120:$E2810,COLUMN(D120),0)</f>
        <v>9800</v>
      </c>
      <c r="I120" s="19">
        <f>VLOOKUP($A120,ENERGY!$A120:$E2810,COLUMN(E120),0)</f>
        <v>5805</v>
      </c>
      <c r="J120" s="19">
        <f>VLOOKUP($A120,'HUMAN RESOURCES'!$A120:$L2810,COLUMN(D120),0)</f>
        <v>3.7999999999999999E-2</v>
      </c>
      <c r="K120" s="19">
        <f>VLOOKUP($A120,'HUMAN RESOURCES'!$A120:$L2810,COLUMN(E120),0)</f>
        <v>9.6000000000000002E-2</v>
      </c>
      <c r="L120" s="19">
        <f>VLOOKUP($A120,'HUMAN RESOURCES'!$A120:$L2810,COLUMN(F120),0)</f>
        <v>47</v>
      </c>
      <c r="M120" s="19">
        <f>VLOOKUP($A120,'HUMAN RESOURCES'!$A120:$L2810,COLUMN(G120),0)</f>
        <v>46</v>
      </c>
      <c r="N120" s="19">
        <f>VLOOKUP($A120,'HUMAN RESOURCES'!$A120:$L2810,COLUMN(H120),0)</f>
        <v>0.42199999999999999</v>
      </c>
      <c r="O120" s="19">
        <f>VLOOKUP($A120,'HUMAN RESOURCES'!$A120:$L2810,COLUMN(I120),0)</f>
        <v>0.54900000000000004</v>
      </c>
      <c r="P120" s="19">
        <f>VLOOKUP($A120,'HUMAN RESOURCES'!$A120:$L2810,COLUMN(J120),0)</f>
        <v>2.9000000000000001E-2</v>
      </c>
      <c r="Q120" s="19">
        <f>VLOOKUP($A120,'HUMAN RESOURCES'!$A120:$L2810,COLUMN(K120),0)</f>
        <v>16674987</v>
      </c>
      <c r="R120" s="19">
        <f>VLOOKUP($A120,'HUMAN RESOURCES'!$A120:$L2810,COLUMN(L120),0)</f>
        <v>0.44900000000000001</v>
      </c>
      <c r="S120" s="19">
        <f>VLOOKUP($A120,TOURISM!$A119:$E2809, COLUMN(D120),0)</f>
        <v>56000000</v>
      </c>
      <c r="T120" s="19">
        <f>VLOOKUP($A120,TOURISM!$A119:$E2809, COLUMN(E120),0)</f>
        <v>490000000</v>
      </c>
      <c r="U120" s="19">
        <f>VLOOKUP($A120,BUSINESS!$A120:$I2810, COLUMN(H120),0)</f>
        <v>5.0000000000000001E-3</v>
      </c>
      <c r="V120" s="19">
        <f>VLOOKUP($A120,BUSINESS!$A120:$I2810, COLUMN(I120),0)</f>
        <v>6.2E-2</v>
      </c>
    </row>
    <row r="121" spans="1:22" ht="15" x14ac:dyDescent="0.25">
      <c r="A121" s="14" t="s">
        <v>59</v>
      </c>
      <c r="B121" s="15" t="s">
        <v>74</v>
      </c>
      <c r="C121" s="16" t="s">
        <v>115</v>
      </c>
      <c r="D121" s="17">
        <v>591122040</v>
      </c>
      <c r="E121" s="18">
        <v>5.3999999999999999E-2</v>
      </c>
      <c r="F121" s="18">
        <v>42</v>
      </c>
      <c r="G121" s="18">
        <v>0.113</v>
      </c>
      <c r="H121" s="19">
        <f>VLOOKUP($A121,ENERGY!$A121:$E2811,COLUMN(D121),0)</f>
        <v>14338</v>
      </c>
      <c r="I121" s="19">
        <f>VLOOKUP($A121,ENERGY!$A121:$E2811,COLUMN(E121),0)</f>
        <v>539</v>
      </c>
      <c r="J121" s="19">
        <f>VLOOKUP($A121,'HUMAN RESOURCES'!$A121:$L2811,COLUMN(D121),0)</f>
        <v>2.9000000000000001E-2</v>
      </c>
      <c r="K121" s="19">
        <f>VLOOKUP($A121,'HUMAN RESOURCES'!$A121:$L2811,COLUMN(E121),0)</f>
        <v>7.5999999999999998E-2</v>
      </c>
      <c r="L121" s="19">
        <f>VLOOKUP($A121,'HUMAN RESOURCES'!$A121:$L2811,COLUMN(F121),0)</f>
        <v>59</v>
      </c>
      <c r="M121" s="19">
        <f>VLOOKUP($A121,'HUMAN RESOURCES'!$A121:$L2811,COLUMN(G121),0)</f>
        <v>56</v>
      </c>
      <c r="N121" s="19">
        <f>VLOOKUP($A121,'HUMAN RESOURCES'!$A121:$L2811,COLUMN(H121),0)</f>
        <v>0.39800000000000002</v>
      </c>
      <c r="O121" s="19">
        <f>VLOOKUP($A121,'HUMAN RESOURCES'!$A121:$L2811,COLUMN(I121),0)</f>
        <v>0.56999999999999995</v>
      </c>
      <c r="P121" s="19">
        <f>VLOOKUP($A121,'HUMAN RESOURCES'!$A121:$L2811,COLUMN(J121),0)</f>
        <v>3.2000000000000001E-2</v>
      </c>
      <c r="Q121" s="19">
        <f>VLOOKUP($A121,'HUMAN RESOURCES'!$A121:$L2811,COLUMN(K121),0)</f>
        <v>744434</v>
      </c>
      <c r="R121" s="19">
        <f>VLOOKUP($A121,'HUMAN RESOURCES'!$A121:$L2811,COLUMN(L121),0)</f>
        <v>0.76600000000000001</v>
      </c>
      <c r="S121" s="19">
        <f>VLOOKUP($A121,TOURISM!$A120:$E2810, COLUMN(D121),0)</f>
        <v>8900000</v>
      </c>
      <c r="T121" s="19">
        <f>VLOOKUP($A121,TOURISM!$A120:$E2810, COLUMN(E121),0)</f>
        <v>7700000</v>
      </c>
      <c r="U121" s="19">
        <f>VLOOKUP($A121,BUSINESS!$A121:$I2811, COLUMN(H121),0)</f>
        <v>5.0000000000000001E-3</v>
      </c>
      <c r="V121" s="19">
        <f>VLOOKUP($A121,BUSINESS!$A121:$I2811, COLUMN(I121),0)</f>
        <v>0.02</v>
      </c>
    </row>
    <row r="122" spans="1:22" ht="15" x14ac:dyDescent="0.25">
      <c r="A122" s="14" t="s">
        <v>59</v>
      </c>
      <c r="B122" s="15" t="s">
        <v>75</v>
      </c>
      <c r="C122" s="16" t="s">
        <v>115</v>
      </c>
      <c r="D122" s="17">
        <v>87850680573</v>
      </c>
      <c r="E122" s="18">
        <v>6.0999999999999999E-2</v>
      </c>
      <c r="F122" s="18">
        <v>74</v>
      </c>
      <c r="G122" s="18">
        <v>0.13800000000000001</v>
      </c>
      <c r="H122" s="19">
        <f>VLOOKUP($A122,ENERGY!$A122:$E2812,COLUMN(D122),0)</f>
        <v>73575</v>
      </c>
      <c r="I122" s="19">
        <f>VLOOKUP($A122,ENERGY!$A122:$E2812,COLUMN(E122),0)</f>
        <v>204776</v>
      </c>
      <c r="J122" s="19">
        <f>VLOOKUP($A122,'HUMAN RESOURCES'!$A122:$L2812,COLUMN(D122),0)</f>
        <v>2.4E-2</v>
      </c>
      <c r="K122" s="19">
        <f>VLOOKUP($A122,'HUMAN RESOURCES'!$A122:$L2812,COLUMN(E122),0)</f>
        <v>3.1E-2</v>
      </c>
      <c r="L122" s="19">
        <f>VLOOKUP($A122,'HUMAN RESOURCES'!$A122:$L2812,COLUMN(F122),0)</f>
        <v>71</v>
      </c>
      <c r="M122" s="19">
        <f>VLOOKUP($A122,'HUMAN RESOURCES'!$A122:$L2812,COLUMN(G122),0)</f>
        <v>67</v>
      </c>
      <c r="N122" s="19">
        <f>VLOOKUP($A122,'HUMAN RESOURCES'!$A122:$L2812,COLUMN(H122),0)</f>
        <v>0.34200000000000003</v>
      </c>
      <c r="O122" s="19">
        <f>VLOOKUP($A122,'HUMAN RESOURCES'!$A122:$L2812,COLUMN(I122),0)</f>
        <v>0.60399999999999998</v>
      </c>
      <c r="P122" s="19">
        <f>VLOOKUP($A122,'HUMAN RESOURCES'!$A122:$L2812,COLUMN(J122),0)</f>
        <v>5.3999999999999999E-2</v>
      </c>
      <c r="Q122" s="19">
        <f>VLOOKUP($A122,'HUMAN RESOURCES'!$A122:$L2812,COLUMN(K122),0)</f>
        <v>68302914</v>
      </c>
      <c r="R122" s="19">
        <f>VLOOKUP($A122,'HUMAN RESOURCES'!$A122:$L2812,COLUMN(L122),0)</f>
        <v>0.42899999999999999</v>
      </c>
      <c r="S122" s="19">
        <f>VLOOKUP($A122,TOURISM!$A121:$E2811, COLUMN(D122),0)</f>
        <v>4133000000</v>
      </c>
      <c r="T122" s="19">
        <f>VLOOKUP($A122,TOURISM!$A121:$E2811, COLUMN(E122),0)</f>
        <v>1309000000</v>
      </c>
      <c r="U122" s="19">
        <f>VLOOKUP($A122,BUSINESS!$A122:$I2812, COLUMN(H122),0)</f>
        <v>2.7E-2</v>
      </c>
      <c r="V122" s="19">
        <f>VLOOKUP($A122,BUSINESS!$A122:$I2812, COLUMN(I122),0)</f>
        <v>6.6000000000000003E-2</v>
      </c>
    </row>
    <row r="123" spans="1:22" ht="15" x14ac:dyDescent="0.25">
      <c r="A123" s="14" t="s">
        <v>59</v>
      </c>
      <c r="B123" s="15" t="s">
        <v>76</v>
      </c>
      <c r="C123" s="16" t="s">
        <v>115</v>
      </c>
      <c r="D123" s="17">
        <v>1806742733</v>
      </c>
      <c r="E123" s="18">
        <v>1.7999999999999999E-2</v>
      </c>
      <c r="F123" s="18">
        <v>71</v>
      </c>
      <c r="G123" s="18">
        <v>0.18</v>
      </c>
      <c r="H123" s="19">
        <f>VLOOKUP($A123,ENERGY!$A123:$E2813,COLUMN(D123),0)</f>
        <v>14338</v>
      </c>
      <c r="I123" s="19">
        <f>VLOOKUP($A123,ENERGY!$A123:$E2813,COLUMN(E123),0)</f>
        <v>4679</v>
      </c>
      <c r="J123" s="19">
        <f>VLOOKUP($A123,'HUMAN RESOURCES'!$A123:$L2813,COLUMN(D123),0)</f>
        <v>3.9E-2</v>
      </c>
      <c r="K123" s="19">
        <f>VLOOKUP($A123,'HUMAN RESOURCES'!$A123:$L2813,COLUMN(E123),0)</f>
        <v>9.4E-2</v>
      </c>
      <c r="L123" s="19">
        <f>VLOOKUP($A123,'HUMAN RESOURCES'!$A123:$L2813,COLUMN(F123),0)</f>
        <v>49</v>
      </c>
      <c r="M123" s="19">
        <f>VLOOKUP($A123,'HUMAN RESOURCES'!$A123:$L2813,COLUMN(G123),0)</f>
        <v>47</v>
      </c>
      <c r="N123" s="19">
        <f>VLOOKUP($A123,'HUMAN RESOURCES'!$A123:$L2813,COLUMN(H123),0)</f>
        <v>0.41899999999999998</v>
      </c>
      <c r="O123" s="19">
        <f>VLOOKUP($A123,'HUMAN RESOURCES'!$A123:$L2813,COLUMN(I123),0)</f>
        <v>0.54600000000000004</v>
      </c>
      <c r="P123" s="19">
        <f>VLOOKUP($A123,'HUMAN RESOURCES'!$A123:$L2813,COLUMN(J123),0)</f>
        <v>3.5000000000000003E-2</v>
      </c>
      <c r="Q123" s="19">
        <f>VLOOKUP($A123,'HUMAN RESOURCES'!$A123:$L2813,COLUMN(K123),0)</f>
        <v>551399</v>
      </c>
      <c r="R123" s="19">
        <f>VLOOKUP($A123,'HUMAN RESOURCES'!$A123:$L2813,COLUMN(L123),0)</f>
        <v>0.38800000000000001</v>
      </c>
      <c r="S123" s="19">
        <f>VLOOKUP($A123,TOURISM!$A122:$E2812, COLUMN(D123),0)</f>
        <v>2478709140</v>
      </c>
      <c r="T123" s="19">
        <f>VLOOKUP($A123,TOURISM!$A122:$E2812, COLUMN(E123),0)</f>
        <v>448000000</v>
      </c>
      <c r="U123" s="19">
        <f>VLOOKUP($A123,BUSINESS!$A123:$I2813, COLUMN(H123),0)</f>
        <v>3.0000000000000001E-3</v>
      </c>
      <c r="V123" s="19">
        <f>VLOOKUP($A123,BUSINESS!$A123:$I2813, COLUMN(I123),0)</f>
        <v>5.8000000000000003E-2</v>
      </c>
    </row>
    <row r="124" spans="1:22" ht="15" x14ac:dyDescent="0.25">
      <c r="A124" s="14" t="s">
        <v>59</v>
      </c>
      <c r="B124" s="15" t="s">
        <v>77</v>
      </c>
      <c r="C124" s="16" t="s">
        <v>115</v>
      </c>
      <c r="D124" s="17">
        <v>729321364</v>
      </c>
      <c r="E124" s="18">
        <v>0.04</v>
      </c>
      <c r="F124" s="18">
        <v>6</v>
      </c>
      <c r="G124" s="19">
        <v>0.12</v>
      </c>
      <c r="H124" s="19">
        <f>VLOOKUP($A124,ENERGY!$A124:$E2814,COLUMN(D124),0)</f>
        <v>745</v>
      </c>
      <c r="I124" s="19">
        <f>VLOOKUP($A124,ENERGY!$A124:$E2814,COLUMN(E124),0)</f>
        <v>513</v>
      </c>
      <c r="J124" s="19">
        <f>VLOOKUP($A124,'HUMAN RESOURCES'!$A124:$L2814,COLUMN(D124),0)</f>
        <v>0.04</v>
      </c>
      <c r="K124" s="19">
        <f>VLOOKUP($A124,'HUMAN RESOURCES'!$A124:$L2814,COLUMN(E124),0)</f>
        <v>5.3999999999999999E-2</v>
      </c>
      <c r="L124" s="19">
        <f>VLOOKUP($A124,'HUMAN RESOURCES'!$A124:$L2814,COLUMN(F124),0)</f>
        <v>59</v>
      </c>
      <c r="M124" s="19">
        <f>VLOOKUP($A124,'HUMAN RESOURCES'!$A124:$L2814,COLUMN(G124),0)</f>
        <v>55</v>
      </c>
      <c r="N124" s="19">
        <f>VLOOKUP($A124,'HUMAN RESOURCES'!$A124:$L2814,COLUMN(H124),0)</f>
        <v>0.45400000000000001</v>
      </c>
      <c r="O124" s="19">
        <f>VLOOKUP($A124,'HUMAN RESOURCES'!$A124:$L2814,COLUMN(I124),0)</f>
        <v>0.52700000000000002</v>
      </c>
      <c r="P124" s="19">
        <f>VLOOKUP($A124,'HUMAN RESOURCES'!$A124:$L2814,COLUMN(J124),0)</f>
        <v>1.9E-2</v>
      </c>
      <c r="Q124" s="19">
        <f>VLOOKUP($A124,'HUMAN RESOURCES'!$A124:$L2814,COLUMN(K124),0)</f>
        <v>4281576</v>
      </c>
      <c r="R124" s="19">
        <f>VLOOKUP($A124,'HUMAN RESOURCES'!$A124:$L2814,COLUMN(L124),0)</f>
        <v>0.18</v>
      </c>
      <c r="S124" s="19">
        <f>VLOOKUP($A124,TOURISM!$A123:$E2813, COLUMN(D124),0)</f>
        <v>73000000</v>
      </c>
      <c r="T124" s="19">
        <f>VLOOKUP($A124,TOURISM!$A123:$E2813, COLUMN(E124),0)</f>
        <v>448000000</v>
      </c>
      <c r="U124" s="19">
        <f>VLOOKUP($A124,BUSINESS!$A124:$I2814, COLUMN(H124),0)</f>
        <v>2E-3</v>
      </c>
      <c r="V124" s="19">
        <f>VLOOKUP($A124,BUSINESS!$A124:$I2814, COLUMN(I124),0)</f>
        <v>0.57999999999999996</v>
      </c>
    </row>
    <row r="125" spans="1:22" ht="15" x14ac:dyDescent="0.25">
      <c r="A125" s="14" t="s">
        <v>59</v>
      </c>
      <c r="B125" s="15" t="s">
        <v>78</v>
      </c>
      <c r="C125" s="16" t="s">
        <v>115</v>
      </c>
      <c r="D125" s="17">
        <v>7707034813</v>
      </c>
      <c r="E125" s="18">
        <v>4.7E-2</v>
      </c>
      <c r="F125" s="18">
        <v>5</v>
      </c>
      <c r="G125" s="18">
        <v>8.6999999999999994E-2</v>
      </c>
      <c r="H125" s="19">
        <f>VLOOKUP($A125,ENERGY!$A125:$E2815,COLUMN(D125),0)</f>
        <v>33250</v>
      </c>
      <c r="I125" s="19">
        <f>VLOOKUP($A125,ENERGY!$A125:$E2815,COLUMN(E125),0)</f>
        <v>6494</v>
      </c>
      <c r="J125" s="19">
        <f>VLOOKUP($A125,'HUMAN RESOURCES'!$A125:$L2815,COLUMN(D125),0)</f>
        <v>4.2000000000000003E-2</v>
      </c>
      <c r="K125" s="19">
        <f>VLOOKUP($A125,'HUMAN RESOURCES'!$A125:$L2815,COLUMN(E125),0)</f>
        <v>8.3000000000000004E-2</v>
      </c>
      <c r="L125" s="19">
        <f>VLOOKUP($A125,'HUMAN RESOURCES'!$A125:$L2815,COLUMN(F125),0)</f>
        <v>55</v>
      </c>
      <c r="M125" s="19">
        <f>VLOOKUP($A125,'HUMAN RESOURCES'!$A125:$L2815,COLUMN(G125),0)</f>
        <v>53</v>
      </c>
      <c r="N125" s="19">
        <f>VLOOKUP($A125,'HUMAN RESOURCES'!$A125:$L2815,COLUMN(H125),0)</f>
        <v>0.46500000000000002</v>
      </c>
      <c r="O125" s="19">
        <f>VLOOKUP($A125,'HUMAN RESOURCES'!$A125:$L2815,COLUMN(I125),0)</f>
        <v>0.504</v>
      </c>
      <c r="P125" s="19">
        <f>VLOOKUP($A125,'HUMAN RESOURCES'!$A125:$L2815,COLUMN(J125),0)</f>
        <v>3.1E-2</v>
      </c>
      <c r="Q125" s="19">
        <f>VLOOKUP($A125,'HUMAN RESOURCES'!$A125:$L2815,COLUMN(K125),0)</f>
        <v>69948344</v>
      </c>
      <c r="R125" s="19">
        <f>VLOOKUP($A125,'HUMAN RESOURCES'!$A125:$L2815,COLUMN(L125),0)</f>
        <v>0.151</v>
      </c>
      <c r="S125" s="19">
        <f>VLOOKUP($A125,TOURISM!$A124:$E2814, COLUMN(D125),0)</f>
        <v>261000000</v>
      </c>
      <c r="T125" s="19">
        <f>VLOOKUP($A125,TOURISM!$A124:$E2814, COLUMN(E125),0)</f>
        <v>55000000</v>
      </c>
      <c r="U125" s="19">
        <f>VLOOKUP($A125,BUSINESS!$A125:$I2815, COLUMN(H125),0)</f>
        <v>1E-3</v>
      </c>
      <c r="V125" s="19">
        <f>VLOOKUP($A125,BUSINESS!$A125:$I2815, COLUMN(I125),0)</f>
        <v>1E-3</v>
      </c>
    </row>
    <row r="126" spans="1:22" ht="15" x14ac:dyDescent="0.25">
      <c r="A126" s="14" t="s">
        <v>59</v>
      </c>
      <c r="B126" s="15" t="s">
        <v>79</v>
      </c>
      <c r="C126" s="16" t="s">
        <v>115</v>
      </c>
      <c r="D126" s="17">
        <v>4931503836</v>
      </c>
      <c r="E126" s="18">
        <v>3.6999999999999998E-2</v>
      </c>
      <c r="F126" s="18">
        <v>142</v>
      </c>
      <c r="G126" s="18">
        <v>0.18</v>
      </c>
      <c r="H126" s="19">
        <f>VLOOKUP($A126,ENERGY!$A126:$E2816,COLUMN(D126),0)</f>
        <v>1984</v>
      </c>
      <c r="I126" s="19">
        <f>VLOOKUP($A126,ENERGY!$A126:$E2816,COLUMN(E126),0)</f>
        <v>2574</v>
      </c>
      <c r="J126" s="19">
        <f>VLOOKUP($A126,'HUMAN RESOURCES'!$A126:$L2816,COLUMN(D126),0)</f>
        <v>3.3000000000000002E-2</v>
      </c>
      <c r="K126" s="19">
        <f>VLOOKUP($A126,'HUMAN RESOURCES'!$A126:$L2816,COLUMN(E126),0)</f>
        <v>5.3999999999999999E-2</v>
      </c>
      <c r="L126" s="19">
        <f>VLOOKUP($A126,'HUMAN RESOURCES'!$A126:$L2816,COLUMN(F126),0)</f>
        <v>61</v>
      </c>
      <c r="M126" s="19">
        <f>VLOOKUP($A126,'HUMAN RESOURCES'!$A126:$L2816,COLUMN(G126),0)</f>
        <v>58</v>
      </c>
      <c r="N126" s="19">
        <f>VLOOKUP($A126,'HUMAN RESOURCES'!$A126:$L2816,COLUMN(H126),0)</f>
        <v>0.40200000000000002</v>
      </c>
      <c r="O126" s="19">
        <f>VLOOKUP($A126,'HUMAN RESOURCES'!$A126:$L2816,COLUMN(I126),0)</f>
        <v>0.54</v>
      </c>
      <c r="P126" s="19">
        <f>VLOOKUP($A126,'HUMAN RESOURCES'!$A126:$L2816,COLUMN(J126),0)</f>
        <v>5.8000000000000003E-2</v>
      </c>
      <c r="Q126" s="19">
        <f>VLOOKUP($A126,'HUMAN RESOURCES'!$A126:$L2816,COLUMN(K126),0)</f>
        <v>1285318</v>
      </c>
      <c r="R126" s="19">
        <f>VLOOKUP($A126,'HUMAN RESOURCES'!$A126:$L2816,COLUMN(L126),0)</f>
        <v>0.81599999999999995</v>
      </c>
      <c r="S126" s="19">
        <f>VLOOKUP($A126,TOURISM!$A125:$E2815, COLUMN(D126),0)</f>
        <v>77000000</v>
      </c>
      <c r="T126" s="19">
        <f>VLOOKUP($A126,TOURISM!$A125:$E2815, COLUMN(E126),0)</f>
        <v>234000000</v>
      </c>
      <c r="U126" s="19">
        <f>VLOOKUP($A126,BUSINESS!$A126:$I2816, COLUMN(H126),0)</f>
        <v>1.9E-2</v>
      </c>
      <c r="V126" s="19">
        <f>VLOOKUP($A126,BUSINESS!$A126:$I2816, COLUMN(I126),0)</f>
        <v>0.217</v>
      </c>
    </row>
    <row r="127" spans="1:22" ht="15" x14ac:dyDescent="0.25">
      <c r="A127" s="14" t="s">
        <v>59</v>
      </c>
      <c r="B127" s="15" t="s">
        <v>80</v>
      </c>
      <c r="C127" s="16" t="s">
        <v>115</v>
      </c>
      <c r="D127" s="17">
        <v>578235310</v>
      </c>
      <c r="E127" s="18">
        <v>3.7999999999999999E-2</v>
      </c>
      <c r="F127" s="18">
        <v>17</v>
      </c>
      <c r="G127" s="18">
        <v>0.24</v>
      </c>
      <c r="H127" s="19">
        <f>VLOOKUP($A127,ENERGY!$A127:$E2817,COLUMN(D127),0)</f>
        <v>14338</v>
      </c>
      <c r="I127" s="19">
        <f>VLOOKUP($A127,ENERGY!$A127:$E2817,COLUMN(E127),0)</f>
        <v>473</v>
      </c>
      <c r="J127" s="19">
        <f>VLOOKUP($A127,'HUMAN RESOURCES'!$A127:$L2817,COLUMN(D127),0)</f>
        <v>4.4999999999999998E-2</v>
      </c>
      <c r="K127" s="19">
        <f>VLOOKUP($A127,'HUMAN RESOURCES'!$A127:$L2817,COLUMN(E127),0)</f>
        <v>6.0999999999999999E-2</v>
      </c>
      <c r="L127" s="19">
        <f>VLOOKUP($A127,'HUMAN RESOURCES'!$A127:$L2817,COLUMN(F127),0)</f>
        <v>57</v>
      </c>
      <c r="M127" s="19">
        <f>VLOOKUP($A127,'HUMAN RESOURCES'!$A127:$L2817,COLUMN(G127),0)</f>
        <v>55</v>
      </c>
      <c r="N127" s="19">
        <f>VLOOKUP($A127,'HUMAN RESOURCES'!$A127:$L2817,COLUMN(H127),0)</f>
        <v>0.45900000000000002</v>
      </c>
      <c r="O127" s="19">
        <f>VLOOKUP($A127,'HUMAN RESOURCES'!$A127:$L2817,COLUMN(I127),0)</f>
        <v>0.51500000000000001</v>
      </c>
      <c r="P127" s="19">
        <f>VLOOKUP($A127,'HUMAN RESOURCES'!$A127:$L2817,COLUMN(J127),0)</f>
        <v>2.5999999999999999E-2</v>
      </c>
      <c r="Q127" s="19">
        <f>VLOOKUP($A127,'HUMAN RESOURCES'!$A127:$L2817,COLUMN(K127),0)</f>
        <v>1306667</v>
      </c>
      <c r="R127" s="19">
        <f>VLOOKUP($A127,'HUMAN RESOURCES'!$A127:$L2817,COLUMN(L127),0)</f>
        <v>0.497</v>
      </c>
      <c r="S127" s="19">
        <f>VLOOKUP($A127,TOURISM!$A126:$E2816, COLUMN(D127),0)</f>
        <v>2478709140</v>
      </c>
      <c r="T127" s="19">
        <f>VLOOKUP($A127,TOURISM!$A126:$E2816, COLUMN(E127),0)</f>
        <v>448000000</v>
      </c>
      <c r="U127" s="19">
        <f>VLOOKUP($A127,BUSINESS!$A127:$I2817, COLUMN(H127),0)</f>
        <v>1.7999999999999999E-2</v>
      </c>
      <c r="V127" s="19">
        <f>VLOOKUP($A127,BUSINESS!$A127:$I2817, COLUMN(I127),0)</f>
        <v>7.6999999999999999E-2</v>
      </c>
    </row>
    <row r="128" spans="1:22" ht="15" x14ac:dyDescent="0.25">
      <c r="A128" s="14" t="s">
        <v>59</v>
      </c>
      <c r="B128" s="15" t="s">
        <v>81</v>
      </c>
      <c r="C128" s="16" t="s">
        <v>115</v>
      </c>
      <c r="D128" s="17">
        <v>6166197192</v>
      </c>
      <c r="E128" s="18">
        <v>4.8000000000000001E-2</v>
      </c>
      <c r="F128" s="18">
        <v>15</v>
      </c>
      <c r="G128" s="19">
        <v>0.12</v>
      </c>
      <c r="H128" s="19">
        <f>VLOOKUP($A128,ENERGY!$A128:$E2818,COLUMN(D128),0)</f>
        <v>10011</v>
      </c>
      <c r="I128" s="19">
        <f>VLOOKUP($A128,ENERGY!$A128:$E2818,COLUMN(E128),0)</f>
        <v>8999</v>
      </c>
      <c r="J128" s="19">
        <f>VLOOKUP($A128,'HUMAN RESOURCES'!$A128:$L2818,COLUMN(D128),0)</f>
        <v>3.4000000000000002E-2</v>
      </c>
      <c r="K128" s="19">
        <f>VLOOKUP($A128,'HUMAN RESOURCES'!$A128:$L2818,COLUMN(E128),0)</f>
        <v>6.2E-2</v>
      </c>
      <c r="L128" s="19">
        <f>VLOOKUP($A128,'HUMAN RESOURCES'!$A128:$L2818,COLUMN(F128),0)</f>
        <v>58</v>
      </c>
      <c r="M128" s="19">
        <f>VLOOKUP($A128,'HUMAN RESOURCES'!$A128:$L2818,COLUMN(G128),0)</f>
        <v>57</v>
      </c>
      <c r="N128" s="19">
        <f>VLOOKUP($A128,'HUMAN RESOURCES'!$A128:$L2818,COLUMN(H128),0)</f>
        <v>0.40899999999999997</v>
      </c>
      <c r="O128" s="19">
        <f>VLOOKUP($A128,'HUMAN RESOURCES'!$A128:$L2818,COLUMN(I128),0)</f>
        <v>0.55900000000000005</v>
      </c>
      <c r="P128" s="19">
        <f>VLOOKUP($A128,'HUMAN RESOURCES'!$A128:$L2818,COLUMN(J128),0)</f>
        <v>3.2000000000000001E-2</v>
      </c>
      <c r="Q128" s="19">
        <f>VLOOKUP($A128,'HUMAN RESOURCES'!$A128:$L2818,COLUMN(K128),0)</f>
        <v>19786307</v>
      </c>
      <c r="R128" s="19">
        <f>VLOOKUP($A128,'HUMAN RESOURCES'!$A128:$L2818,COLUMN(L128),0)</f>
        <v>0.45300000000000001</v>
      </c>
      <c r="S128" s="19">
        <f>VLOOKUP($A128,TOURISM!$A127:$E2817, COLUMN(D128),0)</f>
        <v>383000000</v>
      </c>
      <c r="T128" s="19">
        <f>VLOOKUP($A128,TOURISM!$A127:$E2817, COLUMN(E128),0)</f>
        <v>184000000</v>
      </c>
      <c r="U128" s="19">
        <f>VLOOKUP($A128,BUSINESS!$A128:$I2818, COLUMN(H128),0)</f>
        <v>8.0000000000000002E-3</v>
      </c>
      <c r="V128" s="19">
        <f>VLOOKUP($A128,BUSINESS!$A128:$I2818, COLUMN(I128),0)</f>
        <v>0.02</v>
      </c>
    </row>
    <row r="129" spans="1:22" ht="15" x14ac:dyDescent="0.25">
      <c r="A129" s="14" t="s">
        <v>59</v>
      </c>
      <c r="B129" s="15" t="s">
        <v>82</v>
      </c>
      <c r="C129" s="16" t="s">
        <v>115</v>
      </c>
      <c r="D129" s="17">
        <v>2949637039</v>
      </c>
      <c r="E129" s="18">
        <v>6.0999999999999999E-2</v>
      </c>
      <c r="F129" s="18">
        <v>20</v>
      </c>
      <c r="G129" s="19">
        <v>0.12</v>
      </c>
      <c r="H129" s="19">
        <f>VLOOKUP($A129,ENERGY!$A129:$E2819,COLUMN(D129),0)</f>
        <v>14338</v>
      </c>
      <c r="I129" s="19">
        <f>VLOOKUP($A129,ENERGY!$A129:$E2819,COLUMN(E129),0)</f>
        <v>1236</v>
      </c>
      <c r="J129" s="19">
        <f>VLOOKUP($A129,'HUMAN RESOURCES'!$A129:$L2819,COLUMN(D129),0)</f>
        <v>4.1000000000000002E-2</v>
      </c>
      <c r="K129" s="19">
        <f>VLOOKUP($A129,'HUMAN RESOURCES'!$A129:$L2819,COLUMN(E129),0)</f>
        <v>9.5000000000000001E-2</v>
      </c>
      <c r="L129" s="19">
        <f>VLOOKUP($A129,'HUMAN RESOURCES'!$A129:$L2819,COLUMN(F129),0)</f>
        <v>51</v>
      </c>
      <c r="M129" s="19">
        <f>VLOOKUP($A129,'HUMAN RESOURCES'!$A129:$L2819,COLUMN(G129),0)</f>
        <v>51</v>
      </c>
      <c r="N129" s="19">
        <f>VLOOKUP($A129,'HUMAN RESOURCES'!$A129:$L2819,COLUMN(H129),0)</f>
        <v>0.439</v>
      </c>
      <c r="O129" s="19">
        <f>VLOOKUP($A129,'HUMAN RESOURCES'!$A129:$L2819,COLUMN(I129),0)</f>
        <v>0.52700000000000002</v>
      </c>
      <c r="P129" s="19">
        <f>VLOOKUP($A129,'HUMAN RESOURCES'!$A129:$L2819,COLUMN(J129),0)</f>
        <v>3.4000000000000002E-2</v>
      </c>
      <c r="Q129" s="19">
        <f>VLOOKUP($A129,'HUMAN RESOURCES'!$A129:$L2819,COLUMN(K129),0)</f>
        <v>9045748</v>
      </c>
      <c r="R129" s="19">
        <f>VLOOKUP($A129,'HUMAN RESOURCES'!$A129:$L2819,COLUMN(L129),0)</f>
        <v>0.317</v>
      </c>
      <c r="S129" s="19">
        <f>VLOOKUP($A129,TOURISM!$A128:$E2818, COLUMN(D129),0)</f>
        <v>2478709140</v>
      </c>
      <c r="T129" s="19">
        <f>VLOOKUP($A129,TOURISM!$A128:$E2818, COLUMN(E129),0)</f>
        <v>38000000</v>
      </c>
      <c r="U129" s="19">
        <f>VLOOKUP($A129,BUSINESS!$A129:$I2819, COLUMN(H129),0)</f>
        <v>4.0000000000000001E-3</v>
      </c>
      <c r="V129" s="19">
        <f>VLOOKUP($A129,BUSINESS!$A129:$I2819, COLUMN(I129),0)</f>
        <v>0.01</v>
      </c>
    </row>
    <row r="130" spans="1:22" ht="15" x14ac:dyDescent="0.25">
      <c r="A130" s="14" t="s">
        <v>59</v>
      </c>
      <c r="B130" s="15" t="s">
        <v>83</v>
      </c>
      <c r="C130" s="16" t="s">
        <v>115</v>
      </c>
      <c r="D130" s="17">
        <v>406669723</v>
      </c>
      <c r="E130" s="18">
        <v>5.8000000000000003E-2</v>
      </c>
      <c r="F130" s="18">
        <v>17</v>
      </c>
      <c r="G130" s="19">
        <v>0.12</v>
      </c>
      <c r="H130" s="19">
        <f>VLOOKUP($A130,ENERGY!$A130:$E2820,COLUMN(D130),0)</f>
        <v>14338</v>
      </c>
      <c r="I130" s="19">
        <f>VLOOKUP($A130,ENERGY!$A130:$E2820,COLUMN(E130),0)</f>
        <v>238</v>
      </c>
      <c r="J130" s="19">
        <f>VLOOKUP($A130,'HUMAN RESOURCES'!$A130:$L2820,COLUMN(D130),0)</f>
        <v>4.1000000000000002E-2</v>
      </c>
      <c r="K130" s="19">
        <f>VLOOKUP($A130,'HUMAN RESOURCES'!$A130:$L2820,COLUMN(E130),0)</f>
        <v>0.104</v>
      </c>
      <c r="L130" s="19">
        <f>VLOOKUP($A130,'HUMAN RESOURCES'!$A130:$L2820,COLUMN(F130),0)</f>
        <v>53</v>
      </c>
      <c r="M130" s="19">
        <f>VLOOKUP($A130,'HUMAN RESOURCES'!$A130:$L2820,COLUMN(G130),0)</f>
        <v>51</v>
      </c>
      <c r="N130" s="19">
        <f>VLOOKUP($A130,'HUMAN RESOURCES'!$A130:$L2820,COLUMN(H130),0)</f>
        <v>0.433</v>
      </c>
      <c r="O130" s="19">
        <f>VLOOKUP($A130,'HUMAN RESOURCES'!$A130:$L2820,COLUMN(I130),0)</f>
        <v>0.53700000000000003</v>
      </c>
      <c r="P130" s="19">
        <f>VLOOKUP($A130,'HUMAN RESOURCES'!$A130:$L2820,COLUMN(J130),0)</f>
        <v>0.03</v>
      </c>
      <c r="Q130" s="19">
        <f>VLOOKUP($A130,'HUMAN RESOURCES'!$A130:$L2820,COLUMN(K130),0)</f>
        <v>1330849</v>
      </c>
      <c r="R130" s="19">
        <f>VLOOKUP($A130,'HUMAN RESOURCES'!$A130:$L2820,COLUMN(L130),0)</f>
        <v>0.38300000000000001</v>
      </c>
      <c r="S130" s="19">
        <f>VLOOKUP($A130,TOURISM!$A129:$E2819, COLUMN(D130),0)</f>
        <v>2300000</v>
      </c>
      <c r="T130" s="19">
        <f>VLOOKUP($A130,TOURISM!$A129:$E2819, COLUMN(E130),0)</f>
        <v>10200000</v>
      </c>
      <c r="U130" s="19">
        <f>VLOOKUP($A130,BUSINESS!$A130:$I2820, COLUMN(H130),0)</f>
        <v>0.01</v>
      </c>
      <c r="V130" s="19">
        <f>VLOOKUP($A130,BUSINESS!$A130:$I2820, COLUMN(I130),0)</f>
        <v>0.57999999999999996</v>
      </c>
    </row>
    <row r="131" spans="1:22" ht="15" x14ac:dyDescent="0.25">
      <c r="A131" s="14" t="s">
        <v>59</v>
      </c>
      <c r="B131" s="15" t="s">
        <v>84</v>
      </c>
      <c r="C131" s="16" t="s">
        <v>115</v>
      </c>
      <c r="D131" s="17">
        <v>13147736954</v>
      </c>
      <c r="E131" s="18">
        <v>4.4999999999999998E-2</v>
      </c>
      <c r="F131" s="18">
        <v>18</v>
      </c>
      <c r="G131" s="18">
        <v>0.185</v>
      </c>
      <c r="H131" s="19">
        <f>VLOOKUP($A131,ENERGY!$A131:$E2821,COLUMN(D131),0)</f>
        <v>19719</v>
      </c>
      <c r="I131" s="19">
        <f>VLOOKUP($A131,ENERGY!$A131:$E2821,COLUMN(E131),0)</f>
        <v>12427</v>
      </c>
      <c r="J131" s="19">
        <f>VLOOKUP($A131,'HUMAN RESOURCES'!$A131:$L2821,COLUMN(D131),0)</f>
        <v>3.9E-2</v>
      </c>
      <c r="K131" s="19">
        <f>VLOOKUP($A131,'HUMAN RESOURCES'!$A131:$L2821,COLUMN(E131),0)</f>
        <v>6.6000000000000003E-2</v>
      </c>
      <c r="L131" s="19">
        <f>VLOOKUP($A131,'HUMAN RESOURCES'!$A131:$L2821,COLUMN(F131),0)</f>
        <v>54</v>
      </c>
      <c r="M131" s="19">
        <f>VLOOKUP($A131,'HUMAN RESOURCES'!$A131:$L2821,COLUMN(G131),0)</f>
        <v>52</v>
      </c>
      <c r="N131" s="19">
        <f>VLOOKUP($A131,'HUMAN RESOURCES'!$A131:$L2821,COLUMN(H131),0)</f>
        <v>0.435</v>
      </c>
      <c r="O131" s="19">
        <f>VLOOKUP($A131,'HUMAN RESOURCES'!$A131:$L2821,COLUMN(I131),0)</f>
        <v>0.53800000000000003</v>
      </c>
      <c r="P131" s="19">
        <f>VLOOKUP($A131,'HUMAN RESOURCES'!$A131:$L2821,COLUMN(J131),0)</f>
        <v>2.8000000000000001E-2</v>
      </c>
      <c r="Q131" s="19">
        <f>VLOOKUP($A131,'HUMAN RESOURCES'!$A131:$L2821,COLUMN(K131),0)</f>
        <v>33000524</v>
      </c>
      <c r="R131" s="19">
        <f>VLOOKUP($A131,'HUMAN RESOURCES'!$A131:$L2821,COLUMN(L131),0)</f>
        <v>0.20599999999999999</v>
      </c>
      <c r="S131" s="19">
        <f>VLOOKUP($A131,TOURISM!$A130:$E2820, COLUMN(D131),0)</f>
        <v>513000000</v>
      </c>
      <c r="T131" s="19">
        <f>VLOOKUP($A131,TOURISM!$A130:$E2820, COLUMN(E131),0)</f>
        <v>126000000</v>
      </c>
      <c r="U131" s="19">
        <f>VLOOKUP($A131,BUSINESS!$A131:$I2821, COLUMN(H131),0)</f>
        <v>1.2E-2</v>
      </c>
      <c r="V131" s="19">
        <f>VLOOKUP($A131,BUSINESS!$A131:$I2821, COLUMN(I131),0)</f>
        <v>3.5999999999999997E-2</v>
      </c>
    </row>
    <row r="132" spans="1:22" ht="15" x14ac:dyDescent="0.25">
      <c r="A132" s="14" t="s">
        <v>59</v>
      </c>
      <c r="B132" s="15" t="s">
        <v>85</v>
      </c>
      <c r="C132" s="16" t="s">
        <v>115</v>
      </c>
      <c r="D132" s="17">
        <v>656802669</v>
      </c>
      <c r="E132" s="18">
        <v>6.9000000000000006E-2</v>
      </c>
      <c r="F132" s="18">
        <v>24</v>
      </c>
      <c r="G132" s="18">
        <v>0.17100000000000001</v>
      </c>
      <c r="H132" s="19">
        <f>VLOOKUP($A132,ENERGY!$A132:$E2822,COLUMN(D132),0)</f>
        <v>14338</v>
      </c>
      <c r="I132" s="19">
        <f>VLOOKUP($A132,ENERGY!$A132:$E2822,COLUMN(E132),0)</f>
        <v>18</v>
      </c>
      <c r="J132" s="19">
        <f>VLOOKUP($A132,'HUMAN RESOURCES'!$A132:$L2822,COLUMN(D132),0)</f>
        <v>0.03</v>
      </c>
      <c r="K132" s="19">
        <f>VLOOKUP($A132,'HUMAN RESOURCES'!$A132:$L2822,COLUMN(E132),0)</f>
        <v>8.2000000000000003E-2</v>
      </c>
      <c r="L132" s="19">
        <f>VLOOKUP($A132,'HUMAN RESOURCES'!$A132:$L2822,COLUMN(F132),0)</f>
        <v>45</v>
      </c>
      <c r="M132" s="19">
        <f>VLOOKUP($A132,'HUMAN RESOURCES'!$A132:$L2822,COLUMN(G132),0)</f>
        <v>44</v>
      </c>
      <c r="N132" s="19">
        <f>VLOOKUP($A132,'HUMAN RESOURCES'!$A132:$L2822,COLUMN(H132),0)</f>
        <v>0.40699999999999997</v>
      </c>
      <c r="O132" s="19">
        <f>VLOOKUP($A132,'HUMAN RESOURCES'!$A132:$L2822,COLUMN(I132),0)</f>
        <v>0.54700000000000004</v>
      </c>
      <c r="P132" s="19">
        <f>VLOOKUP($A132,'HUMAN RESOURCES'!$A132:$L2822,COLUMN(J132),0)</f>
        <v>4.5999999999999999E-2</v>
      </c>
      <c r="Q132" s="19">
        <f>VLOOKUP($A132,'HUMAN RESOURCES'!$A132:$L2822,COLUMN(K132),0)</f>
        <v>1885487</v>
      </c>
      <c r="R132" s="19">
        <f>VLOOKUP($A132,'HUMAN RESOURCES'!$A132:$L2822,COLUMN(L132),0)</f>
        <v>0.20599999999999999</v>
      </c>
      <c r="S132" s="19">
        <f>VLOOKUP($A132,TOURISM!$A131:$E2821, COLUMN(D132),0)</f>
        <v>14000000</v>
      </c>
      <c r="T132" s="19">
        <f>VLOOKUP($A132,TOURISM!$A131:$E2821, COLUMN(E132),0)</f>
        <v>164000000</v>
      </c>
      <c r="U132" s="19">
        <f>VLOOKUP($A132,BUSINESS!$A132:$I2822, COLUMN(H132),0)</f>
        <v>1.0999999999999999E-2</v>
      </c>
      <c r="V132" s="19">
        <f>VLOOKUP($A132,BUSINESS!$A132:$I2822, COLUMN(I132),0)</f>
        <v>7.2999999999999995E-2</v>
      </c>
    </row>
    <row r="133" spans="1:22" ht="15" x14ac:dyDescent="0.25">
      <c r="A133" s="14" t="s">
        <v>59</v>
      </c>
      <c r="B133" s="15" t="s">
        <v>86</v>
      </c>
      <c r="C133" s="16" t="s">
        <v>115</v>
      </c>
      <c r="D133" s="17">
        <v>536000000</v>
      </c>
      <c r="E133" s="18">
        <v>5.3999999999999999E-2</v>
      </c>
      <c r="F133" s="18">
        <v>9</v>
      </c>
      <c r="G133" s="18">
        <v>0.20200000000000001</v>
      </c>
      <c r="H133" s="19">
        <f>VLOOKUP($A133,ENERGY!$A133:$E2823,COLUMN(D133),0)</f>
        <v>14338</v>
      </c>
      <c r="I133" s="19">
        <f>VLOOKUP($A133,ENERGY!$A133:$E2823,COLUMN(E133),0)</f>
        <v>799</v>
      </c>
      <c r="J133" s="19">
        <f>VLOOKUP($A133,'HUMAN RESOURCES'!$A133:$L2823,COLUMN(D133),0)</f>
        <v>4.2000000000000003E-2</v>
      </c>
      <c r="K133" s="19">
        <f>VLOOKUP($A133,'HUMAN RESOURCES'!$A133:$L2823,COLUMN(E133),0)</f>
        <v>0.104</v>
      </c>
      <c r="L133" s="19">
        <f>VLOOKUP($A133,'HUMAN RESOURCES'!$A133:$L2823,COLUMN(F133),0)</f>
        <v>54</v>
      </c>
      <c r="M133" s="19">
        <f>VLOOKUP($A133,'HUMAN RESOURCES'!$A133:$L2823,COLUMN(G133),0)</f>
        <v>52</v>
      </c>
      <c r="N133" s="19">
        <f>VLOOKUP($A133,'HUMAN RESOURCES'!$A133:$L2823,COLUMN(H133),0)</f>
        <v>0.432</v>
      </c>
      <c r="O133" s="19">
        <f>VLOOKUP($A133,'HUMAN RESOURCES'!$A133:$L2823,COLUMN(I133),0)</f>
        <v>0.53700000000000003</v>
      </c>
      <c r="P133" s="19">
        <f>VLOOKUP($A133,'HUMAN RESOURCES'!$A133:$L2823,COLUMN(J133),0)</f>
        <v>3.1E-2</v>
      </c>
      <c r="Q133" s="19">
        <f>VLOOKUP($A133,'HUMAN RESOURCES'!$A133:$L2823,COLUMN(K133),0)</f>
        <v>3070673</v>
      </c>
      <c r="R133" s="19">
        <f>VLOOKUP($A133,'HUMAN RESOURCES'!$A133:$L2823,COLUMN(L133),0)</f>
        <v>0.45</v>
      </c>
      <c r="S133" s="19">
        <f>VLOOKUP($A133,TOURISM!$A132:$E2822, COLUMN(D133),0)</f>
        <v>2478709140</v>
      </c>
      <c r="T133" s="19">
        <f>VLOOKUP($A133,TOURISM!$A132:$E2822, COLUMN(E133),0)</f>
        <v>448000000</v>
      </c>
      <c r="U133" s="19">
        <f>VLOOKUP($A133,BUSINESS!$A133:$I2823, COLUMN(H133),0)</f>
        <v>0</v>
      </c>
      <c r="V133" s="19">
        <f>VLOOKUP($A133,BUSINESS!$A133:$I2823, COLUMN(I133),0)</f>
        <v>2E-3</v>
      </c>
    </row>
    <row r="134" spans="1:22" ht="15" x14ac:dyDescent="0.25">
      <c r="A134" s="14" t="s">
        <v>59</v>
      </c>
      <c r="B134" s="15" t="s">
        <v>87</v>
      </c>
      <c r="C134" s="16" t="s">
        <v>115</v>
      </c>
      <c r="D134" s="17">
        <v>19842519685</v>
      </c>
      <c r="E134" s="18">
        <v>4.9000000000000002E-2</v>
      </c>
      <c r="F134" s="18">
        <v>185</v>
      </c>
      <c r="G134" s="18">
        <v>7.0000000000000007E-2</v>
      </c>
      <c r="H134" s="19">
        <f>VLOOKUP($A134,ENERGY!$A134:$E2824,COLUMN(D134),0)</f>
        <v>21611</v>
      </c>
      <c r="I134" s="19">
        <f>VLOOKUP($A134,ENERGY!$A134:$E2824,COLUMN(E134),0)</f>
        <v>59035</v>
      </c>
      <c r="J134" s="19">
        <f>VLOOKUP($A134,'HUMAN RESOURCES'!$A134:$L2824,COLUMN(D134),0)</f>
        <v>2.3E-2</v>
      </c>
      <c r="K134" s="19">
        <f>VLOOKUP($A134,'HUMAN RESOURCES'!$A134:$L2824,COLUMN(E134),0)</f>
        <v>2.3E-2</v>
      </c>
      <c r="L134" s="19">
        <f>VLOOKUP($A134,'HUMAN RESOURCES'!$A134:$L2824,COLUMN(F134),0)</f>
        <v>74</v>
      </c>
      <c r="M134" s="19">
        <f>VLOOKUP($A134,'HUMAN RESOURCES'!$A134:$L2824,COLUMN(G134),0)</f>
        <v>71</v>
      </c>
      <c r="N134" s="19">
        <f>VLOOKUP($A134,'HUMAN RESOURCES'!$A134:$L2824,COLUMN(H134),0)</f>
        <v>0.32</v>
      </c>
      <c r="O134" s="19">
        <f>VLOOKUP($A134,'HUMAN RESOURCES'!$A134:$L2824,COLUMN(I134),0)</f>
        <v>0.64</v>
      </c>
      <c r="P134" s="19">
        <f>VLOOKUP($A134,'HUMAN RESOURCES'!$A134:$L2824,COLUMN(J134),0)</f>
        <v>4.1000000000000002E-2</v>
      </c>
      <c r="Q134" s="19">
        <f>VLOOKUP($A134,'HUMAN RESOURCES'!$A134:$L2824,COLUMN(K134),0)</f>
        <v>5340389</v>
      </c>
      <c r="R134" s="19">
        <f>VLOOKUP($A134,'HUMAN RESOURCES'!$A134:$L2824,COLUMN(L134),0)</f>
        <v>0.76500000000000001</v>
      </c>
      <c r="S134" s="19">
        <f>VLOOKUP($A134,TOURISM!$A133:$E2823, COLUMN(D134),0)</f>
        <v>202000000</v>
      </c>
      <c r="T134" s="19">
        <f>VLOOKUP($A134,TOURISM!$A133:$E2823, COLUMN(E134),0)</f>
        <v>654000000</v>
      </c>
      <c r="U134" s="19">
        <f>VLOOKUP($A134,BUSINESS!$A134:$I2824, COLUMN(H134),0)</f>
        <v>2.1999999999999999E-2</v>
      </c>
      <c r="V134" s="19">
        <f>VLOOKUP($A134,BUSINESS!$A134:$I2824, COLUMN(I134),0)</f>
        <v>1.2999999999999999E-2</v>
      </c>
    </row>
    <row r="135" spans="1:22" ht="15" x14ac:dyDescent="0.25">
      <c r="A135" s="14" t="s">
        <v>59</v>
      </c>
      <c r="B135" s="15" t="s">
        <v>88</v>
      </c>
      <c r="C135" s="16" t="s">
        <v>115</v>
      </c>
      <c r="D135" s="17">
        <v>4397254715</v>
      </c>
      <c r="E135" s="18">
        <v>5.1999999999999998E-2</v>
      </c>
      <c r="F135" s="18">
        <v>14</v>
      </c>
      <c r="G135" s="18">
        <v>0.253</v>
      </c>
      <c r="H135" s="19">
        <f>VLOOKUP($A135,ENERGY!$A135:$E2825,COLUMN(D135),0)</f>
        <v>14338</v>
      </c>
      <c r="I135" s="19">
        <f>VLOOKUP($A135,ENERGY!$A135:$E2825,COLUMN(E135),0)</f>
        <v>2013</v>
      </c>
      <c r="J135" s="19">
        <f>VLOOKUP($A135,'HUMAN RESOURCES'!$A135:$L2825,COLUMN(D135),0)</f>
        <v>0.04</v>
      </c>
      <c r="K135" s="19">
        <f>VLOOKUP($A135,'HUMAN RESOURCES'!$A135:$L2825,COLUMN(E135),0)</f>
        <v>6.4000000000000001E-2</v>
      </c>
      <c r="L135" s="19">
        <f>VLOOKUP($A135,'HUMAN RESOURCES'!$A135:$L2825,COLUMN(F135),0)</f>
        <v>61</v>
      </c>
      <c r="M135" s="19">
        <f>VLOOKUP($A135,'HUMAN RESOURCES'!$A135:$L2825,COLUMN(G135),0)</f>
        <v>59</v>
      </c>
      <c r="N135" s="19">
        <f>VLOOKUP($A135,'HUMAN RESOURCES'!$A135:$L2825,COLUMN(H135),0)</f>
        <v>0.45400000000000001</v>
      </c>
      <c r="O135" s="19">
        <f>VLOOKUP($A135,'HUMAN RESOURCES'!$A135:$L2825,COLUMN(I135),0)</f>
        <v>0.51700000000000002</v>
      </c>
      <c r="P135" s="19">
        <f>VLOOKUP($A135,'HUMAN RESOURCES'!$A135:$L2825,COLUMN(J135),0)</f>
        <v>0.03</v>
      </c>
      <c r="Q135" s="19">
        <f>VLOOKUP($A135,'HUMAN RESOURCES'!$A135:$L2825,COLUMN(K135),0)</f>
        <v>16736029</v>
      </c>
      <c r="R135" s="19">
        <f>VLOOKUP($A135,'HUMAN RESOURCES'!$A135:$L2825,COLUMN(L135),0)</f>
        <v>0.27700000000000002</v>
      </c>
      <c r="S135" s="19">
        <f>VLOOKUP($A135,TOURISM!$A134:$E2824, COLUMN(D135),0)</f>
        <v>109000000</v>
      </c>
      <c r="T135" s="19">
        <f>VLOOKUP($A135,TOURISM!$A134:$E2824, COLUMN(E135),0)</f>
        <v>192000000</v>
      </c>
      <c r="U135" s="19">
        <f>VLOOKUP($A135,BUSINESS!$A135:$I2825, COLUMN(H135),0)</f>
        <v>3.0000000000000001E-3</v>
      </c>
      <c r="V135" s="19">
        <f>VLOOKUP($A135,BUSINESS!$A135:$I2825, COLUMN(I135),0)</f>
        <v>0.01</v>
      </c>
    </row>
    <row r="136" spans="1:22" ht="15" x14ac:dyDescent="0.25">
      <c r="A136" s="14" t="s">
        <v>59</v>
      </c>
      <c r="B136" s="15" t="s">
        <v>89</v>
      </c>
      <c r="C136" s="16" t="s">
        <v>115</v>
      </c>
      <c r="D136" s="17">
        <v>2665158943</v>
      </c>
      <c r="E136" s="18">
        <v>4.8000000000000001E-2</v>
      </c>
      <c r="F136" s="18">
        <v>11</v>
      </c>
      <c r="G136" s="18">
        <v>0.505</v>
      </c>
      <c r="H136" s="19">
        <f>VLOOKUP($A136,ENERGY!$A136:$E2826,COLUMN(D136),0)</f>
        <v>14338</v>
      </c>
      <c r="I136" s="19">
        <f>VLOOKUP($A136,ENERGY!$A136:$E2826,COLUMN(E136),0)</f>
        <v>1239</v>
      </c>
      <c r="J136" s="19">
        <f>VLOOKUP($A136,'HUMAN RESOURCES'!$A136:$L2826,COLUMN(D136),0)</f>
        <v>4.3999999999999997E-2</v>
      </c>
      <c r="K136" s="19">
        <f>VLOOKUP($A136,'HUMAN RESOURCES'!$A136:$L2826,COLUMN(E136),0)</f>
        <v>0.09</v>
      </c>
      <c r="L136" s="19">
        <f>VLOOKUP($A136,'HUMAN RESOURCES'!$A136:$L2826,COLUMN(F136),0)</f>
        <v>47</v>
      </c>
      <c r="M136" s="19">
        <f>VLOOKUP($A136,'HUMAN RESOURCES'!$A136:$L2826,COLUMN(G136),0)</f>
        <v>47</v>
      </c>
      <c r="N136" s="19">
        <f>VLOOKUP($A136,'HUMAN RESOURCES'!$A136:$L2826,COLUMN(H136),0)</f>
        <v>0.46100000000000002</v>
      </c>
      <c r="O136" s="19">
        <f>VLOOKUP($A136,'HUMAN RESOURCES'!$A136:$L2826,COLUMN(I136),0)</f>
        <v>0.50900000000000001</v>
      </c>
      <c r="P136" s="19">
        <f>VLOOKUP($A136,'HUMAN RESOURCES'!$A136:$L2826,COLUMN(J136),0)</f>
        <v>0.03</v>
      </c>
      <c r="Q136" s="19">
        <f>VLOOKUP($A136,'HUMAN RESOURCES'!$A136:$L2826,COLUMN(K136),0)</f>
        <v>11926778</v>
      </c>
      <c r="R136" s="19">
        <f>VLOOKUP($A136,'HUMAN RESOURCES'!$A136:$L2826,COLUMN(L136),0)</f>
        <v>0.14799999999999999</v>
      </c>
      <c r="S136" s="19">
        <f>VLOOKUP($A136,TOURISM!$A135:$E2825, COLUMN(D136),0)</f>
        <v>45000000</v>
      </c>
      <c r="T136" s="19">
        <f>VLOOKUP($A136,TOURISM!$A135:$E2825, COLUMN(E136),0)</f>
        <v>86000000</v>
      </c>
      <c r="U136" s="19">
        <f>VLOOKUP($A136,BUSINESS!$A136:$I2826, COLUMN(H136),0)</f>
        <v>2E-3</v>
      </c>
      <c r="V136" s="19">
        <f>VLOOKUP($A136,BUSINESS!$A136:$I2826, COLUMN(I136),0)</f>
        <v>7.0000000000000001E-3</v>
      </c>
    </row>
    <row r="137" spans="1:22" ht="15" x14ac:dyDescent="0.25">
      <c r="A137" s="14" t="s">
        <v>59</v>
      </c>
      <c r="B137" s="15" t="s">
        <v>90</v>
      </c>
      <c r="C137" s="16" t="s">
        <v>115</v>
      </c>
      <c r="D137" s="17">
        <v>3342824260</v>
      </c>
      <c r="E137" s="18">
        <v>6.3E-2</v>
      </c>
      <c r="F137" s="18">
        <v>19</v>
      </c>
      <c r="G137" s="19">
        <v>0.12</v>
      </c>
      <c r="H137" s="19">
        <f>VLOOKUP($A137,ENERGY!$A137:$E2827,COLUMN(D137),0)</f>
        <v>14338</v>
      </c>
      <c r="I137" s="19">
        <f>VLOOKUP($A137,ENERGY!$A137:$E2827,COLUMN(E137),0)</f>
        <v>623</v>
      </c>
      <c r="J137" s="19">
        <f>VLOOKUP($A137,'HUMAN RESOURCES'!$A137:$L2827,COLUMN(D137),0)</f>
        <v>4.8000000000000001E-2</v>
      </c>
      <c r="K137" s="19">
        <f>VLOOKUP($A137,'HUMAN RESOURCES'!$A137:$L2827,COLUMN(E137),0)</f>
        <v>0.109</v>
      </c>
      <c r="L137" s="19">
        <f>VLOOKUP($A137,'HUMAN RESOURCES'!$A137:$L2827,COLUMN(F137),0)</f>
        <v>50</v>
      </c>
      <c r="M137" s="19">
        <f>VLOOKUP($A137,'HUMAN RESOURCES'!$A137:$L2827,COLUMN(G137),0)</f>
        <v>50</v>
      </c>
      <c r="N137" s="19">
        <f>VLOOKUP($A137,'HUMAN RESOURCES'!$A137:$L2827,COLUMN(H137),0)</f>
        <v>0.46100000000000002</v>
      </c>
      <c r="O137" s="19">
        <f>VLOOKUP($A137,'HUMAN RESOURCES'!$A137:$L2827,COLUMN(I137),0)</f>
        <v>0.50600000000000001</v>
      </c>
      <c r="P137" s="19">
        <f>VLOOKUP($A137,'HUMAN RESOURCES'!$A137:$L2827,COLUMN(J137),0)</f>
        <v>3.3000000000000002E-2</v>
      </c>
      <c r="Q137" s="19">
        <f>VLOOKUP($A137,'HUMAN RESOURCES'!$A137:$L2827,COLUMN(K137),0)</f>
        <v>10882662</v>
      </c>
      <c r="R137" s="19">
        <f>VLOOKUP($A137,'HUMAN RESOURCES'!$A137:$L2827,COLUMN(L137),0)</f>
        <v>0.29799999999999999</v>
      </c>
      <c r="S137" s="19">
        <f>VLOOKUP($A137,TOURISM!$A136:$E2826, COLUMN(D137),0)</f>
        <v>105000000</v>
      </c>
      <c r="T137" s="19">
        <f>VLOOKUP($A137,TOURISM!$A136:$E2826, COLUMN(E137),0)</f>
        <v>62000000</v>
      </c>
      <c r="U137" s="19">
        <f>VLOOKUP($A137,BUSINESS!$A137:$I2827, COLUMN(H137),0)</f>
        <v>2E-3</v>
      </c>
      <c r="V137" s="19">
        <f>VLOOKUP($A137,BUSINESS!$A137:$I2827, COLUMN(I137),0)</f>
        <v>4.0000000000000001E-3</v>
      </c>
    </row>
    <row r="138" spans="1:22" ht="15" x14ac:dyDescent="0.25">
      <c r="A138" s="14" t="s">
        <v>59</v>
      </c>
      <c r="B138" s="15" t="s">
        <v>91</v>
      </c>
      <c r="C138" s="16" t="s">
        <v>115</v>
      </c>
      <c r="D138" s="17">
        <v>1324424463</v>
      </c>
      <c r="E138" s="18">
        <v>0.06</v>
      </c>
      <c r="F138" s="18">
        <v>24</v>
      </c>
      <c r="G138" s="18">
        <v>0.21</v>
      </c>
      <c r="H138" s="19">
        <f>VLOOKUP($A138,ENERGY!$A138:$E2828,COLUMN(D138),0)</f>
        <v>14338</v>
      </c>
      <c r="I138" s="19">
        <f>VLOOKUP($A138,ENERGY!$A138:$E2828,COLUMN(E138),0)</f>
        <v>2215</v>
      </c>
      <c r="J138" s="19">
        <f>VLOOKUP($A138,'HUMAN RESOURCES'!$A138:$L2828,COLUMN(D138),0)</f>
        <v>3.7999999999999999E-2</v>
      </c>
      <c r="K138" s="19">
        <f>VLOOKUP($A138,'HUMAN RESOURCES'!$A138:$L2828,COLUMN(E138),0)</f>
        <v>7.5999999999999998E-2</v>
      </c>
      <c r="L138" s="19">
        <f>VLOOKUP($A138,'HUMAN RESOURCES'!$A138:$L2828,COLUMN(F138),0)</f>
        <v>61</v>
      </c>
      <c r="M138" s="19">
        <f>VLOOKUP($A138,'HUMAN RESOURCES'!$A138:$L2828,COLUMN(G138),0)</f>
        <v>58</v>
      </c>
      <c r="N138" s="19">
        <f>VLOOKUP($A138,'HUMAN RESOURCES'!$A138:$L2828,COLUMN(H138),0)</f>
        <v>0.42299999999999999</v>
      </c>
      <c r="O138" s="19">
        <f>VLOOKUP($A138,'HUMAN RESOURCES'!$A138:$L2828,COLUMN(I138),0)</f>
        <v>0.54500000000000004</v>
      </c>
      <c r="P138" s="19">
        <f>VLOOKUP($A138,'HUMAN RESOURCES'!$A138:$L2828,COLUMN(J138),0)</f>
        <v>3.2000000000000001E-2</v>
      </c>
      <c r="Q138" s="19">
        <f>VLOOKUP($A138,'HUMAN RESOURCES'!$A138:$L2828,COLUMN(K138),0)</f>
        <v>2877431</v>
      </c>
      <c r="R138" s="19">
        <f>VLOOKUP($A138,'HUMAN RESOURCES'!$A138:$L2828,COLUMN(L138),0)</f>
        <v>0.50800000000000001</v>
      </c>
      <c r="S138" s="19">
        <f>VLOOKUP($A138,TOURISM!$A137:$E2827, COLUMN(D138),0)</f>
        <v>2478709140</v>
      </c>
      <c r="T138" s="19">
        <f>VLOOKUP($A138,TOURISM!$A137:$E2827, COLUMN(E138),0)</f>
        <v>448000000</v>
      </c>
      <c r="U138" s="19">
        <f>VLOOKUP($A138,BUSINESS!$A138:$I2828, COLUMN(H138),0)</f>
        <v>4.0000000000000001E-3</v>
      </c>
      <c r="V138" s="19">
        <f>VLOOKUP($A138,BUSINESS!$A138:$I2828, COLUMN(I138),0)</f>
        <v>8.5999999999999993E-2</v>
      </c>
    </row>
    <row r="139" spans="1:22" ht="15" x14ac:dyDescent="0.25">
      <c r="A139" s="14" t="s">
        <v>59</v>
      </c>
      <c r="B139" s="15" t="s">
        <v>92</v>
      </c>
      <c r="C139" s="16" t="s">
        <v>115</v>
      </c>
      <c r="D139" s="17">
        <v>4767303153</v>
      </c>
      <c r="E139" s="18">
        <v>4.2000000000000003E-2</v>
      </c>
      <c r="F139" s="18">
        <v>168</v>
      </c>
      <c r="G139" s="18">
        <v>0.21</v>
      </c>
      <c r="H139" s="19">
        <f>VLOOKUP($A139,ENERGY!$A139:$E2829,COLUMN(D139),0)</f>
        <v>14338</v>
      </c>
      <c r="I139" s="19">
        <f>VLOOKUP($A139,ENERGY!$A139:$E2829,COLUMN(E139),0)</f>
        <v>4118</v>
      </c>
      <c r="J139" s="19">
        <f>VLOOKUP($A139,'HUMAN RESOURCES'!$A139:$L2829,COLUMN(D139),0)</f>
        <v>1.7000000000000001E-2</v>
      </c>
      <c r="K139" s="19">
        <f>VLOOKUP($A139,'HUMAN RESOURCES'!$A139:$L2829,COLUMN(E139),0)</f>
        <v>1.4E-2</v>
      </c>
      <c r="L139" s="19">
        <f>VLOOKUP($A139,'HUMAN RESOURCES'!$A139:$L2829,COLUMN(F139),0)</f>
        <v>76</v>
      </c>
      <c r="M139" s="19">
        <f>VLOOKUP($A139,'HUMAN RESOURCES'!$A139:$L2829,COLUMN(G139),0)</f>
        <v>69</v>
      </c>
      <c r="N139" s="19">
        <f>VLOOKUP($A139,'HUMAN RESOURCES'!$A139:$L2829,COLUMN(H139),0)</f>
        <v>0.252</v>
      </c>
      <c r="O139" s="19">
        <f>VLOOKUP($A139,'HUMAN RESOURCES'!$A139:$L2829,COLUMN(I139),0)</f>
        <v>0.68500000000000005</v>
      </c>
      <c r="P139" s="19">
        <f>VLOOKUP($A139,'HUMAN RESOURCES'!$A139:$L2829,COLUMN(J139),0)</f>
        <v>6.4000000000000001E-2</v>
      </c>
      <c r="Q139" s="19">
        <f>VLOOKUP($A139,'HUMAN RESOURCES'!$A139:$L2829,COLUMN(K139),0)</f>
        <v>1210196</v>
      </c>
      <c r="R139" s="19">
        <f>VLOOKUP($A139,'HUMAN RESOURCES'!$A139:$L2829,COLUMN(L139),0)</f>
        <v>0.42299999999999999</v>
      </c>
      <c r="S139" s="19">
        <f>VLOOKUP($A139,TOURISM!$A138:$E2828, COLUMN(D139),0)</f>
        <v>829000000</v>
      </c>
      <c r="T139" s="19">
        <f>VLOOKUP($A139,TOURISM!$A138:$E2828, COLUMN(E139),0)</f>
        <v>223000000</v>
      </c>
      <c r="U139" s="19">
        <f>VLOOKUP($A139,BUSINESS!$A139:$I2829, COLUMN(H139),0)</f>
        <v>0.10299999999999999</v>
      </c>
      <c r="V139" s="19">
        <f>VLOOKUP($A139,BUSINESS!$A139:$I2829, COLUMN(I139),0)</f>
        <v>0.28999999999999998</v>
      </c>
    </row>
    <row r="140" spans="1:22" ht="15" x14ac:dyDescent="0.25">
      <c r="A140" s="14" t="s">
        <v>59</v>
      </c>
      <c r="B140" s="15" t="s">
        <v>93</v>
      </c>
      <c r="C140" s="16" t="s">
        <v>115</v>
      </c>
      <c r="D140" s="17">
        <v>40416114690</v>
      </c>
      <c r="E140" s="18">
        <v>5.2999999999999999E-2</v>
      </c>
      <c r="F140" s="18">
        <v>73</v>
      </c>
      <c r="G140" s="18">
        <v>0.13100000000000001</v>
      </c>
      <c r="H140" s="19">
        <f>VLOOKUP($A140,ENERGY!$A140:$E2830,COLUMN(D140),0)</f>
        <v>16183</v>
      </c>
      <c r="I140" s="19">
        <f>VLOOKUP($A140,ENERGY!$A140:$E2830,COLUMN(E140),0)</f>
        <v>50608</v>
      </c>
      <c r="J140" s="19">
        <f>VLOOKUP($A140,'HUMAN RESOURCES'!$A140:$L2830,COLUMN(D140),0)</f>
        <v>2.1000000000000001E-2</v>
      </c>
      <c r="K140" s="19">
        <f>VLOOKUP($A140,'HUMAN RESOURCES'!$A140:$L2830,COLUMN(E140),0)</f>
        <v>0.04</v>
      </c>
      <c r="L140" s="19">
        <f>VLOOKUP($A140,'HUMAN RESOURCES'!$A140:$L2830,COLUMN(F140),0)</f>
        <v>70</v>
      </c>
      <c r="M140" s="19">
        <f>VLOOKUP($A140,'HUMAN RESOURCES'!$A140:$L2830,COLUMN(G140),0)</f>
        <v>67</v>
      </c>
      <c r="N140" s="19">
        <f>VLOOKUP($A140,'HUMAN RESOURCES'!$A140:$L2830,COLUMN(H140),0)</f>
        <v>0.32700000000000001</v>
      </c>
      <c r="O140" s="19">
        <f>VLOOKUP($A140,'HUMAN RESOURCES'!$A140:$L2830,COLUMN(I140),0)</f>
        <v>0.625</v>
      </c>
      <c r="P140" s="19">
        <f>VLOOKUP($A140,'HUMAN RESOURCES'!$A140:$L2830,COLUMN(J140),0)</f>
        <v>4.8000000000000001E-2</v>
      </c>
      <c r="Q140" s="19">
        <f>VLOOKUP($A140,'HUMAN RESOURCES'!$A140:$L2830,COLUMN(K140),0)</f>
        <v>29311443</v>
      </c>
      <c r="R140" s="19">
        <f>VLOOKUP($A140,'HUMAN RESOURCES'!$A140:$L2830,COLUMN(L140),0)</f>
        <v>0.54</v>
      </c>
      <c r="S140" s="19">
        <f>VLOOKUP($A140,TOURISM!$A139:$E2829, COLUMN(D140),0)</f>
        <v>3157000000</v>
      </c>
      <c r="T140" s="19">
        <f>VLOOKUP($A140,TOURISM!$A139:$E2829, COLUMN(E140),0)</f>
        <v>669000000</v>
      </c>
      <c r="U140" s="19">
        <f>VLOOKUP($A140,BUSINESS!$A140:$I2830, COLUMN(H140),0)</f>
        <v>2.4E-2</v>
      </c>
      <c r="V140" s="19">
        <f>VLOOKUP($A140,BUSINESS!$A140:$I2830, COLUMN(I140),0)</f>
        <v>0.21099999999999999</v>
      </c>
    </row>
    <row r="141" spans="1:22" ht="15" x14ac:dyDescent="0.25">
      <c r="A141" s="14" t="s">
        <v>59</v>
      </c>
      <c r="B141" s="15" t="s">
        <v>94</v>
      </c>
      <c r="C141" s="16" t="s">
        <v>115</v>
      </c>
      <c r="D141" s="17">
        <v>4201332885</v>
      </c>
      <c r="E141" s="18">
        <v>6.4000000000000001E-2</v>
      </c>
      <c r="F141" s="18">
        <v>14</v>
      </c>
      <c r="G141" s="18">
        <v>0.26700000000000002</v>
      </c>
      <c r="H141" s="19">
        <f>VLOOKUP($A141,ENERGY!$A141:$E2831,COLUMN(D141),0)</f>
        <v>9875</v>
      </c>
      <c r="I141" s="19">
        <f>VLOOKUP($A141,ENERGY!$A141:$E2831,COLUMN(E141),0)</f>
        <v>2882</v>
      </c>
      <c r="J141" s="19">
        <f>VLOOKUP($A141,'HUMAN RESOURCES'!$A141:$L2831,COLUMN(D141),0)</f>
        <v>4.4999999999999998E-2</v>
      </c>
      <c r="K141" s="19">
        <f>VLOOKUP($A141,'HUMAN RESOURCES'!$A141:$L2831,COLUMN(E141),0)</f>
        <v>0.104</v>
      </c>
      <c r="L141" s="19">
        <f>VLOOKUP($A141,'HUMAN RESOURCES'!$A141:$L2831,COLUMN(F141),0)</f>
        <v>49</v>
      </c>
      <c r="M141" s="19">
        <f>VLOOKUP($A141,'HUMAN RESOURCES'!$A141:$L2831,COLUMN(G141),0)</f>
        <v>46</v>
      </c>
      <c r="N141" s="19">
        <f>VLOOKUP($A141,'HUMAN RESOURCES'!$A141:$L2831,COLUMN(H141),0)</f>
        <v>0.441</v>
      </c>
      <c r="O141" s="19">
        <f>VLOOKUP($A141,'HUMAN RESOURCES'!$A141:$L2831,COLUMN(I141),0)</f>
        <v>0.52700000000000002</v>
      </c>
      <c r="P141" s="19">
        <f>VLOOKUP($A141,'HUMAN RESOURCES'!$A141:$L2831,COLUMN(J141),0)</f>
        <v>3.2000000000000001E-2</v>
      </c>
      <c r="Q141" s="19">
        <f>VLOOKUP($A141,'HUMAN RESOURCES'!$A141:$L2831,COLUMN(K141),0)</f>
        <v>19319894</v>
      </c>
      <c r="R141" s="19">
        <f>VLOOKUP($A141,'HUMAN RESOURCES'!$A141:$L2831,COLUMN(L141),0)</f>
        <v>0.29499999999999998</v>
      </c>
      <c r="S141" s="19">
        <f>VLOOKUP($A141,TOURISM!$A140:$E2830, COLUMN(D141),0)</f>
        <v>65000000</v>
      </c>
      <c r="T141" s="19">
        <f>VLOOKUP($A141,TOURISM!$A140:$E2830, COLUMN(E141),0)</f>
        <v>115000000</v>
      </c>
      <c r="U141" s="19">
        <f>VLOOKUP($A141,BUSINESS!$A141:$I2831, COLUMN(H141),0)</f>
        <v>3.0000000000000001E-3</v>
      </c>
      <c r="V141" s="19">
        <f>VLOOKUP($A141,BUSINESS!$A141:$I2831, COLUMN(I141),0)</f>
        <v>1.2999999999999999E-2</v>
      </c>
    </row>
    <row r="142" spans="1:22" ht="15" x14ac:dyDescent="0.25">
      <c r="A142" s="14" t="s">
        <v>59</v>
      </c>
      <c r="B142" s="15" t="s">
        <v>95</v>
      </c>
      <c r="C142" s="16" t="s">
        <v>115</v>
      </c>
      <c r="D142" s="17">
        <v>3361236321</v>
      </c>
      <c r="E142" s="18">
        <v>6.2E-2</v>
      </c>
      <c r="F142" s="18">
        <v>106</v>
      </c>
      <c r="G142" s="18">
        <v>0.13800000000000001</v>
      </c>
      <c r="H142" s="19">
        <f>VLOOKUP($A142,ENERGY!$A142:$E2832,COLUMN(D142),0)</f>
        <v>1552</v>
      </c>
      <c r="I142" s="19">
        <f>VLOOKUP($A142,ENERGY!$A142:$E2832,COLUMN(E142),0)</f>
        <v>3176</v>
      </c>
      <c r="J142" s="19">
        <f>VLOOKUP($A142,'HUMAN RESOURCES'!$A142:$L2832,COLUMN(D142),0)</f>
        <v>3.1E-2</v>
      </c>
      <c r="K142" s="19">
        <f>VLOOKUP($A142,'HUMAN RESOURCES'!$A142:$L2832,COLUMN(E142),0)</f>
        <v>4.9000000000000002E-2</v>
      </c>
      <c r="L142" s="19">
        <f>VLOOKUP($A142,'HUMAN RESOURCES'!$A142:$L2832,COLUMN(F142),0)</f>
        <v>56</v>
      </c>
      <c r="M142" s="19">
        <f>VLOOKUP($A142,'HUMAN RESOURCES'!$A142:$L2832,COLUMN(G142),0)</f>
        <v>52</v>
      </c>
      <c r="N142" s="19">
        <f>VLOOKUP($A142,'HUMAN RESOURCES'!$A142:$L2832,COLUMN(H142),0)</f>
        <v>0.40200000000000002</v>
      </c>
      <c r="O142" s="19">
        <f>VLOOKUP($A142,'HUMAN RESOURCES'!$A142:$L2832,COLUMN(I142),0)</f>
        <v>0.56499999999999995</v>
      </c>
      <c r="P142" s="19">
        <f>VLOOKUP($A142,'HUMAN RESOURCES'!$A142:$L2832,COLUMN(J142),0)</f>
        <v>3.3000000000000002E-2</v>
      </c>
      <c r="Q142" s="19">
        <f>VLOOKUP($A142,'HUMAN RESOURCES'!$A142:$L2832,COLUMN(K142),0)</f>
        <v>1958303</v>
      </c>
      <c r="R142" s="19">
        <f>VLOOKUP($A142,'HUMAN RESOURCES'!$A142:$L2832,COLUMN(L142),0)</f>
        <v>0.33800000000000002</v>
      </c>
      <c r="S142" s="19">
        <f>VLOOKUP($A142,TOURISM!$A141:$E2831, COLUMN(D142),0)</f>
        <v>251000000</v>
      </c>
      <c r="T142" s="19">
        <f>VLOOKUP($A142,TOURISM!$A141:$E2831, COLUMN(E142),0)</f>
        <v>65000000</v>
      </c>
      <c r="U142" s="19">
        <f>VLOOKUP($A142,BUSINESS!$A142:$I2832, COLUMN(H142),0)</f>
        <v>2.5999999999999999E-2</v>
      </c>
      <c r="V142" s="19">
        <f>VLOOKUP($A142,BUSINESS!$A142:$I2832, COLUMN(I142),0)</f>
        <v>7.6999999999999999E-2</v>
      </c>
    </row>
    <row r="143" spans="1:22" ht="15" x14ac:dyDescent="0.25">
      <c r="A143" s="14" t="s">
        <v>59</v>
      </c>
      <c r="B143" s="15" t="s">
        <v>96</v>
      </c>
      <c r="C143" s="16" t="s">
        <v>115</v>
      </c>
      <c r="D143" s="17">
        <v>2170481498</v>
      </c>
      <c r="E143" s="18">
        <v>7.0000000000000007E-2</v>
      </c>
      <c r="F143" s="18">
        <v>12</v>
      </c>
      <c r="G143" s="19">
        <v>0.12</v>
      </c>
      <c r="H143" s="19">
        <f>VLOOKUP($A143,ENERGY!$A143:$E2833,COLUMN(D143),0)</f>
        <v>14338</v>
      </c>
      <c r="I143" s="19">
        <f>VLOOKUP($A143,ENERGY!$A143:$E2833,COLUMN(E143),0)</f>
        <v>1412</v>
      </c>
      <c r="J143" s="19">
        <f>VLOOKUP($A143,'HUMAN RESOURCES'!$A143:$L2833,COLUMN(D143),0)</f>
        <v>5.1999999999999998E-2</v>
      </c>
      <c r="K143" s="19">
        <f>VLOOKUP($A143,'HUMAN RESOURCES'!$A143:$L2833,COLUMN(E143),0)</f>
        <v>9.4E-2</v>
      </c>
      <c r="L143" s="19">
        <f>VLOOKUP($A143,'HUMAN RESOURCES'!$A143:$L2833,COLUMN(F143),0)</f>
        <v>52</v>
      </c>
      <c r="M143" s="19">
        <f>VLOOKUP($A143,'HUMAN RESOURCES'!$A143:$L2833,COLUMN(G143),0)</f>
        <v>52</v>
      </c>
      <c r="N143" s="19">
        <f>VLOOKUP($A143,'HUMAN RESOURCES'!$A143:$L2833,COLUMN(H143),0)</f>
        <v>0.48299999999999998</v>
      </c>
      <c r="O143" s="19">
        <f>VLOOKUP($A143,'HUMAN RESOURCES'!$A143:$L2833,COLUMN(I143),0)</f>
        <v>0.49099999999999999</v>
      </c>
      <c r="P143" s="19">
        <f>VLOOKUP($A143,'HUMAN RESOURCES'!$A143:$L2833,COLUMN(J143),0)</f>
        <v>2.5000000000000001E-2</v>
      </c>
      <c r="Q143" s="19">
        <f>VLOOKUP($A143,'HUMAN RESOURCES'!$A143:$L2833,COLUMN(K143),0)</f>
        <v>11817297</v>
      </c>
      <c r="R143" s="19">
        <f>VLOOKUP($A143,'HUMAN RESOURCES'!$A143:$L2833,COLUMN(L143),0)</f>
        <v>0.16400000000000001</v>
      </c>
      <c r="S143" s="19">
        <f>VLOOKUP($A143,TOURISM!$A142:$E2832, COLUMN(D143),0)</f>
        <v>20000000</v>
      </c>
      <c r="T143" s="19">
        <f>VLOOKUP($A143,TOURISM!$A142:$E2832, COLUMN(E143),0)</f>
        <v>29000000</v>
      </c>
      <c r="U143" s="19">
        <f>VLOOKUP($A143,BUSINESS!$A143:$I2833, COLUMN(H143),0)</f>
        <v>1E-3</v>
      </c>
      <c r="V143" s="19">
        <f>VLOOKUP($A143,BUSINESS!$A143:$I2833, COLUMN(I143),0)</f>
        <v>5.0000000000000001E-3</v>
      </c>
    </row>
    <row r="144" spans="1:22" ht="15" x14ac:dyDescent="0.25">
      <c r="A144" s="14" t="s">
        <v>59</v>
      </c>
      <c r="B144" s="15" t="s">
        <v>97</v>
      </c>
      <c r="C144" s="16" t="s">
        <v>115</v>
      </c>
      <c r="D144" s="17">
        <v>59116868250</v>
      </c>
      <c r="E144" s="18">
        <v>3.9E-2</v>
      </c>
      <c r="F144" s="18">
        <v>18</v>
      </c>
      <c r="G144" s="18">
        <v>0.248</v>
      </c>
      <c r="H144" s="19">
        <f>VLOOKUP($A144,ENERGY!$A144:$E2834,COLUMN(D144),0)</f>
        <v>115138</v>
      </c>
      <c r="I144" s="19">
        <f>VLOOKUP($A144,ENERGY!$A144:$E2834,COLUMN(E144),0)</f>
        <v>78910</v>
      </c>
      <c r="J144" s="19">
        <f>VLOOKUP($A144,'HUMAN RESOURCES'!$A144:$L2834,COLUMN(D144),0)</f>
        <v>4.2999999999999997E-2</v>
      </c>
      <c r="K144" s="19">
        <f>VLOOKUP($A144,'HUMAN RESOURCES'!$A144:$L2834,COLUMN(E144),0)</f>
        <v>0.106</v>
      </c>
      <c r="L144" s="19">
        <f>VLOOKUP($A144,'HUMAN RESOURCES'!$A144:$L2834,COLUMN(F144),0)</f>
        <v>48</v>
      </c>
      <c r="M144" s="19">
        <f>VLOOKUP($A144,'HUMAN RESOURCES'!$A144:$L2834,COLUMN(G144),0)</f>
        <v>47</v>
      </c>
      <c r="N144" s="19">
        <f>VLOOKUP($A144,'HUMAN RESOURCES'!$A144:$L2834,COLUMN(H144),0)</f>
        <v>0.434</v>
      </c>
      <c r="O144" s="19">
        <f>VLOOKUP($A144,'HUMAN RESOURCES'!$A144:$L2834,COLUMN(I144),0)</f>
        <v>0.53800000000000003</v>
      </c>
      <c r="P144" s="19">
        <f>VLOOKUP($A144,'HUMAN RESOURCES'!$A144:$L2834,COLUMN(J144),0)</f>
        <v>2.8000000000000001E-2</v>
      </c>
      <c r="Q144" s="19">
        <f>VLOOKUP($A144,'HUMAN RESOURCES'!$A144:$L2834,COLUMN(K144),0)</f>
        <v>129224641</v>
      </c>
      <c r="R144" s="19">
        <f>VLOOKUP($A144,'HUMAN RESOURCES'!$A144:$L2834,COLUMN(L144),0)</f>
        <v>0.36499999999999999</v>
      </c>
      <c r="S144" s="19">
        <f>VLOOKUP($A144,TOURISM!$A143:$E2833, COLUMN(D144),0)</f>
        <v>256000000</v>
      </c>
      <c r="T144" s="19">
        <f>VLOOKUP($A144,TOURISM!$A143:$E2833, COLUMN(E144),0)</f>
        <v>910000000</v>
      </c>
      <c r="U144" s="19">
        <f>VLOOKUP($A144,BUSINESS!$A144:$I2834, COLUMN(H144),0)</f>
        <v>3.0000000000000001E-3</v>
      </c>
      <c r="V144" s="19">
        <f>VLOOKUP($A144,BUSINESS!$A144:$I2834, COLUMN(I144),0)</f>
        <v>1.2E-2</v>
      </c>
    </row>
    <row r="145" spans="1:22" ht="15" x14ac:dyDescent="0.25">
      <c r="A145" s="14" t="s">
        <v>59</v>
      </c>
      <c r="B145" s="15" t="s">
        <v>98</v>
      </c>
      <c r="C145" s="16" t="s">
        <v>115</v>
      </c>
      <c r="D145" s="17">
        <v>1677447003</v>
      </c>
      <c r="E145" s="18">
        <v>4.2000000000000003E-2</v>
      </c>
      <c r="F145" s="18">
        <v>8</v>
      </c>
      <c r="G145" s="18">
        <v>0.16400000000000001</v>
      </c>
      <c r="H145" s="19">
        <f>VLOOKUP($A145,ENERGY!$A145:$E2835,COLUMN(D145),0)</f>
        <v>14338</v>
      </c>
      <c r="I145" s="19">
        <f>VLOOKUP($A145,ENERGY!$A145:$E2835,COLUMN(E145),0)</f>
        <v>594</v>
      </c>
      <c r="J145" s="19">
        <f>VLOOKUP($A145,'HUMAN RESOURCES'!$A145:$L2835,COLUMN(D145),0)</f>
        <v>0.04</v>
      </c>
      <c r="K145" s="19">
        <f>VLOOKUP($A145,'HUMAN RESOURCES'!$A145:$L2835,COLUMN(E145),0)</f>
        <v>9.1999999999999998E-2</v>
      </c>
      <c r="L145" s="19">
        <f>VLOOKUP($A145,'HUMAN RESOURCES'!$A145:$L2835,COLUMN(F145),0)</f>
        <v>51</v>
      </c>
      <c r="M145" s="19">
        <f>VLOOKUP($A145,'HUMAN RESOURCES'!$A145:$L2835,COLUMN(G145),0)</f>
        <v>50</v>
      </c>
      <c r="N145" s="19">
        <f>VLOOKUP($A145,'HUMAN RESOURCES'!$A145:$L2835,COLUMN(H145),0)</f>
        <v>0.45900000000000002</v>
      </c>
      <c r="O145" s="19">
        <f>VLOOKUP($A145,'HUMAN RESOURCES'!$A145:$L2835,COLUMN(I145),0)</f>
        <v>0.51300000000000001</v>
      </c>
      <c r="P145" s="19">
        <f>VLOOKUP($A145,'HUMAN RESOURCES'!$A145:$L2835,COLUMN(J145),0)</f>
        <v>2.9000000000000001E-2</v>
      </c>
      <c r="Q145" s="19">
        <f>VLOOKUP($A145,'HUMAN RESOURCES'!$A145:$L2835,COLUMN(K145),0)</f>
        <v>8987523</v>
      </c>
      <c r="R145" s="19">
        <f>VLOOKUP($A145,'HUMAN RESOURCES'!$A145:$L2835,COLUMN(L145),0)</f>
        <v>0.16800000000000001</v>
      </c>
      <c r="S145" s="19">
        <f>VLOOKUP($A145,TOURISM!$A144:$E2834, COLUMN(D145),0)</f>
        <v>31000000</v>
      </c>
      <c r="T145" s="19">
        <f>VLOOKUP($A145,TOURISM!$A144:$E2834, COLUMN(E145),0)</f>
        <v>24000000</v>
      </c>
      <c r="U145" s="19">
        <f>VLOOKUP($A145,BUSINESS!$A145:$I2835, COLUMN(H145),0)</f>
        <v>3.0000000000000001E-3</v>
      </c>
      <c r="V145" s="19">
        <f>VLOOKUP($A145,BUSINESS!$A145:$I2835, COLUMN(I145),0)</f>
        <v>8.9999999999999993E-3</v>
      </c>
    </row>
    <row r="146" spans="1:22" ht="15" x14ac:dyDescent="0.25">
      <c r="A146" s="14" t="s">
        <v>59</v>
      </c>
      <c r="B146" s="15" t="s">
        <v>99</v>
      </c>
      <c r="C146" s="16" t="s">
        <v>115</v>
      </c>
      <c r="D146" s="17">
        <v>84617971</v>
      </c>
      <c r="E146" s="18">
        <v>0.106</v>
      </c>
      <c r="F146" s="18">
        <v>59</v>
      </c>
      <c r="G146" s="18">
        <v>0.374</v>
      </c>
      <c r="H146" s="19">
        <f>VLOOKUP($A146,ENERGY!$A146:$E2836,COLUMN(D146),0)</f>
        <v>14338</v>
      </c>
      <c r="I146" s="19">
        <f>VLOOKUP($A146,ENERGY!$A146:$E2836,COLUMN(E146),0)</f>
        <v>99</v>
      </c>
      <c r="J146" s="19">
        <f>VLOOKUP($A146,'HUMAN RESOURCES'!$A146:$L2836,COLUMN(D146),0)</f>
        <v>3.6999999999999998E-2</v>
      </c>
      <c r="K146" s="19">
        <f>VLOOKUP($A146,'HUMAN RESOURCES'!$A146:$L2836,COLUMN(E146),0)</f>
        <v>5.3999999999999999E-2</v>
      </c>
      <c r="L146" s="19">
        <f>VLOOKUP($A146,'HUMAN RESOURCES'!$A146:$L2836,COLUMN(F146),0)</f>
        <v>66</v>
      </c>
      <c r="M146" s="19">
        <f>VLOOKUP($A146,'HUMAN RESOURCES'!$A146:$L2836,COLUMN(G146),0)</f>
        <v>62</v>
      </c>
      <c r="N146" s="19">
        <f>VLOOKUP($A146,'HUMAN RESOURCES'!$A146:$L2836,COLUMN(H146),0)</f>
        <v>0.42899999999999999</v>
      </c>
      <c r="O146" s="19">
        <f>VLOOKUP($A146,'HUMAN RESOURCES'!$A146:$L2836,COLUMN(I146),0)</f>
        <v>0.53</v>
      </c>
      <c r="P146" s="19">
        <f>VLOOKUP($A146,'HUMAN RESOURCES'!$A146:$L2836,COLUMN(J146),0)</f>
        <v>0.04</v>
      </c>
      <c r="Q146" s="19">
        <f>VLOOKUP($A146,'HUMAN RESOURCES'!$A146:$L2836,COLUMN(K146),0)</f>
        <v>144447</v>
      </c>
      <c r="R146" s="19">
        <f>VLOOKUP($A146,'HUMAN RESOURCES'!$A146:$L2836,COLUMN(L146),0)</f>
        <v>0.55300000000000005</v>
      </c>
      <c r="S146" s="19">
        <f>VLOOKUP($A146,TOURISM!$A145:$E2835, COLUMN(D146),0)</f>
        <v>6900000</v>
      </c>
      <c r="T146" s="19">
        <f>VLOOKUP($A146,TOURISM!$A145:$E2835, COLUMN(E146),0)</f>
        <v>1800000</v>
      </c>
      <c r="U146" s="19">
        <f>VLOOKUP($A146,BUSINESS!$A146:$I2836, COLUMN(H146),0)</f>
        <v>7.5999999999999998E-2</v>
      </c>
      <c r="V146" s="19">
        <f>VLOOKUP($A146,BUSINESS!$A146:$I2836, COLUMN(I146),0)</f>
        <v>1.4E-2</v>
      </c>
    </row>
    <row r="147" spans="1:22" ht="15" x14ac:dyDescent="0.25">
      <c r="A147" s="14" t="s">
        <v>59</v>
      </c>
      <c r="B147" s="15" t="s">
        <v>100</v>
      </c>
      <c r="C147" s="16" t="s">
        <v>115</v>
      </c>
      <c r="D147" s="17">
        <v>5333862344</v>
      </c>
      <c r="E147" s="18">
        <v>5.0999999999999997E-2</v>
      </c>
      <c r="F147" s="18">
        <v>26</v>
      </c>
      <c r="G147" s="19">
        <v>0.12</v>
      </c>
      <c r="H147" s="19">
        <f>VLOOKUP($A147,ENERGY!$A147:$E2837,COLUMN(D147),0)</f>
        <v>3426</v>
      </c>
      <c r="I147" s="19">
        <f>VLOOKUP($A147,ENERGY!$A147:$E2837,COLUMN(E147),0)</f>
        <v>7059</v>
      </c>
      <c r="J147" s="19">
        <f>VLOOKUP($A147,'HUMAN RESOURCES'!$A147:$L2837,COLUMN(D147),0)</f>
        <v>0.04</v>
      </c>
      <c r="K147" s="19">
        <f>VLOOKUP($A147,'HUMAN RESOURCES'!$A147:$L2837,COLUMN(E147),0)</f>
        <v>6.5000000000000002E-2</v>
      </c>
      <c r="L147" s="19">
        <f>VLOOKUP($A147,'HUMAN RESOURCES'!$A147:$L2837,COLUMN(F147),0)</f>
        <v>60</v>
      </c>
      <c r="M147" s="19">
        <f>VLOOKUP($A147,'HUMAN RESOURCES'!$A147:$L2837,COLUMN(G147),0)</f>
        <v>57</v>
      </c>
      <c r="N147" s="19">
        <f>VLOOKUP($A147,'HUMAN RESOURCES'!$A147:$L2837,COLUMN(H147),0)</f>
        <v>0.44700000000000001</v>
      </c>
      <c r="O147" s="19">
        <f>VLOOKUP($A147,'HUMAN RESOURCES'!$A147:$L2837,COLUMN(I147),0)</f>
        <v>0.52100000000000002</v>
      </c>
      <c r="P147" s="19">
        <f>VLOOKUP($A147,'HUMAN RESOURCES'!$A147:$L2837,COLUMN(J147),0)</f>
        <v>3.2000000000000001E-2</v>
      </c>
      <c r="Q147" s="19">
        <f>VLOOKUP($A147,'HUMAN RESOURCES'!$A147:$L2837,COLUMN(K147),0)</f>
        <v>10390050</v>
      </c>
      <c r="R147" s="19">
        <f>VLOOKUP($A147,'HUMAN RESOURCES'!$A147:$L2837,COLUMN(L147),0)</f>
        <v>0.40600000000000003</v>
      </c>
      <c r="S147" s="19">
        <f>VLOOKUP($A147,TOURISM!$A146:$E2836, COLUMN(D147),0)</f>
        <v>210000000</v>
      </c>
      <c r="T147" s="19">
        <f>VLOOKUP($A147,TOURISM!$A146:$E2836, COLUMN(E147),0)</f>
        <v>112000000</v>
      </c>
      <c r="U147" s="19">
        <f>VLOOKUP($A147,BUSINESS!$A147:$I2837, COLUMN(H147),0)</f>
        <v>0.01</v>
      </c>
      <c r="V147" s="19">
        <f>VLOOKUP($A147,BUSINESS!$A147:$I2837, COLUMN(I147),0)</f>
        <v>5.2999999999999999E-2</v>
      </c>
    </row>
    <row r="148" spans="1:22" ht="15" x14ac:dyDescent="0.25">
      <c r="A148" s="14" t="s">
        <v>59</v>
      </c>
      <c r="B148" s="15" t="s">
        <v>101</v>
      </c>
      <c r="C148" s="16" t="s">
        <v>115</v>
      </c>
      <c r="D148" s="17">
        <v>698083345</v>
      </c>
      <c r="E148" s="18">
        <v>4.3999999999999997E-2</v>
      </c>
      <c r="F148" s="18">
        <v>371</v>
      </c>
      <c r="G148" s="18">
        <v>0.106</v>
      </c>
      <c r="H148" s="19">
        <f>VLOOKUP($A148,ENERGY!$A148:$E2838,COLUMN(D148),0)</f>
        <v>14338</v>
      </c>
      <c r="I148" s="19">
        <f>VLOOKUP($A148,ENERGY!$A148:$E2838,COLUMN(E148),0)</f>
        <v>704</v>
      </c>
      <c r="J148" s="19">
        <f>VLOOKUP($A148,'HUMAN RESOURCES'!$A148:$L2838,COLUMN(D148),0)</f>
        <v>1.7999999999999999E-2</v>
      </c>
      <c r="K148" s="19">
        <f>VLOOKUP($A148,'HUMAN RESOURCES'!$A148:$L2838,COLUMN(E148),0)</f>
        <v>1.2E-2</v>
      </c>
      <c r="L148" s="19">
        <f>VLOOKUP($A148,'HUMAN RESOURCES'!$A148:$L2838,COLUMN(F148),0)</f>
        <v>77</v>
      </c>
      <c r="M148" s="19">
        <f>VLOOKUP($A148,'HUMAN RESOURCES'!$A148:$L2838,COLUMN(G148),0)</f>
        <v>69</v>
      </c>
      <c r="N148" s="19">
        <f>VLOOKUP($A148,'HUMAN RESOURCES'!$A148:$L2838,COLUMN(H148),0)</f>
        <v>0.26700000000000002</v>
      </c>
      <c r="O148" s="19">
        <f>VLOOKUP($A148,'HUMAN RESOURCES'!$A148:$L2838,COLUMN(I148),0)</f>
        <v>0.65400000000000003</v>
      </c>
      <c r="P148" s="19">
        <f>VLOOKUP($A148,'HUMAN RESOURCES'!$A148:$L2838,COLUMN(J148),0)</f>
        <v>7.9000000000000001E-2</v>
      </c>
      <c r="Q148" s="19">
        <f>VLOOKUP($A148,'HUMAN RESOURCES'!$A148:$L2838,COLUMN(K148),0)</f>
        <v>83700</v>
      </c>
      <c r="R148" s="19">
        <f>VLOOKUP($A148,'HUMAN RESOURCES'!$A148:$L2838,COLUMN(L148),0)</f>
        <v>0.505</v>
      </c>
      <c r="S148" s="19">
        <f>VLOOKUP($A148,TOURISM!$A147:$E2837, COLUMN(D148),0)</f>
        <v>247000000</v>
      </c>
      <c r="T148" s="19">
        <f>VLOOKUP($A148,TOURISM!$A147:$E2837, COLUMN(E148),0)</f>
        <v>53000000</v>
      </c>
      <c r="U148" s="19">
        <f>VLOOKUP($A148,BUSINESS!$A148:$I2838, COLUMN(H148),0)</f>
        <v>0.14299999999999999</v>
      </c>
      <c r="V148" s="19">
        <f>VLOOKUP($A148,BUSINESS!$A148:$I2838, COLUMN(I148),0)</f>
        <v>0.54100000000000004</v>
      </c>
    </row>
    <row r="149" spans="1:22" ht="15" x14ac:dyDescent="0.25">
      <c r="A149" s="14" t="s">
        <v>59</v>
      </c>
      <c r="B149" s="15" t="s">
        <v>102</v>
      </c>
      <c r="C149" s="16" t="s">
        <v>115</v>
      </c>
      <c r="D149" s="17">
        <v>1239004288</v>
      </c>
      <c r="E149" s="18">
        <v>0.16</v>
      </c>
      <c r="F149" s="18">
        <v>44</v>
      </c>
      <c r="G149" s="18">
        <v>0.222</v>
      </c>
      <c r="H149" s="19">
        <f>VLOOKUP($A149,ENERGY!$A149:$E2839,COLUMN(D149),0)</f>
        <v>14338</v>
      </c>
      <c r="I149" s="19">
        <f>VLOOKUP($A149,ENERGY!$A149:$E2839,COLUMN(E149),0)</f>
        <v>689</v>
      </c>
      <c r="J149" s="19">
        <f>VLOOKUP($A149,'HUMAN RESOURCES'!$A149:$L2839,COLUMN(D149),0)</f>
        <v>4.2999999999999997E-2</v>
      </c>
      <c r="K149" s="19">
        <f>VLOOKUP($A149,'HUMAN RESOURCES'!$A149:$L2839,COLUMN(E149),0)</f>
        <v>0.13600000000000001</v>
      </c>
      <c r="L149" s="19">
        <f>VLOOKUP($A149,'HUMAN RESOURCES'!$A149:$L2839,COLUMN(F149),0)</f>
        <v>40</v>
      </c>
      <c r="M149" s="19">
        <f>VLOOKUP($A149,'HUMAN RESOURCES'!$A149:$L2839,COLUMN(G149),0)</f>
        <v>39</v>
      </c>
      <c r="N149" s="19">
        <f>VLOOKUP($A149,'HUMAN RESOURCES'!$A149:$L2839,COLUMN(H149),0)</f>
        <v>0.42799999999999999</v>
      </c>
      <c r="O149" s="19">
        <f>VLOOKUP($A149,'HUMAN RESOURCES'!$A149:$L2839,COLUMN(I149),0)</f>
        <v>0.54800000000000004</v>
      </c>
      <c r="P149" s="19">
        <f>VLOOKUP($A149,'HUMAN RESOURCES'!$A149:$L2839,COLUMN(J149),0)</f>
        <v>2.4E-2</v>
      </c>
      <c r="Q149" s="19">
        <f>VLOOKUP($A149,'HUMAN RESOURCES'!$A149:$L2839,COLUMN(K149),0)</f>
        <v>4493047</v>
      </c>
      <c r="R149" s="19">
        <f>VLOOKUP($A149,'HUMAN RESOURCES'!$A149:$L2839,COLUMN(L149),0)</f>
        <v>0.36099999999999999</v>
      </c>
      <c r="S149" s="19">
        <f>VLOOKUP($A149,TOURISM!$A148:$E2838, COLUMN(D149),0)</f>
        <v>38000000</v>
      </c>
      <c r="T149" s="19">
        <f>VLOOKUP($A149,TOURISM!$A148:$E2838, COLUMN(E149),0)</f>
        <v>39000000</v>
      </c>
      <c r="U149" s="19">
        <f>VLOOKUP($A149,BUSINESS!$A149:$I2839, COLUMN(H149),0)</f>
        <v>2E-3</v>
      </c>
      <c r="V149" s="19">
        <f>VLOOKUP($A149,BUSINESS!$A149:$I2839, COLUMN(I149),0)</f>
        <v>1.4999999999999999E-2</v>
      </c>
    </row>
    <row r="150" spans="1:22" ht="15" x14ac:dyDescent="0.25">
      <c r="A150" s="14" t="s">
        <v>59</v>
      </c>
      <c r="B150" s="15" t="s">
        <v>103</v>
      </c>
      <c r="C150" s="16" t="s">
        <v>115</v>
      </c>
      <c r="D150" s="20">
        <v>15079752557.5</v>
      </c>
      <c r="E150" s="21">
        <v>6.4000000000000001E-2</v>
      </c>
      <c r="F150" s="19">
        <v>190</v>
      </c>
      <c r="G150" s="19">
        <v>0.12</v>
      </c>
      <c r="H150" s="19">
        <f>VLOOKUP($A150,ENERGY!$A150:$E2840,COLUMN(D150),0)</f>
        <v>14338</v>
      </c>
      <c r="I150" s="19">
        <f>VLOOKUP($A150,ENERGY!$A150:$E2840,COLUMN(E150),0)</f>
        <v>609</v>
      </c>
      <c r="J150" s="19">
        <f>VLOOKUP($A150,'HUMAN RESOURCES'!$A150:$L2840,COLUMN(D150),0)</f>
        <v>4.8000000000000001E-2</v>
      </c>
      <c r="K150" s="19">
        <f>VLOOKUP($A150,'HUMAN RESOURCES'!$A150:$L2840,COLUMN(E150),0)</f>
        <v>0.105</v>
      </c>
      <c r="L150" s="19">
        <f>VLOOKUP($A150,'HUMAN RESOURCES'!$A150:$L2840,COLUMN(F150),0)</f>
        <v>53</v>
      </c>
      <c r="M150" s="19">
        <f>VLOOKUP($A150,'HUMAN RESOURCES'!$A150:$L2840,COLUMN(G150),0)</f>
        <v>50</v>
      </c>
      <c r="N150" s="19">
        <f>VLOOKUP($A150,'HUMAN RESOURCES'!$A150:$L2840,COLUMN(H150),0)</f>
        <v>0.47499999999999998</v>
      </c>
      <c r="O150" s="19">
        <f>VLOOKUP($A150,'HUMAN RESOURCES'!$A150:$L2840,COLUMN(I150),0)</f>
        <v>0.496</v>
      </c>
      <c r="P150" s="19">
        <f>VLOOKUP($A150,'HUMAN RESOURCES'!$A150:$L2840,COLUMN(J150),0)</f>
        <v>2.9000000000000001E-2</v>
      </c>
      <c r="Q150" s="19">
        <f>VLOOKUP($A150,'HUMAN RESOURCES'!$A150:$L2840,COLUMN(K150),0)</f>
        <v>7825924</v>
      </c>
      <c r="R150" s="19">
        <f>VLOOKUP($A150,'HUMAN RESOURCES'!$A150:$L2840,COLUMN(L150),0)</f>
        <v>0.34</v>
      </c>
      <c r="S150" s="19">
        <f>VLOOKUP($A150,TOURISM!$A149:$E2839, COLUMN(D150),0)</f>
        <v>2478709140</v>
      </c>
      <c r="T150" s="19">
        <f>VLOOKUP($A150,TOURISM!$A149:$E2839, COLUMN(E150),0)</f>
        <v>448000000</v>
      </c>
      <c r="U150" s="19">
        <f>VLOOKUP($A150,BUSINESS!$A150:$I2840, COLUMN(H150),0)</f>
        <v>1E-3</v>
      </c>
      <c r="V150" s="19">
        <f>VLOOKUP($A150,BUSINESS!$A150:$I2840, COLUMN(I150),0)</f>
        <v>1.2999999999999999E-2</v>
      </c>
    </row>
    <row r="151" spans="1:22" ht="15" x14ac:dyDescent="0.25">
      <c r="A151" s="14" t="s">
        <v>59</v>
      </c>
      <c r="B151" s="15" t="s">
        <v>104</v>
      </c>
      <c r="C151" s="16" t="s">
        <v>115</v>
      </c>
      <c r="D151" s="17">
        <v>111000000000</v>
      </c>
      <c r="E151" s="18">
        <v>8.5000000000000006E-2</v>
      </c>
      <c r="F151" s="18">
        <v>205</v>
      </c>
      <c r="G151" s="18">
        <v>0.158</v>
      </c>
      <c r="H151" s="19">
        <f>VLOOKUP($A151,ENERGY!$A151:$E2841,COLUMN(D151),0)</f>
        <v>142291</v>
      </c>
      <c r="I151" s="19">
        <f>VLOOKUP($A151,ENERGY!$A151:$E2841,COLUMN(E151),0)</f>
        <v>460124</v>
      </c>
      <c r="J151" s="19">
        <f>VLOOKUP($A151,'HUMAN RESOURCES'!$A151:$L2841,COLUMN(D151),0)</f>
        <v>2.4E-2</v>
      </c>
      <c r="K151" s="19">
        <f>VLOOKUP($A151,'HUMAN RESOURCES'!$A151:$L2841,COLUMN(E151),0)</f>
        <v>5.2999999999999999E-2</v>
      </c>
      <c r="L151" s="19">
        <f>VLOOKUP($A151,'HUMAN RESOURCES'!$A151:$L2841,COLUMN(F151),0)</f>
        <v>55</v>
      </c>
      <c r="M151" s="19">
        <f>VLOOKUP($A151,'HUMAN RESOURCES'!$A151:$L2841,COLUMN(G151),0)</f>
        <v>52</v>
      </c>
      <c r="N151" s="19">
        <f>VLOOKUP($A151,'HUMAN RESOURCES'!$A151:$L2841,COLUMN(H151),0)</f>
        <v>0.32</v>
      </c>
      <c r="O151" s="19">
        <f>VLOOKUP($A151,'HUMAN RESOURCES'!$A151:$L2841,COLUMN(I151),0)</f>
        <v>0.64300000000000002</v>
      </c>
      <c r="P151" s="19">
        <f>VLOOKUP($A151,'HUMAN RESOURCES'!$A151:$L2841,COLUMN(J151),0)</f>
        <v>3.6999999999999998E-2</v>
      </c>
      <c r="Q151" s="19">
        <f>VLOOKUP($A151,'HUMAN RESOURCES'!$A151:$L2841,COLUMN(K151),0)</f>
        <v>45808736</v>
      </c>
      <c r="R151" s="19">
        <f>VLOOKUP($A151,'HUMAN RESOURCES'!$A151:$L2841,COLUMN(L151),0)</f>
        <v>0.57899999999999996</v>
      </c>
      <c r="S151" s="19">
        <f>VLOOKUP($A151,TOURISM!$A150:$E2840, COLUMN(D151),0)</f>
        <v>3695000000</v>
      </c>
      <c r="T151" s="19">
        <f>VLOOKUP($A151,TOURISM!$A150:$E2840, COLUMN(E151),0)</f>
        <v>2251000000</v>
      </c>
      <c r="U151" s="19">
        <f>VLOOKUP($A151,BUSINESS!$A151:$I2841, COLUMN(H151),0)</f>
        <v>6.7000000000000004E-2</v>
      </c>
      <c r="V151" s="19">
        <f>VLOOKUP($A151,BUSINESS!$A151:$I2841, COLUMN(I151),0)</f>
        <v>0.29699999999999999</v>
      </c>
    </row>
    <row r="152" spans="1:22" ht="15" x14ac:dyDescent="0.25">
      <c r="A152" s="14" t="s">
        <v>59</v>
      </c>
      <c r="B152" s="15" t="s">
        <v>105</v>
      </c>
      <c r="C152" s="16" t="s">
        <v>115</v>
      </c>
      <c r="D152" s="20">
        <v>15079752557.5</v>
      </c>
      <c r="E152" s="21">
        <v>6.4000000000000001E-2</v>
      </c>
      <c r="F152" s="19">
        <v>190</v>
      </c>
      <c r="G152" s="19">
        <v>0.12</v>
      </c>
      <c r="H152" s="19">
        <f>VLOOKUP($A152,ENERGY!$A152:$E2842,COLUMN(D152),0)</f>
        <v>14338</v>
      </c>
      <c r="I152" s="19">
        <f>VLOOKUP($A152,ENERGY!$A152:$E2842,COLUMN(E152),0)</f>
        <v>8441</v>
      </c>
      <c r="J152" s="19">
        <f>VLOOKUP($A152,'HUMAN RESOURCES'!$A152:$L2842,COLUMN(D152),0)</f>
        <v>4.1000000000000002E-2</v>
      </c>
      <c r="K152" s="19">
        <f>VLOOKUP($A152,'HUMAN RESOURCES'!$A152:$L2842,COLUMN(E152),0)</f>
        <v>0.1</v>
      </c>
      <c r="L152" s="19">
        <f>VLOOKUP($A152,'HUMAN RESOURCES'!$A152:$L2842,COLUMN(F152),0)</f>
        <v>51</v>
      </c>
      <c r="M152" s="19">
        <f>VLOOKUP($A152,'HUMAN RESOURCES'!$A152:$L2842,COLUMN(G152),0)</f>
        <v>49</v>
      </c>
      <c r="N152" s="19">
        <f>VLOOKUP($A152,'HUMAN RESOURCES'!$A152:$L2842,COLUMN(H152),0)</f>
        <v>0.44500000000000001</v>
      </c>
      <c r="O152" s="19">
        <f>VLOOKUP($A152,'HUMAN RESOURCES'!$A152:$L2842,COLUMN(I152),0)</f>
        <v>0.52400000000000002</v>
      </c>
      <c r="P152" s="19">
        <f>VLOOKUP($A152,'HUMAN RESOURCES'!$A152:$L2842,COLUMN(J152),0)</f>
        <v>3.1E-2</v>
      </c>
      <c r="Q152" s="19">
        <f>VLOOKUP($A152,'HUMAN RESOURCES'!$A152:$L2842,COLUMN(K152),0)</f>
        <v>7186820</v>
      </c>
      <c r="R152" s="19">
        <f>VLOOKUP($A152,'HUMAN RESOURCES'!$A152:$L2842,COLUMN(L152),0)</f>
        <v>0.16800000000000001</v>
      </c>
      <c r="S152" s="19">
        <f>VLOOKUP($A152,TOURISM!$A151:$E2841, COLUMN(D152),0)</f>
        <v>2478709140</v>
      </c>
      <c r="T152" s="19">
        <f>VLOOKUP($A152,TOURISM!$A151:$E2841, COLUMN(E152),0)</f>
        <v>448000000</v>
      </c>
      <c r="U152" s="19">
        <f>VLOOKUP($A152,BUSINESS!$A152:$I2842, COLUMN(H152),0)</f>
        <v>0.129</v>
      </c>
      <c r="V152" s="19">
        <f>VLOOKUP($A152,BUSINESS!$A152:$I2842, COLUMN(I152),0)</f>
        <v>0.57999999999999996</v>
      </c>
    </row>
    <row r="153" spans="1:22" ht="15" x14ac:dyDescent="0.25">
      <c r="A153" s="14" t="s">
        <v>59</v>
      </c>
      <c r="B153" s="15" t="s">
        <v>106</v>
      </c>
      <c r="C153" s="16" t="s">
        <v>115</v>
      </c>
      <c r="D153" s="17">
        <v>14803423335</v>
      </c>
      <c r="E153" s="18">
        <v>3.5999999999999997E-2</v>
      </c>
      <c r="F153" s="18">
        <v>18</v>
      </c>
      <c r="G153" s="19">
        <v>0.12</v>
      </c>
      <c r="H153" s="19">
        <f>VLOOKUP($A153,ENERGY!$A153:$E2843,COLUMN(D153),0)</f>
        <v>16605</v>
      </c>
      <c r="I153" s="19">
        <f>VLOOKUP($A153,ENERGY!$A153:$E2843,COLUMN(E153),0)</f>
        <v>14173</v>
      </c>
      <c r="J153" s="19">
        <f>VLOOKUP($A153,'HUMAN RESOURCES'!$A153:$L2843,COLUMN(D153),0)</f>
        <v>3.9E-2</v>
      </c>
      <c r="K153" s="19">
        <f>VLOOKUP($A153,'HUMAN RESOURCES'!$A153:$L2843,COLUMN(E153),0)</f>
        <v>6.6000000000000003E-2</v>
      </c>
      <c r="L153" s="19">
        <f>VLOOKUP($A153,'HUMAN RESOURCES'!$A153:$L2843,COLUMN(F153),0)</f>
        <v>61</v>
      </c>
      <c r="M153" s="19">
        <f>VLOOKUP($A153,'HUMAN RESOURCES'!$A153:$L2843,COLUMN(G153),0)</f>
        <v>57</v>
      </c>
      <c r="N153" s="19">
        <f>VLOOKUP($A153,'HUMAN RESOURCES'!$A153:$L2843,COLUMN(H153),0)</f>
        <v>0.435</v>
      </c>
      <c r="O153" s="19">
        <f>VLOOKUP($A153,'HUMAN RESOURCES'!$A153:$L2843,COLUMN(I153),0)</f>
        <v>0.53500000000000003</v>
      </c>
      <c r="P153" s="19">
        <f>VLOOKUP($A153,'HUMAN RESOURCES'!$A153:$L2843,COLUMN(J153),0)</f>
        <v>0.03</v>
      </c>
      <c r="Q153" s="19">
        <f>VLOOKUP($A153,'HUMAN RESOURCES'!$A153:$L2843,COLUMN(K153),0)</f>
        <v>29186427</v>
      </c>
      <c r="R153" s="19">
        <f>VLOOKUP($A153,'HUMAN RESOURCES'!$A153:$L2843,COLUMN(L153),0)</f>
        <v>0.32600000000000001</v>
      </c>
      <c r="S153" s="19">
        <f>VLOOKUP($A153,TOURISM!$A152:$E2842, COLUMN(D153),0)</f>
        <v>108000000</v>
      </c>
      <c r="T153" s="19">
        <f>VLOOKUP($A153,TOURISM!$A152:$E2842, COLUMN(E153),0)</f>
        <v>91000000</v>
      </c>
      <c r="U153" s="19">
        <f>VLOOKUP($A153,BUSINESS!$A153:$I2843, COLUMN(H153),0)</f>
        <v>4.0000000000000001E-3</v>
      </c>
      <c r="V153" s="19">
        <f>VLOOKUP($A153,BUSINESS!$A153:$I2843, COLUMN(I153),0)</f>
        <v>5.0000000000000001E-3</v>
      </c>
    </row>
    <row r="154" spans="1:22" ht="15" x14ac:dyDescent="0.25">
      <c r="A154" s="14" t="s">
        <v>59</v>
      </c>
      <c r="B154" s="15" t="s">
        <v>107</v>
      </c>
      <c r="C154" s="16" t="s">
        <v>115</v>
      </c>
      <c r="D154" s="17">
        <v>1224220675</v>
      </c>
      <c r="E154" s="18">
        <v>5.1999999999999998E-2</v>
      </c>
      <c r="F154" s="18">
        <v>58</v>
      </c>
      <c r="G154" s="18">
        <v>0.153</v>
      </c>
      <c r="H154" s="19">
        <f>VLOOKUP($A154,ENERGY!$A154:$E2844,COLUMN(D154),0)</f>
        <v>14338</v>
      </c>
      <c r="I154" s="19">
        <f>VLOOKUP($A154,ENERGY!$A154:$E2844,COLUMN(E154),0)</f>
        <v>1023</v>
      </c>
      <c r="J154" s="19">
        <f>VLOOKUP($A154,'HUMAN RESOURCES'!$A154:$L2844,COLUMN(D154),0)</f>
        <v>3.2000000000000001E-2</v>
      </c>
      <c r="K154" s="19">
        <f>VLOOKUP($A154,'HUMAN RESOURCES'!$A154:$L2844,COLUMN(E154),0)</f>
        <v>8.2000000000000003E-2</v>
      </c>
      <c r="L154" s="19">
        <f>VLOOKUP($A154,'HUMAN RESOURCES'!$A154:$L2844,COLUMN(F154),0)</f>
        <v>47</v>
      </c>
      <c r="M154" s="19">
        <f>VLOOKUP($A154,'HUMAN RESOURCES'!$A154:$L2844,COLUMN(G154),0)</f>
        <v>46</v>
      </c>
      <c r="N154" s="19">
        <f>VLOOKUP($A154,'HUMAN RESOURCES'!$A154:$L2844,COLUMN(H154),0)</f>
        <v>0.435</v>
      </c>
      <c r="O154" s="19">
        <f>VLOOKUP($A154,'HUMAN RESOURCES'!$A154:$L2844,COLUMN(I154),0)</f>
        <v>0.53500000000000003</v>
      </c>
      <c r="P154" s="19">
        <f>VLOOKUP($A154,'HUMAN RESOURCES'!$A154:$L2844,COLUMN(J154),0)</f>
        <v>0.03</v>
      </c>
      <c r="Q154" s="19">
        <f>VLOOKUP($A154,'HUMAN RESOURCES'!$A154:$L2844,COLUMN(K154),0)</f>
        <v>1082183</v>
      </c>
      <c r="R154" s="19">
        <f>VLOOKUP($A154,'HUMAN RESOURCES'!$A154:$L2844,COLUMN(L154),0)</f>
        <v>0.224</v>
      </c>
      <c r="S154" s="19">
        <f>VLOOKUP($A154,TOURISM!$A153:$E2843, COLUMN(D154),0)</f>
        <v>45000000</v>
      </c>
      <c r="T154" s="19">
        <f>VLOOKUP($A154,TOURISM!$A153:$E2843, COLUMN(E154),0)</f>
        <v>27000000</v>
      </c>
      <c r="U154" s="19">
        <f>VLOOKUP($A154,BUSINESS!$A154:$I2844, COLUMN(H154),0)</f>
        <v>1.7999999999999999E-2</v>
      </c>
      <c r="V154" s="19">
        <f>VLOOKUP($A154,BUSINESS!$A154:$I2844, COLUMN(I154),0)</f>
        <v>6.3E-2</v>
      </c>
    </row>
    <row r="155" spans="1:22" ht="15" x14ac:dyDescent="0.25">
      <c r="A155" s="14" t="s">
        <v>59</v>
      </c>
      <c r="B155" s="15" t="s">
        <v>108</v>
      </c>
      <c r="C155" s="16" t="s">
        <v>115</v>
      </c>
      <c r="D155" s="17">
        <v>10805600069</v>
      </c>
      <c r="E155" s="18">
        <v>3.4000000000000002E-2</v>
      </c>
      <c r="F155" s="18">
        <v>10</v>
      </c>
      <c r="G155" s="18">
        <v>0.16400000000000001</v>
      </c>
      <c r="H155" s="19">
        <f>VLOOKUP($A155,ENERGY!$A155:$E2845,COLUMN(D155),0)</f>
        <v>20043</v>
      </c>
      <c r="I155" s="19">
        <f>VLOOKUP($A155,ENERGY!$A155:$E2845,COLUMN(E155),0)</f>
        <v>6846</v>
      </c>
      <c r="J155" s="19">
        <f>VLOOKUP($A155,'HUMAN RESOURCES'!$A155:$L2845,COLUMN(D155),0)</f>
        <v>4.2000000000000003E-2</v>
      </c>
      <c r="K155" s="19">
        <f>VLOOKUP($A155,'HUMAN RESOURCES'!$A155:$L2845,COLUMN(E155),0)</f>
        <v>7.0999999999999994E-2</v>
      </c>
      <c r="L155" s="19">
        <f>VLOOKUP($A155,'HUMAN RESOURCES'!$A155:$L2845,COLUMN(F155),0)</f>
        <v>52</v>
      </c>
      <c r="M155" s="19">
        <f>VLOOKUP($A155,'HUMAN RESOURCES'!$A155:$L2845,COLUMN(G155),0)</f>
        <v>51</v>
      </c>
      <c r="N155" s="19">
        <f>VLOOKUP($A155,'HUMAN RESOURCES'!$A155:$L2845,COLUMN(H155),0)</f>
        <v>0.44700000000000001</v>
      </c>
      <c r="O155" s="19">
        <f>VLOOKUP($A155,'HUMAN RESOURCES'!$A155:$L2845,COLUMN(I155),0)</f>
        <v>0.52400000000000002</v>
      </c>
      <c r="P155" s="19">
        <f>VLOOKUP($A155,'HUMAN RESOURCES'!$A155:$L2845,COLUMN(J155),0)</f>
        <v>2.9000000000000001E-2</v>
      </c>
      <c r="Q155" s="19">
        <f>VLOOKUP($A155,'HUMAN RESOURCES'!$A155:$L2845,COLUMN(K155),0)</f>
        <v>35806497</v>
      </c>
      <c r="R155" s="19">
        <f>VLOOKUP($A155,'HUMAN RESOURCES'!$A155:$L2845,COLUMN(L155),0)</f>
        <v>0.23</v>
      </c>
      <c r="S155" s="19">
        <f>VLOOKUP($A155,TOURISM!$A154:$E2844, COLUMN(D155),0)</f>
        <v>639000000</v>
      </c>
      <c r="T155" s="19">
        <f>VLOOKUP($A155,TOURISM!$A154:$E2844, COLUMN(E155),0)</f>
        <v>361000000</v>
      </c>
      <c r="U155" s="19">
        <f>VLOOKUP($A155,BUSINESS!$A155:$I2845, COLUMN(H155),0)</f>
        <v>2E-3</v>
      </c>
      <c r="V155" s="19">
        <f>VLOOKUP($A155,BUSINESS!$A155:$I2845, COLUMN(I155),0)</f>
        <v>1.7000000000000001E-2</v>
      </c>
    </row>
    <row r="156" spans="1:22" ht="15" x14ac:dyDescent="0.25">
      <c r="A156" s="14" t="s">
        <v>59</v>
      </c>
      <c r="B156" s="15" t="s">
        <v>109</v>
      </c>
      <c r="C156" s="16" t="s">
        <v>115</v>
      </c>
      <c r="D156" s="17">
        <v>1474630199</v>
      </c>
      <c r="E156" s="18">
        <v>0.05</v>
      </c>
      <c r="F156" s="18">
        <v>14</v>
      </c>
      <c r="G156" s="19">
        <v>0.12</v>
      </c>
      <c r="H156" s="19">
        <f>VLOOKUP($A156,ENERGY!$A156:$E2846,COLUMN(D156),0)</f>
        <v>2692</v>
      </c>
      <c r="I156" s="19">
        <f>VLOOKUP($A156,ENERGY!$A156:$E2846,COLUMN(E156),0)</f>
        <v>1540</v>
      </c>
      <c r="J156" s="19">
        <f>VLOOKUP($A156,'HUMAN RESOURCES'!$A156:$L2846,COLUMN(D156),0)</f>
        <v>3.9E-2</v>
      </c>
      <c r="K156" s="19">
        <f>VLOOKUP($A156,'HUMAN RESOURCES'!$A156:$L2846,COLUMN(E156),0)</f>
        <v>7.2999999999999995E-2</v>
      </c>
      <c r="L156" s="19">
        <f>VLOOKUP($A156,'HUMAN RESOURCES'!$A156:$L2846,COLUMN(F156),0)</f>
        <v>55</v>
      </c>
      <c r="M156" s="19">
        <f>VLOOKUP($A156,'HUMAN RESOURCES'!$A156:$L2846,COLUMN(G156),0)</f>
        <v>53</v>
      </c>
      <c r="N156" s="19">
        <f>VLOOKUP($A156,'HUMAN RESOURCES'!$A156:$L2846,COLUMN(H156),0)</f>
        <v>0.436</v>
      </c>
      <c r="O156" s="19">
        <f>VLOOKUP($A156,'HUMAN RESOURCES'!$A156:$L2846,COLUMN(I156),0)</f>
        <v>0.53600000000000003</v>
      </c>
      <c r="P156" s="19">
        <f>VLOOKUP($A156,'HUMAN RESOURCES'!$A156:$L2846,COLUMN(J156),0)</f>
        <v>2.8000000000000001E-2</v>
      </c>
      <c r="Q156" s="19">
        <f>VLOOKUP($A156,'HUMAN RESOURCES'!$A156:$L2846,COLUMN(K156),0)</f>
        <v>5123674</v>
      </c>
      <c r="R156" s="19">
        <f>VLOOKUP($A156,'HUMAN RESOURCES'!$A156:$L2846,COLUMN(L156),0)</f>
        <v>0.33800000000000002</v>
      </c>
      <c r="S156" s="19">
        <f>VLOOKUP($A156,TOURISM!$A155:$E2845, COLUMN(D156),0)</f>
        <v>16000000</v>
      </c>
      <c r="T156" s="19">
        <f>VLOOKUP($A156,TOURISM!$A155:$E2845, COLUMN(E156),0)</f>
        <v>26000000</v>
      </c>
      <c r="U156" s="19">
        <f>VLOOKUP($A156,BUSINESS!$A156:$I2846, COLUMN(H156),0)</f>
        <v>0.01</v>
      </c>
      <c r="V156" s="19">
        <f>VLOOKUP($A156,BUSINESS!$A156:$I2846, COLUMN(I156),0)</f>
        <v>3.2000000000000001E-2</v>
      </c>
    </row>
    <row r="157" spans="1:22" ht="15" x14ac:dyDescent="0.25">
      <c r="A157" s="14" t="s">
        <v>59</v>
      </c>
      <c r="B157" s="15" t="s">
        <v>110</v>
      </c>
      <c r="C157" s="16" t="s">
        <v>115</v>
      </c>
      <c r="D157" s="17">
        <v>23141757278</v>
      </c>
      <c r="E157" s="18">
        <v>5.2999999999999999E-2</v>
      </c>
      <c r="F157" s="18">
        <v>128</v>
      </c>
      <c r="G157" s="19">
        <v>0.12</v>
      </c>
      <c r="H157" s="19">
        <f>VLOOKUP($A157,ENERGY!$A157:$E2847,COLUMN(D157),0)</f>
        <v>9674</v>
      </c>
      <c r="I157" s="19">
        <f>VLOOKUP($A157,ENERGY!$A157:$E2847,COLUMN(E157),0)</f>
        <v>25878</v>
      </c>
      <c r="J157" s="19">
        <f>VLOOKUP($A157,'HUMAN RESOURCES'!$A157:$L2847,COLUMN(D157),0)</f>
        <v>1.7000000000000001E-2</v>
      </c>
      <c r="K157" s="19">
        <f>VLOOKUP($A157,'HUMAN RESOURCES'!$A157:$L2847,COLUMN(E157),0)</f>
        <v>2.3E-2</v>
      </c>
      <c r="L157" s="19">
        <f>VLOOKUP($A157,'HUMAN RESOURCES'!$A157:$L2847,COLUMN(F157),0)</f>
        <v>75</v>
      </c>
      <c r="M157" s="19">
        <f>VLOOKUP($A157,'HUMAN RESOURCES'!$A157:$L2847,COLUMN(G157),0)</f>
        <v>71</v>
      </c>
      <c r="N157" s="19">
        <f>VLOOKUP($A157,'HUMAN RESOURCES'!$A157:$L2847,COLUMN(H157),0)</f>
        <v>0.28100000000000003</v>
      </c>
      <c r="O157" s="19">
        <f>VLOOKUP($A157,'HUMAN RESOURCES'!$A157:$L2847,COLUMN(I157),0)</f>
        <v>0.65600000000000003</v>
      </c>
      <c r="P157" s="19">
        <f>VLOOKUP($A157,'HUMAN RESOURCES'!$A157:$L2847,COLUMN(J157),0)</f>
        <v>6.4000000000000001E-2</v>
      </c>
      <c r="Q157" s="19">
        <f>VLOOKUP($A157,'HUMAN RESOURCES'!$A157:$L2847,COLUMN(K157),0)</f>
        <v>9781900</v>
      </c>
      <c r="R157" s="19">
        <f>VLOOKUP($A157,'HUMAN RESOURCES'!$A157:$L2847,COLUMN(L157),0)</f>
        <v>0.64200000000000002</v>
      </c>
      <c r="S157" s="19">
        <f>VLOOKUP($A157,TOURISM!$A156:$E2846, COLUMN(D157),0)</f>
        <v>1831000000</v>
      </c>
      <c r="T157" s="19">
        <f>VLOOKUP($A157,TOURISM!$A156:$E2846, COLUMN(E157),0)</f>
        <v>303000000</v>
      </c>
      <c r="U157" s="19">
        <f>VLOOKUP($A157,BUSINESS!$A157:$I2847, COLUMN(H157),0)</f>
        <v>5.2999999999999999E-2</v>
      </c>
      <c r="V157" s="19">
        <f>VLOOKUP($A157,BUSINESS!$A157:$I2847, COLUMN(I157),0)</f>
        <v>5.8999999999999997E-2</v>
      </c>
    </row>
    <row r="158" spans="1:22" ht="15" x14ac:dyDescent="0.25">
      <c r="A158" s="14" t="s">
        <v>59</v>
      </c>
      <c r="B158" s="15" t="s">
        <v>111</v>
      </c>
      <c r="C158" s="16" t="s">
        <v>115</v>
      </c>
      <c r="D158" s="17">
        <v>6178563467</v>
      </c>
      <c r="E158" s="18">
        <v>7.4999999999999997E-2</v>
      </c>
      <c r="F158" s="18">
        <v>18</v>
      </c>
      <c r="G158" s="18">
        <v>0.191</v>
      </c>
      <c r="H158" s="19">
        <f>VLOOKUP($A158,ENERGY!$A158:$E2848,COLUMN(D158),0)</f>
        <v>14338</v>
      </c>
      <c r="I158" s="19">
        <f>VLOOKUP($A158,ENERGY!$A158:$E2848,COLUMN(E158),0)</f>
        <v>3784</v>
      </c>
      <c r="J158" s="19">
        <f>VLOOKUP($A158,'HUMAN RESOURCES'!$A158:$L2848,COLUMN(D158),0)</f>
        <v>4.8000000000000001E-2</v>
      </c>
      <c r="K158" s="19">
        <f>VLOOKUP($A158,'HUMAN RESOURCES'!$A158:$L2848,COLUMN(E158),0)</f>
        <v>8.1000000000000003E-2</v>
      </c>
      <c r="L158" s="19">
        <f>VLOOKUP($A158,'HUMAN RESOURCES'!$A158:$L2848,COLUMN(F158),0)</f>
        <v>50</v>
      </c>
      <c r="M158" s="19">
        <f>VLOOKUP($A158,'HUMAN RESOURCES'!$A158:$L2848,COLUMN(G158),0)</f>
        <v>50</v>
      </c>
      <c r="N158" s="19">
        <f>VLOOKUP($A158,'HUMAN RESOURCES'!$A158:$L2848,COLUMN(H158),0)</f>
        <v>0.49399999999999999</v>
      </c>
      <c r="O158" s="19">
        <f>VLOOKUP($A158,'HUMAN RESOURCES'!$A158:$L2848,COLUMN(I158),0)</f>
        <v>0.48</v>
      </c>
      <c r="P158" s="19">
        <f>VLOOKUP($A158,'HUMAN RESOURCES'!$A158:$L2848,COLUMN(J158),0)</f>
        <v>2.5999999999999999E-2</v>
      </c>
      <c r="Q158" s="19">
        <f>VLOOKUP($A158,'HUMAN RESOURCES'!$A158:$L2848,COLUMN(K158),0)</f>
        <v>25943441</v>
      </c>
      <c r="R158" s="19">
        <f>VLOOKUP($A158,'HUMAN RESOURCES'!$A158:$L2848,COLUMN(L158),0)</f>
        <v>0.123</v>
      </c>
      <c r="S158" s="19">
        <f>VLOOKUP($A158,TOURISM!$A157:$E2847, COLUMN(D158),0)</f>
        <v>194000000</v>
      </c>
      <c r="T158" s="19">
        <f>VLOOKUP($A158,TOURISM!$A157:$E2847, COLUMN(E158),0)</f>
        <v>448000000</v>
      </c>
      <c r="U158" s="19">
        <f>VLOOKUP($A158,BUSINESS!$A158:$I2848, COLUMN(H158),0)</f>
        <v>4.0000000000000001E-3</v>
      </c>
      <c r="V158" s="19">
        <f>VLOOKUP($A158,BUSINESS!$A158:$I2848, COLUMN(I158),0)</f>
        <v>1.4999999999999999E-2</v>
      </c>
    </row>
    <row r="159" spans="1:22" ht="15" x14ac:dyDescent="0.25">
      <c r="A159" s="14" t="s">
        <v>59</v>
      </c>
      <c r="B159" s="15" t="s">
        <v>112</v>
      </c>
      <c r="C159" s="16" t="s">
        <v>115</v>
      </c>
      <c r="D159" s="17">
        <v>3711284087</v>
      </c>
      <c r="E159" s="18">
        <v>6.7000000000000004E-2</v>
      </c>
      <c r="F159" s="18">
        <v>24</v>
      </c>
      <c r="G159" s="18">
        <v>0.45200000000000001</v>
      </c>
      <c r="H159" s="19">
        <f>VLOOKUP($A159,ENERGY!$A159:$E2849,COLUMN(D159),0)</f>
        <v>8054</v>
      </c>
      <c r="I159" s="19">
        <f>VLOOKUP($A159,ENERGY!$A159:$E2849,COLUMN(E159),0)</f>
        <v>2428</v>
      </c>
      <c r="J159" s="19">
        <f>VLOOKUP($A159,'HUMAN RESOURCES'!$A159:$L2849,COLUMN(D159),0)</f>
        <v>4.4999999999999998E-2</v>
      </c>
      <c r="K159" s="19">
        <f>VLOOKUP($A159,'HUMAN RESOURCES'!$A159:$L2849,COLUMN(E159),0)</f>
        <v>9.0999999999999998E-2</v>
      </c>
      <c r="L159" s="19">
        <f>VLOOKUP($A159,'HUMAN RESOURCES'!$A159:$L2849,COLUMN(F159),0)</f>
        <v>44</v>
      </c>
      <c r="M159" s="19">
        <f>VLOOKUP($A159,'HUMAN RESOURCES'!$A159:$L2849,COLUMN(G159),0)</f>
        <v>43</v>
      </c>
      <c r="N159" s="19">
        <f>VLOOKUP($A159,'HUMAN RESOURCES'!$A159:$L2849,COLUMN(H159),0)</f>
        <v>0.46100000000000002</v>
      </c>
      <c r="O159" s="19">
        <f>VLOOKUP($A159,'HUMAN RESOURCES'!$A159:$L2849,COLUMN(I159),0)</f>
        <v>0.51100000000000001</v>
      </c>
      <c r="P159" s="19">
        <f>VLOOKUP($A159,'HUMAN RESOURCES'!$A159:$L2849,COLUMN(J159),0)</f>
        <v>2.7E-2</v>
      </c>
      <c r="Q159" s="19">
        <f>VLOOKUP($A159,'HUMAN RESOURCES'!$A159:$L2849,COLUMN(K159),0)</f>
        <v>10625423</v>
      </c>
      <c r="R159" s="19">
        <f>VLOOKUP($A159,'HUMAN RESOURCES'!$A159:$L2849,COLUMN(L159),0)</f>
        <v>0.35399999999999998</v>
      </c>
      <c r="S159" s="19">
        <f>VLOOKUP($A159,TOURISM!$A158:$E2848, COLUMN(D159),0)</f>
        <v>64000000</v>
      </c>
      <c r="T159" s="19">
        <f>VLOOKUP($A159,TOURISM!$A158:$E2848, COLUMN(E159),0)</f>
        <v>109000000</v>
      </c>
      <c r="U159" s="19">
        <f>VLOOKUP($A159,BUSINESS!$A159:$I2849, COLUMN(H159),0)</f>
        <v>5.0000000000000001E-3</v>
      </c>
      <c r="V159" s="19">
        <f>VLOOKUP($A159,BUSINESS!$A159:$I2849, COLUMN(I159),0)</f>
        <v>1.2999999999999999E-2</v>
      </c>
    </row>
    <row r="160" spans="1:22" ht="15" x14ac:dyDescent="0.25">
      <c r="A160" s="14" t="s">
        <v>59</v>
      </c>
      <c r="B160" s="15" t="s">
        <v>113</v>
      </c>
      <c r="C160" s="16" t="s">
        <v>115</v>
      </c>
      <c r="D160" s="17">
        <v>6342116354</v>
      </c>
      <c r="E160" s="21">
        <v>6.4000000000000001E-2</v>
      </c>
      <c r="F160" s="19">
        <v>190</v>
      </c>
      <c r="G160" s="18">
        <v>0.36499999999999999</v>
      </c>
      <c r="H160" s="19">
        <f>VLOOKUP($A160,ENERGY!$A160:$E2850,COLUMN(D160),0)</f>
        <v>9000</v>
      </c>
      <c r="I160" s="19">
        <f>VLOOKUP($A160,ENERGY!$A160:$E2850,COLUMN(E160),0)</f>
        <v>9428</v>
      </c>
      <c r="J160" s="19">
        <f>VLOOKUP($A160,'HUMAN RESOURCES'!$A160:$L2850,COLUMN(D160),0)</f>
        <v>3.2000000000000001E-2</v>
      </c>
      <c r="K160" s="19">
        <f>VLOOKUP($A160,'HUMAN RESOURCES'!$A160:$L2850,COLUMN(E160),0)</f>
        <v>5.8999999999999997E-2</v>
      </c>
      <c r="L160" s="19">
        <f>VLOOKUP($A160,'HUMAN RESOURCES'!$A160:$L2850,COLUMN(F160),0)</f>
        <v>43</v>
      </c>
      <c r="M160" s="19">
        <f>VLOOKUP($A160,'HUMAN RESOURCES'!$A160:$L2850,COLUMN(G160),0)</f>
        <v>43</v>
      </c>
      <c r="N160" s="19">
        <f>VLOOKUP($A160,'HUMAN RESOURCES'!$A160:$L2850,COLUMN(H160),0)</f>
        <v>0.41699999999999998</v>
      </c>
      <c r="O160" s="19">
        <f>VLOOKUP($A160,'HUMAN RESOURCES'!$A160:$L2850,COLUMN(I160),0)</f>
        <v>0.54800000000000004</v>
      </c>
      <c r="P160" s="19">
        <f>VLOOKUP($A160,'HUMAN RESOURCES'!$A160:$L2850,COLUMN(J160),0)</f>
        <v>3.5000000000000003E-2</v>
      </c>
      <c r="Q160" s="19">
        <f>VLOOKUP($A160,'HUMAN RESOURCES'!$A160:$L2850,COLUMN(K160),0)</f>
        <v>12640922</v>
      </c>
      <c r="R160" s="19">
        <f>VLOOKUP($A160,'HUMAN RESOURCES'!$A160:$L2850,COLUMN(L160),0)</f>
        <v>0.34599999999999997</v>
      </c>
      <c r="S160" s="19">
        <f>VLOOKUP($A160,TOURISM!$A159:$E2849, COLUMN(D160),0)</f>
        <v>76000000</v>
      </c>
      <c r="T160" s="19">
        <f>VLOOKUP($A160,TOURISM!$A159:$E2849, COLUMN(E160),0)</f>
        <v>448000000</v>
      </c>
      <c r="U160" s="19">
        <f>VLOOKUP($A160,BUSINESS!$A160:$I2850, COLUMN(H160),0)</f>
        <v>0.04</v>
      </c>
      <c r="V160" s="19">
        <f>VLOOKUP($A160,BUSINESS!$A160:$I2850, COLUMN(I160),0)</f>
        <v>2.7E-2</v>
      </c>
    </row>
    <row r="161" spans="1:22" ht="15" x14ac:dyDescent="0.25">
      <c r="A161" s="14" t="s">
        <v>59</v>
      </c>
      <c r="B161" s="15" t="s">
        <v>60</v>
      </c>
      <c r="C161" s="16" t="s">
        <v>116</v>
      </c>
      <c r="D161" s="17">
        <v>67863832648</v>
      </c>
      <c r="E161" s="18">
        <v>3.5999999999999997E-2</v>
      </c>
      <c r="F161" s="18">
        <v>74</v>
      </c>
      <c r="G161" s="18">
        <v>8.1000000000000003E-2</v>
      </c>
      <c r="H161" s="19">
        <f>VLOOKUP($A161,ENERGY!$A161:$E2851,COLUMN(D161),0)</f>
        <v>40823</v>
      </c>
      <c r="I161" s="19">
        <f>VLOOKUP($A161,ENERGY!$A161:$E2851,COLUMN(E161),0)</f>
        <v>124586</v>
      </c>
      <c r="J161" s="19">
        <f>VLOOKUP($A161,'HUMAN RESOURCES'!$A161:$L2851,COLUMN(D161),0)</f>
        <v>0.02</v>
      </c>
      <c r="K161" s="19">
        <f>VLOOKUP($A161,'HUMAN RESOURCES'!$A161:$L2851,COLUMN(E161),0)</f>
        <v>3.1E-2</v>
      </c>
      <c r="L161" s="19">
        <f>VLOOKUP($A161,'HUMAN RESOURCES'!$A161:$L2851,COLUMN(F161),0)</f>
        <v>71</v>
      </c>
      <c r="M161" s="19">
        <f>VLOOKUP($A161,'HUMAN RESOURCES'!$A161:$L2851,COLUMN(G161),0)</f>
        <v>68</v>
      </c>
      <c r="N161" s="19">
        <f>VLOOKUP($A161,'HUMAN RESOURCES'!$A161:$L2851,COLUMN(H161),0)</f>
        <v>0.307</v>
      </c>
      <c r="O161" s="19">
        <f>VLOOKUP($A161,'HUMAN RESOURCES'!$A161:$L2851,COLUMN(I161),0)</f>
        <v>0.65100000000000002</v>
      </c>
      <c r="P161" s="19">
        <f>VLOOKUP($A161,'HUMAN RESOURCES'!$A161:$L2851,COLUMN(J161),0)</f>
        <v>4.2000000000000003E-2</v>
      </c>
      <c r="Q161" s="19">
        <f>VLOOKUP($A161,'HUMAN RESOURCES'!$A161:$L2851,COLUMN(K161),0)</f>
        <v>33003442</v>
      </c>
      <c r="R161" s="19">
        <f>VLOOKUP($A161,'HUMAN RESOURCES'!$A161:$L2851,COLUMN(L161),0)</f>
        <v>0.623</v>
      </c>
      <c r="S161" s="19">
        <f>VLOOKUP($A161,TOURISM!$A160:$E2850, COLUMN(D161),0)</f>
        <v>112000000</v>
      </c>
      <c r="T161" s="19">
        <f>VLOOKUP($A161,TOURISM!$A160:$E2850, COLUMN(E161),0)</f>
        <v>255000000</v>
      </c>
      <c r="U161" s="19">
        <f>VLOOKUP($A161,BUSINESS!$A161:$I2851, COLUMN(H161),0)</f>
        <v>2.1999999999999999E-2</v>
      </c>
      <c r="V161" s="19">
        <f>VLOOKUP($A161,BUSINESS!$A161:$I2851, COLUMN(I161),0)</f>
        <v>4.3999999999999997E-2</v>
      </c>
    </row>
    <row r="162" spans="1:22" ht="15" x14ac:dyDescent="0.25">
      <c r="A162" s="14" t="s">
        <v>59</v>
      </c>
      <c r="B162" s="15" t="s">
        <v>62</v>
      </c>
      <c r="C162" s="16" t="s">
        <v>116</v>
      </c>
      <c r="D162" s="17">
        <v>12497346043</v>
      </c>
      <c r="E162" s="18">
        <v>4.3999999999999997E-2</v>
      </c>
      <c r="F162" s="18">
        <v>33</v>
      </c>
      <c r="G162" s="18">
        <v>0.97299999999999998</v>
      </c>
      <c r="H162" s="19">
        <f>VLOOKUP($A162,ENERGY!$A162:$E2852,COLUMN(D162),0)</f>
        <v>12586</v>
      </c>
      <c r="I162" s="19">
        <f>VLOOKUP($A162,ENERGY!$A162:$E2852,COLUMN(E162),0)</f>
        <v>27836</v>
      </c>
      <c r="J162" s="19">
        <f>VLOOKUP($A162,'HUMAN RESOURCES'!$A162:$L2852,COLUMN(D162),0)</f>
        <v>0.05</v>
      </c>
      <c r="K162" s="19">
        <f>VLOOKUP($A162,'HUMAN RESOURCES'!$A162:$L2852,COLUMN(E162),0)</f>
        <v>0.125</v>
      </c>
      <c r="L162" s="19">
        <f>VLOOKUP($A162,'HUMAN RESOURCES'!$A162:$L2852,COLUMN(F162),0)</f>
        <v>49</v>
      </c>
      <c r="M162" s="19">
        <f>VLOOKUP($A162,'HUMAN RESOURCES'!$A162:$L2852,COLUMN(G162),0)</f>
        <v>46</v>
      </c>
      <c r="N162" s="19">
        <f>VLOOKUP($A162,'HUMAN RESOURCES'!$A162:$L2852,COLUMN(H162),0)</f>
        <v>0.47699999999999998</v>
      </c>
      <c r="O162" s="19">
        <f>VLOOKUP($A162,'HUMAN RESOURCES'!$A162:$L2852,COLUMN(I162),0)</f>
        <v>0.498</v>
      </c>
      <c r="P162" s="19">
        <f>VLOOKUP($A162,'HUMAN RESOURCES'!$A162:$L2852,COLUMN(J162),0)</f>
        <v>2.5000000000000001E-2</v>
      </c>
      <c r="Q162" s="19">
        <f>VLOOKUP($A162,'HUMAN RESOURCES'!$A162:$L2852,COLUMN(K162),0)</f>
        <v>15421075</v>
      </c>
      <c r="R162" s="19">
        <f>VLOOKUP($A162,'HUMAN RESOURCES'!$A162:$L2852,COLUMN(L162),0)</f>
        <v>0.34599999999999997</v>
      </c>
      <c r="S162" s="19">
        <f>VLOOKUP($A162,TOURISM!$A161:$E2851, COLUMN(D162),0)</f>
        <v>63000000</v>
      </c>
      <c r="T162" s="19">
        <f>VLOOKUP($A162,TOURISM!$A161:$E2851, COLUMN(E162),0)</f>
        <v>49000000</v>
      </c>
      <c r="U162" s="19">
        <f>VLOOKUP($A162,BUSINESS!$A162:$I2852, COLUMN(H162),0)</f>
        <v>4.0000000000000001E-3</v>
      </c>
      <c r="V162" s="19">
        <f>VLOOKUP($A162,BUSINESS!$A162:$I2852, COLUMN(I162),0)</f>
        <v>2.3E-2</v>
      </c>
    </row>
    <row r="163" spans="1:22" ht="15" x14ac:dyDescent="0.25">
      <c r="A163" s="14" t="s">
        <v>59</v>
      </c>
      <c r="B163" s="15" t="s">
        <v>63</v>
      </c>
      <c r="C163" s="16" t="s">
        <v>116</v>
      </c>
      <c r="D163" s="17">
        <v>2807657386</v>
      </c>
      <c r="E163" s="18">
        <v>4.2999999999999997E-2</v>
      </c>
      <c r="F163" s="18">
        <v>16</v>
      </c>
      <c r="G163" s="19">
        <v>0.12</v>
      </c>
      <c r="H163" s="19">
        <f>VLOOKUP($A163,ENERGY!$A163:$E2853,COLUMN(D163),0)</f>
        <v>3439</v>
      </c>
      <c r="I163" s="19">
        <f>VLOOKUP($A163,ENERGY!$A163:$E2853,COLUMN(E163),0)</f>
        <v>4756</v>
      </c>
      <c r="J163" s="19">
        <f>VLOOKUP($A163,'HUMAN RESOURCES'!$A163:$L2853,COLUMN(D163),0)</f>
        <v>4.1000000000000002E-2</v>
      </c>
      <c r="K163" s="19">
        <f>VLOOKUP($A163,'HUMAN RESOURCES'!$A163:$L2853,COLUMN(E163),0)</f>
        <v>8.2000000000000003E-2</v>
      </c>
      <c r="L163" s="19">
        <f>VLOOKUP($A163,'HUMAN RESOURCES'!$A163:$L2853,COLUMN(F163),0)</f>
        <v>58</v>
      </c>
      <c r="M163" s="19">
        <f>VLOOKUP($A163,'HUMAN RESOURCES'!$A163:$L2853,COLUMN(G163),0)</f>
        <v>55</v>
      </c>
      <c r="N163" s="19">
        <f>VLOOKUP($A163,'HUMAN RESOURCES'!$A163:$L2853,COLUMN(H163),0)</f>
        <v>0.44900000000000001</v>
      </c>
      <c r="O163" s="19">
        <f>VLOOKUP($A163,'HUMAN RESOURCES'!$A163:$L2853,COLUMN(I163),0)</f>
        <v>0.52200000000000002</v>
      </c>
      <c r="P163" s="19">
        <f>VLOOKUP($A163,'HUMAN RESOURCES'!$A163:$L2853,COLUMN(J163),0)</f>
        <v>2.8000000000000001E-2</v>
      </c>
      <c r="Q163" s="19">
        <f>VLOOKUP($A163,'HUMAN RESOURCES'!$A163:$L2853,COLUMN(K163),0)</f>
        <v>7665681</v>
      </c>
      <c r="R163" s="19">
        <f>VLOOKUP($A163,'HUMAN RESOURCES'!$A163:$L2853,COLUMN(L163),0)</f>
        <v>0.39300000000000002</v>
      </c>
      <c r="S163" s="19">
        <f>VLOOKUP($A163,TOURISM!$A162:$E2852, COLUMN(D163),0)</f>
        <v>108000000</v>
      </c>
      <c r="T163" s="19">
        <f>VLOOKUP($A163,TOURISM!$A162:$E2852, COLUMN(E163),0)</f>
        <v>53000000</v>
      </c>
      <c r="U163" s="19">
        <f>VLOOKUP($A163,BUSINESS!$A163:$I2853, COLUMN(H163),0)</f>
        <v>0.01</v>
      </c>
      <c r="V163" s="19">
        <f>VLOOKUP($A163,BUSINESS!$A163:$I2853, COLUMN(I163),0)</f>
        <v>3.1E-2</v>
      </c>
    </row>
    <row r="164" spans="1:22" ht="15" x14ac:dyDescent="0.25">
      <c r="A164" s="14" t="s">
        <v>59</v>
      </c>
      <c r="B164" s="15" t="s">
        <v>64</v>
      </c>
      <c r="C164" s="16" t="s">
        <v>116</v>
      </c>
      <c r="D164" s="17">
        <v>5438856515</v>
      </c>
      <c r="E164" s="18">
        <v>5.7000000000000002E-2</v>
      </c>
      <c r="F164" s="18">
        <v>193</v>
      </c>
      <c r="G164" s="18">
        <v>0.16200000000000001</v>
      </c>
      <c r="H164" s="19">
        <f>VLOOKUP($A164,ENERGY!$A164:$E2854,COLUMN(D164),0)</f>
        <v>2023</v>
      </c>
      <c r="I164" s="19">
        <f>VLOOKUP($A164,ENERGY!$A164:$E2854,COLUMN(E164),0)</f>
        <v>4397</v>
      </c>
      <c r="J164" s="19">
        <f>VLOOKUP($A164,'HUMAN RESOURCES'!$A164:$L2854,COLUMN(D164),0)</f>
        <v>2.5999999999999999E-2</v>
      </c>
      <c r="K164" s="19">
        <f>VLOOKUP($A164,'HUMAN RESOURCES'!$A164:$L2854,COLUMN(E164),0)</f>
        <v>5.0999999999999997E-2</v>
      </c>
      <c r="L164" s="19">
        <f>VLOOKUP($A164,'HUMAN RESOURCES'!$A164:$L2854,COLUMN(F164),0)</f>
        <v>48</v>
      </c>
      <c r="M164" s="19">
        <f>VLOOKUP($A164,'HUMAN RESOURCES'!$A164:$L2854,COLUMN(G164),0)</f>
        <v>47</v>
      </c>
      <c r="N164" s="19">
        <f>VLOOKUP($A164,'HUMAN RESOURCES'!$A164:$L2854,COLUMN(H164),0)</f>
        <v>0.36699999999999999</v>
      </c>
      <c r="O164" s="19">
        <f>VLOOKUP($A164,'HUMAN RESOURCES'!$A164:$L2854,COLUMN(I164),0)</f>
        <v>0.60199999999999998</v>
      </c>
      <c r="P164" s="19">
        <f>VLOOKUP($A164,'HUMAN RESOURCES'!$A164:$L2854,COLUMN(J164),0)</f>
        <v>3.1E-2</v>
      </c>
      <c r="Q164" s="19">
        <f>VLOOKUP($A164,'HUMAN RESOURCES'!$A164:$L2854,COLUMN(K164),0)</f>
        <v>1832602</v>
      </c>
      <c r="R164" s="19">
        <f>VLOOKUP($A164,'HUMAN RESOURCES'!$A164:$L2854,COLUMN(L164),0)</f>
        <v>0.54600000000000004</v>
      </c>
      <c r="S164" s="19">
        <f>VLOOKUP($A164,TOURISM!$A163:$E2853, COLUMN(D164),0)</f>
        <v>459000000</v>
      </c>
      <c r="T164" s="19">
        <f>VLOOKUP($A164,TOURISM!$A163:$E2853, COLUMN(E164),0)</f>
        <v>235000000</v>
      </c>
      <c r="U164" s="19">
        <f>VLOOKUP($A164,BUSINESS!$A164:$I2854, COLUMN(H164),0)</f>
        <v>3.3000000000000002E-2</v>
      </c>
      <c r="V164" s="19">
        <f>VLOOKUP($A164,BUSINESS!$A164:$I2854, COLUMN(I164),0)</f>
        <v>0.24299999999999999</v>
      </c>
    </row>
    <row r="165" spans="1:22" ht="15" x14ac:dyDescent="0.25">
      <c r="A165" s="14" t="s">
        <v>59</v>
      </c>
      <c r="B165" s="15" t="s">
        <v>65</v>
      </c>
      <c r="C165" s="16" t="s">
        <v>116</v>
      </c>
      <c r="D165" s="17">
        <v>3205592273</v>
      </c>
      <c r="E165" s="18">
        <v>0.05</v>
      </c>
      <c r="F165" s="18">
        <v>13</v>
      </c>
      <c r="G165" s="19">
        <v>0.12</v>
      </c>
      <c r="H165" s="19">
        <f>VLOOKUP($A165,ENERGY!$A165:$E2855,COLUMN(D165),0)</f>
        <v>14338</v>
      </c>
      <c r="I165" s="19">
        <f>VLOOKUP($A165,ENERGY!$A165:$E2855,COLUMN(E165),0)</f>
        <v>1665</v>
      </c>
      <c r="J165" s="19">
        <f>VLOOKUP($A165,'HUMAN RESOURCES'!$A165:$L2855,COLUMN(D165),0)</f>
        <v>4.4999999999999998E-2</v>
      </c>
      <c r="K165" s="19">
        <f>VLOOKUP($A165,'HUMAN RESOURCES'!$A165:$L2855,COLUMN(E165),0)</f>
        <v>9.0999999999999998E-2</v>
      </c>
      <c r="L165" s="19">
        <f>VLOOKUP($A165,'HUMAN RESOURCES'!$A165:$L2855,COLUMN(F165),0)</f>
        <v>53</v>
      </c>
      <c r="M165" s="19">
        <f>VLOOKUP($A165,'HUMAN RESOURCES'!$A165:$L2855,COLUMN(G165),0)</f>
        <v>51</v>
      </c>
      <c r="N165" s="19">
        <f>VLOOKUP($A165,'HUMAN RESOURCES'!$A165:$L2855,COLUMN(H165),0)</f>
        <v>0.46600000000000003</v>
      </c>
      <c r="O165" s="19">
        <f>VLOOKUP($A165,'HUMAN RESOURCES'!$A165:$L2855,COLUMN(I165),0)</f>
        <v>0.50800000000000001</v>
      </c>
      <c r="P165" s="19">
        <f>VLOOKUP($A165,'HUMAN RESOURCES'!$A165:$L2855,COLUMN(J165),0)</f>
        <v>2.5999999999999999E-2</v>
      </c>
      <c r="Q165" s="19">
        <f>VLOOKUP($A165,'HUMAN RESOURCES'!$A165:$L2855,COLUMN(K165),0)</f>
        <v>12659086</v>
      </c>
      <c r="R165" s="19">
        <f>VLOOKUP($A165,'HUMAN RESOURCES'!$A165:$L2855,COLUMN(L165),0)</f>
        <v>0.2</v>
      </c>
      <c r="S165" s="19">
        <f>VLOOKUP($A165,TOURISM!$A164:$E2854, COLUMN(D165),0)</f>
        <v>38000000</v>
      </c>
      <c r="T165" s="19">
        <f>VLOOKUP($A165,TOURISM!$A164:$E2854, COLUMN(E165),0)</f>
        <v>50000000</v>
      </c>
      <c r="U165" s="19">
        <f>VLOOKUP($A165,BUSINESS!$A165:$I2855, COLUMN(H165),0)</f>
        <v>4.0000000000000001E-3</v>
      </c>
      <c r="V165" s="19">
        <f>VLOOKUP($A165,BUSINESS!$A165:$I2855, COLUMN(I165),0)</f>
        <v>1.9E-2</v>
      </c>
    </row>
    <row r="166" spans="1:22" ht="15" x14ac:dyDescent="0.25">
      <c r="A166" s="14" t="s">
        <v>59</v>
      </c>
      <c r="B166" s="15" t="s">
        <v>66</v>
      </c>
      <c r="C166" s="16" t="s">
        <v>116</v>
      </c>
      <c r="D166" s="17">
        <v>825394484</v>
      </c>
      <c r="E166" s="18">
        <v>7.0999999999999994E-2</v>
      </c>
      <c r="F166" s="18">
        <v>6</v>
      </c>
      <c r="G166" s="18">
        <v>0.19500000000000001</v>
      </c>
      <c r="H166" s="19">
        <f>VLOOKUP($A166,ENERGY!$A166:$E2856,COLUMN(D166),0)</f>
        <v>14338</v>
      </c>
      <c r="I166" s="19">
        <f>VLOOKUP($A166,ENERGY!$A166:$E2856,COLUMN(E166),0)</f>
        <v>180</v>
      </c>
      <c r="J166" s="19">
        <f>VLOOKUP($A166,'HUMAN RESOURCES'!$A166:$L2856,COLUMN(D166),0)</f>
        <v>4.2999999999999997E-2</v>
      </c>
      <c r="K166" s="19">
        <f>VLOOKUP($A166,'HUMAN RESOURCES'!$A166:$L2856,COLUMN(E166),0)</f>
        <v>8.2000000000000003E-2</v>
      </c>
      <c r="L166" s="19">
        <f>VLOOKUP($A166,'HUMAN RESOURCES'!$A166:$L2856,COLUMN(F166),0)</f>
        <v>50</v>
      </c>
      <c r="M166" s="19">
        <f>VLOOKUP($A166,'HUMAN RESOURCES'!$A166:$L2856,COLUMN(G166),0)</f>
        <v>48</v>
      </c>
      <c r="N166" s="19">
        <f>VLOOKUP($A166,'HUMAN RESOURCES'!$A166:$L2856,COLUMN(H166),0)</f>
        <v>0.46800000000000003</v>
      </c>
      <c r="O166" s="19">
        <f>VLOOKUP($A166,'HUMAN RESOURCES'!$A166:$L2856,COLUMN(I166),0)</f>
        <v>0.504</v>
      </c>
      <c r="P166" s="19">
        <f>VLOOKUP($A166,'HUMAN RESOURCES'!$A166:$L2856,COLUMN(J166),0)</f>
        <v>2.8000000000000001E-2</v>
      </c>
      <c r="Q166" s="19">
        <f>VLOOKUP($A166,'HUMAN RESOURCES'!$A166:$L2856,COLUMN(K166),0)</f>
        <v>7264340</v>
      </c>
      <c r="R166" s="19">
        <f>VLOOKUP($A166,'HUMAN RESOURCES'!$A166:$L2856,COLUMN(L166),0)</f>
        <v>8.8999999999999996E-2</v>
      </c>
      <c r="S166" s="19">
        <f>VLOOKUP($A166,TOURISM!$A165:$E2855, COLUMN(D166),0)</f>
        <v>1200000</v>
      </c>
      <c r="T166" s="19">
        <f>VLOOKUP($A166,TOURISM!$A165:$E2855, COLUMN(E166),0)</f>
        <v>15000000</v>
      </c>
      <c r="U166" s="19">
        <f>VLOOKUP($A166,BUSINESS!$A166:$I2856, COLUMN(H166),0)</f>
        <v>2E-3</v>
      </c>
      <c r="V166" s="19">
        <f>VLOOKUP($A166,BUSINESS!$A166:$I2856, COLUMN(I166),0)</f>
        <v>8.9999999999999993E-3</v>
      </c>
    </row>
    <row r="167" spans="1:22" ht="15" x14ac:dyDescent="0.25">
      <c r="A167" s="14" t="s">
        <v>59</v>
      </c>
      <c r="B167" s="15" t="s">
        <v>67</v>
      </c>
      <c r="C167" s="16" t="s">
        <v>116</v>
      </c>
      <c r="D167" s="17">
        <v>10879778328</v>
      </c>
      <c r="E167" s="18">
        <v>4.8000000000000001E-2</v>
      </c>
      <c r="F167" s="18">
        <v>31</v>
      </c>
      <c r="G167" s="18">
        <v>0.18</v>
      </c>
      <c r="H167" s="19">
        <f>VLOOKUP($A167,ENERGY!$A167:$E2857,COLUMN(D167),0)</f>
        <v>6914</v>
      </c>
      <c r="I167" s="19">
        <f>VLOOKUP($A167,ENERGY!$A167:$E2857,COLUMN(E167),0)</f>
        <v>6674</v>
      </c>
      <c r="J167" s="19">
        <f>VLOOKUP($A167,'HUMAN RESOURCES'!$A167:$L2857,COLUMN(D167),0)</f>
        <v>4.1000000000000002E-2</v>
      </c>
      <c r="K167" s="19">
        <f>VLOOKUP($A167,'HUMAN RESOURCES'!$A167:$L2857,COLUMN(E167),0)</f>
        <v>8.4000000000000005E-2</v>
      </c>
      <c r="L167" s="19">
        <f>VLOOKUP($A167,'HUMAN RESOURCES'!$A167:$L2857,COLUMN(F167),0)</f>
        <v>53</v>
      </c>
      <c r="M167" s="19">
        <f>VLOOKUP($A167,'HUMAN RESOURCES'!$A167:$L2857,COLUMN(G167),0)</f>
        <v>51</v>
      </c>
      <c r="N167" s="19">
        <f>VLOOKUP($A167,'HUMAN RESOURCES'!$A167:$L2857,COLUMN(H167),0)</f>
        <v>0.44700000000000001</v>
      </c>
      <c r="O167" s="19">
        <f>VLOOKUP($A167,'HUMAN RESOURCES'!$A167:$L2857,COLUMN(I167),0)</f>
        <v>0.52</v>
      </c>
      <c r="P167" s="19">
        <f>VLOOKUP($A167,'HUMAN RESOURCES'!$A167:$L2857,COLUMN(J167),0)</f>
        <v>3.3000000000000002E-2</v>
      </c>
      <c r="Q167" s="19">
        <f>VLOOKUP($A167,'HUMAN RESOURCES'!$A167:$L2857,COLUMN(K167),0)</f>
        <v>17223277</v>
      </c>
      <c r="R167" s="19">
        <f>VLOOKUP($A167,'HUMAN RESOURCES'!$A167:$L2857,COLUMN(L167),0)</f>
        <v>0.47299999999999998</v>
      </c>
      <c r="S167" s="19">
        <f>VLOOKUP($A167,TOURISM!$A166:$E2856, COLUMN(D167),0)</f>
        <v>266000000</v>
      </c>
      <c r="T167" s="19">
        <f>VLOOKUP($A167,TOURISM!$A166:$E2856, COLUMN(E167),0)</f>
        <v>272000000</v>
      </c>
      <c r="U167" s="19">
        <f>VLOOKUP($A167,BUSINESS!$A167:$I2857, COLUMN(H167),0)</f>
        <v>6.0000000000000001E-3</v>
      </c>
      <c r="V167" s="19">
        <f>VLOOKUP($A167,BUSINESS!$A167:$I2857, COLUMN(I167),0)</f>
        <v>6.3E-2</v>
      </c>
    </row>
    <row r="168" spans="1:22" ht="15" x14ac:dyDescent="0.25">
      <c r="A168" s="14" t="s">
        <v>59</v>
      </c>
      <c r="B168" s="15" t="s">
        <v>68</v>
      </c>
      <c r="C168" s="16" t="s">
        <v>116</v>
      </c>
      <c r="D168" s="17">
        <v>991387865</v>
      </c>
      <c r="E168" s="18">
        <v>4.2000000000000003E-2</v>
      </c>
      <c r="F168" s="18">
        <v>11</v>
      </c>
      <c r="G168" s="18">
        <v>0.18</v>
      </c>
      <c r="H168" s="19">
        <f>VLOOKUP($A168,ENERGY!$A168:$E2858,COLUMN(D168),0)</f>
        <v>14338</v>
      </c>
      <c r="I168" s="19">
        <f>VLOOKUP($A168,ENERGY!$A168:$E2858,COLUMN(E168),0)</f>
        <v>235</v>
      </c>
      <c r="J168" s="19">
        <f>VLOOKUP($A168,'HUMAN RESOURCES'!$A168:$L2858,COLUMN(D168),0)</f>
        <v>3.7999999999999999E-2</v>
      </c>
      <c r="K168" s="19">
        <f>VLOOKUP($A168,'HUMAN RESOURCES'!$A168:$L2858,COLUMN(E168),0)</f>
        <v>0.112</v>
      </c>
      <c r="L168" s="19">
        <f>VLOOKUP($A168,'HUMAN RESOURCES'!$A168:$L2858,COLUMN(F168),0)</f>
        <v>46</v>
      </c>
      <c r="M168" s="19">
        <f>VLOOKUP($A168,'HUMAN RESOURCES'!$A168:$L2858,COLUMN(G168),0)</f>
        <v>43</v>
      </c>
      <c r="N168" s="19">
        <f>VLOOKUP($A168,'HUMAN RESOURCES'!$A168:$L2858,COLUMN(H168),0)</f>
        <v>0.42099999999999999</v>
      </c>
      <c r="O168" s="19">
        <f>VLOOKUP($A168,'HUMAN RESOURCES'!$A168:$L2858,COLUMN(I168),0)</f>
        <v>0.53900000000000003</v>
      </c>
      <c r="P168" s="19">
        <f>VLOOKUP($A168,'HUMAN RESOURCES'!$A168:$L2858,COLUMN(J168),0)</f>
        <v>0.04</v>
      </c>
      <c r="Q168" s="19">
        <f>VLOOKUP($A168,'HUMAN RESOURCES'!$A168:$L2858,COLUMN(K168),0)</f>
        <v>3829636</v>
      </c>
      <c r="R168" s="19">
        <f>VLOOKUP($A168,'HUMAN RESOURCES'!$A168:$L2858,COLUMN(L168),0)</f>
        <v>0.379</v>
      </c>
      <c r="S168" s="19">
        <f>VLOOKUP($A168,TOURISM!$A167:$E2857, COLUMN(D168),0)</f>
        <v>4000000</v>
      </c>
      <c r="T168" s="19">
        <f>VLOOKUP($A168,TOURISM!$A167:$E2857, COLUMN(E168),0)</f>
        <v>31000000</v>
      </c>
      <c r="U168" s="19">
        <f>VLOOKUP($A168,BUSINESS!$A168:$I2858, COLUMN(H168),0)</f>
        <v>2E-3</v>
      </c>
      <c r="V168" s="19">
        <f>VLOOKUP($A168,BUSINESS!$A168:$I2858, COLUMN(I168),0)</f>
        <v>0.01</v>
      </c>
    </row>
    <row r="169" spans="1:22" ht="15" x14ac:dyDescent="0.25">
      <c r="A169" s="14" t="s">
        <v>59</v>
      </c>
      <c r="B169" s="15" t="s">
        <v>69</v>
      </c>
      <c r="C169" s="16" t="s">
        <v>116</v>
      </c>
      <c r="D169" s="17">
        <v>1987622269</v>
      </c>
      <c r="E169" s="18">
        <v>0.08</v>
      </c>
      <c r="F169" s="18">
        <v>18</v>
      </c>
      <c r="G169" s="18">
        <v>0.18</v>
      </c>
      <c r="H169" s="19">
        <f>VLOOKUP($A169,ENERGY!$A169:$E2859,COLUMN(D169),0)</f>
        <v>14338</v>
      </c>
      <c r="I169" s="19">
        <f>VLOOKUP($A169,ENERGY!$A169:$E2859,COLUMN(E169),0)</f>
        <v>444</v>
      </c>
      <c r="J169" s="19">
        <f>VLOOKUP($A169,'HUMAN RESOURCES'!$A169:$L2859,COLUMN(D169),0)</f>
        <v>0.05</v>
      </c>
      <c r="K169" s="19">
        <f>VLOOKUP($A169,'HUMAN RESOURCES'!$A169:$L2859,COLUMN(E169),0)</f>
        <v>0.10299999999999999</v>
      </c>
      <c r="L169" s="19">
        <f>VLOOKUP($A169,'HUMAN RESOURCES'!$A169:$L2859,COLUMN(F169),0)</f>
        <v>48</v>
      </c>
      <c r="M169" s="19">
        <f>VLOOKUP($A169,'HUMAN RESOURCES'!$A169:$L2859,COLUMN(G169),0)</f>
        <v>46</v>
      </c>
      <c r="N169" s="19">
        <f>VLOOKUP($A169,'HUMAN RESOURCES'!$A169:$L2859,COLUMN(H169),0)</f>
        <v>0.49199999999999999</v>
      </c>
      <c r="O169" s="19">
        <f>VLOOKUP($A169,'HUMAN RESOURCES'!$A169:$L2859,COLUMN(I169),0)</f>
        <v>0.48099999999999998</v>
      </c>
      <c r="P169" s="19">
        <f>VLOOKUP($A169,'HUMAN RESOURCES'!$A169:$L2859,COLUMN(J169),0)</f>
        <v>2.7E-2</v>
      </c>
      <c r="Q169" s="19">
        <f>VLOOKUP($A169,'HUMAN RESOURCES'!$A169:$L2859,COLUMN(K169),0)</f>
        <v>9311234</v>
      </c>
      <c r="R169" s="19">
        <f>VLOOKUP($A169,'HUMAN RESOURCES'!$A169:$L2859,COLUMN(L169),0)</f>
        <v>0.217</v>
      </c>
      <c r="S169" s="19">
        <f>VLOOKUP($A169,TOURISM!$A168:$E2858, COLUMN(D169),0)</f>
        <v>2478709140</v>
      </c>
      <c r="T169" s="19">
        <f>VLOOKUP($A169,TOURISM!$A168:$E2858, COLUMN(E169),0)</f>
        <v>448000000</v>
      </c>
      <c r="U169" s="19">
        <f>VLOOKUP($A169,BUSINESS!$A169:$I2859, COLUMN(H169),0)</f>
        <v>3.0000000000000001E-3</v>
      </c>
      <c r="V169" s="19">
        <f>VLOOKUP($A169,BUSINESS!$A169:$I2859, COLUMN(I169),0)</f>
        <v>7.0000000000000001E-3</v>
      </c>
    </row>
    <row r="170" spans="1:22" ht="15" x14ac:dyDescent="0.25">
      <c r="A170" s="14" t="s">
        <v>59</v>
      </c>
      <c r="B170" s="15" t="s">
        <v>70</v>
      </c>
      <c r="C170" s="16" t="s">
        <v>116</v>
      </c>
      <c r="D170" s="17">
        <v>251162421</v>
      </c>
      <c r="E170" s="18">
        <v>3.4000000000000002E-2</v>
      </c>
      <c r="F170" s="18">
        <v>15</v>
      </c>
      <c r="G170" s="18">
        <v>0.12</v>
      </c>
      <c r="H170" s="19">
        <f>VLOOKUP($A170,ENERGY!$A170:$E2860,COLUMN(D170),0)</f>
        <v>14338</v>
      </c>
      <c r="I170" s="19">
        <f>VLOOKUP($A170,ENERGY!$A170:$E2860,COLUMN(E170),0)</f>
        <v>125</v>
      </c>
      <c r="J170" s="19">
        <f>VLOOKUP($A170,'HUMAN RESOURCES'!$A170:$L2860,COLUMN(D170),0)</f>
        <v>3.9E-2</v>
      </c>
      <c r="K170" s="19">
        <f>VLOOKUP($A170,'HUMAN RESOURCES'!$A170:$L2860,COLUMN(E170),0)</f>
        <v>7.1999999999999995E-2</v>
      </c>
      <c r="L170" s="19">
        <f>VLOOKUP($A170,'HUMAN RESOURCES'!$A170:$L2860,COLUMN(F170),0)</f>
        <v>60</v>
      </c>
      <c r="M170" s="19">
        <f>VLOOKUP($A170,'HUMAN RESOURCES'!$A170:$L2860,COLUMN(G170),0)</f>
        <v>57</v>
      </c>
      <c r="N170" s="19">
        <f>VLOOKUP($A170,'HUMAN RESOURCES'!$A170:$L2860,COLUMN(H170),0)</f>
        <v>0.41399999999999998</v>
      </c>
      <c r="O170" s="19">
        <f>VLOOKUP($A170,'HUMAN RESOURCES'!$A170:$L2860,COLUMN(I170),0)</f>
        <v>0.55600000000000005</v>
      </c>
      <c r="P170" s="19">
        <f>VLOOKUP($A170,'HUMAN RESOURCES'!$A170:$L2860,COLUMN(J170),0)</f>
        <v>0.03</v>
      </c>
      <c r="Q170" s="19">
        <f>VLOOKUP($A170,'HUMAN RESOURCES'!$A170:$L2860,COLUMN(K170),0)</f>
        <v>570491</v>
      </c>
      <c r="R170" s="19">
        <f>VLOOKUP($A170,'HUMAN RESOURCES'!$A170:$L2860,COLUMN(L170),0)</f>
        <v>0.27900000000000003</v>
      </c>
      <c r="S170" s="19">
        <f>VLOOKUP($A170,TOURISM!$A169:$E2859, COLUMN(D170),0)</f>
        <v>16000000</v>
      </c>
      <c r="T170" s="19">
        <f>VLOOKUP($A170,TOURISM!$A169:$E2859, COLUMN(E170),0)</f>
        <v>8000000</v>
      </c>
      <c r="U170" s="19">
        <f>VLOOKUP($A170,BUSINESS!$A170:$I2860, COLUMN(H170),0)</f>
        <v>8.0000000000000002E-3</v>
      </c>
      <c r="V170" s="19">
        <f>VLOOKUP($A170,BUSINESS!$A170:$I2860, COLUMN(I170),0)</f>
        <v>4.0000000000000001E-3</v>
      </c>
    </row>
    <row r="171" spans="1:22" ht="15" x14ac:dyDescent="0.25">
      <c r="A171" s="14" t="s">
        <v>59</v>
      </c>
      <c r="B171" s="15" t="s">
        <v>71</v>
      </c>
      <c r="C171" s="16" t="s">
        <v>116</v>
      </c>
      <c r="D171" s="17">
        <v>3019993723</v>
      </c>
      <c r="E171" s="18">
        <v>2.5000000000000001E-2</v>
      </c>
      <c r="F171" s="18">
        <v>23</v>
      </c>
      <c r="G171" s="18">
        <v>0.18</v>
      </c>
      <c r="H171" s="19">
        <f>VLOOKUP($A171,ENERGY!$A171:$E2861,COLUMN(D171),0)</f>
        <v>1416</v>
      </c>
      <c r="I171" s="19">
        <f>VLOOKUP($A171,ENERGY!$A171:$E2861,COLUMN(E171),0)</f>
        <v>1885</v>
      </c>
      <c r="J171" s="19">
        <f>VLOOKUP($A171,'HUMAN RESOURCES'!$A171:$L2861,COLUMN(D171),0)</f>
        <v>4.7E-2</v>
      </c>
      <c r="K171" s="19">
        <f>VLOOKUP($A171,'HUMAN RESOURCES'!$A171:$L2861,COLUMN(E171),0)</f>
        <v>0.111</v>
      </c>
      <c r="L171" s="19">
        <f>VLOOKUP($A171,'HUMAN RESOURCES'!$A171:$L2861,COLUMN(F171),0)</f>
        <v>49</v>
      </c>
      <c r="M171" s="19">
        <f>VLOOKUP($A171,'HUMAN RESOURCES'!$A171:$L2861,COLUMN(G171),0)</f>
        <v>46</v>
      </c>
      <c r="N171" s="19">
        <f>VLOOKUP($A171,'HUMAN RESOURCES'!$A171:$L2861,COLUMN(H171),0)</f>
        <v>0.46400000000000002</v>
      </c>
      <c r="O171" s="19">
        <f>VLOOKUP($A171,'HUMAN RESOURCES'!$A171:$L2861,COLUMN(I171),0)</f>
        <v>0.50800000000000001</v>
      </c>
      <c r="P171" s="19">
        <f>VLOOKUP($A171,'HUMAN RESOURCES'!$A171:$L2861,COLUMN(J171),0)</f>
        <v>2.8000000000000001E-2</v>
      </c>
      <c r="Q171" s="19">
        <f>VLOOKUP($A171,'HUMAN RESOURCES'!$A171:$L2861,COLUMN(K171),0)</f>
        <v>50972323</v>
      </c>
      <c r="R171" s="19">
        <f>VLOOKUP($A171,'HUMAN RESOURCES'!$A171:$L2861,COLUMN(L171),0)</f>
        <v>0.36499999999999999</v>
      </c>
      <c r="S171" s="19">
        <f>VLOOKUP($A171,TOURISM!$A170:$E2860, COLUMN(D171),0)</f>
        <v>2478709140</v>
      </c>
      <c r="T171" s="19">
        <f>VLOOKUP($A171,TOURISM!$A170:$E2860, COLUMN(E171),0)</f>
        <v>448000000</v>
      </c>
      <c r="U171" s="19">
        <f>VLOOKUP($A171,BUSINESS!$A171:$I2861, COLUMN(H171),0)</f>
        <v>1E-3</v>
      </c>
      <c r="V171" s="19">
        <f>VLOOKUP($A171,BUSINESS!$A171:$I2861, COLUMN(I171),0)</f>
        <v>2.4E-2</v>
      </c>
    </row>
    <row r="172" spans="1:22" ht="15" x14ac:dyDescent="0.25">
      <c r="A172" s="14" t="s">
        <v>59</v>
      </c>
      <c r="B172" s="15" t="s">
        <v>72</v>
      </c>
      <c r="C172" s="16" t="s">
        <v>116</v>
      </c>
      <c r="D172" s="17">
        <v>8728037672</v>
      </c>
      <c r="E172" s="18">
        <v>4.2000000000000003E-2</v>
      </c>
      <c r="F172" s="18">
        <v>5</v>
      </c>
      <c r="G172" s="19">
        <v>0.12</v>
      </c>
      <c r="H172" s="19">
        <f>VLOOKUP($A172,ENERGY!$A172:$E2862,COLUMN(D172),0)</f>
        <v>22925</v>
      </c>
      <c r="I172" s="19">
        <f>VLOOKUP($A172,ENERGY!$A172:$E2862,COLUMN(E172),0)</f>
        <v>2721</v>
      </c>
      <c r="J172" s="19">
        <f>VLOOKUP($A172,'HUMAN RESOURCES'!$A172:$L2862,COLUMN(D172),0)</f>
        <v>3.9E-2</v>
      </c>
      <c r="K172" s="19">
        <f>VLOOKUP($A172,'HUMAN RESOURCES'!$A172:$L2862,COLUMN(E172),0)</f>
        <v>7.0000000000000007E-2</v>
      </c>
      <c r="L172" s="19">
        <f>VLOOKUP($A172,'HUMAN RESOURCES'!$A172:$L2862,COLUMN(F172),0)</f>
        <v>54</v>
      </c>
      <c r="M172" s="19">
        <f>VLOOKUP($A172,'HUMAN RESOURCES'!$A172:$L2862,COLUMN(G172),0)</f>
        <v>52</v>
      </c>
      <c r="N172" s="19">
        <f>VLOOKUP($A172,'HUMAN RESOURCES'!$A172:$L2862,COLUMN(H172),0)</f>
        <v>0.42099999999999999</v>
      </c>
      <c r="O172" s="19">
        <f>VLOOKUP($A172,'HUMAN RESOURCES'!$A172:$L2862,COLUMN(I172),0)</f>
        <v>0.54400000000000004</v>
      </c>
      <c r="P172" s="19">
        <f>VLOOKUP($A172,'HUMAN RESOURCES'!$A172:$L2862,COLUMN(J172),0)</f>
        <v>3.5999999999999997E-2</v>
      </c>
      <c r="Q172" s="19">
        <f>VLOOKUP($A172,'HUMAN RESOURCES'!$A172:$L2862,COLUMN(K172),0)</f>
        <v>3363418</v>
      </c>
      <c r="R172" s="19">
        <f>VLOOKUP($A172,'HUMAN RESOURCES'!$A172:$L2862,COLUMN(L172),0)</f>
        <v>0.60099999999999998</v>
      </c>
      <c r="S172" s="19">
        <f>VLOOKUP($A172,TOURISM!$A171:$E2861, COLUMN(D172),0)</f>
        <v>30000000</v>
      </c>
      <c r="T172" s="19">
        <f>VLOOKUP($A172,TOURISM!$A171:$E2861, COLUMN(E172),0)</f>
        <v>118000000</v>
      </c>
      <c r="U172" s="19">
        <f>VLOOKUP($A172,BUSINESS!$A172:$I2862, COLUMN(H172),0)</f>
        <v>5.0000000000000001E-3</v>
      </c>
      <c r="V172" s="19">
        <f>VLOOKUP($A172,BUSINESS!$A172:$I2862, COLUMN(I172),0)</f>
        <v>9.8000000000000004E-2</v>
      </c>
    </row>
    <row r="173" spans="1:22" ht="15" x14ac:dyDescent="0.25">
      <c r="A173" s="14" t="s">
        <v>59</v>
      </c>
      <c r="B173" s="15" t="s">
        <v>73</v>
      </c>
      <c r="C173" s="16" t="s">
        <v>116</v>
      </c>
      <c r="D173" s="17">
        <v>13737482343</v>
      </c>
      <c r="E173" s="18">
        <v>5.0999999999999997E-2</v>
      </c>
      <c r="F173" s="18">
        <v>42</v>
      </c>
      <c r="G173" s="19">
        <v>0.12</v>
      </c>
      <c r="H173" s="19">
        <f>VLOOKUP($A173,ENERGY!$A173:$E2863,COLUMN(D173),0)</f>
        <v>9489</v>
      </c>
      <c r="I173" s="19">
        <f>VLOOKUP($A173,ENERGY!$A173:$E2863,COLUMN(E173),0)</f>
        <v>5856</v>
      </c>
      <c r="J173" s="19">
        <f>VLOOKUP($A173,'HUMAN RESOURCES'!$A173:$L2863,COLUMN(D173),0)</f>
        <v>3.6999999999999998E-2</v>
      </c>
      <c r="K173" s="19">
        <f>VLOOKUP($A173,'HUMAN RESOURCES'!$A173:$L2863,COLUMN(E173),0)</f>
        <v>9.4E-2</v>
      </c>
      <c r="L173" s="19">
        <f>VLOOKUP($A173,'HUMAN RESOURCES'!$A173:$L2863,COLUMN(F173),0)</f>
        <v>47</v>
      </c>
      <c r="M173" s="19">
        <f>VLOOKUP($A173,'HUMAN RESOURCES'!$A173:$L2863,COLUMN(G173),0)</f>
        <v>46</v>
      </c>
      <c r="N173" s="19">
        <f>VLOOKUP($A173,'HUMAN RESOURCES'!$A173:$L2863,COLUMN(H173),0)</f>
        <v>0.42199999999999999</v>
      </c>
      <c r="O173" s="19">
        <f>VLOOKUP($A173,'HUMAN RESOURCES'!$A173:$L2863,COLUMN(I173),0)</f>
        <v>0.54800000000000004</v>
      </c>
      <c r="P173" s="19">
        <f>VLOOKUP($A173,'HUMAN RESOURCES'!$A173:$L2863,COLUMN(J173),0)</f>
        <v>2.9000000000000001E-2</v>
      </c>
      <c r="Q173" s="19">
        <f>VLOOKUP($A173,'HUMAN RESOURCES'!$A173:$L2863,COLUMN(K173),0)</f>
        <v>16909801</v>
      </c>
      <c r="R173" s="19">
        <f>VLOOKUP($A173,'HUMAN RESOURCES'!$A173:$L2863,COLUMN(L173),0)</f>
        <v>0.45500000000000002</v>
      </c>
      <c r="S173" s="19">
        <f>VLOOKUP($A173,TOURISM!$A172:$E2862, COLUMN(D173),0)</f>
        <v>76000000</v>
      </c>
      <c r="T173" s="19">
        <f>VLOOKUP($A173,TOURISM!$A172:$E2862, COLUMN(E173),0)</f>
        <v>551000000</v>
      </c>
      <c r="U173" s="19">
        <f>VLOOKUP($A173,BUSINESS!$A173:$I2863, COLUMN(H173),0)</f>
        <v>8.0000000000000002E-3</v>
      </c>
      <c r="V173" s="19">
        <f>VLOOKUP($A173,BUSINESS!$A173:$I2863, COLUMN(I173),0)</f>
        <v>7.5999999999999998E-2</v>
      </c>
    </row>
    <row r="174" spans="1:22" ht="15" x14ac:dyDescent="0.25">
      <c r="A174" s="14" t="s">
        <v>59</v>
      </c>
      <c r="B174" s="15" t="s">
        <v>74</v>
      </c>
      <c r="C174" s="16" t="s">
        <v>116</v>
      </c>
      <c r="D174" s="17">
        <v>622044666</v>
      </c>
      <c r="E174" s="18">
        <v>6.2E-2</v>
      </c>
      <c r="F174" s="18">
        <v>50</v>
      </c>
      <c r="G174" s="18">
        <v>0.113</v>
      </c>
      <c r="H174" s="19">
        <f>VLOOKUP($A174,ENERGY!$A174:$E2864,COLUMN(D174),0)</f>
        <v>14338</v>
      </c>
      <c r="I174" s="19">
        <f>VLOOKUP($A174,ENERGY!$A174:$E2864,COLUMN(E174),0)</f>
        <v>532</v>
      </c>
      <c r="J174" s="19">
        <f>VLOOKUP($A174,'HUMAN RESOURCES'!$A174:$L2864,COLUMN(D174),0)</f>
        <v>2.9000000000000001E-2</v>
      </c>
      <c r="K174" s="19">
        <f>VLOOKUP($A174,'HUMAN RESOURCES'!$A174:$L2864,COLUMN(E174),0)</f>
        <v>7.4999999999999997E-2</v>
      </c>
      <c r="L174" s="19">
        <f>VLOOKUP($A174,'HUMAN RESOURCES'!$A174:$L2864,COLUMN(F174),0)</f>
        <v>59</v>
      </c>
      <c r="M174" s="19">
        <f>VLOOKUP($A174,'HUMAN RESOURCES'!$A174:$L2864,COLUMN(G174),0)</f>
        <v>56</v>
      </c>
      <c r="N174" s="19">
        <f>VLOOKUP($A174,'HUMAN RESOURCES'!$A174:$L2864,COLUMN(H174),0)</f>
        <v>0.39</v>
      </c>
      <c r="O174" s="19">
        <f>VLOOKUP($A174,'HUMAN RESOURCES'!$A174:$L2864,COLUMN(I174),0)</f>
        <v>0.57799999999999996</v>
      </c>
      <c r="P174" s="19">
        <f>VLOOKUP($A174,'HUMAN RESOURCES'!$A174:$L2864,COLUMN(J174),0)</f>
        <v>3.2000000000000001E-2</v>
      </c>
      <c r="Q174" s="19">
        <f>VLOOKUP($A174,'HUMAN RESOURCES'!$A174:$L2864,COLUMN(K174),0)</f>
        <v>755085</v>
      </c>
      <c r="R174" s="19">
        <f>VLOOKUP($A174,'HUMAN RESOURCES'!$A174:$L2864,COLUMN(L174),0)</f>
        <v>0.76700000000000002</v>
      </c>
      <c r="S174" s="19">
        <f>VLOOKUP($A174,TOURISM!$A173:$E2863, COLUMN(D174),0)</f>
        <v>6900000</v>
      </c>
      <c r="T174" s="19">
        <f>VLOOKUP($A174,TOURISM!$A173:$E2863, COLUMN(E174),0)</f>
        <v>9900000</v>
      </c>
      <c r="U174" s="19">
        <f>VLOOKUP($A174,BUSINESS!$A174:$I2864, COLUMN(H174),0)</f>
        <v>6.0000000000000001E-3</v>
      </c>
      <c r="V174" s="19">
        <f>VLOOKUP($A174,BUSINESS!$A174:$I2864, COLUMN(I174),0)</f>
        <v>0.03</v>
      </c>
    </row>
    <row r="175" spans="1:22" ht="15" x14ac:dyDescent="0.25">
      <c r="A175" s="14" t="s">
        <v>59</v>
      </c>
      <c r="B175" s="15" t="s">
        <v>75</v>
      </c>
      <c r="C175" s="16" t="s">
        <v>116</v>
      </c>
      <c r="D175" s="17">
        <v>82923680622</v>
      </c>
      <c r="E175" s="18">
        <v>5.6000000000000001E-2</v>
      </c>
      <c r="F175" s="18">
        <v>56</v>
      </c>
      <c r="G175" s="18">
        <v>0.13500000000000001</v>
      </c>
      <c r="H175" s="19">
        <f>VLOOKUP($A175,ENERGY!$A175:$E2865,COLUMN(D175),0)</f>
        <v>71465</v>
      </c>
      <c r="I175" s="19">
        <f>VLOOKUP($A175,ENERGY!$A175:$E2865,COLUMN(E175),0)</f>
        <v>197871</v>
      </c>
      <c r="J175" s="19">
        <f>VLOOKUP($A175,'HUMAN RESOURCES'!$A175:$L2865,COLUMN(D175),0)</f>
        <v>2.4E-2</v>
      </c>
      <c r="K175" s="19">
        <f>VLOOKUP($A175,'HUMAN RESOURCES'!$A175:$L2865,COLUMN(E175),0)</f>
        <v>2.9000000000000001E-2</v>
      </c>
      <c r="L175" s="19">
        <f>VLOOKUP($A175,'HUMAN RESOURCES'!$A175:$L2865,COLUMN(F175),0)</f>
        <v>72</v>
      </c>
      <c r="M175" s="19">
        <f>VLOOKUP($A175,'HUMAN RESOURCES'!$A175:$L2865,COLUMN(G175),0)</f>
        <v>67</v>
      </c>
      <c r="N175" s="19">
        <f>VLOOKUP($A175,'HUMAN RESOURCES'!$A175:$L2865,COLUMN(H175),0)</f>
        <v>0.33500000000000002</v>
      </c>
      <c r="O175" s="19">
        <f>VLOOKUP($A175,'HUMAN RESOURCES'!$A175:$L2865,COLUMN(I175),0)</f>
        <v>0.61</v>
      </c>
      <c r="P175" s="19">
        <f>VLOOKUP($A175,'HUMAN RESOURCES'!$A175:$L2865,COLUMN(J175),0)</f>
        <v>5.3999999999999999E-2</v>
      </c>
      <c r="Q175" s="19">
        <f>VLOOKUP($A175,'HUMAN RESOURCES'!$A175:$L2865,COLUMN(K175),0)</f>
        <v>69432477</v>
      </c>
      <c r="R175" s="19">
        <f>VLOOKUP($A175,'HUMAN RESOURCES'!$A175:$L2865,COLUMN(L175),0)</f>
        <v>0.42899999999999999</v>
      </c>
      <c r="S175" s="19">
        <f>VLOOKUP($A175,TOURISM!$A174:$E2864, COLUMN(D175),0)</f>
        <v>4704000000</v>
      </c>
      <c r="T175" s="19">
        <f>VLOOKUP($A175,TOURISM!$A174:$E2864, COLUMN(E175),0)</f>
        <v>1465000000</v>
      </c>
      <c r="U175" s="19">
        <f>VLOOKUP($A175,BUSINESS!$A175:$I2865, COLUMN(H175),0)</f>
        <v>0.04</v>
      </c>
      <c r="V175" s="19">
        <f>VLOOKUP($A175,BUSINESS!$A175:$I2865, COLUMN(I175),0)</f>
        <v>8.3000000000000004E-2</v>
      </c>
    </row>
    <row r="176" spans="1:22" ht="15" x14ac:dyDescent="0.25">
      <c r="A176" s="14" t="s">
        <v>59</v>
      </c>
      <c r="B176" s="15" t="s">
        <v>76</v>
      </c>
      <c r="C176" s="16" t="s">
        <v>116</v>
      </c>
      <c r="D176" s="17">
        <v>2484745876</v>
      </c>
      <c r="E176" s="18">
        <v>0.02</v>
      </c>
      <c r="F176" s="18">
        <v>101</v>
      </c>
      <c r="G176" s="18">
        <v>0.18</v>
      </c>
      <c r="H176" s="19">
        <f>VLOOKUP($A176,ENERGY!$A176:$E2866,COLUMN(D176),0)</f>
        <v>14338</v>
      </c>
      <c r="I176" s="19">
        <f>VLOOKUP($A176,ENERGY!$A176:$E2866,COLUMN(E176),0)</f>
        <v>4620</v>
      </c>
      <c r="J176" s="19">
        <f>VLOOKUP($A176,'HUMAN RESOURCES'!$A176:$L2866,COLUMN(D176),0)</f>
        <v>3.7999999999999999E-2</v>
      </c>
      <c r="K176" s="19">
        <f>VLOOKUP($A176,'HUMAN RESOURCES'!$A176:$L2866,COLUMN(E176),0)</f>
        <v>9.1999999999999998E-2</v>
      </c>
      <c r="L176" s="19">
        <f>VLOOKUP($A176,'HUMAN RESOURCES'!$A176:$L2866,COLUMN(F176),0)</f>
        <v>49</v>
      </c>
      <c r="M176" s="19">
        <f>VLOOKUP($A176,'HUMAN RESOURCES'!$A176:$L2866,COLUMN(G176),0)</f>
        <v>47</v>
      </c>
      <c r="N176" s="19">
        <f>VLOOKUP($A176,'HUMAN RESOURCES'!$A176:$L2866,COLUMN(H176),0)</f>
        <v>0.41499999999999998</v>
      </c>
      <c r="O176" s="19">
        <f>VLOOKUP($A176,'HUMAN RESOURCES'!$A176:$L2866,COLUMN(I176),0)</f>
        <v>0.55100000000000005</v>
      </c>
      <c r="P176" s="19">
        <f>VLOOKUP($A176,'HUMAN RESOURCES'!$A176:$L2866,COLUMN(J176),0)</f>
        <v>3.4000000000000002E-2</v>
      </c>
      <c r="Q176" s="19">
        <f>VLOOKUP($A176,'HUMAN RESOURCES'!$A176:$L2866,COLUMN(K176),0)</f>
        <v>568552</v>
      </c>
      <c r="R176" s="19">
        <f>VLOOKUP($A176,'HUMAN RESOURCES'!$A176:$L2866,COLUMN(L176),0)</f>
        <v>0.38800000000000001</v>
      </c>
      <c r="S176" s="19">
        <f>VLOOKUP($A176,TOURISM!$A175:$E2865, COLUMN(D176),0)</f>
        <v>2478709140</v>
      </c>
      <c r="T176" s="19">
        <f>VLOOKUP($A176,TOURISM!$A175:$E2865, COLUMN(E176),0)</f>
        <v>448000000</v>
      </c>
      <c r="U176" s="19">
        <f>VLOOKUP($A176,BUSINESS!$A176:$I2866, COLUMN(H176),0)</f>
        <v>5.0000000000000001E-3</v>
      </c>
      <c r="V176" s="19">
        <f>VLOOKUP($A176,BUSINESS!$A176:$I2866, COLUMN(I176),0)</f>
        <v>7.2999999999999995E-2</v>
      </c>
    </row>
    <row r="177" spans="1:22" ht="15" x14ac:dyDescent="0.25">
      <c r="A177" s="14" t="s">
        <v>59</v>
      </c>
      <c r="B177" s="15" t="s">
        <v>77</v>
      </c>
      <c r="C177" s="16" t="s">
        <v>116</v>
      </c>
      <c r="D177" s="17">
        <v>870247702</v>
      </c>
      <c r="E177" s="18">
        <v>3.2000000000000001E-2</v>
      </c>
      <c r="F177" s="18">
        <v>6</v>
      </c>
      <c r="G177" s="19">
        <v>0.12</v>
      </c>
      <c r="H177" s="19">
        <f>VLOOKUP($A177,ENERGY!$A177:$E2867,COLUMN(D177),0)</f>
        <v>726</v>
      </c>
      <c r="I177" s="19">
        <f>VLOOKUP($A177,ENERGY!$A177:$E2867,COLUMN(E177),0)</f>
        <v>513</v>
      </c>
      <c r="J177" s="19">
        <f>VLOOKUP($A177,'HUMAN RESOURCES'!$A177:$L2867,COLUMN(D177),0)</f>
        <v>0.04</v>
      </c>
      <c r="K177" s="19">
        <f>VLOOKUP($A177,'HUMAN RESOURCES'!$A177:$L2867,COLUMN(E177),0)</f>
        <v>5.0999999999999997E-2</v>
      </c>
      <c r="L177" s="19">
        <f>VLOOKUP($A177,'HUMAN RESOURCES'!$A177:$L2867,COLUMN(F177),0)</f>
        <v>60</v>
      </c>
      <c r="M177" s="19">
        <f>VLOOKUP($A177,'HUMAN RESOURCES'!$A177:$L2867,COLUMN(G177),0)</f>
        <v>55</v>
      </c>
      <c r="N177" s="19">
        <f>VLOOKUP($A177,'HUMAN RESOURCES'!$A177:$L2867,COLUMN(H177),0)</f>
        <v>0.44600000000000001</v>
      </c>
      <c r="O177" s="19">
        <f>VLOOKUP($A177,'HUMAN RESOURCES'!$A177:$L2867,COLUMN(I177),0)</f>
        <v>0.53500000000000003</v>
      </c>
      <c r="P177" s="19">
        <f>VLOOKUP($A177,'HUMAN RESOURCES'!$A177:$L2867,COLUMN(J177),0)</f>
        <v>1.9E-2</v>
      </c>
      <c r="Q177" s="19">
        <f>VLOOKUP($A177,'HUMAN RESOURCES'!$A177:$L2867,COLUMN(K177),0)</f>
        <v>4472533</v>
      </c>
      <c r="R177" s="19">
        <f>VLOOKUP($A177,'HUMAN RESOURCES'!$A177:$L2867,COLUMN(L177),0)</f>
        <v>0.183</v>
      </c>
      <c r="S177" s="19">
        <f>VLOOKUP($A177,TOURISM!$A176:$E2866, COLUMN(D177),0)</f>
        <v>74000000</v>
      </c>
      <c r="T177" s="19">
        <f>VLOOKUP($A177,TOURISM!$A176:$E2866, COLUMN(E177),0)</f>
        <v>448000000</v>
      </c>
      <c r="U177" s="19">
        <f>VLOOKUP($A177,BUSINESS!$A177:$I2867, COLUMN(H177),0)</f>
        <v>0.129</v>
      </c>
      <c r="V177" s="19">
        <f>VLOOKUP($A177,BUSINESS!$A177:$I2867, COLUMN(I177),0)</f>
        <v>0.57999999999999996</v>
      </c>
    </row>
    <row r="178" spans="1:22" ht="15" x14ac:dyDescent="0.25">
      <c r="A178" s="14" t="s">
        <v>59</v>
      </c>
      <c r="B178" s="15" t="s">
        <v>78</v>
      </c>
      <c r="C178" s="16" t="s">
        <v>116</v>
      </c>
      <c r="D178" s="17">
        <v>8465744001</v>
      </c>
      <c r="E178" s="18">
        <v>4.9000000000000002E-2</v>
      </c>
      <c r="F178" s="18">
        <v>6</v>
      </c>
      <c r="G178" s="18">
        <v>7.0000000000000007E-2</v>
      </c>
      <c r="H178" s="19">
        <f>VLOOKUP($A178,ENERGY!$A178:$E2868,COLUMN(D178),0)</f>
        <v>32378</v>
      </c>
      <c r="I178" s="19">
        <f>VLOOKUP($A178,ENERGY!$A178:$E2868,COLUMN(E178),0)</f>
        <v>6659</v>
      </c>
      <c r="J178" s="19">
        <f>VLOOKUP($A178,'HUMAN RESOURCES'!$A178:$L2868,COLUMN(D178),0)</f>
        <v>4.1000000000000002E-2</v>
      </c>
      <c r="K178" s="19">
        <f>VLOOKUP($A178,'HUMAN RESOURCES'!$A178:$L2868,COLUMN(E178),0)</f>
        <v>7.9000000000000001E-2</v>
      </c>
      <c r="L178" s="19">
        <f>VLOOKUP($A178,'HUMAN RESOURCES'!$A178:$L2868,COLUMN(F178),0)</f>
        <v>55</v>
      </c>
      <c r="M178" s="19">
        <f>VLOOKUP($A178,'HUMAN RESOURCES'!$A178:$L2868,COLUMN(G178),0)</f>
        <v>54</v>
      </c>
      <c r="N178" s="19">
        <f>VLOOKUP($A178,'HUMAN RESOURCES'!$A178:$L2868,COLUMN(H178),0)</f>
        <v>0.46500000000000002</v>
      </c>
      <c r="O178" s="19">
        <f>VLOOKUP($A178,'HUMAN RESOURCES'!$A178:$L2868,COLUMN(I178),0)</f>
        <v>0.504</v>
      </c>
      <c r="P178" s="19">
        <f>VLOOKUP($A178,'HUMAN RESOURCES'!$A178:$L2868,COLUMN(J178),0)</f>
        <v>3.1E-2</v>
      </c>
      <c r="Q178" s="19">
        <f>VLOOKUP($A178,'HUMAN RESOURCES'!$A178:$L2868,COLUMN(K178),0)</f>
        <v>71989666</v>
      </c>
      <c r="R178" s="19">
        <f>VLOOKUP($A178,'HUMAN RESOURCES'!$A178:$L2868,COLUMN(L178),0)</f>
        <v>0.153</v>
      </c>
      <c r="S178" s="19">
        <f>VLOOKUP($A178,TOURISM!$A177:$E2867, COLUMN(D178),0)</f>
        <v>336000000</v>
      </c>
      <c r="T178" s="19">
        <f>VLOOKUP($A178,TOURISM!$A177:$E2867, COLUMN(E178),0)</f>
        <v>63000000</v>
      </c>
      <c r="U178" s="19">
        <f>VLOOKUP($A178,BUSINESS!$A178:$I2868, COLUMN(H178),0)</f>
        <v>1E-3</v>
      </c>
      <c r="V178" s="19">
        <f>VLOOKUP($A178,BUSINESS!$A178:$I2868, COLUMN(I178),0)</f>
        <v>1E-3</v>
      </c>
    </row>
    <row r="179" spans="1:22" ht="15" x14ac:dyDescent="0.25">
      <c r="A179" s="14" t="s">
        <v>59</v>
      </c>
      <c r="B179" s="15" t="s">
        <v>79</v>
      </c>
      <c r="C179" s="16" t="s">
        <v>116</v>
      </c>
      <c r="D179" s="17">
        <v>6054883172</v>
      </c>
      <c r="E179" s="18">
        <v>3.7999999999999999E-2</v>
      </c>
      <c r="F179" s="18">
        <v>174</v>
      </c>
      <c r="G179" s="18">
        <v>0.18</v>
      </c>
      <c r="H179" s="19">
        <f>VLOOKUP($A179,ENERGY!$A179:$E2869,COLUMN(D179),0)</f>
        <v>1925</v>
      </c>
      <c r="I179" s="19">
        <f>VLOOKUP($A179,ENERGY!$A179:$E2869,COLUMN(E179),0)</f>
        <v>81</v>
      </c>
      <c r="J179" s="19">
        <f>VLOOKUP($A179,'HUMAN RESOURCES'!$A179:$L2869,COLUMN(D179),0)</f>
        <v>3.3000000000000002E-2</v>
      </c>
      <c r="K179" s="19">
        <f>VLOOKUP($A179,'HUMAN RESOURCES'!$A179:$L2869,COLUMN(E179),0)</f>
        <v>5.2999999999999999E-2</v>
      </c>
      <c r="L179" s="19">
        <f>VLOOKUP($A179,'HUMAN RESOURCES'!$A179:$L2869,COLUMN(F179),0)</f>
        <v>61</v>
      </c>
      <c r="M179" s="19">
        <f>VLOOKUP($A179,'HUMAN RESOURCES'!$A179:$L2869,COLUMN(G179),0)</f>
        <v>58</v>
      </c>
      <c r="N179" s="19">
        <f>VLOOKUP($A179,'HUMAN RESOURCES'!$A179:$L2869,COLUMN(H179),0)</f>
        <v>0.39900000000000002</v>
      </c>
      <c r="O179" s="19">
        <f>VLOOKUP($A179,'HUMAN RESOURCES'!$A179:$L2869,COLUMN(I179),0)</f>
        <v>0.54300000000000004</v>
      </c>
      <c r="P179" s="19">
        <f>VLOOKUP($A179,'HUMAN RESOURCES'!$A179:$L2869,COLUMN(J179),0)</f>
        <v>5.7000000000000002E-2</v>
      </c>
      <c r="Q179" s="19">
        <f>VLOOKUP($A179,'HUMAN RESOURCES'!$A179:$L2869,COLUMN(K179),0)</f>
        <v>1315820</v>
      </c>
      <c r="R179" s="19">
        <f>VLOOKUP($A179,'HUMAN RESOURCES'!$A179:$L2869,COLUMN(L179),0)</f>
        <v>0.82199999999999995</v>
      </c>
      <c r="S179" s="19">
        <f>VLOOKUP($A179,TOURISM!$A178:$E2868, COLUMN(D179),0)</f>
        <v>84000000</v>
      </c>
      <c r="T179" s="19">
        <f>VLOOKUP($A179,TOURISM!$A178:$E2868, COLUMN(E179),0)</f>
        <v>239000000</v>
      </c>
      <c r="U179" s="19">
        <f>VLOOKUP($A179,BUSINESS!$A179:$I2869, COLUMN(H179),0)</f>
        <v>2.7E-2</v>
      </c>
      <c r="V179" s="19">
        <f>VLOOKUP($A179,BUSINESS!$A179:$I2869, COLUMN(I179),0)</f>
        <v>0.22800000000000001</v>
      </c>
    </row>
    <row r="180" spans="1:22" ht="15" x14ac:dyDescent="0.25">
      <c r="A180" s="14" t="s">
        <v>59</v>
      </c>
      <c r="B180" s="15" t="s">
        <v>80</v>
      </c>
      <c r="C180" s="16" t="s">
        <v>116</v>
      </c>
      <c r="D180" s="17">
        <v>487038678</v>
      </c>
      <c r="E180" s="18">
        <v>4.2000000000000003E-2</v>
      </c>
      <c r="F180" s="18">
        <v>15</v>
      </c>
      <c r="G180" s="18">
        <v>0.29299999999999998</v>
      </c>
      <c r="H180" s="19">
        <f>VLOOKUP($A180,ENERGY!$A180:$E2870,COLUMN(D180),0)</f>
        <v>14338</v>
      </c>
      <c r="I180" s="19">
        <f>VLOOKUP($A180,ENERGY!$A180:$E2870,COLUMN(E180),0)</f>
        <v>436</v>
      </c>
      <c r="J180" s="19">
        <f>VLOOKUP($A180,'HUMAN RESOURCES'!$A180:$L2870,COLUMN(D180),0)</f>
        <v>4.4999999999999998E-2</v>
      </c>
      <c r="K180" s="19">
        <f>VLOOKUP($A180,'HUMAN RESOURCES'!$A180:$L2870,COLUMN(E180),0)</f>
        <v>5.8999999999999997E-2</v>
      </c>
      <c r="L180" s="19">
        <f>VLOOKUP($A180,'HUMAN RESOURCES'!$A180:$L2870,COLUMN(F180),0)</f>
        <v>57</v>
      </c>
      <c r="M180" s="19">
        <f>VLOOKUP($A180,'HUMAN RESOURCES'!$A180:$L2870,COLUMN(G180),0)</f>
        <v>55</v>
      </c>
      <c r="N180" s="19">
        <f>VLOOKUP($A180,'HUMAN RESOURCES'!$A180:$L2870,COLUMN(H180),0)</f>
        <v>0.45900000000000002</v>
      </c>
      <c r="O180" s="19">
        <f>VLOOKUP($A180,'HUMAN RESOURCES'!$A180:$L2870,COLUMN(I180),0)</f>
        <v>0.51500000000000001</v>
      </c>
      <c r="P180" s="19">
        <f>VLOOKUP($A180,'HUMAN RESOURCES'!$A180:$L2870,COLUMN(J180),0)</f>
        <v>2.5999999999999999E-2</v>
      </c>
      <c r="Q180" s="19">
        <f>VLOOKUP($A180,'HUMAN RESOURCES'!$A180:$L2870,COLUMN(K180),0)</f>
        <v>1348548</v>
      </c>
      <c r="R180" s="19">
        <f>VLOOKUP($A180,'HUMAN RESOURCES'!$A180:$L2870,COLUMN(L180),0)</f>
        <v>0.50600000000000001</v>
      </c>
      <c r="S180" s="19">
        <f>VLOOKUP($A180,TOURISM!$A179:$E2869, COLUMN(D180),0)</f>
        <v>58000000</v>
      </c>
      <c r="T180" s="19">
        <f>VLOOKUP($A180,TOURISM!$A179:$E2869, COLUMN(E180),0)</f>
        <v>8000000</v>
      </c>
      <c r="U180" s="19">
        <f>VLOOKUP($A180,BUSINESS!$A180:$I2870, COLUMN(H180),0)</f>
        <v>2.4E-2</v>
      </c>
      <c r="V180" s="19">
        <f>VLOOKUP($A180,BUSINESS!$A180:$I2870, COLUMN(I180),0)</f>
        <v>0.111</v>
      </c>
    </row>
    <row r="181" spans="1:22" ht="15" x14ac:dyDescent="0.25">
      <c r="A181" s="14" t="s">
        <v>59</v>
      </c>
      <c r="B181" s="15" t="s">
        <v>81</v>
      </c>
      <c r="C181" s="16" t="s">
        <v>116</v>
      </c>
      <c r="D181" s="17">
        <v>7632720680</v>
      </c>
      <c r="E181" s="18">
        <v>4.8000000000000001E-2</v>
      </c>
      <c r="F181" s="18">
        <v>18</v>
      </c>
      <c r="G181" s="19">
        <v>0.12</v>
      </c>
      <c r="H181" s="19">
        <f>VLOOKUP($A181,ENERGY!$A181:$E2871,COLUMN(D181),0)</f>
        <v>9320</v>
      </c>
      <c r="I181" s="19">
        <f>VLOOKUP($A181,ENERGY!$A181:$E2871,COLUMN(E181),0)</f>
        <v>7444</v>
      </c>
      <c r="J181" s="19">
        <f>VLOOKUP($A181,'HUMAN RESOURCES'!$A181:$L2871,COLUMN(D181),0)</f>
        <v>3.4000000000000002E-2</v>
      </c>
      <c r="K181" s="19">
        <f>VLOOKUP($A181,'HUMAN RESOURCES'!$A181:$L2871,COLUMN(E181),0)</f>
        <v>0.06</v>
      </c>
      <c r="L181" s="19">
        <f>VLOOKUP($A181,'HUMAN RESOURCES'!$A181:$L2871,COLUMN(F181),0)</f>
        <v>59</v>
      </c>
      <c r="M181" s="19">
        <f>VLOOKUP($A181,'HUMAN RESOURCES'!$A181:$L2871,COLUMN(G181),0)</f>
        <v>57</v>
      </c>
      <c r="N181" s="19">
        <f>VLOOKUP($A181,'HUMAN RESOURCES'!$A181:$L2871,COLUMN(H181),0)</f>
        <v>0.40699999999999997</v>
      </c>
      <c r="O181" s="19">
        <f>VLOOKUP($A181,'HUMAN RESOURCES'!$A181:$L2871,COLUMN(I181),0)</f>
        <v>0.56100000000000005</v>
      </c>
      <c r="P181" s="19">
        <f>VLOOKUP($A181,'HUMAN RESOURCES'!$A181:$L2871,COLUMN(J181),0)</f>
        <v>3.2000000000000001E-2</v>
      </c>
      <c r="Q181" s="19">
        <f>VLOOKUP($A181,'HUMAN RESOURCES'!$A181:$L2871,COLUMN(K181),0)</f>
        <v>20301686</v>
      </c>
      <c r="R181" s="19">
        <f>VLOOKUP($A181,'HUMAN RESOURCES'!$A181:$L2871,COLUMN(L181),0)</f>
        <v>0.46</v>
      </c>
      <c r="S181" s="19">
        <f>VLOOKUP($A181,TOURISM!$A180:$E2870, COLUMN(D181),0)</f>
        <v>441000000</v>
      </c>
      <c r="T181" s="19">
        <f>VLOOKUP($A181,TOURISM!$A180:$E2870, COLUMN(E181),0)</f>
        <v>216000000</v>
      </c>
      <c r="U181" s="19">
        <f>VLOOKUP($A181,BUSINESS!$A181:$I2871, COLUMN(H181),0)</f>
        <v>1.2E-2</v>
      </c>
      <c r="V181" s="19">
        <f>VLOOKUP($A181,BUSINESS!$A181:$I2871, COLUMN(I181),0)</f>
        <v>3.9E-2</v>
      </c>
    </row>
    <row r="182" spans="1:22" ht="15" x14ac:dyDescent="0.25">
      <c r="A182" s="14" t="s">
        <v>59</v>
      </c>
      <c r="B182" s="15" t="s">
        <v>82</v>
      </c>
      <c r="C182" s="16" t="s">
        <v>116</v>
      </c>
      <c r="D182" s="17">
        <v>3446442219</v>
      </c>
      <c r="E182" s="18">
        <v>4.9000000000000002E-2</v>
      </c>
      <c r="F182" s="18">
        <v>18</v>
      </c>
      <c r="G182" s="19">
        <v>0.12</v>
      </c>
      <c r="H182" s="19">
        <f>VLOOKUP($A182,ENERGY!$A182:$E2872,COLUMN(D182),0)</f>
        <v>14338</v>
      </c>
      <c r="I182" s="19">
        <f>VLOOKUP($A182,ENERGY!$A182:$E2872,COLUMN(E182),0)</f>
        <v>1228</v>
      </c>
      <c r="J182" s="19">
        <f>VLOOKUP($A182,'HUMAN RESOURCES'!$A182:$L2872,COLUMN(D182),0)</f>
        <v>4.1000000000000002E-2</v>
      </c>
      <c r="K182" s="19">
        <f>VLOOKUP($A182,'HUMAN RESOURCES'!$A182:$L2872,COLUMN(E182),0)</f>
        <v>9.1999999999999998E-2</v>
      </c>
      <c r="L182" s="19">
        <f>VLOOKUP($A182,'HUMAN RESOURCES'!$A182:$L2872,COLUMN(F182),0)</f>
        <v>52</v>
      </c>
      <c r="M182" s="19">
        <f>VLOOKUP($A182,'HUMAN RESOURCES'!$A182:$L2872,COLUMN(G182),0)</f>
        <v>52</v>
      </c>
      <c r="N182" s="19">
        <f>VLOOKUP($A182,'HUMAN RESOURCES'!$A182:$L2872,COLUMN(H182),0)</f>
        <v>0.438</v>
      </c>
      <c r="O182" s="19">
        <f>VLOOKUP($A182,'HUMAN RESOURCES'!$A182:$L2872,COLUMN(I182),0)</f>
        <v>0.52900000000000003</v>
      </c>
      <c r="P182" s="19">
        <f>VLOOKUP($A182,'HUMAN RESOURCES'!$A182:$L2872,COLUMN(J182),0)</f>
        <v>3.3000000000000002E-2</v>
      </c>
      <c r="Q182" s="19">
        <f>VLOOKUP($A182,'HUMAN RESOURCES'!$A182:$L2872,COLUMN(K182),0)</f>
        <v>9204581</v>
      </c>
      <c r="R182" s="19">
        <f>VLOOKUP($A182,'HUMAN RESOURCES'!$A182:$L2872,COLUMN(L182),0)</f>
        <v>0.32100000000000001</v>
      </c>
      <c r="S182" s="19">
        <f>VLOOKUP($A182,TOURISM!$A181:$E2871, COLUMN(D182),0)</f>
        <v>2478709140</v>
      </c>
      <c r="T182" s="19">
        <f>VLOOKUP($A182,TOURISM!$A181:$E2871, COLUMN(E182),0)</f>
        <v>36000000</v>
      </c>
      <c r="U182" s="19">
        <f>VLOOKUP($A182,BUSINESS!$A182:$I2872, COLUMN(H182),0)</f>
        <v>5.0000000000000001E-3</v>
      </c>
      <c r="V182" s="19">
        <f>VLOOKUP($A182,BUSINESS!$A182:$I2872, COLUMN(I182),0)</f>
        <v>1.2E-2</v>
      </c>
    </row>
    <row r="183" spans="1:22" ht="15" x14ac:dyDescent="0.25">
      <c r="A183" s="14" t="s">
        <v>59</v>
      </c>
      <c r="B183" s="15" t="s">
        <v>83</v>
      </c>
      <c r="C183" s="16" t="s">
        <v>116</v>
      </c>
      <c r="D183" s="17">
        <v>465414408</v>
      </c>
      <c r="E183" s="18">
        <v>5.8000000000000003E-2</v>
      </c>
      <c r="F183" s="18">
        <v>20</v>
      </c>
      <c r="G183" s="19">
        <v>0.12</v>
      </c>
      <c r="H183" s="19">
        <f>VLOOKUP($A183,ENERGY!$A183:$E2873,COLUMN(D183),0)</f>
        <v>14338</v>
      </c>
      <c r="I183" s="19">
        <f>VLOOKUP($A183,ENERGY!$A183:$E2873,COLUMN(E183),0)</f>
        <v>235</v>
      </c>
      <c r="J183" s="19">
        <f>VLOOKUP($A183,'HUMAN RESOURCES'!$A183:$L2873,COLUMN(D183),0)</f>
        <v>4.1000000000000002E-2</v>
      </c>
      <c r="K183" s="19">
        <f>VLOOKUP($A183,'HUMAN RESOURCES'!$A183:$L2873,COLUMN(E183),0)</f>
        <v>0.10100000000000001</v>
      </c>
      <c r="L183" s="19">
        <f>VLOOKUP($A183,'HUMAN RESOURCES'!$A183:$L2873,COLUMN(F183),0)</f>
        <v>53</v>
      </c>
      <c r="M183" s="19">
        <f>VLOOKUP($A183,'HUMAN RESOURCES'!$A183:$L2873,COLUMN(G183),0)</f>
        <v>51</v>
      </c>
      <c r="N183" s="19">
        <f>VLOOKUP($A183,'HUMAN RESOURCES'!$A183:$L2873,COLUMN(H183),0)</f>
        <v>0.43099999999999999</v>
      </c>
      <c r="O183" s="19">
        <f>VLOOKUP($A183,'HUMAN RESOURCES'!$A183:$L2873,COLUMN(I183),0)</f>
        <v>0.53900000000000003</v>
      </c>
      <c r="P183" s="19">
        <f>VLOOKUP($A183,'HUMAN RESOURCES'!$A183:$L2873,COLUMN(J183),0)</f>
        <v>0.03</v>
      </c>
      <c r="Q183" s="19">
        <f>VLOOKUP($A183,'HUMAN RESOURCES'!$A183:$L2873,COLUMN(K183),0)</f>
        <v>1360559</v>
      </c>
      <c r="R183" s="19">
        <f>VLOOKUP($A183,'HUMAN RESOURCES'!$A183:$L2873,COLUMN(L183),0)</f>
        <v>0.39200000000000002</v>
      </c>
      <c r="S183" s="19">
        <f>VLOOKUP($A183,TOURISM!$A182:$E2872, COLUMN(D183),0)</f>
        <v>2400000</v>
      </c>
      <c r="T183" s="19">
        <f>VLOOKUP($A183,TOURISM!$A182:$E2872, COLUMN(E183),0)</f>
        <v>21300000</v>
      </c>
      <c r="U183" s="19">
        <f>VLOOKUP($A183,BUSINESS!$A183:$I2873, COLUMN(H183),0)</f>
        <v>1.4E-2</v>
      </c>
      <c r="V183" s="19">
        <f>VLOOKUP($A183,BUSINESS!$A183:$I2873, COLUMN(I183),0)</f>
        <v>1E-3</v>
      </c>
    </row>
    <row r="184" spans="1:22" ht="15" x14ac:dyDescent="0.25">
      <c r="A184" s="14" t="s">
        <v>59</v>
      </c>
      <c r="B184" s="15" t="s">
        <v>84</v>
      </c>
      <c r="C184" s="16" t="s">
        <v>116</v>
      </c>
      <c r="D184" s="17">
        <v>14904504019</v>
      </c>
      <c r="E184" s="18">
        <v>4.3999999999999997E-2</v>
      </c>
      <c r="F184" s="18">
        <v>20</v>
      </c>
      <c r="G184" s="18">
        <v>0.16600000000000001</v>
      </c>
      <c r="H184" s="19">
        <f>VLOOKUP($A184,ENERGY!$A184:$E2874,COLUMN(D184),0)</f>
        <v>18897</v>
      </c>
      <c r="I184" s="19">
        <f>VLOOKUP($A184,ENERGY!$A184:$E2874,COLUMN(E184),0)</f>
        <v>12350</v>
      </c>
      <c r="J184" s="19">
        <f>VLOOKUP($A184,'HUMAN RESOURCES'!$A184:$L2874,COLUMN(D184),0)</f>
        <v>3.9E-2</v>
      </c>
      <c r="K184" s="19">
        <f>VLOOKUP($A184,'HUMAN RESOURCES'!$A184:$L2874,COLUMN(E184),0)</f>
        <v>6.5000000000000002E-2</v>
      </c>
      <c r="L184" s="19">
        <f>VLOOKUP($A184,'HUMAN RESOURCES'!$A184:$L2874,COLUMN(F184),0)</f>
        <v>54</v>
      </c>
      <c r="M184" s="19">
        <f>VLOOKUP($A184,'HUMAN RESOURCES'!$A184:$L2874,COLUMN(G184),0)</f>
        <v>52</v>
      </c>
      <c r="N184" s="19">
        <f>VLOOKUP($A184,'HUMAN RESOURCES'!$A184:$L2874,COLUMN(H184),0)</f>
        <v>0.432</v>
      </c>
      <c r="O184" s="19">
        <f>VLOOKUP($A184,'HUMAN RESOURCES'!$A184:$L2874,COLUMN(I184),0)</f>
        <v>0.54100000000000004</v>
      </c>
      <c r="P184" s="19">
        <f>VLOOKUP($A184,'HUMAN RESOURCES'!$A184:$L2874,COLUMN(J184),0)</f>
        <v>2.8000000000000001E-2</v>
      </c>
      <c r="Q184" s="19">
        <f>VLOOKUP($A184,'HUMAN RESOURCES'!$A184:$L2874,COLUMN(K184),0)</f>
        <v>33905011</v>
      </c>
      <c r="R184" s="19">
        <f>VLOOKUP($A184,'HUMAN RESOURCES'!$A184:$L2874,COLUMN(L184),0)</f>
        <v>0.20899999999999999</v>
      </c>
      <c r="S184" s="19">
        <f>VLOOKUP($A184,TOURISM!$A183:$E2873, COLUMN(D184),0)</f>
        <v>619000000</v>
      </c>
      <c r="T184" s="19">
        <f>VLOOKUP($A184,TOURISM!$A183:$E2873, COLUMN(E184),0)</f>
        <v>127000000</v>
      </c>
      <c r="U184" s="19">
        <f>VLOOKUP($A184,BUSINESS!$A184:$I2874, COLUMN(H184),0)</f>
        <v>2.9000000000000001E-2</v>
      </c>
      <c r="V184" s="19">
        <f>VLOOKUP($A184,BUSINESS!$A184:$I2874, COLUMN(I184),0)</f>
        <v>4.7E-2</v>
      </c>
    </row>
    <row r="185" spans="1:22" ht="15" x14ac:dyDescent="0.25">
      <c r="A185" s="14" t="s">
        <v>59</v>
      </c>
      <c r="B185" s="15" t="s">
        <v>85</v>
      </c>
      <c r="C185" s="16" t="s">
        <v>116</v>
      </c>
      <c r="D185" s="17">
        <v>969181551</v>
      </c>
      <c r="E185" s="18">
        <v>7.0999999999999994E-2</v>
      </c>
      <c r="F185" s="18">
        <v>36</v>
      </c>
      <c r="G185" s="18">
        <v>0.16</v>
      </c>
      <c r="H185" s="19">
        <f>VLOOKUP($A185,ENERGY!$A185:$E2875,COLUMN(D185),0)</f>
        <v>14338</v>
      </c>
      <c r="I185" s="19">
        <f>VLOOKUP($A185,ENERGY!$A185:$E2875,COLUMN(E185),0)</f>
        <v>26</v>
      </c>
      <c r="J185" s="19">
        <f>VLOOKUP($A185,'HUMAN RESOURCES'!$A185:$L2875,COLUMN(D185),0)</f>
        <v>0.03</v>
      </c>
      <c r="K185" s="19">
        <f>VLOOKUP($A185,'HUMAN RESOURCES'!$A185:$L2875,COLUMN(E185),0)</f>
        <v>8.3000000000000004E-2</v>
      </c>
      <c r="L185" s="19">
        <f>VLOOKUP($A185,'HUMAN RESOURCES'!$A185:$L2875,COLUMN(F185),0)</f>
        <v>44</v>
      </c>
      <c r="M185" s="19">
        <f>VLOOKUP($A185,'HUMAN RESOURCES'!$A185:$L2875,COLUMN(G185),0)</f>
        <v>44</v>
      </c>
      <c r="N185" s="19">
        <f>VLOOKUP($A185,'HUMAN RESOURCES'!$A185:$L2875,COLUMN(H185),0)</f>
        <v>0.40400000000000003</v>
      </c>
      <c r="O185" s="19">
        <f>VLOOKUP($A185,'HUMAN RESOURCES'!$A185:$L2875,COLUMN(I185),0)</f>
        <v>0.55000000000000004</v>
      </c>
      <c r="P185" s="19">
        <f>VLOOKUP($A185,'HUMAN RESOURCES'!$A185:$L2875,COLUMN(J185),0)</f>
        <v>4.5999999999999999E-2</v>
      </c>
      <c r="Q185" s="19">
        <f>VLOOKUP($A185,'HUMAN RESOURCES'!$A185:$L2875,COLUMN(K185),0)</f>
        <v>1898757</v>
      </c>
      <c r="R185" s="19">
        <f>VLOOKUP($A185,'HUMAN RESOURCES'!$A185:$L2875,COLUMN(L185),0)</f>
        <v>0.21099999999999999</v>
      </c>
      <c r="S185" s="19">
        <f>VLOOKUP($A185,TOURISM!$A184:$E2874, COLUMN(D185),0)</f>
        <v>21000000</v>
      </c>
      <c r="T185" s="19">
        <f>VLOOKUP($A185,TOURISM!$A184:$E2874, COLUMN(E185),0)</f>
        <v>242000000</v>
      </c>
      <c r="U185" s="19">
        <f>VLOOKUP($A185,BUSINESS!$A185:$I2875, COLUMN(H185),0)</f>
        <v>1.4999999999999999E-2</v>
      </c>
      <c r="V185" s="19">
        <f>VLOOKUP($A185,BUSINESS!$A185:$I2875, COLUMN(I185),0)</f>
        <v>6.6000000000000003E-2</v>
      </c>
    </row>
    <row r="186" spans="1:22" ht="15" x14ac:dyDescent="0.25">
      <c r="A186" s="14" t="s">
        <v>59</v>
      </c>
      <c r="B186" s="15" t="s">
        <v>86</v>
      </c>
      <c r="C186" s="16" t="s">
        <v>116</v>
      </c>
      <c r="D186" s="17">
        <v>409000000</v>
      </c>
      <c r="E186" s="18">
        <v>3.4000000000000002E-2</v>
      </c>
      <c r="F186" s="18">
        <v>5</v>
      </c>
      <c r="G186" s="18">
        <v>0.17100000000000001</v>
      </c>
      <c r="H186" s="19">
        <f>VLOOKUP($A186,ENERGY!$A186:$E2876,COLUMN(D186),0)</f>
        <v>14338</v>
      </c>
      <c r="I186" s="19">
        <f>VLOOKUP($A186,ENERGY!$A186:$E2876,COLUMN(E186),0)</f>
        <v>528</v>
      </c>
      <c r="J186" s="19">
        <f>VLOOKUP($A186,'HUMAN RESOURCES'!$A186:$L2876,COLUMN(D186),0)</f>
        <v>4.1000000000000002E-2</v>
      </c>
      <c r="K186" s="19">
        <f>VLOOKUP($A186,'HUMAN RESOURCES'!$A186:$L2876,COLUMN(E186),0)</f>
        <v>9.7000000000000003E-2</v>
      </c>
      <c r="L186" s="19">
        <f>VLOOKUP($A186,'HUMAN RESOURCES'!$A186:$L2876,COLUMN(F186),0)</f>
        <v>54</v>
      </c>
      <c r="M186" s="19">
        <f>VLOOKUP($A186,'HUMAN RESOURCES'!$A186:$L2876,COLUMN(G186),0)</f>
        <v>53</v>
      </c>
      <c r="N186" s="19">
        <f>VLOOKUP($A186,'HUMAN RESOURCES'!$A186:$L2876,COLUMN(H186),0)</f>
        <v>0.432</v>
      </c>
      <c r="O186" s="19">
        <f>VLOOKUP($A186,'HUMAN RESOURCES'!$A186:$L2876,COLUMN(I186),0)</f>
        <v>0.53700000000000003</v>
      </c>
      <c r="P186" s="19">
        <f>VLOOKUP($A186,'HUMAN RESOURCES'!$A186:$L2876,COLUMN(J186),0)</f>
        <v>0.03</v>
      </c>
      <c r="Q186" s="19">
        <f>VLOOKUP($A186,'HUMAN RESOURCES'!$A186:$L2876,COLUMN(K186),0)</f>
        <v>3124222</v>
      </c>
      <c r="R186" s="19">
        <f>VLOOKUP($A186,'HUMAN RESOURCES'!$A186:$L2876,COLUMN(L186),0)</f>
        <v>0.45400000000000001</v>
      </c>
      <c r="S186" s="19">
        <f>VLOOKUP($A186,TOURISM!$A185:$E2875, COLUMN(D186),0)</f>
        <v>2478709140</v>
      </c>
      <c r="T186" s="19">
        <f>VLOOKUP($A186,TOURISM!$A185:$E2875, COLUMN(E186),0)</f>
        <v>448000000</v>
      </c>
      <c r="U186" s="19">
        <f>VLOOKUP($A186,BUSINESS!$A186:$I2876, COLUMN(H186),0)</f>
        <v>0</v>
      </c>
      <c r="V186" s="19">
        <f>VLOOKUP($A186,BUSINESS!$A186:$I2876, COLUMN(I186),0)</f>
        <v>1.4999999999999999E-2</v>
      </c>
    </row>
    <row r="187" spans="1:22" ht="15" x14ac:dyDescent="0.25">
      <c r="A187" s="14" t="s">
        <v>59</v>
      </c>
      <c r="B187" s="15" t="s">
        <v>87</v>
      </c>
      <c r="C187" s="16" t="s">
        <v>116</v>
      </c>
      <c r="D187" s="17">
        <v>24062500000</v>
      </c>
      <c r="E187" s="18">
        <v>4.1000000000000002E-2</v>
      </c>
      <c r="F187" s="18">
        <v>194</v>
      </c>
      <c r="G187" s="18">
        <v>7.0000000000000007E-2</v>
      </c>
      <c r="H187" s="19">
        <f>VLOOKUP($A187,ENERGY!$A187:$E2877,COLUMN(D187),0)</f>
        <v>20286</v>
      </c>
      <c r="I187" s="19">
        <f>VLOOKUP($A187,ENERGY!$A187:$E2877,COLUMN(E187),0)</f>
        <v>67674</v>
      </c>
      <c r="J187" s="19">
        <f>VLOOKUP($A187,'HUMAN RESOURCES'!$A187:$L2877,COLUMN(D187),0)</f>
        <v>2.3E-2</v>
      </c>
      <c r="K187" s="19">
        <f>VLOOKUP($A187,'HUMAN RESOURCES'!$A187:$L2877,COLUMN(E187),0)</f>
        <v>2.1999999999999999E-2</v>
      </c>
      <c r="L187" s="19">
        <f>VLOOKUP($A187,'HUMAN RESOURCES'!$A187:$L2877,COLUMN(F187),0)</f>
        <v>75</v>
      </c>
      <c r="M187" s="19">
        <f>VLOOKUP($A187,'HUMAN RESOURCES'!$A187:$L2877,COLUMN(G187),0)</f>
        <v>71</v>
      </c>
      <c r="N187" s="19">
        <f>VLOOKUP($A187,'HUMAN RESOURCES'!$A187:$L2877,COLUMN(H187),0)</f>
        <v>0.315</v>
      </c>
      <c r="O187" s="19">
        <f>VLOOKUP($A187,'HUMAN RESOURCES'!$A187:$L2877,COLUMN(I187),0)</f>
        <v>0.64400000000000002</v>
      </c>
      <c r="P187" s="19">
        <f>VLOOKUP($A187,'HUMAN RESOURCES'!$A187:$L2877,COLUMN(J187),0)</f>
        <v>4.1000000000000002E-2</v>
      </c>
      <c r="Q187" s="19">
        <f>VLOOKUP($A187,'HUMAN RESOURCES'!$A187:$L2877,COLUMN(K187),0)</f>
        <v>5422612</v>
      </c>
      <c r="R187" s="19">
        <f>VLOOKUP($A187,'HUMAN RESOURCES'!$A187:$L2877,COLUMN(L187),0)</f>
        <v>0.76700000000000002</v>
      </c>
      <c r="S187" s="19">
        <f>VLOOKUP($A187,TOURISM!$A186:$E2876, COLUMN(D187),0)</f>
        <v>243000000</v>
      </c>
      <c r="T187" s="19">
        <f>VLOOKUP($A187,TOURISM!$A186:$E2876, COLUMN(E187),0)</f>
        <v>689000000</v>
      </c>
      <c r="U187" s="19">
        <f>VLOOKUP($A187,BUSINESS!$A187:$I2877, COLUMN(H187),0)</f>
        <v>2.8000000000000001E-2</v>
      </c>
      <c r="V187" s="19">
        <f>VLOOKUP($A187,BUSINESS!$A187:$I2877, COLUMN(I187),0)</f>
        <v>2.3E-2</v>
      </c>
    </row>
    <row r="188" spans="1:22" ht="15" x14ac:dyDescent="0.25">
      <c r="A188" s="14" t="s">
        <v>59</v>
      </c>
      <c r="B188" s="15" t="s">
        <v>88</v>
      </c>
      <c r="C188" s="16" t="s">
        <v>116</v>
      </c>
      <c r="D188" s="17">
        <v>5474030228</v>
      </c>
      <c r="E188" s="18">
        <v>4.8000000000000001E-2</v>
      </c>
      <c r="F188" s="18">
        <v>15</v>
      </c>
      <c r="G188" s="18">
        <v>0.24299999999999999</v>
      </c>
      <c r="H188" s="19">
        <f>VLOOKUP($A188,ENERGY!$A188:$E2878,COLUMN(D188),0)</f>
        <v>14338</v>
      </c>
      <c r="I188" s="19">
        <f>VLOOKUP($A188,ENERGY!$A188:$E2878,COLUMN(E188),0)</f>
        <v>1822</v>
      </c>
      <c r="J188" s="19">
        <f>VLOOKUP($A188,'HUMAN RESOURCES'!$A188:$L2878,COLUMN(D188),0)</f>
        <v>3.9E-2</v>
      </c>
      <c r="K188" s="19">
        <f>VLOOKUP($A188,'HUMAN RESOURCES'!$A188:$L2878,COLUMN(E188),0)</f>
        <v>6.0999999999999999E-2</v>
      </c>
      <c r="L188" s="19">
        <f>VLOOKUP($A188,'HUMAN RESOURCES'!$A188:$L2878,COLUMN(F188),0)</f>
        <v>62</v>
      </c>
      <c r="M188" s="19">
        <f>VLOOKUP($A188,'HUMAN RESOURCES'!$A188:$L2878,COLUMN(G188),0)</f>
        <v>59</v>
      </c>
      <c r="N188" s="19">
        <f>VLOOKUP($A188,'HUMAN RESOURCES'!$A188:$L2878,COLUMN(H188),0)</f>
        <v>0.45200000000000001</v>
      </c>
      <c r="O188" s="19">
        <f>VLOOKUP($A188,'HUMAN RESOURCES'!$A188:$L2878,COLUMN(I188),0)</f>
        <v>0.51800000000000002</v>
      </c>
      <c r="P188" s="19">
        <f>VLOOKUP($A188,'HUMAN RESOURCES'!$A188:$L2878,COLUMN(J188),0)</f>
        <v>2.9000000000000001E-2</v>
      </c>
      <c r="Q188" s="19">
        <f>VLOOKUP($A188,'HUMAN RESOURCES'!$A188:$L2878,COLUMN(K188),0)</f>
        <v>17245275</v>
      </c>
      <c r="R188" s="19">
        <f>VLOOKUP($A188,'HUMAN RESOURCES'!$A188:$L2878,COLUMN(L188),0)</f>
        <v>0.27900000000000003</v>
      </c>
      <c r="S188" s="19">
        <f>VLOOKUP($A188,TOURISM!$A187:$E2877, COLUMN(D188),0)</f>
        <v>119000000</v>
      </c>
      <c r="T188" s="19">
        <f>VLOOKUP($A188,TOURISM!$A187:$E2877, COLUMN(E188),0)</f>
        <v>67000000</v>
      </c>
      <c r="U188" s="19">
        <f>VLOOKUP($A188,BUSINESS!$A188:$I2878, COLUMN(H188),0)</f>
        <v>4.0000000000000001E-3</v>
      </c>
      <c r="V188" s="19">
        <f>VLOOKUP($A188,BUSINESS!$A188:$I2878, COLUMN(I188),0)</f>
        <v>1.6E-2</v>
      </c>
    </row>
    <row r="189" spans="1:22" ht="15" x14ac:dyDescent="0.25">
      <c r="A189" s="14" t="s">
        <v>59</v>
      </c>
      <c r="B189" s="15" t="s">
        <v>89</v>
      </c>
      <c r="C189" s="16" t="s">
        <v>116</v>
      </c>
      <c r="D189" s="17">
        <v>2424656666</v>
      </c>
      <c r="E189" s="18">
        <v>6.3E-2</v>
      </c>
      <c r="F189" s="18">
        <v>13</v>
      </c>
      <c r="G189" s="18">
        <v>0.48899999999999999</v>
      </c>
      <c r="H189" s="19">
        <f>VLOOKUP($A189,ENERGY!$A189:$E2879,COLUMN(D189),0)</f>
        <v>14338</v>
      </c>
      <c r="I189" s="19">
        <f>VLOOKUP($A189,ENERGY!$A189:$E2879,COLUMN(E189),0)</f>
        <v>1060</v>
      </c>
      <c r="J189" s="19">
        <f>VLOOKUP($A189,'HUMAN RESOURCES'!$A189:$L2879,COLUMN(D189),0)</f>
        <v>4.2999999999999997E-2</v>
      </c>
      <c r="K189" s="19">
        <f>VLOOKUP($A189,'HUMAN RESOURCES'!$A189:$L2879,COLUMN(E189),0)</f>
        <v>8.4000000000000005E-2</v>
      </c>
      <c r="L189" s="19">
        <f>VLOOKUP($A189,'HUMAN RESOURCES'!$A189:$L2879,COLUMN(F189),0)</f>
        <v>47</v>
      </c>
      <c r="M189" s="19">
        <f>VLOOKUP($A189,'HUMAN RESOURCES'!$A189:$L2879,COLUMN(G189),0)</f>
        <v>47</v>
      </c>
      <c r="N189" s="19">
        <f>VLOOKUP($A189,'HUMAN RESOURCES'!$A189:$L2879,COLUMN(H189),0)</f>
        <v>0.46100000000000002</v>
      </c>
      <c r="O189" s="19">
        <f>VLOOKUP($A189,'HUMAN RESOURCES'!$A189:$L2879,COLUMN(I189),0)</f>
        <v>0.50900000000000001</v>
      </c>
      <c r="P189" s="19">
        <f>VLOOKUP($A189,'HUMAN RESOURCES'!$A189:$L2879,COLUMN(J189),0)</f>
        <v>0.03</v>
      </c>
      <c r="Q189" s="19">
        <f>VLOOKUP($A189,'HUMAN RESOURCES'!$A189:$L2879,COLUMN(K189),0)</f>
        <v>12238739</v>
      </c>
      <c r="R189" s="19">
        <f>VLOOKUP($A189,'HUMAN RESOURCES'!$A189:$L2879,COLUMN(L189),0)</f>
        <v>0.14899999999999999</v>
      </c>
      <c r="S189" s="19">
        <f>VLOOKUP($A189,TOURISM!$A188:$E2878, COLUMN(D189),0)</f>
        <v>66000000</v>
      </c>
      <c r="T189" s="19">
        <f>VLOOKUP($A189,TOURISM!$A188:$E2878, COLUMN(E189),0)</f>
        <v>70000000</v>
      </c>
      <c r="U189" s="19">
        <f>VLOOKUP($A189,BUSINESS!$A189:$I2879, COLUMN(H189),0)</f>
        <v>3.0000000000000001E-3</v>
      </c>
      <c r="V189" s="19">
        <f>VLOOKUP($A189,BUSINESS!$A189:$I2879, COLUMN(I189),0)</f>
        <v>1.0999999999999999E-2</v>
      </c>
    </row>
    <row r="190" spans="1:22" ht="15" x14ac:dyDescent="0.25">
      <c r="A190" s="14" t="s">
        <v>59</v>
      </c>
      <c r="B190" s="15" t="s">
        <v>90</v>
      </c>
      <c r="C190" s="16" t="s">
        <v>116</v>
      </c>
      <c r="D190" s="17">
        <v>4362439887</v>
      </c>
      <c r="E190" s="18">
        <v>6.2E-2</v>
      </c>
      <c r="F190" s="18">
        <v>24</v>
      </c>
      <c r="G190" s="19">
        <v>0.12</v>
      </c>
      <c r="H190" s="19">
        <f>VLOOKUP($A190,ENERGY!$A190:$E2880,COLUMN(D190),0)</f>
        <v>14338</v>
      </c>
      <c r="I190" s="19">
        <f>VLOOKUP($A190,ENERGY!$A190:$E2880,COLUMN(E190),0)</f>
        <v>612</v>
      </c>
      <c r="J190" s="19">
        <f>VLOOKUP($A190,'HUMAN RESOURCES'!$A190:$L2880,COLUMN(D190),0)</f>
        <v>4.8000000000000001E-2</v>
      </c>
      <c r="K190" s="19">
        <f>VLOOKUP($A190,'HUMAN RESOURCES'!$A190:$L2880,COLUMN(E190),0)</f>
        <v>0.105</v>
      </c>
      <c r="L190" s="19">
        <f>VLOOKUP($A190,'HUMAN RESOURCES'!$A190:$L2880,COLUMN(F190),0)</f>
        <v>50</v>
      </c>
      <c r="M190" s="19">
        <f>VLOOKUP($A190,'HUMAN RESOURCES'!$A190:$L2880,COLUMN(G190),0)</f>
        <v>51</v>
      </c>
      <c r="N190" s="19">
        <f>VLOOKUP($A190,'HUMAN RESOURCES'!$A190:$L2880,COLUMN(H190),0)</f>
        <v>0.46200000000000002</v>
      </c>
      <c r="O190" s="19">
        <f>VLOOKUP($A190,'HUMAN RESOURCES'!$A190:$L2880,COLUMN(I190),0)</f>
        <v>0.50600000000000001</v>
      </c>
      <c r="P190" s="19">
        <f>VLOOKUP($A190,'HUMAN RESOURCES'!$A190:$L2880,COLUMN(J190),0)</f>
        <v>3.2000000000000001E-2</v>
      </c>
      <c r="Q190" s="19">
        <f>VLOOKUP($A190,'HUMAN RESOURCES'!$A190:$L2880,COLUMN(K190),0)</f>
        <v>11219737</v>
      </c>
      <c r="R190" s="19">
        <f>VLOOKUP($A190,'HUMAN RESOURCES'!$A190:$L2880,COLUMN(L190),0)</f>
        <v>0.30499999999999999</v>
      </c>
      <c r="S190" s="19">
        <f>VLOOKUP($A190,TOURISM!$A189:$E2879, COLUMN(D190),0)</f>
        <v>136000000</v>
      </c>
      <c r="T190" s="19">
        <f>VLOOKUP($A190,TOURISM!$A189:$E2879, COLUMN(E190),0)</f>
        <v>94000000</v>
      </c>
      <c r="U190" s="19">
        <f>VLOOKUP($A190,BUSINESS!$A190:$I2880, COLUMN(H190),0)</f>
        <v>3.0000000000000001E-3</v>
      </c>
      <c r="V190" s="19">
        <f>VLOOKUP($A190,BUSINESS!$A190:$I2880, COLUMN(I190),0)</f>
        <v>2.1999999999999999E-2</v>
      </c>
    </row>
    <row r="191" spans="1:22" ht="15" x14ac:dyDescent="0.25">
      <c r="A191" s="14" t="s">
        <v>59</v>
      </c>
      <c r="B191" s="15" t="s">
        <v>91</v>
      </c>
      <c r="C191" s="16" t="s">
        <v>116</v>
      </c>
      <c r="D191" s="17">
        <v>1563072653</v>
      </c>
      <c r="E191" s="18">
        <v>5.3999999999999999E-2</v>
      </c>
      <c r="F191" s="18">
        <v>23</v>
      </c>
      <c r="G191" s="18">
        <v>0.21</v>
      </c>
      <c r="H191" s="19">
        <f>VLOOKUP($A191,ENERGY!$A191:$E2881,COLUMN(D191),0)</f>
        <v>14338</v>
      </c>
      <c r="I191" s="19">
        <f>VLOOKUP($A191,ENERGY!$A191:$E2881,COLUMN(E191),0)</f>
        <v>2211</v>
      </c>
      <c r="J191" s="19">
        <f>VLOOKUP($A191,'HUMAN RESOURCES'!$A191:$L2881,COLUMN(D191),0)</f>
        <v>3.6999999999999998E-2</v>
      </c>
      <c r="K191" s="19">
        <f>VLOOKUP($A191,'HUMAN RESOURCES'!$A191:$L2881,COLUMN(E191),0)</f>
        <v>7.5999999999999998E-2</v>
      </c>
      <c r="L191" s="19">
        <f>VLOOKUP($A191,'HUMAN RESOURCES'!$A191:$L2881,COLUMN(F191),0)</f>
        <v>62</v>
      </c>
      <c r="M191" s="19">
        <f>VLOOKUP($A191,'HUMAN RESOURCES'!$A191:$L2881,COLUMN(G191),0)</f>
        <v>59</v>
      </c>
      <c r="N191" s="19">
        <f>VLOOKUP($A191,'HUMAN RESOURCES'!$A191:$L2881,COLUMN(H191),0)</f>
        <v>0.42</v>
      </c>
      <c r="O191" s="19">
        <f>VLOOKUP($A191,'HUMAN RESOURCES'!$A191:$L2881,COLUMN(I191),0)</f>
        <v>0.54800000000000004</v>
      </c>
      <c r="P191" s="19">
        <f>VLOOKUP($A191,'HUMAN RESOURCES'!$A191:$L2881,COLUMN(J191),0)</f>
        <v>3.2000000000000001E-2</v>
      </c>
      <c r="Q191" s="19">
        <f>VLOOKUP($A191,'HUMAN RESOURCES'!$A191:$L2881,COLUMN(K191),0)</f>
        <v>2965667</v>
      </c>
      <c r="R191" s="19">
        <f>VLOOKUP($A191,'HUMAN RESOURCES'!$A191:$L2881,COLUMN(L191),0)</f>
        <v>0.51600000000000001</v>
      </c>
      <c r="S191" s="19">
        <f>VLOOKUP($A191,TOURISM!$A190:$E2880, COLUMN(D191),0)</f>
        <v>2478709140</v>
      </c>
      <c r="T191" s="19">
        <f>VLOOKUP($A191,TOURISM!$A190:$E2880, COLUMN(E191),0)</f>
        <v>448000000</v>
      </c>
      <c r="U191" s="19">
        <f>VLOOKUP($A191,BUSINESS!$A191:$I2881, COLUMN(H191),0)</f>
        <v>4.0000000000000001E-3</v>
      </c>
      <c r="V191" s="19">
        <f>VLOOKUP($A191,BUSINESS!$A191:$I2881, COLUMN(I191),0)</f>
        <v>0.11799999999999999</v>
      </c>
    </row>
    <row r="192" spans="1:22" ht="15" x14ac:dyDescent="0.25">
      <c r="A192" s="14" t="s">
        <v>59</v>
      </c>
      <c r="B192" s="15" t="s">
        <v>92</v>
      </c>
      <c r="C192" s="16" t="s">
        <v>116</v>
      </c>
      <c r="D192" s="17">
        <v>5609836354</v>
      </c>
      <c r="E192" s="18">
        <v>3.9E-2</v>
      </c>
      <c r="F192" s="18">
        <v>188</v>
      </c>
      <c r="G192" s="18">
        <v>0.21</v>
      </c>
      <c r="H192" s="19">
        <f>VLOOKUP($A192,ENERGY!$A192:$E2882,COLUMN(D192),0)</f>
        <v>14338</v>
      </c>
      <c r="I192" s="19">
        <f>VLOOKUP($A192,ENERGY!$A192:$E2882,COLUMN(E192),0)</f>
        <v>3865</v>
      </c>
      <c r="J192" s="19">
        <f>VLOOKUP($A192,'HUMAN RESOURCES'!$A192:$L2882,COLUMN(D192),0)</f>
        <v>1.6E-2</v>
      </c>
      <c r="K192" s="19">
        <f>VLOOKUP($A192,'HUMAN RESOURCES'!$A192:$L2882,COLUMN(E192),0)</f>
        <v>1.4E-2</v>
      </c>
      <c r="L192" s="19">
        <f>VLOOKUP($A192,'HUMAN RESOURCES'!$A192:$L2882,COLUMN(F192),0)</f>
        <v>76</v>
      </c>
      <c r="M192" s="19">
        <f>VLOOKUP($A192,'HUMAN RESOURCES'!$A192:$L2882,COLUMN(G192),0)</f>
        <v>69</v>
      </c>
      <c r="N192" s="19">
        <f>VLOOKUP($A192,'HUMAN RESOURCES'!$A192:$L2882,COLUMN(H192),0)</f>
        <v>0.249</v>
      </c>
      <c r="O192" s="19">
        <f>VLOOKUP($A192,'HUMAN RESOURCES'!$A192:$L2882,COLUMN(I192),0)</f>
        <v>0.68700000000000006</v>
      </c>
      <c r="P192" s="19">
        <f>VLOOKUP($A192,'HUMAN RESOURCES'!$A192:$L2882,COLUMN(J192),0)</f>
        <v>6.4000000000000001E-2</v>
      </c>
      <c r="Q192" s="19">
        <f>VLOOKUP($A192,'HUMAN RESOURCES'!$A192:$L2882,COLUMN(K192),0)</f>
        <v>1222811</v>
      </c>
      <c r="R192" s="19">
        <f>VLOOKUP($A192,'HUMAN RESOURCES'!$A192:$L2882,COLUMN(L192),0)</f>
        <v>0.42</v>
      </c>
      <c r="S192" s="19">
        <f>VLOOKUP($A192,TOURISM!$A191:$E2881, COLUMN(D192),0)</f>
        <v>960000000</v>
      </c>
      <c r="T192" s="19">
        <f>VLOOKUP($A192,TOURISM!$A191:$E2881, COLUMN(E192),0)</f>
        <v>236000000</v>
      </c>
      <c r="U192" s="19">
        <f>VLOOKUP($A192,BUSINESS!$A192:$I2882, COLUMN(H192),0)</f>
        <v>0.122</v>
      </c>
      <c r="V192" s="19">
        <f>VLOOKUP($A192,BUSINESS!$A192:$I2882, COLUMN(I192),0)</f>
        <v>0.38400000000000001</v>
      </c>
    </row>
    <row r="193" spans="1:22" ht="15" x14ac:dyDescent="0.25">
      <c r="A193" s="14" t="s">
        <v>59</v>
      </c>
      <c r="B193" s="15" t="s">
        <v>93</v>
      </c>
      <c r="C193" s="16" t="s">
        <v>116</v>
      </c>
      <c r="D193" s="17">
        <v>49822651702</v>
      </c>
      <c r="E193" s="18">
        <v>5.2999999999999999E-2</v>
      </c>
      <c r="F193" s="18">
        <v>88</v>
      </c>
      <c r="G193" s="18">
        <v>0.126</v>
      </c>
      <c r="H193" s="19">
        <f>VLOOKUP($A193,ENERGY!$A193:$E2883,COLUMN(D193),0)</f>
        <v>15054</v>
      </c>
      <c r="I193" s="19">
        <f>VLOOKUP($A193,ENERGY!$A193:$E2883,COLUMN(E193),0)</f>
        <v>49541</v>
      </c>
      <c r="J193" s="19">
        <f>VLOOKUP($A193,'HUMAN RESOURCES'!$A193:$L2883,COLUMN(D193),0)</f>
        <v>2.1000000000000001E-2</v>
      </c>
      <c r="K193" s="19">
        <f>VLOOKUP($A193,'HUMAN RESOURCES'!$A193:$L2883,COLUMN(E193),0)</f>
        <v>3.7999999999999999E-2</v>
      </c>
      <c r="L193" s="19">
        <f>VLOOKUP($A193,'HUMAN RESOURCES'!$A193:$L2883,COLUMN(F193),0)</f>
        <v>70</v>
      </c>
      <c r="M193" s="19">
        <f>VLOOKUP($A193,'HUMAN RESOURCES'!$A193:$L2883,COLUMN(G193),0)</f>
        <v>67</v>
      </c>
      <c r="N193" s="19">
        <f>VLOOKUP($A193,'HUMAN RESOURCES'!$A193:$L2883,COLUMN(H193),0)</f>
        <v>0.32</v>
      </c>
      <c r="O193" s="19">
        <f>VLOOKUP($A193,'HUMAN RESOURCES'!$A193:$L2883,COLUMN(I193),0)</f>
        <v>0.63100000000000001</v>
      </c>
      <c r="P193" s="19">
        <f>VLOOKUP($A193,'HUMAN RESOURCES'!$A193:$L2883,COLUMN(J193),0)</f>
        <v>4.9000000000000002E-2</v>
      </c>
      <c r="Q193" s="19">
        <f>VLOOKUP($A193,'HUMAN RESOURCES'!$A193:$L2883,COLUMN(K193),0)</f>
        <v>29586937</v>
      </c>
      <c r="R193" s="19">
        <f>VLOOKUP($A193,'HUMAN RESOURCES'!$A193:$L2883,COLUMN(L193),0)</f>
        <v>0.54300000000000004</v>
      </c>
      <c r="S193" s="19">
        <f>VLOOKUP($A193,TOURISM!$A192:$E2882, COLUMN(D193),0)</f>
        <v>3802000000</v>
      </c>
      <c r="T193" s="19">
        <f>VLOOKUP($A193,TOURISM!$A192:$E2882, COLUMN(E193),0)</f>
        <v>845000000</v>
      </c>
      <c r="U193" s="19">
        <f>VLOOKUP($A193,BUSINESS!$A193:$I2883, COLUMN(H193),0)</f>
        <v>3.4000000000000002E-2</v>
      </c>
      <c r="V193" s="19">
        <f>VLOOKUP($A193,BUSINESS!$A193:$I2883, COLUMN(I193),0)</f>
        <v>0.249</v>
      </c>
    </row>
    <row r="194" spans="1:22" ht="15" x14ac:dyDescent="0.25">
      <c r="A194" s="14" t="s">
        <v>59</v>
      </c>
      <c r="B194" s="15" t="s">
        <v>94</v>
      </c>
      <c r="C194" s="16" t="s">
        <v>116</v>
      </c>
      <c r="D194" s="17">
        <v>4666197195</v>
      </c>
      <c r="E194" s="18">
        <v>6.4000000000000001E-2</v>
      </c>
      <c r="F194" s="18">
        <v>15</v>
      </c>
      <c r="G194" s="18">
        <v>0.247</v>
      </c>
      <c r="H194" s="19">
        <f>VLOOKUP($A194,ENERGY!$A194:$E2884,COLUMN(D194),0)</f>
        <v>9554</v>
      </c>
      <c r="I194" s="19">
        <f>VLOOKUP($A194,ENERGY!$A194:$E2884,COLUMN(E194),0)</f>
        <v>2574</v>
      </c>
      <c r="J194" s="19">
        <f>VLOOKUP($A194,'HUMAN RESOURCES'!$A194:$L2884,COLUMN(D194),0)</f>
        <v>4.4999999999999998E-2</v>
      </c>
      <c r="K194" s="19">
        <f>VLOOKUP($A194,'HUMAN RESOURCES'!$A194:$L2884,COLUMN(E194),0)</f>
        <v>9.9000000000000005E-2</v>
      </c>
      <c r="L194" s="19">
        <f>VLOOKUP($A194,'HUMAN RESOURCES'!$A194:$L2884,COLUMN(F194),0)</f>
        <v>49</v>
      </c>
      <c r="M194" s="19">
        <f>VLOOKUP($A194,'HUMAN RESOURCES'!$A194:$L2884,COLUMN(G194),0)</f>
        <v>46</v>
      </c>
      <c r="N194" s="19">
        <f>VLOOKUP($A194,'HUMAN RESOURCES'!$A194:$L2884,COLUMN(H194),0)</f>
        <v>0.44400000000000001</v>
      </c>
      <c r="O194" s="19">
        <f>VLOOKUP($A194,'HUMAN RESOURCES'!$A194:$L2884,COLUMN(I194),0)</f>
        <v>0.52500000000000002</v>
      </c>
      <c r="P194" s="19">
        <f>VLOOKUP($A194,'HUMAN RESOURCES'!$A194:$L2884,COLUMN(J194),0)</f>
        <v>3.2000000000000001E-2</v>
      </c>
      <c r="Q194" s="19">
        <f>VLOOKUP($A194,'HUMAN RESOURCES'!$A194:$L2884,COLUMN(K194),0)</f>
        <v>19873460</v>
      </c>
      <c r="R194" s="19">
        <f>VLOOKUP($A194,'HUMAN RESOURCES'!$A194:$L2884,COLUMN(L194),0)</f>
        <v>0.29599999999999999</v>
      </c>
      <c r="S194" s="19">
        <f>VLOOKUP($A194,TOURISM!$A193:$E2883, COLUMN(D194),0)</f>
        <v>106000000</v>
      </c>
      <c r="T194" s="19">
        <f>VLOOKUP($A194,TOURISM!$A193:$E2883, COLUMN(E194),0)</f>
        <v>141000000</v>
      </c>
      <c r="U194" s="19">
        <f>VLOOKUP($A194,BUSINESS!$A194:$I2884, COLUMN(H194),0)</f>
        <v>4.0000000000000001E-3</v>
      </c>
      <c r="V194" s="19">
        <f>VLOOKUP($A194,BUSINESS!$A194:$I2884, COLUMN(I194),0)</f>
        <v>2.1999999999999999E-2</v>
      </c>
    </row>
    <row r="195" spans="1:22" ht="15" x14ac:dyDescent="0.25">
      <c r="A195" s="14" t="s">
        <v>59</v>
      </c>
      <c r="B195" s="15" t="s">
        <v>95</v>
      </c>
      <c r="C195" s="16" t="s">
        <v>116</v>
      </c>
      <c r="D195" s="17">
        <v>4931280096</v>
      </c>
      <c r="E195" s="18">
        <v>6.5000000000000002E-2</v>
      </c>
      <c r="F195" s="18">
        <v>162</v>
      </c>
      <c r="G195" s="18">
        <v>0.14699999999999999</v>
      </c>
      <c r="H195" s="19">
        <f>VLOOKUP($A195,ENERGY!$A195:$E2885,COLUMN(D195),0)</f>
        <v>1497</v>
      </c>
      <c r="I195" s="19">
        <f>VLOOKUP($A195,ENERGY!$A195:$E2885,COLUMN(E195),0)</f>
        <v>3183</v>
      </c>
      <c r="J195" s="19">
        <f>VLOOKUP($A195,'HUMAN RESOURCES'!$A195:$L2885,COLUMN(D195),0)</f>
        <v>0.03</v>
      </c>
      <c r="K195" s="19">
        <f>VLOOKUP($A195,'HUMAN RESOURCES'!$A195:$L2885,COLUMN(E195),0)</f>
        <v>4.9000000000000002E-2</v>
      </c>
      <c r="L195" s="19">
        <f>VLOOKUP($A195,'HUMAN RESOURCES'!$A195:$L2885,COLUMN(F195),0)</f>
        <v>56</v>
      </c>
      <c r="M195" s="19">
        <f>VLOOKUP($A195,'HUMAN RESOURCES'!$A195:$L2885,COLUMN(G195),0)</f>
        <v>52</v>
      </c>
      <c r="N195" s="19">
        <f>VLOOKUP($A195,'HUMAN RESOURCES'!$A195:$L2885,COLUMN(H195),0)</f>
        <v>0.40100000000000002</v>
      </c>
      <c r="O195" s="19">
        <f>VLOOKUP($A195,'HUMAN RESOURCES'!$A195:$L2885,COLUMN(I195),0)</f>
        <v>0.56499999999999995</v>
      </c>
      <c r="P195" s="19">
        <f>VLOOKUP($A195,'HUMAN RESOURCES'!$A195:$L2885,COLUMN(J195),0)</f>
        <v>3.3000000000000002E-2</v>
      </c>
      <c r="Q195" s="19">
        <f>VLOOKUP($A195,'HUMAN RESOURCES'!$A195:$L2885,COLUMN(K195),0)</f>
        <v>1981237</v>
      </c>
      <c r="R195" s="19">
        <f>VLOOKUP($A195,'HUMAN RESOURCES'!$A195:$L2885,COLUMN(L195),0)</f>
        <v>0.34699999999999998</v>
      </c>
      <c r="S195" s="19">
        <f>VLOOKUP($A195,TOURISM!$A194:$E2884, COLUMN(D195),0)</f>
        <v>383000000</v>
      </c>
      <c r="T195" s="19">
        <f>VLOOKUP($A195,TOURISM!$A194:$E2884, COLUMN(E195),0)</f>
        <v>101000000</v>
      </c>
      <c r="U195" s="19">
        <f>VLOOKUP($A195,BUSINESS!$A195:$I2885, COLUMN(H195),0)</f>
        <v>3.4000000000000002E-2</v>
      </c>
      <c r="V195" s="19">
        <f>VLOOKUP($A195,BUSINESS!$A195:$I2885, COLUMN(I195),0)</f>
        <v>0.113</v>
      </c>
    </row>
    <row r="196" spans="1:22" ht="15" x14ac:dyDescent="0.25">
      <c r="A196" s="14" t="s">
        <v>59</v>
      </c>
      <c r="B196" s="15" t="s">
        <v>96</v>
      </c>
      <c r="C196" s="16" t="s">
        <v>116</v>
      </c>
      <c r="D196" s="17">
        <v>2731416281</v>
      </c>
      <c r="E196" s="18">
        <v>6.8000000000000005E-2</v>
      </c>
      <c r="F196" s="18">
        <v>15</v>
      </c>
      <c r="G196" s="19">
        <v>0.12</v>
      </c>
      <c r="H196" s="19">
        <f>VLOOKUP($A196,ENERGY!$A196:$E2886,COLUMN(D196),0)</f>
        <v>14338</v>
      </c>
      <c r="I196" s="19">
        <f>VLOOKUP($A196,ENERGY!$A196:$E2886,COLUMN(E196),0)</f>
        <v>1085</v>
      </c>
      <c r="J196" s="19">
        <f>VLOOKUP($A196,'HUMAN RESOURCES'!$A196:$L2886,COLUMN(D196),0)</f>
        <v>5.1999999999999998E-2</v>
      </c>
      <c r="K196" s="19">
        <f>VLOOKUP($A196,'HUMAN RESOURCES'!$A196:$L2886,COLUMN(E196),0)</f>
        <v>0.09</v>
      </c>
      <c r="L196" s="19">
        <f>VLOOKUP($A196,'HUMAN RESOURCES'!$A196:$L2886,COLUMN(F196),0)</f>
        <v>53</v>
      </c>
      <c r="M196" s="19">
        <f>VLOOKUP($A196,'HUMAN RESOURCES'!$A196:$L2886,COLUMN(G196),0)</f>
        <v>53</v>
      </c>
      <c r="N196" s="19">
        <f>VLOOKUP($A196,'HUMAN RESOURCES'!$A196:$L2886,COLUMN(H196),0)</f>
        <v>0.48599999999999999</v>
      </c>
      <c r="O196" s="19">
        <f>VLOOKUP($A196,'HUMAN RESOURCES'!$A196:$L2886,COLUMN(I196),0)</f>
        <v>0.48899999999999999</v>
      </c>
      <c r="P196" s="19">
        <f>VLOOKUP($A196,'HUMAN RESOURCES'!$A196:$L2886,COLUMN(J196),0)</f>
        <v>2.5000000000000001E-2</v>
      </c>
      <c r="Q196" s="19">
        <f>VLOOKUP($A196,'HUMAN RESOURCES'!$A196:$L2886,COLUMN(K196),0)</f>
        <v>12254040</v>
      </c>
      <c r="R196" s="19">
        <f>VLOOKUP($A196,'HUMAN RESOURCES'!$A196:$L2886,COLUMN(L196),0)</f>
        <v>0.16500000000000001</v>
      </c>
      <c r="S196" s="19">
        <f>VLOOKUP($A196,TOURISM!$A195:$E2885, COLUMN(D196),0)</f>
        <v>28000000</v>
      </c>
      <c r="T196" s="19">
        <f>VLOOKUP($A196,TOURISM!$A195:$E2885, COLUMN(E196),0)</f>
        <v>39000000</v>
      </c>
      <c r="U196" s="19">
        <f>VLOOKUP($A196,BUSINESS!$A196:$I2886, COLUMN(H196),0)</f>
        <v>2E-3</v>
      </c>
      <c r="V196" s="19">
        <f>VLOOKUP($A196,BUSINESS!$A196:$I2886, COLUMN(I196),0)</f>
        <v>7.0000000000000001E-3</v>
      </c>
    </row>
    <row r="197" spans="1:22" ht="15" x14ac:dyDescent="0.25">
      <c r="A197" s="14" t="s">
        <v>59</v>
      </c>
      <c r="B197" s="15" t="s">
        <v>97</v>
      </c>
      <c r="C197" s="16" t="s">
        <v>116</v>
      </c>
      <c r="D197" s="17">
        <v>67655840108</v>
      </c>
      <c r="E197" s="18">
        <v>7.4999999999999997E-2</v>
      </c>
      <c r="F197" s="18">
        <v>39</v>
      </c>
      <c r="G197" s="18">
        <v>0.20699999999999999</v>
      </c>
      <c r="H197" s="19">
        <f>VLOOKUP($A197,ENERGY!$A197:$E2887,COLUMN(D197),0)</f>
        <v>109255</v>
      </c>
      <c r="I197" s="19">
        <f>VLOOKUP($A197,ENERGY!$A197:$E2887,COLUMN(E197),0)</f>
        <v>71719</v>
      </c>
      <c r="J197" s="19">
        <f>VLOOKUP($A197,'HUMAN RESOURCES'!$A197:$L2887,COLUMN(D197),0)</f>
        <v>4.2999999999999997E-2</v>
      </c>
      <c r="K197" s="19">
        <f>VLOOKUP($A197,'HUMAN RESOURCES'!$A197:$L2887,COLUMN(E197),0)</f>
        <v>0.10299999999999999</v>
      </c>
      <c r="L197" s="19">
        <f>VLOOKUP($A197,'HUMAN RESOURCES'!$A197:$L2887,COLUMN(F197),0)</f>
        <v>48</v>
      </c>
      <c r="M197" s="19">
        <f>VLOOKUP($A197,'HUMAN RESOURCES'!$A197:$L2887,COLUMN(G197),0)</f>
        <v>47</v>
      </c>
      <c r="N197" s="19">
        <f>VLOOKUP($A197,'HUMAN RESOURCES'!$A197:$L2887,COLUMN(H197),0)</f>
        <v>0.435</v>
      </c>
      <c r="O197" s="19">
        <f>VLOOKUP($A197,'HUMAN RESOURCES'!$A197:$L2887,COLUMN(I197),0)</f>
        <v>0.53800000000000003</v>
      </c>
      <c r="P197" s="19">
        <f>VLOOKUP($A197,'HUMAN RESOURCES'!$A197:$L2887,COLUMN(J197),0)</f>
        <v>2.8000000000000001E-2</v>
      </c>
      <c r="Q197" s="19">
        <f>VLOOKUP($A197,'HUMAN RESOURCES'!$A197:$L2887,COLUMN(K197),0)</f>
        <v>132550146</v>
      </c>
      <c r="R197" s="19">
        <f>VLOOKUP($A197,'HUMAN RESOURCES'!$A197:$L2887,COLUMN(L197),0)</f>
        <v>0.374</v>
      </c>
      <c r="S197" s="19">
        <f>VLOOKUP($A197,TOURISM!$A196:$E2886, COLUMN(D197),0)</f>
        <v>58000000</v>
      </c>
      <c r="T197" s="19">
        <f>VLOOKUP($A197,TOURISM!$A196:$E2886, COLUMN(E197),0)</f>
        <v>2076000000</v>
      </c>
      <c r="U197" s="19">
        <f>VLOOKUP($A197,BUSINESS!$A197:$I2887, COLUMN(H197),0)</f>
        <v>6.0000000000000001E-3</v>
      </c>
      <c r="V197" s="19">
        <f>VLOOKUP($A197,BUSINESS!$A197:$I2887, COLUMN(I197),0)</f>
        <v>2.4E-2</v>
      </c>
    </row>
    <row r="198" spans="1:22" ht="15" x14ac:dyDescent="0.25">
      <c r="A198" s="14" t="s">
        <v>59</v>
      </c>
      <c r="B198" s="15" t="s">
        <v>98</v>
      </c>
      <c r="C198" s="16" t="s">
        <v>116</v>
      </c>
      <c r="D198" s="17">
        <v>1845979351</v>
      </c>
      <c r="E198" s="18">
        <v>6.3E-2</v>
      </c>
      <c r="F198" s="18">
        <v>13</v>
      </c>
      <c r="G198" s="18">
        <v>0.17100000000000001</v>
      </c>
      <c r="H198" s="19">
        <f>VLOOKUP($A198,ENERGY!$A198:$E2888,COLUMN(D198),0)</f>
        <v>14338</v>
      </c>
      <c r="I198" s="19">
        <f>VLOOKUP($A198,ENERGY!$A198:$E2888,COLUMN(E198),0)</f>
        <v>576</v>
      </c>
      <c r="J198" s="19">
        <f>VLOOKUP($A198,'HUMAN RESOURCES'!$A198:$L2888,COLUMN(D198),0)</f>
        <v>3.9E-2</v>
      </c>
      <c r="K198" s="19">
        <f>VLOOKUP($A198,'HUMAN RESOURCES'!$A198:$L2888,COLUMN(E198),0)</f>
        <v>8.3000000000000004E-2</v>
      </c>
      <c r="L198" s="19">
        <f>VLOOKUP($A198,'HUMAN RESOURCES'!$A198:$L2888,COLUMN(F198),0)</f>
        <v>53</v>
      </c>
      <c r="M198" s="19">
        <f>VLOOKUP($A198,'HUMAN RESOURCES'!$A198:$L2888,COLUMN(G198),0)</f>
        <v>51</v>
      </c>
      <c r="N198" s="19">
        <f>VLOOKUP($A198,'HUMAN RESOURCES'!$A198:$L2888,COLUMN(H198),0)</f>
        <v>0.45200000000000001</v>
      </c>
      <c r="O198" s="19">
        <f>VLOOKUP($A198,'HUMAN RESOURCES'!$A198:$L2888,COLUMN(I198),0)</f>
        <v>0.52100000000000002</v>
      </c>
      <c r="P198" s="19">
        <f>VLOOKUP($A198,'HUMAN RESOURCES'!$A198:$L2888,COLUMN(J198),0)</f>
        <v>2.7E-2</v>
      </c>
      <c r="Q198" s="19">
        <f>VLOOKUP($A198,'HUMAN RESOURCES'!$A198:$L2888,COLUMN(K198),0)</f>
        <v>9126167</v>
      </c>
      <c r="R198" s="19">
        <f>VLOOKUP($A198,'HUMAN RESOURCES'!$A198:$L2888,COLUMN(L198),0)</f>
        <v>0.17599999999999999</v>
      </c>
      <c r="S198" s="19">
        <f>VLOOKUP($A198,TOURISM!$A197:$E2887, COLUMN(D198),0)</f>
        <v>30000000</v>
      </c>
      <c r="T198" s="19">
        <f>VLOOKUP($A198,TOURISM!$A197:$E2887, COLUMN(E198),0)</f>
        <v>26000000</v>
      </c>
      <c r="U198" s="19">
        <f>VLOOKUP($A198,BUSINESS!$A198:$I2888, COLUMN(H198),0)</f>
        <v>4.0000000000000001E-3</v>
      </c>
      <c r="V198" s="19">
        <f>VLOOKUP($A198,BUSINESS!$A198:$I2888, COLUMN(I198),0)</f>
        <v>1.4E-2</v>
      </c>
    </row>
    <row r="199" spans="1:22" ht="15" x14ac:dyDescent="0.25">
      <c r="A199" s="14" t="s">
        <v>59</v>
      </c>
      <c r="B199" s="15" t="s">
        <v>99</v>
      </c>
      <c r="C199" s="16" t="s">
        <v>116</v>
      </c>
      <c r="D199" s="17">
        <v>101315400</v>
      </c>
      <c r="E199" s="18">
        <v>0.11799999999999999</v>
      </c>
      <c r="F199" s="18">
        <v>78</v>
      </c>
      <c r="G199" s="18">
        <v>0.29599999999999999</v>
      </c>
      <c r="H199" s="19">
        <f>VLOOKUP($A199,ENERGY!$A199:$E2889,COLUMN(D199),0)</f>
        <v>14338</v>
      </c>
      <c r="I199" s="19">
        <f>VLOOKUP($A199,ENERGY!$A199:$E2889,COLUMN(E199),0)</f>
        <v>92</v>
      </c>
      <c r="J199" s="19">
        <f>VLOOKUP($A199,'HUMAN RESOURCES'!$A199:$L2889,COLUMN(D199),0)</f>
        <v>3.6999999999999998E-2</v>
      </c>
      <c r="K199" s="19">
        <f>VLOOKUP($A199,'HUMAN RESOURCES'!$A199:$L2889,COLUMN(E199),0)</f>
        <v>5.1999999999999998E-2</v>
      </c>
      <c r="L199" s="19">
        <f>VLOOKUP($A199,'HUMAN RESOURCES'!$A199:$L2889,COLUMN(F199),0)</f>
        <v>66</v>
      </c>
      <c r="M199" s="19">
        <f>VLOOKUP($A199,'HUMAN RESOURCES'!$A199:$L2889,COLUMN(G199),0)</f>
        <v>62</v>
      </c>
      <c r="N199" s="19">
        <f>VLOOKUP($A199,'HUMAN RESOURCES'!$A199:$L2889,COLUMN(H199),0)</f>
        <v>0.42599999999999999</v>
      </c>
      <c r="O199" s="19">
        <f>VLOOKUP($A199,'HUMAN RESOURCES'!$A199:$L2889,COLUMN(I199),0)</f>
        <v>0.53400000000000003</v>
      </c>
      <c r="P199" s="19">
        <f>VLOOKUP($A199,'HUMAN RESOURCES'!$A199:$L2889,COLUMN(J199),0)</f>
        <v>0.04</v>
      </c>
      <c r="Q199" s="19">
        <f>VLOOKUP($A199,'HUMAN RESOURCES'!$A199:$L2889,COLUMN(K199),0)</f>
        <v>147455</v>
      </c>
      <c r="R199" s="19">
        <f>VLOOKUP($A199,'HUMAN RESOURCES'!$A199:$L2889,COLUMN(L199),0)</f>
        <v>0.56299999999999994</v>
      </c>
      <c r="S199" s="19">
        <f>VLOOKUP($A199,TOURISM!$A198:$E2888, COLUMN(D199),0)</f>
        <v>7400000</v>
      </c>
      <c r="T199" s="19">
        <f>VLOOKUP($A199,TOURISM!$A198:$E2888, COLUMN(E199),0)</f>
        <v>1800000</v>
      </c>
      <c r="U199" s="19">
        <f>VLOOKUP($A199,BUSINESS!$A199:$I2889, COLUMN(H199),0)</f>
        <v>0.10199999999999999</v>
      </c>
      <c r="V199" s="19">
        <f>VLOOKUP($A199,BUSINESS!$A199:$I2889, COLUMN(I199),0)</f>
        <v>3.3000000000000002E-2</v>
      </c>
    </row>
    <row r="200" spans="1:22" ht="15" x14ac:dyDescent="0.25">
      <c r="A200" s="14" t="s">
        <v>59</v>
      </c>
      <c r="B200" s="15" t="s">
        <v>100</v>
      </c>
      <c r="C200" s="16" t="s">
        <v>116</v>
      </c>
      <c r="D200" s="17">
        <v>6858952717</v>
      </c>
      <c r="E200" s="18">
        <v>5.3999999999999999E-2</v>
      </c>
      <c r="F200" s="18">
        <v>35</v>
      </c>
      <c r="G200" s="19">
        <v>0.12</v>
      </c>
      <c r="H200" s="19">
        <f>VLOOKUP($A200,ENERGY!$A200:$E2890,COLUMN(D200),0)</f>
        <v>3270</v>
      </c>
      <c r="I200" s="19">
        <f>VLOOKUP($A200,ENERGY!$A200:$E2890,COLUMN(E200),0)</f>
        <v>5849</v>
      </c>
      <c r="J200" s="19">
        <f>VLOOKUP($A200,'HUMAN RESOURCES'!$A200:$L2890,COLUMN(D200),0)</f>
        <v>3.9E-2</v>
      </c>
      <c r="K200" s="19">
        <f>VLOOKUP($A200,'HUMAN RESOURCES'!$A200:$L2890,COLUMN(E200),0)</f>
        <v>6.2E-2</v>
      </c>
      <c r="L200" s="19">
        <f>VLOOKUP($A200,'HUMAN RESOURCES'!$A200:$L2890,COLUMN(F200),0)</f>
        <v>61</v>
      </c>
      <c r="M200" s="19">
        <f>VLOOKUP($A200,'HUMAN RESOURCES'!$A200:$L2890,COLUMN(G200),0)</f>
        <v>58</v>
      </c>
      <c r="N200" s="19">
        <f>VLOOKUP($A200,'HUMAN RESOURCES'!$A200:$L2890,COLUMN(H200),0)</f>
        <v>0.44500000000000001</v>
      </c>
      <c r="O200" s="19">
        <f>VLOOKUP($A200,'HUMAN RESOURCES'!$A200:$L2890,COLUMN(I200),0)</f>
        <v>0.52400000000000002</v>
      </c>
      <c r="P200" s="19">
        <f>VLOOKUP($A200,'HUMAN RESOURCES'!$A200:$L2890,COLUMN(J200),0)</f>
        <v>3.2000000000000001E-2</v>
      </c>
      <c r="Q200" s="19">
        <f>VLOOKUP($A200,'HUMAN RESOURCES'!$A200:$L2890,COLUMN(K200),0)</f>
        <v>10673535</v>
      </c>
      <c r="R200" s="19">
        <f>VLOOKUP($A200,'HUMAN RESOURCES'!$A200:$L2890,COLUMN(L200),0)</f>
        <v>0.40799999999999997</v>
      </c>
      <c r="S200" s="19">
        <f>VLOOKUP($A200,TOURISM!$A199:$E2889, COLUMN(D200),0)</f>
        <v>269000000</v>
      </c>
      <c r="T200" s="19">
        <f>VLOOKUP($A200,TOURISM!$A199:$E2889, COLUMN(E200),0)</f>
        <v>129000000</v>
      </c>
      <c r="U200" s="19">
        <f>VLOOKUP($A200,BUSINESS!$A200:$I2890, COLUMN(H200),0)</f>
        <v>2.1000000000000001E-2</v>
      </c>
      <c r="V200" s="19">
        <f>VLOOKUP($A200,BUSINESS!$A200:$I2890, COLUMN(I200),0)</f>
        <v>7.2999999999999995E-2</v>
      </c>
    </row>
    <row r="201" spans="1:22" ht="15" x14ac:dyDescent="0.25">
      <c r="A201" s="14" t="s">
        <v>59</v>
      </c>
      <c r="B201" s="15" t="s">
        <v>101</v>
      </c>
      <c r="C201" s="16" t="s">
        <v>116</v>
      </c>
      <c r="D201" s="17">
        <v>703096503</v>
      </c>
      <c r="E201" s="18">
        <v>4.8000000000000001E-2</v>
      </c>
      <c r="F201" s="18">
        <v>403</v>
      </c>
      <c r="G201" s="18">
        <v>0.106</v>
      </c>
      <c r="H201" s="19">
        <f>VLOOKUP($A201,ENERGY!$A201:$E2891,COLUMN(D201),0)</f>
        <v>14338</v>
      </c>
      <c r="I201" s="19">
        <f>VLOOKUP($A201,ENERGY!$A201:$E2891,COLUMN(E201),0)</f>
        <v>755</v>
      </c>
      <c r="J201" s="19">
        <f>VLOOKUP($A201,'HUMAN RESOURCES'!$A201:$L2891,COLUMN(D201),0)</f>
        <v>1.7999999999999999E-2</v>
      </c>
      <c r="K201" s="19">
        <f>VLOOKUP($A201,'HUMAN RESOURCES'!$A201:$L2891,COLUMN(E201),0)</f>
        <v>1.2E-2</v>
      </c>
      <c r="L201" s="19">
        <f>VLOOKUP($A201,'HUMAN RESOURCES'!$A201:$L2891,COLUMN(F201),0)</f>
        <v>76</v>
      </c>
      <c r="M201" s="19">
        <f>VLOOKUP($A201,'HUMAN RESOURCES'!$A201:$L2891,COLUMN(G201),0)</f>
        <v>66</v>
      </c>
      <c r="N201" s="19">
        <f>VLOOKUP($A201,'HUMAN RESOURCES'!$A201:$L2891,COLUMN(H201),0)</f>
        <v>0.25800000000000001</v>
      </c>
      <c r="O201" s="19">
        <f>VLOOKUP($A201,'HUMAN RESOURCES'!$A201:$L2891,COLUMN(I201),0)</f>
        <v>0.66400000000000003</v>
      </c>
      <c r="P201" s="19">
        <f>VLOOKUP($A201,'HUMAN RESOURCES'!$A201:$L2891,COLUMN(J201),0)</f>
        <v>7.8E-2</v>
      </c>
      <c r="Q201" s="19">
        <f>VLOOKUP($A201,'HUMAN RESOURCES'!$A201:$L2891,COLUMN(K201),0)</f>
        <v>82800</v>
      </c>
      <c r="R201" s="19">
        <f>VLOOKUP($A201,'HUMAN RESOURCES'!$A201:$L2891,COLUMN(L201),0)</f>
        <v>0.50600000000000001</v>
      </c>
      <c r="S201" s="19">
        <f>VLOOKUP($A201,TOURISM!$A200:$E2890, COLUMN(D201),0)</f>
        <v>258000000</v>
      </c>
      <c r="T201" s="19">
        <f>VLOOKUP($A201,TOURISM!$A200:$E2890, COLUMN(E201),0)</f>
        <v>54000000</v>
      </c>
      <c r="U201" s="19">
        <f>VLOOKUP($A201,BUSINESS!$A201:$I2891, COLUMN(H201),0)</f>
        <v>0.14599999999999999</v>
      </c>
      <c r="V201" s="19">
        <f>VLOOKUP($A201,BUSINESS!$A201:$I2891, COLUMN(I201),0)</f>
        <v>0.58499999999999996</v>
      </c>
    </row>
    <row r="202" spans="1:22" ht="15" x14ac:dyDescent="0.25">
      <c r="A202" s="14" t="s">
        <v>59</v>
      </c>
      <c r="B202" s="15" t="s">
        <v>102</v>
      </c>
      <c r="C202" s="16" t="s">
        <v>116</v>
      </c>
      <c r="D202" s="17">
        <v>1371442566</v>
      </c>
      <c r="E202" s="18">
        <v>0.155</v>
      </c>
      <c r="F202" s="18">
        <v>45</v>
      </c>
      <c r="G202" s="18">
        <v>0.2</v>
      </c>
      <c r="H202" s="19">
        <f>VLOOKUP($A202,ENERGY!$A202:$E2892,COLUMN(D202),0)</f>
        <v>14338</v>
      </c>
      <c r="I202" s="19">
        <f>VLOOKUP($A202,ENERGY!$A202:$E2892,COLUMN(E202),0)</f>
        <v>653</v>
      </c>
      <c r="J202" s="19">
        <f>VLOOKUP($A202,'HUMAN RESOURCES'!$A202:$L2892,COLUMN(D202),0)</f>
        <v>4.2999999999999997E-2</v>
      </c>
      <c r="K202" s="19">
        <f>VLOOKUP($A202,'HUMAN RESOURCES'!$A202:$L2892,COLUMN(E202),0)</f>
        <v>0.13300000000000001</v>
      </c>
      <c r="L202" s="19">
        <f>VLOOKUP($A202,'HUMAN RESOURCES'!$A202:$L2892,COLUMN(F202),0)</f>
        <v>41</v>
      </c>
      <c r="M202" s="19">
        <f>VLOOKUP($A202,'HUMAN RESOURCES'!$A202:$L2892,COLUMN(G202),0)</f>
        <v>40</v>
      </c>
      <c r="N202" s="19">
        <f>VLOOKUP($A202,'HUMAN RESOURCES'!$A202:$L2892,COLUMN(H202),0)</f>
        <v>0.42799999999999999</v>
      </c>
      <c r="O202" s="19">
        <f>VLOOKUP($A202,'HUMAN RESOURCES'!$A202:$L2892,COLUMN(I202),0)</f>
        <v>0.54800000000000004</v>
      </c>
      <c r="P202" s="19">
        <f>VLOOKUP($A202,'HUMAN RESOURCES'!$A202:$L2892,COLUMN(J202),0)</f>
        <v>2.4E-2</v>
      </c>
      <c r="Q202" s="19">
        <f>VLOOKUP($A202,'HUMAN RESOURCES'!$A202:$L2892,COLUMN(K202),0)</f>
        <v>4712763</v>
      </c>
      <c r="R202" s="19">
        <f>VLOOKUP($A202,'HUMAN RESOURCES'!$A202:$L2892,COLUMN(L202),0)</f>
        <v>0.36399999999999999</v>
      </c>
      <c r="S202" s="19">
        <f>VLOOKUP($A202,TOURISM!$A201:$E2891, COLUMN(D202),0)</f>
        <v>60000000</v>
      </c>
      <c r="T202" s="19">
        <f>VLOOKUP($A202,TOURISM!$A201:$E2891, COLUMN(E202),0)</f>
        <v>38000000</v>
      </c>
      <c r="U202" s="19">
        <f>VLOOKUP($A202,BUSINESS!$A202:$I2892, COLUMN(H202),0)</f>
        <v>2E-3</v>
      </c>
      <c r="V202" s="19">
        <f>VLOOKUP($A202,BUSINESS!$A202:$I2892, COLUMN(I202),0)</f>
        <v>2.4E-2</v>
      </c>
    </row>
    <row r="203" spans="1:22" ht="15" x14ac:dyDescent="0.25">
      <c r="A203" s="14" t="s">
        <v>59</v>
      </c>
      <c r="B203" s="15" t="s">
        <v>103</v>
      </c>
      <c r="C203" s="16" t="s">
        <v>116</v>
      </c>
      <c r="D203" s="20">
        <v>15079752557.5</v>
      </c>
      <c r="E203" s="21">
        <v>6.4000000000000001E-2</v>
      </c>
      <c r="F203" s="19">
        <v>190</v>
      </c>
      <c r="G203" s="19">
        <v>0.12</v>
      </c>
      <c r="H203" s="19">
        <f>VLOOKUP($A203,ENERGY!$A203:$E2893,COLUMN(D203),0)</f>
        <v>14338</v>
      </c>
      <c r="I203" s="19">
        <f>VLOOKUP($A203,ENERGY!$A203:$E2893,COLUMN(E203),0)</f>
        <v>594</v>
      </c>
      <c r="J203" s="19">
        <f>VLOOKUP($A203,'HUMAN RESOURCES'!$A203:$L2893,COLUMN(D203),0)</f>
        <v>4.7E-2</v>
      </c>
      <c r="K203" s="19">
        <f>VLOOKUP($A203,'HUMAN RESOURCES'!$A203:$L2893,COLUMN(E203),0)</f>
        <v>0.105</v>
      </c>
      <c r="L203" s="19">
        <f>VLOOKUP($A203,'HUMAN RESOURCES'!$A203:$L2893,COLUMN(F203),0)</f>
        <v>53</v>
      </c>
      <c r="M203" s="19">
        <f>VLOOKUP($A203,'HUMAN RESOURCES'!$A203:$L2893,COLUMN(G203),0)</f>
        <v>50</v>
      </c>
      <c r="N203" s="19">
        <f>VLOOKUP($A203,'HUMAN RESOURCES'!$A203:$L2893,COLUMN(H203),0)</f>
        <v>0.47599999999999998</v>
      </c>
      <c r="O203" s="19">
        <f>VLOOKUP($A203,'HUMAN RESOURCES'!$A203:$L2893,COLUMN(I203),0)</f>
        <v>0.495</v>
      </c>
      <c r="P203" s="19">
        <f>VLOOKUP($A203,'HUMAN RESOURCES'!$A203:$L2893,COLUMN(J203),0)</f>
        <v>2.9000000000000001E-2</v>
      </c>
      <c r="Q203" s="19">
        <f>VLOOKUP($A203,'HUMAN RESOURCES'!$A203:$L2893,COLUMN(K203),0)</f>
        <v>8037706</v>
      </c>
      <c r="R203" s="19">
        <f>VLOOKUP($A203,'HUMAN RESOURCES'!$A203:$L2893,COLUMN(L203),0)</f>
        <v>0.34399999999999997</v>
      </c>
      <c r="S203" s="19">
        <f>VLOOKUP($A203,TOURISM!$A202:$E2892, COLUMN(D203),0)</f>
        <v>2478709140</v>
      </c>
      <c r="T203" s="19">
        <f>VLOOKUP($A203,TOURISM!$A202:$E2892, COLUMN(E203),0)</f>
        <v>448000000</v>
      </c>
      <c r="U203" s="19">
        <f>VLOOKUP($A203,BUSINESS!$A203:$I2893, COLUMN(H203),0)</f>
        <v>4.0000000000000001E-3</v>
      </c>
      <c r="V203" s="19">
        <f>VLOOKUP($A203,BUSINESS!$A203:$I2893, COLUMN(I203),0)</f>
        <v>2.5000000000000001E-2</v>
      </c>
    </row>
    <row r="204" spans="1:22" ht="15" x14ac:dyDescent="0.25">
      <c r="A204" s="14" t="s">
        <v>59</v>
      </c>
      <c r="B204" s="15" t="s">
        <v>104</v>
      </c>
      <c r="C204" s="16" t="s">
        <v>116</v>
      </c>
      <c r="D204" s="17">
        <v>168000000000</v>
      </c>
      <c r="E204" s="18">
        <v>8.5999999999999993E-2</v>
      </c>
      <c r="F204" s="18">
        <v>310</v>
      </c>
      <c r="G204" s="18">
        <v>0.15</v>
      </c>
      <c r="H204" s="19">
        <f>VLOOKUP($A204,ENERGY!$A204:$E2894,COLUMN(D204),0)</f>
        <v>142761</v>
      </c>
      <c r="I204" s="19">
        <f>VLOOKUP($A204,ENERGY!$A204:$E2894,COLUMN(E204),0)</f>
        <v>503941</v>
      </c>
      <c r="J204" s="19">
        <f>VLOOKUP($A204,'HUMAN RESOURCES'!$A204:$L2894,COLUMN(D204),0)</f>
        <v>2.3E-2</v>
      </c>
      <c r="K204" s="19">
        <f>VLOOKUP($A204,'HUMAN RESOURCES'!$A204:$L2894,COLUMN(E204),0)</f>
        <v>5.2999999999999999E-2</v>
      </c>
      <c r="L204" s="19">
        <f>VLOOKUP($A204,'HUMAN RESOURCES'!$A204:$L2894,COLUMN(F204),0)</f>
        <v>54</v>
      </c>
      <c r="M204" s="19">
        <f>VLOOKUP($A204,'HUMAN RESOURCES'!$A204:$L2894,COLUMN(G204),0)</f>
        <v>51</v>
      </c>
      <c r="N204" s="19">
        <f>VLOOKUP($A204,'HUMAN RESOURCES'!$A204:$L2894,COLUMN(H204),0)</f>
        <v>0.316</v>
      </c>
      <c r="O204" s="19">
        <f>VLOOKUP($A204,'HUMAN RESOURCES'!$A204:$L2894,COLUMN(I204),0)</f>
        <v>0.64500000000000002</v>
      </c>
      <c r="P204" s="19">
        <f>VLOOKUP($A204,'HUMAN RESOURCES'!$A204:$L2894,COLUMN(J204),0)</f>
        <v>3.9E-2</v>
      </c>
      <c r="Q204" s="19">
        <f>VLOOKUP($A204,'HUMAN RESOURCES'!$A204:$L2894,COLUMN(K204),0)</f>
        <v>46409243</v>
      </c>
      <c r="R204" s="19">
        <f>VLOOKUP($A204,'HUMAN RESOURCES'!$A204:$L2894,COLUMN(L204),0)</f>
        <v>0.58399999999999996</v>
      </c>
      <c r="S204" s="19">
        <f>VLOOKUP($A204,TOURISM!$A203:$E2893, COLUMN(D204),0)</f>
        <v>6674000000</v>
      </c>
      <c r="T204" s="19">
        <f>VLOOKUP($A204,TOURISM!$A203:$E2893, COLUMN(E204),0)</f>
        <v>3655000000</v>
      </c>
      <c r="U204" s="19">
        <f>VLOOKUP($A204,BUSINESS!$A204:$I2894, COLUMN(H204),0)</f>
        <v>7.0000000000000007E-2</v>
      </c>
      <c r="V204" s="19">
        <f>VLOOKUP($A204,BUSINESS!$A204:$I2894, COLUMN(I204),0)</f>
        <v>0.36</v>
      </c>
    </row>
    <row r="205" spans="1:22" ht="15" x14ac:dyDescent="0.25">
      <c r="A205" s="14" t="s">
        <v>59</v>
      </c>
      <c r="B205" s="15" t="s">
        <v>105</v>
      </c>
      <c r="C205" s="16" t="s">
        <v>116</v>
      </c>
      <c r="D205" s="20">
        <v>15079752557.5</v>
      </c>
      <c r="E205" s="21">
        <v>6.4000000000000001E-2</v>
      </c>
      <c r="F205" s="19">
        <v>190</v>
      </c>
      <c r="G205" s="19">
        <v>0.12</v>
      </c>
      <c r="H205" s="19">
        <f>VLOOKUP($A205,ENERGY!$A205:$E2895,COLUMN(D205),0)</f>
        <v>14338</v>
      </c>
      <c r="I205" s="19">
        <f>VLOOKUP($A205,ENERGY!$A205:$E2895,COLUMN(E205),0)</f>
        <v>8441</v>
      </c>
      <c r="J205" s="19">
        <f>VLOOKUP($A205,'HUMAN RESOURCES'!$A205:$L2895,COLUMN(D205),0)</f>
        <v>4.1000000000000002E-2</v>
      </c>
      <c r="K205" s="19">
        <f>VLOOKUP($A205,'HUMAN RESOURCES'!$A205:$L2895,COLUMN(E205),0)</f>
        <v>9.5000000000000001E-2</v>
      </c>
      <c r="L205" s="19">
        <f>VLOOKUP($A205,'HUMAN RESOURCES'!$A205:$L2895,COLUMN(F205),0)</f>
        <v>51</v>
      </c>
      <c r="M205" s="19">
        <f>VLOOKUP($A205,'HUMAN RESOURCES'!$A205:$L2895,COLUMN(G205),0)</f>
        <v>49</v>
      </c>
      <c r="N205" s="19">
        <f>VLOOKUP($A205,'HUMAN RESOURCES'!$A205:$L2895,COLUMN(H205),0)</f>
        <v>0.44400000000000001</v>
      </c>
      <c r="O205" s="19">
        <f>VLOOKUP($A205,'HUMAN RESOURCES'!$A205:$L2895,COLUMN(I205),0)</f>
        <v>0.52500000000000002</v>
      </c>
      <c r="P205" s="19">
        <f>VLOOKUP($A205,'HUMAN RESOURCES'!$A205:$L2895,COLUMN(J205),0)</f>
        <v>3.1E-2</v>
      </c>
      <c r="Q205" s="19">
        <f>VLOOKUP($A205,'HUMAN RESOURCES'!$A205:$L2895,COLUMN(K205),0)</f>
        <v>7449905</v>
      </c>
      <c r="R205" s="19">
        <f>VLOOKUP($A205,'HUMAN RESOURCES'!$A205:$L2895,COLUMN(L205),0)</f>
        <v>0.16900000000000001</v>
      </c>
      <c r="S205" s="19">
        <f>VLOOKUP($A205,TOURISM!$A204:$E2894, COLUMN(D205),0)</f>
        <v>2478709140</v>
      </c>
      <c r="T205" s="19">
        <f>VLOOKUP($A205,TOURISM!$A204:$E2894, COLUMN(E205),0)</f>
        <v>448000000</v>
      </c>
      <c r="U205" s="19">
        <f>VLOOKUP($A205,BUSINESS!$A205:$I2895, COLUMN(H205),0)</f>
        <v>0.129</v>
      </c>
      <c r="V205" s="19">
        <f>VLOOKUP($A205,BUSINESS!$A205:$I2895, COLUMN(I205),0)</f>
        <v>0.57999999999999996</v>
      </c>
    </row>
    <row r="206" spans="1:22" ht="15" x14ac:dyDescent="0.25">
      <c r="A206" s="14" t="s">
        <v>59</v>
      </c>
      <c r="B206" s="15" t="s">
        <v>106</v>
      </c>
      <c r="C206" s="16" t="s">
        <v>116</v>
      </c>
      <c r="D206" s="17">
        <v>17646271397</v>
      </c>
      <c r="E206" s="18">
        <v>3.7999999999999999E-2</v>
      </c>
      <c r="F206" s="18">
        <v>23</v>
      </c>
      <c r="G206" s="19">
        <v>0.12</v>
      </c>
      <c r="H206" s="19">
        <f>VLOOKUP($A206,ENERGY!$A206:$E2896,COLUMN(D206),0)</f>
        <v>16297</v>
      </c>
      <c r="I206" s="19">
        <f>VLOOKUP($A206,ENERGY!$A206:$E2896,COLUMN(E206),0)</f>
        <v>14056</v>
      </c>
      <c r="J206" s="19">
        <f>VLOOKUP($A206,'HUMAN RESOURCES'!$A206:$L2896,COLUMN(D206),0)</f>
        <v>3.9E-2</v>
      </c>
      <c r="K206" s="19">
        <f>VLOOKUP($A206,'HUMAN RESOURCES'!$A206:$L2896,COLUMN(E206),0)</f>
        <v>6.4000000000000001E-2</v>
      </c>
      <c r="L206" s="19">
        <f>VLOOKUP($A206,'HUMAN RESOURCES'!$A206:$L2896,COLUMN(F206),0)</f>
        <v>61</v>
      </c>
      <c r="M206" s="19">
        <f>VLOOKUP($A206,'HUMAN RESOURCES'!$A206:$L2896,COLUMN(G206),0)</f>
        <v>57</v>
      </c>
      <c r="N206" s="19">
        <f>VLOOKUP($A206,'HUMAN RESOURCES'!$A206:$L2896,COLUMN(H206),0)</f>
        <v>0.435</v>
      </c>
      <c r="O206" s="19">
        <f>VLOOKUP($A206,'HUMAN RESOURCES'!$A206:$L2896,COLUMN(I206),0)</f>
        <v>0.53500000000000003</v>
      </c>
      <c r="P206" s="19">
        <f>VLOOKUP($A206,'HUMAN RESOURCES'!$A206:$L2896,COLUMN(J206),0)</f>
        <v>0.03</v>
      </c>
      <c r="Q206" s="19">
        <f>VLOOKUP($A206,'HUMAN RESOURCES'!$A206:$L2896,COLUMN(K206),0)</f>
        <v>29973979</v>
      </c>
      <c r="R206" s="19">
        <f>VLOOKUP($A206,'HUMAN RESOURCES'!$A206:$L2896,COLUMN(L206),0)</f>
        <v>0.32700000000000001</v>
      </c>
      <c r="S206" s="19">
        <f>VLOOKUP($A206,TOURISM!$A205:$E2895, COLUMN(D206),0)</f>
        <v>17000000</v>
      </c>
      <c r="T206" s="19">
        <f>VLOOKUP($A206,TOURISM!$A205:$E2895, COLUMN(E206),0)</f>
        <v>119000000</v>
      </c>
      <c r="U206" s="19">
        <f>VLOOKUP($A206,BUSINESS!$A206:$I2896, COLUMN(H206),0)</f>
        <v>5.0000000000000001E-3</v>
      </c>
      <c r="V206" s="19">
        <f>VLOOKUP($A206,BUSINESS!$A206:$I2896, COLUMN(I206),0)</f>
        <v>1.4E-2</v>
      </c>
    </row>
    <row r="207" spans="1:22" ht="15" x14ac:dyDescent="0.25">
      <c r="A207" s="14" t="s">
        <v>59</v>
      </c>
      <c r="B207" s="15" t="s">
        <v>107</v>
      </c>
      <c r="C207" s="16" t="s">
        <v>116</v>
      </c>
      <c r="D207" s="17">
        <v>1854020496</v>
      </c>
      <c r="E207" s="18">
        <v>5.8000000000000003E-2</v>
      </c>
      <c r="F207" s="18">
        <v>98</v>
      </c>
      <c r="G207" s="18">
        <v>0.14599999999999999</v>
      </c>
      <c r="H207" s="19">
        <f>VLOOKUP($A207,ENERGY!$A207:$E2897,COLUMN(D207),0)</f>
        <v>14338</v>
      </c>
      <c r="I207" s="19">
        <f>VLOOKUP($A207,ENERGY!$A207:$E2897,COLUMN(E207),0)</f>
        <v>1023</v>
      </c>
      <c r="J207" s="19">
        <f>VLOOKUP($A207,'HUMAN RESOURCES'!$A207:$L2897,COLUMN(D207),0)</f>
        <v>3.2000000000000001E-2</v>
      </c>
      <c r="K207" s="19">
        <f>VLOOKUP($A207,'HUMAN RESOURCES'!$A207:$L2897,COLUMN(E207),0)</f>
        <v>8.2000000000000003E-2</v>
      </c>
      <c r="L207" s="19">
        <f>VLOOKUP($A207,'HUMAN RESOURCES'!$A207:$L2897,COLUMN(F207),0)</f>
        <v>46</v>
      </c>
      <c r="M207" s="19">
        <f>VLOOKUP($A207,'HUMAN RESOURCES'!$A207:$L2897,COLUMN(G207),0)</f>
        <v>46</v>
      </c>
      <c r="N207" s="19">
        <f>VLOOKUP($A207,'HUMAN RESOURCES'!$A207:$L2897,COLUMN(H207),0)</f>
        <v>0.43</v>
      </c>
      <c r="O207" s="19">
        <f>VLOOKUP($A207,'HUMAN RESOURCES'!$A207:$L2897,COLUMN(I207),0)</f>
        <v>0.53900000000000003</v>
      </c>
      <c r="P207" s="19">
        <f>VLOOKUP($A207,'HUMAN RESOURCES'!$A207:$L2897,COLUMN(J207),0)</f>
        <v>3.1E-2</v>
      </c>
      <c r="Q207" s="19">
        <f>VLOOKUP($A207,'HUMAN RESOURCES'!$A207:$L2897,COLUMN(K207),0)</f>
        <v>1087929</v>
      </c>
      <c r="R207" s="19">
        <f>VLOOKUP($A207,'HUMAN RESOURCES'!$A207:$L2897,COLUMN(L207),0)</f>
        <v>0.223</v>
      </c>
      <c r="S207" s="19">
        <f>VLOOKUP($A207,TOURISM!$A206:$E2896, COLUMN(D207),0)</f>
        <v>70000000</v>
      </c>
      <c r="T207" s="19">
        <f>VLOOKUP($A207,TOURISM!$A206:$E2896, COLUMN(E207),0)</f>
        <v>23000000</v>
      </c>
      <c r="U207" s="19">
        <f>VLOOKUP($A207,BUSINESS!$A207:$I2897, COLUMN(H207),0)</f>
        <v>2.4E-2</v>
      </c>
      <c r="V207" s="19">
        <f>VLOOKUP($A207,BUSINESS!$A207:$I2897, COLUMN(I207),0)</f>
        <v>7.8E-2</v>
      </c>
    </row>
    <row r="208" spans="1:22" ht="15" x14ac:dyDescent="0.25">
      <c r="A208" s="14" t="s">
        <v>59</v>
      </c>
      <c r="B208" s="15" t="s">
        <v>108</v>
      </c>
      <c r="C208" s="16" t="s">
        <v>116</v>
      </c>
      <c r="D208" s="17">
        <v>11659129815</v>
      </c>
      <c r="E208" s="18">
        <v>3.6999999999999998E-2</v>
      </c>
      <c r="F208" s="18">
        <v>12</v>
      </c>
      <c r="G208" s="18">
        <v>0.14499999999999999</v>
      </c>
      <c r="H208" s="19">
        <f>VLOOKUP($A208,ENERGY!$A208:$E2898,COLUMN(D208),0)</f>
        <v>19345</v>
      </c>
      <c r="I208" s="19">
        <f>VLOOKUP($A208,ENERGY!$A208:$E2898,COLUMN(E208),0)</f>
        <v>6447</v>
      </c>
      <c r="J208" s="19">
        <f>VLOOKUP($A208,'HUMAN RESOURCES'!$A208:$L2898,COLUMN(D208),0)</f>
        <v>4.2000000000000003E-2</v>
      </c>
      <c r="K208" s="19">
        <f>VLOOKUP($A208,'HUMAN RESOURCES'!$A208:$L2898,COLUMN(E208),0)</f>
        <v>6.6000000000000003E-2</v>
      </c>
      <c r="L208" s="19">
        <f>VLOOKUP($A208,'HUMAN RESOURCES'!$A208:$L2898,COLUMN(F208),0)</f>
        <v>53</v>
      </c>
      <c r="M208" s="19">
        <f>VLOOKUP($A208,'HUMAN RESOURCES'!$A208:$L2898,COLUMN(G208),0)</f>
        <v>51</v>
      </c>
      <c r="N208" s="19">
        <f>VLOOKUP($A208,'HUMAN RESOURCES'!$A208:$L2898,COLUMN(H208),0)</f>
        <v>0.44600000000000001</v>
      </c>
      <c r="O208" s="19">
        <f>VLOOKUP($A208,'HUMAN RESOURCES'!$A208:$L2898,COLUMN(I208),0)</f>
        <v>0.52400000000000002</v>
      </c>
      <c r="P208" s="19">
        <f>VLOOKUP($A208,'HUMAN RESOURCES'!$A208:$L2898,COLUMN(J208),0)</f>
        <v>0.03</v>
      </c>
      <c r="Q208" s="19">
        <f>VLOOKUP($A208,'HUMAN RESOURCES'!$A208:$L2898,COLUMN(K208),0)</f>
        <v>36760831</v>
      </c>
      <c r="R208" s="19">
        <f>VLOOKUP($A208,'HUMAN RESOURCES'!$A208:$L2898,COLUMN(L208),0)</f>
        <v>0.23599999999999999</v>
      </c>
      <c r="S208" s="19">
        <f>VLOOKUP($A208,TOURISM!$A207:$E2897, COLUMN(D208),0)</f>
        <v>654000000</v>
      </c>
      <c r="T208" s="19">
        <f>VLOOKUP($A208,TOURISM!$A207:$E2897, COLUMN(E208),0)</f>
        <v>375000000</v>
      </c>
      <c r="U208" s="19">
        <f>VLOOKUP($A208,BUSINESS!$A208:$I2898, COLUMN(H208),0)</f>
        <v>7.0000000000000001E-3</v>
      </c>
      <c r="V208" s="19">
        <f>VLOOKUP($A208,BUSINESS!$A208:$I2898, COLUMN(I208),0)</f>
        <v>3.5000000000000003E-2</v>
      </c>
    </row>
    <row r="209" spans="1:22" ht="15" x14ac:dyDescent="0.25">
      <c r="A209" s="14" t="s">
        <v>59</v>
      </c>
      <c r="B209" s="15" t="s">
        <v>109</v>
      </c>
      <c r="C209" s="16" t="s">
        <v>116</v>
      </c>
      <c r="D209" s="17">
        <v>1673690390</v>
      </c>
      <c r="E209" s="18">
        <v>5.6000000000000001E-2</v>
      </c>
      <c r="F209" s="18">
        <v>18</v>
      </c>
      <c r="G209" s="19">
        <v>0.12</v>
      </c>
      <c r="H209" s="19">
        <f>VLOOKUP($A209,ENERGY!$A209:$E2899,COLUMN(D209),0)</f>
        <v>2628</v>
      </c>
      <c r="I209" s="19">
        <f>VLOOKUP($A209,ENERGY!$A209:$E2899,COLUMN(E209),0)</f>
        <v>1503</v>
      </c>
      <c r="J209" s="19">
        <f>VLOOKUP($A209,'HUMAN RESOURCES'!$A209:$L2899,COLUMN(D209),0)</f>
        <v>3.9E-2</v>
      </c>
      <c r="K209" s="19">
        <f>VLOOKUP($A209,'HUMAN RESOURCES'!$A209:$L2899,COLUMN(E209),0)</f>
        <v>7.1999999999999995E-2</v>
      </c>
      <c r="L209" s="19">
        <f>VLOOKUP($A209,'HUMAN RESOURCES'!$A209:$L2899,COLUMN(F209),0)</f>
        <v>55</v>
      </c>
      <c r="M209" s="19">
        <f>VLOOKUP($A209,'HUMAN RESOURCES'!$A209:$L2899,COLUMN(G209),0)</f>
        <v>53</v>
      </c>
      <c r="N209" s="19">
        <f>VLOOKUP($A209,'HUMAN RESOURCES'!$A209:$L2899,COLUMN(H209),0)</f>
        <v>0.433</v>
      </c>
      <c r="O209" s="19">
        <f>VLOOKUP($A209,'HUMAN RESOURCES'!$A209:$L2899,COLUMN(I209),0)</f>
        <v>0.53900000000000003</v>
      </c>
      <c r="P209" s="19">
        <f>VLOOKUP($A209,'HUMAN RESOURCES'!$A209:$L2899,COLUMN(J209),0)</f>
        <v>2.8000000000000001E-2</v>
      </c>
      <c r="Q209" s="19">
        <f>VLOOKUP($A209,'HUMAN RESOURCES'!$A209:$L2899,COLUMN(K209),0)</f>
        <v>5258956</v>
      </c>
      <c r="R209" s="19">
        <f>VLOOKUP($A209,'HUMAN RESOURCES'!$A209:$L2899,COLUMN(L209),0)</f>
        <v>0.34300000000000003</v>
      </c>
      <c r="S209" s="19">
        <f>VLOOKUP($A209,TOURISM!$A208:$E2898, COLUMN(D209),0)</f>
        <v>26000000</v>
      </c>
      <c r="T209" s="19">
        <f>VLOOKUP($A209,TOURISM!$A208:$E2898, COLUMN(E209),0)</f>
        <v>37000000</v>
      </c>
      <c r="U209" s="19">
        <f>VLOOKUP($A209,BUSINESS!$A209:$I2899, COLUMN(H209),0)</f>
        <v>1.2E-2</v>
      </c>
      <c r="V209" s="19">
        <f>VLOOKUP($A209,BUSINESS!$A209:$I2899, COLUMN(I209),0)</f>
        <v>4.5999999999999999E-2</v>
      </c>
    </row>
    <row r="210" spans="1:22" ht="15" x14ac:dyDescent="0.25">
      <c r="A210" s="14" t="s">
        <v>59</v>
      </c>
      <c r="B210" s="15" t="s">
        <v>110</v>
      </c>
      <c r="C210" s="16" t="s">
        <v>116</v>
      </c>
      <c r="D210" s="17">
        <v>27453084983</v>
      </c>
      <c r="E210" s="18">
        <v>5.3999999999999999E-2</v>
      </c>
      <c r="F210" s="18">
        <v>151</v>
      </c>
      <c r="G210" s="19">
        <v>0.12</v>
      </c>
      <c r="H210" s="19">
        <f>VLOOKUP($A210,ENERGY!$A210:$E2900,COLUMN(D210),0)</f>
        <v>9193</v>
      </c>
      <c r="I210" s="19">
        <f>VLOOKUP($A210,ENERGY!$A210:$E2900,COLUMN(E210),0)</f>
        <v>24807</v>
      </c>
      <c r="J210" s="19">
        <f>VLOOKUP($A210,'HUMAN RESOURCES'!$A210:$L2900,COLUMN(D210),0)</f>
        <v>1.7000000000000001E-2</v>
      </c>
      <c r="K210" s="19">
        <f>VLOOKUP($A210,'HUMAN RESOURCES'!$A210:$L2900,COLUMN(E210),0)</f>
        <v>2.1999999999999999E-2</v>
      </c>
      <c r="L210" s="19">
        <f>VLOOKUP($A210,'HUMAN RESOURCES'!$A210:$L2900,COLUMN(F210),0)</f>
        <v>75</v>
      </c>
      <c r="M210" s="19">
        <f>VLOOKUP($A210,'HUMAN RESOURCES'!$A210:$L2900,COLUMN(G210),0)</f>
        <v>71</v>
      </c>
      <c r="N210" s="19">
        <f>VLOOKUP($A210,'HUMAN RESOURCES'!$A210:$L2900,COLUMN(H210),0)</f>
        <v>0.27200000000000002</v>
      </c>
      <c r="O210" s="19">
        <f>VLOOKUP($A210,'HUMAN RESOURCES'!$A210:$L2900,COLUMN(I210),0)</f>
        <v>0.66300000000000003</v>
      </c>
      <c r="P210" s="19">
        <f>VLOOKUP($A210,'HUMAN RESOURCES'!$A210:$L2900,COLUMN(J210),0)</f>
        <v>6.5000000000000002E-2</v>
      </c>
      <c r="Q210" s="19">
        <f>VLOOKUP($A210,'HUMAN RESOURCES'!$A210:$L2900,COLUMN(K210),0)</f>
        <v>9839800</v>
      </c>
      <c r="R210" s="19">
        <f>VLOOKUP($A210,'HUMAN RESOURCES'!$A210:$L2900,COLUMN(L210),0)</f>
        <v>0.64600000000000002</v>
      </c>
      <c r="S210" s="19">
        <f>VLOOKUP($A210,TOURISM!$A209:$E2899, COLUMN(D210),0)</f>
        <v>1935000000</v>
      </c>
      <c r="T210" s="19">
        <f>VLOOKUP($A210,TOURISM!$A209:$E2899, COLUMN(E210),0)</f>
        <v>355000000</v>
      </c>
      <c r="U210" s="19">
        <f>VLOOKUP($A210,BUSINESS!$A210:$I2900, COLUMN(H210),0)</f>
        <v>6.5000000000000002E-2</v>
      </c>
      <c r="V210" s="19">
        <f>VLOOKUP($A210,BUSINESS!$A210:$I2900, COLUMN(I210),0)</f>
        <v>0.19500000000000001</v>
      </c>
    </row>
    <row r="211" spans="1:22" ht="15" x14ac:dyDescent="0.25">
      <c r="A211" s="14" t="s">
        <v>59</v>
      </c>
      <c r="B211" s="15" t="s">
        <v>111</v>
      </c>
      <c r="C211" s="16" t="s">
        <v>116</v>
      </c>
      <c r="D211" s="17">
        <v>6336696289</v>
      </c>
      <c r="E211" s="18">
        <v>7.5999999999999998E-2</v>
      </c>
      <c r="F211" s="18">
        <v>18</v>
      </c>
      <c r="G211" s="18">
        <v>0.189</v>
      </c>
      <c r="H211" s="19">
        <f>VLOOKUP($A211,ENERGY!$A211:$E2901,COLUMN(D211),0)</f>
        <v>14338</v>
      </c>
      <c r="I211" s="19">
        <f>VLOOKUP($A211,ENERGY!$A211:$E2901,COLUMN(E211),0)</f>
        <v>3366</v>
      </c>
      <c r="J211" s="19">
        <f>VLOOKUP($A211,'HUMAN RESOURCES'!$A211:$L2901,COLUMN(D211),0)</f>
        <v>4.7E-2</v>
      </c>
      <c r="K211" s="19">
        <f>VLOOKUP($A211,'HUMAN RESOURCES'!$A211:$L2901,COLUMN(E211),0)</f>
        <v>7.6999999999999999E-2</v>
      </c>
      <c r="L211" s="19">
        <f>VLOOKUP($A211,'HUMAN RESOURCES'!$A211:$L2901,COLUMN(F211),0)</f>
        <v>51</v>
      </c>
      <c r="M211" s="19">
        <f>VLOOKUP($A211,'HUMAN RESOURCES'!$A211:$L2901,COLUMN(G211),0)</f>
        <v>51</v>
      </c>
      <c r="N211" s="19">
        <f>VLOOKUP($A211,'HUMAN RESOURCES'!$A211:$L2901,COLUMN(H211),0)</f>
        <v>0.49399999999999999</v>
      </c>
      <c r="O211" s="19">
        <f>VLOOKUP($A211,'HUMAN RESOURCES'!$A211:$L2901,COLUMN(I211),0)</f>
        <v>0.48099999999999998</v>
      </c>
      <c r="P211" s="19">
        <f>VLOOKUP($A211,'HUMAN RESOURCES'!$A211:$L2901,COLUMN(J211),0)</f>
        <v>2.5999999999999999E-2</v>
      </c>
      <c r="Q211" s="19">
        <f>VLOOKUP($A211,'HUMAN RESOURCES'!$A211:$L2901,COLUMN(K211),0)</f>
        <v>26838428</v>
      </c>
      <c r="R211" s="19">
        <f>VLOOKUP($A211,'HUMAN RESOURCES'!$A211:$L2901,COLUMN(L211),0)</f>
        <v>0.125</v>
      </c>
      <c r="S211" s="19">
        <f>VLOOKUP($A211,TOURISM!$A210:$E2900, COLUMN(D211),0)</f>
        <v>185000000</v>
      </c>
      <c r="T211" s="19">
        <f>VLOOKUP($A211,TOURISM!$A210:$E2900, COLUMN(E211),0)</f>
        <v>448000000</v>
      </c>
      <c r="U211" s="19">
        <f>VLOOKUP($A211,BUSINESS!$A211:$I2901, COLUMN(H211),0)</f>
        <v>5.0000000000000001E-3</v>
      </c>
      <c r="V211" s="19">
        <f>VLOOKUP($A211,BUSINESS!$A211:$I2901, COLUMN(I211),0)</f>
        <v>2.9000000000000001E-2</v>
      </c>
    </row>
    <row r="212" spans="1:22" ht="15" x14ac:dyDescent="0.25">
      <c r="A212" s="14" t="s">
        <v>59</v>
      </c>
      <c r="B212" s="15" t="s">
        <v>112</v>
      </c>
      <c r="C212" s="16" t="s">
        <v>116</v>
      </c>
      <c r="D212" s="17">
        <v>4341841414</v>
      </c>
      <c r="E212" s="18">
        <v>6.7000000000000004E-2</v>
      </c>
      <c r="F212" s="18">
        <v>27</v>
      </c>
      <c r="G212" s="18">
        <v>0.40600000000000003</v>
      </c>
      <c r="H212" s="19">
        <f>VLOOKUP($A212,ENERGY!$A212:$E2902,COLUMN(D212),0)</f>
        <v>7842</v>
      </c>
      <c r="I212" s="19">
        <f>VLOOKUP($A212,ENERGY!$A212:$E2902,COLUMN(E212),0)</f>
        <v>2156</v>
      </c>
      <c r="J212" s="19">
        <f>VLOOKUP($A212,'HUMAN RESOURCES'!$A212:$L2902,COLUMN(D212),0)</f>
        <v>4.4999999999999998E-2</v>
      </c>
      <c r="K212" s="19">
        <f>VLOOKUP($A212,'HUMAN RESOURCES'!$A212:$L2902,COLUMN(E212),0)</f>
        <v>8.5999999999999993E-2</v>
      </c>
      <c r="L212" s="19">
        <f>VLOOKUP($A212,'HUMAN RESOURCES'!$A212:$L2902,COLUMN(F212),0)</f>
        <v>45</v>
      </c>
      <c r="M212" s="19">
        <f>VLOOKUP($A212,'HUMAN RESOURCES'!$A212:$L2902,COLUMN(G212),0)</f>
        <v>44</v>
      </c>
      <c r="N212" s="19">
        <f>VLOOKUP($A212,'HUMAN RESOURCES'!$A212:$L2902,COLUMN(H212),0)</f>
        <v>0.46400000000000002</v>
      </c>
      <c r="O212" s="19">
        <f>VLOOKUP($A212,'HUMAN RESOURCES'!$A212:$L2902,COLUMN(I212),0)</f>
        <v>0.50900000000000001</v>
      </c>
      <c r="P212" s="19">
        <f>VLOOKUP($A212,'HUMAN RESOURCES'!$A212:$L2902,COLUMN(J212),0)</f>
        <v>2.7E-2</v>
      </c>
      <c r="Q212" s="19">
        <f>VLOOKUP($A212,'HUMAN RESOURCES'!$A212:$L2902,COLUMN(K212),0)</f>
        <v>10894519</v>
      </c>
      <c r="R212" s="19">
        <f>VLOOKUP($A212,'HUMAN RESOURCES'!$A212:$L2902,COLUMN(L212),0)</f>
        <v>0.35799999999999998</v>
      </c>
      <c r="S212" s="19">
        <f>VLOOKUP($A212,TOURISM!$A211:$E2901, COLUMN(D212),0)</f>
        <v>88000000</v>
      </c>
      <c r="T212" s="19">
        <f>VLOOKUP($A212,TOURISM!$A211:$E2901, COLUMN(E212),0)</f>
        <v>115000000</v>
      </c>
      <c r="U212" s="19">
        <f>VLOOKUP($A212,BUSINESS!$A212:$I2902, COLUMN(H212),0)</f>
        <v>0.01</v>
      </c>
      <c r="V212" s="19">
        <f>VLOOKUP($A212,BUSINESS!$A212:$I2902, COLUMN(I212),0)</f>
        <v>2.1999999999999999E-2</v>
      </c>
    </row>
    <row r="213" spans="1:22" ht="15" x14ac:dyDescent="0.25">
      <c r="A213" s="14" t="s">
        <v>59</v>
      </c>
      <c r="B213" s="15" t="s">
        <v>113</v>
      </c>
      <c r="C213" s="16" t="s">
        <v>116</v>
      </c>
      <c r="D213" s="17">
        <v>5727591778</v>
      </c>
      <c r="E213" s="21">
        <v>6.4000000000000001E-2</v>
      </c>
      <c r="F213" s="19">
        <v>190</v>
      </c>
      <c r="G213" s="18">
        <v>0.97299999999999998</v>
      </c>
      <c r="H213" s="19">
        <f>VLOOKUP($A213,ENERGY!$A213:$E2903,COLUMN(D213),0)</f>
        <v>8747</v>
      </c>
      <c r="I213" s="19">
        <f>VLOOKUP($A213,ENERGY!$A213:$E2903,COLUMN(E213),0)</f>
        <v>8735</v>
      </c>
      <c r="J213" s="19">
        <f>VLOOKUP($A213,'HUMAN RESOURCES'!$A213:$L2903,COLUMN(D213),0)</f>
        <v>3.2000000000000001E-2</v>
      </c>
      <c r="K213" s="19">
        <f>VLOOKUP($A213,'HUMAN RESOURCES'!$A213:$L2903,COLUMN(E213),0)</f>
        <v>5.8000000000000003E-2</v>
      </c>
      <c r="L213" s="19">
        <f>VLOOKUP($A213,'HUMAN RESOURCES'!$A213:$L2903,COLUMN(F213),0)</f>
        <v>42</v>
      </c>
      <c r="M213" s="19">
        <f>VLOOKUP($A213,'HUMAN RESOURCES'!$A213:$L2903,COLUMN(G213),0)</f>
        <v>43</v>
      </c>
      <c r="N213" s="19">
        <f>VLOOKUP($A213,'HUMAN RESOURCES'!$A213:$L2903,COLUMN(H213),0)</f>
        <v>0.41599999999999998</v>
      </c>
      <c r="O213" s="19">
        <f>VLOOKUP($A213,'HUMAN RESOURCES'!$A213:$L2903,COLUMN(I213),0)</f>
        <v>0.54900000000000004</v>
      </c>
      <c r="P213" s="19">
        <f>VLOOKUP($A213,'HUMAN RESOURCES'!$A213:$L2903,COLUMN(J213),0)</f>
        <v>3.5000000000000003E-2</v>
      </c>
      <c r="Q213" s="19">
        <f>VLOOKUP($A213,'HUMAN RESOURCES'!$A213:$L2903,COLUMN(K213),0)</f>
        <v>12673103</v>
      </c>
      <c r="R213" s="19">
        <f>VLOOKUP($A213,'HUMAN RESOURCES'!$A213:$L2903,COLUMN(L213),0)</f>
        <v>0.34499999999999997</v>
      </c>
      <c r="S213" s="19">
        <f>VLOOKUP($A213,TOURISM!$A212:$E2902, COLUMN(D213),0)</f>
        <v>61000000</v>
      </c>
      <c r="T213" s="19">
        <f>VLOOKUP($A213,TOURISM!$A212:$E2902, COLUMN(E213),0)</f>
        <v>448000000</v>
      </c>
      <c r="U213" s="19">
        <f>VLOOKUP($A213,BUSINESS!$A213:$I2903, COLUMN(H213),0)</f>
        <v>6.4000000000000001E-2</v>
      </c>
      <c r="V213" s="19">
        <f>VLOOKUP($A213,BUSINESS!$A213:$I2903, COLUMN(I213),0)</f>
        <v>2.9000000000000001E-2</v>
      </c>
    </row>
    <row r="214" spans="1:22" ht="15" x14ac:dyDescent="0.25">
      <c r="A214" s="14" t="s">
        <v>59</v>
      </c>
      <c r="B214" s="15" t="s">
        <v>60</v>
      </c>
      <c r="C214" s="16" t="s">
        <v>117</v>
      </c>
      <c r="D214" s="17">
        <v>85324997370</v>
      </c>
      <c r="E214" s="18">
        <v>3.5000000000000003E-2</v>
      </c>
      <c r="F214" s="18">
        <v>90</v>
      </c>
      <c r="G214" s="18">
        <v>0.08</v>
      </c>
      <c r="H214" s="19">
        <f>VLOOKUP($A214,ENERGY!$A214:$E2904,COLUMN(D214),0)</f>
        <v>37425</v>
      </c>
      <c r="I214" s="19">
        <f>VLOOKUP($A214,ENERGY!$A214:$E2904,COLUMN(E214),0)</f>
        <v>114619</v>
      </c>
      <c r="J214" s="19">
        <f>VLOOKUP($A214,'HUMAN RESOURCES'!$A214:$L2904,COLUMN(D214),0)</f>
        <v>0.02</v>
      </c>
      <c r="K214" s="19">
        <f>VLOOKUP($A214,'HUMAN RESOURCES'!$A214:$L2904,COLUMN(E214),0)</f>
        <v>0.03</v>
      </c>
      <c r="L214" s="19">
        <f>VLOOKUP($A214,'HUMAN RESOURCES'!$A214:$L2904,COLUMN(F214),0)</f>
        <v>71</v>
      </c>
      <c r="M214" s="19">
        <f>VLOOKUP($A214,'HUMAN RESOURCES'!$A214:$L2904,COLUMN(G214),0)</f>
        <v>68</v>
      </c>
      <c r="N214" s="19">
        <f>VLOOKUP($A214,'HUMAN RESOURCES'!$A214:$L2904,COLUMN(H214),0)</f>
        <v>0.29699999999999999</v>
      </c>
      <c r="O214" s="19">
        <f>VLOOKUP($A214,'HUMAN RESOURCES'!$A214:$L2904,COLUMN(I214),0)</f>
        <v>0.66</v>
      </c>
      <c r="P214" s="19">
        <f>VLOOKUP($A214,'HUMAN RESOURCES'!$A214:$L2904,COLUMN(J214),0)</f>
        <v>4.2999999999999997E-2</v>
      </c>
      <c r="Q214" s="19">
        <f>VLOOKUP($A214,'HUMAN RESOURCES'!$A214:$L2904,COLUMN(K214),0)</f>
        <v>33461345</v>
      </c>
      <c r="R214" s="19">
        <f>VLOOKUP($A214,'HUMAN RESOURCES'!$A214:$L2904,COLUMN(L214),0)</f>
        <v>0.63100000000000001</v>
      </c>
      <c r="S214" s="19">
        <f>VLOOKUP($A214,TOURISM!$A213:$E2903, COLUMN(D214),0)</f>
        <v>178000000</v>
      </c>
      <c r="T214" s="19">
        <f>VLOOKUP($A214,TOURISM!$A213:$E2903, COLUMN(E214),0)</f>
        <v>341000000</v>
      </c>
      <c r="U214" s="19">
        <f>VLOOKUP($A214,BUSINESS!$A214:$I2904, COLUMN(H214),0)</f>
        <v>4.5999999999999999E-2</v>
      </c>
      <c r="V214" s="19">
        <f>VLOOKUP($A214,BUSINESS!$A214:$I2904, COLUMN(I214),0)</f>
        <v>0.14599999999999999</v>
      </c>
    </row>
    <row r="215" spans="1:22" ht="15" x14ac:dyDescent="0.25">
      <c r="A215" s="14" t="s">
        <v>59</v>
      </c>
      <c r="B215" s="15" t="s">
        <v>62</v>
      </c>
      <c r="C215" s="16" t="s">
        <v>117</v>
      </c>
      <c r="D215" s="17">
        <v>14188949240</v>
      </c>
      <c r="E215" s="18">
        <v>4.9000000000000002E-2</v>
      </c>
      <c r="F215" s="18">
        <v>45</v>
      </c>
      <c r="G215" s="18">
        <v>0.96099999999999997</v>
      </c>
      <c r="H215" s="19">
        <f>VLOOKUP($A215,ENERGY!$A215:$E2905,COLUMN(D215),0)</f>
        <v>11584</v>
      </c>
      <c r="I215" s="19">
        <f>VLOOKUP($A215,ENERGY!$A215:$E2905,COLUMN(E215),0)</f>
        <v>26597</v>
      </c>
      <c r="J215" s="19">
        <f>VLOOKUP($A215,'HUMAN RESOURCES'!$A215:$L2905,COLUMN(D215),0)</f>
        <v>0.05</v>
      </c>
      <c r="K215" s="19">
        <f>VLOOKUP($A215,'HUMAN RESOURCES'!$A215:$L2905,COLUMN(E215),0)</f>
        <v>0.123</v>
      </c>
      <c r="L215" s="19">
        <f>VLOOKUP($A215,'HUMAN RESOURCES'!$A215:$L2905,COLUMN(F215),0)</f>
        <v>49</v>
      </c>
      <c r="M215" s="19">
        <f>VLOOKUP($A215,'HUMAN RESOURCES'!$A215:$L2905,COLUMN(G215),0)</f>
        <v>47</v>
      </c>
      <c r="N215" s="19">
        <f>VLOOKUP($A215,'HUMAN RESOURCES'!$A215:$L2905,COLUMN(H215),0)</f>
        <v>0.47699999999999998</v>
      </c>
      <c r="O215" s="19">
        <f>VLOOKUP($A215,'HUMAN RESOURCES'!$A215:$L2905,COLUMN(I215),0)</f>
        <v>0.498</v>
      </c>
      <c r="P215" s="19">
        <f>VLOOKUP($A215,'HUMAN RESOURCES'!$A215:$L2905,COLUMN(J215),0)</f>
        <v>2.5000000000000001E-2</v>
      </c>
      <c r="Q215" s="19">
        <f>VLOOKUP($A215,'HUMAN RESOURCES'!$A215:$L2905,COLUMN(K215),0)</f>
        <v>15976715</v>
      </c>
      <c r="R215" s="19">
        <f>VLOOKUP($A215,'HUMAN RESOURCES'!$A215:$L2905,COLUMN(L215),0)</f>
        <v>0.35399999999999998</v>
      </c>
      <c r="S215" s="19">
        <f>VLOOKUP($A215,TOURISM!$A214:$E2904, COLUMN(D215),0)</f>
        <v>82000000</v>
      </c>
      <c r="T215" s="19">
        <f>VLOOKUP($A215,TOURISM!$A214:$E2904, COLUMN(E215),0)</f>
        <v>86000000</v>
      </c>
      <c r="U215" s="19">
        <f>VLOOKUP($A215,BUSINESS!$A215:$I2905, COLUMN(H215),0)</f>
        <v>5.0000000000000001E-3</v>
      </c>
      <c r="V215" s="19">
        <f>VLOOKUP($A215,BUSINESS!$A215:$I2905, COLUMN(I215),0)</f>
        <v>4.5999999999999999E-2</v>
      </c>
    </row>
    <row r="216" spans="1:22" ht="15" x14ac:dyDescent="0.25">
      <c r="A216" s="14" t="s">
        <v>59</v>
      </c>
      <c r="B216" s="15" t="s">
        <v>63</v>
      </c>
      <c r="C216" s="16" t="s">
        <v>117</v>
      </c>
      <c r="D216" s="17">
        <v>3557229702</v>
      </c>
      <c r="E216" s="18">
        <v>4.5999999999999999E-2</v>
      </c>
      <c r="F216" s="18">
        <v>21</v>
      </c>
      <c r="G216" s="19">
        <v>0.12</v>
      </c>
      <c r="H216" s="19">
        <f>VLOOKUP($A216,ENERGY!$A216:$E2906,COLUMN(D216),0)</f>
        <v>3278</v>
      </c>
      <c r="I216" s="19">
        <f>VLOOKUP($A216,ENERGY!$A216:$E2906,COLUMN(E216),0)</f>
        <v>4492</v>
      </c>
      <c r="J216" s="19">
        <f>VLOOKUP($A216,'HUMAN RESOURCES'!$A216:$L2906,COLUMN(D216),0)</f>
        <v>4.1000000000000002E-2</v>
      </c>
      <c r="K216" s="19">
        <f>VLOOKUP($A216,'HUMAN RESOURCES'!$A216:$L2906,COLUMN(E216),0)</f>
        <v>7.8E-2</v>
      </c>
      <c r="L216" s="19">
        <f>VLOOKUP($A216,'HUMAN RESOURCES'!$A216:$L2906,COLUMN(F216),0)</f>
        <v>58</v>
      </c>
      <c r="M216" s="19">
        <f>VLOOKUP($A216,'HUMAN RESOURCES'!$A216:$L2906,COLUMN(G216),0)</f>
        <v>55</v>
      </c>
      <c r="N216" s="19">
        <f>VLOOKUP($A216,'HUMAN RESOURCES'!$A216:$L2906,COLUMN(H216),0)</f>
        <v>0.44700000000000001</v>
      </c>
      <c r="O216" s="19">
        <f>VLOOKUP($A216,'HUMAN RESOURCES'!$A216:$L2906,COLUMN(I216),0)</f>
        <v>0.52500000000000002</v>
      </c>
      <c r="P216" s="19">
        <f>VLOOKUP($A216,'HUMAN RESOURCES'!$A216:$L2906,COLUMN(J216),0)</f>
        <v>2.8000000000000001E-2</v>
      </c>
      <c r="Q216" s="19">
        <f>VLOOKUP($A216,'HUMAN RESOURCES'!$A216:$L2906,COLUMN(K216),0)</f>
        <v>7922796</v>
      </c>
      <c r="R216" s="19">
        <f>VLOOKUP($A216,'HUMAN RESOURCES'!$A216:$L2906,COLUMN(L216),0)</f>
        <v>0.39600000000000002</v>
      </c>
      <c r="S216" s="19">
        <f>VLOOKUP($A216,TOURISM!$A215:$E2905, COLUMN(D216),0)</f>
        <v>121000000</v>
      </c>
      <c r="T216" s="19">
        <f>VLOOKUP($A216,TOURISM!$A215:$E2905, COLUMN(E216),0)</f>
        <v>59000000</v>
      </c>
      <c r="U216" s="19">
        <f>VLOOKUP($A216,BUSINESS!$A216:$I2906, COLUMN(H216),0)</f>
        <v>1.2E-2</v>
      </c>
      <c r="V216" s="19">
        <f>VLOOKUP($A216,BUSINESS!$A216:$I2906, COLUMN(I216),0)</f>
        <v>5.8000000000000003E-2</v>
      </c>
    </row>
    <row r="217" spans="1:22" ht="15" x14ac:dyDescent="0.25">
      <c r="A217" s="14" t="s">
        <v>59</v>
      </c>
      <c r="B217" s="15" t="s">
        <v>64</v>
      </c>
      <c r="C217" s="16" t="s">
        <v>117</v>
      </c>
      <c r="D217" s="17">
        <v>7511538765</v>
      </c>
      <c r="E217" s="18">
        <v>4.2999999999999997E-2</v>
      </c>
      <c r="F217" s="18">
        <v>190</v>
      </c>
      <c r="G217" s="18">
        <v>0.16400000000000001</v>
      </c>
      <c r="H217" s="19">
        <f>VLOOKUP($A217,ENERGY!$A217:$E2907,COLUMN(D217),0)</f>
        <v>2151</v>
      </c>
      <c r="I217" s="19">
        <f>VLOOKUP($A217,ENERGY!$A217:$E2907,COLUMN(E217),0)</f>
        <v>4980</v>
      </c>
      <c r="J217" s="19">
        <f>VLOOKUP($A217,'HUMAN RESOURCES'!$A217:$L2907,COLUMN(D217),0)</f>
        <v>2.5999999999999999E-2</v>
      </c>
      <c r="K217" s="19">
        <f>VLOOKUP($A217,'HUMAN RESOURCES'!$A217:$L2907,COLUMN(E217),0)</f>
        <v>4.5999999999999999E-2</v>
      </c>
      <c r="L217" s="19">
        <f>VLOOKUP($A217,'HUMAN RESOURCES'!$A217:$L2907,COLUMN(F217),0)</f>
        <v>48</v>
      </c>
      <c r="M217" s="19">
        <f>VLOOKUP($A217,'HUMAN RESOURCES'!$A217:$L2907,COLUMN(G217),0)</f>
        <v>47</v>
      </c>
      <c r="N217" s="19">
        <f>VLOOKUP($A217,'HUMAN RESOURCES'!$A217:$L2907,COLUMN(H217),0)</f>
        <v>0.36199999999999999</v>
      </c>
      <c r="O217" s="19">
        <f>VLOOKUP($A217,'HUMAN RESOURCES'!$A217:$L2907,COLUMN(I217),0)</f>
        <v>0.60699999999999998</v>
      </c>
      <c r="P217" s="19">
        <f>VLOOKUP($A217,'HUMAN RESOURCES'!$A217:$L2907,COLUMN(J217),0)</f>
        <v>3.2000000000000001E-2</v>
      </c>
      <c r="Q217" s="19">
        <f>VLOOKUP($A217,'HUMAN RESOURCES'!$A217:$L2907,COLUMN(K217),0)</f>
        <v>1854739</v>
      </c>
      <c r="R217" s="19">
        <f>VLOOKUP($A217,'HUMAN RESOURCES'!$A217:$L2907,COLUMN(L217),0)</f>
        <v>0.54800000000000004</v>
      </c>
      <c r="S217" s="19">
        <f>VLOOKUP($A217,TOURISM!$A216:$E2906, COLUMN(D217),0)</f>
        <v>582000000</v>
      </c>
      <c r="T217" s="19">
        <f>VLOOKUP($A217,TOURISM!$A216:$E2906, COLUMN(E217),0)</f>
        <v>280000000</v>
      </c>
      <c r="U217" s="19">
        <f>VLOOKUP($A217,BUSINESS!$A217:$I2907, COLUMN(H217),0)</f>
        <v>3.3000000000000002E-2</v>
      </c>
      <c r="V217" s="19">
        <f>VLOOKUP($A217,BUSINESS!$A217:$I2907, COLUMN(I217),0)</f>
        <v>0.28199999999999997</v>
      </c>
    </row>
    <row r="218" spans="1:22" ht="15" x14ac:dyDescent="0.25">
      <c r="A218" s="14" t="s">
        <v>59</v>
      </c>
      <c r="B218" s="15" t="s">
        <v>65</v>
      </c>
      <c r="C218" s="16" t="s">
        <v>117</v>
      </c>
      <c r="D218" s="17">
        <v>4205691122</v>
      </c>
      <c r="E218" s="18">
        <v>5.5E-2</v>
      </c>
      <c r="F218" s="18">
        <v>19</v>
      </c>
      <c r="G218" s="19">
        <v>0.12</v>
      </c>
      <c r="H218" s="19">
        <f>VLOOKUP($A218,ENERGY!$A218:$E2908,COLUMN(D218),0)</f>
        <v>14338</v>
      </c>
      <c r="I218" s="19">
        <f>VLOOKUP($A218,ENERGY!$A218:$E2908,COLUMN(E218),0)</f>
        <v>1698</v>
      </c>
      <c r="J218" s="19">
        <f>VLOOKUP($A218,'HUMAN RESOURCES'!$A218:$L2908,COLUMN(D218),0)</f>
        <v>4.4999999999999998E-2</v>
      </c>
      <c r="K218" s="19">
        <f>VLOOKUP($A218,'HUMAN RESOURCES'!$A218:$L2908,COLUMN(E218),0)</f>
        <v>8.8999999999999996E-2</v>
      </c>
      <c r="L218" s="19">
        <f>VLOOKUP($A218,'HUMAN RESOURCES'!$A218:$L2908,COLUMN(F218),0)</f>
        <v>53</v>
      </c>
      <c r="M218" s="19">
        <f>VLOOKUP($A218,'HUMAN RESOURCES'!$A218:$L2908,COLUMN(G218),0)</f>
        <v>51</v>
      </c>
      <c r="N218" s="19">
        <f>VLOOKUP($A218,'HUMAN RESOURCES'!$A218:$L2908,COLUMN(H218),0)</f>
        <v>0.46600000000000003</v>
      </c>
      <c r="O218" s="19">
        <f>VLOOKUP($A218,'HUMAN RESOURCES'!$A218:$L2908,COLUMN(I218),0)</f>
        <v>0.50800000000000001</v>
      </c>
      <c r="P218" s="19">
        <f>VLOOKUP($A218,'HUMAN RESOURCES'!$A218:$L2908,COLUMN(J218),0)</f>
        <v>2.5999999999999999E-2</v>
      </c>
      <c r="Q218" s="19">
        <f>VLOOKUP($A218,'HUMAN RESOURCES'!$A218:$L2908,COLUMN(K218),0)</f>
        <v>13034258</v>
      </c>
      <c r="R218" s="19">
        <f>VLOOKUP($A218,'HUMAN RESOURCES'!$A218:$L2908,COLUMN(L218),0)</f>
        <v>0.20799999999999999</v>
      </c>
      <c r="S218" s="19">
        <f>VLOOKUP($A218,TOURISM!$A217:$E2907, COLUMN(D218),0)</f>
        <v>52000000</v>
      </c>
      <c r="T218" s="19">
        <f>VLOOKUP($A218,TOURISM!$A217:$E2907, COLUMN(E218),0)</f>
        <v>67000000</v>
      </c>
      <c r="U218" s="19">
        <f>VLOOKUP($A218,BUSINESS!$A218:$I2908, COLUMN(H218),0)</f>
        <v>4.0000000000000001E-3</v>
      </c>
      <c r="V218" s="19">
        <f>VLOOKUP($A218,BUSINESS!$A218:$I2908, COLUMN(I218),0)</f>
        <v>0.03</v>
      </c>
    </row>
    <row r="219" spans="1:22" ht="15" x14ac:dyDescent="0.25">
      <c r="A219" s="14" t="s">
        <v>59</v>
      </c>
      <c r="B219" s="15" t="s">
        <v>66</v>
      </c>
      <c r="C219" s="16" t="s">
        <v>117</v>
      </c>
      <c r="D219" s="17">
        <v>784654424</v>
      </c>
      <c r="E219" s="18">
        <v>7.1999999999999995E-2</v>
      </c>
      <c r="F219" s="18">
        <v>6</v>
      </c>
      <c r="G219" s="18">
        <v>0.182</v>
      </c>
      <c r="H219" s="19">
        <f>VLOOKUP($A219,ENERGY!$A219:$E2909,COLUMN(D219),0)</f>
        <v>14338</v>
      </c>
      <c r="I219" s="19">
        <f>VLOOKUP($A219,ENERGY!$A219:$E2909,COLUMN(E219),0)</f>
        <v>249</v>
      </c>
      <c r="J219" s="19">
        <f>VLOOKUP($A219,'HUMAN RESOURCES'!$A219:$L2909,COLUMN(D219),0)</f>
        <v>4.2999999999999997E-2</v>
      </c>
      <c r="K219" s="19">
        <f>VLOOKUP($A219,'HUMAN RESOURCES'!$A219:$L2909,COLUMN(E219),0)</f>
        <v>7.9000000000000001E-2</v>
      </c>
      <c r="L219" s="19">
        <f>VLOOKUP($A219,'HUMAN RESOURCES'!$A219:$L2909,COLUMN(F219),0)</f>
        <v>51</v>
      </c>
      <c r="M219" s="19">
        <f>VLOOKUP($A219,'HUMAN RESOURCES'!$A219:$L2909,COLUMN(G219),0)</f>
        <v>48</v>
      </c>
      <c r="N219" s="19">
        <f>VLOOKUP($A219,'HUMAN RESOURCES'!$A219:$L2909,COLUMN(H219),0)</f>
        <v>0.46100000000000002</v>
      </c>
      <c r="O219" s="19">
        <f>VLOOKUP($A219,'HUMAN RESOURCES'!$A219:$L2909,COLUMN(I219),0)</f>
        <v>0.51200000000000001</v>
      </c>
      <c r="P219" s="19">
        <f>VLOOKUP($A219,'HUMAN RESOURCES'!$A219:$L2909,COLUMN(J219),0)</f>
        <v>2.8000000000000001E-2</v>
      </c>
      <c r="Q219" s="19">
        <f>VLOOKUP($A219,'HUMAN RESOURCES'!$A219:$L2909,COLUMN(K219),0)</f>
        <v>7510771</v>
      </c>
      <c r="R219" s="19">
        <f>VLOOKUP($A219,'HUMAN RESOURCES'!$A219:$L2909,COLUMN(L219),0)</f>
        <v>9.0999999999999998E-2</v>
      </c>
      <c r="S219" s="19">
        <f>VLOOKUP($A219,TOURISM!$A218:$E2908, COLUMN(D219),0)</f>
        <v>1800000</v>
      </c>
      <c r="T219" s="19">
        <f>VLOOKUP($A219,TOURISM!$A218:$E2908, COLUMN(E219),0)</f>
        <v>29000000</v>
      </c>
      <c r="U219" s="19">
        <f>VLOOKUP($A219,BUSINESS!$A219:$I2909, COLUMN(H219),0)</f>
        <v>3.0000000000000001E-3</v>
      </c>
      <c r="V219" s="19">
        <f>VLOOKUP($A219,BUSINESS!$A219:$I2909, COLUMN(I219),0)</f>
        <v>1.2999999999999999E-2</v>
      </c>
    </row>
    <row r="220" spans="1:22" ht="15" x14ac:dyDescent="0.25">
      <c r="A220" s="14" t="s">
        <v>59</v>
      </c>
      <c r="B220" s="15" t="s">
        <v>67</v>
      </c>
      <c r="C220" s="16" t="s">
        <v>117</v>
      </c>
      <c r="D220" s="17">
        <v>13621809574</v>
      </c>
      <c r="E220" s="18">
        <v>4.9000000000000002E-2</v>
      </c>
      <c r="F220" s="18">
        <v>39</v>
      </c>
      <c r="G220" s="18">
        <v>0.18</v>
      </c>
      <c r="H220" s="19">
        <f>VLOOKUP($A220,ENERGY!$A220:$E2910,COLUMN(D220),0)</f>
        <v>6395</v>
      </c>
      <c r="I220" s="19">
        <f>VLOOKUP($A220,ENERGY!$A220:$E2910,COLUMN(E220),0)</f>
        <v>5545</v>
      </c>
      <c r="J220" s="19">
        <f>VLOOKUP($A220,'HUMAN RESOURCES'!$A220:$L2910,COLUMN(D220),0)</f>
        <v>4.1000000000000002E-2</v>
      </c>
      <c r="K220" s="19">
        <f>VLOOKUP($A220,'HUMAN RESOURCES'!$A220:$L2910,COLUMN(E220),0)</f>
        <v>8.1000000000000003E-2</v>
      </c>
      <c r="L220" s="19">
        <f>VLOOKUP($A220,'HUMAN RESOURCES'!$A220:$L2910,COLUMN(F220),0)</f>
        <v>53</v>
      </c>
      <c r="M220" s="19">
        <f>VLOOKUP($A220,'HUMAN RESOURCES'!$A220:$L2910,COLUMN(G220),0)</f>
        <v>51</v>
      </c>
      <c r="N220" s="19">
        <f>VLOOKUP($A220,'HUMAN RESOURCES'!$A220:$L2910,COLUMN(H220),0)</f>
        <v>0.44500000000000001</v>
      </c>
      <c r="O220" s="19">
        <f>VLOOKUP($A220,'HUMAN RESOURCES'!$A220:$L2910,COLUMN(I220),0)</f>
        <v>0.52200000000000002</v>
      </c>
      <c r="P220" s="19">
        <f>VLOOKUP($A220,'HUMAN RESOURCES'!$A220:$L2910,COLUMN(J220),0)</f>
        <v>3.3000000000000002E-2</v>
      </c>
      <c r="Q220" s="19">
        <f>VLOOKUP($A220,'HUMAN RESOURCES'!$A220:$L2910,COLUMN(K220),0)</f>
        <v>17674960</v>
      </c>
      <c r="R220" s="19">
        <f>VLOOKUP($A220,'HUMAN RESOURCES'!$A220:$L2910,COLUMN(L220),0)</f>
        <v>0.47899999999999998</v>
      </c>
      <c r="S220" s="19">
        <f>VLOOKUP($A220,TOURISM!$A219:$E2909, COLUMN(D220),0)</f>
        <v>212000000</v>
      </c>
      <c r="T220" s="19">
        <f>VLOOKUP($A220,TOURISM!$A219:$E2909, COLUMN(E220),0)</f>
        <v>394000000</v>
      </c>
      <c r="U220" s="19">
        <f>VLOOKUP($A220,BUSINESS!$A220:$I2910, COLUMN(H220),0)</f>
        <v>0.01</v>
      </c>
      <c r="V220" s="19">
        <f>VLOOKUP($A220,BUSINESS!$A220:$I2910, COLUMN(I220),0)</f>
        <v>8.6999999999999994E-2</v>
      </c>
    </row>
    <row r="221" spans="1:22" ht="15" x14ac:dyDescent="0.25">
      <c r="A221" s="14" t="s">
        <v>59</v>
      </c>
      <c r="B221" s="15" t="s">
        <v>68</v>
      </c>
      <c r="C221" s="16" t="s">
        <v>117</v>
      </c>
      <c r="D221" s="17">
        <v>1139754772</v>
      </c>
      <c r="E221" s="18">
        <v>4.3999999999999997E-2</v>
      </c>
      <c r="F221" s="18">
        <v>13</v>
      </c>
      <c r="G221" s="18">
        <v>0.18</v>
      </c>
      <c r="H221" s="19">
        <f>VLOOKUP($A221,ENERGY!$A221:$E2911,COLUMN(D221),0)</f>
        <v>14338</v>
      </c>
      <c r="I221" s="19">
        <f>VLOOKUP($A221,ENERGY!$A221:$E2911,COLUMN(E221),0)</f>
        <v>235</v>
      </c>
      <c r="J221" s="19">
        <f>VLOOKUP($A221,'HUMAN RESOURCES'!$A221:$L2911,COLUMN(D221),0)</f>
        <v>3.7999999999999999E-2</v>
      </c>
      <c r="K221" s="19">
        <f>VLOOKUP($A221,'HUMAN RESOURCES'!$A221:$L2911,COLUMN(E221),0)</f>
        <v>0.111</v>
      </c>
      <c r="L221" s="19">
        <f>VLOOKUP($A221,'HUMAN RESOURCES'!$A221:$L2911,COLUMN(F221),0)</f>
        <v>46</v>
      </c>
      <c r="M221" s="19">
        <f>VLOOKUP($A221,'HUMAN RESOURCES'!$A221:$L2911,COLUMN(G221),0)</f>
        <v>43</v>
      </c>
      <c r="N221" s="19">
        <f>VLOOKUP($A221,'HUMAN RESOURCES'!$A221:$L2911,COLUMN(H221),0)</f>
        <v>0.42</v>
      </c>
      <c r="O221" s="19">
        <f>VLOOKUP($A221,'HUMAN RESOURCES'!$A221:$L2911,COLUMN(I221),0)</f>
        <v>0.54</v>
      </c>
      <c r="P221" s="19">
        <f>VLOOKUP($A221,'HUMAN RESOURCES'!$A221:$L2911,COLUMN(J221),0)</f>
        <v>0.04</v>
      </c>
      <c r="Q221" s="19">
        <f>VLOOKUP($A221,'HUMAN RESOURCES'!$A221:$L2911,COLUMN(K221),0)</f>
        <v>3893595</v>
      </c>
      <c r="R221" s="19">
        <f>VLOOKUP($A221,'HUMAN RESOURCES'!$A221:$L2911,COLUMN(L221),0)</f>
        <v>0.38</v>
      </c>
      <c r="S221" s="19">
        <f>VLOOKUP($A221,TOURISM!$A220:$E2910, COLUMN(D221),0)</f>
        <v>7800000</v>
      </c>
      <c r="T221" s="19">
        <f>VLOOKUP($A221,TOURISM!$A220:$E2910, COLUMN(E221),0)</f>
        <v>32000000</v>
      </c>
      <c r="U221" s="19">
        <f>VLOOKUP($A221,BUSINESS!$A221:$I2911, COLUMN(H221),0)</f>
        <v>2E-3</v>
      </c>
      <c r="V221" s="19">
        <f>VLOOKUP($A221,BUSINESS!$A221:$I2911, COLUMN(I221),0)</f>
        <v>1.4999999999999999E-2</v>
      </c>
    </row>
    <row r="222" spans="1:22" ht="15" x14ac:dyDescent="0.25">
      <c r="A222" s="14" t="s">
        <v>59</v>
      </c>
      <c r="B222" s="15" t="s">
        <v>69</v>
      </c>
      <c r="C222" s="16" t="s">
        <v>117</v>
      </c>
      <c r="D222" s="17">
        <v>2736666451</v>
      </c>
      <c r="E222" s="18">
        <v>5.8000000000000003E-2</v>
      </c>
      <c r="F222" s="18">
        <v>17</v>
      </c>
      <c r="G222" s="18">
        <v>0.18</v>
      </c>
      <c r="H222" s="19">
        <f>VLOOKUP($A222,ENERGY!$A222:$E2912,COLUMN(D222),0)</f>
        <v>14338</v>
      </c>
      <c r="I222" s="19">
        <f>VLOOKUP($A222,ENERGY!$A222:$E2912,COLUMN(E222),0)</f>
        <v>510</v>
      </c>
      <c r="J222" s="19">
        <f>VLOOKUP($A222,'HUMAN RESOURCES'!$A222:$L2912,COLUMN(D222),0)</f>
        <v>0.05</v>
      </c>
      <c r="K222" s="19">
        <f>VLOOKUP($A222,'HUMAN RESOURCES'!$A222:$L2912,COLUMN(E222),0)</f>
        <v>0.10199999999999999</v>
      </c>
      <c r="L222" s="19">
        <f>VLOOKUP($A222,'HUMAN RESOURCES'!$A222:$L2912,COLUMN(F222),0)</f>
        <v>48</v>
      </c>
      <c r="M222" s="19">
        <f>VLOOKUP($A222,'HUMAN RESOURCES'!$A222:$L2912,COLUMN(G222),0)</f>
        <v>47</v>
      </c>
      <c r="N222" s="19">
        <f>VLOOKUP($A222,'HUMAN RESOURCES'!$A222:$L2912,COLUMN(H222),0)</f>
        <v>0.49199999999999999</v>
      </c>
      <c r="O222" s="19">
        <f>VLOOKUP($A222,'HUMAN RESOURCES'!$A222:$L2912,COLUMN(I222),0)</f>
        <v>0.48099999999999998</v>
      </c>
      <c r="P222" s="19">
        <f>VLOOKUP($A222,'HUMAN RESOURCES'!$A222:$L2912,COLUMN(J222),0)</f>
        <v>2.7E-2</v>
      </c>
      <c r="Q222" s="19">
        <f>VLOOKUP($A222,'HUMAN RESOURCES'!$A222:$L2912,COLUMN(K222),0)</f>
        <v>9665024</v>
      </c>
      <c r="R222" s="19">
        <f>VLOOKUP($A222,'HUMAN RESOURCES'!$A222:$L2912,COLUMN(L222),0)</f>
        <v>0.218</v>
      </c>
      <c r="S222" s="19">
        <f>VLOOKUP($A222,TOURISM!$A221:$E2911, COLUMN(D222),0)</f>
        <v>2478709140</v>
      </c>
      <c r="T222" s="19">
        <f>VLOOKUP($A222,TOURISM!$A221:$E2911, COLUMN(E222),0)</f>
        <v>448000000</v>
      </c>
      <c r="U222" s="19">
        <f>VLOOKUP($A222,BUSINESS!$A222:$I2912, COLUMN(H222),0)</f>
        <v>4.0000000000000001E-3</v>
      </c>
      <c r="V222" s="19">
        <f>VLOOKUP($A222,BUSINESS!$A222:$I2912, COLUMN(I222),0)</f>
        <v>1.2999999999999999E-2</v>
      </c>
    </row>
    <row r="223" spans="1:22" ht="15" x14ac:dyDescent="0.25">
      <c r="A223" s="14" t="s">
        <v>59</v>
      </c>
      <c r="B223" s="15" t="s">
        <v>70</v>
      </c>
      <c r="C223" s="16" t="s">
        <v>117</v>
      </c>
      <c r="D223" s="17">
        <v>324470869</v>
      </c>
      <c r="E223" s="18">
        <v>3.5999999999999997E-2</v>
      </c>
      <c r="F223" s="18">
        <v>21</v>
      </c>
      <c r="G223" s="18">
        <v>0.11799999999999999</v>
      </c>
      <c r="H223" s="19">
        <f>VLOOKUP($A223,ENERGY!$A223:$E2913,COLUMN(D223),0)</f>
        <v>14338</v>
      </c>
      <c r="I223" s="19">
        <f>VLOOKUP($A223,ENERGY!$A223:$E2913,COLUMN(E223),0)</f>
        <v>125</v>
      </c>
      <c r="J223" s="19">
        <f>VLOOKUP($A223,'HUMAN RESOURCES'!$A223:$L2913,COLUMN(D223),0)</f>
        <v>3.9E-2</v>
      </c>
      <c r="K223" s="19">
        <f>VLOOKUP($A223,'HUMAN RESOURCES'!$A223:$L2913,COLUMN(E223),0)</f>
        <v>7.0999999999999994E-2</v>
      </c>
      <c r="L223" s="19">
        <f>VLOOKUP($A223,'HUMAN RESOURCES'!$A223:$L2913,COLUMN(F223),0)</f>
        <v>60</v>
      </c>
      <c r="M223" s="19">
        <f>VLOOKUP($A223,'HUMAN RESOURCES'!$A223:$L2913,COLUMN(G223),0)</f>
        <v>57</v>
      </c>
      <c r="N223" s="19">
        <f>VLOOKUP($A223,'HUMAN RESOURCES'!$A223:$L2913,COLUMN(H223),0)</f>
        <v>0.41399999999999998</v>
      </c>
      <c r="O223" s="19">
        <f>VLOOKUP($A223,'HUMAN RESOURCES'!$A223:$L2913,COLUMN(I223),0)</f>
        <v>0.55600000000000005</v>
      </c>
      <c r="P223" s="19">
        <f>VLOOKUP($A223,'HUMAN RESOURCES'!$A223:$L2913,COLUMN(J223),0)</f>
        <v>0.03</v>
      </c>
      <c r="Q223" s="19">
        <f>VLOOKUP($A223,'HUMAN RESOURCES'!$A223:$L2913,COLUMN(K223),0)</f>
        <v>585389</v>
      </c>
      <c r="R223" s="19">
        <f>VLOOKUP($A223,'HUMAN RESOURCES'!$A223:$L2913,COLUMN(L223),0)</f>
        <v>0.27900000000000003</v>
      </c>
      <c r="S223" s="19">
        <f>VLOOKUP($A223,TOURISM!$A222:$E2912, COLUMN(D223),0)</f>
        <v>21000000</v>
      </c>
      <c r="T223" s="19">
        <f>VLOOKUP($A223,TOURISM!$A222:$E2912, COLUMN(E223),0)</f>
        <v>9000000</v>
      </c>
      <c r="U223" s="19">
        <f>VLOOKUP($A223,BUSINESS!$A223:$I2913, COLUMN(H223),0)</f>
        <v>1.2999999999999999E-2</v>
      </c>
      <c r="V223" s="19">
        <f>VLOOKUP($A223,BUSINESS!$A223:$I2913, COLUMN(I223),0)</f>
        <v>1.4E-2</v>
      </c>
    </row>
    <row r="224" spans="1:22" ht="15" x14ac:dyDescent="0.25">
      <c r="A224" s="14" t="s">
        <v>59</v>
      </c>
      <c r="B224" s="15" t="s">
        <v>71</v>
      </c>
      <c r="C224" s="16" t="s">
        <v>117</v>
      </c>
      <c r="D224" s="17">
        <v>3495868725</v>
      </c>
      <c r="E224" s="18">
        <v>2.5999999999999999E-2</v>
      </c>
      <c r="F224" s="18">
        <v>27</v>
      </c>
      <c r="G224" s="18">
        <v>0.18</v>
      </c>
      <c r="H224" s="19">
        <f>VLOOKUP($A224,ENERGY!$A224:$E2914,COLUMN(D224),0)</f>
        <v>1260</v>
      </c>
      <c r="I224" s="19">
        <f>VLOOKUP($A224,ENERGY!$A224:$E2914,COLUMN(E224),0)</f>
        <v>1474</v>
      </c>
      <c r="J224" s="19">
        <f>VLOOKUP($A224,'HUMAN RESOURCES'!$A224:$L2914,COLUMN(D224),0)</f>
        <v>4.5999999999999999E-2</v>
      </c>
      <c r="K224" s="19">
        <f>VLOOKUP($A224,'HUMAN RESOURCES'!$A224:$L2914,COLUMN(E224),0)</f>
        <v>0.108</v>
      </c>
      <c r="L224" s="19">
        <f>VLOOKUP($A224,'HUMAN RESOURCES'!$A224:$L2914,COLUMN(F224),0)</f>
        <v>49</v>
      </c>
      <c r="M224" s="19">
        <f>VLOOKUP($A224,'HUMAN RESOURCES'!$A224:$L2914,COLUMN(G224),0)</f>
        <v>46</v>
      </c>
      <c r="N224" s="19">
        <f>VLOOKUP($A224,'HUMAN RESOURCES'!$A224:$L2914,COLUMN(H224),0)</f>
        <v>0.46300000000000002</v>
      </c>
      <c r="O224" s="19">
        <f>VLOOKUP($A224,'HUMAN RESOURCES'!$A224:$L2914,COLUMN(I224),0)</f>
        <v>0.50900000000000001</v>
      </c>
      <c r="P224" s="19">
        <f>VLOOKUP($A224,'HUMAN RESOURCES'!$A224:$L2914,COLUMN(J224),0)</f>
        <v>2.8000000000000001E-2</v>
      </c>
      <c r="Q224" s="19">
        <f>VLOOKUP($A224,'HUMAN RESOURCES'!$A224:$L2914,COLUMN(K224),0)</f>
        <v>52487293</v>
      </c>
      <c r="R224" s="19">
        <f>VLOOKUP($A224,'HUMAN RESOURCES'!$A224:$L2914,COLUMN(L224),0)</f>
        <v>0.37</v>
      </c>
      <c r="S224" s="19">
        <f>VLOOKUP($A224,TOURISM!$A223:$E2913, COLUMN(D224),0)</f>
        <v>2478709140</v>
      </c>
      <c r="T224" s="19">
        <f>VLOOKUP($A224,TOURISM!$A223:$E2913, COLUMN(E224),0)</f>
        <v>448000000</v>
      </c>
      <c r="U224" s="19">
        <f>VLOOKUP($A224,BUSINESS!$A224:$I2914, COLUMN(H224),0)</f>
        <v>2E-3</v>
      </c>
      <c r="V224" s="19">
        <f>VLOOKUP($A224,BUSINESS!$A224:$I2914, COLUMN(I224),0)</f>
        <v>3.7999999999999999E-2</v>
      </c>
    </row>
    <row r="225" spans="1:22" ht="15" x14ac:dyDescent="0.25">
      <c r="A225" s="14" t="s">
        <v>59</v>
      </c>
      <c r="B225" s="15" t="s">
        <v>72</v>
      </c>
      <c r="C225" s="16" t="s">
        <v>117</v>
      </c>
      <c r="D225" s="17">
        <v>8937565919</v>
      </c>
      <c r="E225" s="18">
        <v>5.0999999999999997E-2</v>
      </c>
      <c r="F225" s="18">
        <v>6</v>
      </c>
      <c r="G225" s="19">
        <v>0.12</v>
      </c>
      <c r="H225" s="19">
        <f>VLOOKUP($A225,ENERGY!$A225:$E2915,COLUMN(D225),0)</f>
        <v>22246</v>
      </c>
      <c r="I225" s="19">
        <f>VLOOKUP($A225,ENERGY!$A225:$E2915,COLUMN(E225),0)</f>
        <v>2820</v>
      </c>
      <c r="J225" s="19">
        <f>VLOOKUP($A225,'HUMAN RESOURCES'!$A225:$L2915,COLUMN(D225),0)</f>
        <v>3.9E-2</v>
      </c>
      <c r="K225" s="19">
        <f>VLOOKUP($A225,'HUMAN RESOURCES'!$A225:$L2915,COLUMN(E225),0)</f>
        <v>6.6000000000000003E-2</v>
      </c>
      <c r="L225" s="19">
        <f>VLOOKUP($A225,'HUMAN RESOURCES'!$A225:$L2915,COLUMN(F225),0)</f>
        <v>55</v>
      </c>
      <c r="M225" s="19">
        <f>VLOOKUP($A225,'HUMAN RESOURCES'!$A225:$L2915,COLUMN(G225),0)</f>
        <v>52</v>
      </c>
      <c r="N225" s="19">
        <f>VLOOKUP($A225,'HUMAN RESOURCES'!$A225:$L2915,COLUMN(H225),0)</f>
        <v>0.42199999999999999</v>
      </c>
      <c r="O225" s="19">
        <f>VLOOKUP($A225,'HUMAN RESOURCES'!$A225:$L2915,COLUMN(I225),0)</f>
        <v>0.54300000000000004</v>
      </c>
      <c r="P225" s="19">
        <f>VLOOKUP($A225,'HUMAN RESOURCES'!$A225:$L2915,COLUMN(J225),0)</f>
        <v>3.5000000000000003E-2</v>
      </c>
      <c r="Q225" s="19">
        <f>VLOOKUP($A225,'HUMAN RESOURCES'!$A225:$L2915,COLUMN(K225),0)</f>
        <v>3448868</v>
      </c>
      <c r="R225" s="19">
        <f>VLOOKUP($A225,'HUMAN RESOURCES'!$A225:$L2915,COLUMN(L225),0)</f>
        <v>0.60499999999999998</v>
      </c>
      <c r="S225" s="19">
        <f>VLOOKUP($A225,TOURISM!$A224:$E2914, COLUMN(D225),0)</f>
        <v>23100000</v>
      </c>
      <c r="T225" s="19">
        <f>VLOOKUP($A225,TOURISM!$A224:$E2914, COLUMN(E225),0)</f>
        <v>176000000</v>
      </c>
      <c r="U225" s="19">
        <f>VLOOKUP($A225,BUSINESS!$A225:$I2915, COLUMN(H225),0)</f>
        <v>1.0999999999999999E-2</v>
      </c>
      <c r="V225" s="19">
        <f>VLOOKUP($A225,BUSINESS!$A225:$I2915, COLUMN(I225),0)</f>
        <v>0.111</v>
      </c>
    </row>
    <row r="226" spans="1:22" ht="15" x14ac:dyDescent="0.25">
      <c r="A226" s="14" t="s">
        <v>59</v>
      </c>
      <c r="B226" s="15" t="s">
        <v>73</v>
      </c>
      <c r="C226" s="16" t="s">
        <v>117</v>
      </c>
      <c r="D226" s="17">
        <v>15481092596</v>
      </c>
      <c r="E226" s="18">
        <v>5.6000000000000001E-2</v>
      </c>
      <c r="F226" s="18">
        <v>50</v>
      </c>
      <c r="G226" s="19">
        <v>0.12</v>
      </c>
      <c r="H226" s="19">
        <f>VLOOKUP($A226,ENERGY!$A226:$E2916,COLUMN(D226),0)</f>
        <v>10278</v>
      </c>
      <c r="I226" s="19">
        <f>VLOOKUP($A226,ENERGY!$A226:$E2916,COLUMN(E226),0)</f>
        <v>6872</v>
      </c>
      <c r="J226" s="19">
        <f>VLOOKUP($A226,'HUMAN RESOURCES'!$A226:$L2916,COLUMN(D226),0)</f>
        <v>3.6999999999999998E-2</v>
      </c>
      <c r="K226" s="19">
        <f>VLOOKUP($A226,'HUMAN RESOURCES'!$A226:$L2916,COLUMN(E226),0)</f>
        <v>9.0999999999999998E-2</v>
      </c>
      <c r="L226" s="19">
        <f>VLOOKUP($A226,'HUMAN RESOURCES'!$A226:$L2916,COLUMN(F226),0)</f>
        <v>48</v>
      </c>
      <c r="M226" s="19">
        <f>VLOOKUP($A226,'HUMAN RESOURCES'!$A226:$L2916,COLUMN(G226),0)</f>
        <v>46</v>
      </c>
      <c r="N226" s="19">
        <f>VLOOKUP($A226,'HUMAN RESOURCES'!$A226:$L2916,COLUMN(H226),0)</f>
        <v>0.42299999999999999</v>
      </c>
      <c r="O226" s="19">
        <f>VLOOKUP($A226,'HUMAN RESOURCES'!$A226:$L2916,COLUMN(I226),0)</f>
        <v>0.54800000000000004</v>
      </c>
      <c r="P226" s="19">
        <f>VLOOKUP($A226,'HUMAN RESOURCES'!$A226:$L2916,COLUMN(J226),0)</f>
        <v>2.9000000000000001E-2</v>
      </c>
      <c r="Q226" s="19">
        <f>VLOOKUP($A226,'HUMAN RESOURCES'!$A226:$L2916,COLUMN(K226),0)</f>
        <v>17144325</v>
      </c>
      <c r="R226" s="19">
        <f>VLOOKUP($A226,'HUMAN RESOURCES'!$A226:$L2916,COLUMN(L226),0)</f>
        <v>0.46200000000000002</v>
      </c>
      <c r="S226" s="19">
        <f>VLOOKUP($A226,TOURISM!$A225:$E2915, COLUMN(D226),0)</f>
        <v>91000000</v>
      </c>
      <c r="T226" s="19">
        <f>VLOOKUP($A226,TOURISM!$A225:$E2915, COLUMN(E226),0)</f>
        <v>571000000</v>
      </c>
      <c r="U226" s="19">
        <f>VLOOKUP($A226,BUSINESS!$A226:$I2916, COLUMN(H226),0)</f>
        <v>8.0000000000000002E-3</v>
      </c>
      <c r="V226" s="19">
        <f>VLOOKUP($A226,BUSINESS!$A226:$I2916, COLUMN(I226),0)</f>
        <v>9.8000000000000004E-2</v>
      </c>
    </row>
    <row r="227" spans="1:22" ht="15" x14ac:dyDescent="0.25">
      <c r="A227" s="14" t="s">
        <v>59</v>
      </c>
      <c r="B227" s="15" t="s">
        <v>74</v>
      </c>
      <c r="C227" s="16" t="s">
        <v>117</v>
      </c>
      <c r="D227" s="17">
        <v>666072102</v>
      </c>
      <c r="E227" s="18">
        <v>6.8000000000000005E-2</v>
      </c>
      <c r="F227" s="18">
        <v>57</v>
      </c>
      <c r="G227" s="18">
        <v>0.112</v>
      </c>
      <c r="H227" s="19">
        <f>VLOOKUP($A227,ENERGY!$A227:$E2917,COLUMN(D227),0)</f>
        <v>14338</v>
      </c>
      <c r="I227" s="19">
        <f>VLOOKUP($A227,ENERGY!$A227:$E2917,COLUMN(E227),0)</f>
        <v>524</v>
      </c>
      <c r="J227" s="19">
        <f>VLOOKUP($A227,'HUMAN RESOURCES'!$A227:$L2917,COLUMN(D227),0)</f>
        <v>2.9000000000000001E-2</v>
      </c>
      <c r="K227" s="19">
        <f>VLOOKUP($A227,'HUMAN RESOURCES'!$A227:$L2917,COLUMN(E227),0)</f>
        <v>7.2999999999999995E-2</v>
      </c>
      <c r="L227" s="19">
        <f>VLOOKUP($A227,'HUMAN RESOURCES'!$A227:$L2917,COLUMN(F227),0)</f>
        <v>59</v>
      </c>
      <c r="M227" s="19">
        <f>VLOOKUP($A227,'HUMAN RESOURCES'!$A227:$L2917,COLUMN(G227),0)</f>
        <v>56</v>
      </c>
      <c r="N227" s="19">
        <f>VLOOKUP($A227,'HUMAN RESOURCES'!$A227:$L2917,COLUMN(H227),0)</f>
        <v>0.38100000000000001</v>
      </c>
      <c r="O227" s="19">
        <f>VLOOKUP($A227,'HUMAN RESOURCES'!$A227:$L2917,COLUMN(I227),0)</f>
        <v>0.58599999999999997</v>
      </c>
      <c r="P227" s="19">
        <f>VLOOKUP($A227,'HUMAN RESOURCES'!$A227:$L2917,COLUMN(J227),0)</f>
        <v>3.3000000000000002E-2</v>
      </c>
      <c r="Q227" s="19">
        <f>VLOOKUP($A227,'HUMAN RESOURCES'!$A227:$L2917,COLUMN(K227),0)</f>
        <v>765776</v>
      </c>
      <c r="R227" s="19">
        <f>VLOOKUP($A227,'HUMAN RESOURCES'!$A227:$L2917,COLUMN(L227),0)</f>
        <v>0.76700000000000002</v>
      </c>
      <c r="S227" s="19">
        <f>VLOOKUP($A227,TOURISM!$A226:$E2916, COLUMN(D227),0)</f>
        <v>6800000</v>
      </c>
      <c r="T227" s="19">
        <f>VLOOKUP($A227,TOURISM!$A226:$E2916, COLUMN(E227),0)</f>
        <v>14000000</v>
      </c>
      <c r="U227" s="19">
        <f>VLOOKUP($A227,BUSINESS!$A227:$I2917, COLUMN(H227),0)</f>
        <v>8.0000000000000002E-3</v>
      </c>
      <c r="V227" s="19">
        <f>VLOOKUP($A227,BUSINESS!$A227:$I2917, COLUMN(I227),0)</f>
        <v>4.4999999999999998E-2</v>
      </c>
    </row>
    <row r="228" spans="1:22" ht="15" x14ac:dyDescent="0.25">
      <c r="A228" s="14" t="s">
        <v>59</v>
      </c>
      <c r="B228" s="15" t="s">
        <v>75</v>
      </c>
      <c r="C228" s="16" t="s">
        <v>117</v>
      </c>
      <c r="D228" s="17">
        <v>78845185709</v>
      </c>
      <c r="E228" s="18">
        <v>5.2999999999999999E-2</v>
      </c>
      <c r="F228" s="18">
        <v>57</v>
      </c>
      <c r="G228" s="18">
        <v>0.13400000000000001</v>
      </c>
      <c r="H228" s="19">
        <f>VLOOKUP($A228,ENERGY!$A228:$E2918,COLUMN(D228),0)</f>
        <v>72050</v>
      </c>
      <c r="I228" s="19">
        <f>VLOOKUP($A228,ENERGY!$A228:$E2918,COLUMN(E228),0)</f>
        <v>196797</v>
      </c>
      <c r="J228" s="19">
        <f>VLOOKUP($A228,'HUMAN RESOURCES'!$A228:$L2918,COLUMN(D228),0)</f>
        <v>2.4E-2</v>
      </c>
      <c r="K228" s="19">
        <f>VLOOKUP($A228,'HUMAN RESOURCES'!$A228:$L2918,COLUMN(E228),0)</f>
        <v>2.7E-2</v>
      </c>
      <c r="L228" s="19">
        <f>VLOOKUP($A228,'HUMAN RESOURCES'!$A228:$L2918,COLUMN(F228),0)</f>
        <v>72</v>
      </c>
      <c r="M228" s="19">
        <f>VLOOKUP($A228,'HUMAN RESOURCES'!$A228:$L2918,COLUMN(G228),0)</f>
        <v>67</v>
      </c>
      <c r="N228" s="19">
        <f>VLOOKUP($A228,'HUMAN RESOURCES'!$A228:$L2918,COLUMN(H228),0)</f>
        <v>0.33</v>
      </c>
      <c r="O228" s="19">
        <f>VLOOKUP($A228,'HUMAN RESOURCES'!$A228:$L2918,COLUMN(I228),0)</f>
        <v>0.61599999999999999</v>
      </c>
      <c r="P228" s="19">
        <f>VLOOKUP($A228,'HUMAN RESOURCES'!$A228:$L2918,COLUMN(J228),0)</f>
        <v>5.3999999999999999E-2</v>
      </c>
      <c r="Q228" s="19">
        <f>VLOOKUP($A228,'HUMAN RESOURCES'!$A228:$L2918,COLUMN(K228),0)</f>
        <v>70591288</v>
      </c>
      <c r="R228" s="19">
        <f>VLOOKUP($A228,'HUMAN RESOURCES'!$A228:$L2918,COLUMN(L228),0)</f>
        <v>0.43</v>
      </c>
      <c r="S228" s="19">
        <f>VLOOKUP($A228,TOURISM!$A227:$E2917, COLUMN(D228),0)</f>
        <v>6328000000</v>
      </c>
      <c r="T228" s="19">
        <f>VLOOKUP($A228,TOURISM!$A227:$E2917, COLUMN(E228),0)</f>
        <v>1543000000</v>
      </c>
      <c r="U228" s="19">
        <f>VLOOKUP($A228,BUSINESS!$A228:$I2918, COLUMN(H228),0)</f>
        <v>0.11899999999999999</v>
      </c>
      <c r="V228" s="19">
        <f>VLOOKUP($A228,BUSINESS!$A228:$I2918, COLUMN(I228),0)</f>
        <v>0.108</v>
      </c>
    </row>
    <row r="229" spans="1:22" ht="15" x14ac:dyDescent="0.25">
      <c r="A229" s="14" t="s">
        <v>59</v>
      </c>
      <c r="B229" s="15" t="s">
        <v>76</v>
      </c>
      <c r="C229" s="16" t="s">
        <v>117</v>
      </c>
      <c r="D229" s="17">
        <v>4410764261</v>
      </c>
      <c r="E229" s="18">
        <v>2.1000000000000001E-2</v>
      </c>
      <c r="F229" s="18">
        <v>191</v>
      </c>
      <c r="G229" s="18">
        <v>0.18</v>
      </c>
      <c r="H229" s="19">
        <f>VLOOKUP($A229,ENERGY!$A229:$E2919,COLUMN(D229),0)</f>
        <v>14338</v>
      </c>
      <c r="I229" s="19">
        <f>VLOOKUP($A229,ENERGY!$A229:$E2919,COLUMN(E229),0)</f>
        <v>4503</v>
      </c>
      <c r="J229" s="19">
        <f>VLOOKUP($A229,'HUMAN RESOURCES'!$A229:$L2919,COLUMN(D229),0)</f>
        <v>3.7999999999999999E-2</v>
      </c>
      <c r="K229" s="19">
        <f>VLOOKUP($A229,'HUMAN RESOURCES'!$A229:$L2919,COLUMN(E229),0)</f>
        <v>8.8999999999999996E-2</v>
      </c>
      <c r="L229" s="19">
        <f>VLOOKUP($A229,'HUMAN RESOURCES'!$A229:$L2919,COLUMN(F229),0)</f>
        <v>50</v>
      </c>
      <c r="M229" s="19">
        <f>VLOOKUP($A229,'HUMAN RESOURCES'!$A229:$L2919,COLUMN(G229),0)</f>
        <v>47</v>
      </c>
      <c r="N229" s="19">
        <f>VLOOKUP($A229,'HUMAN RESOURCES'!$A229:$L2919,COLUMN(H229),0)</f>
        <v>0.41</v>
      </c>
      <c r="O229" s="19">
        <f>VLOOKUP($A229,'HUMAN RESOURCES'!$A229:$L2919,COLUMN(I229),0)</f>
        <v>0.55700000000000005</v>
      </c>
      <c r="P229" s="19">
        <f>VLOOKUP($A229,'HUMAN RESOURCES'!$A229:$L2919,COLUMN(J229),0)</f>
        <v>3.3000000000000002E-2</v>
      </c>
      <c r="Q229" s="19">
        <f>VLOOKUP($A229,'HUMAN RESOURCES'!$A229:$L2919,COLUMN(K229),0)</f>
        <v>585983</v>
      </c>
      <c r="R229" s="19">
        <f>VLOOKUP($A229,'HUMAN RESOURCES'!$A229:$L2919,COLUMN(L229),0)</f>
        <v>0.38800000000000001</v>
      </c>
      <c r="S229" s="19">
        <f>VLOOKUP($A229,TOURISM!$A228:$E2918, COLUMN(D229),0)</f>
        <v>2478709140</v>
      </c>
      <c r="T229" s="19">
        <f>VLOOKUP($A229,TOURISM!$A228:$E2918, COLUMN(E229),0)</f>
        <v>448000000</v>
      </c>
      <c r="U229" s="19">
        <f>VLOOKUP($A229,BUSINESS!$A229:$I2919, COLUMN(H229),0)</f>
        <v>8.0000000000000002E-3</v>
      </c>
      <c r="V229" s="19">
        <f>VLOOKUP($A229,BUSINESS!$A229:$I2919, COLUMN(I229),0)</f>
        <v>0.106</v>
      </c>
    </row>
    <row r="230" spans="1:22" ht="15" x14ac:dyDescent="0.25">
      <c r="A230" s="14" t="s">
        <v>59</v>
      </c>
      <c r="B230" s="15" t="s">
        <v>77</v>
      </c>
      <c r="C230" s="16" t="s">
        <v>117</v>
      </c>
      <c r="D230" s="17">
        <v>1109054002</v>
      </c>
      <c r="E230" s="18">
        <v>2.9000000000000001E-2</v>
      </c>
      <c r="F230" s="18">
        <v>7</v>
      </c>
      <c r="G230" s="19">
        <v>0.12</v>
      </c>
      <c r="H230" s="19">
        <f>VLOOKUP($A230,ENERGY!$A230:$E2920,COLUMN(D230),0)</f>
        <v>677</v>
      </c>
      <c r="I230" s="19">
        <f>VLOOKUP($A230,ENERGY!$A230:$E2920,COLUMN(E230),0)</f>
        <v>414</v>
      </c>
      <c r="J230" s="19">
        <f>VLOOKUP($A230,'HUMAN RESOURCES'!$A230:$L2920,COLUMN(D230),0)</f>
        <v>0.04</v>
      </c>
      <c r="K230" s="19">
        <f>VLOOKUP($A230,'HUMAN RESOURCES'!$A230:$L2920,COLUMN(E230),0)</f>
        <v>4.9000000000000002E-2</v>
      </c>
      <c r="L230" s="19">
        <f>VLOOKUP($A230,'HUMAN RESOURCES'!$A230:$L2920,COLUMN(F230),0)</f>
        <v>60</v>
      </c>
      <c r="M230" s="19">
        <f>VLOOKUP($A230,'HUMAN RESOURCES'!$A230:$L2920,COLUMN(G230),0)</f>
        <v>56</v>
      </c>
      <c r="N230" s="19">
        <f>VLOOKUP($A230,'HUMAN RESOURCES'!$A230:$L2920,COLUMN(H230),0)</f>
        <v>0.44</v>
      </c>
      <c r="O230" s="19">
        <f>VLOOKUP($A230,'HUMAN RESOURCES'!$A230:$L2920,COLUMN(I230),0)</f>
        <v>0.54100000000000004</v>
      </c>
      <c r="P230" s="19">
        <f>VLOOKUP($A230,'HUMAN RESOURCES'!$A230:$L2920,COLUMN(J230),0)</f>
        <v>1.9E-2</v>
      </c>
      <c r="Q230" s="19">
        <f>VLOOKUP($A230,'HUMAN RESOURCES'!$A230:$L2920,COLUMN(K230),0)</f>
        <v>4665522</v>
      </c>
      <c r="R230" s="19">
        <f>VLOOKUP($A230,'HUMAN RESOURCES'!$A230:$L2920,COLUMN(L230),0)</f>
        <v>0.186</v>
      </c>
      <c r="S230" s="19">
        <f>VLOOKUP($A230,TOURISM!$A229:$E2919, COLUMN(D230),0)</f>
        <v>73000000</v>
      </c>
      <c r="T230" s="19">
        <f>VLOOKUP($A230,TOURISM!$A229:$E2919, COLUMN(E230),0)</f>
        <v>448000000</v>
      </c>
      <c r="U230" s="19">
        <f>VLOOKUP($A230,BUSINESS!$A230:$I2920, COLUMN(H230),0)</f>
        <v>0.129</v>
      </c>
      <c r="V230" s="19">
        <f>VLOOKUP($A230,BUSINESS!$A230:$I2920, COLUMN(I230),0)</f>
        <v>4.0000000000000001E-3</v>
      </c>
    </row>
    <row r="231" spans="1:22" ht="15" x14ac:dyDescent="0.25">
      <c r="A231" s="14" t="s">
        <v>59</v>
      </c>
      <c r="B231" s="15" t="s">
        <v>78</v>
      </c>
      <c r="C231" s="16" t="s">
        <v>117</v>
      </c>
      <c r="D231" s="17">
        <v>9945571030</v>
      </c>
      <c r="E231" s="18">
        <v>4.2999999999999997E-2</v>
      </c>
      <c r="F231" s="18">
        <v>6</v>
      </c>
      <c r="G231" s="18">
        <v>7.0000000000000007E-2</v>
      </c>
      <c r="H231" s="19">
        <f>VLOOKUP($A231,ENERGY!$A231:$E2921,COLUMN(D231),0)</f>
        <v>31482</v>
      </c>
      <c r="I231" s="19">
        <f>VLOOKUP($A231,ENERGY!$A231:$E2921,COLUMN(E231),0)</f>
        <v>6370</v>
      </c>
      <c r="J231" s="19">
        <f>VLOOKUP($A231,'HUMAN RESOURCES'!$A231:$L2921,COLUMN(D231),0)</f>
        <v>0.04</v>
      </c>
      <c r="K231" s="19">
        <f>VLOOKUP($A231,'HUMAN RESOURCES'!$A231:$L2921,COLUMN(E231),0)</f>
        <v>7.3999999999999996E-2</v>
      </c>
      <c r="L231" s="19">
        <f>VLOOKUP($A231,'HUMAN RESOURCES'!$A231:$L2921,COLUMN(F231),0)</f>
        <v>56</v>
      </c>
      <c r="M231" s="19">
        <f>VLOOKUP($A231,'HUMAN RESOURCES'!$A231:$L2921,COLUMN(G231),0)</f>
        <v>55</v>
      </c>
      <c r="N231" s="19">
        <f>VLOOKUP($A231,'HUMAN RESOURCES'!$A231:$L2921,COLUMN(H231),0)</f>
        <v>0.46400000000000002</v>
      </c>
      <c r="O231" s="19">
        <f>VLOOKUP($A231,'HUMAN RESOURCES'!$A231:$L2921,COLUMN(I231),0)</f>
        <v>0.505</v>
      </c>
      <c r="P231" s="19">
        <f>VLOOKUP($A231,'HUMAN RESOURCES'!$A231:$L2921,COLUMN(J231),0)</f>
        <v>3.1E-2</v>
      </c>
      <c r="Q231" s="19">
        <f>VLOOKUP($A231,'HUMAN RESOURCES'!$A231:$L2921,COLUMN(K231),0)</f>
        <v>74066147</v>
      </c>
      <c r="R231" s="19">
        <f>VLOOKUP($A231,'HUMAN RESOURCES'!$A231:$L2921,COLUMN(L231),0)</f>
        <v>0.155</v>
      </c>
      <c r="S231" s="19">
        <f>VLOOKUP($A231,TOURISM!$A230:$E2920, COLUMN(D231),0)</f>
        <v>458000000</v>
      </c>
      <c r="T231" s="19">
        <f>VLOOKUP($A231,TOURISM!$A230:$E2920, COLUMN(E231),0)</f>
        <v>59000000</v>
      </c>
      <c r="U231" s="19">
        <f>VLOOKUP($A231,BUSINESS!$A231:$I2921, COLUMN(H231),0)</f>
        <v>2E-3</v>
      </c>
      <c r="V231" s="19">
        <f>VLOOKUP($A231,BUSINESS!$A231:$I2921, COLUMN(I231),0)</f>
        <v>2E-3</v>
      </c>
    </row>
    <row r="232" spans="1:22" ht="15" x14ac:dyDescent="0.25">
      <c r="A232" s="14" t="s">
        <v>59</v>
      </c>
      <c r="B232" s="15" t="s">
        <v>79</v>
      </c>
      <c r="C232" s="16" t="s">
        <v>117</v>
      </c>
      <c r="D232" s="17">
        <v>7178135606</v>
      </c>
      <c r="E232" s="18">
        <v>3.4000000000000002E-2</v>
      </c>
      <c r="F232" s="18">
        <v>180</v>
      </c>
      <c r="G232" s="18">
        <v>0.18</v>
      </c>
      <c r="H232" s="19">
        <f>VLOOKUP($A232,ENERGY!$A232:$E2922,COLUMN(D232),0)</f>
        <v>1880</v>
      </c>
      <c r="I232" s="19">
        <f>VLOOKUP($A232,ENERGY!$A232:$E2922,COLUMN(E232),0)</f>
        <v>1566</v>
      </c>
      <c r="J232" s="19">
        <f>VLOOKUP($A232,'HUMAN RESOURCES'!$A232:$L2922,COLUMN(D232),0)</f>
        <v>3.3000000000000002E-2</v>
      </c>
      <c r="K232" s="19">
        <f>VLOOKUP($A232,'HUMAN RESOURCES'!$A232:$L2922,COLUMN(E232),0)</f>
        <v>5.1999999999999998E-2</v>
      </c>
      <c r="L232" s="19">
        <f>VLOOKUP($A232,'HUMAN RESOURCES'!$A232:$L2922,COLUMN(F232),0)</f>
        <v>61</v>
      </c>
      <c r="M232" s="19">
        <f>VLOOKUP($A232,'HUMAN RESOURCES'!$A232:$L2922,COLUMN(G232),0)</f>
        <v>59</v>
      </c>
      <c r="N232" s="19">
        <f>VLOOKUP($A232,'HUMAN RESOURCES'!$A232:$L2922,COLUMN(H232),0)</f>
        <v>0.39700000000000002</v>
      </c>
      <c r="O232" s="19">
        <f>VLOOKUP($A232,'HUMAN RESOURCES'!$A232:$L2922,COLUMN(I232),0)</f>
        <v>0.54600000000000004</v>
      </c>
      <c r="P232" s="19">
        <f>VLOOKUP($A232,'HUMAN RESOURCES'!$A232:$L2922,COLUMN(J232),0)</f>
        <v>5.7000000000000002E-2</v>
      </c>
      <c r="Q232" s="19">
        <f>VLOOKUP($A232,'HUMAN RESOURCES'!$A232:$L2922,COLUMN(K232),0)</f>
        <v>1347125</v>
      </c>
      <c r="R232" s="19">
        <f>VLOOKUP($A232,'HUMAN RESOURCES'!$A232:$L2922,COLUMN(L232),0)</f>
        <v>0.82799999999999996</v>
      </c>
      <c r="S232" s="19">
        <f>VLOOKUP($A232,TOURISM!$A231:$E2921, COLUMN(D232),0)</f>
        <v>74000000</v>
      </c>
      <c r="T232" s="19">
        <f>VLOOKUP($A232,TOURISM!$A231:$E2921, COLUMN(E232),0)</f>
        <v>275000000</v>
      </c>
      <c r="U232" s="19">
        <f>VLOOKUP($A232,BUSINESS!$A232:$I2922, COLUMN(H232),0)</f>
        <v>0.03</v>
      </c>
      <c r="V232" s="19">
        <f>VLOOKUP($A232,BUSINESS!$A232:$I2922, COLUMN(I232),0)</f>
        <v>0.36299999999999999</v>
      </c>
    </row>
    <row r="233" spans="1:22" ht="15" x14ac:dyDescent="0.25">
      <c r="A233" s="14" t="s">
        <v>59</v>
      </c>
      <c r="B233" s="15" t="s">
        <v>80</v>
      </c>
      <c r="C233" s="16" t="s">
        <v>117</v>
      </c>
      <c r="D233" s="17">
        <v>578785601</v>
      </c>
      <c r="E233" s="18">
        <v>4.3999999999999997E-2</v>
      </c>
      <c r="F233" s="18">
        <v>18</v>
      </c>
      <c r="G233" s="18">
        <v>0.36499999999999999</v>
      </c>
      <c r="H233" s="19">
        <f>VLOOKUP($A233,ENERGY!$A233:$E2923,COLUMN(D233),0)</f>
        <v>14338</v>
      </c>
      <c r="I233" s="19">
        <f>VLOOKUP($A233,ENERGY!$A233:$E2923,COLUMN(E233),0)</f>
        <v>411</v>
      </c>
      <c r="J233" s="19">
        <f>VLOOKUP($A233,'HUMAN RESOURCES'!$A233:$L2923,COLUMN(D233),0)</f>
        <v>4.3999999999999997E-2</v>
      </c>
      <c r="K233" s="19">
        <f>VLOOKUP($A233,'HUMAN RESOURCES'!$A233:$L2923,COLUMN(E233),0)</f>
        <v>5.8000000000000003E-2</v>
      </c>
      <c r="L233" s="19">
        <f>VLOOKUP($A233,'HUMAN RESOURCES'!$A233:$L2923,COLUMN(F233),0)</f>
        <v>58</v>
      </c>
      <c r="M233" s="19">
        <f>VLOOKUP($A233,'HUMAN RESOURCES'!$A233:$L2923,COLUMN(G233),0)</f>
        <v>55</v>
      </c>
      <c r="N233" s="19">
        <f>VLOOKUP($A233,'HUMAN RESOURCES'!$A233:$L2923,COLUMN(H233),0)</f>
        <v>0.46</v>
      </c>
      <c r="O233" s="19">
        <f>VLOOKUP($A233,'HUMAN RESOURCES'!$A233:$L2923,COLUMN(I233),0)</f>
        <v>0.51500000000000001</v>
      </c>
      <c r="P233" s="19">
        <f>VLOOKUP($A233,'HUMAN RESOURCES'!$A233:$L2923,COLUMN(J233),0)</f>
        <v>2.5999999999999999E-2</v>
      </c>
      <c r="Q233" s="19">
        <f>VLOOKUP($A233,'HUMAN RESOURCES'!$A233:$L2923,COLUMN(K233),0)</f>
        <v>1391934</v>
      </c>
      <c r="R233" s="19">
        <f>VLOOKUP($A233,'HUMAN RESOURCES'!$A233:$L2923,COLUMN(L233),0)</f>
        <v>0.51500000000000001</v>
      </c>
      <c r="S233" s="19">
        <f>VLOOKUP($A233,TOURISM!$A232:$E2922, COLUMN(D233),0)</f>
        <v>51000000</v>
      </c>
      <c r="T233" s="19">
        <f>VLOOKUP($A233,TOURISM!$A232:$E2922, COLUMN(E233),0)</f>
        <v>6000000</v>
      </c>
      <c r="U233" s="19">
        <f>VLOOKUP($A233,BUSINESS!$A233:$I2923, COLUMN(H233),0)</f>
        <v>3.3000000000000002E-2</v>
      </c>
      <c r="V233" s="19">
        <f>VLOOKUP($A233,BUSINESS!$A233:$I2923, COLUMN(I233),0)</f>
        <v>0.126</v>
      </c>
    </row>
    <row r="234" spans="1:22" ht="15" x14ac:dyDescent="0.25">
      <c r="A234" s="14" t="s">
        <v>59</v>
      </c>
      <c r="B234" s="15" t="s">
        <v>81</v>
      </c>
      <c r="C234" s="16" t="s">
        <v>117</v>
      </c>
      <c r="D234" s="17">
        <v>8881419348</v>
      </c>
      <c r="E234" s="18">
        <v>6.0999999999999999E-2</v>
      </c>
      <c r="F234" s="18">
        <v>26</v>
      </c>
      <c r="G234" s="19">
        <v>0.12</v>
      </c>
      <c r="H234" s="19">
        <f>VLOOKUP($A234,ENERGY!$A234:$E2924,COLUMN(D234),0)</f>
        <v>8958</v>
      </c>
      <c r="I234" s="19">
        <f>VLOOKUP($A234,ENERGY!$A234:$E2924,COLUMN(E234),0)</f>
        <v>8441</v>
      </c>
      <c r="J234" s="19">
        <f>VLOOKUP($A234,'HUMAN RESOURCES'!$A234:$L2924,COLUMN(D234),0)</f>
        <v>3.4000000000000002E-2</v>
      </c>
      <c r="K234" s="19">
        <f>VLOOKUP($A234,'HUMAN RESOURCES'!$A234:$L2924,COLUMN(E234),0)</f>
        <v>5.8999999999999997E-2</v>
      </c>
      <c r="L234" s="19">
        <f>VLOOKUP($A234,'HUMAN RESOURCES'!$A234:$L2924,COLUMN(F234),0)</f>
        <v>59</v>
      </c>
      <c r="M234" s="19">
        <f>VLOOKUP($A234,'HUMAN RESOURCES'!$A234:$L2924,COLUMN(G234),0)</f>
        <v>57</v>
      </c>
      <c r="N234" s="19">
        <f>VLOOKUP($A234,'HUMAN RESOURCES'!$A234:$L2924,COLUMN(H234),0)</f>
        <v>0.40400000000000003</v>
      </c>
      <c r="O234" s="19">
        <f>VLOOKUP($A234,'HUMAN RESOURCES'!$A234:$L2924,COLUMN(I234),0)</f>
        <v>0.56200000000000006</v>
      </c>
      <c r="P234" s="19">
        <f>VLOOKUP($A234,'HUMAN RESOURCES'!$A234:$L2924,COLUMN(J234),0)</f>
        <v>3.3000000000000002E-2</v>
      </c>
      <c r="Q234" s="19">
        <f>VLOOKUP($A234,'HUMAN RESOURCES'!$A234:$L2924,COLUMN(K234),0)</f>
        <v>20835514</v>
      </c>
      <c r="R234" s="19">
        <f>VLOOKUP($A234,'HUMAN RESOURCES'!$A234:$L2924,COLUMN(L234),0)</f>
        <v>0.46600000000000003</v>
      </c>
      <c r="S234" s="19">
        <f>VLOOKUP($A234,TOURISM!$A233:$E2923, COLUMN(D234),0)</f>
        <v>495000000</v>
      </c>
      <c r="T234" s="19">
        <f>VLOOKUP($A234,TOURISM!$A233:$E2923, COLUMN(E234),0)</f>
        <v>270000000</v>
      </c>
      <c r="U234" s="19">
        <f>VLOOKUP($A234,BUSINESS!$A234:$I2924, COLUMN(H234),0)</f>
        <v>1.7000000000000001E-2</v>
      </c>
      <c r="V234" s="19">
        <f>VLOOKUP($A234,BUSINESS!$A234:$I2924, COLUMN(I234),0)</f>
        <v>8.1000000000000003E-2</v>
      </c>
    </row>
    <row r="235" spans="1:22" ht="15" x14ac:dyDescent="0.25">
      <c r="A235" s="14" t="s">
        <v>59</v>
      </c>
      <c r="B235" s="15" t="s">
        <v>82</v>
      </c>
      <c r="C235" s="16" t="s">
        <v>117</v>
      </c>
      <c r="D235" s="17">
        <v>3666349049</v>
      </c>
      <c r="E235" s="18">
        <v>5.2999999999999999E-2</v>
      </c>
      <c r="F235" s="18">
        <v>20</v>
      </c>
      <c r="G235" s="19">
        <v>0.12</v>
      </c>
      <c r="H235" s="19">
        <f>VLOOKUP($A235,ENERGY!$A235:$E2925,COLUMN(D235),0)</f>
        <v>14338</v>
      </c>
      <c r="I235" s="19">
        <f>VLOOKUP($A235,ENERGY!$A235:$E2925,COLUMN(E235),0)</f>
        <v>1214</v>
      </c>
      <c r="J235" s="19">
        <f>VLOOKUP($A235,'HUMAN RESOURCES'!$A235:$L2925,COLUMN(D235),0)</f>
        <v>0.04</v>
      </c>
      <c r="K235" s="19">
        <f>VLOOKUP($A235,'HUMAN RESOURCES'!$A235:$L2925,COLUMN(E235),0)</f>
        <v>8.7999999999999995E-2</v>
      </c>
      <c r="L235" s="19">
        <f>VLOOKUP($A235,'HUMAN RESOURCES'!$A235:$L2925,COLUMN(F235),0)</f>
        <v>52</v>
      </c>
      <c r="M235" s="19">
        <f>VLOOKUP($A235,'HUMAN RESOURCES'!$A235:$L2925,COLUMN(G235),0)</f>
        <v>52</v>
      </c>
      <c r="N235" s="19">
        <f>VLOOKUP($A235,'HUMAN RESOURCES'!$A235:$L2925,COLUMN(H235),0)</f>
        <v>0.437</v>
      </c>
      <c r="O235" s="19">
        <f>VLOOKUP($A235,'HUMAN RESOURCES'!$A235:$L2925,COLUMN(I235),0)</f>
        <v>0.53</v>
      </c>
      <c r="P235" s="19">
        <f>VLOOKUP($A235,'HUMAN RESOURCES'!$A235:$L2925,COLUMN(J235),0)</f>
        <v>3.3000000000000002E-2</v>
      </c>
      <c r="Q235" s="19">
        <f>VLOOKUP($A235,'HUMAN RESOURCES'!$A235:$L2925,COLUMN(K235),0)</f>
        <v>9379621</v>
      </c>
      <c r="R235" s="19">
        <f>VLOOKUP($A235,'HUMAN RESOURCES'!$A235:$L2925,COLUMN(L235),0)</f>
        <v>0.32400000000000001</v>
      </c>
      <c r="S235" s="19">
        <f>VLOOKUP($A235,TOURISM!$A234:$E2924, COLUMN(D235),0)</f>
        <v>2478709140</v>
      </c>
      <c r="T235" s="19">
        <f>VLOOKUP($A235,TOURISM!$A234:$E2924, COLUMN(E235),0)</f>
        <v>29000000</v>
      </c>
      <c r="U235" s="19">
        <f>VLOOKUP($A235,BUSINESS!$A235:$I2925, COLUMN(H235),0)</f>
        <v>5.0000000000000001E-3</v>
      </c>
      <c r="V235" s="19">
        <f>VLOOKUP($A235,BUSINESS!$A235:$I2925, COLUMN(I235),0)</f>
        <v>1.7000000000000001E-2</v>
      </c>
    </row>
    <row r="236" spans="1:22" ht="15" x14ac:dyDescent="0.25">
      <c r="A236" s="14" t="s">
        <v>59</v>
      </c>
      <c r="B236" s="15" t="s">
        <v>83</v>
      </c>
      <c r="C236" s="16" t="s">
        <v>117</v>
      </c>
      <c r="D236" s="17">
        <v>522651788</v>
      </c>
      <c r="E236" s="18">
        <v>5.2999999999999999E-2</v>
      </c>
      <c r="F236" s="18">
        <v>20</v>
      </c>
      <c r="G236" s="19">
        <v>0.12</v>
      </c>
      <c r="H236" s="19">
        <f>VLOOKUP($A236,ENERGY!$A236:$E2926,COLUMN(D236),0)</f>
        <v>14338</v>
      </c>
      <c r="I236" s="19">
        <f>VLOOKUP($A236,ENERGY!$A236:$E2926,COLUMN(E236),0)</f>
        <v>227</v>
      </c>
      <c r="J236" s="19">
        <f>VLOOKUP($A236,'HUMAN RESOURCES'!$A236:$L2926,COLUMN(D236),0)</f>
        <v>0.04</v>
      </c>
      <c r="K236" s="19">
        <f>VLOOKUP($A236,'HUMAN RESOURCES'!$A236:$L2926,COLUMN(E236),0)</f>
        <v>9.9000000000000005E-2</v>
      </c>
      <c r="L236" s="19">
        <f>VLOOKUP($A236,'HUMAN RESOURCES'!$A236:$L2926,COLUMN(F236),0)</f>
        <v>53</v>
      </c>
      <c r="M236" s="19">
        <f>VLOOKUP($A236,'HUMAN RESOURCES'!$A236:$L2926,COLUMN(G236),0)</f>
        <v>51</v>
      </c>
      <c r="N236" s="19">
        <f>VLOOKUP($A236,'HUMAN RESOURCES'!$A236:$L2926,COLUMN(H236),0)</f>
        <v>0.43</v>
      </c>
      <c r="O236" s="19">
        <f>VLOOKUP($A236,'HUMAN RESOURCES'!$A236:$L2926,COLUMN(I236),0)</f>
        <v>0.54</v>
      </c>
      <c r="P236" s="19">
        <f>VLOOKUP($A236,'HUMAN RESOURCES'!$A236:$L2926,COLUMN(J236),0)</f>
        <v>2.9000000000000001E-2</v>
      </c>
      <c r="Q236" s="19">
        <f>VLOOKUP($A236,'HUMAN RESOURCES'!$A236:$L2926,COLUMN(K236),0)</f>
        <v>1390791</v>
      </c>
      <c r="R236" s="19">
        <f>VLOOKUP($A236,'HUMAN RESOURCES'!$A236:$L2926,COLUMN(L236),0)</f>
        <v>0.4</v>
      </c>
      <c r="S236" s="19">
        <f>VLOOKUP($A236,TOURISM!$A235:$E2925, COLUMN(D236),0)</f>
        <v>2200000</v>
      </c>
      <c r="T236" s="19">
        <f>VLOOKUP($A236,TOURISM!$A235:$E2925, COLUMN(E236),0)</f>
        <v>22300000</v>
      </c>
      <c r="U236" s="19">
        <f>VLOOKUP($A236,BUSINESS!$A236:$I2926, COLUMN(H236),0)</f>
        <v>1.7999999999999999E-2</v>
      </c>
      <c r="V236" s="19">
        <f>VLOOKUP($A236,BUSINESS!$A236:$I2926, COLUMN(I236),0)</f>
        <v>2.8000000000000001E-2</v>
      </c>
    </row>
    <row r="237" spans="1:22" ht="15" x14ac:dyDescent="0.25">
      <c r="A237" s="14" t="s">
        <v>59</v>
      </c>
      <c r="B237" s="15" t="s">
        <v>84</v>
      </c>
      <c r="C237" s="16" t="s">
        <v>117</v>
      </c>
      <c r="D237" s="17">
        <v>16095321631</v>
      </c>
      <c r="E237" s="18">
        <v>4.2999999999999997E-2</v>
      </c>
      <c r="F237" s="18">
        <v>20</v>
      </c>
      <c r="G237" s="18">
        <v>0.125</v>
      </c>
      <c r="H237" s="19">
        <f>VLOOKUP($A237,ENERGY!$A237:$E2927,COLUMN(D237),0)</f>
        <v>17806</v>
      </c>
      <c r="I237" s="19">
        <f>VLOOKUP($A237,ENERGY!$A237:$E2927,COLUMN(E237),0)</f>
        <v>10242</v>
      </c>
      <c r="J237" s="19">
        <f>VLOOKUP($A237,'HUMAN RESOURCES'!$A237:$L2927,COLUMN(D237),0)</f>
        <v>3.9E-2</v>
      </c>
      <c r="K237" s="19">
        <f>VLOOKUP($A237,'HUMAN RESOURCES'!$A237:$L2927,COLUMN(E237),0)</f>
        <v>6.3E-2</v>
      </c>
      <c r="L237" s="19">
        <f>VLOOKUP($A237,'HUMAN RESOURCES'!$A237:$L2927,COLUMN(F237),0)</f>
        <v>55</v>
      </c>
      <c r="M237" s="19">
        <f>VLOOKUP($A237,'HUMAN RESOURCES'!$A237:$L2927,COLUMN(G237),0)</f>
        <v>53</v>
      </c>
      <c r="N237" s="19">
        <f>VLOOKUP($A237,'HUMAN RESOURCES'!$A237:$L2927,COLUMN(H237),0)</f>
        <v>0.42899999999999999</v>
      </c>
      <c r="O237" s="19">
        <f>VLOOKUP($A237,'HUMAN RESOURCES'!$A237:$L2927,COLUMN(I237),0)</f>
        <v>0.54300000000000004</v>
      </c>
      <c r="P237" s="19">
        <f>VLOOKUP($A237,'HUMAN RESOURCES'!$A237:$L2927,COLUMN(J237),0)</f>
        <v>2.7E-2</v>
      </c>
      <c r="Q237" s="19">
        <f>VLOOKUP($A237,'HUMAN RESOURCES'!$A237:$L2927,COLUMN(K237),0)</f>
        <v>34834606</v>
      </c>
      <c r="R237" s="19">
        <f>VLOOKUP($A237,'HUMAN RESOURCES'!$A237:$L2927,COLUMN(L237),0)</f>
        <v>0.21299999999999999</v>
      </c>
      <c r="S237" s="19">
        <f>VLOOKUP($A237,TOURISM!$A236:$E2926, COLUMN(D237),0)</f>
        <v>799000000</v>
      </c>
      <c r="T237" s="19">
        <f>VLOOKUP($A237,TOURISM!$A236:$E2926, COLUMN(E237),0)</f>
        <v>108000000</v>
      </c>
      <c r="U237" s="19">
        <f>VLOOKUP($A237,BUSINESS!$A237:$I2927, COLUMN(H237),0)</f>
        <v>0.03</v>
      </c>
      <c r="V237" s="19">
        <f>VLOOKUP($A237,BUSINESS!$A237:$I2927, COLUMN(I237),0)</f>
        <v>7.2999999999999995E-2</v>
      </c>
    </row>
    <row r="238" spans="1:22" ht="15" x14ac:dyDescent="0.25">
      <c r="A238" s="14" t="s">
        <v>59</v>
      </c>
      <c r="B238" s="15" t="s">
        <v>85</v>
      </c>
      <c r="C238" s="16" t="s">
        <v>117</v>
      </c>
      <c r="D238" s="17">
        <v>1234197704</v>
      </c>
      <c r="E238" s="18">
        <v>7.0000000000000007E-2</v>
      </c>
      <c r="F238" s="18">
        <v>45</v>
      </c>
      <c r="G238" s="18">
        <v>0.124</v>
      </c>
      <c r="H238" s="19">
        <f>VLOOKUP($A238,ENERGY!$A238:$E2928,COLUMN(D238),0)</f>
        <v>14338</v>
      </c>
      <c r="I238" s="19">
        <f>VLOOKUP($A238,ENERGY!$A238:$E2928,COLUMN(E238),0)</f>
        <v>18</v>
      </c>
      <c r="J238" s="19">
        <f>VLOOKUP($A238,'HUMAN RESOURCES'!$A238:$L2928,COLUMN(D238),0)</f>
        <v>2.9000000000000001E-2</v>
      </c>
      <c r="K238" s="19">
        <f>VLOOKUP($A238,'HUMAN RESOURCES'!$A238:$L2928,COLUMN(E238),0)</f>
        <v>8.4000000000000005E-2</v>
      </c>
      <c r="L238" s="19">
        <f>VLOOKUP($A238,'HUMAN RESOURCES'!$A238:$L2928,COLUMN(F238),0)</f>
        <v>44</v>
      </c>
      <c r="M238" s="19">
        <f>VLOOKUP($A238,'HUMAN RESOURCES'!$A238:$L2928,COLUMN(G238),0)</f>
        <v>43</v>
      </c>
      <c r="N238" s="19">
        <f>VLOOKUP($A238,'HUMAN RESOURCES'!$A238:$L2928,COLUMN(H238),0)</f>
        <v>0.4</v>
      </c>
      <c r="O238" s="19">
        <f>VLOOKUP($A238,'HUMAN RESOURCES'!$A238:$L2928,COLUMN(I238),0)</f>
        <v>0.55300000000000005</v>
      </c>
      <c r="P238" s="19">
        <f>VLOOKUP($A238,'HUMAN RESOURCES'!$A238:$L2928,COLUMN(J238),0)</f>
        <v>4.5999999999999999E-2</v>
      </c>
      <c r="Q238" s="19">
        <f>VLOOKUP($A238,'HUMAN RESOURCES'!$A238:$L2928,COLUMN(K238),0)</f>
        <v>1912022</v>
      </c>
      <c r="R238" s="19">
        <f>VLOOKUP($A238,'HUMAN RESOURCES'!$A238:$L2928,COLUMN(L238),0)</f>
        <v>0.217</v>
      </c>
      <c r="S238" s="19">
        <f>VLOOKUP($A238,TOURISM!$A237:$E2927, COLUMN(D238),0)</f>
        <v>26000000</v>
      </c>
      <c r="T238" s="19">
        <f>VLOOKUP($A238,TOURISM!$A237:$E2927, COLUMN(E238),0)</f>
        <v>278000000</v>
      </c>
      <c r="U238" s="19">
        <f>VLOOKUP($A238,BUSINESS!$A238:$I2928, COLUMN(H238),0)</f>
        <v>2.1999999999999999E-2</v>
      </c>
      <c r="V238" s="19">
        <f>VLOOKUP($A238,BUSINESS!$A238:$I2928, COLUMN(I238),0)</f>
        <v>0.10299999999999999</v>
      </c>
    </row>
    <row r="239" spans="1:22" ht="15" x14ac:dyDescent="0.25">
      <c r="A239" s="14" t="s">
        <v>59</v>
      </c>
      <c r="B239" s="15" t="s">
        <v>86</v>
      </c>
      <c r="C239" s="16" t="s">
        <v>117</v>
      </c>
      <c r="D239" s="17">
        <v>467000000</v>
      </c>
      <c r="E239" s="18">
        <v>8.7999999999999995E-2</v>
      </c>
      <c r="F239" s="18">
        <v>13</v>
      </c>
      <c r="G239" s="18">
        <v>0.18099999999999999</v>
      </c>
      <c r="H239" s="19">
        <f>VLOOKUP($A239,ENERGY!$A239:$E2929,COLUMN(D239),0)</f>
        <v>14338</v>
      </c>
      <c r="I239" s="19">
        <f>VLOOKUP($A239,ENERGY!$A239:$E2929,COLUMN(E239),0)</f>
        <v>576</v>
      </c>
      <c r="J239" s="19">
        <f>VLOOKUP($A239,'HUMAN RESOURCES'!$A239:$L2929,COLUMN(D239),0)</f>
        <v>4.1000000000000002E-2</v>
      </c>
      <c r="K239" s="19">
        <f>VLOOKUP($A239,'HUMAN RESOURCES'!$A239:$L2929,COLUMN(E239),0)</f>
        <v>0.09</v>
      </c>
      <c r="L239" s="19">
        <f>VLOOKUP($A239,'HUMAN RESOURCES'!$A239:$L2929,COLUMN(F239),0)</f>
        <v>55</v>
      </c>
      <c r="M239" s="19">
        <f>VLOOKUP($A239,'HUMAN RESOURCES'!$A239:$L2929,COLUMN(G239),0)</f>
        <v>53</v>
      </c>
      <c r="N239" s="19">
        <f>VLOOKUP($A239,'HUMAN RESOURCES'!$A239:$L2929,COLUMN(H239),0)</f>
        <v>0.433</v>
      </c>
      <c r="O239" s="19">
        <f>VLOOKUP($A239,'HUMAN RESOURCES'!$A239:$L2929,COLUMN(I239),0)</f>
        <v>0.53700000000000003</v>
      </c>
      <c r="P239" s="19">
        <f>VLOOKUP($A239,'HUMAN RESOURCES'!$A239:$L2929,COLUMN(J239),0)</f>
        <v>0.03</v>
      </c>
      <c r="Q239" s="19">
        <f>VLOOKUP($A239,'HUMAN RESOURCES'!$A239:$L2929,COLUMN(K239),0)</f>
        <v>3184643</v>
      </c>
      <c r="R239" s="19">
        <f>VLOOKUP($A239,'HUMAN RESOURCES'!$A239:$L2929,COLUMN(L239),0)</f>
        <v>0.45700000000000002</v>
      </c>
      <c r="S239" s="19">
        <f>VLOOKUP($A239,TOURISM!$A238:$E2928, COLUMN(D239),0)</f>
        <v>59000000</v>
      </c>
      <c r="T239" s="19">
        <f>VLOOKUP($A239,TOURISM!$A238:$E2928, COLUMN(E239),0)</f>
        <v>29000000</v>
      </c>
      <c r="U239" s="19">
        <f>VLOOKUP($A239,BUSINESS!$A239:$I2929, COLUMN(H239),0)</f>
        <v>0</v>
      </c>
      <c r="V239" s="19">
        <f>VLOOKUP($A239,BUSINESS!$A239:$I2929, COLUMN(I239),0)</f>
        <v>0.03</v>
      </c>
    </row>
    <row r="240" spans="1:22" ht="15" x14ac:dyDescent="0.25">
      <c r="A240" s="14" t="s">
        <v>59</v>
      </c>
      <c r="B240" s="15" t="s">
        <v>87</v>
      </c>
      <c r="C240" s="16" t="s">
        <v>117</v>
      </c>
      <c r="D240" s="17">
        <v>33384615385</v>
      </c>
      <c r="E240" s="18">
        <v>3.5000000000000003E-2</v>
      </c>
      <c r="F240" s="18">
        <v>205</v>
      </c>
      <c r="G240" s="18">
        <v>6.0999999999999999E-2</v>
      </c>
      <c r="H240" s="19">
        <f>VLOOKUP($A240,ENERGY!$A240:$E2930,COLUMN(D240),0)</f>
        <v>17738</v>
      </c>
      <c r="I240" s="19">
        <f>VLOOKUP($A240,ENERGY!$A240:$E2930,COLUMN(E240),0)</f>
        <v>60392</v>
      </c>
      <c r="J240" s="19">
        <f>VLOOKUP($A240,'HUMAN RESOURCES'!$A240:$L2930,COLUMN(D240),0)</f>
        <v>2.3E-2</v>
      </c>
      <c r="K240" s="19">
        <f>VLOOKUP($A240,'HUMAN RESOURCES'!$A240:$L2930,COLUMN(E240),0)</f>
        <v>2.1000000000000001E-2</v>
      </c>
      <c r="L240" s="19">
        <f>VLOOKUP($A240,'HUMAN RESOURCES'!$A240:$L2930,COLUMN(F240),0)</f>
        <v>75</v>
      </c>
      <c r="M240" s="19">
        <f>VLOOKUP($A240,'HUMAN RESOURCES'!$A240:$L2930,COLUMN(G240),0)</f>
        <v>72</v>
      </c>
      <c r="N240" s="19">
        <f>VLOOKUP($A240,'HUMAN RESOURCES'!$A240:$L2930,COLUMN(H240),0)</f>
        <v>0.31</v>
      </c>
      <c r="O240" s="19">
        <f>VLOOKUP($A240,'HUMAN RESOURCES'!$A240:$L2930,COLUMN(I240),0)</f>
        <v>0.64800000000000002</v>
      </c>
      <c r="P240" s="19">
        <f>VLOOKUP($A240,'HUMAN RESOURCES'!$A240:$L2930,COLUMN(J240),0)</f>
        <v>4.2000000000000003E-2</v>
      </c>
      <c r="Q240" s="19">
        <f>VLOOKUP($A240,'HUMAN RESOURCES'!$A240:$L2930,COLUMN(K240),0)</f>
        <v>5507000</v>
      </c>
      <c r="R240" s="19">
        <f>VLOOKUP($A240,'HUMAN RESOURCES'!$A240:$L2930,COLUMN(L240),0)</f>
        <v>0.76800000000000002</v>
      </c>
      <c r="S240" s="19">
        <f>VLOOKUP($A240,TOURISM!$A239:$E2929, COLUMN(D240),0)</f>
        <v>261000000</v>
      </c>
      <c r="T240" s="19">
        <f>VLOOKUP($A240,TOURISM!$A239:$E2929, COLUMN(E240),0)</f>
        <v>789000000</v>
      </c>
      <c r="U240" s="19">
        <f>VLOOKUP($A240,BUSINESS!$A240:$I2930, COLUMN(H240),0)</f>
        <v>3.5000000000000003E-2</v>
      </c>
      <c r="V240" s="19">
        <f>VLOOKUP($A240,BUSINESS!$A240:$I2930, COLUMN(I240),0)</f>
        <v>9.0999999999999998E-2</v>
      </c>
    </row>
    <row r="241" spans="1:22" ht="15" x14ac:dyDescent="0.25">
      <c r="A241" s="14" t="s">
        <v>59</v>
      </c>
      <c r="B241" s="15" t="s">
        <v>88</v>
      </c>
      <c r="C241" s="16" t="s">
        <v>117</v>
      </c>
      <c r="D241" s="17">
        <v>4363934417</v>
      </c>
      <c r="E241" s="18">
        <v>4.9000000000000002E-2</v>
      </c>
      <c r="F241" s="18">
        <v>12</v>
      </c>
      <c r="G241" s="18">
        <v>0.255</v>
      </c>
      <c r="H241" s="19">
        <f>VLOOKUP($A241,ENERGY!$A241:$E2931,COLUMN(D241),0)</f>
        <v>14338</v>
      </c>
      <c r="I241" s="19">
        <f>VLOOKUP($A241,ENERGY!$A241:$E2931,COLUMN(E241),0)</f>
        <v>1944</v>
      </c>
      <c r="J241" s="19">
        <f>VLOOKUP($A241,'HUMAN RESOURCES'!$A241:$L2931,COLUMN(D241),0)</f>
        <v>3.7999999999999999E-2</v>
      </c>
      <c r="K241" s="19">
        <f>VLOOKUP($A241,'HUMAN RESOURCES'!$A241:$L2931,COLUMN(E241),0)</f>
        <v>5.8000000000000003E-2</v>
      </c>
      <c r="L241" s="19">
        <f>VLOOKUP($A241,'HUMAN RESOURCES'!$A241:$L2931,COLUMN(F241),0)</f>
        <v>62</v>
      </c>
      <c r="M241" s="19">
        <f>VLOOKUP($A241,'HUMAN RESOURCES'!$A241:$L2931,COLUMN(G241),0)</f>
        <v>59</v>
      </c>
      <c r="N241" s="19">
        <f>VLOOKUP($A241,'HUMAN RESOURCES'!$A241:$L2931,COLUMN(H241),0)</f>
        <v>0.45</v>
      </c>
      <c r="O241" s="19">
        <f>VLOOKUP($A241,'HUMAN RESOURCES'!$A241:$L2931,COLUMN(I241),0)</f>
        <v>0.52</v>
      </c>
      <c r="P241" s="19">
        <f>VLOOKUP($A241,'HUMAN RESOURCES'!$A241:$L2931,COLUMN(J241),0)</f>
        <v>2.9000000000000001E-2</v>
      </c>
      <c r="Q241" s="19">
        <f>VLOOKUP($A241,'HUMAN RESOURCES'!$A241:$L2931,COLUMN(K241),0)</f>
        <v>17763367</v>
      </c>
      <c r="R241" s="19">
        <f>VLOOKUP($A241,'HUMAN RESOURCES'!$A241:$L2931,COLUMN(L241),0)</f>
        <v>0.28199999999999997</v>
      </c>
      <c r="S241" s="19">
        <f>VLOOKUP($A241,TOURISM!$A240:$E2930, COLUMN(D241),0)</f>
        <v>239000000</v>
      </c>
      <c r="T241" s="19">
        <f>VLOOKUP($A241,TOURISM!$A240:$E2930, COLUMN(E241),0)</f>
        <v>108000000</v>
      </c>
      <c r="U241" s="19">
        <f>VLOOKUP($A241,BUSINESS!$A241:$I2931, COLUMN(H241),0)</f>
        <v>5.0000000000000001E-3</v>
      </c>
      <c r="V241" s="19">
        <f>VLOOKUP($A241,BUSINESS!$A241:$I2931, COLUMN(I241),0)</f>
        <v>1.9E-2</v>
      </c>
    </row>
    <row r="242" spans="1:22" ht="15" x14ac:dyDescent="0.25">
      <c r="A242" s="14" t="s">
        <v>59</v>
      </c>
      <c r="B242" s="15" t="s">
        <v>89</v>
      </c>
      <c r="C242" s="16" t="s">
        <v>117</v>
      </c>
      <c r="D242" s="17">
        <v>2625127098</v>
      </c>
      <c r="E242" s="18">
        <v>7.8E-2</v>
      </c>
      <c r="F242" s="18">
        <v>16</v>
      </c>
      <c r="G242" s="18">
        <v>0.36799999999999999</v>
      </c>
      <c r="H242" s="19">
        <f>VLOOKUP($A242,ENERGY!$A242:$E2932,COLUMN(D242),0)</f>
        <v>14338</v>
      </c>
      <c r="I242" s="19">
        <f>VLOOKUP($A242,ENERGY!$A242:$E2932,COLUMN(E242),0)</f>
        <v>1155</v>
      </c>
      <c r="J242" s="19">
        <f>VLOOKUP($A242,'HUMAN RESOURCES'!$A242:$L2932,COLUMN(D242),0)</f>
        <v>4.2999999999999997E-2</v>
      </c>
      <c r="K242" s="19">
        <f>VLOOKUP($A242,'HUMAN RESOURCES'!$A242:$L2932,COLUMN(E242),0)</f>
        <v>7.8E-2</v>
      </c>
      <c r="L242" s="19">
        <f>VLOOKUP($A242,'HUMAN RESOURCES'!$A242:$L2932,COLUMN(F242),0)</f>
        <v>48</v>
      </c>
      <c r="M242" s="19">
        <f>VLOOKUP($A242,'HUMAN RESOURCES'!$A242:$L2932,COLUMN(G242),0)</f>
        <v>48</v>
      </c>
      <c r="N242" s="19">
        <f>VLOOKUP($A242,'HUMAN RESOURCES'!$A242:$L2932,COLUMN(H242),0)</f>
        <v>0.46100000000000002</v>
      </c>
      <c r="O242" s="19">
        <f>VLOOKUP($A242,'HUMAN RESOURCES'!$A242:$L2932,COLUMN(I242),0)</f>
        <v>0.50800000000000001</v>
      </c>
      <c r="P242" s="19">
        <f>VLOOKUP($A242,'HUMAN RESOURCES'!$A242:$L2932,COLUMN(J242),0)</f>
        <v>0.03</v>
      </c>
      <c r="Q242" s="19">
        <f>VLOOKUP($A242,'HUMAN RESOURCES'!$A242:$L2932,COLUMN(K242),0)</f>
        <v>12569091</v>
      </c>
      <c r="R242" s="19">
        <f>VLOOKUP($A242,'HUMAN RESOURCES'!$A242:$L2932,COLUMN(L242),0)</f>
        <v>0.15</v>
      </c>
      <c r="S242" s="19">
        <f>VLOOKUP($A242,TOURISM!$A241:$E2931, COLUMN(D242),0)</f>
        <v>74000000</v>
      </c>
      <c r="T242" s="19">
        <f>VLOOKUP($A242,TOURISM!$A241:$E2931, COLUMN(E242),0)</f>
        <v>70000000</v>
      </c>
      <c r="U242" s="19">
        <f>VLOOKUP($A242,BUSINESS!$A242:$I2932, COLUMN(H242),0)</f>
        <v>3.0000000000000001E-3</v>
      </c>
      <c r="V242" s="19">
        <f>VLOOKUP($A242,BUSINESS!$A242:$I2932, COLUMN(I242),0)</f>
        <v>1.7999999999999999E-2</v>
      </c>
    </row>
    <row r="243" spans="1:22" ht="15" x14ac:dyDescent="0.25">
      <c r="A243" s="14" t="s">
        <v>59</v>
      </c>
      <c r="B243" s="15" t="s">
        <v>90</v>
      </c>
      <c r="C243" s="16" t="s">
        <v>117</v>
      </c>
      <c r="D243" s="17">
        <v>4874178417</v>
      </c>
      <c r="E243" s="18">
        <v>6.3E-2</v>
      </c>
      <c r="F243" s="18">
        <v>27</v>
      </c>
      <c r="G243" s="19">
        <v>0.12</v>
      </c>
      <c r="H243" s="19">
        <f>VLOOKUP($A243,ENERGY!$A243:$E2933,COLUMN(D243),0)</f>
        <v>14338</v>
      </c>
      <c r="I243" s="19">
        <f>VLOOKUP($A243,ENERGY!$A243:$E2933,COLUMN(E243),0)</f>
        <v>594</v>
      </c>
      <c r="J243" s="19">
        <f>VLOOKUP($A243,'HUMAN RESOURCES'!$A243:$L2933,COLUMN(D243),0)</f>
        <v>4.8000000000000001E-2</v>
      </c>
      <c r="K243" s="19">
        <f>VLOOKUP($A243,'HUMAN RESOURCES'!$A243:$L2933,COLUMN(E243),0)</f>
        <v>0.10100000000000001</v>
      </c>
      <c r="L243" s="19">
        <f>VLOOKUP($A243,'HUMAN RESOURCES'!$A243:$L2933,COLUMN(F243),0)</f>
        <v>51</v>
      </c>
      <c r="M243" s="19">
        <f>VLOOKUP($A243,'HUMAN RESOURCES'!$A243:$L2933,COLUMN(G243),0)</f>
        <v>51</v>
      </c>
      <c r="N243" s="19">
        <f>VLOOKUP($A243,'HUMAN RESOURCES'!$A243:$L2933,COLUMN(H243),0)</f>
        <v>0.46200000000000002</v>
      </c>
      <c r="O243" s="19">
        <f>VLOOKUP($A243,'HUMAN RESOURCES'!$A243:$L2933,COLUMN(I243),0)</f>
        <v>0.50600000000000001</v>
      </c>
      <c r="P243" s="19">
        <f>VLOOKUP($A243,'HUMAN RESOURCES'!$A243:$L2933,COLUMN(J243),0)</f>
        <v>3.1E-2</v>
      </c>
      <c r="Q243" s="19">
        <f>VLOOKUP($A243,'HUMAN RESOURCES'!$A243:$L2933,COLUMN(K243),0)</f>
        <v>11572936</v>
      </c>
      <c r="R243" s="19">
        <f>VLOOKUP($A243,'HUMAN RESOURCES'!$A243:$L2933,COLUMN(L243),0)</f>
        <v>0.313</v>
      </c>
      <c r="S243" s="19">
        <f>VLOOKUP($A243,TOURISM!$A242:$E2932, COLUMN(D243),0)</f>
        <v>142000000</v>
      </c>
      <c r="T243" s="19">
        <f>VLOOKUP($A243,TOURISM!$A242:$E2932, COLUMN(E243),0)</f>
        <v>125000000</v>
      </c>
      <c r="U243" s="19">
        <f>VLOOKUP($A243,BUSINESS!$A243:$I2933, COLUMN(H243),0)</f>
        <v>4.0000000000000001E-3</v>
      </c>
      <c r="V243" s="19">
        <f>VLOOKUP($A243,BUSINESS!$A243:$I2933, COLUMN(I243),0)</f>
        <v>3.5000000000000003E-2</v>
      </c>
    </row>
    <row r="244" spans="1:22" ht="15" x14ac:dyDescent="0.25">
      <c r="A244" s="14" t="s">
        <v>59</v>
      </c>
      <c r="B244" s="15" t="s">
        <v>91</v>
      </c>
      <c r="C244" s="16" t="s">
        <v>117</v>
      </c>
      <c r="D244" s="17">
        <v>1833445283</v>
      </c>
      <c r="E244" s="18">
        <v>5.8999999999999997E-2</v>
      </c>
      <c r="F244" s="18">
        <v>28</v>
      </c>
      <c r="G244" s="18">
        <v>0.21</v>
      </c>
      <c r="H244" s="19">
        <f>VLOOKUP($A244,ENERGY!$A244:$E2934,COLUMN(D244),0)</f>
        <v>14338</v>
      </c>
      <c r="I244" s="19">
        <f>VLOOKUP($A244,ENERGY!$A244:$E2934,COLUMN(E244),0)</f>
        <v>2021</v>
      </c>
      <c r="J244" s="19">
        <f>VLOOKUP($A244,'HUMAN RESOURCES'!$A244:$L2934,COLUMN(D244),0)</f>
        <v>3.6999999999999998E-2</v>
      </c>
      <c r="K244" s="19">
        <f>VLOOKUP($A244,'HUMAN RESOURCES'!$A244:$L2934,COLUMN(E244),0)</f>
        <v>7.4999999999999997E-2</v>
      </c>
      <c r="L244" s="19">
        <f>VLOOKUP($A244,'HUMAN RESOURCES'!$A244:$L2934,COLUMN(F244),0)</f>
        <v>62</v>
      </c>
      <c r="M244" s="19">
        <f>VLOOKUP($A244,'HUMAN RESOURCES'!$A244:$L2934,COLUMN(G244),0)</f>
        <v>59</v>
      </c>
      <c r="N244" s="19">
        <f>VLOOKUP($A244,'HUMAN RESOURCES'!$A244:$L2934,COLUMN(H244),0)</f>
        <v>0.41799999999999998</v>
      </c>
      <c r="O244" s="19">
        <f>VLOOKUP($A244,'HUMAN RESOURCES'!$A244:$L2934,COLUMN(I244),0)</f>
        <v>0.55100000000000005</v>
      </c>
      <c r="P244" s="19">
        <f>VLOOKUP($A244,'HUMAN RESOURCES'!$A244:$L2934,COLUMN(J244),0)</f>
        <v>3.2000000000000001E-2</v>
      </c>
      <c r="Q244" s="19">
        <f>VLOOKUP($A244,'HUMAN RESOURCES'!$A244:$L2934,COLUMN(K244),0)</f>
        <v>3055425</v>
      </c>
      <c r="R244" s="19">
        <f>VLOOKUP($A244,'HUMAN RESOURCES'!$A244:$L2934,COLUMN(L244),0)</f>
        <v>0.52400000000000002</v>
      </c>
      <c r="S244" s="19">
        <f>VLOOKUP($A244,TOURISM!$A243:$E2933, COLUMN(D244),0)</f>
        <v>2478709140</v>
      </c>
      <c r="T244" s="19">
        <f>VLOOKUP($A244,TOURISM!$A243:$E2933, COLUMN(E244),0)</f>
        <v>448000000</v>
      </c>
      <c r="U244" s="19">
        <f>VLOOKUP($A244,BUSINESS!$A244:$I2934, COLUMN(H244),0)</f>
        <v>5.0000000000000001E-3</v>
      </c>
      <c r="V244" s="19">
        <f>VLOOKUP($A244,BUSINESS!$A244:$I2934, COLUMN(I244),0)</f>
        <v>0.17100000000000001</v>
      </c>
    </row>
    <row r="245" spans="1:22" ht="15" x14ac:dyDescent="0.25">
      <c r="A245" s="14" t="s">
        <v>59</v>
      </c>
      <c r="B245" s="15" t="s">
        <v>92</v>
      </c>
      <c r="C245" s="16" t="s">
        <v>117</v>
      </c>
      <c r="D245" s="17">
        <v>6385691315</v>
      </c>
      <c r="E245" s="18">
        <v>4.2000000000000003E-2</v>
      </c>
      <c r="F245" s="18">
        <v>227</v>
      </c>
      <c r="G245" s="18">
        <v>0.21</v>
      </c>
      <c r="H245" s="19">
        <f>VLOOKUP($A245,ENERGY!$A245:$E2935,COLUMN(D245),0)</f>
        <v>14338</v>
      </c>
      <c r="I245" s="19">
        <f>VLOOKUP($A245,ENERGY!$A245:$E2935,COLUMN(E245),0)</f>
        <v>3953</v>
      </c>
      <c r="J245" s="19">
        <f>VLOOKUP($A245,'HUMAN RESOURCES'!$A245:$L2935,COLUMN(D245),0)</f>
        <v>1.6E-2</v>
      </c>
      <c r="K245" s="19">
        <f>VLOOKUP($A245,'HUMAN RESOURCES'!$A245:$L2935,COLUMN(E245),0)</f>
        <v>1.4E-2</v>
      </c>
      <c r="L245" s="19">
        <f>VLOOKUP($A245,'HUMAN RESOURCES'!$A245:$L2935,COLUMN(F245),0)</f>
        <v>76</v>
      </c>
      <c r="M245" s="19">
        <f>VLOOKUP($A245,'HUMAN RESOURCES'!$A245:$L2935,COLUMN(G245),0)</f>
        <v>69</v>
      </c>
      <c r="N245" s="19">
        <f>VLOOKUP($A245,'HUMAN RESOURCES'!$A245:$L2935,COLUMN(H245),0)</f>
        <v>0.246</v>
      </c>
      <c r="O245" s="19">
        <f>VLOOKUP($A245,'HUMAN RESOURCES'!$A245:$L2935,COLUMN(I245),0)</f>
        <v>0.68899999999999995</v>
      </c>
      <c r="P245" s="19">
        <f>VLOOKUP($A245,'HUMAN RESOURCES'!$A245:$L2935,COLUMN(J245),0)</f>
        <v>6.5000000000000002E-2</v>
      </c>
      <c r="Q245" s="19">
        <f>VLOOKUP($A245,'HUMAN RESOURCES'!$A245:$L2935,COLUMN(K245),0)</f>
        <v>1233386</v>
      </c>
      <c r="R245" s="19">
        <f>VLOOKUP($A245,'HUMAN RESOURCES'!$A245:$L2935,COLUMN(L245),0)</f>
        <v>0.41799999999999998</v>
      </c>
      <c r="S245" s="19">
        <f>VLOOKUP($A245,TOURISM!$A244:$E2934, COLUMN(D245),0)</f>
        <v>1156000000</v>
      </c>
      <c r="T245" s="19">
        <f>VLOOKUP($A245,TOURISM!$A244:$E2934, COLUMN(E245),0)</f>
        <v>277000000</v>
      </c>
      <c r="U245" s="19">
        <f>VLOOKUP($A245,BUSINESS!$A245:$I2935, COLUMN(H245),0)</f>
        <v>0.13700000000000001</v>
      </c>
      <c r="V245" s="19">
        <f>VLOOKUP($A245,BUSINESS!$A245:$I2935, COLUMN(I245),0)</f>
        <v>0.45300000000000001</v>
      </c>
    </row>
    <row r="246" spans="1:22" ht="15" x14ac:dyDescent="0.25">
      <c r="A246" s="14" t="s">
        <v>59</v>
      </c>
      <c r="B246" s="15" t="s">
        <v>93</v>
      </c>
      <c r="C246" s="16" t="s">
        <v>117</v>
      </c>
      <c r="D246" s="17">
        <v>56948015336</v>
      </c>
      <c r="E246" s="18">
        <v>5.1999999999999998E-2</v>
      </c>
      <c r="F246" s="18">
        <v>99</v>
      </c>
      <c r="G246" s="18">
        <v>0.115</v>
      </c>
      <c r="H246" s="19">
        <f>VLOOKUP($A246,ENERGY!$A246:$E2936,COLUMN(D246),0)</f>
        <v>14933</v>
      </c>
      <c r="I246" s="19">
        <f>VLOOKUP($A246,ENERGY!$A246:$E2936,COLUMN(E246),0)</f>
        <v>49934</v>
      </c>
      <c r="J246" s="19">
        <f>VLOOKUP($A246,'HUMAN RESOURCES'!$A246:$L2936,COLUMN(D246),0)</f>
        <v>0.02</v>
      </c>
      <c r="K246" s="19">
        <f>VLOOKUP($A246,'HUMAN RESOURCES'!$A246:$L2936,COLUMN(E246),0)</f>
        <v>3.6999999999999998E-2</v>
      </c>
      <c r="L246" s="19">
        <f>VLOOKUP($A246,'HUMAN RESOURCES'!$A246:$L2936,COLUMN(F246),0)</f>
        <v>71</v>
      </c>
      <c r="M246" s="19">
        <f>VLOOKUP($A246,'HUMAN RESOURCES'!$A246:$L2936,COLUMN(G246),0)</f>
        <v>67</v>
      </c>
      <c r="N246" s="19">
        <f>VLOOKUP($A246,'HUMAN RESOURCES'!$A246:$L2936,COLUMN(H246),0)</f>
        <v>0.314</v>
      </c>
      <c r="O246" s="19">
        <f>VLOOKUP($A246,'HUMAN RESOURCES'!$A246:$L2936,COLUMN(I246),0)</f>
        <v>0.63600000000000001</v>
      </c>
      <c r="P246" s="19">
        <f>VLOOKUP($A246,'HUMAN RESOURCES'!$A246:$L2936,COLUMN(J246),0)</f>
        <v>4.9000000000000002E-2</v>
      </c>
      <c r="Q246" s="19">
        <f>VLOOKUP($A246,'HUMAN RESOURCES'!$A246:$L2936,COLUMN(K246),0)</f>
        <v>29855820</v>
      </c>
      <c r="R246" s="19">
        <f>VLOOKUP($A246,'HUMAN RESOURCES'!$A246:$L2936,COLUMN(L246),0)</f>
        <v>0.54600000000000004</v>
      </c>
      <c r="S246" s="19">
        <f>VLOOKUP($A246,TOURISM!$A245:$E2935, COLUMN(D246),0)</f>
        <v>4540000000</v>
      </c>
      <c r="T246" s="19">
        <f>VLOOKUP($A246,TOURISM!$A245:$E2935, COLUMN(E246),0)</f>
        <v>912000000</v>
      </c>
      <c r="U246" s="19">
        <f>VLOOKUP($A246,BUSINESS!$A246:$I2936, COLUMN(H246),0)</f>
        <v>0.11600000000000001</v>
      </c>
      <c r="V246" s="19">
        <f>VLOOKUP($A246,BUSINESS!$A246:$I2936, COLUMN(I246),0)</f>
        <v>0.313</v>
      </c>
    </row>
    <row r="247" spans="1:22" ht="15" x14ac:dyDescent="0.25">
      <c r="A247" s="14" t="s">
        <v>59</v>
      </c>
      <c r="B247" s="15" t="s">
        <v>94</v>
      </c>
      <c r="C247" s="16" t="s">
        <v>117</v>
      </c>
      <c r="D247" s="17">
        <v>5697991241</v>
      </c>
      <c r="E247" s="18">
        <v>5.8999999999999997E-2</v>
      </c>
      <c r="F247" s="18">
        <v>16</v>
      </c>
      <c r="G247" s="18">
        <v>0.221</v>
      </c>
      <c r="H247" s="19">
        <f>VLOOKUP($A247,ENERGY!$A247:$E2937,COLUMN(D247),0)</f>
        <v>9264</v>
      </c>
      <c r="I247" s="19">
        <f>VLOOKUP($A247,ENERGY!$A247:$E2937,COLUMN(E247),0)</f>
        <v>2340</v>
      </c>
      <c r="J247" s="19">
        <f>VLOOKUP($A247,'HUMAN RESOURCES'!$A247:$L2937,COLUMN(D247),0)</f>
        <v>4.3999999999999997E-2</v>
      </c>
      <c r="K247" s="19">
        <f>VLOOKUP($A247,'HUMAN RESOURCES'!$A247:$L2937,COLUMN(E247),0)</f>
        <v>9.5000000000000001E-2</v>
      </c>
      <c r="L247" s="19">
        <f>VLOOKUP($A247,'HUMAN RESOURCES'!$A247:$L2937,COLUMN(F247),0)</f>
        <v>49</v>
      </c>
      <c r="M247" s="19">
        <f>VLOOKUP($A247,'HUMAN RESOURCES'!$A247:$L2937,COLUMN(G247),0)</f>
        <v>46</v>
      </c>
      <c r="N247" s="19">
        <f>VLOOKUP($A247,'HUMAN RESOURCES'!$A247:$L2937,COLUMN(H247),0)</f>
        <v>0.44600000000000001</v>
      </c>
      <c r="O247" s="19">
        <f>VLOOKUP($A247,'HUMAN RESOURCES'!$A247:$L2937,COLUMN(I247),0)</f>
        <v>0.52200000000000002</v>
      </c>
      <c r="P247" s="19">
        <f>VLOOKUP($A247,'HUMAN RESOURCES'!$A247:$L2937,COLUMN(J247),0)</f>
        <v>3.2000000000000001E-2</v>
      </c>
      <c r="Q247" s="19">
        <f>VLOOKUP($A247,'HUMAN RESOURCES'!$A247:$L2937,COLUMN(K247),0)</f>
        <v>20438827</v>
      </c>
      <c r="R247" s="19">
        <f>VLOOKUP($A247,'HUMAN RESOURCES'!$A247:$L2937,COLUMN(L247),0)</f>
        <v>0.29799999999999999</v>
      </c>
      <c r="S247" s="19">
        <f>VLOOKUP($A247,TOURISM!$A246:$E2936, COLUMN(D247),0)</f>
        <v>96000000</v>
      </c>
      <c r="T247" s="19">
        <f>VLOOKUP($A247,TOURISM!$A246:$E2936, COLUMN(E247),0)</f>
        <v>140000000</v>
      </c>
      <c r="U247" s="19">
        <f>VLOOKUP($A247,BUSINESS!$A247:$I2937, COLUMN(H247),0)</f>
        <v>7.0000000000000001E-3</v>
      </c>
      <c r="V247" s="19">
        <f>VLOOKUP($A247,BUSINESS!$A247:$I2937, COLUMN(I247),0)</f>
        <v>3.5000000000000003E-2</v>
      </c>
    </row>
    <row r="248" spans="1:22" ht="15" x14ac:dyDescent="0.25">
      <c r="A248" s="14" t="s">
        <v>59</v>
      </c>
      <c r="B248" s="15" t="s">
        <v>95</v>
      </c>
      <c r="C248" s="16" t="s">
        <v>117</v>
      </c>
      <c r="D248" s="17">
        <v>6606866450</v>
      </c>
      <c r="E248" s="18">
        <v>6.5000000000000002E-2</v>
      </c>
      <c r="F248" s="18">
        <v>213</v>
      </c>
      <c r="G248" s="18">
        <v>0.114</v>
      </c>
      <c r="H248" s="19">
        <f>VLOOKUP($A248,ENERGY!$A248:$E2938,COLUMN(D248),0)</f>
        <v>1455</v>
      </c>
      <c r="I248" s="19">
        <f>VLOOKUP($A248,ENERGY!$A248:$E2938,COLUMN(E248),0)</f>
        <v>3579</v>
      </c>
      <c r="J248" s="19">
        <f>VLOOKUP($A248,'HUMAN RESOURCES'!$A248:$L2938,COLUMN(D248),0)</f>
        <v>0.03</v>
      </c>
      <c r="K248" s="19">
        <f>VLOOKUP($A248,'HUMAN RESOURCES'!$A248:$L2938,COLUMN(E248),0)</f>
        <v>4.8000000000000001E-2</v>
      </c>
      <c r="L248" s="19">
        <f>VLOOKUP($A248,'HUMAN RESOURCES'!$A248:$L2938,COLUMN(F248),0)</f>
        <v>57</v>
      </c>
      <c r="M248" s="19">
        <f>VLOOKUP($A248,'HUMAN RESOURCES'!$A248:$L2938,COLUMN(G248),0)</f>
        <v>53</v>
      </c>
      <c r="N248" s="19">
        <f>VLOOKUP($A248,'HUMAN RESOURCES'!$A248:$L2938,COLUMN(H248),0)</f>
        <v>0.4</v>
      </c>
      <c r="O248" s="19">
        <f>VLOOKUP($A248,'HUMAN RESOURCES'!$A248:$L2938,COLUMN(I248),0)</f>
        <v>0.56699999999999995</v>
      </c>
      <c r="P248" s="19">
        <f>VLOOKUP($A248,'HUMAN RESOURCES'!$A248:$L2938,COLUMN(J248),0)</f>
        <v>3.3000000000000002E-2</v>
      </c>
      <c r="Q248" s="19">
        <f>VLOOKUP($A248,'HUMAN RESOURCES'!$A248:$L2938,COLUMN(K248),0)</f>
        <v>2003320</v>
      </c>
      <c r="R248" s="19">
        <f>VLOOKUP($A248,'HUMAN RESOURCES'!$A248:$L2938,COLUMN(L248),0)</f>
        <v>0.35699999999999998</v>
      </c>
      <c r="S248" s="19">
        <f>VLOOKUP($A248,TOURISM!$A247:$E2937, COLUMN(D248),0)</f>
        <v>426000000</v>
      </c>
      <c r="T248" s="19">
        <f>VLOOKUP($A248,TOURISM!$A247:$E2937, COLUMN(E248),0)</f>
        <v>123000000</v>
      </c>
      <c r="U248" s="19">
        <f>VLOOKUP($A248,BUSINESS!$A248:$I2938, COLUMN(H248),0)</f>
        <v>3.7999999999999999E-2</v>
      </c>
      <c r="V248" s="19">
        <f>VLOOKUP($A248,BUSINESS!$A248:$I2938, COLUMN(I248),0)</f>
        <v>0.14299999999999999</v>
      </c>
    </row>
    <row r="249" spans="1:22" ht="15" x14ac:dyDescent="0.25">
      <c r="A249" s="14" t="s">
        <v>59</v>
      </c>
      <c r="B249" s="15" t="s">
        <v>96</v>
      </c>
      <c r="C249" s="16" t="s">
        <v>117</v>
      </c>
      <c r="D249" s="17">
        <v>3052898686</v>
      </c>
      <c r="E249" s="18">
        <v>7.0999999999999994E-2</v>
      </c>
      <c r="F249" s="18">
        <v>16</v>
      </c>
      <c r="G249" s="19">
        <v>0.12</v>
      </c>
      <c r="H249" s="19">
        <f>VLOOKUP($A249,ENERGY!$A249:$E2939,COLUMN(D249),0)</f>
        <v>14338</v>
      </c>
      <c r="I249" s="19">
        <f>VLOOKUP($A249,ENERGY!$A249:$E2939,COLUMN(E249),0)</f>
        <v>917</v>
      </c>
      <c r="J249" s="19">
        <f>VLOOKUP($A249,'HUMAN RESOURCES'!$A249:$L2939,COLUMN(D249),0)</f>
        <v>5.1999999999999998E-2</v>
      </c>
      <c r="K249" s="19">
        <f>VLOOKUP($A249,'HUMAN RESOURCES'!$A249:$L2939,COLUMN(E249),0)</f>
        <v>8.5999999999999993E-2</v>
      </c>
      <c r="L249" s="19">
        <f>VLOOKUP($A249,'HUMAN RESOURCES'!$A249:$L2939,COLUMN(F249),0)</f>
        <v>53</v>
      </c>
      <c r="M249" s="19">
        <f>VLOOKUP($A249,'HUMAN RESOURCES'!$A249:$L2939,COLUMN(G249),0)</f>
        <v>53</v>
      </c>
      <c r="N249" s="19">
        <f>VLOOKUP($A249,'HUMAN RESOURCES'!$A249:$L2939,COLUMN(H249),0)</f>
        <v>0.48799999999999999</v>
      </c>
      <c r="O249" s="19">
        <f>VLOOKUP($A249,'HUMAN RESOURCES'!$A249:$L2939,COLUMN(I249),0)</f>
        <v>0.48699999999999999</v>
      </c>
      <c r="P249" s="19">
        <f>VLOOKUP($A249,'HUMAN RESOURCES'!$A249:$L2939,COLUMN(J249),0)</f>
        <v>2.5000000000000001E-2</v>
      </c>
      <c r="Q249" s="19">
        <f>VLOOKUP($A249,'HUMAN RESOURCES'!$A249:$L2939,COLUMN(K249),0)</f>
        <v>12708897</v>
      </c>
      <c r="R249" s="19">
        <f>VLOOKUP($A249,'HUMAN RESOURCES'!$A249:$L2939,COLUMN(L249),0)</f>
        <v>0.16600000000000001</v>
      </c>
      <c r="S249" s="19">
        <f>VLOOKUP($A249,TOURISM!$A248:$E2938, COLUMN(D249),0)</f>
        <v>32000000</v>
      </c>
      <c r="T249" s="19">
        <f>VLOOKUP($A249,TOURISM!$A248:$E2938, COLUMN(E249),0)</f>
        <v>42000000</v>
      </c>
      <c r="U249" s="19">
        <f>VLOOKUP($A249,BUSINESS!$A249:$I2939, COLUMN(H249),0)</f>
        <v>2E-3</v>
      </c>
      <c r="V249" s="19">
        <f>VLOOKUP($A249,BUSINESS!$A249:$I2939, COLUMN(I249),0)</f>
        <v>1.4E-2</v>
      </c>
    </row>
    <row r="250" spans="1:22" ht="15" x14ac:dyDescent="0.25">
      <c r="A250" s="14" t="s">
        <v>59</v>
      </c>
      <c r="B250" s="15" t="s">
        <v>97</v>
      </c>
      <c r="C250" s="16" t="s">
        <v>117</v>
      </c>
      <c r="D250" s="17">
        <v>87845403978</v>
      </c>
      <c r="E250" s="18">
        <v>7.0000000000000007E-2</v>
      </c>
      <c r="F250" s="18">
        <v>45</v>
      </c>
      <c r="G250" s="18">
        <v>0.192</v>
      </c>
      <c r="H250" s="19">
        <f>VLOOKUP($A250,ENERGY!$A250:$E2940,COLUMN(D250),0)</f>
        <v>111225</v>
      </c>
      <c r="I250" s="19">
        <f>VLOOKUP($A250,ENERGY!$A250:$E2940,COLUMN(E250),0)</f>
        <v>92621</v>
      </c>
      <c r="J250" s="19">
        <f>VLOOKUP($A250,'HUMAN RESOURCES'!$A250:$L2940,COLUMN(D250),0)</f>
        <v>4.2999999999999997E-2</v>
      </c>
      <c r="K250" s="19">
        <f>VLOOKUP($A250,'HUMAN RESOURCES'!$A250:$L2940,COLUMN(E250),0)</f>
        <v>0.1</v>
      </c>
      <c r="L250" s="19">
        <f>VLOOKUP($A250,'HUMAN RESOURCES'!$A250:$L2940,COLUMN(F250),0)</f>
        <v>49</v>
      </c>
      <c r="M250" s="19">
        <f>VLOOKUP($A250,'HUMAN RESOURCES'!$A250:$L2940,COLUMN(G250),0)</f>
        <v>48</v>
      </c>
      <c r="N250" s="19">
        <f>VLOOKUP($A250,'HUMAN RESOURCES'!$A250:$L2940,COLUMN(H250),0)</f>
        <v>0.435</v>
      </c>
      <c r="O250" s="19">
        <f>VLOOKUP($A250,'HUMAN RESOURCES'!$A250:$L2940,COLUMN(I250),0)</f>
        <v>0.53800000000000003</v>
      </c>
      <c r="P250" s="19">
        <f>VLOOKUP($A250,'HUMAN RESOURCES'!$A250:$L2940,COLUMN(J250),0)</f>
        <v>2.7E-2</v>
      </c>
      <c r="Q250" s="19">
        <f>VLOOKUP($A250,'HUMAN RESOURCES'!$A250:$L2940,COLUMN(K250),0)</f>
        <v>135999250</v>
      </c>
      <c r="R250" s="19">
        <f>VLOOKUP($A250,'HUMAN RESOURCES'!$A250:$L2940,COLUMN(L250),0)</f>
        <v>0.38200000000000001</v>
      </c>
      <c r="S250" s="19">
        <f>VLOOKUP($A250,TOURISM!$A249:$E2939, COLUMN(D250),0)</f>
        <v>49000000</v>
      </c>
      <c r="T250" s="19">
        <f>VLOOKUP($A250,TOURISM!$A249:$E2939, COLUMN(E250),0)</f>
        <v>448000000</v>
      </c>
      <c r="U250" s="19">
        <f>VLOOKUP($A250,BUSINESS!$A250:$I2940, COLUMN(H250),0)</f>
        <v>1.2999999999999999E-2</v>
      </c>
      <c r="V250" s="19">
        <f>VLOOKUP($A250,BUSINESS!$A250:$I2940, COLUMN(I250),0)</f>
        <v>6.7000000000000004E-2</v>
      </c>
    </row>
    <row r="251" spans="1:22" ht="15" x14ac:dyDescent="0.25">
      <c r="A251" s="14" t="s">
        <v>59</v>
      </c>
      <c r="B251" s="15" t="s">
        <v>98</v>
      </c>
      <c r="C251" s="16" t="s">
        <v>117</v>
      </c>
      <c r="D251" s="17">
        <v>2089188921</v>
      </c>
      <c r="E251" s="18">
        <v>5.8000000000000003E-2</v>
      </c>
      <c r="F251" s="18">
        <v>13</v>
      </c>
      <c r="G251" s="18">
        <v>0.16500000000000001</v>
      </c>
      <c r="H251" s="19">
        <f>VLOOKUP($A251,ENERGY!$A251:$E2941,COLUMN(D251),0)</f>
        <v>14338</v>
      </c>
      <c r="I251" s="19">
        <f>VLOOKUP($A251,ENERGY!$A251:$E2941,COLUMN(E251),0)</f>
        <v>543</v>
      </c>
      <c r="J251" s="19">
        <f>VLOOKUP($A251,'HUMAN RESOURCES'!$A251:$L2941,COLUMN(D251),0)</f>
        <v>3.9E-2</v>
      </c>
      <c r="K251" s="19">
        <f>VLOOKUP($A251,'HUMAN RESOURCES'!$A251:$L2941,COLUMN(E251),0)</f>
        <v>7.4999999999999997E-2</v>
      </c>
      <c r="L251" s="19">
        <f>VLOOKUP($A251,'HUMAN RESOURCES'!$A251:$L2941,COLUMN(F251),0)</f>
        <v>55</v>
      </c>
      <c r="M251" s="19">
        <f>VLOOKUP($A251,'HUMAN RESOURCES'!$A251:$L2941,COLUMN(G251),0)</f>
        <v>52</v>
      </c>
      <c r="N251" s="19">
        <f>VLOOKUP($A251,'HUMAN RESOURCES'!$A251:$L2941,COLUMN(H251),0)</f>
        <v>0.44600000000000001</v>
      </c>
      <c r="O251" s="19">
        <f>VLOOKUP($A251,'HUMAN RESOURCES'!$A251:$L2941,COLUMN(I251),0)</f>
        <v>0.52800000000000002</v>
      </c>
      <c r="P251" s="19">
        <f>VLOOKUP($A251,'HUMAN RESOURCES'!$A251:$L2941,COLUMN(J251),0)</f>
        <v>2.5999999999999999E-2</v>
      </c>
      <c r="Q251" s="19">
        <f>VLOOKUP($A251,'HUMAN RESOURCES'!$A251:$L2941,COLUMN(K251),0)</f>
        <v>9254379</v>
      </c>
      <c r="R251" s="19">
        <f>VLOOKUP($A251,'HUMAN RESOURCES'!$A251:$L2941,COLUMN(L251),0)</f>
        <v>0.184</v>
      </c>
      <c r="S251" s="19">
        <f>VLOOKUP($A251,TOURISM!$A250:$E2940, COLUMN(D251),0)</f>
        <v>44000000</v>
      </c>
      <c r="T251" s="19">
        <f>VLOOKUP($A251,TOURISM!$A250:$E2940, COLUMN(E251),0)</f>
        <v>31000000</v>
      </c>
      <c r="U251" s="19">
        <f>VLOOKUP($A251,BUSINESS!$A251:$I2941, COLUMN(H251),0)</f>
        <v>4.0000000000000001E-3</v>
      </c>
      <c r="V251" s="19">
        <f>VLOOKUP($A251,BUSINESS!$A251:$I2941, COLUMN(I251),0)</f>
        <v>1.4999999999999999E-2</v>
      </c>
    </row>
    <row r="252" spans="1:22" ht="15" x14ac:dyDescent="0.25">
      <c r="A252" s="14" t="s">
        <v>59</v>
      </c>
      <c r="B252" s="15" t="s">
        <v>99</v>
      </c>
      <c r="C252" s="16" t="s">
        <v>117</v>
      </c>
      <c r="D252" s="17">
        <v>110723362</v>
      </c>
      <c r="E252" s="18">
        <v>0.11</v>
      </c>
      <c r="F252" s="18">
        <v>79</v>
      </c>
      <c r="G252" s="18">
        <v>0.29799999999999999</v>
      </c>
      <c r="H252" s="19">
        <f>VLOOKUP($A252,ENERGY!$A252:$E2942,COLUMN(D252),0)</f>
        <v>14338</v>
      </c>
      <c r="I252" s="19">
        <f>VLOOKUP($A252,ENERGY!$A252:$E2942,COLUMN(E252),0)</f>
        <v>84</v>
      </c>
      <c r="J252" s="19">
        <f>VLOOKUP($A252,'HUMAN RESOURCES'!$A252:$L2942,COLUMN(D252),0)</f>
        <v>3.7999999999999999E-2</v>
      </c>
      <c r="K252" s="19">
        <f>VLOOKUP($A252,'HUMAN RESOURCES'!$A252:$L2942,COLUMN(E252),0)</f>
        <v>0.05</v>
      </c>
      <c r="L252" s="19">
        <f>VLOOKUP($A252,'HUMAN RESOURCES'!$A252:$L2942,COLUMN(F252),0)</f>
        <v>66</v>
      </c>
      <c r="M252" s="19">
        <f>VLOOKUP($A252,'HUMAN RESOURCES'!$A252:$L2942,COLUMN(G252),0)</f>
        <v>62</v>
      </c>
      <c r="N252" s="19">
        <f>VLOOKUP($A252,'HUMAN RESOURCES'!$A252:$L2942,COLUMN(H252),0)</f>
        <v>0.42199999999999999</v>
      </c>
      <c r="O252" s="19">
        <f>VLOOKUP($A252,'HUMAN RESOURCES'!$A252:$L2942,COLUMN(I252),0)</f>
        <v>0.53700000000000003</v>
      </c>
      <c r="P252" s="19">
        <f>VLOOKUP($A252,'HUMAN RESOURCES'!$A252:$L2942,COLUMN(J252),0)</f>
        <v>0.04</v>
      </c>
      <c r="Q252" s="19">
        <f>VLOOKUP($A252,'HUMAN RESOURCES'!$A252:$L2942,COLUMN(K252),0)</f>
        <v>150842</v>
      </c>
      <c r="R252" s="19">
        <f>VLOOKUP($A252,'HUMAN RESOURCES'!$A252:$L2942,COLUMN(L252),0)</f>
        <v>0.57099999999999995</v>
      </c>
      <c r="S252" s="19">
        <f>VLOOKUP($A252,TOURISM!$A251:$E2941, COLUMN(D252),0)</f>
        <v>7700000</v>
      </c>
      <c r="T252" s="19">
        <f>VLOOKUP($A252,TOURISM!$A251:$E2941, COLUMN(E252),0)</f>
        <v>2100000</v>
      </c>
      <c r="U252" s="19">
        <f>VLOOKUP($A252,BUSINESS!$A252:$I2942, COLUMN(H252),0)</f>
        <v>0.13300000000000001</v>
      </c>
      <c r="V252" s="19">
        <f>VLOOKUP($A252,BUSINESS!$A252:$I2942, COLUMN(I252),0)</f>
        <v>5.0999999999999997E-2</v>
      </c>
    </row>
    <row r="253" spans="1:22" ht="15" x14ac:dyDescent="0.25">
      <c r="A253" s="14" t="s">
        <v>59</v>
      </c>
      <c r="B253" s="15" t="s">
        <v>100</v>
      </c>
      <c r="C253" s="16" t="s">
        <v>117</v>
      </c>
      <c r="D253" s="17">
        <v>8031344240</v>
      </c>
      <c r="E253" s="18">
        <v>5.7000000000000002E-2</v>
      </c>
      <c r="F253" s="18">
        <v>42</v>
      </c>
      <c r="G253" s="19">
        <v>0.12</v>
      </c>
      <c r="H253" s="19">
        <f>VLOOKUP($A253,ENERGY!$A253:$E2943,COLUMN(D253),0)</f>
        <v>3036</v>
      </c>
      <c r="I253" s="19">
        <f>VLOOKUP($A253,ENERGY!$A253:$E2943,COLUMN(E253),0)</f>
        <v>5442</v>
      </c>
      <c r="J253" s="19">
        <f>VLOOKUP($A253,'HUMAN RESOURCES'!$A253:$L2943,COLUMN(D253),0)</f>
        <v>3.9E-2</v>
      </c>
      <c r="K253" s="19">
        <f>VLOOKUP($A253,'HUMAN RESOURCES'!$A253:$L2943,COLUMN(E253),0)</f>
        <v>5.8999999999999997E-2</v>
      </c>
      <c r="L253" s="19">
        <f>VLOOKUP($A253,'HUMAN RESOURCES'!$A253:$L2943,COLUMN(F253),0)</f>
        <v>62</v>
      </c>
      <c r="M253" s="19">
        <f>VLOOKUP($A253,'HUMAN RESOURCES'!$A253:$L2943,COLUMN(G253),0)</f>
        <v>58</v>
      </c>
      <c r="N253" s="19">
        <f>VLOOKUP($A253,'HUMAN RESOURCES'!$A253:$L2943,COLUMN(H253),0)</f>
        <v>0.443</v>
      </c>
      <c r="O253" s="19">
        <f>VLOOKUP($A253,'HUMAN RESOURCES'!$A253:$L2943,COLUMN(I253),0)</f>
        <v>0.52600000000000002</v>
      </c>
      <c r="P253" s="19">
        <f>VLOOKUP($A253,'HUMAN RESOURCES'!$A253:$L2943,COLUMN(J253),0)</f>
        <v>3.2000000000000001E-2</v>
      </c>
      <c r="Q253" s="19">
        <f>VLOOKUP($A253,'HUMAN RESOURCES'!$A253:$L2943,COLUMN(K253),0)</f>
        <v>10967568</v>
      </c>
      <c r="R253" s="19">
        <f>VLOOKUP($A253,'HUMAN RESOURCES'!$A253:$L2943,COLUMN(L253),0)</f>
        <v>0.40899999999999997</v>
      </c>
      <c r="S253" s="19">
        <f>VLOOKUP($A253,TOURISM!$A252:$E2942, COLUMN(D253),0)</f>
        <v>286000000</v>
      </c>
      <c r="T253" s="19">
        <f>VLOOKUP($A253,TOURISM!$A252:$E2942, COLUMN(E253),0)</f>
        <v>138000000</v>
      </c>
      <c r="U253" s="19">
        <f>VLOOKUP($A253,BUSINESS!$A253:$I2943, COLUMN(H253),0)</f>
        <v>4.3999999999999997E-2</v>
      </c>
      <c r="V253" s="19">
        <f>VLOOKUP($A253,BUSINESS!$A253:$I2943, COLUMN(I253),0)</f>
        <v>0.10199999999999999</v>
      </c>
    </row>
    <row r="254" spans="1:22" ht="15" x14ac:dyDescent="0.25">
      <c r="A254" s="14" t="s">
        <v>59</v>
      </c>
      <c r="B254" s="15" t="s">
        <v>101</v>
      </c>
      <c r="C254" s="16" t="s">
        <v>117</v>
      </c>
      <c r="D254" s="17">
        <v>839319935</v>
      </c>
      <c r="E254" s="18">
        <v>4.2999999999999997E-2</v>
      </c>
      <c r="F254" s="18">
        <v>421</v>
      </c>
      <c r="G254" s="18">
        <v>0.1</v>
      </c>
      <c r="H254" s="19">
        <f>VLOOKUP($A254,ENERGY!$A254:$E2944,COLUMN(D254),0)</f>
        <v>14338</v>
      </c>
      <c r="I254" s="19">
        <f>VLOOKUP($A254,ENERGY!$A254:$E2944,COLUMN(E254),0)</f>
        <v>708</v>
      </c>
      <c r="J254" s="19">
        <f>VLOOKUP($A254,'HUMAN RESOURCES'!$A254:$L2944,COLUMN(D254),0)</f>
        <v>1.7000000000000001E-2</v>
      </c>
      <c r="K254" s="19">
        <f>VLOOKUP($A254,'HUMAN RESOURCES'!$A254:$L2944,COLUMN(E254),0)</f>
        <v>1.2E-2</v>
      </c>
      <c r="L254" s="19">
        <f>VLOOKUP($A254,'HUMAN RESOURCES'!$A254:$L2944,COLUMN(F254),0)</f>
        <v>76</v>
      </c>
      <c r="M254" s="19">
        <f>VLOOKUP($A254,'HUMAN RESOURCES'!$A254:$L2944,COLUMN(G254),0)</f>
        <v>69</v>
      </c>
      <c r="N254" s="19">
        <f>VLOOKUP($A254,'HUMAN RESOURCES'!$A254:$L2944,COLUMN(H254),0)</f>
        <v>0.25</v>
      </c>
      <c r="O254" s="19">
        <f>VLOOKUP($A254,'HUMAN RESOURCES'!$A254:$L2944,COLUMN(I254),0)</f>
        <v>0.67300000000000004</v>
      </c>
      <c r="P254" s="19">
        <f>VLOOKUP($A254,'HUMAN RESOURCES'!$A254:$L2944,COLUMN(J254),0)</f>
        <v>7.5999999999999998E-2</v>
      </c>
      <c r="Q254" s="19">
        <f>VLOOKUP($A254,'HUMAN RESOURCES'!$A254:$L2944,COLUMN(K254),0)</f>
        <v>82500</v>
      </c>
      <c r="R254" s="19">
        <f>VLOOKUP($A254,'HUMAN RESOURCES'!$A254:$L2944,COLUMN(L254),0)</f>
        <v>0.50800000000000001</v>
      </c>
      <c r="S254" s="19">
        <f>VLOOKUP($A254,TOURISM!$A253:$E2943, COLUMN(D254),0)</f>
        <v>256000000</v>
      </c>
      <c r="T254" s="19">
        <f>VLOOKUP($A254,TOURISM!$A253:$E2943, COLUMN(E254),0)</f>
        <v>53000000</v>
      </c>
      <c r="U254" s="19">
        <f>VLOOKUP($A254,BUSINESS!$A254:$I2944, COLUMN(H254),0)</f>
        <v>0.24299999999999999</v>
      </c>
      <c r="V254" s="19">
        <f>VLOOKUP($A254,BUSINESS!$A254:$I2944, COLUMN(I254),0)</f>
        <v>0.63400000000000001</v>
      </c>
    </row>
    <row r="255" spans="1:22" ht="15" x14ac:dyDescent="0.25">
      <c r="A255" s="14" t="s">
        <v>59</v>
      </c>
      <c r="B255" s="15" t="s">
        <v>102</v>
      </c>
      <c r="C255" s="16" t="s">
        <v>117</v>
      </c>
      <c r="D255" s="17">
        <v>1431208677</v>
      </c>
      <c r="E255" s="18">
        <v>0.154</v>
      </c>
      <c r="F255" s="18">
        <v>45</v>
      </c>
      <c r="G255" s="18">
        <v>0.221</v>
      </c>
      <c r="H255" s="19">
        <f>VLOOKUP($A255,ENERGY!$A255:$E2945,COLUMN(D255),0)</f>
        <v>14338</v>
      </c>
      <c r="I255" s="19">
        <f>VLOOKUP($A255,ENERGY!$A255:$E2945,COLUMN(E255),0)</f>
        <v>664</v>
      </c>
      <c r="J255" s="19">
        <f>VLOOKUP($A255,'HUMAN RESOURCES'!$A255:$L2945,COLUMN(D255),0)</f>
        <v>4.2000000000000003E-2</v>
      </c>
      <c r="K255" s="19">
        <f>VLOOKUP($A255,'HUMAN RESOURCES'!$A255:$L2945,COLUMN(E255),0)</f>
        <v>0.13</v>
      </c>
      <c r="L255" s="19">
        <f>VLOOKUP($A255,'HUMAN RESOURCES'!$A255:$L2945,COLUMN(F255),0)</f>
        <v>42</v>
      </c>
      <c r="M255" s="19">
        <f>VLOOKUP($A255,'HUMAN RESOURCES'!$A255:$L2945,COLUMN(G255),0)</f>
        <v>41</v>
      </c>
      <c r="N255" s="19">
        <f>VLOOKUP($A255,'HUMAN RESOURCES'!$A255:$L2945,COLUMN(H255),0)</f>
        <v>0.42699999999999999</v>
      </c>
      <c r="O255" s="19">
        <f>VLOOKUP($A255,'HUMAN RESOURCES'!$A255:$L2945,COLUMN(I255),0)</f>
        <v>0.54900000000000004</v>
      </c>
      <c r="P255" s="19">
        <f>VLOOKUP($A255,'HUMAN RESOURCES'!$A255:$L2945,COLUMN(J255),0)</f>
        <v>2.4E-2</v>
      </c>
      <c r="Q255" s="19">
        <f>VLOOKUP($A255,'HUMAN RESOURCES'!$A255:$L2945,COLUMN(K255),0)</f>
        <v>4928175</v>
      </c>
      <c r="R255" s="19">
        <f>VLOOKUP($A255,'HUMAN RESOURCES'!$A255:$L2945,COLUMN(L255),0)</f>
        <v>0.36599999999999999</v>
      </c>
      <c r="S255" s="19">
        <f>VLOOKUP($A255,TOURISM!$A254:$E2944, COLUMN(D255),0)</f>
        <v>58000000</v>
      </c>
      <c r="T255" s="19">
        <f>VLOOKUP($A255,TOURISM!$A254:$E2944, COLUMN(E255),0)</f>
        <v>30000000</v>
      </c>
      <c r="U255" s="19">
        <f>VLOOKUP($A255,BUSINESS!$A255:$I2945, COLUMN(H255),0)</f>
        <v>2E-3</v>
      </c>
      <c r="V255" s="19">
        <f>VLOOKUP($A255,BUSINESS!$A255:$I2945, COLUMN(I255),0)</f>
        <v>0.57999999999999996</v>
      </c>
    </row>
    <row r="256" spans="1:22" ht="15" x14ac:dyDescent="0.25">
      <c r="A256" s="14" t="s">
        <v>59</v>
      </c>
      <c r="B256" s="15" t="s">
        <v>103</v>
      </c>
      <c r="C256" s="16" t="s">
        <v>117</v>
      </c>
      <c r="D256" s="20">
        <v>15079752557.5</v>
      </c>
      <c r="E256" s="21">
        <v>6.4000000000000001E-2</v>
      </c>
      <c r="F256" s="19">
        <v>190</v>
      </c>
      <c r="G256" s="19">
        <v>0.12</v>
      </c>
      <c r="H256" s="19">
        <f>VLOOKUP($A256,ENERGY!$A256:$E2946,COLUMN(D256),0)</f>
        <v>14338</v>
      </c>
      <c r="I256" s="19">
        <f>VLOOKUP($A256,ENERGY!$A256:$E2946,COLUMN(E256),0)</f>
        <v>609</v>
      </c>
      <c r="J256" s="19">
        <f>VLOOKUP($A256,'HUMAN RESOURCES'!$A256:$L2946,COLUMN(D256),0)</f>
        <v>4.7E-2</v>
      </c>
      <c r="K256" s="19">
        <f>VLOOKUP($A256,'HUMAN RESOURCES'!$A256:$L2946,COLUMN(E256),0)</f>
        <v>0.105</v>
      </c>
      <c r="L256" s="19">
        <f>VLOOKUP($A256,'HUMAN RESOURCES'!$A256:$L2946,COLUMN(F256),0)</f>
        <v>54</v>
      </c>
      <c r="M256" s="19">
        <f>VLOOKUP($A256,'HUMAN RESOURCES'!$A256:$L2946,COLUMN(G256),0)</f>
        <v>51</v>
      </c>
      <c r="N256" s="19">
        <f>VLOOKUP($A256,'HUMAN RESOURCES'!$A256:$L2946,COLUMN(H256),0)</f>
        <v>0.47699999999999998</v>
      </c>
      <c r="O256" s="19">
        <f>VLOOKUP($A256,'HUMAN RESOURCES'!$A256:$L2946,COLUMN(I256),0)</f>
        <v>0.49399999999999999</v>
      </c>
      <c r="P256" s="19">
        <f>VLOOKUP($A256,'HUMAN RESOURCES'!$A256:$L2946,COLUMN(J256),0)</f>
        <v>2.9000000000000001E-2</v>
      </c>
      <c r="Q256" s="19">
        <f>VLOOKUP($A256,'HUMAN RESOURCES'!$A256:$L2946,COLUMN(K256),0)</f>
        <v>8249965</v>
      </c>
      <c r="R256" s="19">
        <f>VLOOKUP($A256,'HUMAN RESOURCES'!$A256:$L2946,COLUMN(L256),0)</f>
        <v>0.34799999999999998</v>
      </c>
      <c r="S256" s="19">
        <f>VLOOKUP($A256,TOURISM!$A255:$E2945, COLUMN(D256),0)</f>
        <v>2478709140</v>
      </c>
      <c r="T256" s="19">
        <f>VLOOKUP($A256,TOURISM!$A255:$E2945, COLUMN(E256),0)</f>
        <v>448000000</v>
      </c>
      <c r="U256" s="19">
        <f>VLOOKUP($A256,BUSINESS!$A256:$I2946, COLUMN(H256),0)</f>
        <v>1.0999999999999999E-2</v>
      </c>
      <c r="V256" s="19">
        <f>VLOOKUP($A256,BUSINESS!$A256:$I2946, COLUMN(I256),0)</f>
        <v>6.0999999999999999E-2</v>
      </c>
    </row>
    <row r="257" spans="1:22" ht="15" x14ac:dyDescent="0.25">
      <c r="A257" s="14" t="s">
        <v>59</v>
      </c>
      <c r="B257" s="15" t="s">
        <v>104</v>
      </c>
      <c r="C257" s="16" t="s">
        <v>117</v>
      </c>
      <c r="D257" s="17">
        <v>219000000000</v>
      </c>
      <c r="E257" s="18">
        <v>8.8999999999999996E-2</v>
      </c>
      <c r="F257" s="18">
        <v>410</v>
      </c>
      <c r="G257" s="18">
        <v>0.113</v>
      </c>
      <c r="H257" s="19">
        <f>VLOOKUP($A257,ENERGY!$A257:$E2947,COLUMN(D257),0)</f>
        <v>146768</v>
      </c>
      <c r="I257" s="19">
        <f>VLOOKUP($A257,ENERGY!$A257:$E2947,COLUMN(E257),0)</f>
        <v>465023</v>
      </c>
      <c r="J257" s="19">
        <f>VLOOKUP($A257,'HUMAN RESOURCES'!$A257:$L2947,COLUMN(D257),0)</f>
        <v>2.3E-2</v>
      </c>
      <c r="K257" s="19">
        <f>VLOOKUP($A257,'HUMAN RESOURCES'!$A257:$L2947,COLUMN(E257),0)</f>
        <v>5.1999999999999998E-2</v>
      </c>
      <c r="L257" s="19">
        <f>VLOOKUP($A257,'HUMAN RESOURCES'!$A257:$L2947,COLUMN(F257),0)</f>
        <v>53</v>
      </c>
      <c r="M257" s="19">
        <f>VLOOKUP($A257,'HUMAN RESOURCES'!$A257:$L2947,COLUMN(G257),0)</f>
        <v>51</v>
      </c>
      <c r="N257" s="19">
        <f>VLOOKUP($A257,'HUMAN RESOURCES'!$A257:$L2947,COLUMN(H257),0)</f>
        <v>0.312</v>
      </c>
      <c r="O257" s="19">
        <f>VLOOKUP($A257,'HUMAN RESOURCES'!$A257:$L2947,COLUMN(I257),0)</f>
        <v>0.64700000000000002</v>
      </c>
      <c r="P257" s="19">
        <f>VLOOKUP($A257,'HUMAN RESOURCES'!$A257:$L2947,COLUMN(J257),0)</f>
        <v>4.2000000000000003E-2</v>
      </c>
      <c r="Q257" s="19">
        <f>VLOOKUP($A257,'HUMAN RESOURCES'!$A257:$L2947,COLUMN(K257),0)</f>
        <v>47019452</v>
      </c>
      <c r="R257" s="19">
        <f>VLOOKUP($A257,'HUMAN RESOURCES'!$A257:$L2947,COLUMN(L257),0)</f>
        <v>0.59</v>
      </c>
      <c r="S257" s="19">
        <f>VLOOKUP($A257,TOURISM!$A256:$E2946, COLUMN(D257),0)</f>
        <v>7571000000</v>
      </c>
      <c r="T257" s="19">
        <f>VLOOKUP($A257,TOURISM!$A256:$E2946, COLUMN(E257),0)</f>
        <v>4237000000</v>
      </c>
      <c r="U257" s="19">
        <f>VLOOKUP($A257,BUSINESS!$A257:$I2947, COLUMN(H257),0)</f>
        <v>8.4000000000000005E-2</v>
      </c>
      <c r="V257" s="19">
        <f>VLOOKUP($A257,BUSINESS!$A257:$I2947, COLUMN(I257),0)</f>
        <v>0.438</v>
      </c>
    </row>
    <row r="258" spans="1:22" ht="15" x14ac:dyDescent="0.25">
      <c r="A258" s="14" t="s">
        <v>59</v>
      </c>
      <c r="B258" s="15" t="s">
        <v>105</v>
      </c>
      <c r="C258" s="16" t="s">
        <v>117</v>
      </c>
      <c r="D258" s="20">
        <v>15079752557.5</v>
      </c>
      <c r="E258" s="21">
        <v>6.4000000000000001E-2</v>
      </c>
      <c r="F258" s="19">
        <v>190</v>
      </c>
      <c r="G258" s="19">
        <v>0.12</v>
      </c>
      <c r="H258" s="19">
        <f>VLOOKUP($A258,ENERGY!$A258:$E2948,COLUMN(D258),0)</f>
        <v>14338</v>
      </c>
      <c r="I258" s="19">
        <f>VLOOKUP($A258,ENERGY!$A258:$E2948,COLUMN(E258),0)</f>
        <v>8441</v>
      </c>
      <c r="J258" s="19">
        <f>VLOOKUP($A258,'HUMAN RESOURCES'!$A258:$L2948,COLUMN(D258),0)</f>
        <v>0.04</v>
      </c>
      <c r="K258" s="19">
        <f>VLOOKUP($A258,'HUMAN RESOURCES'!$A258:$L2948,COLUMN(E258),0)</f>
        <v>9.0999999999999998E-2</v>
      </c>
      <c r="L258" s="19">
        <f>VLOOKUP($A258,'HUMAN RESOURCES'!$A258:$L2948,COLUMN(F258),0)</f>
        <v>52</v>
      </c>
      <c r="M258" s="19">
        <f>VLOOKUP($A258,'HUMAN RESOURCES'!$A258:$L2948,COLUMN(G258),0)</f>
        <v>50</v>
      </c>
      <c r="N258" s="19">
        <f>VLOOKUP($A258,'HUMAN RESOURCES'!$A258:$L2948,COLUMN(H258),0)</f>
        <v>0.442</v>
      </c>
      <c r="O258" s="19">
        <f>VLOOKUP($A258,'HUMAN RESOURCES'!$A258:$L2948,COLUMN(I258),0)</f>
        <v>0.52600000000000002</v>
      </c>
      <c r="P258" s="19">
        <f>VLOOKUP($A258,'HUMAN RESOURCES'!$A258:$L2948,COLUMN(J258),0)</f>
        <v>3.2000000000000001E-2</v>
      </c>
      <c r="Q258" s="19">
        <f>VLOOKUP($A258,'HUMAN RESOURCES'!$A258:$L2948,COLUMN(K258),0)</f>
        <v>7730180</v>
      </c>
      <c r="R258" s="19">
        <f>VLOOKUP($A258,'HUMAN RESOURCES'!$A258:$L2948,COLUMN(L258),0)</f>
        <v>0.17</v>
      </c>
      <c r="S258" s="19">
        <f>VLOOKUP($A258,TOURISM!$A257:$E2947, COLUMN(D258),0)</f>
        <v>2478709140</v>
      </c>
      <c r="T258" s="19">
        <f>VLOOKUP($A258,TOURISM!$A257:$E2947, COLUMN(E258),0)</f>
        <v>448000000</v>
      </c>
      <c r="U258" s="19">
        <f>VLOOKUP($A258,BUSINESS!$A258:$I2948, COLUMN(H258),0)</f>
        <v>0.129</v>
      </c>
      <c r="V258" s="19">
        <f>VLOOKUP($A258,BUSINESS!$A258:$I2948, COLUMN(I258),0)</f>
        <v>0.57999999999999996</v>
      </c>
    </row>
    <row r="259" spans="1:22" ht="15" x14ac:dyDescent="0.25">
      <c r="A259" s="14" t="s">
        <v>59</v>
      </c>
      <c r="B259" s="15" t="s">
        <v>106</v>
      </c>
      <c r="C259" s="16" t="s">
        <v>117</v>
      </c>
      <c r="D259" s="17">
        <v>21457886199</v>
      </c>
      <c r="E259" s="18">
        <v>4.1000000000000002E-2</v>
      </c>
      <c r="F259" s="18">
        <v>29</v>
      </c>
      <c r="G259" s="19">
        <v>0.12</v>
      </c>
      <c r="H259" s="19">
        <f>VLOOKUP($A259,ENERGY!$A259:$E2949,COLUMN(D259),0)</f>
        <v>15539</v>
      </c>
      <c r="I259" s="19">
        <f>VLOOKUP($A259,ENERGY!$A259:$E2949,COLUMN(E259),0)</f>
        <v>12589</v>
      </c>
      <c r="J259" s="19">
        <f>VLOOKUP($A259,'HUMAN RESOURCES'!$A259:$L2949,COLUMN(D259),0)</f>
        <v>3.7999999999999999E-2</v>
      </c>
      <c r="K259" s="19">
        <f>VLOOKUP($A259,'HUMAN RESOURCES'!$A259:$L2949,COLUMN(E259),0)</f>
        <v>6.3E-2</v>
      </c>
      <c r="L259" s="19">
        <f>VLOOKUP($A259,'HUMAN RESOURCES'!$A259:$L2949,COLUMN(F259),0)</f>
        <v>61</v>
      </c>
      <c r="M259" s="19">
        <f>VLOOKUP($A259,'HUMAN RESOURCES'!$A259:$L2949,COLUMN(G259),0)</f>
        <v>58</v>
      </c>
      <c r="N259" s="19">
        <f>VLOOKUP($A259,'HUMAN RESOURCES'!$A259:$L2949,COLUMN(H259),0)</f>
        <v>0.433</v>
      </c>
      <c r="O259" s="19">
        <f>VLOOKUP($A259,'HUMAN RESOURCES'!$A259:$L2949,COLUMN(I259),0)</f>
        <v>0.53600000000000003</v>
      </c>
      <c r="P259" s="19">
        <f>VLOOKUP($A259,'HUMAN RESOURCES'!$A259:$L2949,COLUMN(J259),0)</f>
        <v>0.03</v>
      </c>
      <c r="Q259" s="19">
        <f>VLOOKUP($A259,'HUMAN RESOURCES'!$A259:$L2949,COLUMN(K259),0)</f>
        <v>30778572</v>
      </c>
      <c r="R259" s="19">
        <f>VLOOKUP($A259,'HUMAN RESOURCES'!$A259:$L2949,COLUMN(L259),0)</f>
        <v>0.32700000000000001</v>
      </c>
      <c r="S259" s="19">
        <f>VLOOKUP($A259,TOURISM!$A258:$E2948, COLUMN(D259),0)</f>
        <v>21000000</v>
      </c>
      <c r="T259" s="19">
        <f>VLOOKUP($A259,TOURISM!$A258:$E2948, COLUMN(E259),0)</f>
        <v>176000000</v>
      </c>
      <c r="U259" s="19">
        <f>VLOOKUP($A259,BUSINESS!$A259:$I2949, COLUMN(H259),0)</f>
        <v>8.0000000000000002E-3</v>
      </c>
      <c r="V259" s="19">
        <f>VLOOKUP($A259,BUSINESS!$A259:$I2949, COLUMN(I259),0)</f>
        <v>2.8000000000000001E-2</v>
      </c>
    </row>
    <row r="260" spans="1:22" ht="15" x14ac:dyDescent="0.25">
      <c r="A260" s="14" t="s">
        <v>59</v>
      </c>
      <c r="B260" s="15" t="s">
        <v>107</v>
      </c>
      <c r="C260" s="16" t="s">
        <v>117</v>
      </c>
      <c r="D260" s="17">
        <v>2420610579</v>
      </c>
      <c r="E260" s="18">
        <v>5.8999999999999997E-2</v>
      </c>
      <c r="F260" s="18">
        <v>130</v>
      </c>
      <c r="G260" s="18">
        <v>0.113</v>
      </c>
      <c r="H260" s="19">
        <f>VLOOKUP($A260,ENERGY!$A260:$E2950,COLUMN(D260),0)</f>
        <v>14338</v>
      </c>
      <c r="I260" s="19">
        <f>VLOOKUP($A260,ENERGY!$A260:$E2950,COLUMN(E260),0)</f>
        <v>1093</v>
      </c>
      <c r="J260" s="19">
        <f>VLOOKUP($A260,'HUMAN RESOURCES'!$A260:$L2950,COLUMN(D260),0)</f>
        <v>3.2000000000000001E-2</v>
      </c>
      <c r="K260" s="19">
        <f>VLOOKUP($A260,'HUMAN RESOURCES'!$A260:$L2950,COLUMN(E260),0)</f>
        <v>8.2000000000000003E-2</v>
      </c>
      <c r="L260" s="19">
        <f>VLOOKUP($A260,'HUMAN RESOURCES'!$A260:$L2950,COLUMN(F260),0)</f>
        <v>46</v>
      </c>
      <c r="M260" s="19">
        <f>VLOOKUP($A260,'HUMAN RESOURCES'!$A260:$L2950,COLUMN(G260),0)</f>
        <v>46</v>
      </c>
      <c r="N260" s="19">
        <f>VLOOKUP($A260,'HUMAN RESOURCES'!$A260:$L2950,COLUMN(H260),0)</f>
        <v>0.42399999999999999</v>
      </c>
      <c r="O260" s="19">
        <f>VLOOKUP($A260,'HUMAN RESOURCES'!$A260:$L2950,COLUMN(I260),0)</f>
        <v>0.54500000000000004</v>
      </c>
      <c r="P260" s="19">
        <f>VLOOKUP($A260,'HUMAN RESOURCES'!$A260:$L2950,COLUMN(J260),0)</f>
        <v>3.1E-2</v>
      </c>
      <c r="Q260" s="19">
        <f>VLOOKUP($A260,'HUMAN RESOURCES'!$A260:$L2950,COLUMN(K260),0)</f>
        <v>1094758</v>
      </c>
      <c r="R260" s="19">
        <f>VLOOKUP($A260,'HUMAN RESOURCES'!$A260:$L2950,COLUMN(L260),0)</f>
        <v>0.222</v>
      </c>
      <c r="S260" s="19">
        <f>VLOOKUP($A260,TOURISM!$A259:$E2949, COLUMN(D260),0)</f>
        <v>75000000</v>
      </c>
      <c r="T260" s="19">
        <f>VLOOKUP($A260,TOURISM!$A259:$E2949, COLUMN(E260),0)</f>
        <v>54000000</v>
      </c>
      <c r="U260" s="19">
        <f>VLOOKUP($A260,BUSINESS!$A260:$I2950, COLUMN(H260),0)</f>
        <v>3.2000000000000001E-2</v>
      </c>
      <c r="V260" s="19">
        <f>VLOOKUP($A260,BUSINESS!$A260:$I2950, COLUMN(I260),0)</f>
        <v>0.13200000000000001</v>
      </c>
    </row>
    <row r="261" spans="1:22" ht="15" x14ac:dyDescent="0.25">
      <c r="A261" s="14" t="s">
        <v>59</v>
      </c>
      <c r="B261" s="15" t="s">
        <v>108</v>
      </c>
      <c r="C261" s="16" t="s">
        <v>117</v>
      </c>
      <c r="D261" s="17">
        <v>12825801917</v>
      </c>
      <c r="E261" s="18">
        <v>3.4000000000000002E-2</v>
      </c>
      <c r="F261" s="18">
        <v>12</v>
      </c>
      <c r="G261" s="18">
        <v>0.14099999999999999</v>
      </c>
      <c r="H261" s="19">
        <f>VLOOKUP($A261,ENERGY!$A261:$E2951,COLUMN(D261),0)</f>
        <v>18921</v>
      </c>
      <c r="I261" s="19">
        <f>VLOOKUP($A261,ENERGY!$A261:$E2951,COLUMN(E261),0)</f>
        <v>6538</v>
      </c>
      <c r="J261" s="19">
        <f>VLOOKUP($A261,'HUMAN RESOURCES'!$A261:$L2951,COLUMN(D261),0)</f>
        <v>4.2000000000000003E-2</v>
      </c>
      <c r="K261" s="19">
        <f>VLOOKUP($A261,'HUMAN RESOURCES'!$A261:$L2951,COLUMN(E261),0)</f>
        <v>6.0999999999999999E-2</v>
      </c>
      <c r="L261" s="19">
        <f>VLOOKUP($A261,'HUMAN RESOURCES'!$A261:$L2951,COLUMN(F261),0)</f>
        <v>53</v>
      </c>
      <c r="M261" s="19">
        <f>VLOOKUP($A261,'HUMAN RESOURCES'!$A261:$L2951,COLUMN(G261),0)</f>
        <v>52</v>
      </c>
      <c r="N261" s="19">
        <f>VLOOKUP($A261,'HUMAN RESOURCES'!$A261:$L2951,COLUMN(H261),0)</f>
        <v>0.44600000000000001</v>
      </c>
      <c r="O261" s="19">
        <f>VLOOKUP($A261,'HUMAN RESOURCES'!$A261:$L2951,COLUMN(I261),0)</f>
        <v>0.52400000000000002</v>
      </c>
      <c r="P261" s="19">
        <f>VLOOKUP($A261,'HUMAN RESOURCES'!$A261:$L2951,COLUMN(J261),0)</f>
        <v>0.03</v>
      </c>
      <c r="Q261" s="19">
        <f>VLOOKUP($A261,'HUMAN RESOURCES'!$A261:$L2951,COLUMN(K261),0)</f>
        <v>37765139</v>
      </c>
      <c r="R261" s="19">
        <f>VLOOKUP($A261,'HUMAN RESOURCES'!$A261:$L2951,COLUMN(L261),0)</f>
        <v>0.24199999999999999</v>
      </c>
      <c r="S261" s="19">
        <f>VLOOKUP($A261,TOURISM!$A260:$E2950, COLUMN(D261),0)</f>
        <v>762000000</v>
      </c>
      <c r="T261" s="19">
        <f>VLOOKUP($A261,TOURISM!$A260:$E2950, COLUMN(E261),0)</f>
        <v>470000000</v>
      </c>
      <c r="U261" s="19">
        <f>VLOOKUP($A261,BUSINESS!$A261:$I2951, COLUMN(H261),0)</f>
        <v>8.9999999999999993E-3</v>
      </c>
      <c r="V261" s="19">
        <f>VLOOKUP($A261,BUSINESS!$A261:$I2951, COLUMN(I261),0)</f>
        <v>5.0999999999999997E-2</v>
      </c>
    </row>
    <row r="262" spans="1:22" ht="15" x14ac:dyDescent="0.25">
      <c r="A262" s="14" t="s">
        <v>59</v>
      </c>
      <c r="B262" s="15" t="s">
        <v>109</v>
      </c>
      <c r="C262" s="16" t="s">
        <v>117</v>
      </c>
      <c r="D262" s="17">
        <v>1937074538</v>
      </c>
      <c r="E262" s="18">
        <v>5.8999999999999997E-2</v>
      </c>
      <c r="F262" s="18">
        <v>21</v>
      </c>
      <c r="G262" s="19">
        <v>0.12</v>
      </c>
      <c r="H262" s="19">
        <f>VLOOKUP($A262,ENERGY!$A262:$E2952,COLUMN(D262),0)</f>
        <v>2563</v>
      </c>
      <c r="I262" s="19">
        <f>VLOOKUP($A262,ENERGY!$A262:$E2952,COLUMN(E262),0)</f>
        <v>1456</v>
      </c>
      <c r="J262" s="19">
        <f>VLOOKUP($A262,'HUMAN RESOURCES'!$A262:$L2952,COLUMN(D262),0)</f>
        <v>3.7999999999999999E-2</v>
      </c>
      <c r="K262" s="19">
        <f>VLOOKUP($A262,'HUMAN RESOURCES'!$A262:$L2952,COLUMN(E262),0)</f>
        <v>7.0000000000000007E-2</v>
      </c>
      <c r="L262" s="19">
        <f>VLOOKUP($A262,'HUMAN RESOURCES'!$A262:$L2952,COLUMN(F262),0)</f>
        <v>55</v>
      </c>
      <c r="M262" s="19">
        <f>VLOOKUP($A262,'HUMAN RESOURCES'!$A262:$L2952,COLUMN(G262),0)</f>
        <v>53</v>
      </c>
      <c r="N262" s="19">
        <f>VLOOKUP($A262,'HUMAN RESOURCES'!$A262:$L2952,COLUMN(H262),0)</f>
        <v>0.43099999999999999</v>
      </c>
      <c r="O262" s="19">
        <f>VLOOKUP($A262,'HUMAN RESOURCES'!$A262:$L2952,COLUMN(I262),0)</f>
        <v>0.54100000000000004</v>
      </c>
      <c r="P262" s="19">
        <f>VLOOKUP($A262,'HUMAN RESOURCES'!$A262:$L2952,COLUMN(J262),0)</f>
        <v>2.8000000000000001E-2</v>
      </c>
      <c r="Q262" s="19">
        <f>VLOOKUP($A262,'HUMAN RESOURCES'!$A262:$L2952,COLUMN(K262),0)</f>
        <v>5397851</v>
      </c>
      <c r="R262" s="19">
        <f>VLOOKUP($A262,'HUMAN RESOURCES'!$A262:$L2952,COLUMN(L262),0)</f>
        <v>0.34699999999999998</v>
      </c>
      <c r="S262" s="19">
        <f>VLOOKUP($A262,TOURISM!$A261:$E2951, COLUMN(D262),0)</f>
        <v>25000000</v>
      </c>
      <c r="T262" s="19">
        <f>VLOOKUP($A262,TOURISM!$A261:$E2951, COLUMN(E262),0)</f>
        <v>38000000</v>
      </c>
      <c r="U262" s="19">
        <f>VLOOKUP($A262,BUSINESS!$A262:$I2952, COLUMN(H262),0)</f>
        <v>1.4999999999999999E-2</v>
      </c>
      <c r="V262" s="19">
        <f>VLOOKUP($A262,BUSINESS!$A262:$I2952, COLUMN(I262),0)</f>
        <v>6.2E-2</v>
      </c>
    </row>
    <row r="263" spans="1:22" ht="15" x14ac:dyDescent="0.25">
      <c r="A263" s="14" t="s">
        <v>59</v>
      </c>
      <c r="B263" s="15" t="s">
        <v>110</v>
      </c>
      <c r="C263" s="16" t="s">
        <v>117</v>
      </c>
      <c r="D263" s="17">
        <v>31183139301</v>
      </c>
      <c r="E263" s="18">
        <v>5.6000000000000001E-2</v>
      </c>
      <c r="F263" s="18">
        <v>179</v>
      </c>
      <c r="G263" s="19">
        <v>0.12</v>
      </c>
      <c r="H263" s="19">
        <f>VLOOKUP($A263,ENERGY!$A263:$E2953,COLUMN(D263),0)</f>
        <v>9427</v>
      </c>
      <c r="I263" s="19">
        <f>VLOOKUP($A263,ENERGY!$A263:$E2953,COLUMN(E263),0)</f>
        <v>25013</v>
      </c>
      <c r="J263" s="19">
        <f>VLOOKUP($A263,'HUMAN RESOURCES'!$A263:$L2953,COLUMN(D263),0)</f>
        <v>1.7000000000000001E-2</v>
      </c>
      <c r="K263" s="19">
        <f>VLOOKUP($A263,'HUMAN RESOURCES'!$A263:$L2953,COLUMN(E263),0)</f>
        <v>2.1000000000000001E-2</v>
      </c>
      <c r="L263" s="19">
        <f>VLOOKUP($A263,'HUMAN RESOURCES'!$A263:$L2953,COLUMN(F263),0)</f>
        <v>75</v>
      </c>
      <c r="M263" s="19">
        <f>VLOOKUP($A263,'HUMAN RESOURCES'!$A263:$L2953,COLUMN(G263),0)</f>
        <v>71</v>
      </c>
      <c r="N263" s="19">
        <f>VLOOKUP($A263,'HUMAN RESOURCES'!$A263:$L2953,COLUMN(H263),0)</f>
        <v>0.26500000000000001</v>
      </c>
      <c r="O263" s="19">
        <f>VLOOKUP($A263,'HUMAN RESOURCES'!$A263:$L2953,COLUMN(I263),0)</f>
        <v>0.66900000000000004</v>
      </c>
      <c r="P263" s="19">
        <f>VLOOKUP($A263,'HUMAN RESOURCES'!$A263:$L2953,COLUMN(J263),0)</f>
        <v>6.6000000000000003E-2</v>
      </c>
      <c r="Q263" s="19">
        <f>VLOOKUP($A263,'HUMAN RESOURCES'!$A263:$L2953,COLUMN(K263),0)</f>
        <v>9932400</v>
      </c>
      <c r="R263" s="19">
        <f>VLOOKUP($A263,'HUMAN RESOURCES'!$A263:$L2953,COLUMN(L263),0)</f>
        <v>0.64900000000000002</v>
      </c>
      <c r="S263" s="19">
        <f>VLOOKUP($A263,TOURISM!$A262:$E2952, COLUMN(D263),0)</f>
        <v>2432000000</v>
      </c>
      <c r="T263" s="19">
        <f>VLOOKUP($A263,TOURISM!$A262:$E2952, COLUMN(E263),0)</f>
        <v>427000000</v>
      </c>
      <c r="U263" s="19">
        <f>VLOOKUP($A263,BUSINESS!$A263:$I2953, COLUMN(H263),0)</f>
        <v>8.5000000000000006E-2</v>
      </c>
      <c r="V263" s="19">
        <f>VLOOKUP($A263,BUSINESS!$A263:$I2953, COLUMN(I263),0)</f>
        <v>0.376</v>
      </c>
    </row>
    <row r="264" spans="1:22" ht="15" x14ac:dyDescent="0.25">
      <c r="A264" s="14" t="s">
        <v>59</v>
      </c>
      <c r="B264" s="15" t="s">
        <v>111</v>
      </c>
      <c r="C264" s="16" t="s">
        <v>117</v>
      </c>
      <c r="D264" s="17">
        <v>7940362663</v>
      </c>
      <c r="E264" s="18">
        <v>7.9000000000000001E-2</v>
      </c>
      <c r="F264" s="18">
        <v>24</v>
      </c>
      <c r="G264" s="18">
        <v>0.20599999999999999</v>
      </c>
      <c r="H264" s="19">
        <f>VLOOKUP($A264,ENERGY!$A264:$E2954,COLUMN(D264),0)</f>
        <v>14338</v>
      </c>
      <c r="I264" s="19">
        <f>VLOOKUP($A264,ENERGY!$A264:$E2954,COLUMN(E264),0)</f>
        <v>3161</v>
      </c>
      <c r="J264" s="19">
        <f>VLOOKUP($A264,'HUMAN RESOURCES'!$A264:$L2954,COLUMN(D264),0)</f>
        <v>4.7E-2</v>
      </c>
      <c r="K264" s="19">
        <f>VLOOKUP($A264,'HUMAN RESOURCES'!$A264:$L2954,COLUMN(E264),0)</f>
        <v>7.2999999999999995E-2</v>
      </c>
      <c r="L264" s="19">
        <f>VLOOKUP($A264,'HUMAN RESOURCES'!$A264:$L2954,COLUMN(F264),0)</f>
        <v>52</v>
      </c>
      <c r="M264" s="19">
        <f>VLOOKUP($A264,'HUMAN RESOURCES'!$A264:$L2954,COLUMN(G264),0)</f>
        <v>52</v>
      </c>
      <c r="N264" s="19">
        <f>VLOOKUP($A264,'HUMAN RESOURCES'!$A264:$L2954,COLUMN(H264),0)</f>
        <v>0.49399999999999999</v>
      </c>
      <c r="O264" s="19">
        <f>VLOOKUP($A264,'HUMAN RESOURCES'!$A264:$L2954,COLUMN(I264),0)</f>
        <v>0.48099999999999998</v>
      </c>
      <c r="P264" s="19">
        <f>VLOOKUP($A264,'HUMAN RESOURCES'!$A264:$L2954,COLUMN(J264),0)</f>
        <v>2.5000000000000001E-2</v>
      </c>
      <c r="Q264" s="19">
        <f>VLOOKUP($A264,'HUMAN RESOURCES'!$A264:$L2954,COLUMN(K264),0)</f>
        <v>27766986</v>
      </c>
      <c r="R264" s="19">
        <f>VLOOKUP($A264,'HUMAN RESOURCES'!$A264:$L2954,COLUMN(L264),0)</f>
        <v>0.128</v>
      </c>
      <c r="S264" s="19">
        <f>VLOOKUP($A264,TOURISM!$A263:$E2953, COLUMN(D264),0)</f>
        <v>268000000</v>
      </c>
      <c r="T264" s="19">
        <f>VLOOKUP($A264,TOURISM!$A263:$E2953, COLUMN(E264),0)</f>
        <v>158000000</v>
      </c>
      <c r="U264" s="19">
        <f>VLOOKUP($A264,BUSINESS!$A264:$I2954, COLUMN(H264),0)</f>
        <v>7.0000000000000001E-3</v>
      </c>
      <c r="V264" s="19">
        <f>VLOOKUP($A264,BUSINESS!$A264:$I2954, COLUMN(I264),0)</f>
        <v>4.2000000000000003E-2</v>
      </c>
    </row>
    <row r="265" spans="1:22" ht="15" x14ac:dyDescent="0.25">
      <c r="A265" s="14" t="s">
        <v>59</v>
      </c>
      <c r="B265" s="15" t="s">
        <v>112</v>
      </c>
      <c r="C265" s="16" t="s">
        <v>117</v>
      </c>
      <c r="D265" s="17">
        <v>5439176376</v>
      </c>
      <c r="E265" s="18">
        <v>6.7000000000000004E-2</v>
      </c>
      <c r="F265" s="18">
        <v>33</v>
      </c>
      <c r="G265" s="18">
        <v>0.307</v>
      </c>
      <c r="H265" s="19">
        <f>VLOOKUP($A265,ENERGY!$A265:$E2955,COLUMN(D265),0)</f>
        <v>7641</v>
      </c>
      <c r="I265" s="19">
        <f>VLOOKUP($A265,ENERGY!$A265:$E2955,COLUMN(E265),0)</f>
        <v>1845</v>
      </c>
      <c r="J265" s="19">
        <f>VLOOKUP($A265,'HUMAN RESOURCES'!$A265:$L2955,COLUMN(D265),0)</f>
        <v>4.3999999999999997E-2</v>
      </c>
      <c r="K265" s="19">
        <f>VLOOKUP($A265,'HUMAN RESOURCES'!$A265:$L2955,COLUMN(E265),0)</f>
        <v>8.1000000000000003E-2</v>
      </c>
      <c r="L265" s="19">
        <f>VLOOKUP($A265,'HUMAN RESOURCES'!$A265:$L2955,COLUMN(F265),0)</f>
        <v>46</v>
      </c>
      <c r="M265" s="19">
        <f>VLOOKUP($A265,'HUMAN RESOURCES'!$A265:$L2955,COLUMN(G265),0)</f>
        <v>45</v>
      </c>
      <c r="N265" s="19">
        <f>VLOOKUP($A265,'HUMAN RESOURCES'!$A265:$L2955,COLUMN(H265),0)</f>
        <v>0.46600000000000003</v>
      </c>
      <c r="O265" s="19">
        <f>VLOOKUP($A265,'HUMAN RESOURCES'!$A265:$L2955,COLUMN(I265),0)</f>
        <v>0.50700000000000001</v>
      </c>
      <c r="P265" s="19">
        <f>VLOOKUP($A265,'HUMAN RESOURCES'!$A265:$L2955,COLUMN(J265),0)</f>
        <v>2.7E-2</v>
      </c>
      <c r="Q265" s="19">
        <f>VLOOKUP($A265,'HUMAN RESOURCES'!$A265:$L2955,COLUMN(K265),0)</f>
        <v>11174650</v>
      </c>
      <c r="R265" s="19">
        <f>VLOOKUP($A265,'HUMAN RESOURCES'!$A265:$L2955,COLUMN(L265),0)</f>
        <v>0.36199999999999999</v>
      </c>
      <c r="S265" s="19">
        <f>VLOOKUP($A265,TOURISM!$A264:$E2954, COLUMN(D265),0)</f>
        <v>92000000</v>
      </c>
      <c r="T265" s="19">
        <f>VLOOKUP($A265,TOURISM!$A264:$E2954, COLUMN(E265),0)</f>
        <v>86000000</v>
      </c>
      <c r="U265" s="19">
        <f>VLOOKUP($A265,BUSINESS!$A265:$I2955, COLUMN(H265),0)</f>
        <v>0.02</v>
      </c>
      <c r="V265" s="19">
        <f>VLOOKUP($A265,BUSINESS!$A265:$I2955, COLUMN(I265),0)</f>
        <v>4.2000000000000003E-2</v>
      </c>
    </row>
    <row r="266" spans="1:22" ht="15" x14ac:dyDescent="0.25">
      <c r="A266" s="14" t="s">
        <v>59</v>
      </c>
      <c r="B266" s="15" t="s">
        <v>113</v>
      </c>
      <c r="C266" s="16" t="s">
        <v>117</v>
      </c>
      <c r="D266" s="17">
        <v>5805598443</v>
      </c>
      <c r="E266" s="21">
        <v>6.4000000000000001E-2</v>
      </c>
      <c r="F266" s="19">
        <v>190</v>
      </c>
      <c r="G266" s="18">
        <v>2.7890000000000001</v>
      </c>
      <c r="H266" s="19">
        <f>VLOOKUP($A266,ENERGY!$A266:$E2956,COLUMN(D266),0)</f>
        <v>8678</v>
      </c>
      <c r="I266" s="19">
        <f>VLOOKUP($A266,ENERGY!$A266:$E2956,COLUMN(E266),0)</f>
        <v>8148</v>
      </c>
      <c r="J266" s="19">
        <f>VLOOKUP($A266,'HUMAN RESOURCES'!$A266:$L2956,COLUMN(D266),0)</f>
        <v>3.2000000000000001E-2</v>
      </c>
      <c r="K266" s="19">
        <f>VLOOKUP($A266,'HUMAN RESOURCES'!$A266:$L2956,COLUMN(E266),0)</f>
        <v>5.8000000000000003E-2</v>
      </c>
      <c r="L266" s="19">
        <f>VLOOKUP($A266,'HUMAN RESOURCES'!$A266:$L2956,COLUMN(F266),0)</f>
        <v>43</v>
      </c>
      <c r="M266" s="19">
        <f>VLOOKUP($A266,'HUMAN RESOURCES'!$A266:$L2956,COLUMN(G266),0)</f>
        <v>44</v>
      </c>
      <c r="N266" s="19">
        <f>VLOOKUP($A266,'HUMAN RESOURCES'!$A266:$L2956,COLUMN(H266),0)</f>
        <v>0.41499999999999998</v>
      </c>
      <c r="O266" s="19">
        <f>VLOOKUP($A266,'HUMAN RESOURCES'!$A266:$L2956,COLUMN(I266),0)</f>
        <v>0.54900000000000004</v>
      </c>
      <c r="P266" s="19">
        <f>VLOOKUP($A266,'HUMAN RESOURCES'!$A266:$L2956,COLUMN(J266),0)</f>
        <v>3.5999999999999997E-2</v>
      </c>
      <c r="Q266" s="19">
        <f>VLOOKUP($A266,'HUMAN RESOURCES'!$A266:$L2956,COLUMN(K266),0)</f>
        <v>12693047</v>
      </c>
      <c r="R266" s="19">
        <f>VLOOKUP($A266,'HUMAN RESOURCES'!$A266:$L2956,COLUMN(L266),0)</f>
        <v>0.34300000000000003</v>
      </c>
      <c r="S266" s="19">
        <f>VLOOKUP($A266,TOURISM!$A265:$E2955, COLUMN(D266),0)</f>
        <v>194000000</v>
      </c>
      <c r="T266" s="19">
        <f>VLOOKUP($A266,TOURISM!$A265:$E2955, COLUMN(E266),0)</f>
        <v>448000000</v>
      </c>
      <c r="U266" s="19">
        <f>VLOOKUP($A266,BUSINESS!$A266:$I2956, COLUMN(H266),0)</f>
        <v>6.6000000000000003E-2</v>
      </c>
      <c r="V266" s="19">
        <f>VLOOKUP($A266,BUSINESS!$A266:$I2956, COLUMN(I266),0)</f>
        <v>3.4000000000000002E-2</v>
      </c>
    </row>
    <row r="267" spans="1:22" ht="15" x14ac:dyDescent="0.25">
      <c r="A267" s="14" t="s">
        <v>59</v>
      </c>
      <c r="B267" s="15" t="s">
        <v>60</v>
      </c>
      <c r="C267" s="16" t="s">
        <v>118</v>
      </c>
      <c r="D267" s="17">
        <v>103000000000</v>
      </c>
      <c r="E267" s="18">
        <v>3.1E-2</v>
      </c>
      <c r="F267" s="18">
        <v>95</v>
      </c>
      <c r="G267" s="18">
        <v>0.08</v>
      </c>
      <c r="H267" s="19">
        <f>VLOOKUP($A267,ENERGY!$A267:$E2957,COLUMN(D267),0)</f>
        <v>36793</v>
      </c>
      <c r="I267" s="19">
        <f>VLOOKUP($A267,ENERGY!$A267:$E2957,COLUMN(E267),0)</f>
        <v>112339</v>
      </c>
      <c r="J267" s="19">
        <f>VLOOKUP($A267,'HUMAN RESOURCES'!$A267:$L2957,COLUMN(D267),0)</f>
        <v>1.4999999999999999E-2</v>
      </c>
      <c r="K267" s="19">
        <f>VLOOKUP($A267,'HUMAN RESOURCES'!$A267:$L2957,COLUMN(E267),0)</f>
        <v>1.4E-2</v>
      </c>
      <c r="L267" s="19">
        <f>VLOOKUP($A267,'HUMAN RESOURCES'!$A267:$L2957,COLUMN(F267),0)</f>
        <v>76</v>
      </c>
      <c r="M267" s="19">
        <f>VLOOKUP($A267,'HUMAN RESOURCES'!$A267:$L2957,COLUMN(G267),0)</f>
        <v>69</v>
      </c>
      <c r="N267" s="19">
        <f>VLOOKUP($A267,'HUMAN RESOURCES'!$A267:$L2957,COLUMN(H267),0)</f>
        <v>0.24199999999999999</v>
      </c>
      <c r="O267" s="19">
        <f>VLOOKUP($A267,'HUMAN RESOURCES'!$A267:$L2957,COLUMN(I267),0)</f>
        <v>0.69199999999999995</v>
      </c>
      <c r="P267" s="19">
        <f>VLOOKUP($A267,'HUMAN RESOURCES'!$A267:$L2957,COLUMN(J267),0)</f>
        <v>6.6000000000000003E-2</v>
      </c>
      <c r="Q267" s="19">
        <f>VLOOKUP($A267,'HUMAN RESOURCES'!$A267:$L2957,COLUMN(K267),0)</f>
        <v>1243253</v>
      </c>
      <c r="R267" s="19">
        <f>VLOOKUP($A267,'HUMAN RESOURCES'!$A267:$L2957,COLUMN(L267),0)</f>
        <v>0.41599999999999998</v>
      </c>
      <c r="S267" s="19">
        <f>VLOOKUP($A267,TOURISM!$A266:$E2956, COLUMN(D267),0)</f>
        <v>1189000000</v>
      </c>
      <c r="T267" s="19">
        <f>VLOOKUP($A267,TOURISM!$A266:$E2956, COLUMN(E267),0)</f>
        <v>295000000</v>
      </c>
      <c r="U267" s="19">
        <f>VLOOKUP($A267,BUSINESS!$A267:$I2957, COLUMN(H267),0)</f>
        <v>0.152</v>
      </c>
      <c r="V267" s="19">
        <f>VLOOKUP($A267,BUSINESS!$A267:$I2957, COLUMN(I267),0)</f>
        <v>0.54200000000000004</v>
      </c>
    </row>
    <row r="268" spans="1:22" ht="15" x14ac:dyDescent="0.25">
      <c r="A268" s="14" t="s">
        <v>59</v>
      </c>
      <c r="B268" s="15" t="s">
        <v>62</v>
      </c>
      <c r="C268" s="16" t="s">
        <v>118</v>
      </c>
      <c r="D268" s="17">
        <v>19640862550</v>
      </c>
      <c r="E268" s="18">
        <v>5.0999999999999997E-2</v>
      </c>
      <c r="F268" s="18">
        <v>63</v>
      </c>
      <c r="G268" s="18">
        <v>0.82299999999999995</v>
      </c>
      <c r="H268" s="19">
        <f>VLOOKUP($A268,ENERGY!$A268:$E2958,COLUMN(D268),0)</f>
        <v>10697</v>
      </c>
      <c r="I268" s="19">
        <f>VLOOKUP($A268,ENERGY!$A268:$E2958,COLUMN(E268),0)</f>
        <v>25152</v>
      </c>
      <c r="J268" s="19">
        <f>VLOOKUP($A268,'HUMAN RESOURCES'!$A268:$L2958,COLUMN(D268),0)</f>
        <v>1.7000000000000001E-2</v>
      </c>
      <c r="K268" s="19">
        <f>VLOOKUP($A268,'HUMAN RESOURCES'!$A268:$L2958,COLUMN(E268),0)</f>
        <v>0.02</v>
      </c>
      <c r="L268" s="19">
        <f>VLOOKUP($A268,'HUMAN RESOURCES'!$A268:$L2958,COLUMN(F268),0)</f>
        <v>76</v>
      </c>
      <c r="M268" s="19">
        <f>VLOOKUP($A268,'HUMAN RESOURCES'!$A268:$L2958,COLUMN(G268),0)</f>
        <v>72</v>
      </c>
      <c r="N268" s="19">
        <f>VLOOKUP($A268,'HUMAN RESOURCES'!$A268:$L2958,COLUMN(H268),0)</f>
        <v>0.25800000000000001</v>
      </c>
      <c r="O268" s="19">
        <f>VLOOKUP($A268,'HUMAN RESOURCES'!$A268:$L2958,COLUMN(I268),0)</f>
        <v>0.67500000000000004</v>
      </c>
      <c r="P268" s="19">
        <f>VLOOKUP($A268,'HUMAN RESOURCES'!$A268:$L2958,COLUMN(J268),0)</f>
        <v>6.7000000000000004E-2</v>
      </c>
      <c r="Q268" s="19">
        <f>VLOOKUP($A268,'HUMAN RESOURCES'!$A268:$L2958,COLUMN(K268),0)</f>
        <v>10029000</v>
      </c>
      <c r="R268" s="19">
        <f>VLOOKUP($A268,'HUMAN RESOURCES'!$A268:$L2958,COLUMN(L268),0)</f>
        <v>0.65100000000000002</v>
      </c>
      <c r="S268" s="19">
        <f>VLOOKUP($A268,TOURISM!$A267:$E2957, COLUMN(D268),0)</f>
        <v>2800000000</v>
      </c>
      <c r="T268" s="19">
        <f>VLOOKUP($A268,TOURISM!$A267:$E2957, COLUMN(E268),0)</f>
        <v>452000000</v>
      </c>
      <c r="U268" s="19">
        <f>VLOOKUP($A268,BUSINESS!$A268:$I2958, COLUMN(H268),0)</f>
        <v>9.7000000000000003E-2</v>
      </c>
      <c r="V268" s="19">
        <f>VLOOKUP($A268,BUSINESS!$A268:$I2958, COLUMN(I268),0)</f>
        <v>0.56499999999999995</v>
      </c>
    </row>
    <row r="269" spans="1:22" ht="15" x14ac:dyDescent="0.25">
      <c r="A269" s="14" t="s">
        <v>59</v>
      </c>
      <c r="B269" s="15" t="s">
        <v>63</v>
      </c>
      <c r="C269" s="16" t="s">
        <v>118</v>
      </c>
      <c r="D269" s="17">
        <v>4050869968</v>
      </c>
      <c r="E269" s="18">
        <v>4.5999999999999999E-2</v>
      </c>
      <c r="F269" s="18">
        <v>23</v>
      </c>
      <c r="G269" s="19">
        <v>0.12</v>
      </c>
      <c r="H269" s="19">
        <f>VLOOKUP($A269,ENERGY!$A269:$E2959,COLUMN(D269),0)</f>
        <v>3206</v>
      </c>
      <c r="I269" s="19">
        <f>VLOOKUP($A269,ENERGY!$A269:$E2959,COLUMN(E269),0)</f>
        <v>4499</v>
      </c>
      <c r="J269" s="19">
        <f>VLOOKUP($A269,'HUMAN RESOURCES'!$A269:$L2959,COLUMN(D269),0)</f>
        <v>1.9E-2</v>
      </c>
      <c r="K269" s="19">
        <f>VLOOKUP($A269,'HUMAN RESOURCES'!$A269:$L2959,COLUMN(E269),0)</f>
        <v>1.2E-2</v>
      </c>
      <c r="L269" s="19">
        <f>VLOOKUP($A269,'HUMAN RESOURCES'!$A269:$L2959,COLUMN(F269),0)</f>
        <v>77</v>
      </c>
      <c r="M269" s="19">
        <f>VLOOKUP($A269,'HUMAN RESOURCES'!$A269:$L2959,COLUMN(G269),0)</f>
        <v>67</v>
      </c>
      <c r="N269" s="19">
        <f>VLOOKUP($A269,'HUMAN RESOURCES'!$A269:$L2959,COLUMN(H269),0)</f>
        <v>0.24299999999999999</v>
      </c>
      <c r="O269" s="19">
        <f>VLOOKUP($A269,'HUMAN RESOURCES'!$A269:$L2959,COLUMN(I269),0)</f>
        <v>0.68100000000000005</v>
      </c>
      <c r="P269" s="19">
        <f>VLOOKUP($A269,'HUMAN RESOURCES'!$A269:$L2959,COLUMN(J269),0)</f>
        <v>7.4999999999999997E-2</v>
      </c>
      <c r="Q269" s="19">
        <f>VLOOKUP($A269,'HUMAN RESOURCES'!$A269:$L2959,COLUMN(K269),0)</f>
        <v>82900</v>
      </c>
      <c r="R269" s="19">
        <f>VLOOKUP($A269,'HUMAN RESOURCES'!$A269:$L2959,COLUMN(L269),0)</f>
        <v>0.51100000000000001</v>
      </c>
      <c r="S269" s="19">
        <f>VLOOKUP($A269,TOURISM!$A268:$E2958, COLUMN(D269),0)</f>
        <v>269000000</v>
      </c>
      <c r="T269" s="19">
        <f>VLOOKUP($A269,TOURISM!$A268:$E2958, COLUMN(E269),0)</f>
        <v>59000000</v>
      </c>
      <c r="U269" s="19">
        <f>VLOOKUP($A269,BUSINESS!$A269:$I2959, COLUMN(H269),0)</f>
        <v>0.254</v>
      </c>
      <c r="V269" s="19">
        <f>VLOOKUP($A269,BUSINESS!$A269:$I2959, COLUMN(I269),0)</f>
        <v>0.67500000000000004</v>
      </c>
    </row>
    <row r="270" spans="1:22" ht="15" x14ac:dyDescent="0.25">
      <c r="A270" s="14" t="s">
        <v>59</v>
      </c>
      <c r="B270" s="15" t="s">
        <v>64</v>
      </c>
      <c r="C270" s="16" t="s">
        <v>118</v>
      </c>
      <c r="D270" s="17">
        <v>8957491785</v>
      </c>
      <c r="E270" s="18">
        <v>4.9000000000000002E-2</v>
      </c>
      <c r="F270" s="18">
        <v>268</v>
      </c>
      <c r="G270" s="18">
        <v>0.158</v>
      </c>
      <c r="H270" s="19">
        <f>VLOOKUP($A270,ENERGY!$A270:$E2960,COLUMN(D270),0)</f>
        <v>2033</v>
      </c>
      <c r="I270" s="19">
        <f>VLOOKUP($A270,ENERGY!$A270:$E2960,COLUMN(E270),0)</f>
        <v>4701</v>
      </c>
      <c r="J270" s="19">
        <f>VLOOKUP($A270,'HUMAN RESOURCES'!$A270:$L2960,COLUMN(D270),0)</f>
        <v>0.02</v>
      </c>
      <c r="K270" s="19">
        <f>VLOOKUP($A270,'HUMAN RESOURCES'!$A270:$L2960,COLUMN(E270),0)</f>
        <v>3.5000000000000003E-2</v>
      </c>
      <c r="L270" s="19">
        <f>VLOOKUP($A270,'HUMAN RESOURCES'!$A270:$L2960,COLUMN(F270),0)</f>
        <v>71</v>
      </c>
      <c r="M270" s="19">
        <f>VLOOKUP($A270,'HUMAN RESOURCES'!$A270:$L2960,COLUMN(G270),0)</f>
        <v>67</v>
      </c>
      <c r="N270" s="19">
        <f>VLOOKUP($A270,'HUMAN RESOURCES'!$A270:$L2960,COLUMN(H270),0)</f>
        <v>0.308</v>
      </c>
      <c r="O270" s="19">
        <f>VLOOKUP($A270,'HUMAN RESOURCES'!$A270:$L2960,COLUMN(I270),0)</f>
        <v>0.64200000000000002</v>
      </c>
      <c r="P270" s="19">
        <f>VLOOKUP($A270,'HUMAN RESOURCES'!$A270:$L2960,COLUMN(J270),0)</f>
        <v>0.05</v>
      </c>
      <c r="Q270" s="19">
        <f>VLOOKUP($A270,'HUMAN RESOURCES'!$A270:$L2960,COLUMN(K270),0)</f>
        <v>30125445</v>
      </c>
      <c r="R270" s="19">
        <f>VLOOKUP($A270,'HUMAN RESOURCES'!$A270:$L2960,COLUMN(L270),0)</f>
        <v>0.55100000000000005</v>
      </c>
      <c r="S270" s="19">
        <f>VLOOKUP($A270,TOURISM!$A269:$E2959, COLUMN(D270),0)</f>
        <v>5426000000</v>
      </c>
      <c r="T270" s="19">
        <f>VLOOKUP($A270,TOURISM!$A269:$E2959, COLUMN(E270),0)</f>
        <v>999000000</v>
      </c>
      <c r="U270" s="19">
        <f>VLOOKUP($A270,BUSINESS!$A270:$I2960, COLUMN(H270),0)</f>
        <v>0.151</v>
      </c>
      <c r="V270" s="19">
        <f>VLOOKUP($A270,BUSINESS!$A270:$I2960, COLUMN(I270),0)</f>
        <v>0.41099999999999998</v>
      </c>
    </row>
    <row r="271" spans="1:22" ht="15" x14ac:dyDescent="0.25">
      <c r="A271" s="14" t="s">
        <v>59</v>
      </c>
      <c r="B271" s="15" t="s">
        <v>65</v>
      </c>
      <c r="C271" s="16" t="s">
        <v>118</v>
      </c>
      <c r="D271" s="17">
        <v>4838551014</v>
      </c>
      <c r="E271" s="18">
        <v>6.0999999999999999E-2</v>
      </c>
      <c r="F271" s="18">
        <v>24</v>
      </c>
      <c r="G271" s="19">
        <v>0.12</v>
      </c>
      <c r="H271" s="19">
        <f>VLOOKUP($A271,ENERGY!$A271:$E2961,COLUMN(D271),0)</f>
        <v>14338</v>
      </c>
      <c r="I271" s="19">
        <f>VLOOKUP($A271,ENERGY!$A271:$E2961,COLUMN(E271),0)</f>
        <v>1646</v>
      </c>
      <c r="J271" s="19">
        <f>VLOOKUP($A271,'HUMAN RESOURCES'!$A271:$L2961,COLUMN(D271),0)</f>
        <v>2.1000000000000001E-2</v>
      </c>
      <c r="K271" s="19">
        <f>VLOOKUP($A271,'HUMAN RESOURCES'!$A271:$L2961,COLUMN(E271),0)</f>
        <v>2.9000000000000001E-2</v>
      </c>
      <c r="L271" s="19">
        <f>VLOOKUP($A271,'HUMAN RESOURCES'!$A271:$L2961,COLUMN(F271),0)</f>
        <v>71</v>
      </c>
      <c r="M271" s="19">
        <f>VLOOKUP($A271,'HUMAN RESOURCES'!$A271:$L2961,COLUMN(G271),0)</f>
        <v>68</v>
      </c>
      <c r="N271" s="19">
        <f>VLOOKUP($A271,'HUMAN RESOURCES'!$A271:$L2961,COLUMN(H271),0)</f>
        <v>0.28899999999999998</v>
      </c>
      <c r="O271" s="19">
        <f>VLOOKUP($A271,'HUMAN RESOURCES'!$A271:$L2961,COLUMN(I271),0)</f>
        <v>0.66700000000000004</v>
      </c>
      <c r="P271" s="19">
        <f>VLOOKUP($A271,'HUMAN RESOURCES'!$A271:$L2961,COLUMN(J271),0)</f>
        <v>4.3999999999999997E-2</v>
      </c>
      <c r="Q271" s="19">
        <f>VLOOKUP($A271,'HUMAN RESOURCES'!$A271:$L2961,COLUMN(K271),0)</f>
        <v>33960903</v>
      </c>
      <c r="R271" s="19">
        <f>VLOOKUP($A271,'HUMAN RESOURCES'!$A271:$L2961,COLUMN(L271),0)</f>
        <v>0.63800000000000001</v>
      </c>
      <c r="S271" s="19">
        <f>VLOOKUP($A271,TOURISM!$A270:$E2960, COLUMN(D271),0)</f>
        <v>477000000</v>
      </c>
      <c r="T271" s="19">
        <f>VLOOKUP($A271,TOURISM!$A270:$E2960, COLUMN(E271),0)</f>
        <v>660000000</v>
      </c>
      <c r="U271" s="19">
        <f>VLOOKUP($A271,BUSINESS!$A271:$I2961, COLUMN(H271),0)</f>
        <v>5.8000000000000003E-2</v>
      </c>
      <c r="V271" s="19">
        <f>VLOOKUP($A271,BUSINESS!$A271:$I2961, COLUMN(I271),0)</f>
        <v>0.40200000000000002</v>
      </c>
    </row>
    <row r="272" spans="1:22" ht="15" x14ac:dyDescent="0.25">
      <c r="A272" s="14" t="s">
        <v>59</v>
      </c>
      <c r="B272" s="15" t="s">
        <v>66</v>
      </c>
      <c r="C272" s="16" t="s">
        <v>118</v>
      </c>
      <c r="D272" s="17">
        <v>915257323</v>
      </c>
      <c r="E272" s="18">
        <v>9.7000000000000003E-2</v>
      </c>
      <c r="F272" s="18">
        <v>9</v>
      </c>
      <c r="G272" s="18">
        <v>0.183</v>
      </c>
      <c r="H272" s="19">
        <f>VLOOKUP($A272,ENERGY!$A272:$E2962,COLUMN(D272),0)</f>
        <v>14338</v>
      </c>
      <c r="I272" s="19">
        <f>VLOOKUP($A272,ENERGY!$A272:$E2962,COLUMN(E272),0)</f>
        <v>191</v>
      </c>
      <c r="J272" s="19">
        <f>VLOOKUP($A272,'HUMAN RESOURCES'!$A272:$L2962,COLUMN(D272),0)</f>
        <v>2.3E-2</v>
      </c>
      <c r="K272" s="19">
        <f>VLOOKUP($A272,'HUMAN RESOURCES'!$A272:$L2962,COLUMN(E272),0)</f>
        <v>5.0999999999999997E-2</v>
      </c>
      <c r="L272" s="19">
        <f>VLOOKUP($A272,'HUMAN RESOURCES'!$A272:$L2962,COLUMN(F272),0)</f>
        <v>53</v>
      </c>
      <c r="M272" s="19">
        <f>VLOOKUP($A272,'HUMAN RESOURCES'!$A272:$L2962,COLUMN(G272),0)</f>
        <v>50</v>
      </c>
      <c r="N272" s="19">
        <f>VLOOKUP($A272,'HUMAN RESOURCES'!$A272:$L2962,COLUMN(H272),0)</f>
        <v>0.308</v>
      </c>
      <c r="O272" s="19">
        <f>VLOOKUP($A272,'HUMAN RESOURCES'!$A272:$L2962,COLUMN(I272),0)</f>
        <v>0.64800000000000002</v>
      </c>
      <c r="P272" s="19">
        <f>VLOOKUP($A272,'HUMAN RESOURCES'!$A272:$L2962,COLUMN(J272),0)</f>
        <v>4.3999999999999997E-2</v>
      </c>
      <c r="Q272" s="19">
        <f>VLOOKUP($A272,'HUMAN RESOURCES'!$A272:$L2962,COLUMN(K272),0)</f>
        <v>47639556</v>
      </c>
      <c r="R272" s="19">
        <f>VLOOKUP($A272,'HUMAN RESOURCES'!$A272:$L2962,COLUMN(L272),0)</f>
        <v>0.59499999999999997</v>
      </c>
      <c r="S272" s="19">
        <f>VLOOKUP($A272,TOURISM!$A271:$E2961, COLUMN(D272),0)</f>
        <v>8629000000</v>
      </c>
      <c r="T272" s="19">
        <f>VLOOKUP($A272,TOURISM!$A271:$E2961, COLUMN(E272),0)</f>
        <v>4812000000</v>
      </c>
      <c r="U272" s="19">
        <f>VLOOKUP($A272,BUSINESS!$A272:$I2962, COLUMN(H272),0)</f>
        <v>7.4999999999999997E-2</v>
      </c>
      <c r="V272" s="19">
        <f>VLOOKUP($A272,BUSINESS!$A272:$I2962, COLUMN(I272),0)</f>
        <v>0.70399999999999996</v>
      </c>
    </row>
    <row r="273" spans="1:22" ht="15" x14ac:dyDescent="0.25">
      <c r="A273" s="14" t="s">
        <v>59</v>
      </c>
      <c r="B273" s="15" t="s">
        <v>67</v>
      </c>
      <c r="C273" s="16" t="s">
        <v>118</v>
      </c>
      <c r="D273" s="17">
        <v>15775356737</v>
      </c>
      <c r="E273" s="18">
        <v>4.5999999999999999E-2</v>
      </c>
      <c r="F273" s="18">
        <v>41</v>
      </c>
      <c r="G273" s="18">
        <v>0.18</v>
      </c>
      <c r="H273" s="19">
        <f>VLOOKUP($A273,ENERGY!$A273:$E2963,COLUMN(D273),0)</f>
        <v>6340</v>
      </c>
      <c r="I273" s="19">
        <f>VLOOKUP($A273,ENERGY!$A273:$E2963,COLUMN(E273),0)</f>
        <v>5834</v>
      </c>
      <c r="J273" s="19">
        <f>VLOOKUP($A273,'HUMAN RESOURCES'!$A273:$L2963,COLUMN(D273),0)</f>
        <v>2.3E-2</v>
      </c>
      <c r="K273" s="19">
        <f>VLOOKUP($A273,'HUMAN RESOURCES'!$A273:$L2963,COLUMN(E273),0)</f>
        <v>0.02</v>
      </c>
      <c r="L273" s="19">
        <f>VLOOKUP($A273,'HUMAN RESOURCES'!$A273:$L2963,COLUMN(F273),0)</f>
        <v>75</v>
      </c>
      <c r="M273" s="19">
        <f>VLOOKUP($A273,'HUMAN RESOURCES'!$A273:$L2963,COLUMN(G273),0)</f>
        <v>72</v>
      </c>
      <c r="N273" s="19">
        <f>VLOOKUP($A273,'HUMAN RESOURCES'!$A273:$L2963,COLUMN(H273),0)</f>
        <v>0.30599999999999999</v>
      </c>
      <c r="O273" s="19">
        <f>VLOOKUP($A273,'HUMAN RESOURCES'!$A273:$L2963,COLUMN(I273),0)</f>
        <v>0.65100000000000002</v>
      </c>
      <c r="P273" s="19">
        <f>VLOOKUP($A273,'HUMAN RESOURCES'!$A273:$L2963,COLUMN(J273),0)</f>
        <v>4.2999999999999997E-2</v>
      </c>
      <c r="Q273" s="19">
        <f>VLOOKUP($A273,'HUMAN RESOURCES'!$A273:$L2963,COLUMN(K273),0)</f>
        <v>5594450</v>
      </c>
      <c r="R273" s="19">
        <f>VLOOKUP($A273,'HUMAN RESOURCES'!$A273:$L2963,COLUMN(L273),0)</f>
        <v>0.76900000000000002</v>
      </c>
      <c r="S273" s="19">
        <f>VLOOKUP($A273,TOURISM!$A272:$E2962, COLUMN(D273),0)</f>
        <v>301000000</v>
      </c>
      <c r="T273" s="19">
        <f>VLOOKUP($A273,TOURISM!$A272:$E2962, COLUMN(E273),0)</f>
        <v>920000000</v>
      </c>
      <c r="U273" s="19">
        <f>VLOOKUP($A273,BUSINESS!$A273:$I2963, COLUMN(H273),0)</f>
        <v>3.9E-2</v>
      </c>
      <c r="V273" s="19">
        <f>VLOOKUP($A273,BUSINESS!$A273:$I2963, COLUMN(I273),0)</f>
        <v>0.35699999999999998</v>
      </c>
    </row>
    <row r="274" spans="1:22" ht="15" x14ac:dyDescent="0.25">
      <c r="A274" s="14" t="s">
        <v>59</v>
      </c>
      <c r="B274" s="15" t="s">
        <v>68</v>
      </c>
      <c r="C274" s="16" t="s">
        <v>118</v>
      </c>
      <c r="D274" s="17">
        <v>1270080228</v>
      </c>
      <c r="E274" s="18">
        <v>4.1000000000000002E-2</v>
      </c>
      <c r="F274" s="18">
        <v>14</v>
      </c>
      <c r="G274" s="18">
        <v>0.18</v>
      </c>
      <c r="H274" s="19">
        <f>VLOOKUP($A274,ENERGY!$A274:$E2964,COLUMN(D274),0)</f>
        <v>14338</v>
      </c>
      <c r="I274" s="19">
        <f>VLOOKUP($A274,ENERGY!$A274:$E2964,COLUMN(E274),0)</f>
        <v>235</v>
      </c>
      <c r="J274" s="19">
        <f>VLOOKUP($A274,'HUMAN RESOURCES'!$A274:$L2964,COLUMN(D274),0)</f>
        <v>2.4E-2</v>
      </c>
      <c r="K274" s="19">
        <f>VLOOKUP($A274,'HUMAN RESOURCES'!$A274:$L2964,COLUMN(E274),0)</f>
        <v>2.5999999999999999E-2</v>
      </c>
      <c r="L274" s="19">
        <f>VLOOKUP($A274,'HUMAN RESOURCES'!$A274:$L2964,COLUMN(F274),0)</f>
        <v>72</v>
      </c>
      <c r="M274" s="19">
        <f>VLOOKUP($A274,'HUMAN RESOURCES'!$A274:$L2964,COLUMN(G274),0)</f>
        <v>67</v>
      </c>
      <c r="N274" s="19">
        <f>VLOOKUP($A274,'HUMAN RESOURCES'!$A274:$L2964,COLUMN(H274),0)</f>
        <v>0.32500000000000001</v>
      </c>
      <c r="O274" s="19">
        <f>VLOOKUP($A274,'HUMAN RESOURCES'!$A274:$L2964,COLUMN(I274),0)</f>
        <v>0.62</v>
      </c>
      <c r="P274" s="19">
        <f>VLOOKUP($A274,'HUMAN RESOURCES'!$A274:$L2964,COLUMN(J274),0)</f>
        <v>5.5E-2</v>
      </c>
      <c r="Q274" s="19">
        <f>VLOOKUP($A274,'HUMAN RESOURCES'!$A274:$L2964,COLUMN(K274),0)</f>
        <v>71777678</v>
      </c>
      <c r="R274" s="19">
        <f>VLOOKUP($A274,'HUMAN RESOURCES'!$A274:$L2964,COLUMN(L274),0)</f>
        <v>0.43</v>
      </c>
      <c r="S274" s="19">
        <f>VLOOKUP($A274,TOURISM!$A273:$E2963, COLUMN(D274),0)</f>
        <v>7206000000</v>
      </c>
      <c r="T274" s="19">
        <f>VLOOKUP($A274,TOURISM!$A273:$E2963, COLUMN(E274),0)</f>
        <v>1932000000</v>
      </c>
      <c r="U274" s="19">
        <f>VLOOKUP($A274,BUSINESS!$A274:$I2964, COLUMN(H274),0)</f>
        <v>0.128</v>
      </c>
      <c r="V274" s="19">
        <f>VLOOKUP($A274,BUSINESS!$A274:$I2964, COLUMN(I274),0)</f>
        <v>0.19</v>
      </c>
    </row>
    <row r="275" spans="1:22" ht="15" x14ac:dyDescent="0.25">
      <c r="A275" s="14" t="s">
        <v>59</v>
      </c>
      <c r="B275" s="15" t="s">
        <v>69</v>
      </c>
      <c r="C275" s="16" t="s">
        <v>118</v>
      </c>
      <c r="D275" s="17">
        <v>4414929142</v>
      </c>
      <c r="E275" s="18">
        <v>5.0999999999999997E-2</v>
      </c>
      <c r="F275" s="18">
        <v>23</v>
      </c>
      <c r="G275" s="18">
        <v>0.18</v>
      </c>
      <c r="H275" s="19">
        <f>VLOOKUP($A275,ENERGY!$A275:$E2965,COLUMN(D275),0)</f>
        <v>14338</v>
      </c>
      <c r="I275" s="19">
        <f>VLOOKUP($A275,ENERGY!$A275:$E2965,COLUMN(E275),0)</f>
        <v>462</v>
      </c>
      <c r="J275" s="19">
        <f>VLOOKUP($A275,'HUMAN RESOURCES'!$A275:$L2965,COLUMN(D275),0)</f>
        <v>2.5000000000000001E-2</v>
      </c>
      <c r="K275" s="19">
        <f>VLOOKUP($A275,'HUMAN RESOURCES'!$A275:$L2965,COLUMN(E275),0)</f>
        <v>4.2999999999999997E-2</v>
      </c>
      <c r="L275" s="19">
        <f>VLOOKUP($A275,'HUMAN RESOURCES'!$A275:$L2965,COLUMN(F275),0)</f>
        <v>47</v>
      </c>
      <c r="M275" s="19">
        <f>VLOOKUP($A275,'HUMAN RESOURCES'!$A275:$L2965,COLUMN(G275),0)</f>
        <v>46</v>
      </c>
      <c r="N275" s="19">
        <f>VLOOKUP($A275,'HUMAN RESOURCES'!$A275:$L2965,COLUMN(H275),0)</f>
        <v>0.35799999999999998</v>
      </c>
      <c r="O275" s="19">
        <f>VLOOKUP($A275,'HUMAN RESOURCES'!$A275:$L2965,COLUMN(I275),0)</f>
        <v>0.61</v>
      </c>
      <c r="P275" s="19">
        <f>VLOOKUP($A275,'HUMAN RESOURCES'!$A275:$L2965,COLUMN(J275),0)</f>
        <v>3.2000000000000001E-2</v>
      </c>
      <c r="Q275" s="19">
        <f>VLOOKUP($A275,'HUMAN RESOURCES'!$A275:$L2965,COLUMN(K275),0)</f>
        <v>1875805</v>
      </c>
      <c r="R275" s="19">
        <f>VLOOKUP($A275,'HUMAN RESOURCES'!$A275:$L2965,COLUMN(L275),0)</f>
        <v>0.55100000000000005</v>
      </c>
      <c r="S275" s="19">
        <f>VLOOKUP($A275,TOURISM!$A274:$E2964, COLUMN(D275),0)</f>
        <v>563000000</v>
      </c>
      <c r="T275" s="19">
        <f>VLOOKUP($A275,TOURISM!$A274:$E2964, COLUMN(E275),0)</f>
        <v>301000000</v>
      </c>
      <c r="U275" s="19">
        <f>VLOOKUP($A275,BUSINESS!$A275:$I2965, COLUMN(H275),0)</f>
        <v>3.3000000000000002E-2</v>
      </c>
      <c r="V275" s="19">
        <f>VLOOKUP($A275,BUSINESS!$A275:$I2965, COLUMN(I275),0)</f>
        <v>0.30099999999999999</v>
      </c>
    </row>
    <row r="276" spans="1:22" ht="15" x14ac:dyDescent="0.25">
      <c r="A276" s="14" t="s">
        <v>59</v>
      </c>
      <c r="B276" s="15" t="s">
        <v>70</v>
      </c>
      <c r="C276" s="16" t="s">
        <v>118</v>
      </c>
      <c r="D276" s="17">
        <v>362420484</v>
      </c>
      <c r="E276" s="18">
        <v>0.04</v>
      </c>
      <c r="F276" s="18">
        <v>25</v>
      </c>
      <c r="G276" s="18">
        <v>0.11</v>
      </c>
      <c r="H276" s="19">
        <f>VLOOKUP($A276,ENERGY!$A276:$E2966,COLUMN(D276),0)</f>
        <v>41</v>
      </c>
      <c r="I276" s="19">
        <f>VLOOKUP($A276,ENERGY!$A276:$E2966,COLUMN(E276),0)</f>
        <v>121</v>
      </c>
      <c r="J276" s="19">
        <f>VLOOKUP($A276,'HUMAN RESOURCES'!$A276:$L2966,COLUMN(D276),0)</f>
        <v>2.9000000000000001E-2</v>
      </c>
      <c r="K276" s="19">
        <f>VLOOKUP($A276,'HUMAN RESOURCES'!$A276:$L2966,COLUMN(E276),0)</f>
        <v>8.5000000000000006E-2</v>
      </c>
      <c r="L276" s="19">
        <f>VLOOKUP($A276,'HUMAN RESOURCES'!$A276:$L2966,COLUMN(F276),0)</f>
        <v>44</v>
      </c>
      <c r="M276" s="19">
        <f>VLOOKUP($A276,'HUMAN RESOURCES'!$A276:$L2966,COLUMN(G276),0)</f>
        <v>44</v>
      </c>
      <c r="N276" s="19">
        <f>VLOOKUP($A276,'HUMAN RESOURCES'!$A276:$L2966,COLUMN(H276),0)</f>
        <v>0.39700000000000002</v>
      </c>
      <c r="O276" s="19">
        <f>VLOOKUP($A276,'HUMAN RESOURCES'!$A276:$L2966,COLUMN(I276),0)</f>
        <v>0.55700000000000005</v>
      </c>
      <c r="P276" s="19">
        <f>VLOOKUP($A276,'HUMAN RESOURCES'!$A276:$L2966,COLUMN(J276),0)</f>
        <v>4.5999999999999999E-2</v>
      </c>
      <c r="Q276" s="19">
        <f>VLOOKUP($A276,'HUMAN RESOURCES'!$A276:$L2966,COLUMN(K276),0)</f>
        <v>1925844</v>
      </c>
      <c r="R276" s="19">
        <f>VLOOKUP($A276,'HUMAN RESOURCES'!$A276:$L2966,COLUMN(L276),0)</f>
        <v>0.222</v>
      </c>
      <c r="S276" s="19">
        <f>VLOOKUP($A276,TOURISM!$A275:$E2965, COLUMN(D276),0)</f>
        <v>27000000</v>
      </c>
      <c r="T276" s="19">
        <f>VLOOKUP($A276,TOURISM!$A275:$E2965, COLUMN(E276),0)</f>
        <v>271000000</v>
      </c>
      <c r="U276" s="19">
        <f>VLOOKUP($A276,BUSINESS!$A276:$I2966, COLUMN(H276),0)</f>
        <v>2.5999999999999999E-2</v>
      </c>
      <c r="V276" s="19">
        <f>VLOOKUP($A276,BUSINESS!$A276:$I2966, COLUMN(I276),0)</f>
        <v>0.13</v>
      </c>
    </row>
    <row r="277" spans="1:22" ht="15" x14ac:dyDescent="0.25">
      <c r="A277" s="14" t="s">
        <v>59</v>
      </c>
      <c r="B277" s="15" t="s">
        <v>71</v>
      </c>
      <c r="C277" s="16" t="s">
        <v>118</v>
      </c>
      <c r="D277" s="17">
        <v>4648628839</v>
      </c>
      <c r="E277" s="18">
        <v>2.5999999999999999E-2</v>
      </c>
      <c r="F277" s="18">
        <v>34</v>
      </c>
      <c r="G277" s="18">
        <v>0.18</v>
      </c>
      <c r="H277" s="19">
        <f>VLOOKUP($A277,ENERGY!$A277:$E2967,COLUMN(D277),0)</f>
        <v>1209</v>
      </c>
      <c r="I277" s="19">
        <f>VLOOKUP($A277,ENERGY!$A277:$E2967,COLUMN(E277),0)</f>
        <v>1437</v>
      </c>
      <c r="J277" s="19">
        <f>VLOOKUP($A277,'HUMAN RESOURCES'!$A277:$L2967,COLUMN(D277),0)</f>
        <v>2.9000000000000001E-2</v>
      </c>
      <c r="K277" s="19">
        <f>VLOOKUP($A277,'HUMAN RESOURCES'!$A277:$L2967,COLUMN(E277),0)</f>
        <v>4.5999999999999999E-2</v>
      </c>
      <c r="L277" s="19">
        <f>VLOOKUP($A277,'HUMAN RESOURCES'!$A277:$L2967,COLUMN(F277),0)</f>
        <v>58</v>
      </c>
      <c r="M277" s="19">
        <f>VLOOKUP($A277,'HUMAN RESOURCES'!$A277:$L2967,COLUMN(G277),0)</f>
        <v>54</v>
      </c>
      <c r="N277" s="19">
        <f>VLOOKUP($A277,'HUMAN RESOURCES'!$A277:$L2967,COLUMN(H277),0)</f>
        <v>0.39800000000000002</v>
      </c>
      <c r="O277" s="19">
        <f>VLOOKUP($A277,'HUMAN RESOURCES'!$A277:$L2967,COLUMN(I277),0)</f>
        <v>0.56899999999999995</v>
      </c>
      <c r="P277" s="19">
        <f>VLOOKUP($A277,'HUMAN RESOURCES'!$A277:$L2967,COLUMN(J277),0)</f>
        <v>3.3000000000000002E-2</v>
      </c>
      <c r="Q277" s="19">
        <f>VLOOKUP($A277,'HUMAN RESOURCES'!$A277:$L2967,COLUMN(K277),0)</f>
        <v>2027026</v>
      </c>
      <c r="R277" s="19">
        <f>VLOOKUP($A277,'HUMAN RESOURCES'!$A277:$L2967,COLUMN(L277),0)</f>
        <v>0.36599999999999999</v>
      </c>
      <c r="S277" s="19">
        <f>VLOOKUP($A277,TOURISM!$A276:$E2966, COLUMN(D277),0)</f>
        <v>363000000</v>
      </c>
      <c r="T277" s="19">
        <f>VLOOKUP($A277,TOURISM!$A276:$E2966, COLUMN(E277),0)</f>
        <v>108000000</v>
      </c>
      <c r="U277" s="19">
        <f>VLOOKUP($A277,BUSINESS!$A277:$I2967, COLUMN(H277),0)</f>
        <v>0.04</v>
      </c>
      <c r="V277" s="19">
        <f>VLOOKUP($A277,BUSINESS!$A277:$I2967, COLUMN(I277),0)</f>
        <v>0.221</v>
      </c>
    </row>
    <row r="278" spans="1:22" ht="15" x14ac:dyDescent="0.25">
      <c r="A278" s="14" t="s">
        <v>59</v>
      </c>
      <c r="B278" s="15" t="s">
        <v>72</v>
      </c>
      <c r="C278" s="16" t="s">
        <v>118</v>
      </c>
      <c r="D278" s="17">
        <v>10297481118</v>
      </c>
      <c r="E278" s="18">
        <v>5.3999999999999999E-2</v>
      </c>
      <c r="F278" s="18">
        <v>7</v>
      </c>
      <c r="G278" s="19">
        <v>0.12</v>
      </c>
      <c r="H278" s="19">
        <f>VLOOKUP($A278,ENERGY!$A278:$E2968,COLUMN(D278),0)</f>
        <v>21459</v>
      </c>
      <c r="I278" s="19">
        <f>VLOOKUP($A278,ENERGY!$A278:$E2968,COLUMN(E278),0)</f>
        <v>2604</v>
      </c>
      <c r="J278" s="19">
        <f>VLOOKUP($A278,'HUMAN RESOURCES'!$A278:$L2968,COLUMN(D278),0)</f>
        <v>2.9000000000000001E-2</v>
      </c>
      <c r="K278" s="19">
        <f>VLOOKUP($A278,'HUMAN RESOURCES'!$A278:$L2968,COLUMN(E278),0)</f>
        <v>7.0999999999999994E-2</v>
      </c>
      <c r="L278" s="19">
        <f>VLOOKUP($A278,'HUMAN RESOURCES'!$A278:$L2968,COLUMN(F278),0)</f>
        <v>59</v>
      </c>
      <c r="M278" s="19">
        <f>VLOOKUP($A278,'HUMAN RESOURCES'!$A278:$L2968,COLUMN(G278),0)</f>
        <v>57</v>
      </c>
      <c r="N278" s="19">
        <f>VLOOKUP($A278,'HUMAN RESOURCES'!$A278:$L2968,COLUMN(H278),0)</f>
        <v>0.373</v>
      </c>
      <c r="O278" s="19">
        <f>VLOOKUP($A278,'HUMAN RESOURCES'!$A278:$L2968,COLUMN(I278),0)</f>
        <v>0.59399999999999997</v>
      </c>
      <c r="P278" s="19">
        <f>VLOOKUP($A278,'HUMAN RESOURCES'!$A278:$L2968,COLUMN(J278),0)</f>
        <v>3.4000000000000002E-2</v>
      </c>
      <c r="Q278" s="19">
        <f>VLOOKUP($A278,'HUMAN RESOURCES'!$A278:$L2968,COLUMN(K278),0)</f>
        <v>776585</v>
      </c>
      <c r="R278" s="19">
        <f>VLOOKUP($A278,'HUMAN RESOURCES'!$A278:$L2968,COLUMN(L278),0)</f>
        <v>0.76800000000000002</v>
      </c>
      <c r="S278" s="19">
        <f>VLOOKUP($A278,TOURISM!$A277:$E2967, COLUMN(D278),0)</f>
        <v>7100000</v>
      </c>
      <c r="T278" s="19">
        <f>VLOOKUP($A278,TOURISM!$A277:$E2967, COLUMN(E278),0)</f>
        <v>14400000</v>
      </c>
      <c r="U278" s="19">
        <f>VLOOKUP($A278,BUSINESS!$A278:$I2968, COLUMN(H278),0)</f>
        <v>0.01</v>
      </c>
      <c r="V278" s="19">
        <f>VLOOKUP($A278,BUSINESS!$A278:$I2968, COLUMN(I278),0)</f>
        <v>5.7000000000000002E-2</v>
      </c>
    </row>
    <row r="279" spans="1:22" ht="15" x14ac:dyDescent="0.25">
      <c r="A279" s="14" t="s">
        <v>59</v>
      </c>
      <c r="B279" s="15" t="s">
        <v>73</v>
      </c>
      <c r="C279" s="16" t="s">
        <v>118</v>
      </c>
      <c r="D279" s="17">
        <v>16363437145</v>
      </c>
      <c r="E279" s="18">
        <v>5.7000000000000002E-2</v>
      </c>
      <c r="F279" s="18">
        <v>53</v>
      </c>
      <c r="G279" s="19">
        <v>0.12</v>
      </c>
      <c r="H279" s="19">
        <f>VLOOKUP($A279,ENERGY!$A279:$E2969,COLUMN(D279),0)</f>
        <v>10233</v>
      </c>
      <c r="I279" s="19">
        <f>VLOOKUP($A279,ENERGY!$A279:$E2969,COLUMN(E279),0)</f>
        <v>6883</v>
      </c>
      <c r="J279" s="19">
        <f>VLOOKUP($A279,'HUMAN RESOURCES'!$A279:$L2969,COLUMN(D279),0)</f>
        <v>3.2000000000000001E-2</v>
      </c>
      <c r="K279" s="19">
        <f>VLOOKUP($A279,'HUMAN RESOURCES'!$A279:$L2969,COLUMN(E279),0)</f>
        <v>5.7000000000000002E-2</v>
      </c>
      <c r="L279" s="19">
        <f>VLOOKUP($A279,'HUMAN RESOURCES'!$A279:$L2969,COLUMN(F279),0)</f>
        <v>43</v>
      </c>
      <c r="M279" s="19">
        <f>VLOOKUP($A279,'HUMAN RESOURCES'!$A279:$L2969,COLUMN(G279),0)</f>
        <v>44</v>
      </c>
      <c r="N279" s="19">
        <f>VLOOKUP($A279,'HUMAN RESOURCES'!$A279:$L2969,COLUMN(H279),0)</f>
        <v>0.41499999999999998</v>
      </c>
      <c r="O279" s="19">
        <f>VLOOKUP($A279,'HUMAN RESOURCES'!$A279:$L2969,COLUMN(I279),0)</f>
        <v>0.54800000000000004</v>
      </c>
      <c r="P279" s="19">
        <f>VLOOKUP($A279,'HUMAN RESOURCES'!$A279:$L2969,COLUMN(J279),0)</f>
        <v>3.6999999999999998E-2</v>
      </c>
      <c r="Q279" s="19">
        <f>VLOOKUP($A279,'HUMAN RESOURCES'!$A279:$L2969,COLUMN(K279),0)</f>
        <v>12710589</v>
      </c>
      <c r="R279" s="19">
        <f>VLOOKUP($A279,'HUMAN RESOURCES'!$A279:$L2969,COLUMN(L279),0)</f>
        <v>0.34100000000000003</v>
      </c>
      <c r="S279" s="19">
        <f>VLOOKUP($A279,TOURISM!$A278:$E2968, COLUMN(D279),0)</f>
        <v>99000000</v>
      </c>
      <c r="T279" s="19">
        <f>VLOOKUP($A279,TOURISM!$A278:$E2968, COLUMN(E279),0)</f>
        <v>448000000</v>
      </c>
      <c r="U279" s="19">
        <f>VLOOKUP($A279,BUSINESS!$A279:$I2969, COLUMN(H279),0)</f>
        <v>0.08</v>
      </c>
      <c r="V279" s="19">
        <f>VLOOKUP($A279,BUSINESS!$A279:$I2969, COLUMN(I279),0)</f>
        <v>5.0999999999999997E-2</v>
      </c>
    </row>
    <row r="280" spans="1:22" ht="15" x14ac:dyDescent="0.25">
      <c r="A280" s="14" t="s">
        <v>59</v>
      </c>
      <c r="B280" s="15" t="s">
        <v>74</v>
      </c>
      <c r="C280" s="16" t="s">
        <v>118</v>
      </c>
      <c r="D280" s="17">
        <v>708633195</v>
      </c>
      <c r="E280" s="18">
        <v>7.1999999999999995E-2</v>
      </c>
      <c r="F280" s="18">
        <v>63</v>
      </c>
      <c r="G280" s="18">
        <v>0.112</v>
      </c>
      <c r="H280" s="19">
        <f>VLOOKUP($A280,ENERGY!$A280:$E2970,COLUMN(D280),0)</f>
        <v>143</v>
      </c>
      <c r="I280" s="19">
        <f>VLOOKUP($A280,ENERGY!$A280:$E2970,COLUMN(E280),0)</f>
        <v>488</v>
      </c>
      <c r="J280" s="19">
        <f>VLOOKUP($A280,'HUMAN RESOURCES'!$A280:$L2970,COLUMN(D280),0)</f>
        <v>3.2000000000000001E-2</v>
      </c>
      <c r="K280" s="19">
        <f>VLOOKUP($A280,'HUMAN RESOURCES'!$A280:$L2970,COLUMN(E280),0)</f>
        <v>8.1000000000000003E-2</v>
      </c>
      <c r="L280" s="19">
        <f>VLOOKUP($A280,'HUMAN RESOURCES'!$A280:$L2970,COLUMN(F280),0)</f>
        <v>46</v>
      </c>
      <c r="M280" s="19">
        <f>VLOOKUP($A280,'HUMAN RESOURCES'!$A280:$L2970,COLUMN(G280),0)</f>
        <v>46</v>
      </c>
      <c r="N280" s="19">
        <f>VLOOKUP($A280,'HUMAN RESOURCES'!$A280:$L2970,COLUMN(H280),0)</f>
        <v>0.41799999999999998</v>
      </c>
      <c r="O280" s="19">
        <f>VLOOKUP($A280,'HUMAN RESOURCES'!$A280:$L2970,COLUMN(I280),0)</f>
        <v>0.55000000000000004</v>
      </c>
      <c r="P280" s="19">
        <f>VLOOKUP($A280,'HUMAN RESOURCES'!$A280:$L2970,COLUMN(J280),0)</f>
        <v>3.2000000000000001E-2</v>
      </c>
      <c r="Q280" s="19">
        <f>VLOOKUP($A280,'HUMAN RESOURCES'!$A280:$L2970,COLUMN(K280),0)</f>
        <v>1104642</v>
      </c>
      <c r="R280" s="19">
        <f>VLOOKUP($A280,'HUMAN RESOURCES'!$A280:$L2970,COLUMN(L280),0)</f>
        <v>0.22</v>
      </c>
      <c r="S280" s="19">
        <f>VLOOKUP($A280,TOURISM!$A279:$E2969, COLUMN(D280),0)</f>
        <v>77000000</v>
      </c>
      <c r="T280" s="19">
        <f>VLOOKUP($A280,TOURISM!$A279:$E2969, COLUMN(E280),0)</f>
        <v>60000000</v>
      </c>
      <c r="U280" s="19">
        <f>VLOOKUP($A280,BUSINESS!$A280:$I2970, COLUMN(H280),0)</f>
        <v>3.6999999999999998E-2</v>
      </c>
      <c r="V280" s="19">
        <f>VLOOKUP($A280,BUSINESS!$A280:$I2970, COLUMN(I280),0)</f>
        <v>0.18099999999999999</v>
      </c>
    </row>
    <row r="281" spans="1:22" ht="15" x14ac:dyDescent="0.25">
      <c r="A281" s="14" t="s">
        <v>59</v>
      </c>
      <c r="B281" s="15" t="s">
        <v>75</v>
      </c>
      <c r="C281" s="16" t="s">
        <v>118</v>
      </c>
      <c r="D281" s="17">
        <v>89685724889</v>
      </c>
      <c r="E281" s="18">
        <v>5.0999999999999997E-2</v>
      </c>
      <c r="F281" s="18">
        <v>64</v>
      </c>
      <c r="G281" s="18">
        <v>0.13100000000000001</v>
      </c>
      <c r="H281" s="19">
        <f>VLOOKUP($A281,ENERGY!$A281:$E2971,COLUMN(D281),0)</f>
        <v>71189</v>
      </c>
      <c r="I281" s="19">
        <f>VLOOKUP($A281,ENERGY!$A281:$E2971,COLUMN(E281),0)</f>
        <v>192382</v>
      </c>
      <c r="J281" s="19">
        <f>VLOOKUP($A281,'HUMAN RESOURCES'!$A281:$L2971,COLUMN(D281),0)</f>
        <v>3.3000000000000002E-2</v>
      </c>
      <c r="K281" s="19">
        <f>VLOOKUP($A281,'HUMAN RESOURCES'!$A281:$L2971,COLUMN(E281),0)</f>
        <v>0.05</v>
      </c>
      <c r="L281" s="19">
        <f>VLOOKUP($A281,'HUMAN RESOURCES'!$A281:$L2971,COLUMN(F281),0)</f>
        <v>61</v>
      </c>
      <c r="M281" s="19">
        <f>VLOOKUP($A281,'HUMAN RESOURCES'!$A281:$L2971,COLUMN(G281),0)</f>
        <v>59</v>
      </c>
      <c r="N281" s="19">
        <f>VLOOKUP($A281,'HUMAN RESOURCES'!$A281:$L2971,COLUMN(H281),0)</f>
        <v>0.39500000000000002</v>
      </c>
      <c r="O281" s="19">
        <f>VLOOKUP($A281,'HUMAN RESOURCES'!$A281:$L2971,COLUMN(I281),0)</f>
        <v>0.54900000000000004</v>
      </c>
      <c r="P281" s="19">
        <f>VLOOKUP($A281,'HUMAN RESOURCES'!$A281:$L2971,COLUMN(J281),0)</f>
        <v>5.6000000000000001E-2</v>
      </c>
      <c r="Q281" s="19">
        <f>VLOOKUP($A281,'HUMAN RESOURCES'!$A281:$L2971,COLUMN(K281),0)</f>
        <v>1379465</v>
      </c>
      <c r="R281" s="19">
        <f>VLOOKUP($A281,'HUMAN RESOURCES'!$A281:$L2971,COLUMN(L281),0)</f>
        <v>0.83399999999999996</v>
      </c>
      <c r="S281" s="19">
        <f>VLOOKUP($A281,TOURISM!$A280:$E2970, COLUMN(D281),0)</f>
        <v>13000000</v>
      </c>
      <c r="T281" s="19">
        <f>VLOOKUP($A281,TOURISM!$A280:$E2970, COLUMN(E281),0)</f>
        <v>346000000</v>
      </c>
      <c r="U281" s="19">
        <f>VLOOKUP($A281,BUSINESS!$A281:$I2971, COLUMN(H281),0)</f>
        <v>4.9000000000000002E-2</v>
      </c>
      <c r="V281" s="19">
        <f>VLOOKUP($A281,BUSINESS!$A281:$I2971, COLUMN(I281),0)</f>
        <v>0.53400000000000003</v>
      </c>
    </row>
    <row r="282" spans="1:22" ht="15" x14ac:dyDescent="0.25">
      <c r="A282" s="14" t="s">
        <v>59</v>
      </c>
      <c r="B282" s="15" t="s">
        <v>76</v>
      </c>
      <c r="C282" s="16" t="s">
        <v>118</v>
      </c>
      <c r="D282" s="17">
        <v>6915849240</v>
      </c>
      <c r="E282" s="18">
        <v>1.6E-2</v>
      </c>
      <c r="F282" s="18">
        <v>220</v>
      </c>
      <c r="G282" s="18">
        <v>0.17699999999999999</v>
      </c>
      <c r="H282" s="19">
        <f>VLOOKUP($A282,ENERGY!$A282:$E2972,COLUMN(D282),0)</f>
        <v>1759</v>
      </c>
      <c r="I282" s="19">
        <f>VLOOKUP($A282,ENERGY!$A282:$E2972,COLUMN(E282),0)</f>
        <v>4796</v>
      </c>
      <c r="J282" s="19">
        <f>VLOOKUP($A282,'HUMAN RESOURCES'!$A282:$L2972,COLUMN(D282),0)</f>
        <v>3.4000000000000002E-2</v>
      </c>
      <c r="K282" s="19">
        <f>VLOOKUP($A282,'HUMAN RESOURCES'!$A282:$L2972,COLUMN(E282),0)</f>
        <v>5.8000000000000003E-2</v>
      </c>
      <c r="L282" s="19">
        <f>VLOOKUP($A282,'HUMAN RESOURCES'!$A282:$L2972,COLUMN(F282),0)</f>
        <v>60</v>
      </c>
      <c r="M282" s="19">
        <f>VLOOKUP($A282,'HUMAN RESOURCES'!$A282:$L2972,COLUMN(G282),0)</f>
        <v>58</v>
      </c>
      <c r="N282" s="19">
        <f>VLOOKUP($A282,'HUMAN RESOURCES'!$A282:$L2972,COLUMN(H282),0)</f>
        <v>0.40200000000000002</v>
      </c>
      <c r="O282" s="19">
        <f>VLOOKUP($A282,'HUMAN RESOURCES'!$A282:$L2972,COLUMN(I282),0)</f>
        <v>0.56399999999999995</v>
      </c>
      <c r="P282" s="19">
        <f>VLOOKUP($A282,'HUMAN RESOURCES'!$A282:$L2972,COLUMN(J282),0)</f>
        <v>3.4000000000000002E-2</v>
      </c>
      <c r="Q282" s="19">
        <f>VLOOKUP($A282,'HUMAN RESOURCES'!$A282:$L2972,COLUMN(K282),0)</f>
        <v>21384034</v>
      </c>
      <c r="R282" s="19">
        <f>VLOOKUP($A282,'HUMAN RESOURCES'!$A282:$L2972,COLUMN(L282),0)</f>
        <v>0.47299999999999998</v>
      </c>
      <c r="S282" s="19">
        <f>VLOOKUP($A282,TOURISM!$A281:$E2971, COLUMN(D282),0)</f>
        <v>867000000</v>
      </c>
      <c r="T282" s="19">
        <f>VLOOKUP($A282,TOURISM!$A281:$E2971, COLUMN(E282),0)</f>
        <v>472000000</v>
      </c>
      <c r="U282" s="19">
        <f>VLOOKUP($A282,BUSINESS!$A282:$I2972, COLUMN(H282),0)</f>
        <v>1.7999999999999999E-2</v>
      </c>
      <c r="V282" s="19">
        <f>VLOOKUP($A282,BUSINESS!$A282:$I2972, COLUMN(I282),0)</f>
        <v>0.13400000000000001</v>
      </c>
    </row>
    <row r="283" spans="1:22" ht="15" x14ac:dyDescent="0.25">
      <c r="A283" s="14" t="s">
        <v>59</v>
      </c>
      <c r="B283" s="15" t="s">
        <v>77</v>
      </c>
      <c r="C283" s="16" t="s">
        <v>118</v>
      </c>
      <c r="D283" s="17">
        <v>1098425900</v>
      </c>
      <c r="E283" s="18">
        <v>2.8000000000000001E-2</v>
      </c>
      <c r="F283" s="18">
        <v>6</v>
      </c>
      <c r="G283" s="19">
        <v>0.12</v>
      </c>
      <c r="H283" s="19">
        <f>VLOOKUP($A283,ENERGY!$A283:$E2973,COLUMN(D283),0)</f>
        <v>721</v>
      </c>
      <c r="I283" s="19">
        <f>VLOOKUP($A283,ENERGY!$A283:$E2973,COLUMN(E283),0)</f>
        <v>579</v>
      </c>
      <c r="J283" s="19">
        <f>VLOOKUP($A283,'HUMAN RESOURCES'!$A283:$L2973,COLUMN(D283),0)</f>
        <v>3.6999999999999998E-2</v>
      </c>
      <c r="K283" s="19">
        <f>VLOOKUP($A283,'HUMAN RESOURCES'!$A283:$L2973,COLUMN(E283),0)</f>
        <v>0.111</v>
      </c>
      <c r="L283" s="19">
        <f>VLOOKUP($A283,'HUMAN RESOURCES'!$A283:$L2973,COLUMN(F283),0)</f>
        <v>47</v>
      </c>
      <c r="M283" s="19">
        <f>VLOOKUP($A283,'HUMAN RESOURCES'!$A283:$L2973,COLUMN(G283),0)</f>
        <v>43</v>
      </c>
      <c r="N283" s="19">
        <f>VLOOKUP($A283,'HUMAN RESOURCES'!$A283:$L2973,COLUMN(H283),0)</f>
        <v>0.41899999999999998</v>
      </c>
      <c r="O283" s="19">
        <f>VLOOKUP($A283,'HUMAN RESOURCES'!$A283:$L2973,COLUMN(I283),0)</f>
        <v>0.54200000000000004</v>
      </c>
      <c r="P283" s="19">
        <f>VLOOKUP($A283,'HUMAN RESOURCES'!$A283:$L2973,COLUMN(J283),0)</f>
        <v>0.04</v>
      </c>
      <c r="Q283" s="19">
        <f>VLOOKUP($A283,'HUMAN RESOURCES'!$A283:$L2973,COLUMN(K283),0)</f>
        <v>3960897</v>
      </c>
      <c r="R283" s="19">
        <f>VLOOKUP($A283,'HUMAN RESOURCES'!$A283:$L2973,COLUMN(L283),0)</f>
        <v>0.38100000000000001</v>
      </c>
      <c r="S283" s="19">
        <f>VLOOKUP($A283,TOURISM!$A282:$E2972, COLUMN(D283),0)</f>
        <v>7200000</v>
      </c>
      <c r="T283" s="19">
        <f>VLOOKUP($A283,TOURISM!$A282:$E2972, COLUMN(E283),0)</f>
        <v>46000000</v>
      </c>
      <c r="U283" s="19">
        <f>VLOOKUP($A283,BUSINESS!$A283:$I2973, COLUMN(H283),0)</f>
        <v>3.0000000000000001E-3</v>
      </c>
      <c r="V283" s="19">
        <f>VLOOKUP($A283,BUSINESS!$A283:$I2973, COLUMN(I283),0)</f>
        <v>2.5000000000000001E-2</v>
      </c>
    </row>
    <row r="284" spans="1:22" ht="15" x14ac:dyDescent="0.25">
      <c r="A284" s="14" t="s">
        <v>59</v>
      </c>
      <c r="B284" s="15" t="s">
        <v>78</v>
      </c>
      <c r="C284" s="16" t="s">
        <v>118</v>
      </c>
      <c r="D284" s="17">
        <v>12173919387</v>
      </c>
      <c r="E284" s="18">
        <v>4.1000000000000002E-2</v>
      </c>
      <c r="F284" s="18">
        <v>7</v>
      </c>
      <c r="G284" s="18">
        <v>7.0000000000000007E-2</v>
      </c>
      <c r="H284" s="19">
        <f>VLOOKUP($A284,ENERGY!$A284:$E2974,COLUMN(D284),0)</f>
        <v>30536</v>
      </c>
      <c r="I284" s="19">
        <f>VLOOKUP($A284,ENERGY!$A284:$E2974,COLUMN(E284),0)</f>
        <v>5915</v>
      </c>
      <c r="J284" s="19">
        <f>VLOOKUP($A284,'HUMAN RESOURCES'!$A284:$L2974,COLUMN(D284),0)</f>
        <v>3.6999999999999998E-2</v>
      </c>
      <c r="K284" s="19">
        <f>VLOOKUP($A284,'HUMAN RESOURCES'!$A284:$L2974,COLUMN(E284),0)</f>
        <v>8.8999999999999996E-2</v>
      </c>
      <c r="L284" s="19">
        <f>VLOOKUP($A284,'HUMAN RESOURCES'!$A284:$L2974,COLUMN(F284),0)</f>
        <v>48</v>
      </c>
      <c r="M284" s="19">
        <f>VLOOKUP($A284,'HUMAN RESOURCES'!$A284:$L2974,COLUMN(G284),0)</f>
        <v>46</v>
      </c>
      <c r="N284" s="19">
        <f>VLOOKUP($A284,'HUMAN RESOURCES'!$A284:$L2974,COLUMN(H284),0)</f>
        <v>0.42299999999999999</v>
      </c>
      <c r="O284" s="19">
        <f>VLOOKUP($A284,'HUMAN RESOURCES'!$A284:$L2974,COLUMN(I284),0)</f>
        <v>0.54700000000000004</v>
      </c>
      <c r="P284" s="19">
        <f>VLOOKUP($A284,'HUMAN RESOURCES'!$A284:$L2974,COLUMN(J284),0)</f>
        <v>0.03</v>
      </c>
      <c r="Q284" s="19">
        <f>VLOOKUP($A284,'HUMAN RESOURCES'!$A284:$L2974,COLUMN(K284),0)</f>
        <v>17393994</v>
      </c>
      <c r="R284" s="19">
        <f>VLOOKUP($A284,'HUMAN RESOURCES'!$A284:$L2974,COLUMN(L284),0)</f>
        <v>0.46800000000000003</v>
      </c>
      <c r="S284" s="19">
        <f>VLOOKUP($A284,TOURISM!$A283:$E2973, COLUMN(D284),0)</f>
        <v>93000000</v>
      </c>
      <c r="T284" s="19">
        <f>VLOOKUP($A284,TOURISM!$A283:$E2973, COLUMN(E284),0)</f>
        <v>549000000</v>
      </c>
      <c r="U284" s="19">
        <f>VLOOKUP($A284,BUSINESS!$A284:$I2974, COLUMN(H284),0)</f>
        <v>0.01</v>
      </c>
      <c r="V284" s="19">
        <f>VLOOKUP($A284,BUSINESS!$A284:$I2974, COLUMN(I284),0)</f>
        <v>0.13500000000000001</v>
      </c>
    </row>
    <row r="285" spans="1:22" ht="15" x14ac:dyDescent="0.25">
      <c r="A285" s="14" t="s">
        <v>59</v>
      </c>
      <c r="B285" s="15" t="s">
        <v>79</v>
      </c>
      <c r="C285" s="16" t="s">
        <v>118</v>
      </c>
      <c r="D285" s="17">
        <v>8665736618</v>
      </c>
      <c r="E285" s="18">
        <v>0.03</v>
      </c>
      <c r="F285" s="18">
        <v>187</v>
      </c>
      <c r="G285" s="18">
        <v>0.17699999999999999</v>
      </c>
      <c r="H285" s="19">
        <f>VLOOKUP($A285,ENERGY!$A285:$E2975,COLUMN(D285),0)</f>
        <v>1832</v>
      </c>
      <c r="I285" s="19">
        <f>VLOOKUP($A285,ENERGY!$A285:$E2975,COLUMN(E285),0)</f>
        <v>2332</v>
      </c>
      <c r="J285" s="19">
        <f>VLOOKUP($A285,'HUMAN RESOURCES'!$A285:$L2975,COLUMN(D285),0)</f>
        <v>3.6999999999999998E-2</v>
      </c>
      <c r="K285" s="19">
        <f>VLOOKUP($A285,'HUMAN RESOURCES'!$A285:$L2975,COLUMN(E285),0)</f>
        <v>7.4999999999999997E-2</v>
      </c>
      <c r="L285" s="19">
        <f>VLOOKUP($A285,'HUMAN RESOURCES'!$A285:$L2975,COLUMN(F285),0)</f>
        <v>62</v>
      </c>
      <c r="M285" s="19">
        <f>VLOOKUP($A285,'HUMAN RESOURCES'!$A285:$L2975,COLUMN(G285),0)</f>
        <v>59</v>
      </c>
      <c r="N285" s="19">
        <f>VLOOKUP($A285,'HUMAN RESOURCES'!$A285:$L2975,COLUMN(H285),0)</f>
        <v>0.41599999999999998</v>
      </c>
      <c r="O285" s="19">
        <f>VLOOKUP($A285,'HUMAN RESOURCES'!$A285:$L2975,COLUMN(I285),0)</f>
        <v>0.55300000000000005</v>
      </c>
      <c r="P285" s="19">
        <f>VLOOKUP($A285,'HUMAN RESOURCES'!$A285:$L2975,COLUMN(J285),0)</f>
        <v>3.1E-2</v>
      </c>
      <c r="Q285" s="19">
        <f>VLOOKUP($A285,'HUMAN RESOURCES'!$A285:$L2975,COLUMN(K285),0)</f>
        <v>3146164</v>
      </c>
      <c r="R285" s="19">
        <f>VLOOKUP($A285,'HUMAN RESOURCES'!$A285:$L2975,COLUMN(L285),0)</f>
        <v>0.53100000000000003</v>
      </c>
      <c r="S285" s="19">
        <f>VLOOKUP($A285,TOURISM!$A284:$E2974, COLUMN(D285),0)</f>
        <v>2478709140</v>
      </c>
      <c r="T285" s="19">
        <f>VLOOKUP($A285,TOURISM!$A284:$E2974, COLUMN(E285),0)</f>
        <v>448000000</v>
      </c>
      <c r="U285" s="19">
        <f>VLOOKUP($A285,BUSINESS!$A285:$I2975, COLUMN(H285),0)</f>
        <v>7.0000000000000001E-3</v>
      </c>
      <c r="V285" s="19">
        <f>VLOOKUP($A285,BUSINESS!$A285:$I2975, COLUMN(I285),0)</f>
        <v>0.23699999999999999</v>
      </c>
    </row>
    <row r="286" spans="1:22" ht="15" x14ac:dyDescent="0.25">
      <c r="A286" s="14" t="s">
        <v>59</v>
      </c>
      <c r="B286" s="15" t="s">
        <v>80</v>
      </c>
      <c r="C286" s="16" t="s">
        <v>118</v>
      </c>
      <c r="D286" s="17">
        <v>624173996</v>
      </c>
      <c r="E286" s="18">
        <v>4.4999999999999998E-2</v>
      </c>
      <c r="F286" s="18">
        <v>20</v>
      </c>
      <c r="G286" s="18">
        <v>0.34899999999999998</v>
      </c>
      <c r="H286" s="19">
        <f>VLOOKUP($A286,ENERGY!$A286:$E2976,COLUMN(D286),0)</f>
        <v>133</v>
      </c>
      <c r="I286" s="19">
        <f>VLOOKUP($A286,ENERGY!$A286:$E2976,COLUMN(E286),0)</f>
        <v>396</v>
      </c>
      <c r="J286" s="19">
        <f>VLOOKUP($A286,'HUMAN RESOURCES'!$A286:$L2976,COLUMN(D286),0)</f>
        <v>3.7999999999999999E-2</v>
      </c>
      <c r="K286" s="19">
        <f>VLOOKUP($A286,'HUMAN RESOURCES'!$A286:$L2976,COLUMN(E286),0)</f>
        <v>8.6999999999999994E-2</v>
      </c>
      <c r="L286" s="19">
        <f>VLOOKUP($A286,'HUMAN RESOURCES'!$A286:$L2976,COLUMN(F286),0)</f>
        <v>50</v>
      </c>
      <c r="M286" s="19">
        <f>VLOOKUP($A286,'HUMAN RESOURCES'!$A286:$L2976,COLUMN(G286),0)</f>
        <v>48</v>
      </c>
      <c r="N286" s="19">
        <f>VLOOKUP($A286,'HUMAN RESOURCES'!$A286:$L2976,COLUMN(H286),0)</f>
        <v>0.40600000000000003</v>
      </c>
      <c r="O286" s="19">
        <f>VLOOKUP($A286,'HUMAN RESOURCES'!$A286:$L2976,COLUMN(I286),0)</f>
        <v>0.56100000000000005</v>
      </c>
      <c r="P286" s="19">
        <f>VLOOKUP($A286,'HUMAN RESOURCES'!$A286:$L2976,COLUMN(J286),0)</f>
        <v>3.2000000000000001E-2</v>
      </c>
      <c r="Q286" s="19">
        <f>VLOOKUP($A286,'HUMAN RESOURCES'!$A286:$L2976,COLUMN(K286),0)</f>
        <v>603648</v>
      </c>
      <c r="R286" s="19">
        <f>VLOOKUP($A286,'HUMAN RESOURCES'!$A286:$L2976,COLUMN(L286),0)</f>
        <v>0.38900000000000001</v>
      </c>
      <c r="S286" s="19">
        <f>VLOOKUP($A286,TOURISM!$A285:$E2975, COLUMN(D286),0)</f>
        <v>2478709140</v>
      </c>
      <c r="T286" s="19">
        <f>VLOOKUP($A286,TOURISM!$A285:$E2975, COLUMN(E286),0)</f>
        <v>448000000</v>
      </c>
      <c r="U286" s="19">
        <f>VLOOKUP($A286,BUSINESS!$A286:$I2976, COLUMN(H286),0)</f>
        <v>1.0999999999999999E-2</v>
      </c>
      <c r="V286" s="19">
        <f>VLOOKUP($A286,BUSINESS!$A286:$I2976, COLUMN(I286),0)</f>
        <v>0.161</v>
      </c>
    </row>
    <row r="287" spans="1:22" ht="15" x14ac:dyDescent="0.25">
      <c r="A287" s="14" t="s">
        <v>59</v>
      </c>
      <c r="B287" s="15" t="s">
        <v>81</v>
      </c>
      <c r="C287" s="16" t="s">
        <v>118</v>
      </c>
      <c r="D287" s="17">
        <v>10731883141</v>
      </c>
      <c r="E287" s="18">
        <v>7.0000000000000007E-2</v>
      </c>
      <c r="F287" s="18">
        <v>35</v>
      </c>
      <c r="G287" s="19">
        <v>0.12</v>
      </c>
      <c r="H287" s="19">
        <f>VLOOKUP($A287,ENERGY!$A287:$E2977,COLUMN(D287),0)</f>
        <v>9064</v>
      </c>
      <c r="I287" s="19">
        <f>VLOOKUP($A287,ENERGY!$A287:$E2977,COLUMN(E287),0)</f>
        <v>9578</v>
      </c>
      <c r="J287" s="19">
        <f>VLOOKUP($A287,'HUMAN RESOURCES'!$A287:$L2977,COLUMN(D287),0)</f>
        <v>3.7999999999999999E-2</v>
      </c>
      <c r="K287" s="19">
        <f>VLOOKUP($A287,'HUMAN RESOURCES'!$A287:$L2977,COLUMN(E287),0)</f>
        <v>6.8000000000000005E-2</v>
      </c>
      <c r="L287" s="19">
        <f>VLOOKUP($A287,'HUMAN RESOURCES'!$A287:$L2977,COLUMN(F287),0)</f>
        <v>55</v>
      </c>
      <c r="M287" s="19">
        <f>VLOOKUP($A287,'HUMAN RESOURCES'!$A287:$L2977,COLUMN(G287),0)</f>
        <v>53</v>
      </c>
      <c r="N287" s="19">
        <f>VLOOKUP($A287,'HUMAN RESOURCES'!$A287:$L2977,COLUMN(H287),0)</f>
        <v>0.42799999999999999</v>
      </c>
      <c r="O287" s="19">
        <f>VLOOKUP($A287,'HUMAN RESOURCES'!$A287:$L2977,COLUMN(I287),0)</f>
        <v>0.54400000000000004</v>
      </c>
      <c r="P287" s="19">
        <f>VLOOKUP($A287,'HUMAN RESOURCES'!$A287:$L2977,COLUMN(J287),0)</f>
        <v>2.8000000000000001E-2</v>
      </c>
      <c r="Q287" s="19">
        <f>VLOOKUP($A287,'HUMAN RESOURCES'!$A287:$L2977,COLUMN(K287),0)</f>
        <v>5540214</v>
      </c>
      <c r="R287" s="19">
        <f>VLOOKUP($A287,'HUMAN RESOURCES'!$A287:$L2977,COLUMN(L287),0)</f>
        <v>0.35199999999999998</v>
      </c>
      <c r="S287" s="19">
        <f>VLOOKUP($A287,TOURISM!$A286:$E2976, COLUMN(D287),0)</f>
        <v>27000000</v>
      </c>
      <c r="T287" s="19">
        <f>VLOOKUP($A287,TOURISM!$A286:$E2976, COLUMN(E287),0)</f>
        <v>42000000</v>
      </c>
      <c r="U287" s="19">
        <f>VLOOKUP($A287,BUSINESS!$A287:$I2977, COLUMN(H287),0)</f>
        <v>1.7999999999999999E-2</v>
      </c>
      <c r="V287" s="19">
        <f>VLOOKUP($A287,BUSINESS!$A287:$I2977, COLUMN(I287),0)</f>
        <v>7.8E-2</v>
      </c>
    </row>
    <row r="288" spans="1:22" ht="15" x14ac:dyDescent="0.25">
      <c r="A288" s="14" t="s">
        <v>59</v>
      </c>
      <c r="B288" s="15" t="s">
        <v>82</v>
      </c>
      <c r="C288" s="16" t="s">
        <v>118</v>
      </c>
      <c r="D288" s="17">
        <v>2937072009</v>
      </c>
      <c r="E288" s="18">
        <v>5.2999999999999999E-2</v>
      </c>
      <c r="F288" s="18">
        <v>16</v>
      </c>
      <c r="G288" s="19">
        <v>0.12</v>
      </c>
      <c r="H288" s="19">
        <f>VLOOKUP($A288,ENERGY!$A288:$E2978,COLUMN(D288),0)</f>
        <v>14338</v>
      </c>
      <c r="I288" s="19">
        <f>VLOOKUP($A288,ENERGY!$A288:$E2978,COLUMN(E288),0)</f>
        <v>1210</v>
      </c>
      <c r="J288" s="19">
        <f>VLOOKUP($A288,'HUMAN RESOURCES'!$A288:$L2978,COLUMN(D288),0)</f>
        <v>3.7999999999999999E-2</v>
      </c>
      <c r="K288" s="19">
        <f>VLOOKUP($A288,'HUMAN RESOURCES'!$A288:$L2978,COLUMN(E288),0)</f>
        <v>6.7000000000000004E-2</v>
      </c>
      <c r="L288" s="19">
        <f>VLOOKUP($A288,'HUMAN RESOURCES'!$A288:$L2978,COLUMN(F288),0)</f>
        <v>56</v>
      </c>
      <c r="M288" s="19">
        <f>VLOOKUP($A288,'HUMAN RESOURCES'!$A288:$L2978,COLUMN(G288),0)</f>
        <v>54</v>
      </c>
      <c r="N288" s="19">
        <f>VLOOKUP($A288,'HUMAN RESOURCES'!$A288:$L2978,COLUMN(H288),0)</f>
        <v>0.442</v>
      </c>
      <c r="O288" s="19">
        <f>VLOOKUP($A288,'HUMAN RESOURCES'!$A288:$L2978,COLUMN(I288),0)</f>
        <v>0.53200000000000003</v>
      </c>
      <c r="P288" s="19">
        <f>VLOOKUP($A288,'HUMAN RESOURCES'!$A288:$L2978,COLUMN(J288),0)</f>
        <v>2.5000000000000001E-2</v>
      </c>
      <c r="Q288" s="19">
        <f>VLOOKUP($A288,'HUMAN RESOURCES'!$A288:$L2978,COLUMN(K288),0)</f>
        <v>9429457</v>
      </c>
      <c r="R288" s="19">
        <f>VLOOKUP($A288,'HUMAN RESOURCES'!$A288:$L2978,COLUMN(L288),0)</f>
        <v>0.193</v>
      </c>
      <c r="S288" s="19">
        <f>VLOOKUP($A288,TOURISM!$A287:$E2977, COLUMN(D288),0)</f>
        <v>67000000</v>
      </c>
      <c r="T288" s="19">
        <f>VLOOKUP($A288,TOURISM!$A287:$E2977, COLUMN(E288),0)</f>
        <v>75000000</v>
      </c>
      <c r="U288" s="19">
        <f>VLOOKUP($A288,BUSINESS!$A288:$I2978, COLUMN(H288),0)</f>
        <v>6.0000000000000001E-3</v>
      </c>
      <c r="V288" s="19">
        <f>VLOOKUP($A288,BUSINESS!$A288:$I2978, COLUMN(I288),0)</f>
        <v>2.4E-2</v>
      </c>
    </row>
    <row r="289" spans="1:22" ht="15" x14ac:dyDescent="0.25">
      <c r="A289" s="14" t="s">
        <v>59</v>
      </c>
      <c r="B289" s="15" t="s">
        <v>83</v>
      </c>
      <c r="C289" s="16" t="s">
        <v>118</v>
      </c>
      <c r="D289" s="17">
        <v>572853554</v>
      </c>
      <c r="E289" s="18">
        <v>5.7000000000000002E-2</v>
      </c>
      <c r="F289" s="18">
        <v>24</v>
      </c>
      <c r="G289" s="19">
        <v>0.12</v>
      </c>
      <c r="H289" s="19">
        <f>VLOOKUP($A289,ENERGY!$A289:$E2979,COLUMN(D289),0)</f>
        <v>95</v>
      </c>
      <c r="I289" s="19">
        <f>VLOOKUP($A289,ENERGY!$A289:$E2979,COLUMN(E289),0)</f>
        <v>231</v>
      </c>
      <c r="J289" s="19">
        <f>VLOOKUP($A289,'HUMAN RESOURCES'!$A289:$L2979,COLUMN(D289),0)</f>
        <v>3.7999999999999999E-2</v>
      </c>
      <c r="K289" s="19">
        <f>VLOOKUP($A289,'HUMAN RESOURCES'!$A289:$L2979,COLUMN(E289),0)</f>
        <v>6.0999999999999999E-2</v>
      </c>
      <c r="L289" s="19">
        <f>VLOOKUP($A289,'HUMAN RESOURCES'!$A289:$L2979,COLUMN(F289),0)</f>
        <v>62</v>
      </c>
      <c r="M289" s="19">
        <f>VLOOKUP($A289,'HUMAN RESOURCES'!$A289:$L2979,COLUMN(G289),0)</f>
        <v>58</v>
      </c>
      <c r="N289" s="19">
        <f>VLOOKUP($A289,'HUMAN RESOURCES'!$A289:$L2979,COLUMN(H289),0)</f>
        <v>0.432</v>
      </c>
      <c r="O289" s="19">
        <f>VLOOKUP($A289,'HUMAN RESOURCES'!$A289:$L2979,COLUMN(I289),0)</f>
        <v>0.53800000000000003</v>
      </c>
      <c r="P289" s="19">
        <f>VLOOKUP($A289,'HUMAN RESOURCES'!$A289:$L2979,COLUMN(J289),0)</f>
        <v>0.03</v>
      </c>
      <c r="Q289" s="19">
        <f>VLOOKUP($A289,'HUMAN RESOURCES'!$A289:$L2979,COLUMN(K289),0)</f>
        <v>31585871</v>
      </c>
      <c r="R289" s="19">
        <f>VLOOKUP($A289,'HUMAN RESOURCES'!$A289:$L2979,COLUMN(L289),0)</f>
        <v>0.32800000000000001</v>
      </c>
      <c r="S289" s="19">
        <f>VLOOKUP($A289,TOURISM!$A288:$E2978, COLUMN(D289),0)</f>
        <v>150000000</v>
      </c>
      <c r="T289" s="19">
        <f>VLOOKUP($A289,TOURISM!$A288:$E2978, COLUMN(E289),0)</f>
        <v>667000000</v>
      </c>
      <c r="U289" s="19">
        <f>VLOOKUP($A289,BUSINESS!$A289:$I2979, COLUMN(H289),0)</f>
        <v>1.2999999999999999E-2</v>
      </c>
      <c r="V289" s="19">
        <f>VLOOKUP($A289,BUSINESS!$A289:$I2979, COLUMN(I289),0)</f>
        <v>4.8000000000000001E-2</v>
      </c>
    </row>
    <row r="290" spans="1:22" ht="15" x14ac:dyDescent="0.25">
      <c r="A290" s="14" t="s">
        <v>59</v>
      </c>
      <c r="B290" s="15" t="s">
        <v>84</v>
      </c>
      <c r="C290" s="16" t="s">
        <v>118</v>
      </c>
      <c r="D290" s="17">
        <v>18737895401</v>
      </c>
      <c r="E290" s="18">
        <v>4.3999999999999997E-2</v>
      </c>
      <c r="F290" s="18">
        <v>23</v>
      </c>
      <c r="G290" s="18">
        <v>0.129</v>
      </c>
      <c r="H290" s="19">
        <f>VLOOKUP($A290,ENERGY!$A290:$E2980,COLUMN(D290),0)</f>
        <v>17230</v>
      </c>
      <c r="I290" s="19">
        <f>VLOOKUP($A290,ENERGY!$A290:$E2980,COLUMN(E290),0)</f>
        <v>9831</v>
      </c>
      <c r="J290" s="19">
        <f>VLOOKUP($A290,'HUMAN RESOURCES'!$A290:$L2980,COLUMN(D290),0)</f>
        <v>3.7999999999999999E-2</v>
      </c>
      <c r="K290" s="19">
        <f>VLOOKUP($A290,'HUMAN RESOURCES'!$A290:$L2980,COLUMN(E290),0)</f>
        <v>5.5E-2</v>
      </c>
      <c r="L290" s="19">
        <f>VLOOKUP($A290,'HUMAN RESOURCES'!$A290:$L2980,COLUMN(F290),0)</f>
        <v>63</v>
      </c>
      <c r="M290" s="19">
        <f>VLOOKUP($A290,'HUMAN RESOURCES'!$A290:$L2980,COLUMN(G290),0)</f>
        <v>60</v>
      </c>
      <c r="N290" s="19">
        <f>VLOOKUP($A290,'HUMAN RESOURCES'!$A290:$L2980,COLUMN(H290),0)</f>
        <v>0.44800000000000001</v>
      </c>
      <c r="O290" s="19">
        <f>VLOOKUP($A290,'HUMAN RESOURCES'!$A290:$L2980,COLUMN(I290),0)</f>
        <v>0.52300000000000002</v>
      </c>
      <c r="P290" s="19">
        <f>VLOOKUP($A290,'HUMAN RESOURCES'!$A290:$L2980,COLUMN(J290),0)</f>
        <v>2.9000000000000001E-2</v>
      </c>
      <c r="Q290" s="19">
        <f>VLOOKUP($A290,'HUMAN RESOURCES'!$A290:$L2980,COLUMN(K290),0)</f>
        <v>18290394</v>
      </c>
      <c r="R290" s="19">
        <f>VLOOKUP($A290,'HUMAN RESOURCES'!$A290:$L2980,COLUMN(L290),0)</f>
        <v>0.28799999999999998</v>
      </c>
      <c r="S290" s="19">
        <f>VLOOKUP($A290,TOURISM!$A289:$E2979, COLUMN(D290),0)</f>
        <v>290000000</v>
      </c>
      <c r="T290" s="19">
        <f>VLOOKUP($A290,TOURISM!$A289:$E2979, COLUMN(E290),0)</f>
        <v>80000000</v>
      </c>
      <c r="U290" s="19">
        <f>VLOOKUP($A290,BUSINESS!$A290:$I2980, COLUMN(H290),0)</f>
        <v>6.0000000000000001E-3</v>
      </c>
      <c r="V290" s="19">
        <f>VLOOKUP($A290,BUSINESS!$A290:$I2980, COLUMN(I290),0)</f>
        <v>2.8000000000000001E-2</v>
      </c>
    </row>
    <row r="291" spans="1:22" ht="15" x14ac:dyDescent="0.25">
      <c r="A291" s="14" t="s">
        <v>59</v>
      </c>
      <c r="B291" s="15" t="s">
        <v>85</v>
      </c>
      <c r="C291" s="16" t="s">
        <v>118</v>
      </c>
      <c r="D291" s="17">
        <v>1368405301</v>
      </c>
      <c r="E291" s="18">
        <v>6.3E-2</v>
      </c>
      <c r="F291" s="18">
        <v>45</v>
      </c>
      <c r="G291" s="18">
        <v>0.11700000000000001</v>
      </c>
      <c r="H291" s="19">
        <f>VLOOKUP($A291,ENERGY!$A291:$E2981,COLUMN(D291),0)</f>
        <v>19</v>
      </c>
      <c r="I291" s="19">
        <f>VLOOKUP($A291,ENERGY!$A291:$E2981,COLUMN(E291),0)</f>
        <v>7</v>
      </c>
      <c r="J291" s="19">
        <f>VLOOKUP($A291,'HUMAN RESOURCES'!$A291:$L2981,COLUMN(D291),0)</f>
        <v>3.7999999999999999E-2</v>
      </c>
      <c r="K291" s="19">
        <f>VLOOKUP($A291,'HUMAN RESOURCES'!$A291:$L2981,COLUMN(E291),0)</f>
        <v>4.8000000000000001E-2</v>
      </c>
      <c r="L291" s="19">
        <f>VLOOKUP($A291,'HUMAN RESOURCES'!$A291:$L2981,COLUMN(F291),0)</f>
        <v>66</v>
      </c>
      <c r="M291" s="19">
        <f>VLOOKUP($A291,'HUMAN RESOURCES'!$A291:$L2981,COLUMN(G291),0)</f>
        <v>63</v>
      </c>
      <c r="N291" s="19">
        <f>VLOOKUP($A291,'HUMAN RESOURCES'!$A291:$L2981,COLUMN(H291),0)</f>
        <v>0.42</v>
      </c>
      <c r="O291" s="19">
        <f>VLOOKUP($A291,'HUMAN RESOURCES'!$A291:$L2981,COLUMN(I291),0)</f>
        <v>0.54</v>
      </c>
      <c r="P291" s="19">
        <f>VLOOKUP($A291,'HUMAN RESOURCES'!$A291:$L2981,COLUMN(J291),0)</f>
        <v>0.04</v>
      </c>
      <c r="Q291" s="19">
        <f>VLOOKUP($A291,'HUMAN RESOURCES'!$A291:$L2981,COLUMN(K291),0)</f>
        <v>154615</v>
      </c>
      <c r="R291" s="19">
        <f>VLOOKUP($A291,'HUMAN RESOURCES'!$A291:$L2981,COLUMN(L291),0)</f>
        <v>0.57999999999999996</v>
      </c>
      <c r="S291" s="19">
        <f>VLOOKUP($A291,TOURISM!$A290:$E2980, COLUMN(D291),0)</f>
        <v>7300000</v>
      </c>
      <c r="T291" s="19">
        <f>VLOOKUP($A291,TOURISM!$A290:$E2980, COLUMN(E291),0)</f>
        <v>500000</v>
      </c>
      <c r="U291" s="19">
        <f>VLOOKUP($A291,BUSINESS!$A291:$I2981, COLUMN(H291),0)</f>
        <v>0.13800000000000001</v>
      </c>
      <c r="V291" s="19">
        <f>VLOOKUP($A291,BUSINESS!$A291:$I2981, COLUMN(I291),0)</f>
        <v>7.6999999999999999E-2</v>
      </c>
    </row>
    <row r="292" spans="1:22" ht="15" x14ac:dyDescent="0.25">
      <c r="A292" s="14" t="s">
        <v>59</v>
      </c>
      <c r="B292" s="15" t="s">
        <v>86</v>
      </c>
      <c r="C292" s="16" t="s">
        <v>118</v>
      </c>
      <c r="D292" s="17">
        <v>542000000</v>
      </c>
      <c r="E292" s="18">
        <v>0.08</v>
      </c>
      <c r="F292" s="18">
        <v>13</v>
      </c>
      <c r="G292" s="18">
        <v>0.17</v>
      </c>
      <c r="H292" s="19">
        <f>VLOOKUP($A292,ENERGY!$A292:$E2982,COLUMN(D292),0)</f>
        <v>14338</v>
      </c>
      <c r="I292" s="19">
        <f>VLOOKUP($A292,ENERGY!$A292:$E2982,COLUMN(E292),0)</f>
        <v>678</v>
      </c>
      <c r="J292" s="19">
        <f>VLOOKUP($A292,'HUMAN RESOURCES'!$A292:$L2982,COLUMN(D292),0)</f>
        <v>3.9E-2</v>
      </c>
      <c r="K292" s="19">
        <f>VLOOKUP($A292,'HUMAN RESOURCES'!$A292:$L2982,COLUMN(E292),0)</f>
        <v>6.2E-2</v>
      </c>
      <c r="L292" s="19">
        <f>VLOOKUP($A292,'HUMAN RESOURCES'!$A292:$L2982,COLUMN(F292),0)</f>
        <v>55</v>
      </c>
      <c r="M292" s="19">
        <f>VLOOKUP($A292,'HUMAN RESOURCES'!$A292:$L2982,COLUMN(G292),0)</f>
        <v>53</v>
      </c>
      <c r="N292" s="19">
        <f>VLOOKUP($A292,'HUMAN RESOURCES'!$A292:$L2982,COLUMN(H292),0)</f>
        <v>0.42199999999999999</v>
      </c>
      <c r="O292" s="19">
        <f>VLOOKUP($A292,'HUMAN RESOURCES'!$A292:$L2982,COLUMN(I292),0)</f>
        <v>0.54300000000000004</v>
      </c>
      <c r="P292" s="19">
        <f>VLOOKUP($A292,'HUMAN RESOURCES'!$A292:$L2982,COLUMN(J292),0)</f>
        <v>3.5000000000000003E-2</v>
      </c>
      <c r="Q292" s="19">
        <f>VLOOKUP($A292,'HUMAN RESOURCES'!$A292:$L2982,COLUMN(K292),0)</f>
        <v>3542867</v>
      </c>
      <c r="R292" s="19">
        <f>VLOOKUP($A292,'HUMAN RESOURCES'!$A292:$L2982,COLUMN(L292),0)</f>
        <v>0.61</v>
      </c>
      <c r="S292" s="19">
        <f>VLOOKUP($A292,TOURISM!$A291:$E2981, COLUMN(D292),0)</f>
        <v>40000000</v>
      </c>
      <c r="T292" s="19">
        <f>VLOOKUP($A292,TOURISM!$A291:$E2981, COLUMN(E292),0)</f>
        <v>112000000</v>
      </c>
      <c r="U292" s="19">
        <f>VLOOKUP($A292,BUSINESS!$A292:$I2982, COLUMN(H292),0)</f>
        <v>1.4999999999999999E-2</v>
      </c>
      <c r="V292" s="19">
        <f>VLOOKUP($A292,BUSINESS!$A292:$I2982, COLUMN(I292),0)</f>
        <v>0.158</v>
      </c>
    </row>
    <row r="293" spans="1:22" ht="15" x14ac:dyDescent="0.25">
      <c r="A293" s="14" t="s">
        <v>59</v>
      </c>
      <c r="B293" s="15" t="s">
        <v>87</v>
      </c>
      <c r="C293" s="16" t="s">
        <v>118</v>
      </c>
      <c r="D293" s="17">
        <v>44000000000</v>
      </c>
      <c r="E293" s="18">
        <v>2.5999999999999999E-2</v>
      </c>
      <c r="F293" s="18">
        <v>213</v>
      </c>
      <c r="G293" s="18">
        <v>6.0999999999999999E-2</v>
      </c>
      <c r="H293" s="19">
        <f>VLOOKUP($A293,ENERGY!$A293:$E2983,COLUMN(D293),0)</f>
        <v>17525</v>
      </c>
      <c r="I293" s="19">
        <f>VLOOKUP($A293,ENERGY!$A293:$E2983,COLUMN(E293),0)</f>
        <v>54209</v>
      </c>
      <c r="J293" s="19">
        <f>VLOOKUP($A293,'HUMAN RESOURCES'!$A293:$L2983,COLUMN(D293),0)</f>
        <v>3.9E-2</v>
      </c>
      <c r="K293" s="19">
        <f>VLOOKUP($A293,'HUMAN RESOURCES'!$A293:$L2983,COLUMN(E293),0)</f>
        <v>6.0999999999999999E-2</v>
      </c>
      <c r="L293" s="19">
        <f>VLOOKUP($A293,'HUMAN RESOURCES'!$A293:$L2983,COLUMN(F293),0)</f>
        <v>56</v>
      </c>
      <c r="M293" s="19">
        <f>VLOOKUP($A293,'HUMAN RESOURCES'!$A293:$L2983,COLUMN(G293),0)</f>
        <v>54</v>
      </c>
      <c r="N293" s="19">
        <f>VLOOKUP($A293,'HUMAN RESOURCES'!$A293:$L2983,COLUMN(H293),0)</f>
        <v>0.42799999999999999</v>
      </c>
      <c r="O293" s="19">
        <f>VLOOKUP($A293,'HUMAN RESOURCES'!$A293:$L2983,COLUMN(I293),0)</f>
        <v>0.54500000000000004</v>
      </c>
      <c r="P293" s="19">
        <f>VLOOKUP($A293,'HUMAN RESOURCES'!$A293:$L2983,COLUMN(J293),0)</f>
        <v>2.7E-2</v>
      </c>
      <c r="Q293" s="19">
        <f>VLOOKUP($A293,'HUMAN RESOURCES'!$A293:$L2983,COLUMN(K293),0)</f>
        <v>35785718</v>
      </c>
      <c r="R293" s="19">
        <f>VLOOKUP($A293,'HUMAN RESOURCES'!$A293:$L2983,COLUMN(L293),0)</f>
        <v>0.217</v>
      </c>
      <c r="S293" s="19">
        <f>VLOOKUP($A293,TOURISM!$A292:$E2982, COLUMN(D293),0)</f>
        <v>969000000</v>
      </c>
      <c r="T293" s="19">
        <f>VLOOKUP($A293,TOURISM!$A292:$E2982, COLUMN(E293),0)</f>
        <v>124000000</v>
      </c>
      <c r="U293" s="19">
        <f>VLOOKUP($A293,BUSINESS!$A293:$I2983, COLUMN(H293),0)</f>
        <v>3.1E-2</v>
      </c>
      <c r="V293" s="19">
        <f>VLOOKUP($A293,BUSINESS!$A293:$I2983, COLUMN(I293),0)</f>
        <v>0.129</v>
      </c>
    </row>
    <row r="294" spans="1:22" ht="15" x14ac:dyDescent="0.25">
      <c r="A294" s="14" t="s">
        <v>59</v>
      </c>
      <c r="B294" s="15" t="s">
        <v>88</v>
      </c>
      <c r="C294" s="16" t="s">
        <v>118</v>
      </c>
      <c r="D294" s="17">
        <v>5038577519</v>
      </c>
      <c r="E294" s="18">
        <v>4.9000000000000002E-2</v>
      </c>
      <c r="F294" s="18">
        <v>13</v>
      </c>
      <c r="G294" s="18">
        <v>0.27</v>
      </c>
      <c r="H294" s="19">
        <f>VLOOKUP($A294,ENERGY!$A294:$E2984,COLUMN(D294),0)</f>
        <v>14338</v>
      </c>
      <c r="I294" s="19">
        <f>VLOOKUP($A294,ENERGY!$A294:$E2984,COLUMN(E294),0)</f>
        <v>1815</v>
      </c>
      <c r="J294" s="19">
        <f>VLOOKUP($A294,'HUMAN RESOURCES'!$A294:$L2984,COLUMN(D294),0)</f>
        <v>3.9E-2</v>
      </c>
      <c r="K294" s="19">
        <f>VLOOKUP($A294,'HUMAN RESOURCES'!$A294:$L2984,COLUMN(E294),0)</f>
        <v>7.0000000000000007E-2</v>
      </c>
      <c r="L294" s="19">
        <f>VLOOKUP($A294,'HUMAN RESOURCES'!$A294:$L2984,COLUMN(F294),0)</f>
        <v>58</v>
      </c>
      <c r="M294" s="19">
        <f>VLOOKUP($A294,'HUMAN RESOURCES'!$A294:$L2984,COLUMN(G294),0)</f>
        <v>56</v>
      </c>
      <c r="N294" s="19">
        <f>VLOOKUP($A294,'HUMAN RESOURCES'!$A294:$L2984,COLUMN(H294),0)</f>
        <v>0.46200000000000002</v>
      </c>
      <c r="O294" s="19">
        <f>VLOOKUP($A294,'HUMAN RESOURCES'!$A294:$L2984,COLUMN(I294),0)</f>
        <v>0.50700000000000001</v>
      </c>
      <c r="P294" s="19">
        <f>VLOOKUP($A294,'HUMAN RESOURCES'!$A294:$L2984,COLUMN(J294),0)</f>
        <v>3.1E-2</v>
      </c>
      <c r="Q294" s="19">
        <f>VLOOKUP($A294,'HUMAN RESOURCES'!$A294:$L2984,COLUMN(K294),0)</f>
        <v>76167240</v>
      </c>
      <c r="R294" s="19">
        <f>VLOOKUP($A294,'HUMAN RESOURCES'!$A294:$L2984,COLUMN(L294),0)</f>
        <v>0.157</v>
      </c>
      <c r="S294" s="19">
        <f>VLOOKUP($A294,TOURISM!$A293:$E2983, COLUMN(D294),0)</f>
        <v>533000000</v>
      </c>
      <c r="T294" s="19">
        <f>VLOOKUP($A294,TOURISM!$A293:$E2983, COLUMN(E294),0)</f>
        <v>77000000</v>
      </c>
      <c r="U294" s="19">
        <f>VLOOKUP($A294,BUSINESS!$A294:$I2984, COLUMN(H294),0)</f>
        <v>2E-3</v>
      </c>
      <c r="V294" s="19">
        <f>VLOOKUP($A294,BUSINESS!$A294:$I2984, COLUMN(I294),0)</f>
        <v>5.0000000000000001E-3</v>
      </c>
    </row>
    <row r="295" spans="1:22" ht="15" x14ac:dyDescent="0.25">
      <c r="A295" s="14" t="s">
        <v>59</v>
      </c>
      <c r="B295" s="15" t="s">
        <v>89</v>
      </c>
      <c r="C295" s="16" t="s">
        <v>118</v>
      </c>
      <c r="D295" s="17">
        <v>2754995877</v>
      </c>
      <c r="E295" s="18">
        <v>8.2000000000000003E-2</v>
      </c>
      <c r="F295" s="18">
        <v>17</v>
      </c>
      <c r="G295" s="18">
        <v>0.33100000000000002</v>
      </c>
      <c r="H295" s="19">
        <f>VLOOKUP($A295,ENERGY!$A295:$E2985,COLUMN(D295),0)</f>
        <v>14338</v>
      </c>
      <c r="I295" s="19">
        <f>VLOOKUP($A295,ENERGY!$A295:$E2985,COLUMN(E295),0)</f>
        <v>953</v>
      </c>
      <c r="J295" s="19">
        <f>VLOOKUP($A295,'HUMAN RESOURCES'!$A295:$L2985,COLUMN(D295),0)</f>
        <v>3.9E-2</v>
      </c>
      <c r="K295" s="19">
        <f>VLOOKUP($A295,'HUMAN RESOURCES'!$A295:$L2985,COLUMN(E295),0)</f>
        <v>7.0000000000000007E-2</v>
      </c>
      <c r="L295" s="19">
        <f>VLOOKUP($A295,'HUMAN RESOURCES'!$A295:$L2985,COLUMN(F295),0)</f>
        <v>60</v>
      </c>
      <c r="M295" s="19">
        <f>VLOOKUP($A295,'HUMAN RESOURCES'!$A295:$L2985,COLUMN(G295),0)</f>
        <v>58</v>
      </c>
      <c r="N295" s="19">
        <f>VLOOKUP($A295,'HUMAN RESOURCES'!$A295:$L2985,COLUMN(H295),0)</f>
        <v>0.41499999999999998</v>
      </c>
      <c r="O295" s="19">
        <f>VLOOKUP($A295,'HUMAN RESOURCES'!$A295:$L2985,COLUMN(I295),0)</f>
        <v>0.55500000000000005</v>
      </c>
      <c r="P295" s="19">
        <f>VLOOKUP($A295,'HUMAN RESOURCES'!$A295:$L2985,COLUMN(J295),0)</f>
        <v>0.03</v>
      </c>
      <c r="Q295" s="19">
        <f>VLOOKUP($A295,'HUMAN RESOURCES'!$A295:$L2985,COLUMN(K295),0)</f>
        <v>600733</v>
      </c>
      <c r="R295" s="19">
        <f>VLOOKUP($A295,'HUMAN RESOURCES'!$A295:$L2985,COLUMN(L295),0)</f>
        <v>0.27900000000000003</v>
      </c>
      <c r="S295" s="19">
        <f>VLOOKUP($A295,TOURISM!$A294:$E2984, COLUMN(D295),0)</f>
        <v>24000000</v>
      </c>
      <c r="T295" s="19">
        <f>VLOOKUP($A295,TOURISM!$A294:$E2984, COLUMN(E295),0)</f>
        <v>10000000</v>
      </c>
      <c r="U295" s="19">
        <f>VLOOKUP($A295,BUSINESS!$A295:$I2985, COLUMN(H295),0)</f>
        <v>0.02</v>
      </c>
      <c r="V295" s="19">
        <f>VLOOKUP($A295,BUSINESS!$A295:$I2985, COLUMN(I295),0)</f>
        <v>2.5999999999999999E-2</v>
      </c>
    </row>
    <row r="296" spans="1:22" ht="15" x14ac:dyDescent="0.25">
      <c r="A296" s="14" t="s">
        <v>59</v>
      </c>
      <c r="B296" s="15" t="s">
        <v>90</v>
      </c>
      <c r="C296" s="16" t="s">
        <v>118</v>
      </c>
      <c r="D296" s="17">
        <v>5305317555</v>
      </c>
      <c r="E296" s="18">
        <v>6.3E-2</v>
      </c>
      <c r="F296" s="18">
        <v>29</v>
      </c>
      <c r="G296" s="19">
        <v>0.12</v>
      </c>
      <c r="H296" s="19">
        <f>VLOOKUP($A296,ENERGY!$A296:$E2986,COLUMN(D296),0)</f>
        <v>14338</v>
      </c>
      <c r="I296" s="19">
        <f>VLOOKUP($A296,ENERGY!$A296:$E2986,COLUMN(E296),0)</f>
        <v>579</v>
      </c>
      <c r="J296" s="19">
        <f>VLOOKUP($A296,'HUMAN RESOURCES'!$A296:$L2986,COLUMN(D296),0)</f>
        <v>3.9E-2</v>
      </c>
      <c r="K296" s="19">
        <f>VLOOKUP($A296,'HUMAN RESOURCES'!$A296:$L2986,COLUMN(E296),0)</f>
        <v>5.7000000000000002E-2</v>
      </c>
      <c r="L296" s="19">
        <f>VLOOKUP($A296,'HUMAN RESOURCES'!$A296:$L2986,COLUMN(F296),0)</f>
        <v>62</v>
      </c>
      <c r="M296" s="19">
        <f>VLOOKUP($A296,'HUMAN RESOURCES'!$A296:$L2986,COLUMN(G296),0)</f>
        <v>59</v>
      </c>
      <c r="N296" s="19">
        <f>VLOOKUP($A296,'HUMAN RESOURCES'!$A296:$L2986,COLUMN(H296),0)</f>
        <v>0.441</v>
      </c>
      <c r="O296" s="19">
        <f>VLOOKUP($A296,'HUMAN RESOURCES'!$A296:$L2986,COLUMN(I296),0)</f>
        <v>0.52700000000000002</v>
      </c>
      <c r="P296" s="19">
        <f>VLOOKUP($A296,'HUMAN RESOURCES'!$A296:$L2986,COLUMN(J296),0)</f>
        <v>3.2000000000000001E-2</v>
      </c>
      <c r="Q296" s="19">
        <f>VLOOKUP($A296,'HUMAN RESOURCES'!$A296:$L2986,COLUMN(K296),0)</f>
        <v>11270826</v>
      </c>
      <c r="R296" s="19">
        <f>VLOOKUP($A296,'HUMAN RESOURCES'!$A296:$L2986,COLUMN(L296),0)</f>
        <v>0.41099999999999998</v>
      </c>
      <c r="S296" s="19">
        <f>VLOOKUP($A296,TOURISM!$A295:$E2985, COLUMN(D296),0)</f>
        <v>334000000</v>
      </c>
      <c r="T296" s="19">
        <f>VLOOKUP($A296,TOURISM!$A295:$E2985, COLUMN(E296),0)</f>
        <v>144000000</v>
      </c>
      <c r="U296" s="19">
        <f>VLOOKUP($A296,BUSINESS!$A296:$I2986, COLUMN(H296),0)</f>
        <v>4.8000000000000001E-2</v>
      </c>
      <c r="V296" s="19">
        <f>VLOOKUP($A296,BUSINESS!$A296:$I2986, COLUMN(I296),0)</f>
        <v>0.154</v>
      </c>
    </row>
    <row r="297" spans="1:22" ht="15" x14ac:dyDescent="0.25">
      <c r="A297" s="14" t="s">
        <v>59</v>
      </c>
      <c r="B297" s="15" t="s">
        <v>91</v>
      </c>
      <c r="C297" s="16" t="s">
        <v>118</v>
      </c>
      <c r="D297" s="17">
        <v>2184444849</v>
      </c>
      <c r="E297" s="18">
        <v>0.05</v>
      </c>
      <c r="F297" s="18">
        <v>29</v>
      </c>
      <c r="G297" s="18">
        <v>0.23100000000000001</v>
      </c>
      <c r="H297" s="19">
        <f>VLOOKUP($A297,ENERGY!$A297:$E2987,COLUMN(D297),0)</f>
        <v>14338</v>
      </c>
      <c r="I297" s="19">
        <f>VLOOKUP($A297,ENERGY!$A297:$E2987,COLUMN(E297),0)</f>
        <v>1914</v>
      </c>
      <c r="J297" s="19">
        <f>VLOOKUP($A297,'HUMAN RESOURCES'!$A297:$L2987,COLUMN(D297),0)</f>
        <v>0.04</v>
      </c>
      <c r="K297" s="19">
        <f>VLOOKUP($A297,'HUMAN RESOURCES'!$A297:$L2987,COLUMN(E297),0)</f>
        <v>8.6999999999999994E-2</v>
      </c>
      <c r="L297" s="19">
        <f>VLOOKUP($A297,'HUMAN RESOURCES'!$A297:$L2987,COLUMN(F297),0)</f>
        <v>52</v>
      </c>
      <c r="M297" s="19">
        <f>VLOOKUP($A297,'HUMAN RESOURCES'!$A297:$L2987,COLUMN(G297),0)</f>
        <v>50</v>
      </c>
      <c r="N297" s="19">
        <f>VLOOKUP($A297,'HUMAN RESOURCES'!$A297:$L2987,COLUMN(H297),0)</f>
        <v>0.44</v>
      </c>
      <c r="O297" s="19">
        <f>VLOOKUP($A297,'HUMAN RESOURCES'!$A297:$L2987,COLUMN(I297),0)</f>
        <v>0.52700000000000002</v>
      </c>
      <c r="P297" s="19">
        <f>VLOOKUP($A297,'HUMAN RESOURCES'!$A297:$L2987,COLUMN(J297),0)</f>
        <v>3.2000000000000001E-2</v>
      </c>
      <c r="Q297" s="19">
        <f>VLOOKUP($A297,'HUMAN RESOURCES'!$A297:$L2987,COLUMN(K297),0)</f>
        <v>8039351</v>
      </c>
      <c r="R297" s="19">
        <f>VLOOKUP($A297,'HUMAN RESOURCES'!$A297:$L2987,COLUMN(L297),0)</f>
        <v>0.17199999999999999</v>
      </c>
      <c r="S297" s="19">
        <f>VLOOKUP($A297,TOURISM!$A296:$E2986, COLUMN(D297),0)</f>
        <v>2478709140</v>
      </c>
      <c r="T297" s="19">
        <f>VLOOKUP($A297,TOURISM!$A296:$E2986, COLUMN(E297),0)</f>
        <v>448000000</v>
      </c>
      <c r="U297" s="19">
        <f>VLOOKUP($A297,BUSINESS!$A297:$I2987, COLUMN(H297),0)</f>
        <v>0.129</v>
      </c>
      <c r="V297" s="19">
        <f>VLOOKUP($A297,BUSINESS!$A297:$I2987, COLUMN(I297),0)</f>
        <v>0.57999999999999996</v>
      </c>
    </row>
    <row r="298" spans="1:22" ht="15" x14ac:dyDescent="0.25">
      <c r="A298" s="14" t="s">
        <v>59</v>
      </c>
      <c r="B298" s="15" t="s">
        <v>92</v>
      </c>
      <c r="C298" s="16" t="s">
        <v>118</v>
      </c>
      <c r="D298" s="17">
        <v>6283796155</v>
      </c>
      <c r="E298" s="18">
        <v>4.4999999999999998E-2</v>
      </c>
      <c r="F298" s="18">
        <v>239</v>
      </c>
      <c r="G298" s="18">
        <v>0.21</v>
      </c>
      <c r="H298" s="19">
        <f>VLOOKUP($A298,ENERGY!$A298:$E2988,COLUMN(D298),0)</f>
        <v>1194</v>
      </c>
      <c r="I298" s="19">
        <f>VLOOKUP($A298,ENERGY!$A298:$E2988,COLUMN(E298),0)</f>
        <v>3887</v>
      </c>
      <c r="J298" s="19">
        <f>VLOOKUP($A298,'HUMAN RESOURCES'!$A298:$L2988,COLUMN(D298),0)</f>
        <v>0.04</v>
      </c>
      <c r="K298" s="19">
        <f>VLOOKUP($A298,'HUMAN RESOURCES'!$A298:$L2988,COLUMN(E298),0)</f>
        <v>7.8E-2</v>
      </c>
      <c r="L298" s="19">
        <f>VLOOKUP($A298,'HUMAN RESOURCES'!$A298:$L2988,COLUMN(F298),0)</f>
        <v>53</v>
      </c>
      <c r="M298" s="19">
        <f>VLOOKUP($A298,'HUMAN RESOURCES'!$A298:$L2988,COLUMN(G298),0)</f>
        <v>51</v>
      </c>
      <c r="N298" s="19">
        <f>VLOOKUP($A298,'HUMAN RESOURCES'!$A298:$L2988,COLUMN(H298),0)</f>
        <v>0.443</v>
      </c>
      <c r="O298" s="19">
        <f>VLOOKUP($A298,'HUMAN RESOURCES'!$A298:$L2988,COLUMN(I298),0)</f>
        <v>0.52400000000000002</v>
      </c>
      <c r="P298" s="19">
        <f>VLOOKUP($A298,'HUMAN RESOURCES'!$A298:$L2988,COLUMN(J298),0)</f>
        <v>3.3000000000000002E-2</v>
      </c>
      <c r="Q298" s="19">
        <f>VLOOKUP($A298,'HUMAN RESOURCES'!$A298:$L2988,COLUMN(K298),0)</f>
        <v>18137734</v>
      </c>
      <c r="R298" s="19">
        <f>VLOOKUP($A298,'HUMAN RESOURCES'!$A298:$L2988,COLUMN(L298),0)</f>
        <v>0.48499999999999999</v>
      </c>
      <c r="S298" s="19">
        <f>VLOOKUP($A298,TOURISM!$A297:$E2987, COLUMN(D298),0)</f>
        <v>229000000</v>
      </c>
      <c r="T298" s="19">
        <f>VLOOKUP($A298,TOURISM!$A297:$E2987, COLUMN(E298),0)</f>
        <v>480000000</v>
      </c>
      <c r="U298" s="19">
        <f>VLOOKUP($A298,BUSINESS!$A298:$I2988, COLUMN(H298),0)</f>
        <v>1.4E-2</v>
      </c>
      <c r="V298" s="19">
        <f>VLOOKUP($A298,BUSINESS!$A298:$I2988, COLUMN(I298),0)</f>
        <v>0.124</v>
      </c>
    </row>
    <row r="299" spans="1:22" ht="15" x14ac:dyDescent="0.25">
      <c r="A299" s="14" t="s">
        <v>59</v>
      </c>
      <c r="B299" s="15" t="s">
        <v>93</v>
      </c>
      <c r="C299" s="16" t="s">
        <v>118</v>
      </c>
      <c r="D299" s="17">
        <v>59523857868</v>
      </c>
      <c r="E299" s="18">
        <v>5.0999999999999997E-2</v>
      </c>
      <c r="F299" s="18">
        <v>100</v>
      </c>
      <c r="G299" s="18">
        <v>0.115</v>
      </c>
      <c r="H299" s="19">
        <f>VLOOKUP($A299,ENERGY!$A299:$E2989,COLUMN(D299),0)</f>
        <v>14457</v>
      </c>
      <c r="I299" s="19">
        <f>VLOOKUP($A299,ENERGY!$A299:$E2989,COLUMN(E299),0)</f>
        <v>50267</v>
      </c>
      <c r="J299" s="19">
        <f>VLOOKUP($A299,'HUMAN RESOURCES'!$A299:$L2989,COLUMN(D299),0)</f>
        <v>0.04</v>
      </c>
      <c r="K299" s="19">
        <f>VLOOKUP($A299,'HUMAN RESOURCES'!$A299:$L2989,COLUMN(E299),0)</f>
        <v>9.6000000000000002E-2</v>
      </c>
      <c r="L299" s="19">
        <f>VLOOKUP($A299,'HUMAN RESOURCES'!$A299:$L2989,COLUMN(F299),0)</f>
        <v>53</v>
      </c>
      <c r="M299" s="19">
        <f>VLOOKUP($A299,'HUMAN RESOURCES'!$A299:$L2989,COLUMN(G299),0)</f>
        <v>51</v>
      </c>
      <c r="N299" s="19">
        <f>VLOOKUP($A299,'HUMAN RESOURCES'!$A299:$L2989,COLUMN(H299),0)</f>
        <v>0.42899999999999999</v>
      </c>
      <c r="O299" s="19">
        <f>VLOOKUP($A299,'HUMAN RESOURCES'!$A299:$L2989,COLUMN(I299),0)</f>
        <v>0.54200000000000004</v>
      </c>
      <c r="P299" s="19">
        <f>VLOOKUP($A299,'HUMAN RESOURCES'!$A299:$L2989,COLUMN(J299),0)</f>
        <v>2.9000000000000001E-2</v>
      </c>
      <c r="Q299" s="19">
        <f>VLOOKUP($A299,'HUMAN RESOURCES'!$A299:$L2989,COLUMN(K299),0)</f>
        <v>1421515</v>
      </c>
      <c r="R299" s="19">
        <f>VLOOKUP($A299,'HUMAN RESOURCES'!$A299:$L2989,COLUMN(L299),0)</f>
        <v>0.40899999999999997</v>
      </c>
      <c r="S299" s="19">
        <f>VLOOKUP($A299,TOURISM!$A298:$E2988, COLUMN(D299),0)</f>
        <v>1600000</v>
      </c>
      <c r="T299" s="19">
        <f>VLOOKUP($A299,TOURISM!$A298:$E2988, COLUMN(E299),0)</f>
        <v>18900000</v>
      </c>
      <c r="U299" s="19">
        <f>VLOOKUP($A299,BUSINESS!$A299:$I2989, COLUMN(H299),0)</f>
        <v>1.9E-2</v>
      </c>
      <c r="V299" s="19">
        <f>VLOOKUP($A299,BUSINESS!$A299:$I2989, COLUMN(I299),0)</f>
        <v>7.0000000000000007E-2</v>
      </c>
    </row>
    <row r="300" spans="1:22" ht="15" x14ac:dyDescent="0.25">
      <c r="A300" s="14" t="s">
        <v>59</v>
      </c>
      <c r="B300" s="15" t="s">
        <v>94</v>
      </c>
      <c r="C300" s="16" t="s">
        <v>118</v>
      </c>
      <c r="D300" s="17">
        <v>6578515331</v>
      </c>
      <c r="E300" s="18">
        <v>6.9000000000000006E-2</v>
      </c>
      <c r="F300" s="18">
        <v>22</v>
      </c>
      <c r="G300" s="18">
        <v>0.19500000000000001</v>
      </c>
      <c r="H300" s="19">
        <f>VLOOKUP($A300,ENERGY!$A300:$E2990,COLUMN(D300),0)</f>
        <v>9144</v>
      </c>
      <c r="I300" s="19">
        <f>VLOOKUP($A300,ENERGY!$A300:$E2990,COLUMN(E300),0)</f>
        <v>2391</v>
      </c>
      <c r="J300" s="19">
        <f>VLOOKUP($A300,'HUMAN RESOURCES'!$A300:$L2990,COLUMN(D300),0)</f>
        <v>0.04</v>
      </c>
      <c r="K300" s="19">
        <f>VLOOKUP($A300,'HUMAN RESOURCES'!$A300:$L2990,COLUMN(E300),0)</f>
        <v>8.5000000000000006E-2</v>
      </c>
      <c r="L300" s="19">
        <f>VLOOKUP($A300,'HUMAN RESOURCES'!$A300:$L2990,COLUMN(F300),0)</f>
        <v>53</v>
      </c>
      <c r="M300" s="19">
        <f>VLOOKUP($A300,'HUMAN RESOURCES'!$A300:$L2990,COLUMN(G300),0)</f>
        <v>52</v>
      </c>
      <c r="N300" s="19">
        <f>VLOOKUP($A300,'HUMAN RESOURCES'!$A300:$L2990,COLUMN(H300),0)</f>
        <v>0.436</v>
      </c>
      <c r="O300" s="19">
        <f>VLOOKUP($A300,'HUMAN RESOURCES'!$A300:$L2990,COLUMN(I300),0)</f>
        <v>0.53100000000000003</v>
      </c>
      <c r="P300" s="19">
        <f>VLOOKUP($A300,'HUMAN RESOURCES'!$A300:$L2990,COLUMN(J300),0)</f>
        <v>3.2000000000000001E-2</v>
      </c>
      <c r="Q300" s="19">
        <f>VLOOKUP($A300,'HUMAN RESOURCES'!$A300:$L2990,COLUMN(K300),0)</f>
        <v>9576331</v>
      </c>
      <c r="R300" s="19">
        <f>VLOOKUP($A300,'HUMAN RESOURCES'!$A300:$L2990,COLUMN(L300),0)</f>
        <v>0.32800000000000001</v>
      </c>
      <c r="S300" s="19">
        <f>VLOOKUP($A300,TOURISM!$A299:$E2989, COLUMN(D300),0)</f>
        <v>2478709140</v>
      </c>
      <c r="T300" s="19">
        <f>VLOOKUP($A300,TOURISM!$A299:$E2989, COLUMN(E300),0)</f>
        <v>38000000</v>
      </c>
      <c r="U300" s="19">
        <f>VLOOKUP($A300,BUSINESS!$A300:$I2990, COLUMN(H300),0)</f>
        <v>5.0000000000000001E-3</v>
      </c>
      <c r="V300" s="19">
        <f>VLOOKUP($A300,BUSINESS!$A300:$I2990, COLUMN(I300),0)</f>
        <v>0.02</v>
      </c>
    </row>
    <row r="301" spans="1:22" ht="15" x14ac:dyDescent="0.25">
      <c r="A301" s="14" t="s">
        <v>59</v>
      </c>
      <c r="B301" s="15" t="s">
        <v>95</v>
      </c>
      <c r="C301" s="16" t="s">
        <v>118</v>
      </c>
      <c r="D301" s="17">
        <v>7261366632</v>
      </c>
      <c r="E301" s="18">
        <v>7.2999999999999995E-2</v>
      </c>
      <c r="F301" s="18">
        <v>262</v>
      </c>
      <c r="G301" s="18">
        <v>0.106</v>
      </c>
      <c r="H301" s="19">
        <f>VLOOKUP($A301,ENERGY!$A301:$E2991,COLUMN(D301),0)</f>
        <v>1345</v>
      </c>
      <c r="I301" s="19">
        <f>VLOOKUP($A301,ENERGY!$A301:$E2991,COLUMN(E301),0)</f>
        <v>2409</v>
      </c>
      <c r="J301" s="19">
        <f>VLOOKUP($A301,'HUMAN RESOURCES'!$A301:$L2991,COLUMN(D301),0)</f>
        <v>0.04</v>
      </c>
      <c r="K301" s="19">
        <f>VLOOKUP($A301,'HUMAN RESOURCES'!$A301:$L2991,COLUMN(E301),0)</f>
        <v>8.3000000000000004E-2</v>
      </c>
      <c r="L301" s="19">
        <f>VLOOKUP($A301,'HUMAN RESOURCES'!$A301:$L2991,COLUMN(F301),0)</f>
        <v>56</v>
      </c>
      <c r="M301" s="19">
        <f>VLOOKUP($A301,'HUMAN RESOURCES'!$A301:$L2991,COLUMN(G301),0)</f>
        <v>54</v>
      </c>
      <c r="N301" s="19">
        <f>VLOOKUP($A301,'HUMAN RESOURCES'!$A301:$L2991,COLUMN(H301),0)</f>
        <v>0.433</v>
      </c>
      <c r="O301" s="19">
        <f>VLOOKUP($A301,'HUMAN RESOURCES'!$A301:$L2991,COLUMN(I301),0)</f>
        <v>0.53700000000000003</v>
      </c>
      <c r="P301" s="19">
        <f>VLOOKUP($A301,'HUMAN RESOURCES'!$A301:$L2991,COLUMN(J301),0)</f>
        <v>0.03</v>
      </c>
      <c r="Q301" s="19">
        <f>VLOOKUP($A301,'HUMAN RESOURCES'!$A301:$L2991,COLUMN(K301),0)</f>
        <v>3269786</v>
      </c>
      <c r="R301" s="19">
        <f>VLOOKUP($A301,'HUMAN RESOURCES'!$A301:$L2991,COLUMN(L301),0)</f>
        <v>0.46100000000000002</v>
      </c>
      <c r="S301" s="19">
        <f>VLOOKUP($A301,TOURISM!$A300:$E2990, COLUMN(D301),0)</f>
        <v>67000000</v>
      </c>
      <c r="T301" s="19">
        <f>VLOOKUP($A301,TOURISM!$A300:$E2990, COLUMN(E301),0)</f>
        <v>33000000</v>
      </c>
      <c r="U301" s="19">
        <f>VLOOKUP($A301,BUSINESS!$A301:$I2991, COLUMN(H301),0)</f>
        <v>0.129</v>
      </c>
      <c r="V301" s="19">
        <f>VLOOKUP($A301,BUSINESS!$A301:$I2991, COLUMN(I301),0)</f>
        <v>4.9000000000000002E-2</v>
      </c>
    </row>
    <row r="302" spans="1:22" ht="15" x14ac:dyDescent="0.25">
      <c r="A302" s="14" t="s">
        <v>59</v>
      </c>
      <c r="B302" s="15" t="s">
        <v>96</v>
      </c>
      <c r="C302" s="16" t="s">
        <v>118</v>
      </c>
      <c r="D302" s="17">
        <v>3405134555</v>
      </c>
      <c r="E302" s="18">
        <v>7.6999999999999999E-2</v>
      </c>
      <c r="F302" s="18">
        <v>20</v>
      </c>
      <c r="G302" s="19">
        <v>0.12</v>
      </c>
      <c r="H302" s="19">
        <f>VLOOKUP($A302,ENERGY!$A302:$E2992,COLUMN(D302),0)</f>
        <v>14338</v>
      </c>
      <c r="I302" s="19">
        <f>VLOOKUP($A302,ENERGY!$A302:$E2992,COLUMN(E302),0)</f>
        <v>821</v>
      </c>
      <c r="J302" s="19">
        <f>VLOOKUP($A302,'HUMAN RESOURCES'!$A302:$L2992,COLUMN(D302),0)</f>
        <v>0.04</v>
      </c>
      <c r="K302" s="19">
        <f>VLOOKUP($A302,'HUMAN RESOURCES'!$A302:$L2992,COLUMN(E302),0)</f>
        <v>7.4999999999999997E-2</v>
      </c>
      <c r="L302" s="19">
        <f>VLOOKUP($A302,'HUMAN RESOURCES'!$A302:$L2992,COLUMN(F302),0)</f>
        <v>59</v>
      </c>
      <c r="M302" s="19">
        <f>VLOOKUP($A302,'HUMAN RESOURCES'!$A302:$L2992,COLUMN(G302),0)</f>
        <v>56</v>
      </c>
      <c r="N302" s="19">
        <f>VLOOKUP($A302,'HUMAN RESOURCES'!$A302:$L2992,COLUMN(H302),0)</f>
        <v>0.44500000000000001</v>
      </c>
      <c r="O302" s="19">
        <f>VLOOKUP($A302,'HUMAN RESOURCES'!$A302:$L2992,COLUMN(I302),0)</f>
        <v>0.52700000000000002</v>
      </c>
      <c r="P302" s="19">
        <f>VLOOKUP($A302,'HUMAN RESOURCES'!$A302:$L2992,COLUMN(J302),0)</f>
        <v>2.8000000000000001E-2</v>
      </c>
      <c r="Q302" s="19">
        <f>VLOOKUP($A302,'HUMAN RESOURCES'!$A302:$L2992,COLUMN(K302),0)</f>
        <v>8182362</v>
      </c>
      <c r="R302" s="19">
        <f>VLOOKUP($A302,'HUMAN RESOURCES'!$A302:$L2992,COLUMN(L302),0)</f>
        <v>0.4</v>
      </c>
      <c r="S302" s="19">
        <f>VLOOKUP($A302,TOURISM!$A301:$E2991, COLUMN(D302),0)</f>
        <v>108000000</v>
      </c>
      <c r="T302" s="19">
        <f>VLOOKUP($A302,TOURISM!$A301:$E2991, COLUMN(E302),0)</f>
        <v>58000000</v>
      </c>
      <c r="U302" s="19">
        <f>VLOOKUP($A302,BUSINESS!$A302:$I2992, COLUMN(H302),0)</f>
        <v>1.2999999999999999E-2</v>
      </c>
      <c r="V302" s="19">
        <f>VLOOKUP($A302,BUSINESS!$A302:$I2992, COLUMN(I302),0)</f>
        <v>7.2999999999999995E-2</v>
      </c>
    </row>
    <row r="303" spans="1:22" ht="15" x14ac:dyDescent="0.25">
      <c r="A303" s="14" t="s">
        <v>59</v>
      </c>
      <c r="B303" s="15" t="s">
        <v>97</v>
      </c>
      <c r="C303" s="16" t="s">
        <v>118</v>
      </c>
      <c r="D303" s="17">
        <v>112000000000</v>
      </c>
      <c r="E303" s="18">
        <v>6.6000000000000003E-2</v>
      </c>
      <c r="F303" s="18">
        <v>53</v>
      </c>
      <c r="G303" s="18">
        <v>0.17899999999999999</v>
      </c>
      <c r="H303" s="19">
        <f>VLOOKUP($A303,ENERGY!$A303:$E2993,COLUMN(D303),0)</f>
        <v>107683</v>
      </c>
      <c r="I303" s="19">
        <f>VLOOKUP($A303,ENERGY!$A303:$E2993,COLUMN(E303),0)</f>
        <v>95210</v>
      </c>
      <c r="J303" s="19">
        <f>VLOOKUP($A303,'HUMAN RESOURCES'!$A303:$L2993,COLUMN(D303),0)</f>
        <v>0.04</v>
      </c>
      <c r="K303" s="19">
        <f>VLOOKUP($A303,'HUMAN RESOURCES'!$A303:$L2993,COLUMN(E303),0)</f>
        <v>4.7E-2</v>
      </c>
      <c r="L303" s="19">
        <f>VLOOKUP($A303,'HUMAN RESOURCES'!$A303:$L2993,COLUMN(F303),0)</f>
        <v>61</v>
      </c>
      <c r="M303" s="19">
        <f>VLOOKUP($A303,'HUMAN RESOURCES'!$A303:$L2993,COLUMN(G303),0)</f>
        <v>56</v>
      </c>
      <c r="N303" s="19">
        <f>VLOOKUP($A303,'HUMAN RESOURCES'!$A303:$L2993,COLUMN(H303),0)</f>
        <v>0.435</v>
      </c>
      <c r="O303" s="19">
        <f>VLOOKUP($A303,'HUMAN RESOURCES'!$A303:$L2993,COLUMN(I303),0)</f>
        <v>0.54500000000000004</v>
      </c>
      <c r="P303" s="19">
        <f>VLOOKUP($A303,'HUMAN RESOURCES'!$A303:$L2993,COLUMN(J303),0)</f>
        <v>0.02</v>
      </c>
      <c r="Q303" s="19">
        <f>VLOOKUP($A303,'HUMAN RESOURCES'!$A303:$L2993,COLUMN(K303),0)</f>
        <v>4854066</v>
      </c>
      <c r="R303" s="19">
        <f>VLOOKUP($A303,'HUMAN RESOURCES'!$A303:$L2993,COLUMN(L303),0)</f>
        <v>0.189</v>
      </c>
      <c r="S303" s="19">
        <f>VLOOKUP($A303,TOURISM!$A302:$E2992, COLUMN(D303),0)</f>
        <v>66000000</v>
      </c>
      <c r="T303" s="19">
        <f>VLOOKUP($A303,TOURISM!$A302:$E2992, COLUMN(E303),0)</f>
        <v>448000000</v>
      </c>
      <c r="U303" s="19">
        <f>VLOOKUP($A303,BUSINESS!$A303:$I2993, COLUMN(H303),0)</f>
        <v>0.129</v>
      </c>
      <c r="V303" s="19">
        <f>VLOOKUP($A303,BUSINESS!$A303:$I2993, COLUMN(I303),0)</f>
        <v>8.0000000000000002E-3</v>
      </c>
    </row>
    <row r="304" spans="1:22" ht="15" x14ac:dyDescent="0.25">
      <c r="A304" s="14" t="s">
        <v>59</v>
      </c>
      <c r="B304" s="15" t="s">
        <v>98</v>
      </c>
      <c r="C304" s="16" t="s">
        <v>118</v>
      </c>
      <c r="D304" s="17">
        <v>2581286407</v>
      </c>
      <c r="E304" s="18">
        <v>6.0999999999999999E-2</v>
      </c>
      <c r="F304" s="18">
        <v>17</v>
      </c>
      <c r="G304" s="18">
        <v>0.161</v>
      </c>
      <c r="H304" s="19">
        <f>VLOOKUP($A304,ENERGY!$A304:$E2994,COLUMN(D304),0)</f>
        <v>14338</v>
      </c>
      <c r="I304" s="19">
        <f>VLOOKUP($A304,ENERGY!$A304:$E2994,COLUMN(E304),0)</f>
        <v>557</v>
      </c>
      <c r="J304" s="19">
        <f>VLOOKUP($A304,'HUMAN RESOURCES'!$A304:$L2994,COLUMN(D304),0)</f>
        <v>4.2000000000000003E-2</v>
      </c>
      <c r="K304" s="19">
        <f>VLOOKUP($A304,'HUMAN RESOURCES'!$A304:$L2994,COLUMN(E304),0)</f>
        <v>0.128</v>
      </c>
      <c r="L304" s="19">
        <f>VLOOKUP($A304,'HUMAN RESOURCES'!$A304:$L2994,COLUMN(F304),0)</f>
        <v>42</v>
      </c>
      <c r="M304" s="19">
        <f>VLOOKUP($A304,'HUMAN RESOURCES'!$A304:$L2994,COLUMN(G304),0)</f>
        <v>42</v>
      </c>
      <c r="N304" s="19">
        <f>VLOOKUP($A304,'HUMAN RESOURCES'!$A304:$L2994,COLUMN(H304),0)</f>
        <v>0.42699999999999999</v>
      </c>
      <c r="O304" s="19">
        <f>VLOOKUP($A304,'HUMAN RESOURCES'!$A304:$L2994,COLUMN(I304),0)</f>
        <v>0.54900000000000004</v>
      </c>
      <c r="P304" s="19">
        <f>VLOOKUP($A304,'HUMAN RESOURCES'!$A304:$L2994,COLUMN(J304),0)</f>
        <v>2.4E-2</v>
      </c>
      <c r="Q304" s="19">
        <f>VLOOKUP($A304,'HUMAN RESOURCES'!$A304:$L2994,COLUMN(K304),0)</f>
        <v>5119895</v>
      </c>
      <c r="R304" s="19">
        <f>VLOOKUP($A304,'HUMAN RESOURCES'!$A304:$L2994,COLUMN(L304),0)</f>
        <v>0.36799999999999999</v>
      </c>
      <c r="S304" s="19">
        <f>VLOOKUP($A304,TOURISM!$A303:$E2993, COLUMN(D304),0)</f>
        <v>64000000</v>
      </c>
      <c r="T304" s="19">
        <f>VLOOKUP($A304,TOURISM!$A303:$E2993, COLUMN(E304),0)</f>
        <v>34000000</v>
      </c>
      <c r="U304" s="19">
        <f>VLOOKUP($A304,BUSINESS!$A304:$I2994, COLUMN(H304),0)</f>
        <v>2E-3</v>
      </c>
      <c r="V304" s="19">
        <f>VLOOKUP($A304,BUSINESS!$A304:$I2994, COLUMN(I304),0)</f>
        <v>0.57999999999999996</v>
      </c>
    </row>
    <row r="305" spans="1:22" ht="15" x14ac:dyDescent="0.25">
      <c r="A305" s="14" t="s">
        <v>59</v>
      </c>
      <c r="B305" s="15" t="s">
        <v>99</v>
      </c>
      <c r="C305" s="16" t="s">
        <v>118</v>
      </c>
      <c r="D305" s="17">
        <v>123258507</v>
      </c>
      <c r="E305" s="18">
        <v>0.1</v>
      </c>
      <c r="F305" s="18">
        <v>81</v>
      </c>
      <c r="G305" s="18">
        <v>0.312</v>
      </c>
      <c r="H305" s="19">
        <f>VLOOKUP($A305,ENERGY!$A305:$E2995,COLUMN(D305),0)</f>
        <v>44</v>
      </c>
      <c r="I305" s="19">
        <f>VLOOKUP($A305,ENERGY!$A305:$E2995,COLUMN(E305),0)</f>
        <v>84</v>
      </c>
      <c r="J305" s="19">
        <f>VLOOKUP($A305,'HUMAN RESOURCES'!$A305:$L2995,COLUMN(D305),0)</f>
        <v>4.2000000000000003E-2</v>
      </c>
      <c r="K305" s="19">
        <f>VLOOKUP($A305,'HUMAN RESOURCES'!$A305:$L2995,COLUMN(E305),0)</f>
        <v>9.7000000000000003E-2</v>
      </c>
      <c r="L305" s="19">
        <f>VLOOKUP($A305,'HUMAN RESOURCES'!$A305:$L2995,COLUMN(F305),0)</f>
        <v>49</v>
      </c>
      <c r="M305" s="19">
        <f>VLOOKUP($A305,'HUMAN RESOURCES'!$A305:$L2995,COLUMN(G305),0)</f>
        <v>48</v>
      </c>
      <c r="N305" s="19">
        <f>VLOOKUP($A305,'HUMAN RESOURCES'!$A305:$L2995,COLUMN(H305),0)</f>
        <v>0.436</v>
      </c>
      <c r="O305" s="19">
        <f>VLOOKUP($A305,'HUMAN RESOURCES'!$A305:$L2995,COLUMN(I305),0)</f>
        <v>0.53700000000000003</v>
      </c>
      <c r="P305" s="19">
        <f>VLOOKUP($A305,'HUMAN RESOURCES'!$A305:$L2995,COLUMN(J305),0)</f>
        <v>2.7E-2</v>
      </c>
      <c r="Q305" s="19">
        <f>VLOOKUP($A305,'HUMAN RESOURCES'!$A305:$L2995,COLUMN(K305),0)</f>
        <v>139585891</v>
      </c>
      <c r="R305" s="19">
        <f>VLOOKUP($A305,'HUMAN RESOURCES'!$A305:$L2995,COLUMN(L305),0)</f>
        <v>0.39100000000000001</v>
      </c>
      <c r="S305" s="19">
        <f>VLOOKUP($A305,TOURISM!$A304:$E2994, COLUMN(D305),0)</f>
        <v>139000000</v>
      </c>
      <c r="T305" s="19">
        <f>VLOOKUP($A305,TOURISM!$A304:$E2994, COLUMN(E305),0)</f>
        <v>501000000</v>
      </c>
      <c r="U305" s="19">
        <f>VLOOKUP($A305,BUSINESS!$A305:$I2995, COLUMN(H305),0)</f>
        <v>3.5000000000000003E-2</v>
      </c>
      <c r="V305" s="19">
        <f>VLOOKUP($A305,BUSINESS!$A305:$I2995, COLUMN(I305),0)</f>
        <v>0.13300000000000001</v>
      </c>
    </row>
    <row r="306" spans="1:22" ht="15" x14ac:dyDescent="0.25">
      <c r="A306" s="14" t="s">
        <v>59</v>
      </c>
      <c r="B306" s="15" t="s">
        <v>100</v>
      </c>
      <c r="C306" s="16" t="s">
        <v>118</v>
      </c>
      <c r="D306" s="17">
        <v>8707015064</v>
      </c>
      <c r="E306" s="18">
        <v>5.3999999999999999E-2</v>
      </c>
      <c r="F306" s="18">
        <v>41</v>
      </c>
      <c r="G306" s="19">
        <v>0.12</v>
      </c>
      <c r="H306" s="19">
        <f>VLOOKUP($A306,ENERGY!$A306:$E2996,COLUMN(D306),0)</f>
        <v>3000</v>
      </c>
      <c r="I306" s="19">
        <f>VLOOKUP($A306,ENERGY!$A306:$E2996,COLUMN(E306),0)</f>
        <v>5335</v>
      </c>
      <c r="J306" s="19">
        <f>VLOOKUP($A306,'HUMAN RESOURCES'!$A306:$L2996,COLUMN(D306),0)</f>
        <v>4.2000000000000003E-2</v>
      </c>
      <c r="K306" s="19">
        <f>VLOOKUP($A306,'HUMAN RESOURCES'!$A306:$L2996,COLUMN(E306),0)</f>
        <v>7.2999999999999995E-2</v>
      </c>
      <c r="L306" s="19">
        <f>VLOOKUP($A306,'HUMAN RESOURCES'!$A306:$L2996,COLUMN(F306),0)</f>
        <v>49</v>
      </c>
      <c r="M306" s="19">
        <f>VLOOKUP($A306,'HUMAN RESOURCES'!$A306:$L2996,COLUMN(G306),0)</f>
        <v>49</v>
      </c>
      <c r="N306" s="19">
        <f>VLOOKUP($A306,'HUMAN RESOURCES'!$A306:$L2996,COLUMN(H306),0)</f>
        <v>0.46100000000000002</v>
      </c>
      <c r="O306" s="19">
        <f>VLOOKUP($A306,'HUMAN RESOURCES'!$A306:$L2996,COLUMN(I306),0)</f>
        <v>0.50800000000000001</v>
      </c>
      <c r="P306" s="19">
        <f>VLOOKUP($A306,'HUMAN RESOURCES'!$A306:$L2996,COLUMN(J306),0)</f>
        <v>3.1E-2</v>
      </c>
      <c r="Q306" s="19">
        <f>VLOOKUP($A306,'HUMAN RESOURCES'!$A306:$L2996,COLUMN(K306),0)</f>
        <v>12924746</v>
      </c>
      <c r="R306" s="19">
        <f>VLOOKUP($A306,'HUMAN RESOURCES'!$A306:$L2996,COLUMN(L306),0)</f>
        <v>0.151</v>
      </c>
      <c r="S306" s="19">
        <f>VLOOKUP($A306,TOURISM!$A305:$E2995, COLUMN(D306),0)</f>
        <v>48000000</v>
      </c>
      <c r="T306" s="19">
        <f>VLOOKUP($A306,TOURISM!$A305:$E2995, COLUMN(E306),0)</f>
        <v>84000000</v>
      </c>
      <c r="U306" s="19">
        <f>VLOOKUP($A306,BUSINESS!$A306:$I2996, COLUMN(H306),0)</f>
        <v>4.0000000000000001E-3</v>
      </c>
      <c r="V306" s="19">
        <f>VLOOKUP($A306,BUSINESS!$A306:$I2996, COLUMN(I306),0)</f>
        <v>3.3000000000000002E-2</v>
      </c>
    </row>
    <row r="307" spans="1:22" ht="15" x14ac:dyDescent="0.25">
      <c r="A307" s="14" t="s">
        <v>59</v>
      </c>
      <c r="B307" s="15" t="s">
        <v>101</v>
      </c>
      <c r="C307" s="16" t="s">
        <v>118</v>
      </c>
      <c r="D307" s="17">
        <v>919103262</v>
      </c>
      <c r="E307" s="18">
        <v>0.04</v>
      </c>
      <c r="F307" s="18">
        <v>423</v>
      </c>
      <c r="G307" s="18">
        <v>9.8000000000000004E-2</v>
      </c>
      <c r="H307" s="19">
        <f>VLOOKUP($A307,ENERGY!$A307:$E2997,COLUMN(D307),0)</f>
        <v>205</v>
      </c>
      <c r="I307" s="19">
        <f>VLOOKUP($A307,ENERGY!$A307:$E2997,COLUMN(E307),0)</f>
        <v>653</v>
      </c>
      <c r="J307" s="19">
        <f>VLOOKUP($A307,'HUMAN RESOURCES'!$A307:$L2997,COLUMN(D307),0)</f>
        <v>4.2000000000000003E-2</v>
      </c>
      <c r="K307" s="19">
        <f>VLOOKUP($A307,'HUMAN RESOURCES'!$A307:$L2997,COLUMN(E307),0)</f>
        <v>5.7000000000000002E-2</v>
      </c>
      <c r="L307" s="19">
        <f>VLOOKUP($A307,'HUMAN RESOURCES'!$A307:$L2997,COLUMN(F307),0)</f>
        <v>54</v>
      </c>
      <c r="M307" s="19">
        <f>VLOOKUP($A307,'HUMAN RESOURCES'!$A307:$L2997,COLUMN(G307),0)</f>
        <v>53</v>
      </c>
      <c r="N307" s="19">
        <f>VLOOKUP($A307,'HUMAN RESOURCES'!$A307:$L2997,COLUMN(H307),0)</f>
        <v>0.44600000000000001</v>
      </c>
      <c r="O307" s="19">
        <f>VLOOKUP($A307,'HUMAN RESOURCES'!$A307:$L2997,COLUMN(I307),0)</f>
        <v>0.52400000000000002</v>
      </c>
      <c r="P307" s="19">
        <f>VLOOKUP($A307,'HUMAN RESOURCES'!$A307:$L2997,COLUMN(J307),0)</f>
        <v>0.03</v>
      </c>
      <c r="Q307" s="19">
        <f>VLOOKUP($A307,'HUMAN RESOURCES'!$A307:$L2997,COLUMN(K307),0)</f>
        <v>38824384</v>
      </c>
      <c r="R307" s="19">
        <f>VLOOKUP($A307,'HUMAN RESOURCES'!$A307:$L2997,COLUMN(L307),0)</f>
        <v>0.248</v>
      </c>
      <c r="S307" s="19">
        <f>VLOOKUP($A307,TOURISM!$A306:$E2996, COLUMN(D307),0)</f>
        <v>835000000</v>
      </c>
      <c r="T307" s="19">
        <f>VLOOKUP($A307,TOURISM!$A306:$E2996, COLUMN(E307),0)</f>
        <v>577000000</v>
      </c>
      <c r="U307" s="19">
        <f>VLOOKUP($A307,BUSINESS!$A307:$I2997, COLUMN(H307),0)</f>
        <v>1.0999999999999999E-2</v>
      </c>
      <c r="V307" s="19">
        <f>VLOOKUP($A307,BUSINESS!$A307:$I2997, COLUMN(I307),0)</f>
        <v>7.5999999999999998E-2</v>
      </c>
    </row>
    <row r="308" spans="1:22" ht="15" x14ac:dyDescent="0.25">
      <c r="A308" s="14" t="s">
        <v>59</v>
      </c>
      <c r="B308" s="15" t="s">
        <v>102</v>
      </c>
      <c r="C308" s="16" t="s">
        <v>118</v>
      </c>
      <c r="D308" s="17">
        <v>1627853086</v>
      </c>
      <c r="E308" s="18">
        <v>0.159</v>
      </c>
      <c r="F308" s="18">
        <v>51</v>
      </c>
      <c r="G308" s="18">
        <v>0.246</v>
      </c>
      <c r="H308" s="19">
        <f>VLOOKUP($A308,ENERGY!$A308:$E2998,COLUMN(D308),0)</f>
        <v>14338</v>
      </c>
      <c r="I308" s="19">
        <f>VLOOKUP($A308,ENERGY!$A308:$E2998,COLUMN(E308),0)</f>
        <v>634</v>
      </c>
      <c r="J308" s="19">
        <f>VLOOKUP($A308,'HUMAN RESOURCES'!$A308:$L2998,COLUMN(D308),0)</f>
        <v>4.3999999999999997E-2</v>
      </c>
      <c r="K308" s="19">
        <f>VLOOKUP($A308,'HUMAN RESOURCES'!$A308:$L2998,COLUMN(E308),0)</f>
        <v>7.5999999999999998E-2</v>
      </c>
      <c r="L308" s="19">
        <f>VLOOKUP($A308,'HUMAN RESOURCES'!$A308:$L2998,COLUMN(F308),0)</f>
        <v>48</v>
      </c>
      <c r="M308" s="19">
        <f>VLOOKUP($A308,'HUMAN RESOURCES'!$A308:$L2998,COLUMN(G308),0)</f>
        <v>47</v>
      </c>
      <c r="N308" s="19">
        <f>VLOOKUP($A308,'HUMAN RESOURCES'!$A308:$L2998,COLUMN(H308),0)</f>
        <v>0.46700000000000003</v>
      </c>
      <c r="O308" s="19">
        <f>VLOOKUP($A308,'HUMAN RESOURCES'!$A308:$L2998,COLUMN(I308),0)</f>
        <v>0.50600000000000001</v>
      </c>
      <c r="P308" s="19">
        <f>VLOOKUP($A308,'HUMAN RESOURCES'!$A308:$L2998,COLUMN(J308),0)</f>
        <v>2.7E-2</v>
      </c>
      <c r="Q308" s="19">
        <f>VLOOKUP($A308,'HUMAN RESOURCES'!$A308:$L2998,COLUMN(K308),0)</f>
        <v>11470022</v>
      </c>
      <c r="R308" s="19">
        <f>VLOOKUP($A308,'HUMAN RESOURCES'!$A308:$L2998,COLUMN(L308),0)</f>
        <v>0.36599999999999999</v>
      </c>
      <c r="S308" s="19">
        <f>VLOOKUP($A308,TOURISM!$A307:$E2997, COLUMN(D308),0)</f>
        <v>98000000</v>
      </c>
      <c r="T308" s="19">
        <f>VLOOKUP($A308,TOURISM!$A307:$E2997, COLUMN(E308),0)</f>
        <v>88000000</v>
      </c>
      <c r="U308" s="19">
        <f>VLOOKUP($A308,BUSINESS!$A308:$I2998, COLUMN(H308),0)</f>
        <v>2.9000000000000001E-2</v>
      </c>
      <c r="V308" s="19">
        <f>VLOOKUP($A308,BUSINESS!$A308:$I2998, COLUMN(I308),0)</f>
        <v>8.3000000000000004E-2</v>
      </c>
    </row>
    <row r="309" spans="1:22" ht="15" x14ac:dyDescent="0.25">
      <c r="A309" s="14" t="s">
        <v>59</v>
      </c>
      <c r="B309" s="15" t="s">
        <v>103</v>
      </c>
      <c r="C309" s="16" t="s">
        <v>118</v>
      </c>
      <c r="D309" s="20">
        <v>15079752557.5</v>
      </c>
      <c r="E309" s="21">
        <v>6.4000000000000001E-2</v>
      </c>
      <c r="F309" s="19">
        <v>190</v>
      </c>
      <c r="G309" s="19">
        <v>0.12</v>
      </c>
      <c r="H309" s="19">
        <f>VLOOKUP($A309,ENERGY!$A309:$E2999,COLUMN(D309),0)</f>
        <v>14338</v>
      </c>
      <c r="I309" s="19">
        <f>VLOOKUP($A309,ENERGY!$A309:$E2999,COLUMN(E309),0)</f>
        <v>605</v>
      </c>
      <c r="J309" s="19">
        <f>VLOOKUP($A309,'HUMAN RESOURCES'!$A309:$L2999,COLUMN(D309),0)</f>
        <v>4.3999999999999997E-2</v>
      </c>
      <c r="K309" s="19">
        <f>VLOOKUP($A309,'HUMAN RESOURCES'!$A309:$L2999,COLUMN(E309),0)</f>
        <v>9.0999999999999998E-2</v>
      </c>
      <c r="L309" s="19">
        <f>VLOOKUP($A309,'HUMAN RESOURCES'!$A309:$L2999,COLUMN(F309),0)</f>
        <v>49</v>
      </c>
      <c r="M309" s="19">
        <f>VLOOKUP($A309,'HUMAN RESOURCES'!$A309:$L2999,COLUMN(G309),0)</f>
        <v>47</v>
      </c>
      <c r="N309" s="19">
        <f>VLOOKUP($A309,'HUMAN RESOURCES'!$A309:$L2999,COLUMN(H309),0)</f>
        <v>0.44800000000000001</v>
      </c>
      <c r="O309" s="19">
        <f>VLOOKUP($A309,'HUMAN RESOURCES'!$A309:$L2999,COLUMN(I309),0)</f>
        <v>0.52</v>
      </c>
      <c r="P309" s="19">
        <f>VLOOKUP($A309,'HUMAN RESOURCES'!$A309:$L2999,COLUMN(J309),0)</f>
        <v>3.2000000000000001E-2</v>
      </c>
      <c r="Q309" s="19">
        <f>VLOOKUP($A309,'HUMAN RESOURCES'!$A309:$L2999,COLUMN(K309),0)</f>
        <v>21010376</v>
      </c>
      <c r="R309" s="19">
        <f>VLOOKUP($A309,'HUMAN RESOURCES'!$A309:$L2999,COLUMN(L309),0)</f>
        <v>0.3</v>
      </c>
      <c r="S309" s="19">
        <f>VLOOKUP($A309,TOURISM!$A308:$E2998, COLUMN(D309),0)</f>
        <v>138000000</v>
      </c>
      <c r="T309" s="19">
        <f>VLOOKUP($A309,TOURISM!$A308:$E2998, COLUMN(E309),0)</f>
        <v>187000000</v>
      </c>
      <c r="U309" s="19">
        <f>VLOOKUP($A309,BUSINESS!$A309:$I2999, COLUMN(H309),0)</f>
        <v>8.9999999999999993E-3</v>
      </c>
      <c r="V309" s="19">
        <f>VLOOKUP($A309,BUSINESS!$A309:$I2999, COLUMN(I309),0)</f>
        <v>7.1999999999999995E-2</v>
      </c>
    </row>
    <row r="310" spans="1:22" ht="15" x14ac:dyDescent="0.25">
      <c r="A310" s="14" t="s">
        <v>59</v>
      </c>
      <c r="B310" s="15" t="s">
        <v>104</v>
      </c>
      <c r="C310" s="16" t="s">
        <v>118</v>
      </c>
      <c r="D310" s="17">
        <v>247000000000</v>
      </c>
      <c r="E310" s="18">
        <v>8.7999999999999995E-2</v>
      </c>
      <c r="F310" s="18">
        <v>450</v>
      </c>
      <c r="G310" s="18">
        <v>0.106</v>
      </c>
      <c r="H310" s="19">
        <f>VLOOKUP($A310,ENERGY!$A310:$E3000,COLUMN(D310),0)</f>
        <v>136604</v>
      </c>
      <c r="I310" s="19">
        <f>VLOOKUP($A310,ENERGY!$A310:$E3000,COLUMN(E310),0)</f>
        <v>443648</v>
      </c>
      <c r="J310" s="19">
        <f>VLOOKUP($A310,'HUMAN RESOURCES'!$A310:$L3000,COLUMN(D310),0)</f>
        <v>4.3999999999999997E-2</v>
      </c>
      <c r="K310" s="19">
        <f>VLOOKUP($A310,'HUMAN RESOURCES'!$A310:$L3000,COLUMN(E310),0)</f>
        <v>7.4999999999999997E-2</v>
      </c>
      <c r="L310" s="19">
        <f>VLOOKUP($A310,'HUMAN RESOURCES'!$A310:$L3000,COLUMN(F310),0)</f>
        <v>51</v>
      </c>
      <c r="M310" s="19">
        <f>VLOOKUP($A310,'HUMAN RESOURCES'!$A310:$L3000,COLUMN(G310),0)</f>
        <v>49</v>
      </c>
      <c r="N310" s="19">
        <f>VLOOKUP($A310,'HUMAN RESOURCES'!$A310:$L3000,COLUMN(H310),0)</f>
        <v>0.45400000000000001</v>
      </c>
      <c r="O310" s="19">
        <f>VLOOKUP($A310,'HUMAN RESOURCES'!$A310:$L3000,COLUMN(I310),0)</f>
        <v>0.51900000000000002</v>
      </c>
      <c r="P310" s="19">
        <f>VLOOKUP($A310,'HUMAN RESOURCES'!$A310:$L3000,COLUMN(J310),0)</f>
        <v>2.7E-2</v>
      </c>
      <c r="Q310" s="19">
        <f>VLOOKUP($A310,'HUMAN RESOURCES'!$A310:$L3000,COLUMN(K310),0)</f>
        <v>7770392</v>
      </c>
      <c r="R310" s="19">
        <f>VLOOKUP($A310,'HUMAN RESOURCES'!$A310:$L3000,COLUMN(L310),0)</f>
        <v>9.4E-2</v>
      </c>
      <c r="S310" s="19">
        <f>VLOOKUP($A310,TOURISM!$A309:$E2999, COLUMN(D310),0)</f>
        <v>1900000</v>
      </c>
      <c r="T310" s="19">
        <f>VLOOKUP($A310,TOURISM!$A309:$E2999, COLUMN(E310),0)</f>
        <v>62000000</v>
      </c>
      <c r="U310" s="19">
        <f>VLOOKUP($A310,BUSINESS!$A310:$I3000, COLUMN(H310),0)</f>
        <v>5.0000000000000001E-3</v>
      </c>
      <c r="V310" s="19">
        <f>VLOOKUP($A310,BUSINESS!$A310:$I3000, COLUMN(I310),0)</f>
        <v>0.02</v>
      </c>
    </row>
    <row r="311" spans="1:22" ht="15" x14ac:dyDescent="0.25">
      <c r="A311" s="14" t="s">
        <v>59</v>
      </c>
      <c r="B311" s="15" t="s">
        <v>105</v>
      </c>
      <c r="C311" s="16" t="s">
        <v>118</v>
      </c>
      <c r="D311" s="20">
        <v>15079752557.5</v>
      </c>
      <c r="E311" s="21">
        <v>6.4000000000000001E-2</v>
      </c>
      <c r="F311" s="19">
        <v>190</v>
      </c>
      <c r="G311" s="19">
        <v>0.12</v>
      </c>
      <c r="H311" s="19">
        <f>VLOOKUP($A311,ENERGY!$A311:$E3001,COLUMN(D311),0)</f>
        <v>14338</v>
      </c>
      <c r="I311" s="19">
        <f>VLOOKUP($A311,ENERGY!$A311:$E3001,COLUMN(E311),0)</f>
        <v>8441</v>
      </c>
      <c r="J311" s="19">
        <f>VLOOKUP($A311,'HUMAN RESOURCES'!$A311:$L3001,COLUMN(D311),0)</f>
        <v>4.3999999999999997E-2</v>
      </c>
      <c r="K311" s="19">
        <f>VLOOKUP($A311,'HUMAN RESOURCES'!$A311:$L3001,COLUMN(E311),0)</f>
        <v>5.7000000000000002E-2</v>
      </c>
      <c r="L311" s="19">
        <f>VLOOKUP($A311,'HUMAN RESOURCES'!$A311:$L3001,COLUMN(F311),0)</f>
        <v>58</v>
      </c>
      <c r="M311" s="19">
        <f>VLOOKUP($A311,'HUMAN RESOURCES'!$A311:$L3001,COLUMN(G311),0)</f>
        <v>56</v>
      </c>
      <c r="N311" s="19">
        <f>VLOOKUP($A311,'HUMAN RESOURCES'!$A311:$L3001,COLUMN(H311),0)</f>
        <v>0.46</v>
      </c>
      <c r="O311" s="19">
        <f>VLOOKUP($A311,'HUMAN RESOURCES'!$A311:$L3001,COLUMN(I311),0)</f>
        <v>0.51500000000000001</v>
      </c>
      <c r="P311" s="19">
        <f>VLOOKUP($A311,'HUMAN RESOURCES'!$A311:$L3001,COLUMN(J311),0)</f>
        <v>2.5000000000000001E-2</v>
      </c>
      <c r="Q311" s="19">
        <f>VLOOKUP($A311,'HUMAN RESOURCES'!$A311:$L3001,COLUMN(K311),0)</f>
        <v>1436549</v>
      </c>
      <c r="R311" s="19">
        <f>VLOOKUP($A311,'HUMAN RESOURCES'!$A311:$L3001,COLUMN(L311),0)</f>
        <v>0.52300000000000002</v>
      </c>
      <c r="S311" s="19">
        <f>VLOOKUP($A311,TOURISM!$A310:$E3000, COLUMN(D311),0)</f>
        <v>59000000</v>
      </c>
      <c r="T311" s="19">
        <f>VLOOKUP($A311,TOURISM!$A310:$E3000, COLUMN(E311),0)</f>
        <v>7000000</v>
      </c>
      <c r="U311" s="19">
        <f>VLOOKUP($A311,BUSINESS!$A311:$I3001, COLUMN(H311),0)</f>
        <v>3.7999999999999999E-2</v>
      </c>
      <c r="V311" s="19">
        <f>VLOOKUP($A311,BUSINESS!$A311:$I3001, COLUMN(I311),0)</f>
        <v>0.17199999999999999</v>
      </c>
    </row>
    <row r="312" spans="1:22" ht="15" x14ac:dyDescent="0.25">
      <c r="A312" s="14" t="s">
        <v>59</v>
      </c>
      <c r="B312" s="15" t="s">
        <v>106</v>
      </c>
      <c r="C312" s="16" t="s">
        <v>118</v>
      </c>
      <c r="D312" s="17">
        <v>26524992225</v>
      </c>
      <c r="E312" s="18">
        <v>4.1000000000000002E-2</v>
      </c>
      <c r="F312" s="18">
        <v>35</v>
      </c>
      <c r="G312" s="19">
        <v>0.12</v>
      </c>
      <c r="H312" s="19">
        <f>VLOOKUP($A312,ENERGY!$A312:$E3002,COLUMN(D312),0)</f>
        <v>15294</v>
      </c>
      <c r="I312" s="19">
        <f>VLOOKUP($A312,ENERGY!$A312:$E3002,COLUMN(E312),0)</f>
        <v>12541</v>
      </c>
      <c r="J312" s="19">
        <f>VLOOKUP($A312,'HUMAN RESOURCES'!$A312:$L3002,COLUMN(D312),0)</f>
        <v>4.4999999999999998E-2</v>
      </c>
      <c r="K312" s="19">
        <f>VLOOKUP($A312,'HUMAN RESOURCES'!$A312:$L3002,COLUMN(E312),0)</f>
        <v>8.5999999999999993E-2</v>
      </c>
      <c r="L312" s="19">
        <f>VLOOKUP($A312,'HUMAN RESOURCES'!$A312:$L3002,COLUMN(F312),0)</f>
        <v>53</v>
      </c>
      <c r="M312" s="19">
        <f>VLOOKUP($A312,'HUMAN RESOURCES'!$A312:$L3002,COLUMN(G312),0)</f>
        <v>52</v>
      </c>
      <c r="N312" s="19">
        <f>VLOOKUP($A312,'HUMAN RESOURCES'!$A312:$L3002,COLUMN(H312),0)</f>
        <v>0.46500000000000002</v>
      </c>
      <c r="O312" s="19">
        <f>VLOOKUP($A312,'HUMAN RESOURCES'!$A312:$L3002,COLUMN(I312),0)</f>
        <v>0.50900000000000001</v>
      </c>
      <c r="P312" s="19">
        <f>VLOOKUP($A312,'HUMAN RESOURCES'!$A312:$L3002,COLUMN(J312),0)</f>
        <v>2.5999999999999999E-2</v>
      </c>
      <c r="Q312" s="19">
        <f>VLOOKUP($A312,'HUMAN RESOURCES'!$A312:$L3002,COLUMN(K312),0)</f>
        <v>13421929</v>
      </c>
      <c r="R312" s="19">
        <f>VLOOKUP($A312,'HUMAN RESOURCES'!$A312:$L3002,COLUMN(L312),0)</f>
        <v>0.215</v>
      </c>
      <c r="S312" s="19">
        <f>VLOOKUP($A312,TOURISM!$A311:$E3001, COLUMN(D312),0)</f>
        <v>46000000</v>
      </c>
      <c r="T312" s="19">
        <f>VLOOKUP($A312,TOURISM!$A311:$E3001, COLUMN(E312),0)</f>
        <v>74000000</v>
      </c>
      <c r="U312" s="19">
        <f>VLOOKUP($A312,BUSINESS!$A312:$I3002, COLUMN(H312),0)</f>
        <v>5.0000000000000001E-3</v>
      </c>
      <c r="V312" s="19">
        <f>VLOOKUP($A312,BUSINESS!$A312:$I3002, COLUMN(I312),0)</f>
        <v>4.7E-2</v>
      </c>
    </row>
    <row r="313" spans="1:22" ht="15" x14ac:dyDescent="0.25">
      <c r="A313" s="14" t="s">
        <v>59</v>
      </c>
      <c r="B313" s="15" t="s">
        <v>107</v>
      </c>
      <c r="C313" s="16" t="s">
        <v>118</v>
      </c>
      <c r="D313" s="17">
        <v>2584077931</v>
      </c>
      <c r="E313" s="18">
        <v>6.8000000000000005E-2</v>
      </c>
      <c r="F313" s="18">
        <v>159</v>
      </c>
      <c r="G313" s="18">
        <v>0.106</v>
      </c>
      <c r="H313" s="19">
        <f>VLOOKUP($A313,ENERGY!$A313:$E3003,COLUMN(D313),0)</f>
        <v>423</v>
      </c>
      <c r="I313" s="19">
        <f>VLOOKUP($A313,ENERGY!$A313:$E3003,COLUMN(E313),0)</f>
        <v>1063</v>
      </c>
      <c r="J313" s="19">
        <f>VLOOKUP($A313,'HUMAN RESOURCES'!$A313:$L3003,COLUMN(D313),0)</f>
        <v>4.5999999999999999E-2</v>
      </c>
      <c r="K313" s="19">
        <f>VLOOKUP($A313,'HUMAN RESOURCES'!$A313:$L3003,COLUMN(E313),0)</f>
        <v>0.105</v>
      </c>
      <c r="L313" s="19">
        <f>VLOOKUP($A313,'HUMAN RESOURCES'!$A313:$L3003,COLUMN(F313),0)</f>
        <v>49</v>
      </c>
      <c r="M313" s="19">
        <f>VLOOKUP($A313,'HUMAN RESOURCES'!$A313:$L3003,COLUMN(G313),0)</f>
        <v>46</v>
      </c>
      <c r="N313" s="19">
        <f>VLOOKUP($A313,'HUMAN RESOURCES'!$A313:$L3003,COLUMN(H313),0)</f>
        <v>0.46200000000000002</v>
      </c>
      <c r="O313" s="19">
        <f>VLOOKUP($A313,'HUMAN RESOURCES'!$A313:$L3003,COLUMN(I313),0)</f>
        <v>0.51</v>
      </c>
      <c r="P313" s="19">
        <f>VLOOKUP($A313,'HUMAN RESOURCES'!$A313:$L3003,COLUMN(J313),0)</f>
        <v>2.8000000000000001E-2</v>
      </c>
      <c r="Q313" s="19">
        <f>VLOOKUP($A313,'HUMAN RESOURCES'!$A313:$L3003,COLUMN(K313),0)</f>
        <v>54028003</v>
      </c>
      <c r="R313" s="19">
        <f>VLOOKUP($A313,'HUMAN RESOURCES'!$A313:$L3003,COLUMN(L313),0)</f>
        <v>0.375</v>
      </c>
      <c r="S313" s="19">
        <f>VLOOKUP($A313,TOURISM!$A312:$E3002, COLUMN(D313),0)</f>
        <v>3200000</v>
      </c>
      <c r="T313" s="19">
        <f>VLOOKUP($A313,TOURISM!$A312:$E3002, COLUMN(E313),0)</f>
        <v>54000000</v>
      </c>
      <c r="U313" s="19">
        <f>VLOOKUP($A313,BUSINESS!$A313:$I3003, COLUMN(H313),0)</f>
        <v>2E-3</v>
      </c>
      <c r="V313" s="19">
        <f>VLOOKUP($A313,BUSINESS!$A313:$I3003, COLUMN(I313),0)</f>
        <v>5.0999999999999997E-2</v>
      </c>
    </row>
    <row r="314" spans="1:22" ht="15" x14ac:dyDescent="0.25">
      <c r="A314" s="14" t="s">
        <v>59</v>
      </c>
      <c r="B314" s="15" t="s">
        <v>108</v>
      </c>
      <c r="C314" s="16" t="s">
        <v>118</v>
      </c>
      <c r="D314" s="17">
        <v>14141916592</v>
      </c>
      <c r="E314" s="18">
        <v>0.04</v>
      </c>
      <c r="F314" s="18">
        <v>15</v>
      </c>
      <c r="G314" s="18">
        <v>0.152</v>
      </c>
      <c r="H314" s="19">
        <f>VLOOKUP($A314,ENERGY!$A314:$E3004,COLUMN(D314),0)</f>
        <v>18306</v>
      </c>
      <c r="I314" s="19">
        <f>VLOOKUP($A314,ENERGY!$A314:$E3004,COLUMN(E314),0)</f>
        <v>6150</v>
      </c>
      <c r="J314" s="19">
        <f>VLOOKUP($A314,'HUMAN RESOURCES'!$A314:$L3004,COLUMN(D314),0)</f>
        <v>4.7E-2</v>
      </c>
      <c r="K314" s="19">
        <f>VLOOKUP($A314,'HUMAN RESOURCES'!$A314:$L3004,COLUMN(E314),0)</f>
        <v>0.105</v>
      </c>
      <c r="L314" s="19">
        <f>VLOOKUP($A314,'HUMAN RESOURCES'!$A314:$L3004,COLUMN(F314),0)</f>
        <v>54</v>
      </c>
      <c r="M314" s="19">
        <f>VLOOKUP($A314,'HUMAN RESOURCES'!$A314:$L3004,COLUMN(G314),0)</f>
        <v>51</v>
      </c>
      <c r="N314" s="19">
        <f>VLOOKUP($A314,'HUMAN RESOURCES'!$A314:$L3004,COLUMN(H314),0)</f>
        <v>0.47699999999999998</v>
      </c>
      <c r="O314" s="19">
        <f>VLOOKUP($A314,'HUMAN RESOURCES'!$A314:$L3004,COLUMN(I314),0)</f>
        <v>0.49399999999999999</v>
      </c>
      <c r="P314" s="19">
        <f>VLOOKUP($A314,'HUMAN RESOURCES'!$A314:$L3004,COLUMN(J314),0)</f>
        <v>2.9000000000000001E-2</v>
      </c>
      <c r="Q314" s="19">
        <f>VLOOKUP($A314,'HUMAN RESOURCES'!$A314:$L3004,COLUMN(K314),0)</f>
        <v>8466938</v>
      </c>
      <c r="R314" s="19">
        <f>VLOOKUP($A314,'HUMAN RESOURCES'!$A314:$L3004,COLUMN(L314),0)</f>
        <v>0.35199999999999998</v>
      </c>
      <c r="S314" s="19">
        <f>VLOOKUP($A314,TOURISM!$A313:$E3003, COLUMN(D314),0)</f>
        <v>2478709140</v>
      </c>
      <c r="T314" s="19">
        <f>VLOOKUP($A314,TOURISM!$A313:$E3003, COLUMN(E314),0)</f>
        <v>448000000</v>
      </c>
      <c r="U314" s="19">
        <f>VLOOKUP($A314,BUSINESS!$A314:$I3004, COLUMN(H314),0)</f>
        <v>1.0999999999999999E-2</v>
      </c>
      <c r="V314" s="19">
        <f>VLOOKUP($A314,BUSINESS!$A314:$I3004, COLUMN(I314),0)</f>
        <v>5.8999999999999997E-2</v>
      </c>
    </row>
    <row r="315" spans="1:22" ht="15" x14ac:dyDescent="0.25">
      <c r="A315" s="14" t="s">
        <v>59</v>
      </c>
      <c r="B315" s="15" t="s">
        <v>109</v>
      </c>
      <c r="C315" s="16" t="s">
        <v>118</v>
      </c>
      <c r="D315" s="17">
        <v>2115154090</v>
      </c>
      <c r="E315" s="18">
        <v>6.6000000000000003E-2</v>
      </c>
      <c r="F315" s="18">
        <v>25</v>
      </c>
      <c r="G315" s="19">
        <v>0.12</v>
      </c>
      <c r="H315" s="19">
        <f>VLOOKUP($A315,ENERGY!$A315:$E3005,COLUMN(D315),0)</f>
        <v>2458</v>
      </c>
      <c r="I315" s="19">
        <f>VLOOKUP($A315,ENERGY!$A315:$E3005,COLUMN(E315),0)</f>
        <v>1316</v>
      </c>
      <c r="J315" s="19">
        <f>VLOOKUP($A315,'HUMAN RESOURCES'!$A315:$L3005,COLUMN(D315),0)</f>
        <v>4.7E-2</v>
      </c>
      <c r="K315" s="19">
        <f>VLOOKUP($A315,'HUMAN RESOURCES'!$A315:$L3005,COLUMN(E315),0)</f>
        <v>6.8000000000000005E-2</v>
      </c>
      <c r="L315" s="19">
        <f>VLOOKUP($A315,'HUMAN RESOURCES'!$A315:$L3005,COLUMN(F315),0)</f>
        <v>53</v>
      </c>
      <c r="M315" s="19">
        <f>VLOOKUP($A315,'HUMAN RESOURCES'!$A315:$L3005,COLUMN(G315),0)</f>
        <v>52</v>
      </c>
      <c r="N315" s="19">
        <f>VLOOKUP($A315,'HUMAN RESOURCES'!$A315:$L3005,COLUMN(H315),0)</f>
        <v>0.49399999999999999</v>
      </c>
      <c r="O315" s="19">
        <f>VLOOKUP($A315,'HUMAN RESOURCES'!$A315:$L3005,COLUMN(I315),0)</f>
        <v>0.48099999999999998</v>
      </c>
      <c r="P315" s="19">
        <f>VLOOKUP($A315,'HUMAN RESOURCES'!$A315:$L3005,COLUMN(J315),0)</f>
        <v>2.5000000000000001E-2</v>
      </c>
      <c r="Q315" s="19">
        <f>VLOOKUP($A315,'HUMAN RESOURCES'!$A315:$L3005,COLUMN(K315),0)</f>
        <v>28724869</v>
      </c>
      <c r="R315" s="19">
        <f>VLOOKUP($A315,'HUMAN RESOURCES'!$A315:$L3005,COLUMN(L315),0)</f>
        <v>0.13</v>
      </c>
      <c r="S315" s="19">
        <f>VLOOKUP($A315,TOURISM!$A314:$E3004, COLUMN(D315),0)</f>
        <v>382000000</v>
      </c>
      <c r="T315" s="19">
        <f>VLOOKUP($A315,TOURISM!$A314:$E3004, COLUMN(E315),0)</f>
        <v>185000000</v>
      </c>
      <c r="U315" s="19">
        <f>VLOOKUP($A315,BUSINESS!$A315:$I3005, COLUMN(H315),0)</f>
        <v>1.7000000000000001E-2</v>
      </c>
      <c r="V315" s="19">
        <f>VLOOKUP($A315,BUSINESS!$A315:$I3005, COLUMN(I315),0)</f>
        <v>4.5999999999999999E-2</v>
      </c>
    </row>
    <row r="316" spans="1:22" ht="15" x14ac:dyDescent="0.25">
      <c r="A316" s="14" t="s">
        <v>59</v>
      </c>
      <c r="B316" s="15" t="s">
        <v>110</v>
      </c>
      <c r="C316" s="16" t="s">
        <v>118</v>
      </c>
      <c r="D316" s="17">
        <v>32282960678</v>
      </c>
      <c r="E316" s="18">
        <v>5.6000000000000001E-2</v>
      </c>
      <c r="F316" s="18">
        <v>181</v>
      </c>
      <c r="G316" s="19">
        <v>0.12</v>
      </c>
      <c r="H316" s="19">
        <f>VLOOKUP($A316,ENERGY!$A316:$E3006,COLUMN(D316),0)</f>
        <v>9039</v>
      </c>
      <c r="I316" s="19">
        <f>VLOOKUP($A316,ENERGY!$A316:$E3006,COLUMN(E316),0)</f>
        <v>23869</v>
      </c>
      <c r="J316" s="19">
        <f>VLOOKUP($A316,'HUMAN RESOURCES'!$A316:$L3006,COLUMN(D316),0)</f>
        <v>4.8000000000000001E-2</v>
      </c>
      <c r="K316" s="19">
        <f>VLOOKUP($A316,'HUMAN RESOURCES'!$A316:$L3006,COLUMN(E316),0)</f>
        <v>9.7000000000000003E-2</v>
      </c>
      <c r="L316" s="19">
        <f>VLOOKUP($A316,'HUMAN RESOURCES'!$A316:$L3006,COLUMN(F316),0)</f>
        <v>51</v>
      </c>
      <c r="M316" s="19">
        <f>VLOOKUP($A316,'HUMAN RESOURCES'!$A316:$L3006,COLUMN(G316),0)</f>
        <v>52</v>
      </c>
      <c r="N316" s="19">
        <f>VLOOKUP($A316,'HUMAN RESOURCES'!$A316:$L3006,COLUMN(H316),0)</f>
        <v>0.46300000000000002</v>
      </c>
      <c r="O316" s="19">
        <f>VLOOKUP($A316,'HUMAN RESOURCES'!$A316:$L3006,COLUMN(I316),0)</f>
        <v>0.50600000000000001</v>
      </c>
      <c r="P316" s="19">
        <f>VLOOKUP($A316,'HUMAN RESOURCES'!$A316:$L3006,COLUMN(J316),0)</f>
        <v>3.1E-2</v>
      </c>
      <c r="Q316" s="19">
        <f>VLOOKUP($A316,'HUMAN RESOURCES'!$A316:$L3006,COLUMN(K316),0)</f>
        <v>11941258</v>
      </c>
      <c r="R316" s="19">
        <f>VLOOKUP($A316,'HUMAN RESOURCES'!$A316:$L3006,COLUMN(L316),0)</f>
        <v>0.32100000000000001</v>
      </c>
      <c r="S316" s="19">
        <f>VLOOKUP($A316,TOURISM!$A315:$E3005, COLUMN(D316),0)</f>
        <v>149000000</v>
      </c>
      <c r="T316" s="19">
        <f>VLOOKUP($A316,TOURISM!$A315:$E3005, COLUMN(E316),0)</f>
        <v>133000000</v>
      </c>
      <c r="U316" s="19">
        <f>VLOOKUP($A316,BUSINESS!$A316:$I3006, COLUMN(H316),0)</f>
        <v>5.0000000000000001E-3</v>
      </c>
      <c r="V316" s="19">
        <f>VLOOKUP($A316,BUSINESS!$A316:$I3006, COLUMN(I316),0)</f>
        <v>6.4000000000000001E-2</v>
      </c>
    </row>
    <row r="317" spans="1:22" ht="15" x14ac:dyDescent="0.25">
      <c r="A317" s="14" t="s">
        <v>59</v>
      </c>
      <c r="B317" s="15" t="s">
        <v>111</v>
      </c>
      <c r="C317" s="16" t="s">
        <v>118</v>
      </c>
      <c r="D317" s="17">
        <v>9013834490</v>
      </c>
      <c r="E317" s="18">
        <v>9.1999999999999998E-2</v>
      </c>
      <c r="F317" s="18">
        <v>29</v>
      </c>
      <c r="G317" s="18">
        <v>0.19600000000000001</v>
      </c>
      <c r="H317" s="19">
        <f>VLOOKUP($A317,ENERGY!$A317:$E3007,COLUMN(D317),0)</f>
        <v>14338</v>
      </c>
      <c r="I317" s="19">
        <f>VLOOKUP($A317,ENERGY!$A317:$E3007,COLUMN(E317),0)</f>
        <v>3128</v>
      </c>
      <c r="J317" s="19">
        <f>VLOOKUP($A317,'HUMAN RESOURCES'!$A317:$L3007,COLUMN(D317),0)</f>
        <v>4.9000000000000002E-2</v>
      </c>
      <c r="K317" s="19">
        <f>VLOOKUP($A317,'HUMAN RESOURCES'!$A317:$L3007,COLUMN(E317),0)</f>
        <v>0.122</v>
      </c>
      <c r="L317" s="19">
        <f>VLOOKUP($A317,'HUMAN RESOURCES'!$A317:$L3007,COLUMN(F317),0)</f>
        <v>50</v>
      </c>
      <c r="M317" s="19">
        <f>VLOOKUP($A317,'HUMAN RESOURCES'!$A317:$L3007,COLUMN(G317),0)</f>
        <v>47</v>
      </c>
      <c r="N317" s="19">
        <f>VLOOKUP($A317,'HUMAN RESOURCES'!$A317:$L3007,COLUMN(H317),0)</f>
        <v>0.47799999999999998</v>
      </c>
      <c r="O317" s="19">
        <f>VLOOKUP($A317,'HUMAN RESOURCES'!$A317:$L3007,COLUMN(I317),0)</f>
        <v>0.498</v>
      </c>
      <c r="P317" s="19">
        <f>VLOOKUP($A317,'HUMAN RESOURCES'!$A317:$L3007,COLUMN(J317),0)</f>
        <v>2.5000000000000001E-2</v>
      </c>
      <c r="Q317" s="19">
        <f>VLOOKUP($A317,'HUMAN RESOURCES'!$A317:$L3007,COLUMN(K317),0)</f>
        <v>16544376</v>
      </c>
      <c r="R317" s="19">
        <f>VLOOKUP($A317,'HUMAN RESOURCES'!$A317:$L3007,COLUMN(L317),0)</f>
        <v>0.36199999999999999</v>
      </c>
      <c r="S317" s="19">
        <f>VLOOKUP($A317,TOURISM!$A316:$E3006, COLUMN(D317),0)</f>
        <v>103000000</v>
      </c>
      <c r="T317" s="19">
        <f>VLOOKUP($A317,TOURISM!$A316:$E3006, COLUMN(E317),0)</f>
        <v>135000000</v>
      </c>
      <c r="U317" s="19">
        <f>VLOOKUP($A317,BUSINESS!$A317:$I3007, COLUMN(H317),0)</f>
        <v>1.0999999999999999E-2</v>
      </c>
      <c r="V317" s="19">
        <f>VLOOKUP($A317,BUSINESS!$A317:$I3007, COLUMN(I317),0)</f>
        <v>9.7000000000000003E-2</v>
      </c>
    </row>
    <row r="318" spans="1:22" ht="15" x14ac:dyDescent="0.25">
      <c r="A318" s="14" t="s">
        <v>59</v>
      </c>
      <c r="B318" s="15" t="s">
        <v>112</v>
      </c>
      <c r="C318" s="16" t="s">
        <v>118</v>
      </c>
      <c r="D318" s="17">
        <v>7178556337</v>
      </c>
      <c r="E318" s="18">
        <v>7.0999999999999994E-2</v>
      </c>
      <c r="F318" s="18">
        <v>44</v>
      </c>
      <c r="G318" s="18">
        <v>0.28199999999999997</v>
      </c>
      <c r="H318" s="19">
        <f>VLOOKUP($A318,ENERGY!$A318:$E3008,COLUMN(D318),0)</f>
        <v>7399</v>
      </c>
      <c r="I318" s="19">
        <f>VLOOKUP($A318,ENERGY!$A318:$E3008,COLUMN(E318),0)</f>
        <v>1654</v>
      </c>
      <c r="J318" s="19">
        <f>VLOOKUP($A318,'HUMAN RESOURCES'!$A318:$L3008,COLUMN(D318),0)</f>
        <v>0.05</v>
      </c>
      <c r="K318" s="19">
        <f>VLOOKUP($A318,'HUMAN RESOURCES'!$A318:$L3008,COLUMN(E318),0)</f>
        <v>0.10100000000000001</v>
      </c>
      <c r="L318" s="19">
        <f>VLOOKUP($A318,'HUMAN RESOURCES'!$A318:$L3008,COLUMN(F318),0)</f>
        <v>48</v>
      </c>
      <c r="M318" s="19">
        <f>VLOOKUP($A318,'HUMAN RESOURCES'!$A318:$L3008,COLUMN(G318),0)</f>
        <v>47</v>
      </c>
      <c r="N318" s="19">
        <f>VLOOKUP($A318,'HUMAN RESOURCES'!$A318:$L3008,COLUMN(H318),0)</f>
        <v>0.49199999999999999</v>
      </c>
      <c r="O318" s="19">
        <f>VLOOKUP($A318,'HUMAN RESOURCES'!$A318:$L3008,COLUMN(I318),0)</f>
        <v>0.48099999999999998</v>
      </c>
      <c r="P318" s="19">
        <f>VLOOKUP($A318,'HUMAN RESOURCES'!$A318:$L3008,COLUMN(J318),0)</f>
        <v>2.7E-2</v>
      </c>
      <c r="Q318" s="19">
        <f>VLOOKUP($A318,'HUMAN RESOURCES'!$A318:$L3008,COLUMN(K318),0)</f>
        <v>10014413</v>
      </c>
      <c r="R318" s="19">
        <f>VLOOKUP($A318,'HUMAN RESOURCES'!$A318:$L3008,COLUMN(L318),0)</f>
        <v>0.218</v>
      </c>
      <c r="S318" s="19">
        <f>VLOOKUP($A318,TOURISM!$A317:$E3007, COLUMN(D318),0)</f>
        <v>2478709140</v>
      </c>
      <c r="T318" s="19">
        <f>VLOOKUP($A318,TOURISM!$A317:$E3007, COLUMN(E318),0)</f>
        <v>448000000</v>
      </c>
      <c r="U318" s="19">
        <f>VLOOKUP($A318,BUSINESS!$A318:$I3008, COLUMN(H318),0)</f>
        <v>4.0000000000000001E-3</v>
      </c>
      <c r="V318" s="19">
        <f>VLOOKUP($A318,BUSINESS!$A318:$I3008, COLUMN(I318),0)</f>
        <v>2.1000000000000001E-2</v>
      </c>
    </row>
    <row r="319" spans="1:22" ht="15" x14ac:dyDescent="0.25">
      <c r="A319" s="14" t="s">
        <v>59</v>
      </c>
      <c r="B319" s="15" t="s">
        <v>113</v>
      </c>
      <c r="C319" s="16" t="s">
        <v>118</v>
      </c>
      <c r="D319" s="17">
        <v>5755215232</v>
      </c>
      <c r="E319" s="21">
        <v>6.4000000000000001E-2</v>
      </c>
      <c r="F319" s="19">
        <v>190</v>
      </c>
      <c r="G319" s="18">
        <v>2.3570000000000002</v>
      </c>
      <c r="H319" s="19">
        <f>VLOOKUP($A319,ENERGY!$A319:$E3009,COLUMN(D319),0)</f>
        <v>9438</v>
      </c>
      <c r="I319" s="19">
        <f>VLOOKUP($A319,ENERGY!$A319:$E3009,COLUMN(E319),0)</f>
        <v>10213</v>
      </c>
      <c r="J319" s="19">
        <f>VLOOKUP($A319,'HUMAN RESOURCES'!$A319:$L3009,COLUMN(D319),0)</f>
        <v>5.0999999999999997E-2</v>
      </c>
      <c r="K319" s="19">
        <f>VLOOKUP($A319,'HUMAN RESOURCES'!$A319:$L3009,COLUMN(E319),0)</f>
        <v>8.2000000000000003E-2</v>
      </c>
      <c r="L319" s="19">
        <f>VLOOKUP($A319,'HUMAN RESOURCES'!$A319:$L3009,COLUMN(F319),0)</f>
        <v>54</v>
      </c>
      <c r="M319" s="19">
        <f>VLOOKUP($A319,'HUMAN RESOURCES'!$A319:$L3009,COLUMN(G319),0)</f>
        <v>54</v>
      </c>
      <c r="N319" s="19">
        <f>VLOOKUP($A319,'HUMAN RESOURCES'!$A319:$L3009,COLUMN(H319),0)</f>
        <v>0.49</v>
      </c>
      <c r="O319" s="19">
        <f>VLOOKUP($A319,'HUMAN RESOURCES'!$A319:$L3009,COLUMN(I319),0)</f>
        <v>0.48499999999999999</v>
      </c>
      <c r="P319" s="19">
        <f>VLOOKUP($A319,'HUMAN RESOURCES'!$A319:$L3009,COLUMN(J319),0)</f>
        <v>2.5000000000000001E-2</v>
      </c>
      <c r="Q319" s="19">
        <f>VLOOKUP($A319,'HUMAN RESOURCES'!$A319:$L3009,COLUMN(K319),0)</f>
        <v>13183798</v>
      </c>
      <c r="R319" s="19">
        <f>VLOOKUP($A319,'HUMAN RESOURCES'!$A319:$L3009,COLUMN(L319),0)</f>
        <v>0.16700000000000001</v>
      </c>
      <c r="S319" s="19">
        <f>VLOOKUP($A319,TOURISM!$A318:$E3008, COLUMN(D319),0)</f>
        <v>44000000</v>
      </c>
      <c r="T319" s="19">
        <f>VLOOKUP($A319,TOURISM!$A318:$E3008, COLUMN(E319),0)</f>
        <v>42000000</v>
      </c>
      <c r="U319" s="19">
        <f>VLOOKUP($A319,BUSINESS!$A319:$I3009, COLUMN(H319),0)</f>
        <v>2E-3</v>
      </c>
      <c r="V319" s="19">
        <f>VLOOKUP($A319,BUSINESS!$A319:$I3009, COLUMN(I319),0)</f>
        <v>2.5000000000000001E-2</v>
      </c>
    </row>
    <row r="320" spans="1:22" ht="15" x14ac:dyDescent="0.25">
      <c r="A320" s="14" t="s">
        <v>59</v>
      </c>
      <c r="B320" s="15" t="s">
        <v>60</v>
      </c>
      <c r="C320" s="16" t="s">
        <v>119</v>
      </c>
      <c r="D320" s="17">
        <v>117000000000</v>
      </c>
      <c r="E320" s="18">
        <v>3.1E-2</v>
      </c>
      <c r="F320" s="18">
        <v>106</v>
      </c>
      <c r="G320" s="18">
        <v>0.08</v>
      </c>
      <c r="H320" s="19">
        <f>VLOOKUP($A320,ENERGY!$A320:$E3010,COLUMN(D320),0)</f>
        <v>34658</v>
      </c>
      <c r="I320" s="19">
        <f>VLOOKUP($A320,ENERGY!$A320:$E3010,COLUMN(E320),0)</f>
        <v>103963</v>
      </c>
      <c r="J320" s="19">
        <f>VLOOKUP($A320,'HUMAN RESOURCES'!$A320:$L3010,COLUMN(D320),0)</f>
        <v>1.4E-2</v>
      </c>
      <c r="K320" s="19">
        <f>VLOOKUP($A320,'HUMAN RESOURCES'!$A320:$L3010,COLUMN(E320),0)</f>
        <v>1.4E-2</v>
      </c>
      <c r="L320" s="19">
        <f>VLOOKUP($A320,'HUMAN RESOURCES'!$A320:$L3010,COLUMN(F320),0)</f>
        <v>76</v>
      </c>
      <c r="M320" s="19">
        <f>VLOOKUP($A320,'HUMAN RESOURCES'!$A320:$L3010,COLUMN(G320),0)</f>
        <v>69</v>
      </c>
      <c r="N320" s="19">
        <f>VLOOKUP($A320,'HUMAN RESOURCES'!$A320:$L3010,COLUMN(H320),0)</f>
        <v>0.23599999999999999</v>
      </c>
      <c r="O320" s="19">
        <f>VLOOKUP($A320,'HUMAN RESOURCES'!$A320:$L3010,COLUMN(I320),0)</f>
        <v>0.69599999999999995</v>
      </c>
      <c r="P320" s="19">
        <f>VLOOKUP($A320,'HUMAN RESOURCES'!$A320:$L3010,COLUMN(J320),0)</f>
        <v>6.8000000000000005E-2</v>
      </c>
      <c r="Q320" s="19">
        <f>VLOOKUP($A320,'HUMAN RESOURCES'!$A320:$L3010,COLUMN(K320),0)</f>
        <v>1252698</v>
      </c>
      <c r="R320" s="19">
        <f>VLOOKUP($A320,'HUMAN RESOURCES'!$A320:$L3010,COLUMN(L320),0)</f>
        <v>0.41399999999999998</v>
      </c>
      <c r="S320" s="19">
        <f>VLOOKUP($A320,TOURISM!$A319:$E3009, COLUMN(D320),0)</f>
        <v>1302000000</v>
      </c>
      <c r="T320" s="19">
        <f>VLOOKUP($A320,TOURISM!$A319:$E3009, COLUMN(E320),0)</f>
        <v>347000000</v>
      </c>
      <c r="U320" s="19">
        <f>VLOOKUP($A320,BUSINESS!$A320:$I3010, COLUMN(H320),0)</f>
        <v>0.16700000000000001</v>
      </c>
      <c r="V320" s="19">
        <f>VLOOKUP($A320,BUSINESS!$A320:$I3010, COLUMN(I320),0)</f>
        <v>0.63500000000000001</v>
      </c>
    </row>
    <row r="321" spans="1:22" ht="15" x14ac:dyDescent="0.25">
      <c r="A321" s="14" t="s">
        <v>59</v>
      </c>
      <c r="B321" s="15" t="s">
        <v>62</v>
      </c>
      <c r="C321" s="16" t="s">
        <v>119</v>
      </c>
      <c r="D321" s="17">
        <v>28233699240</v>
      </c>
      <c r="E321" s="18">
        <v>4.2000000000000003E-2</v>
      </c>
      <c r="F321" s="18">
        <v>71</v>
      </c>
      <c r="G321" s="18">
        <v>0.67700000000000005</v>
      </c>
      <c r="H321" s="19">
        <f>VLOOKUP($A321,ENERGY!$A321:$E3011,COLUMN(D321),0)</f>
        <v>10006</v>
      </c>
      <c r="I321" s="19">
        <f>VLOOKUP($A321,ENERGY!$A321:$E3011,COLUMN(E321),0)</f>
        <v>22266</v>
      </c>
      <c r="J321" s="19">
        <f>VLOOKUP($A321,'HUMAN RESOURCES'!$A321:$L3011,COLUMN(D321),0)</f>
        <v>1.7000000000000001E-2</v>
      </c>
      <c r="K321" s="19">
        <f>VLOOKUP($A321,'HUMAN RESOURCES'!$A321:$L3011,COLUMN(E321),0)</f>
        <v>1.2E-2</v>
      </c>
      <c r="L321" s="19">
        <f>VLOOKUP($A321,'HUMAN RESOURCES'!$A321:$L3011,COLUMN(F321),0)</f>
        <v>76</v>
      </c>
      <c r="M321" s="19">
        <f>VLOOKUP($A321,'HUMAN RESOURCES'!$A321:$L3011,COLUMN(G321),0)</f>
        <v>69</v>
      </c>
      <c r="N321" s="19">
        <f>VLOOKUP($A321,'HUMAN RESOURCES'!$A321:$L3011,COLUMN(H321),0)</f>
        <v>0.23799999999999999</v>
      </c>
      <c r="O321" s="19">
        <f>VLOOKUP($A321,'HUMAN RESOURCES'!$A321:$L3011,COLUMN(I321),0)</f>
        <v>0.68799999999999994</v>
      </c>
      <c r="P321" s="19">
        <f>VLOOKUP($A321,'HUMAN RESOURCES'!$A321:$L3011,COLUMN(J321),0)</f>
        <v>7.4999999999999997E-2</v>
      </c>
      <c r="Q321" s="19">
        <f>VLOOKUP($A321,'HUMAN RESOURCES'!$A321:$L3011,COLUMN(K321),0)</f>
        <v>84600</v>
      </c>
      <c r="R321" s="19">
        <f>VLOOKUP($A321,'HUMAN RESOURCES'!$A321:$L3011,COLUMN(L321),0)</f>
        <v>0.51300000000000001</v>
      </c>
      <c r="S321" s="19">
        <f>VLOOKUP($A321,TOURISM!$A320:$E3010, COLUMN(D321),0)</f>
        <v>323000000</v>
      </c>
      <c r="T321" s="19">
        <f>VLOOKUP($A321,TOURISM!$A320:$E3010, COLUMN(E321),0)</f>
        <v>56000000</v>
      </c>
      <c r="U321" s="19">
        <f>VLOOKUP($A321,BUSINESS!$A321:$I3011, COLUMN(H321),0)</f>
        <v>0.35</v>
      </c>
      <c r="V321" s="19">
        <f>VLOOKUP($A321,BUSINESS!$A321:$I3011, COLUMN(I321),0)</f>
        <v>0.79700000000000004</v>
      </c>
    </row>
    <row r="322" spans="1:22" ht="15" x14ac:dyDescent="0.25">
      <c r="A322" s="14" t="s">
        <v>59</v>
      </c>
      <c r="B322" s="15" t="s">
        <v>63</v>
      </c>
      <c r="C322" s="16" t="s">
        <v>119</v>
      </c>
      <c r="D322" s="17">
        <v>4358015993</v>
      </c>
      <c r="E322" s="18">
        <v>4.7E-2</v>
      </c>
      <c r="F322" s="18">
        <v>25</v>
      </c>
      <c r="G322" s="19">
        <v>0.12</v>
      </c>
      <c r="H322" s="19">
        <f>VLOOKUP($A322,ENERGY!$A322:$E3012,COLUMN(D322),0)</f>
        <v>2949</v>
      </c>
      <c r="I322" s="19">
        <f>VLOOKUP($A322,ENERGY!$A322:$E3012,COLUMN(E322),0)</f>
        <v>3876</v>
      </c>
      <c r="J322" s="19">
        <f>VLOOKUP($A322,'HUMAN RESOURCES'!$A322:$L3012,COLUMN(D322),0)</f>
        <v>1.7000000000000001E-2</v>
      </c>
      <c r="K322" s="19">
        <f>VLOOKUP($A322,'HUMAN RESOURCES'!$A322:$L3012,COLUMN(E322),0)</f>
        <v>1.9E-2</v>
      </c>
      <c r="L322" s="19">
        <f>VLOOKUP($A322,'HUMAN RESOURCES'!$A322:$L3012,COLUMN(F322),0)</f>
        <v>76</v>
      </c>
      <c r="M322" s="19">
        <f>VLOOKUP($A322,'HUMAN RESOURCES'!$A322:$L3012,COLUMN(G322),0)</f>
        <v>72</v>
      </c>
      <c r="N322" s="19">
        <f>VLOOKUP($A322,'HUMAN RESOURCES'!$A322:$L3012,COLUMN(H322),0)</f>
        <v>0.252</v>
      </c>
      <c r="O322" s="19">
        <f>VLOOKUP($A322,'HUMAN RESOURCES'!$A322:$L3012,COLUMN(I322),0)</f>
        <v>0.68100000000000005</v>
      </c>
      <c r="P322" s="19">
        <f>VLOOKUP($A322,'HUMAN RESOURCES'!$A322:$L3012,COLUMN(J322),0)</f>
        <v>6.8000000000000005E-2</v>
      </c>
      <c r="Q322" s="19">
        <f>VLOOKUP($A322,'HUMAN RESOURCES'!$A322:$L3012,COLUMN(K322),0)</f>
        <v>10127900</v>
      </c>
      <c r="R322" s="19">
        <f>VLOOKUP($A322,'HUMAN RESOURCES'!$A322:$L3012,COLUMN(L322),0)</f>
        <v>0.65300000000000002</v>
      </c>
      <c r="S322" s="19">
        <f>VLOOKUP($A322,TOURISM!$A321:$E3011, COLUMN(D322),0)</f>
        <v>2999000000</v>
      </c>
      <c r="T322" s="19">
        <f>VLOOKUP($A322,TOURISM!$A321:$E3011, COLUMN(E322),0)</f>
        <v>498000000</v>
      </c>
      <c r="U322" s="19">
        <f>VLOOKUP($A322,BUSINESS!$A322:$I3012, COLUMN(H322),0)</f>
        <v>0.13</v>
      </c>
      <c r="V322" s="19">
        <f>VLOOKUP($A322,BUSINESS!$A322:$I3012, COLUMN(I322),0)</f>
        <v>0.72199999999999998</v>
      </c>
    </row>
    <row r="323" spans="1:22" ht="15" x14ac:dyDescent="0.25">
      <c r="A323" s="14" t="s">
        <v>59</v>
      </c>
      <c r="B323" s="15" t="s">
        <v>64</v>
      </c>
      <c r="C323" s="16" t="s">
        <v>119</v>
      </c>
      <c r="D323" s="17">
        <v>9931223496</v>
      </c>
      <c r="E323" s="18">
        <v>5.6000000000000001E-2</v>
      </c>
      <c r="F323" s="18">
        <v>298</v>
      </c>
      <c r="G323" s="18">
        <v>0.157</v>
      </c>
      <c r="H323" s="19">
        <f>VLOOKUP($A323,ENERGY!$A323:$E3013,COLUMN(D323),0)</f>
        <v>1956</v>
      </c>
      <c r="I323" s="19">
        <f>VLOOKUP($A323,ENERGY!$A323:$E3013,COLUMN(E323),0)</f>
        <v>4646</v>
      </c>
      <c r="J323" s="19">
        <f>VLOOKUP($A323,'HUMAN RESOURCES'!$A323:$L3013,COLUMN(D323),0)</f>
        <v>0.02</v>
      </c>
      <c r="K323" s="19">
        <f>VLOOKUP($A323,'HUMAN RESOURCES'!$A323:$L3013,COLUMN(E323),0)</f>
        <v>3.4000000000000002E-2</v>
      </c>
      <c r="L323" s="19">
        <f>VLOOKUP($A323,'HUMAN RESOURCES'!$A323:$L3013,COLUMN(F323),0)</f>
        <v>71</v>
      </c>
      <c r="M323" s="19">
        <f>VLOOKUP($A323,'HUMAN RESOURCES'!$A323:$L3013,COLUMN(G323),0)</f>
        <v>68</v>
      </c>
      <c r="N323" s="19">
        <f>VLOOKUP($A323,'HUMAN RESOURCES'!$A323:$L3013,COLUMN(H323),0)</f>
        <v>0.30199999999999999</v>
      </c>
      <c r="O323" s="19">
        <f>VLOOKUP($A323,'HUMAN RESOURCES'!$A323:$L3013,COLUMN(I323),0)</f>
        <v>0.64800000000000002</v>
      </c>
      <c r="P323" s="19">
        <f>VLOOKUP($A323,'HUMAN RESOURCES'!$A323:$L3013,COLUMN(J323),0)</f>
        <v>0.05</v>
      </c>
      <c r="Q323" s="19">
        <f>VLOOKUP($A323,'HUMAN RESOURCES'!$A323:$L3013,COLUMN(K323),0)</f>
        <v>30395097</v>
      </c>
      <c r="R323" s="19">
        <f>VLOOKUP($A323,'HUMAN RESOURCES'!$A323:$L3013,COLUMN(L323),0)</f>
        <v>0.55600000000000005</v>
      </c>
      <c r="S323" s="19">
        <f>VLOOKUP($A323,TOURISM!$A322:$E3012, COLUMN(D323),0)</f>
        <v>6900000000</v>
      </c>
      <c r="T323" s="19">
        <f>VLOOKUP($A323,TOURISM!$A322:$E3012, COLUMN(E323),0)</f>
        <v>1113000000</v>
      </c>
      <c r="U323" s="19">
        <f>VLOOKUP($A323,BUSINESS!$A323:$I3013, COLUMN(H323),0)</f>
        <v>0.19800000000000001</v>
      </c>
      <c r="V323" s="19">
        <f>VLOOKUP($A323,BUSINESS!$A323:$I3013, COLUMN(I323),0)</f>
        <v>0.52700000000000002</v>
      </c>
    </row>
    <row r="324" spans="1:22" ht="15" x14ac:dyDescent="0.25">
      <c r="A324" s="14" t="s">
        <v>59</v>
      </c>
      <c r="B324" s="15" t="s">
        <v>65</v>
      </c>
      <c r="C324" s="16" t="s">
        <v>119</v>
      </c>
      <c r="D324" s="17">
        <v>5462709055</v>
      </c>
      <c r="E324" s="18">
        <v>6.9000000000000006E-2</v>
      </c>
      <c r="F324" s="18">
        <v>28</v>
      </c>
      <c r="G324" s="19">
        <v>0.12</v>
      </c>
      <c r="H324" s="19">
        <f>VLOOKUP($A324,ENERGY!$A324:$E3014,COLUMN(D324),0)</f>
        <v>14338</v>
      </c>
      <c r="I324" s="19">
        <f>VLOOKUP($A324,ENERGY!$A324:$E3014,COLUMN(E324),0)</f>
        <v>1360</v>
      </c>
      <c r="J324" s="19">
        <f>VLOOKUP($A324,'HUMAN RESOURCES'!$A324:$L3014,COLUMN(D324),0)</f>
        <v>2.1999999999999999E-2</v>
      </c>
      <c r="K324" s="19">
        <f>VLOOKUP($A324,'HUMAN RESOURCES'!$A324:$L3014,COLUMN(E324),0)</f>
        <v>2.8000000000000001E-2</v>
      </c>
      <c r="L324" s="19">
        <f>VLOOKUP($A324,'HUMAN RESOURCES'!$A324:$L3014,COLUMN(F324),0)</f>
        <v>72</v>
      </c>
      <c r="M324" s="19">
        <f>VLOOKUP($A324,'HUMAN RESOURCES'!$A324:$L3014,COLUMN(G324),0)</f>
        <v>68</v>
      </c>
      <c r="N324" s="19">
        <f>VLOOKUP($A324,'HUMAN RESOURCES'!$A324:$L3014,COLUMN(H324),0)</f>
        <v>0.28199999999999997</v>
      </c>
      <c r="O324" s="19">
        <f>VLOOKUP($A324,'HUMAN RESOURCES'!$A324:$L3014,COLUMN(I324),0)</f>
        <v>0.67300000000000004</v>
      </c>
      <c r="P324" s="19">
        <f>VLOOKUP($A324,'HUMAN RESOURCES'!$A324:$L3014,COLUMN(J324),0)</f>
        <v>4.4999999999999998E-2</v>
      </c>
      <c r="Q324" s="19">
        <f>VLOOKUP($A324,'HUMAN RESOURCES'!$A324:$L3014,COLUMN(K324),0)</f>
        <v>34507214</v>
      </c>
      <c r="R324" s="19">
        <f>VLOOKUP($A324,'HUMAN RESOURCES'!$A324:$L3014,COLUMN(L324),0)</f>
        <v>0.64600000000000002</v>
      </c>
      <c r="S324" s="19">
        <f>VLOOKUP($A324,TOURISM!$A323:$E3013, COLUMN(D324),0)</f>
        <v>393000000</v>
      </c>
      <c r="T324" s="19">
        <f>VLOOKUP($A324,TOURISM!$A323:$E3013, COLUMN(E324),0)</f>
        <v>414000000</v>
      </c>
      <c r="U324" s="19">
        <f>VLOOKUP($A324,BUSINESS!$A324:$I3014, COLUMN(H324),0)</f>
        <v>7.3999999999999996E-2</v>
      </c>
      <c r="V324" s="19">
        <f>VLOOKUP($A324,BUSINESS!$A324:$I3014, COLUMN(I324),0)</f>
        <v>0.60899999999999999</v>
      </c>
    </row>
    <row r="325" spans="1:22" ht="15" x14ac:dyDescent="0.25">
      <c r="A325" s="14" t="s">
        <v>59</v>
      </c>
      <c r="B325" s="15" t="s">
        <v>66</v>
      </c>
      <c r="C325" s="16" t="s">
        <v>119</v>
      </c>
      <c r="D325" s="17">
        <v>1117254387</v>
      </c>
      <c r="E325" s="18">
        <v>0.10100000000000001</v>
      </c>
      <c r="F325" s="18">
        <v>14</v>
      </c>
      <c r="G325" s="18">
        <v>0.184</v>
      </c>
      <c r="H325" s="19">
        <f>VLOOKUP($A325,ENERGY!$A325:$E3015,COLUMN(D325),0)</f>
        <v>14338</v>
      </c>
      <c r="I325" s="19">
        <f>VLOOKUP($A325,ENERGY!$A325:$E3015,COLUMN(E325),0)</f>
        <v>187</v>
      </c>
      <c r="J325" s="19">
        <f>VLOOKUP($A325,'HUMAN RESOURCES'!$A325:$L3015,COLUMN(D325),0)</f>
        <v>2.3E-2</v>
      </c>
      <c r="K325" s="19">
        <f>VLOOKUP($A325,'HUMAN RESOURCES'!$A325:$L3015,COLUMN(E325),0)</f>
        <v>0.05</v>
      </c>
      <c r="L325" s="19">
        <f>VLOOKUP($A325,'HUMAN RESOURCES'!$A325:$L3015,COLUMN(F325),0)</f>
        <v>53</v>
      </c>
      <c r="M325" s="19">
        <f>VLOOKUP($A325,'HUMAN RESOURCES'!$A325:$L3015,COLUMN(G325),0)</f>
        <v>50</v>
      </c>
      <c r="N325" s="19">
        <f>VLOOKUP($A325,'HUMAN RESOURCES'!$A325:$L3015,COLUMN(H325),0)</f>
        <v>0.30499999999999999</v>
      </c>
      <c r="O325" s="19">
        <f>VLOOKUP($A325,'HUMAN RESOURCES'!$A325:$L3015,COLUMN(I325),0)</f>
        <v>0.64900000000000002</v>
      </c>
      <c r="P325" s="19">
        <f>VLOOKUP($A325,'HUMAN RESOURCES'!$A325:$L3015,COLUMN(J325),0)</f>
        <v>4.5999999999999999E-2</v>
      </c>
      <c r="Q325" s="19">
        <f>VLOOKUP($A325,'HUMAN RESOURCES'!$A325:$L3015,COLUMN(K325),0)</f>
        <v>48269753</v>
      </c>
      <c r="R325" s="19">
        <f>VLOOKUP($A325,'HUMAN RESOURCES'!$A325:$L3015,COLUMN(L325),0)</f>
        <v>0.60099999999999998</v>
      </c>
      <c r="S325" s="19">
        <f>VLOOKUP($A325,TOURISM!$A324:$E3014, COLUMN(D325),0)</f>
        <v>9211000000</v>
      </c>
      <c r="T325" s="19">
        <f>VLOOKUP($A325,TOURISM!$A324:$E3014, COLUMN(E325),0)</f>
        <v>5230000000</v>
      </c>
      <c r="U325" s="19">
        <f>VLOOKUP($A325,BUSINESS!$A325:$I3015, COLUMN(H325),0)</f>
        <v>7.5999999999999998E-2</v>
      </c>
      <c r="V325" s="19">
        <f>VLOOKUP($A325,BUSINESS!$A325:$I3015, COLUMN(I325),0)</f>
        <v>0.81100000000000005</v>
      </c>
    </row>
    <row r="326" spans="1:22" ht="15" x14ac:dyDescent="0.25">
      <c r="A326" s="14" t="s">
        <v>59</v>
      </c>
      <c r="B326" s="15" t="s">
        <v>67</v>
      </c>
      <c r="C326" s="16" t="s">
        <v>119</v>
      </c>
      <c r="D326" s="17">
        <v>16587921221</v>
      </c>
      <c r="E326" s="18">
        <v>4.9000000000000002E-2</v>
      </c>
      <c r="F326" s="18">
        <v>45</v>
      </c>
      <c r="G326" s="18">
        <v>0.17699999999999999</v>
      </c>
      <c r="H326" s="19">
        <f>VLOOKUP($A326,ENERGY!$A326:$E3016,COLUMN(D326),0)</f>
        <v>6723</v>
      </c>
      <c r="I326" s="19">
        <f>VLOOKUP($A326,ENERGY!$A326:$E3016,COLUMN(E326),0)</f>
        <v>3828</v>
      </c>
      <c r="J326" s="19">
        <f>VLOOKUP($A326,'HUMAN RESOURCES'!$A326:$L3016,COLUMN(D326),0)</f>
        <v>2.3E-2</v>
      </c>
      <c r="K326" s="19">
        <f>VLOOKUP($A326,'HUMAN RESOURCES'!$A326:$L3016,COLUMN(E326),0)</f>
        <v>1.9E-2</v>
      </c>
      <c r="L326" s="19">
        <f>VLOOKUP($A326,'HUMAN RESOURCES'!$A326:$L3016,COLUMN(F326),0)</f>
        <v>76</v>
      </c>
      <c r="M326" s="19">
        <f>VLOOKUP($A326,'HUMAN RESOURCES'!$A326:$L3016,COLUMN(G326),0)</f>
        <v>72</v>
      </c>
      <c r="N326" s="19">
        <f>VLOOKUP($A326,'HUMAN RESOURCES'!$A326:$L3016,COLUMN(H326),0)</f>
        <v>0.30299999999999999</v>
      </c>
      <c r="O326" s="19">
        <f>VLOOKUP($A326,'HUMAN RESOURCES'!$A326:$L3016,COLUMN(I326),0)</f>
        <v>0.65400000000000003</v>
      </c>
      <c r="P326" s="19">
        <f>VLOOKUP($A326,'HUMAN RESOURCES'!$A326:$L3016,COLUMN(J326),0)</f>
        <v>4.2999999999999997E-2</v>
      </c>
      <c r="Q326" s="19">
        <f>VLOOKUP($A326,'HUMAN RESOURCES'!$A326:$L3016,COLUMN(K326),0)</f>
        <v>5686475</v>
      </c>
      <c r="R326" s="19">
        <f>VLOOKUP($A326,'HUMAN RESOURCES'!$A326:$L3016,COLUMN(L326),0)</f>
        <v>0.77</v>
      </c>
      <c r="S326" s="19">
        <f>VLOOKUP($A326,TOURISM!$A325:$E3015, COLUMN(D326),0)</f>
        <v>244000000</v>
      </c>
      <c r="T326" s="19">
        <f>VLOOKUP($A326,TOURISM!$A325:$E3015, COLUMN(E326),0)</f>
        <v>915000000</v>
      </c>
      <c r="U326" s="19">
        <f>VLOOKUP($A326,BUSINESS!$A326:$I3016, COLUMN(H326),0)</f>
        <v>4.2999999999999997E-2</v>
      </c>
      <c r="V326" s="19">
        <f>VLOOKUP($A326,BUSINESS!$A326:$I3016, COLUMN(I326),0)</f>
        <v>0.69099999999999995</v>
      </c>
    </row>
    <row r="327" spans="1:22" ht="15" x14ac:dyDescent="0.25">
      <c r="A327" s="14" t="s">
        <v>59</v>
      </c>
      <c r="B327" s="15" t="s">
        <v>68</v>
      </c>
      <c r="C327" s="16" t="s">
        <v>119</v>
      </c>
      <c r="D327" s="17">
        <v>1350300947</v>
      </c>
      <c r="E327" s="18">
        <v>4.3999999999999997E-2</v>
      </c>
      <c r="F327" s="18">
        <v>15</v>
      </c>
      <c r="G327" s="18">
        <v>0.17699999999999999</v>
      </c>
      <c r="H327" s="19">
        <f>VLOOKUP($A327,ENERGY!$A327:$E3017,COLUMN(D327),0)</f>
        <v>14338</v>
      </c>
      <c r="I327" s="19">
        <f>VLOOKUP($A327,ENERGY!$A327:$E3017,COLUMN(E327),0)</f>
        <v>227</v>
      </c>
      <c r="J327" s="19">
        <f>VLOOKUP($A327,'HUMAN RESOURCES'!$A327:$L3017,COLUMN(D327),0)</f>
        <v>2.4E-2</v>
      </c>
      <c r="K327" s="19">
        <f>VLOOKUP($A327,'HUMAN RESOURCES'!$A327:$L3017,COLUMN(E327),0)</f>
        <v>2.4E-2</v>
      </c>
      <c r="L327" s="19">
        <f>VLOOKUP($A327,'HUMAN RESOURCES'!$A327:$L3017,COLUMN(F327),0)</f>
        <v>72</v>
      </c>
      <c r="M327" s="19">
        <f>VLOOKUP($A327,'HUMAN RESOURCES'!$A327:$L3017,COLUMN(G327),0)</f>
        <v>67</v>
      </c>
      <c r="N327" s="19">
        <f>VLOOKUP($A327,'HUMAN RESOURCES'!$A327:$L3017,COLUMN(H327),0)</f>
        <v>0.32200000000000001</v>
      </c>
      <c r="O327" s="19">
        <f>VLOOKUP($A327,'HUMAN RESOURCES'!$A327:$L3017,COLUMN(I327),0)</f>
        <v>0.624</v>
      </c>
      <c r="P327" s="19">
        <f>VLOOKUP($A327,'HUMAN RESOURCES'!$A327:$L3017,COLUMN(J327),0)</f>
        <v>5.5E-2</v>
      </c>
      <c r="Q327" s="19">
        <f>VLOOKUP($A327,'HUMAN RESOURCES'!$A327:$L3017,COLUMN(K327),0)</f>
        <v>72990754</v>
      </c>
      <c r="R327" s="19">
        <f>VLOOKUP($A327,'HUMAN RESOURCES'!$A327:$L3017,COLUMN(L327),0)</f>
        <v>0.43099999999999999</v>
      </c>
      <c r="S327" s="19">
        <f>VLOOKUP($A327,TOURISM!$A326:$E3016, COLUMN(D327),0)</f>
        <v>8133000000</v>
      </c>
      <c r="T327" s="19">
        <f>VLOOKUP($A327,TOURISM!$A326:$E3016, COLUMN(E327),0)</f>
        <v>2156000000</v>
      </c>
      <c r="U327" s="19">
        <f>VLOOKUP($A327,BUSINESS!$A327:$I3017, COLUMN(H327),0)</f>
        <v>0.13700000000000001</v>
      </c>
      <c r="V327" s="19">
        <f>VLOOKUP($A327,BUSINESS!$A327:$I3017, COLUMN(I327),0)</f>
        <v>0.247</v>
      </c>
    </row>
    <row r="328" spans="1:22" ht="15" x14ac:dyDescent="0.25">
      <c r="A328" s="14" t="s">
        <v>59</v>
      </c>
      <c r="B328" s="15" t="s">
        <v>69</v>
      </c>
      <c r="C328" s="16" t="s">
        <v>119</v>
      </c>
      <c r="D328" s="17">
        <v>6646663021</v>
      </c>
      <c r="E328" s="18">
        <v>4.7E-2</v>
      </c>
      <c r="F328" s="18">
        <v>25</v>
      </c>
      <c r="G328" s="18">
        <v>0.17699999999999999</v>
      </c>
      <c r="H328" s="19">
        <f>VLOOKUP($A328,ENERGY!$A328:$E3018,COLUMN(D328),0)</f>
        <v>14338</v>
      </c>
      <c r="I328" s="19">
        <f>VLOOKUP($A328,ENERGY!$A328:$E3018,COLUMN(E328),0)</f>
        <v>407</v>
      </c>
      <c r="J328" s="19">
        <f>VLOOKUP($A328,'HUMAN RESOURCES'!$A328:$L3018,COLUMN(D328),0)</f>
        <v>2.5000000000000001E-2</v>
      </c>
      <c r="K328" s="19">
        <f>VLOOKUP($A328,'HUMAN RESOURCES'!$A328:$L3018,COLUMN(E328),0)</f>
        <v>4.2999999999999997E-2</v>
      </c>
      <c r="L328" s="19">
        <f>VLOOKUP($A328,'HUMAN RESOURCES'!$A328:$L3018,COLUMN(F328),0)</f>
        <v>47</v>
      </c>
      <c r="M328" s="19">
        <f>VLOOKUP($A328,'HUMAN RESOURCES'!$A328:$L3018,COLUMN(G328),0)</f>
        <v>46</v>
      </c>
      <c r="N328" s="19">
        <f>VLOOKUP($A328,'HUMAN RESOURCES'!$A328:$L3018,COLUMN(H328),0)</f>
        <v>0.35399999999999998</v>
      </c>
      <c r="O328" s="19">
        <f>VLOOKUP($A328,'HUMAN RESOURCES'!$A328:$L3018,COLUMN(I328),0)</f>
        <v>0.61299999999999999</v>
      </c>
      <c r="P328" s="19">
        <f>VLOOKUP($A328,'HUMAN RESOURCES'!$A328:$L3018,COLUMN(J328),0)</f>
        <v>3.3000000000000002E-2</v>
      </c>
      <c r="Q328" s="19">
        <f>VLOOKUP($A328,'HUMAN RESOURCES'!$A328:$L3018,COLUMN(K328),0)</f>
        <v>1895944</v>
      </c>
      <c r="R328" s="19">
        <f>VLOOKUP($A328,'HUMAN RESOURCES'!$A328:$L3018,COLUMN(L328),0)</f>
        <v>0.55300000000000005</v>
      </c>
      <c r="S328" s="19">
        <f>VLOOKUP($A328,TOURISM!$A327:$E3017, COLUMN(D328),0)</f>
        <v>539000000</v>
      </c>
      <c r="T328" s="19">
        <f>VLOOKUP($A328,TOURISM!$A327:$E3017, COLUMN(E328),0)</f>
        <v>285000000</v>
      </c>
      <c r="U328" s="19">
        <f>VLOOKUP($A328,BUSINESS!$A328:$I3018, COLUMN(H328),0)</f>
        <v>4.2999999999999997E-2</v>
      </c>
      <c r="V328" s="19">
        <f>VLOOKUP($A328,BUSINESS!$A328:$I3018, COLUMN(I328),0)</f>
        <v>0.434</v>
      </c>
    </row>
    <row r="329" spans="1:22" ht="15" x14ac:dyDescent="0.25">
      <c r="A329" s="14" t="s">
        <v>59</v>
      </c>
      <c r="B329" s="15" t="s">
        <v>70</v>
      </c>
      <c r="C329" s="16" t="s">
        <v>119</v>
      </c>
      <c r="D329" s="17">
        <v>387036132</v>
      </c>
      <c r="E329" s="18">
        <v>4.2999999999999997E-2</v>
      </c>
      <c r="F329" s="18">
        <v>28</v>
      </c>
      <c r="G329" s="18">
        <v>0.11</v>
      </c>
      <c r="H329" s="19">
        <f>VLOOKUP($A329,ENERGY!$A329:$E3019,COLUMN(D329),0)</f>
        <v>42</v>
      </c>
      <c r="I329" s="19">
        <f>VLOOKUP($A329,ENERGY!$A329:$E3019,COLUMN(E329),0)</f>
        <v>121</v>
      </c>
      <c r="J329" s="19">
        <f>VLOOKUP($A329,'HUMAN RESOURCES'!$A329:$L3019,COLUMN(D329),0)</f>
        <v>2.9000000000000001E-2</v>
      </c>
      <c r="K329" s="19">
        <f>VLOOKUP($A329,'HUMAN RESOURCES'!$A329:$L3019,COLUMN(E329),0)</f>
        <v>8.4000000000000005E-2</v>
      </c>
      <c r="L329" s="19">
        <f>VLOOKUP($A329,'HUMAN RESOURCES'!$A329:$L3019,COLUMN(F329),0)</f>
        <v>44</v>
      </c>
      <c r="M329" s="19">
        <f>VLOOKUP($A329,'HUMAN RESOURCES'!$A329:$L3019,COLUMN(G329),0)</f>
        <v>44</v>
      </c>
      <c r="N329" s="19">
        <f>VLOOKUP($A329,'HUMAN RESOURCES'!$A329:$L3019,COLUMN(H329),0)</f>
        <v>0.39300000000000002</v>
      </c>
      <c r="O329" s="19">
        <f>VLOOKUP($A329,'HUMAN RESOURCES'!$A329:$L3019,COLUMN(I329),0)</f>
        <v>0.56100000000000005</v>
      </c>
      <c r="P329" s="19">
        <f>VLOOKUP($A329,'HUMAN RESOURCES'!$A329:$L3019,COLUMN(J329),0)</f>
        <v>4.5999999999999999E-2</v>
      </c>
      <c r="Q329" s="19">
        <f>VLOOKUP($A329,'HUMAN RESOURCES'!$A329:$L3019,COLUMN(K329),0)</f>
        <v>1940413</v>
      </c>
      <c r="R329" s="19">
        <f>VLOOKUP($A329,'HUMAN RESOURCES'!$A329:$L3019,COLUMN(L329),0)</f>
        <v>0.22800000000000001</v>
      </c>
      <c r="S329" s="19">
        <f>VLOOKUP($A329,TOURISM!$A328:$E3018, COLUMN(D329),0)</f>
        <v>29000000</v>
      </c>
      <c r="T329" s="19">
        <f>VLOOKUP($A329,TOURISM!$A328:$E3018, COLUMN(E329),0)</f>
        <v>263000000</v>
      </c>
      <c r="U329" s="19">
        <f>VLOOKUP($A329,BUSINESS!$A329:$I3019, COLUMN(H329),0)</f>
        <v>0.03</v>
      </c>
      <c r="V329" s="19">
        <f>VLOOKUP($A329,BUSINESS!$A329:$I3019, COLUMN(I329),0)</f>
        <v>0.184</v>
      </c>
    </row>
    <row r="330" spans="1:22" ht="15" x14ac:dyDescent="0.25">
      <c r="A330" s="14" t="s">
        <v>59</v>
      </c>
      <c r="B330" s="15" t="s">
        <v>71</v>
      </c>
      <c r="C330" s="16" t="s">
        <v>119</v>
      </c>
      <c r="D330" s="17">
        <v>6087002682</v>
      </c>
      <c r="E330" s="18">
        <v>2.4E-2</v>
      </c>
      <c r="F330" s="18">
        <v>42</v>
      </c>
      <c r="G330" s="18">
        <v>0.17699999999999999</v>
      </c>
      <c r="H330" s="19">
        <f>VLOOKUP($A330,ENERGY!$A330:$E3020,COLUMN(D330),0)</f>
        <v>1154</v>
      </c>
      <c r="I330" s="19">
        <f>VLOOKUP($A330,ENERGY!$A330:$E3020,COLUMN(E330),0)</f>
        <v>1338</v>
      </c>
      <c r="J330" s="19">
        <f>VLOOKUP($A330,'HUMAN RESOURCES'!$A330:$L3020,COLUMN(D330),0)</f>
        <v>2.9000000000000001E-2</v>
      </c>
      <c r="K330" s="19">
        <f>VLOOKUP($A330,'HUMAN RESOURCES'!$A330:$L3020,COLUMN(E330),0)</f>
        <v>4.3999999999999997E-2</v>
      </c>
      <c r="L330" s="19">
        <f>VLOOKUP($A330,'HUMAN RESOURCES'!$A330:$L3020,COLUMN(F330),0)</f>
        <v>60</v>
      </c>
      <c r="M330" s="19">
        <f>VLOOKUP($A330,'HUMAN RESOURCES'!$A330:$L3020,COLUMN(G330),0)</f>
        <v>55</v>
      </c>
      <c r="N330" s="19">
        <f>VLOOKUP($A330,'HUMAN RESOURCES'!$A330:$L3020,COLUMN(H330),0)</f>
        <v>0.39500000000000002</v>
      </c>
      <c r="O330" s="19">
        <f>VLOOKUP($A330,'HUMAN RESOURCES'!$A330:$L3020,COLUMN(I330),0)</f>
        <v>0.57099999999999995</v>
      </c>
      <c r="P330" s="19">
        <f>VLOOKUP($A330,'HUMAN RESOURCES'!$A330:$L3020,COLUMN(J330),0)</f>
        <v>3.3000000000000002E-2</v>
      </c>
      <c r="Q330" s="19">
        <f>VLOOKUP($A330,'HUMAN RESOURCES'!$A330:$L3020,COLUMN(K330),0)</f>
        <v>2052931</v>
      </c>
      <c r="R330" s="19">
        <f>VLOOKUP($A330,'HUMAN RESOURCES'!$A330:$L3020,COLUMN(L330),0)</f>
        <v>0.376</v>
      </c>
      <c r="S330" s="19">
        <f>VLOOKUP($A330,TOURISM!$A329:$E3019, COLUMN(D330),0)</f>
        <v>473000000</v>
      </c>
      <c r="T330" s="19">
        <f>VLOOKUP($A330,TOURISM!$A329:$E3019, COLUMN(E330),0)</f>
        <v>118000000</v>
      </c>
      <c r="U330" s="19">
        <f>VLOOKUP($A330,BUSINESS!$A330:$I3020, COLUMN(H330),0)</f>
        <v>4.3999999999999997E-2</v>
      </c>
      <c r="V330" s="19">
        <f>VLOOKUP($A330,BUSINESS!$A330:$I3020, COLUMN(I330),0)</f>
        <v>0.29699999999999999</v>
      </c>
    </row>
    <row r="331" spans="1:22" ht="15" x14ac:dyDescent="0.25">
      <c r="A331" s="14" t="s">
        <v>59</v>
      </c>
      <c r="B331" s="15" t="s">
        <v>72</v>
      </c>
      <c r="C331" s="16" t="s">
        <v>119</v>
      </c>
      <c r="D331" s="17">
        <v>11964484458</v>
      </c>
      <c r="E331" s="18">
        <v>5.2999999999999999E-2</v>
      </c>
      <c r="F331" s="18">
        <v>7</v>
      </c>
      <c r="G331" s="19">
        <v>0.12</v>
      </c>
      <c r="H331" s="19">
        <f>VLOOKUP($A331,ENERGY!$A331:$E3021,COLUMN(D331),0)</f>
        <v>20715</v>
      </c>
      <c r="I331" s="19">
        <f>VLOOKUP($A331,ENERGY!$A331:$E3021,COLUMN(E331),0)</f>
        <v>2417</v>
      </c>
      <c r="J331" s="19">
        <f>VLOOKUP($A331,'HUMAN RESOURCES'!$A331:$L3021,COLUMN(D331),0)</f>
        <v>2.9000000000000001E-2</v>
      </c>
      <c r="K331" s="19">
        <f>VLOOKUP($A331,'HUMAN RESOURCES'!$A331:$L3021,COLUMN(E331),0)</f>
        <v>6.9000000000000006E-2</v>
      </c>
      <c r="L331" s="19">
        <f>VLOOKUP($A331,'HUMAN RESOURCES'!$A331:$L3021,COLUMN(F331),0)</f>
        <v>60</v>
      </c>
      <c r="M331" s="19">
        <f>VLOOKUP($A331,'HUMAN RESOURCES'!$A331:$L3021,COLUMN(G331),0)</f>
        <v>57</v>
      </c>
      <c r="N331" s="19">
        <f>VLOOKUP($A331,'HUMAN RESOURCES'!$A331:$L3021,COLUMN(H331),0)</f>
        <v>0.36499999999999999</v>
      </c>
      <c r="O331" s="19">
        <f>VLOOKUP($A331,'HUMAN RESOURCES'!$A331:$L3021,COLUMN(I331),0)</f>
        <v>0.60099999999999998</v>
      </c>
      <c r="P331" s="19">
        <f>VLOOKUP($A331,'HUMAN RESOURCES'!$A331:$L3021,COLUMN(J331),0)</f>
        <v>3.4000000000000002E-2</v>
      </c>
      <c r="Q331" s="19">
        <f>VLOOKUP($A331,'HUMAN RESOURCES'!$A331:$L3021,COLUMN(K331),0)</f>
        <v>787544</v>
      </c>
      <c r="R331" s="19">
        <f>VLOOKUP($A331,'HUMAN RESOURCES'!$A331:$L3021,COLUMN(L331),0)</f>
        <v>0.76800000000000002</v>
      </c>
      <c r="S331" s="19">
        <f>VLOOKUP($A331,TOURISM!$A330:$E3020, COLUMN(D331),0)</f>
        <v>9800000</v>
      </c>
      <c r="T331" s="19">
        <f>VLOOKUP($A331,TOURISM!$A330:$E3020, COLUMN(E331),0)</f>
        <v>15000000</v>
      </c>
      <c r="U331" s="19">
        <f>VLOOKUP($A331,BUSINESS!$A331:$I3021, COLUMN(H331),0)</f>
        <v>1.2999999999999999E-2</v>
      </c>
      <c r="V331" s="19">
        <f>VLOOKUP($A331,BUSINESS!$A331:$I3021, COLUMN(I331),0)</f>
        <v>5.7000000000000002E-2</v>
      </c>
    </row>
    <row r="332" spans="1:22" ht="15" x14ac:dyDescent="0.25">
      <c r="A332" s="14" t="s">
        <v>59</v>
      </c>
      <c r="B332" s="15" t="s">
        <v>73</v>
      </c>
      <c r="C332" s="16" t="s">
        <v>119</v>
      </c>
      <c r="D332" s="17">
        <v>17367303156</v>
      </c>
      <c r="E332" s="18">
        <v>0.06</v>
      </c>
      <c r="F332" s="18">
        <v>59</v>
      </c>
      <c r="G332" s="19">
        <v>0.12</v>
      </c>
      <c r="H332" s="19">
        <f>VLOOKUP($A332,ENERGY!$A332:$E3022,COLUMN(D332),0)</f>
        <v>9537</v>
      </c>
      <c r="I332" s="19">
        <f>VLOOKUP($A332,ENERGY!$A332:$E3022,COLUMN(E332),0)</f>
        <v>6997</v>
      </c>
      <c r="J332" s="19">
        <f>VLOOKUP($A332,'HUMAN RESOURCES'!$A332:$L3022,COLUMN(D332),0)</f>
        <v>3.1E-2</v>
      </c>
      <c r="K332" s="19">
        <f>VLOOKUP($A332,'HUMAN RESOURCES'!$A332:$L3022,COLUMN(E332),0)</f>
        <v>7.5999999999999998E-2</v>
      </c>
      <c r="L332" s="19">
        <f>VLOOKUP($A332,'HUMAN RESOURCES'!$A332:$L3022,COLUMN(F332),0)</f>
        <v>46</v>
      </c>
      <c r="M332" s="19">
        <f>VLOOKUP($A332,'HUMAN RESOURCES'!$A332:$L3022,COLUMN(G332),0)</f>
        <v>46</v>
      </c>
      <c r="N332" s="19">
        <f>VLOOKUP($A332,'HUMAN RESOURCES'!$A332:$L3022,COLUMN(H332),0)</f>
        <v>0.41199999999999998</v>
      </c>
      <c r="O332" s="19">
        <f>VLOOKUP($A332,'HUMAN RESOURCES'!$A332:$L3022,COLUMN(I332),0)</f>
        <v>0.55600000000000005</v>
      </c>
      <c r="P332" s="19">
        <f>VLOOKUP($A332,'HUMAN RESOURCES'!$A332:$L3022,COLUMN(J332),0)</f>
        <v>3.2000000000000001E-2</v>
      </c>
      <c r="Q332" s="19">
        <f>VLOOKUP($A332,'HUMAN RESOURCES'!$A332:$L3022,COLUMN(K332),0)</f>
        <v>1118253</v>
      </c>
      <c r="R332" s="19">
        <f>VLOOKUP($A332,'HUMAN RESOURCES'!$A332:$L3022,COLUMN(L332),0)</f>
        <v>0.219</v>
      </c>
      <c r="S332" s="19">
        <f>VLOOKUP($A332,TOURISM!$A331:$E3021, COLUMN(D332),0)</f>
        <v>75000000</v>
      </c>
      <c r="T332" s="19">
        <f>VLOOKUP($A332,TOURISM!$A331:$E3021, COLUMN(E332),0)</f>
        <v>54000000</v>
      </c>
      <c r="U332" s="19">
        <f>VLOOKUP($A332,BUSINESS!$A332:$I3022, COLUMN(H332),0)</f>
        <v>3.6999999999999998E-2</v>
      </c>
      <c r="V332" s="19">
        <f>VLOOKUP($A332,BUSINESS!$A332:$I3022, COLUMN(I332),0)</f>
        <v>0.224</v>
      </c>
    </row>
    <row r="333" spans="1:22" ht="15" x14ac:dyDescent="0.25">
      <c r="A333" s="14" t="s">
        <v>59</v>
      </c>
      <c r="B333" s="15" t="s">
        <v>74</v>
      </c>
      <c r="C333" s="16" t="s">
        <v>119</v>
      </c>
      <c r="D333" s="17">
        <v>768873684</v>
      </c>
      <c r="E333" s="18">
        <v>7.0999999999999994E-2</v>
      </c>
      <c r="F333" s="18">
        <v>66</v>
      </c>
      <c r="G333" s="19">
        <v>0.12</v>
      </c>
      <c r="H333" s="19">
        <f>VLOOKUP($A333,ENERGY!$A333:$E3023,COLUMN(D333),0)</f>
        <v>143</v>
      </c>
      <c r="I333" s="19">
        <f>VLOOKUP($A333,ENERGY!$A333:$E3023,COLUMN(E333),0)</f>
        <v>488</v>
      </c>
      <c r="J333" s="19">
        <f>VLOOKUP($A333,'HUMAN RESOURCES'!$A333:$L3023,COLUMN(D333),0)</f>
        <v>3.2000000000000001E-2</v>
      </c>
      <c r="K333" s="19">
        <f>VLOOKUP($A333,'HUMAN RESOURCES'!$A333:$L3023,COLUMN(E333),0)</f>
        <v>5.7000000000000002E-2</v>
      </c>
      <c r="L333" s="19">
        <f>VLOOKUP($A333,'HUMAN RESOURCES'!$A333:$L3023,COLUMN(F333),0)</f>
        <v>44</v>
      </c>
      <c r="M333" s="19">
        <f>VLOOKUP($A333,'HUMAN RESOURCES'!$A333:$L3023,COLUMN(G333),0)</f>
        <v>46</v>
      </c>
      <c r="N333" s="19">
        <f>VLOOKUP($A333,'HUMAN RESOURCES'!$A333:$L3023,COLUMN(H333),0)</f>
        <v>0.41499999999999998</v>
      </c>
      <c r="O333" s="19">
        <f>VLOOKUP($A333,'HUMAN RESOURCES'!$A333:$L3023,COLUMN(I333),0)</f>
        <v>0.54800000000000004</v>
      </c>
      <c r="P333" s="19">
        <f>VLOOKUP($A333,'HUMAN RESOURCES'!$A333:$L3023,COLUMN(J333),0)</f>
        <v>3.7999999999999999E-2</v>
      </c>
      <c r="Q333" s="19">
        <f>VLOOKUP($A333,'HUMAN RESOURCES'!$A333:$L3023,COLUMN(K333),0)</f>
        <v>12724308</v>
      </c>
      <c r="R333" s="19">
        <f>VLOOKUP($A333,'HUMAN RESOURCES'!$A333:$L3023,COLUMN(L333),0)</f>
        <v>0.33900000000000002</v>
      </c>
      <c r="S333" s="19">
        <f>VLOOKUP($A333,TOURISM!$A332:$E3022, COLUMN(D333),0)</f>
        <v>338000000</v>
      </c>
      <c r="T333" s="19">
        <f>VLOOKUP($A333,TOURISM!$A332:$E3022, COLUMN(E333),0)</f>
        <v>448000000</v>
      </c>
      <c r="U333" s="19">
        <f>VLOOKUP($A333,BUSINESS!$A333:$I3023, COLUMN(H333),0)</f>
        <v>9.8000000000000004E-2</v>
      </c>
      <c r="V333" s="19">
        <f>VLOOKUP($A333,BUSINESS!$A333:$I3023, COLUMN(I333),0)</f>
        <v>6.7000000000000004E-2</v>
      </c>
    </row>
    <row r="334" spans="1:22" ht="15" x14ac:dyDescent="0.25">
      <c r="A334" s="14" t="s">
        <v>59</v>
      </c>
      <c r="B334" s="15" t="s">
        <v>75</v>
      </c>
      <c r="C334" s="16" t="s">
        <v>119</v>
      </c>
      <c r="D334" s="17">
        <v>107000000000</v>
      </c>
      <c r="E334" s="18">
        <v>5.1999999999999998E-2</v>
      </c>
      <c r="F334" s="18">
        <v>75</v>
      </c>
      <c r="G334" s="18">
        <v>0.126</v>
      </c>
      <c r="H334" s="19">
        <f>VLOOKUP($A334,ENERGY!$A334:$E3024,COLUMN(D334),0)</f>
        <v>66269</v>
      </c>
      <c r="I334" s="19">
        <f>VLOOKUP($A334,ENERGY!$A334:$E3024,COLUMN(E334),0)</f>
        <v>178616</v>
      </c>
      <c r="J334" s="19">
        <f>VLOOKUP($A334,'HUMAN RESOURCES'!$A334:$L3024,COLUMN(D334),0)</f>
        <v>3.3000000000000002E-2</v>
      </c>
      <c r="K334" s="19">
        <f>VLOOKUP($A334,'HUMAN RESOURCES'!$A334:$L3024,COLUMN(E334),0)</f>
        <v>4.9000000000000002E-2</v>
      </c>
      <c r="L334" s="19">
        <f>VLOOKUP($A334,'HUMAN RESOURCES'!$A334:$L3024,COLUMN(F334),0)</f>
        <v>61</v>
      </c>
      <c r="M334" s="19">
        <f>VLOOKUP($A334,'HUMAN RESOURCES'!$A334:$L3024,COLUMN(G334),0)</f>
        <v>59</v>
      </c>
      <c r="N334" s="19">
        <f>VLOOKUP($A334,'HUMAN RESOURCES'!$A334:$L3024,COLUMN(H334),0)</f>
        <v>0.39300000000000002</v>
      </c>
      <c r="O334" s="19">
        <f>VLOOKUP($A334,'HUMAN RESOURCES'!$A334:$L3024,COLUMN(I334),0)</f>
        <v>0.55100000000000005</v>
      </c>
      <c r="P334" s="19">
        <f>VLOOKUP($A334,'HUMAN RESOURCES'!$A334:$L3024,COLUMN(J334),0)</f>
        <v>5.6000000000000001E-2</v>
      </c>
      <c r="Q334" s="19">
        <f>VLOOKUP($A334,'HUMAN RESOURCES'!$A334:$L3024,COLUMN(K334),0)</f>
        <v>1412907</v>
      </c>
      <c r="R334" s="19">
        <f>VLOOKUP($A334,'HUMAN RESOURCES'!$A334:$L3024,COLUMN(L334),0)</f>
        <v>0.84</v>
      </c>
      <c r="S334" s="19">
        <f>VLOOKUP($A334,TOURISM!$A333:$E3023, COLUMN(D334),0)</f>
        <v>2478709140</v>
      </c>
      <c r="T334" s="19">
        <f>VLOOKUP($A334,TOURISM!$A333:$E3023, COLUMN(E334),0)</f>
        <v>448000000</v>
      </c>
      <c r="U334" s="19">
        <f>VLOOKUP($A334,BUSINESS!$A334:$I3024, COLUMN(H334),0)</f>
        <v>5.5E-2</v>
      </c>
      <c r="V334" s="19">
        <f>VLOOKUP($A334,BUSINESS!$A334:$I3024, COLUMN(I334),0)</f>
        <v>0.63600000000000001</v>
      </c>
    </row>
    <row r="335" spans="1:22" ht="15" x14ac:dyDescent="0.25">
      <c r="A335" s="14" t="s">
        <v>59</v>
      </c>
      <c r="B335" s="15" t="s">
        <v>76</v>
      </c>
      <c r="C335" s="16" t="s">
        <v>119</v>
      </c>
      <c r="D335" s="17">
        <v>8081982438</v>
      </c>
      <c r="E335" s="18">
        <v>2.3E-2</v>
      </c>
      <c r="F335" s="18">
        <v>287</v>
      </c>
      <c r="G335" s="18">
        <v>0.153</v>
      </c>
      <c r="H335" s="19">
        <f>VLOOKUP($A335,ENERGY!$A335:$E3025,COLUMN(D335),0)</f>
        <v>1503</v>
      </c>
      <c r="I335" s="19">
        <f>VLOOKUP($A335,ENERGY!$A335:$E3025,COLUMN(E335),0)</f>
        <v>4752</v>
      </c>
      <c r="J335" s="19">
        <f>VLOOKUP($A335,'HUMAN RESOURCES'!$A335:$L3025,COLUMN(D335),0)</f>
        <v>3.4000000000000002E-2</v>
      </c>
      <c r="K335" s="19">
        <f>VLOOKUP($A335,'HUMAN RESOURCES'!$A335:$L3025,COLUMN(E335),0)</f>
        <v>5.7000000000000002E-2</v>
      </c>
      <c r="L335" s="19">
        <f>VLOOKUP($A335,'HUMAN RESOURCES'!$A335:$L3025,COLUMN(F335),0)</f>
        <v>60</v>
      </c>
      <c r="M335" s="19">
        <f>VLOOKUP($A335,'HUMAN RESOURCES'!$A335:$L3025,COLUMN(G335),0)</f>
        <v>58</v>
      </c>
      <c r="N335" s="19">
        <f>VLOOKUP($A335,'HUMAN RESOURCES'!$A335:$L3025,COLUMN(H335),0)</f>
        <v>0.39900000000000002</v>
      </c>
      <c r="O335" s="19">
        <f>VLOOKUP($A335,'HUMAN RESOURCES'!$A335:$L3025,COLUMN(I335),0)</f>
        <v>0.56599999999999995</v>
      </c>
      <c r="P335" s="19">
        <f>VLOOKUP($A335,'HUMAN RESOURCES'!$A335:$L3025,COLUMN(J335),0)</f>
        <v>3.4000000000000002E-2</v>
      </c>
      <c r="Q335" s="19">
        <f>VLOOKUP($A335,'HUMAN RESOURCES'!$A335:$L3025,COLUMN(K335),0)</f>
        <v>21947779</v>
      </c>
      <c r="R335" s="19">
        <f>VLOOKUP($A335,'HUMAN RESOURCES'!$A335:$L3025,COLUMN(L335),0)</f>
        <v>0.48</v>
      </c>
      <c r="S335" s="19">
        <f>VLOOKUP($A335,TOURISM!$A334:$E3024, COLUMN(D335),0)</f>
        <v>910000000</v>
      </c>
      <c r="T335" s="19">
        <f>VLOOKUP($A335,TOURISM!$A334:$E3024, COLUMN(E335),0)</f>
        <v>575000000</v>
      </c>
      <c r="U335" s="19">
        <f>VLOOKUP($A335,BUSINESS!$A335:$I3025, COLUMN(H335),0)</f>
        <v>2.7E-2</v>
      </c>
      <c r="V335" s="19">
        <f>VLOOKUP($A335,BUSINESS!$A335:$I3025, COLUMN(I335),0)</f>
        <v>0.23699999999999999</v>
      </c>
    </row>
    <row r="336" spans="1:22" ht="15" x14ac:dyDescent="0.25">
      <c r="A336" s="14" t="s">
        <v>59</v>
      </c>
      <c r="B336" s="15" t="s">
        <v>77</v>
      </c>
      <c r="C336" s="16" t="s">
        <v>119</v>
      </c>
      <c r="D336" s="17">
        <v>1211161880</v>
      </c>
      <c r="E336" s="18">
        <v>3.2000000000000001E-2</v>
      </c>
      <c r="F336" s="18">
        <v>8</v>
      </c>
      <c r="G336" s="19">
        <v>0.12</v>
      </c>
      <c r="H336" s="19">
        <f>VLOOKUP($A336,ENERGY!$A336:$E3026,COLUMN(D336),0)</f>
        <v>697</v>
      </c>
      <c r="I336" s="19">
        <f>VLOOKUP($A336,ENERGY!$A336:$E3026,COLUMN(E336),0)</f>
        <v>561</v>
      </c>
      <c r="J336" s="19">
        <f>VLOOKUP($A336,'HUMAN RESOURCES'!$A336:$L3026,COLUMN(D336),0)</f>
        <v>3.5999999999999997E-2</v>
      </c>
      <c r="K336" s="19">
        <f>VLOOKUP($A336,'HUMAN RESOURCES'!$A336:$L3026,COLUMN(E336),0)</f>
        <v>8.6999999999999994E-2</v>
      </c>
      <c r="L336" s="19">
        <f>VLOOKUP($A336,'HUMAN RESOURCES'!$A336:$L3026,COLUMN(F336),0)</f>
        <v>49</v>
      </c>
      <c r="M336" s="19">
        <f>VLOOKUP($A336,'HUMAN RESOURCES'!$A336:$L3026,COLUMN(G336),0)</f>
        <v>47</v>
      </c>
      <c r="N336" s="19">
        <f>VLOOKUP($A336,'HUMAN RESOURCES'!$A336:$L3026,COLUMN(H336),0)</f>
        <v>0.42299999999999999</v>
      </c>
      <c r="O336" s="19">
        <f>VLOOKUP($A336,'HUMAN RESOURCES'!$A336:$L3026,COLUMN(I336),0)</f>
        <v>0.54700000000000004</v>
      </c>
      <c r="P336" s="19">
        <f>VLOOKUP($A336,'HUMAN RESOURCES'!$A336:$L3026,COLUMN(J336),0)</f>
        <v>0.03</v>
      </c>
      <c r="Q336" s="19">
        <f>VLOOKUP($A336,'HUMAN RESOURCES'!$A336:$L3026,COLUMN(K336),0)</f>
        <v>17662417</v>
      </c>
      <c r="R336" s="19">
        <f>VLOOKUP($A336,'HUMAN RESOURCES'!$A336:$L3026,COLUMN(L336),0)</f>
        <v>0.47499999999999998</v>
      </c>
      <c r="S336" s="19">
        <f>VLOOKUP($A336,TOURISM!$A335:$E3025, COLUMN(D336),0)</f>
        <v>104000000</v>
      </c>
      <c r="T336" s="19">
        <f>VLOOKUP($A336,TOURISM!$A335:$E3025, COLUMN(E336),0)</f>
        <v>583000000</v>
      </c>
      <c r="U336" s="19">
        <f>VLOOKUP($A336,BUSINESS!$A336:$I3026, COLUMN(H336),0)</f>
        <v>1.4999999999999999E-2</v>
      </c>
      <c r="V336" s="19">
        <f>VLOOKUP($A336,BUSINESS!$A336:$I3026, COLUMN(I336),0)</f>
        <v>0.23</v>
      </c>
    </row>
    <row r="337" spans="1:22" ht="15" x14ac:dyDescent="0.25">
      <c r="A337" s="14" t="s">
        <v>59</v>
      </c>
      <c r="B337" s="15" t="s">
        <v>78</v>
      </c>
      <c r="C337" s="16" t="s">
        <v>119</v>
      </c>
      <c r="D337" s="17">
        <v>15000803171</v>
      </c>
      <c r="E337" s="18">
        <v>4.2000000000000003E-2</v>
      </c>
      <c r="F337" s="18">
        <v>8</v>
      </c>
      <c r="G337" s="18">
        <v>7.0000000000000007E-2</v>
      </c>
      <c r="H337" s="19">
        <f>VLOOKUP($A337,ENERGY!$A337:$E3027,COLUMN(D337),0)</f>
        <v>29705</v>
      </c>
      <c r="I337" s="19">
        <f>VLOOKUP($A337,ENERGY!$A337:$E3027,COLUMN(E337),0)</f>
        <v>5420</v>
      </c>
      <c r="J337" s="19">
        <f>VLOOKUP($A337,'HUMAN RESOURCES'!$A337:$L3027,COLUMN(D337),0)</f>
        <v>3.6999999999999998E-2</v>
      </c>
      <c r="K337" s="19">
        <f>VLOOKUP($A337,'HUMAN RESOURCES'!$A337:$L3027,COLUMN(E337),0)</f>
        <v>0.109</v>
      </c>
      <c r="L337" s="19">
        <f>VLOOKUP($A337,'HUMAN RESOURCES'!$A337:$L3027,COLUMN(F337),0)</f>
        <v>47</v>
      </c>
      <c r="M337" s="19">
        <f>VLOOKUP($A337,'HUMAN RESOURCES'!$A337:$L3027,COLUMN(G337),0)</f>
        <v>44</v>
      </c>
      <c r="N337" s="19">
        <f>VLOOKUP($A337,'HUMAN RESOURCES'!$A337:$L3027,COLUMN(H337),0)</f>
        <v>0.41699999999999998</v>
      </c>
      <c r="O337" s="19">
        <f>VLOOKUP($A337,'HUMAN RESOURCES'!$A337:$L3027,COLUMN(I337),0)</f>
        <v>0.54400000000000004</v>
      </c>
      <c r="P337" s="19">
        <f>VLOOKUP($A337,'HUMAN RESOURCES'!$A337:$L3027,COLUMN(J337),0)</f>
        <v>0.04</v>
      </c>
      <c r="Q337" s="19">
        <f>VLOOKUP($A337,'HUMAN RESOURCES'!$A337:$L3027,COLUMN(K337),0)</f>
        <v>4032102</v>
      </c>
      <c r="R337" s="19">
        <f>VLOOKUP($A337,'HUMAN RESOURCES'!$A337:$L3027,COLUMN(L337),0)</f>
        <v>0.38200000000000001</v>
      </c>
      <c r="S337" s="19">
        <f>VLOOKUP($A337,TOURISM!$A336:$E3026, COLUMN(D337),0)</f>
        <v>10200000</v>
      </c>
      <c r="T337" s="19">
        <f>VLOOKUP($A337,TOURISM!$A336:$E3026, COLUMN(E337),0)</f>
        <v>47000000</v>
      </c>
      <c r="U337" s="19">
        <f>VLOOKUP($A337,BUSINESS!$A337:$I3027, COLUMN(H337),0)</f>
        <v>3.0000000000000001E-3</v>
      </c>
      <c r="V337" s="19">
        <f>VLOOKUP($A337,BUSINESS!$A337:$I3027, COLUMN(I337),0)</f>
        <v>2.7E-2</v>
      </c>
    </row>
    <row r="338" spans="1:22" ht="15" x14ac:dyDescent="0.25">
      <c r="A338" s="14" t="s">
        <v>59</v>
      </c>
      <c r="B338" s="15" t="s">
        <v>79</v>
      </c>
      <c r="C338" s="16" t="s">
        <v>119</v>
      </c>
      <c r="D338" s="17">
        <v>9545982814</v>
      </c>
      <c r="E338" s="18">
        <v>3.2000000000000001E-2</v>
      </c>
      <c r="F338" s="18">
        <v>216</v>
      </c>
      <c r="G338" s="18">
        <v>0.153</v>
      </c>
      <c r="H338" s="19">
        <f>VLOOKUP($A338,ENERGY!$A338:$E3028,COLUMN(D338),0)</f>
        <v>1768</v>
      </c>
      <c r="I338" s="19">
        <f>VLOOKUP($A338,ENERGY!$A338:$E3028,COLUMN(E338),0)</f>
        <v>1977</v>
      </c>
      <c r="J338" s="19">
        <f>VLOOKUP($A338,'HUMAN RESOURCES'!$A338:$L3028,COLUMN(D338),0)</f>
        <v>3.6999999999999998E-2</v>
      </c>
      <c r="K338" s="19">
        <f>VLOOKUP($A338,'HUMAN RESOURCES'!$A338:$L3028,COLUMN(E338),0)</f>
        <v>0.06</v>
      </c>
      <c r="L338" s="19">
        <f>VLOOKUP($A338,'HUMAN RESOURCES'!$A338:$L3028,COLUMN(F338),0)</f>
        <v>62</v>
      </c>
      <c r="M338" s="19">
        <f>VLOOKUP($A338,'HUMAN RESOURCES'!$A338:$L3028,COLUMN(G338),0)</f>
        <v>59</v>
      </c>
      <c r="N338" s="19">
        <f>VLOOKUP($A338,'HUMAN RESOURCES'!$A338:$L3028,COLUMN(H338),0)</f>
        <v>0.43</v>
      </c>
      <c r="O338" s="19">
        <f>VLOOKUP($A338,'HUMAN RESOURCES'!$A338:$L3028,COLUMN(I338),0)</f>
        <v>0.53900000000000003</v>
      </c>
      <c r="P338" s="19">
        <f>VLOOKUP($A338,'HUMAN RESOURCES'!$A338:$L3028,COLUMN(J338),0)</f>
        <v>3.1E-2</v>
      </c>
      <c r="Q338" s="19">
        <f>VLOOKUP($A338,'HUMAN RESOURCES'!$A338:$L3028,COLUMN(K338),0)</f>
        <v>32397535</v>
      </c>
      <c r="R338" s="19">
        <f>VLOOKUP($A338,'HUMAN RESOURCES'!$A338:$L3028,COLUMN(L338),0)</f>
        <v>0.32800000000000001</v>
      </c>
      <c r="S338" s="19">
        <f>VLOOKUP($A338,TOURISM!$A337:$E3027, COLUMN(D338),0)</f>
        <v>252000000</v>
      </c>
      <c r="T338" s="19">
        <f>VLOOKUP($A338,TOURISM!$A337:$E3027, COLUMN(E338),0)</f>
        <v>1414000000</v>
      </c>
      <c r="U338" s="19">
        <f>VLOOKUP($A338,BUSINESS!$A338:$I3028, COLUMN(H338),0)</f>
        <v>0.129</v>
      </c>
      <c r="V338" s="19">
        <f>VLOOKUP($A338,BUSINESS!$A338:$I3028, COLUMN(I338),0)</f>
        <v>0.11899999999999999</v>
      </c>
    </row>
    <row r="339" spans="1:22" ht="15" x14ac:dyDescent="0.25">
      <c r="A339" s="14" t="s">
        <v>59</v>
      </c>
      <c r="B339" s="15" t="s">
        <v>80</v>
      </c>
      <c r="C339" s="16" t="s">
        <v>119</v>
      </c>
      <c r="D339" s="17">
        <v>655068112</v>
      </c>
      <c r="E339" s="18">
        <v>4.7E-2</v>
      </c>
      <c r="F339" s="18">
        <v>21</v>
      </c>
      <c r="G339" s="18">
        <v>0.29799999999999999</v>
      </c>
      <c r="H339" s="19">
        <f>VLOOKUP($A339,ENERGY!$A339:$E3029,COLUMN(D339),0)</f>
        <v>114</v>
      </c>
      <c r="I339" s="19">
        <f>VLOOKUP($A339,ENERGY!$A339:$E3029,COLUMN(E339),0)</f>
        <v>337</v>
      </c>
      <c r="J339" s="19">
        <f>VLOOKUP($A339,'HUMAN RESOURCES'!$A339:$L3029,COLUMN(D339),0)</f>
        <v>3.6999999999999998E-2</v>
      </c>
      <c r="K339" s="19">
        <f>VLOOKUP($A339,'HUMAN RESOURCES'!$A339:$L3029,COLUMN(E339),0)</f>
        <v>7.3999999999999996E-2</v>
      </c>
      <c r="L339" s="19">
        <f>VLOOKUP($A339,'HUMAN RESOURCES'!$A339:$L3029,COLUMN(F339),0)</f>
        <v>62</v>
      </c>
      <c r="M339" s="19">
        <f>VLOOKUP($A339,'HUMAN RESOURCES'!$A339:$L3029,COLUMN(G339),0)</f>
        <v>59</v>
      </c>
      <c r="N339" s="19">
        <f>VLOOKUP($A339,'HUMAN RESOURCES'!$A339:$L3029,COLUMN(H339),0)</f>
        <v>0.41299999999999998</v>
      </c>
      <c r="O339" s="19">
        <f>VLOOKUP($A339,'HUMAN RESOURCES'!$A339:$L3029,COLUMN(I339),0)</f>
        <v>0.55500000000000005</v>
      </c>
      <c r="P339" s="19">
        <f>VLOOKUP($A339,'HUMAN RESOURCES'!$A339:$L3029,COLUMN(J339),0)</f>
        <v>3.1E-2</v>
      </c>
      <c r="Q339" s="19">
        <f>VLOOKUP($A339,'HUMAN RESOURCES'!$A339:$L3029,COLUMN(K339),0)</f>
        <v>3237713</v>
      </c>
      <c r="R339" s="19">
        <f>VLOOKUP($A339,'HUMAN RESOURCES'!$A339:$L3029,COLUMN(L339),0)</f>
        <v>0.53900000000000003</v>
      </c>
      <c r="S339" s="19">
        <f>VLOOKUP($A339,TOURISM!$A338:$E3028, COLUMN(D339),0)</f>
        <v>2478709140</v>
      </c>
      <c r="T339" s="19">
        <f>VLOOKUP($A339,TOURISM!$A338:$E3028, COLUMN(E339),0)</f>
        <v>448000000</v>
      </c>
      <c r="U339" s="19">
        <f>VLOOKUP($A339,BUSINESS!$A339:$I3029, COLUMN(H339),0)</f>
        <v>0.01</v>
      </c>
      <c r="V339" s="19">
        <f>VLOOKUP($A339,BUSINESS!$A339:$I3029, COLUMN(I339),0)</f>
        <v>0.32700000000000001</v>
      </c>
    </row>
    <row r="340" spans="1:22" ht="15" x14ac:dyDescent="0.25">
      <c r="A340" s="14" t="s">
        <v>59</v>
      </c>
      <c r="B340" s="15" t="s">
        <v>81</v>
      </c>
      <c r="C340" s="16" t="s">
        <v>119</v>
      </c>
      <c r="D340" s="17">
        <v>20410239313</v>
      </c>
      <c r="E340" s="18">
        <v>5.3999999999999999E-2</v>
      </c>
      <c r="F340" s="18">
        <v>48</v>
      </c>
      <c r="G340" s="19">
        <v>0.12</v>
      </c>
      <c r="H340" s="19">
        <f>VLOOKUP($A340,ENERGY!$A340:$E3030,COLUMN(D340),0)</f>
        <v>9062</v>
      </c>
      <c r="I340" s="19">
        <f>VLOOKUP($A340,ENERGY!$A340:$E3030,COLUMN(E340),0)</f>
        <v>9289</v>
      </c>
      <c r="J340" s="19">
        <f>VLOOKUP($A340,'HUMAN RESOURCES'!$A340:$L3030,COLUMN(D340),0)</f>
        <v>3.6999999999999998E-2</v>
      </c>
      <c r="K340" s="19">
        <f>VLOOKUP($A340,'HUMAN RESOURCES'!$A340:$L3030,COLUMN(E340),0)</f>
        <v>5.1999999999999998E-2</v>
      </c>
      <c r="L340" s="19">
        <f>VLOOKUP($A340,'HUMAN RESOURCES'!$A340:$L3030,COLUMN(F340),0)</f>
        <v>63</v>
      </c>
      <c r="M340" s="19">
        <f>VLOOKUP($A340,'HUMAN RESOURCES'!$A340:$L3030,COLUMN(G340),0)</f>
        <v>60</v>
      </c>
      <c r="N340" s="19">
        <f>VLOOKUP($A340,'HUMAN RESOURCES'!$A340:$L3030,COLUMN(H340),0)</f>
        <v>0.44600000000000001</v>
      </c>
      <c r="O340" s="19">
        <f>VLOOKUP($A340,'HUMAN RESOURCES'!$A340:$L3030,COLUMN(I340),0)</f>
        <v>0.52500000000000002</v>
      </c>
      <c r="P340" s="19">
        <f>VLOOKUP($A340,'HUMAN RESOURCES'!$A340:$L3030,COLUMN(J340),0)</f>
        <v>2.9000000000000001E-2</v>
      </c>
      <c r="Q340" s="19">
        <f>VLOOKUP($A340,'HUMAN RESOURCES'!$A340:$L3030,COLUMN(K340),0)</f>
        <v>18826126</v>
      </c>
      <c r="R340" s="19">
        <f>VLOOKUP($A340,'HUMAN RESOURCES'!$A340:$L3030,COLUMN(L340),0)</f>
        <v>0.29399999999999998</v>
      </c>
      <c r="S340" s="19">
        <f>VLOOKUP($A340,TOURISM!$A339:$E3029, COLUMN(D340),0)</f>
        <v>386000000</v>
      </c>
      <c r="T340" s="19">
        <f>VLOOKUP($A340,TOURISM!$A339:$E3029, COLUMN(E340),0)</f>
        <v>86000000</v>
      </c>
      <c r="U340" s="19">
        <f>VLOOKUP($A340,BUSINESS!$A340:$I3030, COLUMN(H340),0)</f>
        <v>6.0000000000000001E-3</v>
      </c>
      <c r="V340" s="19">
        <f>VLOOKUP($A340,BUSINESS!$A340:$I3030, COLUMN(I340),0)</f>
        <v>5.6000000000000001E-2</v>
      </c>
    </row>
    <row r="341" spans="1:22" ht="15" x14ac:dyDescent="0.25">
      <c r="A341" s="14" t="s">
        <v>59</v>
      </c>
      <c r="B341" s="15" t="s">
        <v>82</v>
      </c>
      <c r="C341" s="16" t="s">
        <v>119</v>
      </c>
      <c r="D341" s="17">
        <v>2821346684</v>
      </c>
      <c r="E341" s="18">
        <v>5.5E-2</v>
      </c>
      <c r="F341" s="18">
        <v>16</v>
      </c>
      <c r="G341" s="19">
        <v>0.12</v>
      </c>
      <c r="H341" s="19">
        <f>VLOOKUP($A341,ENERGY!$A341:$E3031,COLUMN(D341),0)</f>
        <v>14338</v>
      </c>
      <c r="I341" s="19">
        <f>VLOOKUP($A341,ENERGY!$A341:$E3031,COLUMN(E341),0)</f>
        <v>1181</v>
      </c>
      <c r="J341" s="19">
        <f>VLOOKUP($A341,'HUMAN RESOURCES'!$A341:$L3031,COLUMN(D341),0)</f>
        <v>3.7999999999999999E-2</v>
      </c>
      <c r="K341" s="19">
        <f>VLOOKUP($A341,'HUMAN RESOURCES'!$A341:$L3031,COLUMN(E341),0)</f>
        <v>8.5000000000000006E-2</v>
      </c>
      <c r="L341" s="19">
        <f>VLOOKUP($A341,'HUMAN RESOURCES'!$A341:$L3031,COLUMN(F341),0)</f>
        <v>51</v>
      </c>
      <c r="M341" s="19">
        <f>VLOOKUP($A341,'HUMAN RESOURCES'!$A341:$L3031,COLUMN(G341),0)</f>
        <v>48</v>
      </c>
      <c r="N341" s="19">
        <f>VLOOKUP($A341,'HUMAN RESOURCES'!$A341:$L3031,COLUMN(H341),0)</f>
        <v>0.40300000000000002</v>
      </c>
      <c r="O341" s="19">
        <f>VLOOKUP($A341,'HUMAN RESOURCES'!$A341:$L3031,COLUMN(I341),0)</f>
        <v>0.56599999999999995</v>
      </c>
      <c r="P341" s="19">
        <f>VLOOKUP($A341,'HUMAN RESOURCES'!$A341:$L3031,COLUMN(J341),0)</f>
        <v>3.2000000000000001E-2</v>
      </c>
      <c r="Q341" s="19">
        <f>VLOOKUP($A341,'HUMAN RESOURCES'!$A341:$L3031,COLUMN(K341),0)</f>
        <v>621517</v>
      </c>
      <c r="R341" s="19">
        <f>VLOOKUP($A341,'HUMAN RESOURCES'!$A341:$L3031,COLUMN(L341),0)</f>
        <v>0.38900000000000001</v>
      </c>
      <c r="S341" s="19">
        <f>VLOOKUP($A341,TOURISM!$A340:$E3030, COLUMN(D341),0)</f>
        <v>2478709140</v>
      </c>
      <c r="T341" s="19">
        <f>VLOOKUP($A341,TOURISM!$A340:$E3030, COLUMN(E341),0)</f>
        <v>448000000</v>
      </c>
      <c r="U341" s="19">
        <f>VLOOKUP($A341,BUSINESS!$A341:$I3031, COLUMN(H341),0)</f>
        <v>1.2999999999999999E-2</v>
      </c>
      <c r="V341" s="19">
        <f>VLOOKUP($A341,BUSINESS!$A341:$I3031, COLUMN(I341),0)</f>
        <v>0.193</v>
      </c>
    </row>
    <row r="342" spans="1:22" ht="15" x14ac:dyDescent="0.25">
      <c r="A342" s="14" t="s">
        <v>59</v>
      </c>
      <c r="B342" s="15" t="s">
        <v>83</v>
      </c>
      <c r="C342" s="16" t="s">
        <v>119</v>
      </c>
      <c r="D342" s="17">
        <v>578517349</v>
      </c>
      <c r="E342" s="18">
        <v>5.8999999999999997E-2</v>
      </c>
      <c r="F342" s="18">
        <v>24</v>
      </c>
      <c r="G342" s="19">
        <v>0.12</v>
      </c>
      <c r="H342" s="19">
        <f>VLOOKUP($A342,ENERGY!$A342:$E3032,COLUMN(D342),0)</f>
        <v>90</v>
      </c>
      <c r="I342" s="19">
        <f>VLOOKUP($A342,ENERGY!$A342:$E3032,COLUMN(E342),0)</f>
        <v>216</v>
      </c>
      <c r="J342" s="19">
        <f>VLOOKUP($A342,'HUMAN RESOURCES'!$A342:$L3032,COLUMN(D342),0)</f>
        <v>3.7999999999999999E-2</v>
      </c>
      <c r="K342" s="19">
        <f>VLOOKUP($A342,'HUMAN RESOURCES'!$A342:$L3032,COLUMN(E342),0)</f>
        <v>6.7000000000000004E-2</v>
      </c>
      <c r="L342" s="19">
        <f>VLOOKUP($A342,'HUMAN RESOURCES'!$A342:$L3032,COLUMN(F342),0)</f>
        <v>55</v>
      </c>
      <c r="M342" s="19">
        <f>VLOOKUP($A342,'HUMAN RESOURCES'!$A342:$L3032,COLUMN(G342),0)</f>
        <v>54</v>
      </c>
      <c r="N342" s="19">
        <f>VLOOKUP($A342,'HUMAN RESOURCES'!$A342:$L3032,COLUMN(H342),0)</f>
        <v>0.42599999999999999</v>
      </c>
      <c r="O342" s="19">
        <f>VLOOKUP($A342,'HUMAN RESOURCES'!$A342:$L3032,COLUMN(I342),0)</f>
        <v>0.54600000000000004</v>
      </c>
      <c r="P342" s="19">
        <f>VLOOKUP($A342,'HUMAN RESOURCES'!$A342:$L3032,COLUMN(J342),0)</f>
        <v>2.8000000000000001E-2</v>
      </c>
      <c r="Q342" s="19">
        <f>VLOOKUP($A342,'HUMAN RESOURCES'!$A342:$L3032,COLUMN(K342),0)</f>
        <v>5685845</v>
      </c>
      <c r="R342" s="19">
        <f>VLOOKUP($A342,'HUMAN RESOURCES'!$A342:$L3032,COLUMN(L342),0)</f>
        <v>0.35599999999999998</v>
      </c>
      <c r="S342" s="19">
        <f>VLOOKUP($A342,TOURISM!$A341:$E3031, COLUMN(D342),0)</f>
        <v>23000000</v>
      </c>
      <c r="T342" s="19">
        <f>VLOOKUP($A342,TOURISM!$A341:$E3031, COLUMN(E342),0)</f>
        <v>42000000</v>
      </c>
      <c r="U342" s="19">
        <f>VLOOKUP($A342,BUSINESS!$A342:$I3032, COLUMN(H342),0)</f>
        <v>0.02</v>
      </c>
      <c r="V342" s="19">
        <f>VLOOKUP($A342,BUSINESS!$A342:$I3032, COLUMN(I342),0)</f>
        <v>0.125</v>
      </c>
    </row>
    <row r="343" spans="1:22" ht="15" x14ac:dyDescent="0.25">
      <c r="A343" s="14" t="s">
        <v>59</v>
      </c>
      <c r="B343" s="15" t="s">
        <v>84</v>
      </c>
      <c r="C343" s="16" t="s">
        <v>119</v>
      </c>
      <c r="D343" s="17">
        <v>22504136042</v>
      </c>
      <c r="E343" s="18">
        <v>4.4999999999999998E-2</v>
      </c>
      <c r="F343" s="18">
        <v>28</v>
      </c>
      <c r="G343" s="18">
        <v>0.13600000000000001</v>
      </c>
      <c r="H343" s="19">
        <f>VLOOKUP($A343,ENERGY!$A343:$E3033,COLUMN(D343),0)</f>
        <v>16896</v>
      </c>
      <c r="I343" s="19">
        <f>VLOOKUP($A343,ENERGY!$A343:$E3033,COLUMN(E343),0)</f>
        <v>9575</v>
      </c>
      <c r="J343" s="19">
        <f>VLOOKUP($A343,'HUMAN RESOURCES'!$A343:$L3033,COLUMN(D343),0)</f>
        <v>3.7999999999999999E-2</v>
      </c>
      <c r="K343" s="19">
        <f>VLOOKUP($A343,'HUMAN RESOURCES'!$A343:$L3033,COLUMN(E343),0)</f>
        <v>5.8999999999999997E-2</v>
      </c>
      <c r="L343" s="19">
        <f>VLOOKUP($A343,'HUMAN RESOURCES'!$A343:$L3033,COLUMN(F343),0)</f>
        <v>57</v>
      </c>
      <c r="M343" s="19">
        <f>VLOOKUP($A343,'HUMAN RESOURCES'!$A343:$L3033,COLUMN(G343),0)</f>
        <v>55</v>
      </c>
      <c r="N343" s="19">
        <f>VLOOKUP($A343,'HUMAN RESOURCES'!$A343:$L3033,COLUMN(H343),0)</f>
        <v>0.42699999999999999</v>
      </c>
      <c r="O343" s="19">
        <f>VLOOKUP($A343,'HUMAN RESOURCES'!$A343:$L3033,COLUMN(I343),0)</f>
        <v>0.54600000000000004</v>
      </c>
      <c r="P343" s="19">
        <f>VLOOKUP($A343,'HUMAN RESOURCES'!$A343:$L3033,COLUMN(J343),0)</f>
        <v>2.7E-2</v>
      </c>
      <c r="Q343" s="19">
        <f>VLOOKUP($A343,'HUMAN RESOURCES'!$A343:$L3033,COLUMN(K343),0)</f>
        <v>36757498</v>
      </c>
      <c r="R343" s="19">
        <f>VLOOKUP($A343,'HUMAN RESOURCES'!$A343:$L3033,COLUMN(L343),0)</f>
        <v>0.22</v>
      </c>
      <c r="S343" s="19">
        <f>VLOOKUP($A343,TOURISM!$A342:$E3032, COLUMN(D343),0)</f>
        <v>1181000000</v>
      </c>
      <c r="T343" s="19">
        <f>VLOOKUP($A343,TOURISM!$A342:$E3032, COLUMN(E343),0)</f>
        <v>178000000</v>
      </c>
      <c r="U343" s="19">
        <f>VLOOKUP($A343,BUSINESS!$A343:$I3033, COLUMN(H343),0)</f>
        <v>7.4999999999999997E-2</v>
      </c>
      <c r="V343" s="19">
        <f>VLOOKUP($A343,BUSINESS!$A343:$I3033, COLUMN(I343),0)</f>
        <v>0.2</v>
      </c>
    </row>
    <row r="344" spans="1:22" ht="15" x14ac:dyDescent="0.25">
      <c r="A344" s="14" t="s">
        <v>59</v>
      </c>
      <c r="B344" s="15" t="s">
        <v>85</v>
      </c>
      <c r="C344" s="16" t="s">
        <v>119</v>
      </c>
      <c r="D344" s="17">
        <v>1428842600</v>
      </c>
      <c r="E344" s="18">
        <v>7.0999999999999994E-2</v>
      </c>
      <c r="F344" s="18">
        <v>52</v>
      </c>
      <c r="G344" s="18">
        <v>0.122</v>
      </c>
      <c r="H344" s="19">
        <f>VLOOKUP($A344,ENERGY!$A344:$E3034,COLUMN(D344),0)</f>
        <v>19</v>
      </c>
      <c r="I344" s="19">
        <f>VLOOKUP($A344,ENERGY!$A344:$E3034,COLUMN(E344),0)</f>
        <v>8441</v>
      </c>
      <c r="J344" s="19">
        <f>VLOOKUP($A344,'HUMAN RESOURCES'!$A344:$L3034,COLUMN(D344),0)</f>
        <v>3.7999999999999999E-2</v>
      </c>
      <c r="K344" s="19">
        <f>VLOOKUP($A344,'HUMAN RESOURCES'!$A344:$L3034,COLUMN(E344),0)</f>
        <v>6.0999999999999999E-2</v>
      </c>
      <c r="L344" s="19">
        <f>VLOOKUP($A344,'HUMAN RESOURCES'!$A344:$L3034,COLUMN(F344),0)</f>
        <v>58</v>
      </c>
      <c r="M344" s="19">
        <f>VLOOKUP($A344,'HUMAN RESOURCES'!$A344:$L3034,COLUMN(G344),0)</f>
        <v>56</v>
      </c>
      <c r="N344" s="19">
        <f>VLOOKUP($A344,'HUMAN RESOURCES'!$A344:$L3034,COLUMN(H344),0)</f>
        <v>0.442</v>
      </c>
      <c r="O344" s="19">
        <f>VLOOKUP($A344,'HUMAN RESOURCES'!$A344:$L3034,COLUMN(I344),0)</f>
        <v>0.53300000000000003</v>
      </c>
      <c r="P344" s="19">
        <f>VLOOKUP($A344,'HUMAN RESOURCES'!$A344:$L3034,COLUMN(J344),0)</f>
        <v>2.4E-2</v>
      </c>
      <c r="Q344" s="19">
        <f>VLOOKUP($A344,'HUMAN RESOURCES'!$A344:$L3034,COLUMN(K344),0)</f>
        <v>9660946</v>
      </c>
      <c r="R344" s="19">
        <f>VLOOKUP($A344,'HUMAN RESOURCES'!$A344:$L3034,COLUMN(L344),0)</f>
        <v>0.20200000000000001</v>
      </c>
      <c r="S344" s="19">
        <f>VLOOKUP($A344,TOURISM!$A343:$E3033, COLUMN(D344),0)</f>
        <v>148000000</v>
      </c>
      <c r="T344" s="19">
        <f>VLOOKUP($A344,TOURISM!$A343:$E3033, COLUMN(E344),0)</f>
        <v>84000000</v>
      </c>
      <c r="U344" s="19">
        <f>VLOOKUP($A344,BUSINESS!$A344:$I3034, COLUMN(H344),0)</f>
        <v>0.129</v>
      </c>
      <c r="V344" s="19">
        <f>VLOOKUP($A344,BUSINESS!$A344:$I3034, COLUMN(I344),0)</f>
        <v>3.3000000000000002E-2</v>
      </c>
    </row>
    <row r="345" spans="1:22" ht="15" x14ac:dyDescent="0.25">
      <c r="A345" s="14" t="s">
        <v>59</v>
      </c>
      <c r="B345" s="15" t="s">
        <v>86</v>
      </c>
      <c r="C345" s="16" t="s">
        <v>119</v>
      </c>
      <c r="D345" s="17">
        <v>604028582</v>
      </c>
      <c r="E345" s="18">
        <v>0.109</v>
      </c>
      <c r="F345" s="18">
        <v>18</v>
      </c>
      <c r="G345" s="18">
        <v>0.155</v>
      </c>
      <c r="H345" s="19">
        <f>VLOOKUP($A345,ENERGY!$A345:$E3035,COLUMN(D345),0)</f>
        <v>14338</v>
      </c>
      <c r="I345" s="19">
        <f>VLOOKUP($A345,ENERGY!$A345:$E3035,COLUMN(E345),0)</f>
        <v>759</v>
      </c>
      <c r="J345" s="19">
        <f>VLOOKUP($A345,'HUMAN RESOURCES'!$A345:$L3035,COLUMN(D345),0)</f>
        <v>3.7999999999999999E-2</v>
      </c>
      <c r="K345" s="19">
        <f>VLOOKUP($A345,'HUMAN RESOURCES'!$A345:$L3035,COLUMN(E345),0)</f>
        <v>6.5000000000000002E-2</v>
      </c>
      <c r="L345" s="19">
        <f>VLOOKUP($A345,'HUMAN RESOURCES'!$A345:$L3035,COLUMN(F345),0)</f>
        <v>59</v>
      </c>
      <c r="M345" s="19">
        <f>VLOOKUP($A345,'HUMAN RESOURCES'!$A345:$L3035,COLUMN(G345),0)</f>
        <v>57</v>
      </c>
      <c r="N345" s="19">
        <f>VLOOKUP($A345,'HUMAN RESOURCES'!$A345:$L3035,COLUMN(H345),0)</f>
        <v>0.46</v>
      </c>
      <c r="O345" s="19">
        <f>VLOOKUP($A345,'HUMAN RESOURCES'!$A345:$L3035,COLUMN(I345),0)</f>
        <v>0.50900000000000001</v>
      </c>
      <c r="P345" s="19">
        <f>VLOOKUP($A345,'HUMAN RESOURCES'!$A345:$L3035,COLUMN(J345),0)</f>
        <v>3.1E-2</v>
      </c>
      <c r="Q345" s="19">
        <f>VLOOKUP($A345,'HUMAN RESOURCES'!$A345:$L3035,COLUMN(K345),0)</f>
        <v>78290649</v>
      </c>
      <c r="R345" s="19">
        <f>VLOOKUP($A345,'HUMAN RESOURCES'!$A345:$L3035,COLUMN(L345),0)</f>
        <v>0.159</v>
      </c>
      <c r="S345" s="19">
        <f>VLOOKUP($A345,TOURISM!$A344:$E3034, COLUMN(D345),0)</f>
        <v>639000000</v>
      </c>
      <c r="T345" s="19">
        <f>VLOOKUP($A345,TOURISM!$A344:$E3034, COLUMN(E345),0)</f>
        <v>97000000</v>
      </c>
      <c r="U345" s="19">
        <f>VLOOKUP($A345,BUSINESS!$A345:$I3035, COLUMN(H345),0)</f>
        <v>3.0000000000000001E-3</v>
      </c>
      <c r="V345" s="19">
        <f>VLOOKUP($A345,BUSINESS!$A345:$I3035, COLUMN(I345),0)</f>
        <v>1.0999999999999999E-2</v>
      </c>
    </row>
    <row r="346" spans="1:22" ht="15" x14ac:dyDescent="0.25">
      <c r="A346" s="14" t="s">
        <v>59</v>
      </c>
      <c r="B346" s="15" t="s">
        <v>87</v>
      </c>
      <c r="C346" s="16" t="s">
        <v>119</v>
      </c>
      <c r="D346" s="17">
        <v>56484375000</v>
      </c>
      <c r="E346" s="18">
        <v>2.5000000000000001E-2</v>
      </c>
      <c r="F346" s="18">
        <v>237</v>
      </c>
      <c r="G346" s="18">
        <v>6.3E-2</v>
      </c>
      <c r="H346" s="19">
        <f>VLOOKUP($A346,ENERGY!$A346:$E3036,COLUMN(D346),0)</f>
        <v>17899</v>
      </c>
      <c r="I346" s="19">
        <f>VLOOKUP($A346,ENERGY!$A346:$E3036,COLUMN(E346),0)</f>
        <v>53788</v>
      </c>
      <c r="J346" s="19">
        <f>VLOOKUP($A346,'HUMAN RESOURCES'!$A346:$L3036,COLUMN(D346),0)</f>
        <v>3.7999999999999999E-2</v>
      </c>
      <c r="K346" s="19">
        <f>VLOOKUP($A346,'HUMAN RESOURCES'!$A346:$L3036,COLUMN(E346),0)</f>
        <v>4.5999999999999999E-2</v>
      </c>
      <c r="L346" s="19">
        <f>VLOOKUP($A346,'HUMAN RESOURCES'!$A346:$L3036,COLUMN(F346),0)</f>
        <v>67</v>
      </c>
      <c r="M346" s="19">
        <f>VLOOKUP($A346,'HUMAN RESOURCES'!$A346:$L3036,COLUMN(G346),0)</f>
        <v>63</v>
      </c>
      <c r="N346" s="19">
        <f>VLOOKUP($A346,'HUMAN RESOURCES'!$A346:$L3036,COLUMN(H346),0)</f>
        <v>0.41799999999999998</v>
      </c>
      <c r="O346" s="19">
        <f>VLOOKUP($A346,'HUMAN RESOURCES'!$A346:$L3036,COLUMN(I346),0)</f>
        <v>0.54200000000000004</v>
      </c>
      <c r="P346" s="19">
        <f>VLOOKUP($A346,'HUMAN RESOURCES'!$A346:$L3036,COLUMN(J346),0)</f>
        <v>3.9E-2</v>
      </c>
      <c r="Q346" s="19">
        <f>VLOOKUP($A346,'HUMAN RESOURCES'!$A346:$L3036,COLUMN(K346),0)</f>
        <v>158806</v>
      </c>
      <c r="R346" s="19">
        <f>VLOOKUP($A346,'HUMAN RESOURCES'!$A346:$L3036,COLUMN(L346),0)</f>
        <v>0.58799999999999997</v>
      </c>
      <c r="S346" s="19">
        <f>VLOOKUP($A346,TOURISM!$A345:$E3035, COLUMN(D346),0)</f>
        <v>6700000</v>
      </c>
      <c r="T346" s="19">
        <f>VLOOKUP($A346,TOURISM!$A345:$E3035, COLUMN(E346),0)</f>
        <v>1100000</v>
      </c>
      <c r="U346" s="19">
        <f>VLOOKUP($A346,BUSINESS!$A346:$I3036, COLUMN(H346),0)</f>
        <v>0.14199999999999999</v>
      </c>
      <c r="V346" s="19">
        <f>VLOOKUP($A346,BUSINESS!$A346:$I3036, COLUMN(I346),0)</f>
        <v>0.11600000000000001</v>
      </c>
    </row>
    <row r="347" spans="1:22" ht="15" x14ac:dyDescent="0.25">
      <c r="A347" s="14" t="s">
        <v>59</v>
      </c>
      <c r="B347" s="15" t="s">
        <v>88</v>
      </c>
      <c r="C347" s="16" t="s">
        <v>119</v>
      </c>
      <c r="D347" s="17">
        <v>5515236338</v>
      </c>
      <c r="E347" s="18">
        <v>0.05</v>
      </c>
      <c r="F347" s="18">
        <v>15</v>
      </c>
      <c r="G347" s="18">
        <v>0.29499999999999998</v>
      </c>
      <c r="H347" s="19">
        <f>VLOOKUP($A347,ENERGY!$A347:$E3037,COLUMN(D347),0)</f>
        <v>14338</v>
      </c>
      <c r="I347" s="19">
        <f>VLOOKUP($A347,ENERGY!$A347:$E3037,COLUMN(E347),0)</f>
        <v>1683</v>
      </c>
      <c r="J347" s="19">
        <f>VLOOKUP($A347,'HUMAN RESOURCES'!$A347:$L3037,COLUMN(D347),0)</f>
        <v>3.9E-2</v>
      </c>
      <c r="K347" s="19">
        <f>VLOOKUP($A347,'HUMAN RESOURCES'!$A347:$L3037,COLUMN(E347),0)</f>
        <v>8.3000000000000004E-2</v>
      </c>
      <c r="L347" s="19">
        <f>VLOOKUP($A347,'HUMAN RESOURCES'!$A347:$L3037,COLUMN(F347),0)</f>
        <v>53</v>
      </c>
      <c r="M347" s="19">
        <f>VLOOKUP($A347,'HUMAN RESOURCES'!$A347:$L3037,COLUMN(G347),0)</f>
        <v>50</v>
      </c>
      <c r="N347" s="19">
        <f>VLOOKUP($A347,'HUMAN RESOURCES'!$A347:$L3037,COLUMN(H347),0)</f>
        <v>0.438</v>
      </c>
      <c r="O347" s="19">
        <f>VLOOKUP($A347,'HUMAN RESOURCES'!$A347:$L3037,COLUMN(I347),0)</f>
        <v>0.52900000000000003</v>
      </c>
      <c r="P347" s="19">
        <f>VLOOKUP($A347,'HUMAN RESOURCES'!$A347:$L3037,COLUMN(J347),0)</f>
        <v>3.3000000000000002E-2</v>
      </c>
      <c r="Q347" s="19">
        <f>VLOOKUP($A347,'HUMAN RESOURCES'!$A347:$L3037,COLUMN(K347),0)</f>
        <v>8376893</v>
      </c>
      <c r="R347" s="19">
        <f>VLOOKUP($A347,'HUMAN RESOURCES'!$A347:$L3037,COLUMN(L347),0)</f>
        <v>0.17299999999999999</v>
      </c>
      <c r="S347" s="19">
        <f>VLOOKUP($A347,TOURISM!$A346:$E3036, COLUMN(D347),0)</f>
        <v>2478709140</v>
      </c>
      <c r="T347" s="19">
        <f>VLOOKUP($A347,TOURISM!$A346:$E3036, COLUMN(E347),0)</f>
        <v>448000000</v>
      </c>
      <c r="U347" s="19">
        <f>VLOOKUP($A347,BUSINESS!$A347:$I3037, COLUMN(H347),0)</f>
        <v>0.129</v>
      </c>
      <c r="V347" s="19">
        <f>VLOOKUP($A347,BUSINESS!$A347:$I3037, COLUMN(I347),0)</f>
        <v>0.57999999999999996</v>
      </c>
    </row>
    <row r="348" spans="1:22" ht="15" x14ac:dyDescent="0.25">
      <c r="A348" s="14" t="s">
        <v>59</v>
      </c>
      <c r="B348" s="15" t="s">
        <v>89</v>
      </c>
      <c r="C348" s="16" t="s">
        <v>119</v>
      </c>
      <c r="D348" s="17">
        <v>3116789658</v>
      </c>
      <c r="E348" s="18">
        <v>0.09</v>
      </c>
      <c r="F348" s="18">
        <v>21</v>
      </c>
      <c r="G348" s="18">
        <v>0.32300000000000001</v>
      </c>
      <c r="H348" s="19">
        <f>VLOOKUP($A348,ENERGY!$A348:$E3038,COLUMN(D348),0)</f>
        <v>14338</v>
      </c>
      <c r="I348" s="19">
        <f>VLOOKUP($A348,ENERGY!$A348:$E3038,COLUMN(E348),0)</f>
        <v>953</v>
      </c>
      <c r="J348" s="19">
        <f>VLOOKUP($A348,'HUMAN RESOURCES'!$A348:$L3038,COLUMN(D348),0)</f>
        <v>3.9E-2</v>
      </c>
      <c r="K348" s="19">
        <f>VLOOKUP($A348,'HUMAN RESOURCES'!$A348:$L3038,COLUMN(E348),0)</f>
        <v>5.7000000000000002E-2</v>
      </c>
      <c r="L348" s="19">
        <f>VLOOKUP($A348,'HUMAN RESOURCES'!$A348:$L3038,COLUMN(F348),0)</f>
        <v>56</v>
      </c>
      <c r="M348" s="19">
        <f>VLOOKUP($A348,'HUMAN RESOURCES'!$A348:$L3038,COLUMN(G348),0)</f>
        <v>53</v>
      </c>
      <c r="N348" s="19">
        <f>VLOOKUP($A348,'HUMAN RESOURCES'!$A348:$L3038,COLUMN(H348),0)</f>
        <v>0.42199999999999999</v>
      </c>
      <c r="O348" s="19">
        <f>VLOOKUP($A348,'HUMAN RESOURCES'!$A348:$L3038,COLUMN(I348),0)</f>
        <v>0.54300000000000004</v>
      </c>
      <c r="P348" s="19">
        <f>VLOOKUP($A348,'HUMAN RESOURCES'!$A348:$L3038,COLUMN(J348),0)</f>
        <v>3.5000000000000003E-2</v>
      </c>
      <c r="Q348" s="19">
        <f>VLOOKUP($A348,'HUMAN RESOURCES'!$A348:$L3038,COLUMN(K348),0)</f>
        <v>3646653</v>
      </c>
      <c r="R348" s="19">
        <f>VLOOKUP($A348,'HUMAN RESOURCES'!$A348:$L3038,COLUMN(L348),0)</f>
        <v>0.61399999999999999</v>
      </c>
      <c r="S348" s="19">
        <f>VLOOKUP($A348,TOURISM!$A347:$E3037, COLUMN(D348),0)</f>
        <v>45000000</v>
      </c>
      <c r="T348" s="19">
        <f>VLOOKUP($A348,TOURISM!$A347:$E3037, COLUMN(E348),0)</f>
        <v>132000000</v>
      </c>
      <c r="U348" s="19">
        <f>VLOOKUP($A348,BUSINESS!$A348:$I3038, COLUMN(H348),0)</f>
        <v>0.02</v>
      </c>
      <c r="V348" s="19">
        <f>VLOOKUP($A348,BUSINESS!$A348:$I3038, COLUMN(I348),0)</f>
        <v>0.252</v>
      </c>
    </row>
    <row r="349" spans="1:22" ht="15" x14ac:dyDescent="0.25">
      <c r="A349" s="14" t="s">
        <v>59</v>
      </c>
      <c r="B349" s="15" t="s">
        <v>90</v>
      </c>
      <c r="C349" s="16" t="s">
        <v>119</v>
      </c>
      <c r="D349" s="17">
        <v>6122644015</v>
      </c>
      <c r="E349" s="18">
        <v>6.6000000000000003E-2</v>
      </c>
      <c r="F349" s="18">
        <v>33</v>
      </c>
      <c r="G349" s="19">
        <v>0.12</v>
      </c>
      <c r="H349" s="19">
        <f>VLOOKUP($A349,ENERGY!$A349:$E3039,COLUMN(D349),0)</f>
        <v>14338</v>
      </c>
      <c r="I349" s="19">
        <f>VLOOKUP($A349,ENERGY!$A349:$E3039,COLUMN(E349),0)</f>
        <v>568</v>
      </c>
      <c r="J349" s="19">
        <f>VLOOKUP($A349,'HUMAN RESOURCES'!$A349:$L3039,COLUMN(D349),0)</f>
        <v>3.9E-2</v>
      </c>
      <c r="K349" s="19">
        <f>VLOOKUP($A349,'HUMAN RESOURCES'!$A349:$L3039,COLUMN(E349),0)</f>
        <v>6.9000000000000006E-2</v>
      </c>
      <c r="L349" s="19">
        <f>VLOOKUP($A349,'HUMAN RESOURCES'!$A349:$L3039,COLUMN(F349),0)</f>
        <v>61</v>
      </c>
      <c r="M349" s="19">
        <f>VLOOKUP($A349,'HUMAN RESOURCES'!$A349:$L3039,COLUMN(G349),0)</f>
        <v>58</v>
      </c>
      <c r="N349" s="19">
        <f>VLOOKUP($A349,'HUMAN RESOURCES'!$A349:$L3039,COLUMN(H349),0)</f>
        <v>0.41699999999999998</v>
      </c>
      <c r="O349" s="19">
        <f>VLOOKUP($A349,'HUMAN RESOURCES'!$A349:$L3039,COLUMN(I349),0)</f>
        <v>0.55300000000000005</v>
      </c>
      <c r="P349" s="19">
        <f>VLOOKUP($A349,'HUMAN RESOURCES'!$A349:$L3039,COLUMN(J349),0)</f>
        <v>0.03</v>
      </c>
      <c r="Q349" s="19">
        <f>VLOOKUP($A349,'HUMAN RESOURCES'!$A349:$L3039,COLUMN(K349),0)</f>
        <v>616526</v>
      </c>
      <c r="R349" s="19">
        <f>VLOOKUP($A349,'HUMAN RESOURCES'!$A349:$L3039,COLUMN(L349),0)</f>
        <v>0.27900000000000003</v>
      </c>
      <c r="S349" s="19">
        <f>VLOOKUP($A349,TOURISM!$A348:$E3038, COLUMN(D349),0)</f>
        <v>27000000</v>
      </c>
      <c r="T349" s="19">
        <f>VLOOKUP($A349,TOURISM!$A348:$E3038, COLUMN(E349),0)</f>
        <v>11000000</v>
      </c>
      <c r="U349" s="19">
        <f>VLOOKUP($A349,BUSINESS!$A349:$I3039, COLUMN(H349),0)</f>
        <v>2.1999999999999999E-2</v>
      </c>
      <c r="V349" s="19">
        <f>VLOOKUP($A349,BUSINESS!$A349:$I3039, COLUMN(I349),0)</f>
        <v>0.06</v>
      </c>
    </row>
    <row r="350" spans="1:22" ht="15" x14ac:dyDescent="0.25">
      <c r="A350" s="14" t="s">
        <v>59</v>
      </c>
      <c r="B350" s="15" t="s">
        <v>91</v>
      </c>
      <c r="C350" s="16" t="s">
        <v>119</v>
      </c>
      <c r="D350" s="17">
        <v>3040718541</v>
      </c>
      <c r="E350" s="18">
        <v>3.5000000000000003E-2</v>
      </c>
      <c r="F350" s="18">
        <v>30</v>
      </c>
      <c r="G350" s="18">
        <v>0.24</v>
      </c>
      <c r="H350" s="19">
        <f>VLOOKUP($A350,ENERGY!$A350:$E3040,COLUMN(D350),0)</f>
        <v>14338</v>
      </c>
      <c r="I350" s="19">
        <f>VLOOKUP($A350,ENERGY!$A350:$E3040,COLUMN(E350),0)</f>
        <v>1676</v>
      </c>
      <c r="J350" s="19">
        <f>VLOOKUP($A350,'HUMAN RESOURCES'!$A350:$L3040,COLUMN(D350),0)</f>
        <v>3.9E-2</v>
      </c>
      <c r="K350" s="19">
        <f>VLOOKUP($A350,'HUMAN RESOURCES'!$A350:$L3040,COLUMN(E350),0)</f>
        <v>5.5E-2</v>
      </c>
      <c r="L350" s="19">
        <f>VLOOKUP($A350,'HUMAN RESOURCES'!$A350:$L3040,COLUMN(F350),0)</f>
        <v>63</v>
      </c>
      <c r="M350" s="19">
        <f>VLOOKUP($A350,'HUMAN RESOURCES'!$A350:$L3040,COLUMN(G350),0)</f>
        <v>60</v>
      </c>
      <c r="N350" s="19">
        <f>VLOOKUP($A350,'HUMAN RESOURCES'!$A350:$L3040,COLUMN(H350),0)</f>
        <v>0.44</v>
      </c>
      <c r="O350" s="19">
        <f>VLOOKUP($A350,'HUMAN RESOURCES'!$A350:$L3040,COLUMN(I350),0)</f>
        <v>0.52900000000000003</v>
      </c>
      <c r="P350" s="19">
        <f>VLOOKUP($A350,'HUMAN RESOURCES'!$A350:$L3040,COLUMN(J350),0)</f>
        <v>3.2000000000000001E-2</v>
      </c>
      <c r="Q350" s="19">
        <f>VLOOKUP($A350,'HUMAN RESOURCES'!$A350:$L3040,COLUMN(K350),0)</f>
        <v>11582925</v>
      </c>
      <c r="R350" s="19">
        <f>VLOOKUP($A350,'HUMAN RESOURCES'!$A350:$L3040,COLUMN(L350),0)</f>
        <v>0.41299999999999998</v>
      </c>
      <c r="S350" s="19">
        <f>VLOOKUP($A350,TOURISM!$A349:$E3039, COLUMN(D350),0)</f>
        <v>329000000</v>
      </c>
      <c r="T350" s="19">
        <f>VLOOKUP($A350,TOURISM!$A349:$E3039, COLUMN(E350),0)</f>
        <v>139000000</v>
      </c>
      <c r="U350" s="19">
        <f>VLOOKUP($A350,BUSINESS!$A350:$I3040, COLUMN(H350),0)</f>
        <v>5.6000000000000001E-2</v>
      </c>
      <c r="V350" s="19">
        <f>VLOOKUP($A350,BUSINESS!$A350:$I3040, COLUMN(I350),0)</f>
        <v>0.25800000000000001</v>
      </c>
    </row>
    <row r="351" spans="1:22" ht="15" x14ac:dyDescent="0.25">
      <c r="A351" s="14" t="s">
        <v>59</v>
      </c>
      <c r="B351" s="15" t="s">
        <v>92</v>
      </c>
      <c r="C351" s="16" t="s">
        <v>119</v>
      </c>
      <c r="D351" s="17">
        <v>6731536244</v>
      </c>
      <c r="E351" s="18">
        <v>4.8000000000000001E-2</v>
      </c>
      <c r="F351" s="18">
        <v>269</v>
      </c>
      <c r="G351" s="18">
        <v>0.21099999999999999</v>
      </c>
      <c r="H351" s="19">
        <f>VLOOKUP($A351,ENERGY!$A351:$E3041,COLUMN(D351),0)</f>
        <v>1173</v>
      </c>
      <c r="I351" s="19">
        <f>VLOOKUP($A351,ENERGY!$A351:$E3041,COLUMN(E351),0)</f>
        <v>3777</v>
      </c>
      <c r="J351" s="19">
        <f>VLOOKUP($A351,'HUMAN RESOURCES'!$A351:$L3041,COLUMN(D351),0)</f>
        <v>0.04</v>
      </c>
      <c r="K351" s="19">
        <f>VLOOKUP($A351,'HUMAN RESOURCES'!$A351:$L3041,COLUMN(E351),0)</f>
        <v>7.5999999999999998E-2</v>
      </c>
      <c r="L351" s="19">
        <f>VLOOKUP($A351,'HUMAN RESOURCES'!$A351:$L3041,COLUMN(F351),0)</f>
        <v>53</v>
      </c>
      <c r="M351" s="19">
        <f>VLOOKUP($A351,'HUMAN RESOURCES'!$A351:$L3041,COLUMN(G351),0)</f>
        <v>51</v>
      </c>
      <c r="N351" s="19">
        <f>VLOOKUP($A351,'HUMAN RESOURCES'!$A351:$L3041,COLUMN(H351),0)</f>
        <v>0.441</v>
      </c>
      <c r="O351" s="19">
        <f>VLOOKUP($A351,'HUMAN RESOURCES'!$A351:$L3041,COLUMN(I351),0)</f>
        <v>0.52600000000000002</v>
      </c>
      <c r="P351" s="19">
        <f>VLOOKUP($A351,'HUMAN RESOURCES'!$A351:$L3041,COLUMN(J351),0)</f>
        <v>3.3000000000000002E-2</v>
      </c>
      <c r="Q351" s="19">
        <f>VLOOKUP($A351,'HUMAN RESOURCES'!$A351:$L3041,COLUMN(K351),0)</f>
        <v>18611937</v>
      </c>
      <c r="R351" s="19">
        <f>VLOOKUP($A351,'HUMAN RESOURCES'!$A351:$L3041,COLUMN(L351),0)</f>
        <v>0.49099999999999999</v>
      </c>
      <c r="S351" s="19">
        <f>VLOOKUP($A351,TOURISM!$A350:$E3040, COLUMN(D351),0)</f>
        <v>231000000</v>
      </c>
      <c r="T351" s="19">
        <f>VLOOKUP($A351,TOURISM!$A350:$E3040, COLUMN(E351),0)</f>
        <v>521000000</v>
      </c>
      <c r="U351" s="19">
        <f>VLOOKUP($A351,BUSINESS!$A351:$I3041, COLUMN(H351),0)</f>
        <v>0.02</v>
      </c>
      <c r="V351" s="19">
        <f>VLOOKUP($A351,BUSINESS!$A351:$I3041, COLUMN(I351),0)</f>
        <v>0.16800000000000001</v>
      </c>
    </row>
    <row r="352" spans="1:22" ht="15" x14ac:dyDescent="0.25">
      <c r="A352" s="14" t="s">
        <v>59</v>
      </c>
      <c r="B352" s="15" t="s">
        <v>93</v>
      </c>
      <c r="C352" s="16" t="s">
        <v>119</v>
      </c>
      <c r="D352" s="17">
        <v>65637107776</v>
      </c>
      <c r="E352" s="18">
        <v>5.1999999999999998E-2</v>
      </c>
      <c r="F352" s="18">
        <v>113</v>
      </c>
      <c r="G352" s="19">
        <v>0.12</v>
      </c>
      <c r="H352" s="19">
        <f>VLOOKUP($A352,ENERGY!$A352:$E3042,COLUMN(D352),0)</f>
        <v>13648</v>
      </c>
      <c r="I352" s="19">
        <f>VLOOKUP($A352,ENERGY!$A352:$E3042,COLUMN(E352),0)</f>
        <v>47425</v>
      </c>
      <c r="J352" s="19">
        <f>VLOOKUP($A352,'HUMAN RESOURCES'!$A352:$L3042,COLUMN(D352),0)</f>
        <v>0.04</v>
      </c>
      <c r="K352" s="19">
        <f>VLOOKUP($A352,'HUMAN RESOURCES'!$A352:$L3042,COLUMN(E352),0)</f>
        <v>9.4E-2</v>
      </c>
      <c r="L352" s="19">
        <f>VLOOKUP($A352,'HUMAN RESOURCES'!$A352:$L3042,COLUMN(F352),0)</f>
        <v>54</v>
      </c>
      <c r="M352" s="19">
        <f>VLOOKUP($A352,'HUMAN RESOURCES'!$A352:$L3042,COLUMN(G352),0)</f>
        <v>52</v>
      </c>
      <c r="N352" s="19">
        <f>VLOOKUP($A352,'HUMAN RESOURCES'!$A352:$L3042,COLUMN(H352),0)</f>
        <v>0.42699999999999999</v>
      </c>
      <c r="O352" s="19">
        <f>VLOOKUP($A352,'HUMAN RESOURCES'!$A352:$L3042,COLUMN(I352),0)</f>
        <v>0.54400000000000004</v>
      </c>
      <c r="P352" s="19">
        <f>VLOOKUP($A352,'HUMAN RESOURCES'!$A352:$L3042,COLUMN(J352),0)</f>
        <v>2.9000000000000001E-2</v>
      </c>
      <c r="Q352" s="19">
        <f>VLOOKUP($A352,'HUMAN RESOURCES'!$A352:$L3042,COLUMN(K352),0)</f>
        <v>1452659</v>
      </c>
      <c r="R352" s="19">
        <f>VLOOKUP($A352,'HUMAN RESOURCES'!$A352:$L3042,COLUMN(L352),0)</f>
        <v>0.41699999999999998</v>
      </c>
      <c r="S352" s="19">
        <f>VLOOKUP($A352,TOURISM!$A351:$E3041, COLUMN(D352),0)</f>
        <v>2800000</v>
      </c>
      <c r="T352" s="19">
        <f>VLOOKUP($A352,TOURISM!$A351:$E3041, COLUMN(E352),0)</f>
        <v>17800000</v>
      </c>
      <c r="U352" s="19">
        <f>VLOOKUP($A352,BUSINESS!$A352:$I3042, COLUMN(H352),0)</f>
        <v>2.1000000000000001E-2</v>
      </c>
      <c r="V352" s="19">
        <f>VLOOKUP($A352,BUSINESS!$A352:$I3042, COLUMN(I352),0)</f>
        <v>0.108</v>
      </c>
    </row>
    <row r="353" spans="1:22" ht="15" x14ac:dyDescent="0.25">
      <c r="A353" s="14" t="s">
        <v>59</v>
      </c>
      <c r="B353" s="15" t="s">
        <v>94</v>
      </c>
      <c r="C353" s="16" t="s">
        <v>119</v>
      </c>
      <c r="D353" s="17">
        <v>7095910828</v>
      </c>
      <c r="E353" s="18">
        <v>6.5000000000000002E-2</v>
      </c>
      <c r="F353" s="18">
        <v>21</v>
      </c>
      <c r="G353" s="18">
        <v>0.186</v>
      </c>
      <c r="H353" s="19">
        <f>VLOOKUP($A353,ENERGY!$A353:$E3043,COLUMN(D353),0)</f>
        <v>8742</v>
      </c>
      <c r="I353" s="19">
        <f>VLOOKUP($A353,ENERGY!$A353:$E3043,COLUMN(E353),0)</f>
        <v>1980</v>
      </c>
      <c r="J353" s="19">
        <f>VLOOKUP($A353,'HUMAN RESOURCES'!$A353:$L3043,COLUMN(D353),0)</f>
        <v>0.04</v>
      </c>
      <c r="K353" s="19">
        <f>VLOOKUP($A353,'HUMAN RESOURCES'!$A353:$L3043,COLUMN(E353),0)</f>
        <v>8.2000000000000003E-2</v>
      </c>
      <c r="L353" s="19">
        <f>VLOOKUP($A353,'HUMAN RESOURCES'!$A353:$L3043,COLUMN(F353),0)</f>
        <v>54</v>
      </c>
      <c r="M353" s="19">
        <f>VLOOKUP($A353,'HUMAN RESOURCES'!$A353:$L3043,COLUMN(G353),0)</f>
        <v>53</v>
      </c>
      <c r="N353" s="19">
        <f>VLOOKUP($A353,'HUMAN RESOURCES'!$A353:$L3043,COLUMN(H353),0)</f>
        <v>0.435</v>
      </c>
      <c r="O353" s="19">
        <f>VLOOKUP($A353,'HUMAN RESOURCES'!$A353:$L3043,COLUMN(I353),0)</f>
        <v>0.53300000000000003</v>
      </c>
      <c r="P353" s="19">
        <f>VLOOKUP($A353,'HUMAN RESOURCES'!$A353:$L3043,COLUMN(J353),0)</f>
        <v>3.2000000000000001E-2</v>
      </c>
      <c r="Q353" s="19">
        <f>VLOOKUP($A353,'HUMAN RESOURCES'!$A353:$L3043,COLUMN(K353),0)</f>
        <v>9798963</v>
      </c>
      <c r="R353" s="19">
        <f>VLOOKUP($A353,'HUMAN RESOURCES'!$A353:$L3043,COLUMN(L353),0)</f>
        <v>0.33200000000000002</v>
      </c>
      <c r="S353" s="19">
        <f>VLOOKUP($A353,TOURISM!$A352:$E3042, COLUMN(D353),0)</f>
        <v>2478709140</v>
      </c>
      <c r="T353" s="19">
        <f>VLOOKUP($A353,TOURISM!$A352:$E3042, COLUMN(E353),0)</f>
        <v>41000000</v>
      </c>
      <c r="U353" s="19">
        <f>VLOOKUP($A353,BUSINESS!$A353:$I3043, COLUMN(H353),0)</f>
        <v>6.0000000000000001E-3</v>
      </c>
      <c r="V353" s="19">
        <f>VLOOKUP($A353,BUSINESS!$A353:$I3043, COLUMN(I353),0)</f>
        <v>0.57999999999999996</v>
      </c>
    </row>
    <row r="354" spans="1:22" ht="15" x14ac:dyDescent="0.25">
      <c r="A354" s="14" t="s">
        <v>59</v>
      </c>
      <c r="B354" s="15" t="s">
        <v>95</v>
      </c>
      <c r="C354" s="16" t="s">
        <v>119</v>
      </c>
      <c r="D354" s="17">
        <v>7978609422</v>
      </c>
      <c r="E354" s="18">
        <v>7.1999999999999995E-2</v>
      </c>
      <c r="F354" s="18">
        <v>280</v>
      </c>
      <c r="G354" s="18">
        <v>0.112</v>
      </c>
      <c r="H354" s="19">
        <f>VLOOKUP($A354,ENERGY!$A354:$E3044,COLUMN(D354),0)</f>
        <v>1294</v>
      </c>
      <c r="I354" s="19">
        <f>VLOOKUP($A354,ENERGY!$A354:$E3044,COLUMN(E354),0)</f>
        <v>2329</v>
      </c>
      <c r="J354" s="19">
        <f>VLOOKUP($A354,'HUMAN RESOURCES'!$A354:$L3044,COLUMN(D354),0)</f>
        <v>0.04</v>
      </c>
      <c r="K354" s="19">
        <f>VLOOKUP($A354,'HUMAN RESOURCES'!$A354:$L3044,COLUMN(E354),0)</f>
        <v>7.6999999999999999E-2</v>
      </c>
      <c r="L354" s="19">
        <f>VLOOKUP($A354,'HUMAN RESOURCES'!$A354:$L3044,COLUMN(F354),0)</f>
        <v>57</v>
      </c>
      <c r="M354" s="19">
        <f>VLOOKUP($A354,'HUMAN RESOURCES'!$A354:$L3044,COLUMN(G354),0)</f>
        <v>55</v>
      </c>
      <c r="N354" s="19">
        <f>VLOOKUP($A354,'HUMAN RESOURCES'!$A354:$L3044,COLUMN(H354),0)</f>
        <v>0.434</v>
      </c>
      <c r="O354" s="19">
        <f>VLOOKUP($A354,'HUMAN RESOURCES'!$A354:$L3044,COLUMN(I354),0)</f>
        <v>0.53600000000000003</v>
      </c>
      <c r="P354" s="19">
        <f>VLOOKUP($A354,'HUMAN RESOURCES'!$A354:$L3044,COLUMN(J354),0)</f>
        <v>0.03</v>
      </c>
      <c r="Q354" s="19">
        <f>VLOOKUP($A354,'HUMAN RESOURCES'!$A354:$L3044,COLUMN(K354),0)</f>
        <v>3384791</v>
      </c>
      <c r="R354" s="19">
        <f>VLOOKUP($A354,'HUMAN RESOURCES'!$A354:$L3044,COLUMN(L354),0)</f>
        <v>0.46400000000000002</v>
      </c>
      <c r="S354" s="19">
        <f>VLOOKUP($A354,TOURISM!$A353:$E3043, COLUMN(D354),0)</f>
        <v>124000000</v>
      </c>
      <c r="T354" s="19">
        <f>VLOOKUP($A354,TOURISM!$A353:$E3043, COLUMN(E354),0)</f>
        <v>41000000</v>
      </c>
      <c r="U354" s="19">
        <f>VLOOKUP($A354,BUSINESS!$A354:$I3044, COLUMN(H354),0)</f>
        <v>0.129</v>
      </c>
      <c r="V354" s="19">
        <f>VLOOKUP($A354,BUSINESS!$A354:$I3044, COLUMN(I354),0)</f>
        <v>8.3000000000000004E-2</v>
      </c>
    </row>
    <row r="355" spans="1:22" ht="15" x14ac:dyDescent="0.25">
      <c r="A355" s="14" t="s">
        <v>59</v>
      </c>
      <c r="B355" s="15" t="s">
        <v>96</v>
      </c>
      <c r="C355" s="16" t="s">
        <v>119</v>
      </c>
      <c r="D355" s="17">
        <v>3646727993</v>
      </c>
      <c r="E355" s="18">
        <v>7.9000000000000001E-2</v>
      </c>
      <c r="F355" s="18">
        <v>21</v>
      </c>
      <c r="G355" s="19">
        <v>0.12</v>
      </c>
      <c r="H355" s="19">
        <f>VLOOKUP($A355,ENERGY!$A355:$E3045,COLUMN(D355),0)</f>
        <v>14338</v>
      </c>
      <c r="I355" s="19">
        <f>VLOOKUP($A355,ENERGY!$A355:$E3045,COLUMN(E355),0)</f>
        <v>807</v>
      </c>
      <c r="J355" s="19">
        <f>VLOOKUP($A355,'HUMAN RESOURCES'!$A355:$L3045,COLUMN(D355),0)</f>
        <v>0.04</v>
      </c>
      <c r="K355" s="19">
        <f>VLOOKUP($A355,'HUMAN RESOURCES'!$A355:$L3045,COLUMN(E355),0)</f>
        <v>7.1999999999999995E-2</v>
      </c>
      <c r="L355" s="19">
        <f>VLOOKUP($A355,'HUMAN RESOURCES'!$A355:$L3045,COLUMN(F355),0)</f>
        <v>59</v>
      </c>
      <c r="M355" s="19">
        <f>VLOOKUP($A355,'HUMAN RESOURCES'!$A355:$L3045,COLUMN(G355),0)</f>
        <v>56</v>
      </c>
      <c r="N355" s="19">
        <f>VLOOKUP($A355,'HUMAN RESOURCES'!$A355:$L3045,COLUMN(H355),0)</f>
        <v>0.443</v>
      </c>
      <c r="O355" s="19">
        <f>VLOOKUP($A355,'HUMAN RESOURCES'!$A355:$L3045,COLUMN(I355),0)</f>
        <v>0.52900000000000003</v>
      </c>
      <c r="P355" s="19">
        <f>VLOOKUP($A355,'HUMAN RESOURCES'!$A355:$L3045,COLUMN(J355),0)</f>
        <v>2.8000000000000001E-2</v>
      </c>
      <c r="Q355" s="19">
        <f>VLOOKUP($A355,'HUMAN RESOURCES'!$A355:$L3045,COLUMN(K355),0)</f>
        <v>8443671</v>
      </c>
      <c r="R355" s="19">
        <f>VLOOKUP($A355,'HUMAN RESOURCES'!$A355:$L3045,COLUMN(L355),0)</f>
        <v>0.40300000000000002</v>
      </c>
      <c r="S355" s="19">
        <f>VLOOKUP($A355,TOURISM!$A354:$E3044, COLUMN(D355),0)</f>
        <v>122000000</v>
      </c>
      <c r="T355" s="19">
        <f>VLOOKUP($A355,TOURISM!$A354:$E3044, COLUMN(E355),0)</f>
        <v>71000000</v>
      </c>
      <c r="U355" s="19">
        <f>VLOOKUP($A355,BUSINESS!$A355:$I3045, COLUMN(H355),0)</f>
        <v>1.4999999999999999E-2</v>
      </c>
      <c r="V355" s="19">
        <f>VLOOKUP($A355,BUSINESS!$A355:$I3045, COLUMN(I355),0)</f>
        <v>0.125</v>
      </c>
    </row>
    <row r="356" spans="1:22" ht="15" x14ac:dyDescent="0.25">
      <c r="A356" s="14" t="s">
        <v>59</v>
      </c>
      <c r="B356" s="15" t="s">
        <v>97</v>
      </c>
      <c r="C356" s="16" t="s">
        <v>119</v>
      </c>
      <c r="D356" s="17">
        <v>145000000000</v>
      </c>
      <c r="E356" s="18">
        <v>5.7000000000000002E-2</v>
      </c>
      <c r="F356" s="18">
        <v>59</v>
      </c>
      <c r="G356" s="18">
        <v>0.16900000000000001</v>
      </c>
      <c r="H356" s="19">
        <f>VLOOKUP($A356,ENERGY!$A356:$E3046,COLUMN(D356),0)</f>
        <v>107005</v>
      </c>
      <c r="I356" s="19">
        <f>VLOOKUP($A356,ENERGY!$A356:$E3046,COLUMN(E356),0)</f>
        <v>98514</v>
      </c>
      <c r="J356" s="19">
        <f>VLOOKUP($A356,'HUMAN RESOURCES'!$A356:$L3046,COLUMN(D356),0)</f>
        <v>0.04</v>
      </c>
      <c r="K356" s="19">
        <f>VLOOKUP($A356,'HUMAN RESOURCES'!$A356:$L3046,COLUMN(E356),0)</f>
        <v>4.5999999999999999E-2</v>
      </c>
      <c r="L356" s="19">
        <f>VLOOKUP($A356,'HUMAN RESOURCES'!$A356:$L3046,COLUMN(F356),0)</f>
        <v>61</v>
      </c>
      <c r="M356" s="19">
        <f>VLOOKUP($A356,'HUMAN RESOURCES'!$A356:$L3046,COLUMN(G356),0)</f>
        <v>57</v>
      </c>
      <c r="N356" s="19">
        <f>VLOOKUP($A356,'HUMAN RESOURCES'!$A356:$L3046,COLUMN(H356),0)</f>
        <v>0.432</v>
      </c>
      <c r="O356" s="19">
        <f>VLOOKUP($A356,'HUMAN RESOURCES'!$A356:$L3046,COLUMN(I356),0)</f>
        <v>0.54800000000000004</v>
      </c>
      <c r="P356" s="19">
        <f>VLOOKUP($A356,'HUMAN RESOURCES'!$A356:$L3046,COLUMN(J356),0)</f>
        <v>0.02</v>
      </c>
      <c r="Q356" s="19">
        <f>VLOOKUP($A356,'HUMAN RESOURCES'!$A356:$L3046,COLUMN(K356),0)</f>
        <v>5035036</v>
      </c>
      <c r="R356" s="19">
        <f>VLOOKUP($A356,'HUMAN RESOURCES'!$A356:$L3046,COLUMN(L356),0)</f>
        <v>0.192</v>
      </c>
      <c r="S356" s="19">
        <f>VLOOKUP($A356,TOURISM!$A355:$E3045, COLUMN(D356),0)</f>
        <v>60000000</v>
      </c>
      <c r="T356" s="19">
        <f>VLOOKUP($A356,TOURISM!$A355:$E3045, COLUMN(E356),0)</f>
        <v>448000000</v>
      </c>
      <c r="U356" s="19">
        <f>VLOOKUP($A356,BUSINESS!$A356:$I3046, COLUMN(H356),0)</f>
        <v>0.129</v>
      </c>
      <c r="V356" s="19">
        <f>VLOOKUP($A356,BUSINESS!$A356:$I3046, COLUMN(I356),0)</f>
        <v>1.2E-2</v>
      </c>
    </row>
    <row r="357" spans="1:22" ht="15" x14ac:dyDescent="0.25">
      <c r="A357" s="14" t="s">
        <v>59</v>
      </c>
      <c r="B357" s="15" t="s">
        <v>98</v>
      </c>
      <c r="C357" s="16" t="s">
        <v>119</v>
      </c>
      <c r="D357" s="17">
        <v>3110327823</v>
      </c>
      <c r="E357" s="18">
        <v>0.1</v>
      </c>
      <c r="F357" s="18">
        <v>32</v>
      </c>
      <c r="G357" s="18">
        <v>0.161</v>
      </c>
      <c r="H357" s="19">
        <f>VLOOKUP($A357,ENERGY!$A357:$E3047,COLUMN(D357),0)</f>
        <v>14338</v>
      </c>
      <c r="I357" s="19">
        <f>VLOOKUP($A357,ENERGY!$A357:$E3047,COLUMN(E357),0)</f>
        <v>528</v>
      </c>
      <c r="J357" s="19">
        <f>VLOOKUP($A357,'HUMAN RESOURCES'!$A357:$L3047,COLUMN(D357),0)</f>
        <v>4.1000000000000002E-2</v>
      </c>
      <c r="K357" s="19">
        <f>VLOOKUP($A357,'HUMAN RESOURCES'!$A357:$L3047,COLUMN(E357),0)</f>
        <v>0.125</v>
      </c>
      <c r="L357" s="19">
        <f>VLOOKUP($A357,'HUMAN RESOURCES'!$A357:$L3047,COLUMN(F357),0)</f>
        <v>43</v>
      </c>
      <c r="M357" s="19">
        <f>VLOOKUP($A357,'HUMAN RESOURCES'!$A357:$L3047,COLUMN(G357),0)</f>
        <v>43</v>
      </c>
      <c r="N357" s="19">
        <f>VLOOKUP($A357,'HUMAN RESOURCES'!$A357:$L3047,COLUMN(H357),0)</f>
        <v>0.42599999999999999</v>
      </c>
      <c r="O357" s="19">
        <f>VLOOKUP($A357,'HUMAN RESOURCES'!$A357:$L3047,COLUMN(I357),0)</f>
        <v>0.54900000000000004</v>
      </c>
      <c r="P357" s="19">
        <f>VLOOKUP($A357,'HUMAN RESOURCES'!$A357:$L3047,COLUMN(J357),0)</f>
        <v>2.5000000000000001E-2</v>
      </c>
      <c r="Q357" s="19">
        <f>VLOOKUP($A357,'HUMAN RESOURCES'!$A357:$L3047,COLUMN(K357),0)</f>
        <v>5280909</v>
      </c>
      <c r="R357" s="19">
        <f>VLOOKUP($A357,'HUMAN RESOURCES'!$A357:$L3047,COLUMN(L357),0)</f>
        <v>0.371</v>
      </c>
      <c r="S357" s="19">
        <f>VLOOKUP($A357,TOURISM!$A356:$E3046, COLUMN(D357),0)</f>
        <v>23000000</v>
      </c>
      <c r="T357" s="19">
        <f>VLOOKUP($A357,TOURISM!$A356:$E3046, COLUMN(E357),0)</f>
        <v>15000000</v>
      </c>
      <c r="U357" s="19">
        <f>VLOOKUP($A357,BUSINESS!$A357:$I3047, COLUMN(H357),0)</f>
        <v>2E-3</v>
      </c>
      <c r="V357" s="19">
        <f>VLOOKUP($A357,BUSINESS!$A357:$I3047, COLUMN(I357),0)</f>
        <v>0.57999999999999996</v>
      </c>
    </row>
    <row r="358" spans="1:22" ht="15" x14ac:dyDescent="0.25">
      <c r="A358" s="14" t="s">
        <v>59</v>
      </c>
      <c r="B358" s="15" t="s">
        <v>99</v>
      </c>
      <c r="C358" s="16" t="s">
        <v>119</v>
      </c>
      <c r="D358" s="17">
        <v>135181862</v>
      </c>
      <c r="E358" s="18">
        <v>7.8E-2</v>
      </c>
      <c r="F358" s="18">
        <v>68</v>
      </c>
      <c r="G358" s="18">
        <v>0.29299999999999998</v>
      </c>
      <c r="H358" s="19">
        <f>VLOOKUP($A358,ENERGY!$A358:$E3048,COLUMN(D358),0)</f>
        <v>44</v>
      </c>
      <c r="I358" s="19">
        <f>VLOOKUP($A358,ENERGY!$A358:$E3048,COLUMN(E358),0)</f>
        <v>84</v>
      </c>
      <c r="J358" s="19">
        <f>VLOOKUP($A358,'HUMAN RESOURCES'!$A358:$L3048,COLUMN(D358),0)</f>
        <v>4.2000000000000003E-2</v>
      </c>
      <c r="K358" s="19">
        <f>VLOOKUP($A358,'HUMAN RESOURCES'!$A358:$L3048,COLUMN(E358),0)</f>
        <v>9.4E-2</v>
      </c>
      <c r="L358" s="19">
        <f>VLOOKUP($A358,'HUMAN RESOURCES'!$A358:$L3048,COLUMN(F358),0)</f>
        <v>50</v>
      </c>
      <c r="M358" s="19">
        <f>VLOOKUP($A358,'HUMAN RESOURCES'!$A358:$L3048,COLUMN(G358),0)</f>
        <v>49</v>
      </c>
      <c r="N358" s="19">
        <f>VLOOKUP($A358,'HUMAN RESOURCES'!$A358:$L3048,COLUMN(H358),0)</f>
        <v>0.436</v>
      </c>
      <c r="O358" s="19">
        <f>VLOOKUP($A358,'HUMAN RESOURCES'!$A358:$L3048,COLUMN(I358),0)</f>
        <v>0.53600000000000003</v>
      </c>
      <c r="P358" s="19">
        <f>VLOOKUP($A358,'HUMAN RESOURCES'!$A358:$L3048,COLUMN(J358),0)</f>
        <v>2.7E-2</v>
      </c>
      <c r="Q358" s="19">
        <f>VLOOKUP($A358,'HUMAN RESOURCES'!$A358:$L3048,COLUMN(K358),0)</f>
        <v>143314909</v>
      </c>
      <c r="R358" s="19">
        <f>VLOOKUP($A358,'HUMAN RESOURCES'!$A358:$L3048,COLUMN(L358),0)</f>
        <v>0.39900000000000002</v>
      </c>
      <c r="S358" s="19">
        <f>VLOOKUP($A358,TOURISM!$A357:$E3047, COLUMN(D358),0)</f>
        <v>209000000</v>
      </c>
      <c r="T358" s="19">
        <f>VLOOKUP($A358,TOURISM!$A357:$E3047, COLUMN(E358),0)</f>
        <v>3536000000</v>
      </c>
      <c r="U358" s="19">
        <f>VLOOKUP($A358,BUSINESS!$A358:$I3048, COLUMN(H358),0)</f>
        <v>5.5E-2</v>
      </c>
      <c r="V358" s="19">
        <f>VLOOKUP($A358,BUSINESS!$A358:$I3048, COLUMN(I358),0)</f>
        <v>0.22600000000000001</v>
      </c>
    </row>
    <row r="359" spans="1:22" ht="15" x14ac:dyDescent="0.25">
      <c r="A359" s="14" t="s">
        <v>59</v>
      </c>
      <c r="B359" s="15" t="s">
        <v>100</v>
      </c>
      <c r="C359" s="16" t="s">
        <v>119</v>
      </c>
      <c r="D359" s="17">
        <v>9358710763</v>
      </c>
      <c r="E359" s="18">
        <v>5.3999999999999999E-2</v>
      </c>
      <c r="F359" s="18">
        <v>44</v>
      </c>
      <c r="G359" s="19">
        <v>0.12</v>
      </c>
      <c r="H359" s="19">
        <f>VLOOKUP($A359,ENERGY!$A359:$E3049,COLUMN(D359),0)</f>
        <v>2798</v>
      </c>
      <c r="I359" s="19">
        <f>VLOOKUP($A359,ENERGY!$A359:$E3049,COLUMN(E359),0)</f>
        <v>4789</v>
      </c>
      <c r="J359" s="19">
        <f>VLOOKUP($A359,'HUMAN RESOURCES'!$A359:$L3049,COLUMN(D359),0)</f>
        <v>4.2000000000000003E-2</v>
      </c>
      <c r="K359" s="19">
        <f>VLOOKUP($A359,'HUMAN RESOURCES'!$A359:$L3049,COLUMN(E359),0)</f>
        <v>6.8000000000000005E-2</v>
      </c>
      <c r="L359" s="19">
        <f>VLOOKUP($A359,'HUMAN RESOURCES'!$A359:$L3049,COLUMN(F359),0)</f>
        <v>50</v>
      </c>
      <c r="M359" s="19">
        <f>VLOOKUP($A359,'HUMAN RESOURCES'!$A359:$L3049,COLUMN(G359),0)</f>
        <v>50</v>
      </c>
      <c r="N359" s="19">
        <f>VLOOKUP($A359,'HUMAN RESOURCES'!$A359:$L3049,COLUMN(H359),0)</f>
        <v>0.46100000000000002</v>
      </c>
      <c r="O359" s="19">
        <f>VLOOKUP($A359,'HUMAN RESOURCES'!$A359:$L3049,COLUMN(I359),0)</f>
        <v>0.50800000000000001</v>
      </c>
      <c r="P359" s="19">
        <f>VLOOKUP($A359,'HUMAN RESOURCES'!$A359:$L3049,COLUMN(J359),0)</f>
        <v>0.03</v>
      </c>
      <c r="Q359" s="19">
        <f>VLOOKUP($A359,'HUMAN RESOURCES'!$A359:$L3049,COLUMN(K359),0)</f>
        <v>13307535</v>
      </c>
      <c r="R359" s="19">
        <f>VLOOKUP($A359,'HUMAN RESOURCES'!$A359:$L3049,COLUMN(L359),0)</f>
        <v>0.151</v>
      </c>
      <c r="S359" s="19">
        <f>VLOOKUP($A359,TOURISM!$A358:$E3048, COLUMN(D359),0)</f>
        <v>45000000</v>
      </c>
      <c r="T359" s="19">
        <f>VLOOKUP($A359,TOURISM!$A358:$E3048, COLUMN(E359),0)</f>
        <v>85000000</v>
      </c>
      <c r="U359" s="19">
        <f>VLOOKUP($A359,BUSINESS!$A359:$I3049, COLUMN(H359),0)</f>
        <v>4.0000000000000001E-3</v>
      </c>
      <c r="V359" s="19">
        <f>VLOOKUP($A359,BUSINESS!$A359:$I3049, COLUMN(I359),0)</f>
        <v>4.7E-2</v>
      </c>
    </row>
    <row r="360" spans="1:22" ht="15" x14ac:dyDescent="0.25">
      <c r="A360" s="14" t="s">
        <v>59</v>
      </c>
      <c r="B360" s="15" t="s">
        <v>101</v>
      </c>
      <c r="C360" s="16" t="s">
        <v>119</v>
      </c>
      <c r="D360" s="17">
        <v>1016419769</v>
      </c>
      <c r="E360" s="18">
        <v>3.7999999999999999E-2</v>
      </c>
      <c r="F360" s="18">
        <v>438</v>
      </c>
      <c r="G360" s="18">
        <v>0.1</v>
      </c>
      <c r="H360" s="19">
        <f>VLOOKUP($A360,ENERGY!$A360:$E3050,COLUMN(D360),0)</f>
        <v>243</v>
      </c>
      <c r="I360" s="19">
        <f>VLOOKUP($A360,ENERGY!$A360:$E3050,COLUMN(E360),0)</f>
        <v>744</v>
      </c>
      <c r="J360" s="19">
        <f>VLOOKUP($A360,'HUMAN RESOURCES'!$A360:$L3050,COLUMN(D360),0)</f>
        <v>4.2000000000000003E-2</v>
      </c>
      <c r="K360" s="19">
        <f>VLOOKUP($A360,'HUMAN RESOURCES'!$A360:$L3050,COLUMN(E360),0)</f>
        <v>5.3999999999999999E-2</v>
      </c>
      <c r="L360" s="19">
        <f>VLOOKUP($A360,'HUMAN RESOURCES'!$A360:$L3050,COLUMN(F360),0)</f>
        <v>56</v>
      </c>
      <c r="M360" s="19">
        <f>VLOOKUP($A360,'HUMAN RESOURCES'!$A360:$L3050,COLUMN(G360),0)</f>
        <v>54</v>
      </c>
      <c r="N360" s="19">
        <f>VLOOKUP($A360,'HUMAN RESOURCES'!$A360:$L3050,COLUMN(H360),0)</f>
        <v>0.44700000000000001</v>
      </c>
      <c r="O360" s="19">
        <f>VLOOKUP($A360,'HUMAN RESOURCES'!$A360:$L3050,COLUMN(I360),0)</f>
        <v>0.52300000000000002</v>
      </c>
      <c r="P360" s="19">
        <f>VLOOKUP($A360,'HUMAN RESOURCES'!$A360:$L3050,COLUMN(J360),0)</f>
        <v>0.03</v>
      </c>
      <c r="Q360" s="19">
        <f>VLOOKUP($A360,'HUMAN RESOURCES'!$A360:$L3050,COLUMN(K360),0)</f>
        <v>39942347</v>
      </c>
      <c r="R360" s="19">
        <f>VLOOKUP($A360,'HUMAN RESOURCES'!$A360:$L3050,COLUMN(L360),0)</f>
        <v>0.255</v>
      </c>
      <c r="S360" s="19">
        <f>VLOOKUP($A360,TOURISM!$A359:$E3049, COLUMN(D360),0)</f>
        <v>986000000</v>
      </c>
      <c r="T360" s="19">
        <f>VLOOKUP($A360,TOURISM!$A359:$E3049, COLUMN(E360),0)</f>
        <v>571000000</v>
      </c>
      <c r="U360" s="19">
        <f>VLOOKUP($A360,BUSINESS!$A360:$I3050, COLUMN(H360),0)</f>
        <v>1.2999999999999999E-2</v>
      </c>
      <c r="V360" s="19">
        <f>VLOOKUP($A360,BUSINESS!$A360:$I3050, COLUMN(I360),0)</f>
        <v>0.14000000000000001</v>
      </c>
    </row>
    <row r="361" spans="1:22" ht="15" x14ac:dyDescent="0.25">
      <c r="A361" s="14" t="s">
        <v>59</v>
      </c>
      <c r="B361" s="15" t="s">
        <v>102</v>
      </c>
      <c r="C361" s="16" t="s">
        <v>119</v>
      </c>
      <c r="D361" s="17">
        <v>1887429109</v>
      </c>
      <c r="E361" s="18">
        <v>0.14199999999999999</v>
      </c>
      <c r="F361" s="18">
        <v>51</v>
      </c>
      <c r="G361" s="18">
        <v>0.24</v>
      </c>
      <c r="H361" s="19">
        <f>VLOOKUP($A361,ENERGY!$A361:$E3051,COLUMN(D361),0)</f>
        <v>14338</v>
      </c>
      <c r="I361" s="19">
        <f>VLOOKUP($A361,ENERGY!$A361:$E3051,COLUMN(E361),0)</f>
        <v>733</v>
      </c>
      <c r="J361" s="19">
        <f>VLOOKUP($A361,'HUMAN RESOURCES'!$A361:$L3051,COLUMN(D361),0)</f>
        <v>4.2999999999999997E-2</v>
      </c>
      <c r="K361" s="19">
        <f>VLOOKUP($A361,'HUMAN RESOURCES'!$A361:$L3051,COLUMN(E361),0)</f>
        <v>8.6999999999999994E-2</v>
      </c>
      <c r="L361" s="19">
        <f>VLOOKUP($A361,'HUMAN RESOURCES'!$A361:$L3051,COLUMN(F361),0)</f>
        <v>49</v>
      </c>
      <c r="M361" s="19">
        <f>VLOOKUP($A361,'HUMAN RESOURCES'!$A361:$L3051,COLUMN(G361),0)</f>
        <v>47</v>
      </c>
      <c r="N361" s="19">
        <f>VLOOKUP($A361,'HUMAN RESOURCES'!$A361:$L3051,COLUMN(H361),0)</f>
        <v>0.45</v>
      </c>
      <c r="O361" s="19">
        <f>VLOOKUP($A361,'HUMAN RESOURCES'!$A361:$L3051,COLUMN(I361),0)</f>
        <v>0.51900000000000002</v>
      </c>
      <c r="P361" s="19">
        <f>VLOOKUP($A361,'HUMAN RESOURCES'!$A361:$L3051,COLUMN(J361),0)</f>
        <v>3.2000000000000001E-2</v>
      </c>
      <c r="Q361" s="19">
        <f>VLOOKUP($A361,'HUMAN RESOURCES'!$A361:$L3051,COLUMN(K361),0)</f>
        <v>21587317</v>
      </c>
      <c r="R361" s="19">
        <f>VLOOKUP($A361,'HUMAN RESOURCES'!$A361:$L3051,COLUMN(L361),0)</f>
        <v>0.30199999999999999</v>
      </c>
      <c r="S361" s="19">
        <f>VLOOKUP($A361,TOURISM!$A360:$E3050, COLUMN(D361),0)</f>
        <v>145000000</v>
      </c>
      <c r="T361" s="19">
        <f>VLOOKUP($A361,TOURISM!$A360:$E3050, COLUMN(E361),0)</f>
        <v>196000000</v>
      </c>
      <c r="U361" s="19">
        <f>VLOOKUP($A361,BUSINESS!$A361:$I3051, COLUMN(H361),0)</f>
        <v>8.0000000000000002E-3</v>
      </c>
      <c r="V361" s="19">
        <f>VLOOKUP($A361,BUSINESS!$A361:$I3051, COLUMN(I361),0)</f>
        <v>0.108</v>
      </c>
    </row>
    <row r="362" spans="1:22" ht="15" x14ac:dyDescent="0.25">
      <c r="A362" s="14" t="s">
        <v>59</v>
      </c>
      <c r="B362" s="15" t="s">
        <v>103</v>
      </c>
      <c r="C362" s="16" t="s">
        <v>119</v>
      </c>
      <c r="D362" s="20">
        <v>15079752557.5</v>
      </c>
      <c r="E362" s="21">
        <v>6.4000000000000001E-2</v>
      </c>
      <c r="F362" s="19">
        <v>190</v>
      </c>
      <c r="G362" s="19">
        <v>0.12</v>
      </c>
      <c r="H362" s="19">
        <f>VLOOKUP($A362,ENERGY!$A362:$E3052,COLUMN(D362),0)</f>
        <v>14338</v>
      </c>
      <c r="I362" s="19">
        <f>VLOOKUP($A362,ENERGY!$A362:$E3052,COLUMN(E362),0)</f>
        <v>576</v>
      </c>
      <c r="J362" s="19">
        <f>VLOOKUP($A362,'HUMAN RESOURCES'!$A362:$L3052,COLUMN(D362),0)</f>
        <v>4.3999999999999997E-2</v>
      </c>
      <c r="K362" s="19">
        <f>VLOOKUP($A362,'HUMAN RESOURCES'!$A362:$L3052,COLUMN(E362),0)</f>
        <v>7.2999999999999995E-2</v>
      </c>
      <c r="L362" s="19">
        <f>VLOOKUP($A362,'HUMAN RESOURCES'!$A362:$L3052,COLUMN(F362),0)</f>
        <v>49</v>
      </c>
      <c r="M362" s="19">
        <f>VLOOKUP($A362,'HUMAN RESOURCES'!$A362:$L3052,COLUMN(G362),0)</f>
        <v>48</v>
      </c>
      <c r="N362" s="19">
        <f>VLOOKUP($A362,'HUMAN RESOURCES'!$A362:$L3052,COLUMN(H362),0)</f>
        <v>0.46800000000000003</v>
      </c>
      <c r="O362" s="19">
        <f>VLOOKUP($A362,'HUMAN RESOURCES'!$A362:$L3052,COLUMN(I362),0)</f>
        <v>0.505</v>
      </c>
      <c r="P362" s="19">
        <f>VLOOKUP($A362,'HUMAN RESOURCES'!$A362:$L3052,COLUMN(J362),0)</f>
        <v>2.7E-2</v>
      </c>
      <c r="Q362" s="19">
        <f>VLOOKUP($A362,'HUMAN RESOURCES'!$A362:$L3052,COLUMN(K362),0)</f>
        <v>11781612</v>
      </c>
      <c r="R362" s="19">
        <f>VLOOKUP($A362,'HUMAN RESOURCES'!$A362:$L3052,COLUMN(L362),0)</f>
        <v>0.37</v>
      </c>
      <c r="S362" s="19">
        <f>VLOOKUP($A362,TOURISM!$A361:$E3051, COLUMN(D362),0)</f>
        <v>110000000</v>
      </c>
      <c r="T362" s="19">
        <f>VLOOKUP($A362,TOURISM!$A361:$E3051, COLUMN(E362),0)</f>
        <v>97000000</v>
      </c>
      <c r="U362" s="19">
        <f>VLOOKUP($A362,BUSINESS!$A362:$I3052, COLUMN(H362),0)</f>
        <v>4.2000000000000003E-2</v>
      </c>
      <c r="V362" s="19">
        <f>VLOOKUP($A362,BUSINESS!$A362:$I3052, COLUMN(I362),0)</f>
        <v>0.14099999999999999</v>
      </c>
    </row>
    <row r="363" spans="1:22" ht="15" x14ac:dyDescent="0.25">
      <c r="A363" s="14" t="s">
        <v>59</v>
      </c>
      <c r="B363" s="15" t="s">
        <v>104</v>
      </c>
      <c r="C363" s="16" t="s">
        <v>119</v>
      </c>
      <c r="D363" s="17">
        <v>261000000000</v>
      </c>
      <c r="E363" s="18">
        <v>8.5000000000000006E-2</v>
      </c>
      <c r="F363" s="18">
        <v>455</v>
      </c>
      <c r="G363" s="18">
        <v>0.112</v>
      </c>
      <c r="H363" s="19">
        <f>VLOOKUP($A363,ENERGY!$A363:$E3053,COLUMN(D363),0)</f>
        <v>127255</v>
      </c>
      <c r="I363" s="19">
        <f>VLOOKUP($A363,ENERGY!$A363:$E3053,COLUMN(E363),0)</f>
        <v>424844</v>
      </c>
      <c r="J363" s="19">
        <f>VLOOKUP($A363,'HUMAN RESOURCES'!$A363:$L3053,COLUMN(D363),0)</f>
        <v>4.3999999999999997E-2</v>
      </c>
      <c r="K363" s="19">
        <f>VLOOKUP($A363,'HUMAN RESOURCES'!$A363:$L3053,COLUMN(E363),0)</f>
        <v>7.1999999999999995E-2</v>
      </c>
      <c r="L363" s="19">
        <f>VLOOKUP($A363,'HUMAN RESOURCES'!$A363:$L3053,COLUMN(F363),0)</f>
        <v>52</v>
      </c>
      <c r="M363" s="19">
        <f>VLOOKUP($A363,'HUMAN RESOURCES'!$A363:$L3053,COLUMN(G363),0)</f>
        <v>49</v>
      </c>
      <c r="N363" s="19">
        <f>VLOOKUP($A363,'HUMAN RESOURCES'!$A363:$L3053,COLUMN(H363),0)</f>
        <v>0.44900000000000001</v>
      </c>
      <c r="O363" s="19">
        <f>VLOOKUP($A363,'HUMAN RESOURCES'!$A363:$L3053,COLUMN(I363),0)</f>
        <v>0.52400000000000002</v>
      </c>
      <c r="P363" s="19">
        <f>VLOOKUP($A363,'HUMAN RESOURCES'!$A363:$L3053,COLUMN(J363),0)</f>
        <v>2.7E-2</v>
      </c>
      <c r="Q363" s="19">
        <f>VLOOKUP($A363,'HUMAN RESOURCES'!$A363:$L3053,COLUMN(K363),0)</f>
        <v>8042579</v>
      </c>
      <c r="R363" s="19">
        <f>VLOOKUP($A363,'HUMAN RESOURCES'!$A363:$L3053,COLUMN(L363),0)</f>
        <v>9.6000000000000002E-2</v>
      </c>
      <c r="S363" s="19">
        <f>VLOOKUP($A363,TOURISM!$A362:$E3052, COLUMN(D363),0)</f>
        <v>1600000</v>
      </c>
      <c r="T363" s="19">
        <f>VLOOKUP($A363,TOURISM!$A362:$E3052, COLUMN(E363),0)</f>
        <v>126000000</v>
      </c>
      <c r="U363" s="19">
        <f>VLOOKUP($A363,BUSINESS!$A363:$I3053, COLUMN(H363),0)</f>
        <v>7.0000000000000001E-3</v>
      </c>
      <c r="V363" s="19">
        <f>VLOOKUP($A363,BUSINESS!$A363:$I3053, COLUMN(I363),0)</f>
        <v>2.5000000000000001E-2</v>
      </c>
    </row>
    <row r="364" spans="1:22" ht="15" x14ac:dyDescent="0.25">
      <c r="A364" s="14" t="s">
        <v>59</v>
      </c>
      <c r="B364" s="15" t="s">
        <v>105</v>
      </c>
      <c r="C364" s="16" t="s">
        <v>119</v>
      </c>
      <c r="D364" s="20">
        <v>15079752557.5</v>
      </c>
      <c r="E364" s="21">
        <v>6.4000000000000001E-2</v>
      </c>
      <c r="F364" s="19">
        <v>190</v>
      </c>
      <c r="G364" s="19">
        <v>0.12</v>
      </c>
      <c r="H364" s="19">
        <f>VLOOKUP($A364,ENERGY!$A364:$E3054,COLUMN(D364),0)</f>
        <v>14338</v>
      </c>
      <c r="I364" s="19">
        <f>VLOOKUP($A364,ENERGY!$A364:$E3054,COLUMN(E364),0)</f>
        <v>8441</v>
      </c>
      <c r="J364" s="19">
        <f>VLOOKUP($A364,'HUMAN RESOURCES'!$A364:$L3054,COLUMN(D364),0)</f>
        <v>4.3999999999999997E-2</v>
      </c>
      <c r="K364" s="19">
        <f>VLOOKUP($A364,'HUMAN RESOURCES'!$A364:$L3054,COLUMN(E364),0)</f>
        <v>8.3000000000000004E-2</v>
      </c>
      <c r="L364" s="19">
        <f>VLOOKUP($A364,'HUMAN RESOURCES'!$A364:$L3054,COLUMN(F364),0)</f>
        <v>54</v>
      </c>
      <c r="M364" s="19">
        <f>VLOOKUP($A364,'HUMAN RESOURCES'!$A364:$L3054,COLUMN(G364),0)</f>
        <v>52</v>
      </c>
      <c r="N364" s="19">
        <f>VLOOKUP($A364,'HUMAN RESOURCES'!$A364:$L3054,COLUMN(H364),0)</f>
        <v>0.46400000000000002</v>
      </c>
      <c r="O364" s="19">
        <f>VLOOKUP($A364,'HUMAN RESOURCES'!$A364:$L3054,COLUMN(I364),0)</f>
        <v>0.51</v>
      </c>
      <c r="P364" s="19">
        <f>VLOOKUP($A364,'HUMAN RESOURCES'!$A364:$L3054,COLUMN(J364),0)</f>
        <v>2.5000000000000001E-2</v>
      </c>
      <c r="Q364" s="19">
        <f>VLOOKUP($A364,'HUMAN RESOURCES'!$A364:$L3054,COLUMN(K364),0)</f>
        <v>13822257</v>
      </c>
      <c r="R364" s="19">
        <f>VLOOKUP($A364,'HUMAN RESOURCES'!$A364:$L3054,COLUMN(L364),0)</f>
        <v>0.223</v>
      </c>
      <c r="S364" s="19">
        <f>VLOOKUP($A364,TOURISM!$A363:$E3053, COLUMN(D364),0)</f>
        <v>55000000</v>
      </c>
      <c r="T364" s="19">
        <f>VLOOKUP($A364,TOURISM!$A363:$E3053, COLUMN(E364),0)</f>
        <v>84000000</v>
      </c>
      <c r="U364" s="19">
        <f>VLOOKUP($A364,BUSINESS!$A364:$I3054, COLUMN(H364),0)</f>
        <v>6.0000000000000001E-3</v>
      </c>
      <c r="V364" s="19">
        <f>VLOOKUP($A364,BUSINESS!$A364:$I3054, COLUMN(I364),0)</f>
        <v>7.3999999999999996E-2</v>
      </c>
    </row>
    <row r="365" spans="1:22" ht="15" x14ac:dyDescent="0.25">
      <c r="A365" s="14" t="s">
        <v>59</v>
      </c>
      <c r="B365" s="15" t="s">
        <v>106</v>
      </c>
      <c r="C365" s="16" t="s">
        <v>119</v>
      </c>
      <c r="D365" s="17">
        <v>35159250985</v>
      </c>
      <c r="E365" s="18">
        <v>0.05</v>
      </c>
      <c r="F365" s="18">
        <v>54</v>
      </c>
      <c r="G365" s="19">
        <v>0.12</v>
      </c>
      <c r="H365" s="19">
        <f>VLOOKUP($A365,ENERGY!$A365:$E3055,COLUMN(D365),0)</f>
        <v>15917</v>
      </c>
      <c r="I365" s="19">
        <f>VLOOKUP($A365,ENERGY!$A365:$E3055,COLUMN(E365),0)</f>
        <v>11503</v>
      </c>
      <c r="J365" s="19">
        <f>VLOOKUP($A365,'HUMAN RESOURCES'!$A365:$L3055,COLUMN(D365),0)</f>
        <v>4.3999999999999997E-2</v>
      </c>
      <c r="K365" s="19">
        <f>VLOOKUP($A365,'HUMAN RESOURCES'!$A365:$L3055,COLUMN(E365),0)</f>
        <v>5.6000000000000001E-2</v>
      </c>
      <c r="L365" s="19">
        <f>VLOOKUP($A365,'HUMAN RESOURCES'!$A365:$L3055,COLUMN(F365),0)</f>
        <v>58</v>
      </c>
      <c r="M365" s="19">
        <f>VLOOKUP($A365,'HUMAN RESOURCES'!$A365:$L3055,COLUMN(G365),0)</f>
        <v>56</v>
      </c>
      <c r="N365" s="19">
        <f>VLOOKUP($A365,'HUMAN RESOURCES'!$A365:$L3055,COLUMN(H365),0)</f>
        <v>0.46</v>
      </c>
      <c r="O365" s="19">
        <f>VLOOKUP($A365,'HUMAN RESOURCES'!$A365:$L3055,COLUMN(I365),0)</f>
        <v>0.51500000000000001</v>
      </c>
      <c r="P365" s="19">
        <f>VLOOKUP($A365,'HUMAN RESOURCES'!$A365:$L3055,COLUMN(J365),0)</f>
        <v>2.5000000000000001E-2</v>
      </c>
      <c r="Q365" s="19">
        <f>VLOOKUP($A365,'HUMAN RESOURCES'!$A365:$L3055,COLUMN(K365),0)</f>
        <v>1482324</v>
      </c>
      <c r="R365" s="19">
        <f>VLOOKUP($A365,'HUMAN RESOURCES'!$A365:$L3055,COLUMN(L365),0)</f>
        <v>0.53200000000000003</v>
      </c>
      <c r="S365" s="19">
        <f>VLOOKUP($A365,TOURISM!$A364:$E3054, COLUMN(D365),0)</f>
        <v>69000000</v>
      </c>
      <c r="T365" s="19">
        <f>VLOOKUP($A365,TOURISM!$A364:$E3054, COLUMN(E365),0)</f>
        <v>8000000</v>
      </c>
      <c r="U365" s="19">
        <f>VLOOKUP($A365,BUSINESS!$A365:$I3055, COLUMN(H365),0)</f>
        <v>5.1999999999999998E-2</v>
      </c>
      <c r="V365" s="19">
        <f>VLOOKUP($A365,BUSINESS!$A365:$I3055, COLUMN(I365),0)</f>
        <v>0.27300000000000002</v>
      </c>
    </row>
    <row r="366" spans="1:22" ht="15" x14ac:dyDescent="0.25">
      <c r="A366" s="14" t="s">
        <v>59</v>
      </c>
      <c r="B366" s="15" t="s">
        <v>107</v>
      </c>
      <c r="C366" s="16" t="s">
        <v>119</v>
      </c>
      <c r="D366" s="17">
        <v>2947922183</v>
      </c>
      <c r="E366" s="18">
        <v>6.8000000000000005E-2</v>
      </c>
      <c r="F366" s="18">
        <v>180</v>
      </c>
      <c r="G366" s="18">
        <v>0.112</v>
      </c>
      <c r="H366" s="19">
        <f>VLOOKUP($A366,ENERGY!$A366:$E3056,COLUMN(D366),0)</f>
        <v>406</v>
      </c>
      <c r="I366" s="19">
        <f>VLOOKUP($A366,ENERGY!$A366:$E3056,COLUMN(E366),0)</f>
        <v>1016</v>
      </c>
      <c r="J366" s="19">
        <f>VLOOKUP($A366,'HUMAN RESOURCES'!$A366:$L3056,COLUMN(D366),0)</f>
        <v>4.5999999999999999E-2</v>
      </c>
      <c r="K366" s="19">
        <f>VLOOKUP($A366,'HUMAN RESOURCES'!$A366:$L3056,COLUMN(E366),0)</f>
        <v>0.10199999999999999</v>
      </c>
      <c r="L366" s="19">
        <f>VLOOKUP($A366,'HUMAN RESOURCES'!$A366:$L3056,COLUMN(F366),0)</f>
        <v>50</v>
      </c>
      <c r="M366" s="19">
        <f>VLOOKUP($A366,'HUMAN RESOURCES'!$A366:$L3056,COLUMN(G366),0)</f>
        <v>46</v>
      </c>
      <c r="N366" s="19">
        <f>VLOOKUP($A366,'HUMAN RESOURCES'!$A366:$L3056,COLUMN(H366),0)</f>
        <v>0.46100000000000002</v>
      </c>
      <c r="O366" s="19">
        <f>VLOOKUP($A366,'HUMAN RESOURCES'!$A366:$L3056,COLUMN(I366),0)</f>
        <v>0.51100000000000001</v>
      </c>
      <c r="P366" s="19">
        <f>VLOOKUP($A366,'HUMAN RESOURCES'!$A366:$L3056,COLUMN(J366),0)</f>
        <v>2.8000000000000001E-2</v>
      </c>
      <c r="Q366" s="19">
        <f>VLOOKUP($A366,'HUMAN RESOURCES'!$A366:$L3056,COLUMN(K366),0)</f>
        <v>55590838</v>
      </c>
      <c r="R366" s="19">
        <f>VLOOKUP($A366,'HUMAN RESOURCES'!$A366:$L3056,COLUMN(L366),0)</f>
        <v>0.38</v>
      </c>
      <c r="S366" s="19">
        <f>VLOOKUP($A366,TOURISM!$A365:$E3055, COLUMN(D366),0)</f>
        <v>3100000</v>
      </c>
      <c r="T366" s="19">
        <f>VLOOKUP($A366,TOURISM!$A365:$E3055, COLUMN(E366),0)</f>
        <v>93000000</v>
      </c>
      <c r="U366" s="19">
        <f>VLOOKUP($A366,BUSINESS!$A366:$I3056, COLUMN(H366),0)</f>
        <v>3.0000000000000001E-3</v>
      </c>
      <c r="V366" s="19">
        <f>VLOOKUP($A366,BUSINESS!$A366:$I3056, COLUMN(I366),0)</f>
        <v>7.9000000000000001E-2</v>
      </c>
    </row>
    <row r="367" spans="1:22" ht="15" x14ac:dyDescent="0.25">
      <c r="A367" s="14" t="s">
        <v>59</v>
      </c>
      <c r="B367" s="15" t="s">
        <v>108</v>
      </c>
      <c r="C367" s="16" t="s">
        <v>119</v>
      </c>
      <c r="D367" s="17">
        <v>14331231239</v>
      </c>
      <c r="E367" s="18">
        <v>6.5000000000000002E-2</v>
      </c>
      <c r="F367" s="18">
        <v>23</v>
      </c>
      <c r="G367" s="18">
        <v>0.157</v>
      </c>
      <c r="H367" s="19">
        <f>VLOOKUP($A367,ENERGY!$A367:$E3057,COLUMN(D367),0)</f>
        <v>17809</v>
      </c>
      <c r="I367" s="19">
        <f>VLOOKUP($A367,ENERGY!$A367:$E3057,COLUMN(E367),0)</f>
        <v>5959</v>
      </c>
      <c r="J367" s="19">
        <f>VLOOKUP($A367,'HUMAN RESOURCES'!$A367:$L3057,COLUMN(D367),0)</f>
        <v>4.5999999999999999E-2</v>
      </c>
      <c r="K367" s="19">
        <f>VLOOKUP($A367,'HUMAN RESOURCES'!$A367:$L3057,COLUMN(E367),0)</f>
        <v>6.4000000000000001E-2</v>
      </c>
      <c r="L367" s="19">
        <f>VLOOKUP($A367,'HUMAN RESOURCES'!$A367:$L3057,COLUMN(F367),0)</f>
        <v>54</v>
      </c>
      <c r="M367" s="19">
        <f>VLOOKUP($A367,'HUMAN RESOURCES'!$A367:$L3057,COLUMN(G367),0)</f>
        <v>53</v>
      </c>
      <c r="N367" s="19">
        <f>VLOOKUP($A367,'HUMAN RESOURCES'!$A367:$L3057,COLUMN(H367),0)</f>
        <v>0.49299999999999999</v>
      </c>
      <c r="O367" s="19">
        <f>VLOOKUP($A367,'HUMAN RESOURCES'!$A367:$L3057,COLUMN(I367),0)</f>
        <v>0.48199999999999998</v>
      </c>
      <c r="P367" s="19">
        <f>VLOOKUP($A367,'HUMAN RESOURCES'!$A367:$L3057,COLUMN(J367),0)</f>
        <v>2.5000000000000001E-2</v>
      </c>
      <c r="Q367" s="19">
        <f>VLOOKUP($A367,'HUMAN RESOURCES'!$A367:$L3057,COLUMN(K367),0)</f>
        <v>29711397</v>
      </c>
      <c r="R367" s="19">
        <f>VLOOKUP($A367,'HUMAN RESOURCES'!$A367:$L3057,COLUMN(L367),0)</f>
        <v>0.13300000000000001</v>
      </c>
      <c r="S367" s="19">
        <f>VLOOKUP($A367,TOURISM!$A366:$E3056, COLUMN(D367),0)</f>
        <v>347000000</v>
      </c>
      <c r="T367" s="19">
        <f>VLOOKUP($A367,TOURISM!$A366:$E3056, COLUMN(E367),0)</f>
        <v>196000000</v>
      </c>
      <c r="U367" s="19">
        <f>VLOOKUP($A367,BUSINESS!$A367:$I3057, COLUMN(H367),0)</f>
        <v>2.5000000000000001E-2</v>
      </c>
      <c r="V367" s="19">
        <f>VLOOKUP($A367,BUSINESS!$A367:$I3057, COLUMN(I367),0)</f>
        <v>6.8000000000000005E-2</v>
      </c>
    </row>
    <row r="368" spans="1:22" ht="15" x14ac:dyDescent="0.25">
      <c r="A368" s="14" t="s">
        <v>59</v>
      </c>
      <c r="B368" s="15" t="s">
        <v>109</v>
      </c>
      <c r="C368" s="16" t="s">
        <v>119</v>
      </c>
      <c r="D368" s="17">
        <v>2202809211</v>
      </c>
      <c r="E368" s="18">
        <v>6.4000000000000001E-2</v>
      </c>
      <c r="F368" s="18">
        <v>25</v>
      </c>
      <c r="G368" s="19">
        <v>0.12</v>
      </c>
      <c r="H368" s="19">
        <f>VLOOKUP($A368,ENERGY!$A368:$E3058,COLUMN(D368),0)</f>
        <v>2368</v>
      </c>
      <c r="I368" s="19">
        <f>VLOOKUP($A368,ENERGY!$A368:$E3058,COLUMN(E368),0)</f>
        <v>1221</v>
      </c>
      <c r="J368" s="19">
        <f>VLOOKUP($A368,'HUMAN RESOURCES'!$A368:$L3058,COLUMN(D368),0)</f>
        <v>4.7E-2</v>
      </c>
      <c r="K368" s="19">
        <f>VLOOKUP($A368,'HUMAN RESOURCES'!$A368:$L3058,COLUMN(E368),0)</f>
        <v>0.105</v>
      </c>
      <c r="L368" s="19">
        <f>VLOOKUP($A368,'HUMAN RESOURCES'!$A368:$L3058,COLUMN(F368),0)</f>
        <v>54</v>
      </c>
      <c r="M368" s="19">
        <f>VLOOKUP($A368,'HUMAN RESOURCES'!$A368:$L3058,COLUMN(G368),0)</f>
        <v>51</v>
      </c>
      <c r="N368" s="19">
        <f>VLOOKUP($A368,'HUMAN RESOURCES'!$A368:$L3058,COLUMN(H368),0)</f>
        <v>0.47799999999999998</v>
      </c>
      <c r="O368" s="19">
        <f>VLOOKUP($A368,'HUMAN RESOURCES'!$A368:$L3058,COLUMN(I368),0)</f>
        <v>0.49299999999999999</v>
      </c>
      <c r="P368" s="19">
        <f>VLOOKUP($A368,'HUMAN RESOURCES'!$A368:$L3058,COLUMN(J368),0)</f>
        <v>2.9000000000000001E-2</v>
      </c>
      <c r="Q368" s="19">
        <f>VLOOKUP($A368,'HUMAN RESOURCES'!$A368:$L3058,COLUMN(K368),0)</f>
        <v>8687671</v>
      </c>
      <c r="R368" s="19">
        <f>VLOOKUP($A368,'HUMAN RESOURCES'!$A368:$L3058,COLUMN(L368),0)</f>
        <v>0.35599999999999998</v>
      </c>
      <c r="S368" s="19">
        <f>VLOOKUP($A368,TOURISM!$A367:$E3057, COLUMN(D368),0)</f>
        <v>2478709140</v>
      </c>
      <c r="T368" s="19">
        <f>VLOOKUP($A368,TOURISM!$A367:$E3057, COLUMN(E368),0)</f>
        <v>448000000</v>
      </c>
      <c r="U368" s="19">
        <f>VLOOKUP($A368,BUSINESS!$A368:$I3058, COLUMN(H368),0)</f>
        <v>1.0999999999999999E-2</v>
      </c>
      <c r="V368" s="19">
        <f>VLOOKUP($A368,BUSINESS!$A368:$I3058, COLUMN(I368),0)</f>
        <v>6.3E-2</v>
      </c>
    </row>
    <row r="369" spans="1:22" ht="15" x14ac:dyDescent="0.25">
      <c r="A369" s="14" t="s">
        <v>59</v>
      </c>
      <c r="B369" s="15" t="s">
        <v>110</v>
      </c>
      <c r="C369" s="16" t="s">
        <v>119</v>
      </c>
      <c r="D369" s="17">
        <v>34378437265</v>
      </c>
      <c r="E369" s="18">
        <v>5.6000000000000001E-2</v>
      </c>
      <c r="F369" s="18">
        <v>194</v>
      </c>
      <c r="G369" s="19">
        <v>0.12</v>
      </c>
      <c r="H369" s="19">
        <f>VLOOKUP($A369,ENERGY!$A369:$E3059,COLUMN(D369),0)</f>
        <v>8752</v>
      </c>
      <c r="I369" s="19">
        <f>VLOOKUP($A369,ENERGY!$A369:$E3059,COLUMN(E369),0)</f>
        <v>23128</v>
      </c>
      <c r="J369" s="19">
        <f>VLOOKUP($A369,'HUMAN RESOURCES'!$A369:$L3059,COLUMN(D369),0)</f>
        <v>4.8000000000000001E-2</v>
      </c>
      <c r="K369" s="19">
        <f>VLOOKUP($A369,'HUMAN RESOURCES'!$A369:$L3059,COLUMN(E369),0)</f>
        <v>9.2999999999999999E-2</v>
      </c>
      <c r="L369" s="19">
        <f>VLOOKUP($A369,'HUMAN RESOURCES'!$A369:$L3059,COLUMN(F369),0)</f>
        <v>52</v>
      </c>
      <c r="M369" s="19">
        <f>VLOOKUP($A369,'HUMAN RESOURCES'!$A369:$L3059,COLUMN(G369),0)</f>
        <v>52</v>
      </c>
      <c r="N369" s="19">
        <f>VLOOKUP($A369,'HUMAN RESOURCES'!$A369:$L3059,COLUMN(H369),0)</f>
        <v>0.46400000000000002</v>
      </c>
      <c r="O369" s="19">
        <f>VLOOKUP($A369,'HUMAN RESOURCES'!$A369:$L3059,COLUMN(I369),0)</f>
        <v>0.50600000000000001</v>
      </c>
      <c r="P369" s="19">
        <f>VLOOKUP($A369,'HUMAN RESOURCES'!$A369:$L3059,COLUMN(J369),0)</f>
        <v>0.03</v>
      </c>
      <c r="Q369" s="19">
        <f>VLOOKUP($A369,'HUMAN RESOURCES'!$A369:$L3059,COLUMN(K369),0)</f>
        <v>12325545</v>
      </c>
      <c r="R369" s="19">
        <f>VLOOKUP($A369,'HUMAN RESOURCES'!$A369:$L3059,COLUMN(L369),0)</f>
        <v>0.32800000000000001</v>
      </c>
      <c r="S369" s="19">
        <f>VLOOKUP($A369,TOURISM!$A368:$E3058, COLUMN(D369),0)</f>
        <v>175000000</v>
      </c>
      <c r="T369" s="19">
        <f>VLOOKUP($A369,TOURISM!$A368:$E3058, COLUMN(E369),0)</f>
        <v>196000000</v>
      </c>
      <c r="U369" s="19">
        <f>VLOOKUP($A369,BUSINESS!$A369:$I3059, COLUMN(H369),0)</f>
        <v>7.0000000000000001E-3</v>
      </c>
      <c r="V369" s="19">
        <f>VLOOKUP($A369,BUSINESS!$A369:$I3059, COLUMN(I369),0)</f>
        <v>0.123</v>
      </c>
    </row>
    <row r="370" spans="1:22" ht="15" x14ac:dyDescent="0.25">
      <c r="A370" s="14" t="s">
        <v>59</v>
      </c>
      <c r="B370" s="15" t="s">
        <v>111</v>
      </c>
      <c r="C370" s="16" t="s">
        <v>119</v>
      </c>
      <c r="D370" s="17">
        <v>9942597753</v>
      </c>
      <c r="E370" s="18">
        <v>9.6000000000000002E-2</v>
      </c>
      <c r="F370" s="18">
        <v>32</v>
      </c>
      <c r="G370" s="18">
        <v>0.187</v>
      </c>
      <c r="H370" s="19">
        <f>VLOOKUP($A370,ENERGY!$A370:$E3060,COLUMN(D370),0)</f>
        <v>14338</v>
      </c>
      <c r="I370" s="19">
        <f>VLOOKUP($A370,ENERGY!$A370:$E3060,COLUMN(E370),0)</f>
        <v>2655</v>
      </c>
      <c r="J370" s="19">
        <f>VLOOKUP($A370,'HUMAN RESOURCES'!$A370:$L3060,COLUMN(D370),0)</f>
        <v>4.9000000000000002E-2</v>
      </c>
      <c r="K370" s="19">
        <f>VLOOKUP($A370,'HUMAN RESOURCES'!$A370:$L3060,COLUMN(E370),0)</f>
        <v>0.1</v>
      </c>
      <c r="L370" s="19">
        <f>VLOOKUP($A370,'HUMAN RESOURCES'!$A370:$L3060,COLUMN(F370),0)</f>
        <v>49</v>
      </c>
      <c r="M370" s="19">
        <f>VLOOKUP($A370,'HUMAN RESOURCES'!$A370:$L3060,COLUMN(G370),0)</f>
        <v>47</v>
      </c>
      <c r="N370" s="19">
        <f>VLOOKUP($A370,'HUMAN RESOURCES'!$A370:$L3060,COLUMN(H370),0)</f>
        <v>0.49199999999999999</v>
      </c>
      <c r="O370" s="19">
        <f>VLOOKUP($A370,'HUMAN RESOURCES'!$A370:$L3060,COLUMN(I370),0)</f>
        <v>0.48199999999999998</v>
      </c>
      <c r="P370" s="19">
        <f>VLOOKUP($A370,'HUMAN RESOURCES'!$A370:$L3060,COLUMN(J370),0)</f>
        <v>2.5999999999999999E-2</v>
      </c>
      <c r="Q370" s="19">
        <f>VLOOKUP($A370,'HUMAN RESOURCES'!$A370:$L3060,COLUMN(K370),0)</f>
        <v>10356822</v>
      </c>
      <c r="R370" s="19">
        <f>VLOOKUP($A370,'HUMAN RESOURCES'!$A370:$L3060,COLUMN(L370),0)</f>
        <v>0.218</v>
      </c>
      <c r="S370" s="19">
        <f>VLOOKUP($A370,TOURISM!$A369:$E3059, COLUMN(D370),0)</f>
        <v>2478709140</v>
      </c>
      <c r="T370" s="19">
        <f>VLOOKUP($A370,TOURISM!$A369:$E3059, COLUMN(E370),0)</f>
        <v>448000000</v>
      </c>
      <c r="U370" s="19">
        <f>VLOOKUP($A370,BUSINESS!$A370:$I3060, COLUMN(H370),0)</f>
        <v>6.0000000000000001E-3</v>
      </c>
      <c r="V370" s="19">
        <f>VLOOKUP($A370,BUSINESS!$A370:$I3060, COLUMN(I370),0)</f>
        <v>4.4999999999999998E-2</v>
      </c>
    </row>
    <row r="371" spans="1:22" ht="15" x14ac:dyDescent="0.25">
      <c r="A371" s="14" t="s">
        <v>59</v>
      </c>
      <c r="B371" s="15" t="s">
        <v>112</v>
      </c>
      <c r="C371" s="16" t="s">
        <v>119</v>
      </c>
      <c r="D371" s="17">
        <v>10702200822</v>
      </c>
      <c r="E371" s="18">
        <v>6.4000000000000001E-2</v>
      </c>
      <c r="F371" s="18">
        <v>58</v>
      </c>
      <c r="G371" s="18">
        <v>0.23200000000000001</v>
      </c>
      <c r="H371" s="19">
        <f>VLOOKUP($A371,ENERGY!$A371:$E3061,COLUMN(D371),0)</f>
        <v>7396</v>
      </c>
      <c r="I371" s="19">
        <f>VLOOKUP($A371,ENERGY!$A371:$E3061,COLUMN(E371),0)</f>
        <v>2226</v>
      </c>
      <c r="J371" s="19">
        <f>VLOOKUP($A371,'HUMAN RESOURCES'!$A371:$L3061,COLUMN(D371),0)</f>
        <v>4.9000000000000002E-2</v>
      </c>
      <c r="K371" s="19">
        <f>VLOOKUP($A371,'HUMAN RESOURCES'!$A371:$L3061,COLUMN(E371),0)</f>
        <v>0.12</v>
      </c>
      <c r="L371" s="19">
        <f>VLOOKUP($A371,'HUMAN RESOURCES'!$A371:$L3061,COLUMN(F371),0)</f>
        <v>50</v>
      </c>
      <c r="M371" s="19">
        <f>VLOOKUP($A371,'HUMAN RESOURCES'!$A371:$L3061,COLUMN(G371),0)</f>
        <v>48</v>
      </c>
      <c r="N371" s="19">
        <f>VLOOKUP($A371,'HUMAN RESOURCES'!$A371:$L3061,COLUMN(H371),0)</f>
        <v>0.47799999999999998</v>
      </c>
      <c r="O371" s="19">
        <f>VLOOKUP($A371,'HUMAN RESOURCES'!$A371:$L3061,COLUMN(I371),0)</f>
        <v>0.497</v>
      </c>
      <c r="P371" s="19">
        <f>VLOOKUP($A371,'HUMAN RESOURCES'!$A371:$L3061,COLUMN(J371),0)</f>
        <v>2.4E-2</v>
      </c>
      <c r="Q371" s="19">
        <f>VLOOKUP($A371,'HUMAN RESOURCES'!$A371:$L3061,COLUMN(K371),0)</f>
        <v>17122409</v>
      </c>
      <c r="R371" s="19">
        <f>VLOOKUP($A371,'HUMAN RESOURCES'!$A371:$L3061,COLUMN(L371),0)</f>
        <v>0.36899999999999999</v>
      </c>
      <c r="S371" s="19">
        <f>VLOOKUP($A371,TOURISM!$A370:$E3060, COLUMN(D371),0)</f>
        <v>91000000</v>
      </c>
      <c r="T371" s="19">
        <f>VLOOKUP($A371,TOURISM!$A370:$E3060, COLUMN(E371),0)</f>
        <v>393000000</v>
      </c>
      <c r="U371" s="19">
        <f>VLOOKUP($A371,BUSINESS!$A371:$I3061, COLUMN(H371),0)</f>
        <v>1.9E-2</v>
      </c>
      <c r="V371" s="19">
        <f>VLOOKUP($A371,BUSINESS!$A371:$I3061, COLUMN(I371),0)</f>
        <v>0.17799999999999999</v>
      </c>
    </row>
    <row r="372" spans="1:22" ht="15" x14ac:dyDescent="0.25">
      <c r="A372" s="14" t="s">
        <v>59</v>
      </c>
      <c r="B372" s="15" t="s">
        <v>113</v>
      </c>
      <c r="C372" s="16" t="s">
        <v>119</v>
      </c>
      <c r="D372" s="17">
        <v>5443896500</v>
      </c>
      <c r="E372" s="21">
        <v>6.4000000000000001E-2</v>
      </c>
      <c r="F372" s="19">
        <v>190</v>
      </c>
      <c r="G372" s="18">
        <v>4.9649999999999999</v>
      </c>
      <c r="H372" s="19">
        <f>VLOOKUP($A372,ENERGY!$A372:$E3062,COLUMN(D372),0)</f>
        <v>9714</v>
      </c>
      <c r="I372" s="19">
        <f>VLOOKUP($A372,ENERGY!$A372:$E3062,COLUMN(E372),0)</f>
        <v>10345</v>
      </c>
      <c r="J372" s="19">
        <f>VLOOKUP($A372,'HUMAN RESOURCES'!$A372:$L3062,COLUMN(D372),0)</f>
        <v>5.0999999999999997E-2</v>
      </c>
      <c r="K372" s="19">
        <f>VLOOKUP($A372,'HUMAN RESOURCES'!$A372:$L3062,COLUMN(E372),0)</f>
        <v>7.9000000000000001E-2</v>
      </c>
      <c r="L372" s="19">
        <f>VLOOKUP($A372,'HUMAN RESOURCES'!$A372:$L3062,COLUMN(F372),0)</f>
        <v>55</v>
      </c>
      <c r="M372" s="19">
        <f>VLOOKUP($A372,'HUMAN RESOURCES'!$A372:$L3062,COLUMN(G372),0)</f>
        <v>55</v>
      </c>
      <c r="N372" s="19">
        <f>VLOOKUP($A372,'HUMAN RESOURCES'!$A372:$L3062,COLUMN(H372),0)</f>
        <v>0.49199999999999999</v>
      </c>
      <c r="O372" s="19">
        <f>VLOOKUP($A372,'HUMAN RESOURCES'!$A372:$L3062,COLUMN(I372),0)</f>
        <v>0.48299999999999998</v>
      </c>
      <c r="P372" s="19">
        <f>VLOOKUP($A372,'HUMAN RESOURCES'!$A372:$L3062,COLUMN(J372),0)</f>
        <v>2.5000000000000001E-2</v>
      </c>
      <c r="Q372" s="19">
        <f>VLOOKUP($A372,'HUMAN RESOURCES'!$A372:$L3062,COLUMN(K372),0)</f>
        <v>13679705</v>
      </c>
      <c r="R372" s="19">
        <f>VLOOKUP($A372,'HUMAN RESOURCES'!$A372:$L3062,COLUMN(L372),0)</f>
        <v>0.16900000000000001</v>
      </c>
      <c r="S372" s="19">
        <f>VLOOKUP($A372,TOURISM!$A371:$E3061, COLUMN(D372),0)</f>
        <v>39000000</v>
      </c>
      <c r="T372" s="19">
        <f>VLOOKUP($A372,TOURISM!$A371:$E3061, COLUMN(E372),0)</f>
        <v>42000000</v>
      </c>
      <c r="U372" s="19">
        <f>VLOOKUP($A372,BUSINESS!$A372:$I3062, COLUMN(H372),0)</f>
        <v>3.0000000000000001E-3</v>
      </c>
      <c r="V372" s="19">
        <f>VLOOKUP($A372,BUSINESS!$A372:$I3062, COLUMN(I372),0)</f>
        <v>3.5000000000000003E-2</v>
      </c>
    </row>
    <row r="373" spans="1:22" ht="15" x14ac:dyDescent="0.25">
      <c r="A373" s="14" t="s">
        <v>59</v>
      </c>
      <c r="B373" s="15" t="s">
        <v>60</v>
      </c>
      <c r="C373" s="16" t="s">
        <v>120</v>
      </c>
      <c r="D373" s="17">
        <v>135000000000</v>
      </c>
      <c r="E373" s="18">
        <v>3.5000000000000003E-2</v>
      </c>
      <c r="F373" s="18">
        <v>135</v>
      </c>
      <c r="G373" s="18">
        <v>0.08</v>
      </c>
      <c r="H373" s="19">
        <f>VLOOKUP($A373,ENERGY!$A373:$E3063,COLUMN(D373),0)</f>
        <v>32335</v>
      </c>
      <c r="I373" s="19">
        <f>VLOOKUP($A373,ENERGY!$A373:$E3063,COLUMN(E373),0)</f>
        <v>107128</v>
      </c>
      <c r="J373" s="19">
        <f>VLOOKUP($A373,'HUMAN RESOURCES'!$A373:$L3063,COLUMN(D373),0)</f>
        <v>1.4E-2</v>
      </c>
      <c r="K373" s="19">
        <f>VLOOKUP($A373,'HUMAN RESOURCES'!$A373:$L3063,COLUMN(E373),0)</f>
        <v>1.4E-2</v>
      </c>
      <c r="L373" s="19">
        <f>VLOOKUP($A373,'HUMAN RESOURCES'!$A373:$L3063,COLUMN(F373),0)</f>
        <v>76</v>
      </c>
      <c r="M373" s="19">
        <f>VLOOKUP($A373,'HUMAN RESOURCES'!$A373:$L3063,COLUMN(G373),0)</f>
        <v>69</v>
      </c>
      <c r="N373" s="19">
        <f>VLOOKUP($A373,'HUMAN RESOURCES'!$A373:$L3063,COLUMN(H373),0)</f>
        <v>0.23</v>
      </c>
      <c r="O373" s="19">
        <f>VLOOKUP($A373,'HUMAN RESOURCES'!$A373:$L3063,COLUMN(I373),0)</f>
        <v>0.7</v>
      </c>
      <c r="P373" s="19">
        <f>VLOOKUP($A373,'HUMAN RESOURCES'!$A373:$L3063,COLUMN(J373),0)</f>
        <v>7.0000000000000007E-2</v>
      </c>
      <c r="Q373" s="19">
        <f>VLOOKUP($A373,'HUMAN RESOURCES'!$A373:$L3063,COLUMN(K373),0)</f>
        <v>1260403</v>
      </c>
      <c r="R373" s="19">
        <f>VLOOKUP($A373,'HUMAN RESOURCES'!$A373:$L3063,COLUMN(L373),0)</f>
        <v>0.41199999999999998</v>
      </c>
      <c r="S373" s="19">
        <f>VLOOKUP($A373,TOURISM!$A372:$E3062, COLUMN(D373),0)</f>
        <v>1663000000</v>
      </c>
      <c r="T373" s="19">
        <f>VLOOKUP($A373,TOURISM!$A372:$E3062, COLUMN(E373),0)</f>
        <v>384000000</v>
      </c>
      <c r="U373" s="19">
        <f>VLOOKUP($A373,BUSINESS!$A373:$I3063, COLUMN(H373),0)</f>
        <v>0.20200000000000001</v>
      </c>
      <c r="V373" s="19">
        <f>VLOOKUP($A373,BUSINESS!$A373:$I3063, COLUMN(I373),0)</f>
        <v>0.76100000000000001</v>
      </c>
    </row>
    <row r="374" spans="1:22" ht="15" x14ac:dyDescent="0.25">
      <c r="A374" s="14" t="s">
        <v>59</v>
      </c>
      <c r="B374" s="15" t="s">
        <v>62</v>
      </c>
      <c r="C374" s="16" t="s">
        <v>120</v>
      </c>
      <c r="D374" s="17">
        <v>41789494462</v>
      </c>
      <c r="E374" s="18">
        <v>4.4999999999999998E-2</v>
      </c>
      <c r="F374" s="18">
        <v>111</v>
      </c>
      <c r="G374" s="18">
        <v>0.19500000000000001</v>
      </c>
      <c r="H374" s="19">
        <f>VLOOKUP($A374,ENERGY!$A374:$E3064,COLUMN(D374),0)</f>
        <v>9356</v>
      </c>
      <c r="I374" s="19">
        <f>VLOOKUP($A374,ENERGY!$A374:$E3064,COLUMN(E374),0)</f>
        <v>19156</v>
      </c>
      <c r="J374" s="19">
        <f>VLOOKUP($A374,'HUMAN RESOURCES'!$A374:$L3064,COLUMN(D374),0)</f>
        <v>1.7000000000000001E-2</v>
      </c>
      <c r="K374" s="19">
        <f>VLOOKUP($A374,'HUMAN RESOURCES'!$A374:$L3064,COLUMN(E374),0)</f>
        <v>1.7999999999999999E-2</v>
      </c>
      <c r="L374" s="19">
        <f>VLOOKUP($A374,'HUMAN RESOURCES'!$A374:$L3064,COLUMN(F374),0)</f>
        <v>76</v>
      </c>
      <c r="M374" s="19">
        <f>VLOOKUP($A374,'HUMAN RESOURCES'!$A374:$L3064,COLUMN(G374),0)</f>
        <v>72</v>
      </c>
      <c r="N374" s="19">
        <f>VLOOKUP($A374,'HUMAN RESOURCES'!$A374:$L3064,COLUMN(H374),0)</f>
        <v>0.246</v>
      </c>
      <c r="O374" s="19">
        <f>VLOOKUP($A374,'HUMAN RESOURCES'!$A374:$L3064,COLUMN(I374),0)</f>
        <v>0.68600000000000005</v>
      </c>
      <c r="P374" s="19">
        <f>VLOOKUP($A374,'HUMAN RESOURCES'!$A374:$L3064,COLUMN(J374),0)</f>
        <v>6.8000000000000005E-2</v>
      </c>
      <c r="Q374" s="19">
        <f>VLOOKUP($A374,'HUMAN RESOURCES'!$A374:$L3064,COLUMN(K374),0)</f>
        <v>10225100</v>
      </c>
      <c r="R374" s="19">
        <f>VLOOKUP($A374,'HUMAN RESOURCES'!$A374:$L3064,COLUMN(L374),0)</f>
        <v>0.65400000000000003</v>
      </c>
      <c r="S374" s="19">
        <f>VLOOKUP($A374,TOURISM!$A373:$E3063, COLUMN(D374),0)</f>
        <v>3373000000</v>
      </c>
      <c r="T374" s="19">
        <f>VLOOKUP($A374,TOURISM!$A373:$E3063, COLUMN(E374),0)</f>
        <v>530000000</v>
      </c>
      <c r="U374" s="19">
        <f>VLOOKUP($A374,BUSINESS!$A374:$I3064, COLUMN(H374),0)</f>
        <v>0.17100000000000001</v>
      </c>
      <c r="V374" s="19">
        <f>VLOOKUP($A374,BUSINESS!$A374:$I3064, COLUMN(I374),0)</f>
        <v>0.76300000000000001</v>
      </c>
    </row>
    <row r="375" spans="1:22" ht="15" x14ac:dyDescent="0.25">
      <c r="A375" s="14" t="s">
        <v>59</v>
      </c>
      <c r="B375" s="15" t="s">
        <v>63</v>
      </c>
      <c r="C375" s="16" t="s">
        <v>120</v>
      </c>
      <c r="D375" s="17">
        <v>4705087452</v>
      </c>
      <c r="E375" s="18">
        <v>4.8000000000000001E-2</v>
      </c>
      <c r="F375" s="18">
        <v>26</v>
      </c>
      <c r="G375" s="19">
        <v>0.12</v>
      </c>
      <c r="H375" s="19">
        <f>VLOOKUP($A375,ENERGY!$A375:$E3065,COLUMN(D375),0)</f>
        <v>2499</v>
      </c>
      <c r="I375" s="19">
        <f>VLOOKUP($A375,ENERGY!$A375:$E3065,COLUMN(E375),0)</f>
        <v>2398</v>
      </c>
      <c r="J375" s="19">
        <f>VLOOKUP($A375,'HUMAN RESOURCES'!$A375:$L3065,COLUMN(D375),0)</f>
        <v>1.7999999999999999E-2</v>
      </c>
      <c r="K375" s="19">
        <f>VLOOKUP($A375,'HUMAN RESOURCES'!$A375:$L3065,COLUMN(E375),0)</f>
        <v>1.2E-2</v>
      </c>
      <c r="L375" s="19">
        <f>VLOOKUP($A375,'HUMAN RESOURCES'!$A375:$L3065,COLUMN(F375),0)</f>
        <v>78</v>
      </c>
      <c r="M375" s="19">
        <f>VLOOKUP($A375,'HUMAN RESOURCES'!$A375:$L3065,COLUMN(G375),0)</f>
        <v>69</v>
      </c>
      <c r="N375" s="19">
        <f>VLOOKUP($A375,'HUMAN RESOURCES'!$A375:$L3065,COLUMN(H375),0)</f>
        <v>0.23300000000000001</v>
      </c>
      <c r="O375" s="19">
        <f>VLOOKUP($A375,'HUMAN RESOURCES'!$A375:$L3065,COLUMN(I375),0)</f>
        <v>0.69299999999999995</v>
      </c>
      <c r="P375" s="19">
        <f>VLOOKUP($A375,'HUMAN RESOURCES'!$A375:$L3065,COLUMN(J375),0)</f>
        <v>7.4999999999999997E-2</v>
      </c>
      <c r="Q375" s="19">
        <f>VLOOKUP($A375,'HUMAN RESOURCES'!$A375:$L3065,COLUMN(K375),0)</f>
        <v>85033</v>
      </c>
      <c r="R375" s="19">
        <f>VLOOKUP($A375,'HUMAN RESOURCES'!$A375:$L3065,COLUMN(L375),0)</f>
        <v>0.51500000000000001</v>
      </c>
      <c r="S375" s="19">
        <f>VLOOKUP($A375,TOURISM!$A374:$E3064, COLUMN(D375),0)</f>
        <v>60000000</v>
      </c>
      <c r="T375" s="19">
        <f>VLOOKUP($A375,TOURISM!$A374:$E3064, COLUMN(E375),0)</f>
        <v>11000000</v>
      </c>
      <c r="U375" s="19">
        <f>VLOOKUP($A375,BUSINESS!$A375:$I3065, COLUMN(H375),0)</f>
        <v>0.38400000000000001</v>
      </c>
      <c r="V375" s="19">
        <f>VLOOKUP($A375,BUSINESS!$A375:$I3065, COLUMN(I375),0)</f>
        <v>0.86699999999999999</v>
      </c>
    </row>
    <row r="376" spans="1:22" ht="15" x14ac:dyDescent="0.25">
      <c r="A376" s="14" t="s">
        <v>59</v>
      </c>
      <c r="B376" s="15" t="s">
        <v>64</v>
      </c>
      <c r="C376" s="16" t="s">
        <v>120</v>
      </c>
      <c r="D376" s="17">
        <v>10126990488</v>
      </c>
      <c r="E376" s="18">
        <v>4.9000000000000002E-2</v>
      </c>
      <c r="F376" s="18">
        <v>263</v>
      </c>
      <c r="G376" s="18">
        <v>0.16500000000000001</v>
      </c>
      <c r="H376" s="19">
        <f>VLOOKUP($A376,ENERGY!$A376:$E3066,COLUMN(D376),0)</f>
        <v>1929</v>
      </c>
      <c r="I376" s="19">
        <f>VLOOKUP($A376,ENERGY!$A376:$E3066,COLUMN(E376),0)</f>
        <v>4613</v>
      </c>
      <c r="J376" s="19">
        <f>VLOOKUP($A376,'HUMAN RESOURCES'!$A376:$L3066,COLUMN(D376),0)</f>
        <v>0.02</v>
      </c>
      <c r="K376" s="19">
        <f>VLOOKUP($A376,'HUMAN RESOURCES'!$A376:$L3066,COLUMN(E376),0)</f>
        <v>3.3000000000000002E-2</v>
      </c>
      <c r="L376" s="19">
        <f>VLOOKUP($A376,'HUMAN RESOURCES'!$A376:$L3066,COLUMN(F376),0)</f>
        <v>71</v>
      </c>
      <c r="M376" s="19">
        <f>VLOOKUP($A376,'HUMAN RESOURCES'!$A376:$L3066,COLUMN(G376),0)</f>
        <v>68</v>
      </c>
      <c r="N376" s="19">
        <f>VLOOKUP($A376,'HUMAN RESOURCES'!$A376:$L3066,COLUMN(H376),0)</f>
        <v>0.29499999999999998</v>
      </c>
      <c r="O376" s="19">
        <f>VLOOKUP($A376,'HUMAN RESOURCES'!$A376:$L3066,COLUMN(I376),0)</f>
        <v>0.65400000000000003</v>
      </c>
      <c r="P376" s="19">
        <f>VLOOKUP($A376,'HUMAN RESOURCES'!$A376:$L3066,COLUMN(J376),0)</f>
        <v>0.05</v>
      </c>
      <c r="Q376" s="19">
        <f>VLOOKUP($A376,'HUMAN RESOURCES'!$A376:$L3066,COLUMN(K376),0)</f>
        <v>30667086</v>
      </c>
      <c r="R376" s="19">
        <f>VLOOKUP($A376,'HUMAN RESOURCES'!$A376:$L3066,COLUMN(L376),0)</f>
        <v>0.56200000000000006</v>
      </c>
      <c r="S376" s="19">
        <f>VLOOKUP($A376,TOURISM!$A375:$E3065, COLUMN(D376),0)</f>
        <v>8307000000</v>
      </c>
      <c r="T376" s="19">
        <f>VLOOKUP($A376,TOURISM!$A375:$E3065, COLUMN(E376),0)</f>
        <v>1418000000</v>
      </c>
      <c r="U376" s="19">
        <f>VLOOKUP($A376,BUSINESS!$A376:$I3066, COLUMN(H376),0)</f>
        <v>0.215</v>
      </c>
      <c r="V376" s="19">
        <f>VLOOKUP($A376,BUSINESS!$A376:$I3066, COLUMN(I376),0)</f>
        <v>0.65300000000000002</v>
      </c>
    </row>
    <row r="377" spans="1:22" ht="15" x14ac:dyDescent="0.25">
      <c r="A377" s="14" t="s">
        <v>59</v>
      </c>
      <c r="B377" s="15" t="s">
        <v>65</v>
      </c>
      <c r="C377" s="16" t="s">
        <v>120</v>
      </c>
      <c r="D377" s="17">
        <v>5844669738</v>
      </c>
      <c r="E377" s="18">
        <v>7.3999999999999996E-2</v>
      </c>
      <c r="F377" s="18">
        <v>28</v>
      </c>
      <c r="G377" s="19">
        <v>0.12</v>
      </c>
      <c r="H377" s="19">
        <f>VLOOKUP($A377,ENERGY!$A377:$E3067,COLUMN(D377),0)</f>
        <v>14338</v>
      </c>
      <c r="I377" s="19">
        <f>VLOOKUP($A377,ENERGY!$A377:$E3067,COLUMN(E377),0)</f>
        <v>1126</v>
      </c>
      <c r="J377" s="19">
        <f>VLOOKUP($A377,'HUMAN RESOURCES'!$A377:$L3067,COLUMN(D377),0)</f>
        <v>2.1999999999999999E-2</v>
      </c>
      <c r="K377" s="19">
        <f>VLOOKUP($A377,'HUMAN RESOURCES'!$A377:$L3067,COLUMN(E377),0)</f>
        <v>4.7E-2</v>
      </c>
      <c r="L377" s="19">
        <f>VLOOKUP($A377,'HUMAN RESOURCES'!$A377:$L3067,COLUMN(F377),0)</f>
        <v>53</v>
      </c>
      <c r="M377" s="19">
        <f>VLOOKUP($A377,'HUMAN RESOURCES'!$A377:$L3067,COLUMN(G377),0)</f>
        <v>51</v>
      </c>
      <c r="N377" s="19">
        <f>VLOOKUP($A377,'HUMAN RESOURCES'!$A377:$L3067,COLUMN(H377),0)</f>
        <v>0.30299999999999999</v>
      </c>
      <c r="O377" s="19">
        <f>VLOOKUP($A377,'HUMAN RESOURCES'!$A377:$L3067,COLUMN(I377),0)</f>
        <v>0.65</v>
      </c>
      <c r="P377" s="19">
        <f>VLOOKUP($A377,'HUMAN RESOURCES'!$A377:$L3067,COLUMN(J377),0)</f>
        <v>4.8000000000000001E-2</v>
      </c>
      <c r="Q377" s="19">
        <f>VLOOKUP($A377,'HUMAN RESOURCES'!$A377:$L3067,COLUMN(K377),0)</f>
        <v>48910248</v>
      </c>
      <c r="R377" s="19">
        <f>VLOOKUP($A377,'HUMAN RESOURCES'!$A377:$L3067,COLUMN(L377),0)</f>
        <v>0.60599999999999998</v>
      </c>
      <c r="S377" s="19">
        <f>VLOOKUP($A377,TOURISM!$A376:$E3066, COLUMN(D377),0)</f>
        <v>10226000000</v>
      </c>
      <c r="T377" s="19">
        <f>VLOOKUP($A377,TOURISM!$A376:$E3066, COLUMN(E377),0)</f>
        <v>6103000000</v>
      </c>
      <c r="U377" s="19">
        <f>VLOOKUP($A377,BUSINESS!$A377:$I3067, COLUMN(H377),0)</f>
        <v>8.1000000000000003E-2</v>
      </c>
      <c r="V377" s="19">
        <f>VLOOKUP($A377,BUSINESS!$A377:$I3067, COLUMN(I377),0)</f>
        <v>0.85299999999999998</v>
      </c>
    </row>
    <row r="378" spans="1:22" ht="15" x14ac:dyDescent="0.25">
      <c r="A378" s="14" t="s">
        <v>59</v>
      </c>
      <c r="B378" s="15" t="s">
        <v>66</v>
      </c>
      <c r="C378" s="16" t="s">
        <v>120</v>
      </c>
      <c r="D378" s="17">
        <v>1273180655</v>
      </c>
      <c r="E378" s="18">
        <v>0.11600000000000001</v>
      </c>
      <c r="F378" s="18">
        <v>18</v>
      </c>
      <c r="G378" s="18">
        <v>0.17100000000000001</v>
      </c>
      <c r="H378" s="19">
        <f>VLOOKUP($A378,ENERGY!$A378:$E3068,COLUMN(D378),0)</f>
        <v>14338</v>
      </c>
      <c r="I378" s="19">
        <f>VLOOKUP($A378,ENERGY!$A378:$E3068,COLUMN(E378),0)</f>
        <v>154</v>
      </c>
      <c r="J378" s="19">
        <f>VLOOKUP($A378,'HUMAN RESOURCES'!$A378:$L3068,COLUMN(D378),0)</f>
        <v>2.3E-2</v>
      </c>
      <c r="K378" s="19">
        <f>VLOOKUP($A378,'HUMAN RESOURCES'!$A378:$L3068,COLUMN(E378),0)</f>
        <v>2.5999999999999999E-2</v>
      </c>
      <c r="L378" s="19">
        <f>VLOOKUP($A378,'HUMAN RESOURCES'!$A378:$L3068,COLUMN(F378),0)</f>
        <v>72</v>
      </c>
      <c r="M378" s="19">
        <f>VLOOKUP($A378,'HUMAN RESOURCES'!$A378:$L3068,COLUMN(G378),0)</f>
        <v>69</v>
      </c>
      <c r="N378" s="19">
        <f>VLOOKUP($A378,'HUMAN RESOURCES'!$A378:$L3068,COLUMN(H378),0)</f>
        <v>0.27700000000000002</v>
      </c>
      <c r="O378" s="19">
        <f>VLOOKUP($A378,'HUMAN RESOURCES'!$A378:$L3068,COLUMN(I378),0)</f>
        <v>0.67700000000000005</v>
      </c>
      <c r="P378" s="19">
        <f>VLOOKUP($A378,'HUMAN RESOURCES'!$A378:$L3068,COLUMN(J378),0)</f>
        <v>4.5999999999999999E-2</v>
      </c>
      <c r="Q378" s="19">
        <f>VLOOKUP($A378,'HUMAN RESOURCES'!$A378:$L3068,COLUMN(K378),0)</f>
        <v>35097043</v>
      </c>
      <c r="R378" s="19">
        <f>VLOOKUP($A378,'HUMAN RESOURCES'!$A378:$L3068,COLUMN(L378),0)</f>
        <v>0.65300000000000002</v>
      </c>
      <c r="S378" s="19">
        <f>VLOOKUP($A378,TOURISM!$A377:$E3067, COLUMN(D378),0)</f>
        <v>332000000</v>
      </c>
      <c r="T378" s="19">
        <f>VLOOKUP($A378,TOURISM!$A377:$E3067, COLUMN(E378),0)</f>
        <v>504000000</v>
      </c>
      <c r="U378" s="19">
        <f>VLOOKUP($A378,BUSINESS!$A378:$I3068, COLUMN(H378),0)</f>
        <v>9.5000000000000001E-2</v>
      </c>
      <c r="V378" s="19">
        <f>VLOOKUP($A378,BUSINESS!$A378:$I3068, COLUMN(I378),0)</f>
        <v>0.78500000000000003</v>
      </c>
    </row>
    <row r="379" spans="1:22" ht="15" x14ac:dyDescent="0.25">
      <c r="A379" s="14" t="s">
        <v>59</v>
      </c>
      <c r="B379" s="15" t="s">
        <v>67</v>
      </c>
      <c r="C379" s="16" t="s">
        <v>120</v>
      </c>
      <c r="D379" s="17">
        <v>17953103009</v>
      </c>
      <c r="E379" s="18">
        <v>4.8000000000000001E-2</v>
      </c>
      <c r="F379" s="18">
        <v>46</v>
      </c>
      <c r="G379" s="18">
        <v>0.153</v>
      </c>
      <c r="H379" s="19">
        <f>VLOOKUP($A379,ENERGY!$A379:$E3069,COLUMN(D379),0)</f>
        <v>6981</v>
      </c>
      <c r="I379" s="19">
        <f>VLOOKUP($A379,ENERGY!$A379:$E3069,COLUMN(E379),0)</f>
        <v>3696</v>
      </c>
      <c r="J379" s="19">
        <f>VLOOKUP($A379,'HUMAN RESOURCES'!$A379:$L3069,COLUMN(D379),0)</f>
        <v>2.3E-2</v>
      </c>
      <c r="K379" s="19">
        <f>VLOOKUP($A379,'HUMAN RESOURCES'!$A379:$L3069,COLUMN(E379),0)</f>
        <v>1.7000000000000001E-2</v>
      </c>
      <c r="L379" s="19">
        <f>VLOOKUP($A379,'HUMAN RESOURCES'!$A379:$L3069,COLUMN(F379),0)</f>
        <v>76</v>
      </c>
      <c r="M379" s="19">
        <f>VLOOKUP($A379,'HUMAN RESOURCES'!$A379:$L3069,COLUMN(G379),0)</f>
        <v>72</v>
      </c>
      <c r="N379" s="19">
        <f>VLOOKUP($A379,'HUMAN RESOURCES'!$A379:$L3069,COLUMN(H379),0)</f>
        <v>0.3</v>
      </c>
      <c r="O379" s="19">
        <f>VLOOKUP($A379,'HUMAN RESOURCES'!$A379:$L3069,COLUMN(I379),0)</f>
        <v>0.65600000000000003</v>
      </c>
      <c r="P379" s="19">
        <f>VLOOKUP($A379,'HUMAN RESOURCES'!$A379:$L3069,COLUMN(J379),0)</f>
        <v>4.3999999999999997E-2</v>
      </c>
      <c r="Q379" s="19">
        <f>VLOOKUP($A379,'HUMAN RESOURCES'!$A379:$L3069,COLUMN(K379),0)</f>
        <v>5782108</v>
      </c>
      <c r="R379" s="19">
        <f>VLOOKUP($A379,'HUMAN RESOURCES'!$A379:$L3069,COLUMN(L379),0)</f>
        <v>0.77200000000000002</v>
      </c>
      <c r="S379" s="19">
        <f>VLOOKUP($A379,TOURISM!$A378:$E3068, COLUMN(D379),0)</f>
        <v>99000000</v>
      </c>
      <c r="T379" s="19">
        <f>VLOOKUP($A379,TOURISM!$A378:$E3068, COLUMN(E379),0)</f>
        <v>1010000000</v>
      </c>
      <c r="U379" s="19">
        <f>VLOOKUP($A379,BUSINESS!$A379:$I3069, COLUMN(H379),0)</f>
        <v>4.7E-2</v>
      </c>
      <c r="V379" s="19">
        <f>VLOOKUP($A379,BUSINESS!$A379:$I3069, COLUMN(I379),0)</f>
        <v>0.77800000000000002</v>
      </c>
    </row>
    <row r="380" spans="1:22" ht="15" x14ac:dyDescent="0.25">
      <c r="A380" s="14" t="s">
        <v>59</v>
      </c>
      <c r="B380" s="15" t="s">
        <v>68</v>
      </c>
      <c r="C380" s="16" t="s">
        <v>120</v>
      </c>
      <c r="D380" s="17">
        <v>1473721521</v>
      </c>
      <c r="E380" s="18">
        <v>0.04</v>
      </c>
      <c r="F380" s="18">
        <v>15</v>
      </c>
      <c r="G380" s="18">
        <v>0.153</v>
      </c>
      <c r="H380" s="19">
        <f>VLOOKUP($A380,ENERGY!$A380:$E3070,COLUMN(D380),0)</f>
        <v>14338</v>
      </c>
      <c r="I380" s="19">
        <f>VLOOKUP($A380,ENERGY!$A380:$E3070,COLUMN(E380),0)</f>
        <v>213</v>
      </c>
      <c r="J380" s="19">
        <f>VLOOKUP($A380,'HUMAN RESOURCES'!$A380:$L3070,COLUMN(D380),0)</f>
        <v>2.4E-2</v>
      </c>
      <c r="K380" s="19">
        <f>VLOOKUP($A380,'HUMAN RESOURCES'!$A380:$L3070,COLUMN(E380),0)</f>
        <v>2.3E-2</v>
      </c>
      <c r="L380" s="19">
        <f>VLOOKUP($A380,'HUMAN RESOURCES'!$A380:$L3070,COLUMN(F380),0)</f>
        <v>72</v>
      </c>
      <c r="M380" s="19">
        <f>VLOOKUP($A380,'HUMAN RESOURCES'!$A380:$L3070,COLUMN(G380),0)</f>
        <v>68</v>
      </c>
      <c r="N380" s="19">
        <f>VLOOKUP($A380,'HUMAN RESOURCES'!$A380:$L3070,COLUMN(H380),0)</f>
        <v>0.31900000000000001</v>
      </c>
      <c r="O380" s="19">
        <f>VLOOKUP($A380,'HUMAN RESOURCES'!$A380:$L3070,COLUMN(I380),0)</f>
        <v>0.626</v>
      </c>
      <c r="P380" s="19">
        <f>VLOOKUP($A380,'HUMAN RESOURCES'!$A380:$L3070,COLUMN(J380),0)</f>
        <v>5.3999999999999999E-2</v>
      </c>
      <c r="Q380" s="19">
        <f>VLOOKUP($A380,'HUMAN RESOURCES'!$A380:$L3070,COLUMN(K380),0)</f>
        <v>74229577</v>
      </c>
      <c r="R380" s="19">
        <f>VLOOKUP($A380,'HUMAN RESOURCES'!$A380:$L3070,COLUMN(L380),0)</f>
        <v>0.43099999999999999</v>
      </c>
      <c r="S380" s="19">
        <f>VLOOKUP($A380,TOURISM!$A379:$E3069, COLUMN(D380),0)</f>
        <v>10327000000</v>
      </c>
      <c r="T380" s="19">
        <f>VLOOKUP($A380,TOURISM!$A379:$E3069, COLUMN(E380),0)</f>
        <v>2886000000</v>
      </c>
      <c r="U380" s="19">
        <f>VLOOKUP($A380,BUSINESS!$A380:$I3070, COLUMN(H380),0)</f>
        <v>0.16</v>
      </c>
      <c r="V380" s="19">
        <f>VLOOKUP($A380,BUSINESS!$A380:$I3070, COLUMN(I380),0)</f>
        <v>0.40500000000000003</v>
      </c>
    </row>
    <row r="381" spans="1:22" ht="15" x14ac:dyDescent="0.25">
      <c r="A381" s="14" t="s">
        <v>59</v>
      </c>
      <c r="B381" s="15" t="s">
        <v>69</v>
      </c>
      <c r="C381" s="16" t="s">
        <v>120</v>
      </c>
      <c r="D381" s="17">
        <v>7422102520</v>
      </c>
      <c r="E381" s="18">
        <v>0.04</v>
      </c>
      <c r="F381" s="18">
        <v>24</v>
      </c>
      <c r="G381" s="18">
        <v>0.153</v>
      </c>
      <c r="H381" s="19">
        <f>VLOOKUP($A381,ENERGY!$A381:$E3071,COLUMN(D381),0)</f>
        <v>14338</v>
      </c>
      <c r="I381" s="19">
        <f>VLOOKUP($A381,ENERGY!$A381:$E3071,COLUMN(E381),0)</f>
        <v>400</v>
      </c>
      <c r="J381" s="19">
        <f>VLOOKUP($A381,'HUMAN RESOURCES'!$A381:$L3071,COLUMN(D381),0)</f>
        <v>2.5000000000000001E-2</v>
      </c>
      <c r="K381" s="19">
        <f>VLOOKUP($A381,'HUMAN RESOURCES'!$A381:$L3071,COLUMN(E381),0)</f>
        <v>4.2999999999999997E-2</v>
      </c>
      <c r="L381" s="19">
        <f>VLOOKUP($A381,'HUMAN RESOURCES'!$A381:$L3071,COLUMN(F381),0)</f>
        <v>46</v>
      </c>
      <c r="M381" s="19">
        <f>VLOOKUP($A381,'HUMAN RESOURCES'!$A381:$L3071,COLUMN(G381),0)</f>
        <v>46</v>
      </c>
      <c r="N381" s="19">
        <f>VLOOKUP($A381,'HUMAN RESOURCES'!$A381:$L3071,COLUMN(H381),0)</f>
        <v>0.35099999999999998</v>
      </c>
      <c r="O381" s="19">
        <f>VLOOKUP($A381,'HUMAN RESOURCES'!$A381:$L3071,COLUMN(I381),0)</f>
        <v>0.61599999999999999</v>
      </c>
      <c r="P381" s="19">
        <f>VLOOKUP($A381,'HUMAN RESOURCES'!$A381:$L3071,COLUMN(J381),0)</f>
        <v>3.3000000000000002E-2</v>
      </c>
      <c r="Q381" s="19">
        <f>VLOOKUP($A381,'HUMAN RESOURCES'!$A381:$L3071,COLUMN(K381),0)</f>
        <v>1915187</v>
      </c>
      <c r="R381" s="19">
        <f>VLOOKUP($A381,'HUMAN RESOURCES'!$A381:$L3071,COLUMN(L381),0)</f>
        <v>0.55500000000000005</v>
      </c>
      <c r="S381" s="19">
        <f>VLOOKUP($A381,TOURISM!$A380:$E3070, COLUMN(D381),0)</f>
        <v>548000000</v>
      </c>
      <c r="T381" s="19">
        <f>VLOOKUP($A381,TOURISM!$A380:$E3070, COLUMN(E381),0)</f>
        <v>284000000</v>
      </c>
      <c r="U381" s="19">
        <f>VLOOKUP($A381,BUSINESS!$A381:$I3071, COLUMN(H381),0)</f>
        <v>5.2999999999999999E-2</v>
      </c>
      <c r="V381" s="19">
        <f>VLOOKUP($A381,BUSINESS!$A381:$I3071, COLUMN(I381),0)</f>
        <v>0.60099999999999998</v>
      </c>
    </row>
    <row r="382" spans="1:22" ht="15" x14ac:dyDescent="0.25">
      <c r="A382" s="14" t="s">
        <v>59</v>
      </c>
      <c r="B382" s="15" t="s">
        <v>70</v>
      </c>
      <c r="C382" s="16" t="s">
        <v>120</v>
      </c>
      <c r="D382" s="17">
        <v>403179474</v>
      </c>
      <c r="E382" s="18">
        <v>4.5999999999999999E-2</v>
      </c>
      <c r="F382" s="18">
        <v>30</v>
      </c>
      <c r="G382" s="18">
        <v>0.105</v>
      </c>
      <c r="H382" s="19">
        <f>VLOOKUP($A382,ENERGY!$A382:$E3072,COLUMN(D382),0)</f>
        <v>37</v>
      </c>
      <c r="I382" s="19">
        <f>VLOOKUP($A382,ENERGY!$A382:$E3072,COLUMN(E382),0)</f>
        <v>110</v>
      </c>
      <c r="J382" s="19">
        <f>VLOOKUP($A382,'HUMAN RESOURCES'!$A382:$L3072,COLUMN(D382),0)</f>
        <v>2.8000000000000001E-2</v>
      </c>
      <c r="K382" s="19">
        <f>VLOOKUP($A382,'HUMAN RESOURCES'!$A382:$L3072,COLUMN(E382),0)</f>
        <v>8.2000000000000003E-2</v>
      </c>
      <c r="L382" s="19">
        <f>VLOOKUP($A382,'HUMAN RESOURCES'!$A382:$L3072,COLUMN(F382),0)</f>
        <v>45</v>
      </c>
      <c r="M382" s="19">
        <f>VLOOKUP($A382,'HUMAN RESOURCES'!$A382:$L3072,COLUMN(G382),0)</f>
        <v>45</v>
      </c>
      <c r="N382" s="19">
        <f>VLOOKUP($A382,'HUMAN RESOURCES'!$A382:$L3072,COLUMN(H382),0)</f>
        <v>0.38900000000000001</v>
      </c>
      <c r="O382" s="19">
        <f>VLOOKUP($A382,'HUMAN RESOURCES'!$A382:$L3072,COLUMN(I382),0)</f>
        <v>0.56599999999999995</v>
      </c>
      <c r="P382" s="19">
        <f>VLOOKUP($A382,'HUMAN RESOURCES'!$A382:$L3072,COLUMN(J382),0)</f>
        <v>4.4999999999999998E-2</v>
      </c>
      <c r="Q382" s="19">
        <f>VLOOKUP($A382,'HUMAN RESOURCES'!$A382:$L3072,COLUMN(K382),0)</f>
        <v>1955784</v>
      </c>
      <c r="R382" s="19">
        <f>VLOOKUP($A382,'HUMAN RESOURCES'!$A382:$L3072,COLUMN(L382),0)</f>
        <v>0.23300000000000001</v>
      </c>
      <c r="S382" s="19">
        <f>VLOOKUP($A382,TOURISM!$A381:$E3071, COLUMN(D382),0)</f>
        <v>31000000</v>
      </c>
      <c r="T382" s="19">
        <f>VLOOKUP($A382,TOURISM!$A381:$E3071, COLUMN(E382),0)</f>
        <v>276000000</v>
      </c>
      <c r="U382" s="19">
        <f>VLOOKUP($A382,BUSINESS!$A382:$I3072, COLUMN(H382),0)</f>
        <v>3.4000000000000002E-2</v>
      </c>
      <c r="V382" s="19">
        <f>VLOOKUP($A382,BUSINESS!$A382:$I3072, COLUMN(I382),0)</f>
        <v>0.247</v>
      </c>
    </row>
    <row r="383" spans="1:22" ht="15" x14ac:dyDescent="0.25">
      <c r="A383" s="14" t="s">
        <v>59</v>
      </c>
      <c r="B383" s="15" t="s">
        <v>71</v>
      </c>
      <c r="C383" s="16" t="s">
        <v>120</v>
      </c>
      <c r="D383" s="17">
        <v>7731261169</v>
      </c>
      <c r="E383" s="18">
        <v>2.4E-2</v>
      </c>
      <c r="F383" s="18">
        <v>50</v>
      </c>
      <c r="G383" s="18">
        <v>0.153</v>
      </c>
      <c r="H383" s="19">
        <f>VLOOKUP($A383,ENERGY!$A383:$E3073,COLUMN(D383),0)</f>
        <v>1083</v>
      </c>
      <c r="I383" s="19">
        <f>VLOOKUP($A383,ENERGY!$A383:$E3073,COLUMN(E383),0)</f>
        <v>1456</v>
      </c>
      <c r="J383" s="19">
        <f>VLOOKUP($A383,'HUMAN RESOURCES'!$A383:$L3073,COLUMN(D383),0)</f>
        <v>2.8000000000000001E-2</v>
      </c>
      <c r="K383" s="19">
        <f>VLOOKUP($A383,'HUMAN RESOURCES'!$A383:$L3073,COLUMN(E383),0)</f>
        <v>4.2000000000000003E-2</v>
      </c>
      <c r="L383" s="19">
        <f>VLOOKUP($A383,'HUMAN RESOURCES'!$A383:$L3073,COLUMN(F383),0)</f>
        <v>62</v>
      </c>
      <c r="M383" s="19">
        <f>VLOOKUP($A383,'HUMAN RESOURCES'!$A383:$L3073,COLUMN(G383),0)</f>
        <v>56</v>
      </c>
      <c r="N383" s="19">
        <f>VLOOKUP($A383,'HUMAN RESOURCES'!$A383:$L3073,COLUMN(H383),0)</f>
        <v>0.39100000000000001</v>
      </c>
      <c r="O383" s="19">
        <f>VLOOKUP($A383,'HUMAN RESOURCES'!$A383:$L3073,COLUMN(I383),0)</f>
        <v>0.57499999999999996</v>
      </c>
      <c r="P383" s="19">
        <f>VLOOKUP($A383,'HUMAN RESOURCES'!$A383:$L3073,COLUMN(J383),0)</f>
        <v>3.4000000000000002E-2</v>
      </c>
      <c r="Q383" s="19">
        <f>VLOOKUP($A383,'HUMAN RESOURCES'!$A383:$L3073,COLUMN(K383),0)</f>
        <v>2080700</v>
      </c>
      <c r="R383" s="19">
        <f>VLOOKUP($A383,'HUMAN RESOURCES'!$A383:$L3073,COLUMN(L383),0)</f>
        <v>0.38600000000000001</v>
      </c>
      <c r="S383" s="19">
        <f>VLOOKUP($A383,TOURISM!$A382:$E3072, COLUMN(D383),0)</f>
        <v>542000000</v>
      </c>
      <c r="T383" s="19">
        <f>VLOOKUP($A383,TOURISM!$A382:$E3072, COLUMN(E383),0)</f>
        <v>132000000</v>
      </c>
      <c r="U383" s="19">
        <f>VLOOKUP($A383,BUSINESS!$A383:$I3073, COLUMN(H383),0)</f>
        <v>4.8000000000000001E-2</v>
      </c>
      <c r="V383" s="19">
        <f>VLOOKUP($A383,BUSINESS!$A383:$I3073, COLUMN(I383),0)</f>
        <v>0.38500000000000001</v>
      </c>
    </row>
    <row r="384" spans="1:22" ht="15" x14ac:dyDescent="0.25">
      <c r="A384" s="14" t="s">
        <v>59</v>
      </c>
      <c r="B384" s="15" t="s">
        <v>72</v>
      </c>
      <c r="C384" s="16" t="s">
        <v>120</v>
      </c>
      <c r="D384" s="17">
        <v>14296505933</v>
      </c>
      <c r="E384" s="18">
        <v>5.5E-2</v>
      </c>
      <c r="F384" s="18">
        <v>9</v>
      </c>
      <c r="G384" s="18">
        <v>0.46400000000000002</v>
      </c>
      <c r="H384" s="19">
        <f>VLOOKUP($A384,ENERGY!$A384:$E3074,COLUMN(D384),0)</f>
        <v>19971</v>
      </c>
      <c r="I384" s="19">
        <f>VLOOKUP($A384,ENERGY!$A384:$E3074,COLUMN(E384),0)</f>
        <v>2226</v>
      </c>
      <c r="J384" s="19">
        <f>VLOOKUP($A384,'HUMAN RESOURCES'!$A384:$L3074,COLUMN(D384),0)</f>
        <v>2.9000000000000001E-2</v>
      </c>
      <c r="K384" s="19">
        <f>VLOOKUP($A384,'HUMAN RESOURCES'!$A384:$L3074,COLUMN(E384),0)</f>
        <v>6.7000000000000004E-2</v>
      </c>
      <c r="L384" s="19">
        <f>VLOOKUP($A384,'HUMAN RESOURCES'!$A384:$L3074,COLUMN(F384),0)</f>
        <v>60</v>
      </c>
      <c r="M384" s="19">
        <f>VLOOKUP($A384,'HUMAN RESOURCES'!$A384:$L3074,COLUMN(G384),0)</f>
        <v>57</v>
      </c>
      <c r="N384" s="19">
        <f>VLOOKUP($A384,'HUMAN RESOURCES'!$A384:$L3074,COLUMN(H384),0)</f>
        <v>0.35699999999999998</v>
      </c>
      <c r="O384" s="19">
        <f>VLOOKUP($A384,'HUMAN RESOURCES'!$A384:$L3074,COLUMN(I384),0)</f>
        <v>0.60799999999999998</v>
      </c>
      <c r="P384" s="19">
        <f>VLOOKUP($A384,'HUMAN RESOURCES'!$A384:$L3074,COLUMN(J384),0)</f>
        <v>3.5000000000000003E-2</v>
      </c>
      <c r="Q384" s="19">
        <f>VLOOKUP($A384,'HUMAN RESOURCES'!$A384:$L3074,COLUMN(K384),0)</f>
        <v>798690</v>
      </c>
      <c r="R384" s="19">
        <f>VLOOKUP($A384,'HUMAN RESOURCES'!$A384:$L3074,COLUMN(L384),0)</f>
        <v>0.76900000000000002</v>
      </c>
      <c r="S384" s="19">
        <f>VLOOKUP($A384,TOURISM!$A383:$E3073, COLUMN(D384),0)</f>
        <v>6800000</v>
      </c>
      <c r="T384" s="19">
        <f>VLOOKUP($A384,TOURISM!$A383:$E3073, COLUMN(E384),0)</f>
        <v>14200000</v>
      </c>
      <c r="U384" s="19">
        <f>VLOOKUP($A384,BUSINESS!$A384:$I3074, COLUMN(H384),0)</f>
        <v>1.6E-2</v>
      </c>
      <c r="V384" s="19">
        <f>VLOOKUP($A384,BUSINESS!$A384:$I3074, COLUMN(I384),0)</f>
        <v>8.6999999999999994E-2</v>
      </c>
    </row>
    <row r="385" spans="1:22" ht="15" x14ac:dyDescent="0.25">
      <c r="A385" s="14" t="s">
        <v>59</v>
      </c>
      <c r="B385" s="15" t="s">
        <v>73</v>
      </c>
      <c r="C385" s="16" t="s">
        <v>120</v>
      </c>
      <c r="D385" s="17">
        <v>19795705245</v>
      </c>
      <c r="E385" s="18">
        <v>6.6000000000000003E-2</v>
      </c>
      <c r="F385" s="18">
        <v>72</v>
      </c>
      <c r="G385" s="19">
        <v>0.12</v>
      </c>
      <c r="H385" s="19">
        <f>VLOOKUP($A385,ENERGY!$A385:$E3075,COLUMN(D385),0)</f>
        <v>9634</v>
      </c>
      <c r="I385" s="19">
        <f>VLOOKUP($A385,ENERGY!$A385:$E3075,COLUMN(E385),0)</f>
        <v>7825</v>
      </c>
      <c r="J385" s="19">
        <f>VLOOKUP($A385,'HUMAN RESOURCES'!$A385:$L3075,COLUMN(D385),0)</f>
        <v>3.1E-2</v>
      </c>
      <c r="K385" s="19">
        <f>VLOOKUP($A385,'HUMAN RESOURCES'!$A385:$L3075,COLUMN(E385),0)</f>
        <v>7.4999999999999997E-2</v>
      </c>
      <c r="L385" s="19">
        <f>VLOOKUP($A385,'HUMAN RESOURCES'!$A385:$L3075,COLUMN(F385),0)</f>
        <v>47</v>
      </c>
      <c r="M385" s="19">
        <f>VLOOKUP($A385,'HUMAN RESOURCES'!$A385:$L3075,COLUMN(G385),0)</f>
        <v>47</v>
      </c>
      <c r="N385" s="19">
        <f>VLOOKUP($A385,'HUMAN RESOURCES'!$A385:$L3075,COLUMN(H385),0)</f>
        <v>0.40600000000000003</v>
      </c>
      <c r="O385" s="19">
        <f>VLOOKUP($A385,'HUMAN RESOURCES'!$A385:$L3075,COLUMN(I385),0)</f>
        <v>0.56200000000000006</v>
      </c>
      <c r="P385" s="19">
        <f>VLOOKUP($A385,'HUMAN RESOURCES'!$A385:$L3075,COLUMN(J385),0)</f>
        <v>3.2000000000000001E-2</v>
      </c>
      <c r="Q385" s="19">
        <f>VLOOKUP($A385,'HUMAN RESOURCES'!$A385:$L3075,COLUMN(K385),0)</f>
        <v>1134977</v>
      </c>
      <c r="R385" s="19">
        <f>VLOOKUP($A385,'HUMAN RESOURCES'!$A385:$L3075,COLUMN(L385),0)</f>
        <v>0.218</v>
      </c>
      <c r="S385" s="19">
        <f>VLOOKUP($A385,TOURISM!$A384:$E3074, COLUMN(D385),0)</f>
        <v>32000000</v>
      </c>
      <c r="T385" s="19">
        <f>VLOOKUP($A385,TOURISM!$A384:$E3074, COLUMN(E385),0)</f>
        <v>63000000</v>
      </c>
      <c r="U385" s="19">
        <f>VLOOKUP($A385,BUSINESS!$A385:$I3075, COLUMN(H385),0)</f>
        <v>4.1000000000000002E-2</v>
      </c>
      <c r="V385" s="19">
        <f>VLOOKUP($A385,BUSINESS!$A385:$I3075, COLUMN(I385),0)</f>
        <v>0.33500000000000002</v>
      </c>
    </row>
    <row r="386" spans="1:22" ht="15" x14ac:dyDescent="0.25">
      <c r="A386" s="14" t="s">
        <v>59</v>
      </c>
      <c r="B386" s="15" t="s">
        <v>74</v>
      </c>
      <c r="C386" s="16" t="s">
        <v>120</v>
      </c>
      <c r="D386" s="17">
        <v>847918929</v>
      </c>
      <c r="E386" s="18">
        <v>7.6999999999999999E-2</v>
      </c>
      <c r="F386" s="18">
        <v>78</v>
      </c>
      <c r="G386" s="18">
        <v>0.112</v>
      </c>
      <c r="H386" s="19">
        <f>VLOOKUP($A386,ENERGY!$A386:$E3076,COLUMN(D386),0)</f>
        <v>139</v>
      </c>
      <c r="I386" s="19">
        <f>VLOOKUP($A386,ENERGY!$A386:$E3076,COLUMN(E386),0)</f>
        <v>473</v>
      </c>
      <c r="J386" s="19">
        <f>VLOOKUP($A386,'HUMAN RESOURCES'!$A386:$L3076,COLUMN(D386),0)</f>
        <v>3.2000000000000001E-2</v>
      </c>
      <c r="K386" s="19">
        <f>VLOOKUP($A386,'HUMAN RESOURCES'!$A386:$L3076,COLUMN(E386),0)</f>
        <v>5.8000000000000003E-2</v>
      </c>
      <c r="L386" s="19">
        <f>VLOOKUP($A386,'HUMAN RESOURCES'!$A386:$L3076,COLUMN(F386),0)</f>
        <v>46</v>
      </c>
      <c r="M386" s="19">
        <f>VLOOKUP($A386,'HUMAN RESOURCES'!$A386:$L3076,COLUMN(G386),0)</f>
        <v>47</v>
      </c>
      <c r="N386" s="19">
        <f>VLOOKUP($A386,'HUMAN RESOURCES'!$A386:$L3076,COLUMN(H386),0)</f>
        <v>0.41499999999999998</v>
      </c>
      <c r="O386" s="19">
        <f>VLOOKUP($A386,'HUMAN RESOURCES'!$A386:$L3076,COLUMN(I386),0)</f>
        <v>0.54600000000000004</v>
      </c>
      <c r="P386" s="19">
        <f>VLOOKUP($A386,'HUMAN RESOURCES'!$A386:$L3076,COLUMN(J386),0)</f>
        <v>3.7999999999999999E-2</v>
      </c>
      <c r="Q386" s="19">
        <f>VLOOKUP($A386,'HUMAN RESOURCES'!$A386:$L3076,COLUMN(K386),0)</f>
        <v>12740160</v>
      </c>
      <c r="R386" s="19">
        <f>VLOOKUP($A386,'HUMAN RESOURCES'!$A386:$L3076,COLUMN(L386),0)</f>
        <v>0.33700000000000002</v>
      </c>
      <c r="S386" s="19">
        <f>VLOOKUP($A386,TOURISM!$A385:$E3075, COLUMN(D386),0)</f>
        <v>365000000</v>
      </c>
      <c r="T386" s="19">
        <f>VLOOKUP($A386,TOURISM!$A385:$E3075, COLUMN(E386),0)</f>
        <v>448000000</v>
      </c>
      <c r="U386" s="19">
        <f>VLOOKUP($A386,BUSINESS!$A386:$I3076, COLUMN(H386),0)</f>
        <v>0.109</v>
      </c>
      <c r="V386" s="19">
        <f>VLOOKUP($A386,BUSINESS!$A386:$I3076, COLUMN(I386),0)</f>
        <v>9.6000000000000002E-2</v>
      </c>
    </row>
    <row r="387" spans="1:22" ht="15" x14ac:dyDescent="0.25">
      <c r="A387" s="14" t="s">
        <v>59</v>
      </c>
      <c r="B387" s="15" t="s">
        <v>75</v>
      </c>
      <c r="C387" s="16" t="s">
        <v>120</v>
      </c>
      <c r="D387" s="17">
        <v>130000000000</v>
      </c>
      <c r="E387" s="18">
        <v>4.9000000000000002E-2</v>
      </c>
      <c r="F387" s="18">
        <v>85</v>
      </c>
      <c r="G387" s="18">
        <v>0.125</v>
      </c>
      <c r="H387" s="19">
        <f>VLOOKUP($A387,ENERGY!$A387:$E3077,COLUMN(D387),0)</f>
        <v>62741</v>
      </c>
      <c r="I387" s="19">
        <f>VLOOKUP($A387,ENERGY!$A387:$E3077,COLUMN(E387),0)</f>
        <v>167208</v>
      </c>
      <c r="J387" s="19">
        <f>VLOOKUP($A387,'HUMAN RESOURCES'!$A387:$L3077,COLUMN(D387),0)</f>
        <v>3.3000000000000002E-2</v>
      </c>
      <c r="K387" s="19">
        <f>VLOOKUP($A387,'HUMAN RESOURCES'!$A387:$L3077,COLUMN(E387),0)</f>
        <v>5.7000000000000002E-2</v>
      </c>
      <c r="L387" s="19">
        <f>VLOOKUP($A387,'HUMAN RESOURCES'!$A387:$L3077,COLUMN(F387),0)</f>
        <v>61</v>
      </c>
      <c r="M387" s="19">
        <f>VLOOKUP($A387,'HUMAN RESOURCES'!$A387:$L3077,COLUMN(G387),0)</f>
        <v>59</v>
      </c>
      <c r="N387" s="19">
        <f>VLOOKUP($A387,'HUMAN RESOURCES'!$A387:$L3077,COLUMN(H387),0)</f>
        <v>0.39700000000000002</v>
      </c>
      <c r="O387" s="19">
        <f>VLOOKUP($A387,'HUMAN RESOURCES'!$A387:$L3077,COLUMN(I387),0)</f>
        <v>0.56799999999999995</v>
      </c>
      <c r="P387" s="19">
        <f>VLOOKUP($A387,'HUMAN RESOURCES'!$A387:$L3077,COLUMN(J387),0)</f>
        <v>3.5000000000000003E-2</v>
      </c>
      <c r="Q387" s="19">
        <f>VLOOKUP($A387,'HUMAN RESOURCES'!$A387:$L3077,COLUMN(K387),0)</f>
        <v>22525659</v>
      </c>
      <c r="R387" s="19">
        <f>VLOOKUP($A387,'HUMAN RESOURCES'!$A387:$L3077,COLUMN(L387),0)</f>
        <v>0.48699999999999999</v>
      </c>
      <c r="S387" s="19">
        <f>VLOOKUP($A387,TOURISM!$A386:$E3076, COLUMN(D387),0)</f>
        <v>990000000</v>
      </c>
      <c r="T387" s="19">
        <f>VLOOKUP($A387,TOURISM!$A386:$E3076, COLUMN(E387),0)</f>
        <v>816000000</v>
      </c>
      <c r="U387" s="19">
        <f>VLOOKUP($A387,BUSINESS!$A387:$I3077, COLUMN(H387),0)</f>
        <v>3.9E-2</v>
      </c>
      <c r="V387" s="19">
        <f>VLOOKUP($A387,BUSINESS!$A387:$I3077, COLUMN(I387),0)</f>
        <v>0.33800000000000002</v>
      </c>
    </row>
    <row r="388" spans="1:22" ht="15" x14ac:dyDescent="0.25">
      <c r="A388" s="14" t="s">
        <v>59</v>
      </c>
      <c r="B388" s="15" t="s">
        <v>76</v>
      </c>
      <c r="C388" s="16" t="s">
        <v>120</v>
      </c>
      <c r="D388" s="17">
        <v>10197937673</v>
      </c>
      <c r="E388" s="18">
        <v>2.4E-2</v>
      </c>
      <c r="F388" s="18">
        <v>380</v>
      </c>
      <c r="G388" s="18">
        <v>0.15</v>
      </c>
      <c r="H388" s="19">
        <f>VLOOKUP($A388,ENERGY!$A388:$E3078,COLUMN(D388),0)</f>
        <v>1249</v>
      </c>
      <c r="I388" s="19">
        <f>VLOOKUP($A388,ENERGY!$A388:$E3078,COLUMN(E388),0)</f>
        <v>4712</v>
      </c>
      <c r="J388" s="19">
        <f>VLOOKUP($A388,'HUMAN RESOURCES'!$A388:$L3078,COLUMN(D388),0)</f>
        <v>3.3000000000000002E-2</v>
      </c>
      <c r="K388" s="19">
        <f>VLOOKUP($A388,'HUMAN RESOURCES'!$A388:$L3078,COLUMN(E388),0)</f>
        <v>4.8000000000000001E-2</v>
      </c>
      <c r="L388" s="19">
        <f>VLOOKUP($A388,'HUMAN RESOURCES'!$A388:$L3078,COLUMN(F388),0)</f>
        <v>62</v>
      </c>
      <c r="M388" s="19">
        <f>VLOOKUP($A388,'HUMAN RESOURCES'!$A388:$L3078,COLUMN(G388),0)</f>
        <v>60</v>
      </c>
      <c r="N388" s="19">
        <f>VLOOKUP($A388,'HUMAN RESOURCES'!$A388:$L3078,COLUMN(H388),0)</f>
        <v>0.39100000000000001</v>
      </c>
      <c r="O388" s="19">
        <f>VLOOKUP($A388,'HUMAN RESOURCES'!$A388:$L3078,COLUMN(I388),0)</f>
        <v>0.55400000000000005</v>
      </c>
      <c r="P388" s="19">
        <f>VLOOKUP($A388,'HUMAN RESOURCES'!$A388:$L3078,COLUMN(J388),0)</f>
        <v>5.5E-2</v>
      </c>
      <c r="Q388" s="19">
        <f>VLOOKUP($A388,'HUMAN RESOURCES'!$A388:$L3078,COLUMN(K388),0)</f>
        <v>1447388</v>
      </c>
      <c r="R388" s="19">
        <f>VLOOKUP($A388,'HUMAN RESOURCES'!$A388:$L3078,COLUMN(L388),0)</f>
        <v>0.84399999999999997</v>
      </c>
      <c r="S388" s="19">
        <f>VLOOKUP($A388,TOURISM!$A387:$E3077, COLUMN(D388),0)</f>
        <v>2478709140</v>
      </c>
      <c r="T388" s="19">
        <f>VLOOKUP($A388,TOURISM!$A387:$E3077, COLUMN(E388),0)</f>
        <v>448000000</v>
      </c>
      <c r="U388" s="19">
        <f>VLOOKUP($A388,BUSINESS!$A388:$I3078, COLUMN(H388),0)</f>
        <v>5.8000000000000003E-2</v>
      </c>
      <c r="V388" s="19">
        <f>VLOOKUP($A388,BUSINESS!$A388:$I3078, COLUMN(I388),0)</f>
        <v>0.80800000000000005</v>
      </c>
    </row>
    <row r="389" spans="1:22" ht="15" x14ac:dyDescent="0.25">
      <c r="A389" s="14" t="s">
        <v>59</v>
      </c>
      <c r="B389" s="15" t="s">
        <v>77</v>
      </c>
      <c r="C389" s="16" t="s">
        <v>120</v>
      </c>
      <c r="D389" s="17">
        <v>1317974493</v>
      </c>
      <c r="E389" s="18">
        <v>3.3000000000000002E-2</v>
      </c>
      <c r="F389" s="18">
        <v>8</v>
      </c>
      <c r="G389" s="19">
        <v>0.12</v>
      </c>
      <c r="H389" s="19">
        <f>VLOOKUP($A389,ENERGY!$A389:$E3079,COLUMN(D389),0)</f>
        <v>763</v>
      </c>
      <c r="I389" s="19">
        <f>VLOOKUP($A389,ENERGY!$A389:$E3079,COLUMN(E389),0)</f>
        <v>766</v>
      </c>
      <c r="J389" s="19">
        <f>VLOOKUP($A389,'HUMAN RESOURCES'!$A389:$L3079,COLUMN(D389),0)</f>
        <v>3.5999999999999997E-2</v>
      </c>
      <c r="K389" s="19">
        <f>VLOOKUP($A389,'HUMAN RESOURCES'!$A389:$L3079,COLUMN(E389),0)</f>
        <v>0.108</v>
      </c>
      <c r="L389" s="19">
        <f>VLOOKUP($A389,'HUMAN RESOURCES'!$A389:$L3079,COLUMN(F389),0)</f>
        <v>48</v>
      </c>
      <c r="M389" s="19">
        <f>VLOOKUP($A389,'HUMAN RESOURCES'!$A389:$L3079,COLUMN(G389),0)</f>
        <v>45</v>
      </c>
      <c r="N389" s="19">
        <f>VLOOKUP($A389,'HUMAN RESOURCES'!$A389:$L3079,COLUMN(H389),0)</f>
        <v>0.41499999999999998</v>
      </c>
      <c r="O389" s="19">
        <f>VLOOKUP($A389,'HUMAN RESOURCES'!$A389:$L3079,COLUMN(I389),0)</f>
        <v>0.54600000000000004</v>
      </c>
      <c r="P389" s="19">
        <f>VLOOKUP($A389,'HUMAN RESOURCES'!$A389:$L3079,COLUMN(J389),0)</f>
        <v>3.9E-2</v>
      </c>
      <c r="Q389" s="19">
        <f>VLOOKUP($A389,'HUMAN RESOURCES'!$A389:$L3079,COLUMN(K389),0)</f>
        <v>4106897</v>
      </c>
      <c r="R389" s="19">
        <f>VLOOKUP($A389,'HUMAN RESOURCES'!$A389:$L3079,COLUMN(L389),0)</f>
        <v>0.38300000000000001</v>
      </c>
      <c r="S389" s="19">
        <f>VLOOKUP($A389,TOURISM!$A388:$E3078, COLUMN(D389),0)</f>
        <v>10800000</v>
      </c>
      <c r="T389" s="19">
        <f>VLOOKUP($A389,TOURISM!$A388:$E3078, COLUMN(E389),0)</f>
        <v>54000000</v>
      </c>
      <c r="U389" s="19">
        <f>VLOOKUP($A389,BUSINESS!$A389:$I3079, COLUMN(H389),0)</f>
        <v>4.0000000000000001E-3</v>
      </c>
      <c r="V389" s="19">
        <f>VLOOKUP($A389,BUSINESS!$A389:$I3079, COLUMN(I389),0)</f>
        <v>8.3000000000000004E-2</v>
      </c>
    </row>
    <row r="390" spans="1:22" ht="15" x14ac:dyDescent="0.25">
      <c r="A390" s="14" t="s">
        <v>59</v>
      </c>
      <c r="B390" s="15" t="s">
        <v>78</v>
      </c>
      <c r="C390" s="16" t="s">
        <v>120</v>
      </c>
      <c r="D390" s="17">
        <v>19346646117</v>
      </c>
      <c r="E390" s="18">
        <v>4.8000000000000001E-2</v>
      </c>
      <c r="F390" s="18">
        <v>11</v>
      </c>
      <c r="G390" s="18">
        <v>7.4999999999999997E-2</v>
      </c>
      <c r="H390" s="19">
        <f>VLOOKUP($A390,ENERGY!$A390:$E3080,COLUMN(D390),0)</f>
        <v>28935</v>
      </c>
      <c r="I390" s="19">
        <f>VLOOKUP($A390,ENERGY!$A390:$E3080,COLUMN(E390),0)</f>
        <v>5053</v>
      </c>
      <c r="J390" s="19">
        <f>VLOOKUP($A390,'HUMAN RESOURCES'!$A390:$L3080,COLUMN(D390),0)</f>
        <v>3.5999999999999997E-2</v>
      </c>
      <c r="K390" s="19">
        <f>VLOOKUP($A390,'HUMAN RESOURCES'!$A390:$L3080,COLUMN(E390),0)</f>
        <v>8.4000000000000005E-2</v>
      </c>
      <c r="L390" s="19">
        <f>VLOOKUP($A390,'HUMAN RESOURCES'!$A390:$L3080,COLUMN(F390),0)</f>
        <v>49</v>
      </c>
      <c r="M390" s="19">
        <f>VLOOKUP($A390,'HUMAN RESOURCES'!$A390:$L3080,COLUMN(G390),0)</f>
        <v>47</v>
      </c>
      <c r="N390" s="19">
        <f>VLOOKUP($A390,'HUMAN RESOURCES'!$A390:$L3080,COLUMN(H390),0)</f>
        <v>0.42199999999999999</v>
      </c>
      <c r="O390" s="19">
        <f>VLOOKUP($A390,'HUMAN RESOURCES'!$A390:$L3080,COLUMN(I390),0)</f>
        <v>0.54800000000000004</v>
      </c>
      <c r="P390" s="19">
        <f>VLOOKUP($A390,'HUMAN RESOURCES'!$A390:$L3080,COLUMN(J390),0)</f>
        <v>0.03</v>
      </c>
      <c r="Q390" s="19">
        <f>VLOOKUP($A390,'HUMAN RESOURCES'!$A390:$L3080,COLUMN(K390),0)</f>
        <v>17949061</v>
      </c>
      <c r="R390" s="19">
        <f>VLOOKUP($A390,'HUMAN RESOURCES'!$A390:$L3080,COLUMN(L390),0)</f>
        <v>0.48299999999999998</v>
      </c>
      <c r="S390" s="19">
        <f>VLOOKUP($A390,TOURISM!$A389:$E3079, COLUMN(D390),0)</f>
        <v>115000000</v>
      </c>
      <c r="T390" s="19">
        <f>VLOOKUP($A390,TOURISM!$A389:$E3079, COLUMN(E390),0)</f>
        <v>606000000</v>
      </c>
      <c r="U390" s="19">
        <f>VLOOKUP($A390,BUSINESS!$A390:$I3080, COLUMN(H390),0)</f>
        <v>1.7999999999999999E-2</v>
      </c>
      <c r="V390" s="19">
        <f>VLOOKUP($A390,BUSINESS!$A390:$I3080, COLUMN(I390),0)</f>
        <v>0.41599999999999998</v>
      </c>
    </row>
    <row r="391" spans="1:22" ht="15" x14ac:dyDescent="0.25">
      <c r="A391" s="14" t="s">
        <v>59</v>
      </c>
      <c r="B391" s="15" t="s">
        <v>79</v>
      </c>
      <c r="C391" s="16" t="s">
        <v>120</v>
      </c>
      <c r="D391" s="17">
        <v>11570860872</v>
      </c>
      <c r="E391" s="18">
        <v>3.3000000000000002E-2</v>
      </c>
      <c r="F391" s="18">
        <v>262</v>
      </c>
      <c r="G391" s="18">
        <v>0.15</v>
      </c>
      <c r="H391" s="19">
        <f>VLOOKUP($A391,ENERGY!$A391:$E3081,COLUMN(D391),0)</f>
        <v>1718</v>
      </c>
      <c r="I391" s="19">
        <f>VLOOKUP($A391,ENERGY!$A391:$E3081,COLUMN(E391),0)</f>
        <v>2087</v>
      </c>
      <c r="J391" s="19">
        <f>VLOOKUP($A391,'HUMAN RESOURCES'!$A391:$L3081,COLUMN(D391),0)</f>
        <v>3.5999999999999997E-2</v>
      </c>
      <c r="K391" s="19">
        <f>VLOOKUP($A391,'HUMAN RESOURCES'!$A391:$L3081,COLUMN(E391),0)</f>
        <v>5.8999999999999997E-2</v>
      </c>
      <c r="L391" s="19">
        <f>VLOOKUP($A391,'HUMAN RESOURCES'!$A391:$L3081,COLUMN(F391),0)</f>
        <v>62</v>
      </c>
      <c r="M391" s="19">
        <f>VLOOKUP($A391,'HUMAN RESOURCES'!$A391:$L3081,COLUMN(G391),0)</f>
        <v>59</v>
      </c>
      <c r="N391" s="19">
        <f>VLOOKUP($A391,'HUMAN RESOURCES'!$A391:$L3081,COLUMN(H391),0)</f>
        <v>0.42799999999999999</v>
      </c>
      <c r="O391" s="19">
        <f>VLOOKUP($A391,'HUMAN RESOURCES'!$A391:$L3081,COLUMN(I391),0)</f>
        <v>0.54100000000000004</v>
      </c>
      <c r="P391" s="19">
        <f>VLOOKUP($A391,'HUMAN RESOURCES'!$A391:$L3081,COLUMN(J391),0)</f>
        <v>3.1E-2</v>
      </c>
      <c r="Q391" s="19">
        <f>VLOOKUP($A391,'HUMAN RESOURCES'!$A391:$L3081,COLUMN(K391),0)</f>
        <v>33218250</v>
      </c>
      <c r="R391" s="19">
        <f>VLOOKUP($A391,'HUMAN RESOURCES'!$A391:$L3081,COLUMN(L391),0)</f>
        <v>0.32900000000000001</v>
      </c>
      <c r="S391" s="19">
        <f>VLOOKUP($A391,TOURISM!$A390:$E3080, COLUMN(D391),0)</f>
        <v>262000000</v>
      </c>
      <c r="T391" s="19">
        <f>VLOOKUP($A391,TOURISM!$A390:$E3080, COLUMN(E391),0)</f>
        <v>1477000000</v>
      </c>
      <c r="U391" s="19">
        <f>VLOOKUP($A391,BUSINESS!$A391:$I3081, COLUMN(H391),0)</f>
        <v>8.6999999999999994E-2</v>
      </c>
      <c r="V391" s="19">
        <f>VLOOKUP($A391,BUSINESS!$A391:$I3081, COLUMN(I391),0)</f>
        <v>0.20399999999999999</v>
      </c>
    </row>
    <row r="392" spans="1:22" ht="15" x14ac:dyDescent="0.25">
      <c r="A392" s="14" t="s">
        <v>59</v>
      </c>
      <c r="B392" s="15" t="s">
        <v>80</v>
      </c>
      <c r="C392" s="16" t="s">
        <v>120</v>
      </c>
      <c r="D392" s="17">
        <v>798869805</v>
      </c>
      <c r="E392" s="18">
        <v>4.1000000000000002E-2</v>
      </c>
      <c r="F392" s="18">
        <v>21</v>
      </c>
      <c r="G392" s="18">
        <v>0.27900000000000003</v>
      </c>
      <c r="H392" s="19">
        <f>VLOOKUP($A392,ENERGY!$A392:$E3082,COLUMN(D392),0)</f>
        <v>108</v>
      </c>
      <c r="I392" s="19">
        <f>VLOOKUP($A392,ENERGY!$A392:$E3082,COLUMN(E392),0)</f>
        <v>323</v>
      </c>
      <c r="J392" s="19">
        <f>VLOOKUP($A392,'HUMAN RESOURCES'!$A392:$L3082,COLUMN(D392),0)</f>
        <v>3.5999999999999997E-2</v>
      </c>
      <c r="K392" s="19">
        <f>VLOOKUP($A392,'HUMAN RESOURCES'!$A392:$L3082,COLUMN(E392),0)</f>
        <v>7.2999999999999995E-2</v>
      </c>
      <c r="L392" s="19">
        <f>VLOOKUP($A392,'HUMAN RESOURCES'!$A392:$L3082,COLUMN(F392),0)</f>
        <v>62</v>
      </c>
      <c r="M392" s="19">
        <f>VLOOKUP($A392,'HUMAN RESOURCES'!$A392:$L3082,COLUMN(G392),0)</f>
        <v>59</v>
      </c>
      <c r="N392" s="19">
        <f>VLOOKUP($A392,'HUMAN RESOURCES'!$A392:$L3082,COLUMN(H392),0)</f>
        <v>0.41099999999999998</v>
      </c>
      <c r="O392" s="19">
        <f>VLOOKUP($A392,'HUMAN RESOURCES'!$A392:$L3082,COLUMN(I392),0)</f>
        <v>0.55700000000000005</v>
      </c>
      <c r="P392" s="19">
        <f>VLOOKUP($A392,'HUMAN RESOURCES'!$A392:$L3082,COLUMN(J392),0)</f>
        <v>3.1E-2</v>
      </c>
      <c r="Q392" s="19">
        <f>VLOOKUP($A392,'HUMAN RESOURCES'!$A392:$L3082,COLUMN(K392),0)</f>
        <v>3330037</v>
      </c>
      <c r="R392" s="19">
        <f>VLOOKUP($A392,'HUMAN RESOURCES'!$A392:$L3082,COLUMN(L392),0)</f>
        <v>0.54600000000000004</v>
      </c>
      <c r="S392" s="19">
        <f>VLOOKUP($A392,TOURISM!$A391:$E3081, COLUMN(D392),0)</f>
        <v>2478709140</v>
      </c>
      <c r="T392" s="19">
        <f>VLOOKUP($A392,TOURISM!$A391:$E3081, COLUMN(E392),0)</f>
        <v>448000000</v>
      </c>
      <c r="U392" s="19">
        <f>VLOOKUP($A392,BUSINESS!$A392:$I3082, COLUMN(H392),0)</f>
        <v>1.4E-2</v>
      </c>
      <c r="V392" s="19">
        <f>VLOOKUP($A392,BUSINESS!$A392:$I3082, COLUMN(I392),0)</f>
        <v>0.42499999999999999</v>
      </c>
    </row>
    <row r="393" spans="1:22" ht="15" x14ac:dyDescent="0.25">
      <c r="A393" s="14" t="s">
        <v>59</v>
      </c>
      <c r="B393" s="15" t="s">
        <v>81</v>
      </c>
      <c r="C393" s="16" t="s">
        <v>120</v>
      </c>
      <c r="D393" s="17">
        <v>24757608488</v>
      </c>
      <c r="E393" s="18">
        <v>0.06</v>
      </c>
      <c r="F393" s="18">
        <v>66</v>
      </c>
      <c r="G393" s="19">
        <v>0.12</v>
      </c>
      <c r="H393" s="19">
        <f>VLOOKUP($A393,ENERGY!$A393:$E3083,COLUMN(D393),0)</f>
        <v>8229</v>
      </c>
      <c r="I393" s="19">
        <f>VLOOKUP($A393,ENERGY!$A393:$E3083,COLUMN(E393),0)</f>
        <v>6956</v>
      </c>
      <c r="J393" s="19">
        <f>VLOOKUP($A393,'HUMAN RESOURCES'!$A393:$L3083,COLUMN(D393),0)</f>
        <v>3.6999999999999998E-2</v>
      </c>
      <c r="K393" s="19">
        <f>VLOOKUP($A393,'HUMAN RESOURCES'!$A393:$L3083,COLUMN(E393),0)</f>
        <v>6.0999999999999999E-2</v>
      </c>
      <c r="L393" s="19">
        <f>VLOOKUP($A393,'HUMAN RESOURCES'!$A393:$L3083,COLUMN(F393),0)</f>
        <v>60</v>
      </c>
      <c r="M393" s="19">
        <f>VLOOKUP($A393,'HUMAN RESOURCES'!$A393:$L3083,COLUMN(G393),0)</f>
        <v>58</v>
      </c>
      <c r="N393" s="19">
        <f>VLOOKUP($A393,'HUMAN RESOURCES'!$A393:$L3083,COLUMN(H393),0)</f>
        <v>0.45700000000000002</v>
      </c>
      <c r="O393" s="19">
        <f>VLOOKUP($A393,'HUMAN RESOURCES'!$A393:$L3083,COLUMN(I393),0)</f>
        <v>0.51100000000000001</v>
      </c>
      <c r="P393" s="19">
        <f>VLOOKUP($A393,'HUMAN RESOURCES'!$A393:$L3083,COLUMN(J393),0)</f>
        <v>3.2000000000000001E-2</v>
      </c>
      <c r="Q393" s="19">
        <f>VLOOKUP($A393,'HUMAN RESOURCES'!$A393:$L3083,COLUMN(K393),0)</f>
        <v>80440708</v>
      </c>
      <c r="R393" s="19">
        <f>VLOOKUP($A393,'HUMAN RESOURCES'!$A393:$L3083,COLUMN(L393),0)</f>
        <v>0.161</v>
      </c>
      <c r="S393" s="19">
        <f>VLOOKUP($A393,TOURISM!$A392:$E3082, COLUMN(D393),0)</f>
        <v>790000000</v>
      </c>
      <c r="T393" s="19">
        <f>VLOOKUP($A393,TOURISM!$A392:$E3082, COLUMN(E393),0)</f>
        <v>107000000</v>
      </c>
      <c r="U393" s="19">
        <f>VLOOKUP($A393,BUSINESS!$A393:$I3083, COLUMN(H393),0)</f>
        <v>4.0000000000000001E-3</v>
      </c>
      <c r="V393" s="19">
        <f>VLOOKUP($A393,BUSINESS!$A393:$I3083, COLUMN(I393),0)</f>
        <v>1.4999999999999999E-2</v>
      </c>
    </row>
    <row r="394" spans="1:22" ht="15" x14ac:dyDescent="0.25">
      <c r="A394" s="14" t="s">
        <v>59</v>
      </c>
      <c r="B394" s="15" t="s">
        <v>82</v>
      </c>
      <c r="C394" s="16" t="s">
        <v>120</v>
      </c>
      <c r="D394" s="17">
        <v>4134173271</v>
      </c>
      <c r="E394" s="18">
        <v>6.3E-2</v>
      </c>
      <c r="F394" s="18">
        <v>26</v>
      </c>
      <c r="G394" s="19">
        <v>0.12</v>
      </c>
      <c r="H394" s="19">
        <f>VLOOKUP($A394,ENERGY!$A394:$E3084,COLUMN(D394),0)</f>
        <v>14338</v>
      </c>
      <c r="I394" s="19">
        <f>VLOOKUP($A394,ENERGY!$A394:$E3084,COLUMN(E394),0)</f>
        <v>1181</v>
      </c>
      <c r="J394" s="19">
        <f>VLOOKUP($A394,'HUMAN RESOURCES'!$A394:$L3084,COLUMN(D394),0)</f>
        <v>3.6999999999999998E-2</v>
      </c>
      <c r="K394" s="19">
        <f>VLOOKUP($A394,'HUMAN RESOURCES'!$A394:$L3084,COLUMN(E394),0)</f>
        <v>4.9000000000000002E-2</v>
      </c>
      <c r="L394" s="19">
        <f>VLOOKUP($A394,'HUMAN RESOURCES'!$A394:$L3084,COLUMN(F394),0)</f>
        <v>63</v>
      </c>
      <c r="M394" s="19">
        <f>VLOOKUP($A394,'HUMAN RESOURCES'!$A394:$L3084,COLUMN(G394),0)</f>
        <v>61</v>
      </c>
      <c r="N394" s="19">
        <f>VLOOKUP($A394,'HUMAN RESOURCES'!$A394:$L3084,COLUMN(H394),0)</f>
        <v>0.443</v>
      </c>
      <c r="O394" s="19">
        <f>VLOOKUP($A394,'HUMAN RESOURCES'!$A394:$L3084,COLUMN(I394),0)</f>
        <v>0.52800000000000002</v>
      </c>
      <c r="P394" s="19">
        <f>VLOOKUP($A394,'HUMAN RESOURCES'!$A394:$L3084,COLUMN(J394),0)</f>
        <v>2.9000000000000001E-2</v>
      </c>
      <c r="Q394" s="19">
        <f>VLOOKUP($A394,'HUMAN RESOURCES'!$A394:$L3084,COLUMN(K394),0)</f>
        <v>19371023</v>
      </c>
      <c r="R394" s="19">
        <f>VLOOKUP($A394,'HUMAN RESOURCES'!$A394:$L3084,COLUMN(L394),0)</f>
        <v>0.3</v>
      </c>
      <c r="S394" s="19">
        <f>VLOOKUP($A394,TOURISM!$A393:$E3083, COLUMN(D394),0)</f>
        <v>506000000</v>
      </c>
      <c r="T394" s="19">
        <f>VLOOKUP($A394,TOURISM!$A393:$E3083, COLUMN(E394),0)</f>
        <v>94000000</v>
      </c>
      <c r="U394" s="19">
        <f>VLOOKUP($A394,BUSINESS!$A394:$I3084, COLUMN(H394),0)</f>
        <v>7.0000000000000001E-3</v>
      </c>
      <c r="V394" s="19">
        <f>VLOOKUP($A394,BUSINESS!$A394:$I3084, COLUMN(I394),0)</f>
        <v>0.114</v>
      </c>
    </row>
    <row r="395" spans="1:22" ht="15" x14ac:dyDescent="0.25">
      <c r="A395" s="14" t="s">
        <v>59</v>
      </c>
      <c r="B395" s="15" t="s">
        <v>83</v>
      </c>
      <c r="C395" s="16" t="s">
        <v>120</v>
      </c>
      <c r="D395" s="17">
        <v>690721769</v>
      </c>
      <c r="E395" s="18">
        <v>6.0999999999999999E-2</v>
      </c>
      <c r="F395" s="18">
        <v>29</v>
      </c>
      <c r="G395" s="19">
        <v>0.12</v>
      </c>
      <c r="H395" s="19">
        <f>VLOOKUP($A395,ENERGY!$A395:$E3085,COLUMN(D395),0)</f>
        <v>87</v>
      </c>
      <c r="I395" s="19">
        <f>VLOOKUP($A395,ENERGY!$A395:$E3085,COLUMN(E395),0)</f>
        <v>213</v>
      </c>
      <c r="J395" s="19">
        <f>VLOOKUP($A395,'HUMAN RESOURCES'!$A395:$L3085,COLUMN(D395),0)</f>
        <v>3.7999999999999999E-2</v>
      </c>
      <c r="K395" s="19">
        <f>VLOOKUP($A395,'HUMAN RESOURCES'!$A395:$L3085,COLUMN(E395),0)</f>
        <v>8.2000000000000003E-2</v>
      </c>
      <c r="L395" s="19">
        <f>VLOOKUP($A395,'HUMAN RESOURCES'!$A395:$L3085,COLUMN(F395),0)</f>
        <v>51</v>
      </c>
      <c r="M395" s="19">
        <f>VLOOKUP($A395,'HUMAN RESOURCES'!$A395:$L3085,COLUMN(G395),0)</f>
        <v>49</v>
      </c>
      <c r="N395" s="19">
        <f>VLOOKUP($A395,'HUMAN RESOURCES'!$A395:$L3085,COLUMN(H395),0)</f>
        <v>0.4</v>
      </c>
      <c r="O395" s="19">
        <f>VLOOKUP($A395,'HUMAN RESOURCES'!$A395:$L3085,COLUMN(I395),0)</f>
        <v>0.56899999999999995</v>
      </c>
      <c r="P395" s="19">
        <f>VLOOKUP($A395,'HUMAN RESOURCES'!$A395:$L3085,COLUMN(J395),0)</f>
        <v>3.1E-2</v>
      </c>
      <c r="Q395" s="19">
        <f>VLOOKUP($A395,'HUMAN RESOURCES'!$A395:$L3085,COLUMN(K395),0)</f>
        <v>639618</v>
      </c>
      <c r="R395" s="19">
        <f>VLOOKUP($A395,'HUMAN RESOURCES'!$A395:$L3085,COLUMN(L395),0)</f>
        <v>0.39</v>
      </c>
      <c r="S395" s="19">
        <f>VLOOKUP($A395,TOURISM!$A394:$E3084, COLUMN(D395),0)</f>
        <v>2478709140</v>
      </c>
      <c r="T395" s="19">
        <f>VLOOKUP($A395,TOURISM!$A394:$E3084, COLUMN(E395),0)</f>
        <v>448000000</v>
      </c>
      <c r="U395" s="19">
        <f>VLOOKUP($A395,BUSINESS!$A395:$I3085, COLUMN(H395),0)</f>
        <v>1.6E-2</v>
      </c>
      <c r="V395" s="19">
        <f>VLOOKUP($A395,BUSINESS!$A395:$I3085, COLUMN(I395),0)</f>
        <v>0.23499999999999999</v>
      </c>
    </row>
    <row r="396" spans="1:22" ht="15" x14ac:dyDescent="0.25">
      <c r="A396" s="14" t="s">
        <v>59</v>
      </c>
      <c r="B396" s="15" t="s">
        <v>84</v>
      </c>
      <c r="C396" s="16" t="s">
        <v>120</v>
      </c>
      <c r="D396" s="17">
        <v>27236739896</v>
      </c>
      <c r="E396" s="18">
        <v>4.3999999999999997E-2</v>
      </c>
      <c r="F396" s="18">
        <v>32</v>
      </c>
      <c r="G396" s="18">
        <v>0.13300000000000001</v>
      </c>
      <c r="H396" s="19">
        <f>VLOOKUP($A396,ENERGY!$A396:$E3086,COLUMN(D396),0)</f>
        <v>16151</v>
      </c>
      <c r="I396" s="19">
        <f>VLOOKUP($A396,ENERGY!$A396:$E3086,COLUMN(E396),0)</f>
        <v>8562</v>
      </c>
      <c r="J396" s="19">
        <f>VLOOKUP($A396,'HUMAN RESOURCES'!$A396:$L3086,COLUMN(D396),0)</f>
        <v>3.7999999999999999E-2</v>
      </c>
      <c r="K396" s="19">
        <f>VLOOKUP($A396,'HUMAN RESOURCES'!$A396:$L3086,COLUMN(E396),0)</f>
        <v>6.5000000000000002E-2</v>
      </c>
      <c r="L396" s="19">
        <f>VLOOKUP($A396,'HUMAN RESOURCES'!$A396:$L3086,COLUMN(F396),0)</f>
        <v>55</v>
      </c>
      <c r="M396" s="19">
        <f>VLOOKUP($A396,'HUMAN RESOURCES'!$A396:$L3086,COLUMN(G396),0)</f>
        <v>54</v>
      </c>
      <c r="N396" s="19">
        <f>VLOOKUP($A396,'HUMAN RESOURCES'!$A396:$L3086,COLUMN(H396),0)</f>
        <v>0.42499999999999999</v>
      </c>
      <c r="O396" s="19">
        <f>VLOOKUP($A396,'HUMAN RESOURCES'!$A396:$L3086,COLUMN(I396),0)</f>
        <v>0.54800000000000004</v>
      </c>
      <c r="P396" s="19">
        <f>VLOOKUP($A396,'HUMAN RESOURCES'!$A396:$L3086,COLUMN(J396),0)</f>
        <v>2.8000000000000001E-2</v>
      </c>
      <c r="Q396" s="19">
        <f>VLOOKUP($A396,'HUMAN RESOURCES'!$A396:$L3086,COLUMN(K396),0)</f>
        <v>5834806</v>
      </c>
      <c r="R396" s="19">
        <f>VLOOKUP($A396,'HUMAN RESOURCES'!$A396:$L3086,COLUMN(L396),0)</f>
        <v>0.36099999999999999</v>
      </c>
      <c r="S396" s="19">
        <f>VLOOKUP($A396,TOURISM!$A395:$E3085, COLUMN(D396),0)</f>
        <v>38000000</v>
      </c>
      <c r="T396" s="19">
        <f>VLOOKUP($A396,TOURISM!$A395:$E3085, COLUMN(E396),0)</f>
        <v>59000000</v>
      </c>
      <c r="U396" s="19">
        <f>VLOOKUP($A396,BUSINESS!$A396:$I3086, COLUMN(H396),0)</f>
        <v>2.1999999999999999E-2</v>
      </c>
      <c r="V396" s="19">
        <f>VLOOKUP($A396,BUSINESS!$A396:$I3086, COLUMN(I396),0)</f>
        <v>0.20399999999999999</v>
      </c>
    </row>
    <row r="397" spans="1:22" ht="15" x14ac:dyDescent="0.25">
      <c r="A397" s="14" t="s">
        <v>59</v>
      </c>
      <c r="B397" s="15" t="s">
        <v>85</v>
      </c>
      <c r="C397" s="16" t="s">
        <v>120</v>
      </c>
      <c r="D397" s="17">
        <v>1597484736</v>
      </c>
      <c r="E397" s="18">
        <v>8.5000000000000006E-2</v>
      </c>
      <c r="F397" s="18">
        <v>69</v>
      </c>
      <c r="G397" s="18">
        <v>0.14099999999999999</v>
      </c>
      <c r="H397" s="19">
        <f>VLOOKUP($A397,ENERGY!$A397:$E3087,COLUMN(D397),0)</f>
        <v>33</v>
      </c>
      <c r="I397" s="19">
        <f>VLOOKUP($A397,ENERGY!$A397:$E3087,COLUMN(E397),0)</f>
        <v>8441</v>
      </c>
      <c r="J397" s="19">
        <f>VLOOKUP($A397,'HUMAN RESOURCES'!$A397:$L3087,COLUMN(D397),0)</f>
        <v>3.7999999999999999E-2</v>
      </c>
      <c r="K397" s="19">
        <f>VLOOKUP($A397,'HUMAN RESOURCES'!$A397:$L3087,COLUMN(E397),0)</f>
        <v>5.8000000000000003E-2</v>
      </c>
      <c r="L397" s="19">
        <f>VLOOKUP($A397,'HUMAN RESOURCES'!$A397:$L3087,COLUMN(F397),0)</f>
        <v>58</v>
      </c>
      <c r="M397" s="19">
        <f>VLOOKUP($A397,'HUMAN RESOURCES'!$A397:$L3087,COLUMN(G397),0)</f>
        <v>55</v>
      </c>
      <c r="N397" s="19">
        <f>VLOOKUP($A397,'HUMAN RESOURCES'!$A397:$L3087,COLUMN(H397),0)</f>
        <v>0.42599999999999999</v>
      </c>
      <c r="O397" s="19">
        <f>VLOOKUP($A397,'HUMAN RESOURCES'!$A397:$L3087,COLUMN(I397),0)</f>
        <v>0.54700000000000004</v>
      </c>
      <c r="P397" s="19">
        <f>VLOOKUP($A397,'HUMAN RESOURCES'!$A397:$L3087,COLUMN(J397),0)</f>
        <v>2.7E-2</v>
      </c>
      <c r="Q397" s="19">
        <f>VLOOKUP($A397,'HUMAN RESOURCES'!$A397:$L3087,COLUMN(K397),0)</f>
        <v>37752304</v>
      </c>
      <c r="R397" s="19">
        <f>VLOOKUP($A397,'HUMAN RESOURCES'!$A397:$L3087,COLUMN(L397),0)</f>
        <v>0.224</v>
      </c>
      <c r="S397" s="19">
        <f>VLOOKUP($A397,TOURISM!$A396:$E3086, COLUMN(D397),0)</f>
        <v>1514000000</v>
      </c>
      <c r="T397" s="19">
        <f>VLOOKUP($A397,TOURISM!$A396:$E3086, COLUMN(E397),0)</f>
        <v>265000000</v>
      </c>
      <c r="U397" s="19">
        <f>VLOOKUP($A397,BUSINESS!$A397:$I3087, COLUMN(H397),0)</f>
        <v>0.08</v>
      </c>
      <c r="V397" s="19">
        <f>VLOOKUP($A397,BUSINESS!$A397:$I3087, COLUMN(I397),0)</f>
        <v>0.30099999999999999</v>
      </c>
    </row>
    <row r="398" spans="1:22" ht="15" x14ac:dyDescent="0.25">
      <c r="A398" s="14" t="s">
        <v>59</v>
      </c>
      <c r="B398" s="15" t="s">
        <v>86</v>
      </c>
      <c r="C398" s="16" t="s">
        <v>120</v>
      </c>
      <c r="D398" s="17">
        <v>739026892</v>
      </c>
      <c r="E398" s="18">
        <v>0.10199999999999999</v>
      </c>
      <c r="F398" s="18">
        <v>21</v>
      </c>
      <c r="G398" s="18">
        <v>0.15</v>
      </c>
      <c r="H398" s="19">
        <f>VLOOKUP($A398,ENERGY!$A398:$E3088,COLUMN(D398),0)</f>
        <v>14338</v>
      </c>
      <c r="I398" s="19">
        <f>VLOOKUP($A398,ENERGY!$A398:$E3088,COLUMN(E398),0)</f>
        <v>741</v>
      </c>
      <c r="J398" s="19">
        <f>VLOOKUP($A398,'HUMAN RESOURCES'!$A398:$L3088,COLUMN(D398),0)</f>
        <v>3.7999999999999999E-2</v>
      </c>
      <c r="K398" s="19">
        <f>VLOOKUP($A398,'HUMAN RESOURCES'!$A398:$L3088,COLUMN(E398),0)</f>
        <v>5.5E-2</v>
      </c>
      <c r="L398" s="19">
        <f>VLOOKUP($A398,'HUMAN RESOURCES'!$A398:$L3088,COLUMN(F398),0)</f>
        <v>60</v>
      </c>
      <c r="M398" s="19">
        <f>VLOOKUP($A398,'HUMAN RESOURCES'!$A398:$L3088,COLUMN(G398),0)</f>
        <v>57</v>
      </c>
      <c r="N398" s="19">
        <f>VLOOKUP($A398,'HUMAN RESOURCES'!$A398:$L3088,COLUMN(H398),0)</f>
        <v>0.44500000000000001</v>
      </c>
      <c r="O398" s="19">
        <f>VLOOKUP($A398,'HUMAN RESOURCES'!$A398:$L3088,COLUMN(I398),0)</f>
        <v>0.53200000000000003</v>
      </c>
      <c r="P398" s="19">
        <f>VLOOKUP($A398,'HUMAN RESOURCES'!$A398:$L3088,COLUMN(J398),0)</f>
        <v>2.4E-2</v>
      </c>
      <c r="Q398" s="19">
        <f>VLOOKUP($A398,'HUMAN RESOURCES'!$A398:$L3088,COLUMN(K398),0)</f>
        <v>9928143</v>
      </c>
      <c r="R398" s="19">
        <f>VLOOKUP($A398,'HUMAN RESOURCES'!$A398:$L3088,COLUMN(L398),0)</f>
        <v>0.21099999999999999</v>
      </c>
      <c r="S398" s="19">
        <f>VLOOKUP($A398,TOURISM!$A397:$E3087, COLUMN(D398),0)</f>
        <v>177000000</v>
      </c>
      <c r="T398" s="19">
        <f>VLOOKUP($A398,TOURISM!$A397:$E3087, COLUMN(E398),0)</f>
        <v>98000000</v>
      </c>
      <c r="U398" s="19">
        <f>VLOOKUP($A398,BUSINESS!$A398:$I3088, COLUMN(H398),0)</f>
        <v>2.1000000000000001E-2</v>
      </c>
      <c r="V398" s="19">
        <f>VLOOKUP($A398,BUSINESS!$A398:$I3088, COLUMN(I398),0)</f>
        <v>6.4000000000000001E-2</v>
      </c>
    </row>
    <row r="399" spans="1:22" ht="15" x14ac:dyDescent="0.25">
      <c r="A399" s="14" t="s">
        <v>59</v>
      </c>
      <c r="B399" s="15" t="s">
        <v>87</v>
      </c>
      <c r="C399" s="16" t="s">
        <v>120</v>
      </c>
      <c r="D399" s="17">
        <v>71803278689</v>
      </c>
      <c r="E399" s="18">
        <v>2.5000000000000001E-2</v>
      </c>
      <c r="F399" s="18">
        <v>276</v>
      </c>
      <c r="G399" s="18">
        <v>0.06</v>
      </c>
      <c r="H399" s="19">
        <f>VLOOKUP($A399,ENERGY!$A399:$E3089,COLUMN(D399),0)</f>
        <v>17670</v>
      </c>
      <c r="I399" s="19">
        <f>VLOOKUP($A399,ENERGY!$A399:$E3089,COLUMN(E399),0)</f>
        <v>52108</v>
      </c>
      <c r="J399" s="19">
        <f>VLOOKUP($A399,'HUMAN RESOURCES'!$A399:$L3089,COLUMN(D399),0)</f>
        <v>3.7999999999999999E-2</v>
      </c>
      <c r="K399" s="19">
        <f>VLOOKUP($A399,'HUMAN RESOURCES'!$A399:$L3089,COLUMN(E399),0)</f>
        <v>4.3999999999999997E-2</v>
      </c>
      <c r="L399" s="19">
        <f>VLOOKUP($A399,'HUMAN RESOURCES'!$A399:$L3089,COLUMN(F399),0)</f>
        <v>67</v>
      </c>
      <c r="M399" s="19">
        <f>VLOOKUP($A399,'HUMAN RESOURCES'!$A399:$L3089,COLUMN(G399),0)</f>
        <v>63</v>
      </c>
      <c r="N399" s="19">
        <f>VLOOKUP($A399,'HUMAN RESOURCES'!$A399:$L3089,COLUMN(H399),0)</f>
        <v>0.41699999999999998</v>
      </c>
      <c r="O399" s="19">
        <f>VLOOKUP($A399,'HUMAN RESOURCES'!$A399:$L3089,COLUMN(I399),0)</f>
        <v>0.54400000000000004</v>
      </c>
      <c r="P399" s="19">
        <f>VLOOKUP($A399,'HUMAN RESOURCES'!$A399:$L3089,COLUMN(J399),0)</f>
        <v>3.9E-2</v>
      </c>
      <c r="Q399" s="19">
        <f>VLOOKUP($A399,'HUMAN RESOURCES'!$A399:$L3089,COLUMN(K399),0)</f>
        <v>163390</v>
      </c>
      <c r="R399" s="19">
        <f>VLOOKUP($A399,'HUMAN RESOURCES'!$A399:$L3089,COLUMN(L399),0)</f>
        <v>0.59699999999999998</v>
      </c>
      <c r="S399" s="19">
        <f>VLOOKUP($A399,TOURISM!$A398:$E3088, COLUMN(D399),0)</f>
        <v>5000000</v>
      </c>
      <c r="T399" s="19">
        <f>VLOOKUP($A399,TOURISM!$A398:$E3088, COLUMN(E399),0)</f>
        <v>700000</v>
      </c>
      <c r="U399" s="19">
        <f>VLOOKUP($A399,BUSINESS!$A399:$I3089, COLUMN(H399),0)</f>
        <v>0.14599999999999999</v>
      </c>
      <c r="V399" s="19">
        <f>VLOOKUP($A399,BUSINESS!$A399:$I3089, COLUMN(I399),0)</f>
        <v>0.184</v>
      </c>
    </row>
    <row r="400" spans="1:22" ht="15" x14ac:dyDescent="0.25">
      <c r="A400" s="14" t="s">
        <v>59</v>
      </c>
      <c r="B400" s="15" t="s">
        <v>88</v>
      </c>
      <c r="C400" s="16" t="s">
        <v>120</v>
      </c>
      <c r="D400" s="17">
        <v>7342905883</v>
      </c>
      <c r="E400" s="18">
        <v>0.05</v>
      </c>
      <c r="F400" s="18">
        <v>19</v>
      </c>
      <c r="G400" s="18">
        <v>0.45</v>
      </c>
      <c r="H400" s="19">
        <f>VLOOKUP($A400,ENERGY!$A400:$E3090,COLUMN(D400),0)</f>
        <v>14338</v>
      </c>
      <c r="I400" s="19">
        <f>VLOOKUP($A400,ENERGY!$A400:$E3090,COLUMN(E400),0)</f>
        <v>1742</v>
      </c>
      <c r="J400" s="19">
        <f>VLOOKUP($A400,'HUMAN RESOURCES'!$A400:$L3090,COLUMN(D400),0)</f>
        <v>3.9E-2</v>
      </c>
      <c r="K400" s="19">
        <f>VLOOKUP($A400,'HUMAN RESOURCES'!$A400:$L3090,COLUMN(E400),0)</f>
        <v>7.9000000000000001E-2</v>
      </c>
      <c r="L400" s="19">
        <f>VLOOKUP($A400,'HUMAN RESOURCES'!$A400:$L3090,COLUMN(F400),0)</f>
        <v>53</v>
      </c>
      <c r="M400" s="19">
        <f>VLOOKUP($A400,'HUMAN RESOURCES'!$A400:$L3090,COLUMN(G400),0)</f>
        <v>51</v>
      </c>
      <c r="N400" s="19">
        <f>VLOOKUP($A400,'HUMAN RESOURCES'!$A400:$L3090,COLUMN(H400),0)</f>
        <v>0.436</v>
      </c>
      <c r="O400" s="19">
        <f>VLOOKUP($A400,'HUMAN RESOURCES'!$A400:$L3090,COLUMN(I400),0)</f>
        <v>0.53100000000000003</v>
      </c>
      <c r="P400" s="19">
        <f>VLOOKUP($A400,'HUMAN RESOURCES'!$A400:$L3090,COLUMN(J400),0)</f>
        <v>3.3000000000000002E-2</v>
      </c>
      <c r="Q400" s="19">
        <f>VLOOKUP($A400,'HUMAN RESOURCES'!$A400:$L3090,COLUMN(K400),0)</f>
        <v>8736736</v>
      </c>
      <c r="R400" s="19">
        <f>VLOOKUP($A400,'HUMAN RESOURCES'!$A400:$L3090,COLUMN(L400),0)</f>
        <v>0.17399999999999999</v>
      </c>
      <c r="S400" s="19">
        <f>VLOOKUP($A400,TOURISM!$A399:$E3089, COLUMN(D400),0)</f>
        <v>2478709140</v>
      </c>
      <c r="T400" s="19">
        <f>VLOOKUP($A400,TOURISM!$A399:$E3089, COLUMN(E400),0)</f>
        <v>448000000</v>
      </c>
      <c r="U400" s="19">
        <f>VLOOKUP($A400,BUSINESS!$A400:$I3090, COLUMN(H400),0)</f>
        <v>0.129</v>
      </c>
      <c r="V400" s="19">
        <f>VLOOKUP($A400,BUSINESS!$A400:$I3090, COLUMN(I400),0)</f>
        <v>0.57999999999999996</v>
      </c>
    </row>
    <row r="401" spans="1:22" ht="15" x14ac:dyDescent="0.25">
      <c r="A401" s="14" t="s">
        <v>59</v>
      </c>
      <c r="B401" s="15" t="s">
        <v>89</v>
      </c>
      <c r="C401" s="16" t="s">
        <v>120</v>
      </c>
      <c r="D401" s="17">
        <v>3647817219</v>
      </c>
      <c r="E401" s="18">
        <v>6.7000000000000004E-2</v>
      </c>
      <c r="F401" s="18">
        <v>18</v>
      </c>
      <c r="G401" s="18">
        <v>0.27700000000000002</v>
      </c>
      <c r="H401" s="19">
        <f>VLOOKUP($A401,ENERGY!$A401:$E3091,COLUMN(D401),0)</f>
        <v>14338</v>
      </c>
      <c r="I401" s="19">
        <f>VLOOKUP($A401,ENERGY!$A401:$E3091,COLUMN(E401),0)</f>
        <v>917</v>
      </c>
      <c r="J401" s="19">
        <f>VLOOKUP($A401,'HUMAN RESOURCES'!$A401:$L3091,COLUMN(D401),0)</f>
        <v>3.9E-2</v>
      </c>
      <c r="K401" s="19">
        <f>VLOOKUP($A401,'HUMAN RESOURCES'!$A401:$L3091,COLUMN(E401),0)</f>
        <v>7.9000000000000001E-2</v>
      </c>
      <c r="L401" s="19">
        <f>VLOOKUP($A401,'HUMAN RESOURCES'!$A401:$L3091,COLUMN(F401),0)</f>
        <v>55</v>
      </c>
      <c r="M401" s="19">
        <f>VLOOKUP($A401,'HUMAN RESOURCES'!$A401:$L3091,COLUMN(G401),0)</f>
        <v>53</v>
      </c>
      <c r="N401" s="19">
        <f>VLOOKUP($A401,'HUMAN RESOURCES'!$A401:$L3091,COLUMN(H401),0)</f>
        <v>0.433</v>
      </c>
      <c r="O401" s="19">
        <f>VLOOKUP($A401,'HUMAN RESOURCES'!$A401:$L3091,COLUMN(I401),0)</f>
        <v>0.53400000000000003</v>
      </c>
      <c r="P401" s="19">
        <f>VLOOKUP($A401,'HUMAN RESOURCES'!$A401:$L3091,COLUMN(J401),0)</f>
        <v>3.2000000000000001E-2</v>
      </c>
      <c r="Q401" s="19">
        <f>VLOOKUP($A401,'HUMAN RESOURCES'!$A401:$L3091,COLUMN(K401),0)</f>
        <v>10046967</v>
      </c>
      <c r="R401" s="19">
        <f>VLOOKUP($A401,'HUMAN RESOURCES'!$A401:$L3091,COLUMN(L401),0)</f>
        <v>0.33600000000000002</v>
      </c>
      <c r="S401" s="19">
        <f>VLOOKUP($A401,TOURISM!$A400:$E3090, COLUMN(D401),0)</f>
        <v>1100000</v>
      </c>
      <c r="T401" s="19">
        <f>VLOOKUP($A401,TOURISM!$A400:$E3090, COLUMN(E401),0)</f>
        <v>96000000</v>
      </c>
      <c r="U401" s="19">
        <f>VLOOKUP($A401,BUSINESS!$A401:$I3091, COLUMN(H401),0)</f>
        <v>8.0000000000000002E-3</v>
      </c>
      <c r="V401" s="19">
        <f>VLOOKUP($A401,BUSINESS!$A401:$I3091, COLUMN(I401),0)</f>
        <v>0.19900000000000001</v>
      </c>
    </row>
    <row r="402" spans="1:22" ht="15" x14ac:dyDescent="0.25">
      <c r="A402" s="14" t="s">
        <v>59</v>
      </c>
      <c r="B402" s="15" t="s">
        <v>90</v>
      </c>
      <c r="C402" s="16" t="s">
        <v>120</v>
      </c>
      <c r="D402" s="17">
        <v>7145394015</v>
      </c>
      <c r="E402" s="18">
        <v>7.0000000000000007E-2</v>
      </c>
      <c r="F402" s="18">
        <v>39</v>
      </c>
      <c r="G402" s="19">
        <v>0.12</v>
      </c>
      <c r="H402" s="19">
        <f>VLOOKUP($A402,ENERGY!$A402:$E3092,COLUMN(D402),0)</f>
        <v>14338</v>
      </c>
      <c r="I402" s="19">
        <f>VLOOKUP($A402,ENERGY!$A402:$E3092,COLUMN(E402),0)</f>
        <v>568</v>
      </c>
      <c r="J402" s="19">
        <f>VLOOKUP($A402,'HUMAN RESOURCES'!$A402:$L3092,COLUMN(D402),0)</f>
        <v>3.9E-2</v>
      </c>
      <c r="K402" s="19">
        <f>VLOOKUP($A402,'HUMAN RESOURCES'!$A402:$L3092,COLUMN(E402),0)</f>
        <v>5.2999999999999999E-2</v>
      </c>
      <c r="L402" s="19">
        <f>VLOOKUP($A402,'HUMAN RESOURCES'!$A402:$L3092,COLUMN(F402),0)</f>
        <v>57</v>
      </c>
      <c r="M402" s="19">
        <f>VLOOKUP($A402,'HUMAN RESOURCES'!$A402:$L3092,COLUMN(G402),0)</f>
        <v>54</v>
      </c>
      <c r="N402" s="19">
        <f>VLOOKUP($A402,'HUMAN RESOURCES'!$A402:$L3092,COLUMN(H402),0)</f>
        <v>0.42199999999999999</v>
      </c>
      <c r="O402" s="19">
        <f>VLOOKUP($A402,'HUMAN RESOURCES'!$A402:$L3092,COLUMN(I402),0)</f>
        <v>0.54300000000000004</v>
      </c>
      <c r="P402" s="19">
        <f>VLOOKUP($A402,'HUMAN RESOURCES'!$A402:$L3092,COLUMN(J402),0)</f>
        <v>3.5000000000000003E-2</v>
      </c>
      <c r="Q402" s="19">
        <f>VLOOKUP($A402,'HUMAN RESOURCES'!$A402:$L3092,COLUMN(K402),0)</f>
        <v>3758858</v>
      </c>
      <c r="R402" s="19">
        <f>VLOOKUP($A402,'HUMAN RESOURCES'!$A402:$L3092,COLUMN(L402),0)</f>
        <v>0.61899999999999999</v>
      </c>
      <c r="S402" s="19">
        <f>VLOOKUP($A402,TOURISM!$A401:$E3091, COLUMN(D402),0)</f>
        <v>54000000</v>
      </c>
      <c r="T402" s="19">
        <f>VLOOKUP($A402,TOURISM!$A401:$E3091, COLUMN(E402),0)</f>
        <v>168000000</v>
      </c>
      <c r="U402" s="19">
        <f>VLOOKUP($A402,BUSINESS!$A402:$I3092, COLUMN(H402),0)</f>
        <v>2.8000000000000001E-2</v>
      </c>
      <c r="V402" s="19">
        <f>VLOOKUP($A402,BUSINESS!$A402:$I3092, COLUMN(I402),0)</f>
        <v>0.34300000000000003</v>
      </c>
    </row>
    <row r="403" spans="1:22" ht="15" x14ac:dyDescent="0.25">
      <c r="A403" s="14" t="s">
        <v>59</v>
      </c>
      <c r="B403" s="15" t="s">
        <v>91</v>
      </c>
      <c r="C403" s="16" t="s">
        <v>120</v>
      </c>
      <c r="D403" s="17">
        <v>3356758534</v>
      </c>
      <c r="E403" s="18">
        <v>4.3999999999999997E-2</v>
      </c>
      <c r="F403" s="18">
        <v>37</v>
      </c>
      <c r="G403" s="18">
        <v>0.23499999999999999</v>
      </c>
      <c r="H403" s="19">
        <f>VLOOKUP($A403,ENERGY!$A403:$E3093,COLUMN(D403),0)</f>
        <v>14338</v>
      </c>
      <c r="I403" s="19">
        <f>VLOOKUP($A403,ENERGY!$A403:$E3093,COLUMN(E403),0)</f>
        <v>1676</v>
      </c>
      <c r="J403" s="19">
        <f>VLOOKUP($A403,'HUMAN RESOURCES'!$A403:$L3093,COLUMN(D403),0)</f>
        <v>3.9E-2</v>
      </c>
      <c r="K403" s="19">
        <f>VLOOKUP($A403,'HUMAN RESOURCES'!$A403:$L3093,COLUMN(E403),0)</f>
        <v>7.1999999999999995E-2</v>
      </c>
      <c r="L403" s="19">
        <f>VLOOKUP($A403,'HUMAN RESOURCES'!$A403:$L3093,COLUMN(F403),0)</f>
        <v>58</v>
      </c>
      <c r="M403" s="19">
        <f>VLOOKUP($A403,'HUMAN RESOURCES'!$A403:$L3093,COLUMN(G403),0)</f>
        <v>56</v>
      </c>
      <c r="N403" s="19">
        <f>VLOOKUP($A403,'HUMAN RESOURCES'!$A403:$L3093,COLUMN(H403),0)</f>
        <v>0.434</v>
      </c>
      <c r="O403" s="19">
        <f>VLOOKUP($A403,'HUMAN RESOURCES'!$A403:$L3093,COLUMN(I403),0)</f>
        <v>0.53500000000000003</v>
      </c>
      <c r="P403" s="19">
        <f>VLOOKUP($A403,'HUMAN RESOURCES'!$A403:$L3093,COLUMN(J403),0)</f>
        <v>0.03</v>
      </c>
      <c r="Q403" s="19">
        <f>VLOOKUP($A403,'HUMAN RESOURCES'!$A403:$L3093,COLUMN(K403),0)</f>
        <v>3522294</v>
      </c>
      <c r="R403" s="19">
        <f>VLOOKUP($A403,'HUMAN RESOURCES'!$A403:$L3093,COLUMN(L403),0)</f>
        <v>0.46700000000000003</v>
      </c>
      <c r="S403" s="19">
        <f>VLOOKUP($A403,TOURISM!$A402:$E3092, COLUMN(D403),0)</f>
        <v>131000000</v>
      </c>
      <c r="T403" s="19">
        <f>VLOOKUP($A403,TOURISM!$A402:$E3092, COLUMN(E403),0)</f>
        <v>48000000</v>
      </c>
      <c r="U403" s="19">
        <f>VLOOKUP($A403,BUSINESS!$A403:$I3093, COLUMN(H403),0)</f>
        <v>6.0000000000000001E-3</v>
      </c>
      <c r="V403" s="19">
        <f>VLOOKUP($A403,BUSINESS!$A403:$I3093, COLUMN(I403),0)</f>
        <v>0.16</v>
      </c>
    </row>
    <row r="404" spans="1:22" ht="15" x14ac:dyDescent="0.25">
      <c r="A404" s="14" t="s">
        <v>59</v>
      </c>
      <c r="B404" s="15" t="s">
        <v>92</v>
      </c>
      <c r="C404" s="16" t="s">
        <v>120</v>
      </c>
      <c r="D404" s="17">
        <v>7792063567</v>
      </c>
      <c r="E404" s="18">
        <v>0.05</v>
      </c>
      <c r="F404" s="18">
        <v>316</v>
      </c>
      <c r="G404" s="18">
        <v>0.219</v>
      </c>
      <c r="H404" s="19">
        <f>VLOOKUP($A404,ENERGY!$A404:$E3094,COLUMN(D404),0)</f>
        <v>1077</v>
      </c>
      <c r="I404" s="19">
        <f>VLOOKUP($A404,ENERGY!$A404:$E3094,COLUMN(E404),0)</f>
        <v>3410</v>
      </c>
      <c r="J404" s="19">
        <f>VLOOKUP($A404,'HUMAN RESOURCES'!$A404:$L3094,COLUMN(D404),0)</f>
        <v>3.9E-2</v>
      </c>
      <c r="K404" s="19">
        <f>VLOOKUP($A404,'HUMAN RESOURCES'!$A404:$L3094,COLUMN(E404),0)</f>
        <v>6.9000000000000006E-2</v>
      </c>
      <c r="L404" s="19">
        <f>VLOOKUP($A404,'HUMAN RESOURCES'!$A404:$L3094,COLUMN(F404),0)</f>
        <v>59</v>
      </c>
      <c r="M404" s="19">
        <f>VLOOKUP($A404,'HUMAN RESOURCES'!$A404:$L3094,COLUMN(G404),0)</f>
        <v>57</v>
      </c>
      <c r="N404" s="19">
        <f>VLOOKUP($A404,'HUMAN RESOURCES'!$A404:$L3094,COLUMN(H404),0)</f>
        <v>0.441</v>
      </c>
      <c r="O404" s="19">
        <f>VLOOKUP($A404,'HUMAN RESOURCES'!$A404:$L3094,COLUMN(I404),0)</f>
        <v>0.53100000000000003</v>
      </c>
      <c r="P404" s="19">
        <f>VLOOKUP($A404,'HUMAN RESOURCES'!$A404:$L3094,COLUMN(J404),0)</f>
        <v>2.8000000000000001E-2</v>
      </c>
      <c r="Q404" s="19">
        <f>VLOOKUP($A404,'HUMAN RESOURCES'!$A404:$L3094,COLUMN(K404),0)</f>
        <v>8707490</v>
      </c>
      <c r="R404" s="19">
        <f>VLOOKUP($A404,'HUMAN RESOURCES'!$A404:$L3094,COLUMN(L404),0)</f>
        <v>0.40699999999999997</v>
      </c>
      <c r="S404" s="19">
        <f>VLOOKUP($A404,TOURISM!$A403:$E3093, COLUMN(D404),0)</f>
        <v>206000000</v>
      </c>
      <c r="T404" s="19">
        <f>VLOOKUP($A404,TOURISM!$A403:$E3093, COLUMN(E404),0)</f>
        <v>107000000</v>
      </c>
      <c r="U404" s="19">
        <f>VLOOKUP($A404,BUSINESS!$A404:$I3094, COLUMN(H404),0)</f>
        <v>1.7999999999999999E-2</v>
      </c>
      <c r="V404" s="19">
        <f>VLOOKUP($A404,BUSINESS!$A404:$I3094, COLUMN(I404),0)</f>
        <v>0.23599999999999999</v>
      </c>
    </row>
    <row r="405" spans="1:22" ht="15" x14ac:dyDescent="0.25">
      <c r="A405" s="14" t="s">
        <v>59</v>
      </c>
      <c r="B405" s="15" t="s">
        <v>93</v>
      </c>
      <c r="C405" s="16" t="s">
        <v>120</v>
      </c>
      <c r="D405" s="17">
        <v>75226318359</v>
      </c>
      <c r="E405" s="18">
        <v>5.5E-2</v>
      </c>
      <c r="F405" s="18">
        <v>134</v>
      </c>
      <c r="G405" s="19">
        <v>0.12</v>
      </c>
      <c r="H405" s="19">
        <f>VLOOKUP($A405,ENERGY!$A405:$E3095,COLUMN(D405),0)</f>
        <v>13327</v>
      </c>
      <c r="I405" s="19">
        <f>VLOOKUP($A405,ENERGY!$A405:$E3095,COLUMN(E405),0)</f>
        <v>45771</v>
      </c>
      <c r="J405" s="19">
        <f>VLOOKUP($A405,'HUMAN RESOURCES'!$A405:$L3095,COLUMN(D405),0)</f>
        <v>3.9E-2</v>
      </c>
      <c r="K405" s="19">
        <f>VLOOKUP($A405,'HUMAN RESOURCES'!$A405:$L3095,COLUMN(E405),0)</f>
        <v>6.8000000000000005E-2</v>
      </c>
      <c r="L405" s="19">
        <f>VLOOKUP($A405,'HUMAN RESOURCES'!$A405:$L3095,COLUMN(F405),0)</f>
        <v>61</v>
      </c>
      <c r="M405" s="19">
        <f>VLOOKUP($A405,'HUMAN RESOURCES'!$A405:$L3095,COLUMN(G405),0)</f>
        <v>58</v>
      </c>
      <c r="N405" s="19">
        <f>VLOOKUP($A405,'HUMAN RESOURCES'!$A405:$L3095,COLUMN(H405),0)</f>
        <v>0.41799999999999998</v>
      </c>
      <c r="O405" s="19">
        <f>VLOOKUP($A405,'HUMAN RESOURCES'!$A405:$L3095,COLUMN(I405),0)</f>
        <v>0.55200000000000005</v>
      </c>
      <c r="P405" s="19">
        <f>VLOOKUP($A405,'HUMAN RESOURCES'!$A405:$L3095,COLUMN(J405),0)</f>
        <v>0.03</v>
      </c>
      <c r="Q405" s="19">
        <f>VLOOKUP($A405,'HUMAN RESOURCES'!$A405:$L3095,COLUMN(K405),0)</f>
        <v>632736</v>
      </c>
      <c r="R405" s="19">
        <f>VLOOKUP($A405,'HUMAN RESOURCES'!$A405:$L3095,COLUMN(L405),0)</f>
        <v>0.27900000000000003</v>
      </c>
      <c r="S405" s="19">
        <f>VLOOKUP($A405,TOURISM!$A404:$E3094, COLUMN(D405),0)</f>
        <v>30000000</v>
      </c>
      <c r="T405" s="19">
        <f>VLOOKUP($A405,TOURISM!$A404:$E3094, COLUMN(E405),0)</f>
        <v>15000000</v>
      </c>
      <c r="U405" s="19">
        <f>VLOOKUP($A405,BUSINESS!$A405:$I3095, COLUMN(H405),0)</f>
        <v>2.5000000000000001E-2</v>
      </c>
      <c r="V405" s="19">
        <f>VLOOKUP($A405,BUSINESS!$A405:$I3095, COLUMN(I405),0)</f>
        <v>9.8000000000000004E-2</v>
      </c>
    </row>
    <row r="406" spans="1:22" ht="15" x14ac:dyDescent="0.25">
      <c r="A406" s="14" t="s">
        <v>59</v>
      </c>
      <c r="B406" s="15" t="s">
        <v>94</v>
      </c>
      <c r="C406" s="16" t="s">
        <v>120</v>
      </c>
      <c r="D406" s="17">
        <v>8035635713</v>
      </c>
      <c r="E406" s="18">
        <v>0.06</v>
      </c>
      <c r="F406" s="18">
        <v>22</v>
      </c>
      <c r="G406" s="18">
        <v>0.19500000000000001</v>
      </c>
      <c r="H406" s="19">
        <f>VLOOKUP($A406,ENERGY!$A406:$E3096,COLUMN(D406),0)</f>
        <v>8489</v>
      </c>
      <c r="I406" s="19">
        <f>VLOOKUP($A406,ENERGY!$A406:$E3096,COLUMN(E406),0)</f>
        <v>1822</v>
      </c>
      <c r="J406" s="19">
        <f>VLOOKUP($A406,'HUMAN RESOURCES'!$A406:$L3096,COLUMN(D406),0)</f>
        <v>3.9E-2</v>
      </c>
      <c r="K406" s="19">
        <f>VLOOKUP($A406,'HUMAN RESOURCES'!$A406:$L3096,COLUMN(E406),0)</f>
        <v>5.1999999999999998E-2</v>
      </c>
      <c r="L406" s="19">
        <f>VLOOKUP($A406,'HUMAN RESOURCES'!$A406:$L3096,COLUMN(F406),0)</f>
        <v>63</v>
      </c>
      <c r="M406" s="19">
        <f>VLOOKUP($A406,'HUMAN RESOURCES'!$A406:$L3096,COLUMN(G406),0)</f>
        <v>60</v>
      </c>
      <c r="N406" s="19">
        <f>VLOOKUP($A406,'HUMAN RESOURCES'!$A406:$L3096,COLUMN(H406),0)</f>
        <v>0.439</v>
      </c>
      <c r="O406" s="19">
        <f>VLOOKUP($A406,'HUMAN RESOURCES'!$A406:$L3096,COLUMN(I406),0)</f>
        <v>0.53</v>
      </c>
      <c r="P406" s="19">
        <f>VLOOKUP($A406,'HUMAN RESOURCES'!$A406:$L3096,COLUMN(J406),0)</f>
        <v>3.1E-2</v>
      </c>
      <c r="Q406" s="19">
        <f>VLOOKUP($A406,'HUMAN RESOURCES'!$A406:$L3096,COLUMN(K406),0)</f>
        <v>11904974</v>
      </c>
      <c r="R406" s="19">
        <f>VLOOKUP($A406,'HUMAN RESOURCES'!$A406:$L3096,COLUMN(L406),0)</f>
        <v>0.41499999999999998</v>
      </c>
      <c r="S406" s="19">
        <f>VLOOKUP($A406,TOURISM!$A405:$E3095, COLUMN(D406),0)</f>
        <v>622000000</v>
      </c>
      <c r="T406" s="19">
        <f>VLOOKUP($A406,TOURISM!$A405:$E3095, COLUMN(E406),0)</f>
        <v>352000000</v>
      </c>
      <c r="U406" s="19">
        <f>VLOOKUP($A406,BUSINESS!$A406:$I3096, COLUMN(H406),0)</f>
        <v>7.6999999999999999E-2</v>
      </c>
      <c r="V406" s="19">
        <f>VLOOKUP($A406,BUSINESS!$A406:$I3096, COLUMN(I406),0)</f>
        <v>0.30499999999999999</v>
      </c>
    </row>
    <row r="407" spans="1:22" ht="15" x14ac:dyDescent="0.25">
      <c r="A407" s="14" t="s">
        <v>59</v>
      </c>
      <c r="B407" s="15" t="s">
        <v>95</v>
      </c>
      <c r="C407" s="16" t="s">
        <v>120</v>
      </c>
      <c r="D407" s="17">
        <v>8836063690</v>
      </c>
      <c r="E407" s="18">
        <v>6.9000000000000006E-2</v>
      </c>
      <c r="F407" s="18">
        <v>294</v>
      </c>
      <c r="G407" s="18">
        <v>0.129</v>
      </c>
      <c r="H407" s="19">
        <f>VLOOKUP($A407,ENERGY!$A407:$E3097,COLUMN(D407),0)</f>
        <v>1294</v>
      </c>
      <c r="I407" s="19">
        <f>VLOOKUP($A407,ENERGY!$A407:$E3097,COLUMN(E407),0)</f>
        <v>2310</v>
      </c>
      <c r="J407" s="19">
        <f>VLOOKUP($A407,'HUMAN RESOURCES'!$A407:$L3097,COLUMN(D407),0)</f>
        <v>0.04</v>
      </c>
      <c r="K407" s="19">
        <f>VLOOKUP($A407,'HUMAN RESOURCES'!$A407:$L3097,COLUMN(E407),0)</f>
        <v>0.122</v>
      </c>
      <c r="L407" s="19">
        <f>VLOOKUP($A407,'HUMAN RESOURCES'!$A407:$L3097,COLUMN(F407),0)</f>
        <v>44</v>
      </c>
      <c r="M407" s="19">
        <f>VLOOKUP($A407,'HUMAN RESOURCES'!$A407:$L3097,COLUMN(G407),0)</f>
        <v>43</v>
      </c>
      <c r="N407" s="19">
        <f>VLOOKUP($A407,'HUMAN RESOURCES'!$A407:$L3097,COLUMN(H407),0)</f>
        <v>0.42499999999999999</v>
      </c>
      <c r="O407" s="19">
        <f>VLOOKUP($A407,'HUMAN RESOURCES'!$A407:$L3097,COLUMN(I407),0)</f>
        <v>0.55000000000000004</v>
      </c>
      <c r="P407" s="19">
        <f>VLOOKUP($A407,'HUMAN RESOURCES'!$A407:$L3097,COLUMN(J407),0)</f>
        <v>2.5000000000000001E-2</v>
      </c>
      <c r="Q407" s="19">
        <f>VLOOKUP($A407,'HUMAN RESOURCES'!$A407:$L3097,COLUMN(K407),0)</f>
        <v>5416015</v>
      </c>
      <c r="R407" s="19">
        <f>VLOOKUP($A407,'HUMAN RESOURCES'!$A407:$L3097,COLUMN(L407),0)</f>
        <v>0.374</v>
      </c>
      <c r="S407" s="19">
        <f>VLOOKUP($A407,TOURISM!$A406:$E3096, COLUMN(D407),0)</f>
        <v>22000000</v>
      </c>
      <c r="T407" s="19">
        <f>VLOOKUP($A407,TOURISM!$A406:$E3096, COLUMN(E407),0)</f>
        <v>17000000</v>
      </c>
      <c r="U407" s="19">
        <f>VLOOKUP($A407,BUSINESS!$A407:$I3097, COLUMN(H407),0)</f>
        <v>2E-3</v>
      </c>
      <c r="V407" s="19">
        <f>VLOOKUP($A407,BUSINESS!$A407:$I3097, COLUMN(I407),0)</f>
        <v>0.14299999999999999</v>
      </c>
    </row>
    <row r="408" spans="1:22" ht="15" x14ac:dyDescent="0.25">
      <c r="A408" s="14" t="s">
        <v>59</v>
      </c>
      <c r="B408" s="15" t="s">
        <v>96</v>
      </c>
      <c r="C408" s="16" t="s">
        <v>120</v>
      </c>
      <c r="D408" s="17">
        <v>4291363547</v>
      </c>
      <c r="E408" s="18">
        <v>7.3999999999999996E-2</v>
      </c>
      <c r="F408" s="18">
        <v>22</v>
      </c>
      <c r="G408" s="19">
        <v>0.12</v>
      </c>
      <c r="H408" s="19">
        <f>VLOOKUP($A408,ENERGY!$A408:$E3098,COLUMN(D408),0)</f>
        <v>14338</v>
      </c>
      <c r="I408" s="19">
        <f>VLOOKUP($A408,ENERGY!$A408:$E3098,COLUMN(E408),0)</f>
        <v>829</v>
      </c>
      <c r="J408" s="19">
        <f>VLOOKUP($A408,'HUMAN RESOURCES'!$A408:$L3098,COLUMN(D408),0)</f>
        <v>0.04</v>
      </c>
      <c r="K408" s="19">
        <f>VLOOKUP($A408,'HUMAN RESOURCES'!$A408:$L3098,COLUMN(E408),0)</f>
        <v>7.2999999999999995E-2</v>
      </c>
      <c r="L408" s="19">
        <f>VLOOKUP($A408,'HUMAN RESOURCES'!$A408:$L3098,COLUMN(F408),0)</f>
        <v>53</v>
      </c>
      <c r="M408" s="19">
        <f>VLOOKUP($A408,'HUMAN RESOURCES'!$A408:$L3098,COLUMN(G408),0)</f>
        <v>52</v>
      </c>
      <c r="N408" s="19">
        <f>VLOOKUP($A408,'HUMAN RESOURCES'!$A408:$L3098,COLUMN(H408),0)</f>
        <v>0.439</v>
      </c>
      <c r="O408" s="19">
        <f>VLOOKUP($A408,'HUMAN RESOURCES'!$A408:$L3098,COLUMN(I408),0)</f>
        <v>0.52800000000000002</v>
      </c>
      <c r="P408" s="19">
        <f>VLOOKUP($A408,'HUMAN RESOURCES'!$A408:$L3098,COLUMN(J408),0)</f>
        <v>3.3000000000000002E-2</v>
      </c>
      <c r="Q408" s="19">
        <f>VLOOKUP($A408,'HUMAN RESOURCES'!$A408:$L3098,COLUMN(K408),0)</f>
        <v>19097676</v>
      </c>
      <c r="R408" s="19">
        <f>VLOOKUP($A408,'HUMAN RESOURCES'!$A408:$L3098,COLUMN(L408),0)</f>
        <v>0.497</v>
      </c>
      <c r="S408" s="19">
        <f>VLOOKUP($A408,TOURISM!$A407:$E3097, COLUMN(D408),0)</f>
        <v>254000000</v>
      </c>
      <c r="T408" s="19">
        <f>VLOOKUP($A408,TOURISM!$A407:$E3097, COLUMN(E408),0)</f>
        <v>466000000</v>
      </c>
      <c r="U408" s="19">
        <f>VLOOKUP($A408,BUSINESS!$A408:$I3098, COLUMN(H408),0)</f>
        <v>2.9000000000000001E-2</v>
      </c>
      <c r="V408" s="19">
        <f>VLOOKUP($A408,BUSINESS!$A408:$I3098, COLUMN(I408),0)</f>
        <v>0.23799999999999999</v>
      </c>
    </row>
    <row r="409" spans="1:22" ht="15" x14ac:dyDescent="0.25">
      <c r="A409" s="14" t="s">
        <v>59</v>
      </c>
      <c r="B409" s="15" t="s">
        <v>97</v>
      </c>
      <c r="C409" s="16" t="s">
        <v>120</v>
      </c>
      <c r="D409" s="17">
        <v>166000000000</v>
      </c>
      <c r="E409" s="18">
        <v>7.1999999999999995E-2</v>
      </c>
      <c r="F409" s="18">
        <v>81</v>
      </c>
      <c r="G409" s="18">
        <v>0.16900000000000001</v>
      </c>
      <c r="H409" s="19">
        <f>VLOOKUP($A409,ENERGY!$A409:$E3099,COLUMN(D409),0)</f>
        <v>106509</v>
      </c>
      <c r="I409" s="19">
        <f>VLOOKUP($A409,ENERGY!$A409:$E3099,COLUMN(E409),0)</f>
        <v>104697</v>
      </c>
      <c r="J409" s="19">
        <f>VLOOKUP($A409,'HUMAN RESOURCES'!$A409:$L3099,COLUMN(D409),0)</f>
        <v>0.04</v>
      </c>
      <c r="K409" s="19">
        <f>VLOOKUP($A409,'HUMAN RESOURCES'!$A409:$L3099,COLUMN(E409),0)</f>
        <v>9.0999999999999998E-2</v>
      </c>
      <c r="L409" s="19">
        <f>VLOOKUP($A409,'HUMAN RESOURCES'!$A409:$L3099,COLUMN(F409),0)</f>
        <v>54</v>
      </c>
      <c r="M409" s="19">
        <f>VLOOKUP($A409,'HUMAN RESOURCES'!$A409:$L3099,COLUMN(G409),0)</f>
        <v>52</v>
      </c>
      <c r="N409" s="19">
        <f>VLOOKUP($A409,'HUMAN RESOURCES'!$A409:$L3099,COLUMN(H409),0)</f>
        <v>0.42499999999999999</v>
      </c>
      <c r="O409" s="19">
        <f>VLOOKUP($A409,'HUMAN RESOURCES'!$A409:$L3099,COLUMN(I409),0)</f>
        <v>0.54600000000000004</v>
      </c>
      <c r="P409" s="19">
        <f>VLOOKUP($A409,'HUMAN RESOURCES'!$A409:$L3099,COLUMN(J409),0)</f>
        <v>2.9000000000000001E-2</v>
      </c>
      <c r="Q409" s="19">
        <f>VLOOKUP($A409,'HUMAN RESOURCES'!$A409:$L3099,COLUMN(K409),0)</f>
        <v>1484337</v>
      </c>
      <c r="R409" s="19">
        <f>VLOOKUP($A409,'HUMAN RESOURCES'!$A409:$L3099,COLUMN(L409),0)</f>
        <v>0.42599999999999999</v>
      </c>
      <c r="S409" s="19">
        <f>VLOOKUP($A409,TOURISM!$A408:$E3098, COLUMN(D409),0)</f>
        <v>28400000</v>
      </c>
      <c r="T409" s="19">
        <f>VLOOKUP($A409,TOURISM!$A408:$E3098, COLUMN(E409),0)</f>
        <v>40700000</v>
      </c>
      <c r="U409" s="19">
        <f>VLOOKUP($A409,BUSINESS!$A409:$I3099, COLUMN(H409),0)</f>
        <v>2.1999999999999999E-2</v>
      </c>
      <c r="V409" s="19">
        <f>VLOOKUP($A409,BUSINESS!$A409:$I3099, COLUMN(I409),0)</f>
        <v>0.2</v>
      </c>
    </row>
    <row r="410" spans="1:22" ht="15" x14ac:dyDescent="0.25">
      <c r="A410" s="14" t="s">
        <v>59</v>
      </c>
      <c r="B410" s="15" t="s">
        <v>98</v>
      </c>
      <c r="C410" s="16" t="s">
        <v>120</v>
      </c>
      <c r="D410" s="17">
        <v>3707800459</v>
      </c>
      <c r="E410" s="18">
        <v>0.1</v>
      </c>
      <c r="F410" s="18">
        <v>38</v>
      </c>
      <c r="G410" s="18">
        <v>0.161</v>
      </c>
      <c r="H410" s="19">
        <f>VLOOKUP($A410,ENERGY!$A410:$E3100,COLUMN(D410),0)</f>
        <v>14338</v>
      </c>
      <c r="I410" s="19">
        <f>VLOOKUP($A410,ENERGY!$A410:$E3100,COLUMN(E410),0)</f>
        <v>528</v>
      </c>
      <c r="J410" s="19">
        <f>VLOOKUP($A410,'HUMAN RESOURCES'!$A410:$L3100,COLUMN(D410),0)</f>
        <v>0.04</v>
      </c>
      <c r="K410" s="19">
        <f>VLOOKUP($A410,'HUMAN RESOURCES'!$A410:$L3100,COLUMN(E410),0)</f>
        <v>4.3999999999999997E-2</v>
      </c>
      <c r="L410" s="19">
        <f>VLOOKUP($A410,'HUMAN RESOURCES'!$A410:$L3100,COLUMN(F410),0)</f>
        <v>62</v>
      </c>
      <c r="M410" s="19">
        <f>VLOOKUP($A410,'HUMAN RESOURCES'!$A410:$L3100,COLUMN(G410),0)</f>
        <v>57</v>
      </c>
      <c r="N410" s="19">
        <f>VLOOKUP($A410,'HUMAN RESOURCES'!$A410:$L3100,COLUMN(H410),0)</f>
        <v>0.43099999999999999</v>
      </c>
      <c r="O410" s="19">
        <f>VLOOKUP($A410,'HUMAN RESOURCES'!$A410:$L3100,COLUMN(I410),0)</f>
        <v>0.54900000000000004</v>
      </c>
      <c r="P410" s="19">
        <f>VLOOKUP($A410,'HUMAN RESOURCES'!$A410:$L3100,COLUMN(J410),0)</f>
        <v>0.02</v>
      </c>
      <c r="Q410" s="19">
        <f>VLOOKUP($A410,'HUMAN RESOURCES'!$A410:$L3100,COLUMN(K410),0)</f>
        <v>5209846</v>
      </c>
      <c r="R410" s="19">
        <f>VLOOKUP($A410,'HUMAN RESOURCES'!$A410:$L3100,COLUMN(L410),0)</f>
        <v>0.19500000000000001</v>
      </c>
      <c r="S410" s="19">
        <f>VLOOKUP($A410,TOURISM!$A409:$E3099, COLUMN(D410),0)</f>
        <v>61000000</v>
      </c>
      <c r="T410" s="19">
        <f>VLOOKUP($A410,TOURISM!$A409:$E3099, COLUMN(E410),0)</f>
        <v>448000000</v>
      </c>
      <c r="U410" s="19">
        <f>VLOOKUP($A410,BUSINESS!$A410:$I3100, COLUMN(H410),0)</f>
        <v>4.0000000000000001E-3</v>
      </c>
      <c r="V410" s="19">
        <f>VLOOKUP($A410,BUSINESS!$A410:$I3100, COLUMN(I410),0)</f>
        <v>1.6E-2</v>
      </c>
    </row>
    <row r="411" spans="1:22" ht="15" x14ac:dyDescent="0.25">
      <c r="A411" s="14" t="s">
        <v>59</v>
      </c>
      <c r="B411" s="15" t="s">
        <v>99</v>
      </c>
      <c r="C411" s="16" t="s">
        <v>120</v>
      </c>
      <c r="D411" s="17">
        <v>144259257</v>
      </c>
      <c r="E411" s="18">
        <v>7.0999999999999994E-2</v>
      </c>
      <c r="F411" s="18">
        <v>66</v>
      </c>
      <c r="G411" s="18">
        <v>0.32400000000000001</v>
      </c>
      <c r="H411" s="19">
        <f>VLOOKUP($A411,ENERGY!$A411:$E3101,COLUMN(D411),0)</f>
        <v>43</v>
      </c>
      <c r="I411" s="19">
        <f>VLOOKUP($A411,ENERGY!$A411:$E3101,COLUMN(E411),0)</f>
        <v>77</v>
      </c>
      <c r="J411" s="19">
        <f>VLOOKUP($A411,'HUMAN RESOURCES'!$A411:$L3101,COLUMN(D411),0)</f>
        <v>4.2000000000000003E-2</v>
      </c>
      <c r="K411" s="19">
        <f>VLOOKUP($A411,'HUMAN RESOURCES'!$A411:$L3101,COLUMN(E411),0)</f>
        <v>9.0999999999999998E-2</v>
      </c>
      <c r="L411" s="19">
        <f>VLOOKUP($A411,'HUMAN RESOURCES'!$A411:$L3101,COLUMN(F411),0)</f>
        <v>50</v>
      </c>
      <c r="M411" s="19">
        <f>VLOOKUP($A411,'HUMAN RESOURCES'!$A411:$L3101,COLUMN(G411),0)</f>
        <v>49</v>
      </c>
      <c r="N411" s="19">
        <f>VLOOKUP($A411,'HUMAN RESOURCES'!$A411:$L3101,COLUMN(H411),0)</f>
        <v>0.437</v>
      </c>
      <c r="O411" s="19">
        <f>VLOOKUP($A411,'HUMAN RESOURCES'!$A411:$L3101,COLUMN(I411),0)</f>
        <v>0.53600000000000003</v>
      </c>
      <c r="P411" s="19">
        <f>VLOOKUP($A411,'HUMAN RESOURCES'!$A411:$L3101,COLUMN(J411),0)</f>
        <v>2.7E-2</v>
      </c>
      <c r="Q411" s="19">
        <f>VLOOKUP($A411,'HUMAN RESOURCES'!$A411:$L3101,COLUMN(K411),0)</f>
        <v>147187353</v>
      </c>
      <c r="R411" s="19">
        <f>VLOOKUP($A411,'HUMAN RESOURCES'!$A411:$L3101,COLUMN(L411),0)</f>
        <v>0.40799999999999997</v>
      </c>
      <c r="S411" s="19">
        <f>VLOOKUP($A411,TOURISM!$A410:$E3100, COLUMN(D411),0)</f>
        <v>337000000</v>
      </c>
      <c r="T411" s="19">
        <f>VLOOKUP($A411,TOURISM!$A410:$E3100, COLUMN(E411),0)</f>
        <v>6664000000</v>
      </c>
      <c r="U411" s="19">
        <f>VLOOKUP($A411,BUSINESS!$A411:$I3101, COLUMN(H411),0)</f>
        <v>6.8000000000000005E-2</v>
      </c>
      <c r="V411" s="19">
        <f>VLOOKUP($A411,BUSINESS!$A411:$I3101, COLUMN(I411),0)</f>
        <v>0.27400000000000002</v>
      </c>
    </row>
    <row r="412" spans="1:22" ht="15" x14ac:dyDescent="0.25">
      <c r="A412" s="14" t="s">
        <v>59</v>
      </c>
      <c r="B412" s="15" t="s">
        <v>100</v>
      </c>
      <c r="C412" s="16" t="s">
        <v>120</v>
      </c>
      <c r="D412" s="17">
        <v>11284603481</v>
      </c>
      <c r="E412" s="18">
        <v>4.7E-2</v>
      </c>
      <c r="F412" s="18">
        <v>45</v>
      </c>
      <c r="G412" s="19">
        <v>0.12</v>
      </c>
      <c r="H412" s="19">
        <f>VLOOKUP($A412,ENERGY!$A412:$E3102,COLUMN(D412),0)</f>
        <v>2791</v>
      </c>
      <c r="I412" s="19">
        <f>VLOOKUP($A412,ENERGY!$A412:$E3102,COLUMN(E412),0)</f>
        <v>5860</v>
      </c>
      <c r="J412" s="19">
        <f>VLOOKUP($A412,'HUMAN RESOURCES'!$A412:$L3102,COLUMN(D412),0)</f>
        <v>4.2000000000000003E-2</v>
      </c>
      <c r="K412" s="19">
        <f>VLOOKUP($A412,'HUMAN RESOURCES'!$A412:$L3102,COLUMN(E412),0)</f>
        <v>6.4000000000000001E-2</v>
      </c>
      <c r="L412" s="19">
        <f>VLOOKUP($A412,'HUMAN RESOURCES'!$A412:$L3102,COLUMN(F412),0)</f>
        <v>51</v>
      </c>
      <c r="M412" s="19">
        <f>VLOOKUP($A412,'HUMAN RESOURCES'!$A412:$L3102,COLUMN(G412),0)</f>
        <v>51</v>
      </c>
      <c r="N412" s="19">
        <f>VLOOKUP($A412,'HUMAN RESOURCES'!$A412:$L3102,COLUMN(H412),0)</f>
        <v>0.46100000000000002</v>
      </c>
      <c r="O412" s="19">
        <f>VLOOKUP($A412,'HUMAN RESOURCES'!$A412:$L3102,COLUMN(I412),0)</f>
        <v>0.50900000000000001</v>
      </c>
      <c r="P412" s="19">
        <f>VLOOKUP($A412,'HUMAN RESOURCES'!$A412:$L3102,COLUMN(J412),0)</f>
        <v>0.03</v>
      </c>
      <c r="Q412" s="19">
        <f>VLOOKUP($A412,'HUMAN RESOURCES'!$A412:$L3102,COLUMN(K412),0)</f>
        <v>13713758</v>
      </c>
      <c r="R412" s="19">
        <f>VLOOKUP($A412,'HUMAN RESOURCES'!$A412:$L3102,COLUMN(L412),0)</f>
        <v>0.152</v>
      </c>
      <c r="S412" s="19">
        <f>VLOOKUP($A412,TOURISM!$A411:$E3101, COLUMN(D412),0)</f>
        <v>43000000</v>
      </c>
      <c r="T412" s="19">
        <f>VLOOKUP($A412,TOURISM!$A411:$E3101, COLUMN(E412),0)</f>
        <v>79000000</v>
      </c>
      <c r="U412" s="19">
        <f>VLOOKUP($A412,BUSINESS!$A412:$I3102, COLUMN(H412),0)</f>
        <v>0.01</v>
      </c>
      <c r="V412" s="19">
        <f>VLOOKUP($A412,BUSINESS!$A412:$I3102, COLUMN(I412),0)</f>
        <v>7.6999999999999999E-2</v>
      </c>
    </row>
    <row r="413" spans="1:22" ht="15" x14ac:dyDescent="0.25">
      <c r="A413" s="14" t="s">
        <v>59</v>
      </c>
      <c r="B413" s="15" t="s">
        <v>101</v>
      </c>
      <c r="C413" s="16" t="s">
        <v>120</v>
      </c>
      <c r="D413" s="17">
        <v>1033635773</v>
      </c>
      <c r="E413" s="18">
        <v>3.4000000000000002E-2</v>
      </c>
      <c r="F413" s="18">
        <v>393</v>
      </c>
      <c r="G413" s="18">
        <v>0.109</v>
      </c>
      <c r="H413" s="19">
        <f>VLOOKUP($A413,ENERGY!$A413:$E3103,COLUMN(D413),0)</f>
        <v>228</v>
      </c>
      <c r="I413" s="19">
        <f>VLOOKUP($A413,ENERGY!$A413:$E3103,COLUMN(E413),0)</f>
        <v>697</v>
      </c>
      <c r="J413" s="19">
        <f>VLOOKUP($A413,'HUMAN RESOURCES'!$A413:$L3103,COLUMN(D413),0)</f>
        <v>4.2000000000000003E-2</v>
      </c>
      <c r="K413" s="19">
        <f>VLOOKUP($A413,'HUMAN RESOURCES'!$A413:$L3103,COLUMN(E413),0)</f>
        <v>0.05</v>
      </c>
      <c r="L413" s="19">
        <f>VLOOKUP($A413,'HUMAN RESOURCES'!$A413:$L3103,COLUMN(F413),0)</f>
        <v>57</v>
      </c>
      <c r="M413" s="19">
        <f>VLOOKUP($A413,'HUMAN RESOURCES'!$A413:$L3103,COLUMN(G413),0)</f>
        <v>55</v>
      </c>
      <c r="N413" s="19">
        <f>VLOOKUP($A413,'HUMAN RESOURCES'!$A413:$L3103,COLUMN(H413),0)</f>
        <v>0.44700000000000001</v>
      </c>
      <c r="O413" s="19">
        <f>VLOOKUP($A413,'HUMAN RESOURCES'!$A413:$L3103,COLUMN(I413),0)</f>
        <v>0.52200000000000002</v>
      </c>
      <c r="P413" s="19">
        <f>VLOOKUP($A413,'HUMAN RESOURCES'!$A413:$L3103,COLUMN(J413),0)</f>
        <v>0.03</v>
      </c>
      <c r="Q413" s="19">
        <f>VLOOKUP($A413,'HUMAN RESOURCES'!$A413:$L3103,COLUMN(K413),0)</f>
        <v>41119693</v>
      </c>
      <c r="R413" s="19">
        <f>VLOOKUP($A413,'HUMAN RESOURCES'!$A413:$L3103,COLUMN(L413),0)</f>
        <v>0.26100000000000001</v>
      </c>
      <c r="S413" s="19">
        <f>VLOOKUP($A413,TOURISM!$A412:$E3102, COLUMN(D413),0)</f>
        <v>1215000000</v>
      </c>
      <c r="T413" s="19">
        <f>VLOOKUP($A413,TOURISM!$A412:$E3102, COLUMN(E413),0)</f>
        <v>616000000</v>
      </c>
      <c r="U413" s="19">
        <f>VLOOKUP($A413,BUSINESS!$A413:$I3103, COLUMN(H413),0)</f>
        <v>1.6E-2</v>
      </c>
      <c r="V413" s="19">
        <f>VLOOKUP($A413,BUSINESS!$A413:$I3103, COLUMN(I413),0)</f>
        <v>0.20100000000000001</v>
      </c>
    </row>
    <row r="414" spans="1:22" ht="15" x14ac:dyDescent="0.25">
      <c r="A414" s="14" t="s">
        <v>59</v>
      </c>
      <c r="B414" s="15" t="s">
        <v>102</v>
      </c>
      <c r="C414" s="16" t="s">
        <v>120</v>
      </c>
      <c r="D414" s="17">
        <v>2158653216</v>
      </c>
      <c r="E414" s="18">
        <v>0.14000000000000001</v>
      </c>
      <c r="F414" s="18">
        <v>56</v>
      </c>
      <c r="G414" s="18">
        <v>0.25</v>
      </c>
      <c r="H414" s="19">
        <f>VLOOKUP($A414,ENERGY!$A414:$E3104,COLUMN(D414),0)</f>
        <v>14338</v>
      </c>
      <c r="I414" s="19">
        <f>VLOOKUP($A414,ENERGY!$A414:$E3104,COLUMN(E414),0)</f>
        <v>546</v>
      </c>
      <c r="J414" s="19">
        <f>VLOOKUP($A414,'HUMAN RESOURCES'!$A414:$L3104,COLUMN(D414),0)</f>
        <v>4.2999999999999997E-2</v>
      </c>
      <c r="K414" s="19">
        <f>VLOOKUP($A414,'HUMAN RESOURCES'!$A414:$L3104,COLUMN(E414),0)</f>
        <v>8.2000000000000003E-2</v>
      </c>
      <c r="L414" s="19">
        <f>VLOOKUP($A414,'HUMAN RESOURCES'!$A414:$L3104,COLUMN(F414),0)</f>
        <v>49</v>
      </c>
      <c r="M414" s="19">
        <f>VLOOKUP($A414,'HUMAN RESOURCES'!$A414:$L3104,COLUMN(G414),0)</f>
        <v>47</v>
      </c>
      <c r="N414" s="19">
        <f>VLOOKUP($A414,'HUMAN RESOURCES'!$A414:$L3104,COLUMN(H414),0)</f>
        <v>0.45100000000000001</v>
      </c>
      <c r="O414" s="19">
        <f>VLOOKUP($A414,'HUMAN RESOURCES'!$A414:$L3104,COLUMN(I414),0)</f>
        <v>0.51700000000000002</v>
      </c>
      <c r="P414" s="19">
        <f>VLOOKUP($A414,'HUMAN RESOURCES'!$A414:$L3104,COLUMN(J414),0)</f>
        <v>3.2000000000000001E-2</v>
      </c>
      <c r="Q414" s="19">
        <f>VLOOKUP($A414,'HUMAN RESOURCES'!$A414:$L3104,COLUMN(K414),0)</f>
        <v>22171404</v>
      </c>
      <c r="R414" s="19">
        <f>VLOOKUP($A414,'HUMAN RESOURCES'!$A414:$L3104,COLUMN(L414),0)</f>
        <v>0.30399999999999999</v>
      </c>
      <c r="S414" s="19">
        <f>VLOOKUP($A414,TOURISM!$A413:$E3103, COLUMN(D414),0)</f>
        <v>182000000</v>
      </c>
      <c r="T414" s="19">
        <f>VLOOKUP($A414,TOURISM!$A413:$E3103, COLUMN(E414),0)</f>
        <v>209000000</v>
      </c>
      <c r="U414" s="19">
        <f>VLOOKUP($A414,BUSINESS!$A414:$I3104, COLUMN(H414),0)</f>
        <v>8.9999999999999993E-3</v>
      </c>
      <c r="V414" s="19">
        <f>VLOOKUP($A414,BUSINESS!$A414:$I3104, COLUMN(I414),0)</f>
        <v>0.13900000000000001</v>
      </c>
    </row>
    <row r="415" spans="1:22" ht="15" x14ac:dyDescent="0.25">
      <c r="A415" s="14" t="s">
        <v>59</v>
      </c>
      <c r="B415" s="15" t="s">
        <v>103</v>
      </c>
      <c r="C415" s="16" t="s">
        <v>120</v>
      </c>
      <c r="D415" s="20">
        <v>15079752557.5</v>
      </c>
      <c r="E415" s="21">
        <v>6.4000000000000001E-2</v>
      </c>
      <c r="F415" s="19">
        <v>190</v>
      </c>
      <c r="G415" s="19">
        <v>0.12</v>
      </c>
      <c r="H415" s="19">
        <f>VLOOKUP($A415,ENERGY!$A415:$E3105,COLUMN(D415),0)</f>
        <v>14338</v>
      </c>
      <c r="I415" s="19">
        <f>VLOOKUP($A415,ENERGY!$A415:$E3105,COLUMN(E415),0)</f>
        <v>579</v>
      </c>
      <c r="J415" s="19">
        <f>VLOOKUP($A415,'HUMAN RESOURCES'!$A415:$L3105,COLUMN(D415),0)</f>
        <v>4.3999999999999997E-2</v>
      </c>
      <c r="K415" s="19">
        <f>VLOOKUP($A415,'HUMAN RESOURCES'!$A415:$L3105,COLUMN(E415),0)</f>
        <v>7.0000000000000007E-2</v>
      </c>
      <c r="L415" s="19">
        <f>VLOOKUP($A415,'HUMAN RESOURCES'!$A415:$L3105,COLUMN(F415),0)</f>
        <v>51</v>
      </c>
      <c r="M415" s="19">
        <f>VLOOKUP($A415,'HUMAN RESOURCES'!$A415:$L3105,COLUMN(G415),0)</f>
        <v>49</v>
      </c>
      <c r="N415" s="19">
        <f>VLOOKUP($A415,'HUMAN RESOURCES'!$A415:$L3105,COLUMN(H415),0)</f>
        <v>0.46899999999999997</v>
      </c>
      <c r="O415" s="19">
        <f>VLOOKUP($A415,'HUMAN RESOURCES'!$A415:$L3105,COLUMN(I415),0)</f>
        <v>0.504</v>
      </c>
      <c r="P415" s="19">
        <f>VLOOKUP($A415,'HUMAN RESOURCES'!$A415:$L3105,COLUMN(J415),0)</f>
        <v>2.7E-2</v>
      </c>
      <c r="Q415" s="19">
        <f>VLOOKUP($A415,'HUMAN RESOURCES'!$A415:$L3105,COLUMN(K415),0)</f>
        <v>12109620</v>
      </c>
      <c r="R415" s="19">
        <f>VLOOKUP($A415,'HUMAN RESOURCES'!$A415:$L3105,COLUMN(L415),0)</f>
        <v>0.375</v>
      </c>
      <c r="S415" s="19">
        <f>VLOOKUP($A415,TOURISM!$A414:$E3104, COLUMN(D415),0)</f>
        <v>138000000</v>
      </c>
      <c r="T415" s="19">
        <f>VLOOKUP($A415,TOURISM!$A414:$E3104, COLUMN(E415),0)</f>
        <v>98000000</v>
      </c>
      <c r="U415" s="19">
        <f>VLOOKUP($A415,BUSINESS!$A415:$I3105, COLUMN(H415),0)</f>
        <v>4.9000000000000002E-2</v>
      </c>
      <c r="V415" s="19">
        <f>VLOOKUP($A415,BUSINESS!$A415:$I3105, COLUMN(I415),0)</f>
        <v>0.218</v>
      </c>
    </row>
    <row r="416" spans="1:22" ht="15" x14ac:dyDescent="0.25">
      <c r="A416" s="14" t="s">
        <v>59</v>
      </c>
      <c r="B416" s="15" t="s">
        <v>104</v>
      </c>
      <c r="C416" s="16" t="s">
        <v>120</v>
      </c>
      <c r="D416" s="17">
        <v>286000000000</v>
      </c>
      <c r="E416" s="18">
        <v>7.8E-2</v>
      </c>
      <c r="F416" s="18">
        <v>449</v>
      </c>
      <c r="G416" s="18">
        <v>0.13200000000000001</v>
      </c>
      <c r="H416" s="19">
        <f>VLOOKUP($A416,ENERGY!$A416:$E3106,COLUMN(D416),0)</f>
        <v>128214</v>
      </c>
      <c r="I416" s="19">
        <f>VLOOKUP($A416,ENERGY!$A416:$E3106,COLUMN(E416),0)</f>
        <v>396117</v>
      </c>
      <c r="J416" s="19">
        <f>VLOOKUP($A416,'HUMAN RESOURCES'!$A416:$L3106,COLUMN(D416),0)</f>
        <v>4.3999999999999997E-2</v>
      </c>
      <c r="K416" s="19">
        <f>VLOOKUP($A416,'HUMAN RESOURCES'!$A416:$L3106,COLUMN(E416),0)</f>
        <v>6.9000000000000006E-2</v>
      </c>
      <c r="L416" s="19">
        <f>VLOOKUP($A416,'HUMAN RESOURCES'!$A416:$L3106,COLUMN(F416),0)</f>
        <v>53</v>
      </c>
      <c r="M416" s="19">
        <f>VLOOKUP($A416,'HUMAN RESOURCES'!$A416:$L3106,COLUMN(G416),0)</f>
        <v>50</v>
      </c>
      <c r="N416" s="19">
        <f>VLOOKUP($A416,'HUMAN RESOURCES'!$A416:$L3106,COLUMN(H416),0)</f>
        <v>0.44500000000000001</v>
      </c>
      <c r="O416" s="19">
        <f>VLOOKUP($A416,'HUMAN RESOURCES'!$A416:$L3106,COLUMN(I416),0)</f>
        <v>0.52900000000000003</v>
      </c>
      <c r="P416" s="19">
        <f>VLOOKUP($A416,'HUMAN RESOURCES'!$A416:$L3106,COLUMN(J416),0)</f>
        <v>2.5999999999999999E-2</v>
      </c>
      <c r="Q416" s="19">
        <f>VLOOKUP($A416,'HUMAN RESOURCES'!$A416:$L3106,COLUMN(K416),0)</f>
        <v>8328312</v>
      </c>
      <c r="R416" s="19">
        <f>VLOOKUP($A416,'HUMAN RESOURCES'!$A416:$L3106,COLUMN(L416),0)</f>
        <v>9.9000000000000005E-2</v>
      </c>
      <c r="S416" s="19">
        <f>VLOOKUP($A416,TOURISM!$A415:$E3105, COLUMN(D416),0)</f>
        <v>2300000</v>
      </c>
      <c r="T416" s="19">
        <f>VLOOKUP($A416,TOURISM!$A415:$E3105, COLUMN(E416),0)</f>
        <v>106000000</v>
      </c>
      <c r="U416" s="19">
        <f>VLOOKUP($A416,BUSINESS!$A416:$I3106, COLUMN(H416),0)</f>
        <v>7.0000000000000001E-3</v>
      </c>
      <c r="V416" s="19">
        <f>VLOOKUP($A416,BUSINESS!$A416:$I3106, COLUMN(I416),0)</f>
        <v>3.2000000000000001E-2</v>
      </c>
    </row>
    <row r="417" spans="1:22" ht="15" x14ac:dyDescent="0.25">
      <c r="A417" s="14" t="s">
        <v>59</v>
      </c>
      <c r="B417" s="15" t="s">
        <v>105</v>
      </c>
      <c r="C417" s="16" t="s">
        <v>120</v>
      </c>
      <c r="D417" s="20">
        <v>15079752557.5</v>
      </c>
      <c r="E417" s="21">
        <v>6.4000000000000001E-2</v>
      </c>
      <c r="F417" s="19">
        <v>190</v>
      </c>
      <c r="G417" s="19">
        <v>0.12</v>
      </c>
      <c r="H417" s="19">
        <f>VLOOKUP($A417,ENERGY!$A417:$E3107,COLUMN(D417),0)</f>
        <v>14338</v>
      </c>
      <c r="I417" s="19">
        <f>VLOOKUP($A417,ENERGY!$A417:$E3107,COLUMN(E417),0)</f>
        <v>8441</v>
      </c>
      <c r="J417" s="19">
        <f>VLOOKUP($A417,'HUMAN RESOURCES'!$A417:$L3107,COLUMN(D417),0)</f>
        <v>4.3999999999999997E-2</v>
      </c>
      <c r="K417" s="19">
        <f>VLOOKUP($A417,'HUMAN RESOURCES'!$A417:$L3107,COLUMN(E417),0)</f>
        <v>7.9000000000000001E-2</v>
      </c>
      <c r="L417" s="19">
        <f>VLOOKUP($A417,'HUMAN RESOURCES'!$A417:$L3107,COLUMN(F417),0)</f>
        <v>54</v>
      </c>
      <c r="M417" s="19">
        <f>VLOOKUP($A417,'HUMAN RESOURCES'!$A417:$L3107,COLUMN(G417),0)</f>
        <v>53</v>
      </c>
      <c r="N417" s="19">
        <f>VLOOKUP($A417,'HUMAN RESOURCES'!$A417:$L3107,COLUMN(H417),0)</f>
        <v>0.46300000000000002</v>
      </c>
      <c r="O417" s="19">
        <f>VLOOKUP($A417,'HUMAN RESOURCES'!$A417:$L3107,COLUMN(I417),0)</f>
        <v>0.51100000000000001</v>
      </c>
      <c r="P417" s="19">
        <f>VLOOKUP($A417,'HUMAN RESOURCES'!$A417:$L3107,COLUMN(J417),0)</f>
        <v>2.5000000000000001E-2</v>
      </c>
      <c r="Q417" s="19">
        <f>VLOOKUP($A417,'HUMAN RESOURCES'!$A417:$L3107,COLUMN(K417),0)</f>
        <v>14235075</v>
      </c>
      <c r="R417" s="19">
        <f>VLOOKUP($A417,'HUMAN RESOURCES'!$A417:$L3107,COLUMN(L417),0)</f>
        <v>0.23200000000000001</v>
      </c>
      <c r="S417" s="19">
        <f>VLOOKUP($A417,TOURISM!$A416:$E3106, COLUMN(D417),0)</f>
        <v>61000000</v>
      </c>
      <c r="T417" s="19">
        <f>VLOOKUP($A417,TOURISM!$A416:$E3106, COLUMN(E417),0)</f>
        <v>93000000</v>
      </c>
      <c r="U417" s="19">
        <f>VLOOKUP($A417,BUSINESS!$A417:$I3107, COLUMN(H417),0)</f>
        <v>8.0000000000000002E-3</v>
      </c>
      <c r="V417" s="19">
        <f>VLOOKUP($A417,BUSINESS!$A417:$I3107, COLUMN(I417),0)</f>
        <v>0.13100000000000001</v>
      </c>
    </row>
    <row r="418" spans="1:22" ht="15" x14ac:dyDescent="0.25">
      <c r="A418" s="14" t="s">
        <v>59</v>
      </c>
      <c r="B418" s="15" t="s">
        <v>106</v>
      </c>
      <c r="C418" s="16" t="s">
        <v>120</v>
      </c>
      <c r="D418" s="17">
        <v>45456460335</v>
      </c>
      <c r="E418" s="18">
        <v>6.2E-2</v>
      </c>
      <c r="F418" s="18">
        <v>85</v>
      </c>
      <c r="G418" s="19">
        <v>0.12</v>
      </c>
      <c r="H418" s="19">
        <f>VLOOKUP($A418,ENERGY!$A418:$E3108,COLUMN(D418),0)</f>
        <v>14837</v>
      </c>
      <c r="I418" s="19">
        <f>VLOOKUP($A418,ENERGY!$A418:$E3108,COLUMN(E418),0)</f>
        <v>10708</v>
      </c>
      <c r="J418" s="19">
        <f>VLOOKUP($A418,'HUMAN RESOURCES'!$A418:$L3108,COLUMN(D418),0)</f>
        <v>4.3999999999999997E-2</v>
      </c>
      <c r="K418" s="19">
        <f>VLOOKUP($A418,'HUMAN RESOURCES'!$A418:$L3108,COLUMN(E418),0)</f>
        <v>5.5E-2</v>
      </c>
      <c r="L418" s="19">
        <f>VLOOKUP($A418,'HUMAN RESOURCES'!$A418:$L3108,COLUMN(F418),0)</f>
        <v>59</v>
      </c>
      <c r="M418" s="19">
        <f>VLOOKUP($A418,'HUMAN RESOURCES'!$A418:$L3108,COLUMN(G418),0)</f>
        <v>56</v>
      </c>
      <c r="N418" s="19">
        <f>VLOOKUP($A418,'HUMAN RESOURCES'!$A418:$L3108,COLUMN(H418),0)</f>
        <v>0.46</v>
      </c>
      <c r="O418" s="19">
        <f>VLOOKUP($A418,'HUMAN RESOURCES'!$A418:$L3108,COLUMN(I418),0)</f>
        <v>0.51400000000000001</v>
      </c>
      <c r="P418" s="19">
        <f>VLOOKUP($A418,'HUMAN RESOURCES'!$A418:$L3108,COLUMN(J418),0)</f>
        <v>2.5000000000000001E-2</v>
      </c>
      <c r="Q418" s="19">
        <f>VLOOKUP($A418,'HUMAN RESOURCES'!$A418:$L3108,COLUMN(K418),0)</f>
        <v>1529406</v>
      </c>
      <c r="R418" s="19">
        <f>VLOOKUP($A418,'HUMAN RESOURCES'!$A418:$L3108,COLUMN(L418),0)</f>
        <v>0.54</v>
      </c>
      <c r="S418" s="19">
        <f>VLOOKUP($A418,TOURISM!$A417:$E3107, COLUMN(D418),0)</f>
        <v>87000000</v>
      </c>
      <c r="T418" s="19">
        <f>VLOOKUP($A418,TOURISM!$A417:$E3107, COLUMN(E418),0)</f>
        <v>8000000</v>
      </c>
      <c r="U418" s="19">
        <f>VLOOKUP($A418,BUSINESS!$A418:$I3108, COLUMN(H418),0)</f>
        <v>6.2E-2</v>
      </c>
      <c r="V418" s="19">
        <f>VLOOKUP($A418,BUSINESS!$A418:$I3108, COLUMN(I418),0)</f>
        <v>0.52300000000000002</v>
      </c>
    </row>
    <row r="419" spans="1:22" ht="15" x14ac:dyDescent="0.25">
      <c r="A419" s="14" t="s">
        <v>59</v>
      </c>
      <c r="B419" s="15" t="s">
        <v>107</v>
      </c>
      <c r="C419" s="16" t="s">
        <v>120</v>
      </c>
      <c r="D419" s="17">
        <v>3053823329</v>
      </c>
      <c r="E419" s="18">
        <v>7.0000000000000007E-2</v>
      </c>
      <c r="F419" s="18">
        <v>190</v>
      </c>
      <c r="G419" s="18">
        <v>0.13200000000000001</v>
      </c>
      <c r="H419" s="19">
        <f>VLOOKUP($A419,ENERGY!$A419:$E3109,COLUMN(D419),0)</f>
        <v>399</v>
      </c>
      <c r="I419" s="19">
        <f>VLOOKUP($A419,ENERGY!$A419:$E3109,COLUMN(E419),0)</f>
        <v>1019</v>
      </c>
      <c r="J419" s="19">
        <f>VLOOKUP($A419,'HUMAN RESOURCES'!$A419:$L3109,COLUMN(D419),0)</f>
        <v>4.4999999999999998E-2</v>
      </c>
      <c r="K419" s="19">
        <f>VLOOKUP($A419,'HUMAN RESOURCES'!$A419:$L3109,COLUMN(E419),0)</f>
        <v>0.1</v>
      </c>
      <c r="L419" s="19">
        <f>VLOOKUP($A419,'HUMAN RESOURCES'!$A419:$L3109,COLUMN(F419),0)</f>
        <v>50</v>
      </c>
      <c r="M419" s="19">
        <f>VLOOKUP($A419,'HUMAN RESOURCES'!$A419:$L3109,COLUMN(G419),0)</f>
        <v>47</v>
      </c>
      <c r="N419" s="19">
        <f>VLOOKUP($A419,'HUMAN RESOURCES'!$A419:$L3109,COLUMN(H419),0)</f>
        <v>0.46</v>
      </c>
      <c r="O419" s="19">
        <f>VLOOKUP($A419,'HUMAN RESOURCES'!$A419:$L3109,COLUMN(I419),0)</f>
        <v>0.51200000000000001</v>
      </c>
      <c r="P419" s="19">
        <f>VLOOKUP($A419,'HUMAN RESOURCES'!$A419:$L3109,COLUMN(J419),0)</f>
        <v>2.8000000000000001E-2</v>
      </c>
      <c r="Q419" s="19">
        <f>VLOOKUP($A419,'HUMAN RESOURCES'!$A419:$L3109,COLUMN(K419),0)</f>
        <v>57187942</v>
      </c>
      <c r="R419" s="19">
        <f>VLOOKUP($A419,'HUMAN RESOURCES'!$A419:$L3109,COLUMN(L419),0)</f>
        <v>0.38400000000000001</v>
      </c>
      <c r="S419" s="19">
        <f>VLOOKUP($A419,TOURISM!$A418:$E3108, COLUMN(D419),0)</f>
        <v>700000</v>
      </c>
      <c r="T419" s="19">
        <f>VLOOKUP($A419,TOURISM!$A418:$E3108, COLUMN(E419),0)</f>
        <v>109000000</v>
      </c>
      <c r="U419" s="19">
        <f>VLOOKUP($A419,BUSINESS!$A419:$I3109, COLUMN(H419),0)</f>
        <v>4.0000000000000001E-3</v>
      </c>
      <c r="V419" s="19">
        <f>VLOOKUP($A419,BUSINESS!$A419:$I3109, COLUMN(I419),0)</f>
        <v>0.115</v>
      </c>
    </row>
    <row r="420" spans="1:22" ht="15" x14ac:dyDescent="0.25">
      <c r="A420" s="14" t="s">
        <v>59</v>
      </c>
      <c r="B420" s="15" t="s">
        <v>108</v>
      </c>
      <c r="C420" s="16" t="s">
        <v>120</v>
      </c>
      <c r="D420" s="17">
        <v>16825547176</v>
      </c>
      <c r="E420" s="18">
        <v>5.7000000000000002E-2</v>
      </c>
      <c r="F420" s="18">
        <v>23</v>
      </c>
      <c r="G420" s="18">
        <v>0.161</v>
      </c>
      <c r="H420" s="19">
        <f>VLOOKUP($A420,ENERGY!$A420:$E3110,COLUMN(D420),0)</f>
        <v>17141</v>
      </c>
      <c r="I420" s="19">
        <f>VLOOKUP($A420,ENERGY!$A420:$E3110,COLUMN(E420),0)</f>
        <v>5618</v>
      </c>
      <c r="J420" s="19">
        <f>VLOOKUP($A420,'HUMAN RESOURCES'!$A420:$L3110,COLUMN(D420),0)</f>
        <v>4.5999999999999999E-2</v>
      </c>
      <c r="K420" s="19">
        <f>VLOOKUP($A420,'HUMAN RESOURCES'!$A420:$L3110,COLUMN(E420),0)</f>
        <v>0.104</v>
      </c>
      <c r="L420" s="19">
        <f>VLOOKUP($A420,'HUMAN RESOURCES'!$A420:$L3110,COLUMN(F420),0)</f>
        <v>55</v>
      </c>
      <c r="M420" s="19">
        <f>VLOOKUP($A420,'HUMAN RESOURCES'!$A420:$L3110,COLUMN(G420),0)</f>
        <v>51</v>
      </c>
      <c r="N420" s="19">
        <f>VLOOKUP($A420,'HUMAN RESOURCES'!$A420:$L3110,COLUMN(H420),0)</f>
        <v>0.47799999999999998</v>
      </c>
      <c r="O420" s="19">
        <f>VLOOKUP($A420,'HUMAN RESOURCES'!$A420:$L3110,COLUMN(I420),0)</f>
        <v>0.49299999999999999</v>
      </c>
      <c r="P420" s="19">
        <f>VLOOKUP($A420,'HUMAN RESOURCES'!$A420:$L3110,COLUMN(J420),0)</f>
        <v>2.9000000000000001E-2</v>
      </c>
      <c r="Q420" s="19">
        <f>VLOOKUP($A420,'HUMAN RESOURCES'!$A420:$L3110,COLUMN(K420),0)</f>
        <v>8910851</v>
      </c>
      <c r="R420" s="19">
        <f>VLOOKUP($A420,'HUMAN RESOURCES'!$A420:$L3110,COLUMN(L420),0)</f>
        <v>0.36</v>
      </c>
      <c r="S420" s="19">
        <f>VLOOKUP($A420,TOURISM!$A419:$E3109, COLUMN(D420),0)</f>
        <v>2478709140</v>
      </c>
      <c r="T420" s="19">
        <f>VLOOKUP($A420,TOURISM!$A419:$E3109, COLUMN(E420),0)</f>
        <v>448000000</v>
      </c>
      <c r="U420" s="19">
        <f>VLOOKUP($A420,BUSINESS!$A420:$I3110, COLUMN(H420),0)</f>
        <v>1.0999999999999999E-2</v>
      </c>
      <c r="V420" s="19">
        <f>VLOOKUP($A420,BUSINESS!$A420:$I3110, COLUMN(I420),0)</f>
        <v>6.7000000000000004E-2</v>
      </c>
    </row>
    <row r="421" spans="1:22" ht="15" x14ac:dyDescent="0.25">
      <c r="A421" s="14" t="s">
        <v>59</v>
      </c>
      <c r="B421" s="15" t="s">
        <v>109</v>
      </c>
      <c r="C421" s="16" t="s">
        <v>120</v>
      </c>
      <c r="D421" s="17">
        <v>2523462649</v>
      </c>
      <c r="E421" s="18">
        <v>6.5000000000000002E-2</v>
      </c>
      <c r="F421" s="18">
        <v>28</v>
      </c>
      <c r="G421" s="19">
        <v>0.12</v>
      </c>
      <c r="H421" s="19">
        <f>VLOOKUP($A421,ENERGY!$A421:$E3111,COLUMN(D421),0)</f>
        <v>2372</v>
      </c>
      <c r="I421" s="19">
        <f>VLOOKUP($A421,ENERGY!$A421:$E3111,COLUMN(E421),0)</f>
        <v>1338</v>
      </c>
      <c r="J421" s="19">
        <f>VLOOKUP($A421,'HUMAN RESOURCES'!$A421:$L3111,COLUMN(D421),0)</f>
        <v>4.5999999999999999E-2</v>
      </c>
      <c r="K421" s="19">
        <f>VLOOKUP($A421,'HUMAN RESOURCES'!$A421:$L3111,COLUMN(E421),0)</f>
        <v>6.0999999999999999E-2</v>
      </c>
      <c r="L421" s="19">
        <f>VLOOKUP($A421,'HUMAN RESOURCES'!$A421:$L3111,COLUMN(F421),0)</f>
        <v>55</v>
      </c>
      <c r="M421" s="19">
        <f>VLOOKUP($A421,'HUMAN RESOURCES'!$A421:$L3111,COLUMN(G421),0)</f>
        <v>54</v>
      </c>
      <c r="N421" s="19">
        <f>VLOOKUP($A421,'HUMAN RESOURCES'!$A421:$L3111,COLUMN(H421),0)</f>
        <v>0.49199999999999999</v>
      </c>
      <c r="O421" s="19">
        <f>VLOOKUP($A421,'HUMAN RESOURCES'!$A421:$L3111,COLUMN(I421),0)</f>
        <v>0.48299999999999998</v>
      </c>
      <c r="P421" s="19">
        <f>VLOOKUP($A421,'HUMAN RESOURCES'!$A421:$L3111,COLUMN(J421),0)</f>
        <v>2.5000000000000001E-2</v>
      </c>
      <c r="Q421" s="19">
        <f>VLOOKUP($A421,'HUMAN RESOURCES'!$A421:$L3111,COLUMN(K421),0)</f>
        <v>30728747</v>
      </c>
      <c r="R421" s="19">
        <f>VLOOKUP($A421,'HUMAN RESOURCES'!$A421:$L3111,COLUMN(L421),0)</f>
        <v>0.13600000000000001</v>
      </c>
      <c r="S421" s="19">
        <f>VLOOKUP($A421,TOURISM!$A420:$E3110, COLUMN(D421),0)</f>
        <v>402000000</v>
      </c>
      <c r="T421" s="19">
        <f>VLOOKUP($A421,TOURISM!$A420:$E3110, COLUMN(E421),0)</f>
        <v>220000000</v>
      </c>
      <c r="U421" s="19">
        <f>VLOOKUP($A421,BUSINESS!$A421:$I3111, COLUMN(H421),0)</f>
        <v>3.6999999999999998E-2</v>
      </c>
      <c r="V421" s="19">
        <f>VLOOKUP($A421,BUSINESS!$A421:$I3111, COLUMN(I421),0)</f>
        <v>0.13700000000000001</v>
      </c>
    </row>
    <row r="422" spans="1:22" ht="15" x14ac:dyDescent="0.25">
      <c r="A422" s="14" t="s">
        <v>59</v>
      </c>
      <c r="B422" s="15" t="s">
        <v>110</v>
      </c>
      <c r="C422" s="16" t="s">
        <v>120</v>
      </c>
      <c r="D422" s="17">
        <v>38920218579</v>
      </c>
      <c r="E422" s="18">
        <v>5.6000000000000001E-2</v>
      </c>
      <c r="F422" s="18">
        <v>217</v>
      </c>
      <c r="G422" s="19">
        <v>0.12</v>
      </c>
      <c r="H422" s="19">
        <f>VLOOKUP($A422,ENERGY!$A422:$E3112,COLUMN(D422),0)</f>
        <v>8314</v>
      </c>
      <c r="I422" s="19">
        <f>VLOOKUP($A422,ENERGY!$A422:$E3112,COLUMN(E422),0)</f>
        <v>22801</v>
      </c>
      <c r="J422" s="19">
        <f>VLOOKUP($A422,'HUMAN RESOURCES'!$A422:$L3112,COLUMN(D422),0)</f>
        <v>4.8000000000000001E-2</v>
      </c>
      <c r="K422" s="19">
        <f>VLOOKUP($A422,'HUMAN RESOURCES'!$A422:$L3112,COLUMN(E422),0)</f>
        <v>0.11700000000000001</v>
      </c>
      <c r="L422" s="19">
        <f>VLOOKUP($A422,'HUMAN RESOURCES'!$A422:$L3112,COLUMN(F422),0)</f>
        <v>51</v>
      </c>
      <c r="M422" s="19">
        <f>VLOOKUP($A422,'HUMAN RESOURCES'!$A422:$L3112,COLUMN(G422),0)</f>
        <v>48</v>
      </c>
      <c r="N422" s="19">
        <f>VLOOKUP($A422,'HUMAN RESOURCES'!$A422:$L3112,COLUMN(H422),0)</f>
        <v>0.47899999999999998</v>
      </c>
      <c r="O422" s="19">
        <f>VLOOKUP($A422,'HUMAN RESOURCES'!$A422:$L3112,COLUMN(I422),0)</f>
        <v>0.497</v>
      </c>
      <c r="P422" s="19">
        <f>VLOOKUP($A422,'HUMAN RESOURCES'!$A422:$L3112,COLUMN(J422),0)</f>
        <v>2.4E-2</v>
      </c>
      <c r="Q422" s="19">
        <f>VLOOKUP($A422,'HUMAN RESOURCES'!$A422:$L3112,COLUMN(K422),0)</f>
        <v>17712824</v>
      </c>
      <c r="R422" s="19">
        <f>VLOOKUP($A422,'HUMAN RESOURCES'!$A422:$L3112,COLUMN(L422),0)</f>
        <v>0.377</v>
      </c>
      <c r="S422" s="19">
        <f>VLOOKUP($A422,TOURISM!$A421:$E3111, COLUMN(D422),0)</f>
        <v>236000000</v>
      </c>
      <c r="T422" s="19">
        <f>VLOOKUP($A422,TOURISM!$A421:$E3111, COLUMN(E422),0)</f>
        <v>473000000</v>
      </c>
      <c r="U422" s="19">
        <f>VLOOKUP($A422,BUSINESS!$A422:$I3112, COLUMN(H422),0)</f>
        <v>3.2000000000000001E-2</v>
      </c>
      <c r="V422" s="19">
        <f>VLOOKUP($A422,BUSINESS!$A422:$I3112, COLUMN(I422),0)</f>
        <v>0.28000000000000003</v>
      </c>
    </row>
    <row r="423" spans="1:22" ht="15" x14ac:dyDescent="0.25">
      <c r="A423" s="14" t="s">
        <v>59</v>
      </c>
      <c r="B423" s="15" t="s">
        <v>111</v>
      </c>
      <c r="C423" s="16" t="s">
        <v>120</v>
      </c>
      <c r="D423" s="17">
        <v>12292813801</v>
      </c>
      <c r="E423" s="18">
        <v>9.4E-2</v>
      </c>
      <c r="F423" s="18">
        <v>37</v>
      </c>
      <c r="G423" s="18">
        <v>0.191</v>
      </c>
      <c r="H423" s="19">
        <f>VLOOKUP($A423,ENERGY!$A423:$E3113,COLUMN(D423),0)</f>
        <v>14338</v>
      </c>
      <c r="I423" s="19">
        <f>VLOOKUP($A423,ENERGY!$A423:$E3113,COLUMN(E423),0)</f>
        <v>2285</v>
      </c>
      <c r="J423" s="19">
        <f>VLOOKUP($A423,'HUMAN RESOURCES'!$A423:$L3113,COLUMN(D423),0)</f>
        <v>4.8000000000000001E-2</v>
      </c>
      <c r="K423" s="19">
        <f>VLOOKUP($A423,'HUMAN RESOURCES'!$A423:$L3113,COLUMN(E423),0)</f>
        <v>0.09</v>
      </c>
      <c r="L423" s="19">
        <f>VLOOKUP($A423,'HUMAN RESOURCES'!$A423:$L3113,COLUMN(F423),0)</f>
        <v>52</v>
      </c>
      <c r="M423" s="19">
        <f>VLOOKUP($A423,'HUMAN RESOURCES'!$A423:$L3113,COLUMN(G423),0)</f>
        <v>53</v>
      </c>
      <c r="N423" s="19">
        <f>VLOOKUP($A423,'HUMAN RESOURCES'!$A423:$L3113,COLUMN(H423),0)</f>
        <v>0.46400000000000002</v>
      </c>
      <c r="O423" s="19">
        <f>VLOOKUP($A423,'HUMAN RESOURCES'!$A423:$L3113,COLUMN(I423),0)</f>
        <v>0.50600000000000001</v>
      </c>
      <c r="P423" s="19">
        <f>VLOOKUP($A423,'HUMAN RESOURCES'!$A423:$L3113,COLUMN(J423),0)</f>
        <v>0.03</v>
      </c>
      <c r="Q423" s="19">
        <f>VLOOKUP($A423,'HUMAN RESOURCES'!$A423:$L3113,COLUMN(K423),0)</f>
        <v>12725629</v>
      </c>
      <c r="R423" s="19">
        <f>VLOOKUP($A423,'HUMAN RESOURCES'!$A423:$L3113,COLUMN(L423),0)</f>
        <v>0.33600000000000002</v>
      </c>
      <c r="S423" s="19">
        <f>VLOOKUP($A423,TOURISM!$A422:$E3112, COLUMN(D423),0)</f>
        <v>227000000</v>
      </c>
      <c r="T423" s="19">
        <f>VLOOKUP($A423,TOURISM!$A422:$E3112, COLUMN(E423),0)</f>
        <v>201000000</v>
      </c>
      <c r="U423" s="19">
        <f>VLOOKUP($A423,BUSINESS!$A423:$I3113, COLUMN(H423),0)</f>
        <v>8.0000000000000002E-3</v>
      </c>
      <c r="V423" s="19">
        <f>VLOOKUP($A423,BUSINESS!$A423:$I3113, COLUMN(I423),0)</f>
        <v>0.19900000000000001</v>
      </c>
    </row>
    <row r="424" spans="1:22" ht="15" x14ac:dyDescent="0.25">
      <c r="A424" s="14" t="s">
        <v>59</v>
      </c>
      <c r="B424" s="15" t="s">
        <v>112</v>
      </c>
      <c r="C424" s="16" t="s">
        <v>120</v>
      </c>
      <c r="D424" s="17">
        <v>11541420981</v>
      </c>
      <c r="E424" s="18">
        <v>0.06</v>
      </c>
      <c r="F424" s="18">
        <v>57</v>
      </c>
      <c r="G424" s="18">
        <v>0.189</v>
      </c>
      <c r="H424" s="19">
        <f>VLOOKUP($A424,ENERGY!$A424:$E3114,COLUMN(D424),0)</f>
        <v>7213</v>
      </c>
      <c r="I424" s="19">
        <f>VLOOKUP($A424,ENERGY!$A424:$E3114,COLUMN(E424),0)</f>
        <v>2274</v>
      </c>
      <c r="J424" s="19">
        <f>VLOOKUP($A424,'HUMAN RESOURCES'!$A424:$L3114,COLUMN(D424),0)</f>
        <v>4.9000000000000002E-2</v>
      </c>
      <c r="K424" s="19">
        <f>VLOOKUP($A424,'HUMAN RESOURCES'!$A424:$L3114,COLUMN(E424),0)</f>
        <v>9.9000000000000005E-2</v>
      </c>
      <c r="L424" s="19">
        <f>VLOOKUP($A424,'HUMAN RESOURCES'!$A424:$L3114,COLUMN(F424),0)</f>
        <v>49</v>
      </c>
      <c r="M424" s="19">
        <f>VLOOKUP($A424,'HUMAN RESOURCES'!$A424:$L3114,COLUMN(G424),0)</f>
        <v>48</v>
      </c>
      <c r="N424" s="19">
        <f>VLOOKUP($A424,'HUMAN RESOURCES'!$A424:$L3114,COLUMN(H424),0)</f>
        <v>0.49199999999999999</v>
      </c>
      <c r="O424" s="19">
        <f>VLOOKUP($A424,'HUMAN RESOURCES'!$A424:$L3114,COLUMN(I424),0)</f>
        <v>0.48199999999999998</v>
      </c>
      <c r="P424" s="19">
        <f>VLOOKUP($A424,'HUMAN RESOURCES'!$A424:$L3114,COLUMN(J424),0)</f>
        <v>2.5999999999999999E-2</v>
      </c>
      <c r="Q424" s="19">
        <f>VLOOKUP($A424,'HUMAN RESOURCES'!$A424:$L3114,COLUMN(K424),0)</f>
        <v>10694366</v>
      </c>
      <c r="R424" s="19">
        <f>VLOOKUP($A424,'HUMAN RESOURCES'!$A424:$L3114,COLUMN(L424),0)</f>
        <v>0.219</v>
      </c>
      <c r="S424" s="19">
        <f>VLOOKUP($A424,TOURISM!$A423:$E3113, COLUMN(D424),0)</f>
        <v>2478709140</v>
      </c>
      <c r="T424" s="19">
        <f>VLOOKUP($A424,TOURISM!$A423:$E3113, COLUMN(E424),0)</f>
        <v>448000000</v>
      </c>
      <c r="U424" s="19">
        <f>VLOOKUP($A424,BUSINESS!$A424:$I3114, COLUMN(H424),0)</f>
        <v>8.0000000000000002E-3</v>
      </c>
      <c r="V424" s="19">
        <f>VLOOKUP($A424,BUSINESS!$A424:$I3114, COLUMN(I424),0)</f>
        <v>8.5999999999999993E-2</v>
      </c>
    </row>
    <row r="425" spans="1:22" ht="15" x14ac:dyDescent="0.25">
      <c r="A425" s="14" t="s">
        <v>59</v>
      </c>
      <c r="B425" s="15" t="s">
        <v>113</v>
      </c>
      <c r="C425" s="16" t="s">
        <v>120</v>
      </c>
      <c r="D425" s="17">
        <v>5291950101</v>
      </c>
      <c r="E425" s="21">
        <v>6.4000000000000001E-2</v>
      </c>
      <c r="F425" s="19">
        <v>190</v>
      </c>
      <c r="G425" s="19">
        <v>0.12</v>
      </c>
      <c r="H425" s="19">
        <f>VLOOKUP($A425,ENERGY!$A425:$E3115,COLUMN(D425),0)</f>
        <v>9685</v>
      </c>
      <c r="I425" s="19">
        <f>VLOOKUP($A425,ENERGY!$A425:$E3115,COLUMN(E425),0)</f>
        <v>10774</v>
      </c>
      <c r="J425" s="19">
        <f>VLOOKUP($A425,'HUMAN RESOURCES'!$A425:$L3115,COLUMN(D425),0)</f>
        <v>5.0999999999999997E-2</v>
      </c>
      <c r="K425" s="19">
        <f>VLOOKUP($A425,'HUMAN RESOURCES'!$A425:$L3115,COLUMN(E425),0)</f>
        <v>7.4999999999999997E-2</v>
      </c>
      <c r="L425" s="19">
        <f>VLOOKUP($A425,'HUMAN RESOURCES'!$A425:$L3115,COLUMN(F425),0)</f>
        <v>55</v>
      </c>
      <c r="M425" s="19">
        <f>VLOOKUP($A425,'HUMAN RESOURCES'!$A425:$L3115,COLUMN(G425),0)</f>
        <v>55</v>
      </c>
      <c r="N425" s="19">
        <f>VLOOKUP($A425,'HUMAN RESOURCES'!$A425:$L3115,COLUMN(H425),0)</f>
        <v>0.49399999999999999</v>
      </c>
      <c r="O425" s="19">
        <f>VLOOKUP($A425,'HUMAN RESOURCES'!$A425:$L3115,COLUMN(I425),0)</f>
        <v>0.48099999999999998</v>
      </c>
      <c r="P425" s="19">
        <f>VLOOKUP($A425,'HUMAN RESOURCES'!$A425:$L3115,COLUMN(J425),0)</f>
        <v>2.5000000000000001E-2</v>
      </c>
      <c r="Q425" s="19">
        <f>VLOOKUP($A425,'HUMAN RESOURCES'!$A425:$L3115,COLUMN(K425),0)</f>
        <v>14197289</v>
      </c>
      <c r="R425" s="19">
        <f>VLOOKUP($A425,'HUMAN RESOURCES'!$A425:$L3115,COLUMN(L425),0)</f>
        <v>0.17</v>
      </c>
      <c r="S425" s="19">
        <f>VLOOKUP($A425,TOURISM!$A424:$E3114, COLUMN(D425),0)</f>
        <v>44000000</v>
      </c>
      <c r="T425" s="19">
        <f>VLOOKUP($A425,TOURISM!$A424:$E3114, COLUMN(E425),0)</f>
        <v>48000000</v>
      </c>
      <c r="U425" s="19">
        <f>VLOOKUP($A425,BUSINESS!$A425:$I3115, COLUMN(H425),0)</f>
        <v>4.0000000000000001E-3</v>
      </c>
      <c r="V425" s="19">
        <f>VLOOKUP($A425,BUSINESS!$A425:$I3115, COLUMN(I425),0)</f>
        <v>6.3E-2</v>
      </c>
    </row>
    <row r="426" spans="1:22" ht="15" x14ac:dyDescent="0.25">
      <c r="A426" s="14" t="s">
        <v>59</v>
      </c>
      <c r="B426" s="15" t="s">
        <v>60</v>
      </c>
      <c r="C426" s="16" t="s">
        <v>121</v>
      </c>
      <c r="D426" s="17">
        <v>171000000000</v>
      </c>
      <c r="E426" s="18">
        <v>3.7999999999999999E-2</v>
      </c>
      <c r="F426" s="18">
        <v>183</v>
      </c>
      <c r="G426" s="18">
        <v>0.08</v>
      </c>
      <c r="H426" s="19">
        <f>VLOOKUP($A426,ENERGY!$A426:$E3116,COLUMN(D426),0)</f>
        <v>30974</v>
      </c>
      <c r="I426" s="19">
        <f>VLOOKUP($A426,ENERGY!$A426:$E3116,COLUMN(E426),0)</f>
        <v>89493</v>
      </c>
      <c r="J426" s="19">
        <f>VLOOKUP($A426,'HUMAN RESOURCES'!$A426:$L3116,COLUMN(D426),0)</f>
        <v>1.2999999999999999E-2</v>
      </c>
      <c r="K426" s="19">
        <f>VLOOKUP($A426,'HUMAN RESOURCES'!$A426:$L3116,COLUMN(E426),0)</f>
        <v>1.4E-2</v>
      </c>
      <c r="L426" s="19">
        <f>VLOOKUP($A426,'HUMAN RESOURCES'!$A426:$L3116,COLUMN(F426),0)</f>
        <v>76</v>
      </c>
      <c r="M426" s="19">
        <f>VLOOKUP($A426,'HUMAN RESOURCES'!$A426:$L3116,COLUMN(G426),0)</f>
        <v>69</v>
      </c>
      <c r="N426" s="19">
        <f>VLOOKUP($A426,'HUMAN RESOURCES'!$A426:$L3116,COLUMN(H426),0)</f>
        <v>0.224</v>
      </c>
      <c r="O426" s="19">
        <f>VLOOKUP($A426,'HUMAN RESOURCES'!$A426:$L3116,COLUMN(I426),0)</f>
        <v>0.70399999999999996</v>
      </c>
      <c r="P426" s="19">
        <f>VLOOKUP($A426,'HUMAN RESOURCES'!$A426:$L3116,COLUMN(J426),0)</f>
        <v>7.1999999999999995E-2</v>
      </c>
      <c r="Q426" s="19">
        <f>VLOOKUP($A426,'HUMAN RESOURCES'!$A426:$L3116,COLUMN(K426),0)</f>
        <v>1268565</v>
      </c>
      <c r="R426" s="19">
        <f>VLOOKUP($A426,'HUMAN RESOURCES'!$A426:$L3116,COLUMN(L426),0)</f>
        <v>0.41</v>
      </c>
      <c r="S426" s="19">
        <f>VLOOKUP($A426,TOURISM!$A425:$E3115, COLUMN(D426),0)</f>
        <v>1823000000</v>
      </c>
      <c r="T426" s="19">
        <f>VLOOKUP($A426,TOURISM!$A425:$E3115, COLUMN(E426),0)</f>
        <v>489000000</v>
      </c>
      <c r="U426" s="19">
        <f>VLOOKUP($A426,BUSINESS!$A426:$I3116, COLUMN(H426),0)</f>
        <v>0.218</v>
      </c>
      <c r="V426" s="19">
        <f>VLOOKUP($A426,BUSINESS!$A426:$I3116, COLUMN(I426),0)</f>
        <v>0.84499999999999997</v>
      </c>
    </row>
    <row r="427" spans="1:22" ht="15" x14ac:dyDescent="0.25">
      <c r="A427" s="14" t="s">
        <v>59</v>
      </c>
      <c r="B427" s="15" t="s">
        <v>62</v>
      </c>
      <c r="C427" s="16" t="s">
        <v>121</v>
      </c>
      <c r="D427" s="17">
        <v>60448890972</v>
      </c>
      <c r="E427" s="18">
        <v>3.4000000000000002E-2</v>
      </c>
      <c r="F427" s="18">
        <v>115</v>
      </c>
      <c r="G427" s="18">
        <v>0.17699999999999999</v>
      </c>
      <c r="H427" s="19">
        <f>VLOOKUP($A427,ENERGY!$A427:$E3117,COLUMN(D427),0)</f>
        <v>9676</v>
      </c>
      <c r="I427" s="19">
        <f>VLOOKUP($A427,ENERGY!$A427:$E3117,COLUMN(E427),0)</f>
        <v>18793</v>
      </c>
      <c r="J427" s="19">
        <f>VLOOKUP($A427,'HUMAN RESOURCES'!$A427:$L3117,COLUMN(D427),0)</f>
        <v>1.7999999999999999E-2</v>
      </c>
      <c r="K427" s="19">
        <f>VLOOKUP($A427,'HUMAN RESOURCES'!$A427:$L3117,COLUMN(E427),0)</f>
        <v>1.2E-2</v>
      </c>
      <c r="L427" s="19">
        <f>VLOOKUP($A427,'HUMAN RESOURCES'!$A427:$L3117,COLUMN(F427),0)</f>
        <v>79</v>
      </c>
      <c r="M427" s="19">
        <f>VLOOKUP($A427,'HUMAN RESOURCES'!$A427:$L3117,COLUMN(G427),0)</f>
        <v>68</v>
      </c>
      <c r="N427" s="19">
        <f>VLOOKUP($A427,'HUMAN RESOURCES'!$A427:$L3117,COLUMN(H427),0)</f>
        <v>0.22900000000000001</v>
      </c>
      <c r="O427" s="19">
        <f>VLOOKUP($A427,'HUMAN RESOURCES'!$A427:$L3117,COLUMN(I427),0)</f>
        <v>0.69599999999999995</v>
      </c>
      <c r="P427" s="19">
        <f>VLOOKUP($A427,'HUMAN RESOURCES'!$A427:$L3117,COLUMN(J427),0)</f>
        <v>7.4999999999999997E-2</v>
      </c>
      <c r="Q427" s="19">
        <f>VLOOKUP($A427,'HUMAN RESOURCES'!$A427:$L3117,COLUMN(K427),0)</f>
        <v>86956</v>
      </c>
      <c r="R427" s="19">
        <f>VLOOKUP($A427,'HUMAN RESOURCES'!$A427:$L3117,COLUMN(L427),0)</f>
        <v>0.51800000000000002</v>
      </c>
      <c r="S427" s="19">
        <f>VLOOKUP($A427,TOURISM!$A426:$E3116, COLUMN(D427),0)</f>
        <v>46000000</v>
      </c>
      <c r="T427" s="19">
        <f>VLOOKUP($A427,TOURISM!$A426:$E3116, COLUMN(E427),0)</f>
        <v>7000000</v>
      </c>
      <c r="U427" s="19">
        <f>VLOOKUP($A427,BUSINESS!$A427:$I3117, COLUMN(H427),0)</f>
        <v>0.40400000000000003</v>
      </c>
      <c r="V427" s="19">
        <f>VLOOKUP($A427,BUSINESS!$A427:$I3117, COLUMN(I427),0)</f>
        <v>1.04</v>
      </c>
    </row>
    <row r="428" spans="1:22" ht="15" x14ac:dyDescent="0.25">
      <c r="A428" s="14" t="s">
        <v>59</v>
      </c>
      <c r="B428" s="15" t="s">
        <v>63</v>
      </c>
      <c r="C428" s="16" t="s">
        <v>121</v>
      </c>
      <c r="D428" s="17">
        <v>5506275948</v>
      </c>
      <c r="E428" s="18">
        <v>4.4999999999999998E-2</v>
      </c>
      <c r="F428" s="18">
        <v>29</v>
      </c>
      <c r="G428" s="19">
        <v>0.12</v>
      </c>
      <c r="H428" s="19">
        <f>VLOOKUP($A428,ENERGY!$A428:$E3118,COLUMN(D428),0)</f>
        <v>2491</v>
      </c>
      <c r="I428" s="19">
        <f>VLOOKUP($A428,ENERGY!$A428:$E3118,COLUMN(E428),0)</f>
        <v>2512</v>
      </c>
      <c r="J428" s="19">
        <f>VLOOKUP($A428,'HUMAN RESOURCES'!$A428:$L3118,COLUMN(D428),0)</f>
        <v>1.7999999999999999E-2</v>
      </c>
      <c r="K428" s="19">
        <f>VLOOKUP($A428,'HUMAN RESOURCES'!$A428:$L3118,COLUMN(E428),0)</f>
        <v>1.7000000000000001E-2</v>
      </c>
      <c r="L428" s="19">
        <f>VLOOKUP($A428,'HUMAN RESOURCES'!$A428:$L3118,COLUMN(F428),0)</f>
        <v>76</v>
      </c>
      <c r="M428" s="19">
        <f>VLOOKUP($A428,'HUMAN RESOURCES'!$A428:$L3118,COLUMN(G428),0)</f>
        <v>72</v>
      </c>
      <c r="N428" s="19">
        <f>VLOOKUP($A428,'HUMAN RESOURCES'!$A428:$L3118,COLUMN(H428),0)</f>
        <v>0.24099999999999999</v>
      </c>
      <c r="O428" s="19">
        <f>VLOOKUP($A428,'HUMAN RESOURCES'!$A428:$L3118,COLUMN(I428),0)</f>
        <v>0.69</v>
      </c>
      <c r="P428" s="19">
        <f>VLOOKUP($A428,'HUMAN RESOURCES'!$A428:$L3118,COLUMN(J428),0)</f>
        <v>6.9000000000000006E-2</v>
      </c>
      <c r="Q428" s="19">
        <f>VLOOKUP($A428,'HUMAN RESOURCES'!$A428:$L3118,COLUMN(K428),0)</f>
        <v>10328900</v>
      </c>
      <c r="R428" s="19">
        <f>VLOOKUP($A428,'HUMAN RESOURCES'!$A428:$L3118,COLUMN(L428),0)</f>
        <v>0.65600000000000003</v>
      </c>
      <c r="S428" s="19">
        <f>VLOOKUP($A428,TOURISM!$A427:$E3117, COLUMN(D428),0)</f>
        <v>3909000000</v>
      </c>
      <c r="T428" s="19">
        <f>VLOOKUP($A428,TOURISM!$A427:$E3117, COLUMN(E428),0)</f>
        <v>555000000</v>
      </c>
      <c r="U428" s="19">
        <f>VLOOKUP($A428,BUSINESS!$A428:$I3118, COLUMN(H428),0)</f>
        <v>0.27500000000000002</v>
      </c>
      <c r="V428" s="19">
        <f>VLOOKUP($A428,BUSINESS!$A428:$I3118, COLUMN(I428),0)</f>
        <v>0.82799999999999996</v>
      </c>
    </row>
    <row r="429" spans="1:22" ht="15" x14ac:dyDescent="0.25">
      <c r="A429" s="14" t="s">
        <v>59</v>
      </c>
      <c r="B429" s="15" t="s">
        <v>64</v>
      </c>
      <c r="C429" s="16" t="s">
        <v>121</v>
      </c>
      <c r="D429" s="17">
        <v>10939028155</v>
      </c>
      <c r="E429" s="18">
        <v>4.7E-2</v>
      </c>
      <c r="F429" s="18">
        <v>269</v>
      </c>
      <c r="G429" s="18">
        <v>0.16200000000000001</v>
      </c>
      <c r="H429" s="19">
        <f>VLOOKUP($A429,ENERGY!$A429:$E3119,COLUMN(D429),0)</f>
        <v>1857</v>
      </c>
      <c r="I429" s="19">
        <f>VLOOKUP($A429,ENERGY!$A429:$E3119,COLUMN(E429),0)</f>
        <v>4378</v>
      </c>
      <c r="J429" s="19">
        <f>VLOOKUP($A429,'HUMAN RESOURCES'!$A429:$L3119,COLUMN(D429),0)</f>
        <v>2.1000000000000001E-2</v>
      </c>
      <c r="K429" s="19">
        <f>VLOOKUP($A429,'HUMAN RESOURCES'!$A429:$L3119,COLUMN(E429),0)</f>
        <v>3.1E-2</v>
      </c>
      <c r="L429" s="19">
        <f>VLOOKUP($A429,'HUMAN RESOURCES'!$A429:$L3119,COLUMN(F429),0)</f>
        <v>71</v>
      </c>
      <c r="M429" s="19">
        <f>VLOOKUP($A429,'HUMAN RESOURCES'!$A429:$L3119,COLUMN(G429),0)</f>
        <v>68</v>
      </c>
      <c r="N429" s="19">
        <f>VLOOKUP($A429,'HUMAN RESOURCES'!$A429:$L3119,COLUMN(H429),0)</f>
        <v>0.28899999999999998</v>
      </c>
      <c r="O429" s="19">
        <f>VLOOKUP($A429,'HUMAN RESOURCES'!$A429:$L3119,COLUMN(I429),0)</f>
        <v>0.66</v>
      </c>
      <c r="P429" s="19">
        <f>VLOOKUP($A429,'HUMAN RESOURCES'!$A429:$L3119,COLUMN(J429),0)</f>
        <v>0.05</v>
      </c>
      <c r="Q429" s="19">
        <f>VLOOKUP($A429,'HUMAN RESOURCES'!$A429:$L3119,COLUMN(K429),0)</f>
        <v>30955151</v>
      </c>
      <c r="R429" s="19">
        <f>VLOOKUP($A429,'HUMAN RESOURCES'!$A429:$L3119,COLUMN(L429),0)</f>
        <v>0.56699999999999995</v>
      </c>
      <c r="S429" s="19">
        <f>VLOOKUP($A429,TOURISM!$A428:$E3118, COLUMN(D429),0)</f>
        <v>8885000000</v>
      </c>
      <c r="T429" s="19">
        <f>VLOOKUP($A429,TOURISM!$A428:$E3118, COLUMN(E429),0)</f>
        <v>1910000000</v>
      </c>
      <c r="U429" s="19">
        <f>VLOOKUP($A429,BUSINESS!$A429:$I3119, COLUMN(H429),0)</f>
        <v>0.33100000000000002</v>
      </c>
      <c r="V429" s="19">
        <f>VLOOKUP($A429,BUSINESS!$A429:$I3119, COLUMN(I429),0)</f>
        <v>0.73699999999999999</v>
      </c>
    </row>
    <row r="430" spans="1:22" ht="15" x14ac:dyDescent="0.25">
      <c r="A430" s="14" t="s">
        <v>59</v>
      </c>
      <c r="B430" s="15" t="s">
        <v>65</v>
      </c>
      <c r="C430" s="16" t="s">
        <v>121</v>
      </c>
      <c r="D430" s="17">
        <v>6755823933</v>
      </c>
      <c r="E430" s="18">
        <v>7.6999999999999999E-2</v>
      </c>
      <c r="F430" s="18">
        <v>32</v>
      </c>
      <c r="G430" s="19">
        <v>0.12</v>
      </c>
      <c r="H430" s="19">
        <f>VLOOKUP($A430,ENERGY!$A430:$E3120,COLUMN(D430),0)</f>
        <v>14338</v>
      </c>
      <c r="I430" s="19">
        <f>VLOOKUP($A430,ENERGY!$A430:$E3120,COLUMN(E430),0)</f>
        <v>1104</v>
      </c>
      <c r="J430" s="19">
        <f>VLOOKUP($A430,'HUMAN RESOURCES'!$A430:$L3120,COLUMN(D430),0)</f>
        <v>2.1999999999999999E-2</v>
      </c>
      <c r="K430" s="19">
        <f>VLOOKUP($A430,'HUMAN RESOURCES'!$A430:$L3120,COLUMN(E430),0)</f>
        <v>4.5999999999999999E-2</v>
      </c>
      <c r="L430" s="19">
        <f>VLOOKUP($A430,'HUMAN RESOURCES'!$A430:$L3120,COLUMN(F430),0)</f>
        <v>54</v>
      </c>
      <c r="M430" s="19">
        <f>VLOOKUP($A430,'HUMAN RESOURCES'!$A430:$L3120,COLUMN(G430),0)</f>
        <v>51</v>
      </c>
      <c r="N430" s="19">
        <f>VLOOKUP($A430,'HUMAN RESOURCES'!$A430:$L3120,COLUMN(H430),0)</f>
        <v>0.3</v>
      </c>
      <c r="O430" s="19">
        <f>VLOOKUP($A430,'HUMAN RESOURCES'!$A430:$L3120,COLUMN(I430),0)</f>
        <v>0.65</v>
      </c>
      <c r="P430" s="19">
        <f>VLOOKUP($A430,'HUMAN RESOURCES'!$A430:$L3120,COLUMN(J430),0)</f>
        <v>4.9000000000000002E-2</v>
      </c>
      <c r="Q430" s="19">
        <f>VLOOKUP($A430,'HUMAN RESOURCES'!$A430:$L3120,COLUMN(K430),0)</f>
        <v>49561256</v>
      </c>
      <c r="R430" s="19">
        <f>VLOOKUP($A430,'HUMAN RESOURCES'!$A430:$L3120,COLUMN(L430),0)</f>
        <v>0.61199999999999999</v>
      </c>
      <c r="S430" s="19">
        <f>VLOOKUP($A430,TOURISM!$A429:$E3119, COLUMN(D430),0)</f>
        <v>9178000000</v>
      </c>
      <c r="T430" s="19">
        <f>VLOOKUP($A430,TOURISM!$A429:$E3119, COLUMN(E430),0)</f>
        <v>6905000000</v>
      </c>
      <c r="U430" s="19">
        <f>VLOOKUP($A430,BUSINESS!$A430:$I3120, COLUMN(H430),0)</f>
        <v>8.4000000000000005E-2</v>
      </c>
      <c r="V430" s="19">
        <f>VLOOKUP($A430,BUSINESS!$A430:$I3120, COLUMN(I430),0)</f>
        <v>0.89500000000000002</v>
      </c>
    </row>
    <row r="431" spans="1:22" ht="15" x14ac:dyDescent="0.25">
      <c r="A431" s="14" t="s">
        <v>59</v>
      </c>
      <c r="B431" s="15" t="s">
        <v>66</v>
      </c>
      <c r="C431" s="16" t="s">
        <v>121</v>
      </c>
      <c r="D431" s="17">
        <v>1356078300</v>
      </c>
      <c r="E431" s="18">
        <v>0.1</v>
      </c>
      <c r="F431" s="18">
        <v>16</v>
      </c>
      <c r="G431" s="18">
        <v>0.16800000000000001</v>
      </c>
      <c r="H431" s="19">
        <f>VLOOKUP($A431,ENERGY!$A431:$E3121,COLUMN(D431),0)</f>
        <v>14338</v>
      </c>
      <c r="I431" s="19">
        <f>VLOOKUP($A431,ENERGY!$A431:$E3121,COLUMN(E431),0)</f>
        <v>198</v>
      </c>
      <c r="J431" s="19">
        <f>VLOOKUP($A431,'HUMAN RESOURCES'!$A431:$L3121,COLUMN(D431),0)</f>
        <v>2.1999999999999999E-2</v>
      </c>
      <c r="K431" s="19">
        <f>VLOOKUP($A431,'HUMAN RESOURCES'!$A431:$L3121,COLUMN(E431),0)</f>
        <v>1.6E-2</v>
      </c>
      <c r="L431" s="19">
        <f>VLOOKUP($A431,'HUMAN RESOURCES'!$A431:$L3121,COLUMN(F431),0)</f>
        <v>76</v>
      </c>
      <c r="M431" s="19">
        <f>VLOOKUP($A431,'HUMAN RESOURCES'!$A431:$L3121,COLUMN(G431),0)</f>
        <v>73</v>
      </c>
      <c r="N431" s="19">
        <f>VLOOKUP($A431,'HUMAN RESOURCES'!$A431:$L3121,COLUMN(H431),0)</f>
        <v>0.29699999999999999</v>
      </c>
      <c r="O431" s="19">
        <f>VLOOKUP($A431,'HUMAN RESOURCES'!$A431:$L3121,COLUMN(I431),0)</f>
        <v>0.65800000000000003</v>
      </c>
      <c r="P431" s="19">
        <f>VLOOKUP($A431,'HUMAN RESOURCES'!$A431:$L3121,COLUMN(J431),0)</f>
        <v>4.3999999999999997E-2</v>
      </c>
      <c r="Q431" s="19">
        <f>VLOOKUP($A431,'HUMAN RESOURCES'!$A431:$L3121,COLUMN(K431),0)</f>
        <v>5876805</v>
      </c>
      <c r="R431" s="19">
        <f>VLOOKUP($A431,'HUMAN RESOURCES'!$A431:$L3121,COLUMN(L431),0)</f>
        <v>0.77300000000000002</v>
      </c>
      <c r="S431" s="19">
        <f>VLOOKUP($A431,TOURISM!$A430:$E3120, COLUMN(D431),0)</f>
        <v>99000000</v>
      </c>
      <c r="T431" s="19">
        <f>VLOOKUP($A431,TOURISM!$A430:$E3120, COLUMN(E431),0)</f>
        <v>1339000000</v>
      </c>
      <c r="U431" s="19">
        <f>VLOOKUP($A431,BUSINESS!$A431:$I3121, COLUMN(H431),0)</f>
        <v>0.09</v>
      </c>
      <c r="V431" s="19">
        <f>VLOOKUP($A431,BUSINESS!$A431:$I3121, COLUMN(I431),0)</f>
        <v>1.256</v>
      </c>
    </row>
    <row r="432" spans="1:22" ht="15" x14ac:dyDescent="0.25">
      <c r="A432" s="14" t="s">
        <v>59</v>
      </c>
      <c r="B432" s="15" t="s">
        <v>67</v>
      </c>
      <c r="C432" s="16" t="s">
        <v>121</v>
      </c>
      <c r="D432" s="17">
        <v>20431779034</v>
      </c>
      <c r="E432" s="18">
        <v>4.7E-2</v>
      </c>
      <c r="F432" s="18">
        <v>50</v>
      </c>
      <c r="G432" s="18">
        <v>0.15</v>
      </c>
      <c r="H432" s="19">
        <f>VLOOKUP($A432,ENERGY!$A432:$E3122,COLUMN(D432),0)</f>
        <v>6959</v>
      </c>
      <c r="I432" s="19">
        <f>VLOOKUP($A432,ENERGY!$A432:$E3122,COLUMN(E432),0)</f>
        <v>3957</v>
      </c>
      <c r="J432" s="19">
        <f>VLOOKUP($A432,'HUMAN RESOURCES'!$A432:$L3122,COLUMN(D432),0)</f>
        <v>2.4E-2</v>
      </c>
      <c r="K432" s="19">
        <f>VLOOKUP($A432,'HUMAN RESOURCES'!$A432:$L3122,COLUMN(E432),0)</f>
        <v>2.1000000000000001E-2</v>
      </c>
      <c r="L432" s="19">
        <f>VLOOKUP($A432,'HUMAN RESOURCES'!$A432:$L3122,COLUMN(F432),0)</f>
        <v>72</v>
      </c>
      <c r="M432" s="19">
        <f>VLOOKUP($A432,'HUMAN RESOURCES'!$A432:$L3122,COLUMN(G432),0)</f>
        <v>68</v>
      </c>
      <c r="N432" s="19">
        <f>VLOOKUP($A432,'HUMAN RESOURCES'!$A432:$L3122,COLUMN(H432),0)</f>
        <v>0.318</v>
      </c>
      <c r="O432" s="19">
        <f>VLOOKUP($A432,'HUMAN RESOURCES'!$A432:$L3122,COLUMN(I432),0)</f>
        <v>0.628</v>
      </c>
      <c r="P432" s="19">
        <f>VLOOKUP($A432,'HUMAN RESOURCES'!$A432:$L3122,COLUMN(J432),0)</f>
        <v>5.3999999999999999E-2</v>
      </c>
      <c r="Q432" s="19">
        <f>VLOOKUP($A432,'HUMAN RESOURCES'!$A432:$L3122,COLUMN(K432),0)</f>
        <v>75491922</v>
      </c>
      <c r="R432" s="19">
        <f>VLOOKUP($A432,'HUMAN RESOURCES'!$A432:$L3122,COLUMN(L432),0)</f>
        <v>0.43099999999999999</v>
      </c>
      <c r="S432" s="19">
        <f>VLOOKUP($A432,TOURISM!$A431:$E3121, COLUMN(D432),0)</f>
        <v>12104000000</v>
      </c>
      <c r="T432" s="19">
        <f>VLOOKUP($A432,TOURISM!$A431:$E3121, COLUMN(E432),0)</f>
        <v>3390000000</v>
      </c>
      <c r="U432" s="19">
        <f>VLOOKUP($A432,BUSINESS!$A432:$I3122, COLUMN(H432),0)</f>
        <v>0.18</v>
      </c>
      <c r="V432" s="19">
        <f>VLOOKUP($A432,BUSINESS!$A432:$I3122, COLUMN(I432),0)</f>
        <v>0.54700000000000004</v>
      </c>
    </row>
    <row r="433" spans="1:22" ht="15" x14ac:dyDescent="0.25">
      <c r="A433" s="14" t="s">
        <v>59</v>
      </c>
      <c r="B433" s="15" t="s">
        <v>68</v>
      </c>
      <c r="C433" s="16" t="s">
        <v>121</v>
      </c>
      <c r="D433" s="17">
        <v>1698125680</v>
      </c>
      <c r="E433" s="18">
        <v>4.2999999999999997E-2</v>
      </c>
      <c r="F433" s="18">
        <v>18</v>
      </c>
      <c r="G433" s="18">
        <v>0.15</v>
      </c>
      <c r="H433" s="19">
        <f>VLOOKUP($A433,ENERGY!$A433:$E3123,COLUMN(D433),0)</f>
        <v>14338</v>
      </c>
      <c r="I433" s="19">
        <f>VLOOKUP($A433,ENERGY!$A433:$E3123,COLUMN(E433),0)</f>
        <v>213</v>
      </c>
      <c r="J433" s="19">
        <f>VLOOKUP($A433,'HUMAN RESOURCES'!$A433:$L3123,COLUMN(D433),0)</f>
        <v>2.4E-2</v>
      </c>
      <c r="K433" s="19">
        <f>VLOOKUP($A433,'HUMAN RESOURCES'!$A433:$L3123,COLUMN(E433),0)</f>
        <v>2.5000000000000001E-2</v>
      </c>
      <c r="L433" s="19">
        <f>VLOOKUP($A433,'HUMAN RESOURCES'!$A433:$L3123,COLUMN(F433),0)</f>
        <v>72</v>
      </c>
      <c r="M433" s="19">
        <f>VLOOKUP($A433,'HUMAN RESOURCES'!$A433:$L3123,COLUMN(G433),0)</f>
        <v>69</v>
      </c>
      <c r="N433" s="19">
        <f>VLOOKUP($A433,'HUMAN RESOURCES'!$A433:$L3123,COLUMN(H433),0)</f>
        <v>0.27400000000000002</v>
      </c>
      <c r="O433" s="19">
        <f>VLOOKUP($A433,'HUMAN RESOURCES'!$A433:$L3123,COLUMN(I433),0)</f>
        <v>0.68</v>
      </c>
      <c r="P433" s="19">
        <f>VLOOKUP($A433,'HUMAN RESOURCES'!$A433:$L3123,COLUMN(J433),0)</f>
        <v>4.7E-2</v>
      </c>
      <c r="Q433" s="19">
        <f>VLOOKUP($A433,'HUMAN RESOURCES'!$A433:$L3123,COLUMN(K433),0)</f>
        <v>35725377</v>
      </c>
      <c r="R433" s="19">
        <f>VLOOKUP($A433,'HUMAN RESOURCES'!$A433:$L3123,COLUMN(L433),0)</f>
        <v>0.66100000000000003</v>
      </c>
      <c r="S433" s="19">
        <f>VLOOKUP($A433,TOURISM!$A432:$E3122, COLUMN(D433),0)</f>
        <v>474000000</v>
      </c>
      <c r="T433" s="19">
        <f>VLOOKUP($A433,TOURISM!$A432:$E3122, COLUMN(E433),0)</f>
        <v>617000000</v>
      </c>
      <c r="U433" s="19">
        <f>VLOOKUP($A433,BUSINESS!$A433:$I3123, COLUMN(H433),0)</f>
        <v>0.10199999999999999</v>
      </c>
      <c r="V433" s="19">
        <f>VLOOKUP($A433,BUSINESS!$A433:$I3123, COLUMN(I433),0)</f>
        <v>0.75700000000000001</v>
      </c>
    </row>
    <row r="434" spans="1:22" ht="15" x14ac:dyDescent="0.25">
      <c r="A434" s="14" t="s">
        <v>59</v>
      </c>
      <c r="B434" s="15" t="s">
        <v>69</v>
      </c>
      <c r="C434" s="16" t="s">
        <v>121</v>
      </c>
      <c r="D434" s="17">
        <v>8638711757</v>
      </c>
      <c r="E434" s="18">
        <v>4.2000000000000003E-2</v>
      </c>
      <c r="F434" s="18">
        <v>27</v>
      </c>
      <c r="G434" s="18">
        <v>0.15</v>
      </c>
      <c r="H434" s="19">
        <f>VLOOKUP($A434,ENERGY!$A434:$E3124,COLUMN(D434),0)</f>
        <v>14338</v>
      </c>
      <c r="I434" s="19">
        <f>VLOOKUP($A434,ENERGY!$A434:$E3124,COLUMN(E434),0)</f>
        <v>378</v>
      </c>
      <c r="J434" s="19">
        <f>VLOOKUP($A434,'HUMAN RESOURCES'!$A434:$L3124,COLUMN(D434),0)</f>
        <v>2.5000000000000001E-2</v>
      </c>
      <c r="K434" s="19">
        <f>VLOOKUP($A434,'HUMAN RESOURCES'!$A434:$L3124,COLUMN(E434),0)</f>
        <v>4.2999999999999997E-2</v>
      </c>
      <c r="L434" s="19">
        <f>VLOOKUP($A434,'HUMAN RESOURCES'!$A434:$L3124,COLUMN(F434),0)</f>
        <v>46</v>
      </c>
      <c r="M434" s="19">
        <f>VLOOKUP($A434,'HUMAN RESOURCES'!$A434:$L3124,COLUMN(G434),0)</f>
        <v>46</v>
      </c>
      <c r="N434" s="19">
        <f>VLOOKUP($A434,'HUMAN RESOURCES'!$A434:$L3124,COLUMN(H434),0)</f>
        <v>0.34799999999999998</v>
      </c>
      <c r="O434" s="19">
        <f>VLOOKUP($A434,'HUMAN RESOURCES'!$A434:$L3124,COLUMN(I434),0)</f>
        <v>0.61799999999999999</v>
      </c>
      <c r="P434" s="19">
        <f>VLOOKUP($A434,'HUMAN RESOURCES'!$A434:$L3124,COLUMN(J434),0)</f>
        <v>3.4000000000000002E-2</v>
      </c>
      <c r="Q434" s="19">
        <f>VLOOKUP($A434,'HUMAN RESOURCES'!$A434:$L3124,COLUMN(K434),0)</f>
        <v>1933719</v>
      </c>
      <c r="R434" s="19">
        <f>VLOOKUP($A434,'HUMAN RESOURCES'!$A434:$L3124,COLUMN(L434),0)</f>
        <v>0.55800000000000005</v>
      </c>
      <c r="S434" s="19">
        <f>VLOOKUP($A434,TOURISM!$A433:$E3123, COLUMN(D434),0)</f>
        <v>59000000</v>
      </c>
      <c r="T434" s="19">
        <f>VLOOKUP($A434,TOURISM!$A433:$E3123, COLUMN(E434),0)</f>
        <v>54000000</v>
      </c>
      <c r="U434" s="19">
        <f>VLOOKUP($A434,BUSINESS!$A434:$I3124, COLUMN(H434),0)</f>
        <v>6.3E-2</v>
      </c>
      <c r="V434" s="19">
        <f>VLOOKUP($A434,BUSINESS!$A434:$I3124, COLUMN(I434),0)</f>
        <v>0.76800000000000002</v>
      </c>
    </row>
    <row r="435" spans="1:22" ht="15" x14ac:dyDescent="0.25">
      <c r="A435" s="14" t="s">
        <v>59</v>
      </c>
      <c r="B435" s="15" t="s">
        <v>70</v>
      </c>
      <c r="C435" s="16" t="s">
        <v>121</v>
      </c>
      <c r="D435" s="17">
        <v>464948879</v>
      </c>
      <c r="E435" s="18">
        <v>4.9000000000000002E-2</v>
      </c>
      <c r="F435" s="18">
        <v>36</v>
      </c>
      <c r="G435" s="18">
        <v>0.105</v>
      </c>
      <c r="H435" s="19">
        <f>VLOOKUP($A435,ENERGY!$A435:$E3125,COLUMN(D435),0)</f>
        <v>34</v>
      </c>
      <c r="I435" s="19">
        <f>VLOOKUP($A435,ENERGY!$A435:$E3125,COLUMN(E435),0)</f>
        <v>103</v>
      </c>
      <c r="J435" s="19">
        <f>VLOOKUP($A435,'HUMAN RESOURCES'!$A435:$L3125,COLUMN(D435),0)</f>
        <v>2.8000000000000001E-2</v>
      </c>
      <c r="K435" s="19">
        <f>VLOOKUP($A435,'HUMAN RESOURCES'!$A435:$L3125,COLUMN(E435),0)</f>
        <v>8.2000000000000003E-2</v>
      </c>
      <c r="L435" s="19">
        <f>VLOOKUP($A435,'HUMAN RESOURCES'!$A435:$L3125,COLUMN(F435),0)</f>
        <v>46</v>
      </c>
      <c r="M435" s="19">
        <f>VLOOKUP($A435,'HUMAN RESOURCES'!$A435:$L3125,COLUMN(G435),0)</f>
        <v>46</v>
      </c>
      <c r="N435" s="19">
        <f>VLOOKUP($A435,'HUMAN RESOURCES'!$A435:$L3125,COLUMN(H435),0)</f>
        <v>0.38500000000000001</v>
      </c>
      <c r="O435" s="19">
        <f>VLOOKUP($A435,'HUMAN RESOURCES'!$A435:$L3125,COLUMN(I435),0)</f>
        <v>0.57099999999999995</v>
      </c>
      <c r="P435" s="19">
        <f>VLOOKUP($A435,'HUMAN RESOURCES'!$A435:$L3125,COLUMN(J435),0)</f>
        <v>4.3999999999999997E-2</v>
      </c>
      <c r="Q435" s="19">
        <f>VLOOKUP($A435,'HUMAN RESOURCES'!$A435:$L3125,COLUMN(K435),0)</f>
        <v>1972199</v>
      </c>
      <c r="R435" s="19">
        <f>VLOOKUP($A435,'HUMAN RESOURCES'!$A435:$L3125,COLUMN(L435),0)</f>
        <v>0.23799999999999999</v>
      </c>
      <c r="S435" s="19">
        <f>VLOOKUP($A435,TOURISM!$A434:$E3124, COLUMN(D435),0)</f>
        <v>30000000</v>
      </c>
      <c r="T435" s="19">
        <f>VLOOKUP($A435,TOURISM!$A434:$E3124, COLUMN(E435),0)</f>
        <v>248000000</v>
      </c>
      <c r="U435" s="19">
        <f>VLOOKUP($A435,BUSINESS!$A435:$I3125, COLUMN(H435),0)</f>
        <v>3.5999999999999997E-2</v>
      </c>
      <c r="V435" s="19">
        <f>VLOOKUP($A435,BUSINESS!$A435:$I3125, COLUMN(I435),0)</f>
        <v>0.30099999999999999</v>
      </c>
    </row>
    <row r="436" spans="1:22" ht="15" x14ac:dyDescent="0.25">
      <c r="A436" s="14" t="s">
        <v>59</v>
      </c>
      <c r="B436" s="15" t="s">
        <v>71</v>
      </c>
      <c r="C436" s="16" t="s">
        <v>121</v>
      </c>
      <c r="D436" s="17">
        <v>8394688589</v>
      </c>
      <c r="E436" s="18">
        <v>2.5000000000000001E-2</v>
      </c>
      <c r="F436" s="18">
        <v>57</v>
      </c>
      <c r="G436" s="18">
        <v>0.15</v>
      </c>
      <c r="H436" s="19">
        <f>VLOOKUP($A436,ENERGY!$A436:$E3126,COLUMN(D436),0)</f>
        <v>1020</v>
      </c>
      <c r="I436" s="19">
        <f>VLOOKUP($A436,ENERGY!$A436:$E3126,COLUMN(E436),0)</f>
        <v>1181</v>
      </c>
      <c r="J436" s="19">
        <f>VLOOKUP($A436,'HUMAN RESOURCES'!$A436:$L3126,COLUMN(D436),0)</f>
        <v>2.8000000000000001E-2</v>
      </c>
      <c r="K436" s="19">
        <f>VLOOKUP($A436,'HUMAN RESOURCES'!$A436:$L3126,COLUMN(E436),0)</f>
        <v>4.1000000000000002E-2</v>
      </c>
      <c r="L436" s="19">
        <f>VLOOKUP($A436,'HUMAN RESOURCES'!$A436:$L3126,COLUMN(F436),0)</f>
        <v>63</v>
      </c>
      <c r="M436" s="19">
        <f>VLOOKUP($A436,'HUMAN RESOURCES'!$A436:$L3126,COLUMN(G436),0)</f>
        <v>57</v>
      </c>
      <c r="N436" s="19">
        <f>VLOOKUP($A436,'HUMAN RESOURCES'!$A436:$L3126,COLUMN(H436),0)</f>
        <v>0.38700000000000001</v>
      </c>
      <c r="O436" s="19">
        <f>VLOOKUP($A436,'HUMAN RESOURCES'!$A436:$L3126,COLUMN(I436),0)</f>
        <v>0.57899999999999996</v>
      </c>
      <c r="P436" s="19">
        <f>VLOOKUP($A436,'HUMAN RESOURCES'!$A436:$L3126,COLUMN(J436),0)</f>
        <v>3.4000000000000002E-2</v>
      </c>
      <c r="Q436" s="19">
        <f>VLOOKUP($A436,'HUMAN RESOURCES'!$A436:$L3126,COLUMN(K436),0)</f>
        <v>2110791</v>
      </c>
      <c r="R436" s="19">
        <f>VLOOKUP($A436,'HUMAN RESOURCES'!$A436:$L3126,COLUMN(L436),0)</f>
        <v>0.39600000000000002</v>
      </c>
      <c r="S436" s="19">
        <f>VLOOKUP($A436,TOURISM!$A435:$E3125, COLUMN(D436),0)</f>
        <v>484000000</v>
      </c>
      <c r="T436" s="19">
        <f>VLOOKUP($A436,TOURISM!$A435:$E3125, COLUMN(E436),0)</f>
        <v>114000000</v>
      </c>
      <c r="U436" s="19">
        <f>VLOOKUP($A436,BUSINESS!$A436:$I3126, COLUMN(H436),0)</f>
        <v>5.2999999999999999E-2</v>
      </c>
      <c r="V436" s="19">
        <f>VLOOKUP($A436,BUSINESS!$A436:$I3126, COLUMN(I436),0)</f>
        <v>0.498</v>
      </c>
    </row>
    <row r="437" spans="1:22" ht="15" x14ac:dyDescent="0.25">
      <c r="A437" s="14" t="s">
        <v>59</v>
      </c>
      <c r="B437" s="15" t="s">
        <v>72</v>
      </c>
      <c r="C437" s="16" t="s">
        <v>121</v>
      </c>
      <c r="D437" s="17">
        <v>16364027647</v>
      </c>
      <c r="E437" s="18">
        <v>5.8999999999999997E-2</v>
      </c>
      <c r="F437" s="18">
        <v>10</v>
      </c>
      <c r="G437" s="18">
        <v>0.47</v>
      </c>
      <c r="H437" s="19">
        <f>VLOOKUP($A437,ENERGY!$A437:$E3127,COLUMN(D437),0)</f>
        <v>19231</v>
      </c>
      <c r="I437" s="19">
        <f>VLOOKUP($A437,ENERGY!$A437:$E3127,COLUMN(E437),0)</f>
        <v>1936</v>
      </c>
      <c r="J437" s="19">
        <f>VLOOKUP($A437,'HUMAN RESOURCES'!$A437:$L3127,COLUMN(D437),0)</f>
        <v>2.9000000000000001E-2</v>
      </c>
      <c r="K437" s="19">
        <f>VLOOKUP($A437,'HUMAN RESOURCES'!$A437:$L3127,COLUMN(E437),0)</f>
        <v>6.6000000000000003E-2</v>
      </c>
      <c r="L437" s="19">
        <f>VLOOKUP($A437,'HUMAN RESOURCES'!$A437:$L3127,COLUMN(F437),0)</f>
        <v>61</v>
      </c>
      <c r="M437" s="19">
        <f>VLOOKUP($A437,'HUMAN RESOURCES'!$A437:$L3127,COLUMN(G437),0)</f>
        <v>58</v>
      </c>
      <c r="N437" s="19">
        <f>VLOOKUP($A437,'HUMAN RESOURCES'!$A437:$L3127,COLUMN(H437),0)</f>
        <v>0.35099999999999998</v>
      </c>
      <c r="O437" s="19">
        <f>VLOOKUP($A437,'HUMAN RESOURCES'!$A437:$L3127,COLUMN(I437),0)</f>
        <v>0.61399999999999999</v>
      </c>
      <c r="P437" s="19">
        <f>VLOOKUP($A437,'HUMAN RESOURCES'!$A437:$L3127,COLUMN(J437),0)</f>
        <v>3.5000000000000003E-2</v>
      </c>
      <c r="Q437" s="19">
        <f>VLOOKUP($A437,'HUMAN RESOURCES'!$A437:$L3127,COLUMN(K437),0)</f>
        <v>810100</v>
      </c>
      <c r="R437" s="19">
        <f>VLOOKUP($A437,'HUMAN RESOURCES'!$A437:$L3127,COLUMN(L437),0)</f>
        <v>0.76900000000000002</v>
      </c>
      <c r="S437" s="19">
        <f>VLOOKUP($A437,TOURISM!$A436:$E3126, COLUMN(D437),0)</f>
        <v>7800000</v>
      </c>
      <c r="T437" s="19">
        <f>VLOOKUP($A437,TOURISM!$A436:$E3126, COLUMN(E437),0)</f>
        <v>15500000</v>
      </c>
      <c r="U437" s="19">
        <f>VLOOKUP($A437,BUSINESS!$A437:$I3127, COLUMN(H437),0)</f>
        <v>2.3E-2</v>
      </c>
      <c r="V437" s="19">
        <f>VLOOKUP($A437,BUSINESS!$A437:$I3127, COLUMN(I437),0)</f>
        <v>0.13900000000000001</v>
      </c>
    </row>
    <row r="438" spans="1:22" ht="15" x14ac:dyDescent="0.25">
      <c r="A438" s="14" t="s">
        <v>59</v>
      </c>
      <c r="B438" s="15" t="s">
        <v>73</v>
      </c>
      <c r="C438" s="16" t="s">
        <v>121</v>
      </c>
      <c r="D438" s="17">
        <v>23414253328</v>
      </c>
      <c r="E438" s="18">
        <v>6.5000000000000002E-2</v>
      </c>
      <c r="F438" s="18">
        <v>83</v>
      </c>
      <c r="G438" s="19">
        <v>0.12</v>
      </c>
      <c r="H438" s="19">
        <f>VLOOKUP($A438,ENERGY!$A438:$E3128,COLUMN(D438),0)</f>
        <v>9302</v>
      </c>
      <c r="I438" s="19">
        <f>VLOOKUP($A438,ENERGY!$A438:$E3128,COLUMN(E438),0)</f>
        <v>7664</v>
      </c>
      <c r="J438" s="19">
        <f>VLOOKUP($A438,'HUMAN RESOURCES'!$A438:$L3128,COLUMN(D438),0)</f>
        <v>3.1E-2</v>
      </c>
      <c r="K438" s="19">
        <f>VLOOKUP($A438,'HUMAN RESOURCES'!$A438:$L3128,COLUMN(E438),0)</f>
        <v>7.3999999999999996E-2</v>
      </c>
      <c r="L438" s="19">
        <f>VLOOKUP($A438,'HUMAN RESOURCES'!$A438:$L3128,COLUMN(F438),0)</f>
        <v>47</v>
      </c>
      <c r="M438" s="19">
        <f>VLOOKUP($A438,'HUMAN RESOURCES'!$A438:$L3128,COLUMN(G438),0)</f>
        <v>48</v>
      </c>
      <c r="N438" s="19">
        <f>VLOOKUP($A438,'HUMAN RESOURCES'!$A438:$L3128,COLUMN(H438),0)</f>
        <v>0.39900000000000002</v>
      </c>
      <c r="O438" s="19">
        <f>VLOOKUP($A438,'HUMAN RESOURCES'!$A438:$L3128,COLUMN(I438),0)</f>
        <v>0.56799999999999995</v>
      </c>
      <c r="P438" s="19">
        <f>VLOOKUP($A438,'HUMAN RESOURCES'!$A438:$L3128,COLUMN(J438),0)</f>
        <v>3.3000000000000002E-2</v>
      </c>
      <c r="Q438" s="19">
        <f>VLOOKUP($A438,'HUMAN RESOURCES'!$A438:$L3128,COLUMN(K438),0)</f>
        <v>1153929</v>
      </c>
      <c r="R438" s="19">
        <f>VLOOKUP($A438,'HUMAN RESOURCES'!$A438:$L3128,COLUMN(L438),0)</f>
        <v>0.217</v>
      </c>
      <c r="S438" s="19">
        <f>VLOOKUP($A438,TOURISM!$A437:$E3127, COLUMN(D438),0)</f>
        <v>26000000</v>
      </c>
      <c r="T438" s="19">
        <f>VLOOKUP($A438,TOURISM!$A437:$E3127, COLUMN(E438),0)</f>
        <v>59000000</v>
      </c>
      <c r="U438" s="19">
        <f>VLOOKUP($A438,BUSINESS!$A438:$I3128, COLUMN(H438),0)</f>
        <v>6.9000000000000006E-2</v>
      </c>
      <c r="V438" s="19">
        <f>VLOOKUP($A438,BUSINESS!$A438:$I3128, COLUMN(I438),0)</f>
        <v>0.46100000000000002</v>
      </c>
    </row>
    <row r="439" spans="1:22" ht="15" x14ac:dyDescent="0.25">
      <c r="A439" s="14" t="s">
        <v>59</v>
      </c>
      <c r="B439" s="15" t="s">
        <v>74</v>
      </c>
      <c r="C439" s="16" t="s">
        <v>121</v>
      </c>
      <c r="D439" s="17">
        <v>999105339</v>
      </c>
      <c r="E439" s="18">
        <v>0.08</v>
      </c>
      <c r="F439" s="18">
        <v>92</v>
      </c>
      <c r="G439" s="18">
        <v>0.11600000000000001</v>
      </c>
      <c r="H439" s="19">
        <f>VLOOKUP($A439,ENERGY!$A439:$E3129,COLUMN(D439),0)</f>
        <v>133</v>
      </c>
      <c r="I439" s="19">
        <f>VLOOKUP($A439,ENERGY!$A439:$E3129,COLUMN(E439),0)</f>
        <v>458</v>
      </c>
      <c r="J439" s="19">
        <f>VLOOKUP($A439,'HUMAN RESOURCES'!$A439:$L3129,COLUMN(D439),0)</f>
        <v>3.2000000000000001E-2</v>
      </c>
      <c r="K439" s="19">
        <f>VLOOKUP($A439,'HUMAN RESOURCES'!$A439:$L3129,COLUMN(E439),0)</f>
        <v>5.8000000000000003E-2</v>
      </c>
      <c r="L439" s="19">
        <f>VLOOKUP($A439,'HUMAN RESOURCES'!$A439:$L3129,COLUMN(F439),0)</f>
        <v>49</v>
      </c>
      <c r="M439" s="19">
        <f>VLOOKUP($A439,'HUMAN RESOURCES'!$A439:$L3129,COLUMN(G439),0)</f>
        <v>49</v>
      </c>
      <c r="N439" s="19">
        <f>VLOOKUP($A439,'HUMAN RESOURCES'!$A439:$L3129,COLUMN(H439),0)</f>
        <v>0.41599999999999998</v>
      </c>
      <c r="O439" s="19">
        <f>VLOOKUP($A439,'HUMAN RESOURCES'!$A439:$L3129,COLUMN(I439),0)</f>
        <v>0.54500000000000004</v>
      </c>
      <c r="P439" s="19">
        <f>VLOOKUP($A439,'HUMAN RESOURCES'!$A439:$L3129,COLUMN(J439),0)</f>
        <v>3.9E-2</v>
      </c>
      <c r="Q439" s="19">
        <f>VLOOKUP($A439,'HUMAN RESOURCES'!$A439:$L3129,COLUMN(K439),0)</f>
        <v>12784041</v>
      </c>
      <c r="R439" s="19">
        <f>VLOOKUP($A439,'HUMAN RESOURCES'!$A439:$L3129,COLUMN(L439),0)</f>
        <v>0.33600000000000002</v>
      </c>
      <c r="S439" s="19">
        <f>VLOOKUP($A439,TOURISM!$A438:$E3128, COLUMN(D439),0)</f>
        <v>294000000</v>
      </c>
      <c r="T439" s="19">
        <f>VLOOKUP($A439,TOURISM!$A438:$E3128, COLUMN(E439),0)</f>
        <v>448000000</v>
      </c>
      <c r="U439" s="19">
        <f>VLOOKUP($A439,BUSINESS!$A439:$I3129, COLUMN(H439),0)</f>
        <v>0.114</v>
      </c>
      <c r="V439" s="19">
        <f>VLOOKUP($A439,BUSINESS!$A439:$I3129, COLUMN(I439),0)</f>
        <v>0.129</v>
      </c>
    </row>
    <row r="440" spans="1:22" ht="15" x14ac:dyDescent="0.25">
      <c r="A440" s="14" t="s">
        <v>59</v>
      </c>
      <c r="B440" s="15" t="s">
        <v>75</v>
      </c>
      <c r="C440" s="16" t="s">
        <v>121</v>
      </c>
      <c r="D440" s="17">
        <v>163000000000</v>
      </c>
      <c r="E440" s="18">
        <v>4.8000000000000001E-2</v>
      </c>
      <c r="F440" s="18">
        <v>101</v>
      </c>
      <c r="G440" s="18">
        <v>0.123</v>
      </c>
      <c r="H440" s="19">
        <f>VLOOKUP($A440,ENERGY!$A440:$E3130,COLUMN(D440),0)</f>
        <v>53536</v>
      </c>
      <c r="I440" s="19">
        <f>VLOOKUP($A440,ENERGY!$A440:$E3130,COLUMN(E440),0)</f>
        <v>150912</v>
      </c>
      <c r="J440" s="19">
        <f>VLOOKUP($A440,'HUMAN RESOURCES'!$A440:$L3130,COLUMN(D440),0)</f>
        <v>3.3000000000000002E-2</v>
      </c>
      <c r="K440" s="19">
        <f>VLOOKUP($A440,'HUMAN RESOURCES'!$A440:$L3130,COLUMN(E440),0)</f>
        <v>5.6000000000000001E-2</v>
      </c>
      <c r="L440" s="19">
        <f>VLOOKUP($A440,'HUMAN RESOURCES'!$A440:$L3130,COLUMN(F440),0)</f>
        <v>61</v>
      </c>
      <c r="M440" s="19">
        <f>VLOOKUP($A440,'HUMAN RESOURCES'!$A440:$L3130,COLUMN(G440),0)</f>
        <v>59</v>
      </c>
      <c r="N440" s="19">
        <f>VLOOKUP($A440,'HUMAN RESOURCES'!$A440:$L3130,COLUMN(H440),0)</f>
        <v>0.39400000000000002</v>
      </c>
      <c r="O440" s="19">
        <f>VLOOKUP($A440,'HUMAN RESOURCES'!$A440:$L3130,COLUMN(I440),0)</f>
        <v>0.57099999999999995</v>
      </c>
      <c r="P440" s="19">
        <f>VLOOKUP($A440,'HUMAN RESOURCES'!$A440:$L3130,COLUMN(J440),0)</f>
        <v>3.5000000000000003E-2</v>
      </c>
      <c r="Q440" s="19">
        <f>VLOOKUP($A440,'HUMAN RESOURCES'!$A440:$L3130,COLUMN(K440),0)</f>
        <v>23110139</v>
      </c>
      <c r="R440" s="19">
        <f>VLOOKUP($A440,'HUMAN RESOURCES'!$A440:$L3130,COLUMN(L440),0)</f>
        <v>0.49399999999999999</v>
      </c>
      <c r="S440" s="19">
        <f>VLOOKUP($A440,TOURISM!$A439:$E3129, COLUMN(D440),0)</f>
        <v>970000000</v>
      </c>
      <c r="T440" s="19">
        <f>VLOOKUP($A440,TOURISM!$A439:$E3129, COLUMN(E440),0)</f>
        <v>870000000</v>
      </c>
      <c r="U440" s="19">
        <f>VLOOKUP($A440,BUSINESS!$A440:$I3130, COLUMN(H440),0)</f>
        <v>4.2999999999999997E-2</v>
      </c>
      <c r="V440" s="19">
        <f>VLOOKUP($A440,BUSINESS!$A440:$I3130, COLUMN(I440),0)</f>
        <v>0.501</v>
      </c>
    </row>
    <row r="441" spans="1:22" ht="15" x14ac:dyDescent="0.25">
      <c r="A441" s="14" t="s">
        <v>59</v>
      </c>
      <c r="B441" s="15" t="s">
        <v>76</v>
      </c>
      <c r="C441" s="16" t="s">
        <v>121</v>
      </c>
      <c r="D441" s="17">
        <v>15419096232</v>
      </c>
      <c r="E441" s="18">
        <v>3.4000000000000002E-2</v>
      </c>
      <c r="F441" s="18">
        <v>792</v>
      </c>
      <c r="G441" s="19">
        <v>0.12</v>
      </c>
      <c r="H441" s="19">
        <f>VLOOKUP($A441,ENERGY!$A441:$E3131,COLUMN(D441),0)</f>
        <v>762</v>
      </c>
      <c r="I441" s="19">
        <f>VLOOKUP($A441,ENERGY!$A441:$E3131,COLUMN(E441),0)</f>
        <v>5218</v>
      </c>
      <c r="J441" s="19">
        <f>VLOOKUP($A441,'HUMAN RESOURCES'!$A441:$L3131,COLUMN(D441),0)</f>
        <v>3.3000000000000002E-2</v>
      </c>
      <c r="K441" s="19">
        <f>VLOOKUP($A441,'HUMAN RESOURCES'!$A441:$L3131,COLUMN(E441),0)</f>
        <v>4.5999999999999999E-2</v>
      </c>
      <c r="L441" s="19">
        <f>VLOOKUP($A441,'HUMAN RESOURCES'!$A441:$L3131,COLUMN(F441),0)</f>
        <v>62</v>
      </c>
      <c r="M441" s="19">
        <f>VLOOKUP($A441,'HUMAN RESOURCES'!$A441:$L3131,COLUMN(G441),0)</f>
        <v>60</v>
      </c>
      <c r="N441" s="19">
        <f>VLOOKUP($A441,'HUMAN RESOURCES'!$A441:$L3131,COLUMN(H441),0)</f>
        <v>0.38900000000000001</v>
      </c>
      <c r="O441" s="19">
        <f>VLOOKUP($A441,'HUMAN RESOURCES'!$A441:$L3131,COLUMN(I441),0)</f>
        <v>0.55600000000000005</v>
      </c>
      <c r="P441" s="19">
        <f>VLOOKUP($A441,'HUMAN RESOURCES'!$A441:$L3131,COLUMN(J441),0)</f>
        <v>5.5E-2</v>
      </c>
      <c r="Q441" s="19">
        <f>VLOOKUP($A441,'HUMAN RESOURCES'!$A441:$L3131,COLUMN(K441),0)</f>
        <v>1482843</v>
      </c>
      <c r="R441" s="19">
        <f>VLOOKUP($A441,'HUMAN RESOURCES'!$A441:$L3131,COLUMN(L441),0)</f>
        <v>0.84899999999999998</v>
      </c>
      <c r="S441" s="19">
        <f>VLOOKUP($A441,TOURISM!$A440:$E3130, COLUMN(D441),0)</f>
        <v>2478709140</v>
      </c>
      <c r="T441" s="19">
        <f>VLOOKUP($A441,TOURISM!$A440:$E3130, COLUMN(E441),0)</f>
        <v>448000000</v>
      </c>
      <c r="U441" s="19">
        <f>VLOOKUP($A441,BUSINESS!$A441:$I3131, COLUMN(H441),0)</f>
        <v>6.2E-2</v>
      </c>
      <c r="V441" s="19">
        <f>VLOOKUP($A441,BUSINESS!$A441:$I3131, COLUMN(I441),0)</f>
        <v>0.877</v>
      </c>
    </row>
    <row r="442" spans="1:22" ht="15" x14ac:dyDescent="0.25">
      <c r="A442" s="14" t="s">
        <v>59</v>
      </c>
      <c r="B442" s="15" t="s">
        <v>77</v>
      </c>
      <c r="C442" s="16" t="s">
        <v>121</v>
      </c>
      <c r="D442" s="17">
        <v>1380188800</v>
      </c>
      <c r="E442" s="18">
        <v>3.4000000000000002E-2</v>
      </c>
      <c r="F442" s="18">
        <v>9</v>
      </c>
      <c r="G442" s="19">
        <v>0.12</v>
      </c>
      <c r="H442" s="19">
        <f>VLOOKUP($A442,ENERGY!$A442:$E3132,COLUMN(D442),0)</f>
        <v>744</v>
      </c>
      <c r="I442" s="19">
        <f>VLOOKUP($A442,ENERGY!$A442:$E3132,COLUMN(E442),0)</f>
        <v>770</v>
      </c>
      <c r="J442" s="19">
        <f>VLOOKUP($A442,'HUMAN RESOURCES'!$A442:$L3132,COLUMN(D442),0)</f>
        <v>3.5999999999999997E-2</v>
      </c>
      <c r="K442" s="19">
        <f>VLOOKUP($A442,'HUMAN RESOURCES'!$A442:$L3132,COLUMN(E442),0)</f>
        <v>0.107</v>
      </c>
      <c r="L442" s="19">
        <f>VLOOKUP($A442,'HUMAN RESOURCES'!$A442:$L3132,COLUMN(F442),0)</f>
        <v>48</v>
      </c>
      <c r="M442" s="19">
        <f>VLOOKUP($A442,'HUMAN RESOURCES'!$A442:$L3132,COLUMN(G442),0)</f>
        <v>45</v>
      </c>
      <c r="N442" s="19">
        <f>VLOOKUP($A442,'HUMAN RESOURCES'!$A442:$L3132,COLUMN(H442),0)</f>
        <v>0.41199999999999998</v>
      </c>
      <c r="O442" s="19">
        <f>VLOOKUP($A442,'HUMAN RESOURCES'!$A442:$L3132,COLUMN(I442),0)</f>
        <v>0.54900000000000004</v>
      </c>
      <c r="P442" s="19">
        <f>VLOOKUP($A442,'HUMAN RESOURCES'!$A442:$L3132,COLUMN(J442),0)</f>
        <v>3.9E-2</v>
      </c>
      <c r="Q442" s="19">
        <f>VLOOKUP($A442,'HUMAN RESOURCES'!$A442:$L3132,COLUMN(K442),0)</f>
        <v>4185106</v>
      </c>
      <c r="R442" s="19">
        <f>VLOOKUP($A442,'HUMAN RESOURCES'!$A442:$L3132,COLUMN(L442),0)</f>
        <v>0.38500000000000001</v>
      </c>
      <c r="S442" s="19">
        <f>VLOOKUP($A442,TOURISM!$A441:$E3131, COLUMN(D442),0)</f>
        <v>11800000</v>
      </c>
      <c r="T442" s="19">
        <f>VLOOKUP($A442,TOURISM!$A441:$E3131, COLUMN(E442),0)</f>
        <v>56000000</v>
      </c>
      <c r="U442" s="19">
        <f>VLOOKUP($A442,BUSINESS!$A442:$I3132, COLUMN(H442),0)</f>
        <v>0.01</v>
      </c>
      <c r="V442" s="19">
        <f>VLOOKUP($A442,BUSINESS!$A442:$I3132, COLUMN(I442),0)</f>
        <v>0.13600000000000001</v>
      </c>
    </row>
    <row r="443" spans="1:22" ht="15" x14ac:dyDescent="0.25">
      <c r="A443" s="14" t="s">
        <v>59</v>
      </c>
      <c r="B443" s="15" t="s">
        <v>78</v>
      </c>
      <c r="C443" s="16" t="s">
        <v>121</v>
      </c>
      <c r="D443" s="17">
        <v>26571320718</v>
      </c>
      <c r="E443" s="18">
        <v>4.2999999999999997E-2</v>
      </c>
      <c r="F443" s="18">
        <v>14</v>
      </c>
      <c r="G443" s="18">
        <v>0.08</v>
      </c>
      <c r="H443" s="19">
        <f>VLOOKUP($A443,ENERGY!$A443:$E3133,COLUMN(D443),0)</f>
        <v>28377</v>
      </c>
      <c r="I443" s="19">
        <f>VLOOKUP($A443,ENERGY!$A443:$E3133,COLUMN(E443),0)</f>
        <v>5244</v>
      </c>
      <c r="J443" s="19">
        <f>VLOOKUP($A443,'HUMAN RESOURCES'!$A443:$L3133,COLUMN(D443),0)</f>
        <v>3.5999999999999997E-2</v>
      </c>
      <c r="K443" s="19">
        <f>VLOOKUP($A443,'HUMAN RESOURCES'!$A443:$L3133,COLUMN(E443),0)</f>
        <v>8.2000000000000003E-2</v>
      </c>
      <c r="L443" s="19">
        <f>VLOOKUP($A443,'HUMAN RESOURCES'!$A443:$L3133,COLUMN(F443),0)</f>
        <v>50</v>
      </c>
      <c r="M443" s="19">
        <f>VLOOKUP($A443,'HUMAN RESOURCES'!$A443:$L3133,COLUMN(G443),0)</f>
        <v>48</v>
      </c>
      <c r="N443" s="19">
        <f>VLOOKUP($A443,'HUMAN RESOURCES'!$A443:$L3133,COLUMN(H443),0)</f>
        <v>0.42099999999999999</v>
      </c>
      <c r="O443" s="19">
        <f>VLOOKUP($A443,'HUMAN RESOURCES'!$A443:$L3133,COLUMN(I443),0)</f>
        <v>0.54900000000000004</v>
      </c>
      <c r="P443" s="19">
        <f>VLOOKUP($A443,'HUMAN RESOURCES'!$A443:$L3133,COLUMN(J443),0)</f>
        <v>0.03</v>
      </c>
      <c r="Q443" s="19">
        <f>VLOOKUP($A443,'HUMAN RESOURCES'!$A443:$L3133,COLUMN(K443),0)</f>
        <v>18260044</v>
      </c>
      <c r="R443" s="19">
        <f>VLOOKUP($A443,'HUMAN RESOURCES'!$A443:$L3133,COLUMN(L443),0)</f>
        <v>0.49</v>
      </c>
      <c r="S443" s="19">
        <f>VLOOKUP($A443,TOURISM!$A442:$E3132, COLUMN(D443),0)</f>
        <v>129000000</v>
      </c>
      <c r="T443" s="19">
        <f>VLOOKUP($A443,TOURISM!$A442:$E3132, COLUMN(E443),0)</f>
        <v>612000000</v>
      </c>
      <c r="U443" s="19">
        <f>VLOOKUP($A443,BUSINESS!$A443:$I3133, COLUMN(H443),0)</f>
        <v>1.9E-2</v>
      </c>
      <c r="V443" s="19">
        <f>VLOOKUP($A443,BUSINESS!$A443:$I3133, COLUMN(I443),0)</f>
        <v>0.57199999999999995</v>
      </c>
    </row>
    <row r="444" spans="1:22" ht="15" x14ac:dyDescent="0.25">
      <c r="A444" s="14" t="s">
        <v>59</v>
      </c>
      <c r="B444" s="15" t="s">
        <v>79</v>
      </c>
      <c r="C444" s="16" t="s">
        <v>121</v>
      </c>
      <c r="D444" s="17">
        <v>15685389827</v>
      </c>
      <c r="E444" s="18">
        <v>2.7E-2</v>
      </c>
      <c r="F444" s="18">
        <v>283</v>
      </c>
      <c r="G444" s="19">
        <v>0.12</v>
      </c>
      <c r="H444" s="19">
        <f>VLOOKUP($A444,ENERGY!$A444:$E3134,COLUMN(D444),0)</f>
        <v>1629</v>
      </c>
      <c r="I444" s="19">
        <f>VLOOKUP($A444,ENERGY!$A444:$E3134,COLUMN(E444),0)</f>
        <v>1767</v>
      </c>
      <c r="J444" s="19">
        <f>VLOOKUP($A444,'HUMAN RESOURCES'!$A444:$L3134,COLUMN(D444),0)</f>
        <v>3.5999999999999997E-2</v>
      </c>
      <c r="K444" s="19">
        <f>VLOOKUP($A444,'HUMAN RESOURCES'!$A444:$L3134,COLUMN(E444),0)</f>
        <v>5.7000000000000002E-2</v>
      </c>
      <c r="L444" s="19">
        <f>VLOOKUP($A444,'HUMAN RESOURCES'!$A444:$L3134,COLUMN(F444),0)</f>
        <v>61</v>
      </c>
      <c r="M444" s="19">
        <f>VLOOKUP($A444,'HUMAN RESOURCES'!$A444:$L3134,COLUMN(G444),0)</f>
        <v>59</v>
      </c>
      <c r="N444" s="19">
        <f>VLOOKUP($A444,'HUMAN RESOURCES'!$A444:$L3134,COLUMN(H444),0)</f>
        <v>0.45300000000000001</v>
      </c>
      <c r="O444" s="19">
        <f>VLOOKUP($A444,'HUMAN RESOURCES'!$A444:$L3134,COLUMN(I444),0)</f>
        <v>0.51500000000000001</v>
      </c>
      <c r="P444" s="19">
        <f>VLOOKUP($A444,'HUMAN RESOURCES'!$A444:$L3134,COLUMN(J444),0)</f>
        <v>3.2000000000000001E-2</v>
      </c>
      <c r="Q444" s="19">
        <f>VLOOKUP($A444,'HUMAN RESOURCES'!$A444:$L3134,COLUMN(K444),0)</f>
        <v>82621190</v>
      </c>
      <c r="R444" s="19">
        <f>VLOOKUP($A444,'HUMAN RESOURCES'!$A444:$L3134,COLUMN(L444),0)</f>
        <v>0.16500000000000001</v>
      </c>
      <c r="S444" s="19">
        <f>VLOOKUP($A444,TOURISM!$A443:$E3133, COLUMN(D444),0)</f>
        <v>1184000000</v>
      </c>
      <c r="T444" s="19">
        <f>VLOOKUP($A444,TOURISM!$A443:$E3133, COLUMN(E444),0)</f>
        <v>156000000</v>
      </c>
      <c r="U444" s="19">
        <f>VLOOKUP($A444,BUSINESS!$A444:$I3134, COLUMN(H444),0)</f>
        <v>5.0000000000000001E-3</v>
      </c>
      <c r="V444" s="19">
        <f>VLOOKUP($A444,BUSINESS!$A444:$I3134, COLUMN(I444),0)</f>
        <v>2.4E-2</v>
      </c>
    </row>
    <row r="445" spans="1:22" ht="15" x14ac:dyDescent="0.25">
      <c r="A445" s="14" t="s">
        <v>59</v>
      </c>
      <c r="B445" s="15" t="s">
        <v>80</v>
      </c>
      <c r="C445" s="16" t="s">
        <v>121</v>
      </c>
      <c r="D445" s="17">
        <v>965771303</v>
      </c>
      <c r="E445" s="18">
        <v>4.1000000000000002E-2</v>
      </c>
      <c r="F445" s="18">
        <v>25</v>
      </c>
      <c r="G445" s="18">
        <v>0.27</v>
      </c>
      <c r="H445" s="19">
        <f>VLOOKUP($A445,ENERGY!$A445:$E3135,COLUMN(D445),0)</f>
        <v>108</v>
      </c>
      <c r="I445" s="19">
        <f>VLOOKUP($A445,ENERGY!$A445:$E3135,COLUMN(E445),0)</f>
        <v>323</v>
      </c>
      <c r="J445" s="19">
        <f>VLOOKUP($A445,'HUMAN RESOURCES'!$A445:$L3135,COLUMN(D445),0)</f>
        <v>3.5999999999999997E-2</v>
      </c>
      <c r="K445" s="19">
        <f>VLOOKUP($A445,'HUMAN RESOURCES'!$A445:$L3135,COLUMN(E445),0)</f>
        <v>7.1999999999999995E-2</v>
      </c>
      <c r="L445" s="19">
        <f>VLOOKUP($A445,'HUMAN RESOURCES'!$A445:$L3135,COLUMN(F445),0)</f>
        <v>62</v>
      </c>
      <c r="M445" s="19">
        <f>VLOOKUP($A445,'HUMAN RESOURCES'!$A445:$L3135,COLUMN(G445),0)</f>
        <v>59</v>
      </c>
      <c r="N445" s="19">
        <f>VLOOKUP($A445,'HUMAN RESOURCES'!$A445:$L3135,COLUMN(H445),0)</f>
        <v>0.40899999999999997</v>
      </c>
      <c r="O445" s="19">
        <f>VLOOKUP($A445,'HUMAN RESOURCES'!$A445:$L3135,COLUMN(I445),0)</f>
        <v>0.55900000000000005</v>
      </c>
      <c r="P445" s="19">
        <f>VLOOKUP($A445,'HUMAN RESOURCES'!$A445:$L3135,COLUMN(J445),0)</f>
        <v>3.1E-2</v>
      </c>
      <c r="Q445" s="19">
        <f>VLOOKUP($A445,'HUMAN RESOURCES'!$A445:$L3135,COLUMN(K445),0)</f>
        <v>3422901</v>
      </c>
      <c r="R445" s="19">
        <f>VLOOKUP($A445,'HUMAN RESOURCES'!$A445:$L3135,COLUMN(L445),0)</f>
        <v>0.55300000000000005</v>
      </c>
      <c r="S445" s="19">
        <f>VLOOKUP($A445,TOURISM!$A444:$E3134, COLUMN(D445),0)</f>
        <v>2478709140</v>
      </c>
      <c r="T445" s="19">
        <f>VLOOKUP($A445,TOURISM!$A444:$E3134, COLUMN(E445),0)</f>
        <v>448000000</v>
      </c>
      <c r="U445" s="19">
        <f>VLOOKUP($A445,BUSINESS!$A445:$I3135, COLUMN(H445),0)</f>
        <v>1.9E-2</v>
      </c>
      <c r="V445" s="19">
        <f>VLOOKUP($A445,BUSINESS!$A445:$I3135, COLUMN(I445),0)</f>
        <v>0.61099999999999999</v>
      </c>
    </row>
    <row r="446" spans="1:22" ht="15" x14ac:dyDescent="0.25">
      <c r="A446" s="14" t="s">
        <v>59</v>
      </c>
      <c r="B446" s="15" t="s">
        <v>81</v>
      </c>
      <c r="C446" s="16" t="s">
        <v>121</v>
      </c>
      <c r="D446" s="17">
        <v>28528016511</v>
      </c>
      <c r="E446" s="18">
        <v>5.6000000000000001E-2</v>
      </c>
      <c r="F446" s="18">
        <v>69</v>
      </c>
      <c r="G446" s="19">
        <v>0.12</v>
      </c>
      <c r="H446" s="19">
        <f>VLOOKUP($A446,ENERGY!$A446:$E3136,COLUMN(D446),0)</f>
        <v>8267</v>
      </c>
      <c r="I446" s="19">
        <f>VLOOKUP($A446,ENERGY!$A446:$E3136,COLUMN(E446),0)</f>
        <v>7349</v>
      </c>
      <c r="J446" s="19">
        <f>VLOOKUP($A446,'HUMAN RESOURCES'!$A446:$L3136,COLUMN(D446),0)</f>
        <v>3.5999999999999997E-2</v>
      </c>
      <c r="K446" s="19">
        <f>VLOOKUP($A446,'HUMAN RESOURCES'!$A446:$L3136,COLUMN(E446),0)</f>
        <v>5.8000000000000003E-2</v>
      </c>
      <c r="L446" s="19">
        <f>VLOOKUP($A446,'HUMAN RESOURCES'!$A446:$L3136,COLUMN(F446),0)</f>
        <v>63</v>
      </c>
      <c r="M446" s="19">
        <f>VLOOKUP($A446,'HUMAN RESOURCES'!$A446:$L3136,COLUMN(G446),0)</f>
        <v>59</v>
      </c>
      <c r="N446" s="19">
        <f>VLOOKUP($A446,'HUMAN RESOURCES'!$A446:$L3136,COLUMN(H446),0)</f>
        <v>0.42599999999999999</v>
      </c>
      <c r="O446" s="19">
        <f>VLOOKUP($A446,'HUMAN RESOURCES'!$A446:$L3136,COLUMN(I446),0)</f>
        <v>0.54300000000000004</v>
      </c>
      <c r="P446" s="19">
        <f>VLOOKUP($A446,'HUMAN RESOURCES'!$A446:$L3136,COLUMN(J446),0)</f>
        <v>3.1E-2</v>
      </c>
      <c r="Q446" s="19">
        <f>VLOOKUP($A446,'HUMAN RESOURCES'!$A446:$L3136,COLUMN(K446),0)</f>
        <v>34040065</v>
      </c>
      <c r="R446" s="19">
        <f>VLOOKUP($A446,'HUMAN RESOURCES'!$A446:$L3136,COLUMN(L446),0)</f>
        <v>0.32900000000000001</v>
      </c>
      <c r="S446" s="19">
        <f>VLOOKUP($A446,TOURISM!$A445:$E3135, COLUMN(D446),0)</f>
        <v>331000000</v>
      </c>
      <c r="T446" s="19">
        <f>VLOOKUP($A446,TOURISM!$A445:$E3135, COLUMN(E446),0)</f>
        <v>1188000000</v>
      </c>
      <c r="U446" s="19">
        <f>VLOOKUP($A446,BUSINESS!$A446:$I3136, COLUMN(H446),0)</f>
        <v>0.129</v>
      </c>
      <c r="V446" s="19">
        <f>VLOOKUP($A446,BUSINESS!$A446:$I3136, COLUMN(I446),0)</f>
        <v>0.28999999999999998</v>
      </c>
    </row>
    <row r="447" spans="1:22" ht="15" x14ac:dyDescent="0.25">
      <c r="A447" s="14" t="s">
        <v>59</v>
      </c>
      <c r="B447" s="15" t="s">
        <v>82</v>
      </c>
      <c r="C447" s="16" t="s">
        <v>121</v>
      </c>
      <c r="D447" s="17">
        <v>4515824643</v>
      </c>
      <c r="E447" s="18">
        <v>0.06</v>
      </c>
      <c r="F447" s="18">
        <v>26</v>
      </c>
      <c r="G447" s="19">
        <v>0.12</v>
      </c>
      <c r="H447" s="19">
        <f>VLOOKUP($A447,ENERGY!$A447:$E3137,COLUMN(D447),0)</f>
        <v>14338</v>
      </c>
      <c r="I447" s="19">
        <f>VLOOKUP($A447,ENERGY!$A447:$E3137,COLUMN(E447),0)</f>
        <v>1342</v>
      </c>
      <c r="J447" s="19">
        <f>VLOOKUP($A447,'HUMAN RESOURCES'!$A447:$L3137,COLUMN(D447),0)</f>
        <v>3.5999999999999997E-2</v>
      </c>
      <c r="K447" s="19">
        <f>VLOOKUP($A447,'HUMAN RESOURCES'!$A447:$L3137,COLUMN(E447),0)</f>
        <v>4.7E-2</v>
      </c>
      <c r="L447" s="19">
        <f>VLOOKUP($A447,'HUMAN RESOURCES'!$A447:$L3137,COLUMN(F447),0)</f>
        <v>64</v>
      </c>
      <c r="M447" s="19">
        <f>VLOOKUP($A447,'HUMAN RESOURCES'!$A447:$L3137,COLUMN(G447),0)</f>
        <v>61</v>
      </c>
      <c r="N447" s="19">
        <f>VLOOKUP($A447,'HUMAN RESOURCES'!$A447:$L3137,COLUMN(H447),0)</f>
        <v>0.44</v>
      </c>
      <c r="O447" s="19">
        <f>VLOOKUP($A447,'HUMAN RESOURCES'!$A447:$L3137,COLUMN(I447),0)</f>
        <v>0.53100000000000003</v>
      </c>
      <c r="P447" s="19">
        <f>VLOOKUP($A447,'HUMAN RESOURCES'!$A447:$L3137,COLUMN(J447),0)</f>
        <v>2.9000000000000001E-2</v>
      </c>
      <c r="Q447" s="19">
        <f>VLOOKUP($A447,'HUMAN RESOURCES'!$A447:$L3137,COLUMN(K447),0)</f>
        <v>19926785</v>
      </c>
      <c r="R447" s="19">
        <f>VLOOKUP($A447,'HUMAN RESOURCES'!$A447:$L3137,COLUMN(L447),0)</f>
        <v>0.307</v>
      </c>
      <c r="S447" s="19">
        <f>VLOOKUP($A447,TOURISM!$A446:$E3136, COLUMN(D447),0)</f>
        <v>620000000</v>
      </c>
      <c r="T447" s="19">
        <f>VLOOKUP($A447,TOURISM!$A446:$E3136, COLUMN(E447),0)</f>
        <v>143000000</v>
      </c>
      <c r="U447" s="19">
        <f>VLOOKUP($A447,BUSINESS!$A447:$I3137, COLUMN(H447),0)</f>
        <v>1.7000000000000001E-2</v>
      </c>
      <c r="V447" s="19">
        <f>VLOOKUP($A447,BUSINESS!$A447:$I3137, COLUMN(I447),0)</f>
        <v>0.24299999999999999</v>
      </c>
    </row>
    <row r="448" spans="1:22" ht="15" x14ac:dyDescent="0.25">
      <c r="A448" s="14" t="s">
        <v>59</v>
      </c>
      <c r="B448" s="15" t="s">
        <v>83</v>
      </c>
      <c r="C448" s="16" t="s">
        <v>121</v>
      </c>
      <c r="D448" s="17">
        <v>842890956</v>
      </c>
      <c r="E448" s="18">
        <v>0.06</v>
      </c>
      <c r="F448" s="18">
        <v>34</v>
      </c>
      <c r="G448" s="19">
        <v>0.12</v>
      </c>
      <c r="H448" s="19">
        <f>VLOOKUP($A448,ENERGY!$A448:$E3138,COLUMN(D448),0)</f>
        <v>86</v>
      </c>
      <c r="I448" s="19">
        <f>VLOOKUP($A448,ENERGY!$A448:$E3138,COLUMN(E448),0)</f>
        <v>202</v>
      </c>
      <c r="J448" s="19">
        <f>VLOOKUP($A448,'HUMAN RESOURCES'!$A448:$L3138,COLUMN(D448),0)</f>
        <v>3.6999999999999998E-2</v>
      </c>
      <c r="K448" s="19">
        <f>VLOOKUP($A448,'HUMAN RESOURCES'!$A448:$L3138,COLUMN(E448),0)</f>
        <v>0.08</v>
      </c>
      <c r="L448" s="19">
        <f>VLOOKUP($A448,'HUMAN RESOURCES'!$A448:$L3138,COLUMN(F448),0)</f>
        <v>52</v>
      </c>
      <c r="M448" s="19">
        <f>VLOOKUP($A448,'HUMAN RESOURCES'!$A448:$L3138,COLUMN(G448),0)</f>
        <v>49</v>
      </c>
      <c r="N448" s="19">
        <f>VLOOKUP($A448,'HUMAN RESOURCES'!$A448:$L3138,COLUMN(H448),0)</f>
        <v>0.39700000000000002</v>
      </c>
      <c r="O448" s="19">
        <f>VLOOKUP($A448,'HUMAN RESOURCES'!$A448:$L3138,COLUMN(I448),0)</f>
        <v>0.57199999999999995</v>
      </c>
      <c r="P448" s="19">
        <f>VLOOKUP($A448,'HUMAN RESOURCES'!$A448:$L3138,COLUMN(J448),0)</f>
        <v>0.03</v>
      </c>
      <c r="Q448" s="19">
        <f>VLOOKUP($A448,'HUMAN RESOURCES'!$A448:$L3138,COLUMN(K448),0)</f>
        <v>658025</v>
      </c>
      <c r="R448" s="19">
        <f>VLOOKUP($A448,'HUMAN RESOURCES'!$A448:$L3138,COLUMN(L448),0)</f>
        <v>0.39</v>
      </c>
      <c r="S448" s="19">
        <f>VLOOKUP($A448,TOURISM!$A447:$E3137, COLUMN(D448),0)</f>
        <v>2478709140</v>
      </c>
      <c r="T448" s="19">
        <f>VLOOKUP($A448,TOURISM!$A447:$E3137, COLUMN(E448),0)</f>
        <v>448000000</v>
      </c>
      <c r="U448" s="19">
        <f>VLOOKUP($A448,BUSINESS!$A448:$I3138, COLUMN(H448),0)</f>
        <v>1.7999999999999999E-2</v>
      </c>
      <c r="V448" s="19">
        <f>VLOOKUP($A448,BUSINESS!$A448:$I3138, COLUMN(I448),0)</f>
        <v>0.27400000000000002</v>
      </c>
    </row>
    <row r="449" spans="1:22" ht="15" x14ac:dyDescent="0.25">
      <c r="A449" s="14" t="s">
        <v>59</v>
      </c>
      <c r="B449" s="15" t="s">
        <v>84</v>
      </c>
      <c r="C449" s="16" t="s">
        <v>121</v>
      </c>
      <c r="D449" s="17">
        <v>30465489796</v>
      </c>
      <c r="E449" s="18">
        <v>4.2000000000000003E-2</v>
      </c>
      <c r="F449" s="18">
        <v>33</v>
      </c>
      <c r="G449" s="18">
        <v>0.14000000000000001</v>
      </c>
      <c r="H449" s="19">
        <f>VLOOKUP($A449,ENERGY!$A449:$E3139,COLUMN(D449),0)</f>
        <v>15552</v>
      </c>
      <c r="I449" s="19">
        <f>VLOOKUP($A449,ENERGY!$A449:$E3139,COLUMN(E449),0)</f>
        <v>7624</v>
      </c>
      <c r="J449" s="19">
        <f>VLOOKUP($A449,'HUMAN RESOURCES'!$A449:$L3139,COLUMN(D449),0)</f>
        <v>3.6999999999999998E-2</v>
      </c>
      <c r="K449" s="19">
        <f>VLOOKUP($A449,'HUMAN RESOURCES'!$A449:$L3139,COLUMN(E449),0)</f>
        <v>4.2999999999999997E-2</v>
      </c>
      <c r="L449" s="19">
        <f>VLOOKUP($A449,'HUMAN RESOURCES'!$A449:$L3139,COLUMN(F449),0)</f>
        <v>67</v>
      </c>
      <c r="M449" s="19">
        <f>VLOOKUP($A449,'HUMAN RESOURCES'!$A449:$L3139,COLUMN(G449),0)</f>
        <v>64</v>
      </c>
      <c r="N449" s="19">
        <f>VLOOKUP($A449,'HUMAN RESOURCES'!$A449:$L3139,COLUMN(H449),0)</f>
        <v>0.41599999999999998</v>
      </c>
      <c r="O449" s="19">
        <f>VLOOKUP($A449,'HUMAN RESOURCES'!$A449:$L3139,COLUMN(I449),0)</f>
        <v>0.54600000000000004</v>
      </c>
      <c r="P449" s="19">
        <f>VLOOKUP($A449,'HUMAN RESOURCES'!$A449:$L3139,COLUMN(J449),0)</f>
        <v>3.7999999999999999E-2</v>
      </c>
      <c r="Q449" s="19">
        <f>VLOOKUP($A449,'HUMAN RESOURCES'!$A449:$L3139,COLUMN(K449),0)</f>
        <v>168253</v>
      </c>
      <c r="R449" s="19">
        <f>VLOOKUP($A449,'HUMAN RESOURCES'!$A449:$L3139,COLUMN(L449),0)</f>
        <v>0.60399999999999998</v>
      </c>
      <c r="S449" s="19">
        <f>VLOOKUP($A449,TOURISM!$A448:$E3138, COLUMN(D449),0)</f>
        <v>7700000</v>
      </c>
      <c r="T449" s="19">
        <f>VLOOKUP($A449,TOURISM!$A448:$E3138, COLUMN(E449),0)</f>
        <v>300000</v>
      </c>
      <c r="U449" s="19">
        <f>VLOOKUP($A449,BUSINESS!$A449:$I3139, COLUMN(H449),0)</f>
        <v>0.155</v>
      </c>
      <c r="V449" s="19">
        <f>VLOOKUP($A449,BUSINESS!$A449:$I3139, COLUMN(I449),0)</f>
        <v>0.3</v>
      </c>
    </row>
    <row r="450" spans="1:22" ht="15" x14ac:dyDescent="0.25">
      <c r="A450" s="14" t="s">
        <v>59</v>
      </c>
      <c r="B450" s="15" t="s">
        <v>85</v>
      </c>
      <c r="C450" s="16" t="s">
        <v>121</v>
      </c>
      <c r="D450" s="17">
        <v>1630667593</v>
      </c>
      <c r="E450" s="18">
        <v>8.8999999999999996E-2</v>
      </c>
      <c r="F450" s="18">
        <v>73</v>
      </c>
      <c r="G450" s="18">
        <v>0.16200000000000001</v>
      </c>
      <c r="H450" s="19">
        <f>VLOOKUP($A450,ENERGY!$A450:$E3140,COLUMN(D450),0)</f>
        <v>28</v>
      </c>
      <c r="I450" s="19">
        <f>VLOOKUP($A450,ENERGY!$A450:$E3140,COLUMN(E450),0)</f>
        <v>8441</v>
      </c>
      <c r="J450" s="19">
        <f>VLOOKUP($A450,'HUMAN RESOURCES'!$A450:$L3140,COLUMN(D450),0)</f>
        <v>3.7999999999999999E-2</v>
      </c>
      <c r="K450" s="19">
        <f>VLOOKUP($A450,'HUMAN RESOURCES'!$A450:$L3140,COLUMN(E450),0)</f>
        <v>7.5999999999999998E-2</v>
      </c>
      <c r="L450" s="19">
        <f>VLOOKUP($A450,'HUMAN RESOURCES'!$A450:$L3140,COLUMN(F450),0)</f>
        <v>53</v>
      </c>
      <c r="M450" s="19">
        <f>VLOOKUP($A450,'HUMAN RESOURCES'!$A450:$L3140,COLUMN(G450),0)</f>
        <v>51</v>
      </c>
      <c r="N450" s="19">
        <f>VLOOKUP($A450,'HUMAN RESOURCES'!$A450:$L3140,COLUMN(H450),0)</f>
        <v>0.434</v>
      </c>
      <c r="O450" s="19">
        <f>VLOOKUP($A450,'HUMAN RESOURCES'!$A450:$L3140,COLUMN(I450),0)</f>
        <v>0.53300000000000003</v>
      </c>
      <c r="P450" s="19">
        <f>VLOOKUP($A450,'HUMAN RESOURCES'!$A450:$L3140,COLUMN(J450),0)</f>
        <v>3.3000000000000002E-2</v>
      </c>
      <c r="Q450" s="19">
        <f>VLOOKUP($A450,'HUMAN RESOURCES'!$A450:$L3140,COLUMN(K450),0)</f>
        <v>9118386</v>
      </c>
      <c r="R450" s="19">
        <f>VLOOKUP($A450,'HUMAN RESOURCES'!$A450:$L3140,COLUMN(L450),0)</f>
        <v>0.17599999999999999</v>
      </c>
      <c r="S450" s="19">
        <f>VLOOKUP($A450,TOURISM!$A449:$E3139, COLUMN(D450),0)</f>
        <v>2478709140</v>
      </c>
      <c r="T450" s="19">
        <f>VLOOKUP($A450,TOURISM!$A449:$E3139, COLUMN(E450),0)</f>
        <v>448000000</v>
      </c>
      <c r="U450" s="19">
        <f>VLOOKUP($A450,BUSINESS!$A450:$I3140, COLUMN(H450),0)</f>
        <v>0.129</v>
      </c>
      <c r="V450" s="19">
        <f>VLOOKUP($A450,BUSINESS!$A450:$I3140, COLUMN(I450),0)</f>
        <v>0.57999999999999996</v>
      </c>
    </row>
    <row r="451" spans="1:22" ht="15" x14ac:dyDescent="0.25">
      <c r="A451" s="14" t="s">
        <v>59</v>
      </c>
      <c r="B451" s="15" t="s">
        <v>86</v>
      </c>
      <c r="C451" s="16" t="s">
        <v>121</v>
      </c>
      <c r="D451" s="17">
        <v>850040459</v>
      </c>
      <c r="E451" s="18">
        <v>0.11799999999999999</v>
      </c>
      <c r="F451" s="18">
        <v>27</v>
      </c>
      <c r="G451" s="18">
        <v>0.14399999999999999</v>
      </c>
      <c r="H451" s="19">
        <f>VLOOKUP($A451,ENERGY!$A451:$E3141,COLUMN(D451),0)</f>
        <v>14338</v>
      </c>
      <c r="I451" s="19">
        <f>VLOOKUP($A451,ENERGY!$A451:$E3141,COLUMN(E451),0)</f>
        <v>627</v>
      </c>
      <c r="J451" s="19">
        <f>VLOOKUP($A451,'HUMAN RESOURCES'!$A451:$L3141,COLUMN(D451),0)</f>
        <v>3.7999999999999999E-2</v>
      </c>
      <c r="K451" s="19">
        <f>VLOOKUP($A451,'HUMAN RESOURCES'!$A451:$L3141,COLUMN(E451),0)</f>
        <v>6.4000000000000001E-2</v>
      </c>
      <c r="L451" s="19">
        <f>VLOOKUP($A451,'HUMAN RESOURCES'!$A451:$L3141,COLUMN(F451),0)</f>
        <v>56</v>
      </c>
      <c r="M451" s="19">
        <f>VLOOKUP($A451,'HUMAN RESOURCES'!$A451:$L3141,COLUMN(G451),0)</f>
        <v>54</v>
      </c>
      <c r="N451" s="19">
        <f>VLOOKUP($A451,'HUMAN RESOURCES'!$A451:$L3141,COLUMN(H451),0)</f>
        <v>0.42299999999999999</v>
      </c>
      <c r="O451" s="19">
        <f>VLOOKUP($A451,'HUMAN RESOURCES'!$A451:$L3141,COLUMN(I451),0)</f>
        <v>0.54900000000000004</v>
      </c>
      <c r="P451" s="19">
        <f>VLOOKUP($A451,'HUMAN RESOURCES'!$A451:$L3141,COLUMN(J451),0)</f>
        <v>2.8000000000000001E-2</v>
      </c>
      <c r="Q451" s="19">
        <f>VLOOKUP($A451,'HUMAN RESOURCES'!$A451:$L3141,COLUMN(K451),0)</f>
        <v>5987491</v>
      </c>
      <c r="R451" s="19">
        <f>VLOOKUP($A451,'HUMAN RESOURCES'!$A451:$L3141,COLUMN(L451),0)</f>
        <v>0.36599999999999999</v>
      </c>
      <c r="S451" s="19">
        <f>VLOOKUP($A451,TOURISM!$A450:$E3140, COLUMN(D451),0)</f>
        <v>44000000</v>
      </c>
      <c r="T451" s="19">
        <f>VLOOKUP($A451,TOURISM!$A450:$E3140, COLUMN(E451),0)</f>
        <v>68000000</v>
      </c>
      <c r="U451" s="19">
        <f>VLOOKUP($A451,BUSINESS!$A451:$I3141, COLUMN(H451),0)</f>
        <v>2.4E-2</v>
      </c>
      <c r="V451" s="19">
        <f>VLOOKUP($A451,BUSINESS!$A451:$I3141, COLUMN(I451),0)</f>
        <v>0.25900000000000001</v>
      </c>
    </row>
    <row r="452" spans="1:22" ht="15" x14ac:dyDescent="0.25">
      <c r="A452" s="14" t="s">
        <v>59</v>
      </c>
      <c r="B452" s="15" t="s">
        <v>87</v>
      </c>
      <c r="C452" s="16" t="s">
        <v>121</v>
      </c>
      <c r="D452" s="17">
        <v>93167701863</v>
      </c>
      <c r="E452" s="18">
        <v>2.1999999999999999E-2</v>
      </c>
      <c r="F452" s="18">
        <v>318</v>
      </c>
      <c r="G452" s="18">
        <v>0.06</v>
      </c>
      <c r="H452" s="19">
        <f>VLOOKUP($A452,ENERGY!$A452:$E3142,COLUMN(D452),0)</f>
        <v>17796</v>
      </c>
      <c r="I452" s="19">
        <f>VLOOKUP($A452,ENERGY!$A452:$E3142,COLUMN(E452),0)</f>
        <v>50359</v>
      </c>
      <c r="J452" s="19">
        <f>VLOOKUP($A452,'HUMAN RESOURCES'!$A452:$L3142,COLUMN(D452),0)</f>
        <v>3.7999999999999999E-2</v>
      </c>
      <c r="K452" s="19">
        <f>VLOOKUP($A452,'HUMAN RESOURCES'!$A452:$L3142,COLUMN(E452),0)</f>
        <v>5.6000000000000001E-2</v>
      </c>
      <c r="L452" s="19">
        <f>VLOOKUP($A452,'HUMAN RESOURCES'!$A452:$L3142,COLUMN(F452),0)</f>
        <v>59</v>
      </c>
      <c r="M452" s="19">
        <f>VLOOKUP($A452,'HUMAN RESOURCES'!$A452:$L3142,COLUMN(G452),0)</f>
        <v>56</v>
      </c>
      <c r="N452" s="19">
        <f>VLOOKUP($A452,'HUMAN RESOURCES'!$A452:$L3142,COLUMN(H452),0)</f>
        <v>0.42599999999999999</v>
      </c>
      <c r="O452" s="19">
        <f>VLOOKUP($A452,'HUMAN RESOURCES'!$A452:$L3142,COLUMN(I452),0)</f>
        <v>0.54700000000000004</v>
      </c>
      <c r="P452" s="19">
        <f>VLOOKUP($A452,'HUMAN RESOURCES'!$A452:$L3142,COLUMN(J452),0)</f>
        <v>2.5999999999999999E-2</v>
      </c>
      <c r="Q452" s="19">
        <f>VLOOKUP($A452,'HUMAN RESOURCES'!$A452:$L3142,COLUMN(K452),0)</f>
        <v>38773277</v>
      </c>
      <c r="R452" s="19">
        <f>VLOOKUP($A452,'HUMAN RESOURCES'!$A452:$L3142,COLUMN(L452),0)</f>
        <v>0.22800000000000001</v>
      </c>
      <c r="S452" s="19">
        <f>VLOOKUP($A452,TOURISM!$A451:$E3141, COLUMN(D452),0)</f>
        <v>1398000000</v>
      </c>
      <c r="T452" s="19">
        <f>VLOOKUP($A452,TOURISM!$A451:$E3141, COLUMN(E452),0)</f>
        <v>266000000</v>
      </c>
      <c r="U452" s="19">
        <f>VLOOKUP($A452,BUSINESS!$A452:$I3142, COLUMN(H452),0)</f>
        <v>8.6999999999999994E-2</v>
      </c>
      <c r="V452" s="19">
        <f>VLOOKUP($A452,BUSINESS!$A452:$I3142, COLUMN(I452),0)</f>
        <v>0.42</v>
      </c>
    </row>
    <row r="453" spans="1:22" ht="15" x14ac:dyDescent="0.25">
      <c r="A453" s="14" t="s">
        <v>59</v>
      </c>
      <c r="B453" s="15" t="s">
        <v>88</v>
      </c>
      <c r="C453" s="16" t="s">
        <v>121</v>
      </c>
      <c r="D453" s="17">
        <v>9413002737</v>
      </c>
      <c r="E453" s="18">
        <v>4.2999999999999997E-2</v>
      </c>
      <c r="F453" s="18">
        <v>20</v>
      </c>
      <c r="G453" s="18">
        <v>0.45</v>
      </c>
      <c r="H453" s="19">
        <f>VLOOKUP($A453,ENERGY!$A453:$E3143,COLUMN(D453),0)</f>
        <v>14338</v>
      </c>
      <c r="I453" s="19">
        <f>VLOOKUP($A453,ENERGY!$A453:$E3143,COLUMN(E453),0)</f>
        <v>1808</v>
      </c>
      <c r="J453" s="19">
        <f>VLOOKUP($A453,'HUMAN RESOURCES'!$A453:$L3143,COLUMN(D453),0)</f>
        <v>3.7999999999999999E-2</v>
      </c>
      <c r="K453" s="19">
        <f>VLOOKUP($A453,'HUMAN RESOURCES'!$A453:$L3143,COLUMN(E453),0)</f>
        <v>6.7000000000000004E-2</v>
      </c>
      <c r="L453" s="19">
        <f>VLOOKUP($A453,'HUMAN RESOURCES'!$A453:$L3143,COLUMN(F453),0)</f>
        <v>59</v>
      </c>
      <c r="M453" s="19">
        <f>VLOOKUP($A453,'HUMAN RESOURCES'!$A453:$L3143,COLUMN(G453),0)</f>
        <v>57</v>
      </c>
      <c r="N453" s="19">
        <f>VLOOKUP($A453,'HUMAN RESOURCES'!$A453:$L3143,COLUMN(H453),0)</f>
        <v>0.434</v>
      </c>
      <c r="O453" s="19">
        <f>VLOOKUP($A453,'HUMAN RESOURCES'!$A453:$L3143,COLUMN(I453),0)</f>
        <v>0.53500000000000003</v>
      </c>
      <c r="P453" s="19">
        <f>VLOOKUP($A453,'HUMAN RESOURCES'!$A453:$L3143,COLUMN(J453),0)</f>
        <v>3.1E-2</v>
      </c>
      <c r="Q453" s="19">
        <f>VLOOKUP($A453,'HUMAN RESOURCES'!$A453:$L3143,COLUMN(K453),0)</f>
        <v>3672714</v>
      </c>
      <c r="R453" s="19">
        <f>VLOOKUP($A453,'HUMAN RESOURCES'!$A453:$L3143,COLUMN(L453),0)</f>
        <v>0.47099999999999997</v>
      </c>
      <c r="S453" s="19">
        <f>VLOOKUP($A453,TOURISM!$A452:$E3142, COLUMN(D453),0)</f>
        <v>158000000</v>
      </c>
      <c r="T453" s="19">
        <f>VLOOKUP($A453,TOURISM!$A452:$E3142, COLUMN(E453),0)</f>
        <v>58000000</v>
      </c>
      <c r="U453" s="19">
        <f>VLOOKUP($A453,BUSINESS!$A453:$I3143, COLUMN(H453),0)</f>
        <v>5.0000000000000001E-3</v>
      </c>
      <c r="V453" s="19">
        <f>VLOOKUP($A453,BUSINESS!$A453:$I3143, COLUMN(I453),0)</f>
        <v>0.23300000000000001</v>
      </c>
    </row>
    <row r="454" spans="1:22" ht="15" x14ac:dyDescent="0.25">
      <c r="A454" s="14" t="s">
        <v>59</v>
      </c>
      <c r="B454" s="15" t="s">
        <v>89</v>
      </c>
      <c r="C454" s="16" t="s">
        <v>121</v>
      </c>
      <c r="D454" s="17">
        <v>4276769712</v>
      </c>
      <c r="E454" s="18">
        <v>8.4000000000000005E-2</v>
      </c>
      <c r="F454" s="18">
        <v>25</v>
      </c>
      <c r="G454" s="18">
        <v>0.253</v>
      </c>
      <c r="H454" s="19">
        <f>VLOOKUP($A454,ENERGY!$A454:$E3144,COLUMN(D454),0)</f>
        <v>14338</v>
      </c>
      <c r="I454" s="19">
        <f>VLOOKUP($A454,ENERGY!$A454:$E3144,COLUMN(E454),0)</f>
        <v>975</v>
      </c>
      <c r="J454" s="19">
        <f>VLOOKUP($A454,'HUMAN RESOURCES'!$A454:$L3144,COLUMN(D454),0)</f>
        <v>3.7999999999999999E-2</v>
      </c>
      <c r="K454" s="19">
        <f>VLOOKUP($A454,'HUMAN RESOURCES'!$A454:$L3144,COLUMN(E454),0)</f>
        <v>6.6000000000000003E-2</v>
      </c>
      <c r="L454" s="19">
        <f>VLOOKUP($A454,'HUMAN RESOURCES'!$A454:$L3144,COLUMN(F454),0)</f>
        <v>61</v>
      </c>
      <c r="M454" s="19">
        <f>VLOOKUP($A454,'HUMAN RESOURCES'!$A454:$L3144,COLUMN(G454),0)</f>
        <v>58</v>
      </c>
      <c r="N454" s="19">
        <f>VLOOKUP($A454,'HUMAN RESOURCES'!$A454:$L3144,COLUMN(H454),0)</f>
        <v>0.42</v>
      </c>
      <c r="O454" s="19">
        <f>VLOOKUP($A454,'HUMAN RESOURCES'!$A454:$L3144,COLUMN(I454),0)</f>
        <v>0.55000000000000004</v>
      </c>
      <c r="P454" s="19">
        <f>VLOOKUP($A454,'HUMAN RESOURCES'!$A454:$L3144,COLUMN(J454),0)</f>
        <v>0.03</v>
      </c>
      <c r="Q454" s="19">
        <f>VLOOKUP($A454,'HUMAN RESOURCES'!$A454:$L3144,COLUMN(K454),0)</f>
        <v>649291</v>
      </c>
      <c r="R454" s="19">
        <f>VLOOKUP($A454,'HUMAN RESOURCES'!$A454:$L3144,COLUMN(L454),0)</f>
        <v>0.27900000000000003</v>
      </c>
      <c r="S454" s="19">
        <f>VLOOKUP($A454,TOURISM!$A453:$E3143, COLUMN(D454),0)</f>
        <v>37000000</v>
      </c>
      <c r="T454" s="19">
        <f>VLOOKUP($A454,TOURISM!$A453:$E3143, COLUMN(E454),0)</f>
        <v>15000000</v>
      </c>
      <c r="U454" s="19">
        <f>VLOOKUP($A454,BUSINESS!$A454:$I3144, COLUMN(H454),0)</f>
        <v>0.03</v>
      </c>
      <c r="V454" s="19">
        <f>VLOOKUP($A454,BUSINESS!$A454:$I3144, COLUMN(I454),0)</f>
        <v>0.14099999999999999</v>
      </c>
    </row>
    <row r="455" spans="1:22" ht="15" x14ac:dyDescent="0.25">
      <c r="A455" s="14" t="s">
        <v>59</v>
      </c>
      <c r="B455" s="15" t="s">
        <v>90</v>
      </c>
      <c r="C455" s="16" t="s">
        <v>121</v>
      </c>
      <c r="D455" s="17">
        <v>8737687353</v>
      </c>
      <c r="E455" s="18">
        <v>6.7000000000000004E-2</v>
      </c>
      <c r="F455" s="18">
        <v>45</v>
      </c>
      <c r="G455" s="19">
        <v>0.12</v>
      </c>
      <c r="H455" s="19">
        <f>VLOOKUP($A455,ENERGY!$A455:$E3145,COLUMN(D455),0)</f>
        <v>14338</v>
      </c>
      <c r="I455" s="19">
        <f>VLOOKUP($A455,ENERGY!$A455:$E3145,COLUMN(E455),0)</f>
        <v>565</v>
      </c>
      <c r="J455" s="19">
        <f>VLOOKUP($A455,'HUMAN RESOURCES'!$A455:$L3145,COLUMN(D455),0)</f>
        <v>3.7999999999999999E-2</v>
      </c>
      <c r="K455" s="19">
        <f>VLOOKUP($A455,'HUMAN RESOURCES'!$A455:$L3145,COLUMN(E455),0)</f>
        <v>0.05</v>
      </c>
      <c r="L455" s="19">
        <f>VLOOKUP($A455,'HUMAN RESOURCES'!$A455:$L3145,COLUMN(F455),0)</f>
        <v>61</v>
      </c>
      <c r="M455" s="19">
        <f>VLOOKUP($A455,'HUMAN RESOURCES'!$A455:$L3145,COLUMN(G455),0)</f>
        <v>59</v>
      </c>
      <c r="N455" s="19">
        <f>VLOOKUP($A455,'HUMAN RESOURCES'!$A455:$L3145,COLUMN(H455),0)</f>
        <v>0.44700000000000001</v>
      </c>
      <c r="O455" s="19">
        <f>VLOOKUP($A455,'HUMAN RESOURCES'!$A455:$L3145,COLUMN(I455),0)</f>
        <v>0.53</v>
      </c>
      <c r="P455" s="19">
        <f>VLOOKUP($A455,'HUMAN RESOURCES'!$A455:$L3145,COLUMN(J455),0)</f>
        <v>2.3E-2</v>
      </c>
      <c r="Q455" s="19">
        <f>VLOOKUP($A455,'HUMAN RESOURCES'!$A455:$L3145,COLUMN(K455),0)</f>
        <v>10222961</v>
      </c>
      <c r="R455" s="19">
        <f>VLOOKUP($A455,'HUMAN RESOURCES'!$A455:$L3145,COLUMN(L455),0)</f>
        <v>0.22</v>
      </c>
      <c r="S455" s="19">
        <f>VLOOKUP($A455,TOURISM!$A454:$E3144, COLUMN(D455),0)</f>
        <v>224000000</v>
      </c>
      <c r="T455" s="19">
        <f>VLOOKUP($A455,TOURISM!$A454:$E3144, COLUMN(E455),0)</f>
        <v>146000000</v>
      </c>
      <c r="U455" s="19">
        <f>VLOOKUP($A455,BUSINESS!$A455:$I3145, COLUMN(H455),0)</f>
        <v>4.4999999999999998E-2</v>
      </c>
      <c r="V455" s="19">
        <f>VLOOKUP($A455,BUSINESS!$A455:$I3145, COLUMN(I455),0)</f>
        <v>0.129</v>
      </c>
    </row>
    <row r="456" spans="1:22" ht="15" x14ac:dyDescent="0.25">
      <c r="A456" s="14" t="s">
        <v>59</v>
      </c>
      <c r="B456" s="15" t="s">
        <v>91</v>
      </c>
      <c r="C456" s="16" t="s">
        <v>121</v>
      </c>
      <c r="D456" s="17">
        <v>3790240831</v>
      </c>
      <c r="E456" s="18">
        <v>4.2999999999999997E-2</v>
      </c>
      <c r="F456" s="18">
        <v>46</v>
      </c>
      <c r="G456" s="18">
        <v>0.20300000000000001</v>
      </c>
      <c r="H456" s="19">
        <f>VLOOKUP($A456,ENERGY!$A456:$E3146,COLUMN(D456),0)</f>
        <v>14338</v>
      </c>
      <c r="I456" s="19">
        <f>VLOOKUP($A456,ENERGY!$A456:$E3146,COLUMN(E456),0)</f>
        <v>1632</v>
      </c>
      <c r="J456" s="19">
        <f>VLOOKUP($A456,'HUMAN RESOURCES'!$A456:$L3146,COLUMN(D456),0)</f>
        <v>3.9E-2</v>
      </c>
      <c r="K456" s="19">
        <f>VLOOKUP($A456,'HUMAN RESOURCES'!$A456:$L3146,COLUMN(E456),0)</f>
        <v>7.0999999999999994E-2</v>
      </c>
      <c r="L456" s="19">
        <f>VLOOKUP($A456,'HUMAN RESOURCES'!$A456:$L3146,COLUMN(F456),0)</f>
        <v>54</v>
      </c>
      <c r="M456" s="19">
        <f>VLOOKUP($A456,'HUMAN RESOURCES'!$A456:$L3146,COLUMN(G456),0)</f>
        <v>52</v>
      </c>
      <c r="N456" s="19">
        <f>VLOOKUP($A456,'HUMAN RESOURCES'!$A456:$L3146,COLUMN(H456),0)</f>
        <v>0.438</v>
      </c>
      <c r="O456" s="19">
        <f>VLOOKUP($A456,'HUMAN RESOURCES'!$A456:$L3146,COLUMN(I456),0)</f>
        <v>0.53</v>
      </c>
      <c r="P456" s="19">
        <f>VLOOKUP($A456,'HUMAN RESOURCES'!$A456:$L3146,COLUMN(J456),0)</f>
        <v>3.3000000000000002E-2</v>
      </c>
      <c r="Q456" s="19">
        <f>VLOOKUP($A456,'HUMAN RESOURCES'!$A456:$L3146,COLUMN(K456),0)</f>
        <v>19595026</v>
      </c>
      <c r="R456" s="19">
        <f>VLOOKUP($A456,'HUMAN RESOURCES'!$A456:$L3146,COLUMN(L456),0)</f>
        <v>0.503</v>
      </c>
      <c r="S456" s="19">
        <f>VLOOKUP($A456,TOURISM!$A455:$E3145, COLUMN(D456),0)</f>
        <v>167000000</v>
      </c>
      <c r="T456" s="19">
        <f>VLOOKUP($A456,TOURISM!$A455:$E3145, COLUMN(E456),0)</f>
        <v>563000000</v>
      </c>
      <c r="U456" s="19">
        <f>VLOOKUP($A456,BUSINESS!$A456:$I3146, COLUMN(H456),0)</f>
        <v>3.4000000000000002E-2</v>
      </c>
      <c r="V456" s="19">
        <f>VLOOKUP($A456,BUSINESS!$A456:$I3146, COLUMN(I456),0)</f>
        <v>0.314</v>
      </c>
    </row>
    <row r="457" spans="1:22" ht="15" x14ac:dyDescent="0.25">
      <c r="A457" s="14" t="s">
        <v>59</v>
      </c>
      <c r="B457" s="15" t="s">
        <v>92</v>
      </c>
      <c r="C457" s="16" t="s">
        <v>121</v>
      </c>
      <c r="D457" s="17">
        <v>9641077098</v>
      </c>
      <c r="E457" s="18">
        <v>4.5999999999999999E-2</v>
      </c>
      <c r="F457" s="18">
        <v>362</v>
      </c>
      <c r="G457" s="18">
        <v>0.115</v>
      </c>
      <c r="H457" s="19">
        <f>VLOOKUP($A457,ENERGY!$A457:$E3147,COLUMN(D457),0)</f>
        <v>1019</v>
      </c>
      <c r="I457" s="19">
        <f>VLOOKUP($A457,ENERGY!$A457:$E3147,COLUMN(E457),0)</f>
        <v>3194</v>
      </c>
      <c r="J457" s="19">
        <f>VLOOKUP($A457,'HUMAN RESOURCES'!$A457:$L3147,COLUMN(D457),0)</f>
        <v>3.9E-2</v>
      </c>
      <c r="K457" s="19">
        <f>VLOOKUP($A457,'HUMAN RESOURCES'!$A457:$L3147,COLUMN(E457),0)</f>
        <v>8.8999999999999996E-2</v>
      </c>
      <c r="L457" s="19">
        <f>VLOOKUP($A457,'HUMAN RESOURCES'!$A457:$L3147,COLUMN(F457),0)</f>
        <v>55</v>
      </c>
      <c r="M457" s="19">
        <f>VLOOKUP($A457,'HUMAN RESOURCES'!$A457:$L3147,COLUMN(G457),0)</f>
        <v>52</v>
      </c>
      <c r="N457" s="19">
        <f>VLOOKUP($A457,'HUMAN RESOURCES'!$A457:$L3147,COLUMN(H457),0)</f>
        <v>0.42299999999999999</v>
      </c>
      <c r="O457" s="19">
        <f>VLOOKUP($A457,'HUMAN RESOURCES'!$A457:$L3147,COLUMN(I457),0)</f>
        <v>0.54800000000000004</v>
      </c>
      <c r="P457" s="19">
        <f>VLOOKUP($A457,'HUMAN RESOURCES'!$A457:$L3147,COLUMN(J457),0)</f>
        <v>2.9000000000000001E-2</v>
      </c>
      <c r="Q457" s="19">
        <f>VLOOKUP($A457,'HUMAN RESOURCES'!$A457:$L3147,COLUMN(K457),0)</f>
        <v>1516920</v>
      </c>
      <c r="R457" s="19">
        <f>VLOOKUP($A457,'HUMAN RESOURCES'!$A457:$L3147,COLUMN(L457),0)</f>
        <v>0.435</v>
      </c>
      <c r="S457" s="19">
        <f>VLOOKUP($A457,TOURISM!$A456:$E3146, COLUMN(D457),0)</f>
        <v>38200000</v>
      </c>
      <c r="T457" s="19">
        <f>VLOOKUP($A457,TOURISM!$A456:$E3146, COLUMN(E457),0)</f>
        <v>46100000</v>
      </c>
      <c r="U457" s="19">
        <f>VLOOKUP($A457,BUSINESS!$A457:$I3147, COLUMN(H457),0)</f>
        <v>2.4E-2</v>
      </c>
      <c r="V457" s="19">
        <f>VLOOKUP($A457,BUSINESS!$A457:$I3147, COLUMN(I457),0)</f>
        <v>0.33</v>
      </c>
    </row>
    <row r="458" spans="1:22" ht="15" x14ac:dyDescent="0.25">
      <c r="A458" s="14" t="s">
        <v>59</v>
      </c>
      <c r="B458" s="15" t="s">
        <v>93</v>
      </c>
      <c r="C458" s="16" t="s">
        <v>121</v>
      </c>
      <c r="D458" s="17">
        <v>88882967742</v>
      </c>
      <c r="E458" s="18">
        <v>5.3999999999999999E-2</v>
      </c>
      <c r="F458" s="18">
        <v>156</v>
      </c>
      <c r="G458" s="19">
        <v>0.12</v>
      </c>
      <c r="H458" s="19">
        <f>VLOOKUP($A458,ENERGY!$A458:$E3148,COLUMN(D458),0)</f>
        <v>12221</v>
      </c>
      <c r="I458" s="19">
        <f>VLOOKUP($A458,ENERGY!$A458:$E3148,COLUMN(E458),0)</f>
        <v>43311</v>
      </c>
      <c r="J458" s="19">
        <f>VLOOKUP($A458,'HUMAN RESOURCES'!$A458:$L3148,COLUMN(D458),0)</f>
        <v>3.9E-2</v>
      </c>
      <c r="K458" s="19">
        <f>VLOOKUP($A458,'HUMAN RESOURCES'!$A458:$L3148,COLUMN(E458),0)</f>
        <v>7.6999999999999999E-2</v>
      </c>
      <c r="L458" s="19">
        <f>VLOOKUP($A458,'HUMAN RESOURCES'!$A458:$L3148,COLUMN(F458),0)</f>
        <v>55</v>
      </c>
      <c r="M458" s="19">
        <f>VLOOKUP($A458,'HUMAN RESOURCES'!$A458:$L3148,COLUMN(G458),0)</f>
        <v>54</v>
      </c>
      <c r="N458" s="19">
        <f>VLOOKUP($A458,'HUMAN RESOURCES'!$A458:$L3148,COLUMN(H458),0)</f>
        <v>0.432</v>
      </c>
      <c r="O458" s="19">
        <f>VLOOKUP($A458,'HUMAN RESOURCES'!$A458:$L3148,COLUMN(I458),0)</f>
        <v>0.53600000000000003</v>
      </c>
      <c r="P458" s="19">
        <f>VLOOKUP($A458,'HUMAN RESOURCES'!$A458:$L3148,COLUMN(J458),0)</f>
        <v>3.2000000000000001E-2</v>
      </c>
      <c r="Q458" s="19">
        <f>VLOOKUP($A458,'HUMAN RESOURCES'!$A458:$L3148,COLUMN(K458),0)</f>
        <v>10314678</v>
      </c>
      <c r="R458" s="19">
        <f>VLOOKUP($A458,'HUMAN RESOURCES'!$A458:$L3148,COLUMN(L458),0)</f>
        <v>0.34</v>
      </c>
      <c r="S458" s="19">
        <f>VLOOKUP($A458,TOURISM!$A457:$E3147, COLUMN(D458),0)</f>
        <v>2400000</v>
      </c>
      <c r="T458" s="19">
        <f>VLOOKUP($A458,TOURISM!$A457:$E3147, COLUMN(E458),0)</f>
        <v>30000000</v>
      </c>
      <c r="U458" s="19">
        <f>VLOOKUP($A458,BUSINESS!$A458:$I3148, COLUMN(H458),0)</f>
        <v>8.9999999999999993E-3</v>
      </c>
      <c r="V458" s="19">
        <f>VLOOKUP($A458,BUSINESS!$A458:$I3148, COLUMN(I458),0)</f>
        <v>0.26700000000000002</v>
      </c>
    </row>
    <row r="459" spans="1:22" ht="15" x14ac:dyDescent="0.25">
      <c r="A459" s="14" t="s">
        <v>59</v>
      </c>
      <c r="B459" s="15" t="s">
        <v>94</v>
      </c>
      <c r="C459" s="16" t="s">
        <v>121</v>
      </c>
      <c r="D459" s="17">
        <v>9891003405</v>
      </c>
      <c r="E459" s="18">
        <v>5.5E-2</v>
      </c>
      <c r="F459" s="18">
        <v>24</v>
      </c>
      <c r="G459" s="18">
        <v>0.183</v>
      </c>
      <c r="H459" s="19">
        <f>VLOOKUP($A459,ENERGY!$A459:$E3149,COLUMN(D459),0)</f>
        <v>8375</v>
      </c>
      <c r="I459" s="19">
        <f>VLOOKUP($A459,ENERGY!$A459:$E3149,COLUMN(E459),0)</f>
        <v>1922</v>
      </c>
      <c r="J459" s="19">
        <f>VLOOKUP($A459,'HUMAN RESOURCES'!$A459:$L3149,COLUMN(D459),0)</f>
        <v>3.9E-2</v>
      </c>
      <c r="K459" s="19">
        <f>VLOOKUP($A459,'HUMAN RESOURCES'!$A459:$L3149,COLUMN(E459),0)</f>
        <v>4.9000000000000002E-2</v>
      </c>
      <c r="L459" s="19">
        <f>VLOOKUP($A459,'HUMAN RESOURCES'!$A459:$L3149,COLUMN(F459),0)</f>
        <v>57</v>
      </c>
      <c r="M459" s="19">
        <f>VLOOKUP($A459,'HUMAN RESOURCES'!$A459:$L3149,COLUMN(G459),0)</f>
        <v>55</v>
      </c>
      <c r="N459" s="19">
        <f>VLOOKUP($A459,'HUMAN RESOURCES'!$A459:$L3149,COLUMN(H459),0)</f>
        <v>0.42199999999999999</v>
      </c>
      <c r="O459" s="19">
        <f>VLOOKUP($A459,'HUMAN RESOURCES'!$A459:$L3149,COLUMN(I459),0)</f>
        <v>0.54400000000000004</v>
      </c>
      <c r="P459" s="19">
        <f>VLOOKUP($A459,'HUMAN RESOURCES'!$A459:$L3149,COLUMN(J459),0)</f>
        <v>3.4000000000000002E-2</v>
      </c>
      <c r="Q459" s="19">
        <f>VLOOKUP($A459,'HUMAN RESOURCES'!$A459:$L3149,COLUMN(K459),0)</f>
        <v>3876475</v>
      </c>
      <c r="R459" s="19">
        <f>VLOOKUP($A459,'HUMAN RESOURCES'!$A459:$L3149,COLUMN(L459),0)</f>
        <v>0.623</v>
      </c>
      <c r="S459" s="19">
        <f>VLOOKUP($A459,TOURISM!$A458:$E3148, COLUMN(D459),0)</f>
        <v>2478709140</v>
      </c>
      <c r="T459" s="19">
        <f>VLOOKUP($A459,TOURISM!$A458:$E3148, COLUMN(E459),0)</f>
        <v>448000000</v>
      </c>
      <c r="U459" s="19">
        <f>VLOOKUP($A459,BUSINESS!$A459:$I3149, COLUMN(H459),0)</f>
        <v>4.2999999999999997E-2</v>
      </c>
      <c r="V459" s="19">
        <f>VLOOKUP($A459,BUSINESS!$A459:$I3149, COLUMN(I459),0)</f>
        <v>0.46600000000000003</v>
      </c>
    </row>
    <row r="460" spans="1:22" ht="15" x14ac:dyDescent="0.25">
      <c r="A460" s="14" t="s">
        <v>59</v>
      </c>
      <c r="B460" s="15" t="s">
        <v>95</v>
      </c>
      <c r="C460" s="16" t="s">
        <v>121</v>
      </c>
      <c r="D460" s="17">
        <v>8493167843</v>
      </c>
      <c r="E460" s="18">
        <v>6.9000000000000006E-2</v>
      </c>
      <c r="F460" s="18">
        <v>287</v>
      </c>
      <c r="G460" s="18">
        <v>0.13700000000000001</v>
      </c>
      <c r="H460" s="19">
        <f>VLOOKUP($A460,ENERGY!$A460:$E3150,COLUMN(D460),0)</f>
        <v>1163</v>
      </c>
      <c r="I460" s="19">
        <f>VLOOKUP($A460,ENERGY!$A460:$E3150,COLUMN(E460),0)</f>
        <v>1962</v>
      </c>
      <c r="J460" s="19">
        <f>VLOOKUP($A460,'HUMAN RESOURCES'!$A460:$L3150,COLUMN(D460),0)</f>
        <v>3.9E-2</v>
      </c>
      <c r="K460" s="19">
        <f>VLOOKUP($A460,'HUMAN RESOURCES'!$A460:$L3150,COLUMN(E460),0)</f>
        <v>6.6000000000000003E-2</v>
      </c>
      <c r="L460" s="19">
        <f>VLOOKUP($A460,'HUMAN RESOURCES'!$A460:$L3150,COLUMN(F460),0)</f>
        <v>60</v>
      </c>
      <c r="M460" s="19">
        <f>VLOOKUP($A460,'HUMAN RESOURCES'!$A460:$L3150,COLUMN(G460),0)</f>
        <v>57</v>
      </c>
      <c r="N460" s="19">
        <f>VLOOKUP($A460,'HUMAN RESOURCES'!$A460:$L3150,COLUMN(H460),0)</f>
        <v>0.439</v>
      </c>
      <c r="O460" s="19">
        <f>VLOOKUP($A460,'HUMAN RESOURCES'!$A460:$L3150,COLUMN(I460),0)</f>
        <v>0.53300000000000003</v>
      </c>
      <c r="P460" s="19">
        <f>VLOOKUP($A460,'HUMAN RESOURCES'!$A460:$L3150,COLUMN(J460),0)</f>
        <v>2.9000000000000001E-2</v>
      </c>
      <c r="Q460" s="19">
        <f>VLOOKUP($A460,'HUMAN RESOURCES'!$A460:$L3150,COLUMN(K460),0)</f>
        <v>8973293</v>
      </c>
      <c r="R460" s="19">
        <f>VLOOKUP($A460,'HUMAN RESOURCES'!$A460:$L3150,COLUMN(L460),0)</f>
        <v>0.41099999999999998</v>
      </c>
      <c r="S460" s="19">
        <f>VLOOKUP($A460,TOURISM!$A459:$E3149, COLUMN(D460),0)</f>
        <v>236000000</v>
      </c>
      <c r="T460" s="19">
        <f>VLOOKUP($A460,TOURISM!$A459:$E3149, COLUMN(E460),0)</f>
        <v>102000000</v>
      </c>
      <c r="U460" s="19">
        <f>VLOOKUP($A460,BUSINESS!$A460:$I3150, COLUMN(H460),0)</f>
        <v>1.9E-2</v>
      </c>
      <c r="V460" s="19">
        <f>VLOOKUP($A460,BUSINESS!$A460:$I3150, COLUMN(I460),0)</f>
        <v>0.40400000000000003</v>
      </c>
    </row>
    <row r="461" spans="1:22" ht="15" x14ac:dyDescent="0.25">
      <c r="A461" s="14" t="s">
        <v>59</v>
      </c>
      <c r="B461" s="15" t="s">
        <v>96</v>
      </c>
      <c r="C461" s="16" t="s">
        <v>121</v>
      </c>
      <c r="D461" s="17">
        <v>5403364454</v>
      </c>
      <c r="E461" s="18">
        <v>7.0999999999999994E-2</v>
      </c>
      <c r="F461" s="18">
        <v>26</v>
      </c>
      <c r="G461" s="19">
        <v>0.12</v>
      </c>
      <c r="H461" s="19">
        <f>VLOOKUP($A461,ENERGY!$A461:$E3151,COLUMN(D461),0)</f>
        <v>14338</v>
      </c>
      <c r="I461" s="19">
        <f>VLOOKUP($A461,ENERGY!$A461:$E3151,COLUMN(E461),0)</f>
        <v>964</v>
      </c>
      <c r="J461" s="19">
        <f>VLOOKUP($A461,'HUMAN RESOURCES'!$A461:$L3151,COLUMN(D461),0)</f>
        <v>3.9E-2</v>
      </c>
      <c r="K461" s="19">
        <f>VLOOKUP($A461,'HUMAN RESOURCES'!$A461:$L3151,COLUMN(E461),0)</f>
        <v>4.2000000000000003E-2</v>
      </c>
      <c r="L461" s="19">
        <f>VLOOKUP($A461,'HUMAN RESOURCES'!$A461:$L3151,COLUMN(F461),0)</f>
        <v>63</v>
      </c>
      <c r="M461" s="19">
        <f>VLOOKUP($A461,'HUMAN RESOURCES'!$A461:$L3151,COLUMN(G461),0)</f>
        <v>58</v>
      </c>
      <c r="N461" s="19">
        <f>VLOOKUP($A461,'HUMAN RESOURCES'!$A461:$L3151,COLUMN(H461),0)</f>
        <v>0.43</v>
      </c>
      <c r="O461" s="19">
        <f>VLOOKUP($A461,'HUMAN RESOURCES'!$A461:$L3151,COLUMN(I461),0)</f>
        <v>0.54900000000000004</v>
      </c>
      <c r="P461" s="19">
        <f>VLOOKUP($A461,'HUMAN RESOURCES'!$A461:$L3151,COLUMN(J461),0)</f>
        <v>0.02</v>
      </c>
      <c r="Q461" s="19">
        <f>VLOOKUP($A461,'HUMAN RESOURCES'!$A461:$L3151,COLUMN(K461),0)</f>
        <v>5382163</v>
      </c>
      <c r="R461" s="19">
        <f>VLOOKUP($A461,'HUMAN RESOURCES'!$A461:$L3151,COLUMN(L461),0)</f>
        <v>0.19900000000000001</v>
      </c>
      <c r="S461" s="19">
        <f>VLOOKUP($A461,TOURISM!$A460:$E3150, COLUMN(D461),0)</f>
        <v>46000000</v>
      </c>
      <c r="T461" s="19">
        <f>VLOOKUP($A461,TOURISM!$A460:$E3150, COLUMN(E461),0)</f>
        <v>448000000</v>
      </c>
      <c r="U461" s="19">
        <f>VLOOKUP($A461,BUSINESS!$A461:$I3151, COLUMN(H461),0)</f>
        <v>5.0000000000000001E-3</v>
      </c>
      <c r="V461" s="19">
        <f>VLOOKUP($A461,BUSINESS!$A461:$I3151, COLUMN(I461),0)</f>
        <v>0.02</v>
      </c>
    </row>
    <row r="462" spans="1:22" ht="15" x14ac:dyDescent="0.25">
      <c r="A462" s="14" t="s">
        <v>59</v>
      </c>
      <c r="B462" s="15" t="s">
        <v>97</v>
      </c>
      <c r="C462" s="16" t="s">
        <v>121</v>
      </c>
      <c r="D462" s="17">
        <v>208000000000</v>
      </c>
      <c r="E462" s="18">
        <v>6.5000000000000002E-2</v>
      </c>
      <c r="F462" s="18">
        <v>88</v>
      </c>
      <c r="G462" s="18">
        <v>0.155</v>
      </c>
      <c r="H462" s="19">
        <f>VLOOKUP($A462,ENERGY!$A462:$E3152,COLUMN(D462),0)</f>
        <v>101751</v>
      </c>
      <c r="I462" s="19">
        <f>VLOOKUP($A462,ENERGY!$A462:$E3152,COLUMN(E462),0)</f>
        <v>97047</v>
      </c>
      <c r="J462" s="19">
        <f>VLOOKUP($A462,'HUMAN RESOURCES'!$A462:$L3152,COLUMN(D462),0)</f>
        <v>3.9E-2</v>
      </c>
      <c r="K462" s="19">
        <f>VLOOKUP($A462,'HUMAN RESOURCES'!$A462:$L3152,COLUMN(E462),0)</f>
        <v>5.0999999999999997E-2</v>
      </c>
      <c r="L462" s="19">
        <f>VLOOKUP($A462,'HUMAN RESOURCES'!$A462:$L3152,COLUMN(F462),0)</f>
        <v>64</v>
      </c>
      <c r="M462" s="19">
        <f>VLOOKUP($A462,'HUMAN RESOURCES'!$A462:$L3152,COLUMN(G462),0)</f>
        <v>61</v>
      </c>
      <c r="N462" s="19">
        <f>VLOOKUP($A462,'HUMAN RESOURCES'!$A462:$L3152,COLUMN(H462),0)</f>
        <v>0.438</v>
      </c>
      <c r="O462" s="19">
        <f>VLOOKUP($A462,'HUMAN RESOURCES'!$A462:$L3152,COLUMN(I462),0)</f>
        <v>0.53100000000000003</v>
      </c>
      <c r="P462" s="19">
        <f>VLOOKUP($A462,'HUMAN RESOURCES'!$A462:$L3152,COLUMN(J462),0)</f>
        <v>3.1E-2</v>
      </c>
      <c r="Q462" s="19">
        <f>VLOOKUP($A462,'HUMAN RESOURCES'!$A462:$L3152,COLUMN(K462),0)</f>
        <v>12238791</v>
      </c>
      <c r="R462" s="19">
        <f>VLOOKUP($A462,'HUMAN RESOURCES'!$A462:$L3152,COLUMN(L462),0)</f>
        <v>0.41699999999999998</v>
      </c>
      <c r="S462" s="19">
        <f>VLOOKUP($A462,TOURISM!$A461:$E3151, COLUMN(D462),0)</f>
        <v>637000000</v>
      </c>
      <c r="T462" s="19">
        <f>VLOOKUP($A462,TOURISM!$A461:$E3151, COLUMN(E462),0)</f>
        <v>276000000</v>
      </c>
      <c r="U462" s="19">
        <f>VLOOKUP($A462,BUSINESS!$A462:$I3152, COLUMN(H462),0)</f>
        <v>0.106</v>
      </c>
      <c r="V462" s="19">
        <f>VLOOKUP($A462,BUSINESS!$A462:$I3152, COLUMN(I462),0)</f>
        <v>0.44</v>
      </c>
    </row>
    <row r="463" spans="1:22" ht="15" x14ac:dyDescent="0.25">
      <c r="A463" s="14" t="s">
        <v>59</v>
      </c>
      <c r="B463" s="15" t="s">
        <v>98</v>
      </c>
      <c r="C463" s="16" t="s">
        <v>121</v>
      </c>
      <c r="D463" s="17">
        <v>4674053754</v>
      </c>
      <c r="E463" s="18">
        <v>0.10100000000000001</v>
      </c>
      <c r="F463" s="18">
        <v>47</v>
      </c>
      <c r="G463" s="18">
        <v>0.16500000000000001</v>
      </c>
      <c r="H463" s="19">
        <f>VLOOKUP($A463,ENERGY!$A463:$E3153,COLUMN(D463),0)</f>
        <v>14338</v>
      </c>
      <c r="I463" s="19">
        <f>VLOOKUP($A463,ENERGY!$A463:$E3153,COLUMN(E463),0)</f>
        <v>689</v>
      </c>
      <c r="J463" s="19">
        <f>VLOOKUP($A463,'HUMAN RESOURCES'!$A463:$L3153,COLUMN(D463),0)</f>
        <v>0.04</v>
      </c>
      <c r="K463" s="19">
        <f>VLOOKUP($A463,'HUMAN RESOURCES'!$A463:$L3153,COLUMN(E463),0)</f>
        <v>0.12</v>
      </c>
      <c r="L463" s="19">
        <f>VLOOKUP($A463,'HUMAN RESOURCES'!$A463:$L3153,COLUMN(F463),0)</f>
        <v>44</v>
      </c>
      <c r="M463" s="19">
        <f>VLOOKUP($A463,'HUMAN RESOURCES'!$A463:$L3153,COLUMN(G463),0)</f>
        <v>44</v>
      </c>
      <c r="N463" s="19">
        <f>VLOOKUP($A463,'HUMAN RESOURCES'!$A463:$L3153,COLUMN(H463),0)</f>
        <v>0.42399999999999999</v>
      </c>
      <c r="O463" s="19">
        <f>VLOOKUP($A463,'HUMAN RESOURCES'!$A463:$L3153,COLUMN(I463),0)</f>
        <v>0.55100000000000005</v>
      </c>
      <c r="P463" s="19">
        <f>VLOOKUP($A463,'HUMAN RESOURCES'!$A463:$L3153,COLUMN(J463),0)</f>
        <v>2.5000000000000001E-2</v>
      </c>
      <c r="Q463" s="19">
        <f>VLOOKUP($A463,'HUMAN RESOURCES'!$A463:$L3153,COLUMN(K463),0)</f>
        <v>5532139</v>
      </c>
      <c r="R463" s="19">
        <f>VLOOKUP($A463,'HUMAN RESOURCES'!$A463:$L3153,COLUMN(L463),0)</f>
        <v>0.376</v>
      </c>
      <c r="S463" s="19">
        <f>VLOOKUP($A463,TOURISM!$A462:$E3152, COLUMN(D463),0)</f>
        <v>34000000</v>
      </c>
      <c r="T463" s="19">
        <f>VLOOKUP($A463,TOURISM!$A462:$E3152, COLUMN(E463),0)</f>
        <v>24000000</v>
      </c>
      <c r="U463" s="19">
        <f>VLOOKUP($A463,BUSINESS!$A463:$I3153, COLUMN(H463),0)</f>
        <v>3.0000000000000001E-3</v>
      </c>
      <c r="V463" s="19">
        <f>VLOOKUP($A463,BUSINESS!$A463:$I3153, COLUMN(I463),0)</f>
        <v>0.182</v>
      </c>
    </row>
    <row r="464" spans="1:22" ht="15" x14ac:dyDescent="0.25">
      <c r="A464" s="14" t="s">
        <v>59</v>
      </c>
      <c r="B464" s="15" t="s">
        <v>99</v>
      </c>
      <c r="C464" s="16" t="s">
        <v>121</v>
      </c>
      <c r="D464" s="17">
        <v>183464986</v>
      </c>
      <c r="E464" s="18">
        <v>6.3E-2</v>
      </c>
      <c r="F464" s="18">
        <v>75</v>
      </c>
      <c r="G464" s="18">
        <v>0.32400000000000001</v>
      </c>
      <c r="H464" s="19">
        <f>VLOOKUP($A464,ENERGY!$A464:$E3154,COLUMN(D464),0)</f>
        <v>38</v>
      </c>
      <c r="I464" s="19">
        <f>VLOOKUP($A464,ENERGY!$A464:$E3154,COLUMN(E464),0)</f>
        <v>73</v>
      </c>
      <c r="J464" s="19">
        <f>VLOOKUP($A464,'HUMAN RESOURCES'!$A464:$L3154,COLUMN(D464),0)</f>
        <v>4.1000000000000002E-2</v>
      </c>
      <c r="K464" s="19">
        <f>VLOOKUP($A464,'HUMAN RESOURCES'!$A464:$L3154,COLUMN(E464),0)</f>
        <v>4.7E-2</v>
      </c>
      <c r="L464" s="19">
        <f>VLOOKUP($A464,'HUMAN RESOURCES'!$A464:$L3154,COLUMN(F464),0)</f>
        <v>58</v>
      </c>
      <c r="M464" s="19">
        <f>VLOOKUP($A464,'HUMAN RESOURCES'!$A464:$L3154,COLUMN(G464),0)</f>
        <v>56</v>
      </c>
      <c r="N464" s="19">
        <f>VLOOKUP($A464,'HUMAN RESOURCES'!$A464:$L3154,COLUMN(H464),0)</f>
        <v>0.44800000000000001</v>
      </c>
      <c r="O464" s="19">
        <f>VLOOKUP($A464,'HUMAN RESOURCES'!$A464:$L3154,COLUMN(I464),0)</f>
        <v>0.52200000000000002</v>
      </c>
      <c r="P464" s="19">
        <f>VLOOKUP($A464,'HUMAN RESOURCES'!$A464:$L3154,COLUMN(J464),0)</f>
        <v>3.1E-2</v>
      </c>
      <c r="Q464" s="19">
        <f>VLOOKUP($A464,'HUMAN RESOURCES'!$A464:$L3154,COLUMN(K464),0)</f>
        <v>42353790</v>
      </c>
      <c r="R464" s="19">
        <f>VLOOKUP($A464,'HUMAN RESOURCES'!$A464:$L3154,COLUMN(L464),0)</f>
        <v>0.26800000000000002</v>
      </c>
      <c r="S464" s="19">
        <f>VLOOKUP($A464,TOURISM!$A463:$E3153, COLUMN(D464),0)</f>
        <v>1293000000</v>
      </c>
      <c r="T464" s="19">
        <f>VLOOKUP($A464,TOURISM!$A463:$E3153, COLUMN(E464),0)</f>
        <v>746000000</v>
      </c>
      <c r="U464" s="19">
        <f>VLOOKUP($A464,BUSINESS!$A464:$I3154, COLUMN(H464),0)</f>
        <v>1.9E-2</v>
      </c>
      <c r="V464" s="19">
        <f>VLOOKUP($A464,BUSINESS!$A464:$I3154, COLUMN(I464),0)</f>
        <v>0.307</v>
      </c>
    </row>
    <row r="465" spans="1:22" ht="15" x14ac:dyDescent="0.25">
      <c r="A465" s="14" t="s">
        <v>59</v>
      </c>
      <c r="B465" s="15" t="s">
        <v>100</v>
      </c>
      <c r="C465" s="16" t="s">
        <v>121</v>
      </c>
      <c r="D465" s="17">
        <v>13386346543</v>
      </c>
      <c r="E465" s="18">
        <v>4.9000000000000002E-2</v>
      </c>
      <c r="F465" s="18">
        <v>54</v>
      </c>
      <c r="G465" s="19">
        <v>0.12</v>
      </c>
      <c r="H465" s="19">
        <f>VLOOKUP($A465,ENERGY!$A465:$E3155,COLUMN(D465),0)</f>
        <v>2736</v>
      </c>
      <c r="I465" s="19">
        <f>VLOOKUP($A465,ENERGY!$A465:$E3155,COLUMN(E465),0)</f>
        <v>5280</v>
      </c>
      <c r="J465" s="19">
        <f>VLOOKUP($A465,'HUMAN RESOURCES'!$A465:$L3155,COLUMN(D465),0)</f>
        <v>4.2000000000000003E-2</v>
      </c>
      <c r="K465" s="19">
        <f>VLOOKUP($A465,'HUMAN RESOURCES'!$A465:$L3155,COLUMN(E465),0)</f>
        <v>7.8E-2</v>
      </c>
      <c r="L465" s="19">
        <f>VLOOKUP($A465,'HUMAN RESOURCES'!$A465:$L3155,COLUMN(F465),0)</f>
        <v>50</v>
      </c>
      <c r="M465" s="19">
        <f>VLOOKUP($A465,'HUMAN RESOURCES'!$A465:$L3155,COLUMN(G465),0)</f>
        <v>47</v>
      </c>
      <c r="N465" s="19">
        <f>VLOOKUP($A465,'HUMAN RESOURCES'!$A465:$L3155,COLUMN(H465),0)</f>
        <v>0.45200000000000001</v>
      </c>
      <c r="O465" s="19">
        <f>VLOOKUP($A465,'HUMAN RESOURCES'!$A465:$L3155,COLUMN(I465),0)</f>
        <v>0.51600000000000001</v>
      </c>
      <c r="P465" s="19">
        <f>VLOOKUP($A465,'HUMAN RESOURCES'!$A465:$L3155,COLUMN(J465),0)</f>
        <v>3.2000000000000001E-2</v>
      </c>
      <c r="Q465" s="19">
        <f>VLOOKUP($A465,'HUMAN RESOURCES'!$A465:$L3155,COLUMN(K465),0)</f>
        <v>22762525</v>
      </c>
      <c r="R465" s="19">
        <f>VLOOKUP($A465,'HUMAN RESOURCES'!$A465:$L3155,COLUMN(L465),0)</f>
        <v>0.30499999999999999</v>
      </c>
      <c r="S465" s="19">
        <f>VLOOKUP($A465,TOURISM!$A464:$E3154, COLUMN(D465),0)</f>
        <v>213000000</v>
      </c>
      <c r="T465" s="19">
        <f>VLOOKUP($A465,TOURISM!$A464:$E3154, COLUMN(E465),0)</f>
        <v>235000000</v>
      </c>
      <c r="U465" s="19">
        <f>VLOOKUP($A465,BUSINESS!$A465:$I3155, COLUMN(H465),0)</f>
        <v>1.6E-2</v>
      </c>
      <c r="V465" s="19">
        <f>VLOOKUP($A465,BUSINESS!$A465:$I3155, COLUMN(I465),0)</f>
        <v>0.19400000000000001</v>
      </c>
    </row>
    <row r="466" spans="1:22" ht="15" x14ac:dyDescent="0.25">
      <c r="A466" s="14" t="s">
        <v>59</v>
      </c>
      <c r="B466" s="15" t="s">
        <v>101</v>
      </c>
      <c r="C466" s="16" t="s">
        <v>121</v>
      </c>
      <c r="D466" s="17">
        <v>967211975</v>
      </c>
      <c r="E466" s="18">
        <v>2.7E-2</v>
      </c>
      <c r="F466" s="18">
        <v>289</v>
      </c>
      <c r="G466" s="18">
        <v>0.11799999999999999</v>
      </c>
      <c r="H466" s="19">
        <f>VLOOKUP($A466,ENERGY!$A466:$E3156,COLUMN(D466),0)</f>
        <v>256</v>
      </c>
      <c r="I466" s="19">
        <f>VLOOKUP($A466,ENERGY!$A466:$E3156,COLUMN(E466),0)</f>
        <v>744</v>
      </c>
      <c r="J466" s="19">
        <f>VLOOKUP($A466,'HUMAN RESOURCES'!$A466:$L3156,COLUMN(D466),0)</f>
        <v>4.2000000000000003E-2</v>
      </c>
      <c r="K466" s="19">
        <f>VLOOKUP($A466,'HUMAN RESOURCES'!$A466:$L3156,COLUMN(E466),0)</f>
        <v>8.7999999999999995E-2</v>
      </c>
      <c r="L466" s="19">
        <f>VLOOKUP($A466,'HUMAN RESOURCES'!$A466:$L3156,COLUMN(F466),0)</f>
        <v>51</v>
      </c>
      <c r="M466" s="19">
        <f>VLOOKUP($A466,'HUMAN RESOURCES'!$A466:$L3156,COLUMN(G466),0)</f>
        <v>50</v>
      </c>
      <c r="N466" s="19">
        <f>VLOOKUP($A466,'HUMAN RESOURCES'!$A466:$L3156,COLUMN(H466),0)</f>
        <v>0.438</v>
      </c>
      <c r="O466" s="19">
        <f>VLOOKUP($A466,'HUMAN RESOURCES'!$A466:$L3156,COLUMN(I466),0)</f>
        <v>0.53500000000000003</v>
      </c>
      <c r="P466" s="19">
        <f>VLOOKUP($A466,'HUMAN RESOURCES'!$A466:$L3156,COLUMN(J466),0)</f>
        <v>2.7E-2</v>
      </c>
      <c r="Q466" s="19">
        <f>VLOOKUP($A466,'HUMAN RESOURCES'!$A466:$L3156,COLUMN(K466),0)</f>
        <v>151208080</v>
      </c>
      <c r="R466" s="19">
        <f>VLOOKUP($A466,'HUMAN RESOURCES'!$A466:$L3156,COLUMN(L466),0)</f>
        <v>0.41699999999999998</v>
      </c>
      <c r="S466" s="19">
        <f>VLOOKUP($A466,TOURISM!$A465:$E3155, COLUMN(D466),0)</f>
        <v>959000000</v>
      </c>
      <c r="T466" s="19">
        <f>VLOOKUP($A466,TOURISM!$A465:$E3155, COLUMN(E466),0)</f>
        <v>11009000000</v>
      </c>
      <c r="U466" s="19">
        <f>VLOOKUP($A466,BUSINESS!$A466:$I3156, COLUMN(H466),0)</f>
        <v>0.159</v>
      </c>
      <c r="V466" s="19">
        <f>VLOOKUP($A466,BUSINESS!$A466:$I3156, COLUMN(I466),0)</f>
        <v>0.41699999999999998</v>
      </c>
    </row>
    <row r="467" spans="1:22" ht="15" x14ac:dyDescent="0.25">
      <c r="A467" s="14" t="s">
        <v>59</v>
      </c>
      <c r="B467" s="15" t="s">
        <v>102</v>
      </c>
      <c r="C467" s="16" t="s">
        <v>121</v>
      </c>
      <c r="D467" s="17">
        <v>2505620416</v>
      </c>
      <c r="E467" s="18">
        <v>0.14199999999999999</v>
      </c>
      <c r="F467" s="18">
        <v>64</v>
      </c>
      <c r="G467" s="18">
        <v>0.245</v>
      </c>
      <c r="H467" s="19">
        <f>VLOOKUP($A467,ENERGY!$A467:$E3157,COLUMN(D467),0)</f>
        <v>14338</v>
      </c>
      <c r="I467" s="19">
        <f>VLOOKUP($A467,ENERGY!$A467:$E3157,COLUMN(E467),0)</f>
        <v>642</v>
      </c>
      <c r="J467" s="19">
        <f>VLOOKUP($A467,'HUMAN RESOURCES'!$A467:$L3157,COLUMN(D467),0)</f>
        <v>4.2000000000000003E-2</v>
      </c>
      <c r="K467" s="19">
        <f>VLOOKUP($A467,'HUMAN RESOURCES'!$A467:$L3157,COLUMN(E467),0)</f>
        <v>5.8999999999999997E-2</v>
      </c>
      <c r="L467" s="19">
        <f>VLOOKUP($A467,'HUMAN RESOURCES'!$A467:$L3157,COLUMN(F467),0)</f>
        <v>52</v>
      </c>
      <c r="M467" s="19">
        <f>VLOOKUP($A467,'HUMAN RESOURCES'!$A467:$L3157,COLUMN(G467),0)</f>
        <v>52</v>
      </c>
      <c r="N467" s="19">
        <f>VLOOKUP($A467,'HUMAN RESOURCES'!$A467:$L3157,COLUMN(H467),0)</f>
        <v>0.46</v>
      </c>
      <c r="O467" s="19">
        <f>VLOOKUP($A467,'HUMAN RESOURCES'!$A467:$L3157,COLUMN(I467),0)</f>
        <v>0.50900000000000001</v>
      </c>
      <c r="P467" s="19">
        <f>VLOOKUP($A467,'HUMAN RESOURCES'!$A467:$L3157,COLUMN(J467),0)</f>
        <v>0.03</v>
      </c>
      <c r="Q467" s="19">
        <f>VLOOKUP($A467,'HUMAN RESOURCES'!$A467:$L3157,COLUMN(K467),0)</f>
        <v>14138207</v>
      </c>
      <c r="R467" s="19">
        <f>VLOOKUP($A467,'HUMAN RESOURCES'!$A467:$L3157,COLUMN(L467),0)</f>
        <v>0.153</v>
      </c>
      <c r="S467" s="19">
        <f>VLOOKUP($A467,TOURISM!$A466:$E3156, COLUMN(D467),0)</f>
        <v>43000000</v>
      </c>
      <c r="T467" s="19">
        <f>VLOOKUP($A467,TOURISM!$A466:$E3156, COLUMN(E467),0)</f>
        <v>86000000</v>
      </c>
      <c r="U467" s="19">
        <f>VLOOKUP($A467,BUSINESS!$A467:$I3157, COLUMN(H467),0)</f>
        <v>7.0000000000000001E-3</v>
      </c>
      <c r="V467" s="19">
        <f>VLOOKUP($A467,BUSINESS!$A467:$I3157, COLUMN(I467),0)</f>
        <v>0.107</v>
      </c>
    </row>
    <row r="468" spans="1:22" ht="15" x14ac:dyDescent="0.25">
      <c r="A468" s="14" t="s">
        <v>59</v>
      </c>
      <c r="B468" s="15" t="s">
        <v>103</v>
      </c>
      <c r="C468" s="16" t="s">
        <v>121</v>
      </c>
      <c r="D468" s="20">
        <v>15079752557.5</v>
      </c>
      <c r="E468" s="21">
        <v>6.4000000000000001E-2</v>
      </c>
      <c r="F468" s="19">
        <v>190</v>
      </c>
      <c r="G468" s="19">
        <v>0.12</v>
      </c>
      <c r="H468" s="19">
        <f>VLOOKUP($A468,ENERGY!$A468:$E3158,COLUMN(D468),0)</f>
        <v>14338</v>
      </c>
      <c r="I468" s="19">
        <f>VLOOKUP($A468,ENERGY!$A468:$E3158,COLUMN(E468),0)</f>
        <v>576</v>
      </c>
      <c r="J468" s="19">
        <f>VLOOKUP($A468,'HUMAN RESOURCES'!$A468:$L3158,COLUMN(D468),0)</f>
        <v>4.2999999999999997E-2</v>
      </c>
      <c r="K468" s="19">
        <f>VLOOKUP($A468,'HUMAN RESOURCES'!$A468:$L3158,COLUMN(E468),0)</f>
        <v>6.7000000000000004E-2</v>
      </c>
      <c r="L468" s="19">
        <f>VLOOKUP($A468,'HUMAN RESOURCES'!$A468:$L3158,COLUMN(F468),0)</f>
        <v>52</v>
      </c>
      <c r="M468" s="19">
        <f>VLOOKUP($A468,'HUMAN RESOURCES'!$A468:$L3158,COLUMN(G468),0)</f>
        <v>51</v>
      </c>
      <c r="N468" s="19">
        <f>VLOOKUP($A468,'HUMAN RESOURCES'!$A468:$L3158,COLUMN(H468),0)</f>
        <v>0.47</v>
      </c>
      <c r="O468" s="19">
        <f>VLOOKUP($A468,'HUMAN RESOURCES'!$A468:$L3158,COLUMN(I468),0)</f>
        <v>0.504</v>
      </c>
      <c r="P468" s="19">
        <f>VLOOKUP($A468,'HUMAN RESOURCES'!$A468:$L3158,COLUMN(J468),0)</f>
        <v>2.7E-2</v>
      </c>
      <c r="Q468" s="19">
        <f>VLOOKUP($A468,'HUMAN RESOURCES'!$A468:$L3158,COLUMN(K468),0)</f>
        <v>12456527</v>
      </c>
      <c r="R468" s="19">
        <f>VLOOKUP($A468,'HUMAN RESOURCES'!$A468:$L3158,COLUMN(L468),0)</f>
        <v>0.379</v>
      </c>
      <c r="S468" s="19">
        <f>VLOOKUP($A468,TOURISM!$A467:$E3157, COLUMN(D468),0)</f>
        <v>148000000</v>
      </c>
      <c r="T468" s="19">
        <f>VLOOKUP($A468,TOURISM!$A467:$E3157, COLUMN(E468),0)</f>
        <v>107000000</v>
      </c>
      <c r="U468" s="19">
        <f>VLOOKUP($A468,BUSINESS!$A468:$I3158, COLUMN(H468),0)</f>
        <v>5.6000000000000001E-2</v>
      </c>
      <c r="V468" s="19">
        <f>VLOOKUP($A468,BUSINESS!$A468:$I3158, COLUMN(I468),0)</f>
        <v>0.28399999999999997</v>
      </c>
    </row>
    <row r="469" spans="1:22" ht="15" x14ac:dyDescent="0.25">
      <c r="A469" s="14" t="s">
        <v>59</v>
      </c>
      <c r="B469" s="15" t="s">
        <v>104</v>
      </c>
      <c r="C469" s="16" t="s">
        <v>121</v>
      </c>
      <c r="D469" s="17">
        <v>273000000000</v>
      </c>
      <c r="E469" s="18">
        <v>0.08</v>
      </c>
      <c r="F469" s="18">
        <v>437</v>
      </c>
      <c r="G469" s="18">
        <v>0.151</v>
      </c>
      <c r="H469" s="19">
        <f>VLOOKUP($A469,ENERGY!$A469:$E3159,COLUMN(D469),0)</f>
        <v>128722</v>
      </c>
      <c r="I469" s="19">
        <f>VLOOKUP($A469,ENERGY!$A469:$E3159,COLUMN(E469),0)</f>
        <v>427132</v>
      </c>
      <c r="J469" s="19">
        <f>VLOOKUP($A469,'HUMAN RESOURCES'!$A469:$L3159,COLUMN(D469),0)</f>
        <v>4.3999999999999997E-2</v>
      </c>
      <c r="K469" s="19">
        <f>VLOOKUP($A469,'HUMAN RESOURCES'!$A469:$L3159,COLUMN(E469),0)</f>
        <v>7.5999999999999998E-2</v>
      </c>
      <c r="L469" s="19">
        <f>VLOOKUP($A469,'HUMAN RESOURCES'!$A469:$L3159,COLUMN(F469),0)</f>
        <v>55</v>
      </c>
      <c r="M469" s="19">
        <f>VLOOKUP($A469,'HUMAN RESOURCES'!$A469:$L3159,COLUMN(G469),0)</f>
        <v>54</v>
      </c>
      <c r="N469" s="19">
        <f>VLOOKUP($A469,'HUMAN RESOURCES'!$A469:$L3159,COLUMN(H469),0)</f>
        <v>0.46200000000000002</v>
      </c>
      <c r="O469" s="19">
        <f>VLOOKUP($A469,'HUMAN RESOURCES'!$A469:$L3159,COLUMN(I469),0)</f>
        <v>0.51200000000000001</v>
      </c>
      <c r="P469" s="19">
        <f>VLOOKUP($A469,'HUMAN RESOURCES'!$A469:$L3159,COLUMN(J469),0)</f>
        <v>2.5000000000000001E-2</v>
      </c>
      <c r="Q469" s="19">
        <f>VLOOKUP($A469,'HUMAN RESOURCES'!$A469:$L3159,COLUMN(K469),0)</f>
        <v>14659646</v>
      </c>
      <c r="R469" s="19">
        <f>VLOOKUP($A469,'HUMAN RESOURCES'!$A469:$L3159,COLUMN(L469),0)</f>
        <v>0.24</v>
      </c>
      <c r="S469" s="19">
        <f>VLOOKUP($A469,TOURISM!$A468:$E3158, COLUMN(D469),0)</f>
        <v>82000000</v>
      </c>
      <c r="T469" s="19">
        <f>VLOOKUP($A469,TOURISM!$A468:$E3158, COLUMN(E469),0)</f>
        <v>110000000</v>
      </c>
      <c r="U469" s="19">
        <f>VLOOKUP($A469,BUSINESS!$A469:$I3159, COLUMN(H469),0)</f>
        <v>8.9999999999999993E-3</v>
      </c>
      <c r="V469" s="19">
        <f>VLOOKUP($A469,BUSINESS!$A469:$I3159, COLUMN(I469),0)</f>
        <v>0.20599999999999999</v>
      </c>
    </row>
    <row r="470" spans="1:22" ht="15" x14ac:dyDescent="0.25">
      <c r="A470" s="14" t="s">
        <v>59</v>
      </c>
      <c r="B470" s="15" t="s">
        <v>105</v>
      </c>
      <c r="C470" s="16" t="s">
        <v>121</v>
      </c>
      <c r="D470" s="17">
        <v>16382632812</v>
      </c>
      <c r="E470" s="18">
        <v>0.02</v>
      </c>
      <c r="F470" s="18">
        <v>34</v>
      </c>
      <c r="G470" s="19">
        <v>0.12</v>
      </c>
      <c r="H470" s="19">
        <f>VLOOKUP($A470,ENERGY!$A470:$E3160,COLUMN(D470),0)</f>
        <v>14338</v>
      </c>
      <c r="I470" s="19">
        <f>VLOOKUP($A470,ENERGY!$A470:$E3160,COLUMN(E470),0)</f>
        <v>8441</v>
      </c>
      <c r="J470" s="19">
        <f>VLOOKUP($A470,'HUMAN RESOURCES'!$A470:$L3160,COLUMN(D470),0)</f>
        <v>4.3999999999999997E-2</v>
      </c>
      <c r="K470" s="19">
        <f>VLOOKUP($A470,'HUMAN RESOURCES'!$A470:$L3160,COLUMN(E470),0)</f>
        <v>5.3999999999999999E-2</v>
      </c>
      <c r="L470" s="19">
        <f>VLOOKUP($A470,'HUMAN RESOURCES'!$A470:$L3160,COLUMN(F470),0)</f>
        <v>59</v>
      </c>
      <c r="M470" s="19">
        <f>VLOOKUP($A470,'HUMAN RESOURCES'!$A470:$L3160,COLUMN(G470),0)</f>
        <v>56</v>
      </c>
      <c r="N470" s="19">
        <f>VLOOKUP($A470,'HUMAN RESOURCES'!$A470:$L3160,COLUMN(H470),0)</f>
        <v>0.46</v>
      </c>
      <c r="O470" s="19">
        <f>VLOOKUP($A470,'HUMAN RESOURCES'!$A470:$L3160,COLUMN(I470),0)</f>
        <v>0.51400000000000001</v>
      </c>
      <c r="P470" s="19">
        <f>VLOOKUP($A470,'HUMAN RESOURCES'!$A470:$L3160,COLUMN(J470),0)</f>
        <v>2.5000000000000001E-2</v>
      </c>
      <c r="Q470" s="19">
        <f>VLOOKUP($A470,'HUMAN RESOURCES'!$A470:$L3160,COLUMN(K470),0)</f>
        <v>1577984</v>
      </c>
      <c r="R470" s="19">
        <f>VLOOKUP($A470,'HUMAN RESOURCES'!$A470:$L3160,COLUMN(L470),0)</f>
        <v>0.54800000000000004</v>
      </c>
      <c r="S470" s="19">
        <f>VLOOKUP($A470,TOURISM!$A469:$E3159, COLUMN(D470),0)</f>
        <v>80000000</v>
      </c>
      <c r="T470" s="19">
        <f>VLOOKUP($A470,TOURISM!$A469:$E3159, COLUMN(E470),0)</f>
        <v>8000000</v>
      </c>
      <c r="U470" s="19">
        <f>VLOOKUP($A470,BUSINESS!$A470:$I3160, COLUMN(H470),0)</f>
        <v>6.9000000000000006E-2</v>
      </c>
      <c r="V470" s="19">
        <f>VLOOKUP($A470,BUSINESS!$A470:$I3160, COLUMN(I470),0)</f>
        <v>0.73899999999999999</v>
      </c>
    </row>
    <row r="471" spans="1:22" ht="15" x14ac:dyDescent="0.25">
      <c r="A471" s="14" t="s">
        <v>59</v>
      </c>
      <c r="B471" s="15" t="s">
        <v>106</v>
      </c>
      <c r="C471" s="16" t="s">
        <v>121</v>
      </c>
      <c r="D471" s="17">
        <v>54082389393</v>
      </c>
      <c r="E471" s="18">
        <v>7.4999999999999997E-2</v>
      </c>
      <c r="F471" s="18">
        <v>118</v>
      </c>
      <c r="G471" s="19">
        <v>0.12</v>
      </c>
      <c r="H471" s="19">
        <f>VLOOKUP($A471,ENERGY!$A471:$E3161,COLUMN(D471),0)</f>
        <v>14769</v>
      </c>
      <c r="I471" s="19">
        <f>VLOOKUP($A471,ENERGY!$A471:$E3161,COLUMN(E471),0)</f>
        <v>11382</v>
      </c>
      <c r="J471" s="19">
        <f>VLOOKUP($A471,'HUMAN RESOURCES'!$A471:$L3161,COLUMN(D471),0)</f>
        <v>4.4999999999999998E-2</v>
      </c>
      <c r="K471" s="19">
        <f>VLOOKUP($A471,'HUMAN RESOURCES'!$A471:$L3161,COLUMN(E471),0)</f>
        <v>9.7000000000000003E-2</v>
      </c>
      <c r="L471" s="19">
        <f>VLOOKUP($A471,'HUMAN RESOURCES'!$A471:$L3161,COLUMN(F471),0)</f>
        <v>50</v>
      </c>
      <c r="M471" s="19">
        <f>VLOOKUP($A471,'HUMAN RESOURCES'!$A471:$L3161,COLUMN(G471),0)</f>
        <v>47</v>
      </c>
      <c r="N471" s="19">
        <f>VLOOKUP($A471,'HUMAN RESOURCES'!$A471:$L3161,COLUMN(H471),0)</f>
        <v>0.45800000000000002</v>
      </c>
      <c r="O471" s="19">
        <f>VLOOKUP($A471,'HUMAN RESOURCES'!$A471:$L3161,COLUMN(I471),0)</f>
        <v>0.51400000000000001</v>
      </c>
      <c r="P471" s="19">
        <f>VLOOKUP($A471,'HUMAN RESOURCES'!$A471:$L3161,COLUMN(J471),0)</f>
        <v>2.8000000000000001E-2</v>
      </c>
      <c r="Q471" s="19">
        <f>VLOOKUP($A471,'HUMAN RESOURCES'!$A471:$L3161,COLUMN(K471),0)</f>
        <v>58819038</v>
      </c>
      <c r="R471" s="19">
        <f>VLOOKUP($A471,'HUMAN RESOURCES'!$A471:$L3161,COLUMN(L471),0)</f>
        <v>0.38900000000000001</v>
      </c>
      <c r="S471" s="19">
        <f>VLOOKUP($A471,TOURISM!$A470:$E3160, COLUMN(D471),0)</f>
        <v>700000</v>
      </c>
      <c r="T471" s="19">
        <f>VLOOKUP($A471,TOURISM!$A470:$E3160, COLUMN(E471),0)</f>
        <v>127000000</v>
      </c>
      <c r="U471" s="19">
        <f>VLOOKUP($A471,BUSINESS!$A471:$I3161, COLUMN(H471),0)</f>
        <v>4.0000000000000001E-3</v>
      </c>
      <c r="V471" s="19">
        <f>VLOOKUP($A471,BUSINESS!$A471:$I3161, COLUMN(I471),0)</f>
        <v>0.16900000000000001</v>
      </c>
    </row>
    <row r="472" spans="1:22" ht="15" x14ac:dyDescent="0.25">
      <c r="A472" s="14" t="s">
        <v>59</v>
      </c>
      <c r="B472" s="15" t="s">
        <v>107</v>
      </c>
      <c r="C472" s="16" t="s">
        <v>121</v>
      </c>
      <c r="D472" s="17">
        <v>3019770680</v>
      </c>
      <c r="E472" s="18">
        <v>8.2000000000000003E-2</v>
      </c>
      <c r="F472" s="18">
        <v>214</v>
      </c>
      <c r="G472" s="18">
        <v>0.14799999999999999</v>
      </c>
      <c r="H472" s="19">
        <f>VLOOKUP($A472,ENERGY!$A472:$E3162,COLUMN(D472),0)</f>
        <v>406</v>
      </c>
      <c r="I472" s="19">
        <f>VLOOKUP($A472,ENERGY!$A472:$E3162,COLUMN(E472),0)</f>
        <v>1030</v>
      </c>
      <c r="J472" s="19">
        <f>VLOOKUP($A472,'HUMAN RESOURCES'!$A472:$L3162,COLUMN(D472),0)</f>
        <v>4.4999999999999998E-2</v>
      </c>
      <c r="K472" s="19">
        <f>VLOOKUP($A472,'HUMAN RESOURCES'!$A472:$L3162,COLUMN(E472),0)</f>
        <v>6.6000000000000003E-2</v>
      </c>
      <c r="L472" s="19">
        <f>VLOOKUP($A472,'HUMAN RESOURCES'!$A472:$L3162,COLUMN(F472),0)</f>
        <v>53</v>
      </c>
      <c r="M472" s="19">
        <f>VLOOKUP($A472,'HUMAN RESOURCES'!$A472:$L3162,COLUMN(G472),0)</f>
        <v>50</v>
      </c>
      <c r="N472" s="19">
        <f>VLOOKUP($A472,'HUMAN RESOURCES'!$A472:$L3162,COLUMN(H472),0)</f>
        <v>0.442</v>
      </c>
      <c r="O472" s="19">
        <f>VLOOKUP($A472,'HUMAN RESOURCES'!$A472:$L3162,COLUMN(I472),0)</f>
        <v>0.53200000000000003</v>
      </c>
      <c r="P472" s="19">
        <f>VLOOKUP($A472,'HUMAN RESOURCES'!$A472:$L3162,COLUMN(J472),0)</f>
        <v>2.5999999999999999E-2</v>
      </c>
      <c r="Q472" s="19">
        <f>VLOOKUP($A472,'HUMAN RESOURCES'!$A472:$L3162,COLUMN(K472),0)</f>
        <v>8624280</v>
      </c>
      <c r="R472" s="19">
        <f>VLOOKUP($A472,'HUMAN RESOURCES'!$A472:$L3162,COLUMN(L472),0)</f>
        <v>0.10100000000000001</v>
      </c>
      <c r="S472" s="19">
        <f>VLOOKUP($A472,TOURISM!$A471:$E3161, COLUMN(D472),0)</f>
        <v>1600000</v>
      </c>
      <c r="T472" s="19">
        <f>VLOOKUP($A472,TOURISM!$A471:$E3161, COLUMN(E472),0)</f>
        <v>151000000</v>
      </c>
      <c r="U472" s="19">
        <f>VLOOKUP($A472,BUSINESS!$A472:$I3162, COLUMN(H472),0)</f>
        <v>8.0000000000000002E-3</v>
      </c>
      <c r="V472" s="19">
        <f>VLOOKUP($A472,BUSINESS!$A472:$I3162, COLUMN(I472),0)</f>
        <v>5.6000000000000001E-2</v>
      </c>
    </row>
    <row r="473" spans="1:22" ht="15" x14ac:dyDescent="0.25">
      <c r="A473" s="14" t="s">
        <v>59</v>
      </c>
      <c r="B473" s="15" t="s">
        <v>108</v>
      </c>
      <c r="C473" s="16" t="s">
        <v>121</v>
      </c>
      <c r="D473" s="17">
        <v>20715086119</v>
      </c>
      <c r="E473" s="18">
        <v>5.3999999999999999E-2</v>
      </c>
      <c r="F473" s="18">
        <v>26</v>
      </c>
      <c r="G473" s="18">
        <v>0.15</v>
      </c>
      <c r="H473" s="19">
        <f>VLOOKUP($A473,ENERGY!$A473:$E3163,COLUMN(D473),0)</f>
        <v>16198</v>
      </c>
      <c r="I473" s="19">
        <f>VLOOKUP($A473,ENERGY!$A473:$E3163,COLUMN(E473),0)</f>
        <v>4353</v>
      </c>
      <c r="J473" s="19">
        <f>VLOOKUP($A473,'HUMAN RESOURCES'!$A473:$L3163,COLUMN(D473),0)</f>
        <v>4.5999999999999999E-2</v>
      </c>
      <c r="K473" s="19">
        <f>VLOOKUP($A473,'HUMAN RESOURCES'!$A473:$L3163,COLUMN(E473),0)</f>
        <v>0.10199999999999999</v>
      </c>
      <c r="L473" s="19">
        <f>VLOOKUP($A473,'HUMAN RESOURCES'!$A473:$L3163,COLUMN(F473),0)</f>
        <v>55</v>
      </c>
      <c r="M473" s="19">
        <f>VLOOKUP($A473,'HUMAN RESOURCES'!$A473:$L3163,COLUMN(G473),0)</f>
        <v>52</v>
      </c>
      <c r="N473" s="19">
        <f>VLOOKUP($A473,'HUMAN RESOURCES'!$A473:$L3163,COLUMN(H473),0)</f>
        <v>0.47799999999999998</v>
      </c>
      <c r="O473" s="19">
        <f>VLOOKUP($A473,'HUMAN RESOURCES'!$A473:$L3163,COLUMN(I473),0)</f>
        <v>0.49299999999999999</v>
      </c>
      <c r="P473" s="19">
        <f>VLOOKUP($A473,'HUMAN RESOURCES'!$A473:$L3163,COLUMN(J473),0)</f>
        <v>2.9000000000000001E-2</v>
      </c>
      <c r="Q473" s="19">
        <f>VLOOKUP($A473,'HUMAN RESOURCES'!$A473:$L3163,COLUMN(K473),0)</f>
        <v>9140259</v>
      </c>
      <c r="R473" s="19">
        <f>VLOOKUP($A473,'HUMAN RESOURCES'!$A473:$L3163,COLUMN(L473),0)</f>
        <v>0.36399999999999999</v>
      </c>
      <c r="S473" s="19">
        <f>VLOOKUP($A473,TOURISM!$A472:$E3162, COLUMN(D473),0)</f>
        <v>2478709140</v>
      </c>
      <c r="T473" s="19">
        <f>VLOOKUP($A473,TOURISM!$A472:$E3162, COLUMN(E473),0)</f>
        <v>448000000</v>
      </c>
      <c r="U473" s="19">
        <f>VLOOKUP($A473,BUSINESS!$A473:$I3163, COLUMN(H473),0)</f>
        <v>1.0999999999999999E-2</v>
      </c>
      <c r="V473" s="19">
        <f>VLOOKUP($A473,BUSINESS!$A473:$I3163, COLUMN(I473),0)</f>
        <v>6.9000000000000006E-2</v>
      </c>
    </row>
    <row r="474" spans="1:22" ht="15" x14ac:dyDescent="0.25">
      <c r="A474" s="14" t="s">
        <v>59</v>
      </c>
      <c r="B474" s="15" t="s">
        <v>109</v>
      </c>
      <c r="C474" s="16" t="s">
        <v>121</v>
      </c>
      <c r="D474" s="17">
        <v>3163416556</v>
      </c>
      <c r="E474" s="18">
        <v>6.5000000000000002E-2</v>
      </c>
      <c r="F474" s="18">
        <v>34</v>
      </c>
      <c r="G474" s="19">
        <v>0.12</v>
      </c>
      <c r="H474" s="19">
        <f>VLOOKUP($A474,ENERGY!$A474:$E3164,COLUMN(D474),0)</f>
        <v>2327</v>
      </c>
      <c r="I474" s="19">
        <f>VLOOKUP($A474,ENERGY!$A474:$E3164,COLUMN(E474),0)</f>
        <v>1397</v>
      </c>
      <c r="J474" s="19">
        <f>VLOOKUP($A474,'HUMAN RESOURCES'!$A474:$L3164,COLUMN(D474),0)</f>
        <v>4.5999999999999999E-2</v>
      </c>
      <c r="K474" s="19">
        <f>VLOOKUP($A474,'HUMAN RESOURCES'!$A474:$L3164,COLUMN(E474),0)</f>
        <v>5.7000000000000002E-2</v>
      </c>
      <c r="L474" s="19">
        <f>VLOOKUP($A474,'HUMAN RESOURCES'!$A474:$L3164,COLUMN(F474),0)</f>
        <v>56</v>
      </c>
      <c r="M474" s="19">
        <f>VLOOKUP($A474,'HUMAN RESOURCES'!$A474:$L3164,COLUMN(G474),0)</f>
        <v>55</v>
      </c>
      <c r="N474" s="19">
        <f>VLOOKUP($A474,'HUMAN RESOURCES'!$A474:$L3164,COLUMN(H474),0)</f>
        <v>0.49099999999999999</v>
      </c>
      <c r="O474" s="19">
        <f>VLOOKUP($A474,'HUMAN RESOURCES'!$A474:$L3164,COLUMN(I474),0)</f>
        <v>0.48399999999999999</v>
      </c>
      <c r="P474" s="19">
        <f>VLOOKUP($A474,'HUMAN RESOURCES'!$A474:$L3164,COLUMN(J474),0)</f>
        <v>2.5000000000000001E-2</v>
      </c>
      <c r="Q474" s="19">
        <f>VLOOKUP($A474,'HUMAN RESOURCES'!$A474:$L3164,COLUMN(K474),0)</f>
        <v>31778799</v>
      </c>
      <c r="R474" s="19">
        <f>VLOOKUP($A474,'HUMAN RESOURCES'!$A474:$L3164,COLUMN(L474),0)</f>
        <v>0.13900000000000001</v>
      </c>
      <c r="S474" s="19">
        <f>VLOOKUP($A474,TOURISM!$A473:$E3163, COLUMN(D474),0)</f>
        <v>536000000</v>
      </c>
      <c r="T474" s="19">
        <f>VLOOKUP($A474,TOURISM!$A473:$E3163, COLUMN(E474),0)</f>
        <v>315000000</v>
      </c>
      <c r="U474" s="19">
        <f>VLOOKUP($A474,BUSINESS!$A474:$I3164, COLUMN(H474),0)</f>
        <v>7.9000000000000001E-2</v>
      </c>
      <c r="V474" s="19">
        <f>VLOOKUP($A474,BUSINESS!$A474:$I3164, COLUMN(I474),0)</f>
        <v>0.26900000000000002</v>
      </c>
    </row>
    <row r="475" spans="1:22" ht="15" x14ac:dyDescent="0.25">
      <c r="A475" s="14" t="s">
        <v>59</v>
      </c>
      <c r="B475" s="15" t="s">
        <v>110</v>
      </c>
      <c r="C475" s="16" t="s">
        <v>121</v>
      </c>
      <c r="D475" s="17">
        <v>44856586316</v>
      </c>
      <c r="E475" s="18">
        <v>5.6000000000000001E-2</v>
      </c>
      <c r="F475" s="18">
        <v>246</v>
      </c>
      <c r="G475" s="19">
        <v>0.12</v>
      </c>
      <c r="H475" s="19">
        <f>VLOOKUP($A475,ENERGY!$A475:$E3165,COLUMN(D475),0)</f>
        <v>8463</v>
      </c>
      <c r="I475" s="19">
        <f>VLOOKUP($A475,ENERGY!$A475:$E3165,COLUMN(E475),0)</f>
        <v>22446</v>
      </c>
      <c r="J475" s="19">
        <f>VLOOKUP($A475,'HUMAN RESOURCES'!$A475:$L3165,COLUMN(D475),0)</f>
        <v>4.8000000000000001E-2</v>
      </c>
      <c r="K475" s="19">
        <f>VLOOKUP($A475,'HUMAN RESOURCES'!$A475:$L3165,COLUMN(E475),0)</f>
        <v>9.7000000000000003E-2</v>
      </c>
      <c r="L475" s="19">
        <f>VLOOKUP($A475,'HUMAN RESOURCES'!$A475:$L3165,COLUMN(F475),0)</f>
        <v>50</v>
      </c>
      <c r="M475" s="19">
        <f>VLOOKUP($A475,'HUMAN RESOURCES'!$A475:$L3165,COLUMN(G475),0)</f>
        <v>48</v>
      </c>
      <c r="N475" s="19">
        <f>VLOOKUP($A475,'HUMAN RESOURCES'!$A475:$L3165,COLUMN(H475),0)</f>
        <v>0.49099999999999999</v>
      </c>
      <c r="O475" s="19">
        <f>VLOOKUP($A475,'HUMAN RESOURCES'!$A475:$L3165,COLUMN(I475),0)</f>
        <v>0.48399999999999999</v>
      </c>
      <c r="P475" s="19">
        <f>VLOOKUP($A475,'HUMAN RESOURCES'!$A475:$L3165,COLUMN(J475),0)</f>
        <v>2.5999999999999999E-2</v>
      </c>
      <c r="Q475" s="19">
        <f>VLOOKUP($A475,'HUMAN RESOURCES'!$A475:$L3165,COLUMN(K475),0)</f>
        <v>11030628</v>
      </c>
      <c r="R475" s="19">
        <f>VLOOKUP($A475,'HUMAN RESOURCES'!$A475:$L3165,COLUMN(L475),0)</f>
        <v>0.219</v>
      </c>
      <c r="S475" s="19">
        <f>VLOOKUP($A475,TOURISM!$A474:$E3164, COLUMN(D475),0)</f>
        <v>2478709140</v>
      </c>
      <c r="T475" s="19">
        <f>VLOOKUP($A475,TOURISM!$A474:$E3164, COLUMN(E475),0)</f>
        <v>448000000</v>
      </c>
      <c r="U475" s="19">
        <f>VLOOKUP($A475,BUSINESS!$A475:$I3165, COLUMN(H475),0)</f>
        <v>1.2E-2</v>
      </c>
      <c r="V475" s="19">
        <f>VLOOKUP($A475,BUSINESS!$A475:$I3165, COLUMN(I475),0)</f>
        <v>0.14499999999999999</v>
      </c>
    </row>
    <row r="476" spans="1:22" ht="15" x14ac:dyDescent="0.25">
      <c r="A476" s="14" t="s">
        <v>59</v>
      </c>
      <c r="B476" s="15" t="s">
        <v>111</v>
      </c>
      <c r="C476" s="16" t="s">
        <v>121</v>
      </c>
      <c r="D476" s="17">
        <v>14239026768</v>
      </c>
      <c r="E476" s="18">
        <v>8.7999999999999995E-2</v>
      </c>
      <c r="F476" s="18">
        <v>39</v>
      </c>
      <c r="G476" s="18">
        <v>0.20499999999999999</v>
      </c>
      <c r="H476" s="19">
        <f>VLOOKUP($A476,ENERGY!$A476:$E3166,COLUMN(D476),0)</f>
        <v>14338</v>
      </c>
      <c r="I476" s="19">
        <f>VLOOKUP($A476,ENERGY!$A476:$E3166,COLUMN(E476),0)</f>
        <v>1852</v>
      </c>
      <c r="J476" s="19">
        <f>VLOOKUP($A476,'HUMAN RESOURCES'!$A476:$L3166,COLUMN(D476),0)</f>
        <v>4.8000000000000001E-2</v>
      </c>
      <c r="K476" s="19">
        <f>VLOOKUP($A476,'HUMAN RESOURCES'!$A476:$L3166,COLUMN(E476),0)</f>
        <v>0.115</v>
      </c>
      <c r="L476" s="19">
        <f>VLOOKUP($A476,'HUMAN RESOURCES'!$A476:$L3166,COLUMN(F476),0)</f>
        <v>51</v>
      </c>
      <c r="M476" s="19">
        <f>VLOOKUP($A476,'HUMAN RESOURCES'!$A476:$L3166,COLUMN(G476),0)</f>
        <v>48</v>
      </c>
      <c r="N476" s="19">
        <f>VLOOKUP($A476,'HUMAN RESOURCES'!$A476:$L3166,COLUMN(H476),0)</f>
        <v>0.47899999999999998</v>
      </c>
      <c r="O476" s="19">
        <f>VLOOKUP($A476,'HUMAN RESOURCES'!$A476:$L3166,COLUMN(I476),0)</f>
        <v>0.497</v>
      </c>
      <c r="P476" s="19">
        <f>VLOOKUP($A476,'HUMAN RESOURCES'!$A476:$L3166,COLUMN(J476),0)</f>
        <v>2.4E-2</v>
      </c>
      <c r="Q476" s="19">
        <f>VLOOKUP($A476,'HUMAN RESOURCES'!$A476:$L3166,COLUMN(K476),0)</f>
        <v>18314441</v>
      </c>
      <c r="R476" s="19">
        <f>VLOOKUP($A476,'HUMAN RESOURCES'!$A476:$L3166,COLUMN(L476),0)</f>
        <v>0.38500000000000001</v>
      </c>
      <c r="S476" s="19">
        <f>VLOOKUP($A476,TOURISM!$A475:$E3165, COLUMN(D476),0)</f>
        <v>293000000</v>
      </c>
      <c r="T476" s="19">
        <f>VLOOKUP($A476,TOURISM!$A475:$E3165, COLUMN(E476),0)</f>
        <v>447000000</v>
      </c>
      <c r="U476" s="19">
        <f>VLOOKUP($A476,BUSINESS!$A476:$I3166, COLUMN(H476),0)</f>
        <v>4.5999999999999999E-2</v>
      </c>
      <c r="V476" s="19">
        <f>VLOOKUP($A476,BUSINESS!$A476:$I3166, COLUMN(I476),0)</f>
        <v>0.37</v>
      </c>
    </row>
    <row r="477" spans="1:22" ht="15" x14ac:dyDescent="0.25">
      <c r="A477" s="14" t="s">
        <v>59</v>
      </c>
      <c r="B477" s="15" t="s">
        <v>112</v>
      </c>
      <c r="C477" s="16" t="s">
        <v>121</v>
      </c>
      <c r="D477" s="17">
        <v>14640792100</v>
      </c>
      <c r="E477" s="18">
        <v>6.6000000000000003E-2</v>
      </c>
      <c r="F477" s="18">
        <v>78</v>
      </c>
      <c r="G477" s="18">
        <v>0.191</v>
      </c>
      <c r="H477" s="19">
        <f>VLOOKUP($A477,ENERGY!$A477:$E3167,COLUMN(D477),0)</f>
        <v>7005</v>
      </c>
      <c r="I477" s="19">
        <f>VLOOKUP($A477,ENERGY!$A477:$E3167,COLUMN(E477),0)</f>
        <v>2131</v>
      </c>
      <c r="J477" s="19">
        <f>VLOOKUP($A477,'HUMAN RESOURCES'!$A477:$L3167,COLUMN(D477),0)</f>
        <v>4.8000000000000001E-2</v>
      </c>
      <c r="K477" s="19">
        <f>VLOOKUP($A477,'HUMAN RESOURCES'!$A477:$L3167,COLUMN(E477),0)</f>
        <v>8.7999999999999995E-2</v>
      </c>
      <c r="L477" s="19">
        <f>VLOOKUP($A477,'HUMAN RESOURCES'!$A477:$L3167,COLUMN(F477),0)</f>
        <v>53</v>
      </c>
      <c r="M477" s="19">
        <f>VLOOKUP($A477,'HUMAN RESOURCES'!$A477:$L3167,COLUMN(G477),0)</f>
        <v>53</v>
      </c>
      <c r="N477" s="19">
        <f>VLOOKUP($A477,'HUMAN RESOURCES'!$A477:$L3167,COLUMN(H477),0)</f>
        <v>0.46500000000000002</v>
      </c>
      <c r="O477" s="19">
        <f>VLOOKUP($A477,'HUMAN RESOURCES'!$A477:$L3167,COLUMN(I477),0)</f>
        <v>0.505</v>
      </c>
      <c r="P477" s="19">
        <f>VLOOKUP($A477,'HUMAN RESOURCES'!$A477:$L3167,COLUMN(J477),0)</f>
        <v>0.03</v>
      </c>
      <c r="Q477" s="19">
        <f>VLOOKUP($A477,'HUMAN RESOURCES'!$A477:$L3167,COLUMN(K477),0)</f>
        <v>13138299</v>
      </c>
      <c r="R477" s="19">
        <f>VLOOKUP($A477,'HUMAN RESOURCES'!$A477:$L3167,COLUMN(L477),0)</f>
        <v>0.34399999999999997</v>
      </c>
      <c r="S477" s="19">
        <f>VLOOKUP($A477,TOURISM!$A476:$E3166, COLUMN(D477),0)</f>
        <v>286000000</v>
      </c>
      <c r="T477" s="19">
        <f>VLOOKUP($A477,TOURISM!$A476:$E3166, COLUMN(E477),0)</f>
        <v>228000000</v>
      </c>
      <c r="U477" s="19">
        <f>VLOOKUP($A477,BUSINESS!$A477:$I3167, COLUMN(H477),0)</f>
        <v>1.6E-2</v>
      </c>
      <c r="V477" s="19">
        <f>VLOOKUP($A477,BUSINESS!$A477:$I3167, COLUMN(I477),0)</f>
        <v>0.26200000000000001</v>
      </c>
    </row>
    <row r="478" spans="1:22" ht="15" x14ac:dyDescent="0.25">
      <c r="A478" s="14" t="s">
        <v>59</v>
      </c>
      <c r="B478" s="15" t="s">
        <v>113</v>
      </c>
      <c r="C478" s="16" t="s">
        <v>121</v>
      </c>
      <c r="D478" s="17">
        <v>4415702801</v>
      </c>
      <c r="E478" s="21">
        <v>6.4000000000000001E-2</v>
      </c>
      <c r="F478" s="19">
        <v>190</v>
      </c>
      <c r="G478" s="19">
        <v>0.12</v>
      </c>
      <c r="H478" s="19">
        <f>VLOOKUP($A478,ENERGY!$A478:$E3168,COLUMN(D478),0)</f>
        <v>9269</v>
      </c>
      <c r="I478" s="19">
        <f>VLOOKUP($A478,ENERGY!$A478:$E3168,COLUMN(E478),0)</f>
        <v>9927</v>
      </c>
      <c r="J478" s="19">
        <f>VLOOKUP($A478,'HUMAN RESOURCES'!$A478:$L3168,COLUMN(D478),0)</f>
        <v>0.05</v>
      </c>
      <c r="K478" s="19">
        <f>VLOOKUP($A478,'HUMAN RESOURCES'!$A478:$L3168,COLUMN(E478),0)</f>
        <v>7.1999999999999995E-2</v>
      </c>
      <c r="L478" s="19">
        <f>VLOOKUP($A478,'HUMAN RESOURCES'!$A478:$L3168,COLUMN(F478),0)</f>
        <v>56</v>
      </c>
      <c r="M478" s="19">
        <f>VLOOKUP($A478,'HUMAN RESOURCES'!$A478:$L3168,COLUMN(G478),0)</f>
        <v>56</v>
      </c>
      <c r="N478" s="19">
        <f>VLOOKUP($A478,'HUMAN RESOURCES'!$A478:$L3168,COLUMN(H478),0)</f>
        <v>0.496</v>
      </c>
      <c r="O478" s="19">
        <f>VLOOKUP($A478,'HUMAN RESOURCES'!$A478:$L3168,COLUMN(I478),0)</f>
        <v>0.47899999999999998</v>
      </c>
      <c r="P478" s="19">
        <f>VLOOKUP($A478,'HUMAN RESOURCES'!$A478:$L3168,COLUMN(J478),0)</f>
        <v>2.5999999999999999E-2</v>
      </c>
      <c r="Q478" s="19">
        <f>VLOOKUP($A478,'HUMAN RESOURCES'!$A478:$L3168,COLUMN(K478),0)</f>
        <v>14737895</v>
      </c>
      <c r="R478" s="19">
        <f>VLOOKUP($A478,'HUMAN RESOURCES'!$A478:$L3168,COLUMN(L478),0)</f>
        <v>0.17199999999999999</v>
      </c>
      <c r="S478" s="19">
        <f>VLOOKUP($A478,TOURISM!$A477:$E3167, COLUMN(D478),0)</f>
        <v>86000000</v>
      </c>
      <c r="T478" s="19">
        <f>VLOOKUP($A478,TOURISM!$A477:$E3167, COLUMN(E478),0)</f>
        <v>98000000</v>
      </c>
      <c r="U478" s="19">
        <f>VLOOKUP($A478,BUSINESS!$A478:$I3168, COLUMN(H478),0)</f>
        <v>7.0000000000000001E-3</v>
      </c>
      <c r="V478" s="19">
        <f>VLOOKUP($A478,BUSINESS!$A478:$I3168, COLUMN(I478),0)</f>
        <v>0.129</v>
      </c>
    </row>
    <row r="479" spans="1:22" ht="15" x14ac:dyDescent="0.25">
      <c r="A479" s="14" t="s">
        <v>59</v>
      </c>
      <c r="B479" s="15" t="s">
        <v>60</v>
      </c>
      <c r="C479" s="16" t="s">
        <v>122</v>
      </c>
      <c r="D479" s="17">
        <v>137000000000</v>
      </c>
      <c r="E479" s="18">
        <v>4.5999999999999999E-2</v>
      </c>
      <c r="F479" s="18">
        <v>174</v>
      </c>
      <c r="G479" s="18">
        <v>0.08</v>
      </c>
      <c r="H479" s="19">
        <f>VLOOKUP($A479,ENERGY!$A479:$E3169,COLUMN(D479),0)</f>
        <v>30698</v>
      </c>
      <c r="I479" s="19">
        <f>VLOOKUP($A479,ENERGY!$A479:$E3169,COLUMN(E479),0)</f>
        <v>92533</v>
      </c>
      <c r="J479" s="19">
        <f>VLOOKUP($A479,'HUMAN RESOURCES'!$A479:$L3169,COLUMN(D479),0)</f>
        <v>1.2E-2</v>
      </c>
      <c r="K479" s="19">
        <f>VLOOKUP($A479,'HUMAN RESOURCES'!$A479:$L3169,COLUMN(E479),0)</f>
        <v>1.4E-2</v>
      </c>
      <c r="L479" s="19">
        <f>VLOOKUP($A479,'HUMAN RESOURCES'!$A479:$L3169,COLUMN(F479),0)</f>
        <v>77</v>
      </c>
      <c r="M479" s="19">
        <f>VLOOKUP($A479,'HUMAN RESOURCES'!$A479:$L3169,COLUMN(G479),0)</f>
        <v>69</v>
      </c>
      <c r="N479" s="19">
        <f>VLOOKUP($A479,'HUMAN RESOURCES'!$A479:$L3169,COLUMN(H479),0)</f>
        <v>0.217</v>
      </c>
      <c r="O479" s="19">
        <f>VLOOKUP($A479,'HUMAN RESOURCES'!$A479:$L3169,COLUMN(I479),0)</f>
        <v>0.70799999999999996</v>
      </c>
      <c r="P479" s="19">
        <f>VLOOKUP($A479,'HUMAN RESOURCES'!$A479:$L3169,COLUMN(J479),0)</f>
        <v>7.4999999999999997E-2</v>
      </c>
      <c r="Q479" s="19">
        <f>VLOOKUP($A479,'HUMAN RESOURCES'!$A479:$L3169,COLUMN(K479),0)</f>
        <v>1275032</v>
      </c>
      <c r="R479" s="19">
        <f>VLOOKUP($A479,'HUMAN RESOURCES'!$A479:$L3169,COLUMN(L479),0)</f>
        <v>0.40799999999999997</v>
      </c>
      <c r="S479" s="19">
        <f>VLOOKUP($A479,TOURISM!$A478:$E3168, COLUMN(D479),0)</f>
        <v>1390000000</v>
      </c>
      <c r="T479" s="19">
        <f>VLOOKUP($A479,TOURISM!$A478:$E3168, COLUMN(E479),0)</f>
        <v>384000000</v>
      </c>
      <c r="U479" s="19">
        <f>VLOOKUP($A479,BUSINESS!$A479:$I3169, COLUMN(H479),0)</f>
        <v>0.22500000000000001</v>
      </c>
      <c r="V479" s="19">
        <f>VLOOKUP($A479,BUSINESS!$A479:$I3169, COLUMN(I479),0)</f>
        <v>0.88600000000000001</v>
      </c>
    </row>
    <row r="480" spans="1:22" ht="15" x14ac:dyDescent="0.25">
      <c r="A480" s="14" t="s">
        <v>59</v>
      </c>
      <c r="B480" s="15" t="s">
        <v>62</v>
      </c>
      <c r="C480" s="16" t="s">
        <v>122</v>
      </c>
      <c r="D480" s="17">
        <v>84178086999</v>
      </c>
      <c r="E480" s="18">
        <v>3.7999999999999999E-2</v>
      </c>
      <c r="F480" s="18">
        <v>177</v>
      </c>
      <c r="G480" s="18">
        <v>0.125</v>
      </c>
      <c r="H480" s="19">
        <f>VLOOKUP($A480,ENERGY!$A480:$E3170,COLUMN(D480),0)</f>
        <v>9004</v>
      </c>
      <c r="I480" s="19">
        <f>VLOOKUP($A480,ENERGY!$A480:$E3170,COLUMN(E480),0)</f>
        <v>9065</v>
      </c>
      <c r="J480" s="19">
        <f>VLOOKUP($A480,'HUMAN RESOURCES'!$A480:$L3170,COLUMN(D480),0)</f>
        <v>1.7999999999999999E-2</v>
      </c>
      <c r="K480" s="19">
        <f>VLOOKUP($A480,'HUMAN RESOURCES'!$A480:$L3170,COLUMN(E480),0)</f>
        <v>1.2E-2</v>
      </c>
      <c r="L480" s="19">
        <f>VLOOKUP($A480,'HUMAN RESOURCES'!$A480:$L3170,COLUMN(F480),0)</f>
        <v>78</v>
      </c>
      <c r="M480" s="19">
        <f>VLOOKUP($A480,'HUMAN RESOURCES'!$A480:$L3170,COLUMN(G480),0)</f>
        <v>68</v>
      </c>
      <c r="N480" s="19">
        <f>VLOOKUP($A480,'HUMAN RESOURCES'!$A480:$L3170,COLUMN(H480),0)</f>
        <v>0.22500000000000001</v>
      </c>
      <c r="O480" s="19">
        <f>VLOOKUP($A480,'HUMAN RESOURCES'!$A480:$L3170,COLUMN(I480),0)</f>
        <v>0.69899999999999995</v>
      </c>
      <c r="P480" s="19">
        <f>VLOOKUP($A480,'HUMAN RESOURCES'!$A480:$L3170,COLUMN(J480),0)</f>
        <v>7.5999999999999998E-2</v>
      </c>
      <c r="Q480" s="19">
        <f>VLOOKUP($A480,'HUMAN RESOURCES'!$A480:$L3170,COLUMN(K480),0)</f>
        <v>87298</v>
      </c>
      <c r="R480" s="19">
        <f>VLOOKUP($A480,'HUMAN RESOURCES'!$A480:$L3170,COLUMN(L480),0)</f>
        <v>0.52</v>
      </c>
      <c r="S480" s="19">
        <f>VLOOKUP($A480,TOURISM!$A479:$E3169, COLUMN(D480),0)</f>
        <v>27000000</v>
      </c>
      <c r="T480" s="19">
        <f>VLOOKUP($A480,TOURISM!$A479:$E3169, COLUMN(E480),0)</f>
        <v>5000000</v>
      </c>
      <c r="U480" s="19">
        <f>VLOOKUP($A480,BUSINESS!$A480:$I3170, COLUMN(H480),0)</f>
        <v>0.129</v>
      </c>
      <c r="V480" s="19">
        <f>VLOOKUP($A480,BUSINESS!$A480:$I3170, COLUMN(I480),0)</f>
        <v>1.222</v>
      </c>
    </row>
    <row r="481" spans="1:22" ht="15" x14ac:dyDescent="0.25">
      <c r="A481" s="14" t="s">
        <v>59</v>
      </c>
      <c r="B481" s="15" t="s">
        <v>63</v>
      </c>
      <c r="C481" s="16" t="s">
        <v>122</v>
      </c>
      <c r="D481" s="17">
        <v>6633561835</v>
      </c>
      <c r="E481" s="18">
        <v>4.2000000000000003E-2</v>
      </c>
      <c r="F481" s="18">
        <v>31</v>
      </c>
      <c r="G481" s="19">
        <v>0.12</v>
      </c>
      <c r="H481" s="19">
        <f>VLOOKUP($A481,ENERGY!$A481:$E3171,COLUMN(D481),0)</f>
        <v>2386</v>
      </c>
      <c r="I481" s="19">
        <f>VLOOKUP($A481,ENERGY!$A481:$E3171,COLUMN(E481),0)</f>
        <v>2321</v>
      </c>
      <c r="J481" s="19">
        <f>VLOOKUP($A481,'HUMAN RESOURCES'!$A481:$L3171,COLUMN(D481),0)</f>
        <v>1.7999999999999999E-2</v>
      </c>
      <c r="K481" s="19">
        <f>VLOOKUP($A481,'HUMAN RESOURCES'!$A481:$L3171,COLUMN(E481),0)</f>
        <v>1.6E-2</v>
      </c>
      <c r="L481" s="19">
        <f>VLOOKUP($A481,'HUMAN RESOURCES'!$A481:$L3171,COLUMN(F481),0)</f>
        <v>77</v>
      </c>
      <c r="M481" s="19">
        <f>VLOOKUP($A481,'HUMAN RESOURCES'!$A481:$L3171,COLUMN(G481),0)</f>
        <v>73</v>
      </c>
      <c r="N481" s="19">
        <f>VLOOKUP($A481,'HUMAN RESOURCES'!$A481:$L3171,COLUMN(H481),0)</f>
        <v>0.23799999999999999</v>
      </c>
      <c r="O481" s="19">
        <f>VLOOKUP($A481,'HUMAN RESOURCES'!$A481:$L3171,COLUMN(I481),0)</f>
        <v>0.69299999999999995</v>
      </c>
      <c r="P481" s="19">
        <f>VLOOKUP($A481,'HUMAN RESOURCES'!$A481:$L3171,COLUMN(J481),0)</f>
        <v>6.9000000000000006E-2</v>
      </c>
      <c r="Q481" s="19">
        <f>VLOOKUP($A481,'HUMAN RESOURCES'!$A481:$L3171,COLUMN(K481),0)</f>
        <v>10439600</v>
      </c>
      <c r="R481" s="19">
        <f>VLOOKUP($A481,'HUMAN RESOURCES'!$A481:$L3171,COLUMN(L481),0)</f>
        <v>0.65800000000000003</v>
      </c>
      <c r="S481" s="19">
        <f>VLOOKUP($A481,TOURISM!$A480:$E3170, COLUMN(D481),0)</f>
        <v>3526000000</v>
      </c>
      <c r="T481" s="19">
        <f>VLOOKUP($A481,TOURISM!$A480:$E3170, COLUMN(E481),0)</f>
        <v>478000000</v>
      </c>
      <c r="U481" s="19">
        <f>VLOOKUP($A481,BUSINESS!$A481:$I3171, COLUMN(H481),0)</f>
        <v>0.34100000000000003</v>
      </c>
      <c r="V481" s="19">
        <f>VLOOKUP($A481,BUSINESS!$A481:$I3171, COLUMN(I481),0)</f>
        <v>0.93200000000000005</v>
      </c>
    </row>
    <row r="482" spans="1:22" ht="15" x14ac:dyDescent="0.25">
      <c r="A482" s="14" t="s">
        <v>59</v>
      </c>
      <c r="B482" s="15" t="s">
        <v>64</v>
      </c>
      <c r="C482" s="16" t="s">
        <v>122</v>
      </c>
      <c r="D482" s="17">
        <v>11113042238</v>
      </c>
      <c r="E482" s="18">
        <v>5.2999999999999999E-2</v>
      </c>
      <c r="F482" s="18">
        <v>307</v>
      </c>
      <c r="G482" s="18">
        <v>0.16500000000000001</v>
      </c>
      <c r="H482" s="19">
        <f>VLOOKUP($A482,ENERGY!$A482:$E3172,COLUMN(D482),0)</f>
        <v>1907</v>
      </c>
      <c r="I482" s="19">
        <f>VLOOKUP($A482,ENERGY!$A482:$E3172,COLUMN(E482),0)</f>
        <v>4265</v>
      </c>
      <c r="J482" s="19">
        <f>VLOOKUP($A482,'HUMAN RESOURCES'!$A482:$L3172,COLUMN(D482),0)</f>
        <v>2.1000000000000001E-2</v>
      </c>
      <c r="K482" s="19">
        <f>VLOOKUP($A482,'HUMAN RESOURCES'!$A482:$L3172,COLUMN(E482),0)</f>
        <v>0.03</v>
      </c>
      <c r="L482" s="19">
        <f>VLOOKUP($A482,'HUMAN RESOURCES'!$A482:$L3172,COLUMN(F482),0)</f>
        <v>72</v>
      </c>
      <c r="M482" s="19">
        <f>VLOOKUP($A482,'HUMAN RESOURCES'!$A482:$L3172,COLUMN(G482),0)</f>
        <v>68</v>
      </c>
      <c r="N482" s="19">
        <f>VLOOKUP($A482,'HUMAN RESOURCES'!$A482:$L3172,COLUMN(H482),0)</f>
        <v>0.28499999999999998</v>
      </c>
      <c r="O482" s="19">
        <f>VLOOKUP($A482,'HUMAN RESOURCES'!$A482:$L3172,COLUMN(I482),0)</f>
        <v>0.66500000000000004</v>
      </c>
      <c r="P482" s="19">
        <f>VLOOKUP($A482,'HUMAN RESOURCES'!$A482:$L3172,COLUMN(J482),0)</f>
        <v>0.05</v>
      </c>
      <c r="Q482" s="19">
        <f>VLOOKUP($A482,'HUMAN RESOURCES'!$A482:$L3172,COLUMN(K482),0)</f>
        <v>31276564</v>
      </c>
      <c r="R482" s="19">
        <f>VLOOKUP($A482,'HUMAN RESOURCES'!$A482:$L3172,COLUMN(L482),0)</f>
        <v>0.57199999999999995</v>
      </c>
      <c r="S482" s="19">
        <f>VLOOKUP($A482,TOURISM!$A481:$E3171, COLUMN(D482),0)</f>
        <v>7980000000</v>
      </c>
      <c r="T482" s="19">
        <f>VLOOKUP($A482,TOURISM!$A481:$E3171, COLUMN(E482),0)</f>
        <v>1713000000</v>
      </c>
      <c r="U482" s="19">
        <f>VLOOKUP($A482,BUSINESS!$A482:$I3172, COLUMN(H482),0)</f>
        <v>0.41299999999999998</v>
      </c>
      <c r="V482" s="19">
        <f>VLOOKUP($A482,BUSINESS!$A482:$I3172, COLUMN(I482),0)</f>
        <v>0.80900000000000005</v>
      </c>
    </row>
    <row r="483" spans="1:22" ht="15" x14ac:dyDescent="0.25">
      <c r="A483" s="14" t="s">
        <v>59</v>
      </c>
      <c r="B483" s="15" t="s">
        <v>65</v>
      </c>
      <c r="C483" s="16" t="s">
        <v>122</v>
      </c>
      <c r="D483" s="17">
        <v>8350710389</v>
      </c>
      <c r="E483" s="18">
        <v>8.5999999999999993E-2</v>
      </c>
      <c r="F483" s="18">
        <v>39</v>
      </c>
      <c r="G483" s="19">
        <v>0.12</v>
      </c>
      <c r="H483" s="19">
        <f>VLOOKUP($A483,ENERGY!$A483:$E3173,COLUMN(D483),0)</f>
        <v>14338</v>
      </c>
      <c r="I483" s="19">
        <f>VLOOKUP($A483,ENERGY!$A483:$E3173,COLUMN(E483),0)</f>
        <v>1078</v>
      </c>
      <c r="J483" s="19">
        <f>VLOOKUP($A483,'HUMAN RESOURCES'!$A483:$L3173,COLUMN(D483),0)</f>
        <v>2.1999999999999999E-2</v>
      </c>
      <c r="K483" s="19">
        <f>VLOOKUP($A483,'HUMAN RESOURCES'!$A483:$L3173,COLUMN(E483),0)</f>
        <v>0.04</v>
      </c>
      <c r="L483" s="19">
        <f>VLOOKUP($A483,'HUMAN RESOURCES'!$A483:$L3173,COLUMN(F483),0)</f>
        <v>55</v>
      </c>
      <c r="M483" s="19">
        <f>VLOOKUP($A483,'HUMAN RESOURCES'!$A483:$L3173,COLUMN(G483),0)</f>
        <v>52</v>
      </c>
      <c r="N483" s="19">
        <f>VLOOKUP($A483,'HUMAN RESOURCES'!$A483:$L3173,COLUMN(H483),0)</f>
        <v>0.29899999999999999</v>
      </c>
      <c r="O483" s="19">
        <f>VLOOKUP($A483,'HUMAN RESOURCES'!$A483:$L3173,COLUMN(I483),0)</f>
        <v>0.65100000000000002</v>
      </c>
      <c r="P483" s="19">
        <f>VLOOKUP($A483,'HUMAN RESOURCES'!$A483:$L3173,COLUMN(J483),0)</f>
        <v>5.0999999999999997E-2</v>
      </c>
      <c r="Q483" s="19">
        <f>VLOOKUP($A483,'HUMAN RESOURCES'!$A483:$L3173,COLUMN(K483),0)</f>
        <v>50222996</v>
      </c>
      <c r="R483" s="19">
        <f>VLOOKUP($A483,'HUMAN RESOURCES'!$A483:$L3173,COLUMN(L483),0)</f>
        <v>0.61699999999999999</v>
      </c>
      <c r="S483" s="19">
        <f>VLOOKUP($A483,TOURISM!$A482:$E3172, COLUMN(D483),0)</f>
        <v>8684000000</v>
      </c>
      <c r="T483" s="19">
        <f>VLOOKUP($A483,TOURISM!$A482:$E3172, COLUMN(E483),0)</f>
        <v>6420000000</v>
      </c>
      <c r="U483" s="19">
        <f>VLOOKUP($A483,BUSINESS!$A483:$I3173, COLUMN(H483),0)</f>
        <v>0.1</v>
      </c>
      <c r="V483" s="19">
        <f>VLOOKUP($A483,BUSINESS!$A483:$I3173, COLUMN(I483),0)</f>
        <v>0.91200000000000003</v>
      </c>
    </row>
    <row r="484" spans="1:22" ht="15" x14ac:dyDescent="0.25">
      <c r="A484" s="14" t="s">
        <v>59</v>
      </c>
      <c r="B484" s="15" t="s">
        <v>66</v>
      </c>
      <c r="C484" s="16" t="s">
        <v>122</v>
      </c>
      <c r="D484" s="17">
        <v>1611634286</v>
      </c>
      <c r="E484" s="18">
        <v>7.9000000000000001E-2</v>
      </c>
      <c r="F484" s="18">
        <v>15</v>
      </c>
      <c r="G484" s="18">
        <v>0.16500000000000001</v>
      </c>
      <c r="H484" s="19">
        <f>VLOOKUP($A484,ENERGY!$A484:$E3174,COLUMN(D484),0)</f>
        <v>14338</v>
      </c>
      <c r="I484" s="19">
        <f>VLOOKUP($A484,ENERGY!$A484:$E3174,COLUMN(E484),0)</f>
        <v>165</v>
      </c>
      <c r="J484" s="19">
        <f>VLOOKUP($A484,'HUMAN RESOURCES'!$A484:$L3174,COLUMN(D484),0)</f>
        <v>2.1999999999999999E-2</v>
      </c>
      <c r="K484" s="19">
        <f>VLOOKUP($A484,'HUMAN RESOURCES'!$A484:$L3174,COLUMN(E484),0)</f>
        <v>1.4999999999999999E-2</v>
      </c>
      <c r="L484" s="19">
        <f>VLOOKUP($A484,'HUMAN RESOURCES'!$A484:$L3174,COLUMN(F484),0)</f>
        <v>77</v>
      </c>
      <c r="M484" s="19">
        <f>VLOOKUP($A484,'HUMAN RESOURCES'!$A484:$L3174,COLUMN(G484),0)</f>
        <v>73</v>
      </c>
      <c r="N484" s="19">
        <f>VLOOKUP($A484,'HUMAN RESOURCES'!$A484:$L3174,COLUMN(H484),0)</f>
        <v>0.29499999999999998</v>
      </c>
      <c r="O484" s="19">
        <f>VLOOKUP($A484,'HUMAN RESOURCES'!$A484:$L3174,COLUMN(I484),0)</f>
        <v>0.65900000000000003</v>
      </c>
      <c r="P484" s="19">
        <f>VLOOKUP($A484,'HUMAN RESOURCES'!$A484:$L3174,COLUMN(J484),0)</f>
        <v>4.4999999999999998E-2</v>
      </c>
      <c r="Q484" s="19">
        <f>VLOOKUP($A484,'HUMAN RESOURCES'!$A484:$L3174,COLUMN(K484),0)</f>
        <v>5964325</v>
      </c>
      <c r="R484" s="19">
        <f>VLOOKUP($A484,'HUMAN RESOURCES'!$A484:$L3174,COLUMN(L484),0)</f>
        <v>0.77500000000000002</v>
      </c>
      <c r="S484" s="19">
        <f>VLOOKUP($A484,TOURISM!$A483:$E3173, COLUMN(D484),0)</f>
        <v>159000000</v>
      </c>
      <c r="T484" s="19">
        <f>VLOOKUP($A484,TOURISM!$A483:$E3173, COLUMN(E484),0)</f>
        <v>1683000000</v>
      </c>
      <c r="U484" s="19">
        <f>VLOOKUP($A484,BUSINESS!$A484:$I3174, COLUMN(H484),0)</f>
        <v>0.108</v>
      </c>
      <c r="V484" s="19">
        <f>VLOOKUP($A484,BUSINESS!$A484:$I3174, COLUMN(I484),0)</f>
        <v>1.599</v>
      </c>
    </row>
    <row r="485" spans="1:22" ht="15" x14ac:dyDescent="0.25">
      <c r="A485" s="14" t="s">
        <v>59</v>
      </c>
      <c r="B485" s="15" t="s">
        <v>67</v>
      </c>
      <c r="C485" s="16" t="s">
        <v>122</v>
      </c>
      <c r="D485" s="17">
        <v>23735537026</v>
      </c>
      <c r="E485" s="18">
        <v>0.05</v>
      </c>
      <c r="F485" s="18">
        <v>60</v>
      </c>
      <c r="G485" s="19">
        <v>0.12</v>
      </c>
      <c r="H485" s="19">
        <f>VLOOKUP($A485,ENERGY!$A485:$E3175,COLUMN(D485),0)</f>
        <v>6766</v>
      </c>
      <c r="I485" s="19">
        <f>VLOOKUP($A485,ENERGY!$A485:$E3175,COLUMN(E485),0)</f>
        <v>3795</v>
      </c>
      <c r="J485" s="19">
        <f>VLOOKUP($A485,'HUMAN RESOURCES'!$A485:$L3175,COLUMN(D485),0)</f>
        <v>2.4E-2</v>
      </c>
      <c r="K485" s="19">
        <f>VLOOKUP($A485,'HUMAN RESOURCES'!$A485:$L3175,COLUMN(E485),0)</f>
        <v>2.1000000000000001E-2</v>
      </c>
      <c r="L485" s="19">
        <f>VLOOKUP($A485,'HUMAN RESOURCES'!$A485:$L3175,COLUMN(F485),0)</f>
        <v>73</v>
      </c>
      <c r="M485" s="19">
        <f>VLOOKUP($A485,'HUMAN RESOURCES'!$A485:$L3175,COLUMN(G485),0)</f>
        <v>68</v>
      </c>
      <c r="N485" s="19">
        <f>VLOOKUP($A485,'HUMAN RESOURCES'!$A485:$L3175,COLUMN(H485),0)</f>
        <v>0.316</v>
      </c>
      <c r="O485" s="19">
        <f>VLOOKUP($A485,'HUMAN RESOURCES'!$A485:$L3175,COLUMN(I485),0)</f>
        <v>0.629</v>
      </c>
      <c r="P485" s="19">
        <f>VLOOKUP($A485,'HUMAN RESOURCES'!$A485:$L3175,COLUMN(J485),0)</f>
        <v>5.5E-2</v>
      </c>
      <c r="Q485" s="19">
        <f>VLOOKUP($A485,'HUMAN RESOURCES'!$A485:$L3175,COLUMN(K485),0)</f>
        <v>76775023</v>
      </c>
      <c r="R485" s="19">
        <f>VLOOKUP($A485,'HUMAN RESOURCES'!$A485:$L3175,COLUMN(L485),0)</f>
        <v>0.43</v>
      </c>
      <c r="S485" s="19">
        <f>VLOOKUP($A485,TOURISM!$A484:$E3174, COLUMN(D485),0)</f>
        <v>11757000000</v>
      </c>
      <c r="T485" s="19">
        <f>VLOOKUP($A485,TOURISM!$A484:$E3174, COLUMN(E485),0)</f>
        <v>2941000000</v>
      </c>
      <c r="U485" s="19">
        <f>VLOOKUP($A485,BUSINESS!$A485:$I3175, COLUMN(H485),0)</f>
        <v>0.25700000000000001</v>
      </c>
      <c r="V485" s="19">
        <f>VLOOKUP($A485,BUSINESS!$A485:$I3175, COLUMN(I485),0)</f>
        <v>0.72099999999999997</v>
      </c>
    </row>
    <row r="486" spans="1:22" ht="15" x14ac:dyDescent="0.25">
      <c r="A486" s="14" t="s">
        <v>59</v>
      </c>
      <c r="B486" s="15" t="s">
        <v>68</v>
      </c>
      <c r="C486" s="16" t="s">
        <v>122</v>
      </c>
      <c r="D486" s="17">
        <v>1985370255</v>
      </c>
      <c r="E486" s="18">
        <v>4.2999999999999997E-2</v>
      </c>
      <c r="F486" s="18">
        <v>20</v>
      </c>
      <c r="G486" s="19">
        <v>0.12</v>
      </c>
      <c r="H486" s="19">
        <f>VLOOKUP($A486,ENERGY!$A486:$E3176,COLUMN(D486),0)</f>
        <v>14338</v>
      </c>
      <c r="I486" s="19">
        <f>VLOOKUP($A486,ENERGY!$A486:$E3176,COLUMN(E486),0)</f>
        <v>235</v>
      </c>
      <c r="J486" s="19">
        <f>VLOOKUP($A486,'HUMAN RESOURCES'!$A486:$L3176,COLUMN(D486),0)</f>
        <v>2.4E-2</v>
      </c>
      <c r="K486" s="19">
        <f>VLOOKUP($A486,'HUMAN RESOURCES'!$A486:$L3176,COLUMN(E486),0)</f>
        <v>2.4E-2</v>
      </c>
      <c r="L486" s="19">
        <f>VLOOKUP($A486,'HUMAN RESOURCES'!$A486:$L3176,COLUMN(F486),0)</f>
        <v>72</v>
      </c>
      <c r="M486" s="19">
        <f>VLOOKUP($A486,'HUMAN RESOURCES'!$A486:$L3176,COLUMN(G486),0)</f>
        <v>69</v>
      </c>
      <c r="N486" s="19">
        <f>VLOOKUP($A486,'HUMAN RESOURCES'!$A486:$L3176,COLUMN(H486),0)</f>
        <v>0.27200000000000002</v>
      </c>
      <c r="O486" s="19">
        <f>VLOOKUP($A486,'HUMAN RESOURCES'!$A486:$L3176,COLUMN(I486),0)</f>
        <v>0.68100000000000005</v>
      </c>
      <c r="P486" s="19">
        <f>VLOOKUP($A486,'HUMAN RESOURCES'!$A486:$L3176,COLUMN(J486),0)</f>
        <v>4.7E-2</v>
      </c>
      <c r="Q486" s="19">
        <f>VLOOKUP($A486,'HUMAN RESOURCES'!$A486:$L3176,COLUMN(K486),0)</f>
        <v>36383302</v>
      </c>
      <c r="R486" s="19">
        <f>VLOOKUP($A486,'HUMAN RESOURCES'!$A486:$L3176,COLUMN(L486),0)</f>
        <v>0.66800000000000004</v>
      </c>
      <c r="S486" s="19">
        <f>VLOOKUP($A486,TOURISM!$A485:$E3175, COLUMN(D486),0)</f>
        <v>381000000</v>
      </c>
      <c r="T486" s="19">
        <f>VLOOKUP($A486,TOURISM!$A485:$E3175, COLUMN(E486),0)</f>
        <v>574000000</v>
      </c>
      <c r="U486" s="19">
        <f>VLOOKUP($A486,BUSINESS!$A486:$I3176, COLUMN(H486),0)</f>
        <v>0.112</v>
      </c>
      <c r="V486" s="19">
        <f>VLOOKUP($A486,BUSINESS!$A486:$I3176, COLUMN(I486),0)</f>
        <v>0.9</v>
      </c>
    </row>
    <row r="487" spans="1:22" ht="15" x14ac:dyDescent="0.25">
      <c r="A487" s="14" t="s">
        <v>59</v>
      </c>
      <c r="B487" s="15" t="s">
        <v>69</v>
      </c>
      <c r="C487" s="16" t="s">
        <v>122</v>
      </c>
      <c r="D487" s="17">
        <v>10351933632</v>
      </c>
      <c r="E487" s="18">
        <v>3.5999999999999997E-2</v>
      </c>
      <c r="F487" s="18">
        <v>27</v>
      </c>
      <c r="G487" s="19">
        <v>0.12</v>
      </c>
      <c r="H487" s="19">
        <f>VLOOKUP($A487,ENERGY!$A487:$E3177,COLUMN(D487),0)</f>
        <v>14338</v>
      </c>
      <c r="I487" s="19">
        <f>VLOOKUP($A487,ENERGY!$A487:$E3177,COLUMN(E487),0)</f>
        <v>381</v>
      </c>
      <c r="J487" s="19">
        <f>VLOOKUP($A487,'HUMAN RESOURCES'!$A487:$L3177,COLUMN(D487),0)</f>
        <v>2.5000000000000001E-2</v>
      </c>
      <c r="K487" s="19">
        <f>VLOOKUP($A487,'HUMAN RESOURCES'!$A487:$L3177,COLUMN(E487),0)</f>
        <v>4.1000000000000002E-2</v>
      </c>
      <c r="L487" s="19">
        <f>VLOOKUP($A487,'HUMAN RESOURCES'!$A487:$L3177,COLUMN(F487),0)</f>
        <v>46</v>
      </c>
      <c r="M487" s="19">
        <f>VLOOKUP($A487,'HUMAN RESOURCES'!$A487:$L3177,COLUMN(G487),0)</f>
        <v>47</v>
      </c>
      <c r="N487" s="19">
        <f>VLOOKUP($A487,'HUMAN RESOURCES'!$A487:$L3177,COLUMN(H487),0)</f>
        <v>0.34499999999999997</v>
      </c>
      <c r="O487" s="19">
        <f>VLOOKUP($A487,'HUMAN RESOURCES'!$A487:$L3177,COLUMN(I487),0)</f>
        <v>0.621</v>
      </c>
      <c r="P487" s="19">
        <f>VLOOKUP($A487,'HUMAN RESOURCES'!$A487:$L3177,COLUMN(J487),0)</f>
        <v>3.4000000000000002E-2</v>
      </c>
      <c r="Q487" s="19">
        <f>VLOOKUP($A487,'HUMAN RESOURCES'!$A487:$L3177,COLUMN(K487),0)</f>
        <v>1951715</v>
      </c>
      <c r="R487" s="19">
        <f>VLOOKUP($A487,'HUMAN RESOURCES'!$A487:$L3177,COLUMN(L487),0)</f>
        <v>0.56000000000000005</v>
      </c>
      <c r="S487" s="19">
        <f>VLOOKUP($A487,TOURISM!$A486:$E3176, COLUMN(D487),0)</f>
        <v>53000000</v>
      </c>
      <c r="T487" s="19">
        <f>VLOOKUP($A487,TOURISM!$A486:$E3176, COLUMN(E487),0)</f>
        <v>80000000</v>
      </c>
      <c r="U487" s="19">
        <f>VLOOKUP($A487,BUSINESS!$A487:$I3177, COLUMN(H487),0)</f>
        <v>6.2E-2</v>
      </c>
      <c r="V487" s="19">
        <f>VLOOKUP($A487,BUSINESS!$A487:$I3177, COLUMN(I487),0)</f>
        <v>0.96</v>
      </c>
    </row>
    <row r="488" spans="1:22" ht="15" x14ac:dyDescent="0.25">
      <c r="A488" s="14" t="s">
        <v>59</v>
      </c>
      <c r="B488" s="15" t="s">
        <v>70</v>
      </c>
      <c r="C488" s="16" t="s">
        <v>122</v>
      </c>
      <c r="D488" s="17">
        <v>530131963</v>
      </c>
      <c r="E488" s="18">
        <v>5.1999999999999998E-2</v>
      </c>
      <c r="F488" s="18">
        <v>42</v>
      </c>
      <c r="G488" s="18">
        <v>0.105</v>
      </c>
      <c r="H488" s="19">
        <f>VLOOKUP($A488,ENERGY!$A488:$E3178,COLUMN(D488),0)</f>
        <v>14338</v>
      </c>
      <c r="I488" s="19">
        <f>VLOOKUP($A488,ENERGY!$A488:$E3178,COLUMN(E488),0)</f>
        <v>99</v>
      </c>
      <c r="J488" s="19">
        <f>VLOOKUP($A488,'HUMAN RESOURCES'!$A488:$L3178,COLUMN(D488),0)</f>
        <v>2.7E-2</v>
      </c>
      <c r="K488" s="19">
        <f>VLOOKUP($A488,'HUMAN RESOURCES'!$A488:$L3178,COLUMN(E488),0)</f>
        <v>3.9E-2</v>
      </c>
      <c r="L488" s="19">
        <f>VLOOKUP($A488,'HUMAN RESOURCES'!$A488:$L3178,COLUMN(F488),0)</f>
        <v>64</v>
      </c>
      <c r="M488" s="19">
        <f>VLOOKUP($A488,'HUMAN RESOURCES'!$A488:$L3178,COLUMN(G488),0)</f>
        <v>59</v>
      </c>
      <c r="N488" s="19">
        <f>VLOOKUP($A488,'HUMAN RESOURCES'!$A488:$L3178,COLUMN(H488),0)</f>
        <v>0.38200000000000001</v>
      </c>
      <c r="O488" s="19">
        <f>VLOOKUP($A488,'HUMAN RESOURCES'!$A488:$L3178,COLUMN(I488),0)</f>
        <v>0.58399999999999996</v>
      </c>
      <c r="P488" s="19">
        <f>VLOOKUP($A488,'HUMAN RESOURCES'!$A488:$L3178,COLUMN(J488),0)</f>
        <v>3.4000000000000002E-2</v>
      </c>
      <c r="Q488" s="19">
        <f>VLOOKUP($A488,'HUMAN RESOURCES'!$A488:$L3178,COLUMN(K488),0)</f>
        <v>2143498</v>
      </c>
      <c r="R488" s="19">
        <f>VLOOKUP($A488,'HUMAN RESOURCES'!$A488:$L3178,COLUMN(L488),0)</f>
        <v>0.40600000000000003</v>
      </c>
      <c r="S488" s="19">
        <f>VLOOKUP($A488,TOURISM!$A487:$E3177, COLUMN(D488),0)</f>
        <v>511000000</v>
      </c>
      <c r="T488" s="19">
        <f>VLOOKUP($A488,TOURISM!$A487:$E3177, COLUMN(E488),0)</f>
        <v>120000000</v>
      </c>
      <c r="U488" s="19">
        <f>VLOOKUP($A488,BUSINESS!$A488:$I3178, COLUMN(H488),0)</f>
        <v>6.5000000000000002E-2</v>
      </c>
      <c r="V488" s="19">
        <f>VLOOKUP($A488,BUSINESS!$A488:$I3178, COLUMN(I488),0)</f>
        <v>0.76100000000000001</v>
      </c>
    </row>
    <row r="489" spans="1:22" ht="15" x14ac:dyDescent="0.25">
      <c r="A489" s="14" t="s">
        <v>59</v>
      </c>
      <c r="B489" s="15" t="s">
        <v>71</v>
      </c>
      <c r="C489" s="16" t="s">
        <v>122</v>
      </c>
      <c r="D489" s="17">
        <v>11859015181</v>
      </c>
      <c r="E489" s="18">
        <v>2.1000000000000001E-2</v>
      </c>
      <c r="F489" s="18">
        <v>64</v>
      </c>
      <c r="G489" s="19">
        <v>0.12</v>
      </c>
      <c r="H489" s="19">
        <f>VLOOKUP($A489,ENERGY!$A489:$E3179,COLUMN(D489),0)</f>
        <v>999</v>
      </c>
      <c r="I489" s="19">
        <f>VLOOKUP($A489,ENERGY!$A489:$E3179,COLUMN(E489),0)</f>
        <v>1085</v>
      </c>
      <c r="J489" s="19">
        <f>VLOOKUP($A489,'HUMAN RESOURCES'!$A489:$L3179,COLUMN(D489),0)</f>
        <v>2.8000000000000001E-2</v>
      </c>
      <c r="K489" s="19">
        <f>VLOOKUP($A489,'HUMAN RESOURCES'!$A489:$L3179,COLUMN(E489),0)</f>
        <v>0.08</v>
      </c>
      <c r="L489" s="19">
        <f>VLOOKUP($A489,'HUMAN RESOURCES'!$A489:$L3179,COLUMN(F489),0)</f>
        <v>47</v>
      </c>
      <c r="M489" s="19">
        <f>VLOOKUP($A489,'HUMAN RESOURCES'!$A489:$L3179,COLUMN(G489),0)</f>
        <v>46</v>
      </c>
      <c r="N489" s="19">
        <f>VLOOKUP($A489,'HUMAN RESOURCES'!$A489:$L3179,COLUMN(H489),0)</f>
        <v>0.38100000000000001</v>
      </c>
      <c r="O489" s="19">
        <f>VLOOKUP($A489,'HUMAN RESOURCES'!$A489:$L3179,COLUMN(I489),0)</f>
        <v>0.57599999999999996</v>
      </c>
      <c r="P489" s="19">
        <f>VLOOKUP($A489,'HUMAN RESOURCES'!$A489:$L3179,COLUMN(J489),0)</f>
        <v>4.2999999999999997E-2</v>
      </c>
      <c r="Q489" s="19">
        <f>VLOOKUP($A489,'HUMAN RESOURCES'!$A489:$L3179,COLUMN(K489),0)</f>
        <v>1989873</v>
      </c>
      <c r="R489" s="19">
        <f>VLOOKUP($A489,'HUMAN RESOURCES'!$A489:$L3179,COLUMN(L489),0)</f>
        <v>0.24299999999999999</v>
      </c>
      <c r="S489" s="19">
        <f>VLOOKUP($A489,TOURISM!$A488:$E3178, COLUMN(D489),0)</f>
        <v>30000000</v>
      </c>
      <c r="T489" s="19">
        <f>VLOOKUP($A489,TOURISM!$A488:$E3178, COLUMN(E489),0)</f>
        <v>247000000</v>
      </c>
      <c r="U489" s="19">
        <f>VLOOKUP($A489,BUSINESS!$A489:$I3179, COLUMN(H489),0)</f>
        <v>3.6999999999999998E-2</v>
      </c>
      <c r="V489" s="19">
        <f>VLOOKUP($A489,BUSINESS!$A489:$I3179, COLUMN(I489),0)</f>
        <v>0.33200000000000002</v>
      </c>
    </row>
    <row r="490" spans="1:22" ht="15" x14ac:dyDescent="0.25">
      <c r="A490" s="14" t="s">
        <v>59</v>
      </c>
      <c r="B490" s="15" t="s">
        <v>72</v>
      </c>
      <c r="C490" s="16" t="s">
        <v>122</v>
      </c>
      <c r="D490" s="17">
        <v>19206060075</v>
      </c>
      <c r="E490" s="18">
        <v>7.2999999999999995E-2</v>
      </c>
      <c r="F490" s="18">
        <v>15</v>
      </c>
      <c r="G490" s="18">
        <v>0.432</v>
      </c>
      <c r="H490" s="19">
        <f>VLOOKUP($A490,ENERGY!$A490:$E3180,COLUMN(D490),0)</f>
        <v>18503</v>
      </c>
      <c r="I490" s="19">
        <f>VLOOKUP($A490,ENERGY!$A490:$E3180,COLUMN(E490),0)</f>
        <v>1698</v>
      </c>
      <c r="J490" s="19">
        <f>VLOOKUP($A490,'HUMAN RESOURCES'!$A490:$L3180,COLUMN(D490),0)</f>
        <v>2.9000000000000001E-2</v>
      </c>
      <c r="K490" s="19">
        <f>VLOOKUP($A490,'HUMAN RESOURCES'!$A490:$L3180,COLUMN(E490),0)</f>
        <v>6.4000000000000001E-2</v>
      </c>
      <c r="L490" s="19">
        <f>VLOOKUP($A490,'HUMAN RESOURCES'!$A490:$L3180,COLUMN(F490),0)</f>
        <v>61</v>
      </c>
      <c r="M490" s="19">
        <f>VLOOKUP($A490,'HUMAN RESOURCES'!$A490:$L3180,COLUMN(G490),0)</f>
        <v>58</v>
      </c>
      <c r="N490" s="19">
        <f>VLOOKUP($A490,'HUMAN RESOURCES'!$A490:$L3180,COLUMN(H490),0)</f>
        <v>0.34499999999999997</v>
      </c>
      <c r="O490" s="19">
        <f>VLOOKUP($A490,'HUMAN RESOURCES'!$A490:$L3180,COLUMN(I490),0)</f>
        <v>0.61799999999999999</v>
      </c>
      <c r="P490" s="19">
        <f>VLOOKUP($A490,'HUMAN RESOURCES'!$A490:$L3180,COLUMN(J490),0)</f>
        <v>3.5999999999999997E-2</v>
      </c>
      <c r="Q490" s="19">
        <f>VLOOKUP($A490,'HUMAN RESOURCES'!$A490:$L3180,COLUMN(K490),0)</f>
        <v>821865</v>
      </c>
      <c r="R490" s="19">
        <f>VLOOKUP($A490,'HUMAN RESOURCES'!$A490:$L3180,COLUMN(L490),0)</f>
        <v>0.76900000000000002</v>
      </c>
      <c r="S490" s="19">
        <f>VLOOKUP($A490,TOURISM!$A489:$E3179, COLUMN(D490),0)</f>
        <v>16000000</v>
      </c>
      <c r="T490" s="19">
        <f>VLOOKUP($A490,TOURISM!$A489:$E3179, COLUMN(E490),0)</f>
        <v>17500000</v>
      </c>
      <c r="U490" s="19">
        <f>VLOOKUP($A490,BUSINESS!$A490:$I3180, COLUMN(H490),0)</f>
        <v>0.04</v>
      </c>
      <c r="V490" s="19">
        <f>VLOOKUP($A490,BUSINESS!$A490:$I3180, COLUMN(I490),0)</f>
        <v>0.157</v>
      </c>
    </row>
    <row r="491" spans="1:22" ht="15" x14ac:dyDescent="0.25">
      <c r="A491" s="14" t="s">
        <v>59</v>
      </c>
      <c r="B491" s="15" t="s">
        <v>73</v>
      </c>
      <c r="C491" s="16" t="s">
        <v>122</v>
      </c>
      <c r="D491" s="17">
        <v>23041633638</v>
      </c>
      <c r="E491" s="18">
        <v>6.8000000000000005E-2</v>
      </c>
      <c r="F491" s="18">
        <v>84</v>
      </c>
      <c r="G491" s="19">
        <v>0.12</v>
      </c>
      <c r="H491" s="19">
        <f>VLOOKUP($A491,ENERGY!$A491:$E3181,COLUMN(D491),0)</f>
        <v>6578</v>
      </c>
      <c r="I491" s="19">
        <f>VLOOKUP($A491,ENERGY!$A491:$E3181,COLUMN(E491),0)</f>
        <v>5460</v>
      </c>
      <c r="J491" s="19">
        <f>VLOOKUP($A491,'HUMAN RESOURCES'!$A491:$L3181,COLUMN(D491),0)</f>
        <v>3.1E-2</v>
      </c>
      <c r="K491" s="19">
        <f>VLOOKUP($A491,'HUMAN RESOURCES'!$A491:$L3181,COLUMN(E491),0)</f>
        <v>6.8000000000000005E-2</v>
      </c>
      <c r="L491" s="19">
        <f>VLOOKUP($A491,'HUMAN RESOURCES'!$A491:$L3181,COLUMN(F491),0)</f>
        <v>48</v>
      </c>
      <c r="M491" s="19">
        <f>VLOOKUP($A491,'HUMAN RESOURCES'!$A491:$L3181,COLUMN(G491),0)</f>
        <v>48</v>
      </c>
      <c r="N491" s="19">
        <f>VLOOKUP($A491,'HUMAN RESOURCES'!$A491:$L3181,COLUMN(H491),0)</f>
        <v>0.39300000000000002</v>
      </c>
      <c r="O491" s="19">
        <f>VLOOKUP($A491,'HUMAN RESOURCES'!$A491:$L3181,COLUMN(I491),0)</f>
        <v>0.57399999999999995</v>
      </c>
      <c r="P491" s="19">
        <f>VLOOKUP($A491,'HUMAN RESOURCES'!$A491:$L3181,COLUMN(J491),0)</f>
        <v>3.3000000000000002E-2</v>
      </c>
      <c r="Q491" s="19">
        <f>VLOOKUP($A491,'HUMAN RESOURCES'!$A491:$L3181,COLUMN(K491),0)</f>
        <v>1173678</v>
      </c>
      <c r="R491" s="19">
        <f>VLOOKUP($A491,'HUMAN RESOURCES'!$A491:$L3181,COLUMN(L491),0)</f>
        <v>0.216</v>
      </c>
      <c r="S491" s="19">
        <f>VLOOKUP($A491,TOURISM!$A490:$E3180, COLUMN(D491),0)</f>
        <v>40000000</v>
      </c>
      <c r="T491" s="19">
        <f>VLOOKUP($A491,TOURISM!$A490:$E3180, COLUMN(E491),0)</f>
        <v>98000000</v>
      </c>
      <c r="U491" s="19">
        <f>VLOOKUP($A491,BUSINESS!$A491:$I3181, COLUMN(H491),0)</f>
        <v>8.8999999999999996E-2</v>
      </c>
      <c r="V491" s="19">
        <f>VLOOKUP($A491,BUSINESS!$A491:$I3181, COLUMN(I491),0)</f>
        <v>0.56599999999999995</v>
      </c>
    </row>
    <row r="492" spans="1:22" ht="15" x14ac:dyDescent="0.25">
      <c r="A492" s="14" t="s">
        <v>59</v>
      </c>
      <c r="B492" s="15" t="s">
        <v>74</v>
      </c>
      <c r="C492" s="16" t="s">
        <v>122</v>
      </c>
      <c r="D492" s="17">
        <v>1198997305</v>
      </c>
      <c r="E492" s="18">
        <v>8.3000000000000004E-2</v>
      </c>
      <c r="F492" s="18">
        <v>100</v>
      </c>
      <c r="G492" s="18">
        <v>0.111</v>
      </c>
      <c r="H492" s="19">
        <f>VLOOKUP($A492,ENERGY!$A492:$E3182,COLUMN(D492),0)</f>
        <v>14338</v>
      </c>
      <c r="I492" s="19">
        <f>VLOOKUP($A492,ENERGY!$A492:$E3182,COLUMN(E492),0)</f>
        <v>407</v>
      </c>
      <c r="J492" s="19">
        <f>VLOOKUP($A492,'HUMAN RESOURCES'!$A492:$L3182,COLUMN(D492),0)</f>
        <v>3.2000000000000001E-2</v>
      </c>
      <c r="K492" s="19">
        <f>VLOOKUP($A492,'HUMAN RESOURCES'!$A492:$L3182,COLUMN(E492),0)</f>
        <v>5.8999999999999997E-2</v>
      </c>
      <c r="L492" s="19">
        <f>VLOOKUP($A492,'HUMAN RESOURCES'!$A492:$L3182,COLUMN(F492),0)</f>
        <v>51</v>
      </c>
      <c r="M492" s="19">
        <f>VLOOKUP($A492,'HUMAN RESOURCES'!$A492:$L3182,COLUMN(G492),0)</f>
        <v>51</v>
      </c>
      <c r="N492" s="19">
        <f>VLOOKUP($A492,'HUMAN RESOURCES'!$A492:$L3182,COLUMN(H492),0)</f>
        <v>0.41499999999999998</v>
      </c>
      <c r="O492" s="19">
        <f>VLOOKUP($A492,'HUMAN RESOURCES'!$A492:$L3182,COLUMN(I492),0)</f>
        <v>0.54600000000000004</v>
      </c>
      <c r="P492" s="19">
        <f>VLOOKUP($A492,'HUMAN RESOURCES'!$A492:$L3182,COLUMN(J492),0)</f>
        <v>0.04</v>
      </c>
      <c r="Q492" s="19">
        <f>VLOOKUP($A492,'HUMAN RESOURCES'!$A492:$L3182,COLUMN(K492),0)</f>
        <v>12888918</v>
      </c>
      <c r="R492" s="19">
        <f>VLOOKUP($A492,'HUMAN RESOURCES'!$A492:$L3182,COLUMN(L492),0)</f>
        <v>0.33400000000000002</v>
      </c>
      <c r="S492" s="19">
        <f>VLOOKUP($A492,TOURISM!$A491:$E3181, COLUMN(D492),0)</f>
        <v>523000000</v>
      </c>
      <c r="T492" s="19">
        <f>VLOOKUP($A492,TOURISM!$A491:$E3181, COLUMN(E492),0)</f>
        <v>448000000</v>
      </c>
      <c r="U492" s="19">
        <f>VLOOKUP($A492,BUSINESS!$A492:$I3182, COLUMN(H492),0)</f>
        <v>0.114</v>
      </c>
      <c r="V492" s="19">
        <f>VLOOKUP($A492,BUSINESS!$A492:$I3182, COLUMN(I492),0)</f>
        <v>0.31</v>
      </c>
    </row>
    <row r="493" spans="1:22" ht="15" x14ac:dyDescent="0.25">
      <c r="A493" s="14" t="s">
        <v>59</v>
      </c>
      <c r="B493" s="15" t="s">
        <v>75</v>
      </c>
      <c r="C493" s="16" t="s">
        <v>122</v>
      </c>
      <c r="D493" s="17">
        <v>189000000000</v>
      </c>
      <c r="E493" s="18">
        <v>0.05</v>
      </c>
      <c r="F493" s="18">
        <v>118</v>
      </c>
      <c r="G493" s="18">
        <v>0.12</v>
      </c>
      <c r="H493" s="19">
        <f>VLOOKUP($A493,ENERGY!$A493:$E3183,COLUMN(D493),0)</f>
        <v>48971</v>
      </c>
      <c r="I493" s="19">
        <f>VLOOKUP($A493,ENERGY!$A493:$E3183,COLUMN(E493),0)</f>
        <v>147963</v>
      </c>
      <c r="J493" s="19">
        <f>VLOOKUP($A493,'HUMAN RESOURCES'!$A493:$L3183,COLUMN(D493),0)</f>
        <v>3.3000000000000002E-2</v>
      </c>
      <c r="K493" s="19">
        <f>VLOOKUP($A493,'HUMAN RESOURCES'!$A493:$L3183,COLUMN(E493),0)</f>
        <v>5.6000000000000001E-2</v>
      </c>
      <c r="L493" s="19">
        <f>VLOOKUP($A493,'HUMAN RESOURCES'!$A493:$L3183,COLUMN(F493),0)</f>
        <v>61</v>
      </c>
      <c r="M493" s="19">
        <f>VLOOKUP($A493,'HUMAN RESOURCES'!$A493:$L3183,COLUMN(G493),0)</f>
        <v>59</v>
      </c>
      <c r="N493" s="19">
        <f>VLOOKUP($A493,'HUMAN RESOURCES'!$A493:$L3183,COLUMN(H493),0)</f>
        <v>0.39200000000000002</v>
      </c>
      <c r="O493" s="19">
        <f>VLOOKUP($A493,'HUMAN RESOURCES'!$A493:$L3183,COLUMN(I493),0)</f>
        <v>0.57299999999999995</v>
      </c>
      <c r="P493" s="19">
        <f>VLOOKUP($A493,'HUMAN RESOURCES'!$A493:$L3183,COLUMN(J493),0)</f>
        <v>3.5000000000000003E-2</v>
      </c>
      <c r="Q493" s="19">
        <f>VLOOKUP($A493,'HUMAN RESOURCES'!$A493:$L3183,COLUMN(K493),0)</f>
        <v>23691533</v>
      </c>
      <c r="R493" s="19">
        <f>VLOOKUP($A493,'HUMAN RESOURCES'!$A493:$L3183,COLUMN(L493),0)</f>
        <v>0.5</v>
      </c>
      <c r="S493" s="19">
        <f>VLOOKUP($A493,TOURISM!$A492:$E3182, COLUMN(D493),0)</f>
        <v>849000000</v>
      </c>
      <c r="T493" s="19">
        <f>VLOOKUP($A493,TOURISM!$A492:$E3182, COLUMN(E493),0)</f>
        <v>948000000</v>
      </c>
      <c r="U493" s="19">
        <f>VLOOKUP($A493,BUSINESS!$A493:$I3183, COLUMN(H493),0)</f>
        <v>5.3999999999999999E-2</v>
      </c>
      <c r="V493" s="19">
        <f>VLOOKUP($A493,BUSINESS!$A493:$I3183, COLUMN(I493),0)</f>
        <v>0.63800000000000001</v>
      </c>
    </row>
    <row r="494" spans="1:22" ht="15" x14ac:dyDescent="0.25">
      <c r="A494" s="14" t="s">
        <v>59</v>
      </c>
      <c r="B494" s="15" t="s">
        <v>76</v>
      </c>
      <c r="C494" s="16" t="s">
        <v>122</v>
      </c>
      <c r="D494" s="17">
        <v>9380412630</v>
      </c>
      <c r="E494" s="18">
        <v>5.6000000000000001E-2</v>
      </c>
      <c r="F494" s="18">
        <v>861</v>
      </c>
      <c r="G494" s="19">
        <v>0.12</v>
      </c>
      <c r="H494" s="19">
        <f>VLOOKUP($A494,ENERGY!$A494:$E3184,COLUMN(D494),0)</f>
        <v>14338</v>
      </c>
      <c r="I494" s="19">
        <f>VLOOKUP($A494,ENERGY!$A494:$E3184,COLUMN(E494),0)</f>
        <v>6018</v>
      </c>
      <c r="J494" s="19">
        <f>VLOOKUP($A494,'HUMAN RESOURCES'!$A494:$L3184,COLUMN(D494),0)</f>
        <v>3.3000000000000002E-2</v>
      </c>
      <c r="K494" s="19">
        <f>VLOOKUP($A494,'HUMAN RESOURCES'!$A494:$L3184,COLUMN(E494),0)</f>
        <v>4.4999999999999998E-2</v>
      </c>
      <c r="L494" s="19">
        <f>VLOOKUP($A494,'HUMAN RESOURCES'!$A494:$L3184,COLUMN(F494),0)</f>
        <v>63</v>
      </c>
      <c r="M494" s="19">
        <f>VLOOKUP($A494,'HUMAN RESOURCES'!$A494:$L3184,COLUMN(G494),0)</f>
        <v>61</v>
      </c>
      <c r="N494" s="19">
        <f>VLOOKUP($A494,'HUMAN RESOURCES'!$A494:$L3184,COLUMN(H494),0)</f>
        <v>0.38800000000000001</v>
      </c>
      <c r="O494" s="19">
        <f>VLOOKUP($A494,'HUMAN RESOURCES'!$A494:$L3184,COLUMN(I494),0)</f>
        <v>0.55900000000000005</v>
      </c>
      <c r="P494" s="19">
        <f>VLOOKUP($A494,'HUMAN RESOURCES'!$A494:$L3184,COLUMN(J494),0)</f>
        <v>5.3999999999999999E-2</v>
      </c>
      <c r="Q494" s="19">
        <f>VLOOKUP($A494,'HUMAN RESOURCES'!$A494:$L3184,COLUMN(K494),0)</f>
        <v>1519155</v>
      </c>
      <c r="R494" s="19">
        <f>VLOOKUP($A494,'HUMAN RESOURCES'!$A494:$L3184,COLUMN(L494),0)</f>
        <v>0.85299999999999998</v>
      </c>
      <c r="S494" s="19">
        <f>VLOOKUP($A494,TOURISM!$A493:$E3183, COLUMN(D494),0)</f>
        <v>2478709140</v>
      </c>
      <c r="T494" s="19">
        <f>VLOOKUP($A494,TOURISM!$A493:$E3183, COLUMN(E494),0)</f>
        <v>448000000</v>
      </c>
      <c r="U494" s="19">
        <f>VLOOKUP($A494,BUSINESS!$A494:$I3184, COLUMN(H494),0)</f>
        <v>6.7000000000000004E-2</v>
      </c>
      <c r="V494" s="19">
        <f>VLOOKUP($A494,BUSINESS!$A494:$I3184, COLUMN(I494),0)</f>
        <v>0.95399999999999996</v>
      </c>
    </row>
    <row r="495" spans="1:22" ht="15" x14ac:dyDescent="0.25">
      <c r="A495" s="14" t="s">
        <v>59</v>
      </c>
      <c r="B495" s="15" t="s">
        <v>77</v>
      </c>
      <c r="C495" s="16" t="s">
        <v>122</v>
      </c>
      <c r="D495" s="17">
        <v>1856695550</v>
      </c>
      <c r="E495" s="18">
        <v>3.1E-2</v>
      </c>
      <c r="F495" s="18">
        <v>10</v>
      </c>
      <c r="G495" s="19">
        <v>0.12</v>
      </c>
      <c r="H495" s="19">
        <f>VLOOKUP($A495,ENERGY!$A495:$E3185,COLUMN(D495),0)</f>
        <v>804</v>
      </c>
      <c r="I495" s="19">
        <f>VLOOKUP($A495,ENERGY!$A495:$E3185,COLUMN(E495),0)</f>
        <v>726</v>
      </c>
      <c r="J495" s="19">
        <f>VLOOKUP($A495,'HUMAN RESOURCES'!$A495:$L3185,COLUMN(D495),0)</f>
        <v>3.5000000000000003E-2</v>
      </c>
      <c r="K495" s="19">
        <f>VLOOKUP($A495,'HUMAN RESOURCES'!$A495:$L3185,COLUMN(E495),0)</f>
        <v>0.105</v>
      </c>
      <c r="L495" s="19">
        <f>VLOOKUP($A495,'HUMAN RESOURCES'!$A495:$L3185,COLUMN(F495),0)</f>
        <v>49</v>
      </c>
      <c r="M495" s="19">
        <f>VLOOKUP($A495,'HUMAN RESOURCES'!$A495:$L3185,COLUMN(G495),0)</f>
        <v>46</v>
      </c>
      <c r="N495" s="19">
        <f>VLOOKUP($A495,'HUMAN RESOURCES'!$A495:$L3185,COLUMN(H495),0)</f>
        <v>0.40899999999999997</v>
      </c>
      <c r="O495" s="19">
        <f>VLOOKUP($A495,'HUMAN RESOURCES'!$A495:$L3185,COLUMN(I495),0)</f>
        <v>0.55200000000000005</v>
      </c>
      <c r="P495" s="19">
        <f>VLOOKUP($A495,'HUMAN RESOURCES'!$A495:$L3185,COLUMN(J495),0)</f>
        <v>3.9E-2</v>
      </c>
      <c r="Q495" s="19">
        <f>VLOOKUP($A495,'HUMAN RESOURCES'!$A495:$L3185,COLUMN(K495),0)</f>
        <v>4266247</v>
      </c>
      <c r="R495" s="19">
        <f>VLOOKUP($A495,'HUMAN RESOURCES'!$A495:$L3185,COLUMN(L495),0)</f>
        <v>0.38600000000000001</v>
      </c>
      <c r="S495" s="19">
        <f>VLOOKUP($A495,TOURISM!$A494:$E3184, COLUMN(D495),0)</f>
        <v>6000000</v>
      </c>
      <c r="T495" s="19">
        <f>VLOOKUP($A495,TOURISM!$A494:$E3184, COLUMN(E495),0)</f>
        <v>61000000</v>
      </c>
      <c r="U495" s="19">
        <f>VLOOKUP($A495,BUSINESS!$A495:$I3185, COLUMN(H495),0)</f>
        <v>1.7999999999999999E-2</v>
      </c>
      <c r="V495" s="19">
        <f>VLOOKUP($A495,BUSINESS!$A495:$I3185, COLUMN(I495),0)</f>
        <v>0.20200000000000001</v>
      </c>
    </row>
    <row r="496" spans="1:22" ht="15" x14ac:dyDescent="0.25">
      <c r="A496" s="14" t="s">
        <v>59</v>
      </c>
      <c r="B496" s="15" t="s">
        <v>78</v>
      </c>
      <c r="C496" s="16" t="s">
        <v>122</v>
      </c>
      <c r="D496" s="17">
        <v>31843357840</v>
      </c>
      <c r="E496" s="18">
        <v>4.4999999999999998E-2</v>
      </c>
      <c r="F496" s="18">
        <v>15</v>
      </c>
      <c r="G496" s="19">
        <v>0.12</v>
      </c>
      <c r="H496" s="19">
        <f>VLOOKUP($A496,ENERGY!$A496:$E3186,COLUMN(D496),0)</f>
        <v>27648</v>
      </c>
      <c r="I496" s="19">
        <f>VLOOKUP($A496,ENERGY!$A496:$E3186,COLUMN(E496),0)</f>
        <v>4947</v>
      </c>
      <c r="J496" s="19">
        <f>VLOOKUP($A496,'HUMAN RESOURCES'!$A496:$L3186,COLUMN(D496),0)</f>
        <v>3.5000000000000003E-2</v>
      </c>
      <c r="K496" s="19">
        <f>VLOOKUP($A496,'HUMAN RESOURCES'!$A496:$L3186,COLUMN(E496),0)</f>
        <v>5.3999999999999999E-2</v>
      </c>
      <c r="L496" s="19">
        <f>VLOOKUP($A496,'HUMAN RESOURCES'!$A496:$L3186,COLUMN(F496),0)</f>
        <v>62</v>
      </c>
      <c r="M496" s="19">
        <f>VLOOKUP($A496,'HUMAN RESOURCES'!$A496:$L3186,COLUMN(G496),0)</f>
        <v>59</v>
      </c>
      <c r="N496" s="19">
        <f>VLOOKUP($A496,'HUMAN RESOURCES'!$A496:$L3186,COLUMN(H496),0)</f>
        <v>0.44900000000000001</v>
      </c>
      <c r="O496" s="19">
        <f>VLOOKUP($A496,'HUMAN RESOURCES'!$A496:$L3186,COLUMN(I496),0)</f>
        <v>0.51800000000000002</v>
      </c>
      <c r="P496" s="19">
        <f>VLOOKUP($A496,'HUMAN RESOURCES'!$A496:$L3186,COLUMN(J496),0)</f>
        <v>3.3000000000000002E-2</v>
      </c>
      <c r="Q496" s="19">
        <f>VLOOKUP($A496,'HUMAN RESOURCES'!$A496:$L3186,COLUMN(K496),0)</f>
        <v>84838032</v>
      </c>
      <c r="R496" s="19">
        <f>VLOOKUP($A496,'HUMAN RESOURCES'!$A496:$L3186,COLUMN(L496),0)</f>
        <v>0.16900000000000001</v>
      </c>
      <c r="S496" s="19">
        <f>VLOOKUP($A496,TOURISM!$A495:$E3185, COLUMN(D496),0)</f>
        <v>1119000000</v>
      </c>
      <c r="T496" s="19">
        <f>VLOOKUP($A496,TOURISM!$A495:$E3185, COLUMN(E496),0)</f>
        <v>139000000</v>
      </c>
      <c r="U496" s="19">
        <f>VLOOKUP($A496,BUSINESS!$A496:$I3186, COLUMN(H496),0)</f>
        <v>5.0000000000000001E-3</v>
      </c>
      <c r="V496" s="19">
        <f>VLOOKUP($A496,BUSINESS!$A496:$I3186, COLUMN(I496),0)</f>
        <v>4.8000000000000001E-2</v>
      </c>
    </row>
    <row r="497" spans="1:22" ht="15" x14ac:dyDescent="0.25">
      <c r="A497" s="14" t="s">
        <v>59</v>
      </c>
      <c r="B497" s="15" t="s">
        <v>79</v>
      </c>
      <c r="C497" s="16" t="s">
        <v>122</v>
      </c>
      <c r="D497" s="17">
        <v>12031268402</v>
      </c>
      <c r="E497" s="18">
        <v>3.6999999999999998E-2</v>
      </c>
      <c r="F497" s="18">
        <v>291</v>
      </c>
      <c r="G497" s="19">
        <v>0.12</v>
      </c>
      <c r="H497" s="19">
        <f>VLOOKUP($A497,ENERGY!$A497:$E3187,COLUMN(D497),0)</f>
        <v>1593</v>
      </c>
      <c r="I497" s="19">
        <f>VLOOKUP($A497,ENERGY!$A497:$E3187,COLUMN(E497),0)</f>
        <v>1335</v>
      </c>
      <c r="J497" s="19">
        <f>VLOOKUP($A497,'HUMAN RESOURCES'!$A497:$L3187,COLUMN(D497),0)</f>
        <v>3.5000000000000003E-2</v>
      </c>
      <c r="K497" s="19">
        <f>VLOOKUP($A497,'HUMAN RESOURCES'!$A497:$L3187,COLUMN(E497),0)</f>
        <v>5.6000000000000001E-2</v>
      </c>
      <c r="L497" s="19">
        <f>VLOOKUP($A497,'HUMAN RESOURCES'!$A497:$L3187,COLUMN(F497),0)</f>
        <v>63</v>
      </c>
      <c r="M497" s="19">
        <f>VLOOKUP($A497,'HUMAN RESOURCES'!$A497:$L3187,COLUMN(G497),0)</f>
        <v>60</v>
      </c>
      <c r="N497" s="19">
        <f>VLOOKUP($A497,'HUMAN RESOURCES'!$A497:$L3187,COLUMN(H497),0)</f>
        <v>0.42299999999999999</v>
      </c>
      <c r="O497" s="19">
        <f>VLOOKUP($A497,'HUMAN RESOURCES'!$A497:$L3187,COLUMN(I497),0)</f>
        <v>0.54600000000000004</v>
      </c>
      <c r="P497" s="19">
        <f>VLOOKUP($A497,'HUMAN RESOURCES'!$A497:$L3187,COLUMN(J497),0)</f>
        <v>3.1E-2</v>
      </c>
      <c r="Q497" s="19">
        <f>VLOOKUP($A497,'HUMAN RESOURCES'!$A497:$L3187,COLUMN(K497),0)</f>
        <v>34853178</v>
      </c>
      <c r="R497" s="19">
        <f>VLOOKUP($A497,'HUMAN RESOURCES'!$A497:$L3187,COLUMN(L497),0)</f>
        <v>0.33</v>
      </c>
      <c r="S497" s="19">
        <f>VLOOKUP($A497,TOURISM!$A496:$E3186, COLUMN(D497),0)</f>
        <v>299000000</v>
      </c>
      <c r="T497" s="19">
        <f>VLOOKUP($A497,TOURISM!$A496:$E3186, COLUMN(E497),0)</f>
        <v>868000000</v>
      </c>
      <c r="U497" s="19">
        <f>VLOOKUP($A497,BUSINESS!$A497:$I3187, COLUMN(H497),0)</f>
        <v>0.129</v>
      </c>
      <c r="V497" s="19">
        <f>VLOOKUP($A497,BUSINESS!$A497:$I3187, COLUMN(I497),0)</f>
        <v>0.36099999999999999</v>
      </c>
    </row>
    <row r="498" spans="1:22" ht="15" x14ac:dyDescent="0.25">
      <c r="A498" s="14" t="s">
        <v>59</v>
      </c>
      <c r="B498" s="15" t="s">
        <v>80</v>
      </c>
      <c r="C498" s="16" t="s">
        <v>122</v>
      </c>
      <c r="D498" s="17">
        <v>900629373</v>
      </c>
      <c r="E498" s="18">
        <v>4.4999999999999998E-2</v>
      </c>
      <c r="F498" s="18">
        <v>25</v>
      </c>
      <c r="G498" s="18">
        <v>0.27</v>
      </c>
      <c r="H498" s="19">
        <f>VLOOKUP($A498,ENERGY!$A498:$E3188,COLUMN(D498),0)</f>
        <v>14338</v>
      </c>
      <c r="I498" s="19">
        <f>VLOOKUP($A498,ENERGY!$A498:$E3188,COLUMN(E498),0)</f>
        <v>315</v>
      </c>
      <c r="J498" s="19">
        <f>VLOOKUP($A498,'HUMAN RESOURCES'!$A498:$L3188,COLUMN(D498),0)</f>
        <v>3.5999999999999997E-2</v>
      </c>
      <c r="K498" s="19">
        <f>VLOOKUP($A498,'HUMAN RESOURCES'!$A498:$L3188,COLUMN(E498),0)</f>
        <v>7.9000000000000001E-2</v>
      </c>
      <c r="L498" s="19">
        <f>VLOOKUP($A498,'HUMAN RESOURCES'!$A498:$L3188,COLUMN(F498),0)</f>
        <v>50</v>
      </c>
      <c r="M498" s="19">
        <f>VLOOKUP($A498,'HUMAN RESOURCES'!$A498:$L3188,COLUMN(G498),0)</f>
        <v>48</v>
      </c>
      <c r="N498" s="19">
        <f>VLOOKUP($A498,'HUMAN RESOURCES'!$A498:$L3188,COLUMN(H498),0)</f>
        <v>0.42</v>
      </c>
      <c r="O498" s="19">
        <f>VLOOKUP($A498,'HUMAN RESOURCES'!$A498:$L3188,COLUMN(I498),0)</f>
        <v>0.55000000000000004</v>
      </c>
      <c r="P498" s="19">
        <f>VLOOKUP($A498,'HUMAN RESOURCES'!$A498:$L3188,COLUMN(J498),0)</f>
        <v>3.1E-2</v>
      </c>
      <c r="Q498" s="19">
        <f>VLOOKUP($A498,'HUMAN RESOURCES'!$A498:$L3188,COLUMN(K498),0)</f>
        <v>18601342</v>
      </c>
      <c r="R498" s="19">
        <f>VLOOKUP($A498,'HUMAN RESOURCES'!$A498:$L3188,COLUMN(L498),0)</f>
        <v>0.498</v>
      </c>
      <c r="S498" s="19">
        <f>VLOOKUP($A498,TOURISM!$A497:$E3187, COLUMN(D498),0)</f>
        <v>164000000</v>
      </c>
      <c r="T498" s="19">
        <f>VLOOKUP($A498,TOURISM!$A497:$E3187, COLUMN(E498),0)</f>
        <v>589000000</v>
      </c>
      <c r="U498" s="19">
        <f>VLOOKUP($A498,BUSINESS!$A498:$I3188, COLUMN(H498),0)</f>
        <v>0.02</v>
      </c>
      <c r="V498" s="19">
        <f>VLOOKUP($A498,BUSINESS!$A498:$I3188, COLUMN(I498),0)</f>
        <v>0.70899999999999996</v>
      </c>
    </row>
    <row r="499" spans="1:22" ht="15" x14ac:dyDescent="0.25">
      <c r="A499" s="14" t="s">
        <v>59</v>
      </c>
      <c r="B499" s="15" t="s">
        <v>81</v>
      </c>
      <c r="C499" s="16" t="s">
        <v>122</v>
      </c>
      <c r="D499" s="17">
        <v>25978563316</v>
      </c>
      <c r="E499" s="18">
        <v>5.0999999999999997E-2</v>
      </c>
      <c r="F499" s="18">
        <v>56</v>
      </c>
      <c r="G499" s="19">
        <v>0.12</v>
      </c>
      <c r="H499" s="19">
        <f>VLOOKUP($A499,ENERGY!$A499:$E3189,COLUMN(D499),0)</f>
        <v>8226</v>
      </c>
      <c r="I499" s="19">
        <f>VLOOKUP($A499,ENERGY!$A499:$E3189,COLUMN(E499),0)</f>
        <v>7631</v>
      </c>
      <c r="J499" s="19">
        <f>VLOOKUP($A499,'HUMAN RESOURCES'!$A499:$L3189,COLUMN(D499),0)</f>
        <v>3.5999999999999997E-2</v>
      </c>
      <c r="K499" s="19">
        <f>VLOOKUP($A499,'HUMAN RESOURCES'!$A499:$L3189,COLUMN(E499),0)</f>
        <v>7.0999999999999994E-2</v>
      </c>
      <c r="L499" s="19">
        <f>VLOOKUP($A499,'HUMAN RESOURCES'!$A499:$L3189,COLUMN(F499),0)</f>
        <v>62</v>
      </c>
      <c r="M499" s="19">
        <f>VLOOKUP($A499,'HUMAN RESOURCES'!$A499:$L3189,COLUMN(G499),0)</f>
        <v>59</v>
      </c>
      <c r="N499" s="19">
        <f>VLOOKUP($A499,'HUMAN RESOURCES'!$A499:$L3189,COLUMN(H499),0)</f>
        <v>0.40699999999999997</v>
      </c>
      <c r="O499" s="19">
        <f>VLOOKUP($A499,'HUMAN RESOURCES'!$A499:$L3189,COLUMN(I499),0)</f>
        <v>0.56100000000000005</v>
      </c>
      <c r="P499" s="19">
        <f>VLOOKUP($A499,'HUMAN RESOURCES'!$A499:$L3189,COLUMN(J499),0)</f>
        <v>3.1E-2</v>
      </c>
      <c r="Q499" s="19">
        <f>VLOOKUP($A499,'HUMAN RESOURCES'!$A499:$L3189,COLUMN(K499),0)</f>
        <v>3516077</v>
      </c>
      <c r="R499" s="19">
        <f>VLOOKUP($A499,'HUMAN RESOURCES'!$A499:$L3189,COLUMN(L499),0)</f>
        <v>0.56000000000000005</v>
      </c>
      <c r="S499" s="19">
        <f>VLOOKUP($A499,TOURISM!$A498:$E3188, COLUMN(D499),0)</f>
        <v>2478709140</v>
      </c>
      <c r="T499" s="19">
        <f>VLOOKUP($A499,TOURISM!$A498:$E3188, COLUMN(E499),0)</f>
        <v>448000000</v>
      </c>
      <c r="U499" s="19">
        <f>VLOOKUP($A499,BUSINESS!$A499:$I3189, COLUMN(H499),0)</f>
        <v>2.3E-2</v>
      </c>
      <c r="V499" s="19">
        <f>VLOOKUP($A499,BUSINESS!$A499:$I3189, COLUMN(I499),0)</f>
        <v>0.621</v>
      </c>
    </row>
    <row r="500" spans="1:22" ht="15" x14ac:dyDescent="0.25">
      <c r="A500" s="14" t="s">
        <v>59</v>
      </c>
      <c r="B500" s="15" t="s">
        <v>82</v>
      </c>
      <c r="C500" s="16" t="s">
        <v>122</v>
      </c>
      <c r="D500" s="17">
        <v>4609923720</v>
      </c>
      <c r="E500" s="18">
        <v>6.3E-2</v>
      </c>
      <c r="F500" s="18">
        <v>28</v>
      </c>
      <c r="G500" s="19">
        <v>0.12</v>
      </c>
      <c r="H500" s="19">
        <f>VLOOKUP($A500,ENERGY!$A500:$E3190,COLUMN(D500),0)</f>
        <v>14338</v>
      </c>
      <c r="I500" s="19">
        <f>VLOOKUP($A500,ENERGY!$A500:$E3190,COLUMN(E500),0)</f>
        <v>1342</v>
      </c>
      <c r="J500" s="19">
        <f>VLOOKUP($A500,'HUMAN RESOURCES'!$A500:$L3190,COLUMN(D500),0)</f>
        <v>3.5999999999999997E-2</v>
      </c>
      <c r="K500" s="19">
        <f>VLOOKUP($A500,'HUMAN RESOURCES'!$A500:$L3190,COLUMN(E500),0)</f>
        <v>4.4999999999999998E-2</v>
      </c>
      <c r="L500" s="19">
        <f>VLOOKUP($A500,'HUMAN RESOURCES'!$A500:$L3190,COLUMN(F500),0)</f>
        <v>64</v>
      </c>
      <c r="M500" s="19">
        <f>VLOOKUP($A500,'HUMAN RESOURCES'!$A500:$L3190,COLUMN(G500),0)</f>
        <v>61</v>
      </c>
      <c r="N500" s="19">
        <f>VLOOKUP($A500,'HUMAN RESOURCES'!$A500:$L3190,COLUMN(H500),0)</f>
        <v>0.437</v>
      </c>
      <c r="O500" s="19">
        <f>VLOOKUP($A500,'HUMAN RESOURCES'!$A500:$L3190,COLUMN(I500),0)</f>
        <v>0.53400000000000003</v>
      </c>
      <c r="P500" s="19">
        <f>VLOOKUP($A500,'HUMAN RESOURCES'!$A500:$L3190,COLUMN(J500),0)</f>
        <v>2.9000000000000001E-2</v>
      </c>
      <c r="Q500" s="19">
        <f>VLOOKUP($A500,'HUMAN RESOURCES'!$A500:$L3190,COLUMN(K500),0)</f>
        <v>20495695</v>
      </c>
      <c r="R500" s="19">
        <f>VLOOKUP($A500,'HUMAN RESOURCES'!$A500:$L3190,COLUMN(L500),0)</f>
        <v>0.313</v>
      </c>
      <c r="S500" s="19">
        <f>VLOOKUP($A500,TOURISM!$A499:$E3189, COLUMN(D500),0)</f>
        <v>518000000</v>
      </c>
      <c r="T500" s="19">
        <f>VLOOKUP($A500,TOURISM!$A499:$E3189, COLUMN(E500),0)</f>
        <v>123000000</v>
      </c>
      <c r="U500" s="19">
        <f>VLOOKUP($A500,BUSINESS!$A500:$I3190, COLUMN(H500),0)</f>
        <v>1.6E-2</v>
      </c>
      <c r="V500" s="19">
        <f>VLOOKUP($A500,BUSINESS!$A500:$I3190, COLUMN(I500),0)</f>
        <v>0.307</v>
      </c>
    </row>
    <row r="501" spans="1:22" ht="15" x14ac:dyDescent="0.25">
      <c r="A501" s="14" t="s">
        <v>59</v>
      </c>
      <c r="B501" s="15" t="s">
        <v>83</v>
      </c>
      <c r="C501" s="16" t="s">
        <v>122</v>
      </c>
      <c r="D501" s="17">
        <v>832530157</v>
      </c>
      <c r="E501" s="18">
        <v>6.8000000000000005E-2</v>
      </c>
      <c r="F501" s="18">
        <v>36</v>
      </c>
      <c r="G501" s="19">
        <v>0.12</v>
      </c>
      <c r="H501" s="19">
        <f>VLOOKUP($A501,ENERGY!$A501:$E3191,COLUMN(D501),0)</f>
        <v>14338</v>
      </c>
      <c r="I501" s="19">
        <f>VLOOKUP($A501,ENERGY!$A501:$E3191,COLUMN(E501),0)</f>
        <v>194</v>
      </c>
      <c r="J501" s="19">
        <f>VLOOKUP($A501,'HUMAN RESOURCES'!$A501:$L3191,COLUMN(D501),0)</f>
        <v>3.6999999999999998E-2</v>
      </c>
      <c r="K501" s="19">
        <f>VLOOKUP($A501,'HUMAN RESOURCES'!$A501:$L3191,COLUMN(E501),0)</f>
        <v>7.8E-2</v>
      </c>
      <c r="L501" s="19">
        <f>VLOOKUP($A501,'HUMAN RESOURCES'!$A501:$L3191,COLUMN(F501),0)</f>
        <v>52</v>
      </c>
      <c r="M501" s="19">
        <f>VLOOKUP($A501,'HUMAN RESOURCES'!$A501:$L3191,COLUMN(G501),0)</f>
        <v>50</v>
      </c>
      <c r="N501" s="19">
        <f>VLOOKUP($A501,'HUMAN RESOURCES'!$A501:$L3191,COLUMN(H501),0)</f>
        <v>0.39500000000000002</v>
      </c>
      <c r="O501" s="19">
        <f>VLOOKUP($A501,'HUMAN RESOURCES'!$A501:$L3191,COLUMN(I501),0)</f>
        <v>0.57499999999999996</v>
      </c>
      <c r="P501" s="19">
        <f>VLOOKUP($A501,'HUMAN RESOURCES'!$A501:$L3191,COLUMN(J501),0)</f>
        <v>0.03</v>
      </c>
      <c r="Q501" s="19">
        <f>VLOOKUP($A501,'HUMAN RESOURCES'!$A501:$L3191,COLUMN(K501),0)</f>
        <v>676851</v>
      </c>
      <c r="R501" s="19">
        <f>VLOOKUP($A501,'HUMAN RESOURCES'!$A501:$L3191,COLUMN(L501),0)</f>
        <v>0.39100000000000001</v>
      </c>
      <c r="S501" s="19">
        <f>VLOOKUP($A501,TOURISM!$A500:$E3190, COLUMN(D501),0)</f>
        <v>2478709140</v>
      </c>
      <c r="T501" s="19">
        <f>VLOOKUP($A501,TOURISM!$A500:$E3190, COLUMN(E501),0)</f>
        <v>448000000</v>
      </c>
      <c r="U501" s="19">
        <f>VLOOKUP($A501,BUSINESS!$A501:$I3191, COLUMN(H501),0)</f>
        <v>2.1000000000000001E-2</v>
      </c>
      <c r="V501" s="19">
        <f>VLOOKUP($A501,BUSINESS!$A501:$I3191, COLUMN(I501),0)</f>
        <v>0.29499999999999998</v>
      </c>
    </row>
    <row r="502" spans="1:22" ht="15" x14ac:dyDescent="0.25">
      <c r="A502" s="14" t="s">
        <v>59</v>
      </c>
      <c r="B502" s="15" t="s">
        <v>84</v>
      </c>
      <c r="C502" s="16" t="s">
        <v>122</v>
      </c>
      <c r="D502" s="17">
        <v>30716343757</v>
      </c>
      <c r="E502" s="18">
        <v>4.5999999999999999E-2</v>
      </c>
      <c r="F502" s="18">
        <v>36</v>
      </c>
      <c r="G502" s="18">
        <v>0.14799999999999999</v>
      </c>
      <c r="H502" s="19">
        <f>VLOOKUP($A502,ENERGY!$A502:$E3192,COLUMN(D502),0)</f>
        <v>14769</v>
      </c>
      <c r="I502" s="19">
        <f>VLOOKUP($A502,ENERGY!$A502:$E3192,COLUMN(E502),0)</f>
        <v>6755</v>
      </c>
      <c r="J502" s="19">
        <f>VLOOKUP($A502,'HUMAN RESOURCES'!$A502:$L3192,COLUMN(D502),0)</f>
        <v>3.6999999999999998E-2</v>
      </c>
      <c r="K502" s="19">
        <f>VLOOKUP($A502,'HUMAN RESOURCES'!$A502:$L3192,COLUMN(E502),0)</f>
        <v>5.3999999999999999E-2</v>
      </c>
      <c r="L502" s="19">
        <f>VLOOKUP($A502,'HUMAN RESOURCES'!$A502:$L3192,COLUMN(F502),0)</f>
        <v>60</v>
      </c>
      <c r="M502" s="19">
        <f>VLOOKUP($A502,'HUMAN RESOURCES'!$A502:$L3192,COLUMN(G502),0)</f>
        <v>57</v>
      </c>
      <c r="N502" s="19">
        <f>VLOOKUP($A502,'HUMAN RESOURCES'!$A502:$L3192,COLUMN(H502),0)</f>
        <v>0.42599999999999999</v>
      </c>
      <c r="O502" s="19">
        <f>VLOOKUP($A502,'HUMAN RESOURCES'!$A502:$L3192,COLUMN(I502),0)</f>
        <v>0.54800000000000004</v>
      </c>
      <c r="P502" s="19">
        <f>VLOOKUP($A502,'HUMAN RESOURCES'!$A502:$L3192,COLUMN(J502),0)</f>
        <v>2.5999999999999999E-2</v>
      </c>
      <c r="Q502" s="19">
        <f>VLOOKUP($A502,'HUMAN RESOURCES'!$A502:$L3192,COLUMN(K502),0)</f>
        <v>39824734</v>
      </c>
      <c r="R502" s="19">
        <f>VLOOKUP($A502,'HUMAN RESOURCES'!$A502:$L3192,COLUMN(L502),0)</f>
        <v>0.23200000000000001</v>
      </c>
      <c r="S502" s="19">
        <f>VLOOKUP($A502,TOURISM!$A501:$E3191, COLUMN(D502),0)</f>
        <v>1124000000</v>
      </c>
      <c r="T502" s="19">
        <f>VLOOKUP($A502,TOURISM!$A501:$E3191, COLUMN(E502),0)</f>
        <v>227000000</v>
      </c>
      <c r="U502" s="19">
        <f>VLOOKUP($A502,BUSINESS!$A502:$I3192, COLUMN(H502),0)</f>
        <v>0.1</v>
      </c>
      <c r="V502" s="19">
        <f>VLOOKUP($A502,BUSINESS!$A502:$I3192, COLUMN(I502),0)</f>
        <v>0.48599999999999999</v>
      </c>
    </row>
    <row r="503" spans="1:22" ht="15" x14ac:dyDescent="0.25">
      <c r="A503" s="14" t="s">
        <v>59</v>
      </c>
      <c r="B503" s="15" t="s">
        <v>85</v>
      </c>
      <c r="C503" s="16" t="s">
        <v>122</v>
      </c>
      <c r="D503" s="17">
        <v>1708772782</v>
      </c>
      <c r="E503" s="18">
        <v>9.8000000000000004E-2</v>
      </c>
      <c r="F503" s="18">
        <v>84</v>
      </c>
      <c r="G503" s="18">
        <v>0.13</v>
      </c>
      <c r="H503" s="19">
        <f>VLOOKUP($A503,ENERGY!$A503:$E3193,COLUMN(D503),0)</f>
        <v>14338</v>
      </c>
      <c r="I503" s="19">
        <f>VLOOKUP($A503,ENERGY!$A503:$E3193,COLUMN(E503),0)</f>
        <v>8441</v>
      </c>
      <c r="J503" s="19">
        <f>VLOOKUP($A503,'HUMAN RESOURCES'!$A503:$L3193,COLUMN(D503),0)</f>
        <v>3.6999999999999998E-2</v>
      </c>
      <c r="K503" s="19">
        <f>VLOOKUP($A503,'HUMAN RESOURCES'!$A503:$L3193,COLUMN(E503),0)</f>
        <v>4.7E-2</v>
      </c>
      <c r="L503" s="19">
        <f>VLOOKUP($A503,'HUMAN RESOURCES'!$A503:$L3193,COLUMN(F503),0)</f>
        <v>63</v>
      </c>
      <c r="M503" s="19">
        <f>VLOOKUP($A503,'HUMAN RESOURCES'!$A503:$L3193,COLUMN(G503),0)</f>
        <v>60</v>
      </c>
      <c r="N503" s="19">
        <f>VLOOKUP($A503,'HUMAN RESOURCES'!$A503:$L3193,COLUMN(H503),0)</f>
        <v>0.44800000000000001</v>
      </c>
      <c r="O503" s="19">
        <f>VLOOKUP($A503,'HUMAN RESOURCES'!$A503:$L3193,COLUMN(I503),0)</f>
        <v>0.52900000000000003</v>
      </c>
      <c r="P503" s="19">
        <f>VLOOKUP($A503,'HUMAN RESOURCES'!$A503:$L3193,COLUMN(J503),0)</f>
        <v>2.3E-2</v>
      </c>
      <c r="Q503" s="19">
        <f>VLOOKUP($A503,'HUMAN RESOURCES'!$A503:$L3193,COLUMN(K503),0)</f>
        <v>10529668</v>
      </c>
      <c r="R503" s="19">
        <f>VLOOKUP($A503,'HUMAN RESOURCES'!$A503:$L3193,COLUMN(L503),0)</f>
        <v>0.23</v>
      </c>
      <c r="S503" s="19">
        <f>VLOOKUP($A503,TOURISM!$A502:$E3192, COLUMN(D503),0)</f>
        <v>223000000</v>
      </c>
      <c r="T503" s="19">
        <f>VLOOKUP($A503,TOURISM!$A502:$E3192, COLUMN(E503),0)</f>
        <v>148000000</v>
      </c>
      <c r="U503" s="19">
        <f>VLOOKUP($A503,BUSINESS!$A503:$I3193, COLUMN(H503),0)</f>
        <v>7.6999999999999999E-2</v>
      </c>
      <c r="V503" s="19">
        <f>VLOOKUP($A503,BUSINESS!$A503:$I3193, COLUMN(I503),0)</f>
        <v>0.23100000000000001</v>
      </c>
    </row>
    <row r="504" spans="1:22" ht="15" x14ac:dyDescent="0.25">
      <c r="A504" s="14" t="s">
        <v>59</v>
      </c>
      <c r="B504" s="15" t="s">
        <v>86</v>
      </c>
      <c r="C504" s="16" t="s">
        <v>122</v>
      </c>
      <c r="D504" s="17">
        <v>1155146230</v>
      </c>
      <c r="E504" s="18">
        <v>0.14399999999999999</v>
      </c>
      <c r="F504" s="18">
        <v>43</v>
      </c>
      <c r="G504" s="18">
        <v>0.14199999999999999</v>
      </c>
      <c r="H504" s="19">
        <f>VLOOKUP($A504,ENERGY!$A504:$E3194,COLUMN(D504),0)</f>
        <v>14338</v>
      </c>
      <c r="I504" s="19">
        <f>VLOOKUP($A504,ENERGY!$A504:$E3194,COLUMN(E504),0)</f>
        <v>532</v>
      </c>
      <c r="J504" s="19">
        <f>VLOOKUP($A504,'HUMAN RESOURCES'!$A504:$L3194,COLUMN(D504),0)</f>
        <v>3.6999999999999998E-2</v>
      </c>
      <c r="K504" s="19">
        <f>VLOOKUP($A504,'HUMAN RESOURCES'!$A504:$L3194,COLUMN(E504),0)</f>
        <v>4.1000000000000002E-2</v>
      </c>
      <c r="L504" s="19">
        <f>VLOOKUP($A504,'HUMAN RESOURCES'!$A504:$L3194,COLUMN(F504),0)</f>
        <v>68</v>
      </c>
      <c r="M504" s="19">
        <f>VLOOKUP($A504,'HUMAN RESOURCES'!$A504:$L3194,COLUMN(G504),0)</f>
        <v>64</v>
      </c>
      <c r="N504" s="19">
        <f>VLOOKUP($A504,'HUMAN RESOURCES'!$A504:$L3194,COLUMN(H504),0)</f>
        <v>0.41599999999999998</v>
      </c>
      <c r="O504" s="19">
        <f>VLOOKUP($A504,'HUMAN RESOURCES'!$A504:$L3194,COLUMN(I504),0)</f>
        <v>0.54700000000000004</v>
      </c>
      <c r="P504" s="19">
        <f>VLOOKUP($A504,'HUMAN RESOURCES'!$A504:$L3194,COLUMN(J504),0)</f>
        <v>3.6999999999999998E-2</v>
      </c>
      <c r="Q504" s="19">
        <f>VLOOKUP($A504,'HUMAN RESOURCES'!$A504:$L3194,COLUMN(K504),0)</f>
        <v>173240</v>
      </c>
      <c r="R504" s="19">
        <f>VLOOKUP($A504,'HUMAN RESOURCES'!$A504:$L3194,COLUMN(L504),0)</f>
        <v>0.61199999999999999</v>
      </c>
      <c r="S504" s="19">
        <f>VLOOKUP($A504,TOURISM!$A503:$E3193, COLUMN(D504),0)</f>
        <v>8300000</v>
      </c>
      <c r="T504" s="19">
        <f>VLOOKUP($A504,TOURISM!$A503:$E3193, COLUMN(E504),0)</f>
        <v>400000</v>
      </c>
      <c r="U504" s="19">
        <f>VLOOKUP($A504,BUSINESS!$A504:$I3194, COLUMN(H504),0)</f>
        <v>0.16400000000000001</v>
      </c>
      <c r="V504" s="19">
        <f>VLOOKUP($A504,BUSINESS!$A504:$I3194, COLUMN(I504),0)</f>
        <v>0.46700000000000003</v>
      </c>
    </row>
    <row r="505" spans="1:22" ht="15" x14ac:dyDescent="0.25">
      <c r="A505" s="14" t="s">
        <v>59</v>
      </c>
      <c r="B505" s="15" t="s">
        <v>87</v>
      </c>
      <c r="C505" s="16" t="s">
        <v>122</v>
      </c>
      <c r="D505" s="17">
        <v>62360446571</v>
      </c>
      <c r="E505" s="18">
        <v>3.5000000000000003E-2</v>
      </c>
      <c r="F505" s="18">
        <v>349</v>
      </c>
      <c r="G505" s="18">
        <v>0.06</v>
      </c>
      <c r="H505" s="19">
        <f>VLOOKUP($A505,ENERGY!$A505:$E3195,COLUMN(D505),0)</f>
        <v>17441</v>
      </c>
      <c r="I505" s="19">
        <f>VLOOKUP($A505,ENERGY!$A505:$E3195,COLUMN(E505),0)</f>
        <v>49167</v>
      </c>
      <c r="J505" s="19">
        <f>VLOOKUP($A505,'HUMAN RESOURCES'!$A505:$L3195,COLUMN(D505),0)</f>
        <v>3.7999999999999999E-2</v>
      </c>
      <c r="K505" s="19">
        <f>VLOOKUP($A505,'HUMAN RESOURCES'!$A505:$L3195,COLUMN(E505),0)</f>
        <v>7.2999999999999995E-2</v>
      </c>
      <c r="L505" s="19">
        <f>VLOOKUP($A505,'HUMAN RESOURCES'!$A505:$L3195,COLUMN(F505),0)</f>
        <v>54</v>
      </c>
      <c r="M505" s="19">
        <f>VLOOKUP($A505,'HUMAN RESOURCES'!$A505:$L3195,COLUMN(G505),0)</f>
        <v>52</v>
      </c>
      <c r="N505" s="19">
        <f>VLOOKUP($A505,'HUMAN RESOURCES'!$A505:$L3195,COLUMN(H505),0)</f>
        <v>0.43099999999999999</v>
      </c>
      <c r="O505" s="19">
        <f>VLOOKUP($A505,'HUMAN RESOURCES'!$A505:$L3195,COLUMN(I505),0)</f>
        <v>0.53500000000000003</v>
      </c>
      <c r="P505" s="19">
        <f>VLOOKUP($A505,'HUMAN RESOURCES'!$A505:$L3195,COLUMN(J505),0)</f>
        <v>3.4000000000000002E-2</v>
      </c>
      <c r="Q505" s="19">
        <f>VLOOKUP($A505,'HUMAN RESOURCES'!$A505:$L3195,COLUMN(K505),0)</f>
        <v>9520571</v>
      </c>
      <c r="R505" s="19">
        <f>VLOOKUP($A505,'HUMAN RESOURCES'!$A505:$L3195,COLUMN(L505),0)</f>
        <v>0.17699999999999999</v>
      </c>
      <c r="S505" s="19">
        <f>VLOOKUP($A505,TOURISM!$A504:$E3194, COLUMN(D505),0)</f>
        <v>2478709140</v>
      </c>
      <c r="T505" s="19">
        <f>VLOOKUP($A505,TOURISM!$A504:$E3194, COLUMN(E505),0)</f>
        <v>448000000</v>
      </c>
      <c r="U505" s="19">
        <f>VLOOKUP($A505,BUSINESS!$A505:$I3195, COLUMN(H505),0)</f>
        <v>0.129</v>
      </c>
      <c r="V505" s="19">
        <f>VLOOKUP($A505,BUSINESS!$A505:$I3195, COLUMN(I505),0)</f>
        <v>0.57999999999999996</v>
      </c>
    </row>
    <row r="506" spans="1:22" ht="15" x14ac:dyDescent="0.25">
      <c r="A506" s="14" t="s">
        <v>59</v>
      </c>
      <c r="B506" s="15" t="s">
        <v>88</v>
      </c>
      <c r="C506" s="16" t="s">
        <v>122</v>
      </c>
      <c r="D506" s="17">
        <v>8550363829</v>
      </c>
      <c r="E506" s="18">
        <v>4.4999999999999998E-2</v>
      </c>
      <c r="F506" s="18">
        <v>19</v>
      </c>
      <c r="G506" s="18">
        <v>0.45</v>
      </c>
      <c r="H506" s="19">
        <f>VLOOKUP($A506,ENERGY!$A506:$E3196,COLUMN(D506),0)</f>
        <v>14338</v>
      </c>
      <c r="I506" s="19">
        <f>VLOOKUP($A506,ENERGY!$A506:$E3196,COLUMN(E506),0)</f>
        <v>1701</v>
      </c>
      <c r="J506" s="19">
        <f>VLOOKUP($A506,'HUMAN RESOURCES'!$A506:$L3196,COLUMN(D506),0)</f>
        <v>3.7999999999999999E-2</v>
      </c>
      <c r="K506" s="19">
        <f>VLOOKUP($A506,'HUMAN RESOURCES'!$A506:$L3196,COLUMN(E506),0)</f>
        <v>6.2E-2</v>
      </c>
      <c r="L506" s="19">
        <f>VLOOKUP($A506,'HUMAN RESOURCES'!$A506:$L3196,COLUMN(F506),0)</f>
        <v>56</v>
      </c>
      <c r="M506" s="19">
        <f>VLOOKUP($A506,'HUMAN RESOURCES'!$A506:$L3196,COLUMN(G506),0)</f>
        <v>54</v>
      </c>
      <c r="N506" s="19">
        <f>VLOOKUP($A506,'HUMAN RESOURCES'!$A506:$L3196,COLUMN(H506),0)</f>
        <v>0.42199999999999999</v>
      </c>
      <c r="O506" s="19">
        <f>VLOOKUP($A506,'HUMAN RESOURCES'!$A506:$L3196,COLUMN(I506),0)</f>
        <v>0.55100000000000005</v>
      </c>
      <c r="P506" s="19">
        <f>VLOOKUP($A506,'HUMAN RESOURCES'!$A506:$L3196,COLUMN(J506),0)</f>
        <v>2.7E-2</v>
      </c>
      <c r="Q506" s="19">
        <f>VLOOKUP($A506,'HUMAN RESOURCES'!$A506:$L3196,COLUMN(K506),0)</f>
        <v>6144457</v>
      </c>
      <c r="R506" s="19">
        <f>VLOOKUP($A506,'HUMAN RESOURCES'!$A506:$L3196,COLUMN(L506),0)</f>
        <v>0.371</v>
      </c>
      <c r="S506" s="19">
        <f>VLOOKUP($A506,TOURISM!$A505:$E3195, COLUMN(D506),0)</f>
        <v>73000000</v>
      </c>
      <c r="T506" s="19">
        <f>VLOOKUP($A506,TOURISM!$A505:$E3195, COLUMN(E506),0)</f>
        <v>94000000</v>
      </c>
      <c r="U506" s="19">
        <f>VLOOKUP($A506,BUSINESS!$A506:$I3196, COLUMN(H506),0)</f>
        <v>2.5999999999999999E-2</v>
      </c>
      <c r="V506" s="19">
        <f>VLOOKUP($A506,BUSINESS!$A506:$I3196, COLUMN(I506),0)</f>
        <v>0.35599999999999998</v>
      </c>
    </row>
    <row r="507" spans="1:22" ht="15" x14ac:dyDescent="0.25">
      <c r="A507" s="14" t="s">
        <v>59</v>
      </c>
      <c r="B507" s="15" t="s">
        <v>89</v>
      </c>
      <c r="C507" s="16" t="s">
        <v>122</v>
      </c>
      <c r="D507" s="17">
        <v>5030639934</v>
      </c>
      <c r="E507" s="18">
        <v>8.3000000000000004E-2</v>
      </c>
      <c r="F507" s="18">
        <v>29</v>
      </c>
      <c r="G507" s="18">
        <v>0.253</v>
      </c>
      <c r="H507" s="19">
        <f>VLOOKUP($A507,ENERGY!$A507:$E3197,COLUMN(D507),0)</f>
        <v>14338</v>
      </c>
      <c r="I507" s="19">
        <f>VLOOKUP($A507,ENERGY!$A507:$E3197,COLUMN(E507),0)</f>
        <v>957</v>
      </c>
      <c r="J507" s="19">
        <f>VLOOKUP($A507,'HUMAN RESOURCES'!$A507:$L3197,COLUMN(D507),0)</f>
        <v>3.7999999999999999E-2</v>
      </c>
      <c r="K507" s="19">
        <f>VLOOKUP($A507,'HUMAN RESOURCES'!$A507:$L3197,COLUMN(E507),0)</f>
        <v>6.4000000000000001E-2</v>
      </c>
      <c r="L507" s="19">
        <f>VLOOKUP($A507,'HUMAN RESOURCES'!$A507:$L3197,COLUMN(F507),0)</f>
        <v>60</v>
      </c>
      <c r="M507" s="19">
        <f>VLOOKUP($A507,'HUMAN RESOURCES'!$A507:$L3197,COLUMN(G507),0)</f>
        <v>57</v>
      </c>
      <c r="N507" s="19">
        <f>VLOOKUP($A507,'HUMAN RESOURCES'!$A507:$L3197,COLUMN(H507),0)</f>
        <v>0.436</v>
      </c>
      <c r="O507" s="19">
        <f>VLOOKUP($A507,'HUMAN RESOURCES'!$A507:$L3197,COLUMN(I507),0)</f>
        <v>0.53500000000000003</v>
      </c>
      <c r="P507" s="19">
        <f>VLOOKUP($A507,'HUMAN RESOURCES'!$A507:$L3197,COLUMN(J507),0)</f>
        <v>2.9000000000000001E-2</v>
      </c>
      <c r="Q507" s="19">
        <f>VLOOKUP($A507,'HUMAN RESOURCES'!$A507:$L3197,COLUMN(K507),0)</f>
        <v>9240783</v>
      </c>
      <c r="R507" s="19">
        <f>VLOOKUP($A507,'HUMAN RESOURCES'!$A507:$L3197,COLUMN(L507),0)</f>
        <v>0.41499999999999998</v>
      </c>
      <c r="S507" s="19">
        <f>VLOOKUP($A507,TOURISM!$A506:$E3196, COLUMN(D507),0)</f>
        <v>131000000</v>
      </c>
      <c r="T507" s="19">
        <f>VLOOKUP($A507,TOURISM!$A506:$E3196, COLUMN(E507),0)</f>
        <v>88000000</v>
      </c>
      <c r="U507" s="19">
        <f>VLOOKUP($A507,BUSINESS!$A507:$I3197, COLUMN(H507),0)</f>
        <v>2.1999999999999999E-2</v>
      </c>
      <c r="V507" s="19">
        <f>VLOOKUP($A507,BUSINESS!$A507:$I3197, COLUMN(I507),0)</f>
        <v>0.54500000000000004</v>
      </c>
    </row>
    <row r="508" spans="1:22" ht="15" x14ac:dyDescent="0.25">
      <c r="A508" s="14" t="s">
        <v>59</v>
      </c>
      <c r="B508" s="15" t="s">
        <v>90</v>
      </c>
      <c r="C508" s="16" t="s">
        <v>122</v>
      </c>
      <c r="D508" s="17">
        <v>8964480570</v>
      </c>
      <c r="E508" s="18">
        <v>6.8000000000000005E-2</v>
      </c>
      <c r="F508" s="18">
        <v>45</v>
      </c>
      <c r="G508" s="19">
        <v>0.12</v>
      </c>
      <c r="H508" s="19">
        <f>VLOOKUP($A508,ENERGY!$A508:$E3198,COLUMN(D508),0)</f>
        <v>14338</v>
      </c>
      <c r="I508" s="19">
        <f>VLOOKUP($A508,ENERGY!$A508:$E3198,COLUMN(E508),0)</f>
        <v>539</v>
      </c>
      <c r="J508" s="19">
        <f>VLOOKUP($A508,'HUMAN RESOURCES'!$A508:$L3198,COLUMN(D508),0)</f>
        <v>3.7999999999999999E-2</v>
      </c>
      <c r="K508" s="19">
        <f>VLOOKUP($A508,'HUMAN RESOURCES'!$A508:$L3198,COLUMN(E508),0)</f>
        <v>6.4000000000000001E-2</v>
      </c>
      <c r="L508" s="19">
        <f>VLOOKUP($A508,'HUMAN RESOURCES'!$A508:$L3198,COLUMN(F508),0)</f>
        <v>60</v>
      </c>
      <c r="M508" s="19">
        <f>VLOOKUP($A508,'HUMAN RESOURCES'!$A508:$L3198,COLUMN(G508),0)</f>
        <v>58</v>
      </c>
      <c r="N508" s="19">
        <f>VLOOKUP($A508,'HUMAN RESOURCES'!$A508:$L3198,COLUMN(H508),0)</f>
        <v>0.434</v>
      </c>
      <c r="O508" s="19">
        <f>VLOOKUP($A508,'HUMAN RESOURCES'!$A508:$L3198,COLUMN(I508),0)</f>
        <v>0.53500000000000003</v>
      </c>
      <c r="P508" s="19">
        <f>VLOOKUP($A508,'HUMAN RESOURCES'!$A508:$L3198,COLUMN(J508),0)</f>
        <v>3.1E-2</v>
      </c>
      <c r="Q508" s="19">
        <f>VLOOKUP($A508,'HUMAN RESOURCES'!$A508:$L3198,COLUMN(K508),0)</f>
        <v>3821440</v>
      </c>
      <c r="R508" s="19">
        <f>VLOOKUP($A508,'HUMAN RESOURCES'!$A508:$L3198,COLUMN(L508),0)</f>
        <v>0.47399999999999998</v>
      </c>
      <c r="S508" s="19">
        <f>VLOOKUP($A508,TOURISM!$A507:$E3197, COLUMN(D508),0)</f>
        <v>123000000</v>
      </c>
      <c r="T508" s="19">
        <f>VLOOKUP($A508,TOURISM!$A507:$E3197, COLUMN(E508),0)</f>
        <v>51000000</v>
      </c>
      <c r="U508" s="19">
        <f>VLOOKUP($A508,BUSINESS!$A508:$I3198, COLUMN(H508),0)</f>
        <v>5.0000000000000001E-3</v>
      </c>
      <c r="V508" s="19">
        <f>VLOOKUP($A508,BUSINESS!$A508:$I3198, COLUMN(I508),0)</f>
        <v>0.28399999999999997</v>
      </c>
    </row>
    <row r="509" spans="1:22" ht="15" x14ac:dyDescent="0.25">
      <c r="A509" s="14" t="s">
        <v>59</v>
      </c>
      <c r="B509" s="15" t="s">
        <v>91</v>
      </c>
      <c r="C509" s="16" t="s">
        <v>122</v>
      </c>
      <c r="D509" s="17">
        <v>3027032864</v>
      </c>
      <c r="E509" s="18">
        <v>5.3999999999999999E-2</v>
      </c>
      <c r="F509" s="18">
        <v>46</v>
      </c>
      <c r="G509" s="18">
        <v>0.19500000000000001</v>
      </c>
      <c r="H509" s="19">
        <f>VLOOKUP($A509,ENERGY!$A509:$E3199,COLUMN(D509),0)</f>
        <v>14338</v>
      </c>
      <c r="I509" s="19">
        <f>VLOOKUP($A509,ENERGY!$A509:$E3199,COLUMN(E509),0)</f>
        <v>1474</v>
      </c>
      <c r="J509" s="19">
        <f>VLOOKUP($A509,'HUMAN RESOURCES'!$A509:$L3199,COLUMN(D509),0)</f>
        <v>3.7999999999999999E-2</v>
      </c>
      <c r="K509" s="19">
        <f>VLOOKUP($A509,'HUMAN RESOURCES'!$A509:$L3199,COLUMN(E509),0)</f>
        <v>6.5000000000000002E-2</v>
      </c>
      <c r="L509" s="19">
        <f>VLOOKUP($A509,'HUMAN RESOURCES'!$A509:$L3199,COLUMN(F509),0)</f>
        <v>61</v>
      </c>
      <c r="M509" s="19">
        <f>VLOOKUP($A509,'HUMAN RESOURCES'!$A509:$L3199,COLUMN(G509),0)</f>
        <v>59</v>
      </c>
      <c r="N509" s="19">
        <f>VLOOKUP($A509,'HUMAN RESOURCES'!$A509:$L3199,COLUMN(H509),0)</f>
        <v>0.42099999999999999</v>
      </c>
      <c r="O509" s="19">
        <f>VLOOKUP($A509,'HUMAN RESOURCES'!$A509:$L3199,COLUMN(I509),0)</f>
        <v>0.54900000000000004</v>
      </c>
      <c r="P509" s="19">
        <f>VLOOKUP($A509,'HUMAN RESOURCES'!$A509:$L3199,COLUMN(J509),0)</f>
        <v>2.9000000000000001E-2</v>
      </c>
      <c r="Q509" s="19">
        <f>VLOOKUP($A509,'HUMAN RESOURCES'!$A509:$L3199,COLUMN(K509),0)</f>
        <v>666097</v>
      </c>
      <c r="R509" s="19">
        <f>VLOOKUP($A509,'HUMAN RESOURCES'!$A509:$L3199,COLUMN(L509),0)</f>
        <v>0.27900000000000003</v>
      </c>
      <c r="S509" s="19">
        <f>VLOOKUP($A509,TOURISM!$A508:$E3198, COLUMN(D509),0)</f>
        <v>32000000</v>
      </c>
      <c r="T509" s="19">
        <f>VLOOKUP($A509,TOURISM!$A508:$E3198, COLUMN(E509),0)</f>
        <v>17000000</v>
      </c>
      <c r="U509" s="19">
        <f>VLOOKUP($A509,BUSINESS!$A509:$I3199, COLUMN(H509),0)</f>
        <v>3.5000000000000003E-2</v>
      </c>
      <c r="V509" s="19">
        <f>VLOOKUP($A509,BUSINESS!$A509:$I3199, COLUMN(I509),0)</f>
        <v>0.184</v>
      </c>
    </row>
    <row r="510" spans="1:22" ht="15" x14ac:dyDescent="0.25">
      <c r="A510" s="14" t="s">
        <v>59</v>
      </c>
      <c r="B510" s="15" t="s">
        <v>92</v>
      </c>
      <c r="C510" s="16" t="s">
        <v>122</v>
      </c>
      <c r="D510" s="17">
        <v>8834661043</v>
      </c>
      <c r="E510" s="18">
        <v>0.05</v>
      </c>
      <c r="F510" s="18">
        <v>357</v>
      </c>
      <c r="G510" s="18">
        <v>9.2999999999999999E-2</v>
      </c>
      <c r="H510" s="19">
        <f>VLOOKUP($A510,ENERGY!$A510:$E3200,COLUMN(D510),0)</f>
        <v>14338</v>
      </c>
      <c r="I510" s="19">
        <f>VLOOKUP($A510,ENERGY!$A510:$E3200,COLUMN(E510),0)</f>
        <v>3146</v>
      </c>
      <c r="J510" s="19">
        <f>VLOOKUP($A510,'HUMAN RESOURCES'!$A510:$L3200,COLUMN(D510),0)</f>
        <v>3.9E-2</v>
      </c>
      <c r="K510" s="19">
        <f>VLOOKUP($A510,'HUMAN RESOURCES'!$A510:$L3200,COLUMN(E510),0)</f>
        <v>0.11700000000000001</v>
      </c>
      <c r="L510" s="19">
        <f>VLOOKUP($A510,'HUMAN RESOURCES'!$A510:$L3200,COLUMN(F510),0)</f>
        <v>45</v>
      </c>
      <c r="M510" s="19">
        <f>VLOOKUP($A510,'HUMAN RESOURCES'!$A510:$L3200,COLUMN(G510),0)</f>
        <v>44</v>
      </c>
      <c r="N510" s="19">
        <f>VLOOKUP($A510,'HUMAN RESOURCES'!$A510:$L3200,COLUMN(H510),0)</f>
        <v>0.42299999999999999</v>
      </c>
      <c r="O510" s="19">
        <f>VLOOKUP($A510,'HUMAN RESOURCES'!$A510:$L3200,COLUMN(I510),0)</f>
        <v>0.55100000000000005</v>
      </c>
      <c r="P510" s="19">
        <f>VLOOKUP($A510,'HUMAN RESOURCES'!$A510:$L3200,COLUMN(J510),0)</f>
        <v>2.5000000000000001E-2</v>
      </c>
      <c r="Q510" s="19">
        <f>VLOOKUP($A510,'HUMAN RESOURCES'!$A510:$L3200,COLUMN(K510),0)</f>
        <v>5641182</v>
      </c>
      <c r="R510" s="19">
        <f>VLOOKUP($A510,'HUMAN RESOURCES'!$A510:$L3200,COLUMN(L510),0)</f>
        <v>0.379</v>
      </c>
      <c r="S510" s="19">
        <f>VLOOKUP($A510,TOURISM!$A509:$E3199, COLUMN(D510),0)</f>
        <v>25000000</v>
      </c>
      <c r="T510" s="19">
        <f>VLOOKUP($A510,TOURISM!$A509:$E3199, COLUMN(E510),0)</f>
        <v>22000000</v>
      </c>
      <c r="U510" s="19">
        <f>VLOOKUP($A510,BUSINESS!$A510:$I3200, COLUMN(H510),0)</f>
        <v>3.0000000000000001E-3</v>
      </c>
      <c r="V510" s="19">
        <f>VLOOKUP($A510,BUSINESS!$A510:$I3200, COLUMN(I510),0)</f>
        <v>0.20599999999999999</v>
      </c>
    </row>
    <row r="511" spans="1:22" ht="15" x14ac:dyDescent="0.25">
      <c r="A511" s="14" t="s">
        <v>59</v>
      </c>
      <c r="B511" s="15" t="s">
        <v>93</v>
      </c>
      <c r="C511" s="16" t="s">
        <v>122</v>
      </c>
      <c r="D511" s="17">
        <v>90908402631</v>
      </c>
      <c r="E511" s="18">
        <v>5.7000000000000002E-2</v>
      </c>
      <c r="F511" s="18">
        <v>165</v>
      </c>
      <c r="G511" s="19">
        <v>0.12</v>
      </c>
      <c r="H511" s="19">
        <f>VLOOKUP($A511,ENERGY!$A511:$E3201,COLUMN(D511),0)</f>
        <v>11018</v>
      </c>
      <c r="I511" s="19">
        <f>VLOOKUP($A511,ENERGY!$A511:$E3201,COLUMN(E511),0)</f>
        <v>37561</v>
      </c>
      <c r="J511" s="19">
        <f>VLOOKUP($A511,'HUMAN RESOURCES'!$A511:$L3201,COLUMN(D511),0)</f>
        <v>3.9E-2</v>
      </c>
      <c r="K511" s="19">
        <f>VLOOKUP($A511,'HUMAN RESOURCES'!$A511:$L3201,COLUMN(E511),0)</f>
        <v>6.9000000000000006E-2</v>
      </c>
      <c r="L511" s="19">
        <f>VLOOKUP($A511,'HUMAN RESOURCES'!$A511:$L3201,COLUMN(F511),0)</f>
        <v>54</v>
      </c>
      <c r="M511" s="19">
        <f>VLOOKUP($A511,'HUMAN RESOURCES'!$A511:$L3201,COLUMN(G511),0)</f>
        <v>52</v>
      </c>
      <c r="N511" s="19">
        <f>VLOOKUP($A511,'HUMAN RESOURCES'!$A511:$L3201,COLUMN(H511),0)</f>
        <v>0.436</v>
      </c>
      <c r="O511" s="19">
        <f>VLOOKUP($A511,'HUMAN RESOURCES'!$A511:$L3201,COLUMN(I511),0)</f>
        <v>0.53200000000000003</v>
      </c>
      <c r="P511" s="19">
        <f>VLOOKUP($A511,'HUMAN RESOURCES'!$A511:$L3201,COLUMN(J511),0)</f>
        <v>3.3000000000000002E-2</v>
      </c>
      <c r="Q511" s="19">
        <f>VLOOKUP($A511,'HUMAN RESOURCES'!$A511:$L3201,COLUMN(K511),0)</f>
        <v>20103945</v>
      </c>
      <c r="R511" s="19">
        <f>VLOOKUP($A511,'HUMAN RESOURCES'!$A511:$L3201,COLUMN(L511),0)</f>
        <v>0.50900000000000001</v>
      </c>
      <c r="S511" s="19">
        <f>VLOOKUP($A511,TOURISM!$A510:$E3200, COLUMN(D511),0)</f>
        <v>271000000</v>
      </c>
      <c r="T511" s="19">
        <f>VLOOKUP($A511,TOURISM!$A510:$E3200, COLUMN(E511),0)</f>
        <v>476000000</v>
      </c>
      <c r="U511" s="19">
        <f>VLOOKUP($A511,BUSINESS!$A511:$I3201, COLUMN(H511),0)</f>
        <v>3.7999999999999999E-2</v>
      </c>
      <c r="V511" s="19">
        <f>VLOOKUP($A511,BUSINESS!$A511:$I3201, COLUMN(I511),0)</f>
        <v>0.39800000000000002</v>
      </c>
    </row>
    <row r="512" spans="1:22" ht="15" x14ac:dyDescent="0.25">
      <c r="A512" s="14" t="s">
        <v>59</v>
      </c>
      <c r="B512" s="15" t="s">
        <v>94</v>
      </c>
      <c r="C512" s="16" t="s">
        <v>122</v>
      </c>
      <c r="D512" s="17">
        <v>9674037707</v>
      </c>
      <c r="E512" s="18">
        <v>0.06</v>
      </c>
      <c r="F512" s="18">
        <v>25</v>
      </c>
      <c r="G512" s="18">
        <v>0.157</v>
      </c>
      <c r="H512" s="19">
        <f>VLOOKUP($A512,ENERGY!$A512:$E3202,COLUMN(D512),0)</f>
        <v>8063</v>
      </c>
      <c r="I512" s="19">
        <f>VLOOKUP($A512,ENERGY!$A512:$E3202,COLUMN(E512),0)</f>
        <v>1918</v>
      </c>
      <c r="J512" s="19">
        <f>VLOOKUP($A512,'HUMAN RESOURCES'!$A512:$L3202,COLUMN(D512),0)</f>
        <v>3.9E-2</v>
      </c>
      <c r="K512" s="19">
        <f>VLOOKUP($A512,'HUMAN RESOURCES'!$A512:$L3202,COLUMN(E512),0)</f>
        <v>8.6999999999999994E-2</v>
      </c>
      <c r="L512" s="19">
        <f>VLOOKUP($A512,'HUMAN RESOURCES'!$A512:$L3202,COLUMN(F512),0)</f>
        <v>55</v>
      </c>
      <c r="M512" s="19">
        <f>VLOOKUP($A512,'HUMAN RESOURCES'!$A512:$L3202,COLUMN(G512),0)</f>
        <v>52</v>
      </c>
      <c r="N512" s="19">
        <f>VLOOKUP($A512,'HUMAN RESOURCES'!$A512:$L3202,COLUMN(H512),0)</f>
        <v>0.42099999999999999</v>
      </c>
      <c r="O512" s="19">
        <f>VLOOKUP($A512,'HUMAN RESOURCES'!$A512:$L3202,COLUMN(I512),0)</f>
        <v>0.55000000000000004</v>
      </c>
      <c r="P512" s="19">
        <f>VLOOKUP($A512,'HUMAN RESOURCES'!$A512:$L3202,COLUMN(J512),0)</f>
        <v>0.03</v>
      </c>
      <c r="Q512" s="19">
        <f>VLOOKUP($A512,'HUMAN RESOURCES'!$A512:$L3202,COLUMN(K512),0)</f>
        <v>1550905</v>
      </c>
      <c r="R512" s="19">
        <f>VLOOKUP($A512,'HUMAN RESOURCES'!$A512:$L3202,COLUMN(L512),0)</f>
        <v>0.443</v>
      </c>
      <c r="S512" s="19">
        <f>VLOOKUP($A512,TOURISM!$A511:$E3201, COLUMN(D512),0)</f>
        <v>12000000</v>
      </c>
      <c r="T512" s="19">
        <f>VLOOKUP($A512,TOURISM!$A511:$E3201, COLUMN(E512),0)</f>
        <v>26000000</v>
      </c>
      <c r="U512" s="19">
        <f>VLOOKUP($A512,BUSINESS!$A512:$I3202, COLUMN(H512),0)</f>
        <v>2.3E-2</v>
      </c>
      <c r="V512" s="19">
        <f>VLOOKUP($A512,BUSINESS!$A512:$I3202, COLUMN(I512),0)</f>
        <v>0.36099999999999999</v>
      </c>
    </row>
    <row r="513" spans="1:22" ht="15" x14ac:dyDescent="0.25">
      <c r="A513" s="14" t="s">
        <v>59</v>
      </c>
      <c r="B513" s="15" t="s">
        <v>95</v>
      </c>
      <c r="C513" s="16" t="s">
        <v>122</v>
      </c>
      <c r="D513" s="17">
        <v>8724107049</v>
      </c>
      <c r="E513" s="18">
        <v>7.9000000000000001E-2</v>
      </c>
      <c r="F513" s="18">
        <v>326</v>
      </c>
      <c r="G513" s="18">
        <v>0.111</v>
      </c>
      <c r="H513" s="19">
        <f>VLOOKUP($A513,ENERGY!$A513:$E3203,COLUMN(D513),0)</f>
        <v>1076</v>
      </c>
      <c r="I513" s="19">
        <f>VLOOKUP($A513,ENERGY!$A513:$E3203,COLUMN(E513),0)</f>
        <v>1874</v>
      </c>
      <c r="J513" s="19">
        <f>VLOOKUP($A513,'HUMAN RESOURCES'!$A513:$L3203,COLUMN(D513),0)</f>
        <v>3.9E-2</v>
      </c>
      <c r="K513" s="19">
        <f>VLOOKUP($A513,'HUMAN RESOURCES'!$A513:$L3203,COLUMN(E513),0)</f>
        <v>7.3999999999999996E-2</v>
      </c>
      <c r="L513" s="19">
        <f>VLOOKUP($A513,'HUMAN RESOURCES'!$A513:$L3203,COLUMN(F513),0)</f>
        <v>56</v>
      </c>
      <c r="M513" s="19">
        <f>VLOOKUP($A513,'HUMAN RESOURCES'!$A513:$L3203,COLUMN(G513),0)</f>
        <v>54</v>
      </c>
      <c r="N513" s="19">
        <f>VLOOKUP($A513,'HUMAN RESOURCES'!$A513:$L3203,COLUMN(H513),0)</f>
        <v>0.43</v>
      </c>
      <c r="O513" s="19">
        <f>VLOOKUP($A513,'HUMAN RESOURCES'!$A513:$L3203,COLUMN(I513),0)</f>
        <v>0.53800000000000003</v>
      </c>
      <c r="P513" s="19">
        <f>VLOOKUP($A513,'HUMAN RESOURCES'!$A513:$L3203,COLUMN(J513),0)</f>
        <v>3.2000000000000001E-2</v>
      </c>
      <c r="Q513" s="19">
        <f>VLOOKUP($A513,'HUMAN RESOURCES'!$A513:$L3203,COLUMN(K513),0)</f>
        <v>10593248</v>
      </c>
      <c r="R513" s="19">
        <f>VLOOKUP($A513,'HUMAN RESOURCES'!$A513:$L3203,COLUMN(L513),0)</f>
        <v>0.34399999999999997</v>
      </c>
      <c r="S513" s="19">
        <f>VLOOKUP($A513,TOURISM!$A512:$E3202, COLUMN(D513),0)</f>
        <v>4900000</v>
      </c>
      <c r="T513" s="19">
        <f>VLOOKUP($A513,TOURISM!$A512:$E3202, COLUMN(E513),0)</f>
        <v>28000000</v>
      </c>
      <c r="U513" s="19">
        <f>VLOOKUP($A513,BUSINESS!$A513:$I3203, COLUMN(H513),0)</f>
        <v>8.9999999999999993E-3</v>
      </c>
      <c r="V513" s="19">
        <f>VLOOKUP($A513,BUSINESS!$A513:$I3203, COLUMN(I513),0)</f>
        <v>0.32900000000000001</v>
      </c>
    </row>
    <row r="514" spans="1:22" ht="15" x14ac:dyDescent="0.25">
      <c r="A514" s="14" t="s">
        <v>59</v>
      </c>
      <c r="B514" s="15" t="s">
        <v>96</v>
      </c>
      <c r="C514" s="16" t="s">
        <v>122</v>
      </c>
      <c r="D514" s="17">
        <v>5397121962</v>
      </c>
      <c r="E514" s="18">
        <v>7.6999999999999999E-2</v>
      </c>
      <c r="F514" s="18">
        <v>27</v>
      </c>
      <c r="G514" s="19">
        <v>0.12</v>
      </c>
      <c r="H514" s="19">
        <f>VLOOKUP($A514,ENERGY!$A514:$E3204,COLUMN(D514),0)</f>
        <v>14338</v>
      </c>
      <c r="I514" s="19">
        <f>VLOOKUP($A514,ENERGY!$A514:$E3204,COLUMN(E514),0)</f>
        <v>880</v>
      </c>
      <c r="J514" s="19">
        <f>VLOOKUP($A514,'HUMAN RESOURCES'!$A514:$L3204,COLUMN(D514),0)</f>
        <v>3.9E-2</v>
      </c>
      <c r="K514" s="19">
        <f>VLOOKUP($A514,'HUMAN RESOURCES'!$A514:$L3204,COLUMN(E514),0)</f>
        <v>4.4999999999999998E-2</v>
      </c>
      <c r="L514" s="19">
        <f>VLOOKUP($A514,'HUMAN RESOURCES'!$A514:$L3204,COLUMN(F514),0)</f>
        <v>58</v>
      </c>
      <c r="M514" s="19">
        <f>VLOOKUP($A514,'HUMAN RESOURCES'!$A514:$L3204,COLUMN(G514),0)</f>
        <v>55</v>
      </c>
      <c r="N514" s="19">
        <f>VLOOKUP($A514,'HUMAN RESOURCES'!$A514:$L3204,COLUMN(H514),0)</f>
        <v>0.42199999999999999</v>
      </c>
      <c r="O514" s="19">
        <f>VLOOKUP($A514,'HUMAN RESOURCES'!$A514:$L3204,COLUMN(I514),0)</f>
        <v>0.54400000000000004</v>
      </c>
      <c r="P514" s="19">
        <f>VLOOKUP($A514,'HUMAN RESOURCES'!$A514:$L3204,COLUMN(J514),0)</f>
        <v>3.4000000000000002E-2</v>
      </c>
      <c r="Q514" s="19">
        <f>VLOOKUP($A514,'HUMAN RESOURCES'!$A514:$L3204,COLUMN(K514),0)</f>
        <v>3995146</v>
      </c>
      <c r="R514" s="19">
        <f>VLOOKUP($A514,'HUMAN RESOURCES'!$A514:$L3204,COLUMN(L514),0)</f>
        <v>0.628</v>
      </c>
      <c r="S514" s="19">
        <f>VLOOKUP($A514,TOURISM!$A513:$E3203, COLUMN(D514),0)</f>
        <v>2478709140</v>
      </c>
      <c r="T514" s="19">
        <f>VLOOKUP($A514,TOURISM!$A513:$E3203, COLUMN(E514),0)</f>
        <v>448000000</v>
      </c>
      <c r="U514" s="19">
        <f>VLOOKUP($A514,BUSINESS!$A514:$I3204, COLUMN(H514),0)</f>
        <v>4.4999999999999998E-2</v>
      </c>
      <c r="V514" s="19">
        <f>VLOOKUP($A514,BUSINESS!$A514:$I3204, COLUMN(I514),0)</f>
        <v>0.73799999999999999</v>
      </c>
    </row>
    <row r="515" spans="1:22" ht="15" x14ac:dyDescent="0.25">
      <c r="A515" s="14" t="s">
        <v>59</v>
      </c>
      <c r="B515" s="15" t="s">
        <v>97</v>
      </c>
      <c r="C515" s="16" t="s">
        <v>122</v>
      </c>
      <c r="D515" s="17">
        <v>169000000000</v>
      </c>
      <c r="E515" s="18">
        <v>6.8000000000000005E-2</v>
      </c>
      <c r="F515" s="18">
        <v>74</v>
      </c>
      <c r="G515" s="18">
        <v>0.184</v>
      </c>
      <c r="H515" s="19">
        <f>VLOOKUP($A515,ENERGY!$A515:$E3205,COLUMN(D515),0)</f>
        <v>99007</v>
      </c>
      <c r="I515" s="19">
        <f>VLOOKUP($A515,ENERGY!$A515:$E3205,COLUMN(E515),0)</f>
        <v>93138</v>
      </c>
      <c r="J515" s="19">
        <f>VLOOKUP($A515,'HUMAN RESOURCES'!$A515:$L3205,COLUMN(D515),0)</f>
        <v>3.9E-2</v>
      </c>
      <c r="K515" s="19">
        <f>VLOOKUP($A515,'HUMAN RESOURCES'!$A515:$L3205,COLUMN(E515),0)</f>
        <v>4.1000000000000002E-2</v>
      </c>
      <c r="L515" s="19">
        <f>VLOOKUP($A515,'HUMAN RESOURCES'!$A515:$L3205,COLUMN(F515),0)</f>
        <v>63</v>
      </c>
      <c r="M515" s="19">
        <f>VLOOKUP($A515,'HUMAN RESOURCES'!$A515:$L3205,COLUMN(G515),0)</f>
        <v>58</v>
      </c>
      <c r="N515" s="19">
        <f>VLOOKUP($A515,'HUMAN RESOURCES'!$A515:$L3205,COLUMN(H515),0)</f>
        <v>0.43</v>
      </c>
      <c r="O515" s="19">
        <f>VLOOKUP($A515,'HUMAN RESOURCES'!$A515:$L3205,COLUMN(I515),0)</f>
        <v>0.54900000000000004</v>
      </c>
      <c r="P515" s="19">
        <f>VLOOKUP($A515,'HUMAN RESOURCES'!$A515:$L3205,COLUMN(J515),0)</f>
        <v>2.1000000000000001E-2</v>
      </c>
      <c r="Q515" s="19">
        <f>VLOOKUP($A515,'HUMAN RESOURCES'!$A515:$L3205,COLUMN(K515),0)</f>
        <v>5557889</v>
      </c>
      <c r="R515" s="19">
        <f>VLOOKUP($A515,'HUMAN RESOURCES'!$A515:$L3205,COLUMN(L515),0)</f>
        <v>0.20200000000000001</v>
      </c>
      <c r="S515" s="19">
        <f>VLOOKUP($A515,TOURISM!$A514:$E3204, COLUMN(D515),0)</f>
        <v>26000000</v>
      </c>
      <c r="T515" s="19">
        <f>VLOOKUP($A515,TOURISM!$A514:$E3204, COLUMN(E515),0)</f>
        <v>448000000</v>
      </c>
      <c r="U515" s="19">
        <f>VLOOKUP($A515,BUSINESS!$A515:$I3205, COLUMN(H515),0)</f>
        <v>5.0000000000000001E-3</v>
      </c>
      <c r="V515" s="19">
        <f>VLOOKUP($A515,BUSINESS!$A515:$I3205, COLUMN(I515),0)</f>
        <v>2.5000000000000001E-2</v>
      </c>
    </row>
    <row r="516" spans="1:22" ht="15" x14ac:dyDescent="0.25">
      <c r="A516" s="14" t="s">
        <v>59</v>
      </c>
      <c r="B516" s="15" t="s">
        <v>98</v>
      </c>
      <c r="C516" s="16" t="s">
        <v>122</v>
      </c>
      <c r="D516" s="17">
        <v>5208687775</v>
      </c>
      <c r="E516" s="18">
        <v>0.1</v>
      </c>
      <c r="F516" s="18">
        <v>50</v>
      </c>
      <c r="G516" s="18">
        <v>0.161</v>
      </c>
      <c r="H516" s="19">
        <f>VLOOKUP($A516,ENERGY!$A516:$E3206,COLUMN(D516),0)</f>
        <v>14338</v>
      </c>
      <c r="I516" s="19">
        <f>VLOOKUP($A516,ENERGY!$A516:$E3206,COLUMN(E516),0)</f>
        <v>682</v>
      </c>
      <c r="J516" s="19">
        <f>VLOOKUP($A516,'HUMAN RESOURCES'!$A516:$L3206,COLUMN(D516),0)</f>
        <v>3.9E-2</v>
      </c>
      <c r="K516" s="19">
        <f>VLOOKUP($A516,'HUMAN RESOURCES'!$A516:$L3206,COLUMN(E516),0)</f>
        <v>4.9000000000000002E-2</v>
      </c>
      <c r="L516" s="19">
        <f>VLOOKUP($A516,'HUMAN RESOURCES'!$A516:$L3206,COLUMN(F516),0)</f>
        <v>64</v>
      </c>
      <c r="M516" s="19">
        <f>VLOOKUP($A516,'HUMAN RESOURCES'!$A516:$L3206,COLUMN(G516),0)</f>
        <v>61</v>
      </c>
      <c r="N516" s="19">
        <f>VLOOKUP($A516,'HUMAN RESOURCES'!$A516:$L3206,COLUMN(H516),0)</f>
        <v>0.437</v>
      </c>
      <c r="O516" s="19">
        <f>VLOOKUP($A516,'HUMAN RESOURCES'!$A516:$L3206,COLUMN(I516),0)</f>
        <v>0.53200000000000003</v>
      </c>
      <c r="P516" s="19">
        <f>VLOOKUP($A516,'HUMAN RESOURCES'!$A516:$L3206,COLUMN(J516),0)</f>
        <v>3.1E-2</v>
      </c>
      <c r="Q516" s="19">
        <f>VLOOKUP($A516,'HUMAN RESOURCES'!$A516:$L3206,COLUMN(K516),0)</f>
        <v>12586827</v>
      </c>
      <c r="R516" s="19">
        <f>VLOOKUP($A516,'HUMAN RESOURCES'!$A516:$L3206,COLUMN(L516),0)</f>
        <v>0.42</v>
      </c>
      <c r="S516" s="19">
        <f>VLOOKUP($A516,TOURISM!$A515:$E3205, COLUMN(D516),0)</f>
        <v>474000000</v>
      </c>
      <c r="T516" s="19">
        <f>VLOOKUP($A516,TOURISM!$A515:$E3205, COLUMN(E516),0)</f>
        <v>258000000</v>
      </c>
      <c r="U516" s="19">
        <f>VLOOKUP($A516,BUSINESS!$A516:$I3206, COLUMN(H516),0)</f>
        <v>0.14499999999999999</v>
      </c>
      <c r="V516" s="19">
        <f>VLOOKUP($A516,BUSINESS!$A516:$I3206, COLUMN(I516),0)</f>
        <v>0.54800000000000004</v>
      </c>
    </row>
    <row r="517" spans="1:22" ht="15" x14ac:dyDescent="0.25">
      <c r="A517" s="14" t="s">
        <v>59</v>
      </c>
      <c r="B517" s="15" t="s">
        <v>99</v>
      </c>
      <c r="C517" s="16" t="s">
        <v>122</v>
      </c>
      <c r="D517" s="17">
        <v>196473839</v>
      </c>
      <c r="E517" s="18">
        <v>7.4999999999999997E-2</v>
      </c>
      <c r="F517" s="18">
        <v>94</v>
      </c>
      <c r="G517" s="18">
        <v>0.311</v>
      </c>
      <c r="H517" s="19">
        <f>VLOOKUP($A517,ENERGY!$A517:$E3207,COLUMN(D517),0)</f>
        <v>14338</v>
      </c>
      <c r="I517" s="19">
        <f>VLOOKUP($A517,ENERGY!$A517:$E3207,COLUMN(E517),0)</f>
        <v>66</v>
      </c>
      <c r="J517" s="19">
        <f>VLOOKUP($A517,'HUMAN RESOURCES'!$A517:$L3207,COLUMN(D517),0)</f>
        <v>4.1000000000000002E-2</v>
      </c>
      <c r="K517" s="19">
        <f>VLOOKUP($A517,'HUMAN RESOURCES'!$A517:$L3207,COLUMN(E517),0)</f>
        <v>7.3999999999999996E-2</v>
      </c>
      <c r="L517" s="19">
        <f>VLOOKUP($A517,'HUMAN RESOURCES'!$A517:$L3207,COLUMN(F517),0)</f>
        <v>50</v>
      </c>
      <c r="M517" s="19">
        <f>VLOOKUP($A517,'HUMAN RESOURCES'!$A517:$L3207,COLUMN(G517),0)</f>
        <v>48</v>
      </c>
      <c r="N517" s="19">
        <f>VLOOKUP($A517,'HUMAN RESOURCES'!$A517:$L3207,COLUMN(H517),0)</f>
        <v>0.45300000000000001</v>
      </c>
      <c r="O517" s="19">
        <f>VLOOKUP($A517,'HUMAN RESOURCES'!$A517:$L3207,COLUMN(I517),0)</f>
        <v>0.51500000000000001</v>
      </c>
      <c r="P517" s="19">
        <f>VLOOKUP($A517,'HUMAN RESOURCES'!$A517:$L3207,COLUMN(J517),0)</f>
        <v>3.2000000000000001E-2</v>
      </c>
      <c r="Q517" s="19">
        <f>VLOOKUP($A517,'HUMAN RESOURCES'!$A517:$L3207,COLUMN(K517),0)</f>
        <v>23361025</v>
      </c>
      <c r="R517" s="19">
        <f>VLOOKUP($A517,'HUMAN RESOURCES'!$A517:$L3207,COLUMN(L517),0)</f>
        <v>0.307</v>
      </c>
      <c r="S517" s="19">
        <f>VLOOKUP($A517,TOURISM!$A516:$E3206, COLUMN(D517),0)</f>
        <v>217000000</v>
      </c>
      <c r="T517" s="19">
        <f>VLOOKUP($A517,TOURISM!$A516:$E3206, COLUMN(E517),0)</f>
        <v>247000000</v>
      </c>
      <c r="U517" s="19">
        <f>VLOOKUP($A517,BUSINESS!$A517:$I3207, COLUMN(H517),0)</f>
        <v>2.7E-2</v>
      </c>
      <c r="V517" s="19">
        <f>VLOOKUP($A517,BUSINESS!$A517:$I3207, COLUMN(I517),0)</f>
        <v>0.25600000000000001</v>
      </c>
    </row>
    <row r="518" spans="1:22" ht="15" x14ac:dyDescent="0.25">
      <c r="A518" s="14" t="s">
        <v>59</v>
      </c>
      <c r="B518" s="15" t="s">
        <v>100</v>
      </c>
      <c r="C518" s="16" t="s">
        <v>122</v>
      </c>
      <c r="D518" s="17">
        <v>12812994670</v>
      </c>
      <c r="E518" s="18">
        <v>4.8000000000000001E-2</v>
      </c>
      <c r="F518" s="18">
        <v>49</v>
      </c>
      <c r="G518" s="19">
        <v>0.12</v>
      </c>
      <c r="H518" s="19">
        <f>VLOOKUP($A518,ENERGY!$A518:$E3208,COLUMN(D518),0)</f>
        <v>2556</v>
      </c>
      <c r="I518" s="19">
        <f>VLOOKUP($A518,ENERGY!$A518:$E3208,COLUMN(E518),0)</f>
        <v>5013</v>
      </c>
      <c r="J518" s="19">
        <f>VLOOKUP($A518,'HUMAN RESOURCES'!$A518:$L3208,COLUMN(D518),0)</f>
        <v>4.1000000000000002E-2</v>
      </c>
      <c r="K518" s="19">
        <f>VLOOKUP($A518,'HUMAN RESOURCES'!$A518:$L3208,COLUMN(E518),0)</f>
        <v>5.5E-2</v>
      </c>
      <c r="L518" s="19">
        <f>VLOOKUP($A518,'HUMAN RESOURCES'!$A518:$L3208,COLUMN(F518),0)</f>
        <v>53</v>
      </c>
      <c r="M518" s="19">
        <f>VLOOKUP($A518,'HUMAN RESOURCES'!$A518:$L3208,COLUMN(G518),0)</f>
        <v>53</v>
      </c>
      <c r="N518" s="19">
        <f>VLOOKUP($A518,'HUMAN RESOURCES'!$A518:$L3208,COLUMN(H518),0)</f>
        <v>0.45900000000000002</v>
      </c>
      <c r="O518" s="19">
        <f>VLOOKUP($A518,'HUMAN RESOURCES'!$A518:$L3208,COLUMN(I518),0)</f>
        <v>0.51</v>
      </c>
      <c r="P518" s="19">
        <f>VLOOKUP($A518,'HUMAN RESOURCES'!$A518:$L3208,COLUMN(J518),0)</f>
        <v>3.1E-2</v>
      </c>
      <c r="Q518" s="19">
        <f>VLOOKUP($A518,'HUMAN RESOURCES'!$A518:$L3208,COLUMN(K518),0)</f>
        <v>14573338</v>
      </c>
      <c r="R518" s="19">
        <f>VLOOKUP($A518,'HUMAN RESOURCES'!$A518:$L3208,COLUMN(L518),0)</f>
        <v>0.154</v>
      </c>
      <c r="S518" s="19">
        <f>VLOOKUP($A518,TOURISM!$A517:$E3207, COLUMN(D518),0)</f>
        <v>46000000</v>
      </c>
      <c r="T518" s="19">
        <f>VLOOKUP($A518,TOURISM!$A517:$E3207, COLUMN(E518),0)</f>
        <v>91000000</v>
      </c>
      <c r="U518" s="19">
        <f>VLOOKUP($A518,BUSINESS!$A518:$I3208, COLUMN(H518),0)</f>
        <v>1.0999999999999999E-2</v>
      </c>
      <c r="V518" s="19">
        <f>VLOOKUP($A518,BUSINESS!$A518:$I3208, COLUMN(I518),0)</f>
        <v>0.17100000000000001</v>
      </c>
    </row>
    <row r="519" spans="1:22" ht="15" x14ac:dyDescent="0.25">
      <c r="A519" s="14" t="s">
        <v>59</v>
      </c>
      <c r="B519" s="15" t="s">
        <v>101</v>
      </c>
      <c r="C519" s="16" t="s">
        <v>122</v>
      </c>
      <c r="D519" s="17">
        <v>847424852</v>
      </c>
      <c r="E519" s="18">
        <v>2.7E-2</v>
      </c>
      <c r="F519" s="18">
        <v>250</v>
      </c>
      <c r="G519" s="18">
        <v>0.153</v>
      </c>
      <c r="H519" s="19">
        <f>VLOOKUP($A519,ENERGY!$A519:$E3209,COLUMN(D519),0)</f>
        <v>14338</v>
      </c>
      <c r="I519" s="19">
        <f>VLOOKUP($A519,ENERGY!$A519:$E3209,COLUMN(E519),0)</f>
        <v>557</v>
      </c>
      <c r="J519" s="19">
        <f>VLOOKUP($A519,'HUMAN RESOURCES'!$A519:$L3209,COLUMN(D519),0)</f>
        <v>4.1000000000000002E-2</v>
      </c>
      <c r="K519" s="19">
        <f>VLOOKUP($A519,'HUMAN RESOURCES'!$A519:$L3209,COLUMN(E519),0)</f>
        <v>4.3999999999999997E-2</v>
      </c>
      <c r="L519" s="19">
        <f>VLOOKUP($A519,'HUMAN RESOURCES'!$A519:$L3209,COLUMN(F519),0)</f>
        <v>59</v>
      </c>
      <c r="M519" s="19">
        <f>VLOOKUP($A519,'HUMAN RESOURCES'!$A519:$L3209,COLUMN(G519),0)</f>
        <v>57</v>
      </c>
      <c r="N519" s="19">
        <f>VLOOKUP($A519,'HUMAN RESOURCES'!$A519:$L3209,COLUMN(H519),0)</f>
        <v>0.44800000000000001</v>
      </c>
      <c r="O519" s="19">
        <f>VLOOKUP($A519,'HUMAN RESOURCES'!$A519:$L3209,COLUMN(I519),0)</f>
        <v>0.52100000000000002</v>
      </c>
      <c r="P519" s="19">
        <f>VLOOKUP($A519,'HUMAN RESOURCES'!$A519:$L3209,COLUMN(J519),0)</f>
        <v>3.1E-2</v>
      </c>
      <c r="Q519" s="19">
        <f>VLOOKUP($A519,'HUMAN RESOURCES'!$A519:$L3209,COLUMN(K519),0)</f>
        <v>43639752</v>
      </c>
      <c r="R519" s="19">
        <f>VLOOKUP($A519,'HUMAN RESOURCES'!$A519:$L3209,COLUMN(L519),0)</f>
        <v>0.27400000000000002</v>
      </c>
      <c r="S519" s="19">
        <f>VLOOKUP($A519,TOURISM!$A518:$E3208, COLUMN(D519),0)</f>
        <v>1192000000</v>
      </c>
      <c r="T519" s="19">
        <f>VLOOKUP($A519,TOURISM!$A518:$E3208, COLUMN(E519),0)</f>
        <v>806000000</v>
      </c>
      <c r="U519" s="19">
        <f>VLOOKUP($A519,BUSINESS!$A519:$I3209, COLUMN(H519),0)</f>
        <v>2.4E-2</v>
      </c>
      <c r="V519" s="19">
        <f>VLOOKUP($A519,BUSINESS!$A519:$I3209, COLUMN(I519),0)</f>
        <v>0.4</v>
      </c>
    </row>
    <row r="520" spans="1:22" ht="15" x14ac:dyDescent="0.25">
      <c r="A520" s="14" t="s">
        <v>59</v>
      </c>
      <c r="B520" s="15" t="s">
        <v>102</v>
      </c>
      <c r="C520" s="16" t="s">
        <v>122</v>
      </c>
      <c r="D520" s="17">
        <v>2453972797</v>
      </c>
      <c r="E520" s="18">
        <v>0.16900000000000001</v>
      </c>
      <c r="F520" s="18">
        <v>74</v>
      </c>
      <c r="G520" s="18">
        <v>0.222</v>
      </c>
      <c r="H520" s="19">
        <f>VLOOKUP($A520,ENERGY!$A520:$E3210,COLUMN(D520),0)</f>
        <v>14338</v>
      </c>
      <c r="I520" s="19">
        <f>VLOOKUP($A520,ENERGY!$A520:$E3210,COLUMN(E520),0)</f>
        <v>653</v>
      </c>
      <c r="J520" s="19">
        <f>VLOOKUP($A520,'HUMAN RESOURCES'!$A520:$L3210,COLUMN(D520),0)</f>
        <v>4.2000000000000003E-2</v>
      </c>
      <c r="K520" s="19">
        <f>VLOOKUP($A520,'HUMAN RESOURCES'!$A520:$L3210,COLUMN(E520),0)</f>
        <v>8.5000000000000006E-2</v>
      </c>
      <c r="L520" s="19">
        <f>VLOOKUP($A520,'HUMAN RESOURCES'!$A520:$L3210,COLUMN(F520),0)</f>
        <v>51</v>
      </c>
      <c r="M520" s="19">
        <f>VLOOKUP($A520,'HUMAN RESOURCES'!$A520:$L3210,COLUMN(G520),0)</f>
        <v>51</v>
      </c>
      <c r="N520" s="19">
        <f>VLOOKUP($A520,'HUMAN RESOURCES'!$A520:$L3210,COLUMN(H520),0)</f>
        <v>0.439</v>
      </c>
      <c r="O520" s="19">
        <f>VLOOKUP($A520,'HUMAN RESOURCES'!$A520:$L3210,COLUMN(I520),0)</f>
        <v>0.53400000000000003</v>
      </c>
      <c r="P520" s="19">
        <f>VLOOKUP($A520,'HUMAN RESOURCES'!$A520:$L3210,COLUMN(J520),0)</f>
        <v>2.7E-2</v>
      </c>
      <c r="Q520" s="19">
        <f>VLOOKUP($A520,'HUMAN RESOURCES'!$A520:$L3210,COLUMN(K520),0)</f>
        <v>155381020</v>
      </c>
      <c r="R520" s="19">
        <f>VLOOKUP($A520,'HUMAN RESOURCES'!$A520:$L3210,COLUMN(L520),0)</f>
        <v>0.42599999999999999</v>
      </c>
      <c r="S520" s="19">
        <f>VLOOKUP($A520,TOURISM!$A519:$E3209, COLUMN(D520),0)</f>
        <v>791000000</v>
      </c>
      <c r="T520" s="19">
        <f>VLOOKUP($A520,TOURISM!$A519:$E3209, COLUMN(E520),0)</f>
        <v>6236000000</v>
      </c>
      <c r="U520" s="19">
        <f>VLOOKUP($A520,BUSINESS!$A520:$I3210, COLUMN(H520),0)</f>
        <v>0.2</v>
      </c>
      <c r="V520" s="19">
        <f>VLOOKUP($A520,BUSINESS!$A520:$I3210, COLUMN(I520),0)</f>
        <v>0.48</v>
      </c>
    </row>
    <row r="521" spans="1:22" ht="15" x14ac:dyDescent="0.25">
      <c r="A521" s="14" t="s">
        <v>59</v>
      </c>
      <c r="B521" s="15" t="s">
        <v>103</v>
      </c>
      <c r="C521" s="16" t="s">
        <v>122</v>
      </c>
      <c r="D521" s="20">
        <v>15079752557.5</v>
      </c>
      <c r="E521" s="21">
        <v>6.4000000000000001E-2</v>
      </c>
      <c r="F521" s="19">
        <v>190</v>
      </c>
      <c r="G521" s="19">
        <v>0.12</v>
      </c>
      <c r="H521" s="19">
        <f>VLOOKUP($A521,ENERGY!$A521:$E3211,COLUMN(D521),0)</f>
        <v>14338</v>
      </c>
      <c r="I521" s="19">
        <f>VLOOKUP($A521,ENERGY!$A521:$E3211,COLUMN(E521),0)</f>
        <v>576</v>
      </c>
      <c r="J521" s="19">
        <f>VLOOKUP($A521,'HUMAN RESOURCES'!$A521:$L3211,COLUMN(D521),0)</f>
        <v>4.2999999999999997E-2</v>
      </c>
      <c r="K521" s="19">
        <f>VLOOKUP($A521,'HUMAN RESOURCES'!$A521:$L3211,COLUMN(E521),0)</f>
        <v>6.5000000000000002E-2</v>
      </c>
      <c r="L521" s="19">
        <f>VLOOKUP($A521,'HUMAN RESOURCES'!$A521:$L3211,COLUMN(F521),0)</f>
        <v>54</v>
      </c>
      <c r="M521" s="19">
        <f>VLOOKUP($A521,'HUMAN RESOURCES'!$A521:$L3211,COLUMN(G521),0)</f>
        <v>52</v>
      </c>
      <c r="N521" s="19">
        <f>VLOOKUP($A521,'HUMAN RESOURCES'!$A521:$L3211,COLUMN(H521),0)</f>
        <v>0.47</v>
      </c>
      <c r="O521" s="19">
        <f>VLOOKUP($A521,'HUMAN RESOURCES'!$A521:$L3211,COLUMN(I521),0)</f>
        <v>0.504</v>
      </c>
      <c r="P521" s="19">
        <f>VLOOKUP($A521,'HUMAN RESOURCES'!$A521:$L3211,COLUMN(J521),0)</f>
        <v>2.7E-2</v>
      </c>
      <c r="Q521" s="19">
        <f>VLOOKUP($A521,'HUMAN RESOURCES'!$A521:$L3211,COLUMN(K521),0)</f>
        <v>12825031</v>
      </c>
      <c r="R521" s="19">
        <f>VLOOKUP($A521,'HUMAN RESOURCES'!$A521:$L3211,COLUMN(L521),0)</f>
        <v>0.38300000000000001</v>
      </c>
      <c r="S521" s="19">
        <f>VLOOKUP($A521,TOURISM!$A520:$E3210, COLUMN(D521),0)</f>
        <v>98000000</v>
      </c>
      <c r="T521" s="19">
        <f>VLOOKUP($A521,TOURISM!$A520:$E3210, COLUMN(E521),0)</f>
        <v>83000000</v>
      </c>
      <c r="U521" s="19">
        <f>VLOOKUP($A521,BUSINESS!$A521:$I3211, COLUMN(H521),0)</f>
        <v>6.3E-2</v>
      </c>
      <c r="V521" s="19">
        <f>VLOOKUP($A521,BUSINESS!$A521:$I3211, COLUMN(I521),0)</f>
        <v>0.34399999999999997</v>
      </c>
    </row>
    <row r="522" spans="1:22" ht="15" x14ac:dyDescent="0.25">
      <c r="A522" s="14" t="s">
        <v>59</v>
      </c>
      <c r="B522" s="15" t="s">
        <v>104</v>
      </c>
      <c r="C522" s="16" t="s">
        <v>122</v>
      </c>
      <c r="D522" s="17">
        <v>284000000000</v>
      </c>
      <c r="E522" s="18">
        <v>8.6999999999999994E-2</v>
      </c>
      <c r="F522" s="18">
        <v>484</v>
      </c>
      <c r="G522" s="18">
        <v>0.11700000000000001</v>
      </c>
      <c r="H522" s="19">
        <f>VLOOKUP($A522,ENERGY!$A522:$E3212,COLUMN(D522),0)</f>
        <v>117374</v>
      </c>
      <c r="I522" s="19">
        <f>VLOOKUP($A522,ENERGY!$A522:$E3212,COLUMN(E522),0)</f>
        <v>380811</v>
      </c>
      <c r="J522" s="19">
        <f>VLOOKUP($A522,'HUMAN RESOURCES'!$A522:$L3212,COLUMN(D522),0)</f>
        <v>4.2999999999999997E-2</v>
      </c>
      <c r="K522" s="19">
        <f>VLOOKUP($A522,'HUMAN RESOURCES'!$A522:$L3212,COLUMN(E522),0)</f>
        <v>7.2999999999999995E-2</v>
      </c>
      <c r="L522" s="19">
        <f>VLOOKUP($A522,'HUMAN RESOURCES'!$A522:$L3212,COLUMN(F522),0)</f>
        <v>55</v>
      </c>
      <c r="M522" s="19">
        <f>VLOOKUP($A522,'HUMAN RESOURCES'!$A522:$L3212,COLUMN(G522),0)</f>
        <v>54</v>
      </c>
      <c r="N522" s="19">
        <f>VLOOKUP($A522,'HUMAN RESOURCES'!$A522:$L3212,COLUMN(H522),0)</f>
        <v>0.46100000000000002</v>
      </c>
      <c r="O522" s="19">
        <f>VLOOKUP($A522,'HUMAN RESOURCES'!$A522:$L3212,COLUMN(I522),0)</f>
        <v>0.51400000000000001</v>
      </c>
      <c r="P522" s="19">
        <f>VLOOKUP($A522,'HUMAN RESOURCES'!$A522:$L3212,COLUMN(J522),0)</f>
        <v>2.5000000000000001E-2</v>
      </c>
      <c r="Q522" s="19">
        <f>VLOOKUP($A522,'HUMAN RESOURCES'!$A522:$L3212,COLUMN(K522),0)</f>
        <v>15094967</v>
      </c>
      <c r="R522" s="19">
        <f>VLOOKUP($A522,'HUMAN RESOURCES'!$A522:$L3212,COLUMN(L522),0)</f>
        <v>0.248</v>
      </c>
      <c r="S522" s="19">
        <f>VLOOKUP($A522,TOURISM!$A521:$E3211, COLUMN(D522),0)</f>
        <v>99000000</v>
      </c>
      <c r="T522" s="19">
        <f>VLOOKUP($A522,TOURISM!$A521:$E3211, COLUMN(E522),0)</f>
        <v>111000000</v>
      </c>
      <c r="U522" s="19">
        <f>VLOOKUP($A522,BUSINESS!$A522:$I3212, COLUMN(H522),0)</f>
        <v>1.0999999999999999E-2</v>
      </c>
      <c r="V522" s="19">
        <f>VLOOKUP($A522,BUSINESS!$A522:$I3212, COLUMN(I522),0)</f>
        <v>0.253</v>
      </c>
    </row>
    <row r="523" spans="1:22" ht="15" x14ac:dyDescent="0.25">
      <c r="A523" s="14" t="s">
        <v>59</v>
      </c>
      <c r="B523" s="15" t="s">
        <v>105</v>
      </c>
      <c r="C523" s="16" t="s">
        <v>122</v>
      </c>
      <c r="D523" s="17">
        <v>13298986925</v>
      </c>
      <c r="E523" s="18">
        <v>2.4E-2</v>
      </c>
      <c r="F523" s="18">
        <v>30</v>
      </c>
      <c r="G523" s="19">
        <v>0.12</v>
      </c>
      <c r="H523" s="19">
        <f>VLOOKUP($A523,ENERGY!$A523:$E3213,COLUMN(D523),0)</f>
        <v>14338</v>
      </c>
      <c r="I523" s="19">
        <f>VLOOKUP($A523,ENERGY!$A523:$E3213,COLUMN(E523),0)</f>
        <v>8441</v>
      </c>
      <c r="J523" s="19">
        <f>VLOOKUP($A523,'HUMAN RESOURCES'!$A523:$L3213,COLUMN(D523),0)</f>
        <v>4.2999999999999997E-2</v>
      </c>
      <c r="K523" s="19">
        <f>VLOOKUP($A523,'HUMAN RESOURCES'!$A523:$L3213,COLUMN(E523),0)</f>
        <v>5.2999999999999999E-2</v>
      </c>
      <c r="L523" s="19">
        <f>VLOOKUP($A523,'HUMAN RESOURCES'!$A523:$L3213,COLUMN(F523),0)</f>
        <v>59</v>
      </c>
      <c r="M523" s="19">
        <f>VLOOKUP($A523,'HUMAN RESOURCES'!$A523:$L3213,COLUMN(G523),0)</f>
        <v>57</v>
      </c>
      <c r="N523" s="19">
        <f>VLOOKUP($A523,'HUMAN RESOURCES'!$A523:$L3213,COLUMN(H523),0)</f>
        <v>0.46</v>
      </c>
      <c r="O523" s="19">
        <f>VLOOKUP($A523,'HUMAN RESOURCES'!$A523:$L3213,COLUMN(I523),0)</f>
        <v>0.51500000000000001</v>
      </c>
      <c r="P523" s="19">
        <f>VLOOKUP($A523,'HUMAN RESOURCES'!$A523:$L3213,COLUMN(J523),0)</f>
        <v>2.5000000000000001E-2</v>
      </c>
      <c r="Q523" s="19">
        <f>VLOOKUP($A523,'HUMAN RESOURCES'!$A523:$L3213,COLUMN(K523),0)</f>
        <v>1628332</v>
      </c>
      <c r="R523" s="19">
        <f>VLOOKUP($A523,'HUMAN RESOURCES'!$A523:$L3213,COLUMN(L523),0)</f>
        <v>0.55600000000000005</v>
      </c>
      <c r="S523" s="19">
        <f>VLOOKUP($A523,TOURISM!$A522:$E3212, COLUMN(D523),0)</f>
        <v>64000000</v>
      </c>
      <c r="T523" s="19">
        <f>VLOOKUP($A523,TOURISM!$A522:$E3212, COLUMN(E523),0)</f>
        <v>9000000</v>
      </c>
      <c r="U523" s="19">
        <f>VLOOKUP($A523,BUSINESS!$A523:$I3213, COLUMN(H523),0)</f>
        <v>7.5999999999999998E-2</v>
      </c>
      <c r="V523" s="19">
        <f>VLOOKUP($A523,BUSINESS!$A523:$I3213, COLUMN(I523),0)</f>
        <v>0.80600000000000005</v>
      </c>
    </row>
    <row r="524" spans="1:22" ht="15" x14ac:dyDescent="0.25">
      <c r="A524" s="14" t="s">
        <v>59</v>
      </c>
      <c r="B524" s="15" t="s">
        <v>106</v>
      </c>
      <c r="C524" s="16" t="s">
        <v>122</v>
      </c>
      <c r="D524" s="17">
        <v>52839990731</v>
      </c>
      <c r="E524" s="18">
        <v>7.3999999999999996E-2</v>
      </c>
      <c r="F524" s="18">
        <v>112</v>
      </c>
      <c r="G524" s="19">
        <v>0.12</v>
      </c>
      <c r="H524" s="19">
        <f>VLOOKUP($A524,ENERGY!$A524:$E3214,COLUMN(D524),0)</f>
        <v>14725</v>
      </c>
      <c r="I524" s="19">
        <f>VLOOKUP($A524,ENERGY!$A524:$E3214,COLUMN(E524),0)</f>
        <v>9072</v>
      </c>
      <c r="J524" s="19">
        <f>VLOOKUP($A524,'HUMAN RESOURCES'!$A524:$L3214,COLUMN(D524),0)</f>
        <v>4.3999999999999997E-2</v>
      </c>
      <c r="K524" s="19">
        <f>VLOOKUP($A524,'HUMAN RESOURCES'!$A524:$L3214,COLUMN(E524),0)</f>
        <v>9.5000000000000001E-2</v>
      </c>
      <c r="L524" s="19">
        <f>VLOOKUP($A524,'HUMAN RESOURCES'!$A524:$L3214,COLUMN(F524),0)</f>
        <v>50</v>
      </c>
      <c r="M524" s="19">
        <f>VLOOKUP($A524,'HUMAN RESOURCES'!$A524:$L3214,COLUMN(G524),0)</f>
        <v>47</v>
      </c>
      <c r="N524" s="19">
        <f>VLOOKUP($A524,'HUMAN RESOURCES'!$A524:$L3214,COLUMN(H524),0)</f>
        <v>0.45600000000000002</v>
      </c>
      <c r="O524" s="19">
        <f>VLOOKUP($A524,'HUMAN RESOURCES'!$A524:$L3214,COLUMN(I524),0)</f>
        <v>0.51500000000000001</v>
      </c>
      <c r="P524" s="19">
        <f>VLOOKUP($A524,'HUMAN RESOURCES'!$A524:$L3214,COLUMN(J524),0)</f>
        <v>2.8000000000000001E-2</v>
      </c>
      <c r="Q524" s="19">
        <f>VLOOKUP($A524,'HUMAN RESOURCES'!$A524:$L3214,COLUMN(K524),0)</f>
        <v>60486276</v>
      </c>
      <c r="R524" s="19">
        <f>VLOOKUP($A524,'HUMAN RESOURCES'!$A524:$L3214,COLUMN(L524),0)</f>
        <v>0.39400000000000002</v>
      </c>
      <c r="S524" s="19">
        <f>VLOOKUP($A524,TOURISM!$A523:$E3213, COLUMN(D524),0)</f>
        <v>24000000</v>
      </c>
      <c r="T524" s="19">
        <f>VLOOKUP($A524,TOURISM!$A523:$E3213, COLUMN(E524),0)</f>
        <v>121000000</v>
      </c>
      <c r="U524" s="19">
        <f>VLOOKUP($A524,BUSINESS!$A524:$I3214, COLUMN(H524),0)</f>
        <v>6.0000000000000001E-3</v>
      </c>
      <c r="V524" s="19">
        <f>VLOOKUP($A524,BUSINESS!$A524:$I3214, COLUMN(I524),0)</f>
        <v>0.156</v>
      </c>
    </row>
    <row r="525" spans="1:22" ht="15" x14ac:dyDescent="0.25">
      <c r="A525" s="14" t="s">
        <v>59</v>
      </c>
      <c r="B525" s="15" t="s">
        <v>107</v>
      </c>
      <c r="C525" s="16" t="s">
        <v>122</v>
      </c>
      <c r="D525" s="17">
        <v>3144680749</v>
      </c>
      <c r="E525" s="18">
        <v>8.4000000000000005E-2</v>
      </c>
      <c r="F525" s="18">
        <v>227</v>
      </c>
      <c r="G525" s="18">
        <v>0.114</v>
      </c>
      <c r="H525" s="19">
        <f>VLOOKUP($A525,ENERGY!$A525:$E3215,COLUMN(D525),0)</f>
        <v>14338</v>
      </c>
      <c r="I525" s="19">
        <f>VLOOKUP($A525,ENERGY!$A525:$E3215,COLUMN(E525),0)</f>
        <v>1041</v>
      </c>
      <c r="J525" s="19">
        <f>VLOOKUP($A525,'HUMAN RESOURCES'!$A525:$L3215,COLUMN(D525),0)</f>
        <v>4.4999999999999998E-2</v>
      </c>
      <c r="K525" s="19">
        <f>VLOOKUP($A525,'HUMAN RESOURCES'!$A525:$L3215,COLUMN(E525),0)</f>
        <v>6.3E-2</v>
      </c>
      <c r="L525" s="19">
        <f>VLOOKUP($A525,'HUMAN RESOURCES'!$A525:$L3215,COLUMN(F525),0)</f>
        <v>54</v>
      </c>
      <c r="M525" s="19">
        <f>VLOOKUP($A525,'HUMAN RESOURCES'!$A525:$L3215,COLUMN(G525),0)</f>
        <v>51</v>
      </c>
      <c r="N525" s="19">
        <f>VLOOKUP($A525,'HUMAN RESOURCES'!$A525:$L3215,COLUMN(H525),0)</f>
        <v>0.44</v>
      </c>
      <c r="O525" s="19">
        <f>VLOOKUP($A525,'HUMAN RESOURCES'!$A525:$L3215,COLUMN(I525),0)</f>
        <v>0.53500000000000003</v>
      </c>
      <c r="P525" s="19">
        <f>VLOOKUP($A525,'HUMAN RESOURCES'!$A525:$L3215,COLUMN(J525),0)</f>
        <v>2.5999999999999999E-2</v>
      </c>
      <c r="Q525" s="19">
        <f>VLOOKUP($A525,'HUMAN RESOURCES'!$A525:$L3215,COLUMN(K525),0)</f>
        <v>8926687</v>
      </c>
      <c r="R525" s="19">
        <f>VLOOKUP($A525,'HUMAN RESOURCES'!$A525:$L3215,COLUMN(L525),0)</f>
        <v>0.104</v>
      </c>
      <c r="S525" s="19">
        <f>VLOOKUP($A525,TOURISM!$A524:$E3214, COLUMN(D525),0)</f>
        <v>1700000</v>
      </c>
      <c r="T525" s="19">
        <f>VLOOKUP($A525,TOURISM!$A524:$E3214, COLUMN(E525),0)</f>
        <v>71000000</v>
      </c>
      <c r="U525" s="19">
        <f>VLOOKUP($A525,BUSINESS!$A525:$I3215, COLUMN(H525),0)</f>
        <v>8.9999999999999993E-3</v>
      </c>
      <c r="V525" s="19">
        <f>VLOOKUP($A525,BUSINESS!$A525:$I3215, COLUMN(I525),0)</f>
        <v>0.10299999999999999</v>
      </c>
    </row>
    <row r="526" spans="1:22" ht="15" x14ac:dyDescent="0.25">
      <c r="A526" s="14" t="s">
        <v>59</v>
      </c>
      <c r="B526" s="15" t="s">
        <v>108</v>
      </c>
      <c r="C526" s="16" t="s">
        <v>122</v>
      </c>
      <c r="D526" s="17">
        <v>21368165400</v>
      </c>
      <c r="E526" s="18">
        <v>5.6000000000000001E-2</v>
      </c>
      <c r="F526" s="18">
        <v>28</v>
      </c>
      <c r="G526" s="18">
        <v>0.15</v>
      </c>
      <c r="H526" s="19">
        <f>VLOOKUP($A526,ENERGY!$A526:$E3216,COLUMN(D526),0)</f>
        <v>15491</v>
      </c>
      <c r="I526" s="19">
        <f>VLOOKUP($A526,ENERGY!$A526:$E3216,COLUMN(E526),0)</f>
        <v>3806</v>
      </c>
      <c r="J526" s="19">
        <f>VLOOKUP($A526,'HUMAN RESOURCES'!$A526:$L3216,COLUMN(D526),0)</f>
        <v>4.4999999999999998E-2</v>
      </c>
      <c r="K526" s="19">
        <f>VLOOKUP($A526,'HUMAN RESOURCES'!$A526:$L3216,COLUMN(E526),0)</f>
        <v>5.3999999999999999E-2</v>
      </c>
      <c r="L526" s="19">
        <f>VLOOKUP($A526,'HUMAN RESOURCES'!$A526:$L3216,COLUMN(F526),0)</f>
        <v>57</v>
      </c>
      <c r="M526" s="19">
        <f>VLOOKUP($A526,'HUMAN RESOURCES'!$A526:$L3216,COLUMN(G526),0)</f>
        <v>56</v>
      </c>
      <c r="N526" s="19">
        <f>VLOOKUP($A526,'HUMAN RESOURCES'!$A526:$L3216,COLUMN(H526),0)</f>
        <v>0.49</v>
      </c>
      <c r="O526" s="19">
        <f>VLOOKUP($A526,'HUMAN RESOURCES'!$A526:$L3216,COLUMN(I526),0)</f>
        <v>0.48599999999999999</v>
      </c>
      <c r="P526" s="19">
        <f>VLOOKUP($A526,'HUMAN RESOURCES'!$A526:$L3216,COLUMN(J526),0)</f>
        <v>2.5000000000000001E-2</v>
      </c>
      <c r="Q526" s="19">
        <f>VLOOKUP($A526,'HUMAN RESOURCES'!$A526:$L3216,COLUMN(K526),0)</f>
        <v>32864328</v>
      </c>
      <c r="R526" s="19">
        <f>VLOOKUP($A526,'HUMAN RESOURCES'!$A526:$L3216,COLUMN(L526),0)</f>
        <v>0.14199999999999999</v>
      </c>
      <c r="S526" s="19">
        <f>VLOOKUP($A526,TOURISM!$A525:$E3215, COLUMN(D526),0)</f>
        <v>683000000</v>
      </c>
      <c r="T526" s="19">
        <f>VLOOKUP($A526,TOURISM!$A525:$E3215, COLUMN(E526),0)</f>
        <v>351000000</v>
      </c>
      <c r="U526" s="19">
        <f>VLOOKUP($A526,BUSINESS!$A526:$I3216, COLUMN(H526),0)</f>
        <v>9.8000000000000004E-2</v>
      </c>
      <c r="V526" s="19">
        <f>VLOOKUP($A526,BUSINESS!$A526:$I3216, COLUMN(I526),0)</f>
        <v>0.28599999999999998</v>
      </c>
    </row>
    <row r="527" spans="1:22" ht="15" x14ac:dyDescent="0.25">
      <c r="A527" s="14" t="s">
        <v>59</v>
      </c>
      <c r="B527" s="15" t="s">
        <v>109</v>
      </c>
      <c r="C527" s="16" t="s">
        <v>122</v>
      </c>
      <c r="D527" s="17">
        <v>3163000591</v>
      </c>
      <c r="E527" s="18">
        <v>7.1999999999999995E-2</v>
      </c>
      <c r="F527" s="18">
        <v>37</v>
      </c>
      <c r="G527" s="19">
        <v>0.12</v>
      </c>
      <c r="H527" s="19">
        <f>VLOOKUP($A527,ENERGY!$A527:$E3217,COLUMN(D527),0)</f>
        <v>2303</v>
      </c>
      <c r="I527" s="19">
        <f>VLOOKUP($A527,ENERGY!$A527:$E3217,COLUMN(E527),0)</f>
        <v>1463</v>
      </c>
      <c r="J527" s="19">
        <f>VLOOKUP($A527,'HUMAN RESOURCES'!$A527:$L3217,COLUMN(D527),0)</f>
        <v>4.5999999999999999E-2</v>
      </c>
      <c r="K527" s="19">
        <f>VLOOKUP($A527,'HUMAN RESOURCES'!$A527:$L3217,COLUMN(E527),0)</f>
        <v>0.1</v>
      </c>
      <c r="L527" s="19">
        <f>VLOOKUP($A527,'HUMAN RESOURCES'!$A527:$L3217,COLUMN(F527),0)</f>
        <v>55</v>
      </c>
      <c r="M527" s="19">
        <f>VLOOKUP($A527,'HUMAN RESOURCES'!$A527:$L3217,COLUMN(G527),0)</f>
        <v>52</v>
      </c>
      <c r="N527" s="19">
        <f>VLOOKUP($A527,'HUMAN RESOURCES'!$A527:$L3217,COLUMN(H527),0)</f>
        <v>0.47799999999999998</v>
      </c>
      <c r="O527" s="19">
        <f>VLOOKUP($A527,'HUMAN RESOURCES'!$A527:$L3217,COLUMN(I527),0)</f>
        <v>0.49399999999999999</v>
      </c>
      <c r="P527" s="19">
        <f>VLOOKUP($A527,'HUMAN RESOURCES'!$A527:$L3217,COLUMN(J527),0)</f>
        <v>2.8000000000000001E-2</v>
      </c>
      <c r="Q527" s="19">
        <f>VLOOKUP($A527,'HUMAN RESOURCES'!$A527:$L3217,COLUMN(K527),0)</f>
        <v>9380854</v>
      </c>
      <c r="R527" s="19">
        <f>VLOOKUP($A527,'HUMAN RESOURCES'!$A527:$L3217,COLUMN(L527),0)</f>
        <v>0.36799999999999999</v>
      </c>
      <c r="S527" s="19">
        <f>VLOOKUP($A527,TOURISM!$A526:$E3216, COLUMN(D527),0)</f>
        <v>2478709140</v>
      </c>
      <c r="T527" s="19">
        <f>VLOOKUP($A527,TOURISM!$A526:$E3216, COLUMN(E527),0)</f>
        <v>448000000</v>
      </c>
      <c r="U527" s="19">
        <f>VLOOKUP($A527,BUSINESS!$A527:$I3217, COLUMN(H527),0)</f>
        <v>1.2E-2</v>
      </c>
      <c r="V527" s="19">
        <f>VLOOKUP($A527,BUSINESS!$A527:$I3217, COLUMN(I527),0)</f>
        <v>6.8000000000000005E-2</v>
      </c>
    </row>
    <row r="528" spans="1:22" ht="15" x14ac:dyDescent="0.25">
      <c r="A528" s="14" t="s">
        <v>59</v>
      </c>
      <c r="B528" s="15" t="s">
        <v>110</v>
      </c>
      <c r="C528" s="16" t="s">
        <v>122</v>
      </c>
      <c r="D528" s="17">
        <v>43454935940</v>
      </c>
      <c r="E528" s="18">
        <v>6.2E-2</v>
      </c>
      <c r="F528" s="18">
        <v>259</v>
      </c>
      <c r="G528" s="19">
        <v>0.12</v>
      </c>
      <c r="H528" s="19">
        <f>VLOOKUP($A528,ENERGY!$A528:$E3218,COLUMN(D528),0)</f>
        <v>8028</v>
      </c>
      <c r="I528" s="19">
        <f>VLOOKUP($A528,ENERGY!$A528:$E3218,COLUMN(E528),0)</f>
        <v>21397</v>
      </c>
      <c r="J528" s="19">
        <f>VLOOKUP($A528,'HUMAN RESOURCES'!$A528:$L3218,COLUMN(D528),0)</f>
        <v>4.7E-2</v>
      </c>
      <c r="K528" s="19">
        <f>VLOOKUP($A528,'HUMAN RESOURCES'!$A528:$L3218,COLUMN(E528),0)</f>
        <v>0.112</v>
      </c>
      <c r="L528" s="19">
        <f>VLOOKUP($A528,'HUMAN RESOURCES'!$A528:$L3218,COLUMN(F528),0)</f>
        <v>52</v>
      </c>
      <c r="M528" s="19">
        <f>VLOOKUP($A528,'HUMAN RESOURCES'!$A528:$L3218,COLUMN(G528),0)</f>
        <v>49</v>
      </c>
      <c r="N528" s="19">
        <f>VLOOKUP($A528,'HUMAN RESOURCES'!$A528:$L3218,COLUMN(H528),0)</f>
        <v>0.47899999999999998</v>
      </c>
      <c r="O528" s="19">
        <f>VLOOKUP($A528,'HUMAN RESOURCES'!$A528:$L3218,COLUMN(I528),0)</f>
        <v>0.497</v>
      </c>
      <c r="P528" s="19">
        <f>VLOOKUP($A528,'HUMAN RESOURCES'!$A528:$L3218,COLUMN(J528),0)</f>
        <v>2.4E-2</v>
      </c>
      <c r="Q528" s="19">
        <f>VLOOKUP($A528,'HUMAN RESOURCES'!$A528:$L3218,COLUMN(K528),0)</f>
        <v>18926650</v>
      </c>
      <c r="R528" s="19">
        <f>VLOOKUP($A528,'HUMAN RESOURCES'!$A528:$L3218,COLUMN(L528),0)</f>
        <v>0.39300000000000002</v>
      </c>
      <c r="S528" s="19">
        <f>VLOOKUP($A528,TOURISM!$A527:$E3217, COLUMN(D528),0)</f>
        <v>554000000</v>
      </c>
      <c r="T528" s="19">
        <f>VLOOKUP($A528,TOURISM!$A527:$E3217, COLUMN(E528),0)</f>
        <v>270000000</v>
      </c>
      <c r="U528" s="19">
        <f>VLOOKUP($A528,BUSINESS!$A528:$I3218, COLUMN(H528),0)</f>
        <v>0.06</v>
      </c>
      <c r="V528" s="19">
        <f>VLOOKUP($A528,BUSINESS!$A528:$I3218, COLUMN(I528),0)</f>
        <v>0.42799999999999999</v>
      </c>
    </row>
    <row r="529" spans="1:22" ht="15" x14ac:dyDescent="0.25">
      <c r="A529" s="14" t="s">
        <v>59</v>
      </c>
      <c r="B529" s="15" t="s">
        <v>111</v>
      </c>
      <c r="C529" s="16" t="s">
        <v>122</v>
      </c>
      <c r="D529" s="17">
        <v>14824492062</v>
      </c>
      <c r="E529" s="18">
        <v>9.2999999999999999E-2</v>
      </c>
      <c r="F529" s="18">
        <v>42</v>
      </c>
      <c r="G529" s="18">
        <v>0.21</v>
      </c>
      <c r="H529" s="19">
        <f>VLOOKUP($A529,ENERGY!$A529:$E3219,COLUMN(D529),0)</f>
        <v>14338</v>
      </c>
      <c r="I529" s="19">
        <f>VLOOKUP($A529,ENERGY!$A529:$E3219,COLUMN(E529),0)</f>
        <v>1709</v>
      </c>
      <c r="J529" s="19">
        <f>VLOOKUP($A529,'HUMAN RESOURCES'!$A529:$L3219,COLUMN(D529),0)</f>
        <v>4.8000000000000001E-2</v>
      </c>
      <c r="K529" s="19">
        <f>VLOOKUP($A529,'HUMAN RESOURCES'!$A529:$L3219,COLUMN(E529),0)</f>
        <v>9.5000000000000001E-2</v>
      </c>
      <c r="L529" s="19">
        <f>VLOOKUP($A529,'HUMAN RESOURCES'!$A529:$L3219,COLUMN(F529),0)</f>
        <v>50</v>
      </c>
      <c r="M529" s="19">
        <f>VLOOKUP($A529,'HUMAN RESOURCES'!$A529:$L3219,COLUMN(G529),0)</f>
        <v>49</v>
      </c>
      <c r="N529" s="19">
        <f>VLOOKUP($A529,'HUMAN RESOURCES'!$A529:$L3219,COLUMN(H529),0)</f>
        <v>0.49</v>
      </c>
      <c r="O529" s="19">
        <f>VLOOKUP($A529,'HUMAN RESOURCES'!$A529:$L3219,COLUMN(I529),0)</f>
        <v>0.48499999999999999</v>
      </c>
      <c r="P529" s="19">
        <f>VLOOKUP($A529,'HUMAN RESOURCES'!$A529:$L3219,COLUMN(J529),0)</f>
        <v>2.5000000000000001E-2</v>
      </c>
      <c r="Q529" s="19">
        <f>VLOOKUP($A529,'HUMAN RESOURCES'!$A529:$L3219,COLUMN(K529),0)</f>
        <v>11371325</v>
      </c>
      <c r="R529" s="19">
        <f>VLOOKUP($A529,'HUMAN RESOURCES'!$A529:$L3219,COLUMN(L529),0)</f>
        <v>0.219</v>
      </c>
      <c r="S529" s="19">
        <f>VLOOKUP($A529,TOURISM!$A528:$E3218, COLUMN(D529),0)</f>
        <v>2478709140</v>
      </c>
      <c r="T529" s="19">
        <f>VLOOKUP($A529,TOURISM!$A528:$E3218, COLUMN(E529),0)</f>
        <v>448000000</v>
      </c>
      <c r="U529" s="19">
        <f>VLOOKUP($A529,BUSINESS!$A529:$I3219, COLUMN(H529),0)</f>
        <v>1.4999999999999999E-2</v>
      </c>
      <c r="V529" s="19">
        <f>VLOOKUP($A529,BUSINESS!$A529:$I3219, COLUMN(I529),0)</f>
        <v>0.20100000000000001</v>
      </c>
    </row>
    <row r="530" spans="1:22" ht="15" x14ac:dyDescent="0.25">
      <c r="A530" s="14" t="s">
        <v>59</v>
      </c>
      <c r="B530" s="15" t="s">
        <v>112</v>
      </c>
      <c r="C530" s="16" t="s">
        <v>122</v>
      </c>
      <c r="D530" s="17">
        <v>12805029522</v>
      </c>
      <c r="E530" s="18">
        <v>6.4000000000000001E-2</v>
      </c>
      <c r="F530" s="18">
        <v>64</v>
      </c>
      <c r="G530" s="18">
        <v>0.221</v>
      </c>
      <c r="H530" s="19">
        <f>VLOOKUP($A530,ENERGY!$A530:$E3220,COLUMN(D530),0)</f>
        <v>6828</v>
      </c>
      <c r="I530" s="19">
        <f>VLOOKUP($A530,ENERGY!$A530:$E3220,COLUMN(E530),0)</f>
        <v>2101</v>
      </c>
      <c r="J530" s="19">
        <f>VLOOKUP($A530,'HUMAN RESOURCES'!$A530:$L3220,COLUMN(D530),0)</f>
        <v>4.8000000000000001E-2</v>
      </c>
      <c r="K530" s="19">
        <f>VLOOKUP($A530,'HUMAN RESOURCES'!$A530:$L3220,COLUMN(E530),0)</f>
        <v>8.5000000000000006E-2</v>
      </c>
      <c r="L530" s="19">
        <f>VLOOKUP($A530,'HUMAN RESOURCES'!$A530:$L3220,COLUMN(F530),0)</f>
        <v>53</v>
      </c>
      <c r="M530" s="19">
        <f>VLOOKUP($A530,'HUMAN RESOURCES'!$A530:$L3220,COLUMN(G530),0)</f>
        <v>54</v>
      </c>
      <c r="N530" s="19">
        <f>VLOOKUP($A530,'HUMAN RESOURCES'!$A530:$L3220,COLUMN(H530),0)</f>
        <v>0.46700000000000003</v>
      </c>
      <c r="O530" s="19">
        <f>VLOOKUP($A530,'HUMAN RESOURCES'!$A530:$L3220,COLUMN(I530),0)</f>
        <v>0.504</v>
      </c>
      <c r="P530" s="19">
        <f>VLOOKUP($A530,'HUMAN RESOURCES'!$A530:$L3220,COLUMN(J530),0)</f>
        <v>2.9000000000000001E-2</v>
      </c>
      <c r="Q530" s="19">
        <f>VLOOKUP($A530,'HUMAN RESOURCES'!$A530:$L3220,COLUMN(K530),0)</f>
        <v>13559296</v>
      </c>
      <c r="R530" s="19">
        <f>VLOOKUP($A530,'HUMAN RESOURCES'!$A530:$L3220,COLUMN(L530),0)</f>
        <v>0.35199999999999998</v>
      </c>
      <c r="S530" s="19">
        <f>VLOOKUP($A530,TOURISM!$A529:$E3219, COLUMN(D530),0)</f>
        <v>290000000</v>
      </c>
      <c r="T530" s="19">
        <f>VLOOKUP($A530,TOURISM!$A529:$E3219, COLUMN(E530),0)</f>
        <v>231000000</v>
      </c>
      <c r="U530" s="19">
        <f>VLOOKUP($A530,BUSINESS!$A530:$I3220, COLUMN(H530),0)</f>
        <v>1.7999999999999999E-2</v>
      </c>
      <c r="V530" s="19">
        <f>VLOOKUP($A530,BUSINESS!$A530:$I3220, COLUMN(I530),0)</f>
        <v>0.32900000000000001</v>
      </c>
    </row>
    <row r="531" spans="1:22" ht="15" x14ac:dyDescent="0.25">
      <c r="A531" s="14" t="s">
        <v>59</v>
      </c>
      <c r="B531" s="15" t="s">
        <v>113</v>
      </c>
      <c r="C531" s="16" t="s">
        <v>122</v>
      </c>
      <c r="D531" s="17">
        <v>8157077422</v>
      </c>
      <c r="E531" s="21">
        <v>6.4000000000000001E-2</v>
      </c>
      <c r="F531" s="19">
        <v>190</v>
      </c>
      <c r="G531" s="19">
        <v>0.12</v>
      </c>
      <c r="H531" s="19">
        <f>VLOOKUP($A531,ENERGY!$A531:$E3221,COLUMN(D531),0)</f>
        <v>9500</v>
      </c>
      <c r="I531" s="19">
        <f>VLOOKUP($A531,ENERGY!$A531:$E3221,COLUMN(E531),0)</f>
        <v>10627</v>
      </c>
      <c r="J531" s="19">
        <f>VLOOKUP($A531,'HUMAN RESOURCES'!$A531:$L3221,COLUMN(D531),0)</f>
        <v>0.05</v>
      </c>
      <c r="K531" s="19">
        <f>VLOOKUP($A531,'HUMAN RESOURCES'!$A531:$L3221,COLUMN(E531),0)</f>
        <v>6.9000000000000006E-2</v>
      </c>
      <c r="L531" s="19">
        <f>VLOOKUP($A531,'HUMAN RESOURCES'!$A531:$L3221,COLUMN(F531),0)</f>
        <v>57</v>
      </c>
      <c r="M531" s="19">
        <f>VLOOKUP($A531,'HUMAN RESOURCES'!$A531:$L3221,COLUMN(G531),0)</f>
        <v>56</v>
      </c>
      <c r="N531" s="19">
        <f>VLOOKUP($A531,'HUMAN RESOURCES'!$A531:$L3221,COLUMN(H531),0)</f>
        <v>0.497</v>
      </c>
      <c r="O531" s="19">
        <f>VLOOKUP($A531,'HUMAN RESOURCES'!$A531:$L3221,COLUMN(I531),0)</f>
        <v>0.47699999999999998</v>
      </c>
      <c r="P531" s="19">
        <f>VLOOKUP($A531,'HUMAN RESOURCES'!$A531:$L3221,COLUMN(J531),0)</f>
        <v>2.5999999999999999E-2</v>
      </c>
      <c r="Q531" s="19">
        <f>VLOOKUP($A531,'HUMAN RESOURCES'!$A531:$L3221,COLUMN(K531),0)</f>
        <v>15302948</v>
      </c>
      <c r="R531" s="19">
        <f>VLOOKUP($A531,'HUMAN RESOURCES'!$A531:$L3221,COLUMN(L531),0)</f>
        <v>0.17399999999999999</v>
      </c>
      <c r="S531" s="19">
        <f>VLOOKUP($A531,TOURISM!$A530:$E3220, COLUMN(D531),0)</f>
        <v>69000000</v>
      </c>
      <c r="T531" s="19">
        <f>VLOOKUP($A531,TOURISM!$A530:$E3220, COLUMN(E531),0)</f>
        <v>84000000</v>
      </c>
      <c r="U531" s="19">
        <f>VLOOKUP($A531,BUSINESS!$A531:$I3221, COLUMN(H531),0)</f>
        <v>8.0000000000000002E-3</v>
      </c>
      <c r="V531" s="19">
        <f>VLOOKUP($A531,BUSINESS!$A531:$I3221, COLUMN(I531),0)</f>
        <v>0.17</v>
      </c>
    </row>
    <row r="532" spans="1:22" ht="15" x14ac:dyDescent="0.25">
      <c r="A532" s="14" t="s">
        <v>59</v>
      </c>
      <c r="B532" s="15" t="s">
        <v>60</v>
      </c>
      <c r="C532" s="16" t="s">
        <v>123</v>
      </c>
      <c r="D532" s="17">
        <v>161000000000</v>
      </c>
      <c r="E532" s="18">
        <v>4.2000000000000003E-2</v>
      </c>
      <c r="F532" s="18">
        <v>181</v>
      </c>
      <c r="G532" s="18">
        <v>0.08</v>
      </c>
      <c r="H532" s="19">
        <f>VLOOKUP($A532,ENERGY!$A532:$E3222,COLUMN(D532),0)</f>
        <v>28773</v>
      </c>
      <c r="I532" s="19">
        <f>VLOOKUP($A532,ENERGY!$A532:$E3222,COLUMN(E532),0)</f>
        <v>90854</v>
      </c>
      <c r="J532" s="19">
        <f>VLOOKUP($A532,'HUMAN RESOURCES'!$A532:$L3222,COLUMN(D532),0)</f>
        <v>1.2E-2</v>
      </c>
      <c r="K532" s="19">
        <f>VLOOKUP($A532,'HUMAN RESOURCES'!$A532:$L3222,COLUMN(E532),0)</f>
        <v>1.2999999999999999E-2</v>
      </c>
      <c r="L532" s="19">
        <f>VLOOKUP($A532,'HUMAN RESOURCES'!$A532:$L3222,COLUMN(F532),0)</f>
        <v>77</v>
      </c>
      <c r="M532" s="19">
        <f>VLOOKUP($A532,'HUMAN RESOURCES'!$A532:$L3222,COLUMN(G532),0)</f>
        <v>69</v>
      </c>
      <c r="N532" s="19">
        <f>VLOOKUP($A532,'HUMAN RESOURCES'!$A532:$L3222,COLUMN(H532),0)</f>
        <v>0.21199999999999999</v>
      </c>
      <c r="O532" s="19">
        <f>VLOOKUP($A532,'HUMAN RESOURCES'!$A532:$L3222,COLUMN(I532),0)</f>
        <v>0.71099999999999997</v>
      </c>
      <c r="P532" s="19">
        <f>VLOOKUP($A532,'HUMAN RESOURCES'!$A532:$L3222,COLUMN(J532),0)</f>
        <v>7.6999999999999999E-2</v>
      </c>
      <c r="Q532" s="19">
        <f>VLOOKUP($A532,'HUMAN RESOURCES'!$A532:$L3222,COLUMN(K532),0)</f>
        <v>1280924</v>
      </c>
      <c r="R532" s="19">
        <f>VLOOKUP($A532,'HUMAN RESOURCES'!$A532:$L3222,COLUMN(L532),0)</f>
        <v>0.40600000000000003</v>
      </c>
      <c r="S532" s="19">
        <f>VLOOKUP($A532,TOURISM!$A531:$E3221, COLUMN(D532),0)</f>
        <v>1585000000</v>
      </c>
      <c r="T532" s="19">
        <f>VLOOKUP($A532,TOURISM!$A531:$E3221, COLUMN(E532),0)</f>
        <v>423000000</v>
      </c>
      <c r="U532" s="19">
        <f>VLOOKUP($A532,BUSINESS!$A532:$I3222, COLUMN(H532),0)</f>
        <v>0.28299999999999997</v>
      </c>
      <c r="V532" s="19">
        <f>VLOOKUP($A532,BUSINESS!$A532:$I3222, COLUMN(I532),0)</f>
        <v>0.96799999999999997</v>
      </c>
    </row>
    <row r="533" spans="1:22" ht="15" x14ac:dyDescent="0.25">
      <c r="A533" s="14" t="s">
        <v>59</v>
      </c>
      <c r="B533" s="15" t="s">
        <v>62</v>
      </c>
      <c r="C533" s="16" t="s">
        <v>123</v>
      </c>
      <c r="D533" s="17">
        <v>75492417649</v>
      </c>
      <c r="E533" s="18">
        <v>4.3999999999999997E-2</v>
      </c>
      <c r="F533" s="18">
        <v>174</v>
      </c>
      <c r="G533" s="18">
        <v>0.157</v>
      </c>
      <c r="H533" s="19">
        <f>VLOOKUP($A533,ENERGY!$A533:$E3223,COLUMN(D533),0)</f>
        <v>8304</v>
      </c>
      <c r="I533" s="19">
        <f>VLOOKUP($A533,ENERGY!$A533:$E3223,COLUMN(E533),0)</f>
        <v>12666</v>
      </c>
      <c r="J533" s="19">
        <f>VLOOKUP($A533,'HUMAN RESOURCES'!$A533:$L3223,COLUMN(D533),0)</f>
        <v>1.7000000000000001E-2</v>
      </c>
      <c r="K533" s="19">
        <f>VLOOKUP($A533,'HUMAN RESOURCES'!$A533:$L3223,COLUMN(E533),0)</f>
        <v>1.2E-2</v>
      </c>
      <c r="L533" s="19">
        <f>VLOOKUP($A533,'HUMAN RESOURCES'!$A533:$L3223,COLUMN(F533),0)</f>
        <v>78</v>
      </c>
      <c r="M533" s="19">
        <f>VLOOKUP($A533,'HUMAN RESOURCES'!$A533:$L3223,COLUMN(G533),0)</f>
        <v>69</v>
      </c>
      <c r="N533" s="19">
        <f>VLOOKUP($A533,'HUMAN RESOURCES'!$A533:$L3223,COLUMN(H533),0)</f>
        <v>0.223</v>
      </c>
      <c r="O533" s="19">
        <f>VLOOKUP($A533,'HUMAN RESOURCES'!$A533:$L3223,COLUMN(I533),0)</f>
        <v>0.70099999999999996</v>
      </c>
      <c r="P533" s="19">
        <f>VLOOKUP($A533,'HUMAN RESOURCES'!$A533:$L3223,COLUMN(J533),0)</f>
        <v>7.5999999999999998E-2</v>
      </c>
      <c r="Q533" s="19">
        <f>VLOOKUP($A533,'HUMAN RESOURCES'!$A533:$L3223,COLUMN(K533),0)</f>
        <v>89770</v>
      </c>
      <c r="R533" s="19">
        <f>VLOOKUP($A533,'HUMAN RESOURCES'!$A533:$L3223,COLUMN(L533),0)</f>
        <v>0.52300000000000002</v>
      </c>
      <c r="S533" s="19">
        <f>VLOOKUP($A533,TOURISM!$A532:$E3222, COLUMN(D533),0)</f>
        <v>29000000</v>
      </c>
      <c r="T533" s="19">
        <f>VLOOKUP($A533,TOURISM!$A532:$E3222, COLUMN(E533),0)</f>
        <v>5000000</v>
      </c>
      <c r="U533" s="19">
        <f>VLOOKUP($A533,BUSINESS!$A533:$I3223, COLUMN(H533),0)</f>
        <v>0.41</v>
      </c>
      <c r="V533" s="19">
        <f>VLOOKUP($A533,BUSINESS!$A533:$I3223, COLUMN(I533),0)</f>
        <v>1.2889999999999999</v>
      </c>
    </row>
    <row r="534" spans="1:22" ht="15" x14ac:dyDescent="0.25">
      <c r="A534" s="14" t="s">
        <v>59</v>
      </c>
      <c r="B534" s="15" t="s">
        <v>63</v>
      </c>
      <c r="C534" s="16" t="s">
        <v>123</v>
      </c>
      <c r="D534" s="17">
        <v>6585134688</v>
      </c>
      <c r="E534" s="18">
        <v>4.3999999999999997E-2</v>
      </c>
      <c r="F534" s="18">
        <v>32</v>
      </c>
      <c r="G534" s="19">
        <v>0.12</v>
      </c>
      <c r="H534" s="19">
        <f>VLOOKUP($A534,ENERGY!$A534:$E3224,COLUMN(D534),0)</f>
        <v>2262</v>
      </c>
      <c r="I534" s="19">
        <f>VLOOKUP($A534,ENERGY!$A534:$E3224,COLUMN(E534),0)</f>
        <v>2054</v>
      </c>
      <c r="J534" s="19">
        <f>VLOOKUP($A534,'HUMAN RESOURCES'!$A534:$L3224,COLUMN(D534),0)</f>
        <v>1.9E-2</v>
      </c>
      <c r="K534" s="19">
        <f>VLOOKUP($A534,'HUMAN RESOURCES'!$A534:$L3224,COLUMN(E534),0)</f>
        <v>1.4999999999999999E-2</v>
      </c>
      <c r="L534" s="19">
        <f>VLOOKUP($A534,'HUMAN RESOURCES'!$A534:$L3224,COLUMN(F534),0)</f>
        <v>77</v>
      </c>
      <c r="M534" s="19">
        <f>VLOOKUP($A534,'HUMAN RESOURCES'!$A534:$L3224,COLUMN(G534),0)</f>
        <v>73</v>
      </c>
      <c r="N534" s="19">
        <f>VLOOKUP($A534,'HUMAN RESOURCES'!$A534:$L3224,COLUMN(H534),0)</f>
        <v>0.23499999999999999</v>
      </c>
      <c r="O534" s="19">
        <f>VLOOKUP($A534,'HUMAN RESOURCES'!$A534:$L3224,COLUMN(I534),0)</f>
        <v>0.69599999999999995</v>
      </c>
      <c r="P534" s="19">
        <f>VLOOKUP($A534,'HUMAN RESOURCES'!$A534:$L3224,COLUMN(J534),0)</f>
        <v>6.9000000000000006E-2</v>
      </c>
      <c r="Q534" s="19">
        <f>VLOOKUP($A534,'HUMAN RESOURCES'!$A534:$L3224,COLUMN(K534),0)</f>
        <v>10549100</v>
      </c>
      <c r="R534" s="19">
        <f>VLOOKUP($A534,'HUMAN RESOURCES'!$A534:$L3224,COLUMN(L534),0)</f>
        <v>0.65900000000000003</v>
      </c>
      <c r="S534" s="19">
        <f>VLOOKUP($A534,TOURISM!$A533:$E3223, COLUMN(D534),0)</f>
        <v>3477000000</v>
      </c>
      <c r="T534" s="19">
        <f>VLOOKUP($A534,TOURISM!$A533:$E3223, COLUMN(E534),0)</f>
        <v>611000000</v>
      </c>
      <c r="U534" s="19">
        <f>VLOOKUP($A534,BUSINESS!$A534:$I3224, COLUMN(H534),0)</f>
        <v>0.36799999999999999</v>
      </c>
      <c r="V534" s="19">
        <f>VLOOKUP($A534,BUSINESS!$A534:$I3224, COLUMN(I534),0)</f>
        <v>1.0449999999999999</v>
      </c>
    </row>
    <row r="535" spans="1:22" ht="15" x14ac:dyDescent="0.25">
      <c r="A535" s="14" t="s">
        <v>59</v>
      </c>
      <c r="B535" s="15" t="s">
        <v>64</v>
      </c>
      <c r="C535" s="16" t="s">
        <v>123</v>
      </c>
      <c r="D535" s="17">
        <v>10106837286</v>
      </c>
      <c r="E535" s="18">
        <v>6.0999999999999999E-2</v>
      </c>
      <c r="F535" s="18">
        <v>318</v>
      </c>
      <c r="G535" s="18">
        <v>0.13800000000000001</v>
      </c>
      <c r="H535" s="19">
        <f>VLOOKUP($A535,ENERGY!$A535:$E3225,COLUMN(D535),0)</f>
        <v>1916</v>
      </c>
      <c r="I535" s="19">
        <f>VLOOKUP($A535,ENERGY!$A535:$E3225,COLUMN(E535),0)</f>
        <v>4485</v>
      </c>
      <c r="J535" s="19">
        <f>VLOOKUP($A535,'HUMAN RESOURCES'!$A535:$L3225,COLUMN(D535),0)</f>
        <v>2.1999999999999999E-2</v>
      </c>
      <c r="K535" s="19">
        <f>VLOOKUP($A535,'HUMAN RESOURCES'!$A535:$L3225,COLUMN(E535),0)</f>
        <v>3.5000000000000003E-2</v>
      </c>
      <c r="L535" s="19">
        <f>VLOOKUP($A535,'HUMAN RESOURCES'!$A535:$L3225,COLUMN(F535),0)</f>
        <v>56</v>
      </c>
      <c r="M535" s="19">
        <f>VLOOKUP($A535,'HUMAN RESOURCES'!$A535:$L3225,COLUMN(G535),0)</f>
        <v>53</v>
      </c>
      <c r="N535" s="19">
        <f>VLOOKUP($A535,'HUMAN RESOURCES'!$A535:$L3225,COLUMN(H535),0)</f>
        <v>0.29699999999999999</v>
      </c>
      <c r="O535" s="19">
        <f>VLOOKUP($A535,'HUMAN RESOURCES'!$A535:$L3225,COLUMN(I535),0)</f>
        <v>0.65100000000000002</v>
      </c>
      <c r="P535" s="19">
        <f>VLOOKUP($A535,'HUMAN RESOURCES'!$A535:$L3225,COLUMN(J535),0)</f>
        <v>5.1999999999999998E-2</v>
      </c>
      <c r="Q535" s="19">
        <f>VLOOKUP($A535,'HUMAN RESOURCES'!$A535:$L3225,COLUMN(K535),0)</f>
        <v>50895698</v>
      </c>
      <c r="R535" s="19">
        <f>VLOOKUP($A535,'HUMAN RESOURCES'!$A535:$L3225,COLUMN(L535),0)</f>
        <v>0.622</v>
      </c>
      <c r="S535" s="19">
        <f>VLOOKUP($A535,TOURISM!$A534:$E3224, COLUMN(D535),0)</f>
        <v>10308000000</v>
      </c>
      <c r="T535" s="19">
        <f>VLOOKUP($A535,TOURISM!$A534:$E3224, COLUMN(E535),0)</f>
        <v>8139000000</v>
      </c>
      <c r="U535" s="19">
        <f>VLOOKUP($A535,BUSINESS!$A535:$I3225, COLUMN(H535),0)</f>
        <v>0.24</v>
      </c>
      <c r="V535" s="19">
        <f>VLOOKUP($A535,BUSINESS!$A535:$I3225, COLUMN(I535),0)</f>
        <v>0.97899999999999998</v>
      </c>
    </row>
    <row r="536" spans="1:22" ht="15" x14ac:dyDescent="0.25">
      <c r="A536" s="14" t="s">
        <v>59</v>
      </c>
      <c r="B536" s="15" t="s">
        <v>65</v>
      </c>
      <c r="C536" s="16" t="s">
        <v>123</v>
      </c>
      <c r="D536" s="17">
        <v>8348156389</v>
      </c>
      <c r="E536" s="18">
        <v>7.2999999999999995E-2</v>
      </c>
      <c r="F536" s="18">
        <v>41</v>
      </c>
      <c r="G536" s="19">
        <v>0.12</v>
      </c>
      <c r="H536" s="19">
        <f>VLOOKUP($A536,ENERGY!$A536:$E3226,COLUMN(D536),0)</f>
        <v>14338</v>
      </c>
      <c r="I536" s="19">
        <f>VLOOKUP($A536,ENERGY!$A536:$E3226,COLUMN(E536),0)</f>
        <v>1005</v>
      </c>
      <c r="J536" s="19">
        <f>VLOOKUP($A536,'HUMAN RESOURCES'!$A536:$L3226,COLUMN(D536),0)</f>
        <v>2.1999999999999999E-2</v>
      </c>
      <c r="K536" s="19">
        <f>VLOOKUP($A536,'HUMAN RESOURCES'!$A536:$L3226,COLUMN(E536),0)</f>
        <v>2.9000000000000001E-2</v>
      </c>
      <c r="L536" s="19">
        <f>VLOOKUP($A536,'HUMAN RESOURCES'!$A536:$L3226,COLUMN(F536),0)</f>
        <v>72</v>
      </c>
      <c r="M536" s="19">
        <f>VLOOKUP($A536,'HUMAN RESOURCES'!$A536:$L3226,COLUMN(G536),0)</f>
        <v>68</v>
      </c>
      <c r="N536" s="19">
        <f>VLOOKUP($A536,'HUMAN RESOURCES'!$A536:$L3226,COLUMN(H536),0)</f>
        <v>0.28100000000000003</v>
      </c>
      <c r="O536" s="19">
        <f>VLOOKUP($A536,'HUMAN RESOURCES'!$A536:$L3226,COLUMN(I536),0)</f>
        <v>0.66900000000000004</v>
      </c>
      <c r="P536" s="19">
        <f>VLOOKUP($A536,'HUMAN RESOURCES'!$A536:$L3226,COLUMN(J536),0)</f>
        <v>0.05</v>
      </c>
      <c r="Q536" s="19">
        <f>VLOOKUP($A536,'HUMAN RESOURCES'!$A536:$L3226,COLUMN(K536),0)</f>
        <v>31642360</v>
      </c>
      <c r="R536" s="19">
        <f>VLOOKUP($A536,'HUMAN RESOURCES'!$A536:$L3226,COLUMN(L536),0)</f>
        <v>0.57699999999999996</v>
      </c>
      <c r="S536" s="19">
        <f>VLOOKUP($A536,TOURISM!$A535:$E3225, COLUMN(D536),0)</f>
        <v>8176000000</v>
      </c>
      <c r="T536" s="19">
        <f>VLOOKUP($A536,TOURISM!$A535:$E3225, COLUMN(E536),0)</f>
        <v>1879000000</v>
      </c>
      <c r="U536" s="19">
        <f>VLOOKUP($A536,BUSINESS!$A536:$I3226, COLUMN(H536),0)</f>
        <v>0.52</v>
      </c>
      <c r="V536" s="19">
        <f>VLOOKUP($A536,BUSINESS!$A536:$I3226, COLUMN(I536),0)</f>
        <v>1.0109999999999999</v>
      </c>
    </row>
    <row r="537" spans="1:22" ht="15" x14ac:dyDescent="0.25">
      <c r="A537" s="14" t="s">
        <v>59</v>
      </c>
      <c r="B537" s="15" t="s">
        <v>66</v>
      </c>
      <c r="C537" s="16" t="s">
        <v>123</v>
      </c>
      <c r="D537" s="17">
        <v>1739781536</v>
      </c>
      <c r="E537" s="18">
        <v>7.0000000000000007E-2</v>
      </c>
      <c r="F537" s="18">
        <v>14</v>
      </c>
      <c r="G537" s="18">
        <v>0.14099999999999999</v>
      </c>
      <c r="H537" s="19">
        <f>VLOOKUP($A537,ENERGY!$A537:$E3227,COLUMN(D537),0)</f>
        <v>14338</v>
      </c>
      <c r="I537" s="19">
        <f>VLOOKUP($A537,ENERGY!$A537:$E3227,COLUMN(E537),0)</f>
        <v>220</v>
      </c>
      <c r="J537" s="19">
        <f>VLOOKUP($A537,'HUMAN RESOURCES'!$A537:$L3227,COLUMN(D537),0)</f>
        <v>2.1999999999999999E-2</v>
      </c>
      <c r="K537" s="19">
        <f>VLOOKUP($A537,'HUMAN RESOURCES'!$A537:$L3227,COLUMN(E537),0)</f>
        <v>1.4E-2</v>
      </c>
      <c r="L537" s="19">
        <f>VLOOKUP($A537,'HUMAN RESOURCES'!$A537:$L3227,COLUMN(F537),0)</f>
        <v>77</v>
      </c>
      <c r="M537" s="19">
        <f>VLOOKUP($A537,'HUMAN RESOURCES'!$A537:$L3227,COLUMN(G537),0)</f>
        <v>73</v>
      </c>
      <c r="N537" s="19">
        <f>VLOOKUP($A537,'HUMAN RESOURCES'!$A537:$L3227,COLUMN(H537),0)</f>
        <v>0.29399999999999998</v>
      </c>
      <c r="O537" s="19">
        <f>VLOOKUP($A537,'HUMAN RESOURCES'!$A537:$L3227,COLUMN(I537),0)</f>
        <v>0.66</v>
      </c>
      <c r="P537" s="19">
        <f>VLOOKUP($A537,'HUMAN RESOURCES'!$A537:$L3227,COLUMN(J537),0)</f>
        <v>4.5999999999999999E-2</v>
      </c>
      <c r="Q537" s="19">
        <f>VLOOKUP($A537,'HUMAN RESOURCES'!$A537:$L3227,COLUMN(K537),0)</f>
        <v>6040612</v>
      </c>
      <c r="R537" s="19">
        <f>VLOOKUP($A537,'HUMAN RESOURCES'!$A537:$L3227,COLUMN(L537),0)</f>
        <v>0.77600000000000002</v>
      </c>
      <c r="S537" s="19">
        <f>VLOOKUP($A537,TOURISM!$A536:$E3226, COLUMN(D537),0)</f>
        <v>170000000</v>
      </c>
      <c r="T537" s="19">
        <f>VLOOKUP($A537,TOURISM!$A536:$E3226, COLUMN(E537),0)</f>
        <v>2184000000</v>
      </c>
      <c r="U537" s="19">
        <f>VLOOKUP($A537,BUSINESS!$A537:$I3227, COLUMN(H537),0)</f>
        <v>0.14000000000000001</v>
      </c>
      <c r="V537" s="19">
        <f>VLOOKUP($A537,BUSINESS!$A537:$I3227, COLUMN(I537),0)</f>
        <v>1.804</v>
      </c>
    </row>
    <row r="538" spans="1:22" ht="15" x14ac:dyDescent="0.25">
      <c r="A538" s="14" t="s">
        <v>59</v>
      </c>
      <c r="B538" s="15" t="s">
        <v>67</v>
      </c>
      <c r="C538" s="16" t="s">
        <v>123</v>
      </c>
      <c r="D538" s="17">
        <v>22165009363</v>
      </c>
      <c r="E538" s="18">
        <v>5.0999999999999997E-2</v>
      </c>
      <c r="F538" s="18">
        <v>56</v>
      </c>
      <c r="G538" s="19">
        <v>0.12</v>
      </c>
      <c r="H538" s="19">
        <f>VLOOKUP($A538,ENERGY!$A538:$E3228,COLUMN(D538),0)</f>
        <v>6518</v>
      </c>
      <c r="I538" s="19">
        <f>VLOOKUP($A538,ENERGY!$A538:$E3228,COLUMN(E538),0)</f>
        <v>3418</v>
      </c>
      <c r="J538" s="19">
        <f>VLOOKUP($A538,'HUMAN RESOURCES'!$A538:$L3228,COLUMN(D538),0)</f>
        <v>2.4E-2</v>
      </c>
      <c r="K538" s="19">
        <f>VLOOKUP($A538,'HUMAN RESOURCES'!$A538:$L3228,COLUMN(E538),0)</f>
        <v>0.04</v>
      </c>
      <c r="L538" s="19">
        <f>VLOOKUP($A538,'HUMAN RESOURCES'!$A538:$L3228,COLUMN(F538),0)</f>
        <v>46</v>
      </c>
      <c r="M538" s="19">
        <f>VLOOKUP($A538,'HUMAN RESOURCES'!$A538:$L3228,COLUMN(G538),0)</f>
        <v>47</v>
      </c>
      <c r="N538" s="19">
        <f>VLOOKUP($A538,'HUMAN RESOURCES'!$A538:$L3228,COLUMN(H538),0)</f>
        <v>0.34300000000000003</v>
      </c>
      <c r="O538" s="19">
        <f>VLOOKUP($A538,'HUMAN RESOURCES'!$A538:$L3228,COLUMN(I538),0)</f>
        <v>0.623</v>
      </c>
      <c r="P538" s="19">
        <f>VLOOKUP($A538,'HUMAN RESOURCES'!$A538:$L3228,COLUMN(J538),0)</f>
        <v>3.5000000000000003E-2</v>
      </c>
      <c r="Q538" s="19">
        <f>VLOOKUP($A538,'HUMAN RESOURCES'!$A538:$L3228,COLUMN(K538),0)</f>
        <v>1969341</v>
      </c>
      <c r="R538" s="19">
        <f>VLOOKUP($A538,'HUMAN RESOURCES'!$A538:$L3228,COLUMN(L538),0)</f>
        <v>0.56200000000000006</v>
      </c>
      <c r="S538" s="19">
        <f>VLOOKUP($A538,TOURISM!$A537:$E3227, COLUMN(D538),0)</f>
        <v>80000000</v>
      </c>
      <c r="T538" s="19">
        <f>VLOOKUP($A538,TOURISM!$A537:$E3227, COLUMN(E538),0)</f>
        <v>89000000</v>
      </c>
      <c r="U538" s="19">
        <f>VLOOKUP($A538,BUSINESS!$A538:$I3228, COLUMN(H538),0)</f>
        <v>0.06</v>
      </c>
      <c r="V538" s="19">
        <f>VLOOKUP($A538,BUSINESS!$A538:$I3228, COLUMN(I538),0)</f>
        <v>1.2</v>
      </c>
    </row>
    <row r="539" spans="1:22" ht="15" x14ac:dyDescent="0.25">
      <c r="A539" s="14" t="s">
        <v>59</v>
      </c>
      <c r="B539" s="15" t="s">
        <v>68</v>
      </c>
      <c r="C539" s="16" t="s">
        <v>123</v>
      </c>
      <c r="D539" s="17">
        <v>1981728179</v>
      </c>
      <c r="E539" s="18">
        <v>3.5999999999999997E-2</v>
      </c>
      <c r="F539" s="18">
        <v>17</v>
      </c>
      <c r="G539" s="19">
        <v>0.12</v>
      </c>
      <c r="H539" s="19">
        <f>VLOOKUP($A539,ENERGY!$A539:$E3229,COLUMN(D539),0)</f>
        <v>14338</v>
      </c>
      <c r="I539" s="19">
        <f>VLOOKUP($A539,ENERGY!$A539:$E3229,COLUMN(E539),0)</f>
        <v>246</v>
      </c>
      <c r="J539" s="19">
        <f>VLOOKUP($A539,'HUMAN RESOURCES'!$A539:$L3229,COLUMN(D539),0)</f>
        <v>2.4E-2</v>
      </c>
      <c r="K539" s="19">
        <f>VLOOKUP($A539,'HUMAN RESOURCES'!$A539:$L3229,COLUMN(E539),0)</f>
        <v>0.02</v>
      </c>
      <c r="L539" s="19">
        <f>VLOOKUP($A539,'HUMAN RESOURCES'!$A539:$L3229,COLUMN(F539),0)</f>
        <v>73</v>
      </c>
      <c r="M539" s="19">
        <f>VLOOKUP($A539,'HUMAN RESOURCES'!$A539:$L3229,COLUMN(G539),0)</f>
        <v>68</v>
      </c>
      <c r="N539" s="19">
        <f>VLOOKUP($A539,'HUMAN RESOURCES'!$A539:$L3229,COLUMN(H539),0)</f>
        <v>0.315</v>
      </c>
      <c r="O539" s="19">
        <f>VLOOKUP($A539,'HUMAN RESOURCES'!$A539:$L3229,COLUMN(I539),0)</f>
        <v>0.63</v>
      </c>
      <c r="P539" s="19">
        <f>VLOOKUP($A539,'HUMAN RESOURCES'!$A539:$L3229,COLUMN(J539),0)</f>
        <v>5.5E-2</v>
      </c>
      <c r="Q539" s="19">
        <f>VLOOKUP($A539,'HUMAN RESOURCES'!$A539:$L3229,COLUMN(K539),0)</f>
        <v>78075705</v>
      </c>
      <c r="R539" s="19">
        <f>VLOOKUP($A539,'HUMAN RESOURCES'!$A539:$L3229,COLUMN(L539),0)</f>
        <v>0.43</v>
      </c>
      <c r="S539" s="19">
        <f>VLOOKUP($A539,TOURISM!$A538:$E3228, COLUMN(D539),0)</f>
        <v>13633000000</v>
      </c>
      <c r="T539" s="19">
        <f>VLOOKUP($A539,TOURISM!$A538:$E3228, COLUMN(E539),0)</f>
        <v>2696000000</v>
      </c>
      <c r="U539" s="19">
        <f>VLOOKUP($A539,BUSINESS!$A539:$I3229, COLUMN(H539),0)</f>
        <v>0.314</v>
      </c>
      <c r="V539" s="19">
        <f>VLOOKUP($A539,BUSINESS!$A539:$I3229, COLUMN(I539),0)</f>
        <v>0.90500000000000003</v>
      </c>
    </row>
    <row r="540" spans="1:22" ht="15" x14ac:dyDescent="0.25">
      <c r="A540" s="14" t="s">
        <v>59</v>
      </c>
      <c r="B540" s="15" t="s">
        <v>69</v>
      </c>
      <c r="C540" s="16" t="s">
        <v>123</v>
      </c>
      <c r="D540" s="17">
        <v>9253484290</v>
      </c>
      <c r="E540" s="18">
        <v>4.4999999999999998E-2</v>
      </c>
      <c r="F540" s="18">
        <v>28</v>
      </c>
      <c r="G540" s="19">
        <v>0.12</v>
      </c>
      <c r="H540" s="19">
        <f>VLOOKUP($A540,ENERGY!$A540:$E3230,COLUMN(D540),0)</f>
        <v>14338</v>
      </c>
      <c r="I540" s="19">
        <f>VLOOKUP($A540,ENERGY!$A540:$E3230,COLUMN(E540),0)</f>
        <v>169</v>
      </c>
      <c r="J540" s="19">
        <f>VLOOKUP($A540,'HUMAN RESOURCES'!$A540:$L3230,COLUMN(D540),0)</f>
        <v>2.5000000000000001E-2</v>
      </c>
      <c r="K540" s="19">
        <f>VLOOKUP($A540,'HUMAN RESOURCES'!$A540:$L3230,COLUMN(E540),0)</f>
        <v>2.4E-2</v>
      </c>
      <c r="L540" s="19">
        <f>VLOOKUP($A540,'HUMAN RESOURCES'!$A540:$L3230,COLUMN(F540),0)</f>
        <v>72</v>
      </c>
      <c r="M540" s="19">
        <f>VLOOKUP($A540,'HUMAN RESOURCES'!$A540:$L3230,COLUMN(G540),0)</f>
        <v>69</v>
      </c>
      <c r="N540" s="19">
        <f>VLOOKUP($A540,'HUMAN RESOURCES'!$A540:$L3230,COLUMN(H540),0)</f>
        <v>0.27100000000000002</v>
      </c>
      <c r="O540" s="19">
        <f>VLOOKUP($A540,'HUMAN RESOURCES'!$A540:$L3230,COLUMN(I540),0)</f>
        <v>0.68100000000000005</v>
      </c>
      <c r="P540" s="19">
        <f>VLOOKUP($A540,'HUMAN RESOURCES'!$A540:$L3230,COLUMN(J540),0)</f>
        <v>4.7E-2</v>
      </c>
      <c r="Q540" s="19">
        <f>VLOOKUP($A540,'HUMAN RESOURCES'!$A540:$L3230,COLUMN(K540),0)</f>
        <v>37062820</v>
      </c>
      <c r="R540" s="19">
        <f>VLOOKUP($A540,'HUMAN RESOURCES'!$A540:$L3230,COLUMN(L540),0)</f>
        <v>0.67500000000000004</v>
      </c>
      <c r="S540" s="19">
        <f>VLOOKUP($A540,TOURISM!$A539:$E3229, COLUMN(D540),0)</f>
        <v>323000000</v>
      </c>
      <c r="T540" s="19">
        <f>VLOOKUP($A540,TOURISM!$A539:$E3229, COLUMN(E540),0)</f>
        <v>737000000</v>
      </c>
      <c r="U540" s="19">
        <f>VLOOKUP($A540,BUSINESS!$A540:$I3230, COLUMN(H540),0)</f>
        <v>0.125</v>
      </c>
      <c r="V540" s="19">
        <f>VLOOKUP($A540,BUSINESS!$A540:$I3230, COLUMN(I540),0)</f>
        <v>0.88400000000000001</v>
      </c>
    </row>
    <row r="541" spans="1:22" ht="15" x14ac:dyDescent="0.25">
      <c r="A541" s="14" t="s">
        <v>59</v>
      </c>
      <c r="B541" s="15" t="s">
        <v>70</v>
      </c>
      <c r="C541" s="16" t="s">
        <v>123</v>
      </c>
      <c r="D541" s="17">
        <v>535199686</v>
      </c>
      <c r="E541" s="18">
        <v>3.7999999999999999E-2</v>
      </c>
      <c r="F541" s="18">
        <v>31</v>
      </c>
      <c r="G541" s="18">
        <v>0.105</v>
      </c>
      <c r="H541" s="19">
        <f>VLOOKUP($A541,ENERGY!$A541:$E3231,COLUMN(D541),0)</f>
        <v>14338</v>
      </c>
      <c r="I541" s="19">
        <f>VLOOKUP($A541,ENERGY!$A541:$E3231,COLUMN(E541),0)</f>
        <v>92</v>
      </c>
      <c r="J541" s="19">
        <f>VLOOKUP($A541,'HUMAN RESOURCES'!$A541:$L3231,COLUMN(D541),0)</f>
        <v>2.7E-2</v>
      </c>
      <c r="K541" s="19">
        <f>VLOOKUP($A541,'HUMAN RESOURCES'!$A541:$L3231,COLUMN(E541),0)</f>
        <v>3.7999999999999999E-2</v>
      </c>
      <c r="L541" s="19">
        <f>VLOOKUP($A541,'HUMAN RESOURCES'!$A541:$L3231,COLUMN(F541),0)</f>
        <v>65</v>
      </c>
      <c r="M541" s="19">
        <f>VLOOKUP($A541,'HUMAN RESOURCES'!$A541:$L3231,COLUMN(G541),0)</f>
        <v>60</v>
      </c>
      <c r="N541" s="19">
        <f>VLOOKUP($A541,'HUMAN RESOURCES'!$A541:$L3231,COLUMN(H541),0)</f>
        <v>0.377</v>
      </c>
      <c r="O541" s="19">
        <f>VLOOKUP($A541,'HUMAN RESOURCES'!$A541:$L3231,COLUMN(I541),0)</f>
        <v>0.58899999999999997</v>
      </c>
      <c r="P541" s="19">
        <f>VLOOKUP($A541,'HUMAN RESOURCES'!$A541:$L3231,COLUMN(J541),0)</f>
        <v>3.4000000000000002E-2</v>
      </c>
      <c r="Q541" s="19">
        <f>VLOOKUP($A541,'HUMAN RESOURCES'!$A541:$L3231,COLUMN(K541),0)</f>
        <v>2178967</v>
      </c>
      <c r="R541" s="19">
        <f>VLOOKUP($A541,'HUMAN RESOURCES'!$A541:$L3231,COLUMN(L541),0)</f>
        <v>0.41599999999999998</v>
      </c>
      <c r="S541" s="19">
        <f>VLOOKUP($A541,TOURISM!$A540:$E3230, COLUMN(D541),0)</f>
        <v>560000000</v>
      </c>
      <c r="T541" s="19">
        <f>VLOOKUP($A541,TOURISM!$A540:$E3230, COLUMN(E541),0)</f>
        <v>145000000</v>
      </c>
      <c r="U541" s="19">
        <f>VLOOKUP($A541,BUSINESS!$A541:$I3231, COLUMN(H541),0)</f>
        <v>0.11600000000000001</v>
      </c>
      <c r="V541" s="19">
        <f>VLOOKUP($A541,BUSINESS!$A541:$I3231, COLUMN(I541),0)</f>
        <v>0.89500000000000002</v>
      </c>
    </row>
    <row r="542" spans="1:22" ht="15" x14ac:dyDescent="0.25">
      <c r="A542" s="14" t="s">
        <v>59</v>
      </c>
      <c r="B542" s="15" t="s">
        <v>71</v>
      </c>
      <c r="C542" s="16" t="s">
        <v>123</v>
      </c>
      <c r="D542" s="17">
        <v>9593536719</v>
      </c>
      <c r="E542" s="18">
        <v>2.3E-2</v>
      </c>
      <c r="F542" s="18">
        <v>54</v>
      </c>
      <c r="G542" s="19">
        <v>0.12</v>
      </c>
      <c r="H542" s="19">
        <f>VLOOKUP($A542,ENERGY!$A542:$E3232,COLUMN(D542),0)</f>
        <v>869</v>
      </c>
      <c r="I542" s="19">
        <f>VLOOKUP($A542,ENERGY!$A542:$E3232,COLUMN(E542),0)</f>
        <v>708</v>
      </c>
      <c r="J542" s="19">
        <f>VLOOKUP($A542,'HUMAN RESOURCES'!$A542:$L3232,COLUMN(D542),0)</f>
        <v>2.8000000000000001E-2</v>
      </c>
      <c r="K542" s="19">
        <f>VLOOKUP($A542,'HUMAN RESOURCES'!$A542:$L3232,COLUMN(E542),0)</f>
        <v>7.6999999999999999E-2</v>
      </c>
      <c r="L542" s="19">
        <f>VLOOKUP($A542,'HUMAN RESOURCES'!$A542:$L3232,COLUMN(F542),0)</f>
        <v>48</v>
      </c>
      <c r="M542" s="19">
        <f>VLOOKUP($A542,'HUMAN RESOURCES'!$A542:$L3232,COLUMN(G542),0)</f>
        <v>47</v>
      </c>
      <c r="N542" s="19">
        <f>VLOOKUP($A542,'HUMAN RESOURCES'!$A542:$L3232,COLUMN(H542),0)</f>
        <v>0.376</v>
      </c>
      <c r="O542" s="19">
        <f>VLOOKUP($A542,'HUMAN RESOURCES'!$A542:$L3232,COLUMN(I542),0)</f>
        <v>0.58099999999999996</v>
      </c>
      <c r="P542" s="19">
        <f>VLOOKUP($A542,'HUMAN RESOURCES'!$A542:$L3232,COLUMN(J542),0)</f>
        <v>4.2999999999999997E-2</v>
      </c>
      <c r="Q542" s="19">
        <f>VLOOKUP($A542,'HUMAN RESOURCES'!$A542:$L3232,COLUMN(K542),0)</f>
        <v>2008921</v>
      </c>
      <c r="R542" s="19">
        <f>VLOOKUP($A542,'HUMAN RESOURCES'!$A542:$L3232,COLUMN(L542),0)</f>
        <v>0.248</v>
      </c>
      <c r="S542" s="19">
        <f>VLOOKUP($A542,TOURISM!$A541:$E3231, COLUMN(D542),0)</f>
        <v>25000000</v>
      </c>
      <c r="T542" s="19">
        <f>VLOOKUP($A542,TOURISM!$A541:$E3231, COLUMN(E542),0)</f>
        <v>278000000</v>
      </c>
      <c r="U542" s="19">
        <f>VLOOKUP($A542,BUSINESS!$A542:$I3232, COLUMN(H542),0)</f>
        <v>3.9E-2</v>
      </c>
      <c r="V542" s="19">
        <f>VLOOKUP($A542,BUSINESS!$A542:$I3232, COLUMN(I542),0)</f>
        <v>0.49199999999999999</v>
      </c>
    </row>
    <row r="543" spans="1:22" ht="15" x14ac:dyDescent="0.25">
      <c r="A543" s="14" t="s">
        <v>59</v>
      </c>
      <c r="B543" s="15" t="s">
        <v>72</v>
      </c>
      <c r="C543" s="16" t="s">
        <v>123</v>
      </c>
      <c r="D543" s="17">
        <v>18262773766</v>
      </c>
      <c r="E543" s="18">
        <v>9.0999999999999998E-2</v>
      </c>
      <c r="F543" s="18">
        <v>17</v>
      </c>
      <c r="G543" s="18">
        <v>0.65400000000000003</v>
      </c>
      <c r="H543" s="19">
        <f>VLOOKUP($A543,ENERGY!$A543:$E3233,COLUMN(D543),0)</f>
        <v>17841</v>
      </c>
      <c r="I543" s="19">
        <f>VLOOKUP($A543,ENERGY!$A543:$E3233,COLUMN(E543),0)</f>
        <v>1544</v>
      </c>
      <c r="J543" s="19">
        <f>VLOOKUP($A543,'HUMAN RESOURCES'!$A543:$L3233,COLUMN(D543),0)</f>
        <v>2.8000000000000001E-2</v>
      </c>
      <c r="K543" s="19">
        <f>VLOOKUP($A543,'HUMAN RESOURCES'!$A543:$L3233,COLUMN(E543),0)</f>
        <v>6.2E-2</v>
      </c>
      <c r="L543" s="19">
        <f>VLOOKUP($A543,'HUMAN RESOURCES'!$A543:$L3233,COLUMN(F543),0)</f>
        <v>62</v>
      </c>
      <c r="M543" s="19">
        <f>VLOOKUP($A543,'HUMAN RESOURCES'!$A543:$L3233,COLUMN(G543),0)</f>
        <v>59</v>
      </c>
      <c r="N543" s="19">
        <f>VLOOKUP($A543,'HUMAN RESOURCES'!$A543:$L3233,COLUMN(H543),0)</f>
        <v>0.34100000000000003</v>
      </c>
      <c r="O543" s="19">
        <f>VLOOKUP($A543,'HUMAN RESOURCES'!$A543:$L3233,COLUMN(I543),0)</f>
        <v>0.622</v>
      </c>
      <c r="P543" s="19">
        <f>VLOOKUP($A543,'HUMAN RESOURCES'!$A543:$L3233,COLUMN(J543),0)</f>
        <v>3.6999999999999998E-2</v>
      </c>
      <c r="Q543" s="19">
        <f>VLOOKUP($A543,'HUMAN RESOURCES'!$A543:$L3233,COLUMN(K543),0)</f>
        <v>834036</v>
      </c>
      <c r="R543" s="19">
        <f>VLOOKUP($A543,'HUMAN RESOURCES'!$A543:$L3233,COLUMN(L543),0)</f>
        <v>0.77</v>
      </c>
      <c r="S543" s="19">
        <f>VLOOKUP($A543,TOURISM!$A542:$E3232, COLUMN(D543),0)</f>
        <v>18000000</v>
      </c>
      <c r="T543" s="19">
        <f>VLOOKUP($A543,TOURISM!$A542:$E3232, COLUMN(E543),0)</f>
        <v>20500000</v>
      </c>
      <c r="U543" s="19">
        <f>VLOOKUP($A543,BUSINESS!$A543:$I3233, COLUMN(H543),0)</f>
        <v>6.5000000000000002E-2</v>
      </c>
      <c r="V543" s="19">
        <f>VLOOKUP($A543,BUSINESS!$A543:$I3233, COLUMN(I543),0)</f>
        <v>0.19900000000000001</v>
      </c>
    </row>
    <row r="544" spans="1:22" ht="15" x14ac:dyDescent="0.25">
      <c r="A544" s="14" t="s">
        <v>59</v>
      </c>
      <c r="B544" s="15" t="s">
        <v>73</v>
      </c>
      <c r="C544" s="16" t="s">
        <v>123</v>
      </c>
      <c r="D544" s="17">
        <v>22920779598</v>
      </c>
      <c r="E544" s="18">
        <v>6.9000000000000006E-2</v>
      </c>
      <c r="F544" s="18">
        <v>83</v>
      </c>
      <c r="G544" s="19">
        <v>0.12</v>
      </c>
      <c r="H544" s="19">
        <f>VLOOKUP($A544,ENERGY!$A544:$E3234,COLUMN(D544),0)</f>
        <v>6946</v>
      </c>
      <c r="I544" s="19">
        <f>VLOOKUP($A544,ENERGY!$A544:$E3234,COLUMN(E544),0)</f>
        <v>7286</v>
      </c>
      <c r="J544" s="19">
        <f>VLOOKUP($A544,'HUMAN RESOURCES'!$A544:$L3234,COLUMN(D544),0)</f>
        <v>3.1E-2</v>
      </c>
      <c r="K544" s="19">
        <f>VLOOKUP($A544,'HUMAN RESOURCES'!$A544:$L3234,COLUMN(E544),0)</f>
        <v>6.3E-2</v>
      </c>
      <c r="L544" s="19">
        <f>VLOOKUP($A544,'HUMAN RESOURCES'!$A544:$L3234,COLUMN(F544),0)</f>
        <v>48</v>
      </c>
      <c r="M544" s="19">
        <f>VLOOKUP($A544,'HUMAN RESOURCES'!$A544:$L3234,COLUMN(G544),0)</f>
        <v>49</v>
      </c>
      <c r="N544" s="19">
        <f>VLOOKUP($A544,'HUMAN RESOURCES'!$A544:$L3234,COLUMN(H544),0)</f>
        <v>0.38800000000000001</v>
      </c>
      <c r="O544" s="19">
        <f>VLOOKUP($A544,'HUMAN RESOURCES'!$A544:$L3234,COLUMN(I544),0)</f>
        <v>0.57799999999999996</v>
      </c>
      <c r="P544" s="19">
        <f>VLOOKUP($A544,'HUMAN RESOURCES'!$A544:$L3234,COLUMN(J544),0)</f>
        <v>3.3000000000000002E-2</v>
      </c>
      <c r="Q544" s="19">
        <f>VLOOKUP($A544,'HUMAN RESOURCES'!$A544:$L3234,COLUMN(K544),0)</f>
        <v>1193148</v>
      </c>
      <c r="R544" s="19">
        <f>VLOOKUP($A544,'HUMAN RESOURCES'!$A544:$L3234,COLUMN(L544),0)</f>
        <v>0.215</v>
      </c>
      <c r="S544" s="19">
        <f>VLOOKUP($A544,TOURISM!$A543:$E3233, COLUMN(D544),0)</f>
        <v>51000000</v>
      </c>
      <c r="T544" s="19">
        <f>VLOOKUP($A544,TOURISM!$A543:$E3233, COLUMN(E544),0)</f>
        <v>87000000</v>
      </c>
      <c r="U544" s="19">
        <f>VLOOKUP($A544,BUSINESS!$A544:$I3234, COLUMN(H544),0)</f>
        <v>0.11</v>
      </c>
      <c r="V544" s="19">
        <f>VLOOKUP($A544,BUSINESS!$A544:$I3234, COLUMN(I544),0)</f>
        <v>0.60799999999999998</v>
      </c>
    </row>
    <row r="545" spans="1:22" ht="15" x14ac:dyDescent="0.25">
      <c r="A545" s="14" t="s">
        <v>59</v>
      </c>
      <c r="B545" s="15" t="s">
        <v>74</v>
      </c>
      <c r="C545" s="16" t="s">
        <v>123</v>
      </c>
      <c r="D545" s="17">
        <v>1128611700</v>
      </c>
      <c r="E545" s="18">
        <v>8.7999999999999995E-2</v>
      </c>
      <c r="F545" s="18">
        <v>111</v>
      </c>
      <c r="G545" s="18">
        <v>0.10299999999999999</v>
      </c>
      <c r="H545" s="19">
        <f>VLOOKUP($A545,ENERGY!$A545:$E3235,COLUMN(D545),0)</f>
        <v>14338</v>
      </c>
      <c r="I545" s="19">
        <f>VLOOKUP($A545,ENERGY!$A545:$E3235,COLUMN(E545),0)</f>
        <v>400</v>
      </c>
      <c r="J545" s="19">
        <f>VLOOKUP($A545,'HUMAN RESOURCES'!$A545:$L3235,COLUMN(D545),0)</f>
        <v>3.2000000000000001E-2</v>
      </c>
      <c r="K545" s="19">
        <f>VLOOKUP($A545,'HUMAN RESOURCES'!$A545:$L3235,COLUMN(E545),0)</f>
        <v>5.8999999999999997E-2</v>
      </c>
      <c r="L545" s="19">
        <f>VLOOKUP($A545,'HUMAN RESOURCES'!$A545:$L3235,COLUMN(F545),0)</f>
        <v>54</v>
      </c>
      <c r="M545" s="19">
        <f>VLOOKUP($A545,'HUMAN RESOURCES'!$A545:$L3235,COLUMN(G545),0)</f>
        <v>53</v>
      </c>
      <c r="N545" s="19">
        <f>VLOOKUP($A545,'HUMAN RESOURCES'!$A545:$L3235,COLUMN(H545),0)</f>
        <v>0.41199999999999998</v>
      </c>
      <c r="O545" s="19">
        <f>VLOOKUP($A545,'HUMAN RESOURCES'!$A545:$L3235,COLUMN(I545),0)</f>
        <v>0.54800000000000004</v>
      </c>
      <c r="P545" s="19">
        <f>VLOOKUP($A545,'HUMAN RESOURCES'!$A545:$L3235,COLUMN(J545),0)</f>
        <v>0.04</v>
      </c>
      <c r="Q545" s="19">
        <f>VLOOKUP($A545,'HUMAN RESOURCES'!$A545:$L3235,COLUMN(K545),0)</f>
        <v>13076978</v>
      </c>
      <c r="R545" s="19">
        <f>VLOOKUP($A545,'HUMAN RESOURCES'!$A545:$L3235,COLUMN(L545),0)</f>
        <v>0.33200000000000002</v>
      </c>
      <c r="S545" s="19">
        <f>VLOOKUP($A545,TOURISM!$A544:$E3234, COLUMN(D545),0)</f>
        <v>634000000</v>
      </c>
      <c r="T545" s="19">
        <f>VLOOKUP($A545,TOURISM!$A544:$E3234, COLUMN(E545),0)</f>
        <v>448000000</v>
      </c>
      <c r="U545" s="19">
        <f>VLOOKUP($A545,BUSINESS!$A545:$I3235, COLUMN(H545),0)</f>
        <v>0.115</v>
      </c>
      <c r="V545" s="19">
        <f>VLOOKUP($A545,BUSINESS!$A545:$I3235, COLUMN(I545),0)</f>
        <v>0.58899999999999997</v>
      </c>
    </row>
    <row r="546" spans="1:22" ht="15" x14ac:dyDescent="0.25">
      <c r="A546" s="14" t="s">
        <v>59</v>
      </c>
      <c r="B546" s="15" t="s">
        <v>75</v>
      </c>
      <c r="C546" s="16" t="s">
        <v>123</v>
      </c>
      <c r="D546" s="17">
        <v>219000000000</v>
      </c>
      <c r="E546" s="18">
        <v>4.8000000000000001E-2</v>
      </c>
      <c r="F546" s="18">
        <v>126</v>
      </c>
      <c r="G546" s="18">
        <v>0.11</v>
      </c>
      <c r="H546" s="19">
        <f>VLOOKUP($A546,ENERGY!$A546:$E3236,COLUMN(D546),0)</f>
        <v>47162</v>
      </c>
      <c r="I546" s="19">
        <f>VLOOKUP($A546,ENERGY!$A546:$E3236,COLUMN(E546),0)</f>
        <v>127194</v>
      </c>
      <c r="J546" s="19">
        <f>VLOOKUP($A546,'HUMAN RESOURCES'!$A546:$L3236,COLUMN(D546),0)</f>
        <v>3.2000000000000001E-2</v>
      </c>
      <c r="K546" s="19">
        <f>VLOOKUP($A546,'HUMAN RESOURCES'!$A546:$L3236,COLUMN(E546),0)</f>
        <v>5.5E-2</v>
      </c>
      <c r="L546" s="19">
        <f>VLOOKUP($A546,'HUMAN RESOURCES'!$A546:$L3236,COLUMN(F546),0)</f>
        <v>62</v>
      </c>
      <c r="M546" s="19">
        <f>VLOOKUP($A546,'HUMAN RESOURCES'!$A546:$L3236,COLUMN(G546),0)</f>
        <v>60</v>
      </c>
      <c r="N546" s="19">
        <f>VLOOKUP($A546,'HUMAN RESOURCES'!$A546:$L3236,COLUMN(H546),0)</f>
        <v>0.39</v>
      </c>
      <c r="O546" s="19">
        <f>VLOOKUP($A546,'HUMAN RESOURCES'!$A546:$L3236,COLUMN(I546),0)</f>
        <v>0.57499999999999996</v>
      </c>
      <c r="P546" s="19">
        <f>VLOOKUP($A546,'HUMAN RESOURCES'!$A546:$L3236,COLUMN(J546),0)</f>
        <v>3.5000000000000003E-2</v>
      </c>
      <c r="Q546" s="19">
        <f>VLOOKUP($A546,'HUMAN RESOURCES'!$A546:$L3236,COLUMN(K546),0)</f>
        <v>24262901</v>
      </c>
      <c r="R546" s="19">
        <f>VLOOKUP($A546,'HUMAN RESOURCES'!$A546:$L3236,COLUMN(L546),0)</f>
        <v>0.50700000000000001</v>
      </c>
      <c r="S546" s="19">
        <f>VLOOKUP($A546,TOURISM!$A545:$E3235, COLUMN(D546),0)</f>
        <v>706000000</v>
      </c>
      <c r="T546" s="19">
        <f>VLOOKUP($A546,TOURISM!$A545:$E3235, COLUMN(E546),0)</f>
        <v>882000000</v>
      </c>
      <c r="U546" s="19">
        <f>VLOOKUP($A546,BUSINESS!$A546:$I3236, COLUMN(H546),0)</f>
        <v>7.8E-2</v>
      </c>
      <c r="V546" s="19">
        <f>VLOOKUP($A546,BUSINESS!$A546:$I3236, COLUMN(I546),0)</f>
        <v>0.71899999999999997</v>
      </c>
    </row>
    <row r="547" spans="1:22" ht="15" x14ac:dyDescent="0.25">
      <c r="A547" s="14" t="s">
        <v>59</v>
      </c>
      <c r="B547" s="15" t="s">
        <v>76</v>
      </c>
      <c r="C547" s="16" t="s">
        <v>123</v>
      </c>
      <c r="D547" s="17">
        <v>11586407487</v>
      </c>
      <c r="E547" s="18">
        <v>4.2999999999999997E-2</v>
      </c>
      <c r="F547" s="18">
        <v>757</v>
      </c>
      <c r="G547" s="19">
        <v>0.12</v>
      </c>
      <c r="H547" s="19">
        <f>VLOOKUP($A547,ENERGY!$A547:$E3237,COLUMN(D547),0)</f>
        <v>14338</v>
      </c>
      <c r="I547" s="19">
        <f>VLOOKUP($A547,ENERGY!$A547:$E3237,COLUMN(E547),0)</f>
        <v>4980</v>
      </c>
      <c r="J547" s="19">
        <f>VLOOKUP($A547,'HUMAN RESOURCES'!$A547:$L3237,COLUMN(D547),0)</f>
        <v>3.3000000000000002E-2</v>
      </c>
      <c r="K547" s="19">
        <f>VLOOKUP($A547,'HUMAN RESOURCES'!$A547:$L3237,COLUMN(E547),0)</f>
        <v>4.2999999999999997E-2</v>
      </c>
      <c r="L547" s="19">
        <f>VLOOKUP($A547,'HUMAN RESOURCES'!$A547:$L3237,COLUMN(F547),0)</f>
        <v>63</v>
      </c>
      <c r="M547" s="19">
        <f>VLOOKUP($A547,'HUMAN RESOURCES'!$A547:$L3237,COLUMN(G547),0)</f>
        <v>61</v>
      </c>
      <c r="N547" s="19">
        <f>VLOOKUP($A547,'HUMAN RESOURCES'!$A547:$L3237,COLUMN(H547),0)</f>
        <v>0.38600000000000001</v>
      </c>
      <c r="O547" s="19">
        <f>VLOOKUP($A547,'HUMAN RESOURCES'!$A547:$L3237,COLUMN(I547),0)</f>
        <v>0.56000000000000005</v>
      </c>
      <c r="P547" s="19">
        <f>VLOOKUP($A547,'HUMAN RESOURCES'!$A547:$L3237,COLUMN(J547),0)</f>
        <v>5.2999999999999999E-2</v>
      </c>
      <c r="Q547" s="19">
        <f>VLOOKUP($A547,'HUMAN RESOURCES'!$A547:$L3237,COLUMN(K547),0)</f>
        <v>1556222</v>
      </c>
      <c r="R547" s="19">
        <f>VLOOKUP($A547,'HUMAN RESOURCES'!$A547:$L3237,COLUMN(L547),0)</f>
        <v>0.85699999999999998</v>
      </c>
      <c r="S547" s="19">
        <f>VLOOKUP($A547,TOURISM!$A546:$E3236, COLUMN(D547),0)</f>
        <v>2478709140</v>
      </c>
      <c r="T547" s="19">
        <f>VLOOKUP($A547,TOURISM!$A546:$E3236, COLUMN(E547),0)</f>
        <v>448000000</v>
      </c>
      <c r="U547" s="19">
        <f>VLOOKUP($A547,BUSINESS!$A547:$I3237, COLUMN(H547),0)</f>
        <v>7.1999999999999995E-2</v>
      </c>
      <c r="V547" s="19">
        <f>VLOOKUP($A547,BUSINESS!$A547:$I3237, COLUMN(I547),0)</f>
        <v>1.0349999999999999</v>
      </c>
    </row>
    <row r="548" spans="1:22" ht="15" x14ac:dyDescent="0.25">
      <c r="A548" s="14" t="s">
        <v>59</v>
      </c>
      <c r="B548" s="15" t="s">
        <v>77</v>
      </c>
      <c r="C548" s="16" t="s">
        <v>123</v>
      </c>
      <c r="D548" s="17">
        <v>2117039511</v>
      </c>
      <c r="E548" s="18">
        <v>3.2000000000000001E-2</v>
      </c>
      <c r="F548" s="18">
        <v>12</v>
      </c>
      <c r="G548" s="19">
        <v>0.12</v>
      </c>
      <c r="H548" s="19">
        <f>VLOOKUP($A548,ENERGY!$A548:$E3238,COLUMN(D548),0)</f>
        <v>748</v>
      </c>
      <c r="I548" s="19">
        <f>VLOOKUP($A548,ENERGY!$A548:$E3238,COLUMN(E548),0)</f>
        <v>605</v>
      </c>
      <c r="J548" s="19">
        <f>VLOOKUP($A548,'HUMAN RESOURCES'!$A548:$L3238,COLUMN(D548),0)</f>
        <v>3.5000000000000003E-2</v>
      </c>
      <c r="K548" s="19">
        <f>VLOOKUP($A548,'HUMAN RESOURCES'!$A548:$L3238,COLUMN(E548),0)</f>
        <v>0.10299999999999999</v>
      </c>
      <c r="L548" s="19">
        <f>VLOOKUP($A548,'HUMAN RESOURCES'!$A548:$L3238,COLUMN(F548),0)</f>
        <v>50</v>
      </c>
      <c r="M548" s="19">
        <f>VLOOKUP($A548,'HUMAN RESOURCES'!$A548:$L3238,COLUMN(G548),0)</f>
        <v>46</v>
      </c>
      <c r="N548" s="19">
        <f>VLOOKUP($A548,'HUMAN RESOURCES'!$A548:$L3238,COLUMN(H548),0)</f>
        <v>0.40600000000000003</v>
      </c>
      <c r="O548" s="19">
        <f>VLOOKUP($A548,'HUMAN RESOURCES'!$A548:$L3238,COLUMN(I548),0)</f>
        <v>0.55500000000000005</v>
      </c>
      <c r="P548" s="19">
        <f>VLOOKUP($A548,'HUMAN RESOURCES'!$A548:$L3238,COLUMN(J548),0)</f>
        <v>3.9E-2</v>
      </c>
      <c r="Q548" s="19">
        <f>VLOOKUP($A548,'HUMAN RESOURCES'!$A548:$L3238,COLUMN(K548),0)</f>
        <v>4349921</v>
      </c>
      <c r="R548" s="19">
        <f>VLOOKUP($A548,'HUMAN RESOURCES'!$A548:$L3238,COLUMN(L548),0)</f>
        <v>0.38800000000000001</v>
      </c>
      <c r="S548" s="19">
        <f>VLOOKUP($A548,TOURISM!$A547:$E3237, COLUMN(D548),0)</f>
        <v>7200000</v>
      </c>
      <c r="T548" s="19">
        <f>VLOOKUP($A548,TOURISM!$A547:$E3237, COLUMN(E548),0)</f>
        <v>61000000</v>
      </c>
      <c r="U548" s="19">
        <f>VLOOKUP($A548,BUSINESS!$A548:$I3238, COLUMN(H548),0)</f>
        <v>0.02</v>
      </c>
      <c r="V548" s="19">
        <f>VLOOKUP($A548,BUSINESS!$A548:$I3238, COLUMN(I548),0)</f>
        <v>0.22500000000000001</v>
      </c>
    </row>
    <row r="549" spans="1:22" ht="15" x14ac:dyDescent="0.25">
      <c r="A549" s="14" t="s">
        <v>59</v>
      </c>
      <c r="B549" s="15" t="s">
        <v>78</v>
      </c>
      <c r="C549" s="16" t="s">
        <v>123</v>
      </c>
      <c r="D549" s="17">
        <v>29385611867</v>
      </c>
      <c r="E549" s="18">
        <v>4.7E-2</v>
      </c>
      <c r="F549" s="18">
        <v>14</v>
      </c>
      <c r="G549" s="19">
        <v>0.12</v>
      </c>
      <c r="H549" s="19">
        <f>VLOOKUP($A549,ENERGY!$A549:$E3239,COLUMN(D549),0)</f>
        <v>26867</v>
      </c>
      <c r="I549" s="19">
        <f>VLOOKUP($A549,ENERGY!$A549:$E3239,COLUMN(E549),0)</f>
        <v>4481</v>
      </c>
      <c r="J549" s="19">
        <f>VLOOKUP($A549,'HUMAN RESOURCES'!$A549:$L3239,COLUMN(D549),0)</f>
        <v>3.5000000000000003E-2</v>
      </c>
      <c r="K549" s="19">
        <f>VLOOKUP($A549,'HUMAN RESOURCES'!$A549:$L3239,COLUMN(E549),0)</f>
        <v>5.0999999999999997E-2</v>
      </c>
      <c r="L549" s="19">
        <f>VLOOKUP($A549,'HUMAN RESOURCES'!$A549:$L3239,COLUMN(F549),0)</f>
        <v>63</v>
      </c>
      <c r="M549" s="19">
        <f>VLOOKUP($A549,'HUMAN RESOURCES'!$A549:$L3239,COLUMN(G549),0)</f>
        <v>60</v>
      </c>
      <c r="N549" s="19">
        <f>VLOOKUP($A549,'HUMAN RESOURCES'!$A549:$L3239,COLUMN(H549),0)</f>
        <v>0.44400000000000001</v>
      </c>
      <c r="O549" s="19">
        <f>VLOOKUP($A549,'HUMAN RESOURCES'!$A549:$L3239,COLUMN(I549),0)</f>
        <v>0.52300000000000002</v>
      </c>
      <c r="P549" s="19">
        <f>VLOOKUP($A549,'HUMAN RESOURCES'!$A549:$L3239,COLUMN(J549),0)</f>
        <v>3.3000000000000002E-2</v>
      </c>
      <c r="Q549" s="19">
        <f>VLOOKUP($A549,'HUMAN RESOURCES'!$A549:$L3239,COLUMN(K549),0)</f>
        <v>87095281</v>
      </c>
      <c r="R549" s="19">
        <f>VLOOKUP($A549,'HUMAN RESOURCES'!$A549:$L3239,COLUMN(L549),0)</f>
        <v>0.17299999999999999</v>
      </c>
      <c r="S549" s="19">
        <f>VLOOKUP($A549,TOURISM!$A548:$E3238, COLUMN(D549),0)</f>
        <v>1434000000</v>
      </c>
      <c r="T549" s="19">
        <f>VLOOKUP($A549,TOURISM!$A548:$E3238, COLUMN(E549),0)</f>
        <v>143000000</v>
      </c>
      <c r="U549" s="19">
        <f>VLOOKUP($A549,BUSINESS!$A549:$I3239, COLUMN(H549),0)</f>
        <v>8.0000000000000002E-3</v>
      </c>
      <c r="V549" s="19">
        <f>VLOOKUP($A549,BUSINESS!$A549:$I3239, COLUMN(I549),0)</f>
        <v>7.9000000000000001E-2</v>
      </c>
    </row>
    <row r="550" spans="1:22" ht="15" x14ac:dyDescent="0.25">
      <c r="A550" s="14" t="s">
        <v>59</v>
      </c>
      <c r="B550" s="15" t="s">
        <v>79</v>
      </c>
      <c r="C550" s="16" t="s">
        <v>123</v>
      </c>
      <c r="D550" s="17">
        <v>14569527125</v>
      </c>
      <c r="E550" s="18">
        <v>3.5000000000000003E-2</v>
      </c>
      <c r="F550" s="18">
        <v>322</v>
      </c>
      <c r="G550" s="19">
        <v>0.12</v>
      </c>
      <c r="H550" s="19">
        <f>VLOOKUP($A550,ENERGY!$A550:$E3240,COLUMN(D550),0)</f>
        <v>1583</v>
      </c>
      <c r="I550" s="19">
        <f>VLOOKUP($A550,ENERGY!$A550:$E3240,COLUMN(E550),0)</f>
        <v>1778</v>
      </c>
      <c r="J550" s="19">
        <f>VLOOKUP($A550,'HUMAN RESOURCES'!$A550:$L3240,COLUMN(D550),0)</f>
        <v>3.5000000000000003E-2</v>
      </c>
      <c r="K550" s="19">
        <f>VLOOKUP($A550,'HUMAN RESOURCES'!$A550:$L3240,COLUMN(E550),0)</f>
        <v>7.0000000000000007E-2</v>
      </c>
      <c r="L550" s="19">
        <f>VLOOKUP($A550,'HUMAN RESOURCES'!$A550:$L3240,COLUMN(F550),0)</f>
        <v>63</v>
      </c>
      <c r="M550" s="19">
        <f>VLOOKUP($A550,'HUMAN RESOURCES'!$A550:$L3240,COLUMN(G550),0)</f>
        <v>60</v>
      </c>
      <c r="N550" s="19">
        <f>VLOOKUP($A550,'HUMAN RESOURCES'!$A550:$L3240,COLUMN(H550),0)</f>
        <v>0.40600000000000003</v>
      </c>
      <c r="O550" s="19">
        <f>VLOOKUP($A550,'HUMAN RESOURCES'!$A550:$L3240,COLUMN(I550),0)</f>
        <v>0.56299999999999994</v>
      </c>
      <c r="P550" s="19">
        <f>VLOOKUP($A550,'HUMAN RESOURCES'!$A550:$L3240,COLUMN(J550),0)</f>
        <v>3.1E-2</v>
      </c>
      <c r="Q550" s="19">
        <f>VLOOKUP($A550,'HUMAN RESOURCES'!$A550:$L3240,COLUMN(K550),0)</f>
        <v>3609420</v>
      </c>
      <c r="R550" s="19">
        <f>VLOOKUP($A550,'HUMAN RESOURCES'!$A550:$L3240,COLUMN(L550),0)</f>
        <v>0.56699999999999995</v>
      </c>
      <c r="S550" s="19">
        <f>VLOOKUP($A550,TOURISM!$A549:$E3239, COLUMN(D550),0)</f>
        <v>2478709140</v>
      </c>
      <c r="T550" s="19">
        <f>VLOOKUP($A550,TOURISM!$A549:$E3239, COLUMN(E550),0)</f>
        <v>448000000</v>
      </c>
      <c r="U550" s="19">
        <f>VLOOKUP($A550,BUSINESS!$A550:$I3240, COLUMN(H550),0)</f>
        <v>0.04</v>
      </c>
      <c r="V550" s="19">
        <f>VLOOKUP($A550,BUSINESS!$A550:$I3240, COLUMN(I550),0)</f>
        <v>0.76900000000000002</v>
      </c>
    </row>
    <row r="551" spans="1:22" ht="15" x14ac:dyDescent="0.25">
      <c r="A551" s="14" t="s">
        <v>59</v>
      </c>
      <c r="B551" s="15" t="s">
        <v>80</v>
      </c>
      <c r="C551" s="16" t="s">
        <v>123</v>
      </c>
      <c r="D551" s="17">
        <v>951805801</v>
      </c>
      <c r="E551" s="18">
        <v>4.7E-2</v>
      </c>
      <c r="F551" s="18">
        <v>27</v>
      </c>
      <c r="G551" s="18">
        <v>0.27</v>
      </c>
      <c r="H551" s="19">
        <f>VLOOKUP($A551,ENERGY!$A551:$E3241,COLUMN(D551),0)</f>
        <v>14338</v>
      </c>
      <c r="I551" s="19">
        <f>VLOOKUP($A551,ENERGY!$A551:$E3241,COLUMN(E551),0)</f>
        <v>315</v>
      </c>
      <c r="J551" s="19">
        <f>VLOOKUP($A551,'HUMAN RESOURCES'!$A551:$L3241,COLUMN(D551),0)</f>
        <v>3.5000000000000003E-2</v>
      </c>
      <c r="K551" s="19">
        <f>VLOOKUP($A551,'HUMAN RESOURCES'!$A551:$L3241,COLUMN(E551),0)</f>
        <v>5.5E-2</v>
      </c>
      <c r="L551" s="19">
        <f>VLOOKUP($A551,'HUMAN RESOURCES'!$A551:$L3241,COLUMN(F551),0)</f>
        <v>63</v>
      </c>
      <c r="M551" s="19">
        <f>VLOOKUP($A551,'HUMAN RESOURCES'!$A551:$L3241,COLUMN(G551),0)</f>
        <v>60</v>
      </c>
      <c r="N551" s="19">
        <f>VLOOKUP($A551,'HUMAN RESOURCES'!$A551:$L3241,COLUMN(H551),0)</f>
        <v>0.42099999999999999</v>
      </c>
      <c r="O551" s="19">
        <f>VLOOKUP($A551,'HUMAN RESOURCES'!$A551:$L3241,COLUMN(I551),0)</f>
        <v>0.54800000000000004</v>
      </c>
      <c r="P551" s="19">
        <f>VLOOKUP($A551,'HUMAN RESOURCES'!$A551:$L3241,COLUMN(J551),0)</f>
        <v>3.1E-2</v>
      </c>
      <c r="Q551" s="19">
        <f>VLOOKUP($A551,'HUMAN RESOURCES'!$A551:$L3241,COLUMN(K551),0)</f>
        <v>35652002</v>
      </c>
      <c r="R551" s="19">
        <f>VLOOKUP($A551,'HUMAN RESOURCES'!$A551:$L3241,COLUMN(L551),0)</f>
        <v>0.33100000000000002</v>
      </c>
      <c r="S551" s="19">
        <f>VLOOKUP($A551,TOURISM!$A550:$E3240, COLUMN(D551),0)</f>
        <v>94000000</v>
      </c>
      <c r="T551" s="19">
        <f>VLOOKUP($A551,TOURISM!$A550:$E3240, COLUMN(E551),0)</f>
        <v>1116000000</v>
      </c>
      <c r="U551" s="19">
        <f>VLOOKUP($A551,BUSINESS!$A551:$I3241, COLUMN(H551),0)</f>
        <v>0.16700000000000001</v>
      </c>
      <c r="V551" s="19">
        <f>VLOOKUP($A551,BUSINESS!$A551:$I3241, COLUMN(I551),0)</f>
        <v>0.41499999999999998</v>
      </c>
    </row>
    <row r="552" spans="1:22" ht="15" x14ac:dyDescent="0.25">
      <c r="A552" s="14" t="s">
        <v>59</v>
      </c>
      <c r="B552" s="15" t="s">
        <v>81</v>
      </c>
      <c r="C552" s="16" t="s">
        <v>123</v>
      </c>
      <c r="D552" s="17">
        <v>32174210793</v>
      </c>
      <c r="E552" s="18">
        <v>5.2999999999999999E-2</v>
      </c>
      <c r="F552" s="18">
        <v>70</v>
      </c>
      <c r="G552" s="19">
        <v>0.12</v>
      </c>
      <c r="H552" s="19">
        <f>VLOOKUP($A552,ENERGY!$A552:$E3242,COLUMN(D552),0)</f>
        <v>8264</v>
      </c>
      <c r="I552" s="19">
        <f>VLOOKUP($A552,ENERGY!$A552:$E3242,COLUMN(E552),0)</f>
        <v>7437</v>
      </c>
      <c r="J552" s="19">
        <f>VLOOKUP($A552,'HUMAN RESOURCES'!$A552:$L3242,COLUMN(D552),0)</f>
        <v>3.5000000000000003E-2</v>
      </c>
      <c r="K552" s="19">
        <f>VLOOKUP($A552,'HUMAN RESOURCES'!$A552:$L3242,COLUMN(E552),0)</f>
        <v>4.3999999999999997E-2</v>
      </c>
      <c r="L552" s="19">
        <f>VLOOKUP($A552,'HUMAN RESOURCES'!$A552:$L3242,COLUMN(F552),0)</f>
        <v>65</v>
      </c>
      <c r="M552" s="19">
        <f>VLOOKUP($A552,'HUMAN RESOURCES'!$A552:$L3242,COLUMN(G552),0)</f>
        <v>62</v>
      </c>
      <c r="N552" s="19">
        <f>VLOOKUP($A552,'HUMAN RESOURCES'!$A552:$L3242,COLUMN(H552),0)</f>
        <v>0.434</v>
      </c>
      <c r="O552" s="19">
        <f>VLOOKUP($A552,'HUMAN RESOURCES'!$A552:$L3242,COLUMN(I552),0)</f>
        <v>0.53700000000000003</v>
      </c>
      <c r="P552" s="19">
        <f>VLOOKUP($A552,'HUMAN RESOURCES'!$A552:$L3242,COLUMN(J552),0)</f>
        <v>2.8000000000000001E-2</v>
      </c>
      <c r="Q552" s="19">
        <f>VLOOKUP($A552,'HUMAN RESOURCES'!$A552:$L3242,COLUMN(K552),0)</f>
        <v>21079532</v>
      </c>
      <c r="R552" s="19">
        <f>VLOOKUP($A552,'HUMAN RESOURCES'!$A552:$L3242,COLUMN(L552),0)</f>
        <v>0.31900000000000001</v>
      </c>
      <c r="S552" s="19">
        <f>VLOOKUP($A552,TOURISM!$A551:$E3241, COLUMN(D552),0)</f>
        <v>633000000</v>
      </c>
      <c r="T552" s="19">
        <f>VLOOKUP($A552,TOURISM!$A551:$E3241, COLUMN(E552),0)</f>
        <v>110000000</v>
      </c>
      <c r="U552" s="19">
        <f>VLOOKUP($A552,BUSINESS!$A552:$I3242, COLUMN(H552),0)</f>
        <v>1.7000000000000001E-2</v>
      </c>
      <c r="V552" s="19">
        <f>VLOOKUP($A552,BUSINESS!$A552:$I3242, COLUMN(I552),0)</f>
        <v>0.36599999999999999</v>
      </c>
    </row>
    <row r="553" spans="1:22" ht="15" x14ac:dyDescent="0.25">
      <c r="A553" s="14" t="s">
        <v>59</v>
      </c>
      <c r="B553" s="15" t="s">
        <v>82</v>
      </c>
      <c r="C553" s="16" t="s">
        <v>123</v>
      </c>
      <c r="D553" s="17">
        <v>4735956476</v>
      </c>
      <c r="E553" s="18">
        <v>6.2E-2</v>
      </c>
      <c r="F553" s="18">
        <v>27</v>
      </c>
      <c r="G553" s="19">
        <v>0.12</v>
      </c>
      <c r="H553" s="19">
        <f>VLOOKUP($A553,ENERGY!$A553:$E3243,COLUMN(D553),0)</f>
        <v>14338</v>
      </c>
      <c r="I553" s="19">
        <f>VLOOKUP($A553,ENERGY!$A553:$E3243,COLUMN(E553),0)</f>
        <v>1324</v>
      </c>
      <c r="J553" s="19">
        <f>VLOOKUP($A553,'HUMAN RESOURCES'!$A553:$L3243,COLUMN(D553),0)</f>
        <v>3.5999999999999997E-2</v>
      </c>
      <c r="K553" s="19">
        <f>VLOOKUP($A553,'HUMAN RESOURCES'!$A553:$L3243,COLUMN(E553),0)</f>
        <v>0.04</v>
      </c>
      <c r="L553" s="19">
        <f>VLOOKUP($A553,'HUMAN RESOURCES'!$A553:$L3243,COLUMN(F553),0)</f>
        <v>68</v>
      </c>
      <c r="M553" s="19">
        <f>VLOOKUP($A553,'HUMAN RESOURCES'!$A553:$L3243,COLUMN(G553),0)</f>
        <v>64</v>
      </c>
      <c r="N553" s="19">
        <f>VLOOKUP($A553,'HUMAN RESOURCES'!$A553:$L3243,COLUMN(H553),0)</f>
        <v>0.41599999999999998</v>
      </c>
      <c r="O553" s="19">
        <f>VLOOKUP($A553,'HUMAN RESOURCES'!$A553:$L3243,COLUMN(I553),0)</f>
        <v>0.54800000000000004</v>
      </c>
      <c r="P553" s="19">
        <f>VLOOKUP($A553,'HUMAN RESOURCES'!$A553:$L3243,COLUMN(J553),0)</f>
        <v>3.5999999999999997E-2</v>
      </c>
      <c r="Q553" s="19">
        <f>VLOOKUP($A553,'HUMAN RESOURCES'!$A553:$L3243,COLUMN(K553),0)</f>
        <v>178228</v>
      </c>
      <c r="R553" s="19">
        <f>VLOOKUP($A553,'HUMAN RESOURCES'!$A553:$L3243,COLUMN(L553),0)</f>
        <v>0.61899999999999999</v>
      </c>
      <c r="S553" s="19">
        <f>VLOOKUP($A553,TOURISM!$A552:$E3242, COLUMN(D553),0)</f>
        <v>11100000</v>
      </c>
      <c r="T553" s="19">
        <f>VLOOKUP($A553,TOURISM!$A552:$E3242, COLUMN(E553),0)</f>
        <v>600000</v>
      </c>
      <c r="U553" s="19">
        <f>VLOOKUP($A553,BUSINESS!$A553:$I3243, COLUMN(H553),0)</f>
        <v>0.188</v>
      </c>
      <c r="V553" s="19">
        <f>VLOOKUP($A553,BUSINESS!$A553:$I3243, COLUMN(I553),0)</f>
        <v>0.57599999999999996</v>
      </c>
    </row>
    <row r="554" spans="1:22" ht="15" x14ac:dyDescent="0.25">
      <c r="A554" s="14" t="s">
        <v>59</v>
      </c>
      <c r="B554" s="15" t="s">
        <v>83</v>
      </c>
      <c r="C554" s="16" t="s">
        <v>123</v>
      </c>
      <c r="D554" s="17">
        <v>835390893</v>
      </c>
      <c r="E554" s="18">
        <v>7.0999999999999994E-2</v>
      </c>
      <c r="F554" s="18">
        <v>38</v>
      </c>
      <c r="G554" s="19">
        <v>0.12</v>
      </c>
      <c r="H554" s="19">
        <f>VLOOKUP($A554,ENERGY!$A554:$E3244,COLUMN(D554),0)</f>
        <v>14338</v>
      </c>
      <c r="I554" s="19">
        <f>VLOOKUP($A554,ENERGY!$A554:$E3244,COLUMN(E554),0)</f>
        <v>154</v>
      </c>
      <c r="J554" s="19">
        <f>VLOOKUP($A554,'HUMAN RESOURCES'!$A554:$L3244,COLUMN(D554),0)</f>
        <v>3.6999999999999998E-2</v>
      </c>
      <c r="K554" s="19">
        <f>VLOOKUP($A554,'HUMAN RESOURCES'!$A554:$L3244,COLUMN(E554),0)</f>
        <v>7.6999999999999999E-2</v>
      </c>
      <c r="L554" s="19">
        <f>VLOOKUP($A554,'HUMAN RESOURCES'!$A554:$L3244,COLUMN(F554),0)</f>
        <v>50</v>
      </c>
      <c r="M554" s="19">
        <f>VLOOKUP($A554,'HUMAN RESOURCES'!$A554:$L3244,COLUMN(G554),0)</f>
        <v>49</v>
      </c>
      <c r="N554" s="19">
        <f>VLOOKUP($A554,'HUMAN RESOURCES'!$A554:$L3244,COLUMN(H554),0)</f>
        <v>0.41799999999999998</v>
      </c>
      <c r="O554" s="19">
        <f>VLOOKUP($A554,'HUMAN RESOURCES'!$A554:$L3244,COLUMN(I554),0)</f>
        <v>0.55100000000000005</v>
      </c>
      <c r="P554" s="19">
        <f>VLOOKUP($A554,'HUMAN RESOURCES'!$A554:$L3244,COLUMN(J554),0)</f>
        <v>3.1E-2</v>
      </c>
      <c r="Q554" s="19">
        <f>VLOOKUP($A554,'HUMAN RESOURCES'!$A554:$L3244,COLUMN(K554),0)</f>
        <v>18976588</v>
      </c>
      <c r="R554" s="19">
        <f>VLOOKUP($A554,'HUMAN RESOURCES'!$A554:$L3244,COLUMN(L554),0)</f>
        <v>0.50600000000000001</v>
      </c>
      <c r="S554" s="19">
        <f>VLOOKUP($A554,TOURISM!$A553:$E3243, COLUMN(D554),0)</f>
        <v>213000000</v>
      </c>
      <c r="T554" s="19">
        <f>VLOOKUP($A554,TOURISM!$A553:$E3243, COLUMN(E554),0)</f>
        <v>569000000</v>
      </c>
      <c r="U554" s="19">
        <f>VLOOKUP($A554,BUSINESS!$A554:$I3244, COLUMN(H554),0)</f>
        <v>2.1000000000000001E-2</v>
      </c>
      <c r="V554" s="19">
        <f>VLOOKUP($A554,BUSINESS!$A554:$I3244, COLUMN(I554),0)</f>
        <v>0.82199999999999995</v>
      </c>
    </row>
    <row r="555" spans="1:22" ht="15" x14ac:dyDescent="0.25">
      <c r="A555" s="14" t="s">
        <v>59</v>
      </c>
      <c r="B555" s="15" t="s">
        <v>84</v>
      </c>
      <c r="C555" s="16" t="s">
        <v>123</v>
      </c>
      <c r="D555" s="17">
        <v>32440133261</v>
      </c>
      <c r="E555" s="18">
        <v>4.3999999999999997E-2</v>
      </c>
      <c r="F555" s="18">
        <v>35</v>
      </c>
      <c r="G555" s="18">
        <v>0.14399999999999999</v>
      </c>
      <c r="H555" s="19">
        <f>VLOOKUP($A555,ENERGY!$A555:$E3245,COLUMN(D555),0)</f>
        <v>14454</v>
      </c>
      <c r="I555" s="19">
        <f>VLOOKUP($A555,ENERGY!$A555:$E3245,COLUMN(E555),0)</f>
        <v>7968</v>
      </c>
      <c r="J555" s="19">
        <f>VLOOKUP($A555,'HUMAN RESOURCES'!$A555:$L3245,COLUMN(D555),0)</f>
        <v>3.6999999999999998E-2</v>
      </c>
      <c r="K555" s="19">
        <f>VLOOKUP($A555,'HUMAN RESOURCES'!$A555:$L3245,COLUMN(E555),0)</f>
        <v>7.5999999999999998E-2</v>
      </c>
      <c r="L555" s="19">
        <f>VLOOKUP($A555,'HUMAN RESOURCES'!$A555:$L3245,COLUMN(F555),0)</f>
        <v>53</v>
      </c>
      <c r="M555" s="19">
        <f>VLOOKUP($A555,'HUMAN RESOURCES'!$A555:$L3245,COLUMN(G555),0)</f>
        <v>50</v>
      </c>
      <c r="N555" s="19">
        <f>VLOOKUP($A555,'HUMAN RESOURCES'!$A555:$L3245,COLUMN(H555),0)</f>
        <v>0.39300000000000002</v>
      </c>
      <c r="O555" s="19">
        <f>VLOOKUP($A555,'HUMAN RESOURCES'!$A555:$L3245,COLUMN(I555),0)</f>
        <v>0.57799999999999996</v>
      </c>
      <c r="P555" s="19">
        <f>VLOOKUP($A555,'HUMAN RESOURCES'!$A555:$L3245,COLUMN(J555),0)</f>
        <v>2.9000000000000001E-2</v>
      </c>
      <c r="Q555" s="19">
        <f>VLOOKUP($A555,'HUMAN RESOURCES'!$A555:$L3245,COLUMN(K555),0)</f>
        <v>696167</v>
      </c>
      <c r="R555" s="19">
        <f>VLOOKUP($A555,'HUMAN RESOURCES'!$A555:$L3245,COLUMN(L555),0)</f>
        <v>0.39200000000000002</v>
      </c>
      <c r="S555" s="19">
        <f>VLOOKUP($A555,TOURISM!$A554:$E3244, COLUMN(D555),0)</f>
        <v>2478709140</v>
      </c>
      <c r="T555" s="19">
        <f>VLOOKUP($A555,TOURISM!$A554:$E3244, COLUMN(E555),0)</f>
        <v>448000000</v>
      </c>
      <c r="U555" s="19">
        <f>VLOOKUP($A555,BUSINESS!$A555:$I3245, COLUMN(H555),0)</f>
        <v>0.06</v>
      </c>
      <c r="V555" s="19">
        <f>VLOOKUP($A555,BUSINESS!$A555:$I3245, COLUMN(I555),0)</f>
        <v>0.57399999999999995</v>
      </c>
    </row>
    <row r="556" spans="1:22" ht="15" x14ac:dyDescent="0.25">
      <c r="A556" s="14" t="s">
        <v>59</v>
      </c>
      <c r="B556" s="15" t="s">
        <v>85</v>
      </c>
      <c r="C556" s="16" t="s">
        <v>123</v>
      </c>
      <c r="D556" s="17">
        <v>2175685681</v>
      </c>
      <c r="E556" s="18">
        <v>0.108</v>
      </c>
      <c r="F556" s="18">
        <v>118</v>
      </c>
      <c r="G556" s="18">
        <v>0.112</v>
      </c>
      <c r="H556" s="19">
        <f>VLOOKUP($A556,ENERGY!$A556:$E3246,COLUMN(D556),0)</f>
        <v>14338</v>
      </c>
      <c r="I556" s="19">
        <f>VLOOKUP($A556,ENERGY!$A556:$E3246,COLUMN(E556),0)</f>
        <v>8441</v>
      </c>
      <c r="J556" s="19">
        <f>VLOOKUP($A556,'HUMAN RESOURCES'!$A556:$L3246,COLUMN(D556),0)</f>
        <v>3.6999999999999998E-2</v>
      </c>
      <c r="K556" s="19">
        <f>VLOOKUP($A556,'HUMAN RESOURCES'!$A556:$L3246,COLUMN(E556),0)</f>
        <v>7.0999999999999994E-2</v>
      </c>
      <c r="L556" s="19">
        <f>VLOOKUP($A556,'HUMAN RESOURCES'!$A556:$L3246,COLUMN(F556),0)</f>
        <v>54</v>
      </c>
      <c r="M556" s="19">
        <f>VLOOKUP($A556,'HUMAN RESOURCES'!$A556:$L3246,COLUMN(G556),0)</f>
        <v>52</v>
      </c>
      <c r="N556" s="19">
        <f>VLOOKUP($A556,'HUMAN RESOURCES'!$A556:$L3246,COLUMN(H556),0)</f>
        <v>0.42799999999999999</v>
      </c>
      <c r="O556" s="19">
        <f>VLOOKUP($A556,'HUMAN RESOURCES'!$A556:$L3246,COLUMN(I556),0)</f>
        <v>0.53800000000000003</v>
      </c>
      <c r="P556" s="19">
        <f>VLOOKUP($A556,'HUMAN RESOURCES'!$A556:$L3246,COLUMN(J556),0)</f>
        <v>3.4000000000000002E-2</v>
      </c>
      <c r="Q556" s="19">
        <f>VLOOKUP($A556,'HUMAN RESOURCES'!$A556:$L3246,COLUMN(K556),0)</f>
        <v>9940929</v>
      </c>
      <c r="R556" s="19">
        <f>VLOOKUP($A556,'HUMAN RESOURCES'!$A556:$L3246,COLUMN(L556),0)</f>
        <v>0.17899999999999999</v>
      </c>
      <c r="S556" s="19">
        <f>VLOOKUP($A556,TOURISM!$A555:$E3245, COLUMN(D556),0)</f>
        <v>2478709140</v>
      </c>
      <c r="T556" s="19">
        <f>VLOOKUP($A556,TOURISM!$A555:$E3245, COLUMN(E556),0)</f>
        <v>448000000</v>
      </c>
      <c r="U556" s="19">
        <f>VLOOKUP($A556,BUSINESS!$A556:$I3246, COLUMN(H556),0)</f>
        <v>0.129</v>
      </c>
      <c r="V556" s="19">
        <f>VLOOKUP($A556,BUSINESS!$A556:$I3246, COLUMN(I556),0)</f>
        <v>0.57999999999999996</v>
      </c>
    </row>
    <row r="557" spans="1:22" ht="15" x14ac:dyDescent="0.25">
      <c r="A557" s="14" t="s">
        <v>59</v>
      </c>
      <c r="B557" s="15" t="s">
        <v>86</v>
      </c>
      <c r="C557" s="16" t="s">
        <v>123</v>
      </c>
      <c r="D557" s="17">
        <v>1292696476</v>
      </c>
      <c r="E557" s="18">
        <v>0.13100000000000001</v>
      </c>
      <c r="F557" s="18">
        <v>43</v>
      </c>
      <c r="G557" s="18">
        <v>0.14199999999999999</v>
      </c>
      <c r="H557" s="19">
        <f>VLOOKUP($A557,ENERGY!$A557:$E3247,COLUMN(D557),0)</f>
        <v>14338</v>
      </c>
      <c r="I557" s="19">
        <f>VLOOKUP($A557,ENERGY!$A557:$E3247,COLUMN(E557),0)</f>
        <v>502</v>
      </c>
      <c r="J557" s="19">
        <f>VLOOKUP($A557,'HUMAN RESOURCES'!$A557:$L3247,COLUMN(D557),0)</f>
        <v>3.6999999999999998E-2</v>
      </c>
      <c r="K557" s="19">
        <f>VLOOKUP($A557,'HUMAN RESOURCES'!$A557:$L3247,COLUMN(E557),0)</f>
        <v>6.0999999999999999E-2</v>
      </c>
      <c r="L557" s="19">
        <f>VLOOKUP($A557,'HUMAN RESOURCES'!$A557:$L3247,COLUMN(F557),0)</f>
        <v>56</v>
      </c>
      <c r="M557" s="19">
        <f>VLOOKUP($A557,'HUMAN RESOURCES'!$A557:$L3247,COLUMN(G557),0)</f>
        <v>55</v>
      </c>
      <c r="N557" s="19">
        <f>VLOOKUP($A557,'HUMAN RESOURCES'!$A557:$L3247,COLUMN(H557),0)</f>
        <v>0.42099999999999999</v>
      </c>
      <c r="O557" s="19">
        <f>VLOOKUP($A557,'HUMAN RESOURCES'!$A557:$L3247,COLUMN(I557),0)</f>
        <v>0.55200000000000005</v>
      </c>
      <c r="P557" s="19">
        <f>VLOOKUP($A557,'HUMAN RESOURCES'!$A557:$L3247,COLUMN(J557),0)</f>
        <v>2.7E-2</v>
      </c>
      <c r="Q557" s="19">
        <f>VLOOKUP($A557,'HUMAN RESOURCES'!$A557:$L3247,COLUMN(K557),0)</f>
        <v>6306014</v>
      </c>
      <c r="R557" s="19">
        <f>VLOOKUP($A557,'HUMAN RESOURCES'!$A557:$L3247,COLUMN(L557),0)</f>
        <v>0.375</v>
      </c>
      <c r="S557" s="19">
        <f>VLOOKUP($A557,TOURISM!$A556:$E3246, COLUMN(D557),0)</f>
        <v>105000000</v>
      </c>
      <c r="T557" s="19">
        <f>VLOOKUP($A557,TOURISM!$A556:$E3246, COLUMN(E557),0)</f>
        <v>89000000</v>
      </c>
      <c r="U557" s="19">
        <f>VLOOKUP($A557,BUSINESS!$A557:$I3247, COLUMN(H557),0)</f>
        <v>0.03</v>
      </c>
      <c r="V557" s="19">
        <f>VLOOKUP($A557,BUSINESS!$A557:$I3247, COLUMN(I557),0)</f>
        <v>0.41299999999999998</v>
      </c>
    </row>
    <row r="558" spans="1:22" ht="15" x14ac:dyDescent="0.25">
      <c r="A558" s="14" t="s">
        <v>59</v>
      </c>
      <c r="B558" s="15" t="s">
        <v>87</v>
      </c>
      <c r="C558" s="16" t="s">
        <v>123</v>
      </c>
      <c r="D558" s="17">
        <v>74755288917</v>
      </c>
      <c r="E558" s="18">
        <v>3.3000000000000002E-2</v>
      </c>
      <c r="F558" s="18">
        <v>389</v>
      </c>
      <c r="G558" s="18">
        <v>0.06</v>
      </c>
      <c r="H558" s="19">
        <f>VLOOKUP($A558,ENERGY!$A558:$E3248,COLUMN(D558),0)</f>
        <v>16951</v>
      </c>
      <c r="I558" s="19">
        <f>VLOOKUP($A558,ENERGY!$A558:$E3248,COLUMN(E558),0)</f>
        <v>47832</v>
      </c>
      <c r="J558" s="19">
        <f>VLOOKUP($A558,'HUMAN RESOURCES'!$A558:$L3248,COLUMN(D558),0)</f>
        <v>3.6999999999999998E-2</v>
      </c>
      <c r="K558" s="19">
        <f>VLOOKUP($A558,'HUMAN RESOURCES'!$A558:$L3248,COLUMN(E558),0)</f>
        <v>5.1999999999999998E-2</v>
      </c>
      <c r="L558" s="19">
        <f>VLOOKUP($A558,'HUMAN RESOURCES'!$A558:$L3248,COLUMN(F558),0)</f>
        <v>61</v>
      </c>
      <c r="M558" s="19">
        <f>VLOOKUP($A558,'HUMAN RESOURCES'!$A558:$L3248,COLUMN(G558),0)</f>
        <v>58</v>
      </c>
      <c r="N558" s="19">
        <f>VLOOKUP($A558,'HUMAN RESOURCES'!$A558:$L3248,COLUMN(H558),0)</f>
        <v>0.42599999999999999</v>
      </c>
      <c r="O558" s="19">
        <f>VLOOKUP($A558,'HUMAN RESOURCES'!$A558:$L3248,COLUMN(I558),0)</f>
        <v>0.54800000000000004</v>
      </c>
      <c r="P558" s="19">
        <f>VLOOKUP($A558,'HUMAN RESOURCES'!$A558:$L3248,COLUMN(J558),0)</f>
        <v>2.5999999999999999E-2</v>
      </c>
      <c r="Q558" s="19">
        <f>VLOOKUP($A558,'HUMAN RESOURCES'!$A558:$L3248,COLUMN(K558),0)</f>
        <v>40909194</v>
      </c>
      <c r="R558" s="19">
        <f>VLOOKUP($A558,'HUMAN RESOURCES'!$A558:$L3248,COLUMN(L558),0)</f>
        <v>0.23599999999999999</v>
      </c>
      <c r="S558" s="19">
        <f>VLOOKUP($A558,TOURISM!$A557:$E3247, COLUMN(D558),0)</f>
        <v>1620000000</v>
      </c>
      <c r="T558" s="19">
        <f>VLOOKUP($A558,TOURISM!$A557:$E3247, COLUMN(E558),0)</f>
        <v>212000000</v>
      </c>
      <c r="U558" s="19">
        <f>VLOOKUP($A558,BUSINESS!$A558:$I3248, COLUMN(H558),0)</f>
        <v>0.14000000000000001</v>
      </c>
      <c r="V558" s="19">
        <f>VLOOKUP($A558,BUSINESS!$A558:$I3248, COLUMN(I558),0)</f>
        <v>0.61</v>
      </c>
    </row>
    <row r="559" spans="1:22" ht="15" x14ac:dyDescent="0.25">
      <c r="A559" s="14" t="s">
        <v>59</v>
      </c>
      <c r="B559" s="15" t="s">
        <v>88</v>
      </c>
      <c r="C559" s="16" t="s">
        <v>123</v>
      </c>
      <c r="D559" s="17">
        <v>8704983553</v>
      </c>
      <c r="E559" s="18">
        <v>4.4999999999999998E-2</v>
      </c>
      <c r="F559" s="18">
        <v>19</v>
      </c>
      <c r="G559" s="18">
        <v>0.49</v>
      </c>
      <c r="H559" s="19">
        <f>VLOOKUP($A559,ENERGY!$A559:$E3249,COLUMN(D559),0)</f>
        <v>14338</v>
      </c>
      <c r="I559" s="19">
        <f>VLOOKUP($A559,ENERGY!$A559:$E3249,COLUMN(E559),0)</f>
        <v>1236</v>
      </c>
      <c r="J559" s="19">
        <f>VLOOKUP($A559,'HUMAN RESOURCES'!$A559:$L3249,COLUMN(D559),0)</f>
        <v>3.6999999999999998E-2</v>
      </c>
      <c r="K559" s="19">
        <f>VLOOKUP($A559,'HUMAN RESOURCES'!$A559:$L3249,COLUMN(E559),0)</f>
        <v>0.06</v>
      </c>
      <c r="L559" s="19">
        <f>VLOOKUP($A559,'HUMAN RESOURCES'!$A559:$L3249,COLUMN(F559),0)</f>
        <v>60</v>
      </c>
      <c r="M559" s="19">
        <f>VLOOKUP($A559,'HUMAN RESOURCES'!$A559:$L3249,COLUMN(G559),0)</f>
        <v>59</v>
      </c>
      <c r="N559" s="19">
        <f>VLOOKUP($A559,'HUMAN RESOURCES'!$A559:$L3249,COLUMN(H559),0)</f>
        <v>0.433</v>
      </c>
      <c r="O559" s="19">
        <f>VLOOKUP($A559,'HUMAN RESOURCES'!$A559:$L3249,COLUMN(I559),0)</f>
        <v>0.53600000000000003</v>
      </c>
      <c r="P559" s="19">
        <f>VLOOKUP($A559,'HUMAN RESOURCES'!$A559:$L3249,COLUMN(J559),0)</f>
        <v>3.1E-2</v>
      </c>
      <c r="Q559" s="19">
        <f>VLOOKUP($A559,'HUMAN RESOURCES'!$A559:$L3249,COLUMN(K559),0)</f>
        <v>3957990</v>
      </c>
      <c r="R559" s="19">
        <f>VLOOKUP($A559,'HUMAN RESOURCES'!$A559:$L3249,COLUMN(L559),0)</f>
        <v>0.47799999999999998</v>
      </c>
      <c r="S559" s="19">
        <f>VLOOKUP($A559,TOURISM!$A558:$E3248, COLUMN(D559),0)</f>
        <v>12000000</v>
      </c>
      <c r="T559" s="19">
        <f>VLOOKUP($A559,TOURISM!$A558:$E3248, COLUMN(E559),0)</f>
        <v>134000000</v>
      </c>
      <c r="U559" s="19">
        <f>VLOOKUP($A559,BUSINESS!$A559:$I3249, COLUMN(H559),0)</f>
        <v>2.3E-2</v>
      </c>
      <c r="V559" s="19">
        <f>VLOOKUP($A559,BUSINESS!$A559:$I3249, COLUMN(I559),0)</f>
        <v>0.39700000000000002</v>
      </c>
    </row>
    <row r="560" spans="1:22" ht="15" x14ac:dyDescent="0.25">
      <c r="A560" s="14" t="s">
        <v>59</v>
      </c>
      <c r="B560" s="15" t="s">
        <v>89</v>
      </c>
      <c r="C560" s="16" t="s">
        <v>123</v>
      </c>
      <c r="D560" s="17">
        <v>5398616985</v>
      </c>
      <c r="E560" s="18">
        <v>8.5000000000000006E-2</v>
      </c>
      <c r="F560" s="18">
        <v>30</v>
      </c>
      <c r="G560" s="18">
        <v>0.246</v>
      </c>
      <c r="H560" s="19">
        <f>VLOOKUP($A560,ENERGY!$A560:$E3250,COLUMN(D560),0)</f>
        <v>14338</v>
      </c>
      <c r="I560" s="19">
        <f>VLOOKUP($A560,ENERGY!$A560:$E3250,COLUMN(E560),0)</f>
        <v>884</v>
      </c>
      <c r="J560" s="19">
        <f>VLOOKUP($A560,'HUMAN RESOURCES'!$A560:$L3250,COLUMN(D560),0)</f>
        <v>3.6999999999999998E-2</v>
      </c>
      <c r="K560" s="19">
        <f>VLOOKUP($A560,'HUMAN RESOURCES'!$A560:$L3250,COLUMN(E560),0)</f>
        <v>6.3E-2</v>
      </c>
      <c r="L560" s="19">
        <f>VLOOKUP($A560,'HUMAN RESOURCES'!$A560:$L3250,COLUMN(F560),0)</f>
        <v>62</v>
      </c>
      <c r="M560" s="19">
        <f>VLOOKUP($A560,'HUMAN RESOURCES'!$A560:$L3250,COLUMN(G560),0)</f>
        <v>59</v>
      </c>
      <c r="N560" s="19">
        <f>VLOOKUP($A560,'HUMAN RESOURCES'!$A560:$L3250,COLUMN(H560),0)</f>
        <v>0.42199999999999999</v>
      </c>
      <c r="O560" s="19">
        <f>VLOOKUP($A560,'HUMAN RESOURCES'!$A560:$L3250,COLUMN(I560),0)</f>
        <v>0.54900000000000004</v>
      </c>
      <c r="P560" s="19">
        <f>VLOOKUP($A560,'HUMAN RESOURCES'!$A560:$L3250,COLUMN(J560),0)</f>
        <v>2.9000000000000001E-2</v>
      </c>
      <c r="Q560" s="19">
        <f>VLOOKUP($A560,'HUMAN RESOURCES'!$A560:$L3250,COLUMN(K560),0)</f>
        <v>683081</v>
      </c>
      <c r="R560" s="19">
        <f>VLOOKUP($A560,'HUMAN RESOURCES'!$A560:$L3250,COLUMN(L560),0)</f>
        <v>0.27900000000000003</v>
      </c>
      <c r="S560" s="19">
        <f>VLOOKUP($A560,TOURISM!$A559:$E3249, COLUMN(D560),0)</f>
        <v>35000000</v>
      </c>
      <c r="T560" s="19">
        <f>VLOOKUP($A560,TOURISM!$A559:$E3249, COLUMN(E560),0)</f>
        <v>19000000</v>
      </c>
      <c r="U560" s="19">
        <f>VLOOKUP($A560,BUSINESS!$A560:$I3250, COLUMN(H560),0)</f>
        <v>5.0999999999999997E-2</v>
      </c>
      <c r="V560" s="19">
        <f>VLOOKUP($A560,BUSINESS!$A560:$I3250, COLUMN(I560),0)</f>
        <v>0.24199999999999999</v>
      </c>
    </row>
    <row r="561" spans="1:22" ht="15" x14ac:dyDescent="0.25">
      <c r="A561" s="14" t="s">
        <v>59</v>
      </c>
      <c r="B561" s="15" t="s">
        <v>90</v>
      </c>
      <c r="C561" s="16" t="s">
        <v>123</v>
      </c>
      <c r="D561" s="17">
        <v>9422267260</v>
      </c>
      <c r="E561" s="18">
        <v>6.9000000000000006E-2</v>
      </c>
      <c r="F561" s="18">
        <v>46</v>
      </c>
      <c r="G561" s="19">
        <v>0.12</v>
      </c>
      <c r="H561" s="19">
        <f>VLOOKUP($A561,ENERGY!$A561:$E3251,COLUMN(D561),0)</f>
        <v>14338</v>
      </c>
      <c r="I561" s="19">
        <f>VLOOKUP($A561,ENERGY!$A561:$E3251,COLUMN(E561),0)</f>
        <v>554</v>
      </c>
      <c r="J561" s="19">
        <f>VLOOKUP($A561,'HUMAN RESOURCES'!$A561:$L3251,COLUMN(D561),0)</f>
        <v>3.6999999999999998E-2</v>
      </c>
      <c r="K561" s="19">
        <f>VLOOKUP($A561,'HUMAN RESOURCES'!$A561:$L3251,COLUMN(E561),0)</f>
        <v>4.3999999999999997E-2</v>
      </c>
      <c r="L561" s="19">
        <f>VLOOKUP($A561,'HUMAN RESOURCES'!$A561:$L3251,COLUMN(F561),0)</f>
        <v>64</v>
      </c>
      <c r="M561" s="19">
        <f>VLOOKUP($A561,'HUMAN RESOURCES'!$A561:$L3251,COLUMN(G561),0)</f>
        <v>61</v>
      </c>
      <c r="N561" s="19">
        <f>VLOOKUP($A561,'HUMAN RESOURCES'!$A561:$L3251,COLUMN(H561),0)</f>
        <v>0.44700000000000001</v>
      </c>
      <c r="O561" s="19">
        <f>VLOOKUP($A561,'HUMAN RESOURCES'!$A561:$L3251,COLUMN(I561),0)</f>
        <v>0.53</v>
      </c>
      <c r="P561" s="19">
        <f>VLOOKUP($A561,'HUMAN RESOURCES'!$A561:$L3251,COLUMN(J561),0)</f>
        <v>2.3E-2</v>
      </c>
      <c r="Q561" s="19">
        <f>VLOOKUP($A561,'HUMAN RESOURCES'!$A561:$L3251,COLUMN(K561),0)</f>
        <v>10836732</v>
      </c>
      <c r="R561" s="19">
        <f>VLOOKUP($A561,'HUMAN RESOURCES'!$A561:$L3251,COLUMN(L561),0)</f>
        <v>0.24</v>
      </c>
      <c r="S561" s="19">
        <f>VLOOKUP($A561,TOURISM!$A560:$E3250, COLUMN(D561),0)</f>
        <v>224000000</v>
      </c>
      <c r="T561" s="19">
        <f>VLOOKUP($A561,TOURISM!$A560:$E3250, COLUMN(E561),0)</f>
        <v>120000000</v>
      </c>
      <c r="U561" s="19">
        <f>VLOOKUP($A561,BUSINESS!$A561:$I3251, COLUMN(H561),0)</f>
        <v>0.08</v>
      </c>
      <c r="V561" s="19">
        <f>VLOOKUP($A561,BUSINESS!$A561:$I3251, COLUMN(I561),0)</f>
        <v>0.32700000000000001</v>
      </c>
    </row>
    <row r="562" spans="1:22" ht="15" x14ac:dyDescent="0.25">
      <c r="A562" s="14" t="s">
        <v>59</v>
      </c>
      <c r="B562" s="15" t="s">
        <v>91</v>
      </c>
      <c r="C562" s="16" t="s">
        <v>123</v>
      </c>
      <c r="D562" s="17">
        <v>3526946625</v>
      </c>
      <c r="E562" s="18">
        <v>0.06</v>
      </c>
      <c r="F562" s="18">
        <v>58</v>
      </c>
      <c r="G562" s="18">
        <v>0.17</v>
      </c>
      <c r="H562" s="19">
        <f>VLOOKUP($A562,ENERGY!$A562:$E3252,COLUMN(D562),0)</f>
        <v>14338</v>
      </c>
      <c r="I562" s="19">
        <f>VLOOKUP($A562,ENERGY!$A562:$E3252,COLUMN(E562),0)</f>
        <v>1434</v>
      </c>
      <c r="J562" s="19">
        <f>VLOOKUP($A562,'HUMAN RESOURCES'!$A562:$L3252,COLUMN(D562),0)</f>
        <v>3.7999999999999999E-2</v>
      </c>
      <c r="K562" s="19">
        <f>VLOOKUP($A562,'HUMAN RESOURCES'!$A562:$L3252,COLUMN(E562),0)</f>
        <v>0.114</v>
      </c>
      <c r="L562" s="19">
        <f>VLOOKUP($A562,'HUMAN RESOURCES'!$A562:$L3252,COLUMN(F562),0)</f>
        <v>45</v>
      </c>
      <c r="M562" s="19">
        <f>VLOOKUP($A562,'HUMAN RESOURCES'!$A562:$L3252,COLUMN(G562),0)</f>
        <v>45</v>
      </c>
      <c r="N562" s="19">
        <f>VLOOKUP($A562,'HUMAN RESOURCES'!$A562:$L3252,COLUMN(H562),0)</f>
        <v>0.42199999999999999</v>
      </c>
      <c r="O562" s="19">
        <f>VLOOKUP($A562,'HUMAN RESOURCES'!$A562:$L3252,COLUMN(I562),0)</f>
        <v>0.55300000000000005</v>
      </c>
      <c r="P562" s="19">
        <f>VLOOKUP($A562,'HUMAN RESOURCES'!$A562:$L3252,COLUMN(J562),0)</f>
        <v>2.5999999999999999E-2</v>
      </c>
      <c r="Q562" s="19">
        <f>VLOOKUP($A562,'HUMAN RESOURCES'!$A562:$L3252,COLUMN(K562),0)</f>
        <v>5751976</v>
      </c>
      <c r="R562" s="19">
        <f>VLOOKUP($A562,'HUMAN RESOURCES'!$A562:$L3252,COLUMN(L562),0)</f>
        <v>0.38200000000000001</v>
      </c>
      <c r="S562" s="19">
        <f>VLOOKUP($A562,TOURISM!$A561:$E3251, COLUMN(D562),0)</f>
        <v>26000000</v>
      </c>
      <c r="T562" s="19">
        <f>VLOOKUP($A562,TOURISM!$A561:$E3251, COLUMN(E562),0)</f>
        <v>22000000</v>
      </c>
      <c r="U562" s="19">
        <f>VLOOKUP($A562,BUSINESS!$A562:$I3252, COLUMN(H562),0)</f>
        <v>6.0000000000000001E-3</v>
      </c>
      <c r="V562" s="19">
        <f>VLOOKUP($A562,BUSINESS!$A562:$I3252, COLUMN(I562),0)</f>
        <v>0.34799999999999998</v>
      </c>
    </row>
    <row r="563" spans="1:22" ht="15" x14ac:dyDescent="0.25">
      <c r="A563" s="14" t="s">
        <v>59</v>
      </c>
      <c r="B563" s="15" t="s">
        <v>92</v>
      </c>
      <c r="C563" s="16" t="s">
        <v>123</v>
      </c>
      <c r="D563" s="17">
        <v>9718331363</v>
      </c>
      <c r="E563" s="18">
        <v>5.3999999999999999E-2</v>
      </c>
      <c r="F563" s="18">
        <v>427</v>
      </c>
      <c r="G563" s="18">
        <v>8.8999999999999996E-2</v>
      </c>
      <c r="H563" s="19">
        <f>VLOOKUP($A563,ENERGY!$A563:$E3253,COLUMN(D563),0)</f>
        <v>14338</v>
      </c>
      <c r="I563" s="19">
        <f>VLOOKUP($A563,ENERGY!$A563:$E3253,COLUMN(E563),0)</f>
        <v>2981</v>
      </c>
      <c r="J563" s="19">
        <f>VLOOKUP($A563,'HUMAN RESOURCES'!$A563:$L3253,COLUMN(D563),0)</f>
        <v>3.7999999999999999E-2</v>
      </c>
      <c r="K563" s="19">
        <f>VLOOKUP($A563,'HUMAN RESOURCES'!$A563:$L3253,COLUMN(E563),0)</f>
        <v>7.0999999999999994E-2</v>
      </c>
      <c r="L563" s="19">
        <f>VLOOKUP($A563,'HUMAN RESOURCES'!$A563:$L3253,COLUMN(F563),0)</f>
        <v>56</v>
      </c>
      <c r="M563" s="19">
        <f>VLOOKUP($A563,'HUMAN RESOURCES'!$A563:$L3253,COLUMN(G563),0)</f>
        <v>55</v>
      </c>
      <c r="N563" s="19">
        <f>VLOOKUP($A563,'HUMAN RESOURCES'!$A563:$L3253,COLUMN(H563),0)</f>
        <v>0.42799999999999999</v>
      </c>
      <c r="O563" s="19">
        <f>VLOOKUP($A563,'HUMAN RESOURCES'!$A563:$L3253,COLUMN(I563),0)</f>
        <v>0.54</v>
      </c>
      <c r="P563" s="19">
        <f>VLOOKUP($A563,'HUMAN RESOURCES'!$A563:$L3253,COLUMN(J563),0)</f>
        <v>3.2000000000000001E-2</v>
      </c>
      <c r="Q563" s="19">
        <f>VLOOKUP($A563,'HUMAN RESOURCES'!$A563:$L3253,COLUMN(K563),0)</f>
        <v>10876033</v>
      </c>
      <c r="R563" s="19">
        <f>VLOOKUP($A563,'HUMAN RESOURCES'!$A563:$L3253,COLUMN(L563),0)</f>
        <v>0.34899999999999998</v>
      </c>
      <c r="S563" s="19">
        <f>VLOOKUP($A563,TOURISM!$A562:$E3252, COLUMN(D563),0)</f>
        <v>2000000</v>
      </c>
      <c r="T563" s="19">
        <f>VLOOKUP($A563,TOURISM!$A562:$E3252, COLUMN(E563),0)</f>
        <v>17000000</v>
      </c>
      <c r="U563" s="19">
        <f>VLOOKUP($A563,BUSINESS!$A563:$I3253, COLUMN(H563),0)</f>
        <v>0.01</v>
      </c>
      <c r="V563" s="19">
        <f>VLOOKUP($A563,BUSINESS!$A563:$I3253, COLUMN(I563),0)</f>
        <v>0.36799999999999999</v>
      </c>
    </row>
    <row r="564" spans="1:22" ht="15" x14ac:dyDescent="0.25">
      <c r="A564" s="14" t="s">
        <v>59</v>
      </c>
      <c r="B564" s="15" t="s">
        <v>93</v>
      </c>
      <c r="C564" s="16" t="s">
        <v>123</v>
      </c>
      <c r="D564" s="17">
        <v>90770671432</v>
      </c>
      <c r="E564" s="18">
        <v>5.8999999999999997E-2</v>
      </c>
      <c r="F564" s="18">
        <v>168</v>
      </c>
      <c r="G564" s="19">
        <v>0.12</v>
      </c>
      <c r="H564" s="19">
        <f>VLOOKUP($A564,ENERGY!$A564:$E3254,COLUMN(D564),0)</f>
        <v>11079</v>
      </c>
      <c r="I564" s="19">
        <f>VLOOKUP($A564,ENERGY!$A564:$E3254,COLUMN(E564),0)</f>
        <v>38254</v>
      </c>
      <c r="J564" s="19">
        <f>VLOOKUP($A564,'HUMAN RESOURCES'!$A564:$L3254,COLUMN(D564),0)</f>
        <v>3.7999999999999999E-2</v>
      </c>
      <c r="K564" s="19">
        <f>VLOOKUP($A564,'HUMAN RESOURCES'!$A564:$L3254,COLUMN(E564),0)</f>
        <v>6.2E-2</v>
      </c>
      <c r="L564" s="19">
        <f>VLOOKUP($A564,'HUMAN RESOURCES'!$A564:$L3254,COLUMN(F564),0)</f>
        <v>60</v>
      </c>
      <c r="M564" s="19">
        <f>VLOOKUP($A564,'HUMAN RESOURCES'!$A564:$L3254,COLUMN(G564),0)</f>
        <v>57</v>
      </c>
      <c r="N564" s="19">
        <f>VLOOKUP($A564,'HUMAN RESOURCES'!$A564:$L3254,COLUMN(H564),0)</f>
        <v>0.434</v>
      </c>
      <c r="O564" s="19">
        <f>VLOOKUP($A564,'HUMAN RESOURCES'!$A564:$L3254,COLUMN(I564),0)</f>
        <v>0.53700000000000003</v>
      </c>
      <c r="P564" s="19">
        <f>VLOOKUP($A564,'HUMAN RESOURCES'!$A564:$L3254,COLUMN(J564),0)</f>
        <v>2.9000000000000001E-2</v>
      </c>
      <c r="Q564" s="19">
        <f>VLOOKUP($A564,'HUMAN RESOURCES'!$A564:$L3254,COLUMN(K564),0)</f>
        <v>9509798</v>
      </c>
      <c r="R564" s="19">
        <f>VLOOKUP($A564,'HUMAN RESOURCES'!$A564:$L3254,COLUMN(L564),0)</f>
        <v>0.41899999999999998</v>
      </c>
      <c r="S564" s="19">
        <f>VLOOKUP($A564,TOURISM!$A563:$E3253, COLUMN(D564),0)</f>
        <v>149000000</v>
      </c>
      <c r="T564" s="19">
        <f>VLOOKUP($A564,TOURISM!$A563:$E3253, COLUMN(E564),0)</f>
        <v>91000000</v>
      </c>
      <c r="U564" s="19">
        <f>VLOOKUP($A564,BUSINESS!$A564:$I3254, COLUMN(H564),0)</f>
        <v>3.1E-2</v>
      </c>
      <c r="V564" s="19">
        <f>VLOOKUP($A564,BUSINESS!$A564:$I3254, COLUMN(I564),0)</f>
        <v>0.74399999999999999</v>
      </c>
    </row>
    <row r="565" spans="1:22" ht="15" x14ac:dyDescent="0.25">
      <c r="A565" s="14" t="s">
        <v>59</v>
      </c>
      <c r="B565" s="15" t="s">
        <v>94</v>
      </c>
      <c r="C565" s="16" t="s">
        <v>123</v>
      </c>
      <c r="D565" s="17">
        <v>9274448732</v>
      </c>
      <c r="E565" s="18">
        <v>5.7000000000000002E-2</v>
      </c>
      <c r="F565" s="18">
        <v>22</v>
      </c>
      <c r="G565" s="18">
        <v>0.16300000000000001</v>
      </c>
      <c r="H565" s="19">
        <f>VLOOKUP($A565,ENERGY!$A565:$E3255,COLUMN(D565),0)</f>
        <v>7645</v>
      </c>
      <c r="I565" s="19">
        <f>VLOOKUP($A565,ENERGY!$A565:$E3255,COLUMN(E565),0)</f>
        <v>1588</v>
      </c>
      <c r="J565" s="19">
        <f>VLOOKUP($A565,'HUMAN RESOURCES'!$A565:$L3255,COLUMN(D565),0)</f>
        <v>3.7999999999999999E-2</v>
      </c>
      <c r="K565" s="19">
        <f>VLOOKUP($A565,'HUMAN RESOURCES'!$A565:$L3255,COLUMN(E565),0)</f>
        <v>3.9E-2</v>
      </c>
      <c r="L565" s="19">
        <f>VLOOKUP($A565,'HUMAN RESOURCES'!$A565:$L3255,COLUMN(F565),0)</f>
        <v>64</v>
      </c>
      <c r="M565" s="19">
        <f>VLOOKUP($A565,'HUMAN RESOURCES'!$A565:$L3255,COLUMN(G565),0)</f>
        <v>59</v>
      </c>
      <c r="N565" s="19">
        <f>VLOOKUP($A565,'HUMAN RESOURCES'!$A565:$L3255,COLUMN(H565),0)</f>
        <v>0.43</v>
      </c>
      <c r="O565" s="19">
        <f>VLOOKUP($A565,'HUMAN RESOURCES'!$A565:$L3255,COLUMN(I565),0)</f>
        <v>0.54900000000000004</v>
      </c>
      <c r="P565" s="19">
        <f>VLOOKUP($A565,'HUMAN RESOURCES'!$A565:$L3255,COLUMN(J565),0)</f>
        <v>2.1000000000000001E-2</v>
      </c>
      <c r="Q565" s="19">
        <f>VLOOKUP($A565,'HUMAN RESOURCES'!$A565:$L3255,COLUMN(K565),0)</f>
        <v>5741159</v>
      </c>
      <c r="R565" s="19">
        <f>VLOOKUP($A565,'HUMAN RESOURCES'!$A565:$L3255,COLUMN(L565),0)</f>
        <v>0.20599999999999999</v>
      </c>
      <c r="S565" s="19">
        <f>VLOOKUP($A565,TOURISM!$A564:$E3254, COLUMN(D565),0)</f>
        <v>2478709140</v>
      </c>
      <c r="T565" s="19">
        <f>VLOOKUP($A565,TOURISM!$A564:$E3254, COLUMN(E565),0)</f>
        <v>448000000</v>
      </c>
      <c r="U565" s="19">
        <f>VLOOKUP($A565,BUSINESS!$A565:$I3255, COLUMN(H565),0)</f>
        <v>6.0000000000000001E-3</v>
      </c>
      <c r="V565" s="19">
        <f>VLOOKUP($A565,BUSINESS!$A565:$I3255, COLUMN(I565),0)</f>
        <v>3.2000000000000001E-2</v>
      </c>
    </row>
    <row r="566" spans="1:22" ht="15" x14ac:dyDescent="0.25">
      <c r="A566" s="14" t="s">
        <v>59</v>
      </c>
      <c r="B566" s="15" t="s">
        <v>95</v>
      </c>
      <c r="C566" s="16" t="s">
        <v>123</v>
      </c>
      <c r="D566" s="17">
        <v>11141417478</v>
      </c>
      <c r="E566" s="18">
        <v>8.2000000000000003E-2</v>
      </c>
      <c r="F566" s="18">
        <v>416</v>
      </c>
      <c r="G566" s="18">
        <v>9.7000000000000003E-2</v>
      </c>
      <c r="H566" s="19">
        <f>VLOOKUP($A566,ENERGY!$A566:$E3256,COLUMN(D566),0)</f>
        <v>1010</v>
      </c>
      <c r="I566" s="19">
        <f>VLOOKUP($A566,ENERGY!$A566:$E3256,COLUMN(E566),0)</f>
        <v>1760</v>
      </c>
      <c r="J566" s="19">
        <f>VLOOKUP($A566,'HUMAN RESOURCES'!$A566:$L3256,COLUMN(D566),0)</f>
        <v>3.9E-2</v>
      </c>
      <c r="K566" s="19">
        <f>VLOOKUP($A566,'HUMAN RESOURCES'!$A566:$L3256,COLUMN(E566),0)</f>
        <v>8.5000000000000006E-2</v>
      </c>
      <c r="L566" s="19">
        <f>VLOOKUP($A566,'HUMAN RESOURCES'!$A566:$L3256,COLUMN(F566),0)</f>
        <v>55</v>
      </c>
      <c r="M566" s="19">
        <f>VLOOKUP($A566,'HUMAN RESOURCES'!$A566:$L3256,COLUMN(G566),0)</f>
        <v>52</v>
      </c>
      <c r="N566" s="19">
        <f>VLOOKUP($A566,'HUMAN RESOURCES'!$A566:$L3256,COLUMN(H566),0)</f>
        <v>0.41899999999999998</v>
      </c>
      <c r="O566" s="19">
        <f>VLOOKUP($A566,'HUMAN RESOURCES'!$A566:$L3256,COLUMN(I566),0)</f>
        <v>0.55100000000000005</v>
      </c>
      <c r="P566" s="19">
        <f>VLOOKUP($A566,'HUMAN RESOURCES'!$A566:$L3256,COLUMN(J566),0)</f>
        <v>0.03</v>
      </c>
      <c r="Q566" s="19">
        <f>VLOOKUP($A566,'HUMAN RESOURCES'!$A566:$L3256,COLUMN(K566),0)</f>
        <v>1586624</v>
      </c>
      <c r="R566" s="19">
        <f>VLOOKUP($A566,'HUMAN RESOURCES'!$A566:$L3256,COLUMN(L566),0)</f>
        <v>0.45200000000000001</v>
      </c>
      <c r="S566" s="19">
        <f>VLOOKUP($A566,TOURISM!$A565:$E3255, COLUMN(D566),0)</f>
        <v>13600000</v>
      </c>
      <c r="T566" s="19">
        <f>VLOOKUP($A566,TOURISM!$A565:$E3255, COLUMN(E566),0)</f>
        <v>29500000</v>
      </c>
      <c r="U566" s="19">
        <f>VLOOKUP($A566,BUSINESS!$A566:$I3256, COLUMN(H566),0)</f>
        <v>2.5000000000000001E-2</v>
      </c>
      <c r="V566" s="19">
        <f>VLOOKUP($A566,BUSINESS!$A566:$I3256, COLUMN(I566),0)</f>
        <v>0.42699999999999999</v>
      </c>
    </row>
    <row r="567" spans="1:22" ht="15" x14ac:dyDescent="0.25">
      <c r="A567" s="14" t="s">
        <v>59</v>
      </c>
      <c r="B567" s="15" t="s">
        <v>96</v>
      </c>
      <c r="C567" s="16" t="s">
        <v>123</v>
      </c>
      <c r="D567" s="17">
        <v>5718589550</v>
      </c>
      <c r="E567" s="18">
        <v>6.9000000000000006E-2</v>
      </c>
      <c r="F567" s="18">
        <v>24</v>
      </c>
      <c r="G567" s="19">
        <v>0.12</v>
      </c>
      <c r="H567" s="19">
        <f>VLOOKUP($A567,ENERGY!$A567:$E3257,COLUMN(D567),0)</f>
        <v>14338</v>
      </c>
      <c r="I567" s="19">
        <f>VLOOKUP($A567,ENERGY!$A567:$E3257,COLUMN(E567),0)</f>
        <v>814</v>
      </c>
      <c r="J567" s="19">
        <f>VLOOKUP($A567,'HUMAN RESOURCES'!$A567:$L3257,COLUMN(D567),0)</f>
        <v>3.9E-2</v>
      </c>
      <c r="K567" s="19">
        <f>VLOOKUP($A567,'HUMAN RESOURCES'!$A567:$L3257,COLUMN(E567),0)</f>
        <v>6.6000000000000003E-2</v>
      </c>
      <c r="L567" s="19">
        <f>VLOOKUP($A567,'HUMAN RESOURCES'!$A567:$L3257,COLUMN(F567),0)</f>
        <v>55</v>
      </c>
      <c r="M567" s="19">
        <f>VLOOKUP($A567,'HUMAN RESOURCES'!$A567:$L3257,COLUMN(G567),0)</f>
        <v>53</v>
      </c>
      <c r="N567" s="19">
        <f>VLOOKUP($A567,'HUMAN RESOURCES'!$A567:$L3257,COLUMN(H567),0)</f>
        <v>0.434</v>
      </c>
      <c r="O567" s="19">
        <f>VLOOKUP($A567,'HUMAN RESOURCES'!$A567:$L3257,COLUMN(I567),0)</f>
        <v>0.53300000000000003</v>
      </c>
      <c r="P567" s="19">
        <f>VLOOKUP($A567,'HUMAN RESOURCES'!$A567:$L3257,COLUMN(J567),0)</f>
        <v>3.2000000000000001E-2</v>
      </c>
      <c r="Q567" s="19">
        <f>VLOOKUP($A567,'HUMAN RESOURCES'!$A567:$L3257,COLUMN(K567),0)</f>
        <v>20624343</v>
      </c>
      <c r="R567" s="19">
        <f>VLOOKUP($A567,'HUMAN RESOURCES'!$A567:$L3257,COLUMN(L567),0)</f>
        <v>0.51500000000000001</v>
      </c>
      <c r="S567" s="19">
        <f>VLOOKUP($A567,TOURISM!$A566:$E3256, COLUMN(D567),0)</f>
        <v>171000000</v>
      </c>
      <c r="T567" s="19">
        <f>VLOOKUP($A567,TOURISM!$A566:$E3256, COLUMN(E567),0)</f>
        <v>265000000</v>
      </c>
      <c r="U567" s="19">
        <f>VLOOKUP($A567,BUSINESS!$A567:$I3257, COLUMN(H567),0)</f>
        <v>4.2999999999999997E-2</v>
      </c>
      <c r="V567" s="19">
        <f>VLOOKUP($A567,BUSINESS!$A567:$I3257, COLUMN(I567),0)</f>
        <v>0.41899999999999998</v>
      </c>
    </row>
    <row r="568" spans="1:22" ht="15" x14ac:dyDescent="0.25">
      <c r="A568" s="14" t="s">
        <v>59</v>
      </c>
      <c r="B568" s="15" t="s">
        <v>97</v>
      </c>
      <c r="C568" s="16" t="s">
        <v>123</v>
      </c>
      <c r="D568" s="17">
        <v>369000000000</v>
      </c>
      <c r="E568" s="18">
        <v>5.6000000000000001E-2</v>
      </c>
      <c r="F568" s="18">
        <v>80</v>
      </c>
      <c r="G568" s="18">
        <v>0.17599999999999999</v>
      </c>
      <c r="H568" s="19">
        <f>VLOOKUP($A568,ENERGY!$A568:$E3258,COLUMN(D568),0)</f>
        <v>97389</v>
      </c>
      <c r="I568" s="19">
        <f>VLOOKUP($A568,ENERGY!$A568:$E3258,COLUMN(E568),0)</f>
        <v>98125</v>
      </c>
      <c r="J568" s="19">
        <f>VLOOKUP($A568,'HUMAN RESOURCES'!$A568:$L3258,COLUMN(D568),0)</f>
        <v>3.9E-2</v>
      </c>
      <c r="K568" s="19">
        <f>VLOOKUP($A568,'HUMAN RESOURCES'!$A568:$L3258,COLUMN(E568),0)</f>
        <v>4.2000000000000003E-2</v>
      </c>
      <c r="L568" s="19">
        <f>VLOOKUP($A568,'HUMAN RESOURCES'!$A568:$L3258,COLUMN(F568),0)</f>
        <v>59</v>
      </c>
      <c r="M568" s="19">
        <f>VLOOKUP($A568,'HUMAN RESOURCES'!$A568:$L3258,COLUMN(G568),0)</f>
        <v>56</v>
      </c>
      <c r="N568" s="19">
        <f>VLOOKUP($A568,'HUMAN RESOURCES'!$A568:$L3258,COLUMN(H568),0)</f>
        <v>0.42199999999999999</v>
      </c>
      <c r="O568" s="19">
        <f>VLOOKUP($A568,'HUMAN RESOURCES'!$A568:$L3258,COLUMN(I568),0)</f>
        <v>0.54400000000000004</v>
      </c>
      <c r="P568" s="19">
        <f>VLOOKUP($A568,'HUMAN RESOURCES'!$A568:$L3258,COLUMN(J568),0)</f>
        <v>3.4000000000000002E-2</v>
      </c>
      <c r="Q568" s="19">
        <f>VLOOKUP($A568,'HUMAN RESOURCES'!$A568:$L3258,COLUMN(K568),0)</f>
        <v>4111715</v>
      </c>
      <c r="R568" s="19">
        <f>VLOOKUP($A568,'HUMAN RESOURCES'!$A568:$L3258,COLUMN(L568),0)</f>
        <v>0.63200000000000001</v>
      </c>
      <c r="S568" s="19">
        <f>VLOOKUP($A568,TOURISM!$A567:$E3257, COLUMN(D568),0)</f>
        <v>2478709140</v>
      </c>
      <c r="T568" s="19">
        <f>VLOOKUP($A568,TOURISM!$A567:$E3257, COLUMN(E568),0)</f>
        <v>448000000</v>
      </c>
      <c r="U568" s="19">
        <f>VLOOKUP($A568,BUSINESS!$A568:$I3258, COLUMN(H568),0)</f>
        <v>0.05</v>
      </c>
      <c r="V568" s="19">
        <f>VLOOKUP($A568,BUSINESS!$A568:$I3258, COLUMN(I568),0)</f>
        <v>0.90400000000000003</v>
      </c>
    </row>
    <row r="569" spans="1:22" ht="15" x14ac:dyDescent="0.25">
      <c r="A569" s="14" t="s">
        <v>59</v>
      </c>
      <c r="B569" s="15" t="s">
        <v>98</v>
      </c>
      <c r="C569" s="16" t="s">
        <v>123</v>
      </c>
      <c r="D569" s="17">
        <v>5624809049</v>
      </c>
      <c r="E569" s="18">
        <v>0.108</v>
      </c>
      <c r="F569" s="18">
        <v>56</v>
      </c>
      <c r="G569" s="18">
        <v>0.16700000000000001</v>
      </c>
      <c r="H569" s="19">
        <f>VLOOKUP($A569,ENERGY!$A569:$E3259,COLUMN(D569),0)</f>
        <v>14338</v>
      </c>
      <c r="I569" s="19">
        <f>VLOOKUP($A569,ENERGY!$A569:$E3259,COLUMN(E569),0)</f>
        <v>689</v>
      </c>
      <c r="J569" s="19">
        <f>VLOOKUP($A569,'HUMAN RESOURCES'!$A569:$L3259,COLUMN(D569),0)</f>
        <v>3.9E-2</v>
      </c>
      <c r="K569" s="19">
        <f>VLOOKUP($A569,'HUMAN RESOURCES'!$A569:$L3259,COLUMN(E569),0)</f>
        <v>4.7E-2</v>
      </c>
      <c r="L569" s="19">
        <f>VLOOKUP($A569,'HUMAN RESOURCES'!$A569:$L3259,COLUMN(F569),0)</f>
        <v>64</v>
      </c>
      <c r="M569" s="19">
        <f>VLOOKUP($A569,'HUMAN RESOURCES'!$A569:$L3259,COLUMN(G569),0)</f>
        <v>61</v>
      </c>
      <c r="N569" s="19">
        <f>VLOOKUP($A569,'HUMAN RESOURCES'!$A569:$L3259,COLUMN(H569),0)</f>
        <v>0.436</v>
      </c>
      <c r="O569" s="19">
        <f>VLOOKUP($A569,'HUMAN RESOURCES'!$A569:$L3259,COLUMN(I569),0)</f>
        <v>0.53300000000000003</v>
      </c>
      <c r="P569" s="19">
        <f>VLOOKUP($A569,'HUMAN RESOURCES'!$A569:$L3259,COLUMN(J569),0)</f>
        <v>3.1E-2</v>
      </c>
      <c r="Q569" s="19">
        <f>VLOOKUP($A569,'HUMAN RESOURCES'!$A569:$L3259,COLUMN(K569),0)</f>
        <v>12950564</v>
      </c>
      <c r="R569" s="19">
        <f>VLOOKUP($A569,'HUMAN RESOURCES'!$A569:$L3259,COLUMN(L569),0)</f>
        <v>0.42199999999999999</v>
      </c>
      <c r="S569" s="19">
        <f>VLOOKUP($A569,TOURISM!$A568:$E3258, COLUMN(D569),0)</f>
        <v>464000000</v>
      </c>
      <c r="T569" s="19">
        <f>VLOOKUP($A569,TOURISM!$A568:$E3258, COLUMN(E569),0)</f>
        <v>217000000</v>
      </c>
      <c r="U569" s="19">
        <f>VLOOKUP($A569,BUSINESS!$A569:$I3259, COLUMN(H569),0)</f>
        <v>0.16</v>
      </c>
      <c r="V569" s="19">
        <f>VLOOKUP($A569,BUSINESS!$A569:$I3259, COLUMN(I569),0)</f>
        <v>0.64400000000000002</v>
      </c>
    </row>
    <row r="570" spans="1:22" ht="15" x14ac:dyDescent="0.25">
      <c r="A570" s="14" t="s">
        <v>59</v>
      </c>
      <c r="B570" s="15" t="s">
        <v>99</v>
      </c>
      <c r="C570" s="16" t="s">
        <v>123</v>
      </c>
      <c r="D570" s="17">
        <v>201037917</v>
      </c>
      <c r="E570" s="18">
        <v>7.0999999999999994E-2</v>
      </c>
      <c r="F570" s="18">
        <v>86</v>
      </c>
      <c r="G570" s="18">
        <v>0.28899999999999998</v>
      </c>
      <c r="H570" s="19">
        <f>VLOOKUP($A570,ENERGY!$A570:$E3260,COLUMN(D570),0)</f>
        <v>14338</v>
      </c>
      <c r="I570" s="19">
        <f>VLOOKUP($A570,ENERGY!$A570:$E3260,COLUMN(E570),0)</f>
        <v>59</v>
      </c>
      <c r="J570" s="19">
        <f>VLOOKUP($A570,'HUMAN RESOURCES'!$A570:$L3260,COLUMN(D570),0)</f>
        <v>4.1000000000000002E-2</v>
      </c>
      <c r="K570" s="19">
        <f>VLOOKUP($A570,'HUMAN RESOURCES'!$A570:$L3260,COLUMN(E570),0)</f>
        <v>7.1999999999999995E-2</v>
      </c>
      <c r="L570" s="19">
        <f>VLOOKUP($A570,'HUMAN RESOURCES'!$A570:$L3260,COLUMN(F570),0)</f>
        <v>50</v>
      </c>
      <c r="M570" s="19">
        <f>VLOOKUP($A570,'HUMAN RESOURCES'!$A570:$L3260,COLUMN(G570),0)</f>
        <v>48</v>
      </c>
      <c r="N570" s="19">
        <f>VLOOKUP($A570,'HUMAN RESOURCES'!$A570:$L3260,COLUMN(H570),0)</f>
        <v>0.45300000000000001</v>
      </c>
      <c r="O570" s="19">
        <f>VLOOKUP($A570,'HUMAN RESOURCES'!$A570:$L3260,COLUMN(I570),0)</f>
        <v>0.51400000000000001</v>
      </c>
      <c r="P570" s="19">
        <f>VLOOKUP($A570,'HUMAN RESOURCES'!$A570:$L3260,COLUMN(J570),0)</f>
        <v>3.2000000000000001E-2</v>
      </c>
      <c r="Q570" s="19">
        <f>VLOOKUP($A570,'HUMAN RESOURCES'!$A570:$L3260,COLUMN(K570),0)</f>
        <v>23967265</v>
      </c>
      <c r="R570" s="19">
        <f>VLOOKUP($A570,'HUMAN RESOURCES'!$A570:$L3260,COLUMN(L570),0)</f>
        <v>0.31</v>
      </c>
      <c r="S570" s="19">
        <f>VLOOKUP($A570,TOURISM!$A569:$E3259, COLUMN(D570),0)</f>
        <v>224000000</v>
      </c>
      <c r="T570" s="19">
        <f>VLOOKUP($A570,TOURISM!$A569:$E3259, COLUMN(E570),0)</f>
        <v>260000000</v>
      </c>
      <c r="U570" s="19">
        <f>VLOOKUP($A570,BUSINESS!$A570:$I3260, COLUMN(H570),0)</f>
        <v>4.2000000000000003E-2</v>
      </c>
      <c r="V570" s="19">
        <f>VLOOKUP($A570,BUSINESS!$A570:$I3260, COLUMN(I570),0)</f>
        <v>0.30099999999999999</v>
      </c>
    </row>
    <row r="571" spans="1:22" ht="15" x14ac:dyDescent="0.25">
      <c r="A571" s="14" t="s">
        <v>59</v>
      </c>
      <c r="B571" s="15" t="s">
        <v>100</v>
      </c>
      <c r="C571" s="16" t="s">
        <v>123</v>
      </c>
      <c r="D571" s="17">
        <v>12932427724</v>
      </c>
      <c r="E571" s="18">
        <v>4.8000000000000001E-2</v>
      </c>
      <c r="F571" s="18">
        <v>48</v>
      </c>
      <c r="G571" s="19">
        <v>0.12</v>
      </c>
      <c r="H571" s="19">
        <f>VLOOKUP($A571,ENERGY!$A571:$E3261,COLUMN(D571),0)</f>
        <v>2632</v>
      </c>
      <c r="I571" s="19">
        <f>VLOOKUP($A571,ENERGY!$A571:$E3261,COLUMN(E571),0)</f>
        <v>4547</v>
      </c>
      <c r="J571" s="19">
        <f>VLOOKUP($A571,'HUMAN RESOURCES'!$A571:$L3261,COLUMN(D571),0)</f>
        <v>4.1000000000000002E-2</v>
      </c>
      <c r="K571" s="19">
        <f>VLOOKUP($A571,'HUMAN RESOURCES'!$A571:$L3261,COLUMN(E571),0)</f>
        <v>5.2999999999999999E-2</v>
      </c>
      <c r="L571" s="19">
        <f>VLOOKUP($A571,'HUMAN RESOURCES'!$A571:$L3261,COLUMN(F571),0)</f>
        <v>54</v>
      </c>
      <c r="M571" s="19">
        <f>VLOOKUP($A571,'HUMAN RESOURCES'!$A571:$L3261,COLUMN(G571),0)</f>
        <v>53</v>
      </c>
      <c r="N571" s="19">
        <f>VLOOKUP($A571,'HUMAN RESOURCES'!$A571:$L3261,COLUMN(H571),0)</f>
        <v>0.45800000000000002</v>
      </c>
      <c r="O571" s="19">
        <f>VLOOKUP($A571,'HUMAN RESOURCES'!$A571:$L3261,COLUMN(I571),0)</f>
        <v>0.51100000000000001</v>
      </c>
      <c r="P571" s="19">
        <f>VLOOKUP($A571,'HUMAN RESOURCES'!$A571:$L3261,COLUMN(J571),0)</f>
        <v>3.1E-2</v>
      </c>
      <c r="Q571" s="19">
        <f>VLOOKUP($A571,'HUMAN RESOURCES'!$A571:$L3261,COLUMN(K571),0)</f>
        <v>15013694</v>
      </c>
      <c r="R571" s="19">
        <f>VLOOKUP($A571,'HUMAN RESOURCES'!$A571:$L3261,COLUMN(L571),0)</f>
        <v>0.155</v>
      </c>
      <c r="S571" s="19">
        <f>VLOOKUP($A571,TOURISM!$A570:$E3260, COLUMN(D571),0)</f>
        <v>47000000</v>
      </c>
      <c r="T571" s="19">
        <f>VLOOKUP($A571,TOURISM!$A570:$E3260, COLUMN(E571),0)</f>
        <v>93000000</v>
      </c>
      <c r="U571" s="19">
        <f>VLOOKUP($A571,BUSINESS!$A571:$I3261, COLUMN(H571),0)</f>
        <v>2.3E-2</v>
      </c>
      <c r="V571" s="19">
        <f>VLOOKUP($A571,BUSINESS!$A571:$I3261, COLUMN(I571),0)</f>
        <v>0.20799999999999999</v>
      </c>
    </row>
    <row r="572" spans="1:22" ht="15" x14ac:dyDescent="0.25">
      <c r="A572" s="14" t="s">
        <v>59</v>
      </c>
      <c r="B572" s="15" t="s">
        <v>101</v>
      </c>
      <c r="C572" s="16" t="s">
        <v>123</v>
      </c>
      <c r="D572" s="17">
        <v>973355738</v>
      </c>
      <c r="E572" s="18">
        <v>3.6999999999999998E-2</v>
      </c>
      <c r="F572" s="18">
        <v>394</v>
      </c>
      <c r="G572" s="18">
        <v>0.127</v>
      </c>
      <c r="H572" s="19">
        <f>VLOOKUP($A572,ENERGY!$A572:$E3262,COLUMN(D572),0)</f>
        <v>14338</v>
      </c>
      <c r="I572" s="19">
        <f>VLOOKUP($A572,ENERGY!$A572:$E3262,COLUMN(E572),0)</f>
        <v>543</v>
      </c>
      <c r="J572" s="19">
        <f>VLOOKUP($A572,'HUMAN RESOURCES'!$A572:$L3262,COLUMN(D572),0)</f>
        <v>4.1000000000000002E-2</v>
      </c>
      <c r="K572" s="19">
        <f>VLOOKUP($A572,'HUMAN RESOURCES'!$A572:$L3262,COLUMN(E572),0)</f>
        <v>4.1000000000000002E-2</v>
      </c>
      <c r="L572" s="19">
        <f>VLOOKUP($A572,'HUMAN RESOURCES'!$A572:$L3262,COLUMN(F572),0)</f>
        <v>60</v>
      </c>
      <c r="M572" s="19">
        <f>VLOOKUP($A572,'HUMAN RESOURCES'!$A572:$L3262,COLUMN(G572),0)</f>
        <v>58</v>
      </c>
      <c r="N572" s="19">
        <f>VLOOKUP($A572,'HUMAN RESOURCES'!$A572:$L3262,COLUMN(H572),0)</f>
        <v>0.44800000000000001</v>
      </c>
      <c r="O572" s="19">
        <f>VLOOKUP($A572,'HUMAN RESOURCES'!$A572:$L3262,COLUMN(I572),0)</f>
        <v>0.52</v>
      </c>
      <c r="P572" s="19">
        <f>VLOOKUP($A572,'HUMAN RESOURCES'!$A572:$L3262,COLUMN(J572),0)</f>
        <v>3.1E-2</v>
      </c>
      <c r="Q572" s="19">
        <f>VLOOKUP($A572,'HUMAN RESOURCES'!$A572:$L3262,COLUMN(K572),0)</f>
        <v>44973330</v>
      </c>
      <c r="R572" s="19">
        <f>VLOOKUP($A572,'HUMAN RESOURCES'!$A572:$L3262,COLUMN(L572),0)</f>
        <v>0.28100000000000003</v>
      </c>
      <c r="S572" s="19">
        <f>VLOOKUP($A572,TOURISM!$A571:$E3261, COLUMN(D572),0)</f>
        <v>1279000000</v>
      </c>
      <c r="T572" s="19">
        <f>VLOOKUP($A572,TOURISM!$A571:$E3261, COLUMN(E572),0)</f>
        <v>861000000</v>
      </c>
      <c r="U572" s="19">
        <f>VLOOKUP($A572,BUSINESS!$A572:$I3262, COLUMN(H572),0)</f>
        <v>2.9000000000000001E-2</v>
      </c>
      <c r="V572" s="19">
        <f>VLOOKUP($A572,BUSINESS!$A572:$I3262, COLUMN(I572),0)</f>
        <v>0.46700000000000003</v>
      </c>
    </row>
    <row r="573" spans="1:22" ht="15" x14ac:dyDescent="0.25">
      <c r="A573" s="14" t="s">
        <v>59</v>
      </c>
      <c r="B573" s="15" t="s">
        <v>102</v>
      </c>
      <c r="C573" s="16" t="s">
        <v>123</v>
      </c>
      <c r="D573" s="17">
        <v>2578159463</v>
      </c>
      <c r="E573" s="18">
        <v>0.154</v>
      </c>
      <c r="F573" s="18">
        <v>69</v>
      </c>
      <c r="G573" s="18">
        <v>0.21299999999999999</v>
      </c>
      <c r="H573" s="19">
        <f>VLOOKUP($A573,ENERGY!$A573:$E3263,COLUMN(D573),0)</f>
        <v>14338</v>
      </c>
      <c r="I573" s="19">
        <f>VLOOKUP($A573,ENERGY!$A573:$E3263,COLUMN(E573),0)</f>
        <v>609</v>
      </c>
      <c r="J573" s="19">
        <f>VLOOKUP($A573,'HUMAN RESOURCES'!$A573:$L3263,COLUMN(D573),0)</f>
        <v>4.2000000000000003E-2</v>
      </c>
      <c r="K573" s="19">
        <f>VLOOKUP($A573,'HUMAN RESOURCES'!$A573:$L3263,COLUMN(E573),0)</f>
        <v>8.2000000000000003E-2</v>
      </c>
      <c r="L573" s="19">
        <f>VLOOKUP($A573,'HUMAN RESOURCES'!$A573:$L3263,COLUMN(F573),0)</f>
        <v>52</v>
      </c>
      <c r="M573" s="19">
        <f>VLOOKUP($A573,'HUMAN RESOURCES'!$A573:$L3263,COLUMN(G573),0)</f>
        <v>51</v>
      </c>
      <c r="N573" s="19">
        <f>VLOOKUP($A573,'HUMAN RESOURCES'!$A573:$L3263,COLUMN(H573),0)</f>
        <v>0.44</v>
      </c>
      <c r="O573" s="19">
        <f>VLOOKUP($A573,'HUMAN RESOURCES'!$A573:$L3263,COLUMN(I573),0)</f>
        <v>0.53200000000000003</v>
      </c>
      <c r="P573" s="19">
        <f>VLOOKUP($A573,'HUMAN RESOURCES'!$A573:$L3263,COLUMN(J573),0)</f>
        <v>2.7E-2</v>
      </c>
      <c r="Q573" s="19">
        <f>VLOOKUP($A573,'HUMAN RESOURCES'!$A573:$L3263,COLUMN(K573),0)</f>
        <v>159707780</v>
      </c>
      <c r="R573" s="19">
        <f>VLOOKUP($A573,'HUMAN RESOURCES'!$A573:$L3263,COLUMN(L573),0)</f>
        <v>0.435</v>
      </c>
      <c r="S573" s="19">
        <f>VLOOKUP($A573,TOURISM!$A572:$E3262, COLUMN(D573),0)</f>
        <v>738000000</v>
      </c>
      <c r="T573" s="19">
        <f>VLOOKUP($A573,TOURISM!$A572:$E3262, COLUMN(E573),0)</f>
        <v>8379000000</v>
      </c>
      <c r="U573" s="19">
        <f>VLOOKUP($A573,BUSINESS!$A573:$I3263, COLUMN(H573),0)</f>
        <v>0.24</v>
      </c>
      <c r="V573" s="19">
        <f>VLOOKUP($A573,BUSINESS!$A573:$I3263, COLUMN(I573),0)</f>
        <v>0.54700000000000004</v>
      </c>
    </row>
    <row r="574" spans="1:22" ht="15" x14ac:dyDescent="0.25">
      <c r="A574" s="14" t="s">
        <v>59</v>
      </c>
      <c r="B574" s="15" t="s">
        <v>103</v>
      </c>
      <c r="C574" s="16" t="s">
        <v>123</v>
      </c>
      <c r="D574" s="20">
        <v>15079752557.5</v>
      </c>
      <c r="E574" s="21">
        <v>6.4000000000000001E-2</v>
      </c>
      <c r="F574" s="19">
        <v>190</v>
      </c>
      <c r="G574" s="19">
        <v>0.12</v>
      </c>
      <c r="H574" s="19">
        <f>VLOOKUP($A574,ENERGY!$A574:$E3264,COLUMN(D574),0)</f>
        <v>14338</v>
      </c>
      <c r="I574" s="19">
        <f>VLOOKUP($A574,ENERGY!$A574:$E3264,COLUMN(E574),0)</f>
        <v>572</v>
      </c>
      <c r="J574" s="19">
        <f>VLOOKUP($A574,'HUMAN RESOURCES'!$A574:$L3264,COLUMN(D574),0)</f>
        <v>4.2999999999999997E-2</v>
      </c>
      <c r="K574" s="19">
        <f>VLOOKUP($A574,'HUMAN RESOURCES'!$A574:$L3264,COLUMN(E574),0)</f>
        <v>6.4000000000000001E-2</v>
      </c>
      <c r="L574" s="19">
        <f>VLOOKUP($A574,'HUMAN RESOURCES'!$A574:$L3264,COLUMN(F574),0)</f>
        <v>56</v>
      </c>
      <c r="M574" s="19">
        <f>VLOOKUP($A574,'HUMAN RESOURCES'!$A574:$L3264,COLUMN(G574),0)</f>
        <v>53</v>
      </c>
      <c r="N574" s="19">
        <f>VLOOKUP($A574,'HUMAN RESOURCES'!$A574:$L3264,COLUMN(H574),0)</f>
        <v>0.46899999999999997</v>
      </c>
      <c r="O574" s="19">
        <f>VLOOKUP($A574,'HUMAN RESOURCES'!$A574:$L3264,COLUMN(I574),0)</f>
        <v>0.504</v>
      </c>
      <c r="P574" s="19">
        <f>VLOOKUP($A574,'HUMAN RESOURCES'!$A574:$L3264,COLUMN(J574),0)</f>
        <v>2.7E-2</v>
      </c>
      <c r="Q574" s="19">
        <f>VLOOKUP($A574,'HUMAN RESOURCES'!$A574:$L3264,COLUMN(K574),0)</f>
        <v>13216985</v>
      </c>
      <c r="R574" s="19">
        <f>VLOOKUP($A574,'HUMAN RESOURCES'!$A574:$L3264,COLUMN(L574),0)</f>
        <v>0.38700000000000001</v>
      </c>
      <c r="S574" s="19">
        <f>VLOOKUP($A574,TOURISM!$A573:$E3263, COLUMN(D574),0)</f>
        <v>125000000</v>
      </c>
      <c r="T574" s="19">
        <f>VLOOKUP($A574,TOURISM!$A573:$E3263, COLUMN(E574),0)</f>
        <v>128000000</v>
      </c>
      <c r="U574" s="19">
        <f>VLOOKUP($A574,BUSINESS!$A574:$I3264, COLUMN(H574),0)</f>
        <v>0.1</v>
      </c>
      <c r="V574" s="19">
        <f>VLOOKUP($A574,BUSINESS!$A574:$I3264, COLUMN(I574),0)</f>
        <v>0.41199999999999998</v>
      </c>
    </row>
    <row r="575" spans="1:22" ht="15" x14ac:dyDescent="0.25">
      <c r="A575" s="14" t="s">
        <v>59</v>
      </c>
      <c r="B575" s="15" t="s">
        <v>104</v>
      </c>
      <c r="C575" s="16" t="s">
        <v>123</v>
      </c>
      <c r="D575" s="17">
        <v>365000000000</v>
      </c>
      <c r="E575" s="18">
        <v>8.6999999999999994E-2</v>
      </c>
      <c r="F575" s="18">
        <v>615</v>
      </c>
      <c r="G575" s="18">
        <v>9.8000000000000004E-2</v>
      </c>
      <c r="H575" s="19">
        <f>VLOOKUP($A575,ENERGY!$A575:$E3265,COLUMN(D575),0)</f>
        <v>109908</v>
      </c>
      <c r="I575" s="19">
        <f>VLOOKUP($A575,ENERGY!$A575:$E3265,COLUMN(E575),0)</f>
        <v>347687</v>
      </c>
      <c r="J575" s="19">
        <f>VLOOKUP($A575,'HUMAN RESOURCES'!$A575:$L3265,COLUMN(D575),0)</f>
        <v>4.2999999999999997E-2</v>
      </c>
      <c r="K575" s="19">
        <f>VLOOKUP($A575,'HUMAN RESOURCES'!$A575:$L3265,COLUMN(E575),0)</f>
        <v>7.0000000000000007E-2</v>
      </c>
      <c r="L575" s="19">
        <f>VLOOKUP($A575,'HUMAN RESOURCES'!$A575:$L3265,COLUMN(F575),0)</f>
        <v>56</v>
      </c>
      <c r="M575" s="19">
        <f>VLOOKUP($A575,'HUMAN RESOURCES'!$A575:$L3265,COLUMN(G575),0)</f>
        <v>54</v>
      </c>
      <c r="N575" s="19">
        <f>VLOOKUP($A575,'HUMAN RESOURCES'!$A575:$L3265,COLUMN(H575),0)</f>
        <v>0.46</v>
      </c>
      <c r="O575" s="19">
        <f>VLOOKUP($A575,'HUMAN RESOURCES'!$A575:$L3265,COLUMN(I575),0)</f>
        <v>0.51500000000000001</v>
      </c>
      <c r="P575" s="19">
        <f>VLOOKUP($A575,'HUMAN RESOURCES'!$A575:$L3265,COLUMN(J575),0)</f>
        <v>2.5000000000000001E-2</v>
      </c>
      <c r="Q575" s="19">
        <f>VLOOKUP($A575,'HUMAN RESOURCES'!$A575:$L3265,COLUMN(K575),0)</f>
        <v>15540284</v>
      </c>
      <c r="R575" s="19">
        <f>VLOOKUP($A575,'HUMAN RESOURCES'!$A575:$L3265,COLUMN(L575),0)</f>
        <v>0.25700000000000001</v>
      </c>
      <c r="S575" s="19">
        <f>VLOOKUP($A575,TOURISM!$A574:$E3264, COLUMN(D575),0)</f>
        <v>105000000</v>
      </c>
      <c r="T575" s="19">
        <f>VLOOKUP($A575,TOURISM!$A574:$E3264, COLUMN(E575),0)</f>
        <v>110000000</v>
      </c>
      <c r="U575" s="19">
        <f>VLOOKUP($A575,BUSINESS!$A575:$I3265, COLUMN(H575),0)</f>
        <v>2.4E-2</v>
      </c>
      <c r="V575" s="19">
        <f>VLOOKUP($A575,BUSINESS!$A575:$I3265, COLUMN(I575),0)</f>
        <v>0.36699999999999999</v>
      </c>
    </row>
    <row r="576" spans="1:22" ht="15" x14ac:dyDescent="0.25">
      <c r="A576" s="14" t="s">
        <v>59</v>
      </c>
      <c r="B576" s="15" t="s">
        <v>105</v>
      </c>
      <c r="C576" s="16" t="s">
        <v>123</v>
      </c>
      <c r="D576" s="17">
        <v>16338510934</v>
      </c>
      <c r="E576" s="18">
        <v>2.1000000000000001E-2</v>
      </c>
      <c r="F576" s="18">
        <v>32</v>
      </c>
      <c r="G576" s="19">
        <v>0.12</v>
      </c>
      <c r="H576" s="19">
        <f>VLOOKUP($A576,ENERGY!$A576:$E3266,COLUMN(D576),0)</f>
        <v>14338</v>
      </c>
      <c r="I576" s="19">
        <f>VLOOKUP($A576,ENERGY!$A576:$E3266,COLUMN(E576),0)</f>
        <v>8441</v>
      </c>
      <c r="J576" s="19">
        <f>VLOOKUP($A576,'HUMAN RESOURCES'!$A576:$L3266,COLUMN(D576),0)</f>
        <v>4.2999999999999997E-2</v>
      </c>
      <c r="K576" s="19">
        <f>VLOOKUP($A576,'HUMAN RESOURCES'!$A576:$L3266,COLUMN(E576),0)</f>
        <v>5.1999999999999998E-2</v>
      </c>
      <c r="L576" s="19">
        <f>VLOOKUP($A576,'HUMAN RESOURCES'!$A576:$L3266,COLUMN(F576),0)</f>
        <v>59</v>
      </c>
      <c r="M576" s="19">
        <f>VLOOKUP($A576,'HUMAN RESOURCES'!$A576:$L3266,COLUMN(G576),0)</f>
        <v>57</v>
      </c>
      <c r="N576" s="19">
        <f>VLOOKUP($A576,'HUMAN RESOURCES'!$A576:$L3266,COLUMN(H576),0)</f>
        <v>0.46</v>
      </c>
      <c r="O576" s="19">
        <f>VLOOKUP($A576,'HUMAN RESOURCES'!$A576:$L3266,COLUMN(I576),0)</f>
        <v>0.51500000000000001</v>
      </c>
      <c r="P576" s="19">
        <f>VLOOKUP($A576,'HUMAN RESOURCES'!$A576:$L3266,COLUMN(J576),0)</f>
        <v>2.5000000000000001E-2</v>
      </c>
      <c r="Q576" s="19">
        <f>VLOOKUP($A576,'HUMAN RESOURCES'!$A576:$L3266,COLUMN(K576),0)</f>
        <v>1680640</v>
      </c>
      <c r="R576" s="19">
        <f>VLOOKUP($A576,'HUMAN RESOURCES'!$A576:$L3266,COLUMN(L576),0)</f>
        <v>0.56299999999999994</v>
      </c>
      <c r="S576" s="19">
        <f>VLOOKUP($A576,TOURISM!$A575:$E3265, COLUMN(D576),0)</f>
        <v>80000000</v>
      </c>
      <c r="T576" s="19">
        <f>VLOOKUP($A576,TOURISM!$A575:$E3265, COLUMN(E576),0)</f>
        <v>11000000</v>
      </c>
      <c r="U576" s="19">
        <f>VLOOKUP($A576,BUSINESS!$A576:$I3266, COLUMN(H576),0)</f>
        <v>9.1999999999999998E-2</v>
      </c>
      <c r="V576" s="19">
        <f>VLOOKUP($A576,BUSINESS!$A576:$I3266, COLUMN(I576),0)</f>
        <v>0.88</v>
      </c>
    </row>
    <row r="577" spans="1:22" ht="15" x14ac:dyDescent="0.25">
      <c r="A577" s="14" t="s">
        <v>59</v>
      </c>
      <c r="B577" s="15" t="s">
        <v>106</v>
      </c>
      <c r="C577" s="16" t="s">
        <v>123</v>
      </c>
      <c r="D577" s="17">
        <v>65632237471</v>
      </c>
      <c r="E577" s="18">
        <v>6.5000000000000002E-2</v>
      </c>
      <c r="F577" s="18">
        <v>119</v>
      </c>
      <c r="G577" s="19">
        <v>0.12</v>
      </c>
      <c r="H577" s="19">
        <f>VLOOKUP($A577,ENERGY!$A577:$E3267,COLUMN(D577),0)</f>
        <v>15205</v>
      </c>
      <c r="I577" s="19">
        <f>VLOOKUP($A577,ENERGY!$A577:$E3267,COLUMN(E577),0)</f>
        <v>8119</v>
      </c>
      <c r="J577" s="19">
        <f>VLOOKUP($A577,'HUMAN RESOURCES'!$A577:$L3267,COLUMN(D577),0)</f>
        <v>4.3999999999999997E-2</v>
      </c>
      <c r="K577" s="19">
        <f>VLOOKUP($A577,'HUMAN RESOURCES'!$A577:$L3267,COLUMN(E577),0)</f>
        <v>9.1999999999999998E-2</v>
      </c>
      <c r="L577" s="19">
        <f>VLOOKUP($A577,'HUMAN RESOURCES'!$A577:$L3267,COLUMN(F577),0)</f>
        <v>51</v>
      </c>
      <c r="M577" s="19">
        <f>VLOOKUP($A577,'HUMAN RESOURCES'!$A577:$L3267,COLUMN(G577),0)</f>
        <v>47</v>
      </c>
      <c r="N577" s="19">
        <f>VLOOKUP($A577,'HUMAN RESOURCES'!$A577:$L3267,COLUMN(H577),0)</f>
        <v>0.45500000000000002</v>
      </c>
      <c r="O577" s="19">
        <f>VLOOKUP($A577,'HUMAN RESOURCES'!$A577:$L3267,COLUMN(I577),0)</f>
        <v>0.51700000000000002</v>
      </c>
      <c r="P577" s="19">
        <f>VLOOKUP($A577,'HUMAN RESOURCES'!$A577:$L3267,COLUMN(J577),0)</f>
        <v>2.8000000000000001E-2</v>
      </c>
      <c r="Q577" s="19">
        <f>VLOOKUP($A577,'HUMAN RESOURCES'!$A577:$L3267,COLUMN(K577),0)</f>
        <v>62191161</v>
      </c>
      <c r="R577" s="19">
        <f>VLOOKUP($A577,'HUMAN RESOURCES'!$A577:$L3267,COLUMN(L577),0)</f>
        <v>0.39900000000000002</v>
      </c>
      <c r="S577" s="19">
        <f>VLOOKUP($A577,TOURISM!$A576:$E3266, COLUMN(D577),0)</f>
        <v>10700000</v>
      </c>
      <c r="T577" s="19">
        <f>VLOOKUP($A577,TOURISM!$A576:$E3266, COLUMN(E577),0)</f>
        <v>150000000</v>
      </c>
      <c r="U577" s="19">
        <f>VLOOKUP($A577,BUSINESS!$A577:$I3267, COLUMN(H577),0)</f>
        <v>7.0000000000000001E-3</v>
      </c>
      <c r="V577" s="19">
        <f>VLOOKUP($A577,BUSINESS!$A577:$I3267, COLUMN(I577),0)</f>
        <v>0.19</v>
      </c>
    </row>
    <row r="578" spans="1:22" ht="15" x14ac:dyDescent="0.25">
      <c r="A578" s="14" t="s">
        <v>59</v>
      </c>
      <c r="B578" s="15" t="s">
        <v>107</v>
      </c>
      <c r="C578" s="16" t="s">
        <v>123</v>
      </c>
      <c r="D578" s="17">
        <v>3891563478</v>
      </c>
      <c r="E578" s="18">
        <v>8.4000000000000005E-2</v>
      </c>
      <c r="F578" s="18">
        <v>261</v>
      </c>
      <c r="G578" s="18">
        <v>9.8000000000000004E-2</v>
      </c>
      <c r="H578" s="19">
        <f>VLOOKUP($A578,ENERGY!$A578:$E3268,COLUMN(D578),0)</f>
        <v>14338</v>
      </c>
      <c r="I578" s="19">
        <f>VLOOKUP($A578,ENERGY!$A578:$E3268,COLUMN(E578),0)</f>
        <v>1126</v>
      </c>
      <c r="J578" s="19">
        <f>VLOOKUP($A578,'HUMAN RESOURCES'!$A578:$L3268,COLUMN(D578),0)</f>
        <v>4.4999999999999998E-2</v>
      </c>
      <c r="K578" s="19">
        <f>VLOOKUP($A578,'HUMAN RESOURCES'!$A578:$L3268,COLUMN(E578),0)</f>
        <v>6.0999999999999999E-2</v>
      </c>
      <c r="L578" s="19">
        <f>VLOOKUP($A578,'HUMAN RESOURCES'!$A578:$L3268,COLUMN(F578),0)</f>
        <v>54</v>
      </c>
      <c r="M578" s="19">
        <f>VLOOKUP($A578,'HUMAN RESOURCES'!$A578:$L3268,COLUMN(G578),0)</f>
        <v>51</v>
      </c>
      <c r="N578" s="19">
        <f>VLOOKUP($A578,'HUMAN RESOURCES'!$A578:$L3268,COLUMN(H578),0)</f>
        <v>0.439</v>
      </c>
      <c r="O578" s="19">
        <f>VLOOKUP($A578,'HUMAN RESOURCES'!$A578:$L3268,COLUMN(I578),0)</f>
        <v>0.53500000000000003</v>
      </c>
      <c r="P578" s="19">
        <f>VLOOKUP($A578,'HUMAN RESOURCES'!$A578:$L3268,COLUMN(J578),0)</f>
        <v>2.5000000000000001E-2</v>
      </c>
      <c r="Q578" s="19">
        <f>VLOOKUP($A578,'HUMAN RESOURCES'!$A578:$L3268,COLUMN(K578),0)</f>
        <v>9232753</v>
      </c>
      <c r="R578" s="19">
        <f>VLOOKUP($A578,'HUMAN RESOURCES'!$A578:$L3268,COLUMN(L578),0)</f>
        <v>0.106</v>
      </c>
      <c r="S578" s="19">
        <f>VLOOKUP($A578,TOURISM!$A577:$E3267, COLUMN(D578),0)</f>
        <v>2100000</v>
      </c>
      <c r="T578" s="19">
        <f>VLOOKUP($A578,TOURISM!$A577:$E3267, COLUMN(E578),0)</f>
        <v>35000000</v>
      </c>
      <c r="U578" s="19">
        <f>VLOOKUP($A578,BUSINESS!$A578:$I3268, COLUMN(H578),0)</f>
        <v>0.01</v>
      </c>
      <c r="V578" s="19">
        <f>VLOOKUP($A578,BUSINESS!$A578:$I3268, COLUMN(I578),0)</f>
        <v>0.182</v>
      </c>
    </row>
    <row r="579" spans="1:22" ht="15" x14ac:dyDescent="0.25">
      <c r="A579" s="14" t="s">
        <v>59</v>
      </c>
      <c r="B579" s="15" t="s">
        <v>108</v>
      </c>
      <c r="C579" s="16" t="s">
        <v>123</v>
      </c>
      <c r="D579" s="17">
        <v>22915004297</v>
      </c>
      <c r="E579" s="18">
        <v>7.1999999999999995E-2</v>
      </c>
      <c r="F579" s="18">
        <v>37</v>
      </c>
      <c r="G579" s="18">
        <v>0.14499999999999999</v>
      </c>
      <c r="H579" s="19">
        <f>VLOOKUP($A579,ENERGY!$A579:$E3269,COLUMN(D579),0)</f>
        <v>14916</v>
      </c>
      <c r="I579" s="19">
        <f>VLOOKUP($A579,ENERGY!$A579:$E3269,COLUMN(E579),0)</f>
        <v>3590</v>
      </c>
      <c r="J579" s="19">
        <f>VLOOKUP($A579,'HUMAN RESOURCES'!$A579:$L3269,COLUMN(D579),0)</f>
        <v>4.4999999999999998E-2</v>
      </c>
      <c r="K579" s="19">
        <f>VLOOKUP($A579,'HUMAN RESOURCES'!$A579:$L3269,COLUMN(E579),0)</f>
        <v>9.7000000000000003E-2</v>
      </c>
      <c r="L579" s="19">
        <f>VLOOKUP($A579,'HUMAN RESOURCES'!$A579:$L3269,COLUMN(F579),0)</f>
        <v>56</v>
      </c>
      <c r="M579" s="19">
        <f>VLOOKUP($A579,'HUMAN RESOURCES'!$A579:$L3269,COLUMN(G579),0)</f>
        <v>52</v>
      </c>
      <c r="N579" s="19">
        <f>VLOOKUP($A579,'HUMAN RESOURCES'!$A579:$L3269,COLUMN(H579),0)</f>
        <v>0.47699999999999998</v>
      </c>
      <c r="O579" s="19">
        <f>VLOOKUP($A579,'HUMAN RESOURCES'!$A579:$L3269,COLUMN(I579),0)</f>
        <v>0.495</v>
      </c>
      <c r="P579" s="19">
        <f>VLOOKUP($A579,'HUMAN RESOURCES'!$A579:$L3269,COLUMN(J579),0)</f>
        <v>2.8000000000000001E-2</v>
      </c>
      <c r="Q579" s="19">
        <f>VLOOKUP($A579,'HUMAN RESOURCES'!$A579:$L3269,COLUMN(K579),0)</f>
        <v>9636173</v>
      </c>
      <c r="R579" s="19">
        <f>VLOOKUP($A579,'HUMAN RESOURCES'!$A579:$L3269,COLUMN(L579),0)</f>
        <v>0.373</v>
      </c>
      <c r="S579" s="19">
        <f>VLOOKUP($A579,TOURISM!$A578:$E3268, COLUMN(D579),0)</f>
        <v>2478709140</v>
      </c>
      <c r="T579" s="19">
        <f>VLOOKUP($A579,TOURISM!$A578:$E3268, COLUMN(E579),0)</f>
        <v>448000000</v>
      </c>
      <c r="U579" s="19">
        <f>VLOOKUP($A579,BUSINESS!$A579:$I3269, COLUMN(H579),0)</f>
        <v>0.129</v>
      </c>
      <c r="V579" s="19">
        <f>VLOOKUP($A579,BUSINESS!$A579:$I3269, COLUMN(I579),0)</f>
        <v>6.7000000000000004E-2</v>
      </c>
    </row>
    <row r="580" spans="1:22" ht="15" x14ac:dyDescent="0.25">
      <c r="A580" s="14" t="s">
        <v>59</v>
      </c>
      <c r="B580" s="15" t="s">
        <v>109</v>
      </c>
      <c r="C580" s="16" t="s">
        <v>123</v>
      </c>
      <c r="D580" s="17">
        <v>3172945506</v>
      </c>
      <c r="E580" s="18">
        <v>7.4999999999999997E-2</v>
      </c>
      <c r="F580" s="18">
        <v>37</v>
      </c>
      <c r="G580" s="19">
        <v>0.12</v>
      </c>
      <c r="H580" s="19">
        <f>VLOOKUP($A580,ENERGY!$A580:$E3270,COLUMN(D580),0)</f>
        <v>2182</v>
      </c>
      <c r="I580" s="19">
        <f>VLOOKUP($A580,ENERGY!$A580:$E3270,COLUMN(E580),0)</f>
        <v>1232</v>
      </c>
      <c r="J580" s="19">
        <f>VLOOKUP($A580,'HUMAN RESOURCES'!$A580:$L3270,COLUMN(D580),0)</f>
        <v>4.4999999999999998E-2</v>
      </c>
      <c r="K580" s="19">
        <f>VLOOKUP($A580,'HUMAN RESOURCES'!$A580:$L3270,COLUMN(E580),0)</f>
        <v>5.0999999999999997E-2</v>
      </c>
      <c r="L580" s="19">
        <f>VLOOKUP($A580,'HUMAN RESOURCES'!$A580:$L3270,COLUMN(F580),0)</f>
        <v>58</v>
      </c>
      <c r="M580" s="19">
        <f>VLOOKUP($A580,'HUMAN RESOURCES'!$A580:$L3270,COLUMN(G580),0)</f>
        <v>56</v>
      </c>
      <c r="N580" s="19">
        <f>VLOOKUP($A580,'HUMAN RESOURCES'!$A580:$L3270,COLUMN(H580),0)</f>
        <v>0.48899999999999999</v>
      </c>
      <c r="O580" s="19">
        <f>VLOOKUP($A580,'HUMAN RESOURCES'!$A580:$L3270,COLUMN(I580),0)</f>
        <v>0.48699999999999999</v>
      </c>
      <c r="P580" s="19">
        <f>VLOOKUP($A580,'HUMAN RESOURCES'!$A580:$L3270,COLUMN(J580),0)</f>
        <v>2.4E-2</v>
      </c>
      <c r="Q580" s="19">
        <f>VLOOKUP($A580,'HUMAN RESOURCES'!$A580:$L3270,COLUMN(K580),0)</f>
        <v>33987213</v>
      </c>
      <c r="R580" s="19">
        <f>VLOOKUP($A580,'HUMAN RESOURCES'!$A580:$L3270,COLUMN(L580),0)</f>
        <v>0.14499999999999999</v>
      </c>
      <c r="S580" s="19">
        <f>VLOOKUP($A580,TOURISM!$A579:$E3269, COLUMN(D580),0)</f>
        <v>802000000</v>
      </c>
      <c r="T580" s="19">
        <f>VLOOKUP($A580,TOURISM!$A579:$E3269, COLUMN(E580),0)</f>
        <v>464000000</v>
      </c>
      <c r="U580" s="19">
        <f>VLOOKUP($A580,BUSINESS!$A580:$I3270, COLUMN(H580),0)</f>
        <v>0.125</v>
      </c>
      <c r="V580" s="19">
        <f>VLOOKUP($A580,BUSINESS!$A580:$I3270, COLUMN(I580),0)</f>
        <v>0.377</v>
      </c>
    </row>
    <row r="581" spans="1:22" ht="15" x14ac:dyDescent="0.25">
      <c r="A581" s="14" t="s">
        <v>59</v>
      </c>
      <c r="B581" s="15" t="s">
        <v>110</v>
      </c>
      <c r="C581" s="16" t="s">
        <v>123</v>
      </c>
      <c r="D581" s="17">
        <v>44054072936</v>
      </c>
      <c r="E581" s="18">
        <v>6.7000000000000004E-2</v>
      </c>
      <c r="F581" s="18">
        <v>282</v>
      </c>
      <c r="G581" s="19">
        <v>0.12</v>
      </c>
      <c r="H581" s="19">
        <f>VLOOKUP($A581,ENERGY!$A581:$E3271,COLUMN(D581),0)</f>
        <v>7814</v>
      </c>
      <c r="I581" s="19">
        <f>VLOOKUP($A581,ENERGY!$A581:$E3271,COLUMN(E581),0)</f>
        <v>21016</v>
      </c>
      <c r="J581" s="19">
        <f>VLOOKUP($A581,'HUMAN RESOURCES'!$A581:$L3271,COLUMN(D581),0)</f>
        <v>4.5999999999999999E-2</v>
      </c>
      <c r="K581" s="19">
        <f>VLOOKUP($A581,'HUMAN RESOURCES'!$A581:$L3271,COLUMN(E581),0)</f>
        <v>0.11</v>
      </c>
      <c r="L581" s="19">
        <f>VLOOKUP($A581,'HUMAN RESOURCES'!$A581:$L3271,COLUMN(F581),0)</f>
        <v>52</v>
      </c>
      <c r="M581" s="19">
        <f>VLOOKUP($A581,'HUMAN RESOURCES'!$A581:$L3271,COLUMN(G581),0)</f>
        <v>49</v>
      </c>
      <c r="N581" s="19">
        <f>VLOOKUP($A581,'HUMAN RESOURCES'!$A581:$L3271,COLUMN(H581),0)</f>
        <v>0.47799999999999998</v>
      </c>
      <c r="O581" s="19">
        <f>VLOOKUP($A581,'HUMAN RESOURCES'!$A581:$L3271,COLUMN(I581),0)</f>
        <v>0.498</v>
      </c>
      <c r="P581" s="19">
        <f>VLOOKUP($A581,'HUMAN RESOURCES'!$A581:$L3271,COLUMN(J581),0)</f>
        <v>2.4E-2</v>
      </c>
      <c r="Q581" s="19">
        <f>VLOOKUP($A581,'HUMAN RESOURCES'!$A581:$L3271,COLUMN(K581),0)</f>
        <v>19549124</v>
      </c>
      <c r="R581" s="19">
        <f>VLOOKUP($A581,'HUMAN RESOURCES'!$A581:$L3271,COLUMN(L581),0)</f>
        <v>0.40100000000000002</v>
      </c>
      <c r="S581" s="19">
        <f>VLOOKUP($A581,TOURISM!$A580:$E3270, COLUMN(D581),0)</f>
        <v>726000000</v>
      </c>
      <c r="T581" s="19">
        <f>VLOOKUP($A581,TOURISM!$A580:$E3270, COLUMN(E581),0)</f>
        <v>275000000</v>
      </c>
      <c r="U581" s="19">
        <f>VLOOKUP($A581,BUSINESS!$A581:$I3271, COLUMN(H581),0)</f>
        <v>0.1</v>
      </c>
      <c r="V581" s="19">
        <f>VLOOKUP($A581,BUSINESS!$A581:$I3271, COLUMN(I581),0)</f>
        <v>0.48099999999999998</v>
      </c>
    </row>
    <row r="582" spans="1:22" ht="15" x14ac:dyDescent="0.25">
      <c r="A582" s="14" t="s">
        <v>59</v>
      </c>
      <c r="B582" s="15" t="s">
        <v>111</v>
      </c>
      <c r="C582" s="16" t="s">
        <v>123</v>
      </c>
      <c r="D582" s="17">
        <v>16030996179</v>
      </c>
      <c r="E582" s="18">
        <v>9.1999999999999998E-2</v>
      </c>
      <c r="F582" s="18">
        <v>43</v>
      </c>
      <c r="G582" s="18">
        <v>0.20200000000000001</v>
      </c>
      <c r="H582" s="19">
        <f>VLOOKUP($A582,ENERGY!$A582:$E3272,COLUMN(D582),0)</f>
        <v>14338</v>
      </c>
      <c r="I582" s="19">
        <f>VLOOKUP($A582,ENERGY!$A582:$E3272,COLUMN(E582),0)</f>
        <v>1668</v>
      </c>
      <c r="J582" s="19">
        <f>VLOOKUP($A582,'HUMAN RESOURCES'!$A582:$L3272,COLUMN(D582),0)</f>
        <v>4.7E-2</v>
      </c>
      <c r="K582" s="19">
        <f>VLOOKUP($A582,'HUMAN RESOURCES'!$A582:$L3272,COLUMN(E582),0)</f>
        <v>9.4E-2</v>
      </c>
      <c r="L582" s="19">
        <f>VLOOKUP($A582,'HUMAN RESOURCES'!$A582:$L3272,COLUMN(F582),0)</f>
        <v>51</v>
      </c>
      <c r="M582" s="19">
        <f>VLOOKUP($A582,'HUMAN RESOURCES'!$A582:$L3272,COLUMN(G582),0)</f>
        <v>49</v>
      </c>
      <c r="N582" s="19">
        <f>VLOOKUP($A582,'HUMAN RESOURCES'!$A582:$L3272,COLUMN(H582),0)</f>
        <v>0.48799999999999999</v>
      </c>
      <c r="O582" s="19">
        <f>VLOOKUP($A582,'HUMAN RESOURCES'!$A582:$L3272,COLUMN(I582),0)</f>
        <v>0.48699999999999999</v>
      </c>
      <c r="P582" s="19">
        <f>VLOOKUP($A582,'HUMAN RESOURCES'!$A582:$L3272,COLUMN(J582),0)</f>
        <v>2.5000000000000001E-2</v>
      </c>
      <c r="Q582" s="19">
        <f>VLOOKUP($A582,'HUMAN RESOURCES'!$A582:$L3272,COLUMN(K582),0)</f>
        <v>11720781</v>
      </c>
      <c r="R582" s="19">
        <f>VLOOKUP($A582,'HUMAN RESOURCES'!$A582:$L3272,COLUMN(L582),0)</f>
        <v>0.22</v>
      </c>
      <c r="S582" s="19">
        <f>VLOOKUP($A582,TOURISM!$A581:$E3271, COLUMN(D582),0)</f>
        <v>2478709140</v>
      </c>
      <c r="T582" s="19">
        <f>VLOOKUP($A582,TOURISM!$A581:$E3271, COLUMN(E582),0)</f>
        <v>448000000</v>
      </c>
      <c r="U582" s="19">
        <f>VLOOKUP($A582,BUSINESS!$A582:$I3272, COLUMN(H582),0)</f>
        <v>1.7000000000000001E-2</v>
      </c>
      <c r="V582" s="19">
        <f>VLOOKUP($A582,BUSINESS!$A582:$I3272, COLUMN(I582),0)</f>
        <v>0.245</v>
      </c>
    </row>
    <row r="583" spans="1:22" ht="15" x14ac:dyDescent="0.25">
      <c r="A583" s="14" t="s">
        <v>59</v>
      </c>
      <c r="B583" s="15" t="s">
        <v>112</v>
      </c>
      <c r="C583" s="16" t="s">
        <v>123</v>
      </c>
      <c r="D583" s="17">
        <v>16190196832</v>
      </c>
      <c r="E583" s="18">
        <v>6.0999999999999999E-2</v>
      </c>
      <c r="F583" s="18">
        <v>75</v>
      </c>
      <c r="G583" s="18">
        <v>0.20899999999999999</v>
      </c>
      <c r="H583" s="19">
        <f>VLOOKUP($A583,ENERGY!$A583:$E3273,COLUMN(D583),0)</f>
        <v>6633</v>
      </c>
      <c r="I583" s="19">
        <f>VLOOKUP($A583,ENERGY!$A583:$E3273,COLUMN(E583),0)</f>
        <v>1969</v>
      </c>
      <c r="J583" s="19">
        <f>VLOOKUP($A583,'HUMAN RESOURCES'!$A583:$L3273,COLUMN(D583),0)</f>
        <v>4.8000000000000001E-2</v>
      </c>
      <c r="K583" s="19">
        <f>VLOOKUP($A583,'HUMAN RESOURCES'!$A583:$L3273,COLUMN(E583),0)</f>
        <v>8.3000000000000004E-2</v>
      </c>
      <c r="L583" s="19">
        <f>VLOOKUP($A583,'HUMAN RESOURCES'!$A583:$L3273,COLUMN(F583),0)</f>
        <v>54</v>
      </c>
      <c r="M583" s="19">
        <f>VLOOKUP($A583,'HUMAN RESOURCES'!$A583:$L3273,COLUMN(G583),0)</f>
        <v>54</v>
      </c>
      <c r="N583" s="19">
        <f>VLOOKUP($A583,'HUMAN RESOURCES'!$A583:$L3273,COLUMN(H583),0)</f>
        <v>0.46800000000000003</v>
      </c>
      <c r="O583" s="19">
        <f>VLOOKUP($A583,'HUMAN RESOURCES'!$A583:$L3273,COLUMN(I583),0)</f>
        <v>0.503</v>
      </c>
      <c r="P583" s="19">
        <f>VLOOKUP($A583,'HUMAN RESOURCES'!$A583:$L3273,COLUMN(J583),0)</f>
        <v>2.9000000000000001E-2</v>
      </c>
      <c r="Q583" s="19">
        <f>VLOOKUP($A583,'HUMAN RESOURCES'!$A583:$L3273,COLUMN(K583),0)</f>
        <v>13985961</v>
      </c>
      <c r="R583" s="19">
        <f>VLOOKUP($A583,'HUMAN RESOURCES'!$A583:$L3273,COLUMN(L583),0)</f>
        <v>0.36</v>
      </c>
      <c r="S583" s="19">
        <f>VLOOKUP($A583,TOURISM!$A582:$E3272, COLUMN(D583),0)</f>
        <v>296000000</v>
      </c>
      <c r="T583" s="19">
        <f>VLOOKUP($A583,TOURISM!$A582:$E3272, COLUMN(E583),0)</f>
        <v>235000000</v>
      </c>
      <c r="U583" s="19">
        <f>VLOOKUP($A583,BUSINESS!$A583:$I3273, COLUMN(H583),0)</f>
        <v>1.9E-2</v>
      </c>
      <c r="V583" s="19">
        <f>VLOOKUP($A583,BUSINESS!$A583:$I3273, COLUMN(I583),0)</f>
        <v>0.53200000000000003</v>
      </c>
    </row>
    <row r="584" spans="1:22" ht="15" x14ac:dyDescent="0.25">
      <c r="A584" s="14" t="s">
        <v>59</v>
      </c>
      <c r="B584" s="15" t="s">
        <v>113</v>
      </c>
      <c r="C584" s="16" t="s">
        <v>123</v>
      </c>
      <c r="D584" s="17">
        <v>9456808151</v>
      </c>
      <c r="E584" s="21">
        <v>6.4000000000000001E-2</v>
      </c>
      <c r="F584" s="19">
        <v>190</v>
      </c>
      <c r="G584" s="19">
        <v>0.12</v>
      </c>
      <c r="H584" s="19">
        <f>VLOOKUP($A584,ENERGY!$A584:$E3274,COLUMN(D584),0)</f>
        <v>9692</v>
      </c>
      <c r="I584" s="19">
        <f>VLOOKUP($A584,ENERGY!$A584:$E3274,COLUMN(E584),0)</f>
        <v>11932</v>
      </c>
      <c r="J584" s="19">
        <f>VLOOKUP($A584,'HUMAN RESOURCES'!$A584:$L3274,COLUMN(D584),0)</f>
        <v>0.05</v>
      </c>
      <c r="K584" s="19">
        <f>VLOOKUP($A584,'HUMAN RESOURCES'!$A584:$L3274,COLUMN(E584),0)</f>
        <v>6.6000000000000003E-2</v>
      </c>
      <c r="L584" s="19">
        <f>VLOOKUP($A584,'HUMAN RESOURCES'!$A584:$L3274,COLUMN(F584),0)</f>
        <v>57</v>
      </c>
      <c r="M584" s="19">
        <f>VLOOKUP($A584,'HUMAN RESOURCES'!$A584:$L3274,COLUMN(G584),0)</f>
        <v>57</v>
      </c>
      <c r="N584" s="19">
        <f>VLOOKUP($A584,'HUMAN RESOURCES'!$A584:$L3274,COLUMN(H584),0)</f>
        <v>0.498</v>
      </c>
      <c r="O584" s="19">
        <f>VLOOKUP($A584,'HUMAN RESOURCES'!$A584:$L3274,COLUMN(I584),0)</f>
        <v>0.47599999999999998</v>
      </c>
      <c r="P584" s="19">
        <f>VLOOKUP($A584,'HUMAN RESOURCES'!$A584:$L3274,COLUMN(J584),0)</f>
        <v>2.5999999999999999E-2</v>
      </c>
      <c r="Q584" s="19">
        <f>VLOOKUP($A584,'HUMAN RESOURCES'!$A584:$L3274,COLUMN(K584),0)</f>
        <v>15893746</v>
      </c>
      <c r="R584" s="19">
        <f>VLOOKUP($A584,'HUMAN RESOURCES'!$A584:$L3274,COLUMN(L584),0)</f>
        <v>0.17599999999999999</v>
      </c>
      <c r="S584" s="19">
        <f>VLOOKUP($A584,TOURISM!$A583:$E3273, COLUMN(D584),0)</f>
        <v>86000000</v>
      </c>
      <c r="T584" s="19">
        <f>VLOOKUP($A584,TOURISM!$A583:$E3273, COLUMN(E584),0)</f>
        <v>448000000</v>
      </c>
      <c r="U584" s="19">
        <f>VLOOKUP($A584,BUSINESS!$A584:$I3274, COLUMN(H584),0)</f>
        <v>8.0000000000000002E-3</v>
      </c>
      <c r="V584" s="19">
        <f>VLOOKUP($A584,BUSINESS!$A584:$I3274, COLUMN(I584),0)</f>
        <v>0.23100000000000001</v>
      </c>
    </row>
    <row r="585" spans="1:22" ht="15" x14ac:dyDescent="0.25">
      <c r="A585" s="14" t="s">
        <v>59</v>
      </c>
      <c r="B585" s="15" t="s">
        <v>60</v>
      </c>
      <c r="C585" s="16" t="s">
        <v>124</v>
      </c>
      <c r="D585" s="17">
        <v>199000000000</v>
      </c>
      <c r="E585" s="18">
        <v>4.3999999999999997E-2</v>
      </c>
      <c r="F585" s="18">
        <v>233</v>
      </c>
      <c r="G585" s="18">
        <v>0.08</v>
      </c>
      <c r="H585" s="19">
        <f>VLOOKUP($A585,ENERGY!$A585:$E3275,COLUMN(D585),0)</f>
        <v>27072</v>
      </c>
      <c r="I585" s="19">
        <f>VLOOKUP($A585,ENERGY!$A585:$E3275,COLUMN(E585),0)</f>
        <v>84293</v>
      </c>
      <c r="J585" s="19">
        <f>VLOOKUP($A585,'HUMAN RESOURCES'!$A585:$L3275,COLUMN(D585),0)</f>
        <v>1.0999999999999999E-2</v>
      </c>
      <c r="K585" s="19">
        <f>VLOOKUP($A585,'HUMAN RESOURCES'!$A585:$L3275,COLUMN(E585),0)</f>
        <v>1.2999999999999999E-2</v>
      </c>
      <c r="L585" s="19">
        <f>VLOOKUP($A585,'HUMAN RESOURCES'!$A585:$L3275,COLUMN(F585),0)</f>
        <v>77</v>
      </c>
      <c r="M585" s="19">
        <f>VLOOKUP($A585,'HUMAN RESOURCES'!$A585:$L3275,COLUMN(G585),0)</f>
        <v>70</v>
      </c>
      <c r="N585" s="19">
        <f>VLOOKUP($A585,'HUMAN RESOURCES'!$A585:$L3275,COLUMN(H585),0)</f>
        <v>0.20599999999999999</v>
      </c>
      <c r="O585" s="19">
        <f>VLOOKUP($A585,'HUMAN RESOURCES'!$A585:$L3275,COLUMN(I585),0)</f>
        <v>0.71299999999999997</v>
      </c>
      <c r="P585" s="19">
        <f>VLOOKUP($A585,'HUMAN RESOURCES'!$A585:$L3275,COLUMN(J585),0)</f>
        <v>0.08</v>
      </c>
      <c r="Q585" s="19">
        <f>VLOOKUP($A585,'HUMAN RESOURCES'!$A585:$L3275,COLUMN(K585),0)</f>
        <v>1286051</v>
      </c>
      <c r="R585" s="19">
        <f>VLOOKUP($A585,'HUMAN RESOURCES'!$A585:$L3275,COLUMN(L585),0)</f>
        <v>0.40400000000000003</v>
      </c>
      <c r="S585" s="19">
        <f>VLOOKUP($A585,TOURISM!$A584:$E3274, COLUMN(D585),0)</f>
        <v>1808000000</v>
      </c>
      <c r="T585" s="19">
        <f>VLOOKUP($A585,TOURISM!$A584:$E3274, COLUMN(E585),0)</f>
        <v>427000000</v>
      </c>
      <c r="U585" s="19">
        <f>VLOOKUP($A585,BUSINESS!$A585:$I3275, COLUMN(H585),0)</f>
        <v>0.35</v>
      </c>
      <c r="V585" s="19">
        <f>VLOOKUP($A585,BUSINESS!$A585:$I3275, COLUMN(I585),0)</f>
        <v>1.048</v>
      </c>
    </row>
    <row r="586" spans="1:22" ht="15" x14ac:dyDescent="0.25">
      <c r="A586" s="14" t="s">
        <v>59</v>
      </c>
      <c r="B586" s="15" t="s">
        <v>62</v>
      </c>
      <c r="C586" s="16" t="s">
        <v>124</v>
      </c>
      <c r="D586" s="17">
        <v>82470894868</v>
      </c>
      <c r="E586" s="18">
        <v>3.4000000000000002E-2</v>
      </c>
      <c r="F586" s="18">
        <v>144</v>
      </c>
      <c r="G586" s="18">
        <v>0.22500000000000001</v>
      </c>
      <c r="H586" s="19">
        <f>VLOOKUP($A586,ENERGY!$A586:$E3276,COLUMN(D586),0)</f>
        <v>7883</v>
      </c>
      <c r="I586" s="19">
        <f>VLOOKUP($A586,ENERGY!$A586:$E3276,COLUMN(E586),0)</f>
        <v>9732</v>
      </c>
      <c r="J586" s="19">
        <f>VLOOKUP($A586,'HUMAN RESOURCES'!$A586:$L3276,COLUMN(D586),0)</f>
        <v>1.9E-2</v>
      </c>
      <c r="K586" s="19">
        <f>VLOOKUP($A586,'HUMAN RESOURCES'!$A586:$L3276,COLUMN(E586),0)</f>
        <v>1.2E-2</v>
      </c>
      <c r="L586" s="19">
        <f>VLOOKUP($A586,'HUMAN RESOURCES'!$A586:$L3276,COLUMN(F586),0)</f>
        <v>78</v>
      </c>
      <c r="M586" s="19">
        <f>VLOOKUP($A586,'HUMAN RESOURCES'!$A586:$L3276,COLUMN(G586),0)</f>
        <v>68</v>
      </c>
      <c r="N586" s="19">
        <f>VLOOKUP($A586,'HUMAN RESOURCES'!$A586:$L3276,COLUMN(H586),0)</f>
        <v>0.222</v>
      </c>
      <c r="O586" s="19">
        <f>VLOOKUP($A586,'HUMAN RESOURCES'!$A586:$L3276,COLUMN(I586),0)</f>
        <v>0.70199999999999996</v>
      </c>
      <c r="P586" s="19">
        <f>VLOOKUP($A586,'HUMAN RESOURCES'!$A586:$L3276,COLUMN(J586),0)</f>
        <v>7.5999999999999998E-2</v>
      </c>
      <c r="Q586" s="19">
        <f>VLOOKUP($A586,'HUMAN RESOURCES'!$A586:$L3276,COLUMN(K586),0)</f>
        <v>87441</v>
      </c>
      <c r="R586" s="19">
        <f>VLOOKUP($A586,'HUMAN RESOURCES'!$A586:$L3276,COLUMN(L586),0)</f>
        <v>0.52600000000000002</v>
      </c>
      <c r="S586" s="19">
        <f>VLOOKUP($A586,TOURISM!$A585:$E3275, COLUMN(D586),0)</f>
        <v>31000000</v>
      </c>
      <c r="T586" s="19">
        <f>VLOOKUP($A586,TOURISM!$A585:$E3275, COLUMN(E586),0)</f>
        <v>5000000</v>
      </c>
      <c r="U586" s="19">
        <f>VLOOKUP($A586,BUSINESS!$A586:$I3276, COLUMN(H586),0)</f>
        <v>0.432</v>
      </c>
      <c r="V586" s="19">
        <f>VLOOKUP($A586,BUSINESS!$A586:$I3276, COLUMN(I586),0)</f>
        <v>1.379</v>
      </c>
    </row>
    <row r="587" spans="1:22" ht="15" x14ac:dyDescent="0.25">
      <c r="A587" s="14" t="s">
        <v>59</v>
      </c>
      <c r="B587" s="15" t="s">
        <v>63</v>
      </c>
      <c r="C587" s="16" t="s">
        <v>124</v>
      </c>
      <c r="D587" s="17">
        <v>6558416322</v>
      </c>
      <c r="E587" s="18">
        <v>4.2999999999999997E-2</v>
      </c>
      <c r="F587" s="18">
        <v>30</v>
      </c>
      <c r="G587" s="19">
        <v>0.12</v>
      </c>
      <c r="H587" s="19">
        <f>VLOOKUP($A587,ENERGY!$A587:$E3277,COLUMN(D587),0)</f>
        <v>2109</v>
      </c>
      <c r="I587" s="19">
        <f>VLOOKUP($A587,ENERGY!$A587:$E3277,COLUMN(E587),0)</f>
        <v>1738</v>
      </c>
      <c r="J587" s="19">
        <f>VLOOKUP($A587,'HUMAN RESOURCES'!$A587:$L3277,COLUMN(D587),0)</f>
        <v>1.9E-2</v>
      </c>
      <c r="K587" s="19">
        <f>VLOOKUP($A587,'HUMAN RESOURCES'!$A587:$L3277,COLUMN(E587),0)</f>
        <v>1.4E-2</v>
      </c>
      <c r="L587" s="19">
        <f>VLOOKUP($A587,'HUMAN RESOURCES'!$A587:$L3277,COLUMN(F587),0)</f>
        <v>77</v>
      </c>
      <c r="M587" s="19">
        <f>VLOOKUP($A587,'HUMAN RESOURCES'!$A587:$L3277,COLUMN(G587),0)</f>
        <v>73</v>
      </c>
      <c r="N587" s="19">
        <f>VLOOKUP($A587,'HUMAN RESOURCES'!$A587:$L3277,COLUMN(H587),0)</f>
        <v>0.23300000000000001</v>
      </c>
      <c r="O587" s="19">
        <f>VLOOKUP($A587,'HUMAN RESOURCES'!$A587:$L3277,COLUMN(I587),0)</f>
        <v>0.69699999999999995</v>
      </c>
      <c r="P587" s="19">
        <f>VLOOKUP($A587,'HUMAN RESOURCES'!$A587:$L3277,COLUMN(J587),0)</f>
        <v>7.0000000000000007E-2</v>
      </c>
      <c r="Q587" s="19">
        <f>VLOOKUP($A587,'HUMAN RESOURCES'!$A587:$L3277,COLUMN(K587),0)</f>
        <v>10673800</v>
      </c>
      <c r="R587" s="19">
        <f>VLOOKUP($A587,'HUMAN RESOURCES'!$A587:$L3277,COLUMN(L587),0)</f>
        <v>0.66100000000000003</v>
      </c>
      <c r="S587" s="19">
        <f>VLOOKUP($A587,TOURISM!$A586:$E3276, COLUMN(D587),0)</f>
        <v>2529000000</v>
      </c>
      <c r="T587" s="19">
        <f>VLOOKUP($A587,TOURISM!$A586:$E3276, COLUMN(E587),0)</f>
        <v>678000000</v>
      </c>
      <c r="U587" s="19">
        <f>VLOOKUP($A587,BUSINESS!$A587:$I3277, COLUMN(H587),0)</f>
        <v>0.39100000000000001</v>
      </c>
      <c r="V587" s="19">
        <f>VLOOKUP($A587,BUSINESS!$A587:$I3277, COLUMN(I587),0)</f>
        <v>1.1519999999999999</v>
      </c>
    </row>
    <row r="588" spans="1:22" ht="15" x14ac:dyDescent="0.25">
      <c r="A588" s="14" t="s">
        <v>59</v>
      </c>
      <c r="B588" s="15" t="s">
        <v>64</v>
      </c>
      <c r="C588" s="16" t="s">
        <v>124</v>
      </c>
      <c r="D588" s="17">
        <v>13746712706</v>
      </c>
      <c r="E588" s="18">
        <v>5.6000000000000001E-2</v>
      </c>
      <c r="F588" s="18">
        <v>394</v>
      </c>
      <c r="G588" s="18">
        <v>0.115</v>
      </c>
      <c r="H588" s="19">
        <f>VLOOKUP($A588,ENERGY!$A588:$E3278,COLUMN(D588),0)</f>
        <v>1868</v>
      </c>
      <c r="I588" s="19">
        <f>VLOOKUP($A588,ENERGY!$A588:$E3278,COLUMN(E588),0)</f>
        <v>4334</v>
      </c>
      <c r="J588" s="19">
        <f>VLOOKUP($A588,'HUMAN RESOURCES'!$A588:$L3278,COLUMN(D588),0)</f>
        <v>2.1000000000000001E-2</v>
      </c>
      <c r="K588" s="19">
        <f>VLOOKUP($A588,'HUMAN RESOURCES'!$A588:$L3278,COLUMN(E588),0)</f>
        <v>3.4000000000000002E-2</v>
      </c>
      <c r="L588" s="19">
        <f>VLOOKUP($A588,'HUMAN RESOURCES'!$A588:$L3278,COLUMN(F588),0)</f>
        <v>57</v>
      </c>
      <c r="M588" s="19">
        <f>VLOOKUP($A588,'HUMAN RESOURCES'!$A588:$L3278,COLUMN(G588),0)</f>
        <v>53</v>
      </c>
      <c r="N588" s="19">
        <f>VLOOKUP($A588,'HUMAN RESOURCES'!$A588:$L3278,COLUMN(H588),0)</f>
        <v>0.29599999999999999</v>
      </c>
      <c r="O588" s="19">
        <f>VLOOKUP($A588,'HUMAN RESOURCES'!$A588:$L3278,COLUMN(I588),0)</f>
        <v>0.65100000000000002</v>
      </c>
      <c r="P588" s="19">
        <f>VLOOKUP($A588,'HUMAN RESOURCES'!$A588:$L3278,COLUMN(J588),0)</f>
        <v>5.2999999999999999E-2</v>
      </c>
      <c r="Q588" s="19">
        <f>VLOOKUP($A588,'HUMAN RESOURCES'!$A588:$L3278,COLUMN(K588),0)</f>
        <v>51579599</v>
      </c>
      <c r="R588" s="19">
        <f>VLOOKUP($A588,'HUMAN RESOURCES'!$A588:$L3278,COLUMN(L588),0)</f>
        <v>0.627</v>
      </c>
      <c r="S588" s="19">
        <f>VLOOKUP($A588,TOURISM!$A587:$E3277, COLUMN(D588),0)</f>
        <v>10707000000</v>
      </c>
      <c r="T588" s="19">
        <f>VLOOKUP($A588,TOURISM!$A587:$E3277, COLUMN(E588),0)</f>
        <v>8397000000</v>
      </c>
      <c r="U588" s="19">
        <f>VLOOKUP($A588,BUSINESS!$A588:$I3278, COLUMN(H588),0)</f>
        <v>0.34</v>
      </c>
      <c r="V588" s="19">
        <f>VLOOKUP($A588,BUSINESS!$A588:$I3278, COLUMN(I588),0)</f>
        <v>1.232</v>
      </c>
    </row>
    <row r="589" spans="1:22" ht="15" x14ac:dyDescent="0.25">
      <c r="A589" s="14" t="s">
        <v>59</v>
      </c>
      <c r="B589" s="15" t="s">
        <v>65</v>
      </c>
      <c r="C589" s="16" t="s">
        <v>124</v>
      </c>
      <c r="D589" s="17">
        <v>9209288383</v>
      </c>
      <c r="E589" s="18">
        <v>7.3999999999999996E-2</v>
      </c>
      <c r="F589" s="18">
        <v>41</v>
      </c>
      <c r="G589" s="19">
        <v>0.12</v>
      </c>
      <c r="H589" s="19">
        <f>VLOOKUP($A589,ENERGY!$A589:$E3279,COLUMN(D589),0)</f>
        <v>14338</v>
      </c>
      <c r="I589" s="19">
        <f>VLOOKUP($A589,ENERGY!$A589:$E3279,COLUMN(E589),0)</f>
        <v>997</v>
      </c>
      <c r="J589" s="19">
        <f>VLOOKUP($A589,'HUMAN RESOURCES'!$A589:$L3279,COLUMN(D589),0)</f>
        <v>2.1999999999999999E-2</v>
      </c>
      <c r="K589" s="19">
        <f>VLOOKUP($A589,'HUMAN RESOURCES'!$A589:$L3279,COLUMN(E589),0)</f>
        <v>2.8000000000000001E-2</v>
      </c>
      <c r="L589" s="19">
        <f>VLOOKUP($A589,'HUMAN RESOURCES'!$A589:$L3279,COLUMN(F589),0)</f>
        <v>72</v>
      </c>
      <c r="M589" s="19">
        <f>VLOOKUP($A589,'HUMAN RESOURCES'!$A589:$L3279,COLUMN(G589),0)</f>
        <v>69</v>
      </c>
      <c r="N589" s="19">
        <f>VLOOKUP($A589,'HUMAN RESOURCES'!$A589:$L3279,COLUMN(H589),0)</f>
        <v>0.27900000000000003</v>
      </c>
      <c r="O589" s="19">
        <f>VLOOKUP($A589,'HUMAN RESOURCES'!$A589:$L3279,COLUMN(I589),0)</f>
        <v>0.67100000000000004</v>
      </c>
      <c r="P589" s="19">
        <f>VLOOKUP($A589,'HUMAN RESOURCES'!$A589:$L3279,COLUMN(J589),0)</f>
        <v>0.05</v>
      </c>
      <c r="Q589" s="19">
        <f>VLOOKUP($A589,'HUMAN RESOURCES'!$A589:$L3279,COLUMN(K589),0)</f>
        <v>32059424</v>
      </c>
      <c r="R589" s="19">
        <f>VLOOKUP($A589,'HUMAN RESOURCES'!$A589:$L3279,COLUMN(L589),0)</f>
        <v>0.58199999999999996</v>
      </c>
      <c r="S589" s="19">
        <f>VLOOKUP($A589,TOURISM!$A588:$E3278, COLUMN(D589),0)</f>
        <v>9101000000</v>
      </c>
      <c r="T589" s="19">
        <f>VLOOKUP($A589,TOURISM!$A588:$E3278, COLUMN(E589),0)</f>
        <v>2260000000</v>
      </c>
      <c r="U589" s="19">
        <f>VLOOKUP($A589,BUSINESS!$A589:$I3279, COLUMN(H589),0)</f>
        <v>0.46100000000000002</v>
      </c>
      <c r="V589" s="19">
        <f>VLOOKUP($A589,BUSINESS!$A589:$I3279, COLUMN(I589),0)</f>
        <v>1.1399999999999999</v>
      </c>
    </row>
    <row r="590" spans="1:22" ht="15" x14ac:dyDescent="0.25">
      <c r="A590" s="14" t="s">
        <v>59</v>
      </c>
      <c r="B590" s="15" t="s">
        <v>66</v>
      </c>
      <c r="C590" s="16" t="s">
        <v>124</v>
      </c>
      <c r="D590" s="17">
        <v>2026864414</v>
      </c>
      <c r="E590" s="18">
        <v>8.7999999999999995E-2</v>
      </c>
      <c r="F590" s="18">
        <v>19</v>
      </c>
      <c r="G590" s="18">
        <v>0.124</v>
      </c>
      <c r="H590" s="19">
        <f>VLOOKUP($A590,ENERGY!$A590:$E3280,COLUMN(D590),0)</f>
        <v>14338</v>
      </c>
      <c r="I590" s="19">
        <f>VLOOKUP($A590,ENERGY!$A590:$E3280,COLUMN(E590),0)</f>
        <v>216</v>
      </c>
      <c r="J590" s="19">
        <f>VLOOKUP($A590,'HUMAN RESOURCES'!$A590:$L3280,COLUMN(D590),0)</f>
        <v>2.1999999999999999E-2</v>
      </c>
      <c r="K590" s="19">
        <f>VLOOKUP($A590,'HUMAN RESOURCES'!$A590:$L3280,COLUMN(E590),0)</f>
        <v>1.4E-2</v>
      </c>
      <c r="L590" s="19">
        <f>VLOOKUP($A590,'HUMAN RESOURCES'!$A590:$L3280,COLUMN(F590),0)</f>
        <v>77</v>
      </c>
      <c r="M590" s="19">
        <f>VLOOKUP($A590,'HUMAN RESOURCES'!$A590:$L3280,COLUMN(G590),0)</f>
        <v>73</v>
      </c>
      <c r="N590" s="19">
        <f>VLOOKUP($A590,'HUMAN RESOURCES'!$A590:$L3280,COLUMN(H590),0)</f>
        <v>0.29399999999999998</v>
      </c>
      <c r="O590" s="19">
        <f>VLOOKUP($A590,'HUMAN RESOURCES'!$A590:$L3280,COLUMN(I590),0)</f>
        <v>0.65900000000000003</v>
      </c>
      <c r="P590" s="19">
        <f>VLOOKUP($A590,'HUMAN RESOURCES'!$A590:$L3280,COLUMN(J590),0)</f>
        <v>4.5999999999999999E-2</v>
      </c>
      <c r="Q590" s="19">
        <f>VLOOKUP($A590,'HUMAN RESOURCES'!$A590:$L3280,COLUMN(K590),0)</f>
        <v>6103233</v>
      </c>
      <c r="R590" s="19">
        <f>VLOOKUP($A590,'HUMAN RESOURCES'!$A590:$L3280,COLUMN(L590),0)</f>
        <v>0.77800000000000002</v>
      </c>
      <c r="S590" s="19">
        <f>VLOOKUP($A590,TOURISM!$A589:$E3279, COLUMN(D590),0)</f>
        <v>2478709140</v>
      </c>
      <c r="T590" s="19">
        <f>VLOOKUP($A590,TOURISM!$A589:$E3279, COLUMN(E590),0)</f>
        <v>448000000</v>
      </c>
      <c r="U590" s="19">
        <f>VLOOKUP($A590,BUSINESS!$A590:$I3280, COLUMN(H590),0)</f>
        <v>0.14000000000000001</v>
      </c>
      <c r="V590" s="19">
        <f>VLOOKUP($A590,BUSINESS!$A590:$I3280, COLUMN(I590),0)</f>
        <v>1.6379999999999999</v>
      </c>
    </row>
    <row r="591" spans="1:22" ht="15" x14ac:dyDescent="0.25">
      <c r="A591" s="14" t="s">
        <v>59</v>
      </c>
      <c r="B591" s="15" t="s">
        <v>67</v>
      </c>
      <c r="C591" s="16" t="s">
        <v>124</v>
      </c>
      <c r="D591" s="17">
        <v>22493301699</v>
      </c>
      <c r="E591" s="18">
        <v>5.2999999999999999E-2</v>
      </c>
      <c r="F591" s="18">
        <v>57</v>
      </c>
      <c r="G591" s="19">
        <v>0.12</v>
      </c>
      <c r="H591" s="19">
        <f>VLOOKUP($A591,ENERGY!$A591:$E3281,COLUMN(D591),0)</f>
        <v>6384</v>
      </c>
      <c r="I591" s="19">
        <f>VLOOKUP($A591,ENERGY!$A591:$E3281,COLUMN(E591),0)</f>
        <v>3421</v>
      </c>
      <c r="J591" s="19">
        <f>VLOOKUP($A591,'HUMAN RESOURCES'!$A591:$L3281,COLUMN(D591),0)</f>
        <v>2.4E-2</v>
      </c>
      <c r="K591" s="19">
        <f>VLOOKUP($A591,'HUMAN RESOURCES'!$A591:$L3281,COLUMN(E591),0)</f>
        <v>3.9E-2</v>
      </c>
      <c r="L591" s="19">
        <f>VLOOKUP($A591,'HUMAN RESOURCES'!$A591:$L3281,COLUMN(F591),0)</f>
        <v>46</v>
      </c>
      <c r="M591" s="19">
        <f>VLOOKUP($A591,'HUMAN RESOURCES'!$A591:$L3281,COLUMN(G591),0)</f>
        <v>47</v>
      </c>
      <c r="N591" s="19">
        <f>VLOOKUP($A591,'HUMAN RESOURCES'!$A591:$L3281,COLUMN(H591),0)</f>
        <v>0.34</v>
      </c>
      <c r="O591" s="19">
        <f>VLOOKUP($A591,'HUMAN RESOURCES'!$A591:$L3281,COLUMN(I591),0)</f>
        <v>0.625</v>
      </c>
      <c r="P591" s="19">
        <f>VLOOKUP($A591,'HUMAN RESOURCES'!$A591:$L3281,COLUMN(J591),0)</f>
        <v>3.5000000000000003E-2</v>
      </c>
      <c r="Q591" s="19">
        <f>VLOOKUP($A591,'HUMAN RESOURCES'!$A591:$L3281,COLUMN(K591),0)</f>
        <v>1986701</v>
      </c>
      <c r="R591" s="19">
        <f>VLOOKUP($A591,'HUMAN RESOURCES'!$A591:$L3281,COLUMN(L591),0)</f>
        <v>0.56499999999999995</v>
      </c>
      <c r="S591" s="19">
        <f>VLOOKUP($A591,TOURISM!$A590:$E3280, COLUMN(D591),0)</f>
        <v>36000000</v>
      </c>
      <c r="T591" s="19">
        <f>VLOOKUP($A591,TOURISM!$A590:$E3280, COLUMN(E591),0)</f>
        <v>82000000</v>
      </c>
      <c r="U591" s="19">
        <f>VLOOKUP($A591,BUSINESS!$A591:$I3281, COLUMN(H591),0)</f>
        <v>0.08</v>
      </c>
      <c r="V591" s="19">
        <f>VLOOKUP($A591,BUSINESS!$A591:$I3281, COLUMN(I591),0)</f>
        <v>1.46</v>
      </c>
    </row>
    <row r="592" spans="1:22" ht="15" x14ac:dyDescent="0.25">
      <c r="A592" s="14" t="s">
        <v>59</v>
      </c>
      <c r="B592" s="15" t="s">
        <v>68</v>
      </c>
      <c r="C592" s="16" t="s">
        <v>124</v>
      </c>
      <c r="D592" s="17">
        <v>1986014759</v>
      </c>
      <c r="E592" s="18">
        <v>3.9E-2</v>
      </c>
      <c r="F592" s="18">
        <v>18</v>
      </c>
      <c r="G592" s="19">
        <v>0.12</v>
      </c>
      <c r="H592" s="19">
        <f>VLOOKUP($A592,ENERGY!$A592:$E3282,COLUMN(D592),0)</f>
        <v>14338</v>
      </c>
      <c r="I592" s="19">
        <f>VLOOKUP($A592,ENERGY!$A592:$E3282,COLUMN(E592),0)</f>
        <v>246</v>
      </c>
      <c r="J592" s="19">
        <f>VLOOKUP($A592,'HUMAN RESOURCES'!$A592:$L3282,COLUMN(D592),0)</f>
        <v>2.4E-2</v>
      </c>
      <c r="K592" s="19">
        <f>VLOOKUP($A592,'HUMAN RESOURCES'!$A592:$L3282,COLUMN(E592),0)</f>
        <v>1.9E-2</v>
      </c>
      <c r="L592" s="19">
        <f>VLOOKUP($A592,'HUMAN RESOURCES'!$A592:$L3282,COLUMN(F592),0)</f>
        <v>73</v>
      </c>
      <c r="M592" s="19">
        <f>VLOOKUP($A592,'HUMAN RESOURCES'!$A592:$L3282,COLUMN(G592),0)</f>
        <v>68</v>
      </c>
      <c r="N592" s="19">
        <f>VLOOKUP($A592,'HUMAN RESOURCES'!$A592:$L3282,COLUMN(H592),0)</f>
        <v>0.314</v>
      </c>
      <c r="O592" s="19">
        <f>VLOOKUP($A592,'HUMAN RESOURCES'!$A592:$L3282,COLUMN(I592),0)</f>
        <v>0.63100000000000001</v>
      </c>
      <c r="P592" s="19">
        <f>VLOOKUP($A592,'HUMAN RESOURCES'!$A592:$L3282,COLUMN(J592),0)</f>
        <v>5.6000000000000001E-2</v>
      </c>
      <c r="Q592" s="19">
        <f>VLOOKUP($A592,'HUMAN RESOURCES'!$A592:$L3282,COLUMN(K592),0)</f>
        <v>79392466</v>
      </c>
      <c r="R592" s="19">
        <f>VLOOKUP($A592,'HUMAN RESOURCES'!$A592:$L3282,COLUMN(L592),0)</f>
        <v>0.43</v>
      </c>
      <c r="S592" s="19">
        <f>VLOOKUP($A592,TOURISM!$A591:$E3281, COLUMN(D592),0)</f>
        <v>9333000000</v>
      </c>
      <c r="T592" s="19">
        <f>VLOOKUP($A592,TOURISM!$A591:$E3281, COLUMN(E592),0)</f>
        <v>2575000000</v>
      </c>
      <c r="U592" s="19">
        <f>VLOOKUP($A592,BUSINESS!$A592:$I3282, COLUMN(H592),0)</f>
        <v>0.39800000000000002</v>
      </c>
      <c r="V592" s="19">
        <f>VLOOKUP($A592,BUSINESS!$A592:$I3282, COLUMN(I592),0)</f>
        <v>1.0509999999999999</v>
      </c>
    </row>
    <row r="593" spans="1:22" ht="15" x14ac:dyDescent="0.25">
      <c r="A593" s="14" t="s">
        <v>59</v>
      </c>
      <c r="B593" s="15" t="s">
        <v>69</v>
      </c>
      <c r="C593" s="16" t="s">
        <v>124</v>
      </c>
      <c r="D593" s="17">
        <v>10657705072</v>
      </c>
      <c r="E593" s="18">
        <v>0.04</v>
      </c>
      <c r="F593" s="18">
        <v>29</v>
      </c>
      <c r="G593" s="19">
        <v>0.12</v>
      </c>
      <c r="H593" s="19">
        <f>VLOOKUP($A593,ENERGY!$A593:$E3283,COLUMN(D593),0)</f>
        <v>14338</v>
      </c>
      <c r="I593" s="19">
        <f>VLOOKUP($A593,ENERGY!$A593:$E3283,COLUMN(E593),0)</f>
        <v>172</v>
      </c>
      <c r="J593" s="19">
        <f>VLOOKUP($A593,'HUMAN RESOURCES'!$A593:$L3283,COLUMN(D593),0)</f>
        <v>2.5000000000000001E-2</v>
      </c>
      <c r="K593" s="19">
        <f>VLOOKUP($A593,'HUMAN RESOURCES'!$A593:$L3283,COLUMN(E593),0)</f>
        <v>2.3E-2</v>
      </c>
      <c r="L593" s="19">
        <f>VLOOKUP($A593,'HUMAN RESOURCES'!$A593:$L3283,COLUMN(F593),0)</f>
        <v>72</v>
      </c>
      <c r="M593" s="19">
        <f>VLOOKUP($A593,'HUMAN RESOURCES'!$A593:$L3283,COLUMN(G593),0)</f>
        <v>69</v>
      </c>
      <c r="N593" s="19">
        <f>VLOOKUP($A593,'HUMAN RESOURCES'!$A593:$L3283,COLUMN(H593),0)</f>
        <v>0.27200000000000002</v>
      </c>
      <c r="O593" s="19">
        <f>VLOOKUP($A593,'HUMAN RESOURCES'!$A593:$L3283,COLUMN(I593),0)</f>
        <v>0.68100000000000005</v>
      </c>
      <c r="P593" s="19">
        <f>VLOOKUP($A593,'HUMAN RESOURCES'!$A593:$L3283,COLUMN(J593),0)</f>
        <v>4.7E-2</v>
      </c>
      <c r="Q593" s="19">
        <f>VLOOKUP($A593,'HUMAN RESOURCES'!$A593:$L3283,COLUMN(K593),0)</f>
        <v>37762962</v>
      </c>
      <c r="R593" s="19">
        <f>VLOOKUP($A593,'HUMAN RESOURCES'!$A593:$L3283,COLUMN(L593),0)</f>
        <v>0.68200000000000005</v>
      </c>
      <c r="S593" s="19">
        <f>VLOOKUP($A593,TOURISM!$A592:$E3282, COLUMN(D593),0)</f>
        <v>300000000</v>
      </c>
      <c r="T593" s="19">
        <f>VLOOKUP($A593,TOURISM!$A592:$E3282, COLUMN(E593),0)</f>
        <v>571000000</v>
      </c>
      <c r="U593" s="19">
        <f>VLOOKUP($A593,BUSINESS!$A593:$I3283, COLUMN(H593),0)</f>
        <v>0.14000000000000001</v>
      </c>
      <c r="V593" s="19">
        <f>VLOOKUP($A593,BUSINESS!$A593:$I3283, COLUMN(I593),0)</f>
        <v>0.94299999999999995</v>
      </c>
    </row>
    <row r="594" spans="1:22" ht="15" x14ac:dyDescent="0.25">
      <c r="A594" s="14" t="s">
        <v>59</v>
      </c>
      <c r="B594" s="15" t="s">
        <v>70</v>
      </c>
      <c r="C594" s="16" t="s">
        <v>124</v>
      </c>
      <c r="D594" s="17">
        <v>543376206</v>
      </c>
      <c r="E594" s="18">
        <v>3.4000000000000002E-2</v>
      </c>
      <c r="F594" s="18">
        <v>27</v>
      </c>
      <c r="G594" s="18">
        <v>0.105</v>
      </c>
      <c r="H594" s="19">
        <f>VLOOKUP($A594,ENERGY!$A594:$E3284,COLUMN(D594),0)</f>
        <v>14338</v>
      </c>
      <c r="I594" s="19">
        <f>VLOOKUP($A594,ENERGY!$A594:$E3284,COLUMN(E594),0)</f>
        <v>88</v>
      </c>
      <c r="J594" s="19">
        <f>VLOOKUP($A594,'HUMAN RESOURCES'!$A594:$L3284,COLUMN(D594),0)</f>
        <v>2.7E-2</v>
      </c>
      <c r="K594" s="19">
        <f>VLOOKUP($A594,'HUMAN RESOURCES'!$A594:$L3284,COLUMN(E594),0)</f>
        <v>3.5999999999999997E-2</v>
      </c>
      <c r="L594" s="19">
        <f>VLOOKUP($A594,'HUMAN RESOURCES'!$A594:$L3284,COLUMN(F594),0)</f>
        <v>66</v>
      </c>
      <c r="M594" s="19">
        <f>VLOOKUP($A594,'HUMAN RESOURCES'!$A594:$L3284,COLUMN(G594),0)</f>
        <v>61</v>
      </c>
      <c r="N594" s="19">
        <f>VLOOKUP($A594,'HUMAN RESOURCES'!$A594:$L3284,COLUMN(H594),0)</f>
        <v>0.371</v>
      </c>
      <c r="O594" s="19">
        <f>VLOOKUP($A594,'HUMAN RESOURCES'!$A594:$L3284,COLUMN(I594),0)</f>
        <v>0.59399999999999997</v>
      </c>
      <c r="P594" s="19">
        <f>VLOOKUP($A594,'HUMAN RESOURCES'!$A594:$L3284,COLUMN(J594),0)</f>
        <v>3.5000000000000003E-2</v>
      </c>
      <c r="Q594" s="19">
        <f>VLOOKUP($A594,'HUMAN RESOURCES'!$A594:$L3284,COLUMN(K594),0)</f>
        <v>2217618</v>
      </c>
      <c r="R594" s="19">
        <f>VLOOKUP($A594,'HUMAN RESOURCES'!$A594:$L3284,COLUMN(L594),0)</f>
        <v>0.42599999999999999</v>
      </c>
      <c r="S594" s="19">
        <f>VLOOKUP($A594,TOURISM!$A593:$E3283, COLUMN(D594),0)</f>
        <v>645000000</v>
      </c>
      <c r="T594" s="19">
        <f>VLOOKUP($A594,TOURISM!$A593:$E3283, COLUMN(E594),0)</f>
        <v>207000000</v>
      </c>
      <c r="U594" s="19">
        <f>VLOOKUP($A594,BUSINESS!$A594:$I3284, COLUMN(H594),0)</f>
        <v>0.12</v>
      </c>
      <c r="V594" s="19">
        <f>VLOOKUP($A594,BUSINESS!$A594:$I3284, COLUMN(I594),0)</f>
        <v>0.99</v>
      </c>
    </row>
    <row r="595" spans="1:22" ht="15" x14ac:dyDescent="0.25">
      <c r="A595" s="14" t="s">
        <v>59</v>
      </c>
      <c r="B595" s="15" t="s">
        <v>71</v>
      </c>
      <c r="C595" s="16" t="s">
        <v>124</v>
      </c>
      <c r="D595" s="17">
        <v>12007880067</v>
      </c>
      <c r="E595" s="18">
        <v>2.3E-2</v>
      </c>
      <c r="F595" s="18">
        <v>67</v>
      </c>
      <c r="G595" s="19">
        <v>0.12</v>
      </c>
      <c r="H595" s="19">
        <f>VLOOKUP($A595,ENERGY!$A595:$E3285,COLUMN(D595),0)</f>
        <v>884</v>
      </c>
      <c r="I595" s="19">
        <f>VLOOKUP($A595,ENERGY!$A595:$E3285,COLUMN(E595),0)</f>
        <v>862</v>
      </c>
      <c r="J595" s="19">
        <f>VLOOKUP($A595,'HUMAN RESOURCES'!$A595:$L3285,COLUMN(D595),0)</f>
        <v>2.8000000000000001E-2</v>
      </c>
      <c r="K595" s="19">
        <f>VLOOKUP($A595,'HUMAN RESOURCES'!$A595:$L3285,COLUMN(E595),0)</f>
        <v>7.2999999999999995E-2</v>
      </c>
      <c r="L595" s="19">
        <f>VLOOKUP($A595,'HUMAN RESOURCES'!$A595:$L3285,COLUMN(F595),0)</f>
        <v>48</v>
      </c>
      <c r="M595" s="19">
        <f>VLOOKUP($A595,'HUMAN RESOURCES'!$A595:$L3285,COLUMN(G595),0)</f>
        <v>48</v>
      </c>
      <c r="N595" s="19">
        <f>VLOOKUP($A595,'HUMAN RESOURCES'!$A595:$L3285,COLUMN(H595),0)</f>
        <v>0.372</v>
      </c>
      <c r="O595" s="19">
        <f>VLOOKUP($A595,'HUMAN RESOURCES'!$A595:$L3285,COLUMN(I595),0)</f>
        <v>0.58599999999999997</v>
      </c>
      <c r="P595" s="19">
        <f>VLOOKUP($A595,'HUMAN RESOURCES'!$A595:$L3285,COLUMN(J595),0)</f>
        <v>4.2000000000000003E-2</v>
      </c>
      <c r="Q595" s="19">
        <f>VLOOKUP($A595,'HUMAN RESOURCES'!$A595:$L3285,COLUMN(K595),0)</f>
        <v>2029516</v>
      </c>
      <c r="R595" s="19">
        <f>VLOOKUP($A595,'HUMAN RESOURCES'!$A595:$L3285,COLUMN(L595),0)</f>
        <v>0.253</v>
      </c>
      <c r="S595" s="19">
        <f>VLOOKUP($A595,TOURISM!$A594:$E3284, COLUMN(D595),0)</f>
        <v>29000000</v>
      </c>
      <c r="T595" s="19">
        <f>VLOOKUP($A595,TOURISM!$A594:$E3284, COLUMN(E595),0)</f>
        <v>300000000</v>
      </c>
      <c r="U595" s="19">
        <f>VLOOKUP($A595,BUSINESS!$A595:$I3285, COLUMN(H595),0)</f>
        <v>4.2000000000000003E-2</v>
      </c>
      <c r="V595" s="19">
        <f>VLOOKUP($A595,BUSINESS!$A595:$I3285, COLUMN(I595),0)</f>
        <v>0.60699999999999998</v>
      </c>
    </row>
    <row r="596" spans="1:22" ht="15" x14ac:dyDescent="0.25">
      <c r="A596" s="14" t="s">
        <v>59</v>
      </c>
      <c r="B596" s="15" t="s">
        <v>72</v>
      </c>
      <c r="C596" s="16" t="s">
        <v>124</v>
      </c>
      <c r="D596" s="17">
        <v>20523286237</v>
      </c>
      <c r="E596" s="18">
        <v>7.0000000000000007E-2</v>
      </c>
      <c r="F596" s="18">
        <v>15</v>
      </c>
      <c r="G596" s="18">
        <v>0.56499999999999995</v>
      </c>
      <c r="H596" s="19">
        <f>VLOOKUP($A596,ENERGY!$A596:$E3286,COLUMN(D596),0)</f>
        <v>17242</v>
      </c>
      <c r="I596" s="19">
        <f>VLOOKUP($A596,ENERGY!$A596:$E3286,COLUMN(E596),0)</f>
        <v>1566</v>
      </c>
      <c r="J596" s="19">
        <f>VLOOKUP($A596,'HUMAN RESOURCES'!$A596:$L3286,COLUMN(D596),0)</f>
        <v>2.8000000000000001E-2</v>
      </c>
      <c r="K596" s="19">
        <f>VLOOKUP($A596,'HUMAN RESOURCES'!$A596:$L3286,COLUMN(E596),0)</f>
        <v>6.0999999999999999E-2</v>
      </c>
      <c r="L596" s="19">
        <f>VLOOKUP($A596,'HUMAN RESOURCES'!$A596:$L3286,COLUMN(F596),0)</f>
        <v>62</v>
      </c>
      <c r="M596" s="19">
        <f>VLOOKUP($A596,'HUMAN RESOURCES'!$A596:$L3286,COLUMN(G596),0)</f>
        <v>59</v>
      </c>
      <c r="N596" s="19">
        <f>VLOOKUP($A596,'HUMAN RESOURCES'!$A596:$L3286,COLUMN(H596),0)</f>
        <v>0.33900000000000002</v>
      </c>
      <c r="O596" s="19">
        <f>VLOOKUP($A596,'HUMAN RESOURCES'!$A596:$L3286,COLUMN(I596),0)</f>
        <v>0.623</v>
      </c>
      <c r="P596" s="19">
        <f>VLOOKUP($A596,'HUMAN RESOURCES'!$A596:$L3286,COLUMN(J596),0)</f>
        <v>3.7999999999999999E-2</v>
      </c>
      <c r="Q596" s="19">
        <f>VLOOKUP($A596,'HUMAN RESOURCES'!$A596:$L3286,COLUMN(K596),0)</f>
        <v>846646</v>
      </c>
      <c r="R596" s="19">
        <f>VLOOKUP($A596,'HUMAN RESOURCES'!$A596:$L3286,COLUMN(L596),0)</f>
        <v>0.77100000000000002</v>
      </c>
      <c r="S596" s="19">
        <f>VLOOKUP($A596,TOURISM!$A595:$E3285, COLUMN(D596),0)</f>
        <v>19200000</v>
      </c>
      <c r="T596" s="19">
        <f>VLOOKUP($A596,TOURISM!$A595:$E3285, COLUMN(E596),0)</f>
        <v>33500000</v>
      </c>
      <c r="U596" s="19">
        <f>VLOOKUP($A596,BUSINESS!$A596:$I3286, COLUMN(H596),0)</f>
        <v>7.0000000000000007E-2</v>
      </c>
      <c r="V596" s="19">
        <f>VLOOKUP($A596,BUSINESS!$A596:$I3286, COLUMN(I596),0)</f>
        <v>0.22800000000000001</v>
      </c>
    </row>
    <row r="597" spans="1:22" ht="15" x14ac:dyDescent="0.25">
      <c r="A597" s="14" t="s">
        <v>59</v>
      </c>
      <c r="B597" s="15" t="s">
        <v>73</v>
      </c>
      <c r="C597" s="16" t="s">
        <v>124</v>
      </c>
      <c r="D597" s="17">
        <v>24074553674</v>
      </c>
      <c r="E597" s="18">
        <v>6.8000000000000005E-2</v>
      </c>
      <c r="F597" s="18">
        <v>84</v>
      </c>
      <c r="G597" s="19">
        <v>0.12</v>
      </c>
      <c r="H597" s="19">
        <f>VLOOKUP($A597,ENERGY!$A597:$E3287,COLUMN(D597),0)</f>
        <v>6483</v>
      </c>
      <c r="I597" s="19">
        <f>VLOOKUP($A597,ENERGY!$A597:$E3287,COLUMN(E597),0)</f>
        <v>7726</v>
      </c>
      <c r="J597" s="19">
        <f>VLOOKUP($A597,'HUMAN RESOURCES'!$A597:$L3287,COLUMN(D597),0)</f>
        <v>3.1E-2</v>
      </c>
      <c r="K597" s="19">
        <f>VLOOKUP($A597,'HUMAN RESOURCES'!$A597:$L3287,COLUMN(E597),0)</f>
        <v>5.8000000000000003E-2</v>
      </c>
      <c r="L597" s="19">
        <f>VLOOKUP($A597,'HUMAN RESOURCES'!$A597:$L3287,COLUMN(F597),0)</f>
        <v>48</v>
      </c>
      <c r="M597" s="19">
        <f>VLOOKUP($A597,'HUMAN RESOURCES'!$A597:$L3287,COLUMN(G597),0)</f>
        <v>49</v>
      </c>
      <c r="N597" s="19">
        <f>VLOOKUP($A597,'HUMAN RESOURCES'!$A597:$L3287,COLUMN(H597),0)</f>
        <v>0.38400000000000001</v>
      </c>
      <c r="O597" s="19">
        <f>VLOOKUP($A597,'HUMAN RESOURCES'!$A597:$L3287,COLUMN(I597),0)</f>
        <v>0.58199999999999996</v>
      </c>
      <c r="P597" s="19">
        <f>VLOOKUP($A597,'HUMAN RESOURCES'!$A597:$L3287,COLUMN(J597),0)</f>
        <v>3.4000000000000002E-2</v>
      </c>
      <c r="Q597" s="19">
        <f>VLOOKUP($A597,'HUMAN RESOURCES'!$A597:$L3287,COLUMN(K597),0)</f>
        <v>1212159</v>
      </c>
      <c r="R597" s="19">
        <f>VLOOKUP($A597,'HUMAN RESOURCES'!$A597:$L3287,COLUMN(L597),0)</f>
        <v>0.214</v>
      </c>
      <c r="S597" s="19">
        <f>VLOOKUP($A597,TOURISM!$A596:$E3286, COLUMN(D597),0)</f>
        <v>2478709140</v>
      </c>
      <c r="T597" s="19">
        <f>VLOOKUP($A597,TOURISM!$A596:$E3286, COLUMN(E597),0)</f>
        <v>448000000</v>
      </c>
      <c r="U597" s="19">
        <f>VLOOKUP($A597,BUSINESS!$A597:$I3287, COLUMN(H597),0)</f>
        <v>0.18099999999999999</v>
      </c>
      <c r="V597" s="19">
        <f>VLOOKUP($A597,BUSINESS!$A597:$I3287, COLUMN(I597),0)</f>
        <v>0.63200000000000001</v>
      </c>
    </row>
    <row r="598" spans="1:22" ht="15" x14ac:dyDescent="0.25">
      <c r="A598" s="14" t="s">
        <v>59</v>
      </c>
      <c r="B598" s="15" t="s">
        <v>74</v>
      </c>
      <c r="C598" s="16" t="s">
        <v>124</v>
      </c>
      <c r="D598" s="17">
        <v>1239144502</v>
      </c>
      <c r="E598" s="18">
        <v>8.6999999999999994E-2</v>
      </c>
      <c r="F598" s="18">
        <v>119</v>
      </c>
      <c r="G598" s="18">
        <v>0.106</v>
      </c>
      <c r="H598" s="19">
        <f>VLOOKUP($A598,ENERGY!$A598:$E3288,COLUMN(D598),0)</f>
        <v>14338</v>
      </c>
      <c r="I598" s="19">
        <f>VLOOKUP($A598,ENERGY!$A598:$E3288,COLUMN(E598),0)</f>
        <v>385</v>
      </c>
      <c r="J598" s="19">
        <f>VLOOKUP($A598,'HUMAN RESOURCES'!$A598:$L3288,COLUMN(D598),0)</f>
        <v>3.2000000000000001E-2</v>
      </c>
      <c r="K598" s="19">
        <f>VLOOKUP($A598,'HUMAN RESOURCES'!$A598:$L3288,COLUMN(E598),0)</f>
        <v>5.8000000000000003E-2</v>
      </c>
      <c r="L598" s="19">
        <f>VLOOKUP($A598,'HUMAN RESOURCES'!$A598:$L3288,COLUMN(F598),0)</f>
        <v>56</v>
      </c>
      <c r="M598" s="19">
        <f>VLOOKUP($A598,'HUMAN RESOURCES'!$A598:$L3288,COLUMN(G598),0)</f>
        <v>55</v>
      </c>
      <c r="N598" s="19">
        <f>VLOOKUP($A598,'HUMAN RESOURCES'!$A598:$L3288,COLUMN(H598),0)</f>
        <v>0.40799999999999997</v>
      </c>
      <c r="O598" s="19">
        <f>VLOOKUP($A598,'HUMAN RESOURCES'!$A598:$L3288,COLUMN(I598),0)</f>
        <v>0.55200000000000005</v>
      </c>
      <c r="P598" s="19">
        <f>VLOOKUP($A598,'HUMAN RESOURCES'!$A598:$L3288,COLUMN(J598),0)</f>
        <v>0.04</v>
      </c>
      <c r="Q598" s="19">
        <f>VLOOKUP($A598,'HUMAN RESOURCES'!$A598:$L3288,COLUMN(K598),0)</f>
        <v>13358738</v>
      </c>
      <c r="R598" s="19">
        <f>VLOOKUP($A598,'HUMAN RESOURCES'!$A598:$L3288,COLUMN(L598),0)</f>
        <v>0.33</v>
      </c>
      <c r="S598" s="19">
        <f>VLOOKUP($A598,TOURISM!$A597:$E3287, COLUMN(D598),0)</f>
        <v>664000000</v>
      </c>
      <c r="T598" s="19">
        <f>VLOOKUP($A598,TOURISM!$A597:$E3287, COLUMN(E598),0)</f>
        <v>448000000</v>
      </c>
      <c r="U598" s="19">
        <f>VLOOKUP($A598,BUSINESS!$A598:$I3288, COLUMN(H598),0)</f>
        <v>0.157</v>
      </c>
      <c r="V598" s="19">
        <f>VLOOKUP($A598,BUSINESS!$A598:$I3288, COLUMN(I598),0)</f>
        <v>0.68899999999999995</v>
      </c>
    </row>
    <row r="599" spans="1:22" ht="15" x14ac:dyDescent="0.25">
      <c r="A599" s="14" t="s">
        <v>59</v>
      </c>
      <c r="B599" s="15" t="s">
        <v>75</v>
      </c>
      <c r="C599" s="16" t="s">
        <v>124</v>
      </c>
      <c r="D599" s="17">
        <v>236000000000</v>
      </c>
      <c r="E599" s="18">
        <v>4.9000000000000002E-2</v>
      </c>
      <c r="F599" s="18">
        <v>137</v>
      </c>
      <c r="G599" s="18">
        <v>0.11</v>
      </c>
      <c r="H599" s="19">
        <f>VLOOKUP($A599,ENERGY!$A599:$E3289,COLUMN(D599),0)</f>
        <v>45698</v>
      </c>
      <c r="I599" s="19">
        <f>VLOOKUP($A599,ENERGY!$A599:$E3289,COLUMN(E599),0)</f>
        <v>125452</v>
      </c>
      <c r="J599" s="19">
        <f>VLOOKUP($A599,'HUMAN RESOURCES'!$A599:$L3289,COLUMN(D599),0)</f>
        <v>3.2000000000000001E-2</v>
      </c>
      <c r="K599" s="19">
        <f>VLOOKUP($A599,'HUMAN RESOURCES'!$A599:$L3289,COLUMN(E599),0)</f>
        <v>5.3999999999999999E-2</v>
      </c>
      <c r="L599" s="19">
        <f>VLOOKUP($A599,'HUMAN RESOURCES'!$A599:$L3289,COLUMN(F599),0)</f>
        <v>62</v>
      </c>
      <c r="M599" s="19">
        <f>VLOOKUP($A599,'HUMAN RESOURCES'!$A599:$L3289,COLUMN(G599),0)</f>
        <v>60</v>
      </c>
      <c r="N599" s="19">
        <f>VLOOKUP($A599,'HUMAN RESOURCES'!$A599:$L3289,COLUMN(H599),0)</f>
        <v>0.38800000000000001</v>
      </c>
      <c r="O599" s="19">
        <f>VLOOKUP($A599,'HUMAN RESOURCES'!$A599:$L3289,COLUMN(I599),0)</f>
        <v>0.57699999999999996</v>
      </c>
      <c r="P599" s="19">
        <f>VLOOKUP($A599,'HUMAN RESOURCES'!$A599:$L3289,COLUMN(J599),0)</f>
        <v>3.5000000000000003E-2</v>
      </c>
      <c r="Q599" s="19">
        <f>VLOOKUP($A599,'HUMAN RESOURCES'!$A599:$L3289,COLUMN(K599),0)</f>
        <v>24820706</v>
      </c>
      <c r="R599" s="19">
        <f>VLOOKUP($A599,'HUMAN RESOURCES'!$A599:$L3289,COLUMN(L599),0)</f>
        <v>0.51400000000000001</v>
      </c>
      <c r="S599" s="19">
        <f>VLOOKUP($A599,TOURISM!$A598:$E3288, COLUMN(D599),0)</f>
        <v>797000000</v>
      </c>
      <c r="T599" s="19">
        <f>VLOOKUP($A599,TOURISM!$A598:$E3288, COLUMN(E599),0)</f>
        <v>1026000000</v>
      </c>
      <c r="U599" s="19">
        <f>VLOOKUP($A599,BUSINESS!$A599:$I3289, COLUMN(H599),0)</f>
        <v>0.14099999999999999</v>
      </c>
      <c r="V599" s="19">
        <f>VLOOKUP($A599,BUSINESS!$A599:$I3289, COLUMN(I599),0)</f>
        <v>0.85299999999999998</v>
      </c>
    </row>
    <row r="600" spans="1:22" ht="15" x14ac:dyDescent="0.25">
      <c r="A600" s="14" t="s">
        <v>59</v>
      </c>
      <c r="B600" s="15" t="s">
        <v>76</v>
      </c>
      <c r="C600" s="16" t="s">
        <v>124</v>
      </c>
      <c r="D600" s="17">
        <v>15715842151</v>
      </c>
      <c r="E600" s="18">
        <v>4.4999999999999998E-2</v>
      </c>
      <c r="F600" s="18">
        <v>1051</v>
      </c>
      <c r="G600" s="19">
        <v>0.12</v>
      </c>
      <c r="H600" s="19">
        <f>VLOOKUP($A600,ENERGY!$A600:$E3290,COLUMN(D600),0)</f>
        <v>14338</v>
      </c>
      <c r="I600" s="19">
        <f>VLOOKUP($A600,ENERGY!$A600:$E3290,COLUMN(E600),0)</f>
        <v>3095</v>
      </c>
      <c r="J600" s="19">
        <f>VLOOKUP($A600,'HUMAN RESOURCES'!$A600:$L3290,COLUMN(D600),0)</f>
        <v>3.2000000000000001E-2</v>
      </c>
      <c r="K600" s="19">
        <f>VLOOKUP($A600,'HUMAN RESOURCES'!$A600:$L3290,COLUMN(E600),0)</f>
        <v>4.2000000000000003E-2</v>
      </c>
      <c r="L600" s="19">
        <f>VLOOKUP($A600,'HUMAN RESOURCES'!$A600:$L3290,COLUMN(F600),0)</f>
        <v>64</v>
      </c>
      <c r="M600" s="19">
        <f>VLOOKUP($A600,'HUMAN RESOURCES'!$A600:$L3290,COLUMN(G600),0)</f>
        <v>62</v>
      </c>
      <c r="N600" s="19">
        <f>VLOOKUP($A600,'HUMAN RESOURCES'!$A600:$L3290,COLUMN(H600),0)</f>
        <v>0.38500000000000001</v>
      </c>
      <c r="O600" s="19">
        <f>VLOOKUP($A600,'HUMAN RESOURCES'!$A600:$L3290,COLUMN(I600),0)</f>
        <v>0.56200000000000006</v>
      </c>
      <c r="P600" s="19">
        <f>VLOOKUP($A600,'HUMAN RESOURCES'!$A600:$L3290,COLUMN(J600),0)</f>
        <v>5.2999999999999999E-2</v>
      </c>
      <c r="Q600" s="19">
        <f>VLOOKUP($A600,'HUMAN RESOURCES'!$A600:$L3290,COLUMN(K600),0)</f>
        <v>1594034</v>
      </c>
      <c r="R600" s="19">
        <f>VLOOKUP($A600,'HUMAN RESOURCES'!$A600:$L3290,COLUMN(L600),0)</f>
        <v>0.86</v>
      </c>
      <c r="S600" s="19">
        <f>VLOOKUP($A600,TOURISM!$A599:$E3289, COLUMN(D600),0)</f>
        <v>2478709140</v>
      </c>
      <c r="T600" s="19">
        <f>VLOOKUP($A600,TOURISM!$A599:$E3289, COLUMN(E600),0)</f>
        <v>448000000</v>
      </c>
      <c r="U600" s="19">
        <f>VLOOKUP($A600,BUSINESS!$A600:$I3290, COLUMN(H600),0)</f>
        <v>0.08</v>
      </c>
      <c r="V600" s="19">
        <f>VLOOKUP($A600,BUSINESS!$A600:$I3290, COLUMN(I600),0)</f>
        <v>1.4870000000000001</v>
      </c>
    </row>
    <row r="601" spans="1:22" ht="15" x14ac:dyDescent="0.25">
      <c r="A601" s="14" t="s">
        <v>59</v>
      </c>
      <c r="B601" s="15" t="s">
        <v>77</v>
      </c>
      <c r="C601" s="16" t="s">
        <v>124</v>
      </c>
      <c r="D601" s="17">
        <v>2607739837</v>
      </c>
      <c r="E601" s="18">
        <v>2.7E-2</v>
      </c>
      <c r="F601" s="18">
        <v>12</v>
      </c>
      <c r="G601" s="19">
        <v>0.12</v>
      </c>
      <c r="H601" s="19">
        <f>VLOOKUP($A601,ENERGY!$A601:$E3291,COLUMN(D601),0)</f>
        <v>742</v>
      </c>
      <c r="I601" s="19">
        <f>VLOOKUP($A601,ENERGY!$A601:$E3291,COLUMN(E601),0)</f>
        <v>631</v>
      </c>
      <c r="J601" s="19">
        <f>VLOOKUP($A601,'HUMAN RESOURCES'!$A601:$L3291,COLUMN(D601),0)</f>
        <v>3.4000000000000002E-2</v>
      </c>
      <c r="K601" s="19">
        <f>VLOOKUP($A601,'HUMAN RESOURCES'!$A601:$L3291,COLUMN(E601),0)</f>
        <v>5.3999999999999999E-2</v>
      </c>
      <c r="L601" s="19">
        <f>VLOOKUP($A601,'HUMAN RESOURCES'!$A601:$L3291,COLUMN(F601),0)</f>
        <v>63</v>
      </c>
      <c r="M601" s="19">
        <f>VLOOKUP($A601,'HUMAN RESOURCES'!$A601:$L3291,COLUMN(G601),0)</f>
        <v>60</v>
      </c>
      <c r="N601" s="19">
        <f>VLOOKUP($A601,'HUMAN RESOURCES'!$A601:$L3291,COLUMN(H601),0)</f>
        <v>0.41799999999999998</v>
      </c>
      <c r="O601" s="19">
        <f>VLOOKUP($A601,'HUMAN RESOURCES'!$A601:$L3291,COLUMN(I601),0)</f>
        <v>0.55100000000000005</v>
      </c>
      <c r="P601" s="19">
        <f>VLOOKUP($A601,'HUMAN RESOURCES'!$A601:$L3291,COLUMN(J601),0)</f>
        <v>3.2000000000000001E-2</v>
      </c>
      <c r="Q601" s="19">
        <f>VLOOKUP($A601,'HUMAN RESOURCES'!$A601:$L3291,COLUMN(K601),0)</f>
        <v>36430923</v>
      </c>
      <c r="R601" s="19">
        <f>VLOOKUP($A601,'HUMAN RESOURCES'!$A601:$L3291,COLUMN(L601),0)</f>
        <v>0.33200000000000002</v>
      </c>
      <c r="S601" s="19">
        <f>VLOOKUP($A601,TOURISM!$A600:$E3290, COLUMN(D601),0)</f>
        <v>185000000</v>
      </c>
      <c r="T601" s="19">
        <f>VLOOKUP($A601,TOURISM!$A600:$E3290, COLUMN(E601),0)</f>
        <v>937000000</v>
      </c>
      <c r="U601" s="19">
        <f>VLOOKUP($A601,BUSINESS!$A601:$I3291, COLUMN(H601),0)</f>
        <v>0.17299999999999999</v>
      </c>
      <c r="V601" s="19">
        <f>VLOOKUP($A601,BUSINESS!$A601:$I3291, COLUMN(I601),0)</f>
        <v>0.68799999999999994</v>
      </c>
    </row>
    <row r="602" spans="1:22" ht="15" x14ac:dyDescent="0.25">
      <c r="A602" s="14" t="s">
        <v>59</v>
      </c>
      <c r="B602" s="15" t="s">
        <v>78</v>
      </c>
      <c r="C602" s="16" t="s">
        <v>124</v>
      </c>
      <c r="D602" s="17">
        <v>31367606700</v>
      </c>
      <c r="E602" s="18">
        <v>4.1000000000000002E-2</v>
      </c>
      <c r="F602" s="18">
        <v>14</v>
      </c>
      <c r="G602" s="19">
        <v>0.12</v>
      </c>
      <c r="H602" s="19">
        <f>VLOOKUP($A602,ENERGY!$A602:$E3292,COLUMN(D602),0)</f>
        <v>26171</v>
      </c>
      <c r="I602" s="19">
        <f>VLOOKUP($A602,ENERGY!$A602:$E3292,COLUMN(E602),0)</f>
        <v>4309</v>
      </c>
      <c r="J602" s="19">
        <f>VLOOKUP($A602,'HUMAN RESOURCES'!$A602:$L3292,COLUMN(D602),0)</f>
        <v>3.4000000000000002E-2</v>
      </c>
      <c r="K602" s="19">
        <f>VLOOKUP($A602,'HUMAN RESOURCES'!$A602:$L3292,COLUMN(E602),0)</f>
        <v>4.8000000000000001E-2</v>
      </c>
      <c r="L602" s="19">
        <f>VLOOKUP($A602,'HUMAN RESOURCES'!$A602:$L3292,COLUMN(F602),0)</f>
        <v>64</v>
      </c>
      <c r="M602" s="19">
        <f>VLOOKUP($A602,'HUMAN RESOURCES'!$A602:$L3292,COLUMN(G602),0)</f>
        <v>61</v>
      </c>
      <c r="N602" s="19">
        <f>VLOOKUP($A602,'HUMAN RESOURCES'!$A602:$L3292,COLUMN(H602),0)</f>
        <v>0.439</v>
      </c>
      <c r="O602" s="19">
        <f>VLOOKUP($A602,'HUMAN RESOURCES'!$A602:$L3292,COLUMN(I602),0)</f>
        <v>0.52800000000000002</v>
      </c>
      <c r="P602" s="19">
        <f>VLOOKUP($A602,'HUMAN RESOURCES'!$A602:$L3292,COLUMN(J602),0)</f>
        <v>3.3000000000000002E-2</v>
      </c>
      <c r="Q602" s="19">
        <f>VLOOKUP($A602,'HUMAN RESOURCES'!$A602:$L3292,COLUMN(K602),0)</f>
        <v>89393063</v>
      </c>
      <c r="R602" s="19">
        <f>VLOOKUP($A602,'HUMAN RESOURCES'!$A602:$L3292,COLUMN(L602),0)</f>
        <v>0.17699999999999999</v>
      </c>
      <c r="S602" s="19">
        <f>VLOOKUP($A602,TOURISM!$A601:$E3291, COLUMN(D602),0)</f>
        <v>1998000000</v>
      </c>
      <c r="T602" s="19">
        <f>VLOOKUP($A602,TOURISM!$A601:$E3291, COLUMN(E602),0)</f>
        <v>170000000</v>
      </c>
      <c r="U602" s="19">
        <f>VLOOKUP($A602,BUSINESS!$A602:$I3292, COLUMN(H602),0)</f>
        <v>1.0999999999999999E-2</v>
      </c>
      <c r="V602" s="19">
        <f>VLOOKUP($A602,BUSINESS!$A602:$I3292, COLUMN(I602),0)</f>
        <v>0.158</v>
      </c>
    </row>
    <row r="603" spans="1:22" ht="15" x14ac:dyDescent="0.25">
      <c r="A603" s="14" t="s">
        <v>59</v>
      </c>
      <c r="B603" s="15" t="s">
        <v>79</v>
      </c>
      <c r="C603" s="16" t="s">
        <v>124</v>
      </c>
      <c r="D603" s="17">
        <v>18796191833</v>
      </c>
      <c r="E603" s="18">
        <v>3.4000000000000002E-2</v>
      </c>
      <c r="F603" s="18">
        <v>401</v>
      </c>
      <c r="G603" s="19">
        <v>0.12</v>
      </c>
      <c r="H603" s="19">
        <f>VLOOKUP($A603,ENERGY!$A603:$E3293,COLUMN(D603),0)</f>
        <v>1579</v>
      </c>
      <c r="I603" s="19">
        <f>VLOOKUP($A603,ENERGY!$A603:$E3293,COLUMN(E603),0)</f>
        <v>1782</v>
      </c>
      <c r="J603" s="19">
        <f>VLOOKUP($A603,'HUMAN RESOURCES'!$A603:$L3293,COLUMN(D603),0)</f>
        <v>3.5000000000000003E-2</v>
      </c>
      <c r="K603" s="19">
        <f>VLOOKUP($A603,'HUMAN RESOURCES'!$A603:$L3293,COLUMN(E603),0)</f>
        <v>0.1</v>
      </c>
      <c r="L603" s="19">
        <f>VLOOKUP($A603,'HUMAN RESOURCES'!$A603:$L3293,COLUMN(F603),0)</f>
        <v>51</v>
      </c>
      <c r="M603" s="19">
        <f>VLOOKUP($A603,'HUMAN RESOURCES'!$A603:$L3293,COLUMN(G603),0)</f>
        <v>47</v>
      </c>
      <c r="N603" s="19">
        <f>VLOOKUP($A603,'HUMAN RESOURCES'!$A603:$L3293,COLUMN(H603),0)</f>
        <v>0.40400000000000003</v>
      </c>
      <c r="O603" s="19">
        <f>VLOOKUP($A603,'HUMAN RESOURCES'!$A603:$L3293,COLUMN(I603),0)</f>
        <v>0.55800000000000005</v>
      </c>
      <c r="P603" s="19">
        <f>VLOOKUP($A603,'HUMAN RESOURCES'!$A603:$L3293,COLUMN(J603),0)</f>
        <v>3.9E-2</v>
      </c>
      <c r="Q603" s="19">
        <f>VLOOKUP($A603,'HUMAN RESOURCES'!$A603:$L3293,COLUMN(K603),0)</f>
        <v>4436217</v>
      </c>
      <c r="R603" s="19">
        <f>VLOOKUP($A603,'HUMAN RESOURCES'!$A603:$L3293,COLUMN(L603),0)</f>
        <v>0.39</v>
      </c>
      <c r="S603" s="19">
        <f>VLOOKUP($A603,TOURISM!$A602:$E3292, COLUMN(D603),0)</f>
        <v>2478709140</v>
      </c>
      <c r="T603" s="19">
        <f>VLOOKUP($A603,TOURISM!$A602:$E3292, COLUMN(E603),0)</f>
        <v>448000000</v>
      </c>
      <c r="U603" s="19">
        <f>VLOOKUP($A603,BUSINESS!$A603:$I3293, COLUMN(H603),0)</f>
        <v>2.1999999999999999E-2</v>
      </c>
      <c r="V603" s="19">
        <f>VLOOKUP($A603,BUSINESS!$A603:$I3293, COLUMN(I603),0)</f>
        <v>0.224</v>
      </c>
    </row>
    <row r="604" spans="1:22" ht="15" x14ac:dyDescent="0.25">
      <c r="A604" s="14" t="s">
        <v>59</v>
      </c>
      <c r="B604" s="15" t="s">
        <v>80</v>
      </c>
      <c r="C604" s="16" t="s">
        <v>124</v>
      </c>
      <c r="D604" s="17">
        <v>898282866</v>
      </c>
      <c r="E604" s="18">
        <v>4.7E-2</v>
      </c>
      <c r="F604" s="18">
        <v>24</v>
      </c>
      <c r="G604" s="18">
        <v>0.28000000000000003</v>
      </c>
      <c r="H604" s="19">
        <f>VLOOKUP($A604,ENERGY!$A604:$E3294,COLUMN(D604),0)</f>
        <v>14338</v>
      </c>
      <c r="I604" s="19">
        <f>VLOOKUP($A604,ENERGY!$A604:$E3294,COLUMN(E604),0)</f>
        <v>282</v>
      </c>
      <c r="J604" s="19">
        <f>VLOOKUP($A604,'HUMAN RESOURCES'!$A604:$L3294,COLUMN(D604),0)</f>
        <v>3.5000000000000003E-2</v>
      </c>
      <c r="K604" s="19">
        <f>VLOOKUP($A604,'HUMAN RESOURCES'!$A604:$L3294,COLUMN(E604),0)</f>
        <v>6.9000000000000006E-2</v>
      </c>
      <c r="L604" s="19">
        <f>VLOOKUP($A604,'HUMAN RESOURCES'!$A604:$L3294,COLUMN(F604),0)</f>
        <v>63</v>
      </c>
      <c r="M604" s="19">
        <f>VLOOKUP($A604,'HUMAN RESOURCES'!$A604:$L3294,COLUMN(G604),0)</f>
        <v>60</v>
      </c>
      <c r="N604" s="19">
        <f>VLOOKUP($A604,'HUMAN RESOURCES'!$A604:$L3294,COLUMN(H604),0)</f>
        <v>0.40400000000000003</v>
      </c>
      <c r="O604" s="19">
        <f>VLOOKUP($A604,'HUMAN RESOURCES'!$A604:$L3294,COLUMN(I604),0)</f>
        <v>0.56499999999999995</v>
      </c>
      <c r="P604" s="19">
        <f>VLOOKUP($A604,'HUMAN RESOURCES'!$A604:$L3294,COLUMN(J604),0)</f>
        <v>3.1E-2</v>
      </c>
      <c r="Q604" s="19">
        <f>VLOOKUP($A604,'HUMAN RESOURCES'!$A604:$L3294,COLUMN(K604),0)</f>
        <v>3702763</v>
      </c>
      <c r="R604" s="19">
        <f>VLOOKUP($A604,'HUMAN RESOURCES'!$A604:$L3294,COLUMN(L604),0)</f>
        <v>0.57299999999999995</v>
      </c>
      <c r="S604" s="19">
        <f>VLOOKUP($A604,TOURISM!$A603:$E3293, COLUMN(D604),0)</f>
        <v>2478709140</v>
      </c>
      <c r="T604" s="19">
        <f>VLOOKUP($A604,TOURISM!$A603:$E3293, COLUMN(E604),0)</f>
        <v>448000000</v>
      </c>
      <c r="U604" s="19">
        <f>VLOOKUP($A604,BUSINESS!$A604:$I3294, COLUMN(H604),0)</f>
        <v>4.4999999999999998E-2</v>
      </c>
      <c r="V604" s="19">
        <f>VLOOKUP($A604,BUSINESS!$A604:$I3294, COLUMN(I604),0)</f>
        <v>0.89500000000000002</v>
      </c>
    </row>
    <row r="605" spans="1:22" ht="15" x14ac:dyDescent="0.25">
      <c r="A605" s="14" t="s">
        <v>59</v>
      </c>
      <c r="B605" s="15" t="s">
        <v>81</v>
      </c>
      <c r="C605" s="16" t="s">
        <v>124</v>
      </c>
      <c r="D605" s="17">
        <v>39564970070</v>
      </c>
      <c r="E605" s="18">
        <v>5.2999999999999999E-2</v>
      </c>
      <c r="F605" s="18">
        <v>83</v>
      </c>
      <c r="G605" s="19">
        <v>0.12</v>
      </c>
      <c r="H605" s="19">
        <f>VLOOKUP($A605,ENERGY!$A605:$E3295,COLUMN(D605),0)</f>
        <v>8045</v>
      </c>
      <c r="I605" s="19">
        <f>VLOOKUP($A605,ENERGY!$A605:$E3295,COLUMN(E605),0)</f>
        <v>6920</v>
      </c>
      <c r="J605" s="19">
        <f>VLOOKUP($A605,'HUMAN RESOURCES'!$A605:$L3295,COLUMN(D605),0)</f>
        <v>3.5000000000000003E-2</v>
      </c>
      <c r="K605" s="19">
        <f>VLOOKUP($A605,'HUMAN RESOURCES'!$A605:$L3295,COLUMN(E605),0)</f>
        <v>4.2000000000000003E-2</v>
      </c>
      <c r="L605" s="19">
        <f>VLOOKUP($A605,'HUMAN RESOURCES'!$A605:$L3295,COLUMN(F605),0)</f>
        <v>65</v>
      </c>
      <c r="M605" s="19">
        <f>VLOOKUP($A605,'HUMAN RESOURCES'!$A605:$L3295,COLUMN(G605),0)</f>
        <v>62</v>
      </c>
      <c r="N605" s="19">
        <f>VLOOKUP($A605,'HUMAN RESOURCES'!$A605:$L3295,COLUMN(H605),0)</f>
        <v>0.43099999999999999</v>
      </c>
      <c r="O605" s="19">
        <f>VLOOKUP($A605,'HUMAN RESOURCES'!$A605:$L3295,COLUMN(I605),0)</f>
        <v>0.54100000000000004</v>
      </c>
      <c r="P605" s="19">
        <f>VLOOKUP($A605,'HUMAN RESOURCES'!$A605:$L3295,COLUMN(J605),0)</f>
        <v>2.8000000000000001E-2</v>
      </c>
      <c r="Q605" s="19">
        <f>VLOOKUP($A605,'HUMAN RESOURCES'!$A605:$L3295,COLUMN(K605),0)</f>
        <v>21678934</v>
      </c>
      <c r="R605" s="19">
        <f>VLOOKUP($A605,'HUMAN RESOURCES'!$A605:$L3295,COLUMN(L605),0)</f>
        <v>0.32600000000000001</v>
      </c>
      <c r="S605" s="19">
        <f>VLOOKUP($A605,TOURISM!$A604:$E3294, COLUMN(D605),0)</f>
        <v>2478709140</v>
      </c>
      <c r="T605" s="19">
        <f>VLOOKUP($A605,TOURISM!$A604:$E3294, COLUMN(E605),0)</f>
        <v>448000000</v>
      </c>
      <c r="U605" s="19">
        <f>VLOOKUP($A605,BUSINESS!$A605:$I3295, COLUMN(H605),0)</f>
        <v>1.9E-2</v>
      </c>
      <c r="V605" s="19">
        <f>VLOOKUP($A605,BUSINESS!$A605:$I3295, COLUMN(I605),0)</f>
        <v>0.4</v>
      </c>
    </row>
    <row r="606" spans="1:22" ht="15" x14ac:dyDescent="0.25">
      <c r="A606" s="14" t="s">
        <v>59</v>
      </c>
      <c r="B606" s="15" t="s">
        <v>82</v>
      </c>
      <c r="C606" s="16" t="s">
        <v>124</v>
      </c>
      <c r="D606" s="17">
        <v>5067360041</v>
      </c>
      <c r="E606" s="18">
        <v>0.06</v>
      </c>
      <c r="F606" s="18">
        <v>27</v>
      </c>
      <c r="G606" s="19">
        <v>0.12</v>
      </c>
      <c r="H606" s="19">
        <f>VLOOKUP($A606,ENERGY!$A606:$E3296,COLUMN(D606),0)</f>
        <v>14338</v>
      </c>
      <c r="I606" s="19">
        <f>VLOOKUP($A606,ENERGY!$A606:$E3296,COLUMN(E606),0)</f>
        <v>1298</v>
      </c>
      <c r="J606" s="19">
        <f>VLOOKUP($A606,'HUMAN RESOURCES'!$A606:$L3296,COLUMN(D606),0)</f>
        <v>3.5999999999999997E-2</v>
      </c>
      <c r="K606" s="19">
        <f>VLOOKUP($A606,'HUMAN RESOURCES'!$A606:$L3296,COLUMN(E606),0)</f>
        <v>7.2999999999999995E-2</v>
      </c>
      <c r="L606" s="19">
        <f>VLOOKUP($A606,'HUMAN RESOURCES'!$A606:$L3296,COLUMN(F606),0)</f>
        <v>54</v>
      </c>
      <c r="M606" s="19">
        <f>VLOOKUP($A606,'HUMAN RESOURCES'!$A606:$L3296,COLUMN(G606),0)</f>
        <v>51</v>
      </c>
      <c r="N606" s="19">
        <f>VLOOKUP($A606,'HUMAN RESOURCES'!$A606:$L3296,COLUMN(H606),0)</f>
        <v>0.39100000000000001</v>
      </c>
      <c r="O606" s="19">
        <f>VLOOKUP($A606,'HUMAN RESOURCES'!$A606:$L3296,COLUMN(I606),0)</f>
        <v>0.57999999999999996</v>
      </c>
      <c r="P606" s="19">
        <f>VLOOKUP($A606,'HUMAN RESOURCES'!$A606:$L3296,COLUMN(J606),0)</f>
        <v>2.9000000000000001E-2</v>
      </c>
      <c r="Q606" s="19">
        <f>VLOOKUP($A606,'HUMAN RESOURCES'!$A606:$L3296,COLUMN(K606),0)</f>
        <v>715996</v>
      </c>
      <c r="R606" s="19">
        <f>VLOOKUP($A606,'HUMAN RESOURCES'!$A606:$L3296,COLUMN(L606),0)</f>
        <v>0.39300000000000002</v>
      </c>
      <c r="S606" s="19">
        <f>VLOOKUP($A606,TOURISM!$A605:$E3295, COLUMN(D606),0)</f>
        <v>2478709140</v>
      </c>
      <c r="T606" s="19">
        <f>VLOOKUP($A606,TOURISM!$A605:$E3295, COLUMN(E606),0)</f>
        <v>448000000</v>
      </c>
      <c r="U606" s="19">
        <f>VLOOKUP($A606,BUSINESS!$A606:$I3296, COLUMN(H606),0)</f>
        <v>0.115</v>
      </c>
      <c r="V606" s="19">
        <f>VLOOKUP($A606,BUSINESS!$A606:$I3296, COLUMN(I606),0)</f>
        <v>0.66900000000000004</v>
      </c>
    </row>
    <row r="607" spans="1:22" ht="15" x14ac:dyDescent="0.25">
      <c r="A607" s="14" t="s">
        <v>59</v>
      </c>
      <c r="B607" s="15" t="s">
        <v>83</v>
      </c>
      <c r="C607" s="16" t="s">
        <v>124</v>
      </c>
      <c r="D607" s="17">
        <v>967762549</v>
      </c>
      <c r="E607" s="18">
        <v>6.3E-2</v>
      </c>
      <c r="F607" s="18">
        <v>35</v>
      </c>
      <c r="G607" s="19">
        <v>0.12</v>
      </c>
      <c r="H607" s="19">
        <f>VLOOKUP($A607,ENERGY!$A607:$E3297,COLUMN(D607),0)</f>
        <v>14338</v>
      </c>
      <c r="I607" s="19">
        <f>VLOOKUP($A607,ENERGY!$A607:$E3297,COLUMN(E607),0)</f>
        <v>150</v>
      </c>
      <c r="J607" s="19">
        <f>VLOOKUP($A607,'HUMAN RESOURCES'!$A607:$L3297,COLUMN(D607),0)</f>
        <v>3.5999999999999997E-2</v>
      </c>
      <c r="K607" s="19">
        <f>VLOOKUP($A607,'HUMAN RESOURCES'!$A607:$L3297,COLUMN(E607),0)</f>
        <v>6.0999999999999999E-2</v>
      </c>
      <c r="L607" s="19">
        <f>VLOOKUP($A607,'HUMAN RESOURCES'!$A607:$L3297,COLUMN(F607),0)</f>
        <v>62</v>
      </c>
      <c r="M607" s="19">
        <f>VLOOKUP($A607,'HUMAN RESOURCES'!$A607:$L3297,COLUMN(G607),0)</f>
        <v>59</v>
      </c>
      <c r="N607" s="19">
        <f>VLOOKUP($A607,'HUMAN RESOURCES'!$A607:$L3297,COLUMN(H607),0)</f>
        <v>0.42199999999999999</v>
      </c>
      <c r="O607" s="19">
        <f>VLOOKUP($A607,'HUMAN RESOURCES'!$A607:$L3297,COLUMN(I607),0)</f>
        <v>0.54900000000000004</v>
      </c>
      <c r="P607" s="19">
        <f>VLOOKUP($A607,'HUMAN RESOURCES'!$A607:$L3297,COLUMN(J607),0)</f>
        <v>2.9000000000000001E-2</v>
      </c>
      <c r="Q607" s="19">
        <f>VLOOKUP($A607,'HUMAN RESOURCES'!$A607:$L3297,COLUMN(K607),0)</f>
        <v>700216</v>
      </c>
      <c r="R607" s="19">
        <f>VLOOKUP($A607,'HUMAN RESOURCES'!$A607:$L3297,COLUMN(L607),0)</f>
        <v>0.28000000000000003</v>
      </c>
      <c r="S607" s="19">
        <f>VLOOKUP($A607,TOURISM!$A606:$E3296, COLUMN(D607),0)</f>
        <v>42000000</v>
      </c>
      <c r="T607" s="19">
        <f>VLOOKUP($A607,TOURISM!$A606:$E3296, COLUMN(E607),0)</f>
        <v>20000000</v>
      </c>
      <c r="U607" s="19">
        <f>VLOOKUP($A607,BUSINESS!$A607:$I3297, COLUMN(H607),0)</f>
        <v>5.5E-2</v>
      </c>
      <c r="V607" s="19">
        <f>VLOOKUP($A607,BUSINESS!$A607:$I3297, COLUMN(I607),0)</f>
        <v>0.309</v>
      </c>
    </row>
    <row r="608" spans="1:22" ht="15" x14ac:dyDescent="0.25">
      <c r="A608" s="14" t="s">
        <v>59</v>
      </c>
      <c r="B608" s="15" t="s">
        <v>84</v>
      </c>
      <c r="C608" s="16" t="s">
        <v>124</v>
      </c>
      <c r="D608" s="17">
        <v>34313315840</v>
      </c>
      <c r="E608" s="18">
        <v>4.3999999999999997E-2</v>
      </c>
      <c r="F608" s="18">
        <v>35</v>
      </c>
      <c r="G608" s="18">
        <v>0.15</v>
      </c>
      <c r="H608" s="19">
        <f>VLOOKUP($A608,ENERGY!$A608:$E3298,COLUMN(D608),0)</f>
        <v>14259</v>
      </c>
      <c r="I608" s="19">
        <f>VLOOKUP($A608,ENERGY!$A608:$E3298,COLUMN(E608),0)</f>
        <v>9369</v>
      </c>
      <c r="J608" s="19">
        <f>VLOOKUP($A608,'HUMAN RESOURCES'!$A608:$L3298,COLUMN(D608),0)</f>
        <v>3.5999999999999997E-2</v>
      </c>
      <c r="K608" s="19">
        <f>VLOOKUP($A608,'HUMAN RESOURCES'!$A608:$L3298,COLUMN(E608),0)</f>
        <v>0.05</v>
      </c>
      <c r="L608" s="19">
        <f>VLOOKUP($A608,'HUMAN RESOURCES'!$A608:$L3298,COLUMN(F608),0)</f>
        <v>62</v>
      </c>
      <c r="M608" s="19">
        <f>VLOOKUP($A608,'HUMAN RESOURCES'!$A608:$L3298,COLUMN(G608),0)</f>
        <v>59</v>
      </c>
      <c r="N608" s="19">
        <f>VLOOKUP($A608,'HUMAN RESOURCES'!$A608:$L3298,COLUMN(H608),0)</f>
        <v>0.42499999999999999</v>
      </c>
      <c r="O608" s="19">
        <f>VLOOKUP($A608,'HUMAN RESOURCES'!$A608:$L3298,COLUMN(I608),0)</f>
        <v>0.54900000000000004</v>
      </c>
      <c r="P608" s="19">
        <f>VLOOKUP($A608,'HUMAN RESOURCES'!$A608:$L3298,COLUMN(J608),0)</f>
        <v>2.5999999999999999E-2</v>
      </c>
      <c r="Q608" s="19">
        <f>VLOOKUP($A608,'HUMAN RESOURCES'!$A608:$L3298,COLUMN(K608),0)</f>
        <v>42027891</v>
      </c>
      <c r="R608" s="19">
        <f>VLOOKUP($A608,'HUMAN RESOURCES'!$A608:$L3298,COLUMN(L608),0)</f>
        <v>0.24</v>
      </c>
      <c r="S608" s="19">
        <f>VLOOKUP($A608,TOURISM!$A607:$E3297, COLUMN(D608),0)</f>
        <v>1844000000</v>
      </c>
      <c r="T608" s="19">
        <f>VLOOKUP($A608,TOURISM!$A607:$E3297, COLUMN(E608),0)</f>
        <v>197000000</v>
      </c>
      <c r="U608" s="19">
        <f>VLOOKUP($A608,BUSINESS!$A608:$I3298, COLUMN(H608),0)</f>
        <v>0.28000000000000003</v>
      </c>
      <c r="V608" s="19">
        <f>VLOOKUP($A608,BUSINESS!$A608:$I3298, COLUMN(I608),0)</f>
        <v>0.66800000000000004</v>
      </c>
    </row>
    <row r="609" spans="1:22" ht="15" x14ac:dyDescent="0.25">
      <c r="A609" s="14" t="s">
        <v>59</v>
      </c>
      <c r="B609" s="15" t="s">
        <v>85</v>
      </c>
      <c r="C609" s="16" t="s">
        <v>124</v>
      </c>
      <c r="D609" s="17">
        <v>2487352968</v>
      </c>
      <c r="E609" s="18">
        <v>0.11700000000000001</v>
      </c>
      <c r="F609" s="18">
        <v>146</v>
      </c>
      <c r="G609" s="18">
        <v>0.104</v>
      </c>
      <c r="H609" s="19">
        <f>VLOOKUP($A609,ENERGY!$A609:$E3299,COLUMN(D609),0)</f>
        <v>14338</v>
      </c>
      <c r="I609" s="19">
        <f>VLOOKUP($A609,ENERGY!$A609:$E3299,COLUMN(E609),0)</f>
        <v>8441</v>
      </c>
      <c r="J609" s="19">
        <f>VLOOKUP($A609,'HUMAN RESOURCES'!$A609:$L3299,COLUMN(D609),0)</f>
        <v>3.5999999999999997E-2</v>
      </c>
      <c r="K609" s="19">
        <f>VLOOKUP($A609,'HUMAN RESOURCES'!$A609:$L3299,COLUMN(E609),0)</f>
        <v>4.1000000000000002E-2</v>
      </c>
      <c r="L609" s="19">
        <f>VLOOKUP($A609,'HUMAN RESOURCES'!$A609:$L3299,COLUMN(F609),0)</f>
        <v>65</v>
      </c>
      <c r="M609" s="19">
        <f>VLOOKUP($A609,'HUMAN RESOURCES'!$A609:$L3299,COLUMN(G609),0)</f>
        <v>61</v>
      </c>
      <c r="N609" s="19">
        <f>VLOOKUP($A609,'HUMAN RESOURCES'!$A609:$L3299,COLUMN(H609),0)</f>
        <v>0.442</v>
      </c>
      <c r="O609" s="19">
        <f>VLOOKUP($A609,'HUMAN RESOURCES'!$A609:$L3299,COLUMN(I609),0)</f>
        <v>0.53500000000000003</v>
      </c>
      <c r="P609" s="19">
        <f>VLOOKUP($A609,'HUMAN RESOURCES'!$A609:$L3299,COLUMN(J609),0)</f>
        <v>2.3E-2</v>
      </c>
      <c r="Q609" s="19">
        <f>VLOOKUP($A609,'HUMAN RESOURCES'!$A609:$L3299,COLUMN(K609),0)</f>
        <v>11144315</v>
      </c>
      <c r="R609" s="19">
        <f>VLOOKUP($A609,'HUMAN RESOURCES'!$A609:$L3299,COLUMN(L609),0)</f>
        <v>0.249</v>
      </c>
      <c r="S609" s="19">
        <f>VLOOKUP($A609,TOURISM!$A608:$E3298, COLUMN(D609),0)</f>
        <v>298000000</v>
      </c>
      <c r="T609" s="19">
        <f>VLOOKUP($A609,TOURISM!$A608:$E3298, COLUMN(E609),0)</f>
        <v>147000000</v>
      </c>
      <c r="U609" s="19">
        <f>VLOOKUP($A609,BUSINESS!$A609:$I3299, COLUMN(H609),0)</f>
        <v>7.0000000000000007E-2</v>
      </c>
      <c r="V609" s="19">
        <f>VLOOKUP($A609,BUSINESS!$A609:$I3299, COLUMN(I609),0)</f>
        <v>0.39900000000000002</v>
      </c>
    </row>
    <row r="610" spans="1:22" ht="15" x14ac:dyDescent="0.25">
      <c r="A610" s="14" t="s">
        <v>59</v>
      </c>
      <c r="B610" s="15" t="s">
        <v>86</v>
      </c>
      <c r="C610" s="16" t="s">
        <v>124</v>
      </c>
      <c r="D610" s="17">
        <v>1537753885</v>
      </c>
      <c r="E610" s="18">
        <v>0.156</v>
      </c>
      <c r="F610" s="18">
        <v>59</v>
      </c>
      <c r="G610" s="18">
        <v>0.13800000000000001</v>
      </c>
      <c r="H610" s="19">
        <f>VLOOKUP($A610,ENERGY!$A610:$E3300,COLUMN(D610),0)</f>
        <v>14338</v>
      </c>
      <c r="I610" s="19">
        <f>VLOOKUP($A610,ENERGY!$A610:$E3300,COLUMN(E610),0)</f>
        <v>502</v>
      </c>
      <c r="J610" s="19">
        <f>VLOOKUP($A610,'HUMAN RESOURCES'!$A610:$L3300,COLUMN(D610),0)</f>
        <v>3.5999999999999997E-2</v>
      </c>
      <c r="K610" s="19">
        <f>VLOOKUP($A610,'HUMAN RESOURCES'!$A610:$L3300,COLUMN(E610),0)</f>
        <v>3.9E-2</v>
      </c>
      <c r="L610" s="19">
        <f>VLOOKUP($A610,'HUMAN RESOURCES'!$A610:$L3300,COLUMN(F610),0)</f>
        <v>68</v>
      </c>
      <c r="M610" s="19">
        <f>VLOOKUP($A610,'HUMAN RESOURCES'!$A610:$L3300,COLUMN(G610),0)</f>
        <v>64</v>
      </c>
      <c r="N610" s="19">
        <f>VLOOKUP($A610,'HUMAN RESOURCES'!$A610:$L3300,COLUMN(H610),0)</f>
        <v>0.41599999999999998</v>
      </c>
      <c r="O610" s="19">
        <f>VLOOKUP($A610,'HUMAN RESOURCES'!$A610:$L3300,COLUMN(I610),0)</f>
        <v>0.54900000000000004</v>
      </c>
      <c r="P610" s="19">
        <f>VLOOKUP($A610,'HUMAN RESOURCES'!$A610:$L3300,COLUMN(J610),0)</f>
        <v>3.5000000000000003E-2</v>
      </c>
      <c r="Q610" s="19">
        <f>VLOOKUP($A610,'HUMAN RESOURCES'!$A610:$L3300,COLUMN(K610),0)</f>
        <v>183177</v>
      </c>
      <c r="R610" s="19">
        <f>VLOOKUP($A610,'HUMAN RESOURCES'!$A610:$L3300,COLUMN(L610),0)</f>
        <v>0.626</v>
      </c>
      <c r="S610" s="19">
        <f>VLOOKUP($A610,TOURISM!$A609:$E3299, COLUMN(D610),0)</f>
        <v>15900000</v>
      </c>
      <c r="T610" s="19">
        <f>VLOOKUP($A610,TOURISM!$A609:$E3299, COLUMN(E610),0)</f>
        <v>1400000</v>
      </c>
      <c r="U610" s="19">
        <f>VLOOKUP($A610,BUSINESS!$A610:$I3300, COLUMN(H610),0)</f>
        <v>0.20200000000000001</v>
      </c>
      <c r="V610" s="19">
        <f>VLOOKUP($A610,BUSINESS!$A610:$I3300, COLUMN(I610),0)</f>
        <v>0.628</v>
      </c>
    </row>
    <row r="611" spans="1:22" ht="15" x14ac:dyDescent="0.25">
      <c r="A611" s="14" t="s">
        <v>59</v>
      </c>
      <c r="B611" s="15" t="s">
        <v>87</v>
      </c>
      <c r="C611" s="16" t="s">
        <v>124</v>
      </c>
      <c r="D611" s="17">
        <v>34699395524</v>
      </c>
      <c r="E611" s="18">
        <v>3.9E-2</v>
      </c>
      <c r="F611" s="18">
        <v>211</v>
      </c>
      <c r="G611" s="18">
        <v>0.06</v>
      </c>
      <c r="H611" s="19">
        <f>VLOOKUP($A611,ENERGY!$A611:$E3301,COLUMN(D611),0)</f>
        <v>16361</v>
      </c>
      <c r="I611" s="19">
        <f>VLOOKUP($A611,ENERGY!$A611:$E3301,COLUMN(E611),0)</f>
        <v>48100</v>
      </c>
      <c r="J611" s="19">
        <f>VLOOKUP($A611,'HUMAN RESOURCES'!$A611:$L3301,COLUMN(D611),0)</f>
        <v>3.6999999999999998E-2</v>
      </c>
      <c r="K611" s="19">
        <f>VLOOKUP($A611,'HUMAN RESOURCES'!$A611:$L3301,COLUMN(E611),0)</f>
        <v>7.4999999999999997E-2</v>
      </c>
      <c r="L611" s="19">
        <f>VLOOKUP($A611,'HUMAN RESOURCES'!$A611:$L3301,COLUMN(F611),0)</f>
        <v>51</v>
      </c>
      <c r="M611" s="19">
        <f>VLOOKUP($A611,'HUMAN RESOURCES'!$A611:$L3301,COLUMN(G611),0)</f>
        <v>49</v>
      </c>
      <c r="N611" s="19">
        <f>VLOOKUP($A611,'HUMAN RESOURCES'!$A611:$L3301,COLUMN(H611),0)</f>
        <v>0.41699999999999998</v>
      </c>
      <c r="O611" s="19">
        <f>VLOOKUP($A611,'HUMAN RESOURCES'!$A611:$L3301,COLUMN(I611),0)</f>
        <v>0.55200000000000005</v>
      </c>
      <c r="P611" s="19">
        <f>VLOOKUP($A611,'HUMAN RESOURCES'!$A611:$L3301,COLUMN(J611),0)</f>
        <v>3.1E-2</v>
      </c>
      <c r="Q611" s="19">
        <f>VLOOKUP($A611,'HUMAN RESOURCES'!$A611:$L3301,COLUMN(K611),0)</f>
        <v>19389954</v>
      </c>
      <c r="R611" s="19">
        <f>VLOOKUP($A611,'HUMAN RESOURCES'!$A611:$L3301,COLUMN(L611),0)</f>
        <v>0.51300000000000001</v>
      </c>
      <c r="S611" s="19">
        <f>VLOOKUP($A611,TOURISM!$A610:$E3300, COLUMN(D611),0)</f>
        <v>2478709140</v>
      </c>
      <c r="T611" s="19">
        <f>VLOOKUP($A611,TOURISM!$A610:$E3300, COLUMN(E611),0)</f>
        <v>448000000</v>
      </c>
      <c r="U611" s="19">
        <f>VLOOKUP($A611,BUSINESS!$A611:$I3301, COLUMN(H611),0)</f>
        <v>2.1999999999999999E-2</v>
      </c>
      <c r="V611" s="19">
        <f>VLOOKUP($A611,BUSINESS!$A611:$I3301, COLUMN(I611),0)</f>
        <v>0.89400000000000002</v>
      </c>
    </row>
    <row r="612" spans="1:22" ht="15" x14ac:dyDescent="0.25">
      <c r="A612" s="14" t="s">
        <v>59</v>
      </c>
      <c r="B612" s="15" t="s">
        <v>88</v>
      </c>
      <c r="C612" s="16" t="s">
        <v>124</v>
      </c>
      <c r="D612" s="17">
        <v>9853981624</v>
      </c>
      <c r="E612" s="18">
        <v>4.1000000000000002E-2</v>
      </c>
      <c r="F612" s="18">
        <v>19</v>
      </c>
      <c r="G612" s="18">
        <v>0.52500000000000002</v>
      </c>
      <c r="H612" s="19">
        <f>VLOOKUP($A612,ENERGY!$A612:$E3302,COLUMN(D612),0)</f>
        <v>14338</v>
      </c>
      <c r="I612" s="19">
        <f>VLOOKUP($A612,ENERGY!$A612:$E3302,COLUMN(E612),0)</f>
        <v>1742</v>
      </c>
      <c r="J612" s="19">
        <f>VLOOKUP($A612,'HUMAN RESOURCES'!$A612:$L3302,COLUMN(D612),0)</f>
        <v>3.6999999999999998E-2</v>
      </c>
      <c r="K612" s="19">
        <f>VLOOKUP($A612,'HUMAN RESOURCES'!$A612:$L3302,COLUMN(E612),0)</f>
        <v>6.8000000000000005E-2</v>
      </c>
      <c r="L612" s="19">
        <f>VLOOKUP($A612,'HUMAN RESOURCES'!$A612:$L3302,COLUMN(F612),0)</f>
        <v>55</v>
      </c>
      <c r="M612" s="19">
        <f>VLOOKUP($A612,'HUMAN RESOURCES'!$A612:$L3302,COLUMN(G612),0)</f>
        <v>53</v>
      </c>
      <c r="N612" s="19">
        <f>VLOOKUP($A612,'HUMAN RESOURCES'!$A612:$L3302,COLUMN(H612),0)</f>
        <v>0.42599999999999999</v>
      </c>
      <c r="O612" s="19">
        <f>VLOOKUP($A612,'HUMAN RESOURCES'!$A612:$L3302,COLUMN(I612),0)</f>
        <v>0.54</v>
      </c>
      <c r="P612" s="19">
        <f>VLOOKUP($A612,'HUMAN RESOURCES'!$A612:$L3302,COLUMN(J612),0)</f>
        <v>3.4000000000000002E-2</v>
      </c>
      <c r="Q612" s="19">
        <f>VLOOKUP($A612,'HUMAN RESOURCES'!$A612:$L3302,COLUMN(K612),0)</f>
        <v>10381110</v>
      </c>
      <c r="R612" s="19">
        <f>VLOOKUP($A612,'HUMAN RESOURCES'!$A612:$L3302,COLUMN(L612),0)</f>
        <v>0.18</v>
      </c>
      <c r="S612" s="19">
        <f>VLOOKUP($A612,TOURISM!$A611:$E3301, COLUMN(D612),0)</f>
        <v>2478709140</v>
      </c>
      <c r="T612" s="19">
        <f>VLOOKUP($A612,TOURISM!$A611:$E3301, COLUMN(E612),0)</f>
        <v>448000000</v>
      </c>
      <c r="U612" s="19">
        <f>VLOOKUP($A612,BUSINESS!$A612:$I3302, COLUMN(H612),0)</f>
        <v>0.129</v>
      </c>
      <c r="V612" s="19">
        <f>VLOOKUP($A612,BUSINESS!$A612:$I3302, COLUMN(I612),0)</f>
        <v>0.17299999999999999</v>
      </c>
    </row>
    <row r="613" spans="1:22" ht="15" x14ac:dyDescent="0.25">
      <c r="A613" s="14" t="s">
        <v>59</v>
      </c>
      <c r="B613" s="15" t="s">
        <v>89</v>
      </c>
      <c r="C613" s="16" t="s">
        <v>124</v>
      </c>
      <c r="D613" s="17">
        <v>5627898037</v>
      </c>
      <c r="E613" s="18">
        <v>8.3000000000000004E-2</v>
      </c>
      <c r="F613" s="18">
        <v>30</v>
      </c>
      <c r="G613" s="18">
        <v>0.23799999999999999</v>
      </c>
      <c r="H613" s="19">
        <f>VLOOKUP($A613,ENERGY!$A613:$E3303,COLUMN(D613),0)</f>
        <v>14338</v>
      </c>
      <c r="I613" s="19">
        <f>VLOOKUP($A613,ENERGY!$A613:$E3303,COLUMN(E613),0)</f>
        <v>906</v>
      </c>
      <c r="J613" s="19">
        <f>VLOOKUP($A613,'HUMAN RESOURCES'!$A613:$L3303,COLUMN(D613),0)</f>
        <v>3.6999999999999998E-2</v>
      </c>
      <c r="K613" s="19">
        <f>VLOOKUP($A613,'HUMAN RESOURCES'!$A613:$L3303,COLUMN(E613),0)</f>
        <v>5.8999999999999997E-2</v>
      </c>
      <c r="L613" s="19">
        <f>VLOOKUP($A613,'HUMAN RESOURCES'!$A613:$L3303,COLUMN(F613),0)</f>
        <v>57</v>
      </c>
      <c r="M613" s="19">
        <f>VLOOKUP($A613,'HUMAN RESOURCES'!$A613:$L3303,COLUMN(G613),0)</f>
        <v>55</v>
      </c>
      <c r="N613" s="19">
        <f>VLOOKUP($A613,'HUMAN RESOURCES'!$A613:$L3303,COLUMN(H613),0)</f>
        <v>0.42</v>
      </c>
      <c r="O613" s="19">
        <f>VLOOKUP($A613,'HUMAN RESOURCES'!$A613:$L3303,COLUMN(I613),0)</f>
        <v>0.55300000000000005</v>
      </c>
      <c r="P613" s="19">
        <f>VLOOKUP($A613,'HUMAN RESOURCES'!$A613:$L3303,COLUMN(J613),0)</f>
        <v>2.7E-2</v>
      </c>
      <c r="Q613" s="19">
        <f>VLOOKUP($A613,'HUMAN RESOURCES'!$A613:$L3303,COLUMN(K613),0)</f>
        <v>6472304</v>
      </c>
      <c r="R613" s="19">
        <f>VLOOKUP($A613,'HUMAN RESOURCES'!$A613:$L3303,COLUMN(L613),0)</f>
        <v>0.38</v>
      </c>
      <c r="S613" s="19">
        <f>VLOOKUP($A613,TOURISM!$A612:$E3302, COLUMN(D613),0)</f>
        <v>2478709140</v>
      </c>
      <c r="T613" s="19">
        <f>VLOOKUP($A613,TOURISM!$A612:$E3302, COLUMN(E613),0)</f>
        <v>448000000</v>
      </c>
      <c r="U613" s="19">
        <f>VLOOKUP($A613,BUSINESS!$A613:$I3303, COLUMN(H613),0)</f>
        <v>3.5000000000000003E-2</v>
      </c>
      <c r="V613" s="19">
        <f>VLOOKUP($A613,BUSINESS!$A613:$I3303, COLUMN(I613),0)</f>
        <v>0.41599999999999998</v>
      </c>
    </row>
    <row r="614" spans="1:22" ht="15" x14ac:dyDescent="0.25">
      <c r="A614" s="14" t="s">
        <v>59</v>
      </c>
      <c r="B614" s="15" t="s">
        <v>90</v>
      </c>
      <c r="C614" s="16" t="s">
        <v>124</v>
      </c>
      <c r="D614" s="17">
        <v>10647545670</v>
      </c>
      <c r="E614" s="18">
        <v>6.8000000000000005E-2</v>
      </c>
      <c r="F614" s="18">
        <v>51</v>
      </c>
      <c r="G614" s="19">
        <v>0.12</v>
      </c>
      <c r="H614" s="19">
        <f>VLOOKUP($A614,ENERGY!$A614:$E3304,COLUMN(D614),0)</f>
        <v>14338</v>
      </c>
      <c r="I614" s="19">
        <f>VLOOKUP($A614,ENERGY!$A614:$E3304,COLUMN(E614),0)</f>
        <v>546</v>
      </c>
      <c r="J614" s="19">
        <f>VLOOKUP($A614,'HUMAN RESOURCES'!$A614:$L3304,COLUMN(D614),0)</f>
        <v>3.6999999999999998E-2</v>
      </c>
      <c r="K614" s="19">
        <f>VLOOKUP($A614,'HUMAN RESOURCES'!$A614:$L3304,COLUMN(E614),0)</f>
        <v>0.06</v>
      </c>
      <c r="L614" s="19">
        <f>VLOOKUP($A614,'HUMAN RESOURCES'!$A614:$L3304,COLUMN(F614),0)</f>
        <v>60</v>
      </c>
      <c r="M614" s="19">
        <f>VLOOKUP($A614,'HUMAN RESOURCES'!$A614:$L3304,COLUMN(G614),0)</f>
        <v>58</v>
      </c>
      <c r="N614" s="19">
        <f>VLOOKUP($A614,'HUMAN RESOURCES'!$A614:$L3304,COLUMN(H614),0)</f>
        <v>0.432</v>
      </c>
      <c r="O614" s="19">
        <f>VLOOKUP($A614,'HUMAN RESOURCES'!$A614:$L3304,COLUMN(I614),0)</f>
        <v>0.53900000000000003</v>
      </c>
      <c r="P614" s="19">
        <f>VLOOKUP($A614,'HUMAN RESOURCES'!$A614:$L3304,COLUMN(J614),0)</f>
        <v>2.9000000000000001E-2</v>
      </c>
      <c r="Q614" s="19">
        <f>VLOOKUP($A614,'HUMAN RESOURCES'!$A614:$L3304,COLUMN(K614),0)</f>
        <v>9779795</v>
      </c>
      <c r="R614" s="19">
        <f>VLOOKUP($A614,'HUMAN RESOURCES'!$A614:$L3304,COLUMN(L614),0)</f>
        <v>0.42299999999999999</v>
      </c>
      <c r="S614" s="19">
        <f>VLOOKUP($A614,TOURISM!$A613:$E3303, COLUMN(D614),0)</f>
        <v>188000000</v>
      </c>
      <c r="T614" s="19">
        <f>VLOOKUP($A614,TOURISM!$A613:$E3303, COLUMN(E614),0)</f>
        <v>448000000</v>
      </c>
      <c r="U614" s="19">
        <f>VLOOKUP($A614,BUSINESS!$A614:$I3304, COLUMN(H614),0)</f>
        <v>4.1000000000000002E-2</v>
      </c>
      <c r="V614" s="19">
        <f>VLOOKUP($A614,BUSINESS!$A614:$I3304, COLUMN(I614),0)</f>
        <v>0.79400000000000004</v>
      </c>
    </row>
    <row r="615" spans="1:22" ht="15" x14ac:dyDescent="0.25">
      <c r="A615" s="14" t="s">
        <v>59</v>
      </c>
      <c r="B615" s="15" t="s">
        <v>91</v>
      </c>
      <c r="C615" s="16" t="s">
        <v>124</v>
      </c>
      <c r="D615" s="17">
        <v>4136083856</v>
      </c>
      <c r="E615" s="18">
        <v>5.8999999999999997E-2</v>
      </c>
      <c r="F615" s="18">
        <v>51</v>
      </c>
      <c r="G615" s="18">
        <v>0.17</v>
      </c>
      <c r="H615" s="19">
        <f>VLOOKUP($A615,ENERGY!$A615:$E3305,COLUMN(D615),0)</f>
        <v>14338</v>
      </c>
      <c r="I615" s="19">
        <f>VLOOKUP($A615,ENERGY!$A615:$E3305,COLUMN(E615),0)</f>
        <v>1349</v>
      </c>
      <c r="J615" s="19">
        <f>VLOOKUP($A615,'HUMAN RESOURCES'!$A615:$L3305,COLUMN(D615),0)</f>
        <v>3.6999999999999998E-2</v>
      </c>
      <c r="K615" s="19">
        <f>VLOOKUP($A615,'HUMAN RESOURCES'!$A615:$L3305,COLUMN(E615),0)</f>
        <v>5.8000000000000003E-2</v>
      </c>
      <c r="L615" s="19">
        <f>VLOOKUP($A615,'HUMAN RESOURCES'!$A615:$L3305,COLUMN(F615),0)</f>
        <v>61</v>
      </c>
      <c r="M615" s="19">
        <f>VLOOKUP($A615,'HUMAN RESOURCES'!$A615:$L3305,COLUMN(G615),0)</f>
        <v>59</v>
      </c>
      <c r="N615" s="19">
        <f>VLOOKUP($A615,'HUMAN RESOURCES'!$A615:$L3305,COLUMN(H615),0)</f>
        <v>0.432</v>
      </c>
      <c r="O615" s="19">
        <f>VLOOKUP($A615,'HUMAN RESOURCES'!$A615:$L3305,COLUMN(I615),0)</f>
        <v>0.53700000000000003</v>
      </c>
      <c r="P615" s="19">
        <f>VLOOKUP($A615,'HUMAN RESOURCES'!$A615:$L3305,COLUMN(J615),0)</f>
        <v>3.1E-2</v>
      </c>
      <c r="Q615" s="19">
        <f>VLOOKUP($A615,'HUMAN RESOURCES'!$A615:$L3305,COLUMN(K615),0)</f>
        <v>4079697</v>
      </c>
      <c r="R615" s="19">
        <f>VLOOKUP($A615,'HUMAN RESOURCES'!$A615:$L3305,COLUMN(L615),0)</f>
        <v>0.48199999999999998</v>
      </c>
      <c r="S615" s="19">
        <f>VLOOKUP($A615,TOURISM!$A614:$E3304, COLUMN(D615),0)</f>
        <v>232000000</v>
      </c>
      <c r="T615" s="19">
        <f>VLOOKUP($A615,TOURISM!$A614:$E3304, COLUMN(E615),0)</f>
        <v>132000000</v>
      </c>
      <c r="U615" s="19">
        <f>VLOOKUP($A615,BUSINESS!$A615:$I3305, COLUMN(H615),0)</f>
        <v>0.03</v>
      </c>
      <c r="V615" s="19">
        <f>VLOOKUP($A615,BUSINESS!$A615:$I3305, COLUMN(I615),0)</f>
        <v>0.498</v>
      </c>
    </row>
    <row r="616" spans="1:22" ht="15" x14ac:dyDescent="0.25">
      <c r="A616" s="14" t="s">
        <v>59</v>
      </c>
      <c r="B616" s="15" t="s">
        <v>92</v>
      </c>
      <c r="C616" s="16" t="s">
        <v>124</v>
      </c>
      <c r="D616" s="17">
        <v>11252405860</v>
      </c>
      <c r="E616" s="18">
        <v>4.9000000000000002E-2</v>
      </c>
      <c r="F616" s="18">
        <v>450</v>
      </c>
      <c r="G616" s="18">
        <v>8.8999999999999996E-2</v>
      </c>
      <c r="H616" s="19">
        <f>VLOOKUP($A616,ENERGY!$A616:$E3306,COLUMN(D616),0)</f>
        <v>14338</v>
      </c>
      <c r="I616" s="19">
        <f>VLOOKUP($A616,ENERGY!$A616:$E3306,COLUMN(E616),0)</f>
        <v>2967</v>
      </c>
      <c r="J616" s="19">
        <f>VLOOKUP($A616,'HUMAN RESOURCES'!$A616:$L3306,COLUMN(D616),0)</f>
        <v>3.7999999999999999E-2</v>
      </c>
      <c r="K616" s="19">
        <f>VLOOKUP($A616,'HUMAN RESOURCES'!$A616:$L3306,COLUMN(E616),0)</f>
        <v>0.112</v>
      </c>
      <c r="L616" s="19">
        <f>VLOOKUP($A616,'HUMAN RESOURCES'!$A616:$L3306,COLUMN(F616),0)</f>
        <v>45</v>
      </c>
      <c r="M616" s="19">
        <f>VLOOKUP($A616,'HUMAN RESOURCES'!$A616:$L3306,COLUMN(G616),0)</f>
        <v>45</v>
      </c>
      <c r="N616" s="19">
        <f>VLOOKUP($A616,'HUMAN RESOURCES'!$A616:$L3306,COLUMN(H616),0)</f>
        <v>0.42</v>
      </c>
      <c r="O616" s="19">
        <f>VLOOKUP($A616,'HUMAN RESOURCES'!$A616:$L3306,COLUMN(I616),0)</f>
        <v>0.55400000000000005</v>
      </c>
      <c r="P616" s="19">
        <f>VLOOKUP($A616,'HUMAN RESOURCES'!$A616:$L3306,COLUMN(J616),0)</f>
        <v>2.5999999999999999E-2</v>
      </c>
      <c r="Q616" s="19">
        <f>VLOOKUP($A616,'HUMAN RESOURCES'!$A616:$L3306,COLUMN(K616),0)</f>
        <v>5865491</v>
      </c>
      <c r="R616" s="19">
        <f>VLOOKUP($A616,'HUMAN RESOURCES'!$A616:$L3306,COLUMN(L616),0)</f>
        <v>0.38600000000000001</v>
      </c>
      <c r="S616" s="19">
        <f>VLOOKUP($A616,TOURISM!$A615:$E3305, COLUMN(D616),0)</f>
        <v>44000000</v>
      </c>
      <c r="T616" s="19">
        <f>VLOOKUP($A616,TOURISM!$A615:$E3305, COLUMN(E616),0)</f>
        <v>29000000</v>
      </c>
      <c r="U616" s="19">
        <f>VLOOKUP($A616,BUSINESS!$A616:$I3306, COLUMN(H616),0)</f>
        <v>8.9999999999999993E-3</v>
      </c>
      <c r="V616" s="19">
        <f>VLOOKUP($A616,BUSINESS!$A616:$I3306, COLUMN(I616),0)</f>
        <v>0.36399999999999999</v>
      </c>
    </row>
    <row r="617" spans="1:22" ht="15" x14ac:dyDescent="0.25">
      <c r="A617" s="14" t="s">
        <v>59</v>
      </c>
      <c r="B617" s="15" t="s">
        <v>93</v>
      </c>
      <c r="C617" s="16" t="s">
        <v>124</v>
      </c>
      <c r="D617" s="17">
        <v>99211339029</v>
      </c>
      <c r="E617" s="18">
        <v>6.3E-2</v>
      </c>
      <c r="F617" s="18">
        <v>195</v>
      </c>
      <c r="G617" s="19">
        <v>0.12</v>
      </c>
      <c r="H617" s="19">
        <f>VLOOKUP($A617,ENERGY!$A617:$E3307,COLUMN(D617),0)</f>
        <v>10894</v>
      </c>
      <c r="I617" s="19">
        <f>VLOOKUP($A617,ENERGY!$A617:$E3307,COLUMN(E617),0)</f>
        <v>37715</v>
      </c>
      <c r="J617" s="19">
        <f>VLOOKUP($A617,'HUMAN RESOURCES'!$A617:$L3307,COLUMN(D617),0)</f>
        <v>3.7999999999999999E-2</v>
      </c>
      <c r="K617" s="19">
        <f>VLOOKUP($A617,'HUMAN RESOURCES'!$A617:$L3307,COLUMN(E617),0)</f>
        <v>8.2000000000000003E-2</v>
      </c>
      <c r="L617" s="19">
        <f>VLOOKUP($A617,'HUMAN RESOURCES'!$A617:$L3307,COLUMN(F617),0)</f>
        <v>55</v>
      </c>
      <c r="M617" s="19">
        <f>VLOOKUP($A617,'HUMAN RESOURCES'!$A617:$L3307,COLUMN(G617),0)</f>
        <v>52</v>
      </c>
      <c r="N617" s="19">
        <f>VLOOKUP($A617,'HUMAN RESOURCES'!$A617:$L3307,COLUMN(H617),0)</f>
        <v>0.41699999999999998</v>
      </c>
      <c r="O617" s="19">
        <f>VLOOKUP($A617,'HUMAN RESOURCES'!$A617:$L3307,COLUMN(I617),0)</f>
        <v>0.55300000000000005</v>
      </c>
      <c r="P617" s="19">
        <f>VLOOKUP($A617,'HUMAN RESOURCES'!$A617:$L3307,COLUMN(J617),0)</f>
        <v>2.9000000000000001E-2</v>
      </c>
      <c r="Q617" s="19">
        <f>VLOOKUP($A617,'HUMAN RESOURCES'!$A617:$L3307,COLUMN(K617),0)</f>
        <v>1624228</v>
      </c>
      <c r="R617" s="19">
        <f>VLOOKUP($A617,'HUMAN RESOURCES'!$A617:$L3307,COLUMN(L617),0)</f>
        <v>0.46100000000000002</v>
      </c>
      <c r="S617" s="19">
        <f>VLOOKUP($A617,TOURISM!$A616:$E3306, COLUMN(D617),0)</f>
        <v>2478709140</v>
      </c>
      <c r="T617" s="19">
        <f>VLOOKUP($A617,TOURISM!$A616:$E3306, COLUMN(E617),0)</f>
        <v>448000000</v>
      </c>
      <c r="U617" s="19">
        <f>VLOOKUP($A617,BUSINESS!$A617:$I3307, COLUMN(H617),0)</f>
        <v>2.7E-2</v>
      </c>
      <c r="V617" s="19">
        <f>VLOOKUP($A617,BUSINESS!$A617:$I3307, COLUMN(I617),0)</f>
        <v>0.45100000000000001</v>
      </c>
    </row>
    <row r="618" spans="1:22" ht="15" x14ac:dyDescent="0.25">
      <c r="A618" s="14" t="s">
        <v>59</v>
      </c>
      <c r="B618" s="15" t="s">
        <v>94</v>
      </c>
      <c r="C618" s="16" t="s">
        <v>124</v>
      </c>
      <c r="D618" s="17">
        <v>12547888400</v>
      </c>
      <c r="E618" s="18">
        <v>6.4000000000000001E-2</v>
      </c>
      <c r="F618" s="18">
        <v>33</v>
      </c>
      <c r="G618" s="18">
        <v>0.191</v>
      </c>
      <c r="H618" s="19">
        <f>VLOOKUP($A618,ENERGY!$A618:$E3308,COLUMN(D618),0)</f>
        <v>7547</v>
      </c>
      <c r="I618" s="19">
        <f>VLOOKUP($A618,ENERGY!$A618:$E3308,COLUMN(E618),0)</f>
        <v>1580</v>
      </c>
      <c r="J618" s="19">
        <f>VLOOKUP($A618,'HUMAN RESOURCES'!$A618:$L3308,COLUMN(D618),0)</f>
        <v>3.7999999999999999E-2</v>
      </c>
      <c r="K618" s="19">
        <f>VLOOKUP($A618,'HUMAN RESOURCES'!$A618:$L3308,COLUMN(E618),0)</f>
        <v>6.4000000000000001E-2</v>
      </c>
      <c r="L618" s="19">
        <f>VLOOKUP($A618,'HUMAN RESOURCES'!$A618:$L3308,COLUMN(F618),0)</f>
        <v>55</v>
      </c>
      <c r="M618" s="19">
        <f>VLOOKUP($A618,'HUMAN RESOURCES'!$A618:$L3308,COLUMN(G618),0)</f>
        <v>53</v>
      </c>
      <c r="N618" s="19">
        <f>VLOOKUP($A618,'HUMAN RESOURCES'!$A618:$L3308,COLUMN(H618),0)</f>
        <v>0.432</v>
      </c>
      <c r="O618" s="19">
        <f>VLOOKUP($A618,'HUMAN RESOURCES'!$A618:$L3308,COLUMN(I618),0)</f>
        <v>0.53500000000000003</v>
      </c>
      <c r="P618" s="19">
        <f>VLOOKUP($A618,'HUMAN RESOURCES'!$A618:$L3308,COLUMN(J618),0)</f>
        <v>3.2000000000000001E-2</v>
      </c>
      <c r="Q618" s="19">
        <f>VLOOKUP($A618,'HUMAN RESOURCES'!$A618:$L3308,COLUMN(K618),0)</f>
        <v>21156272</v>
      </c>
      <c r="R618" s="19">
        <f>VLOOKUP($A618,'HUMAN RESOURCES'!$A618:$L3308,COLUMN(L618),0)</f>
        <v>0.52100000000000002</v>
      </c>
      <c r="S618" s="19">
        <f>VLOOKUP($A618,TOURISM!$A617:$E3307, COLUMN(D618),0)</f>
        <v>423000000</v>
      </c>
      <c r="T618" s="19">
        <f>VLOOKUP($A618,TOURISM!$A617:$E3307, COLUMN(E618),0)</f>
        <v>622000000</v>
      </c>
      <c r="U618" s="19">
        <f>VLOOKUP($A618,BUSINESS!$A618:$I3308, COLUMN(H618),0)</f>
        <v>0.05</v>
      </c>
      <c r="V618" s="19">
        <f>VLOOKUP($A618,BUSINESS!$A618:$I3308, COLUMN(I618),0)</f>
        <v>0.496</v>
      </c>
    </row>
    <row r="619" spans="1:22" ht="15" x14ac:dyDescent="0.25">
      <c r="A619" s="14" t="s">
        <v>59</v>
      </c>
      <c r="B619" s="15" t="s">
        <v>95</v>
      </c>
      <c r="C619" s="16" t="s">
        <v>124</v>
      </c>
      <c r="D619" s="17">
        <v>12451760766</v>
      </c>
      <c r="E619" s="18">
        <v>8.5999999999999993E-2</v>
      </c>
      <c r="F619" s="18">
        <v>486</v>
      </c>
      <c r="G619" s="18">
        <v>8.6999999999999994E-2</v>
      </c>
      <c r="H619" s="19">
        <f>VLOOKUP($A619,ENERGY!$A619:$E3309,COLUMN(D619),0)</f>
        <v>1127</v>
      </c>
      <c r="I619" s="19">
        <f>VLOOKUP($A619,ENERGY!$A619:$E3309,COLUMN(E619),0)</f>
        <v>2017</v>
      </c>
      <c r="J619" s="19">
        <f>VLOOKUP($A619,'HUMAN RESOURCES'!$A619:$L3309,COLUMN(D619),0)</f>
        <v>3.7999999999999999E-2</v>
      </c>
      <c r="K619" s="19">
        <f>VLOOKUP($A619,'HUMAN RESOURCES'!$A619:$L3309,COLUMN(E619),0)</f>
        <v>6.9000000000000006E-2</v>
      </c>
      <c r="L619" s="19">
        <f>VLOOKUP($A619,'HUMAN RESOURCES'!$A619:$L3309,COLUMN(F619),0)</f>
        <v>56</v>
      </c>
      <c r="M619" s="19">
        <f>VLOOKUP($A619,'HUMAN RESOURCES'!$A619:$L3309,COLUMN(G619),0)</f>
        <v>55</v>
      </c>
      <c r="N619" s="19">
        <f>VLOOKUP($A619,'HUMAN RESOURCES'!$A619:$L3309,COLUMN(H619),0)</f>
        <v>0.42699999999999999</v>
      </c>
      <c r="O619" s="19">
        <f>VLOOKUP($A619,'HUMAN RESOURCES'!$A619:$L3309,COLUMN(I619),0)</f>
        <v>0.54200000000000004</v>
      </c>
      <c r="P619" s="19">
        <f>VLOOKUP($A619,'HUMAN RESOURCES'!$A619:$L3309,COLUMN(J619),0)</f>
        <v>3.1E-2</v>
      </c>
      <c r="Q619" s="19">
        <f>VLOOKUP($A619,'HUMAN RESOURCES'!$A619:$L3309,COLUMN(K619),0)</f>
        <v>11161530</v>
      </c>
      <c r="R619" s="19">
        <f>VLOOKUP($A619,'HUMAN RESOURCES'!$A619:$L3309,COLUMN(L619),0)</f>
        <v>0.35299999999999998</v>
      </c>
      <c r="S619" s="19">
        <f>VLOOKUP($A619,TOURISM!$A618:$E3308, COLUMN(D619),0)</f>
        <v>2100000</v>
      </c>
      <c r="T619" s="19">
        <f>VLOOKUP($A619,TOURISM!$A618:$E3308, COLUMN(E619),0)</f>
        <v>49000000</v>
      </c>
      <c r="U619" s="19">
        <f>VLOOKUP($A619,BUSINESS!$A619:$I3309, COLUMN(H619),0)</f>
        <v>1.2999999999999999E-2</v>
      </c>
      <c r="V619" s="19">
        <f>VLOOKUP($A619,BUSINESS!$A619:$I3309, COLUMN(I619),0)</f>
        <v>0.435</v>
      </c>
    </row>
    <row r="620" spans="1:22" ht="15" x14ac:dyDescent="0.25">
      <c r="A620" s="14" t="s">
        <v>59</v>
      </c>
      <c r="B620" s="15" t="s">
        <v>96</v>
      </c>
      <c r="C620" s="16" t="s">
        <v>124</v>
      </c>
      <c r="D620" s="17">
        <v>6411842066</v>
      </c>
      <c r="E620" s="18">
        <v>6.8000000000000005E-2</v>
      </c>
      <c r="F620" s="18">
        <v>25</v>
      </c>
      <c r="G620" s="19">
        <v>0.12</v>
      </c>
      <c r="H620" s="19">
        <f>VLOOKUP($A620,ENERGY!$A620:$E3310,COLUMN(D620),0)</f>
        <v>14338</v>
      </c>
      <c r="I620" s="19">
        <f>VLOOKUP($A620,ENERGY!$A620:$E3310,COLUMN(E620),0)</f>
        <v>759</v>
      </c>
      <c r="J620" s="19">
        <f>VLOOKUP($A620,'HUMAN RESOURCES'!$A620:$L3310,COLUMN(D620),0)</f>
        <v>3.7999999999999999E-2</v>
      </c>
      <c r="K620" s="19">
        <f>VLOOKUP($A620,'HUMAN RESOURCES'!$A620:$L3310,COLUMN(E620),0)</f>
        <v>3.9E-2</v>
      </c>
      <c r="L620" s="19">
        <f>VLOOKUP($A620,'HUMAN RESOURCES'!$A620:$L3310,COLUMN(F620),0)</f>
        <v>59</v>
      </c>
      <c r="M620" s="19">
        <f>VLOOKUP($A620,'HUMAN RESOURCES'!$A620:$L3310,COLUMN(G620),0)</f>
        <v>56</v>
      </c>
      <c r="N620" s="19">
        <f>VLOOKUP($A620,'HUMAN RESOURCES'!$A620:$L3310,COLUMN(H620),0)</f>
        <v>0.42299999999999999</v>
      </c>
      <c r="O620" s="19">
        <f>VLOOKUP($A620,'HUMAN RESOURCES'!$A620:$L3310,COLUMN(I620),0)</f>
        <v>0.54300000000000004</v>
      </c>
      <c r="P620" s="19">
        <f>VLOOKUP($A620,'HUMAN RESOURCES'!$A620:$L3310,COLUMN(J620),0)</f>
        <v>3.4000000000000002E-2</v>
      </c>
      <c r="Q620" s="19">
        <f>VLOOKUP($A620,'HUMAN RESOURCES'!$A620:$L3310,COLUMN(K620),0)</f>
        <v>4225359</v>
      </c>
      <c r="R620" s="19">
        <f>VLOOKUP($A620,'HUMAN RESOURCES'!$A620:$L3310,COLUMN(L620),0)</f>
        <v>0.63700000000000001</v>
      </c>
      <c r="S620" s="19">
        <f>VLOOKUP($A620,TOURISM!$A619:$E3309, COLUMN(D620),0)</f>
        <v>2478709140</v>
      </c>
      <c r="T620" s="19">
        <f>VLOOKUP($A620,TOURISM!$A619:$E3309, COLUMN(E620),0)</f>
        <v>448000000</v>
      </c>
      <c r="U620" s="19">
        <f>VLOOKUP($A620,BUSINESS!$A620:$I3310, COLUMN(H620),0)</f>
        <v>5.6000000000000001E-2</v>
      </c>
      <c r="V620" s="19">
        <f>VLOOKUP($A620,BUSINESS!$A620:$I3310, COLUMN(I620),0)</f>
        <v>0.91900000000000004</v>
      </c>
    </row>
    <row r="621" spans="1:22" ht="15" x14ac:dyDescent="0.25">
      <c r="A621" s="14" t="s">
        <v>59</v>
      </c>
      <c r="B621" s="15" t="s">
        <v>97</v>
      </c>
      <c r="C621" s="16" t="s">
        <v>124</v>
      </c>
      <c r="D621" s="17">
        <v>412000000000</v>
      </c>
      <c r="E621" s="18">
        <v>5.7000000000000002E-2</v>
      </c>
      <c r="F621" s="18">
        <v>85</v>
      </c>
      <c r="G621" s="18">
        <v>0.16</v>
      </c>
      <c r="H621" s="19">
        <f>VLOOKUP($A621,ENERGY!$A621:$E3311,COLUMN(D621),0)</f>
        <v>94633</v>
      </c>
      <c r="I621" s="19">
        <f>VLOOKUP($A621,ENERGY!$A621:$E3311,COLUMN(E621),0)</f>
        <v>83351</v>
      </c>
      <c r="J621" s="19">
        <f>VLOOKUP($A621,'HUMAN RESOURCES'!$A621:$L3311,COLUMN(D621),0)</f>
        <v>3.7999999999999999E-2</v>
      </c>
      <c r="K621" s="19">
        <f>VLOOKUP($A621,'HUMAN RESOURCES'!$A621:$L3311,COLUMN(E621),0)</f>
        <v>3.7999999999999999E-2</v>
      </c>
      <c r="L621" s="19">
        <f>VLOOKUP($A621,'HUMAN RESOURCES'!$A621:$L3311,COLUMN(F621),0)</f>
        <v>64</v>
      </c>
      <c r="M621" s="19">
        <f>VLOOKUP($A621,'HUMAN RESOURCES'!$A621:$L3311,COLUMN(G621),0)</f>
        <v>59</v>
      </c>
      <c r="N621" s="19">
        <f>VLOOKUP($A621,'HUMAN RESOURCES'!$A621:$L3311,COLUMN(H621),0)</f>
        <v>0.43099999999999999</v>
      </c>
      <c r="O621" s="19">
        <f>VLOOKUP($A621,'HUMAN RESOURCES'!$A621:$L3311,COLUMN(I621),0)</f>
        <v>0.54800000000000004</v>
      </c>
      <c r="P621" s="19">
        <f>VLOOKUP($A621,'HUMAN RESOURCES'!$A621:$L3311,COLUMN(J621),0)</f>
        <v>2.1999999999999999E-2</v>
      </c>
      <c r="Q621" s="19">
        <f>VLOOKUP($A621,'HUMAN RESOURCES'!$A621:$L3311,COLUMN(K621),0)</f>
        <v>5932852</v>
      </c>
      <c r="R621" s="19">
        <f>VLOOKUP($A621,'HUMAN RESOURCES'!$A621:$L3311,COLUMN(L621),0)</f>
        <v>0.21</v>
      </c>
      <c r="S621" s="19">
        <f>VLOOKUP($A621,TOURISM!$A620:$E3310, COLUMN(D621),0)</f>
        <v>2478709140</v>
      </c>
      <c r="T621" s="19">
        <f>VLOOKUP($A621,TOURISM!$A620:$E3310, COLUMN(E621),0)</f>
        <v>448000000</v>
      </c>
      <c r="U621" s="19">
        <f>VLOOKUP($A621,BUSINESS!$A621:$I3311, COLUMN(H621),0)</f>
        <v>7.0000000000000001E-3</v>
      </c>
      <c r="V621" s="19">
        <f>VLOOKUP($A621,BUSINESS!$A621:$I3311, COLUMN(I621),0)</f>
        <v>4.1000000000000002E-2</v>
      </c>
    </row>
    <row r="622" spans="1:22" ht="15" x14ac:dyDescent="0.25">
      <c r="A622" s="14" t="s">
        <v>59</v>
      </c>
      <c r="B622" s="15" t="s">
        <v>98</v>
      </c>
      <c r="C622" s="16" t="s">
        <v>124</v>
      </c>
      <c r="D622" s="17">
        <v>6406727020</v>
      </c>
      <c r="E622" s="18">
        <v>0.11</v>
      </c>
      <c r="F622" s="18">
        <v>62</v>
      </c>
      <c r="G622" s="19">
        <v>0.12</v>
      </c>
      <c r="H622" s="19">
        <f>VLOOKUP($A622,ENERGY!$A622:$E3312,COLUMN(D622),0)</f>
        <v>14338</v>
      </c>
      <c r="I622" s="19">
        <f>VLOOKUP($A622,ENERGY!$A622:$E3312,COLUMN(E622),0)</f>
        <v>689</v>
      </c>
      <c r="J622" s="19">
        <f>VLOOKUP($A622,'HUMAN RESOURCES'!$A622:$L3312,COLUMN(D622),0)</f>
        <v>3.7999999999999999E-2</v>
      </c>
      <c r="K622" s="19">
        <f>VLOOKUP($A622,'HUMAN RESOURCES'!$A622:$L3312,COLUMN(E622),0)</f>
        <v>4.5999999999999999E-2</v>
      </c>
      <c r="L622" s="19">
        <f>VLOOKUP($A622,'HUMAN RESOURCES'!$A622:$L3312,COLUMN(F622),0)</f>
        <v>65</v>
      </c>
      <c r="M622" s="19">
        <f>VLOOKUP($A622,'HUMAN RESOURCES'!$A622:$L3312,COLUMN(G622),0)</f>
        <v>62</v>
      </c>
      <c r="N622" s="19">
        <f>VLOOKUP($A622,'HUMAN RESOURCES'!$A622:$L3312,COLUMN(H622),0)</f>
        <v>0.436</v>
      </c>
      <c r="O622" s="19">
        <f>VLOOKUP($A622,'HUMAN RESOURCES'!$A622:$L3312,COLUMN(I622),0)</f>
        <v>0.53400000000000003</v>
      </c>
      <c r="P622" s="19">
        <f>VLOOKUP($A622,'HUMAN RESOURCES'!$A622:$L3312,COLUMN(J622),0)</f>
        <v>3.1E-2</v>
      </c>
      <c r="Q622" s="19">
        <f>VLOOKUP($A622,'HUMAN RESOURCES'!$A622:$L3312,COLUMN(K622),0)</f>
        <v>13330737</v>
      </c>
      <c r="R622" s="19">
        <f>VLOOKUP($A622,'HUMAN RESOURCES'!$A622:$L3312,COLUMN(L622),0)</f>
        <v>0.42499999999999999</v>
      </c>
      <c r="S622" s="19">
        <f>VLOOKUP($A622,TOURISM!$A621:$E3311, COLUMN(D622),0)</f>
        <v>2478709140</v>
      </c>
      <c r="T622" s="19">
        <f>VLOOKUP($A622,TOURISM!$A621:$E3311, COLUMN(E622),0)</f>
        <v>448000000</v>
      </c>
      <c r="U622" s="19">
        <f>VLOOKUP($A622,BUSINESS!$A622:$I3312, COLUMN(H622),0)</f>
        <v>0.17499999999999999</v>
      </c>
      <c r="V622" s="19">
        <f>VLOOKUP($A622,BUSINESS!$A622:$I3312, COLUMN(I622),0)</f>
        <v>0.70199999999999996</v>
      </c>
    </row>
    <row r="623" spans="1:22" ht="15" x14ac:dyDescent="0.25">
      <c r="A623" s="14" t="s">
        <v>59</v>
      </c>
      <c r="B623" s="15" t="s">
        <v>99</v>
      </c>
      <c r="C623" s="16" t="s">
        <v>124</v>
      </c>
      <c r="D623" s="17">
        <v>248286778</v>
      </c>
      <c r="E623" s="18">
        <v>7.5999999999999998E-2</v>
      </c>
      <c r="F623" s="18">
        <v>108</v>
      </c>
      <c r="G623" s="18">
        <v>0.27</v>
      </c>
      <c r="H623" s="19">
        <f>VLOOKUP($A623,ENERGY!$A623:$E3313,COLUMN(D623),0)</f>
        <v>14338</v>
      </c>
      <c r="I623" s="19">
        <f>VLOOKUP($A623,ENERGY!$A623:$E3313,COLUMN(E623),0)</f>
        <v>51</v>
      </c>
      <c r="J623" s="19">
        <f>VLOOKUP($A623,'HUMAN RESOURCES'!$A623:$L3313,COLUMN(D623),0)</f>
        <v>0.04</v>
      </c>
      <c r="K623" s="19">
        <f>VLOOKUP($A623,'HUMAN RESOURCES'!$A623:$L3313,COLUMN(E623),0)</f>
        <v>6.8000000000000005E-2</v>
      </c>
      <c r="L623" s="19">
        <f>VLOOKUP($A623,'HUMAN RESOURCES'!$A623:$L3313,COLUMN(F623),0)</f>
        <v>50</v>
      </c>
      <c r="M623" s="19">
        <f>VLOOKUP($A623,'HUMAN RESOURCES'!$A623:$L3313,COLUMN(G623),0)</f>
        <v>49</v>
      </c>
      <c r="N623" s="19">
        <f>VLOOKUP($A623,'HUMAN RESOURCES'!$A623:$L3313,COLUMN(H623),0)</f>
        <v>0.45400000000000001</v>
      </c>
      <c r="O623" s="19">
        <f>VLOOKUP($A623,'HUMAN RESOURCES'!$A623:$L3313,COLUMN(I623),0)</f>
        <v>0.51400000000000001</v>
      </c>
      <c r="P623" s="19">
        <f>VLOOKUP($A623,'HUMAN RESOURCES'!$A623:$L3313,COLUMN(J623),0)</f>
        <v>3.2000000000000001E-2</v>
      </c>
      <c r="Q623" s="19">
        <f>VLOOKUP($A623,'HUMAN RESOURCES'!$A623:$L3313,COLUMN(K623),0)</f>
        <v>24581367</v>
      </c>
      <c r="R623" s="19">
        <f>VLOOKUP($A623,'HUMAN RESOURCES'!$A623:$L3313,COLUMN(L623),0)</f>
        <v>0.312</v>
      </c>
      <c r="S623" s="19">
        <f>VLOOKUP($A623,TOURISM!$A622:$E3312, COLUMN(D623),0)</f>
        <v>266000000</v>
      </c>
      <c r="T623" s="19">
        <f>VLOOKUP($A623,TOURISM!$A622:$E3312, COLUMN(E623),0)</f>
        <v>256000000</v>
      </c>
      <c r="U623" s="19">
        <f>VLOOKUP($A623,BUSINESS!$A623:$I3313, COLUMN(H623),0)</f>
        <v>4.2999999999999997E-2</v>
      </c>
      <c r="V623" s="19">
        <f>VLOOKUP($A623,BUSINESS!$A623:$I3313, COLUMN(I623),0)</f>
        <v>0.32</v>
      </c>
    </row>
    <row r="624" spans="1:22" ht="15" x14ac:dyDescent="0.25">
      <c r="A624" s="14" t="s">
        <v>59</v>
      </c>
      <c r="B624" s="15" t="s">
        <v>100</v>
      </c>
      <c r="C624" s="16" t="s">
        <v>124</v>
      </c>
      <c r="D624" s="17">
        <v>14440676498</v>
      </c>
      <c r="E624" s="18">
        <v>0.05</v>
      </c>
      <c r="F624" s="18">
        <v>54</v>
      </c>
      <c r="G624" s="19">
        <v>0.12</v>
      </c>
      <c r="H624" s="19">
        <f>VLOOKUP($A624,ENERGY!$A624:$E3314,COLUMN(D624),0)</f>
        <v>2592</v>
      </c>
      <c r="I624" s="19">
        <f>VLOOKUP($A624,ENERGY!$A624:$E3314,COLUMN(E624),0)</f>
        <v>4331</v>
      </c>
      <c r="J624" s="19">
        <f>VLOOKUP($A624,'HUMAN RESOURCES'!$A624:$L3314,COLUMN(D624),0)</f>
        <v>0.04</v>
      </c>
      <c r="K624" s="19">
        <f>VLOOKUP($A624,'HUMAN RESOURCES'!$A624:$L3314,COLUMN(E624),0)</f>
        <v>4.9000000000000002E-2</v>
      </c>
      <c r="L624" s="19">
        <f>VLOOKUP($A624,'HUMAN RESOURCES'!$A624:$L3314,COLUMN(F624),0)</f>
        <v>54</v>
      </c>
      <c r="M624" s="19">
        <f>VLOOKUP($A624,'HUMAN RESOURCES'!$A624:$L3314,COLUMN(G624),0)</f>
        <v>54</v>
      </c>
      <c r="N624" s="19">
        <f>VLOOKUP($A624,'HUMAN RESOURCES'!$A624:$L3314,COLUMN(H624),0)</f>
        <v>0.45600000000000002</v>
      </c>
      <c r="O624" s="19">
        <f>VLOOKUP($A624,'HUMAN RESOURCES'!$A624:$L3314,COLUMN(I624),0)</f>
        <v>0.51200000000000001</v>
      </c>
      <c r="P624" s="19">
        <f>VLOOKUP($A624,'HUMAN RESOURCES'!$A624:$L3314,COLUMN(J624),0)</f>
        <v>3.1E-2</v>
      </c>
      <c r="Q624" s="19">
        <f>VLOOKUP($A624,'HUMAN RESOURCES'!$A624:$L3314,COLUMN(K624),0)</f>
        <v>15457531</v>
      </c>
      <c r="R624" s="19">
        <f>VLOOKUP($A624,'HUMAN RESOURCES'!$A624:$L3314,COLUMN(L624),0)</f>
        <v>0.157</v>
      </c>
      <c r="S624" s="19">
        <f>VLOOKUP($A624,TOURISM!$A623:$E3313, COLUMN(D624),0)</f>
        <v>39000000</v>
      </c>
      <c r="T624" s="19">
        <f>VLOOKUP($A624,TOURISM!$A623:$E3313, COLUMN(E624),0)</f>
        <v>97000000</v>
      </c>
      <c r="U624" s="19">
        <f>VLOOKUP($A624,BUSINESS!$A624:$I3314, COLUMN(H624),0)</f>
        <v>3.3000000000000002E-2</v>
      </c>
      <c r="V624" s="19">
        <f>VLOOKUP($A624,BUSINESS!$A624:$I3314, COLUMN(I624),0)</f>
        <v>0.25600000000000001</v>
      </c>
    </row>
    <row r="625" spans="1:22" ht="15" x14ac:dyDescent="0.25">
      <c r="A625" s="14" t="s">
        <v>59</v>
      </c>
      <c r="B625" s="15" t="s">
        <v>101</v>
      </c>
      <c r="C625" s="16" t="s">
        <v>124</v>
      </c>
      <c r="D625" s="17">
        <v>1059593023</v>
      </c>
      <c r="E625" s="18">
        <v>3.5999999999999997E-2</v>
      </c>
      <c r="F625" s="18">
        <v>413</v>
      </c>
      <c r="G625" s="18">
        <v>0.112</v>
      </c>
      <c r="H625" s="19">
        <f>VLOOKUP($A625,ENERGY!$A625:$E3315,COLUMN(D625),0)</f>
        <v>14338</v>
      </c>
      <c r="I625" s="19">
        <f>VLOOKUP($A625,ENERGY!$A625:$E3315,COLUMN(E625),0)</f>
        <v>642</v>
      </c>
      <c r="J625" s="19">
        <f>VLOOKUP($A625,'HUMAN RESOURCES'!$A625:$L3315,COLUMN(D625),0)</f>
        <v>0.04</v>
      </c>
      <c r="K625" s="19">
        <f>VLOOKUP($A625,'HUMAN RESOURCES'!$A625:$L3315,COLUMN(E625),0)</f>
        <v>3.9E-2</v>
      </c>
      <c r="L625" s="19">
        <f>VLOOKUP($A625,'HUMAN RESOURCES'!$A625:$L3315,COLUMN(F625),0)</f>
        <v>61</v>
      </c>
      <c r="M625" s="19">
        <f>VLOOKUP($A625,'HUMAN RESOURCES'!$A625:$L3315,COLUMN(G625),0)</f>
        <v>59</v>
      </c>
      <c r="N625" s="19">
        <f>VLOOKUP($A625,'HUMAN RESOURCES'!$A625:$L3315,COLUMN(H625),0)</f>
        <v>0.44900000000000001</v>
      </c>
      <c r="O625" s="19">
        <f>VLOOKUP($A625,'HUMAN RESOURCES'!$A625:$L3315,COLUMN(I625),0)</f>
        <v>0.52</v>
      </c>
      <c r="P625" s="19">
        <f>VLOOKUP($A625,'HUMAN RESOURCES'!$A625:$L3315,COLUMN(J625),0)</f>
        <v>3.1E-2</v>
      </c>
      <c r="Q625" s="19">
        <f>VLOOKUP($A625,'HUMAN RESOURCES'!$A625:$L3315,COLUMN(K625),0)</f>
        <v>46354607</v>
      </c>
      <c r="R625" s="19">
        <f>VLOOKUP($A625,'HUMAN RESOURCES'!$A625:$L3315,COLUMN(L625),0)</f>
        <v>0.28799999999999998</v>
      </c>
      <c r="S625" s="19">
        <f>VLOOKUP($A625,TOURISM!$A624:$E3314, COLUMN(D625),0)</f>
        <v>1383000000</v>
      </c>
      <c r="T625" s="19">
        <f>VLOOKUP($A625,TOURISM!$A624:$E3314, COLUMN(E625),0)</f>
        <v>928000000</v>
      </c>
      <c r="U625" s="19">
        <f>VLOOKUP($A625,BUSINESS!$A625:$I3315, COLUMN(H625),0)</f>
        <v>3.5000000000000003E-2</v>
      </c>
      <c r="V625" s="19">
        <f>VLOOKUP($A625,BUSINESS!$A625:$I3315, COLUMN(I625),0)</f>
        <v>0.55400000000000005</v>
      </c>
    </row>
    <row r="626" spans="1:22" ht="15" x14ac:dyDescent="0.25">
      <c r="A626" s="14" t="s">
        <v>59</v>
      </c>
      <c r="B626" s="15" t="s">
        <v>102</v>
      </c>
      <c r="C626" s="16" t="s">
        <v>124</v>
      </c>
      <c r="D626" s="17">
        <v>2932273988</v>
      </c>
      <c r="E626" s="18">
        <v>0.16300000000000001</v>
      </c>
      <c r="F626" s="18">
        <v>82</v>
      </c>
      <c r="G626" s="18">
        <v>0.21</v>
      </c>
      <c r="H626" s="19">
        <f>VLOOKUP($A626,ENERGY!$A626:$E3316,COLUMN(D626),0)</f>
        <v>14338</v>
      </c>
      <c r="I626" s="19">
        <f>VLOOKUP($A626,ENERGY!$A626:$E3316,COLUMN(E626),0)</f>
        <v>568</v>
      </c>
      <c r="J626" s="19">
        <f>VLOOKUP($A626,'HUMAN RESOURCES'!$A626:$L3316,COLUMN(D626),0)</f>
        <v>4.2000000000000003E-2</v>
      </c>
      <c r="K626" s="19">
        <f>VLOOKUP($A626,'HUMAN RESOURCES'!$A626:$L3316,COLUMN(E626),0)</f>
        <v>7.9000000000000001E-2</v>
      </c>
      <c r="L626" s="19">
        <f>VLOOKUP($A626,'HUMAN RESOURCES'!$A626:$L3316,COLUMN(F626),0)</f>
        <v>52</v>
      </c>
      <c r="M626" s="19">
        <f>VLOOKUP($A626,'HUMAN RESOURCES'!$A626:$L3316,COLUMN(G626),0)</f>
        <v>51</v>
      </c>
      <c r="N626" s="19">
        <f>VLOOKUP($A626,'HUMAN RESOURCES'!$A626:$L3316,COLUMN(H626),0)</f>
        <v>0.441</v>
      </c>
      <c r="O626" s="19">
        <f>VLOOKUP($A626,'HUMAN RESOURCES'!$A626:$L3316,COLUMN(I626),0)</f>
        <v>0.53100000000000003</v>
      </c>
      <c r="P626" s="19">
        <f>VLOOKUP($A626,'HUMAN RESOURCES'!$A626:$L3316,COLUMN(J626),0)</f>
        <v>2.7E-2</v>
      </c>
      <c r="Q626" s="19">
        <f>VLOOKUP($A626,'HUMAN RESOURCES'!$A626:$L3316,COLUMN(K626),0)</f>
        <v>164192925</v>
      </c>
      <c r="R626" s="19">
        <f>VLOOKUP($A626,'HUMAN RESOURCES'!$A626:$L3316,COLUMN(L626),0)</f>
        <v>0.44400000000000001</v>
      </c>
      <c r="S626" s="19">
        <f>VLOOKUP($A626,TOURISM!$A625:$E3315, COLUMN(D626),0)</f>
        <v>688000000</v>
      </c>
      <c r="T626" s="19">
        <f>VLOOKUP($A626,TOURISM!$A625:$E3315, COLUMN(E626),0)</f>
        <v>9534000000</v>
      </c>
      <c r="U626" s="19">
        <f>VLOOKUP($A626,BUSINESS!$A626:$I3316, COLUMN(H626),0)</f>
        <v>0.28399999999999997</v>
      </c>
      <c r="V626" s="19">
        <f>VLOOKUP($A626,BUSINESS!$A626:$I3316, COLUMN(I626),0)</f>
        <v>0.57999999999999996</v>
      </c>
    </row>
    <row r="627" spans="1:22" ht="15" x14ac:dyDescent="0.25">
      <c r="A627" s="14" t="s">
        <v>59</v>
      </c>
      <c r="B627" s="15" t="s">
        <v>103</v>
      </c>
      <c r="C627" s="16" t="s">
        <v>124</v>
      </c>
      <c r="D627" s="20">
        <v>15079752557.5</v>
      </c>
      <c r="E627" s="21">
        <v>6.4000000000000001E-2</v>
      </c>
      <c r="F627" s="19">
        <v>190</v>
      </c>
      <c r="G627" s="19">
        <v>0.12</v>
      </c>
      <c r="H627" s="19">
        <f>VLOOKUP($A627,ENERGY!$A627:$E3317,COLUMN(D627),0)</f>
        <v>14338</v>
      </c>
      <c r="I627" s="19">
        <f>VLOOKUP($A627,ENERGY!$A627:$E3317,COLUMN(E627),0)</f>
        <v>502</v>
      </c>
      <c r="J627" s="19">
        <f>VLOOKUP($A627,'HUMAN RESOURCES'!$A627:$L3317,COLUMN(D627),0)</f>
        <v>4.2000000000000003E-2</v>
      </c>
      <c r="K627" s="19">
        <f>VLOOKUP($A627,'HUMAN RESOURCES'!$A627:$L3317,COLUMN(E627),0)</f>
        <v>6.8000000000000005E-2</v>
      </c>
      <c r="L627" s="19">
        <f>VLOOKUP($A627,'HUMAN RESOURCES'!$A627:$L3317,COLUMN(F627),0)</f>
        <v>56</v>
      </c>
      <c r="M627" s="19">
        <f>VLOOKUP($A627,'HUMAN RESOURCES'!$A627:$L3317,COLUMN(G627),0)</f>
        <v>55</v>
      </c>
      <c r="N627" s="19">
        <f>VLOOKUP($A627,'HUMAN RESOURCES'!$A627:$L3317,COLUMN(H627),0)</f>
        <v>0.45800000000000002</v>
      </c>
      <c r="O627" s="19">
        <f>VLOOKUP($A627,'HUMAN RESOURCES'!$A627:$L3317,COLUMN(I627),0)</f>
        <v>0.51700000000000002</v>
      </c>
      <c r="P627" s="19">
        <f>VLOOKUP($A627,'HUMAN RESOURCES'!$A627:$L3317,COLUMN(J627),0)</f>
        <v>2.5000000000000001E-2</v>
      </c>
      <c r="Q627" s="19">
        <f>VLOOKUP($A627,'HUMAN RESOURCES'!$A627:$L3317,COLUMN(K627),0)</f>
        <v>15995313</v>
      </c>
      <c r="R627" s="19">
        <f>VLOOKUP($A627,'HUMAN RESOURCES'!$A627:$L3317,COLUMN(L627),0)</f>
        <v>0.26500000000000001</v>
      </c>
      <c r="S627" s="19">
        <f>VLOOKUP($A627,TOURISM!$A626:$E3316, COLUMN(D627),0)</f>
        <v>2478709140</v>
      </c>
      <c r="T627" s="19">
        <f>VLOOKUP($A627,TOURISM!$A626:$E3316, COLUMN(E627),0)</f>
        <v>448000000</v>
      </c>
      <c r="U627" s="19">
        <f>VLOOKUP($A627,BUSINESS!$A627:$I3317, COLUMN(H627),0)</f>
        <v>0.03</v>
      </c>
      <c r="V627" s="19">
        <f>VLOOKUP($A627,BUSINESS!$A627:$I3317, COLUMN(I627),0)</f>
        <v>0.48</v>
      </c>
    </row>
    <row r="628" spans="1:22" ht="15" x14ac:dyDescent="0.25">
      <c r="A628" s="14" t="s">
        <v>59</v>
      </c>
      <c r="B628" s="15" t="s">
        <v>104</v>
      </c>
      <c r="C628" s="16" t="s">
        <v>124</v>
      </c>
      <c r="D628" s="17">
        <v>404000000000</v>
      </c>
      <c r="E628" s="18">
        <v>8.6999999999999994E-2</v>
      </c>
      <c r="F628" s="18">
        <v>670</v>
      </c>
      <c r="G628" s="18">
        <v>0.09</v>
      </c>
      <c r="H628" s="19">
        <f>VLOOKUP($A628,ENERGY!$A628:$E3318,COLUMN(D628),0)</f>
        <v>112399</v>
      </c>
      <c r="I628" s="19">
        <f>VLOOKUP($A628,ENERGY!$A628:$E3318,COLUMN(E628),0)</f>
        <v>362743</v>
      </c>
      <c r="J628" s="19">
        <f>VLOOKUP($A628,'HUMAN RESOURCES'!$A628:$L3318,COLUMN(D628),0)</f>
        <v>4.2999999999999997E-2</v>
      </c>
      <c r="K628" s="19">
        <f>VLOOKUP($A628,'HUMAN RESOURCES'!$A628:$L3318,COLUMN(E628),0)</f>
        <v>5.8999999999999997E-2</v>
      </c>
      <c r="L628" s="19">
        <f>VLOOKUP($A628,'HUMAN RESOURCES'!$A628:$L3318,COLUMN(F628),0)</f>
        <v>57</v>
      </c>
      <c r="M628" s="19">
        <f>VLOOKUP($A628,'HUMAN RESOURCES'!$A628:$L3318,COLUMN(G628),0)</f>
        <v>54</v>
      </c>
      <c r="N628" s="19">
        <f>VLOOKUP($A628,'HUMAN RESOURCES'!$A628:$L3318,COLUMN(H628),0)</f>
        <v>0.46800000000000003</v>
      </c>
      <c r="O628" s="19">
        <f>VLOOKUP($A628,'HUMAN RESOURCES'!$A628:$L3318,COLUMN(I628),0)</f>
        <v>0.505</v>
      </c>
      <c r="P628" s="19">
        <f>VLOOKUP($A628,'HUMAN RESOURCES'!$A628:$L3318,COLUMN(J628),0)</f>
        <v>2.5999999999999999E-2</v>
      </c>
      <c r="Q628" s="19">
        <f>VLOOKUP($A628,'HUMAN RESOURCES'!$A628:$L3318,COLUMN(K628),0)</f>
        <v>13633796</v>
      </c>
      <c r="R628" s="19">
        <f>VLOOKUP($A628,'HUMAN RESOURCES'!$A628:$L3318,COLUMN(L628),0)</f>
        <v>0.39200000000000002</v>
      </c>
      <c r="S628" s="19">
        <f>VLOOKUP($A628,TOURISM!$A627:$E3317, COLUMN(D628),0)</f>
        <v>146000000</v>
      </c>
      <c r="T628" s="19">
        <f>VLOOKUP($A628,TOURISM!$A627:$E3317, COLUMN(E628),0)</f>
        <v>140000000</v>
      </c>
      <c r="U628" s="19">
        <f>VLOOKUP($A628,BUSINESS!$A628:$I3318, COLUMN(H628),0)</f>
        <v>0.115</v>
      </c>
      <c r="V628" s="19">
        <f>VLOOKUP($A628,BUSINESS!$A628:$I3318, COLUMN(I628),0)</f>
        <v>0.59899999999999998</v>
      </c>
    </row>
    <row r="629" spans="1:22" ht="15" x14ac:dyDescent="0.25">
      <c r="A629" s="14" t="s">
        <v>59</v>
      </c>
      <c r="B629" s="15" t="s">
        <v>105</v>
      </c>
      <c r="C629" s="16" t="s">
        <v>124</v>
      </c>
      <c r="D629" s="17">
        <v>20782116982</v>
      </c>
      <c r="E629" s="18">
        <v>1.7000000000000001E-2</v>
      </c>
      <c r="F629" s="18">
        <v>32</v>
      </c>
      <c r="G629" s="19">
        <v>0.12</v>
      </c>
      <c r="H629" s="19">
        <f>VLOOKUP($A629,ENERGY!$A629:$E3319,COLUMN(D629),0)</f>
        <v>14338</v>
      </c>
      <c r="I629" s="19">
        <f>VLOOKUP($A629,ENERGY!$A629:$E3319,COLUMN(E629),0)</f>
        <v>8441</v>
      </c>
      <c r="J629" s="19">
        <f>VLOOKUP($A629,'HUMAN RESOURCES'!$A629:$L3319,COLUMN(D629),0)</f>
        <v>4.2999999999999997E-2</v>
      </c>
      <c r="K629" s="19">
        <f>VLOOKUP($A629,'HUMAN RESOURCES'!$A629:$L3319,COLUMN(E629),0)</f>
        <v>5.0999999999999997E-2</v>
      </c>
      <c r="L629" s="19">
        <f>VLOOKUP($A629,'HUMAN RESOURCES'!$A629:$L3319,COLUMN(F629),0)</f>
        <v>60</v>
      </c>
      <c r="M629" s="19">
        <f>VLOOKUP($A629,'HUMAN RESOURCES'!$A629:$L3319,COLUMN(G629),0)</f>
        <v>57</v>
      </c>
      <c r="N629" s="19">
        <f>VLOOKUP($A629,'HUMAN RESOURCES'!$A629:$L3319,COLUMN(H629),0)</f>
        <v>0.45900000000000002</v>
      </c>
      <c r="O629" s="19">
        <f>VLOOKUP($A629,'HUMAN RESOURCES'!$A629:$L3319,COLUMN(I629),0)</f>
        <v>0.51600000000000001</v>
      </c>
      <c r="P629" s="19">
        <f>VLOOKUP($A629,'HUMAN RESOURCES'!$A629:$L3319,COLUMN(J629),0)</f>
        <v>2.5000000000000001E-2</v>
      </c>
      <c r="Q629" s="19">
        <f>VLOOKUP($A629,'HUMAN RESOURCES'!$A629:$L3319,COLUMN(K629),0)</f>
        <v>1734966</v>
      </c>
      <c r="R629" s="19">
        <f>VLOOKUP($A629,'HUMAN RESOURCES'!$A629:$L3319,COLUMN(L629),0)</f>
        <v>0.56999999999999995</v>
      </c>
      <c r="S629" s="19">
        <f>VLOOKUP($A629,TOURISM!$A628:$E3318, COLUMN(D629),0)</f>
        <v>92000000</v>
      </c>
      <c r="T629" s="19">
        <f>VLOOKUP($A629,TOURISM!$A628:$E3318, COLUMN(E629),0)</f>
        <v>11000000</v>
      </c>
      <c r="U629" s="19">
        <f>VLOOKUP($A629,BUSINESS!$A629:$I3319, COLUMN(H629),0)</f>
        <v>0.109</v>
      </c>
      <c r="V629" s="19">
        <f>VLOOKUP($A629,BUSINESS!$A629:$I3319, COLUMN(I629),0)</f>
        <v>0.80800000000000005</v>
      </c>
    </row>
    <row r="630" spans="1:22" ht="15" x14ac:dyDescent="0.25">
      <c r="A630" s="14" t="s">
        <v>59</v>
      </c>
      <c r="B630" s="15" t="s">
        <v>106</v>
      </c>
      <c r="C630" s="16" t="s">
        <v>124</v>
      </c>
      <c r="D630" s="17">
        <v>67320812663</v>
      </c>
      <c r="E630" s="18">
        <v>6.7000000000000004E-2</v>
      </c>
      <c r="F630" s="18">
        <v>119</v>
      </c>
      <c r="G630" s="19">
        <v>0.12</v>
      </c>
      <c r="H630" s="19">
        <f>VLOOKUP($A630,ENERGY!$A630:$E3320,COLUMN(D630),0)</f>
        <v>13988</v>
      </c>
      <c r="I630" s="19">
        <f>VLOOKUP($A630,ENERGY!$A630:$E3320,COLUMN(E630),0)</f>
        <v>6370</v>
      </c>
      <c r="J630" s="19">
        <f>VLOOKUP($A630,'HUMAN RESOURCES'!$A630:$L3320,COLUMN(D630),0)</f>
        <v>4.3999999999999997E-2</v>
      </c>
      <c r="K630" s="19">
        <f>VLOOKUP($A630,'HUMAN RESOURCES'!$A630:$L3320,COLUMN(E630),0)</f>
        <v>0.09</v>
      </c>
      <c r="L630" s="19">
        <f>VLOOKUP($A630,'HUMAN RESOURCES'!$A630:$L3320,COLUMN(F630),0)</f>
        <v>51</v>
      </c>
      <c r="M630" s="19">
        <f>VLOOKUP($A630,'HUMAN RESOURCES'!$A630:$L3320,COLUMN(G630),0)</f>
        <v>48</v>
      </c>
      <c r="N630" s="19">
        <f>VLOOKUP($A630,'HUMAN RESOURCES'!$A630:$L3320,COLUMN(H630),0)</f>
        <v>0.45300000000000001</v>
      </c>
      <c r="O630" s="19">
        <f>VLOOKUP($A630,'HUMAN RESOURCES'!$A630:$L3320,COLUMN(I630),0)</f>
        <v>0.51900000000000002</v>
      </c>
      <c r="P630" s="19">
        <f>VLOOKUP($A630,'HUMAN RESOURCES'!$A630:$L3320,COLUMN(J630),0)</f>
        <v>2.8000000000000001E-2</v>
      </c>
      <c r="Q630" s="19">
        <f>VLOOKUP($A630,'HUMAN RESOURCES'!$A630:$L3320,COLUMN(K630),0)</f>
        <v>63931512</v>
      </c>
      <c r="R630" s="19">
        <f>VLOOKUP($A630,'HUMAN RESOURCES'!$A630:$L3320,COLUMN(L630),0)</f>
        <v>0.40400000000000003</v>
      </c>
      <c r="S630" s="19">
        <f>VLOOKUP($A630,TOURISM!$A629:$E3319, COLUMN(D630),0)</f>
        <v>11400000</v>
      </c>
      <c r="T630" s="19">
        <f>VLOOKUP($A630,TOURISM!$A629:$E3319, COLUMN(E630),0)</f>
        <v>298000000</v>
      </c>
      <c r="U630" s="19">
        <f>VLOOKUP($A630,BUSINESS!$A630:$I3320, COLUMN(H630),0)</f>
        <v>1.2E-2</v>
      </c>
      <c r="V630" s="19">
        <f>VLOOKUP($A630,BUSINESS!$A630:$I3320, COLUMN(I630),0)</f>
        <v>0.245</v>
      </c>
    </row>
    <row r="631" spans="1:22" ht="15" x14ac:dyDescent="0.25">
      <c r="A631" s="14" t="s">
        <v>59</v>
      </c>
      <c r="B631" s="15" t="s">
        <v>107</v>
      </c>
      <c r="C631" s="16" t="s">
        <v>124</v>
      </c>
      <c r="D631" s="17">
        <v>4145772237</v>
      </c>
      <c r="E631" s="18">
        <v>8.3000000000000004E-2</v>
      </c>
      <c r="F631" s="18">
        <v>270</v>
      </c>
      <c r="G631" s="18">
        <v>0.09</v>
      </c>
      <c r="H631" s="19">
        <f>VLOOKUP($A631,ENERGY!$A631:$E3321,COLUMN(D631),0)</f>
        <v>14338</v>
      </c>
      <c r="I631" s="19">
        <f>VLOOKUP($A631,ENERGY!$A631:$E3321,COLUMN(E631),0)</f>
        <v>1144</v>
      </c>
      <c r="J631" s="19">
        <f>VLOOKUP($A631,'HUMAN RESOURCES'!$A631:$L3321,COLUMN(D631),0)</f>
        <v>4.3999999999999997E-2</v>
      </c>
      <c r="K631" s="19">
        <f>VLOOKUP($A631,'HUMAN RESOURCES'!$A631:$L3321,COLUMN(E631),0)</f>
        <v>4.9000000000000002E-2</v>
      </c>
      <c r="L631" s="19">
        <f>VLOOKUP($A631,'HUMAN RESOURCES'!$A631:$L3321,COLUMN(F631),0)</f>
        <v>59</v>
      </c>
      <c r="M631" s="19">
        <f>VLOOKUP($A631,'HUMAN RESOURCES'!$A631:$L3321,COLUMN(G631),0)</f>
        <v>57</v>
      </c>
      <c r="N631" s="19">
        <f>VLOOKUP($A631,'HUMAN RESOURCES'!$A631:$L3321,COLUMN(H631),0)</f>
        <v>0.48699999999999999</v>
      </c>
      <c r="O631" s="19">
        <f>VLOOKUP($A631,'HUMAN RESOURCES'!$A631:$L3321,COLUMN(I631),0)</f>
        <v>0.48899999999999999</v>
      </c>
      <c r="P631" s="19">
        <f>VLOOKUP($A631,'HUMAN RESOURCES'!$A631:$L3321,COLUMN(J631),0)</f>
        <v>2.4E-2</v>
      </c>
      <c r="Q631" s="19">
        <f>VLOOKUP($A631,'HUMAN RESOURCES'!$A631:$L3321,COLUMN(K631),0)</f>
        <v>35148064</v>
      </c>
      <c r="R631" s="19">
        <f>VLOOKUP($A631,'HUMAN RESOURCES'!$A631:$L3321,COLUMN(L631),0)</f>
        <v>0.14799999999999999</v>
      </c>
      <c r="S631" s="19">
        <f>VLOOKUP($A631,TOURISM!$A630:$E3320, COLUMN(D631),0)</f>
        <v>967000000</v>
      </c>
      <c r="T631" s="19">
        <f>VLOOKUP($A631,TOURISM!$A630:$E3320, COLUMN(E631),0)</f>
        <v>528000000</v>
      </c>
      <c r="U631" s="19">
        <f>VLOOKUP($A631,BUSINESS!$A631:$I3321, COLUMN(H631),0)</f>
        <v>0.13</v>
      </c>
      <c r="V631" s="19">
        <f>VLOOKUP($A631,BUSINESS!$A631:$I3321, COLUMN(I631),0)</f>
        <v>0.47499999999999998</v>
      </c>
    </row>
    <row r="632" spans="1:22" ht="15" x14ac:dyDescent="0.25">
      <c r="A632" s="14" t="s">
        <v>59</v>
      </c>
      <c r="B632" s="15" t="s">
        <v>108</v>
      </c>
      <c r="C632" s="16" t="s">
        <v>124</v>
      </c>
      <c r="D632" s="17">
        <v>23874165047</v>
      </c>
      <c r="E632" s="18">
        <v>7.3999999999999996E-2</v>
      </c>
      <c r="F632" s="18">
        <v>38</v>
      </c>
      <c r="G632" s="18">
        <v>0.15</v>
      </c>
      <c r="H632" s="19">
        <f>VLOOKUP($A632,ENERGY!$A632:$E3322,COLUMN(D632),0)</f>
        <v>14203</v>
      </c>
      <c r="I632" s="19">
        <f>VLOOKUP($A632,ENERGY!$A632:$E3322,COLUMN(E632),0)</f>
        <v>3128</v>
      </c>
      <c r="J632" s="19">
        <f>VLOOKUP($A632,'HUMAN RESOURCES'!$A632:$L3322,COLUMN(D632),0)</f>
        <v>4.4999999999999998E-2</v>
      </c>
      <c r="K632" s="19">
        <f>VLOOKUP($A632,'HUMAN RESOURCES'!$A632:$L3322,COLUMN(E632),0)</f>
        <v>5.8999999999999997E-2</v>
      </c>
      <c r="L632" s="19">
        <f>VLOOKUP($A632,'HUMAN RESOURCES'!$A632:$L3322,COLUMN(F632),0)</f>
        <v>55</v>
      </c>
      <c r="M632" s="19">
        <f>VLOOKUP($A632,'HUMAN RESOURCES'!$A632:$L3322,COLUMN(G632),0)</f>
        <v>51</v>
      </c>
      <c r="N632" s="19">
        <f>VLOOKUP($A632,'HUMAN RESOURCES'!$A632:$L3322,COLUMN(H632),0)</f>
        <v>0.44</v>
      </c>
      <c r="O632" s="19">
        <f>VLOOKUP($A632,'HUMAN RESOURCES'!$A632:$L3322,COLUMN(I632),0)</f>
        <v>0.53500000000000003</v>
      </c>
      <c r="P632" s="19">
        <f>VLOOKUP($A632,'HUMAN RESOURCES'!$A632:$L3322,COLUMN(J632),0)</f>
        <v>2.5000000000000001E-2</v>
      </c>
      <c r="Q632" s="19">
        <f>VLOOKUP($A632,'HUMAN RESOURCES'!$A632:$L3322,COLUMN(K632),0)</f>
        <v>9540362</v>
      </c>
      <c r="R632" s="19">
        <f>VLOOKUP($A632,'HUMAN RESOURCES'!$A632:$L3322,COLUMN(L632),0)</f>
        <v>0.109</v>
      </c>
      <c r="S632" s="19">
        <f>VLOOKUP($A632,TOURISM!$A631:$E3321, COLUMN(D632),0)</f>
        <v>3700000</v>
      </c>
      <c r="T632" s="19">
        <f>VLOOKUP($A632,TOURISM!$A631:$E3321, COLUMN(E632),0)</f>
        <v>49000000</v>
      </c>
      <c r="U632" s="19">
        <f>VLOOKUP($A632,BUSINESS!$A632:$I3322, COLUMN(H632),0)</f>
        <v>1.0999999999999999E-2</v>
      </c>
      <c r="V632" s="19">
        <f>VLOOKUP($A632,BUSINESS!$A632:$I3322, COLUMN(I632),0)</f>
        <v>0.20100000000000001</v>
      </c>
    </row>
    <row r="633" spans="1:22" ht="15" x14ac:dyDescent="0.25">
      <c r="A633" s="14" t="s">
        <v>59</v>
      </c>
      <c r="B633" s="15" t="s">
        <v>109</v>
      </c>
      <c r="C633" s="16" t="s">
        <v>124</v>
      </c>
      <c r="D633" s="17">
        <v>3756023048</v>
      </c>
      <c r="E633" s="18">
        <v>0.08</v>
      </c>
      <c r="F633" s="18">
        <v>43</v>
      </c>
      <c r="G633" s="19">
        <v>0.12</v>
      </c>
      <c r="H633" s="19">
        <f>VLOOKUP($A633,ENERGY!$A633:$E3323,COLUMN(D633),0)</f>
        <v>2106</v>
      </c>
      <c r="I633" s="19">
        <f>VLOOKUP($A633,ENERGY!$A633:$E3323,COLUMN(E633),0)</f>
        <v>1162</v>
      </c>
      <c r="J633" s="19">
        <f>VLOOKUP($A633,'HUMAN RESOURCES'!$A633:$L3323,COLUMN(D633),0)</f>
        <v>4.4999999999999998E-2</v>
      </c>
      <c r="K633" s="19">
        <f>VLOOKUP($A633,'HUMAN RESOURCES'!$A633:$L3323,COLUMN(E633),0)</f>
        <v>9.5000000000000001E-2</v>
      </c>
      <c r="L633" s="19">
        <f>VLOOKUP($A633,'HUMAN RESOURCES'!$A633:$L3323,COLUMN(F633),0)</f>
        <v>56</v>
      </c>
      <c r="M633" s="19">
        <f>VLOOKUP($A633,'HUMAN RESOURCES'!$A633:$L3323,COLUMN(G633),0)</f>
        <v>53</v>
      </c>
      <c r="N633" s="19">
        <f>VLOOKUP($A633,'HUMAN RESOURCES'!$A633:$L3323,COLUMN(H633),0)</f>
        <v>0.47499999999999998</v>
      </c>
      <c r="O633" s="19">
        <f>VLOOKUP($A633,'HUMAN RESOURCES'!$A633:$L3323,COLUMN(I633),0)</f>
        <v>0.496</v>
      </c>
      <c r="P633" s="19">
        <f>VLOOKUP($A633,'HUMAN RESOURCES'!$A633:$L3323,COLUMN(J633),0)</f>
        <v>2.8000000000000001E-2</v>
      </c>
      <c r="Q633" s="19">
        <f>VLOOKUP($A633,'HUMAN RESOURCES'!$A633:$L3323,COLUMN(K633),0)</f>
        <v>9907903</v>
      </c>
      <c r="R633" s="19">
        <f>VLOOKUP($A633,'HUMAN RESOURCES'!$A633:$L3323,COLUMN(L633),0)</f>
        <v>0.377</v>
      </c>
      <c r="S633" s="19">
        <f>VLOOKUP($A633,TOURISM!$A632:$E3322, COLUMN(D633),0)</f>
        <v>2478709140</v>
      </c>
      <c r="T633" s="19">
        <f>VLOOKUP($A633,TOURISM!$A632:$E3322, COLUMN(E633),0)</f>
        <v>448000000</v>
      </c>
      <c r="U633" s="19">
        <f>VLOOKUP($A633,BUSINESS!$A633:$I3323, COLUMN(H633),0)</f>
        <v>1.2999999999999999E-2</v>
      </c>
      <c r="V633" s="19">
        <f>VLOOKUP($A633,BUSINESS!$A633:$I3323, COLUMN(I633),0)</f>
        <v>0.182</v>
      </c>
    </row>
    <row r="634" spans="1:22" ht="15" x14ac:dyDescent="0.25">
      <c r="A634" s="14" t="s">
        <v>59</v>
      </c>
      <c r="B634" s="15" t="s">
        <v>110</v>
      </c>
      <c r="C634" s="16" t="s">
        <v>124</v>
      </c>
      <c r="D634" s="17">
        <v>45951129422</v>
      </c>
      <c r="E634" s="18">
        <v>7.0000000000000007E-2</v>
      </c>
      <c r="F634" s="18">
        <v>304</v>
      </c>
      <c r="G634" s="19">
        <v>0.12</v>
      </c>
      <c r="H634" s="19">
        <f>VLOOKUP($A634,ENERGY!$A634:$E3324,COLUMN(D634),0)</f>
        <v>7711</v>
      </c>
      <c r="I634" s="19">
        <f>VLOOKUP($A634,ENERGY!$A634:$E3324,COLUMN(E634),0)</f>
        <v>20818</v>
      </c>
      <c r="J634" s="19">
        <f>VLOOKUP($A634,'HUMAN RESOURCES'!$A634:$L3324,COLUMN(D634),0)</f>
        <v>4.5999999999999999E-2</v>
      </c>
      <c r="K634" s="19">
        <f>VLOOKUP($A634,'HUMAN RESOURCES'!$A634:$L3324,COLUMN(E634),0)</f>
        <v>0.107</v>
      </c>
      <c r="L634" s="19">
        <f>VLOOKUP($A634,'HUMAN RESOURCES'!$A634:$L3324,COLUMN(F634),0)</f>
        <v>53</v>
      </c>
      <c r="M634" s="19">
        <f>VLOOKUP($A634,'HUMAN RESOURCES'!$A634:$L3324,COLUMN(G634),0)</f>
        <v>50</v>
      </c>
      <c r="N634" s="19">
        <f>VLOOKUP($A634,'HUMAN RESOURCES'!$A634:$L3324,COLUMN(H634),0)</f>
        <v>0.47699999999999998</v>
      </c>
      <c r="O634" s="19">
        <f>VLOOKUP($A634,'HUMAN RESOURCES'!$A634:$L3324,COLUMN(I634),0)</f>
        <v>0.499</v>
      </c>
      <c r="P634" s="19">
        <f>VLOOKUP($A634,'HUMAN RESOURCES'!$A634:$L3324,COLUMN(J634),0)</f>
        <v>2.4E-2</v>
      </c>
      <c r="Q634" s="19">
        <f>VLOOKUP($A634,'HUMAN RESOURCES'!$A634:$L3324,COLUMN(K634),0)</f>
        <v>20180490</v>
      </c>
      <c r="R634" s="19">
        <f>VLOOKUP($A634,'HUMAN RESOURCES'!$A634:$L3324,COLUMN(L634),0)</f>
        <v>0.40899999999999997</v>
      </c>
      <c r="S634" s="19">
        <f>VLOOKUP($A634,TOURISM!$A633:$E3323, COLUMN(D634),0)</f>
        <v>653000000</v>
      </c>
      <c r="T634" s="19">
        <f>VLOOKUP($A634,TOURISM!$A633:$E3323, COLUMN(E634),0)</f>
        <v>323000000</v>
      </c>
      <c r="U634" s="19">
        <f>VLOOKUP($A634,BUSINESS!$A634:$I3324, COLUMN(H634),0)</f>
        <v>0.14799999999999999</v>
      </c>
      <c r="V634" s="19">
        <f>VLOOKUP($A634,BUSINESS!$A634:$I3324, COLUMN(I634),0)</f>
        <v>0.53</v>
      </c>
    </row>
    <row r="635" spans="1:22" ht="15" x14ac:dyDescent="0.25">
      <c r="A635" s="14" t="s">
        <v>59</v>
      </c>
      <c r="B635" s="15" t="s">
        <v>111</v>
      </c>
      <c r="C635" s="16" t="s">
        <v>124</v>
      </c>
      <c r="D635" s="17">
        <v>15493320082</v>
      </c>
      <c r="E635" s="18">
        <v>9.2999999999999999E-2</v>
      </c>
      <c r="F635" s="18">
        <v>41</v>
      </c>
      <c r="G635" s="18">
        <v>0.218</v>
      </c>
      <c r="H635" s="19">
        <f>VLOOKUP($A635,ENERGY!$A635:$E3325,COLUMN(D635),0)</f>
        <v>14338</v>
      </c>
      <c r="I635" s="19">
        <f>VLOOKUP($A635,ENERGY!$A635:$E3325,COLUMN(E635),0)</f>
        <v>1621</v>
      </c>
      <c r="J635" s="19">
        <f>VLOOKUP($A635,'HUMAN RESOURCES'!$A635:$L3325,COLUMN(D635),0)</f>
        <v>4.7E-2</v>
      </c>
      <c r="K635" s="19">
        <f>VLOOKUP($A635,'HUMAN RESOURCES'!$A635:$L3325,COLUMN(E635),0)</f>
        <v>9.1999999999999998E-2</v>
      </c>
      <c r="L635" s="19">
        <f>VLOOKUP($A635,'HUMAN RESOURCES'!$A635:$L3325,COLUMN(F635),0)</f>
        <v>51</v>
      </c>
      <c r="M635" s="19">
        <f>VLOOKUP($A635,'HUMAN RESOURCES'!$A635:$L3325,COLUMN(G635),0)</f>
        <v>49</v>
      </c>
      <c r="N635" s="19">
        <f>VLOOKUP($A635,'HUMAN RESOURCES'!$A635:$L3325,COLUMN(H635),0)</f>
        <v>0.48699999999999999</v>
      </c>
      <c r="O635" s="19">
        <f>VLOOKUP($A635,'HUMAN RESOURCES'!$A635:$L3325,COLUMN(I635),0)</f>
        <v>0.48799999999999999</v>
      </c>
      <c r="P635" s="19">
        <f>VLOOKUP($A635,'HUMAN RESOURCES'!$A635:$L3325,COLUMN(J635),0)</f>
        <v>2.5000000000000001E-2</v>
      </c>
      <c r="Q635" s="19">
        <f>VLOOKUP($A635,'HUMAN RESOURCES'!$A635:$L3325,COLUMN(K635),0)</f>
        <v>12080037</v>
      </c>
      <c r="R635" s="19">
        <f>VLOOKUP($A635,'HUMAN RESOURCES'!$A635:$L3325,COLUMN(L635),0)</f>
        <v>0.22</v>
      </c>
      <c r="S635" s="19">
        <f>VLOOKUP($A635,TOURISM!$A634:$E3324, COLUMN(D635),0)</f>
        <v>2478709140</v>
      </c>
      <c r="T635" s="19">
        <f>VLOOKUP($A635,TOURISM!$A634:$E3324, COLUMN(E635),0)</f>
        <v>448000000</v>
      </c>
      <c r="U635" s="19">
        <f>VLOOKUP($A635,BUSINESS!$A635:$I3325, COLUMN(H635),0)</f>
        <v>1.9E-2</v>
      </c>
      <c r="V635" s="19">
        <f>VLOOKUP($A635,BUSINESS!$A635:$I3325, COLUMN(I635),0)</f>
        <v>0.30299999999999999</v>
      </c>
    </row>
    <row r="636" spans="1:22" ht="15" x14ac:dyDescent="0.25">
      <c r="A636" s="14" t="s">
        <v>59</v>
      </c>
      <c r="B636" s="15" t="s">
        <v>112</v>
      </c>
      <c r="C636" s="16" t="s">
        <v>124</v>
      </c>
      <c r="D636" s="17">
        <v>19201691493</v>
      </c>
      <c r="E636" s="18">
        <v>6.2E-2</v>
      </c>
      <c r="F636" s="18">
        <v>87</v>
      </c>
      <c r="G636" s="18">
        <v>0.188</v>
      </c>
      <c r="H636" s="19">
        <f>VLOOKUP($A636,ENERGY!$A636:$E3326,COLUMN(D636),0)</f>
        <v>6430</v>
      </c>
      <c r="I636" s="19">
        <f>VLOOKUP($A636,ENERGY!$A636:$E3326,COLUMN(E636),0)</f>
        <v>1907</v>
      </c>
      <c r="J636" s="19">
        <f>VLOOKUP($A636,'HUMAN RESOURCES'!$A636:$L3326,COLUMN(D636),0)</f>
        <v>4.8000000000000001E-2</v>
      </c>
      <c r="K636" s="19">
        <f>VLOOKUP($A636,'HUMAN RESOURCES'!$A636:$L3326,COLUMN(E636),0)</f>
        <v>8.1000000000000003E-2</v>
      </c>
      <c r="L636" s="19">
        <f>VLOOKUP($A636,'HUMAN RESOURCES'!$A636:$L3326,COLUMN(F636),0)</f>
        <v>54</v>
      </c>
      <c r="M636" s="19">
        <f>VLOOKUP($A636,'HUMAN RESOURCES'!$A636:$L3326,COLUMN(G636),0)</f>
        <v>54</v>
      </c>
      <c r="N636" s="19">
        <f>VLOOKUP($A636,'HUMAN RESOURCES'!$A636:$L3326,COLUMN(H636),0)</f>
        <v>0.47</v>
      </c>
      <c r="O636" s="19">
        <f>VLOOKUP($A636,'HUMAN RESOURCES'!$A636:$L3326,COLUMN(I636),0)</f>
        <v>0.502</v>
      </c>
      <c r="P636" s="19">
        <f>VLOOKUP($A636,'HUMAN RESOURCES'!$A636:$L3326,COLUMN(J636),0)</f>
        <v>2.9000000000000001E-2</v>
      </c>
      <c r="Q636" s="19">
        <f>VLOOKUP($A636,'HUMAN RESOURCES'!$A636:$L3326,COLUMN(K636),0)</f>
        <v>14416737</v>
      </c>
      <c r="R636" s="19">
        <f>VLOOKUP($A636,'HUMAN RESOURCES'!$A636:$L3326,COLUMN(L636),0)</f>
        <v>0.36799999999999999</v>
      </c>
      <c r="S636" s="19">
        <f>VLOOKUP($A636,TOURISM!$A635:$E3325, COLUMN(D636),0)</f>
        <v>274000000</v>
      </c>
      <c r="T636" s="19">
        <f>VLOOKUP($A636,TOURISM!$A635:$E3325, COLUMN(E636),0)</f>
        <v>224000000</v>
      </c>
      <c r="U636" s="19">
        <f>VLOOKUP($A636,BUSINESS!$A636:$I3326, COLUMN(H636),0)</f>
        <v>0.02</v>
      </c>
      <c r="V636" s="19">
        <f>VLOOKUP($A636,BUSINESS!$A636:$I3326, COLUMN(I636),0)</f>
        <v>0.751</v>
      </c>
    </row>
    <row r="637" spans="1:22" ht="15" x14ac:dyDescent="0.25">
      <c r="A637" s="14" t="s">
        <v>59</v>
      </c>
      <c r="B637" s="15" t="s">
        <v>113</v>
      </c>
      <c r="C637" s="16" t="s">
        <v>124</v>
      </c>
      <c r="D637" s="17">
        <v>10956226611</v>
      </c>
      <c r="E637" s="21">
        <v>6.4000000000000001E-2</v>
      </c>
      <c r="F637" s="19">
        <v>190</v>
      </c>
      <c r="G637" s="19">
        <v>0.12</v>
      </c>
      <c r="H637" s="19">
        <f>VLOOKUP($A637,ENERGY!$A637:$E3327,COLUMN(D637),0)</f>
        <v>9690</v>
      </c>
      <c r="I637" s="19">
        <f>VLOOKUP($A637,ENERGY!$A637:$E3327,COLUMN(E637),0)</f>
        <v>12563</v>
      </c>
      <c r="J637" s="19">
        <f>VLOOKUP($A637,'HUMAN RESOURCES'!$A637:$L3327,COLUMN(D637),0)</f>
        <v>0.05</v>
      </c>
      <c r="K637" s="19">
        <f>VLOOKUP($A637,'HUMAN RESOURCES'!$A637:$L3327,COLUMN(E637),0)</f>
        <v>6.4000000000000001E-2</v>
      </c>
      <c r="L637" s="19">
        <f>VLOOKUP($A637,'HUMAN RESOURCES'!$A637:$L3327,COLUMN(F637),0)</f>
        <v>58</v>
      </c>
      <c r="M637" s="19">
        <f>VLOOKUP($A637,'HUMAN RESOURCES'!$A637:$L3327,COLUMN(G637),0)</f>
        <v>57</v>
      </c>
      <c r="N637" s="19">
        <f>VLOOKUP($A637,'HUMAN RESOURCES'!$A637:$L3327,COLUMN(H637),0)</f>
        <v>0.499</v>
      </c>
      <c r="O637" s="19">
        <f>VLOOKUP($A637,'HUMAN RESOURCES'!$A637:$L3327,COLUMN(I637),0)</f>
        <v>0.47499999999999998</v>
      </c>
      <c r="P637" s="19">
        <f>VLOOKUP($A637,'HUMAN RESOURCES'!$A637:$L3327,COLUMN(J637),0)</f>
        <v>2.5999999999999999E-2</v>
      </c>
      <c r="Q637" s="19">
        <f>VLOOKUP($A637,'HUMAN RESOURCES'!$A637:$L3327,COLUMN(K637),0)</f>
        <v>16511462</v>
      </c>
      <c r="R637" s="19">
        <f>VLOOKUP($A637,'HUMAN RESOURCES'!$A637:$L3327,COLUMN(L637),0)</f>
        <v>0.17799999999999999</v>
      </c>
      <c r="S637" s="19">
        <f>VLOOKUP($A637,TOURISM!$A636:$E3326, COLUMN(D637),0)</f>
        <v>86000000</v>
      </c>
      <c r="T637" s="19">
        <f>VLOOKUP($A637,TOURISM!$A636:$E3326, COLUMN(E637),0)</f>
        <v>448000000</v>
      </c>
      <c r="U637" s="19">
        <f>VLOOKUP($A637,BUSINESS!$A637:$I3327, COLUMN(H637),0)</f>
        <v>1.2999999999999999E-2</v>
      </c>
      <c r="V637" s="19">
        <f>VLOOKUP($A637,BUSINESS!$A637:$I3327, COLUMN(I637),0)</f>
        <v>0.28699999999999998</v>
      </c>
    </row>
    <row r="638" spans="1:22" ht="15" x14ac:dyDescent="0.25">
      <c r="A638" s="14" t="s">
        <v>59</v>
      </c>
      <c r="B638" s="15" t="s">
        <v>60</v>
      </c>
      <c r="C638" s="16" t="s">
        <v>125</v>
      </c>
      <c r="D638" s="17">
        <v>204000000000</v>
      </c>
      <c r="E638" s="18">
        <v>5.1999999999999998E-2</v>
      </c>
      <c r="F638" s="18">
        <v>279</v>
      </c>
      <c r="G638" s="18">
        <v>0.08</v>
      </c>
      <c r="H638" s="19">
        <f>VLOOKUP($A638,ENERGY!$A638:$E3328,COLUMN(D638),0)</f>
        <v>26998</v>
      </c>
      <c r="I638" s="19">
        <f>VLOOKUP($A638,ENERGY!$A638:$E3328,COLUMN(E638),0)</f>
        <v>87931</v>
      </c>
      <c r="J638" s="19">
        <f>VLOOKUP($A638,'HUMAN RESOURCES'!$A638:$L3328,COLUMN(D638),0)</f>
        <v>1.0999999999999999E-2</v>
      </c>
      <c r="K638" s="19">
        <f>VLOOKUP($A638,'HUMAN RESOURCES'!$A638:$L3328,COLUMN(E638),0)</f>
        <v>1.2999999999999999E-2</v>
      </c>
      <c r="L638" s="19">
        <f>VLOOKUP($A638,'HUMAN RESOURCES'!$A638:$L3328,COLUMN(F638),0)</f>
        <v>77</v>
      </c>
      <c r="M638" s="19">
        <f>VLOOKUP($A638,'HUMAN RESOURCES'!$A638:$L3328,COLUMN(G638),0)</f>
        <v>70</v>
      </c>
      <c r="N638" s="19">
        <f>VLOOKUP($A638,'HUMAN RESOURCES'!$A638:$L3328,COLUMN(H638),0)</f>
        <v>0.20200000000000001</v>
      </c>
      <c r="O638" s="19">
        <f>VLOOKUP($A638,'HUMAN RESOURCES'!$A638:$L3328,COLUMN(I638),0)</f>
        <v>0.71499999999999997</v>
      </c>
      <c r="P638" s="19">
        <f>VLOOKUP($A638,'HUMAN RESOURCES'!$A638:$L3328,COLUMN(J638),0)</f>
        <v>8.4000000000000005E-2</v>
      </c>
      <c r="Q638" s="19">
        <f>VLOOKUP($A638,'HUMAN RESOURCES'!$A638:$L3328,COLUMN(K638),0)</f>
        <v>1291167</v>
      </c>
      <c r="R638" s="19">
        <f>VLOOKUP($A638,'HUMAN RESOURCES'!$A638:$L3328,COLUMN(L638),0)</f>
        <v>0.40200000000000002</v>
      </c>
      <c r="S638" s="19">
        <f>VLOOKUP($A638,TOURISM!$A637:$E3327, COLUMN(D638),0)</f>
        <v>1778000000</v>
      </c>
      <c r="T638" s="19">
        <f>VLOOKUP($A638,TOURISM!$A637:$E3327, COLUMN(E638),0)</f>
        <v>394000000</v>
      </c>
      <c r="U638" s="19">
        <f>VLOOKUP($A638,BUSINESS!$A638:$I3328, COLUMN(H638),0)</f>
        <v>0.35399999999999998</v>
      </c>
      <c r="V638" s="19">
        <f>VLOOKUP($A638,BUSINESS!$A638:$I3328, COLUMN(I638),0)</f>
        <v>1.1990000000000001</v>
      </c>
    </row>
    <row r="639" spans="1:22" ht="15" x14ac:dyDescent="0.25">
      <c r="A639" s="14" t="s">
        <v>59</v>
      </c>
      <c r="B639" s="15" t="s">
        <v>62</v>
      </c>
      <c r="C639" s="16" t="s">
        <v>125</v>
      </c>
      <c r="D639" s="17">
        <v>104000000000</v>
      </c>
      <c r="E639" s="18">
        <v>3.4000000000000002E-2</v>
      </c>
      <c r="F639" s="18">
        <v>178</v>
      </c>
      <c r="G639" s="18">
        <v>0.188</v>
      </c>
      <c r="H639" s="19">
        <f>VLOOKUP($A639,ENERGY!$A639:$E3329,COLUMN(D639),0)</f>
        <v>7499</v>
      </c>
      <c r="I639" s="19">
        <f>VLOOKUP($A639,ENERGY!$A639:$E3329,COLUMN(E639),0)</f>
        <v>9542</v>
      </c>
      <c r="J639" s="19">
        <f>VLOOKUP($A639,'HUMAN RESOURCES'!$A639:$L3329,COLUMN(D639),0)</f>
        <v>1.9E-2</v>
      </c>
      <c r="K639" s="19">
        <f>VLOOKUP($A639,'HUMAN RESOURCES'!$A639:$L3329,COLUMN(E639),0)</f>
        <v>1.2E-2</v>
      </c>
      <c r="L639" s="19">
        <f>VLOOKUP($A639,'HUMAN RESOURCES'!$A639:$L3329,COLUMN(F639),0)</f>
        <v>78</v>
      </c>
      <c r="M639" s="19">
        <f>VLOOKUP($A639,'HUMAN RESOURCES'!$A639:$L3329,COLUMN(G639),0)</f>
        <v>68</v>
      </c>
      <c r="N639" s="19">
        <f>VLOOKUP($A639,'HUMAN RESOURCES'!$A639:$L3329,COLUMN(H639),0)</f>
        <v>0.221</v>
      </c>
      <c r="O639" s="19">
        <f>VLOOKUP($A639,'HUMAN RESOURCES'!$A639:$L3329,COLUMN(I639),0)</f>
        <v>0.70199999999999996</v>
      </c>
      <c r="P639" s="19">
        <f>VLOOKUP($A639,'HUMAN RESOURCES'!$A639:$L3329,COLUMN(J639),0)</f>
        <v>7.6999999999999999E-2</v>
      </c>
      <c r="Q639" s="19">
        <f>VLOOKUP($A639,'HUMAN RESOURCES'!$A639:$L3329,COLUMN(K639),0)</f>
        <v>88303</v>
      </c>
      <c r="R639" s="19">
        <f>VLOOKUP($A639,'HUMAN RESOURCES'!$A639:$L3329,COLUMN(L639),0)</f>
        <v>0.52900000000000003</v>
      </c>
      <c r="S639" s="19">
        <f>VLOOKUP($A639,TOURISM!$A638:$E3328, COLUMN(D639),0)</f>
        <v>26000000</v>
      </c>
      <c r="T639" s="19">
        <f>VLOOKUP($A639,TOURISM!$A638:$E3328, COLUMN(E639),0)</f>
        <v>4000000</v>
      </c>
      <c r="U639" s="19">
        <f>VLOOKUP($A639,BUSINESS!$A639:$I3329, COLUMN(H639),0)</f>
        <v>0.47099999999999997</v>
      </c>
      <c r="V639" s="19">
        <f>VLOOKUP($A639,BUSINESS!$A639:$I3329, COLUMN(I639),0)</f>
        <v>1.478</v>
      </c>
    </row>
    <row r="640" spans="1:22" ht="15" x14ac:dyDescent="0.25">
      <c r="A640" s="14" t="s">
        <v>59</v>
      </c>
      <c r="B640" s="15" t="s">
        <v>63</v>
      </c>
      <c r="C640" s="16" t="s">
        <v>125</v>
      </c>
      <c r="D640" s="17">
        <v>7294900431</v>
      </c>
      <c r="E640" s="18">
        <v>4.4999999999999998E-2</v>
      </c>
      <c r="F640" s="18">
        <v>34</v>
      </c>
      <c r="G640" s="19">
        <v>0.12</v>
      </c>
      <c r="H640" s="19">
        <f>VLOOKUP($A640,ENERGY!$A640:$E3330,COLUMN(D640),0)</f>
        <v>1983</v>
      </c>
      <c r="I640" s="19">
        <f>VLOOKUP($A640,ENERGY!$A640:$E3330,COLUMN(E640),0)</f>
        <v>1617</v>
      </c>
      <c r="J640" s="19">
        <f>VLOOKUP($A640,'HUMAN RESOURCES'!$A640:$L3330,COLUMN(D640),0)</f>
        <v>1.9E-2</v>
      </c>
      <c r="K640" s="19">
        <f>VLOOKUP($A640,'HUMAN RESOURCES'!$A640:$L3330,COLUMN(E640),0)</f>
        <v>1.4E-2</v>
      </c>
      <c r="L640" s="19">
        <f>VLOOKUP($A640,'HUMAN RESOURCES'!$A640:$L3330,COLUMN(F640),0)</f>
        <v>77</v>
      </c>
      <c r="M640" s="19">
        <f>VLOOKUP($A640,'HUMAN RESOURCES'!$A640:$L3330,COLUMN(G640),0)</f>
        <v>73</v>
      </c>
      <c r="N640" s="19">
        <f>VLOOKUP($A640,'HUMAN RESOURCES'!$A640:$L3330,COLUMN(H640),0)</f>
        <v>0.23200000000000001</v>
      </c>
      <c r="O640" s="19">
        <f>VLOOKUP($A640,'HUMAN RESOURCES'!$A640:$L3330,COLUMN(I640),0)</f>
        <v>0.69699999999999995</v>
      </c>
      <c r="P640" s="19">
        <f>VLOOKUP($A640,'HUMAN RESOURCES'!$A640:$L3330,COLUMN(J640),0)</f>
        <v>7.0999999999999994E-2</v>
      </c>
      <c r="Q640" s="19">
        <f>VLOOKUP($A640,'HUMAN RESOURCES'!$A640:$L3330,COLUMN(K640),0)</f>
        <v>10777500</v>
      </c>
      <c r="R640" s="19">
        <f>VLOOKUP($A640,'HUMAN RESOURCES'!$A640:$L3330,COLUMN(L640),0)</f>
        <v>0.66300000000000003</v>
      </c>
      <c r="S640" s="19">
        <f>VLOOKUP($A640,TOURISM!$A639:$E3329, COLUMN(D640),0)</f>
        <v>2931000000</v>
      </c>
      <c r="T640" s="19">
        <f>VLOOKUP($A640,TOURISM!$A639:$E3329, COLUMN(E640),0)</f>
        <v>673000000</v>
      </c>
      <c r="U640" s="19">
        <f>VLOOKUP($A640,BUSINESS!$A640:$I3330, COLUMN(H640),0)</f>
        <v>0.41399999999999998</v>
      </c>
      <c r="V640" s="19">
        <f>VLOOKUP($A640,BUSINESS!$A640:$I3330, COLUMN(I640),0)</f>
        <v>1.181</v>
      </c>
    </row>
    <row r="641" spans="1:22" ht="15" x14ac:dyDescent="0.25">
      <c r="A641" s="14" t="s">
        <v>59</v>
      </c>
      <c r="B641" s="15" t="s">
        <v>64</v>
      </c>
      <c r="C641" s="16" t="s">
        <v>125</v>
      </c>
      <c r="D641" s="17">
        <v>15292424757</v>
      </c>
      <c r="E641" s="18">
        <v>5.1999999999999998E-2</v>
      </c>
      <c r="F641" s="18">
        <v>404</v>
      </c>
      <c r="G641" s="18">
        <v>0.11</v>
      </c>
      <c r="H641" s="19">
        <f>VLOOKUP($A641,ENERGY!$A641:$E3331,COLUMN(D641),0)</f>
        <v>1836</v>
      </c>
      <c r="I641" s="19">
        <f>VLOOKUP($A641,ENERGY!$A641:$E3331,COLUMN(E641),0)</f>
        <v>4276</v>
      </c>
      <c r="J641" s="19">
        <f>VLOOKUP($A641,'HUMAN RESOURCES'!$A641:$L3331,COLUMN(D641),0)</f>
        <v>2.1000000000000001E-2</v>
      </c>
      <c r="K641" s="19">
        <f>VLOOKUP($A641,'HUMAN RESOURCES'!$A641:$L3331,COLUMN(E641),0)</f>
        <v>3.4000000000000002E-2</v>
      </c>
      <c r="L641" s="19">
        <f>VLOOKUP($A641,'HUMAN RESOURCES'!$A641:$L3331,COLUMN(F641),0)</f>
        <v>58</v>
      </c>
      <c r="M641" s="19">
        <f>VLOOKUP($A641,'HUMAN RESOURCES'!$A641:$L3331,COLUMN(G641),0)</f>
        <v>54</v>
      </c>
      <c r="N641" s="19">
        <f>VLOOKUP($A641,'HUMAN RESOURCES'!$A641:$L3331,COLUMN(H641),0)</f>
        <v>0.29499999999999998</v>
      </c>
      <c r="O641" s="19">
        <f>VLOOKUP($A641,'HUMAN RESOURCES'!$A641:$L3331,COLUMN(I641),0)</f>
        <v>0.65</v>
      </c>
      <c r="P641" s="19">
        <f>VLOOKUP($A641,'HUMAN RESOURCES'!$A641:$L3331,COLUMN(J641),0)</f>
        <v>5.3999999999999999E-2</v>
      </c>
      <c r="Q641" s="19">
        <f>VLOOKUP($A641,'HUMAN RESOURCES'!$A641:$L3331,COLUMN(K641),0)</f>
        <v>52274945</v>
      </c>
      <c r="R641" s="19">
        <f>VLOOKUP($A641,'HUMAN RESOURCES'!$A641:$L3331,COLUMN(L641),0)</f>
        <v>0.63300000000000001</v>
      </c>
      <c r="S641" s="19">
        <f>VLOOKUP($A641,TOURISM!$A640:$E3330, COLUMN(D641),0)</f>
        <v>11201000000</v>
      </c>
      <c r="T641" s="19">
        <f>VLOOKUP($A641,TOURISM!$A640:$E3330, COLUMN(E641),0)</f>
        <v>7144000000</v>
      </c>
      <c r="U641" s="19">
        <f>VLOOKUP($A641,BUSINESS!$A641:$I3331, COLUMN(H641),0)</f>
        <v>0.41</v>
      </c>
      <c r="V641" s="19">
        <f>VLOOKUP($A641,BUSINESS!$A641:$I3331, COLUMN(I641),0)</f>
        <v>1.306</v>
      </c>
    </row>
    <row r="642" spans="1:22" ht="15" x14ac:dyDescent="0.25">
      <c r="A642" s="14" t="s">
        <v>59</v>
      </c>
      <c r="B642" s="15" t="s">
        <v>65</v>
      </c>
      <c r="C642" s="16" t="s">
        <v>125</v>
      </c>
      <c r="D642" s="17">
        <v>10395757480</v>
      </c>
      <c r="E642" s="18">
        <v>6.4000000000000001E-2</v>
      </c>
      <c r="F642" s="18">
        <v>39</v>
      </c>
      <c r="G642" s="19">
        <v>0.12</v>
      </c>
      <c r="H642" s="19">
        <f>VLOOKUP($A642,ENERGY!$A642:$E3332,COLUMN(D642),0)</f>
        <v>14338</v>
      </c>
      <c r="I642" s="19">
        <f>VLOOKUP($A642,ENERGY!$A642:$E3332,COLUMN(E642),0)</f>
        <v>1041</v>
      </c>
      <c r="J642" s="19">
        <f>VLOOKUP($A642,'HUMAN RESOURCES'!$A642:$L3332,COLUMN(D642),0)</f>
        <v>2.1000000000000001E-2</v>
      </c>
      <c r="K642" s="19">
        <f>VLOOKUP($A642,'HUMAN RESOURCES'!$A642:$L3332,COLUMN(E642),0)</f>
        <v>1.2999999999999999E-2</v>
      </c>
      <c r="L642" s="19">
        <f>VLOOKUP($A642,'HUMAN RESOURCES'!$A642:$L3332,COLUMN(F642),0)</f>
        <v>77</v>
      </c>
      <c r="M642" s="19">
        <f>VLOOKUP($A642,'HUMAN RESOURCES'!$A642:$L3332,COLUMN(G642),0)</f>
        <v>73</v>
      </c>
      <c r="N642" s="19">
        <f>VLOOKUP($A642,'HUMAN RESOURCES'!$A642:$L3332,COLUMN(H642),0)</f>
        <v>0.29499999999999998</v>
      </c>
      <c r="O642" s="19">
        <f>VLOOKUP($A642,'HUMAN RESOURCES'!$A642:$L3332,COLUMN(I642),0)</f>
        <v>0.65800000000000003</v>
      </c>
      <c r="P642" s="19">
        <f>VLOOKUP($A642,'HUMAN RESOURCES'!$A642:$L3332,COLUMN(J642),0)</f>
        <v>4.7E-2</v>
      </c>
      <c r="Q642" s="19">
        <f>VLOOKUP($A642,'HUMAN RESOURCES'!$A642:$L3332,COLUMN(K642),0)</f>
        <v>6154623</v>
      </c>
      <c r="R642" s="19">
        <f>VLOOKUP($A642,'HUMAN RESOURCES'!$A642:$L3332,COLUMN(L642),0)</f>
        <v>0.78</v>
      </c>
      <c r="S642" s="19">
        <f>VLOOKUP($A642,TOURISM!$A641:$E3331, COLUMN(D642),0)</f>
        <v>2478709140</v>
      </c>
      <c r="T642" s="19">
        <f>VLOOKUP($A642,TOURISM!$A641:$E3331, COLUMN(E642),0)</f>
        <v>2654000000</v>
      </c>
      <c r="U642" s="19">
        <f>VLOOKUP($A642,BUSINESS!$A642:$I3332, COLUMN(H642),0)</f>
        <v>0.129</v>
      </c>
      <c r="V642" s="19">
        <f>VLOOKUP($A642,BUSINESS!$A642:$I3332, COLUMN(I642),0)</f>
        <v>1.5580000000000001</v>
      </c>
    </row>
    <row r="643" spans="1:22" ht="15" x14ac:dyDescent="0.25">
      <c r="A643" s="14" t="s">
        <v>59</v>
      </c>
      <c r="B643" s="15" t="s">
        <v>66</v>
      </c>
      <c r="C643" s="16" t="s">
        <v>125</v>
      </c>
      <c r="D643" s="17">
        <v>2355652064</v>
      </c>
      <c r="E643" s="18">
        <v>0.09</v>
      </c>
      <c r="F643" s="18">
        <v>21</v>
      </c>
      <c r="G643" s="18">
        <v>0.13200000000000001</v>
      </c>
      <c r="H643" s="19">
        <f>VLOOKUP($A643,ENERGY!$A643:$E3333,COLUMN(D643),0)</f>
        <v>14338</v>
      </c>
      <c r="I643" s="19">
        <f>VLOOKUP($A643,ENERGY!$A643:$E3333,COLUMN(E643),0)</f>
        <v>301</v>
      </c>
      <c r="J643" s="19">
        <f>VLOOKUP($A643,'HUMAN RESOURCES'!$A643:$L3333,COLUMN(D643),0)</f>
        <v>2.3E-2</v>
      </c>
      <c r="K643" s="19">
        <f>VLOOKUP($A643,'HUMAN RESOURCES'!$A643:$L3333,COLUMN(E643),0)</f>
        <v>2.7E-2</v>
      </c>
      <c r="L643" s="19">
        <f>VLOOKUP($A643,'HUMAN RESOURCES'!$A643:$L3333,COLUMN(F643),0)</f>
        <v>72</v>
      </c>
      <c r="M643" s="19">
        <f>VLOOKUP($A643,'HUMAN RESOURCES'!$A643:$L3333,COLUMN(G643),0)</f>
        <v>69</v>
      </c>
      <c r="N643" s="19">
        <f>VLOOKUP($A643,'HUMAN RESOURCES'!$A643:$L3333,COLUMN(H643),0)</f>
        <v>0.27800000000000002</v>
      </c>
      <c r="O643" s="19">
        <f>VLOOKUP($A643,'HUMAN RESOURCES'!$A643:$L3333,COLUMN(I643),0)</f>
        <v>0.67200000000000004</v>
      </c>
      <c r="P643" s="19">
        <f>VLOOKUP($A643,'HUMAN RESOURCES'!$A643:$L3333,COLUMN(J643),0)</f>
        <v>0.05</v>
      </c>
      <c r="Q643" s="19">
        <f>VLOOKUP($A643,'HUMAN RESOURCES'!$A643:$L3333,COLUMN(K643),0)</f>
        <v>32521143</v>
      </c>
      <c r="R643" s="19">
        <f>VLOOKUP($A643,'HUMAN RESOURCES'!$A643:$L3333,COLUMN(L643),0)</f>
        <v>0.58699999999999997</v>
      </c>
      <c r="S643" s="19">
        <f>VLOOKUP($A643,TOURISM!$A642:$E3332, COLUMN(D643),0)</f>
        <v>8491000000</v>
      </c>
      <c r="T643" s="19">
        <f>VLOOKUP($A643,TOURISM!$A642:$E3332, COLUMN(E643),0)</f>
        <v>2095000000</v>
      </c>
      <c r="U643" s="19">
        <f>VLOOKUP($A643,BUSINESS!$A643:$I3333, COLUMN(H643),0)</f>
        <v>0.55400000000000005</v>
      </c>
      <c r="V643" s="19">
        <f>VLOOKUP($A643,BUSINESS!$A643:$I3333, COLUMN(I643),0)</f>
        <v>1.2</v>
      </c>
    </row>
    <row r="644" spans="1:22" ht="15" x14ac:dyDescent="0.25">
      <c r="A644" s="14" t="s">
        <v>59</v>
      </c>
      <c r="B644" s="15" t="s">
        <v>67</v>
      </c>
      <c r="C644" s="16" t="s">
        <v>125</v>
      </c>
      <c r="D644" s="17">
        <v>25486923059</v>
      </c>
      <c r="E644" s="18">
        <v>5.3999999999999999E-2</v>
      </c>
      <c r="F644" s="18">
        <v>64</v>
      </c>
      <c r="G644" s="19">
        <v>0.12</v>
      </c>
      <c r="H644" s="19">
        <f>VLOOKUP($A644,ENERGY!$A644:$E3334,COLUMN(D644),0)</f>
        <v>6310</v>
      </c>
      <c r="I644" s="19">
        <f>VLOOKUP($A644,ENERGY!$A644:$E3334,COLUMN(E644),0)</f>
        <v>3432</v>
      </c>
      <c r="J644" s="19">
        <f>VLOOKUP($A644,'HUMAN RESOURCES'!$A644:$L3334,COLUMN(D644),0)</f>
        <v>2.4E-2</v>
      </c>
      <c r="K644" s="19">
        <f>VLOOKUP($A644,'HUMAN RESOURCES'!$A644:$L3334,COLUMN(E644),0)</f>
        <v>3.6999999999999998E-2</v>
      </c>
      <c r="L644" s="19">
        <f>VLOOKUP($A644,'HUMAN RESOURCES'!$A644:$L3334,COLUMN(F644),0)</f>
        <v>46</v>
      </c>
      <c r="M644" s="19">
        <f>VLOOKUP($A644,'HUMAN RESOURCES'!$A644:$L3334,COLUMN(G644),0)</f>
        <v>48</v>
      </c>
      <c r="N644" s="19">
        <f>VLOOKUP($A644,'HUMAN RESOURCES'!$A644:$L3334,COLUMN(H644),0)</f>
        <v>0.33800000000000002</v>
      </c>
      <c r="O644" s="19">
        <f>VLOOKUP($A644,'HUMAN RESOURCES'!$A644:$L3334,COLUMN(I644),0)</f>
        <v>0.627</v>
      </c>
      <c r="P644" s="19">
        <f>VLOOKUP($A644,'HUMAN RESOURCES'!$A644:$L3334,COLUMN(J644),0)</f>
        <v>3.5999999999999997E-2</v>
      </c>
      <c r="Q644" s="19">
        <f>VLOOKUP($A644,'HUMAN RESOURCES'!$A644:$L3334,COLUMN(K644),0)</f>
        <v>2003910</v>
      </c>
      <c r="R644" s="19">
        <f>VLOOKUP($A644,'HUMAN RESOURCES'!$A644:$L3334,COLUMN(L644),0)</f>
        <v>0.56699999999999995</v>
      </c>
      <c r="S644" s="19">
        <f>VLOOKUP($A644,TOURISM!$A643:$E3333, COLUMN(D644),0)</f>
        <v>30000000</v>
      </c>
      <c r="T644" s="19">
        <f>VLOOKUP($A644,TOURISM!$A643:$E3333, COLUMN(E644),0)</f>
        <v>100000000</v>
      </c>
      <c r="U644" s="19">
        <f>VLOOKUP($A644,BUSINESS!$A644:$I3334, COLUMN(H644),0)</f>
        <v>0.115</v>
      </c>
      <c r="V644" s="19">
        <f>VLOOKUP($A644,BUSINESS!$A644:$I3334, COLUMN(I644),0)</f>
        <v>1.538</v>
      </c>
    </row>
    <row r="645" spans="1:22" ht="15" x14ac:dyDescent="0.25">
      <c r="A645" s="14" t="s">
        <v>59</v>
      </c>
      <c r="B645" s="15" t="s">
        <v>68</v>
      </c>
      <c r="C645" s="16" t="s">
        <v>125</v>
      </c>
      <c r="D645" s="17">
        <v>2195599491</v>
      </c>
      <c r="E645" s="18">
        <v>3.9E-2</v>
      </c>
      <c r="F645" s="18">
        <v>19</v>
      </c>
      <c r="G645" s="19">
        <v>0.12</v>
      </c>
      <c r="H645" s="19">
        <f>VLOOKUP($A645,ENERGY!$A645:$E3335,COLUMN(D645),0)</f>
        <v>14338</v>
      </c>
      <c r="I645" s="19">
        <f>VLOOKUP($A645,ENERGY!$A645:$E3335,COLUMN(E645),0)</f>
        <v>268</v>
      </c>
      <c r="J645" s="19">
        <f>VLOOKUP($A645,'HUMAN RESOURCES'!$A645:$L3335,COLUMN(D645),0)</f>
        <v>2.4E-2</v>
      </c>
      <c r="K645" s="19">
        <f>VLOOKUP($A645,'HUMAN RESOURCES'!$A645:$L3335,COLUMN(E645),0)</f>
        <v>1.9E-2</v>
      </c>
      <c r="L645" s="19">
        <f>VLOOKUP($A645,'HUMAN RESOURCES'!$A645:$L3335,COLUMN(F645),0)</f>
        <v>73</v>
      </c>
      <c r="M645" s="19">
        <f>VLOOKUP($A645,'HUMAN RESOURCES'!$A645:$L3335,COLUMN(G645),0)</f>
        <v>69</v>
      </c>
      <c r="N645" s="19">
        <f>VLOOKUP($A645,'HUMAN RESOURCES'!$A645:$L3335,COLUMN(H645),0)</f>
        <v>0.312</v>
      </c>
      <c r="O645" s="19">
        <f>VLOOKUP($A645,'HUMAN RESOURCES'!$A645:$L3335,COLUMN(I645),0)</f>
        <v>0.63100000000000001</v>
      </c>
      <c r="P645" s="19">
        <f>VLOOKUP($A645,'HUMAN RESOURCES'!$A645:$L3335,COLUMN(J645),0)</f>
        <v>5.6000000000000001E-2</v>
      </c>
      <c r="Q645" s="19">
        <f>VLOOKUP($A645,'HUMAN RESOURCES'!$A645:$L3335,COLUMN(K645),0)</f>
        <v>80721874</v>
      </c>
      <c r="R645" s="19">
        <f>VLOOKUP($A645,'HUMAN RESOURCES'!$A645:$L3335,COLUMN(L645),0)</f>
        <v>0.43</v>
      </c>
      <c r="S645" s="19">
        <f>VLOOKUP($A645,TOURISM!$A644:$E3334, COLUMN(D645),0)</f>
        <v>10823000000</v>
      </c>
      <c r="T645" s="19">
        <f>VLOOKUP($A645,TOURISM!$A644:$E3334, COLUMN(E645),0)</f>
        <v>3037000000</v>
      </c>
      <c r="U645" s="19">
        <f>VLOOKUP($A645,BUSINESS!$A645:$I3335, COLUMN(H645),0)</f>
        <v>0.44</v>
      </c>
      <c r="V645" s="19">
        <f>VLOOKUP($A645,BUSINESS!$A645:$I3335, COLUMN(I645),0)</f>
        <v>1.1990000000000001</v>
      </c>
    </row>
    <row r="646" spans="1:22" ht="15" x14ac:dyDescent="0.25">
      <c r="A646" s="14" t="s">
        <v>59</v>
      </c>
      <c r="B646" s="15" t="s">
        <v>69</v>
      </c>
      <c r="C646" s="16" t="s">
        <v>125</v>
      </c>
      <c r="D646" s="17">
        <v>12156380062</v>
      </c>
      <c r="E646" s="18">
        <v>2.8000000000000001E-2</v>
      </c>
      <c r="F646" s="18">
        <v>25</v>
      </c>
      <c r="G646" s="19">
        <v>0.12</v>
      </c>
      <c r="H646" s="19">
        <f>VLOOKUP($A646,ENERGY!$A646:$E3336,COLUMN(D646),0)</f>
        <v>14338</v>
      </c>
      <c r="I646" s="19">
        <f>VLOOKUP($A646,ENERGY!$A646:$E3336,COLUMN(E646),0)</f>
        <v>176</v>
      </c>
      <c r="J646" s="19">
        <f>VLOOKUP($A646,'HUMAN RESOURCES'!$A646:$L3336,COLUMN(D646),0)</f>
        <v>2.5000000000000001E-2</v>
      </c>
      <c r="K646" s="19">
        <f>VLOOKUP($A646,'HUMAN RESOURCES'!$A646:$L3336,COLUMN(E646),0)</f>
        <v>2.1999999999999999E-2</v>
      </c>
      <c r="L646" s="19">
        <f>VLOOKUP($A646,'HUMAN RESOURCES'!$A646:$L3336,COLUMN(F646),0)</f>
        <v>73</v>
      </c>
      <c r="M646" s="19">
        <f>VLOOKUP($A646,'HUMAN RESOURCES'!$A646:$L3336,COLUMN(G646),0)</f>
        <v>69</v>
      </c>
      <c r="N646" s="19">
        <f>VLOOKUP($A646,'HUMAN RESOURCES'!$A646:$L3336,COLUMN(H646),0)</f>
        <v>0.27400000000000002</v>
      </c>
      <c r="O646" s="19">
        <f>VLOOKUP($A646,'HUMAN RESOURCES'!$A646:$L3336,COLUMN(I646),0)</f>
        <v>0.67900000000000005</v>
      </c>
      <c r="P646" s="19">
        <f>VLOOKUP($A646,'HUMAN RESOURCES'!$A646:$L3336,COLUMN(J646),0)</f>
        <v>4.7E-2</v>
      </c>
      <c r="Q646" s="19">
        <f>VLOOKUP($A646,'HUMAN RESOURCES'!$A646:$L3336,COLUMN(K646),0)</f>
        <v>38481705</v>
      </c>
      <c r="R646" s="19">
        <f>VLOOKUP($A646,'HUMAN RESOURCES'!$A646:$L3336,COLUMN(L646),0)</f>
        <v>0.68899999999999995</v>
      </c>
      <c r="S646" s="19">
        <f>VLOOKUP($A646,TOURISM!$A645:$E3335, COLUMN(D646),0)</f>
        <v>295000000</v>
      </c>
      <c r="T646" s="19">
        <f>VLOOKUP($A646,TOURISM!$A645:$E3335, COLUMN(E646),0)</f>
        <v>559000000</v>
      </c>
      <c r="U646" s="19">
        <f>VLOOKUP($A646,BUSINESS!$A646:$I3336, COLUMN(H646),0)</f>
        <v>0.152</v>
      </c>
      <c r="V646" s="19">
        <f>VLOOKUP($A646,BUSINESS!$A646:$I3336, COLUMN(I646),0)</f>
        <v>0.97499999999999998</v>
      </c>
    </row>
    <row r="647" spans="1:22" ht="15" x14ac:dyDescent="0.25">
      <c r="A647" s="14" t="s">
        <v>59</v>
      </c>
      <c r="B647" s="15" t="s">
        <v>70</v>
      </c>
      <c r="C647" s="16" t="s">
        <v>125</v>
      </c>
      <c r="D647" s="17">
        <v>610372697</v>
      </c>
      <c r="E647" s="18">
        <v>3.5999999999999997E-2</v>
      </c>
      <c r="F647" s="18">
        <v>31</v>
      </c>
      <c r="G647" s="18">
        <v>0.105</v>
      </c>
      <c r="H647" s="19">
        <f>VLOOKUP($A647,ENERGY!$A647:$E3337,COLUMN(D647),0)</f>
        <v>14338</v>
      </c>
      <c r="I647" s="19">
        <f>VLOOKUP($A647,ENERGY!$A647:$E3337,COLUMN(E647),0)</f>
        <v>84</v>
      </c>
      <c r="J647" s="19">
        <f>VLOOKUP($A647,'HUMAN RESOURCES'!$A647:$L3337,COLUMN(D647),0)</f>
        <v>2.5999999999999999E-2</v>
      </c>
      <c r="K647" s="19">
        <f>VLOOKUP($A647,'HUMAN RESOURCES'!$A647:$L3337,COLUMN(E647),0)</f>
        <v>3.5999999999999997E-2</v>
      </c>
      <c r="L647" s="19">
        <f>VLOOKUP($A647,'HUMAN RESOURCES'!$A647:$L3337,COLUMN(F647),0)</f>
        <v>67</v>
      </c>
      <c r="M647" s="19">
        <f>VLOOKUP($A647,'HUMAN RESOURCES'!$A647:$L3337,COLUMN(G647),0)</f>
        <v>61</v>
      </c>
      <c r="N647" s="19">
        <f>VLOOKUP($A647,'HUMAN RESOURCES'!$A647:$L3337,COLUMN(H647),0)</f>
        <v>0.36599999999999999</v>
      </c>
      <c r="O647" s="19">
        <f>VLOOKUP($A647,'HUMAN RESOURCES'!$A647:$L3337,COLUMN(I647),0)</f>
        <v>0.59899999999999998</v>
      </c>
      <c r="P647" s="19">
        <f>VLOOKUP($A647,'HUMAN RESOURCES'!$A647:$L3337,COLUMN(J647),0)</f>
        <v>3.5000000000000003E-2</v>
      </c>
      <c r="Q647" s="19">
        <f>VLOOKUP($A647,'HUMAN RESOURCES'!$A647:$L3337,COLUMN(K647),0)</f>
        <v>2259393</v>
      </c>
      <c r="R647" s="19">
        <f>VLOOKUP($A647,'HUMAN RESOURCES'!$A647:$L3337,COLUMN(L647),0)</f>
        <v>0.437</v>
      </c>
      <c r="S647" s="19">
        <f>VLOOKUP($A647,TOURISM!$A646:$E3336, COLUMN(D647),0)</f>
        <v>2478709140</v>
      </c>
      <c r="T647" s="19">
        <f>VLOOKUP($A647,TOURISM!$A646:$E3336, COLUMN(E647),0)</f>
        <v>448000000</v>
      </c>
      <c r="U647" s="19">
        <f>VLOOKUP($A647,BUSINESS!$A647:$I3337, COLUMN(H647),0)</f>
        <v>0.129</v>
      </c>
      <c r="V647" s="19">
        <f>VLOOKUP($A647,BUSINESS!$A647:$I3337, COLUMN(I647),0)</f>
        <v>0.95</v>
      </c>
    </row>
    <row r="648" spans="1:22" ht="15" x14ac:dyDescent="0.25">
      <c r="A648" s="14" t="s">
        <v>59</v>
      </c>
      <c r="B648" s="15" t="s">
        <v>71</v>
      </c>
      <c r="C648" s="16" t="s">
        <v>125</v>
      </c>
      <c r="D648" s="17">
        <v>14425606793</v>
      </c>
      <c r="E648" s="18">
        <v>2.5000000000000001E-2</v>
      </c>
      <c r="F648" s="18">
        <v>85</v>
      </c>
      <c r="G648" s="19">
        <v>0.12</v>
      </c>
      <c r="H648" s="19">
        <f>VLOOKUP($A648,ENERGY!$A648:$E3338,COLUMN(D648),0)</f>
        <v>814</v>
      </c>
      <c r="I648" s="19">
        <f>VLOOKUP($A648,ENERGY!$A648:$E3338,COLUMN(E648),0)</f>
        <v>1049</v>
      </c>
      <c r="J648" s="19">
        <f>VLOOKUP($A648,'HUMAN RESOURCES'!$A648:$L3338,COLUMN(D648),0)</f>
        <v>2.8000000000000001E-2</v>
      </c>
      <c r="K648" s="19">
        <f>VLOOKUP($A648,'HUMAN RESOURCES'!$A648:$L3338,COLUMN(E648),0)</f>
        <v>7.3999999999999996E-2</v>
      </c>
      <c r="L648" s="19">
        <f>VLOOKUP($A648,'HUMAN RESOURCES'!$A648:$L3338,COLUMN(F648),0)</f>
        <v>49</v>
      </c>
      <c r="M648" s="19">
        <f>VLOOKUP($A648,'HUMAN RESOURCES'!$A648:$L3338,COLUMN(G648),0)</f>
        <v>49</v>
      </c>
      <c r="N648" s="19">
        <f>VLOOKUP($A648,'HUMAN RESOURCES'!$A648:$L3338,COLUMN(H648),0)</f>
        <v>0.36799999999999999</v>
      </c>
      <c r="O648" s="19">
        <f>VLOOKUP($A648,'HUMAN RESOURCES'!$A648:$L3338,COLUMN(I648),0)</f>
        <v>0.59099999999999997</v>
      </c>
      <c r="P648" s="19">
        <f>VLOOKUP($A648,'HUMAN RESOURCES'!$A648:$L3338,COLUMN(J648),0)</f>
        <v>4.2000000000000003E-2</v>
      </c>
      <c r="Q648" s="19">
        <f>VLOOKUP($A648,'HUMAN RESOURCES'!$A648:$L3338,COLUMN(K648),0)</f>
        <v>2051545</v>
      </c>
      <c r="R648" s="19">
        <f>VLOOKUP($A648,'HUMAN RESOURCES'!$A648:$L3338,COLUMN(L648),0)</f>
        <v>0.25800000000000001</v>
      </c>
      <c r="S648" s="19">
        <f>VLOOKUP($A648,TOURISM!$A647:$E3337, COLUMN(D648),0)</f>
        <v>46000000</v>
      </c>
      <c r="T648" s="19">
        <f>VLOOKUP($A648,TOURISM!$A647:$E3337, COLUMN(E648),0)</f>
        <v>256000000</v>
      </c>
      <c r="U648" s="19">
        <f>VLOOKUP($A648,BUSINESS!$A648:$I3338, COLUMN(H648),0)</f>
        <v>4.5999999999999999E-2</v>
      </c>
      <c r="V648" s="19">
        <f>VLOOKUP($A648,BUSINESS!$A648:$I3338, COLUMN(I648),0)</f>
        <v>0.753</v>
      </c>
    </row>
    <row r="649" spans="1:22" ht="15" x14ac:dyDescent="0.25">
      <c r="A649" s="14" t="s">
        <v>59</v>
      </c>
      <c r="B649" s="15" t="s">
        <v>72</v>
      </c>
      <c r="C649" s="16" t="s">
        <v>125</v>
      </c>
      <c r="D649" s="17">
        <v>23831631365</v>
      </c>
      <c r="E649" s="18">
        <v>6.0999999999999999E-2</v>
      </c>
      <c r="F649" s="18">
        <v>15</v>
      </c>
      <c r="G649" s="18">
        <v>0.438</v>
      </c>
      <c r="H649" s="19">
        <f>VLOOKUP($A649,ENERGY!$A649:$E3339,COLUMN(D649),0)</f>
        <v>16679</v>
      </c>
      <c r="I649" s="19">
        <f>VLOOKUP($A649,ENERGY!$A649:$E3339,COLUMN(E649),0)</f>
        <v>1646</v>
      </c>
      <c r="J649" s="19">
        <f>VLOOKUP($A649,'HUMAN RESOURCES'!$A649:$L3339,COLUMN(D649),0)</f>
        <v>2.8000000000000001E-2</v>
      </c>
      <c r="K649" s="19">
        <f>VLOOKUP($A649,'HUMAN RESOURCES'!$A649:$L3339,COLUMN(E649),0)</f>
        <v>5.8999999999999997E-2</v>
      </c>
      <c r="L649" s="19">
        <f>VLOOKUP($A649,'HUMAN RESOURCES'!$A649:$L3339,COLUMN(F649),0)</f>
        <v>63</v>
      </c>
      <c r="M649" s="19">
        <f>VLOOKUP($A649,'HUMAN RESOURCES'!$A649:$L3339,COLUMN(G649),0)</f>
        <v>60</v>
      </c>
      <c r="N649" s="19">
        <f>VLOOKUP($A649,'HUMAN RESOURCES'!$A649:$L3339,COLUMN(H649),0)</f>
        <v>0.33700000000000002</v>
      </c>
      <c r="O649" s="19">
        <f>VLOOKUP($A649,'HUMAN RESOURCES'!$A649:$L3339,COLUMN(I649),0)</f>
        <v>0.624</v>
      </c>
      <c r="P649" s="19">
        <f>VLOOKUP($A649,'HUMAN RESOURCES'!$A649:$L3339,COLUMN(J649),0)</f>
        <v>3.9E-2</v>
      </c>
      <c r="Q649" s="19">
        <f>VLOOKUP($A649,'HUMAN RESOURCES'!$A649:$L3339,COLUMN(K649),0)</f>
        <v>859652</v>
      </c>
      <c r="R649" s="19">
        <f>VLOOKUP($A649,'HUMAN RESOURCES'!$A649:$L3339,COLUMN(L649),0)</f>
        <v>0.77100000000000002</v>
      </c>
      <c r="S649" s="19">
        <f>VLOOKUP($A649,TOURISM!$A648:$E3338, COLUMN(D649),0)</f>
        <v>20500000</v>
      </c>
      <c r="T649" s="19">
        <f>VLOOKUP($A649,TOURISM!$A648:$E3338, COLUMN(E649),0)</f>
        <v>29600000</v>
      </c>
      <c r="U649" s="19">
        <f>VLOOKUP($A649,BUSINESS!$A649:$I3339, COLUMN(H649),0)</f>
        <v>8.3000000000000004E-2</v>
      </c>
      <c r="V649" s="19">
        <f>VLOOKUP($A649,BUSINESS!$A649:$I3339, COLUMN(I649),0)</f>
        <v>0.247</v>
      </c>
    </row>
    <row r="650" spans="1:22" ht="15" x14ac:dyDescent="0.25">
      <c r="A650" s="14" t="s">
        <v>59</v>
      </c>
      <c r="B650" s="15" t="s">
        <v>73</v>
      </c>
      <c r="C650" s="16" t="s">
        <v>125</v>
      </c>
      <c r="D650" s="17">
        <v>24680372724</v>
      </c>
      <c r="E650" s="18">
        <v>7.0999999999999994E-2</v>
      </c>
      <c r="F650" s="18">
        <v>88</v>
      </c>
      <c r="G650" s="19">
        <v>0.12</v>
      </c>
      <c r="H650" s="19">
        <f>VLOOKUP($A650,ENERGY!$A650:$E3340,COLUMN(D650),0)</f>
        <v>6734</v>
      </c>
      <c r="I650" s="19">
        <f>VLOOKUP($A650,ENERGY!$A650:$E3340,COLUMN(E650),0)</f>
        <v>6791</v>
      </c>
      <c r="J650" s="19">
        <f>VLOOKUP($A650,'HUMAN RESOURCES'!$A650:$L3340,COLUMN(D650),0)</f>
        <v>0.03</v>
      </c>
      <c r="K650" s="19">
        <f>VLOOKUP($A650,'HUMAN RESOURCES'!$A650:$L3340,COLUMN(E650),0)</f>
        <v>5.7000000000000002E-2</v>
      </c>
      <c r="L650" s="19">
        <f>VLOOKUP($A650,'HUMAN RESOURCES'!$A650:$L3340,COLUMN(F650),0)</f>
        <v>48</v>
      </c>
      <c r="M650" s="19">
        <f>VLOOKUP($A650,'HUMAN RESOURCES'!$A650:$L3340,COLUMN(G650),0)</f>
        <v>49</v>
      </c>
      <c r="N650" s="19">
        <f>VLOOKUP($A650,'HUMAN RESOURCES'!$A650:$L3340,COLUMN(H650),0)</f>
        <v>0.38</v>
      </c>
      <c r="O650" s="19">
        <f>VLOOKUP($A650,'HUMAN RESOURCES'!$A650:$L3340,COLUMN(I650),0)</f>
        <v>0.58499999999999996</v>
      </c>
      <c r="P650" s="19">
        <f>VLOOKUP($A650,'HUMAN RESOURCES'!$A650:$L3340,COLUMN(J650),0)</f>
        <v>3.4000000000000002E-2</v>
      </c>
      <c r="Q650" s="19">
        <f>VLOOKUP($A650,'HUMAN RESOURCES'!$A650:$L3340,COLUMN(K650),0)</f>
        <v>1230985</v>
      </c>
      <c r="R650" s="19">
        <f>VLOOKUP($A650,'HUMAN RESOURCES'!$A650:$L3340,COLUMN(L650),0)</f>
        <v>0.214</v>
      </c>
      <c r="S650" s="19">
        <f>VLOOKUP($A650,TOURISM!$A649:$E3339, COLUMN(D650),0)</f>
        <v>2478709140</v>
      </c>
      <c r="T650" s="19">
        <f>VLOOKUP($A650,TOURISM!$A649:$E3339, COLUMN(E650),0)</f>
        <v>448000000</v>
      </c>
      <c r="U650" s="19">
        <f>VLOOKUP($A650,BUSINESS!$A650:$I3340, COLUMN(H650),0)</f>
        <v>0.20799999999999999</v>
      </c>
      <c r="V650" s="19">
        <f>VLOOKUP($A650,BUSINESS!$A650:$I3340, COLUMN(I650),0)</f>
        <v>0.65400000000000003</v>
      </c>
    </row>
    <row r="651" spans="1:22" ht="15" x14ac:dyDescent="0.25">
      <c r="A651" s="14" t="s">
        <v>59</v>
      </c>
      <c r="B651" s="15" t="s">
        <v>74</v>
      </c>
      <c r="C651" s="16" t="s">
        <v>125</v>
      </c>
      <c r="D651" s="17">
        <v>1353632942</v>
      </c>
      <c r="E651" s="18">
        <v>8.7999999999999995E-2</v>
      </c>
      <c r="F651" s="18">
        <v>129</v>
      </c>
      <c r="G651" s="19">
        <v>0.12</v>
      </c>
      <c r="H651" s="19">
        <f>VLOOKUP($A651,ENERGY!$A651:$E3341,COLUMN(D651),0)</f>
        <v>14338</v>
      </c>
      <c r="I651" s="19">
        <f>VLOOKUP($A651,ENERGY!$A651:$E3341,COLUMN(E651),0)</f>
        <v>403</v>
      </c>
      <c r="J651" s="19">
        <f>VLOOKUP($A651,'HUMAN RESOURCES'!$A651:$L3341,COLUMN(D651),0)</f>
        <v>3.1E-2</v>
      </c>
      <c r="K651" s="19">
        <f>VLOOKUP($A651,'HUMAN RESOURCES'!$A651:$L3341,COLUMN(E651),0)</f>
        <v>5.2999999999999999E-2</v>
      </c>
      <c r="L651" s="19">
        <f>VLOOKUP($A651,'HUMAN RESOURCES'!$A651:$L3341,COLUMN(F651),0)</f>
        <v>62</v>
      </c>
      <c r="M651" s="19">
        <f>VLOOKUP($A651,'HUMAN RESOURCES'!$A651:$L3341,COLUMN(G651),0)</f>
        <v>60</v>
      </c>
      <c r="N651" s="19">
        <f>VLOOKUP($A651,'HUMAN RESOURCES'!$A651:$L3341,COLUMN(H651),0)</f>
        <v>0.38600000000000001</v>
      </c>
      <c r="O651" s="19">
        <f>VLOOKUP($A651,'HUMAN RESOURCES'!$A651:$L3341,COLUMN(I651),0)</f>
        <v>0.57899999999999996</v>
      </c>
      <c r="P651" s="19">
        <f>VLOOKUP($A651,'HUMAN RESOURCES'!$A651:$L3341,COLUMN(J651),0)</f>
        <v>3.5000000000000003E-2</v>
      </c>
      <c r="Q651" s="19">
        <f>VLOOKUP($A651,'HUMAN RESOURCES'!$A651:$L3341,COLUMN(K651),0)</f>
        <v>25366462</v>
      </c>
      <c r="R651" s="19">
        <f>VLOOKUP($A651,'HUMAN RESOURCES'!$A651:$L3341,COLUMN(L651),0)</f>
        <v>0.52100000000000002</v>
      </c>
      <c r="S651" s="19">
        <f>VLOOKUP($A651,TOURISM!$A650:$E3340, COLUMN(D651),0)</f>
        <v>1154000000</v>
      </c>
      <c r="T651" s="19">
        <f>VLOOKUP($A651,TOURISM!$A650:$E3340, COLUMN(E651),0)</f>
        <v>979000000</v>
      </c>
      <c r="U651" s="19">
        <f>VLOOKUP($A651,BUSINESS!$A651:$I3341, COLUMN(H651),0)</f>
        <v>0.123</v>
      </c>
      <c r="V651" s="19">
        <f>VLOOKUP($A651,BUSINESS!$A651:$I3341, COLUMN(I651),0)</f>
        <v>1.01</v>
      </c>
    </row>
    <row r="652" spans="1:22" ht="15" x14ac:dyDescent="0.25">
      <c r="A652" s="14" t="s">
        <v>59</v>
      </c>
      <c r="B652" s="15" t="s">
        <v>75</v>
      </c>
      <c r="C652" s="16" t="s">
        <v>125</v>
      </c>
      <c r="D652" s="17">
        <v>263000000000</v>
      </c>
      <c r="E652" s="18">
        <v>0.05</v>
      </c>
      <c r="F652" s="18">
        <v>152</v>
      </c>
      <c r="G652" s="18">
        <v>0.12</v>
      </c>
      <c r="H652" s="19">
        <f>VLOOKUP($A652,ENERGY!$A652:$E3342,COLUMN(D652),0)</f>
        <v>40658</v>
      </c>
      <c r="I652" s="19">
        <f>VLOOKUP($A652,ENERGY!$A652:$E3342,COLUMN(E652),0)</f>
        <v>141326</v>
      </c>
      <c r="J652" s="19">
        <f>VLOOKUP($A652,'HUMAN RESOURCES'!$A652:$L3342,COLUMN(D652),0)</f>
        <v>3.2000000000000001E-2</v>
      </c>
      <c r="K652" s="19">
        <f>VLOOKUP($A652,'HUMAN RESOURCES'!$A652:$L3342,COLUMN(E652),0)</f>
        <v>5.5E-2</v>
      </c>
      <c r="L652" s="19">
        <f>VLOOKUP($A652,'HUMAN RESOURCES'!$A652:$L3342,COLUMN(F652),0)</f>
        <v>59</v>
      </c>
      <c r="M652" s="19">
        <f>VLOOKUP($A652,'HUMAN RESOURCES'!$A652:$L3342,COLUMN(G652),0)</f>
        <v>57</v>
      </c>
      <c r="N652" s="19">
        <f>VLOOKUP($A652,'HUMAN RESOURCES'!$A652:$L3342,COLUMN(H652),0)</f>
        <v>0.40200000000000002</v>
      </c>
      <c r="O652" s="19">
        <f>VLOOKUP($A652,'HUMAN RESOURCES'!$A652:$L3342,COLUMN(I652),0)</f>
        <v>0.55800000000000005</v>
      </c>
      <c r="P652" s="19">
        <f>VLOOKUP($A652,'HUMAN RESOURCES'!$A652:$L3342,COLUMN(J652),0)</f>
        <v>3.9E-2</v>
      </c>
      <c r="Q652" s="19">
        <f>VLOOKUP($A652,'HUMAN RESOURCES'!$A652:$L3342,COLUMN(K652),0)</f>
        <v>13724317</v>
      </c>
      <c r="R652" s="19">
        <f>VLOOKUP($A652,'HUMAN RESOURCES'!$A652:$L3342,COLUMN(L652),0)</f>
        <v>0.32800000000000001</v>
      </c>
      <c r="S652" s="19">
        <f>VLOOKUP($A652,TOURISM!$A651:$E3341, COLUMN(D652),0)</f>
        <v>749000000</v>
      </c>
      <c r="T652" s="19">
        <f>VLOOKUP($A652,TOURISM!$A651:$E3341, COLUMN(E652),0)</f>
        <v>448000000</v>
      </c>
      <c r="U652" s="19">
        <f>VLOOKUP($A652,BUSINESS!$A652:$I3342, COLUMN(H652),0)</f>
        <v>0.17100000000000001</v>
      </c>
      <c r="V652" s="19">
        <f>VLOOKUP($A652,BUSINESS!$A652:$I3342, COLUMN(I652),0)</f>
        <v>0.91900000000000004</v>
      </c>
    </row>
    <row r="653" spans="1:22" ht="15" x14ac:dyDescent="0.25">
      <c r="A653" s="14" t="s">
        <v>59</v>
      </c>
      <c r="B653" s="15" t="s">
        <v>76</v>
      </c>
      <c r="C653" s="16" t="s">
        <v>125</v>
      </c>
      <c r="D653" s="17">
        <v>16486743747</v>
      </c>
      <c r="E653" s="18">
        <v>4.7E-2</v>
      </c>
      <c r="F653" s="18">
        <v>1138</v>
      </c>
      <c r="G653" s="19">
        <v>0.12</v>
      </c>
      <c r="H653" s="19">
        <f>VLOOKUP($A653,ENERGY!$A653:$E3343,COLUMN(D653),0)</f>
        <v>14338</v>
      </c>
      <c r="I653" s="19">
        <f>VLOOKUP($A653,ENERGY!$A653:$E3343,COLUMN(E653),0)</f>
        <v>455</v>
      </c>
      <c r="J653" s="19">
        <f>VLOOKUP($A653,'HUMAN RESOURCES'!$A653:$L3343,COLUMN(D653),0)</f>
        <v>3.2000000000000001E-2</v>
      </c>
      <c r="K653" s="19">
        <f>VLOOKUP($A653,'HUMAN RESOURCES'!$A653:$L3343,COLUMN(E653),0)</f>
        <v>0.04</v>
      </c>
      <c r="L653" s="19">
        <f>VLOOKUP($A653,'HUMAN RESOURCES'!$A653:$L3343,COLUMN(F653),0)</f>
        <v>64</v>
      </c>
      <c r="M653" s="19">
        <f>VLOOKUP($A653,'HUMAN RESOURCES'!$A653:$L3343,COLUMN(G653),0)</f>
        <v>62</v>
      </c>
      <c r="N653" s="19">
        <f>VLOOKUP($A653,'HUMAN RESOURCES'!$A653:$L3343,COLUMN(H653),0)</f>
        <v>0.38500000000000001</v>
      </c>
      <c r="O653" s="19">
        <f>VLOOKUP($A653,'HUMAN RESOURCES'!$A653:$L3343,COLUMN(I653),0)</f>
        <v>0.56299999999999994</v>
      </c>
      <c r="P653" s="19">
        <f>VLOOKUP($A653,'HUMAN RESOURCES'!$A653:$L3343,COLUMN(J653),0)</f>
        <v>5.1999999999999998E-2</v>
      </c>
      <c r="Q653" s="19">
        <f>VLOOKUP($A653,'HUMAN RESOURCES'!$A653:$L3343,COLUMN(K653),0)</f>
        <v>1632572</v>
      </c>
      <c r="R653" s="19">
        <f>VLOOKUP($A653,'HUMAN RESOURCES'!$A653:$L3343,COLUMN(L653),0)</f>
        <v>0.86399999999999999</v>
      </c>
      <c r="S653" s="19">
        <f>VLOOKUP($A653,TOURISM!$A652:$E3342, COLUMN(D653),0)</f>
        <v>2478709140</v>
      </c>
      <c r="T653" s="19">
        <f>VLOOKUP($A653,TOURISM!$A652:$E3342, COLUMN(E653),0)</f>
        <v>448000000</v>
      </c>
      <c r="U653" s="19">
        <f>VLOOKUP($A653,BUSINESS!$A653:$I3343, COLUMN(H653),0)</f>
        <v>8.5999999999999993E-2</v>
      </c>
      <c r="V653" s="19">
        <f>VLOOKUP($A653,BUSINESS!$A653:$I3343, COLUMN(I653),0)</f>
        <v>1.7949999999999999</v>
      </c>
    </row>
    <row r="654" spans="1:22" ht="15" x14ac:dyDescent="0.25">
      <c r="A654" s="14" t="s">
        <v>59</v>
      </c>
      <c r="B654" s="15" t="s">
        <v>77</v>
      </c>
      <c r="C654" s="16" t="s">
        <v>125</v>
      </c>
      <c r="D654" s="17">
        <v>3091967480</v>
      </c>
      <c r="E654" s="18">
        <v>2.5999999999999999E-2</v>
      </c>
      <c r="F654" s="18">
        <v>15</v>
      </c>
      <c r="G654" s="19">
        <v>0.12</v>
      </c>
      <c r="H654" s="19">
        <f>VLOOKUP($A654,ENERGY!$A654:$E3344,COLUMN(D654),0)</f>
        <v>708</v>
      </c>
      <c r="I654" s="19">
        <f>VLOOKUP($A654,ENERGY!$A654:$E3344,COLUMN(E654),0)</f>
        <v>609</v>
      </c>
      <c r="J654" s="19">
        <f>VLOOKUP($A654,'HUMAN RESOURCES'!$A654:$L3344,COLUMN(D654),0)</f>
        <v>3.4000000000000002E-2</v>
      </c>
      <c r="K654" s="19">
        <f>VLOOKUP($A654,'HUMAN RESOURCES'!$A654:$L3344,COLUMN(E654),0)</f>
        <v>9.8000000000000004E-2</v>
      </c>
      <c r="L654" s="19">
        <f>VLOOKUP($A654,'HUMAN RESOURCES'!$A654:$L3344,COLUMN(F654),0)</f>
        <v>51</v>
      </c>
      <c r="M654" s="19">
        <f>VLOOKUP($A654,'HUMAN RESOURCES'!$A654:$L3344,COLUMN(G654),0)</f>
        <v>48</v>
      </c>
      <c r="N654" s="19">
        <f>VLOOKUP($A654,'HUMAN RESOURCES'!$A654:$L3344,COLUMN(H654),0)</f>
        <v>0.40100000000000002</v>
      </c>
      <c r="O654" s="19">
        <f>VLOOKUP($A654,'HUMAN RESOURCES'!$A654:$L3344,COLUMN(I654),0)</f>
        <v>0.56100000000000005</v>
      </c>
      <c r="P654" s="19">
        <f>VLOOKUP($A654,'HUMAN RESOURCES'!$A654:$L3344,COLUMN(J654),0)</f>
        <v>3.9E-2</v>
      </c>
      <c r="Q654" s="19">
        <f>VLOOKUP($A654,'HUMAN RESOURCES'!$A654:$L3344,COLUMN(K654),0)</f>
        <v>4525209</v>
      </c>
      <c r="R654" s="19">
        <f>VLOOKUP($A654,'HUMAN RESOURCES'!$A654:$L3344,COLUMN(L654),0)</f>
        <v>0.39300000000000002</v>
      </c>
      <c r="S654" s="19">
        <f>VLOOKUP($A654,TOURISM!$A653:$E3343, COLUMN(D654),0)</f>
        <v>2478709140</v>
      </c>
      <c r="T654" s="19">
        <f>VLOOKUP($A654,TOURISM!$A653:$E3343, COLUMN(E654),0)</f>
        <v>448000000</v>
      </c>
      <c r="U654" s="19">
        <f>VLOOKUP($A654,BUSINESS!$A654:$I3344, COLUMN(H654),0)</f>
        <v>0.03</v>
      </c>
      <c r="V654" s="19">
        <f>VLOOKUP($A654,BUSINESS!$A654:$I3344, COLUMN(I654),0)</f>
        <v>0.253</v>
      </c>
    </row>
    <row r="655" spans="1:22" ht="15" x14ac:dyDescent="0.25">
      <c r="A655" s="14" t="s">
        <v>59</v>
      </c>
      <c r="B655" s="15" t="s">
        <v>78</v>
      </c>
      <c r="C655" s="16" t="s">
        <v>125</v>
      </c>
      <c r="D655" s="17">
        <v>42805215879</v>
      </c>
      <c r="E655" s="18">
        <v>3.7999999999999999E-2</v>
      </c>
      <c r="F655" s="18">
        <v>18</v>
      </c>
      <c r="G655" s="19">
        <v>0.12</v>
      </c>
      <c r="H655" s="19">
        <f>VLOOKUP($A655,ENERGY!$A655:$E3345,COLUMN(D655),0)</f>
        <v>25242</v>
      </c>
      <c r="I655" s="19">
        <f>VLOOKUP($A655,ENERGY!$A655:$E3345,COLUMN(E655),0)</f>
        <v>5831</v>
      </c>
      <c r="J655" s="19">
        <f>VLOOKUP($A655,'HUMAN RESOURCES'!$A655:$L3345,COLUMN(D655),0)</f>
        <v>3.4000000000000002E-2</v>
      </c>
      <c r="K655" s="19">
        <f>VLOOKUP($A655,'HUMAN RESOURCES'!$A655:$L3345,COLUMN(E655),0)</f>
        <v>6.8000000000000005E-2</v>
      </c>
      <c r="L655" s="19">
        <f>VLOOKUP($A655,'HUMAN RESOURCES'!$A655:$L3345,COLUMN(F655),0)</f>
        <v>63</v>
      </c>
      <c r="M655" s="19">
        <f>VLOOKUP($A655,'HUMAN RESOURCES'!$A655:$L3345,COLUMN(G655),0)</f>
        <v>60</v>
      </c>
      <c r="N655" s="19">
        <f>VLOOKUP($A655,'HUMAN RESOURCES'!$A655:$L3345,COLUMN(H655),0)</f>
        <v>0.40200000000000002</v>
      </c>
      <c r="O655" s="19">
        <f>VLOOKUP($A655,'HUMAN RESOURCES'!$A655:$L3345,COLUMN(I655),0)</f>
        <v>0.56599999999999995</v>
      </c>
      <c r="P655" s="19">
        <f>VLOOKUP($A655,'HUMAN RESOURCES'!$A655:$L3345,COLUMN(J655),0)</f>
        <v>3.2000000000000001E-2</v>
      </c>
      <c r="Q655" s="19">
        <f>VLOOKUP($A655,'HUMAN RESOURCES'!$A655:$L3345,COLUMN(K655),0)</f>
        <v>3796141</v>
      </c>
      <c r="R655" s="19">
        <f>VLOOKUP($A655,'HUMAN RESOURCES'!$A655:$L3345,COLUMN(L655),0)</f>
        <v>0.57999999999999996</v>
      </c>
      <c r="S655" s="19">
        <f>VLOOKUP($A655,TOURISM!$A654:$E3344, COLUMN(D655),0)</f>
        <v>2478709140</v>
      </c>
      <c r="T655" s="19">
        <f>VLOOKUP($A655,TOURISM!$A654:$E3344, COLUMN(E655),0)</f>
        <v>448000000</v>
      </c>
      <c r="U655" s="19">
        <f>VLOOKUP($A655,BUSINESS!$A655:$I3345, COLUMN(H655),0)</f>
        <v>5.3999999999999999E-2</v>
      </c>
      <c r="V655" s="19">
        <f>VLOOKUP($A655,BUSINESS!$A655:$I3345, COLUMN(I655),0)</f>
        <v>1.06</v>
      </c>
    </row>
    <row r="656" spans="1:22" ht="15" x14ac:dyDescent="0.25">
      <c r="A656" s="14" t="s">
        <v>59</v>
      </c>
      <c r="B656" s="15" t="s">
        <v>79</v>
      </c>
      <c r="C656" s="16" t="s">
        <v>125</v>
      </c>
      <c r="D656" s="17">
        <v>17843815459</v>
      </c>
      <c r="E656" s="18">
        <v>3.5000000000000003E-2</v>
      </c>
      <c r="F656" s="18">
        <v>397</v>
      </c>
      <c r="G656" s="19">
        <v>0.12</v>
      </c>
      <c r="H656" s="19">
        <f>VLOOKUP($A656,ENERGY!$A656:$E3346,COLUMN(D656),0)</f>
        <v>1463</v>
      </c>
      <c r="I656" s="19">
        <f>VLOOKUP($A656,ENERGY!$A656:$E3346,COLUMN(E656),0)</f>
        <v>1052</v>
      </c>
      <c r="J656" s="19">
        <f>VLOOKUP($A656,'HUMAN RESOURCES'!$A656:$L3346,COLUMN(D656),0)</f>
        <v>3.4000000000000002E-2</v>
      </c>
      <c r="K656" s="19">
        <f>VLOOKUP($A656,'HUMAN RESOURCES'!$A656:$L3346,COLUMN(E656),0)</f>
        <v>5.2999999999999999E-2</v>
      </c>
      <c r="L656" s="19">
        <f>VLOOKUP($A656,'HUMAN RESOURCES'!$A656:$L3346,COLUMN(F656),0)</f>
        <v>64</v>
      </c>
      <c r="M656" s="19">
        <f>VLOOKUP($A656,'HUMAN RESOURCES'!$A656:$L3346,COLUMN(G656),0)</f>
        <v>60</v>
      </c>
      <c r="N656" s="19">
        <f>VLOOKUP($A656,'HUMAN RESOURCES'!$A656:$L3346,COLUMN(H656),0)</f>
        <v>0.41499999999999998</v>
      </c>
      <c r="O656" s="19">
        <f>VLOOKUP($A656,'HUMAN RESOURCES'!$A656:$L3346,COLUMN(I656),0)</f>
        <v>0.55300000000000005</v>
      </c>
      <c r="P656" s="19">
        <f>VLOOKUP($A656,'HUMAN RESOURCES'!$A656:$L3346,COLUMN(J656),0)</f>
        <v>3.2000000000000001E-2</v>
      </c>
      <c r="Q656" s="19">
        <f>VLOOKUP($A656,'HUMAN RESOURCES'!$A656:$L3346,COLUMN(K656),0)</f>
        <v>37195349</v>
      </c>
      <c r="R656" s="19">
        <f>VLOOKUP($A656,'HUMAN RESOURCES'!$A656:$L3346,COLUMN(L656),0)</f>
        <v>0.33300000000000002</v>
      </c>
      <c r="S656" s="19">
        <f>VLOOKUP($A656,TOURISM!$A655:$E3345, COLUMN(D656),0)</f>
        <v>880000000</v>
      </c>
      <c r="T656" s="19">
        <f>VLOOKUP($A656,TOURISM!$A655:$E3345, COLUMN(E656),0)</f>
        <v>908000000</v>
      </c>
      <c r="U656" s="19">
        <f>VLOOKUP($A656,BUSINESS!$A656:$I3346, COLUMN(H656),0)</f>
        <v>0.21</v>
      </c>
      <c r="V656" s="19">
        <f>VLOOKUP($A656,BUSINESS!$A656:$I3346, COLUMN(I656),0)</f>
        <v>0.74399999999999999</v>
      </c>
    </row>
    <row r="657" spans="1:22" ht="15" x14ac:dyDescent="0.25">
      <c r="A657" s="14" t="s">
        <v>59</v>
      </c>
      <c r="B657" s="15" t="s">
        <v>80</v>
      </c>
      <c r="C657" s="16" t="s">
        <v>125</v>
      </c>
      <c r="D657" s="17">
        <v>914109100</v>
      </c>
      <c r="E657" s="18">
        <v>0.05</v>
      </c>
      <c r="F657" s="18">
        <v>26</v>
      </c>
      <c r="G657" s="18">
        <v>0.28000000000000003</v>
      </c>
      <c r="H657" s="19">
        <f>VLOOKUP($A657,ENERGY!$A657:$E3347,COLUMN(D657),0)</f>
        <v>14338</v>
      </c>
      <c r="I657" s="19">
        <f>VLOOKUP($A657,ENERGY!$A657:$E3347,COLUMN(E657),0)</f>
        <v>275</v>
      </c>
      <c r="J657" s="19">
        <f>VLOOKUP($A657,'HUMAN RESOURCES'!$A657:$L3347,COLUMN(D657),0)</f>
        <v>3.4000000000000002E-2</v>
      </c>
      <c r="K657" s="19">
        <f>VLOOKUP($A657,'HUMAN RESOURCES'!$A657:$L3347,COLUMN(E657),0)</f>
        <v>4.5999999999999999E-2</v>
      </c>
      <c r="L657" s="19">
        <f>VLOOKUP($A657,'HUMAN RESOURCES'!$A657:$L3347,COLUMN(F657),0)</f>
        <v>65</v>
      </c>
      <c r="M657" s="19">
        <f>VLOOKUP($A657,'HUMAN RESOURCES'!$A657:$L3347,COLUMN(G657),0)</f>
        <v>61</v>
      </c>
      <c r="N657" s="19">
        <f>VLOOKUP($A657,'HUMAN RESOURCES'!$A657:$L3347,COLUMN(H657),0)</f>
        <v>0.433</v>
      </c>
      <c r="O657" s="19">
        <f>VLOOKUP($A657,'HUMAN RESOURCES'!$A657:$L3347,COLUMN(I657),0)</f>
        <v>0.53300000000000003</v>
      </c>
      <c r="P657" s="19">
        <f>VLOOKUP($A657,'HUMAN RESOURCES'!$A657:$L3347,COLUMN(J657),0)</f>
        <v>3.4000000000000002E-2</v>
      </c>
      <c r="Q657" s="19">
        <f>VLOOKUP($A657,'HUMAN RESOURCES'!$A657:$L3347,COLUMN(K657),0)</f>
        <v>91728849</v>
      </c>
      <c r="R657" s="19">
        <f>VLOOKUP($A657,'HUMAN RESOURCES'!$A657:$L3347,COLUMN(L657),0)</f>
        <v>0.182</v>
      </c>
      <c r="S657" s="19">
        <f>VLOOKUP($A657,TOURISM!$A656:$E3346, COLUMN(D657),0)</f>
        <v>1980000000</v>
      </c>
      <c r="T657" s="19">
        <f>VLOOKUP($A657,TOURISM!$A656:$E3346, COLUMN(E657),0)</f>
        <v>181000000</v>
      </c>
      <c r="U657" s="19">
        <f>VLOOKUP($A657,BUSINESS!$A657:$I3347, COLUMN(H657),0)</f>
        <v>1.4999999999999999E-2</v>
      </c>
      <c r="V657" s="19">
        <f>VLOOKUP($A657,BUSINESS!$A657:$I3347, COLUMN(I657),0)</f>
        <v>0.224</v>
      </c>
    </row>
    <row r="658" spans="1:22" ht="15" x14ac:dyDescent="0.25">
      <c r="A658" s="14" t="s">
        <v>59</v>
      </c>
      <c r="B658" s="15" t="s">
        <v>81</v>
      </c>
      <c r="C658" s="16" t="s">
        <v>125</v>
      </c>
      <c r="D658" s="17">
        <v>41740897827</v>
      </c>
      <c r="E658" s="18">
        <v>5.1999999999999998E-2</v>
      </c>
      <c r="F658" s="18">
        <v>83</v>
      </c>
      <c r="G658" s="19">
        <v>0.12</v>
      </c>
      <c r="H658" s="19">
        <f>VLOOKUP($A658,ENERGY!$A658:$E3348,COLUMN(D658),0)</f>
        <v>7736</v>
      </c>
      <c r="I658" s="19">
        <f>VLOOKUP($A658,ENERGY!$A658:$E3348,COLUMN(E658),0)</f>
        <v>6289</v>
      </c>
      <c r="J658" s="19">
        <f>VLOOKUP($A658,'HUMAN RESOURCES'!$A658:$L3348,COLUMN(D658),0)</f>
        <v>3.5000000000000003E-2</v>
      </c>
      <c r="K658" s="19">
        <f>VLOOKUP($A658,'HUMAN RESOURCES'!$A658:$L3348,COLUMN(E658),0)</f>
        <v>4.1000000000000002E-2</v>
      </c>
      <c r="L658" s="19">
        <f>VLOOKUP($A658,'HUMAN RESOURCES'!$A658:$L3348,COLUMN(F658),0)</f>
        <v>66</v>
      </c>
      <c r="M658" s="19">
        <f>VLOOKUP($A658,'HUMAN RESOURCES'!$A658:$L3348,COLUMN(G658),0)</f>
        <v>63</v>
      </c>
      <c r="N658" s="19">
        <f>VLOOKUP($A658,'HUMAN RESOURCES'!$A658:$L3348,COLUMN(H658),0)</f>
        <v>0.42699999999999999</v>
      </c>
      <c r="O658" s="19">
        <f>VLOOKUP($A658,'HUMAN RESOURCES'!$A658:$L3348,COLUMN(I658),0)</f>
        <v>0.54500000000000004</v>
      </c>
      <c r="P658" s="19">
        <f>VLOOKUP($A658,'HUMAN RESOURCES'!$A658:$L3348,COLUMN(J658),0)</f>
        <v>2.8000000000000001E-2</v>
      </c>
      <c r="Q658" s="19">
        <f>VLOOKUP($A658,'HUMAN RESOURCES'!$A658:$L3348,COLUMN(K658),0)</f>
        <v>22293914</v>
      </c>
      <c r="R658" s="19">
        <f>VLOOKUP($A658,'HUMAN RESOURCES'!$A658:$L3348,COLUMN(L658),0)</f>
        <v>0.33200000000000002</v>
      </c>
      <c r="S658" s="19">
        <f>VLOOKUP($A658,TOURISM!$A657:$E3347, COLUMN(D658),0)</f>
        <v>2478709140</v>
      </c>
      <c r="T658" s="19">
        <f>VLOOKUP($A658,TOURISM!$A657:$E3347, COLUMN(E658),0)</f>
        <v>448000000</v>
      </c>
      <c r="U658" s="19">
        <f>VLOOKUP($A658,BUSINESS!$A658:$I3348, COLUMN(H658),0)</f>
        <v>2.1000000000000001E-2</v>
      </c>
      <c r="V658" s="19">
        <f>VLOOKUP($A658,BUSINESS!$A658:$I3348, COLUMN(I658),0)</f>
        <v>0.39400000000000002</v>
      </c>
    </row>
    <row r="659" spans="1:22" ht="15" x14ac:dyDescent="0.25">
      <c r="A659" s="14" t="s">
        <v>59</v>
      </c>
      <c r="B659" s="15" t="s">
        <v>82</v>
      </c>
      <c r="C659" s="16" t="s">
        <v>125</v>
      </c>
      <c r="D659" s="17">
        <v>5651088170</v>
      </c>
      <c r="E659" s="18">
        <v>6.3E-2</v>
      </c>
      <c r="F659" s="18">
        <v>32</v>
      </c>
      <c r="G659" s="19">
        <v>0.12</v>
      </c>
      <c r="H659" s="19">
        <f>VLOOKUP($A659,ENERGY!$A659:$E3349,COLUMN(D659),0)</f>
        <v>14338</v>
      </c>
      <c r="I659" s="19">
        <f>VLOOKUP($A659,ENERGY!$A659:$E3349,COLUMN(E659),0)</f>
        <v>1280</v>
      </c>
      <c r="J659" s="19">
        <f>VLOOKUP($A659,'HUMAN RESOURCES'!$A659:$L3349,COLUMN(D659),0)</f>
        <v>3.5000000000000003E-2</v>
      </c>
      <c r="K659" s="19">
        <f>VLOOKUP($A659,'HUMAN RESOURCES'!$A659:$L3349,COLUMN(E659),0)</f>
        <v>3.7999999999999999E-2</v>
      </c>
      <c r="L659" s="19">
        <f>VLOOKUP($A659,'HUMAN RESOURCES'!$A659:$L3349,COLUMN(F659),0)</f>
        <v>68</v>
      </c>
      <c r="M659" s="19">
        <f>VLOOKUP($A659,'HUMAN RESOURCES'!$A659:$L3349,COLUMN(G659),0)</f>
        <v>64</v>
      </c>
      <c r="N659" s="19">
        <f>VLOOKUP($A659,'HUMAN RESOURCES'!$A659:$L3349,COLUMN(H659),0)</f>
        <v>0.41599999999999998</v>
      </c>
      <c r="O659" s="19">
        <f>VLOOKUP($A659,'HUMAN RESOURCES'!$A659:$L3349,COLUMN(I659),0)</f>
        <v>0.55000000000000004</v>
      </c>
      <c r="P659" s="19">
        <f>VLOOKUP($A659,'HUMAN RESOURCES'!$A659:$L3349,COLUMN(J659),0)</f>
        <v>3.4000000000000002E-2</v>
      </c>
      <c r="Q659" s="19">
        <f>VLOOKUP($A659,'HUMAN RESOURCES'!$A659:$L3349,COLUMN(K659),0)</f>
        <v>188098</v>
      </c>
      <c r="R659" s="19">
        <f>VLOOKUP($A659,'HUMAN RESOURCES'!$A659:$L3349,COLUMN(L659),0)</f>
        <v>0.63300000000000001</v>
      </c>
      <c r="S659" s="19">
        <f>VLOOKUP($A659,TOURISM!$A658:$E3348, COLUMN(D659),0)</f>
        <v>15000000</v>
      </c>
      <c r="T659" s="19">
        <f>VLOOKUP($A659,TOURISM!$A658:$E3348, COLUMN(E659),0)</f>
        <v>1300000</v>
      </c>
      <c r="U659" s="19">
        <f>VLOOKUP($A659,BUSINESS!$A659:$I3349, COLUMN(H659),0)</f>
        <v>0.216</v>
      </c>
      <c r="V659" s="19">
        <f>VLOOKUP($A659,BUSINESS!$A659:$I3349, COLUMN(I659),0)</f>
        <v>0.65</v>
      </c>
    </row>
    <row r="660" spans="1:22" ht="15" x14ac:dyDescent="0.25">
      <c r="A660" s="14" t="s">
        <v>59</v>
      </c>
      <c r="B660" s="15" t="s">
        <v>83</v>
      </c>
      <c r="C660" s="16" t="s">
        <v>125</v>
      </c>
      <c r="D660" s="17">
        <v>822320638</v>
      </c>
      <c r="E660" s="18">
        <v>5.8999999999999997E-2</v>
      </c>
      <c r="F660" s="18">
        <v>30</v>
      </c>
      <c r="G660" s="19">
        <v>0.12</v>
      </c>
      <c r="H660" s="19">
        <f>VLOOKUP($A660,ENERGY!$A660:$E3350,COLUMN(D660),0)</f>
        <v>14338</v>
      </c>
      <c r="I660" s="19">
        <f>VLOOKUP($A660,ENERGY!$A660:$E3350,COLUMN(E660),0)</f>
        <v>147</v>
      </c>
      <c r="J660" s="19">
        <f>VLOOKUP($A660,'HUMAN RESOURCES'!$A660:$L3350,COLUMN(D660),0)</f>
        <v>3.5999999999999997E-2</v>
      </c>
      <c r="K660" s="19">
        <f>VLOOKUP($A660,'HUMAN RESOURCES'!$A660:$L3350,COLUMN(E660),0)</f>
        <v>7.0999999999999994E-2</v>
      </c>
      <c r="L660" s="19">
        <f>VLOOKUP($A660,'HUMAN RESOURCES'!$A660:$L3350,COLUMN(F660),0)</f>
        <v>54</v>
      </c>
      <c r="M660" s="19">
        <f>VLOOKUP($A660,'HUMAN RESOURCES'!$A660:$L3350,COLUMN(G660),0)</f>
        <v>51</v>
      </c>
      <c r="N660" s="19">
        <f>VLOOKUP($A660,'HUMAN RESOURCES'!$A660:$L3350,COLUMN(H660),0)</f>
        <v>0.39</v>
      </c>
      <c r="O660" s="19">
        <f>VLOOKUP($A660,'HUMAN RESOURCES'!$A660:$L3350,COLUMN(I660),0)</f>
        <v>0.58199999999999996</v>
      </c>
      <c r="P660" s="19">
        <f>VLOOKUP($A660,'HUMAN RESOURCES'!$A660:$L3350,COLUMN(J660),0)</f>
        <v>2.8000000000000001E-2</v>
      </c>
      <c r="Q660" s="19">
        <f>VLOOKUP($A660,'HUMAN RESOURCES'!$A660:$L3350,COLUMN(K660),0)</f>
        <v>736296</v>
      </c>
      <c r="R660" s="19">
        <f>VLOOKUP($A660,'HUMAN RESOURCES'!$A660:$L3350,COLUMN(L660),0)</f>
        <v>0.39500000000000002</v>
      </c>
      <c r="S660" s="19">
        <f>VLOOKUP($A660,TOURISM!$A659:$E3349, COLUMN(D660),0)</f>
        <v>2478709140</v>
      </c>
      <c r="T660" s="19">
        <f>VLOOKUP($A660,TOURISM!$A659:$E3349, COLUMN(E660),0)</f>
        <v>448000000</v>
      </c>
      <c r="U660" s="19">
        <f>VLOOKUP($A660,BUSINESS!$A660:$I3350, COLUMN(H660),0)</f>
        <v>0.13900000000000001</v>
      </c>
      <c r="V660" s="19">
        <f>VLOOKUP($A660,BUSINESS!$A660:$I3350, COLUMN(I660),0)</f>
        <v>0.68100000000000005</v>
      </c>
    </row>
    <row r="661" spans="1:22" ht="15" x14ac:dyDescent="0.25">
      <c r="A661" s="14" t="s">
        <v>59</v>
      </c>
      <c r="B661" s="15" t="s">
        <v>84</v>
      </c>
      <c r="C661" s="16" t="s">
        <v>125</v>
      </c>
      <c r="D661" s="17">
        <v>40264403585</v>
      </c>
      <c r="E661" s="18">
        <v>4.7E-2</v>
      </c>
      <c r="F661" s="18">
        <v>45</v>
      </c>
      <c r="G661" s="18">
        <v>0.19700000000000001</v>
      </c>
      <c r="H661" s="19">
        <f>VLOOKUP($A661,ENERGY!$A661:$E3351,COLUMN(D661),0)</f>
        <v>14055</v>
      </c>
      <c r="I661" s="19">
        <f>VLOOKUP($A661,ENERGY!$A661:$E3351,COLUMN(E661),0)</f>
        <v>10418</v>
      </c>
      <c r="J661" s="19">
        <f>VLOOKUP($A661,'HUMAN RESOURCES'!$A661:$L3351,COLUMN(D661),0)</f>
        <v>3.5999999999999997E-2</v>
      </c>
      <c r="K661" s="19">
        <f>VLOOKUP($A661,'HUMAN RESOURCES'!$A661:$L3351,COLUMN(E661),0)</f>
        <v>5.6000000000000001E-2</v>
      </c>
      <c r="L661" s="19">
        <f>VLOOKUP($A661,'HUMAN RESOURCES'!$A661:$L3351,COLUMN(F661),0)</f>
        <v>61</v>
      </c>
      <c r="M661" s="19">
        <f>VLOOKUP($A661,'HUMAN RESOURCES'!$A661:$L3351,COLUMN(G661),0)</f>
        <v>59</v>
      </c>
      <c r="N661" s="19">
        <f>VLOOKUP($A661,'HUMAN RESOURCES'!$A661:$L3351,COLUMN(H661),0)</f>
        <v>0.43099999999999999</v>
      </c>
      <c r="O661" s="19">
        <f>VLOOKUP($A661,'HUMAN RESOURCES'!$A661:$L3351,COLUMN(I661),0)</f>
        <v>0.53900000000000003</v>
      </c>
      <c r="P661" s="19">
        <f>VLOOKUP($A661,'HUMAN RESOURCES'!$A661:$L3351,COLUMN(J661),0)</f>
        <v>0.03</v>
      </c>
      <c r="Q661" s="19">
        <f>VLOOKUP($A661,'HUMAN RESOURCES'!$A661:$L3351,COLUMN(K661),0)</f>
        <v>4190435</v>
      </c>
      <c r="R661" s="19">
        <f>VLOOKUP($A661,'HUMAN RESOURCES'!$A661:$L3351,COLUMN(L661),0)</f>
        <v>0.48499999999999999</v>
      </c>
      <c r="S661" s="19">
        <f>VLOOKUP($A661,TOURISM!$A660:$E3350, COLUMN(D661),0)</f>
        <v>2478709140</v>
      </c>
      <c r="T661" s="19">
        <f>VLOOKUP($A661,TOURISM!$A660:$E3350, COLUMN(E661),0)</f>
        <v>448000000</v>
      </c>
      <c r="U661" s="19">
        <f>VLOOKUP($A661,BUSINESS!$A661:$I3351, COLUMN(H661),0)</f>
        <v>3.7999999999999999E-2</v>
      </c>
      <c r="V661" s="19">
        <f>VLOOKUP($A661,BUSINESS!$A661:$I3351, COLUMN(I661),0)</f>
        <v>0.57099999999999995</v>
      </c>
    </row>
    <row r="662" spans="1:22" ht="15" x14ac:dyDescent="0.25">
      <c r="A662" s="14" t="s">
        <v>59</v>
      </c>
      <c r="B662" s="15" t="s">
        <v>85</v>
      </c>
      <c r="C662" s="16" t="s">
        <v>125</v>
      </c>
      <c r="D662" s="17">
        <v>2328196275</v>
      </c>
      <c r="E662" s="18">
        <v>0.11600000000000001</v>
      </c>
      <c r="F662" s="18">
        <v>138</v>
      </c>
      <c r="G662" s="18">
        <v>0.10100000000000001</v>
      </c>
      <c r="H662" s="19">
        <f>VLOOKUP($A662,ENERGY!$A662:$E3352,COLUMN(D662),0)</f>
        <v>14338</v>
      </c>
      <c r="I662" s="19">
        <f>VLOOKUP($A662,ENERGY!$A662:$E3352,COLUMN(E662),0)</f>
        <v>8441</v>
      </c>
      <c r="J662" s="19">
        <f>VLOOKUP($A662,'HUMAN RESOURCES'!$A662:$L3352,COLUMN(D662),0)</f>
        <v>3.5999999999999997E-2</v>
      </c>
      <c r="K662" s="19">
        <f>VLOOKUP($A662,'HUMAN RESOURCES'!$A662:$L3352,COLUMN(E662),0)</f>
        <v>5.8999999999999997E-2</v>
      </c>
      <c r="L662" s="19">
        <f>VLOOKUP($A662,'HUMAN RESOURCES'!$A662:$L3352,COLUMN(F662),0)</f>
        <v>62</v>
      </c>
      <c r="M662" s="19">
        <f>VLOOKUP($A662,'HUMAN RESOURCES'!$A662:$L3352,COLUMN(G662),0)</f>
        <v>59</v>
      </c>
      <c r="N662" s="19">
        <f>VLOOKUP($A662,'HUMAN RESOURCES'!$A662:$L3352,COLUMN(H662),0)</f>
        <v>0.42199999999999999</v>
      </c>
      <c r="O662" s="19">
        <f>VLOOKUP($A662,'HUMAN RESOURCES'!$A662:$L3352,COLUMN(I662),0)</f>
        <v>0.55000000000000004</v>
      </c>
      <c r="P662" s="19">
        <f>VLOOKUP($A662,'HUMAN RESOURCES'!$A662:$L3352,COLUMN(J662),0)</f>
        <v>2.9000000000000001E-2</v>
      </c>
      <c r="Q662" s="19">
        <f>VLOOKUP($A662,'HUMAN RESOURCES'!$A662:$L3352,COLUMN(K662),0)</f>
        <v>717503</v>
      </c>
      <c r="R662" s="19">
        <f>VLOOKUP($A662,'HUMAN RESOURCES'!$A662:$L3352,COLUMN(L662),0)</f>
        <v>0.28000000000000003</v>
      </c>
      <c r="S662" s="19">
        <f>VLOOKUP($A662,TOURISM!$A661:$E3351, COLUMN(D662),0)</f>
        <v>2478709140</v>
      </c>
      <c r="T662" s="19">
        <f>VLOOKUP($A662,TOURISM!$A661:$E3351, COLUMN(E662),0)</f>
        <v>448000000</v>
      </c>
      <c r="U662" s="19">
        <f>VLOOKUP($A662,BUSINESS!$A662:$I3352, COLUMN(H662),0)</f>
        <v>0.06</v>
      </c>
      <c r="V662" s="19">
        <f>VLOOKUP($A662,BUSINESS!$A662:$I3352, COLUMN(I662),0)</f>
        <v>0.39500000000000002</v>
      </c>
    </row>
    <row r="663" spans="1:22" ht="15" x14ac:dyDescent="0.25">
      <c r="A663" s="14" t="s">
        <v>59</v>
      </c>
      <c r="B663" s="15" t="s">
        <v>86</v>
      </c>
      <c r="C663" s="16" t="s">
        <v>125</v>
      </c>
      <c r="D663" s="17">
        <v>1733828405</v>
      </c>
      <c r="E663" s="18">
        <v>0.155</v>
      </c>
      <c r="F663" s="18">
        <v>65</v>
      </c>
      <c r="G663" s="18">
        <v>0.13500000000000001</v>
      </c>
      <c r="H663" s="19">
        <f>VLOOKUP($A663,ENERGY!$A663:$E3353,COLUMN(D663),0)</f>
        <v>14338</v>
      </c>
      <c r="I663" s="19">
        <f>VLOOKUP($A663,ENERGY!$A663:$E3353,COLUMN(E663),0)</f>
        <v>436</v>
      </c>
      <c r="J663" s="19">
        <f>VLOOKUP($A663,'HUMAN RESOURCES'!$A663:$L3353,COLUMN(D663),0)</f>
        <v>3.5999999999999997E-2</v>
      </c>
      <c r="K663" s="19">
        <f>VLOOKUP($A663,'HUMAN RESOURCES'!$A663:$L3353,COLUMN(E663),0)</f>
        <v>4.9000000000000002E-2</v>
      </c>
      <c r="L663" s="19">
        <f>VLOOKUP($A663,'HUMAN RESOURCES'!$A663:$L3353,COLUMN(F663),0)</f>
        <v>63</v>
      </c>
      <c r="M663" s="19">
        <f>VLOOKUP($A663,'HUMAN RESOURCES'!$A663:$L3353,COLUMN(G663),0)</f>
        <v>59</v>
      </c>
      <c r="N663" s="19">
        <f>VLOOKUP($A663,'HUMAN RESOURCES'!$A663:$L3353,COLUMN(H663),0)</f>
        <v>0.42399999999999999</v>
      </c>
      <c r="O663" s="19">
        <f>VLOOKUP($A663,'HUMAN RESOURCES'!$A663:$L3353,COLUMN(I663),0)</f>
        <v>0.55000000000000004</v>
      </c>
      <c r="P663" s="19">
        <f>VLOOKUP($A663,'HUMAN RESOURCES'!$A663:$L3353,COLUMN(J663),0)</f>
        <v>2.5999999999999999E-2</v>
      </c>
      <c r="Q663" s="19">
        <f>VLOOKUP($A663,'HUMAN RESOURCES'!$A663:$L3353,COLUMN(K663),0)</f>
        <v>43178141</v>
      </c>
      <c r="R663" s="19">
        <f>VLOOKUP($A663,'HUMAN RESOURCES'!$A663:$L3353,COLUMN(L663),0)</f>
        <v>0.24399999999999999</v>
      </c>
      <c r="S663" s="19">
        <f>VLOOKUP($A663,TOURISM!$A662:$E3352, COLUMN(D663),0)</f>
        <v>2004000000</v>
      </c>
      <c r="T663" s="19">
        <f>VLOOKUP($A663,TOURISM!$A662:$E3352, COLUMN(E663),0)</f>
        <v>174000000</v>
      </c>
      <c r="U663" s="19">
        <f>VLOOKUP($A663,BUSINESS!$A663:$I3353, COLUMN(H663),0)</f>
        <v>0.32100000000000001</v>
      </c>
      <c r="V663" s="19">
        <f>VLOOKUP($A663,BUSINESS!$A663:$I3353, COLUMN(I663),0)</f>
        <v>0.71199999999999997</v>
      </c>
    </row>
    <row r="664" spans="1:22" ht="15" x14ac:dyDescent="0.25">
      <c r="A664" s="14" t="s">
        <v>59</v>
      </c>
      <c r="B664" s="15" t="s">
        <v>87</v>
      </c>
      <c r="C664" s="16" t="s">
        <v>125</v>
      </c>
      <c r="D664" s="17">
        <v>81873662519</v>
      </c>
      <c r="E664" s="18">
        <v>3.9E-2</v>
      </c>
      <c r="F664" s="18">
        <v>578</v>
      </c>
      <c r="G664" s="18">
        <v>0.06</v>
      </c>
      <c r="H664" s="19">
        <f>VLOOKUP($A664,ENERGY!$A664:$E3354,COLUMN(D664),0)</f>
        <v>15901</v>
      </c>
      <c r="I664" s="19">
        <f>VLOOKUP($A664,ENERGY!$A664:$E3354,COLUMN(E664),0)</f>
        <v>47114</v>
      </c>
      <c r="J664" s="19">
        <f>VLOOKUP($A664,'HUMAN RESOURCES'!$A664:$L3354,COLUMN(D664),0)</f>
        <v>3.5999999999999997E-2</v>
      </c>
      <c r="K664" s="19">
        <f>VLOOKUP($A664,'HUMAN RESOURCES'!$A664:$L3354,COLUMN(E664),0)</f>
        <v>3.9E-2</v>
      </c>
      <c r="L664" s="19">
        <f>VLOOKUP($A664,'HUMAN RESOURCES'!$A664:$L3354,COLUMN(F664),0)</f>
        <v>65</v>
      </c>
      <c r="M664" s="19">
        <f>VLOOKUP($A664,'HUMAN RESOURCES'!$A664:$L3354,COLUMN(G664),0)</f>
        <v>62</v>
      </c>
      <c r="N664" s="19">
        <f>VLOOKUP($A664,'HUMAN RESOURCES'!$A664:$L3354,COLUMN(H664),0)</f>
        <v>0.436</v>
      </c>
      <c r="O664" s="19">
        <f>VLOOKUP($A664,'HUMAN RESOURCES'!$A664:$L3354,COLUMN(I664),0)</f>
        <v>0.54100000000000004</v>
      </c>
      <c r="P664" s="19">
        <f>VLOOKUP($A664,'HUMAN RESOURCES'!$A664:$L3354,COLUMN(J664),0)</f>
        <v>2.3E-2</v>
      </c>
      <c r="Q664" s="19">
        <f>VLOOKUP($A664,'HUMAN RESOURCES'!$A664:$L3354,COLUMN(K664),0)</f>
        <v>11457801</v>
      </c>
      <c r="R664" s="19">
        <f>VLOOKUP($A664,'HUMAN RESOURCES'!$A664:$L3354,COLUMN(L664),0)</f>
        <v>0.25900000000000001</v>
      </c>
      <c r="S664" s="19">
        <f>VLOOKUP($A664,TOURISM!$A663:$E3353, COLUMN(D664),0)</f>
        <v>337000000</v>
      </c>
      <c r="T664" s="19">
        <f>VLOOKUP($A664,TOURISM!$A663:$E3353, COLUMN(E664),0)</f>
        <v>133000000</v>
      </c>
      <c r="U664" s="19">
        <f>VLOOKUP($A664,BUSINESS!$A664:$I3354, COLUMN(H664),0)</f>
        <v>0.08</v>
      </c>
      <c r="V664" s="19">
        <f>VLOOKUP($A664,BUSINESS!$A664:$I3354, COLUMN(I664),0)</f>
        <v>0.497</v>
      </c>
    </row>
    <row r="665" spans="1:22" ht="15" x14ac:dyDescent="0.25">
      <c r="A665" s="14" t="s">
        <v>59</v>
      </c>
      <c r="B665" s="15" t="s">
        <v>88</v>
      </c>
      <c r="C665" s="16" t="s">
        <v>125</v>
      </c>
      <c r="D665" s="17">
        <v>9880703883</v>
      </c>
      <c r="E665" s="18">
        <v>4.1000000000000002E-2</v>
      </c>
      <c r="F665" s="18">
        <v>18</v>
      </c>
      <c r="G665" s="18">
        <v>0.6</v>
      </c>
      <c r="H665" s="19">
        <f>VLOOKUP($A665,ENERGY!$A665:$E3355,COLUMN(D665),0)</f>
        <v>14338</v>
      </c>
      <c r="I665" s="19">
        <f>VLOOKUP($A665,ENERGY!$A665:$E3355,COLUMN(E665),0)</f>
        <v>1874</v>
      </c>
      <c r="J665" s="19">
        <f>VLOOKUP($A665,'HUMAN RESOURCES'!$A665:$L3355,COLUMN(D665),0)</f>
        <v>3.6999999999999998E-2</v>
      </c>
      <c r="K665" s="19">
        <f>VLOOKUP($A665,'HUMAN RESOURCES'!$A665:$L3355,COLUMN(E665),0)</f>
        <v>0.11</v>
      </c>
      <c r="L665" s="19">
        <f>VLOOKUP($A665,'HUMAN RESOURCES'!$A665:$L3355,COLUMN(F665),0)</f>
        <v>46</v>
      </c>
      <c r="M665" s="19">
        <f>VLOOKUP($A665,'HUMAN RESOURCES'!$A665:$L3355,COLUMN(G665),0)</f>
        <v>45</v>
      </c>
      <c r="N665" s="19">
        <f>VLOOKUP($A665,'HUMAN RESOURCES'!$A665:$L3355,COLUMN(H665),0)</f>
        <v>0.41699999999999998</v>
      </c>
      <c r="O665" s="19">
        <f>VLOOKUP($A665,'HUMAN RESOURCES'!$A665:$L3355,COLUMN(I665),0)</f>
        <v>0.55600000000000005</v>
      </c>
      <c r="P665" s="19">
        <f>VLOOKUP($A665,'HUMAN RESOURCES'!$A665:$L3355,COLUMN(J665),0)</f>
        <v>2.5999999999999999E-2</v>
      </c>
      <c r="Q665" s="19">
        <f>VLOOKUP($A665,'HUMAN RESOURCES'!$A665:$L3355,COLUMN(K665),0)</f>
        <v>5978727</v>
      </c>
      <c r="R665" s="19">
        <f>VLOOKUP($A665,'HUMAN RESOURCES'!$A665:$L3355,COLUMN(L665),0)</f>
        <v>0.38900000000000001</v>
      </c>
      <c r="S665" s="19">
        <f>VLOOKUP($A665,TOURISM!$A664:$E3354, COLUMN(D665),0)</f>
        <v>41000000</v>
      </c>
      <c r="T665" s="19">
        <f>VLOOKUP($A665,TOURISM!$A664:$E3354, COLUMN(E665),0)</f>
        <v>25000000</v>
      </c>
      <c r="U665" s="19">
        <f>VLOOKUP($A665,BUSINESS!$A665:$I3355, COLUMN(H665),0)</f>
        <v>1.2999999999999999E-2</v>
      </c>
      <c r="V665" s="19">
        <f>VLOOKUP($A665,BUSINESS!$A665:$I3355, COLUMN(I665),0)</f>
        <v>0.37</v>
      </c>
    </row>
    <row r="666" spans="1:22" ht="15" x14ac:dyDescent="0.25">
      <c r="A666" s="14" t="s">
        <v>59</v>
      </c>
      <c r="B666" s="15" t="s">
        <v>89</v>
      </c>
      <c r="C666" s="16" t="s">
        <v>125</v>
      </c>
      <c r="D666" s="17">
        <v>4240492849</v>
      </c>
      <c r="E666" s="18">
        <v>9.1999999999999998E-2</v>
      </c>
      <c r="F666" s="18">
        <v>25</v>
      </c>
      <c r="G666" s="18">
        <v>0.32300000000000001</v>
      </c>
      <c r="H666" s="19">
        <f>VLOOKUP($A666,ENERGY!$A666:$E3356,COLUMN(D666),0)</f>
        <v>14338</v>
      </c>
      <c r="I666" s="19">
        <f>VLOOKUP($A666,ENERGY!$A666:$E3356,COLUMN(E666),0)</f>
        <v>906</v>
      </c>
      <c r="J666" s="19">
        <f>VLOOKUP($A666,'HUMAN RESOURCES'!$A666:$L3356,COLUMN(D666),0)</f>
        <v>3.6999999999999998E-2</v>
      </c>
      <c r="K666" s="19">
        <f>VLOOKUP($A666,'HUMAN RESOURCES'!$A666:$L3356,COLUMN(E666),0)</f>
        <v>7.2999999999999995E-2</v>
      </c>
      <c r="L666" s="19">
        <f>VLOOKUP($A666,'HUMAN RESOURCES'!$A666:$L3356,COLUMN(F666),0)</f>
        <v>51</v>
      </c>
      <c r="M666" s="19">
        <f>VLOOKUP($A666,'HUMAN RESOURCES'!$A666:$L3356,COLUMN(G666),0)</f>
        <v>50</v>
      </c>
      <c r="N666" s="19">
        <f>VLOOKUP($A666,'HUMAN RESOURCES'!$A666:$L3356,COLUMN(H666),0)</f>
        <v>0.41499999999999998</v>
      </c>
      <c r="O666" s="19">
        <f>VLOOKUP($A666,'HUMAN RESOURCES'!$A666:$L3356,COLUMN(I666),0)</f>
        <v>0.55400000000000005</v>
      </c>
      <c r="P666" s="19">
        <f>VLOOKUP($A666,'HUMAN RESOURCES'!$A666:$L3356,COLUMN(J666),0)</f>
        <v>3.1E-2</v>
      </c>
      <c r="Q666" s="19">
        <f>VLOOKUP($A666,'HUMAN RESOURCES'!$A666:$L3356,COLUMN(K666),0)</f>
        <v>19839750</v>
      </c>
      <c r="R666" s="19">
        <f>VLOOKUP($A666,'HUMAN RESOURCES'!$A666:$L3356,COLUMN(L666),0)</f>
        <v>0.52</v>
      </c>
      <c r="S666" s="19">
        <f>VLOOKUP($A666,TOURISM!$A665:$E3355, COLUMN(D666),0)</f>
        <v>2478709140</v>
      </c>
      <c r="T666" s="19">
        <f>VLOOKUP($A666,TOURISM!$A665:$E3355, COLUMN(E666),0)</f>
        <v>448000000</v>
      </c>
      <c r="U666" s="19">
        <f>VLOOKUP($A666,BUSINESS!$A666:$I3356, COLUMN(H666),0)</f>
        <v>2.4E-2</v>
      </c>
      <c r="V666" s="19">
        <f>VLOOKUP($A666,BUSINESS!$A666:$I3356, COLUMN(I666),0)</f>
        <v>0.91200000000000003</v>
      </c>
    </row>
    <row r="667" spans="1:22" ht="15" x14ac:dyDescent="0.25">
      <c r="A667" s="14" t="s">
        <v>59</v>
      </c>
      <c r="B667" s="15" t="s">
        <v>90</v>
      </c>
      <c r="C667" s="16" t="s">
        <v>125</v>
      </c>
      <c r="D667" s="17">
        <v>10340794110</v>
      </c>
      <c r="E667" s="18">
        <v>5.8000000000000003E-2</v>
      </c>
      <c r="F667" s="18">
        <v>42</v>
      </c>
      <c r="G667" s="19">
        <v>0.12</v>
      </c>
      <c r="H667" s="19">
        <f>VLOOKUP($A667,ENERGY!$A667:$E3357,COLUMN(D667),0)</f>
        <v>14338</v>
      </c>
      <c r="I667" s="19">
        <f>VLOOKUP($A667,ENERGY!$A667:$E3357,COLUMN(E667),0)</f>
        <v>543</v>
      </c>
      <c r="J667" s="19">
        <f>VLOOKUP($A667,'HUMAN RESOURCES'!$A667:$L3357,COLUMN(D667),0)</f>
        <v>3.6999999999999998E-2</v>
      </c>
      <c r="K667" s="19">
        <f>VLOOKUP($A667,'HUMAN RESOURCES'!$A667:$L3357,COLUMN(E667),0)</f>
        <v>6.6000000000000003E-2</v>
      </c>
      <c r="L667" s="19">
        <f>VLOOKUP($A667,'HUMAN RESOURCES'!$A667:$L3357,COLUMN(F667),0)</f>
        <v>56</v>
      </c>
      <c r="M667" s="19">
        <f>VLOOKUP($A667,'HUMAN RESOURCES'!$A667:$L3357,COLUMN(G667),0)</f>
        <v>54</v>
      </c>
      <c r="N667" s="19">
        <f>VLOOKUP($A667,'HUMAN RESOURCES'!$A667:$L3357,COLUMN(H667),0)</f>
        <v>0.42299999999999999</v>
      </c>
      <c r="O667" s="19">
        <f>VLOOKUP($A667,'HUMAN RESOURCES'!$A667:$L3357,COLUMN(I667),0)</f>
        <v>0.54300000000000004</v>
      </c>
      <c r="P667" s="19">
        <f>VLOOKUP($A667,'HUMAN RESOURCES'!$A667:$L3357,COLUMN(J667),0)</f>
        <v>3.5000000000000003E-2</v>
      </c>
      <c r="Q667" s="19">
        <f>VLOOKUP($A667,'HUMAN RESOURCES'!$A667:$L3357,COLUMN(K667),0)</f>
        <v>10837527</v>
      </c>
      <c r="R667" s="19">
        <f>VLOOKUP($A667,'HUMAN RESOURCES'!$A667:$L3357,COLUMN(L667),0)</f>
        <v>0.182</v>
      </c>
      <c r="S667" s="19">
        <f>VLOOKUP($A667,TOURISM!$A666:$E3356, COLUMN(D667),0)</f>
        <v>2478709140</v>
      </c>
      <c r="T667" s="19">
        <f>VLOOKUP($A667,TOURISM!$A666:$E3356, COLUMN(E667),0)</f>
        <v>448000000</v>
      </c>
      <c r="U667" s="19">
        <f>VLOOKUP($A667,BUSINESS!$A667:$I3357, COLUMN(H667),0)</f>
        <v>0.129</v>
      </c>
      <c r="V667" s="19">
        <f>VLOOKUP($A667,BUSINESS!$A667:$I3357, COLUMN(I667),0)</f>
        <v>0.21199999999999999</v>
      </c>
    </row>
    <row r="668" spans="1:22" ht="15" x14ac:dyDescent="0.25">
      <c r="A668" s="14" t="s">
        <v>59</v>
      </c>
      <c r="B668" s="15" t="s">
        <v>91</v>
      </c>
      <c r="C668" s="16" t="s">
        <v>125</v>
      </c>
      <c r="D668" s="17">
        <v>3958701369</v>
      </c>
      <c r="E668" s="18">
        <v>6.4000000000000001E-2</v>
      </c>
      <c r="F668" s="18">
        <v>52</v>
      </c>
      <c r="G668" s="18">
        <v>0.17</v>
      </c>
      <c r="H668" s="19">
        <f>VLOOKUP($A668,ENERGY!$A668:$E3358,COLUMN(D668),0)</f>
        <v>14338</v>
      </c>
      <c r="I668" s="19">
        <f>VLOOKUP($A668,ENERGY!$A668:$E3358,COLUMN(E668),0)</f>
        <v>1236</v>
      </c>
      <c r="J668" s="19">
        <f>VLOOKUP($A668,'HUMAN RESOURCES'!$A668:$L3358,COLUMN(D668),0)</f>
        <v>3.6999999999999998E-2</v>
      </c>
      <c r="K668" s="19">
        <f>VLOOKUP($A668,'HUMAN RESOURCES'!$A668:$L3358,COLUMN(E668),0)</f>
        <v>6.7000000000000004E-2</v>
      </c>
      <c r="L668" s="19">
        <f>VLOOKUP($A668,'HUMAN RESOURCES'!$A668:$L3358,COLUMN(F668),0)</f>
        <v>57</v>
      </c>
      <c r="M668" s="19">
        <f>VLOOKUP($A668,'HUMAN RESOURCES'!$A668:$L3358,COLUMN(G668),0)</f>
        <v>55</v>
      </c>
      <c r="N668" s="19">
        <f>VLOOKUP($A668,'HUMAN RESOURCES'!$A668:$L3358,COLUMN(H668),0)</f>
        <v>0.42499999999999999</v>
      </c>
      <c r="O668" s="19">
        <f>VLOOKUP($A668,'HUMAN RESOURCES'!$A668:$L3358,COLUMN(I668),0)</f>
        <v>0.54400000000000004</v>
      </c>
      <c r="P668" s="19">
        <f>VLOOKUP($A668,'HUMAN RESOURCES'!$A668:$L3358,COLUMN(J668),0)</f>
        <v>3.1E-2</v>
      </c>
      <c r="Q668" s="19">
        <f>VLOOKUP($A668,'HUMAN RESOURCES'!$A668:$L3358,COLUMN(K668),0)</f>
        <v>11451273</v>
      </c>
      <c r="R668" s="19">
        <f>VLOOKUP($A668,'HUMAN RESOURCES'!$A668:$L3358,COLUMN(L668),0)</f>
        <v>0.35699999999999998</v>
      </c>
      <c r="S668" s="19">
        <f>VLOOKUP($A668,TOURISM!$A667:$E3357, COLUMN(D668),0)</f>
        <v>1700000</v>
      </c>
      <c r="T668" s="19">
        <f>VLOOKUP($A668,TOURISM!$A667:$E3357, COLUMN(E668),0)</f>
        <v>41000000</v>
      </c>
      <c r="U668" s="19">
        <f>VLOOKUP($A668,BUSINESS!$A668:$I3358, COLUMN(H668),0)</f>
        <v>1.4999999999999999E-2</v>
      </c>
      <c r="V668" s="19">
        <f>VLOOKUP($A668,BUSINESS!$A668:$I3358, COLUMN(I668),0)</f>
        <v>0.48799999999999999</v>
      </c>
    </row>
    <row r="669" spans="1:22" ht="15" x14ac:dyDescent="0.25">
      <c r="A669" s="14" t="s">
        <v>59</v>
      </c>
      <c r="B669" s="15" t="s">
        <v>92</v>
      </c>
      <c r="C669" s="16" t="s">
        <v>125</v>
      </c>
      <c r="D669" s="17">
        <v>11442063228</v>
      </c>
      <c r="E669" s="18">
        <v>4.8000000000000001E-2</v>
      </c>
      <c r="F669" s="18">
        <v>444</v>
      </c>
      <c r="G669" s="18">
        <v>8.6999999999999994E-2</v>
      </c>
      <c r="H669" s="19">
        <f>VLOOKUP($A669,ENERGY!$A669:$E3359,COLUMN(D669),0)</f>
        <v>14338</v>
      </c>
      <c r="I669" s="19">
        <f>VLOOKUP($A669,ENERGY!$A669:$E3359,COLUMN(E669),0)</f>
        <v>2769</v>
      </c>
      <c r="J669" s="19">
        <f>VLOOKUP($A669,'HUMAN RESOURCES'!$A669:$L3359,COLUMN(D669),0)</f>
        <v>3.6999999999999998E-2</v>
      </c>
      <c r="K669" s="19">
        <f>VLOOKUP($A669,'HUMAN RESOURCES'!$A669:$L3359,COLUMN(E669),0)</f>
        <v>5.7000000000000002E-2</v>
      </c>
      <c r="L669" s="19">
        <f>VLOOKUP($A669,'HUMAN RESOURCES'!$A669:$L3359,COLUMN(F669),0)</f>
        <v>57</v>
      </c>
      <c r="M669" s="19">
        <f>VLOOKUP($A669,'HUMAN RESOURCES'!$A669:$L3359,COLUMN(G669),0)</f>
        <v>55</v>
      </c>
      <c r="N669" s="19">
        <f>VLOOKUP($A669,'HUMAN RESOURCES'!$A669:$L3359,COLUMN(H669),0)</f>
        <v>0.41899999999999998</v>
      </c>
      <c r="O669" s="19">
        <f>VLOOKUP($A669,'HUMAN RESOURCES'!$A669:$L3359,COLUMN(I669),0)</f>
        <v>0.55400000000000005</v>
      </c>
      <c r="P669" s="19">
        <f>VLOOKUP($A669,'HUMAN RESOURCES'!$A669:$L3359,COLUMN(J669),0)</f>
        <v>2.7E-2</v>
      </c>
      <c r="Q669" s="19">
        <f>VLOOKUP($A669,'HUMAN RESOURCES'!$A669:$L3359,COLUMN(K669),0)</f>
        <v>6642928</v>
      </c>
      <c r="R669" s="19">
        <f>VLOOKUP($A669,'HUMAN RESOURCES'!$A669:$L3359,COLUMN(L669),0)</f>
        <v>0.38500000000000001</v>
      </c>
      <c r="S669" s="19">
        <f>VLOOKUP($A669,TOURISM!$A668:$E3358, COLUMN(D669),0)</f>
        <v>2478709140</v>
      </c>
      <c r="T669" s="19">
        <f>VLOOKUP($A669,TOURISM!$A668:$E3358, COLUMN(E669),0)</f>
        <v>448000000</v>
      </c>
      <c r="U669" s="19">
        <f>VLOOKUP($A669,BUSINESS!$A669:$I3359, COLUMN(H669),0)</f>
        <v>0.04</v>
      </c>
      <c r="V669" s="19">
        <f>VLOOKUP($A669,BUSINESS!$A669:$I3359, COLUMN(I669),0)</f>
        <v>0.499</v>
      </c>
    </row>
    <row r="670" spans="1:22" ht="15" x14ac:dyDescent="0.25">
      <c r="A670" s="14" t="s">
        <v>59</v>
      </c>
      <c r="B670" s="15" t="s">
        <v>93</v>
      </c>
      <c r="C670" s="16" t="s">
        <v>125</v>
      </c>
      <c r="D670" s="17">
        <v>95981572517</v>
      </c>
      <c r="E670" s="18">
        <v>6.4000000000000001E-2</v>
      </c>
      <c r="F670" s="18">
        <v>190</v>
      </c>
      <c r="G670" s="19">
        <v>0.12</v>
      </c>
      <c r="H670" s="19">
        <f>VLOOKUP($A670,ENERGY!$A670:$E3360,COLUMN(D670),0)</f>
        <v>10238</v>
      </c>
      <c r="I670" s="19">
        <f>VLOOKUP($A670,ENERGY!$A670:$E3360,COLUMN(E670),0)</f>
        <v>33905</v>
      </c>
      <c r="J670" s="19">
        <f>VLOOKUP($A670,'HUMAN RESOURCES'!$A670:$L3360,COLUMN(D670),0)</f>
        <v>3.6999999999999998E-2</v>
      </c>
      <c r="K670" s="19">
        <f>VLOOKUP($A670,'HUMAN RESOURCES'!$A670:$L3360,COLUMN(E670),0)</f>
        <v>5.8000000000000003E-2</v>
      </c>
      <c r="L670" s="19">
        <f>VLOOKUP($A670,'HUMAN RESOURCES'!$A670:$L3360,COLUMN(F670),0)</f>
        <v>61</v>
      </c>
      <c r="M670" s="19">
        <f>VLOOKUP($A670,'HUMAN RESOURCES'!$A670:$L3360,COLUMN(G670),0)</f>
        <v>58</v>
      </c>
      <c r="N670" s="19">
        <f>VLOOKUP($A670,'HUMAN RESOURCES'!$A670:$L3360,COLUMN(H670),0)</f>
        <v>0.43</v>
      </c>
      <c r="O670" s="19">
        <f>VLOOKUP($A670,'HUMAN RESOURCES'!$A670:$L3360,COLUMN(I670),0)</f>
        <v>0.54200000000000004</v>
      </c>
      <c r="P670" s="19">
        <f>VLOOKUP($A670,'HUMAN RESOURCES'!$A670:$L3360,COLUMN(J670),0)</f>
        <v>2.9000000000000001E-2</v>
      </c>
      <c r="Q670" s="19">
        <f>VLOOKUP($A670,'HUMAN RESOURCES'!$A670:$L3360,COLUMN(K670),0)</f>
        <v>10050702</v>
      </c>
      <c r="R670" s="19">
        <f>VLOOKUP($A670,'HUMAN RESOURCES'!$A670:$L3360,COLUMN(L670),0)</f>
        <v>0.42699999999999999</v>
      </c>
      <c r="S670" s="19">
        <f>VLOOKUP($A670,TOURISM!$A669:$E3359, COLUMN(D670),0)</f>
        <v>192000000</v>
      </c>
      <c r="T670" s="19">
        <f>VLOOKUP($A670,TOURISM!$A669:$E3359, COLUMN(E670),0)</f>
        <v>448000000</v>
      </c>
      <c r="U670" s="19">
        <f>VLOOKUP($A670,BUSINESS!$A670:$I3360, COLUMN(H670),0)</f>
        <v>4.4999999999999998E-2</v>
      </c>
      <c r="V670" s="19">
        <f>VLOOKUP($A670,BUSINESS!$A670:$I3360, COLUMN(I670),0)</f>
        <v>0.83699999999999997</v>
      </c>
    </row>
    <row r="671" spans="1:22" ht="15" x14ac:dyDescent="0.25">
      <c r="A671" s="14" t="s">
        <v>59</v>
      </c>
      <c r="B671" s="15" t="s">
        <v>94</v>
      </c>
      <c r="C671" s="16" t="s">
        <v>125</v>
      </c>
      <c r="D671" s="17">
        <v>14376457305</v>
      </c>
      <c r="E671" s="18">
        <v>6.4000000000000001E-2</v>
      </c>
      <c r="F671" s="18">
        <v>37</v>
      </c>
      <c r="G671" s="18">
        <v>0.16800000000000001</v>
      </c>
      <c r="H671" s="19">
        <f>VLOOKUP($A671,ENERGY!$A671:$E3361,COLUMN(D671),0)</f>
        <v>7173</v>
      </c>
      <c r="I671" s="19">
        <f>VLOOKUP($A671,ENERGY!$A671:$E3361,COLUMN(E671),0)</f>
        <v>1349</v>
      </c>
      <c r="J671" s="19">
        <f>VLOOKUP($A671,'HUMAN RESOURCES'!$A671:$L3361,COLUMN(D671),0)</f>
        <v>3.6999999999999998E-2</v>
      </c>
      <c r="K671" s="19">
        <f>VLOOKUP($A671,'HUMAN RESOURCES'!$A671:$L3361,COLUMN(E671),0)</f>
        <v>3.6999999999999998E-2</v>
      </c>
      <c r="L671" s="19">
        <f>VLOOKUP($A671,'HUMAN RESOURCES'!$A671:$L3361,COLUMN(F671),0)</f>
        <v>65</v>
      </c>
      <c r="M671" s="19">
        <f>VLOOKUP($A671,'HUMAN RESOURCES'!$A671:$L3361,COLUMN(G671),0)</f>
        <v>60</v>
      </c>
      <c r="N671" s="19">
        <f>VLOOKUP($A671,'HUMAN RESOURCES'!$A671:$L3361,COLUMN(H671),0)</f>
        <v>0.43099999999999999</v>
      </c>
      <c r="O671" s="19">
        <f>VLOOKUP($A671,'HUMAN RESOURCES'!$A671:$L3361,COLUMN(I671),0)</f>
        <v>0.54700000000000004</v>
      </c>
      <c r="P671" s="19">
        <f>VLOOKUP($A671,'HUMAN RESOURCES'!$A671:$L3361,COLUMN(J671),0)</f>
        <v>2.1999999999999999E-2</v>
      </c>
      <c r="Q671" s="19">
        <f>VLOOKUP($A671,'HUMAN RESOURCES'!$A671:$L3361,COLUMN(K671),0)</f>
        <v>6130922</v>
      </c>
      <c r="R671" s="19">
        <f>VLOOKUP($A671,'HUMAN RESOURCES'!$A671:$L3361,COLUMN(L671),0)</f>
        <v>0.214</v>
      </c>
      <c r="S671" s="19">
        <f>VLOOKUP($A671,TOURISM!$A670:$E3360, COLUMN(D671),0)</f>
        <v>2478709140</v>
      </c>
      <c r="T671" s="19">
        <f>VLOOKUP($A671,TOURISM!$A670:$E3360, COLUMN(E671),0)</f>
        <v>448000000</v>
      </c>
      <c r="U671" s="19">
        <f>VLOOKUP($A671,BUSINESS!$A671:$I3361, COLUMN(H671),0)</f>
        <v>8.0000000000000002E-3</v>
      </c>
      <c r="V671" s="19">
        <f>VLOOKUP($A671,BUSINESS!$A671:$I3361, COLUMN(I671),0)</f>
        <v>0.05</v>
      </c>
    </row>
    <row r="672" spans="1:22" ht="15" x14ac:dyDescent="0.25">
      <c r="A672" s="14" t="s">
        <v>59</v>
      </c>
      <c r="B672" s="15" t="s">
        <v>95</v>
      </c>
      <c r="C672" s="16" t="s">
        <v>125</v>
      </c>
      <c r="D672" s="17">
        <v>13399386550</v>
      </c>
      <c r="E672" s="18">
        <v>8.3000000000000004E-2</v>
      </c>
      <c r="F672" s="18">
        <v>473</v>
      </c>
      <c r="G672" s="18">
        <v>8.6999999999999994E-2</v>
      </c>
      <c r="H672" s="19">
        <f>VLOOKUP($A672,ENERGY!$A672:$E3362,COLUMN(D672),0)</f>
        <v>978</v>
      </c>
      <c r="I672" s="19">
        <f>VLOOKUP($A672,ENERGY!$A672:$E3362,COLUMN(E672),0)</f>
        <v>1643</v>
      </c>
      <c r="J672" s="19">
        <f>VLOOKUP($A672,'HUMAN RESOURCES'!$A672:$L3362,COLUMN(D672),0)</f>
        <v>3.7999999999999999E-2</v>
      </c>
      <c r="K672" s="19">
        <f>VLOOKUP($A672,'HUMAN RESOURCES'!$A672:$L3362,COLUMN(E672),0)</f>
        <v>0.08</v>
      </c>
      <c r="L672" s="19">
        <f>VLOOKUP($A672,'HUMAN RESOURCES'!$A672:$L3362,COLUMN(F672),0)</f>
        <v>56</v>
      </c>
      <c r="M672" s="19">
        <f>VLOOKUP($A672,'HUMAN RESOURCES'!$A672:$L3362,COLUMN(G672),0)</f>
        <v>53</v>
      </c>
      <c r="N672" s="19">
        <f>VLOOKUP($A672,'HUMAN RESOURCES'!$A672:$L3362,COLUMN(H672),0)</f>
        <v>0.41599999999999998</v>
      </c>
      <c r="O672" s="19">
        <f>VLOOKUP($A672,'HUMAN RESOURCES'!$A672:$L3362,COLUMN(I672),0)</f>
        <v>0.55500000000000005</v>
      </c>
      <c r="P672" s="19">
        <f>VLOOKUP($A672,'HUMAN RESOURCES'!$A672:$L3362,COLUMN(J672),0)</f>
        <v>2.9000000000000001E-2</v>
      </c>
      <c r="Q672" s="19">
        <f>VLOOKUP($A672,'HUMAN RESOURCES'!$A672:$L3362,COLUMN(K672),0)</f>
        <v>1663558</v>
      </c>
      <c r="R672" s="19">
        <f>VLOOKUP($A672,'HUMAN RESOURCES'!$A672:$L3362,COLUMN(L672),0)</f>
        <v>0.46899999999999997</v>
      </c>
      <c r="S672" s="19">
        <f>VLOOKUP($A672,TOURISM!$A671:$E3361, COLUMN(D672),0)</f>
        <v>2478709140</v>
      </c>
      <c r="T672" s="19">
        <f>VLOOKUP($A672,TOURISM!$A671:$E3361, COLUMN(E672),0)</f>
        <v>448000000</v>
      </c>
      <c r="U672" s="19">
        <f>VLOOKUP($A672,BUSINESS!$A672:$I3362, COLUMN(H672),0)</f>
        <v>2.9000000000000001E-2</v>
      </c>
      <c r="V672" s="19">
        <f>VLOOKUP($A672,BUSINESS!$A672:$I3362, COLUMN(I672),0)</f>
        <v>0.63100000000000001</v>
      </c>
    </row>
    <row r="673" spans="1:22" ht="15" x14ac:dyDescent="0.25">
      <c r="A673" s="14" t="s">
        <v>59</v>
      </c>
      <c r="B673" s="15" t="s">
        <v>96</v>
      </c>
      <c r="C673" s="16" t="s">
        <v>125</v>
      </c>
      <c r="D673" s="17">
        <v>6773185511</v>
      </c>
      <c r="E673" s="18">
        <v>7.1999999999999995E-2</v>
      </c>
      <c r="F673" s="18">
        <v>25</v>
      </c>
      <c r="G673" s="19">
        <v>0.12</v>
      </c>
      <c r="H673" s="19">
        <f>VLOOKUP($A673,ENERGY!$A673:$E3363,COLUMN(D673),0)</f>
        <v>14338</v>
      </c>
      <c r="I673" s="19">
        <f>VLOOKUP($A673,ENERGY!$A673:$E3363,COLUMN(E673),0)</f>
        <v>796</v>
      </c>
      <c r="J673" s="19">
        <f>VLOOKUP($A673,'HUMAN RESOURCES'!$A673:$L3363,COLUMN(D673),0)</f>
        <v>3.7999999999999999E-2</v>
      </c>
      <c r="K673" s="19">
        <f>VLOOKUP($A673,'HUMAN RESOURCES'!$A673:$L3363,COLUMN(E673),0)</f>
        <v>6.2E-2</v>
      </c>
      <c r="L673" s="19">
        <f>VLOOKUP($A673,'HUMAN RESOURCES'!$A673:$L3363,COLUMN(F673),0)</f>
        <v>56</v>
      </c>
      <c r="M673" s="19">
        <f>VLOOKUP($A673,'HUMAN RESOURCES'!$A673:$L3363,COLUMN(G673),0)</f>
        <v>54</v>
      </c>
      <c r="N673" s="19">
        <f>VLOOKUP($A673,'HUMAN RESOURCES'!$A673:$L3363,COLUMN(H673),0)</f>
        <v>0.43099999999999999</v>
      </c>
      <c r="O673" s="19">
        <f>VLOOKUP($A673,'HUMAN RESOURCES'!$A673:$L3363,COLUMN(I673),0)</f>
        <v>0.53700000000000003</v>
      </c>
      <c r="P673" s="19">
        <f>VLOOKUP($A673,'HUMAN RESOURCES'!$A673:$L3363,COLUMN(J673),0)</f>
        <v>3.2000000000000001E-2</v>
      </c>
      <c r="Q673" s="19">
        <f>VLOOKUP($A673,'HUMAN RESOURCES'!$A673:$L3363,COLUMN(K673),0)</f>
        <v>21699631</v>
      </c>
      <c r="R673" s="19">
        <f>VLOOKUP($A673,'HUMAN RESOURCES'!$A673:$L3363,COLUMN(L673),0)</f>
        <v>0.52700000000000002</v>
      </c>
      <c r="S673" s="19">
        <f>VLOOKUP($A673,TOURISM!$A672:$E3362, COLUMN(D673),0)</f>
        <v>377000000</v>
      </c>
      <c r="T673" s="19">
        <f>VLOOKUP($A673,TOURISM!$A672:$E3362, COLUMN(E673),0)</f>
        <v>668000000</v>
      </c>
      <c r="U673" s="19">
        <f>VLOOKUP($A673,BUSINESS!$A673:$I3363, COLUMN(H673),0)</f>
        <v>5.7000000000000002E-2</v>
      </c>
      <c r="V673" s="19">
        <f>VLOOKUP($A673,BUSINESS!$A673:$I3363, COLUMN(I673),0)</f>
        <v>0.60399999999999998</v>
      </c>
    </row>
    <row r="674" spans="1:22" ht="15" x14ac:dyDescent="0.25">
      <c r="A674" s="14" t="s">
        <v>59</v>
      </c>
      <c r="B674" s="15" t="s">
        <v>97</v>
      </c>
      <c r="C674" s="16" t="s">
        <v>125</v>
      </c>
      <c r="D674" s="17">
        <v>463000000000</v>
      </c>
      <c r="E674" s="18">
        <v>6.0999999999999999E-2</v>
      </c>
      <c r="F674" s="18">
        <v>94</v>
      </c>
      <c r="G674" s="18">
        <v>0.16800000000000001</v>
      </c>
      <c r="H674" s="19">
        <f>VLOOKUP($A674,ENERGY!$A674:$E3364,COLUMN(D674),0)</f>
        <v>90596</v>
      </c>
      <c r="I674" s="19">
        <f>VLOOKUP($A674,ENERGY!$A674:$E3364,COLUMN(E674),0)</f>
        <v>79182</v>
      </c>
      <c r="J674" s="19">
        <f>VLOOKUP($A674,'HUMAN RESOURCES'!$A674:$L3364,COLUMN(D674),0)</f>
        <v>3.7999999999999999E-2</v>
      </c>
      <c r="K674" s="19">
        <f>VLOOKUP($A674,'HUMAN RESOURCES'!$A674:$L3364,COLUMN(E674),0)</f>
        <v>3.6999999999999998E-2</v>
      </c>
      <c r="L674" s="19">
        <f>VLOOKUP($A674,'HUMAN RESOURCES'!$A674:$L3364,COLUMN(F674),0)</f>
        <v>60</v>
      </c>
      <c r="M674" s="19">
        <f>VLOOKUP($A674,'HUMAN RESOURCES'!$A674:$L3364,COLUMN(G674),0)</f>
        <v>57</v>
      </c>
      <c r="N674" s="19">
        <f>VLOOKUP($A674,'HUMAN RESOURCES'!$A674:$L3364,COLUMN(H674),0)</f>
        <v>0.42399999999999999</v>
      </c>
      <c r="O674" s="19">
        <f>VLOOKUP($A674,'HUMAN RESOURCES'!$A674:$L3364,COLUMN(I674),0)</f>
        <v>0.54200000000000004</v>
      </c>
      <c r="P674" s="19">
        <f>VLOOKUP($A674,'HUMAN RESOURCES'!$A674:$L3364,COLUMN(J674),0)</f>
        <v>3.4000000000000002E-2</v>
      </c>
      <c r="Q674" s="19">
        <f>VLOOKUP($A674,'HUMAN RESOURCES'!$A674:$L3364,COLUMN(K674),0)</f>
        <v>4337051</v>
      </c>
      <c r="R674" s="19">
        <f>VLOOKUP($A674,'HUMAN RESOURCES'!$A674:$L3364,COLUMN(L674),0)</f>
        <v>0.64100000000000001</v>
      </c>
      <c r="S674" s="19">
        <f>VLOOKUP($A674,TOURISM!$A673:$E3363, COLUMN(D674),0)</f>
        <v>2478709140</v>
      </c>
      <c r="T674" s="19">
        <f>VLOOKUP($A674,TOURISM!$A673:$E3363, COLUMN(E674),0)</f>
        <v>448000000</v>
      </c>
      <c r="U674" s="19">
        <f>VLOOKUP($A674,BUSINESS!$A674:$I3364, COLUMN(H674),0)</f>
        <v>6.0999999999999999E-2</v>
      </c>
      <c r="V674" s="19">
        <f>VLOOKUP($A674,BUSINESS!$A674:$I3364, COLUMN(I674),0)</f>
        <v>0.98799999999999999</v>
      </c>
    </row>
    <row r="675" spans="1:22" ht="15" x14ac:dyDescent="0.25">
      <c r="A675" s="14" t="s">
        <v>59</v>
      </c>
      <c r="B675" s="15" t="s">
        <v>98</v>
      </c>
      <c r="C675" s="16" t="s">
        <v>125</v>
      </c>
      <c r="D675" s="17">
        <v>7133378888</v>
      </c>
      <c r="E675" s="18">
        <v>0.107</v>
      </c>
      <c r="F675" s="18">
        <v>66</v>
      </c>
      <c r="G675" s="19">
        <v>0.12</v>
      </c>
      <c r="H675" s="19">
        <f>VLOOKUP($A675,ENERGY!$A675:$E3365,COLUMN(D675),0)</f>
        <v>14338</v>
      </c>
      <c r="I675" s="19">
        <f>VLOOKUP($A675,ENERGY!$A675:$E3365,COLUMN(E675),0)</f>
        <v>686</v>
      </c>
      <c r="J675" s="19">
        <f>VLOOKUP($A675,'HUMAN RESOURCES'!$A675:$L3365,COLUMN(D675),0)</f>
        <v>3.7999999999999999E-2</v>
      </c>
      <c r="K675" s="19">
        <f>VLOOKUP($A675,'HUMAN RESOURCES'!$A675:$L3365,COLUMN(E675),0)</f>
        <v>4.4999999999999998E-2</v>
      </c>
      <c r="L675" s="19">
        <f>VLOOKUP($A675,'HUMAN RESOURCES'!$A675:$L3365,COLUMN(F675),0)</f>
        <v>65</v>
      </c>
      <c r="M675" s="19">
        <f>VLOOKUP($A675,'HUMAN RESOURCES'!$A675:$L3365,COLUMN(G675),0)</f>
        <v>62</v>
      </c>
      <c r="N675" s="19">
        <f>VLOOKUP($A675,'HUMAN RESOURCES'!$A675:$L3365,COLUMN(H675),0)</f>
        <v>0.435</v>
      </c>
      <c r="O675" s="19">
        <f>VLOOKUP($A675,'HUMAN RESOURCES'!$A675:$L3365,COLUMN(I675),0)</f>
        <v>0.53400000000000003</v>
      </c>
      <c r="P675" s="19">
        <f>VLOOKUP($A675,'HUMAN RESOURCES'!$A675:$L3365,COLUMN(J675),0)</f>
        <v>0.03</v>
      </c>
      <c r="Q675" s="19">
        <f>VLOOKUP($A675,'HUMAN RESOURCES'!$A675:$L3365,COLUMN(K675),0)</f>
        <v>13726021</v>
      </c>
      <c r="R675" s="19">
        <f>VLOOKUP($A675,'HUMAN RESOURCES'!$A675:$L3365,COLUMN(L675),0)</f>
        <v>0.42799999999999999</v>
      </c>
      <c r="S675" s="19">
        <f>VLOOKUP($A675,TOURISM!$A674:$E3364, COLUMN(D675),0)</f>
        <v>2478709140</v>
      </c>
      <c r="T675" s="19">
        <f>VLOOKUP($A675,TOURISM!$A674:$E3364, COLUMN(E675),0)</f>
        <v>448000000</v>
      </c>
      <c r="U675" s="19">
        <f>VLOOKUP($A675,BUSINESS!$A675:$I3365, COLUMN(H675),0)</f>
        <v>0.192</v>
      </c>
      <c r="V675" s="19">
        <f>VLOOKUP($A675,BUSINESS!$A675:$I3365, COLUMN(I675),0)</f>
        <v>0.83599999999999997</v>
      </c>
    </row>
    <row r="676" spans="1:22" ht="15" x14ac:dyDescent="0.25">
      <c r="A676" s="14" t="s">
        <v>59</v>
      </c>
      <c r="B676" s="15" t="s">
        <v>99</v>
      </c>
      <c r="C676" s="16" t="s">
        <v>125</v>
      </c>
      <c r="D676" s="17">
        <v>263328450</v>
      </c>
      <c r="E676" s="18">
        <v>7.9000000000000001E-2</v>
      </c>
      <c r="F676" s="18">
        <v>109</v>
      </c>
      <c r="G676" s="18">
        <v>0.26200000000000001</v>
      </c>
      <c r="H676" s="19">
        <f>VLOOKUP($A676,ENERGY!$A676:$E3366,COLUMN(D676),0)</f>
        <v>14338</v>
      </c>
      <c r="I676" s="19">
        <f>VLOOKUP($A676,ENERGY!$A676:$E3366,COLUMN(E676),0)</f>
        <v>48</v>
      </c>
      <c r="J676" s="19">
        <f>VLOOKUP($A676,'HUMAN RESOURCES'!$A676:$L3366,COLUMN(D676),0)</f>
        <v>3.9E-2</v>
      </c>
      <c r="K676" s="19">
        <f>VLOOKUP($A676,'HUMAN RESOURCES'!$A676:$L3366,COLUMN(E676),0)</f>
        <v>6.4000000000000001E-2</v>
      </c>
      <c r="L676" s="19">
        <f>VLOOKUP($A676,'HUMAN RESOURCES'!$A676:$L3366,COLUMN(F676),0)</f>
        <v>51</v>
      </c>
      <c r="M676" s="19">
        <f>VLOOKUP($A676,'HUMAN RESOURCES'!$A676:$L3366,COLUMN(G676),0)</f>
        <v>49</v>
      </c>
      <c r="N676" s="19">
        <f>VLOOKUP($A676,'HUMAN RESOURCES'!$A676:$L3366,COLUMN(H676),0)</f>
        <v>0.45400000000000001</v>
      </c>
      <c r="O676" s="19">
        <f>VLOOKUP($A676,'HUMAN RESOURCES'!$A676:$L3366,COLUMN(I676),0)</f>
        <v>0.51400000000000001</v>
      </c>
      <c r="P676" s="19">
        <f>VLOOKUP($A676,'HUMAN RESOURCES'!$A676:$L3366,COLUMN(J676),0)</f>
        <v>3.3000000000000002E-2</v>
      </c>
      <c r="Q676" s="19">
        <f>VLOOKUP($A676,'HUMAN RESOURCES'!$A676:$L3366,COLUMN(K676),0)</f>
        <v>25203395</v>
      </c>
      <c r="R676" s="19">
        <f>VLOOKUP($A676,'HUMAN RESOURCES'!$A676:$L3366,COLUMN(L676),0)</f>
        <v>0.314</v>
      </c>
      <c r="S676" s="19">
        <f>VLOOKUP($A676,TOURISM!$A675:$E3365, COLUMN(D676),0)</f>
        <v>289000000</v>
      </c>
      <c r="T676" s="19">
        <f>VLOOKUP($A676,TOURISM!$A675:$E3365, COLUMN(E676),0)</f>
        <v>230000000</v>
      </c>
      <c r="U676" s="19">
        <f>VLOOKUP($A676,BUSINESS!$A676:$I3366, COLUMN(H676),0)</f>
        <v>4.8000000000000001E-2</v>
      </c>
      <c r="V676" s="19">
        <f>VLOOKUP($A676,BUSINESS!$A676:$I3366, COLUMN(I676),0)</f>
        <v>0.34899999999999998</v>
      </c>
    </row>
    <row r="677" spans="1:22" ht="15" x14ac:dyDescent="0.25">
      <c r="A677" s="14" t="s">
        <v>59</v>
      </c>
      <c r="B677" s="15" t="s">
        <v>100</v>
      </c>
      <c r="C677" s="16" t="s">
        <v>125</v>
      </c>
      <c r="D677" s="17">
        <v>14045680427</v>
      </c>
      <c r="E677" s="18">
        <v>0.05</v>
      </c>
      <c r="F677" s="18">
        <v>51</v>
      </c>
      <c r="G677" s="19">
        <v>0.12</v>
      </c>
      <c r="H677" s="19">
        <f>VLOOKUP($A677,ENERGY!$A677:$E3367,COLUMN(D677),0)</f>
        <v>2398</v>
      </c>
      <c r="I677" s="19">
        <f>VLOOKUP($A677,ENERGY!$A677:$E3367,COLUMN(E677),0)</f>
        <v>3938</v>
      </c>
      <c r="J677" s="19">
        <f>VLOOKUP($A677,'HUMAN RESOURCES'!$A677:$L3367,COLUMN(D677),0)</f>
        <v>0.04</v>
      </c>
      <c r="K677" s="19">
        <f>VLOOKUP($A677,'HUMAN RESOURCES'!$A677:$L3367,COLUMN(E677),0)</f>
        <v>4.5999999999999999E-2</v>
      </c>
      <c r="L677" s="19">
        <f>VLOOKUP($A677,'HUMAN RESOURCES'!$A677:$L3367,COLUMN(F677),0)</f>
        <v>55</v>
      </c>
      <c r="M677" s="19">
        <f>VLOOKUP($A677,'HUMAN RESOURCES'!$A677:$L3367,COLUMN(G677),0)</f>
        <v>55</v>
      </c>
      <c r="N677" s="19">
        <f>VLOOKUP($A677,'HUMAN RESOURCES'!$A677:$L3367,COLUMN(H677),0)</f>
        <v>0.45400000000000001</v>
      </c>
      <c r="O677" s="19">
        <f>VLOOKUP($A677,'HUMAN RESOURCES'!$A677:$L3367,COLUMN(I677),0)</f>
        <v>0.51400000000000001</v>
      </c>
      <c r="P677" s="19">
        <f>VLOOKUP($A677,'HUMAN RESOURCES'!$A677:$L3367,COLUMN(J677),0)</f>
        <v>3.1E-2</v>
      </c>
      <c r="Q677" s="19">
        <f>VLOOKUP($A677,'HUMAN RESOURCES'!$A677:$L3367,COLUMN(K677),0)</f>
        <v>15906483</v>
      </c>
      <c r="R677" s="19">
        <f>VLOOKUP($A677,'HUMAN RESOURCES'!$A677:$L3367,COLUMN(L677),0)</f>
        <v>0.158</v>
      </c>
      <c r="S677" s="19">
        <f>VLOOKUP($A677,TOURISM!$A676:$E3366, COLUMN(D677),0)</f>
        <v>38000000</v>
      </c>
      <c r="T677" s="19">
        <f>VLOOKUP($A677,TOURISM!$A676:$E3366, COLUMN(E677),0)</f>
        <v>101000000</v>
      </c>
      <c r="U677" s="19">
        <f>VLOOKUP($A677,BUSINESS!$A677:$I3367, COLUMN(H677),0)</f>
        <v>4.3999999999999997E-2</v>
      </c>
      <c r="V677" s="19">
        <f>VLOOKUP($A677,BUSINESS!$A677:$I3367, COLUMN(I677),0)</f>
        <v>0.29199999999999998</v>
      </c>
    </row>
    <row r="678" spans="1:22" ht="15" x14ac:dyDescent="0.25">
      <c r="A678" s="14" t="s">
        <v>59</v>
      </c>
      <c r="B678" s="15" t="s">
        <v>101</v>
      </c>
      <c r="C678" s="16" t="s">
        <v>125</v>
      </c>
      <c r="D678" s="17">
        <v>1032199341</v>
      </c>
      <c r="E678" s="18">
        <v>4.7E-2</v>
      </c>
      <c r="F678" s="18">
        <v>521</v>
      </c>
      <c r="G678" s="18">
        <v>0.122</v>
      </c>
      <c r="H678" s="19">
        <f>VLOOKUP($A678,ENERGY!$A678:$E3368,COLUMN(D678),0)</f>
        <v>14338</v>
      </c>
      <c r="I678" s="19">
        <f>VLOOKUP($A678,ENERGY!$A678:$E3368,COLUMN(E678),0)</f>
        <v>565</v>
      </c>
      <c r="J678" s="19">
        <f>VLOOKUP($A678,'HUMAN RESOURCES'!$A678:$L3368,COLUMN(D678),0)</f>
        <v>0.04</v>
      </c>
      <c r="K678" s="19">
        <f>VLOOKUP($A678,'HUMAN RESOURCES'!$A678:$L3368,COLUMN(E678),0)</f>
        <v>3.7999999999999999E-2</v>
      </c>
      <c r="L678" s="19">
        <f>VLOOKUP($A678,'HUMAN RESOURCES'!$A678:$L3368,COLUMN(F678),0)</f>
        <v>62</v>
      </c>
      <c r="M678" s="19">
        <f>VLOOKUP($A678,'HUMAN RESOURCES'!$A678:$L3368,COLUMN(G678),0)</f>
        <v>60</v>
      </c>
      <c r="N678" s="19">
        <f>VLOOKUP($A678,'HUMAN RESOURCES'!$A678:$L3368,COLUMN(H678),0)</f>
        <v>0.44900000000000001</v>
      </c>
      <c r="O678" s="19">
        <f>VLOOKUP($A678,'HUMAN RESOURCES'!$A678:$L3368,COLUMN(I678),0)</f>
        <v>0.52</v>
      </c>
      <c r="P678" s="19">
        <f>VLOOKUP($A678,'HUMAN RESOURCES'!$A678:$L3368,COLUMN(J678),0)</f>
        <v>3.2000000000000001E-2</v>
      </c>
      <c r="Q678" s="19">
        <f>VLOOKUP($A678,'HUMAN RESOURCES'!$A678:$L3368,COLUMN(K678),0)</f>
        <v>47783107</v>
      </c>
      <c r="R678" s="19">
        <f>VLOOKUP($A678,'HUMAN RESOURCES'!$A678:$L3368,COLUMN(L678),0)</f>
        <v>0.29499999999999998</v>
      </c>
      <c r="S678" s="19">
        <f>VLOOKUP($A678,TOURISM!$A677:$E3367, COLUMN(D678),0)</f>
        <v>1605000000</v>
      </c>
      <c r="T678" s="19">
        <f>VLOOKUP($A678,TOURISM!$A677:$E3367, COLUMN(E678),0)</f>
        <v>1003000000</v>
      </c>
      <c r="U678" s="19">
        <f>VLOOKUP($A678,BUSINESS!$A678:$I3368, COLUMN(H678),0)</f>
        <v>0.04</v>
      </c>
      <c r="V678" s="19">
        <f>VLOOKUP($A678,BUSINESS!$A678:$I3368, COLUMN(I678),0)</f>
        <v>0.56999999999999995</v>
      </c>
    </row>
    <row r="679" spans="1:22" ht="15" x14ac:dyDescent="0.25">
      <c r="A679" s="14" t="s">
        <v>59</v>
      </c>
      <c r="B679" s="15" t="s">
        <v>102</v>
      </c>
      <c r="C679" s="16" t="s">
        <v>125</v>
      </c>
      <c r="D679" s="17">
        <v>3787392596</v>
      </c>
      <c r="E679" s="18">
        <v>0.151</v>
      </c>
      <c r="F679" s="18">
        <v>96</v>
      </c>
      <c r="G679" s="18">
        <v>0.21</v>
      </c>
      <c r="H679" s="19">
        <f>VLOOKUP($A679,ENERGY!$A679:$E3369,COLUMN(D679),0)</f>
        <v>14338</v>
      </c>
      <c r="I679" s="19">
        <f>VLOOKUP($A679,ENERGY!$A679:$E3369,COLUMN(E679),0)</f>
        <v>425</v>
      </c>
      <c r="J679" s="19">
        <f>VLOOKUP($A679,'HUMAN RESOURCES'!$A679:$L3369,COLUMN(D679),0)</f>
        <v>4.1000000000000002E-2</v>
      </c>
      <c r="K679" s="19">
        <f>VLOOKUP($A679,'HUMAN RESOURCES'!$A679:$L3369,COLUMN(E679),0)</f>
        <v>6.6000000000000003E-2</v>
      </c>
      <c r="L679" s="19">
        <f>VLOOKUP($A679,'HUMAN RESOURCES'!$A679:$L3369,COLUMN(F679),0)</f>
        <v>56</v>
      </c>
      <c r="M679" s="19">
        <f>VLOOKUP($A679,'HUMAN RESOURCES'!$A679:$L3369,COLUMN(G679),0)</f>
        <v>55</v>
      </c>
      <c r="N679" s="19">
        <f>VLOOKUP($A679,'HUMAN RESOURCES'!$A679:$L3369,COLUMN(H679),0)</f>
        <v>0.45700000000000002</v>
      </c>
      <c r="O679" s="19">
        <f>VLOOKUP($A679,'HUMAN RESOURCES'!$A679:$L3369,COLUMN(I679),0)</f>
        <v>0.51900000000000002</v>
      </c>
      <c r="P679" s="19">
        <f>VLOOKUP($A679,'HUMAN RESOURCES'!$A679:$L3369,COLUMN(J679),0)</f>
        <v>2.4E-2</v>
      </c>
      <c r="Q679" s="19">
        <f>VLOOKUP($A679,'HUMAN RESOURCES'!$A679:$L3369,COLUMN(K679),0)</f>
        <v>16460141</v>
      </c>
      <c r="R679" s="19">
        <f>VLOOKUP($A679,'HUMAN RESOURCES'!$A679:$L3369,COLUMN(L679),0)</f>
        <v>0.27300000000000002</v>
      </c>
      <c r="S679" s="19">
        <f>VLOOKUP($A679,TOURISM!$A678:$E3368, COLUMN(D679),0)</f>
        <v>2478709140</v>
      </c>
      <c r="T679" s="19">
        <f>VLOOKUP($A679,TOURISM!$A678:$E3368, COLUMN(E679),0)</f>
        <v>448000000</v>
      </c>
      <c r="U679" s="19">
        <f>VLOOKUP($A679,BUSINESS!$A679:$I3369, COLUMN(H679),0)</f>
        <v>3.6999999999999998E-2</v>
      </c>
      <c r="V679" s="19">
        <f>VLOOKUP($A679,BUSINESS!$A679:$I3369, COLUMN(I679),0)</f>
        <v>0.60599999999999998</v>
      </c>
    </row>
    <row r="680" spans="1:22" ht="15" x14ac:dyDescent="0.25">
      <c r="A680" s="14" t="s">
        <v>59</v>
      </c>
      <c r="B680" s="15" t="s">
        <v>103</v>
      </c>
      <c r="C680" s="16" t="s">
        <v>125</v>
      </c>
      <c r="D680" s="20">
        <v>15079752557.5</v>
      </c>
      <c r="E680" s="21">
        <v>6.4000000000000001E-2</v>
      </c>
      <c r="F680" s="19">
        <v>190</v>
      </c>
      <c r="G680" s="19">
        <v>0.12</v>
      </c>
      <c r="H680" s="19">
        <f>VLOOKUP($A680,ENERGY!$A680:$E3370,COLUMN(D680),0)</f>
        <v>14338</v>
      </c>
      <c r="I680" s="19">
        <f>VLOOKUP($A680,ENERGY!$A680:$E3370,COLUMN(E680),0)</f>
        <v>517</v>
      </c>
      <c r="J680" s="19">
        <f>VLOOKUP($A680,'HUMAN RESOURCES'!$A680:$L3370,COLUMN(D680),0)</f>
        <v>4.2000000000000003E-2</v>
      </c>
      <c r="K680" s="19">
        <f>VLOOKUP($A680,'HUMAN RESOURCES'!$A680:$L3370,COLUMN(E680),0)</f>
        <v>7.6999999999999999E-2</v>
      </c>
      <c r="L680" s="19">
        <f>VLOOKUP($A680,'HUMAN RESOURCES'!$A680:$L3370,COLUMN(F680),0)</f>
        <v>52</v>
      </c>
      <c r="M680" s="19">
        <f>VLOOKUP($A680,'HUMAN RESOURCES'!$A680:$L3370,COLUMN(G680),0)</f>
        <v>52</v>
      </c>
      <c r="N680" s="19">
        <f>VLOOKUP($A680,'HUMAN RESOURCES'!$A680:$L3370,COLUMN(H680),0)</f>
        <v>0.442</v>
      </c>
      <c r="O680" s="19">
        <f>VLOOKUP($A680,'HUMAN RESOURCES'!$A680:$L3370,COLUMN(I680),0)</f>
        <v>0.53100000000000003</v>
      </c>
      <c r="P680" s="19">
        <f>VLOOKUP($A680,'HUMAN RESOURCES'!$A680:$L3370,COLUMN(J680),0)</f>
        <v>2.7E-2</v>
      </c>
      <c r="Q680" s="19">
        <f>VLOOKUP($A680,'HUMAN RESOURCES'!$A680:$L3370,COLUMN(K680),0)</f>
        <v>168833776</v>
      </c>
      <c r="R680" s="19">
        <f>VLOOKUP($A680,'HUMAN RESOURCES'!$A680:$L3370,COLUMN(L680),0)</f>
        <v>0.45200000000000001</v>
      </c>
      <c r="S680" s="19">
        <f>VLOOKUP($A680,TOURISM!$A679:$E3369, COLUMN(D680),0)</f>
        <v>641000000</v>
      </c>
      <c r="T680" s="19">
        <f>VLOOKUP($A680,TOURISM!$A679:$E3369, COLUMN(E680),0)</f>
        <v>9280000000</v>
      </c>
      <c r="U680" s="19">
        <f>VLOOKUP($A680,BUSINESS!$A680:$I3370, COLUMN(H680),0)</f>
        <v>0.32800000000000001</v>
      </c>
      <c r="V680" s="19">
        <f>VLOOKUP($A680,BUSINESS!$A680:$I3370, COLUMN(I680),0)</f>
        <v>0.66800000000000004</v>
      </c>
    </row>
    <row r="681" spans="1:22" ht="15" x14ac:dyDescent="0.25">
      <c r="A681" s="14" t="s">
        <v>59</v>
      </c>
      <c r="B681" s="15" t="s">
        <v>104</v>
      </c>
      <c r="C681" s="16" t="s">
        <v>125</v>
      </c>
      <c r="D681" s="17">
        <v>382000000000</v>
      </c>
      <c r="E681" s="18">
        <v>8.7999999999999995E-2</v>
      </c>
      <c r="F681" s="18">
        <v>645</v>
      </c>
      <c r="G681" s="18">
        <v>8.7999999999999995E-2</v>
      </c>
      <c r="H681" s="19">
        <f>VLOOKUP($A681,ENERGY!$A681:$E3371,COLUMN(D681),0)</f>
        <v>109264</v>
      </c>
      <c r="I681" s="19">
        <f>VLOOKUP($A681,ENERGY!$A681:$E3371,COLUMN(E681),0)</f>
        <v>368611</v>
      </c>
      <c r="J681" s="19">
        <f>VLOOKUP($A681,'HUMAN RESOURCES'!$A681:$L3371,COLUMN(D681),0)</f>
        <v>4.2999999999999997E-2</v>
      </c>
      <c r="K681" s="19">
        <f>VLOOKUP($A681,'HUMAN RESOURCES'!$A681:$L3371,COLUMN(E681),0)</f>
        <v>8.7999999999999995E-2</v>
      </c>
      <c r="L681" s="19">
        <f>VLOOKUP($A681,'HUMAN RESOURCES'!$A681:$L3371,COLUMN(F681),0)</f>
        <v>51</v>
      </c>
      <c r="M681" s="19">
        <f>VLOOKUP($A681,'HUMAN RESOURCES'!$A681:$L3371,COLUMN(G681),0)</f>
        <v>48</v>
      </c>
      <c r="N681" s="19">
        <f>VLOOKUP($A681,'HUMAN RESOURCES'!$A681:$L3371,COLUMN(H681),0)</f>
        <v>0.45100000000000001</v>
      </c>
      <c r="O681" s="19">
        <f>VLOOKUP($A681,'HUMAN RESOURCES'!$A681:$L3371,COLUMN(I681),0)</f>
        <v>0.52</v>
      </c>
      <c r="P681" s="19">
        <f>VLOOKUP($A681,'HUMAN RESOURCES'!$A681:$L3371,COLUMN(J681),0)</f>
        <v>2.8000000000000001E-2</v>
      </c>
      <c r="Q681" s="19">
        <f>VLOOKUP($A681,'HUMAN RESOURCES'!$A681:$L3371,COLUMN(K681),0)</f>
        <v>65705093</v>
      </c>
      <c r="R681" s="19">
        <f>VLOOKUP($A681,'HUMAN RESOURCES'!$A681:$L3371,COLUMN(L681),0)</f>
        <v>0.41</v>
      </c>
      <c r="S681" s="19">
        <f>VLOOKUP($A681,TOURISM!$A680:$E3370, COLUMN(D681),0)</f>
        <v>6900000</v>
      </c>
      <c r="T681" s="19">
        <f>VLOOKUP($A681,TOURISM!$A680:$E3370, COLUMN(E681),0)</f>
        <v>108000000</v>
      </c>
      <c r="U681" s="19">
        <f>VLOOKUP($A681,BUSINESS!$A681:$I3371, COLUMN(H681),0)</f>
        <v>1.7000000000000001E-2</v>
      </c>
      <c r="V681" s="19">
        <f>VLOOKUP($A681,BUSINESS!$A681:$I3371, COLUMN(I681),0)</f>
        <v>0.30599999999999999</v>
      </c>
    </row>
    <row r="682" spans="1:22" ht="15" x14ac:dyDescent="0.25">
      <c r="A682" s="14" t="s">
        <v>59</v>
      </c>
      <c r="B682" s="15" t="s">
        <v>105</v>
      </c>
      <c r="C682" s="16" t="s">
        <v>125</v>
      </c>
      <c r="D682" s="17">
        <v>10560000000</v>
      </c>
      <c r="E682" s="18">
        <v>2.5999999999999999E-2</v>
      </c>
      <c r="F682" s="18">
        <v>27</v>
      </c>
      <c r="G682" s="19">
        <v>0.12</v>
      </c>
      <c r="H682" s="19">
        <f>VLOOKUP($A682,ENERGY!$A682:$E3372,COLUMN(D682),0)</f>
        <v>14338</v>
      </c>
      <c r="I682" s="19">
        <f>VLOOKUP($A682,ENERGY!$A682:$E3372,COLUMN(E682),0)</f>
        <v>8441</v>
      </c>
      <c r="J682" s="19">
        <f>VLOOKUP($A682,'HUMAN RESOURCES'!$A682:$L3372,COLUMN(D682),0)</f>
        <v>4.2999999999999997E-2</v>
      </c>
      <c r="K682" s="19">
        <f>VLOOKUP($A682,'HUMAN RESOURCES'!$A682:$L3372,COLUMN(E682),0)</f>
        <v>5.7000000000000002E-2</v>
      </c>
      <c r="L682" s="19">
        <f>VLOOKUP($A682,'HUMAN RESOURCES'!$A682:$L3372,COLUMN(F682),0)</f>
        <v>59</v>
      </c>
      <c r="M682" s="19">
        <f>VLOOKUP($A682,'HUMAN RESOURCES'!$A682:$L3372,COLUMN(G682),0)</f>
        <v>55</v>
      </c>
      <c r="N682" s="19">
        <f>VLOOKUP($A682,'HUMAN RESOURCES'!$A682:$L3372,COLUMN(H682),0)</f>
        <v>0.46700000000000003</v>
      </c>
      <c r="O682" s="19">
        <f>VLOOKUP($A682,'HUMAN RESOURCES'!$A682:$L3372,COLUMN(I682),0)</f>
        <v>0.50600000000000001</v>
      </c>
      <c r="P682" s="19">
        <f>VLOOKUP($A682,'HUMAN RESOURCES'!$A682:$L3372,COLUMN(J682),0)</f>
        <v>2.5999999999999999E-2</v>
      </c>
      <c r="Q682" s="19">
        <f>VLOOKUP($A682,'HUMAN RESOURCES'!$A682:$L3372,COLUMN(K682),0)</f>
        <v>14075099</v>
      </c>
      <c r="R682" s="19">
        <f>VLOOKUP($A682,'HUMAN RESOURCES'!$A682:$L3372,COLUMN(L682),0)</f>
        <v>0.39600000000000002</v>
      </c>
      <c r="S682" s="19">
        <f>VLOOKUP($A682,TOURISM!$A681:$E3371, COLUMN(D682),0)</f>
        <v>155000000</v>
      </c>
      <c r="T682" s="19">
        <f>VLOOKUP($A682,TOURISM!$A681:$E3371, COLUMN(E682),0)</f>
        <v>154000000</v>
      </c>
      <c r="U682" s="19">
        <f>VLOOKUP($A682,BUSINESS!$A682:$I3372, COLUMN(H682),0)</f>
        <v>0.13500000000000001</v>
      </c>
      <c r="V682" s="19">
        <f>VLOOKUP($A682,BUSINESS!$A682:$I3372, COLUMN(I682),0)</f>
        <v>0.748</v>
      </c>
    </row>
    <row r="683" spans="1:22" ht="15" x14ac:dyDescent="0.25">
      <c r="A683" s="14" t="s">
        <v>59</v>
      </c>
      <c r="B683" s="15" t="s">
        <v>106</v>
      </c>
      <c r="C683" s="16" t="s">
        <v>125</v>
      </c>
      <c r="D683" s="17">
        <v>63029562337</v>
      </c>
      <c r="E683" s="18">
        <v>7.1999999999999995E-2</v>
      </c>
      <c r="F683" s="18">
        <v>115</v>
      </c>
      <c r="G683" s="19">
        <v>0.12</v>
      </c>
      <c r="H683" s="19">
        <f>VLOOKUP($A683,ENERGY!$A683:$E3373,COLUMN(D683),0)</f>
        <v>13340</v>
      </c>
      <c r="I683" s="19">
        <f>VLOOKUP($A683,ENERGY!$A683:$E3373,COLUMN(E683),0)</f>
        <v>5534</v>
      </c>
      <c r="J683" s="19">
        <f>VLOOKUP($A683,'HUMAN RESOURCES'!$A683:$L3373,COLUMN(D683),0)</f>
        <v>4.2999999999999997E-2</v>
      </c>
      <c r="K683" s="19">
        <f>VLOOKUP($A683,'HUMAN RESOURCES'!$A683:$L3373,COLUMN(E683),0)</f>
        <v>0.05</v>
      </c>
      <c r="L683" s="19">
        <f>VLOOKUP($A683,'HUMAN RESOURCES'!$A683:$L3373,COLUMN(F683),0)</f>
        <v>60</v>
      </c>
      <c r="M683" s="19">
        <f>VLOOKUP($A683,'HUMAN RESOURCES'!$A683:$L3373,COLUMN(G683),0)</f>
        <v>57</v>
      </c>
      <c r="N683" s="19">
        <f>VLOOKUP($A683,'HUMAN RESOURCES'!$A683:$L3373,COLUMN(H683),0)</f>
        <v>0.45900000000000002</v>
      </c>
      <c r="O683" s="19">
        <f>VLOOKUP($A683,'HUMAN RESOURCES'!$A683:$L3373,COLUMN(I683),0)</f>
        <v>0.51700000000000002</v>
      </c>
      <c r="P683" s="19">
        <f>VLOOKUP($A683,'HUMAN RESOURCES'!$A683:$L3373,COLUMN(J683),0)</f>
        <v>2.4E-2</v>
      </c>
      <c r="Q683" s="19">
        <f>VLOOKUP($A683,'HUMAN RESOURCES'!$A683:$L3373,COLUMN(K683),0)</f>
        <v>1791225</v>
      </c>
      <c r="R683" s="19">
        <f>VLOOKUP($A683,'HUMAN RESOURCES'!$A683:$L3373,COLUMN(L683),0)</f>
        <v>0.57699999999999996</v>
      </c>
      <c r="S683" s="19">
        <f>VLOOKUP($A683,TOURISM!$A682:$E3372, COLUMN(D683),0)</f>
        <v>99000000</v>
      </c>
      <c r="T683" s="19">
        <f>VLOOKUP($A683,TOURISM!$A682:$E3372, COLUMN(E683),0)</f>
        <v>8000000</v>
      </c>
      <c r="U683" s="19">
        <f>VLOOKUP($A683,BUSINESS!$A683:$I3373, COLUMN(H683),0)</f>
        <v>0.124</v>
      </c>
      <c r="V683" s="19">
        <f>VLOOKUP($A683,BUSINESS!$A683:$I3373, COLUMN(I683),0)</f>
        <v>0.85199999999999998</v>
      </c>
    </row>
    <row r="684" spans="1:22" ht="15" x14ac:dyDescent="0.25">
      <c r="A684" s="14" t="s">
        <v>59</v>
      </c>
      <c r="B684" s="15" t="s">
        <v>107</v>
      </c>
      <c r="C684" s="16" t="s">
        <v>125</v>
      </c>
      <c r="D684" s="17">
        <v>4049589166</v>
      </c>
      <c r="E684" s="18">
        <v>8.5000000000000006E-2</v>
      </c>
      <c r="F684" s="18">
        <v>259</v>
      </c>
      <c r="G684" s="18">
        <v>8.7999999999999995E-2</v>
      </c>
      <c r="H684" s="19">
        <f>VLOOKUP($A684,ENERGY!$A684:$E3374,COLUMN(D684),0)</f>
        <v>14338</v>
      </c>
      <c r="I684" s="19">
        <f>VLOOKUP($A684,ENERGY!$A684:$E3374,COLUMN(E684),0)</f>
        <v>1188</v>
      </c>
      <c r="J684" s="19">
        <f>VLOOKUP($A684,'HUMAN RESOURCES'!$A684:$L3374,COLUMN(D684),0)</f>
        <v>4.3999999999999997E-2</v>
      </c>
      <c r="K684" s="19">
        <f>VLOOKUP($A684,'HUMAN RESOURCES'!$A684:$L3374,COLUMN(E684),0)</f>
        <v>9.1999999999999998E-2</v>
      </c>
      <c r="L684" s="19">
        <f>VLOOKUP($A684,'HUMAN RESOURCES'!$A684:$L3374,COLUMN(F684),0)</f>
        <v>56</v>
      </c>
      <c r="M684" s="19">
        <f>VLOOKUP($A684,'HUMAN RESOURCES'!$A684:$L3374,COLUMN(G684),0)</f>
        <v>53</v>
      </c>
      <c r="N684" s="19">
        <f>VLOOKUP($A684,'HUMAN RESOURCES'!$A684:$L3374,COLUMN(H684),0)</f>
        <v>0.47299999999999998</v>
      </c>
      <c r="O684" s="19">
        <f>VLOOKUP($A684,'HUMAN RESOURCES'!$A684:$L3374,COLUMN(I684),0)</f>
        <v>0.498</v>
      </c>
      <c r="P684" s="19">
        <f>VLOOKUP($A684,'HUMAN RESOURCES'!$A684:$L3374,COLUMN(J684),0)</f>
        <v>2.8000000000000001E-2</v>
      </c>
      <c r="Q684" s="19">
        <f>VLOOKUP($A684,'HUMAN RESOURCES'!$A684:$L3374,COLUMN(K684),0)</f>
        <v>10195134</v>
      </c>
      <c r="R684" s="19">
        <f>VLOOKUP($A684,'HUMAN RESOURCES'!$A684:$L3374,COLUMN(L684),0)</f>
        <v>0.38200000000000001</v>
      </c>
      <c r="S684" s="19">
        <f>VLOOKUP($A684,TOURISM!$A683:$E3373, COLUMN(D684),0)</f>
        <v>2478709140</v>
      </c>
      <c r="T684" s="19">
        <f>VLOOKUP($A684,TOURISM!$A683:$E3373, COLUMN(E684),0)</f>
        <v>448000000</v>
      </c>
      <c r="U684" s="19">
        <f>VLOOKUP($A684,BUSINESS!$A684:$I3374, COLUMN(H684),0)</f>
        <v>1.4E-2</v>
      </c>
      <c r="V684" s="19">
        <f>VLOOKUP($A684,BUSINESS!$A684:$I3374, COLUMN(I684),0)</f>
        <v>0.22600000000000001</v>
      </c>
    </row>
    <row r="685" spans="1:22" ht="15" x14ac:dyDescent="0.25">
      <c r="A685" s="14" t="s">
        <v>59</v>
      </c>
      <c r="B685" s="15" t="s">
        <v>108</v>
      </c>
      <c r="C685" s="16" t="s">
        <v>125</v>
      </c>
      <c r="D685" s="17">
        <v>28248631876</v>
      </c>
      <c r="E685" s="18">
        <v>7.0000000000000007E-2</v>
      </c>
      <c r="F685" s="18">
        <v>41</v>
      </c>
      <c r="G685" s="18">
        <v>0.155</v>
      </c>
      <c r="H685" s="19">
        <f>VLOOKUP($A685,ENERGY!$A685:$E3375,COLUMN(D685),0)</f>
        <v>13390</v>
      </c>
      <c r="I685" s="19">
        <f>VLOOKUP($A685,ENERGY!$A685:$E3375,COLUMN(E685),0)</f>
        <v>2651</v>
      </c>
      <c r="J685" s="19">
        <f>VLOOKUP($A685,'HUMAN RESOURCES'!$A685:$L3375,COLUMN(D685),0)</f>
        <v>4.3999999999999997E-2</v>
      </c>
      <c r="K685" s="19">
        <f>VLOOKUP($A685,'HUMAN RESOURCES'!$A685:$L3375,COLUMN(E685),0)</f>
        <v>4.4999999999999998E-2</v>
      </c>
      <c r="L685" s="19">
        <f>VLOOKUP($A685,'HUMAN RESOURCES'!$A685:$L3375,COLUMN(F685),0)</f>
        <v>60</v>
      </c>
      <c r="M685" s="19">
        <f>VLOOKUP($A685,'HUMAN RESOURCES'!$A685:$L3375,COLUMN(G685),0)</f>
        <v>58</v>
      </c>
      <c r="N685" s="19">
        <f>VLOOKUP($A685,'HUMAN RESOURCES'!$A685:$L3375,COLUMN(H685),0)</f>
        <v>0.48499999999999999</v>
      </c>
      <c r="O685" s="19">
        <f>VLOOKUP($A685,'HUMAN RESOURCES'!$A685:$L3375,COLUMN(I685),0)</f>
        <v>0.49</v>
      </c>
      <c r="P685" s="19">
        <f>VLOOKUP($A685,'HUMAN RESOURCES'!$A685:$L3375,COLUMN(J685),0)</f>
        <v>2.4E-2</v>
      </c>
      <c r="Q685" s="19">
        <f>VLOOKUP($A685,'HUMAN RESOURCES'!$A685:$L3375,COLUMN(K685),0)</f>
        <v>36345860</v>
      </c>
      <c r="R685" s="19">
        <f>VLOOKUP($A685,'HUMAN RESOURCES'!$A685:$L3375,COLUMN(L685),0)</f>
        <v>0.151</v>
      </c>
      <c r="S685" s="19">
        <f>VLOOKUP($A685,TOURISM!$A684:$E3374, COLUMN(D685),0)</f>
        <v>1105000000</v>
      </c>
      <c r="T685" s="19">
        <f>VLOOKUP($A685,TOURISM!$A684:$E3374, COLUMN(E685),0)</f>
        <v>604000000</v>
      </c>
      <c r="U685" s="19">
        <f>VLOOKUP($A685,BUSINESS!$A685:$I3375, COLUMN(H685),0)</f>
        <v>0.14699999999999999</v>
      </c>
      <c r="V685" s="19">
        <f>VLOOKUP($A685,BUSINESS!$A685:$I3375, COLUMN(I685),0)</f>
        <v>0.45</v>
      </c>
    </row>
    <row r="686" spans="1:22" ht="15" x14ac:dyDescent="0.25">
      <c r="A686" s="14" t="s">
        <v>59</v>
      </c>
      <c r="B686" s="15" t="s">
        <v>109</v>
      </c>
      <c r="C686" s="16" t="s">
        <v>125</v>
      </c>
      <c r="D686" s="17">
        <v>3915754216</v>
      </c>
      <c r="E686" s="18">
        <v>8.5999999999999993E-2</v>
      </c>
      <c r="F686" s="18">
        <v>41</v>
      </c>
      <c r="G686" s="19">
        <v>0.12</v>
      </c>
      <c r="H686" s="19">
        <f>VLOOKUP($A686,ENERGY!$A686:$E3376,COLUMN(D686),0)</f>
        <v>2111</v>
      </c>
      <c r="I686" s="19">
        <f>VLOOKUP($A686,ENERGY!$A686:$E3376,COLUMN(E686),0)</f>
        <v>1357</v>
      </c>
      <c r="J686" s="19">
        <f>VLOOKUP($A686,'HUMAN RESOURCES'!$A686:$L3376,COLUMN(D686),0)</f>
        <v>4.4999999999999998E-2</v>
      </c>
      <c r="K686" s="19">
        <f>VLOOKUP($A686,'HUMAN RESOURCES'!$A686:$L3376,COLUMN(E686),0)</f>
        <v>0.104</v>
      </c>
      <c r="L686" s="19">
        <f>VLOOKUP($A686,'HUMAN RESOURCES'!$A686:$L3376,COLUMN(F686),0)</f>
        <v>53</v>
      </c>
      <c r="M686" s="19">
        <f>VLOOKUP($A686,'HUMAN RESOURCES'!$A686:$L3376,COLUMN(G686),0)</f>
        <v>50</v>
      </c>
      <c r="N686" s="19">
        <f>VLOOKUP($A686,'HUMAN RESOURCES'!$A686:$L3376,COLUMN(H686),0)</f>
        <v>0.47599999999999998</v>
      </c>
      <c r="O686" s="19">
        <f>VLOOKUP($A686,'HUMAN RESOURCES'!$A686:$L3376,COLUMN(I686),0)</f>
        <v>0.5</v>
      </c>
      <c r="P686" s="19">
        <f>VLOOKUP($A686,'HUMAN RESOURCES'!$A686:$L3376,COLUMN(J686),0)</f>
        <v>2.4E-2</v>
      </c>
      <c r="Q686" s="19">
        <f>VLOOKUP($A686,'HUMAN RESOURCES'!$A686:$L3376,COLUMN(K686),0)</f>
        <v>20820525</v>
      </c>
      <c r="R686" s="19">
        <f>VLOOKUP($A686,'HUMAN RESOURCES'!$A686:$L3376,COLUMN(L686),0)</f>
        <v>0.41699999999999998</v>
      </c>
      <c r="S686" s="19">
        <f>VLOOKUP($A686,TOURISM!$A685:$E3375, COLUMN(D686),0)</f>
        <v>711000000</v>
      </c>
      <c r="T686" s="19">
        <f>VLOOKUP($A686,TOURISM!$A685:$E3375, COLUMN(E686),0)</f>
        <v>292000000</v>
      </c>
      <c r="U686" s="19">
        <f>VLOOKUP($A686,BUSINESS!$A686:$I3376, COLUMN(H686),0)</f>
        <v>0.16900000000000001</v>
      </c>
      <c r="V686" s="19">
        <f>VLOOKUP($A686,BUSINESS!$A686:$I3376, COLUMN(I686),0)</f>
        <v>0.61399999999999999</v>
      </c>
    </row>
    <row r="687" spans="1:22" ht="15" x14ac:dyDescent="0.25">
      <c r="A687" s="14" t="s">
        <v>59</v>
      </c>
      <c r="B687" s="15" t="s">
        <v>110</v>
      </c>
      <c r="C687" s="16" t="s">
        <v>125</v>
      </c>
      <c r="D687" s="17">
        <v>45238491581</v>
      </c>
      <c r="E687" s="18">
        <v>7.0000000000000007E-2</v>
      </c>
      <c r="F687" s="18">
        <v>297</v>
      </c>
      <c r="G687" s="19">
        <v>0.12</v>
      </c>
      <c r="H687" s="19">
        <f>VLOOKUP($A687,ENERGY!$A687:$E3377,COLUMN(D687),0)</f>
        <v>7306</v>
      </c>
      <c r="I687" s="19">
        <f>VLOOKUP($A687,ENERGY!$A687:$E3377,COLUMN(E687),0)</f>
        <v>19923</v>
      </c>
      <c r="J687" s="19">
        <f>VLOOKUP($A687,'HUMAN RESOURCES'!$A687:$L3377,COLUMN(D687),0)</f>
        <v>4.4999999999999998E-2</v>
      </c>
      <c r="K687" s="19">
        <f>VLOOKUP($A687,'HUMAN RESOURCES'!$A687:$L3377,COLUMN(E687),0)</f>
        <v>5.7000000000000002E-2</v>
      </c>
      <c r="L687" s="19">
        <f>VLOOKUP($A687,'HUMAN RESOURCES'!$A687:$L3377,COLUMN(F687),0)</f>
        <v>56</v>
      </c>
      <c r="M687" s="19">
        <f>VLOOKUP($A687,'HUMAN RESOURCES'!$A687:$L3377,COLUMN(G687),0)</f>
        <v>52</v>
      </c>
      <c r="N687" s="19">
        <f>VLOOKUP($A687,'HUMAN RESOURCES'!$A687:$L3377,COLUMN(H687),0)</f>
        <v>0.442</v>
      </c>
      <c r="O687" s="19">
        <f>VLOOKUP($A687,'HUMAN RESOURCES'!$A687:$L3377,COLUMN(I687),0)</f>
        <v>0.53400000000000003</v>
      </c>
      <c r="P687" s="19">
        <f>VLOOKUP($A687,'HUMAN RESOURCES'!$A687:$L3377,COLUMN(J687),0)</f>
        <v>2.4E-2</v>
      </c>
      <c r="Q687" s="19">
        <f>VLOOKUP($A687,'HUMAN RESOURCES'!$A687:$L3377,COLUMN(K687),0)</f>
        <v>9849569</v>
      </c>
      <c r="R687" s="19">
        <f>VLOOKUP($A687,'HUMAN RESOURCES'!$A687:$L3377,COLUMN(L687),0)</f>
        <v>0.112</v>
      </c>
      <c r="S687" s="19">
        <f>VLOOKUP($A687,TOURISM!$A686:$E3376, COLUMN(D687),0)</f>
        <v>2700000</v>
      </c>
      <c r="T687" s="19">
        <f>VLOOKUP($A687,TOURISM!$A686:$E3376, COLUMN(E687),0)</f>
        <v>41000000</v>
      </c>
      <c r="U687" s="19">
        <f>VLOOKUP($A687,BUSINESS!$A687:$I3377, COLUMN(H687),0)</f>
        <v>1.2E-2</v>
      </c>
      <c r="V687" s="19">
        <f>VLOOKUP($A687,BUSINESS!$A687:$I3377, COLUMN(I687),0)</f>
        <v>0.22800000000000001</v>
      </c>
    </row>
    <row r="688" spans="1:22" ht="15" x14ac:dyDescent="0.25">
      <c r="A688" s="14" t="s">
        <v>59</v>
      </c>
      <c r="B688" s="15" t="s">
        <v>111</v>
      </c>
      <c r="C688" s="16" t="s">
        <v>125</v>
      </c>
      <c r="D688" s="17">
        <v>20032237910</v>
      </c>
      <c r="E688" s="18">
        <v>0.08</v>
      </c>
      <c r="F688" s="18">
        <v>44</v>
      </c>
      <c r="G688" s="18">
        <v>0.26300000000000001</v>
      </c>
      <c r="H688" s="19">
        <f>VLOOKUP($A688,ENERGY!$A688:$E3378,COLUMN(D688),0)</f>
        <v>14338</v>
      </c>
      <c r="I688" s="19">
        <f>VLOOKUP($A688,ENERGY!$A688:$E3378,COLUMN(E688),0)</f>
        <v>1533</v>
      </c>
      <c r="J688" s="19">
        <f>VLOOKUP($A688,'HUMAN RESOURCES'!$A688:$L3378,COLUMN(D688),0)</f>
        <v>4.5999999999999999E-2</v>
      </c>
      <c r="K688" s="19">
        <f>VLOOKUP($A688,'HUMAN RESOURCES'!$A688:$L3378,COLUMN(E688),0)</f>
        <v>0.09</v>
      </c>
      <c r="L688" s="19">
        <f>VLOOKUP($A688,'HUMAN RESOURCES'!$A688:$L3378,COLUMN(F688),0)</f>
        <v>52</v>
      </c>
      <c r="M688" s="19">
        <f>VLOOKUP($A688,'HUMAN RESOURCES'!$A688:$L3378,COLUMN(G688),0)</f>
        <v>50</v>
      </c>
      <c r="N688" s="19">
        <f>VLOOKUP($A688,'HUMAN RESOURCES'!$A688:$L3378,COLUMN(H688),0)</f>
        <v>0.48499999999999999</v>
      </c>
      <c r="O688" s="19">
        <f>VLOOKUP($A688,'HUMAN RESOURCES'!$A688:$L3378,COLUMN(I688),0)</f>
        <v>0.49</v>
      </c>
      <c r="P688" s="19">
        <f>VLOOKUP($A688,'HUMAN RESOURCES'!$A688:$L3378,COLUMN(J688),0)</f>
        <v>2.4E-2</v>
      </c>
      <c r="Q688" s="19">
        <f>VLOOKUP($A688,'HUMAN RESOURCES'!$A688:$L3378,COLUMN(K688),0)</f>
        <v>12448175</v>
      </c>
      <c r="R688" s="19">
        <f>VLOOKUP($A688,'HUMAN RESOURCES'!$A688:$L3378,COLUMN(L688),0)</f>
        <v>0.221</v>
      </c>
      <c r="S688" s="19">
        <f>VLOOKUP($A688,TOURISM!$A687:$E3377, COLUMN(D688),0)</f>
        <v>2478709140</v>
      </c>
      <c r="T688" s="19">
        <f>VLOOKUP($A688,TOURISM!$A687:$E3377, COLUMN(E688),0)</f>
        <v>448000000</v>
      </c>
      <c r="U688" s="19">
        <f>VLOOKUP($A688,BUSINESS!$A688:$I3378, COLUMN(H688),0)</f>
        <v>2.1000000000000001E-2</v>
      </c>
      <c r="V688" s="19">
        <f>VLOOKUP($A688,BUSINESS!$A688:$I3378, COLUMN(I688),0)</f>
        <v>0.35399999999999998</v>
      </c>
    </row>
    <row r="689" spans="1:22" ht="15" x14ac:dyDescent="0.25">
      <c r="A689" s="14" t="s">
        <v>59</v>
      </c>
      <c r="B689" s="15" t="s">
        <v>112</v>
      </c>
      <c r="C689" s="16" t="s">
        <v>125</v>
      </c>
      <c r="D689" s="17">
        <v>20596424325</v>
      </c>
      <c r="E689" s="18">
        <v>6.5000000000000002E-2</v>
      </c>
      <c r="F689" s="18">
        <v>96</v>
      </c>
      <c r="G689" s="18">
        <v>0.121</v>
      </c>
      <c r="H689" s="19">
        <f>VLOOKUP($A689,ENERGY!$A689:$E3379,COLUMN(D689),0)</f>
        <v>6244</v>
      </c>
      <c r="I689" s="19">
        <f>VLOOKUP($A689,ENERGY!$A689:$E3379,COLUMN(E689),0)</f>
        <v>1819</v>
      </c>
      <c r="J689" s="19">
        <f>VLOOKUP($A689,'HUMAN RESOURCES'!$A689:$L3379,COLUMN(D689),0)</f>
        <v>4.7E-2</v>
      </c>
      <c r="K689" s="19">
        <f>VLOOKUP($A689,'HUMAN RESOURCES'!$A689:$L3379,COLUMN(E689),0)</f>
        <v>7.9000000000000001E-2</v>
      </c>
      <c r="L689" s="19">
        <f>VLOOKUP($A689,'HUMAN RESOURCES'!$A689:$L3379,COLUMN(F689),0)</f>
        <v>54</v>
      </c>
      <c r="M689" s="19">
        <f>VLOOKUP($A689,'HUMAN RESOURCES'!$A689:$L3379,COLUMN(G689),0)</f>
        <v>55</v>
      </c>
      <c r="N689" s="19">
        <f>VLOOKUP($A689,'HUMAN RESOURCES'!$A689:$L3379,COLUMN(H689),0)</f>
        <v>0.47099999999999997</v>
      </c>
      <c r="O689" s="19">
        <f>VLOOKUP($A689,'HUMAN RESOURCES'!$A689:$L3379,COLUMN(I689),0)</f>
        <v>0.5</v>
      </c>
      <c r="P689" s="19">
        <f>VLOOKUP($A689,'HUMAN RESOURCES'!$A689:$L3379,COLUMN(J689),0)</f>
        <v>2.8000000000000001E-2</v>
      </c>
      <c r="Q689" s="19">
        <f>VLOOKUP($A689,'HUMAN RESOURCES'!$A689:$L3379,COLUMN(K689),0)</f>
        <v>14853572</v>
      </c>
      <c r="R689" s="19">
        <f>VLOOKUP($A689,'HUMAN RESOURCES'!$A689:$L3379,COLUMN(L689),0)</f>
        <v>0.376</v>
      </c>
      <c r="S689" s="19">
        <f>VLOOKUP($A689,TOURISM!$A688:$E3378, COLUMN(D689),0)</f>
        <v>2478709140</v>
      </c>
      <c r="T689" s="19">
        <f>VLOOKUP($A689,TOURISM!$A688:$E3378, COLUMN(E689),0)</f>
        <v>448000000</v>
      </c>
      <c r="U689" s="19">
        <f>VLOOKUP($A689,BUSINESS!$A689:$I3379, COLUMN(H689),0)</f>
        <v>2.1999999999999999E-2</v>
      </c>
      <c r="V689" s="19">
        <f>VLOOKUP($A689,BUSINESS!$A689:$I3379, COLUMN(I689),0)</f>
        <v>0.98399999999999999</v>
      </c>
    </row>
    <row r="690" spans="1:22" ht="15" x14ac:dyDescent="0.25">
      <c r="A690" s="14" t="s">
        <v>59</v>
      </c>
      <c r="B690" s="15" t="s">
        <v>113</v>
      </c>
      <c r="C690" s="16" t="s">
        <v>125</v>
      </c>
      <c r="D690" s="17">
        <v>12472416688</v>
      </c>
      <c r="E690" s="21">
        <v>6.4000000000000001E-2</v>
      </c>
      <c r="F690" s="19">
        <v>190</v>
      </c>
      <c r="G690" s="19">
        <v>0.12</v>
      </c>
      <c r="H690" s="19">
        <f>VLOOKUP($A690,ENERGY!$A690:$E3380,COLUMN(D690),0)</f>
        <v>9865</v>
      </c>
      <c r="I690" s="19">
        <f>VLOOKUP($A690,ENERGY!$A690:$E3380,COLUMN(E690),0)</f>
        <v>13887</v>
      </c>
      <c r="J690" s="19">
        <f>VLOOKUP($A690,'HUMAN RESOURCES'!$A690:$L3380,COLUMN(D690),0)</f>
        <v>0.05</v>
      </c>
      <c r="K690" s="19">
        <f>VLOOKUP($A690,'HUMAN RESOURCES'!$A690:$L3380,COLUMN(E690),0)</f>
        <v>6.2E-2</v>
      </c>
      <c r="L690" s="19">
        <f>VLOOKUP($A690,'HUMAN RESOURCES'!$A690:$L3380,COLUMN(F690),0)</f>
        <v>58</v>
      </c>
      <c r="M690" s="19">
        <f>VLOOKUP($A690,'HUMAN RESOURCES'!$A690:$L3380,COLUMN(G690),0)</f>
        <v>58</v>
      </c>
      <c r="N690" s="19">
        <f>VLOOKUP($A690,'HUMAN RESOURCES'!$A690:$L3380,COLUMN(H690),0)</f>
        <v>0.5</v>
      </c>
      <c r="O690" s="19">
        <f>VLOOKUP($A690,'HUMAN RESOURCES'!$A690:$L3380,COLUMN(I690),0)</f>
        <v>0.47399999999999998</v>
      </c>
      <c r="P690" s="19">
        <f>VLOOKUP($A690,'HUMAN RESOURCES'!$A690:$L3380,COLUMN(J690),0)</f>
        <v>2.5999999999999999E-2</v>
      </c>
      <c r="Q690" s="19">
        <f>VLOOKUP($A690,'HUMAN RESOURCES'!$A690:$L3380,COLUMN(K690),0)</f>
        <v>17157042</v>
      </c>
      <c r="R690" s="19">
        <f>VLOOKUP($A690,'HUMAN RESOURCES'!$A690:$L3380,COLUMN(L690),0)</f>
        <v>0.18</v>
      </c>
      <c r="S690" s="19">
        <f>VLOOKUP($A690,TOURISM!$A689:$E3379, COLUMN(D690),0)</f>
        <v>2478709140</v>
      </c>
      <c r="T690" s="19">
        <f>VLOOKUP($A690,TOURISM!$A689:$E3379, COLUMN(E690),0)</f>
        <v>448000000</v>
      </c>
      <c r="U690" s="19">
        <f>VLOOKUP($A690,BUSINESS!$A690:$I3380, COLUMN(H690),0)</f>
        <v>1.4E-2</v>
      </c>
      <c r="V690" s="19">
        <f>VLOOKUP($A690,BUSINESS!$A690:$I3380, COLUMN(I690),0)</f>
        <v>0.314</v>
      </c>
    </row>
    <row r="691" spans="1:22" ht="15" x14ac:dyDescent="0.25">
      <c r="A691" s="14" t="s">
        <v>126</v>
      </c>
      <c r="B691" s="15" t="s">
        <v>127</v>
      </c>
      <c r="C691" s="16" t="s">
        <v>61</v>
      </c>
      <c r="D691" s="20">
        <v>15079752557.5</v>
      </c>
      <c r="E691" s="21">
        <v>6.4000000000000001E-2</v>
      </c>
      <c r="F691" s="19">
        <v>190</v>
      </c>
      <c r="G691" s="19">
        <v>0.12</v>
      </c>
      <c r="H691" s="19">
        <f>VLOOKUP($A691,ENERGY!$A691:$E3381,COLUMN(D691),0)</f>
        <v>14338</v>
      </c>
      <c r="I691" s="19">
        <f>VLOOKUP($A691,ENERGY!$A691:$E3381,COLUMN(E691),0)</f>
        <v>8441</v>
      </c>
      <c r="J691" s="19">
        <f>VLOOKUP($A691,'HUMAN RESOURCES'!$A691:$L3381,COLUMN(D691),0)</f>
        <v>0.05</v>
      </c>
      <c r="K691" s="19">
        <f>VLOOKUP($A691,'HUMAN RESOURCES'!$A691:$L3381,COLUMN(E691),0)</f>
        <v>9.5000000000000001E-2</v>
      </c>
      <c r="L691" s="19">
        <f>VLOOKUP($A691,'HUMAN RESOURCES'!$A691:$L3381,COLUMN(F691),0)</f>
        <v>56</v>
      </c>
      <c r="M691" s="19">
        <f>VLOOKUP($A691,'HUMAN RESOURCES'!$A691:$L3381,COLUMN(G691),0)</f>
        <v>54</v>
      </c>
      <c r="N691" s="19">
        <f>VLOOKUP($A691,'HUMAN RESOURCES'!$A691:$L3381,COLUMN(H691),0)</f>
        <v>0.495</v>
      </c>
      <c r="O691" s="19">
        <f>VLOOKUP($A691,'HUMAN RESOURCES'!$A691:$L3381,COLUMN(I691),0)</f>
        <v>0.48499999999999999</v>
      </c>
      <c r="P691" s="19">
        <f>VLOOKUP($A691,'HUMAN RESOURCES'!$A691:$L3381,COLUMN(J691),0)</f>
        <v>0.02</v>
      </c>
      <c r="Q691" s="19">
        <f>VLOOKUP($A691,'HUMAN RESOURCES'!$A691:$L3381,COLUMN(K691),0)</f>
        <v>20595360</v>
      </c>
      <c r="R691" s="19">
        <f>VLOOKUP($A691,'HUMAN RESOURCES'!$A691:$L3381,COLUMN(L691),0)</f>
        <v>0.21299999999999999</v>
      </c>
      <c r="S691" s="19">
        <f>VLOOKUP($A691,TOURISM!$A690:$E3380, COLUMN(D691),0)</f>
        <v>2478709140</v>
      </c>
      <c r="T691" s="19">
        <f>VLOOKUP($A691,TOURISM!$A690:$E3380, COLUMN(E691),0)</f>
        <v>448000000</v>
      </c>
      <c r="U691" s="19">
        <f>VLOOKUP($A691,BUSINESS!$A691:$I3381, COLUMN(H691),0)</f>
        <v>0.129</v>
      </c>
      <c r="V691" s="19">
        <f>VLOOKUP($A691,BUSINESS!$A691:$I3381, COLUMN(I691),0)</f>
        <v>0.57999999999999996</v>
      </c>
    </row>
    <row r="692" spans="1:22" ht="15" x14ac:dyDescent="0.25">
      <c r="A692" s="14" t="s">
        <v>126</v>
      </c>
      <c r="B692" s="15" t="s">
        <v>128</v>
      </c>
      <c r="C692" s="16" t="s">
        <v>61</v>
      </c>
      <c r="D692" s="17">
        <v>9958217880</v>
      </c>
      <c r="E692" s="18">
        <v>4.4999999999999998E-2</v>
      </c>
      <c r="F692" s="18">
        <v>150</v>
      </c>
      <c r="G692" s="18">
        <v>0.17199999999999999</v>
      </c>
      <c r="H692" s="19">
        <f>VLOOKUP($A692,ENERGY!$A692:$E3382,COLUMN(D692),0)</f>
        <v>14338</v>
      </c>
      <c r="I692" s="19">
        <f>VLOOKUP($A692,ENERGY!$A692:$E3382,COLUMN(E692),0)</f>
        <v>8441</v>
      </c>
      <c r="J692" s="19">
        <f>VLOOKUP($A692,'HUMAN RESOURCES'!$A692:$L3382,COLUMN(D692),0)</f>
        <v>1.2999999999999999E-2</v>
      </c>
      <c r="K692" s="19">
        <f>VLOOKUP($A692,'HUMAN RESOURCES'!$A692:$L3382,COLUMN(E692),0)</f>
        <v>2.7E-2</v>
      </c>
      <c r="L692" s="19">
        <f>VLOOKUP($A692,'HUMAN RESOURCES'!$A692:$L3382,COLUMN(F692),0)</f>
        <v>75</v>
      </c>
      <c r="M692" s="19">
        <f>VLOOKUP($A692,'HUMAN RESOURCES'!$A692:$L3382,COLUMN(G692),0)</f>
        <v>68</v>
      </c>
      <c r="N692" s="19">
        <f>VLOOKUP($A692,'HUMAN RESOURCES'!$A692:$L3382,COLUMN(H692),0)</f>
        <v>0.25900000000000001</v>
      </c>
      <c r="O692" s="19">
        <f>VLOOKUP($A692,'HUMAN RESOURCES'!$A692:$L3382,COLUMN(I692),0)</f>
        <v>0.64100000000000001</v>
      </c>
      <c r="P692" s="19">
        <f>VLOOKUP($A692,'HUMAN RESOURCES'!$A692:$L3382,COLUMN(J692),0)</f>
        <v>0.1</v>
      </c>
      <c r="Q692" s="19">
        <f>VLOOKUP($A692,'HUMAN RESOURCES'!$A692:$L3382,COLUMN(K692),0)</f>
        <v>3076098</v>
      </c>
      <c r="R692" s="19">
        <f>VLOOKUP($A692,'HUMAN RESOURCES'!$A692:$L3382,COLUMN(L692),0)</f>
        <v>0.64700000000000002</v>
      </c>
      <c r="S692" s="19">
        <f>VLOOKUP($A692,TOURISM!$A691:$E3381, COLUMN(D692),0)</f>
        <v>52000000</v>
      </c>
      <c r="T692" s="19">
        <f>VLOOKUP($A692,TOURISM!$A691:$E3381, COLUMN(E692),0)</f>
        <v>56000000</v>
      </c>
      <c r="U692" s="19">
        <f>VLOOKUP($A692,BUSINESS!$A692:$I3382, COLUMN(H692),0)</f>
        <v>1.2999999999999999E-2</v>
      </c>
      <c r="V692" s="19">
        <f>VLOOKUP($A692,BUSINESS!$A692:$I3382, COLUMN(I692),0)</f>
        <v>6.0000000000000001E-3</v>
      </c>
    </row>
    <row r="693" spans="1:22" ht="15" x14ac:dyDescent="0.25">
      <c r="A693" s="14" t="s">
        <v>126</v>
      </c>
      <c r="B693" s="15" t="s">
        <v>129</v>
      </c>
      <c r="C693" s="16" t="s">
        <v>61</v>
      </c>
      <c r="D693" s="17">
        <v>68730906314</v>
      </c>
      <c r="E693" s="18">
        <v>5.3999999999999999E-2</v>
      </c>
      <c r="F693" s="18">
        <v>398</v>
      </c>
      <c r="G693" s="18">
        <v>0.183</v>
      </c>
      <c r="H693" s="19">
        <f>VLOOKUP($A693,ENERGY!$A693:$E3383,COLUMN(D693),0)</f>
        <v>14338</v>
      </c>
      <c r="I693" s="19">
        <f>VLOOKUP($A693,ENERGY!$A693:$E3383,COLUMN(E693),0)</f>
        <v>8441</v>
      </c>
      <c r="J693" s="19">
        <f>VLOOKUP($A693,'HUMAN RESOURCES'!$A693:$L3383,COLUMN(D693),0)</f>
        <v>1.4999999999999999E-2</v>
      </c>
      <c r="K693" s="19">
        <f>VLOOKUP($A693,'HUMAN RESOURCES'!$A693:$L3383,COLUMN(E693),0)</f>
        <v>6.0999999999999999E-2</v>
      </c>
      <c r="L693" s="19">
        <f>VLOOKUP($A693,'HUMAN RESOURCES'!$A693:$L3383,COLUMN(F693),0)</f>
        <v>70</v>
      </c>
      <c r="M693" s="19">
        <f>VLOOKUP($A693,'HUMAN RESOURCES'!$A693:$L3383,COLUMN(G693),0)</f>
        <v>64</v>
      </c>
      <c r="N693" s="19">
        <f>VLOOKUP($A693,'HUMAN RESOURCES'!$A693:$L3383,COLUMN(H693),0)</f>
        <v>0.311</v>
      </c>
      <c r="O693" s="19">
        <f>VLOOKUP($A693,'HUMAN RESOURCES'!$A693:$L3383,COLUMN(I693),0)</f>
        <v>0.63300000000000001</v>
      </c>
      <c r="P693" s="19">
        <f>VLOOKUP($A693,'HUMAN RESOURCES'!$A693:$L3383,COLUMN(J693),0)</f>
        <v>5.6000000000000001E-2</v>
      </c>
      <c r="Q693" s="19">
        <f>VLOOKUP($A693,'HUMAN RESOURCES'!$A693:$L3383,COLUMN(K693),0)</f>
        <v>8048600</v>
      </c>
      <c r="R693" s="19">
        <f>VLOOKUP($A693,'HUMAN RESOURCES'!$A693:$L3383,COLUMN(L693),0)</f>
        <v>0.51400000000000001</v>
      </c>
      <c r="S693" s="19">
        <f>VLOOKUP($A693,TOURISM!$A692:$E3382, COLUMN(D693),0)</f>
        <v>68000000</v>
      </c>
      <c r="T693" s="19">
        <f>VLOOKUP($A693,TOURISM!$A692:$E3382, COLUMN(E693),0)</f>
        <v>138000000</v>
      </c>
      <c r="U693" s="19">
        <f>VLOOKUP($A693,BUSINESS!$A693:$I3383, COLUMN(H693),0)</f>
        <v>1E-3</v>
      </c>
      <c r="V693" s="19">
        <f>VLOOKUP($A693,BUSINESS!$A693:$I3383, COLUMN(I693),0)</f>
        <v>5.1999999999999998E-2</v>
      </c>
    </row>
    <row r="694" spans="1:22" ht="15" x14ac:dyDescent="0.25">
      <c r="A694" s="14" t="s">
        <v>126</v>
      </c>
      <c r="B694" s="15" t="s">
        <v>130</v>
      </c>
      <c r="C694" s="16" t="s">
        <v>61</v>
      </c>
      <c r="D694" s="17">
        <v>116000000000</v>
      </c>
      <c r="E694" s="18">
        <v>3.5999999999999997E-2</v>
      </c>
      <c r="F694" s="18">
        <v>26</v>
      </c>
      <c r="G694" s="18">
        <v>0.13</v>
      </c>
      <c r="H694" s="19">
        <f>VLOOKUP($A694,ENERGY!$A694:$E3384,COLUMN(D694),0)</f>
        <v>14338</v>
      </c>
      <c r="I694" s="19">
        <f>VLOOKUP($A694,ENERGY!$A694:$E3384,COLUMN(E694),0)</f>
        <v>8441</v>
      </c>
      <c r="J694" s="19">
        <f>VLOOKUP($A694,'HUMAN RESOURCES'!$A694:$L3384,COLUMN(D694),0)</f>
        <v>2.7E-2</v>
      </c>
      <c r="K694" s="19">
        <f>VLOOKUP($A694,'HUMAN RESOURCES'!$A694:$L3384,COLUMN(E694),0)</f>
        <v>6.4000000000000001E-2</v>
      </c>
      <c r="L694" s="19">
        <f>VLOOKUP($A694,'HUMAN RESOURCES'!$A694:$L3384,COLUMN(F694),0)</f>
        <v>66</v>
      </c>
      <c r="M694" s="19">
        <f>VLOOKUP($A694,'HUMAN RESOURCES'!$A694:$L3384,COLUMN(G694),0)</f>
        <v>65</v>
      </c>
      <c r="N694" s="19">
        <f>VLOOKUP($A694,'HUMAN RESOURCES'!$A694:$L3384,COLUMN(H694),0)</f>
        <v>0.37</v>
      </c>
      <c r="O694" s="19">
        <f>VLOOKUP($A694,'HUMAN RESOURCES'!$A694:$L3384,COLUMN(I694),0)</f>
        <v>0.59</v>
      </c>
      <c r="P694" s="19">
        <f>VLOOKUP($A694,'HUMAN RESOURCES'!$A694:$L3384,COLUMN(J694),0)</f>
        <v>4.1000000000000002E-2</v>
      </c>
      <c r="Q694" s="19">
        <f>VLOOKUP($A694,'HUMAN RESOURCES'!$A694:$L3384,COLUMN(K694),0)</f>
        <v>132383265</v>
      </c>
      <c r="R694" s="19">
        <f>VLOOKUP($A694,'HUMAN RESOURCES'!$A694:$L3384,COLUMN(L694),0)</f>
        <v>0.23599999999999999</v>
      </c>
      <c r="S694" s="19">
        <f>VLOOKUP($A694,TOURISM!$A693:$E3383, COLUMN(D694),0)</f>
        <v>50000000</v>
      </c>
      <c r="T694" s="19">
        <f>VLOOKUP($A694,TOURISM!$A693:$E3383, COLUMN(E694),0)</f>
        <v>471000000</v>
      </c>
      <c r="U694" s="19">
        <f>VLOOKUP($A694,BUSINESS!$A694:$I3384, COLUMN(H694),0)</f>
        <v>1E-3</v>
      </c>
      <c r="V694" s="19">
        <f>VLOOKUP($A694,BUSINESS!$A694:$I3384, COLUMN(I694),0)</f>
        <v>2E-3</v>
      </c>
    </row>
    <row r="695" spans="1:22" ht="15" x14ac:dyDescent="0.25">
      <c r="A695" s="14" t="s">
        <v>126</v>
      </c>
      <c r="B695" s="15" t="s">
        <v>131</v>
      </c>
      <c r="C695" s="16" t="s">
        <v>61</v>
      </c>
      <c r="D695" s="17">
        <v>1861157558</v>
      </c>
      <c r="E695" s="18">
        <v>3.7999999999999999E-2</v>
      </c>
      <c r="F695" s="18">
        <v>90</v>
      </c>
      <c r="G695" s="18">
        <v>0.14000000000000001</v>
      </c>
      <c r="H695" s="19">
        <f>VLOOKUP($A695,ENERGY!$A695:$E3385,COLUMN(D695),0)</f>
        <v>14338</v>
      </c>
      <c r="I695" s="19">
        <f>VLOOKUP($A695,ENERGY!$A695:$E3385,COLUMN(E695),0)</f>
        <v>8441</v>
      </c>
      <c r="J695" s="19">
        <f>VLOOKUP($A695,'HUMAN RESOURCES'!$A695:$L3385,COLUMN(D695),0)</f>
        <v>2.8000000000000001E-2</v>
      </c>
      <c r="K695" s="19">
        <f>VLOOKUP($A695,'HUMAN RESOURCES'!$A695:$L3385,COLUMN(E695),0)</f>
        <v>5.8999999999999997E-2</v>
      </c>
      <c r="L695" s="19">
        <f>VLOOKUP($A695,'HUMAN RESOURCES'!$A695:$L3385,COLUMN(F695),0)</f>
        <v>60</v>
      </c>
      <c r="M695" s="19">
        <f>VLOOKUP($A695,'HUMAN RESOURCES'!$A695:$L3385,COLUMN(G695),0)</f>
        <v>60</v>
      </c>
      <c r="N695" s="19">
        <f>VLOOKUP($A695,'HUMAN RESOURCES'!$A695:$L3385,COLUMN(H695),0)</f>
        <v>0.40600000000000003</v>
      </c>
      <c r="O695" s="19">
        <f>VLOOKUP($A695,'HUMAN RESOURCES'!$A695:$L3385,COLUMN(I695),0)</f>
        <v>0.55600000000000005</v>
      </c>
      <c r="P695" s="19">
        <f>VLOOKUP($A695,'HUMAN RESOURCES'!$A695:$L3385,COLUMN(J695),0)</f>
        <v>3.7999999999999999E-2</v>
      </c>
      <c r="Q695" s="19">
        <f>VLOOKUP($A695,'HUMAN RESOURCES'!$A695:$L3385,COLUMN(K695),0)</f>
        <v>564350</v>
      </c>
      <c r="R695" s="19">
        <f>VLOOKUP($A695,'HUMAN RESOURCES'!$A695:$L3385,COLUMN(L695),0)</f>
        <v>0.254</v>
      </c>
      <c r="S695" s="19">
        <f>VLOOKUP($A695,TOURISM!$A694:$E3384, COLUMN(D695),0)</f>
        <v>10000000</v>
      </c>
      <c r="T695" s="19">
        <f>VLOOKUP($A695,TOURISM!$A694:$E3384, COLUMN(E695),0)</f>
        <v>448000000</v>
      </c>
      <c r="U695" s="19">
        <f>VLOOKUP($A695,BUSINESS!$A695:$I3385, COLUMN(H695),0)</f>
        <v>4.0000000000000001E-3</v>
      </c>
      <c r="V695" s="19">
        <f>VLOOKUP($A695,BUSINESS!$A695:$I3385, COLUMN(I695),0)</f>
        <v>0.57999999999999996</v>
      </c>
    </row>
    <row r="696" spans="1:22" ht="15" x14ac:dyDescent="0.25">
      <c r="A696" s="14" t="s">
        <v>126</v>
      </c>
      <c r="B696" s="15" t="s">
        <v>132</v>
      </c>
      <c r="C696" s="16" t="s">
        <v>61</v>
      </c>
      <c r="D696" s="17">
        <v>16953952625</v>
      </c>
      <c r="E696" s="18">
        <v>2.3E-2</v>
      </c>
      <c r="F696" s="18">
        <v>939</v>
      </c>
      <c r="G696" s="18">
        <v>5.5E-2</v>
      </c>
      <c r="H696" s="19">
        <f>VLOOKUP($A696,ENERGY!$A696:$E3386,COLUMN(D696),0)</f>
        <v>14338</v>
      </c>
      <c r="I696" s="19">
        <f>VLOOKUP($A696,ENERGY!$A696:$E3386,COLUMN(E696),0)</f>
        <v>8441</v>
      </c>
      <c r="J696" s="19">
        <f>VLOOKUP($A696,'HUMAN RESOURCES'!$A696:$L3386,COLUMN(D696),0)</f>
        <v>2.3E-2</v>
      </c>
      <c r="K696" s="19">
        <f>VLOOKUP($A696,'HUMAN RESOURCES'!$A696:$L3386,COLUMN(E696),0)</f>
        <v>8.0000000000000002E-3</v>
      </c>
      <c r="L696" s="19">
        <f>VLOOKUP($A696,'HUMAN RESOURCES'!$A696:$L3386,COLUMN(F696),0)</f>
        <v>78</v>
      </c>
      <c r="M696" s="19">
        <f>VLOOKUP($A696,'HUMAN RESOURCES'!$A696:$L3386,COLUMN(G696),0)</f>
        <v>74</v>
      </c>
      <c r="N696" s="19">
        <f>VLOOKUP($A696,'HUMAN RESOURCES'!$A696:$L3386,COLUMN(H696),0)</f>
        <v>0.30399999999999999</v>
      </c>
      <c r="O696" s="19">
        <f>VLOOKUP($A696,'HUMAN RESOURCES'!$A696:$L3386,COLUMN(I696),0)</f>
        <v>0.66800000000000004</v>
      </c>
      <c r="P696" s="19">
        <f>VLOOKUP($A696,'HUMAN RESOURCES'!$A696:$L3386,COLUMN(J696),0)</f>
        <v>2.8000000000000001E-2</v>
      </c>
      <c r="Q696" s="19">
        <f>VLOOKUP($A696,'HUMAN RESOURCES'!$A696:$L3386,COLUMN(K696),0)</f>
        <v>331801</v>
      </c>
      <c r="R696" s="19">
        <f>VLOOKUP($A696,'HUMAN RESOURCES'!$A696:$L3386,COLUMN(L696),0)</f>
        <v>0.71199999999999997</v>
      </c>
      <c r="S696" s="19">
        <f>VLOOKUP($A696,TOURISM!$A695:$E3385, COLUMN(D696),0)</f>
        <v>2478709140</v>
      </c>
      <c r="T696" s="19">
        <f>VLOOKUP($A696,TOURISM!$A695:$E3385, COLUMN(E696),0)</f>
        <v>448000000</v>
      </c>
      <c r="U696" s="19">
        <f>VLOOKUP($A696,BUSINESS!$A696:$I3386, COLUMN(H696),0)</f>
        <v>0.09</v>
      </c>
      <c r="V696" s="19">
        <f>VLOOKUP($A696,BUSINESS!$A696:$I3386, COLUMN(I696),0)</f>
        <v>0.28599999999999998</v>
      </c>
    </row>
    <row r="697" spans="1:22" ht="15" x14ac:dyDescent="0.25">
      <c r="A697" s="14" t="s">
        <v>126</v>
      </c>
      <c r="B697" s="15" t="s">
        <v>133</v>
      </c>
      <c r="C697" s="16" t="s">
        <v>61</v>
      </c>
      <c r="D697" s="17">
        <v>14054443213</v>
      </c>
      <c r="E697" s="18">
        <v>5.3999999999999999E-2</v>
      </c>
      <c r="F697" s="18">
        <v>51</v>
      </c>
      <c r="G697" s="19">
        <v>0.12</v>
      </c>
      <c r="H697" s="19">
        <f>VLOOKUP($A697,ENERGY!$A697:$E3387,COLUMN(D697),0)</f>
        <v>14338</v>
      </c>
      <c r="I697" s="19">
        <f>VLOOKUP($A697,ENERGY!$A697:$E3387,COLUMN(E697),0)</f>
        <v>8441</v>
      </c>
      <c r="J697" s="19">
        <f>VLOOKUP($A697,'HUMAN RESOURCES'!$A697:$L3387,COLUMN(D697),0)</f>
        <v>2.8000000000000001E-2</v>
      </c>
      <c r="K697" s="19">
        <f>VLOOKUP($A697,'HUMAN RESOURCES'!$A697:$L3387,COLUMN(E697),0)</f>
        <v>8.2000000000000003E-2</v>
      </c>
      <c r="L697" s="19">
        <f>VLOOKUP($A697,'HUMAN RESOURCES'!$A697:$L3387,COLUMN(F697),0)</f>
        <v>65</v>
      </c>
      <c r="M697" s="19">
        <f>VLOOKUP($A697,'HUMAN RESOURCES'!$A697:$L3387,COLUMN(G697),0)</f>
        <v>59</v>
      </c>
      <c r="N697" s="19">
        <f>VLOOKUP($A697,'HUMAN RESOURCES'!$A697:$L3387,COLUMN(H697),0)</f>
        <v>0.40799999999999997</v>
      </c>
      <c r="O697" s="19">
        <f>VLOOKUP($A697,'HUMAN RESOURCES'!$A697:$L3387,COLUMN(I697),0)</f>
        <v>0.55400000000000005</v>
      </c>
      <c r="P697" s="19">
        <f>VLOOKUP($A697,'HUMAN RESOURCES'!$A697:$L3387,COLUMN(J697),0)</f>
        <v>3.7999999999999999E-2</v>
      </c>
      <c r="Q697" s="19">
        <f>VLOOKUP($A697,'HUMAN RESOURCES'!$A697:$L3387,COLUMN(K697),0)</f>
        <v>12222871</v>
      </c>
      <c r="R697" s="19">
        <f>VLOOKUP($A697,'HUMAN RESOURCES'!$A697:$L3387,COLUMN(L697),0)</f>
        <v>0.186</v>
      </c>
      <c r="S697" s="19">
        <f>VLOOKUP($A697,TOURISM!$A696:$E3386, COLUMN(D697),0)</f>
        <v>345000000</v>
      </c>
      <c r="T697" s="19">
        <f>VLOOKUP($A697,TOURISM!$A696:$E3386, COLUMN(E697),0)</f>
        <v>52000000</v>
      </c>
      <c r="U697" s="19">
        <f>VLOOKUP($A697,BUSINESS!$A697:$I3387, COLUMN(H697),0)</f>
        <v>0</v>
      </c>
      <c r="V697" s="19">
        <f>VLOOKUP($A697,BUSINESS!$A697:$I3387, COLUMN(I697),0)</f>
        <v>1.0999999999999999E-2</v>
      </c>
    </row>
    <row r="698" spans="1:22" ht="15" x14ac:dyDescent="0.25">
      <c r="A698" s="14" t="s">
        <v>126</v>
      </c>
      <c r="B698" s="15" t="s">
        <v>134</v>
      </c>
      <c r="C698" s="16" t="s">
        <v>61</v>
      </c>
      <c r="D698" s="17">
        <v>8230000000000</v>
      </c>
      <c r="E698" s="18">
        <v>5.3999999999999999E-2</v>
      </c>
      <c r="F698" s="18">
        <v>322</v>
      </c>
      <c r="G698" s="18">
        <v>0.06</v>
      </c>
      <c r="H698" s="19">
        <f>VLOOKUP($A698,ENERGY!$A698:$E3388,COLUMN(D698),0)</f>
        <v>14338</v>
      </c>
      <c r="I698" s="19">
        <f>VLOOKUP($A698,ENERGY!$A698:$E3388,COLUMN(E698),0)</f>
        <v>8441</v>
      </c>
      <c r="J698" s="19">
        <f>VLOOKUP($A698,'HUMAN RESOURCES'!$A698:$L3388,COLUMN(D698),0)</f>
        <v>1.4E-2</v>
      </c>
      <c r="K698" s="19">
        <f>VLOOKUP($A698,'HUMAN RESOURCES'!$A698:$L3388,COLUMN(E698),0)</f>
        <v>0.03</v>
      </c>
      <c r="L698" s="19">
        <f>VLOOKUP($A698,'HUMAN RESOURCES'!$A698:$L3388,COLUMN(F698),0)</f>
        <v>74</v>
      </c>
      <c r="M698" s="19">
        <f>VLOOKUP($A698,'HUMAN RESOURCES'!$A698:$L3388,COLUMN(G698),0)</f>
        <v>71</v>
      </c>
      <c r="N698" s="19">
        <f>VLOOKUP($A698,'HUMAN RESOURCES'!$A698:$L3388,COLUMN(H698),0)</f>
        <v>0.25600000000000001</v>
      </c>
      <c r="O698" s="19">
        <f>VLOOKUP($A698,'HUMAN RESOURCES'!$A698:$L3388,COLUMN(I698),0)</f>
        <v>0.67500000000000004</v>
      </c>
      <c r="P698" s="19">
        <f>VLOOKUP($A698,'HUMAN RESOURCES'!$A698:$L3388,COLUMN(J698),0)</f>
        <v>6.9000000000000006E-2</v>
      </c>
      <c r="Q698" s="19">
        <f>VLOOKUP($A698,'HUMAN RESOURCES'!$A698:$L3388,COLUMN(K698),0)</f>
        <v>1262645000</v>
      </c>
      <c r="R698" s="19">
        <f>VLOOKUP($A698,'HUMAN RESOURCES'!$A698:$L3388,COLUMN(L698),0)</f>
        <v>0.35899999999999999</v>
      </c>
      <c r="S698" s="19">
        <f>VLOOKUP($A698,TOURISM!$A697:$E3387, COLUMN(D698),0)</f>
        <v>17318000000</v>
      </c>
      <c r="T698" s="19">
        <f>VLOOKUP($A698,TOURISM!$A697:$E3387, COLUMN(E698),0)</f>
        <v>14169000000</v>
      </c>
      <c r="U698" s="19">
        <f>VLOOKUP($A698,BUSINESS!$A698:$I3388, COLUMN(H698),0)</f>
        <v>1.7999999999999999E-2</v>
      </c>
      <c r="V698" s="19">
        <f>VLOOKUP($A698,BUSINESS!$A698:$I3388, COLUMN(I698),0)</f>
        <v>6.7000000000000004E-2</v>
      </c>
    </row>
    <row r="699" spans="1:22" ht="15" x14ac:dyDescent="0.25">
      <c r="A699" s="14" t="s">
        <v>126</v>
      </c>
      <c r="B699" s="15" t="s">
        <v>135</v>
      </c>
      <c r="C699" s="16" t="s">
        <v>61</v>
      </c>
      <c r="D699" s="17">
        <v>3057453461</v>
      </c>
      <c r="E699" s="18">
        <v>6.9000000000000006E-2</v>
      </c>
      <c r="F699" s="18">
        <v>45</v>
      </c>
      <c r="G699" s="18">
        <v>0.247</v>
      </c>
      <c r="H699" s="19">
        <f>VLOOKUP($A699,ENERGY!$A699:$E3389,COLUMN(D699),0)</f>
        <v>14338</v>
      </c>
      <c r="I699" s="19">
        <f>VLOOKUP($A699,ENERGY!$A699:$E3389,COLUMN(E699),0)</f>
        <v>8441</v>
      </c>
      <c r="J699" s="19">
        <f>VLOOKUP($A699,'HUMAN RESOURCES'!$A699:$L3389,COLUMN(D699),0)</f>
        <v>1.2E-2</v>
      </c>
      <c r="K699" s="19">
        <f>VLOOKUP($A699,'HUMAN RESOURCES'!$A699:$L3389,COLUMN(E699),0)</f>
        <v>3.1E-2</v>
      </c>
      <c r="L699" s="19">
        <f>VLOOKUP($A699,'HUMAN RESOURCES'!$A699:$L3389,COLUMN(F699),0)</f>
        <v>75</v>
      </c>
      <c r="M699" s="19">
        <f>VLOOKUP($A699,'HUMAN RESOURCES'!$A699:$L3389,COLUMN(G699),0)</f>
        <v>68</v>
      </c>
      <c r="N699" s="19">
        <f>VLOOKUP($A699,'HUMAN RESOURCES'!$A699:$L3389,COLUMN(H699),0)</f>
        <v>0.219</v>
      </c>
      <c r="O699" s="19">
        <f>VLOOKUP($A699,'HUMAN RESOURCES'!$A699:$L3389,COLUMN(I699),0)</f>
        <v>0.65600000000000003</v>
      </c>
      <c r="P699" s="19">
        <f>VLOOKUP($A699,'HUMAN RESOURCES'!$A699:$L3389,COLUMN(J699),0)</f>
        <v>0.125</v>
      </c>
      <c r="Q699" s="19">
        <f>VLOOKUP($A699,'HUMAN RESOURCES'!$A699:$L3389,COLUMN(K699),0)</f>
        <v>4418300</v>
      </c>
      <c r="R699" s="19">
        <f>VLOOKUP($A699,'HUMAN RESOURCES'!$A699:$L3389,COLUMN(L699),0)</f>
        <v>0.52600000000000002</v>
      </c>
      <c r="S699" s="19">
        <f>VLOOKUP($A699,TOURISM!$A698:$E3388, COLUMN(D699),0)</f>
        <v>107000000</v>
      </c>
      <c r="T699" s="19">
        <f>VLOOKUP($A699,TOURISM!$A698:$E3388, COLUMN(E699),0)</f>
        <v>129000000</v>
      </c>
      <c r="U699" s="19">
        <f>VLOOKUP($A699,BUSINESS!$A699:$I3389, COLUMN(H699),0)</f>
        <v>5.0000000000000001E-3</v>
      </c>
      <c r="V699" s="19">
        <f>VLOOKUP($A699,BUSINESS!$A699:$I3389, COLUMN(I699),0)</f>
        <v>4.1000000000000002E-2</v>
      </c>
    </row>
    <row r="700" spans="1:22" ht="15" x14ac:dyDescent="0.25">
      <c r="A700" s="14" t="s">
        <v>126</v>
      </c>
      <c r="B700" s="15" t="s">
        <v>136</v>
      </c>
      <c r="C700" s="16" t="s">
        <v>61</v>
      </c>
      <c r="D700" s="17">
        <v>172000000000</v>
      </c>
      <c r="E700" s="21">
        <v>6.4000000000000001E-2</v>
      </c>
      <c r="F700" s="19">
        <v>190</v>
      </c>
      <c r="G700" s="18">
        <v>9.5000000000000001E-2</v>
      </c>
      <c r="H700" s="19">
        <f>VLOOKUP($A700,ENERGY!$A700:$E3390,COLUMN(D700),0)</f>
        <v>14338</v>
      </c>
      <c r="I700" s="19">
        <f>VLOOKUP($A700,ENERGY!$A700:$E3390,COLUMN(E700),0)</f>
        <v>8441</v>
      </c>
      <c r="J700" s="19">
        <f>VLOOKUP($A700,'HUMAN RESOURCES'!$A700:$L3390,COLUMN(D700),0)</f>
        <v>8.0000000000000002E-3</v>
      </c>
      <c r="K700" s="19">
        <f>VLOOKUP($A700,'HUMAN RESOURCES'!$A700:$L3390,COLUMN(E700),0)</f>
        <v>3.2000000000000001E-2</v>
      </c>
      <c r="L700" s="19">
        <f>VLOOKUP($A700,'HUMAN RESOURCES'!$A700:$L3390,COLUMN(F700),0)</f>
        <v>84</v>
      </c>
      <c r="M700" s="19">
        <f>VLOOKUP($A700,'HUMAN RESOURCES'!$A700:$L3390,COLUMN(G700),0)</f>
        <v>78</v>
      </c>
      <c r="N700" s="19">
        <f>VLOOKUP($A700,'HUMAN RESOURCES'!$A700:$L3390,COLUMN(H700),0)</f>
        <v>0.17299999999999999</v>
      </c>
      <c r="O700" s="19">
        <f>VLOOKUP($A700,'HUMAN RESOURCES'!$A700:$L3390,COLUMN(I700),0)</f>
        <v>0.71699999999999997</v>
      </c>
      <c r="P700" s="19">
        <f>VLOOKUP($A700,'HUMAN RESOURCES'!$A700:$L3390,COLUMN(J700),0)</f>
        <v>0.11</v>
      </c>
      <c r="Q700" s="19">
        <f>VLOOKUP($A700,'HUMAN RESOURCES'!$A700:$L3390,COLUMN(K700),0)</f>
        <v>6665000</v>
      </c>
      <c r="R700" s="19">
        <f>VLOOKUP($A700,'HUMAN RESOURCES'!$A700:$L3390,COLUMN(L700),0)</f>
        <v>1</v>
      </c>
      <c r="S700" s="19">
        <f>VLOOKUP($A700,TOURISM!$A699:$E3389, COLUMN(D700),0)</f>
        <v>8198000000</v>
      </c>
      <c r="T700" s="19">
        <f>VLOOKUP($A700,TOURISM!$A699:$E3389, COLUMN(E700),0)</f>
        <v>12502000000</v>
      </c>
      <c r="U700" s="19">
        <f>VLOOKUP($A700,BUSINESS!$A700:$I3390, COLUMN(H700),0)</f>
        <v>0.27800000000000002</v>
      </c>
      <c r="V700" s="19">
        <f>VLOOKUP($A700,BUSINESS!$A700:$I3390, COLUMN(I700),0)</f>
        <v>0.79700000000000004</v>
      </c>
    </row>
    <row r="701" spans="1:22" ht="15" x14ac:dyDescent="0.25">
      <c r="A701" s="14" t="s">
        <v>126</v>
      </c>
      <c r="B701" s="15" t="s">
        <v>137</v>
      </c>
      <c r="C701" s="16" t="s">
        <v>61</v>
      </c>
      <c r="D701" s="17">
        <v>477000000000</v>
      </c>
      <c r="E701" s="18">
        <v>4.2999999999999997E-2</v>
      </c>
      <c r="F701" s="18">
        <v>20</v>
      </c>
      <c r="G701" s="18">
        <v>0.123</v>
      </c>
      <c r="H701" s="19">
        <f>VLOOKUP($A701,ENERGY!$A701:$E3391,COLUMN(D701),0)</f>
        <v>14338</v>
      </c>
      <c r="I701" s="19">
        <f>VLOOKUP($A701,ENERGY!$A701:$E3391,COLUMN(E701),0)</f>
        <v>8441</v>
      </c>
      <c r="J701" s="19">
        <f>VLOOKUP($A701,'HUMAN RESOURCES'!$A701:$L3391,COLUMN(D701),0)</f>
        <v>2.5999999999999999E-2</v>
      </c>
      <c r="K701" s="19">
        <f>VLOOKUP($A701,'HUMAN RESOURCES'!$A701:$L3391,COLUMN(E701),0)</f>
        <v>6.7000000000000004E-2</v>
      </c>
      <c r="L701" s="19">
        <f>VLOOKUP($A701,'HUMAN RESOURCES'!$A701:$L3391,COLUMN(F701),0)</f>
        <v>63</v>
      </c>
      <c r="M701" s="19">
        <f>VLOOKUP($A701,'HUMAN RESOURCES'!$A701:$L3391,COLUMN(G701),0)</f>
        <v>61</v>
      </c>
      <c r="N701" s="19">
        <f>VLOOKUP($A701,'HUMAN RESOURCES'!$A701:$L3391,COLUMN(H701),0)</f>
        <v>0.34200000000000003</v>
      </c>
      <c r="O701" s="19">
        <f>VLOOKUP($A701,'HUMAN RESOURCES'!$A701:$L3391,COLUMN(I701),0)</f>
        <v>0.61399999999999999</v>
      </c>
      <c r="P701" s="19">
        <f>VLOOKUP($A701,'HUMAN RESOURCES'!$A701:$L3391,COLUMN(J701),0)</f>
        <v>4.3999999999999997E-2</v>
      </c>
      <c r="Q701" s="19">
        <f>VLOOKUP($A701,'HUMAN RESOURCES'!$A701:$L3391,COLUMN(K701),0)</f>
        <v>1042261758</v>
      </c>
      <c r="R701" s="19">
        <f>VLOOKUP($A701,'HUMAN RESOURCES'!$A701:$L3391,COLUMN(L701),0)</f>
        <v>0.27700000000000002</v>
      </c>
      <c r="S701" s="19">
        <f>VLOOKUP($A701,TOURISM!$A700:$E3390, COLUMN(D701),0)</f>
        <v>3598000000</v>
      </c>
      <c r="T701" s="19">
        <f>VLOOKUP($A701,TOURISM!$A700:$E3390, COLUMN(E701),0)</f>
        <v>3686000000</v>
      </c>
      <c r="U701" s="19">
        <f>VLOOKUP($A701,BUSINESS!$A701:$I3391, COLUMN(H701),0)</f>
        <v>5.0000000000000001E-3</v>
      </c>
      <c r="V701" s="19">
        <f>VLOOKUP($A701,BUSINESS!$A701:$I3391, COLUMN(I701),0)</f>
        <v>3.0000000000000001E-3</v>
      </c>
    </row>
    <row r="702" spans="1:22" ht="15" x14ac:dyDescent="0.25">
      <c r="A702" s="14" t="s">
        <v>126</v>
      </c>
      <c r="B702" s="15" t="s">
        <v>138</v>
      </c>
      <c r="C702" s="16" t="s">
        <v>61</v>
      </c>
      <c r="D702" s="17">
        <v>165000000000</v>
      </c>
      <c r="E702" s="18">
        <v>0.02</v>
      </c>
      <c r="F702" s="18">
        <v>15</v>
      </c>
      <c r="G702" s="18">
        <v>0.185</v>
      </c>
      <c r="H702" s="19">
        <f>VLOOKUP($A702,ENERGY!$A702:$E3392,COLUMN(D702),0)</f>
        <v>14338</v>
      </c>
      <c r="I702" s="19">
        <f>VLOOKUP($A702,ENERGY!$A702:$E3392,COLUMN(E702),0)</f>
        <v>8441</v>
      </c>
      <c r="J702" s="19">
        <f>VLOOKUP($A702,'HUMAN RESOURCES'!$A702:$L3392,COLUMN(D702),0)</f>
        <v>2.1999999999999999E-2</v>
      </c>
      <c r="K702" s="19">
        <f>VLOOKUP($A702,'HUMAN RESOURCES'!$A702:$L3392,COLUMN(E702),0)</f>
        <v>4.1000000000000002E-2</v>
      </c>
      <c r="L702" s="19">
        <f>VLOOKUP($A702,'HUMAN RESOURCES'!$A702:$L3392,COLUMN(F702),0)</f>
        <v>69</v>
      </c>
      <c r="M702" s="19">
        <f>VLOOKUP($A702,'HUMAN RESOURCES'!$A702:$L3392,COLUMN(G702),0)</f>
        <v>65</v>
      </c>
      <c r="N702" s="19">
        <f>VLOOKUP($A702,'HUMAN RESOURCES'!$A702:$L3392,COLUMN(H702),0)</f>
        <v>0.307</v>
      </c>
      <c r="O702" s="19">
        <f>VLOOKUP($A702,'HUMAN RESOURCES'!$A702:$L3392,COLUMN(I702),0)</f>
        <v>0.64700000000000002</v>
      </c>
      <c r="P702" s="19">
        <f>VLOOKUP($A702,'HUMAN RESOURCES'!$A702:$L3392,COLUMN(J702),0)</f>
        <v>4.7E-2</v>
      </c>
      <c r="Q702" s="19">
        <f>VLOOKUP($A702,'HUMAN RESOURCES'!$A702:$L3392,COLUMN(K702),0)</f>
        <v>208938698</v>
      </c>
      <c r="R702" s="19">
        <f>VLOOKUP($A702,'HUMAN RESOURCES'!$A702:$L3392,COLUMN(L702),0)</f>
        <v>0.42</v>
      </c>
      <c r="S702" s="19">
        <f>VLOOKUP($A702,TOURISM!$A701:$E3391, COLUMN(D702),0)</f>
        <v>4975000000</v>
      </c>
      <c r="T702" s="19">
        <f>VLOOKUP($A702,TOURISM!$A701:$E3391, COLUMN(E702),0)</f>
        <v>3197000000</v>
      </c>
      <c r="U702" s="19">
        <f>VLOOKUP($A702,BUSINESS!$A702:$I3392, COLUMN(H702),0)</f>
        <v>8.9999999999999993E-3</v>
      </c>
      <c r="V702" s="19">
        <f>VLOOKUP($A702,BUSINESS!$A702:$I3392, COLUMN(I702),0)</f>
        <v>1.7999999999999999E-2</v>
      </c>
    </row>
    <row r="703" spans="1:22" ht="15" x14ac:dyDescent="0.25">
      <c r="A703" s="14" t="s">
        <v>126</v>
      </c>
      <c r="B703" s="15" t="s">
        <v>139</v>
      </c>
      <c r="C703" s="16" t="s">
        <v>61</v>
      </c>
      <c r="D703" s="17">
        <v>4730000000000</v>
      </c>
      <c r="E703" s="18">
        <v>7.5999999999999998E-2</v>
      </c>
      <c r="F703" s="18">
        <v>2834</v>
      </c>
      <c r="G703" s="18">
        <v>2.1000000000000001E-2</v>
      </c>
      <c r="H703" s="19">
        <f>VLOOKUP($A703,ENERGY!$A703:$E3393,COLUMN(D703),0)</f>
        <v>451501</v>
      </c>
      <c r="I703" s="19">
        <f>VLOOKUP($A703,ENERGY!$A703:$E3393,COLUMN(E703),0)</f>
        <v>8441</v>
      </c>
      <c r="J703" s="19">
        <f>VLOOKUP($A703,'HUMAN RESOURCES'!$A703:$L3393,COLUMN(D703),0)</f>
        <v>8.9999999999999993E-3</v>
      </c>
      <c r="K703" s="19">
        <f>VLOOKUP($A703,'HUMAN RESOURCES'!$A703:$L3393,COLUMN(E703),0)</f>
        <v>3.0000000000000001E-3</v>
      </c>
      <c r="L703" s="19">
        <f>VLOOKUP($A703,'HUMAN RESOURCES'!$A703:$L3393,COLUMN(F703),0)</f>
        <v>85</v>
      </c>
      <c r="M703" s="19">
        <f>VLOOKUP($A703,'HUMAN RESOURCES'!$A703:$L3393,COLUMN(G703),0)</f>
        <v>78</v>
      </c>
      <c r="N703" s="19">
        <f>VLOOKUP($A703,'HUMAN RESOURCES'!$A703:$L3393,COLUMN(H703),0)</f>
        <v>0.14599999999999999</v>
      </c>
      <c r="O703" s="19">
        <f>VLOOKUP($A703,'HUMAN RESOURCES'!$A703:$L3393,COLUMN(I703),0)</f>
        <v>0.68200000000000005</v>
      </c>
      <c r="P703" s="19">
        <f>VLOOKUP($A703,'HUMAN RESOURCES'!$A703:$L3393,COLUMN(J703),0)</f>
        <v>0.17199999999999999</v>
      </c>
      <c r="Q703" s="19">
        <f>VLOOKUP($A703,'HUMAN RESOURCES'!$A703:$L3393,COLUMN(K703),0)</f>
        <v>126870000</v>
      </c>
      <c r="R703" s="19">
        <f>VLOOKUP($A703,'HUMAN RESOURCES'!$A703:$L3393,COLUMN(L703),0)</f>
        <v>0.78600000000000003</v>
      </c>
      <c r="S703" s="19">
        <f>VLOOKUP($A703,TOURISM!$A702:$E3392, COLUMN(D703),0)</f>
        <v>5970000000</v>
      </c>
      <c r="T703" s="19">
        <f>VLOOKUP($A703,TOURISM!$A702:$E3392, COLUMN(E703),0)</f>
        <v>42643000000</v>
      </c>
      <c r="U703" s="19">
        <f>VLOOKUP($A703,BUSINESS!$A703:$I3393, COLUMN(H703),0)</f>
        <v>0.3</v>
      </c>
      <c r="V703" s="19">
        <f>VLOOKUP($A703,BUSINESS!$A703:$I3393, COLUMN(I703),0)</f>
        <v>0.53100000000000003</v>
      </c>
    </row>
    <row r="704" spans="1:22" ht="15" x14ac:dyDescent="0.25">
      <c r="A704" s="14" t="s">
        <v>126</v>
      </c>
      <c r="B704" s="15" t="s">
        <v>140</v>
      </c>
      <c r="C704" s="16" t="s">
        <v>61</v>
      </c>
      <c r="D704" s="17">
        <v>18291990619</v>
      </c>
      <c r="E704" s="18">
        <v>4.2000000000000003E-2</v>
      </c>
      <c r="F704" s="18">
        <v>52</v>
      </c>
      <c r="G704" s="19">
        <v>0.12</v>
      </c>
      <c r="H704" s="19">
        <f>VLOOKUP($A704,ENERGY!$A704:$E3394,COLUMN(D704),0)</f>
        <v>14338</v>
      </c>
      <c r="I704" s="19">
        <f>VLOOKUP($A704,ENERGY!$A704:$E3394,COLUMN(E704),0)</f>
        <v>8441</v>
      </c>
      <c r="J704" s="19">
        <f>VLOOKUP($A704,'HUMAN RESOURCES'!$A704:$L3394,COLUMN(D704),0)</f>
        <v>1.4999999999999999E-2</v>
      </c>
      <c r="K704" s="19">
        <f>VLOOKUP($A704,'HUMAN RESOURCES'!$A704:$L3394,COLUMN(E704),0)</f>
        <v>3.7999999999999999E-2</v>
      </c>
      <c r="L704" s="19">
        <f>VLOOKUP($A704,'HUMAN RESOURCES'!$A704:$L3394,COLUMN(F704),0)</f>
        <v>71</v>
      </c>
      <c r="M704" s="19">
        <f>VLOOKUP($A704,'HUMAN RESOURCES'!$A704:$L3394,COLUMN(G704),0)</f>
        <v>60</v>
      </c>
      <c r="N704" s="19">
        <f>VLOOKUP($A704,'HUMAN RESOURCES'!$A704:$L3394,COLUMN(H704),0)</f>
        <v>0.27700000000000002</v>
      </c>
      <c r="O704" s="19">
        <f>VLOOKUP($A704,'HUMAN RESOURCES'!$A704:$L3394,COLUMN(I704),0)</f>
        <v>0.65500000000000003</v>
      </c>
      <c r="P704" s="19">
        <f>VLOOKUP($A704,'HUMAN RESOURCES'!$A704:$L3394,COLUMN(J704),0)</f>
        <v>6.8000000000000005E-2</v>
      </c>
      <c r="Q704" s="19">
        <f>VLOOKUP($A704,'HUMAN RESOURCES'!$A704:$L3394,COLUMN(K704),0)</f>
        <v>14883626</v>
      </c>
      <c r="R704" s="19">
        <f>VLOOKUP($A704,'HUMAN RESOURCES'!$A704:$L3394,COLUMN(L704),0)</f>
        <v>0.55700000000000005</v>
      </c>
      <c r="S704" s="19">
        <f>VLOOKUP($A704,TOURISM!$A703:$E3393, COLUMN(D704),0)</f>
        <v>403000000</v>
      </c>
      <c r="T704" s="19">
        <f>VLOOKUP($A704,TOURISM!$A703:$E3393, COLUMN(E704),0)</f>
        <v>483000000</v>
      </c>
      <c r="U704" s="19">
        <f>VLOOKUP($A704,BUSINESS!$A704:$I3394, COLUMN(H704),0)</f>
        <v>7.0000000000000001E-3</v>
      </c>
      <c r="V704" s="19">
        <f>VLOOKUP($A704,BUSINESS!$A704:$I3394, COLUMN(I704),0)</f>
        <v>1.4E-2</v>
      </c>
    </row>
    <row r="705" spans="1:22" ht="15" x14ac:dyDescent="0.25">
      <c r="A705" s="14" t="s">
        <v>126</v>
      </c>
      <c r="B705" s="15" t="s">
        <v>141</v>
      </c>
      <c r="C705" s="16" t="s">
        <v>61</v>
      </c>
      <c r="D705" s="17">
        <v>1369691955</v>
      </c>
      <c r="E705" s="18">
        <v>4.7E-2</v>
      </c>
      <c r="F705" s="18">
        <v>13</v>
      </c>
      <c r="G705" s="18">
        <v>0.51900000000000002</v>
      </c>
      <c r="H705" s="19">
        <f>VLOOKUP($A705,ENERGY!$A705:$E3395,COLUMN(D705),0)</f>
        <v>14338</v>
      </c>
      <c r="I705" s="19">
        <f>VLOOKUP($A705,ENERGY!$A705:$E3395,COLUMN(E705),0)</f>
        <v>8441</v>
      </c>
      <c r="J705" s="19">
        <f>VLOOKUP($A705,'HUMAN RESOURCES'!$A705:$L3395,COLUMN(D705),0)</f>
        <v>1.7999999999999999E-2</v>
      </c>
      <c r="K705" s="19">
        <f>VLOOKUP($A705,'HUMAN RESOURCES'!$A705:$L3395,COLUMN(E705),0)</f>
        <v>4.4999999999999998E-2</v>
      </c>
      <c r="L705" s="19">
        <f>VLOOKUP($A705,'HUMAN RESOURCES'!$A705:$L3395,COLUMN(F705),0)</f>
        <v>69</v>
      </c>
      <c r="M705" s="19">
        <f>VLOOKUP($A705,'HUMAN RESOURCES'!$A705:$L3395,COLUMN(G705),0)</f>
        <v>61</v>
      </c>
      <c r="N705" s="19">
        <f>VLOOKUP($A705,'HUMAN RESOURCES'!$A705:$L3395,COLUMN(H705),0)</f>
        <v>0.26</v>
      </c>
      <c r="O705" s="19">
        <f>VLOOKUP($A705,'HUMAN RESOURCES'!$A705:$L3395,COLUMN(I705),0)</f>
        <v>0.68100000000000005</v>
      </c>
      <c r="P705" s="19">
        <f>VLOOKUP($A705,'HUMAN RESOURCES'!$A705:$L3395,COLUMN(J705),0)</f>
        <v>5.8999999999999997E-2</v>
      </c>
      <c r="Q705" s="19">
        <f>VLOOKUP($A705,'HUMAN RESOURCES'!$A705:$L3395,COLUMN(K705),0)</f>
        <v>22840225</v>
      </c>
      <c r="R705" s="19">
        <f>VLOOKUP($A705,'HUMAN RESOURCES'!$A705:$L3395,COLUMN(L705),0)</f>
        <v>0.59399999999999997</v>
      </c>
      <c r="S705" s="19">
        <f>VLOOKUP($A705,TOURISM!$A704:$E3394, COLUMN(D705),0)</f>
        <v>2478709140</v>
      </c>
      <c r="T705" s="19">
        <f>VLOOKUP($A705,TOURISM!$A704:$E3394, COLUMN(E705),0)</f>
        <v>448000000</v>
      </c>
      <c r="U705" s="19">
        <f>VLOOKUP($A705,BUSINESS!$A705:$I3395, COLUMN(H705),0)</f>
        <v>0.129</v>
      </c>
      <c r="V705" s="19">
        <f>VLOOKUP($A705,BUSINESS!$A705:$I3395, COLUMN(I705),0)</f>
        <v>0.57999999999999996</v>
      </c>
    </row>
    <row r="706" spans="1:22" ht="15" x14ac:dyDescent="0.25">
      <c r="A706" s="14" t="s">
        <v>126</v>
      </c>
      <c r="B706" s="15" t="s">
        <v>142</v>
      </c>
      <c r="C706" s="16" t="s">
        <v>61</v>
      </c>
      <c r="D706" s="17">
        <v>1731198022</v>
      </c>
      <c r="E706" s="18">
        <v>3.3000000000000002E-2</v>
      </c>
      <c r="F706" s="18">
        <v>11</v>
      </c>
      <c r="G706" s="18">
        <v>0.32</v>
      </c>
      <c r="H706" s="19">
        <f>VLOOKUP($A706,ENERGY!$A706:$E3396,COLUMN(D706),0)</f>
        <v>14338</v>
      </c>
      <c r="I706" s="19">
        <f>VLOOKUP($A706,ENERGY!$A706:$E3396,COLUMN(E706),0)</f>
        <v>8441</v>
      </c>
      <c r="J706" s="19">
        <f>VLOOKUP($A706,'HUMAN RESOURCES'!$A706:$L3396,COLUMN(D706),0)</f>
        <v>1.2999999999999999E-2</v>
      </c>
      <c r="K706" s="19">
        <f>VLOOKUP($A706,'HUMAN RESOURCES'!$A706:$L3396,COLUMN(E706),0)</f>
        <v>5.0000000000000001E-3</v>
      </c>
      <c r="L706" s="19">
        <f>VLOOKUP($A706,'HUMAN RESOURCES'!$A706:$L3396,COLUMN(F706),0)</f>
        <v>80</v>
      </c>
      <c r="M706" s="19">
        <f>VLOOKUP($A706,'HUMAN RESOURCES'!$A706:$L3396,COLUMN(G706),0)</f>
        <v>72</v>
      </c>
      <c r="N706" s="19">
        <f>VLOOKUP($A706,'HUMAN RESOURCES'!$A706:$L3396,COLUMN(H706),0)</f>
        <v>0.21</v>
      </c>
      <c r="O706" s="19">
        <f>VLOOKUP($A706,'HUMAN RESOURCES'!$A706:$L3396,COLUMN(I706),0)</f>
        <v>0.71699999999999997</v>
      </c>
      <c r="P706" s="19">
        <f>VLOOKUP($A706,'HUMAN RESOURCES'!$A706:$L3396,COLUMN(J706),0)</f>
        <v>7.2999999999999995E-2</v>
      </c>
      <c r="Q706" s="19">
        <f>VLOOKUP($A706,'HUMAN RESOURCES'!$A706:$L3396,COLUMN(K706),0)</f>
        <v>47008111</v>
      </c>
      <c r="R706" s="19">
        <f>VLOOKUP($A706,'HUMAN RESOURCES'!$A706:$L3396,COLUMN(L706),0)</f>
        <v>0.79600000000000004</v>
      </c>
      <c r="S706" s="19">
        <f>VLOOKUP($A706,TOURISM!$A705:$E3395, COLUMN(D706),0)</f>
        <v>8527000000</v>
      </c>
      <c r="T706" s="19">
        <f>VLOOKUP($A706,TOURISM!$A705:$E3395, COLUMN(E706),0)</f>
        <v>7945000000</v>
      </c>
      <c r="U706" s="19">
        <f>VLOOKUP($A706,BUSINESS!$A706:$I3396, COLUMN(H706),0)</f>
        <v>0.44700000000000001</v>
      </c>
      <c r="V706" s="19">
        <f>VLOOKUP($A706,BUSINESS!$A706:$I3396, COLUMN(I706),0)</f>
        <v>0.58299999999999996</v>
      </c>
    </row>
    <row r="707" spans="1:22" ht="15" x14ac:dyDescent="0.25">
      <c r="A707" s="14" t="s">
        <v>126</v>
      </c>
      <c r="B707" s="15" t="s">
        <v>143</v>
      </c>
      <c r="C707" s="16" t="s">
        <v>61</v>
      </c>
      <c r="D707" s="17">
        <v>6101794939</v>
      </c>
      <c r="E707" s="21">
        <v>6.4000000000000001E-2</v>
      </c>
      <c r="F707" s="19">
        <v>190</v>
      </c>
      <c r="G707" s="18">
        <v>9.9000000000000005E-2</v>
      </c>
      <c r="H707" s="19">
        <f>VLOOKUP($A707,ENERGY!$A707:$E3397,COLUMN(D707),0)</f>
        <v>14338</v>
      </c>
      <c r="I707" s="19">
        <f>VLOOKUP($A707,ENERGY!$A707:$E3397,COLUMN(E707),0)</f>
        <v>8441</v>
      </c>
      <c r="J707" s="19">
        <f>VLOOKUP($A707,'HUMAN RESOURCES'!$A707:$L3397,COLUMN(D707),0)</f>
        <v>0.02</v>
      </c>
      <c r="K707" s="19">
        <f>VLOOKUP($A707,'HUMAN RESOURCES'!$A707:$L3397,COLUMN(E707),0)</f>
        <v>4.2000000000000003E-2</v>
      </c>
      <c r="L707" s="19">
        <f>VLOOKUP($A707,'HUMAN RESOURCES'!$A707:$L3397,COLUMN(F707),0)</f>
        <v>72</v>
      </c>
      <c r="M707" s="19">
        <f>VLOOKUP($A707,'HUMAN RESOURCES'!$A707:$L3397,COLUMN(G707),0)</f>
        <v>65</v>
      </c>
      <c r="N707" s="19">
        <f>VLOOKUP($A707,'HUMAN RESOURCES'!$A707:$L3397,COLUMN(H707),0)</f>
        <v>0.35</v>
      </c>
      <c r="O707" s="19">
        <f>VLOOKUP($A707,'HUMAN RESOURCES'!$A707:$L3397,COLUMN(I707),0)</f>
        <v>0.59599999999999997</v>
      </c>
      <c r="P707" s="19">
        <f>VLOOKUP($A707,'HUMAN RESOURCES'!$A707:$L3397,COLUMN(J707),0)</f>
        <v>5.5E-2</v>
      </c>
      <c r="Q707" s="19">
        <f>VLOOKUP($A707,'HUMAN RESOURCES'!$A707:$L3397,COLUMN(K707),0)</f>
        <v>4898400</v>
      </c>
      <c r="R707" s="19">
        <f>VLOOKUP($A707,'HUMAN RESOURCES'!$A707:$L3397,COLUMN(L707),0)</f>
        <v>0.35299999999999998</v>
      </c>
      <c r="S707" s="19">
        <f>VLOOKUP($A707,TOURISM!$A706:$E3396, COLUMN(D707),0)</f>
        <v>20000000</v>
      </c>
      <c r="T707" s="19">
        <f>VLOOKUP($A707,TOURISM!$A706:$E3396, COLUMN(E707),0)</f>
        <v>28000000</v>
      </c>
      <c r="U707" s="19">
        <f>VLOOKUP($A707,BUSINESS!$A707:$I3397, COLUMN(H707),0)</f>
        <v>0.01</v>
      </c>
      <c r="V707" s="19">
        <f>VLOOKUP($A707,BUSINESS!$A707:$I3397, COLUMN(I707),0)</f>
        <v>2E-3</v>
      </c>
    </row>
    <row r="708" spans="1:22" ht="15" x14ac:dyDescent="0.25">
      <c r="A708" s="14" t="s">
        <v>126</v>
      </c>
      <c r="B708" s="15" t="s">
        <v>144</v>
      </c>
      <c r="C708" s="16" t="s">
        <v>61</v>
      </c>
      <c r="D708" s="17">
        <v>93789473684</v>
      </c>
      <c r="E708" s="18">
        <v>0.03</v>
      </c>
      <c r="F708" s="18">
        <v>120</v>
      </c>
      <c r="G708" s="18">
        <v>7.6999999999999999E-2</v>
      </c>
      <c r="H708" s="19">
        <f>VLOOKUP($A708,ENERGY!$A708:$E3398,COLUMN(D708),0)</f>
        <v>14338</v>
      </c>
      <c r="I708" s="19">
        <f>VLOOKUP($A708,ENERGY!$A708:$E3398,COLUMN(E708),0)</f>
        <v>8441</v>
      </c>
      <c r="J708" s="19">
        <f>VLOOKUP($A708,'HUMAN RESOURCES'!$A708:$L3398,COLUMN(D708),0)</f>
        <v>3.1E-2</v>
      </c>
      <c r="K708" s="19">
        <f>VLOOKUP($A708,'HUMAN RESOURCES'!$A708:$L3398,COLUMN(E708),0)</f>
        <v>8.3000000000000004E-2</v>
      </c>
      <c r="L708" s="19">
        <f>VLOOKUP($A708,'HUMAN RESOURCES'!$A708:$L3398,COLUMN(F708),0)</f>
        <v>63</v>
      </c>
      <c r="M708" s="19">
        <f>VLOOKUP($A708,'HUMAN RESOURCES'!$A708:$L3398,COLUMN(G708),0)</f>
        <v>60</v>
      </c>
      <c r="N708" s="19">
        <f>VLOOKUP($A708,'HUMAN RESOURCES'!$A708:$L3398,COLUMN(H708),0)</f>
        <v>0.435</v>
      </c>
      <c r="O708" s="19">
        <f>VLOOKUP($A708,'HUMAN RESOURCES'!$A708:$L3398,COLUMN(I708),0)</f>
        <v>0.52900000000000003</v>
      </c>
      <c r="P708" s="19">
        <f>VLOOKUP($A708,'HUMAN RESOURCES'!$A708:$L3398,COLUMN(J708),0)</f>
        <v>3.5999999999999997E-2</v>
      </c>
      <c r="Q708" s="19">
        <f>VLOOKUP($A708,'HUMAN RESOURCES'!$A708:$L3398,COLUMN(K708),0)</f>
        <v>5388281</v>
      </c>
      <c r="R708" s="19">
        <f>VLOOKUP($A708,'HUMAN RESOURCES'!$A708:$L3398,COLUMN(L708),0)</f>
        <v>0.22</v>
      </c>
      <c r="S708" s="19">
        <f>VLOOKUP($A708,TOURISM!$A707:$E3397, COLUMN(D708),0)</f>
        <v>114000000</v>
      </c>
      <c r="T708" s="19">
        <f>VLOOKUP($A708,TOURISM!$A707:$E3397, COLUMN(E708),0)</f>
        <v>8000000</v>
      </c>
      <c r="U708" s="19">
        <f>VLOOKUP($A708,BUSINESS!$A708:$I3398, COLUMN(H708),0)</f>
        <v>1E-3</v>
      </c>
      <c r="V708" s="19">
        <f>VLOOKUP($A708,BUSINESS!$A708:$I3398, COLUMN(I708),0)</f>
        <v>2E-3</v>
      </c>
    </row>
    <row r="709" spans="1:22" ht="15" x14ac:dyDescent="0.25">
      <c r="A709" s="14" t="s">
        <v>126</v>
      </c>
      <c r="B709" s="15" t="s">
        <v>145</v>
      </c>
      <c r="C709" s="16" t="s">
        <v>61</v>
      </c>
      <c r="D709" s="17">
        <v>624337144</v>
      </c>
      <c r="E709" s="18">
        <v>7.0999999999999994E-2</v>
      </c>
      <c r="F709" s="18">
        <v>162</v>
      </c>
      <c r="G709" s="18">
        <v>0.13</v>
      </c>
      <c r="H709" s="19">
        <f>VLOOKUP($A709,ENERGY!$A709:$E3399,COLUMN(D709),0)</f>
        <v>14338</v>
      </c>
      <c r="I709" s="19">
        <f>VLOOKUP($A709,ENERGY!$A709:$E3399,COLUMN(E709),0)</f>
        <v>8441</v>
      </c>
      <c r="J709" s="19">
        <f>VLOOKUP($A709,'HUMAN RESOURCES'!$A709:$L3399,COLUMN(D709),0)</f>
        <v>8.9999999999999993E-3</v>
      </c>
      <c r="K709" s="19">
        <f>VLOOKUP($A709,'HUMAN RESOURCES'!$A709:$L3399,COLUMN(E709),0)</f>
        <v>3.2000000000000001E-2</v>
      </c>
      <c r="L709" s="19">
        <f>VLOOKUP($A709,'HUMAN RESOURCES'!$A709:$L3399,COLUMN(F709),0)</f>
        <v>80</v>
      </c>
      <c r="M709" s="19">
        <f>VLOOKUP($A709,'HUMAN RESOURCES'!$A709:$L3399,COLUMN(G709),0)</f>
        <v>75</v>
      </c>
      <c r="N709" s="19">
        <f>VLOOKUP($A709,'HUMAN RESOURCES'!$A709:$L3399,COLUMN(H709),0)</f>
        <v>0.22800000000000001</v>
      </c>
      <c r="O709" s="19">
        <f>VLOOKUP($A709,'HUMAN RESOURCES'!$A709:$L3399,COLUMN(I709),0)</f>
        <v>0.69799999999999995</v>
      </c>
      <c r="P709" s="19">
        <f>VLOOKUP($A709,'HUMAN RESOURCES'!$A709:$L3399,COLUMN(J709),0)</f>
        <v>7.3999999999999996E-2</v>
      </c>
      <c r="Q709" s="19">
        <f>VLOOKUP($A709,'HUMAN RESOURCES'!$A709:$L3399,COLUMN(K709),0)</f>
        <v>431907</v>
      </c>
      <c r="R709" s="19">
        <f>VLOOKUP($A709,'HUMAN RESOURCES'!$A709:$L3399,COLUMN(L709),0)</f>
        <v>1</v>
      </c>
      <c r="S709" s="19">
        <f>VLOOKUP($A709,TOURISM!$A708:$E3398, COLUMN(D709),0)</f>
        <v>3205000000</v>
      </c>
      <c r="T709" s="19">
        <f>VLOOKUP($A709,TOURISM!$A708:$E3398, COLUMN(E709),0)</f>
        <v>448000000</v>
      </c>
      <c r="U709" s="19">
        <f>VLOOKUP($A709,BUSINESS!$A709:$I3399, COLUMN(H709),0)</f>
        <v>0.13600000000000001</v>
      </c>
      <c r="V709" s="19">
        <f>VLOOKUP($A709,BUSINESS!$A709:$I3399, COLUMN(I709),0)</f>
        <v>0.32700000000000001</v>
      </c>
    </row>
    <row r="710" spans="1:22" ht="15" x14ac:dyDescent="0.25">
      <c r="A710" s="14" t="s">
        <v>126</v>
      </c>
      <c r="B710" s="15" t="s">
        <v>146</v>
      </c>
      <c r="C710" s="16" t="s">
        <v>61</v>
      </c>
      <c r="D710" s="17">
        <v>1136896162</v>
      </c>
      <c r="E710" s="18">
        <v>4.7E-2</v>
      </c>
      <c r="F710" s="18">
        <v>22</v>
      </c>
      <c r="G710" s="18">
        <v>0.37</v>
      </c>
      <c r="H710" s="19">
        <f>VLOOKUP($A710,ENERGY!$A710:$E3400,COLUMN(D710),0)</f>
        <v>14338</v>
      </c>
      <c r="I710" s="19">
        <f>VLOOKUP($A710,ENERGY!$A710:$E3400,COLUMN(E710),0)</f>
        <v>8441</v>
      </c>
      <c r="J710" s="19">
        <f>VLOOKUP($A710,'HUMAN RESOURCES'!$A710:$L3400,COLUMN(D710),0)</f>
        <v>2.3E-2</v>
      </c>
      <c r="K710" s="19">
        <f>VLOOKUP($A710,'HUMAN RESOURCES'!$A710:$L3400,COLUMN(E710),0)</f>
        <v>8.9999999999999993E-3</v>
      </c>
      <c r="L710" s="19">
        <f>VLOOKUP($A710,'HUMAN RESOURCES'!$A710:$L3400,COLUMN(F710),0)</f>
        <v>75</v>
      </c>
      <c r="M710" s="19">
        <f>VLOOKUP($A710,'HUMAN RESOURCES'!$A710:$L3400,COLUMN(G710),0)</f>
        <v>71</v>
      </c>
      <c r="N710" s="19">
        <f>VLOOKUP($A710,'HUMAN RESOURCES'!$A710:$L3400,COLUMN(H710),0)</f>
        <v>0.33300000000000002</v>
      </c>
      <c r="O710" s="19">
        <f>VLOOKUP($A710,'HUMAN RESOURCES'!$A710:$L3400,COLUMN(I710),0)</f>
        <v>0.628</v>
      </c>
      <c r="P710" s="19">
        <f>VLOOKUP($A710,'HUMAN RESOURCES'!$A710:$L3400,COLUMN(J710),0)</f>
        <v>3.7999999999999999E-2</v>
      </c>
      <c r="Q710" s="19">
        <f>VLOOKUP($A710,'HUMAN RESOURCES'!$A710:$L3400,COLUMN(K710),0)</f>
        <v>23420751</v>
      </c>
      <c r="R710" s="19">
        <f>VLOOKUP($A710,'HUMAN RESOURCES'!$A710:$L3400,COLUMN(L710),0)</f>
        <v>0.62</v>
      </c>
      <c r="S710" s="19">
        <f>VLOOKUP($A710,TOURISM!$A709:$E3399, COLUMN(D710),0)</f>
        <v>5873000000</v>
      </c>
      <c r="T710" s="19">
        <f>VLOOKUP($A710,TOURISM!$A709:$E3399, COLUMN(E710),0)</f>
        <v>2543000000</v>
      </c>
      <c r="U710" s="19">
        <f>VLOOKUP($A710,BUSINESS!$A710:$I3400, COLUMN(H710),0)</f>
        <v>0.214</v>
      </c>
      <c r="V710" s="19">
        <f>VLOOKUP($A710,BUSINESS!$A710:$I3400, COLUMN(I710),0)</f>
        <v>0.219</v>
      </c>
    </row>
    <row r="711" spans="1:22" ht="15" x14ac:dyDescent="0.25">
      <c r="A711" s="14" t="s">
        <v>126</v>
      </c>
      <c r="B711" s="15" t="s">
        <v>147</v>
      </c>
      <c r="C711" s="16" t="s">
        <v>61</v>
      </c>
      <c r="D711" s="20">
        <v>15079752557.5</v>
      </c>
      <c r="E711" s="18">
        <v>2.1000000000000001E-2</v>
      </c>
      <c r="F711" s="18">
        <v>3</v>
      </c>
      <c r="G711" s="18">
        <v>0.153</v>
      </c>
      <c r="H711" s="19">
        <f>VLOOKUP($A711,ENERGY!$A711:$E3401,COLUMN(D711),0)</f>
        <v>14338</v>
      </c>
      <c r="I711" s="19">
        <f>VLOOKUP($A711,ENERGY!$A711:$E3401,COLUMN(E711),0)</f>
        <v>8441</v>
      </c>
      <c r="J711" s="19">
        <f>VLOOKUP($A711,'HUMAN RESOURCES'!$A711:$L3401,COLUMN(D711),0)</f>
        <v>2.5000000000000001E-2</v>
      </c>
      <c r="K711" s="19">
        <f>VLOOKUP($A711,'HUMAN RESOURCES'!$A711:$L3401,COLUMN(E711),0)</f>
        <v>3.5000000000000003E-2</v>
      </c>
      <c r="L711" s="19">
        <f>VLOOKUP($A711,'HUMAN RESOURCES'!$A711:$L3401,COLUMN(F711),0)</f>
        <v>70</v>
      </c>
      <c r="M711" s="19">
        <f>VLOOKUP($A711,'HUMAN RESOURCES'!$A711:$L3401,COLUMN(G711),0)</f>
        <v>69</v>
      </c>
      <c r="N711" s="19">
        <f>VLOOKUP($A711,'HUMAN RESOURCES'!$A711:$L3401,COLUMN(H711),0)</f>
        <v>0.41299999999999998</v>
      </c>
      <c r="O711" s="19">
        <f>VLOOKUP($A711,'HUMAN RESOURCES'!$A711:$L3401,COLUMN(I711),0)</f>
        <v>0.54900000000000004</v>
      </c>
      <c r="P711" s="19">
        <f>VLOOKUP($A711,'HUMAN RESOURCES'!$A711:$L3401,COLUMN(J711),0)</f>
        <v>3.7999999999999999E-2</v>
      </c>
      <c r="Q711" s="19">
        <f>VLOOKUP($A711,'HUMAN RESOURCES'!$A711:$L3401,COLUMN(K711),0)</f>
        <v>272745</v>
      </c>
      <c r="R711" s="19">
        <f>VLOOKUP($A711,'HUMAN RESOURCES'!$A711:$L3401,COLUMN(L711),0)</f>
        <v>0.27700000000000002</v>
      </c>
      <c r="S711" s="19">
        <f>VLOOKUP($A711,TOURISM!$A710:$E3400, COLUMN(D711),0)</f>
        <v>321000000</v>
      </c>
      <c r="T711" s="19">
        <f>VLOOKUP($A711,TOURISM!$A710:$E3400, COLUMN(E711),0)</f>
        <v>60000000</v>
      </c>
      <c r="U711" s="19">
        <f>VLOOKUP($A711,BUSINESS!$A711:$I3401, COLUMN(H711),0)</f>
        <v>2.1999999999999999E-2</v>
      </c>
      <c r="V711" s="19">
        <f>VLOOKUP($A711,BUSINESS!$A711:$I3401, COLUMN(I711),0)</f>
        <v>2.8000000000000001E-2</v>
      </c>
    </row>
    <row r="712" spans="1:22" ht="15" x14ac:dyDescent="0.25">
      <c r="A712" s="14" t="s">
        <v>126</v>
      </c>
      <c r="B712" s="15" t="s">
        <v>148</v>
      </c>
      <c r="C712" s="16" t="s">
        <v>61</v>
      </c>
      <c r="D712" s="17">
        <v>5494252208</v>
      </c>
      <c r="E712" s="18">
        <v>0.05</v>
      </c>
      <c r="F712" s="18">
        <v>12</v>
      </c>
      <c r="G712" s="18">
        <v>9.5000000000000001E-2</v>
      </c>
      <c r="H712" s="19">
        <f>VLOOKUP($A712,ENERGY!$A712:$E3402,COLUMN(D712),0)</f>
        <v>14338</v>
      </c>
      <c r="I712" s="19">
        <f>VLOOKUP($A712,ENERGY!$A712:$E3402,COLUMN(E712),0)</f>
        <v>8441</v>
      </c>
      <c r="J712" s="19">
        <f>VLOOKUP($A712,'HUMAN RESOURCES'!$A712:$L3402,COLUMN(D712),0)</f>
        <v>1.9E-2</v>
      </c>
      <c r="K712" s="19">
        <f>VLOOKUP($A712,'HUMAN RESOURCES'!$A712:$L3402,COLUMN(E712),0)</f>
        <v>4.9000000000000002E-2</v>
      </c>
      <c r="L712" s="19">
        <f>VLOOKUP($A712,'HUMAN RESOURCES'!$A712:$L3402,COLUMN(F712),0)</f>
        <v>66</v>
      </c>
      <c r="M712" s="19">
        <f>VLOOKUP($A712,'HUMAN RESOURCES'!$A712:$L3402,COLUMN(G712),0)</f>
        <v>60</v>
      </c>
      <c r="N712" s="19">
        <f>VLOOKUP($A712,'HUMAN RESOURCES'!$A712:$L3402,COLUMN(H712),0)</f>
        <v>0.34799999999999998</v>
      </c>
      <c r="O712" s="19">
        <f>VLOOKUP($A712,'HUMAN RESOURCES'!$A712:$L3402,COLUMN(I712),0)</f>
        <v>0.61499999999999999</v>
      </c>
      <c r="P712" s="19">
        <f>VLOOKUP($A712,'HUMAN RESOURCES'!$A712:$L3402,COLUMN(J712),0)</f>
        <v>3.6999999999999998E-2</v>
      </c>
      <c r="Q712" s="19">
        <f>VLOOKUP($A712,'HUMAN RESOURCES'!$A712:$L3402,COLUMN(K712),0)</f>
        <v>2397473</v>
      </c>
      <c r="R712" s="19">
        <f>VLOOKUP($A712,'HUMAN RESOURCES'!$A712:$L3402,COLUMN(L712),0)</f>
        <v>0.57099999999999995</v>
      </c>
      <c r="S712" s="19">
        <f>VLOOKUP($A712,TOURISM!$A711:$E3401, COLUMN(D712),0)</f>
        <v>43000000</v>
      </c>
      <c r="T712" s="19">
        <f>VLOOKUP($A712,TOURISM!$A711:$E3401, COLUMN(E712),0)</f>
        <v>54000000</v>
      </c>
      <c r="U712" s="19">
        <f>VLOOKUP($A712,BUSINESS!$A712:$I3402, COLUMN(H712),0)</f>
        <v>1.2999999999999999E-2</v>
      </c>
      <c r="V712" s="19">
        <f>VLOOKUP($A712,BUSINESS!$A712:$I3402, COLUMN(I712),0)</f>
        <v>6.4000000000000001E-2</v>
      </c>
    </row>
    <row r="713" spans="1:22" ht="15" x14ac:dyDescent="0.25">
      <c r="A713" s="14" t="s">
        <v>126</v>
      </c>
      <c r="B713" s="15" t="s">
        <v>149</v>
      </c>
      <c r="C713" s="16" t="s">
        <v>61</v>
      </c>
      <c r="D713" s="20">
        <v>15079752557.5</v>
      </c>
      <c r="E713" s="21">
        <v>6.4000000000000001E-2</v>
      </c>
      <c r="F713" s="19">
        <v>190</v>
      </c>
      <c r="G713" s="19">
        <v>0.12</v>
      </c>
      <c r="H713" s="19">
        <f>VLOOKUP($A713,ENERGY!$A713:$E3403,COLUMN(D713),0)</f>
        <v>14338</v>
      </c>
      <c r="I713" s="19">
        <f>VLOOKUP($A713,ENERGY!$A713:$E3403,COLUMN(E713),0)</f>
        <v>8441</v>
      </c>
      <c r="J713" s="19">
        <f>VLOOKUP($A713,'HUMAN RESOURCES'!$A713:$L3403,COLUMN(D713),0)</f>
        <v>2.1000000000000001E-2</v>
      </c>
      <c r="K713" s="19">
        <f>VLOOKUP($A713,'HUMAN RESOURCES'!$A713:$L3403,COLUMN(E713),0)</f>
        <v>5.8999999999999997E-2</v>
      </c>
      <c r="L713" s="19">
        <f>VLOOKUP($A713,'HUMAN RESOURCES'!$A713:$L3403,COLUMN(F713),0)</f>
        <v>64</v>
      </c>
      <c r="M713" s="19">
        <f>VLOOKUP($A713,'HUMAN RESOURCES'!$A713:$L3403,COLUMN(G713),0)</f>
        <v>60</v>
      </c>
      <c r="N713" s="19">
        <f>VLOOKUP($A713,'HUMAN RESOURCES'!$A713:$L3403,COLUMN(H713),0)</f>
        <v>0.307</v>
      </c>
      <c r="O713" s="19">
        <f>VLOOKUP($A713,'HUMAN RESOURCES'!$A713:$L3403,COLUMN(I713),0)</f>
        <v>0.64500000000000002</v>
      </c>
      <c r="P713" s="19">
        <f>VLOOKUP($A713,'HUMAN RESOURCES'!$A713:$L3403,COLUMN(J713),0)</f>
        <v>4.7E-2</v>
      </c>
      <c r="Q713" s="19">
        <f>VLOOKUP($A713,'HUMAN RESOURCES'!$A713:$L3403,COLUMN(K713),0)</f>
        <v>48453000</v>
      </c>
      <c r="R713" s="19">
        <f>VLOOKUP($A713,'HUMAN RESOURCES'!$A713:$L3403,COLUMN(L713),0)</f>
        <v>0.27</v>
      </c>
      <c r="S713" s="19">
        <f>VLOOKUP($A713,TOURISM!$A712:$E3402, COLUMN(D713),0)</f>
        <v>195000000</v>
      </c>
      <c r="T713" s="19">
        <f>VLOOKUP($A713,TOURISM!$A712:$E3402, COLUMN(E713),0)</f>
        <v>30000000</v>
      </c>
      <c r="U713" s="19">
        <f>VLOOKUP($A713,BUSINESS!$A713:$I3403, COLUMN(H713),0)</f>
        <v>0.129</v>
      </c>
      <c r="V713" s="19">
        <f>VLOOKUP($A713,BUSINESS!$A713:$I3403, COLUMN(I713),0)</f>
        <v>0</v>
      </c>
    </row>
    <row r="714" spans="1:22" ht="15" x14ac:dyDescent="0.25">
      <c r="A714" s="14" t="s">
        <v>126</v>
      </c>
      <c r="B714" s="15" t="s">
        <v>150</v>
      </c>
      <c r="C714" s="16" t="s">
        <v>61</v>
      </c>
      <c r="D714" s="17">
        <v>73952374970</v>
      </c>
      <c r="E714" s="18">
        <v>0.03</v>
      </c>
      <c r="F714" s="18">
        <v>15</v>
      </c>
      <c r="G714" s="19">
        <v>0.12</v>
      </c>
      <c r="H714" s="19">
        <f>VLOOKUP($A714,ENERGY!$A714:$E3404,COLUMN(D714),0)</f>
        <v>14338</v>
      </c>
      <c r="I714" s="19">
        <f>VLOOKUP($A714,ENERGY!$A714:$E3404,COLUMN(E714),0)</f>
        <v>8441</v>
      </c>
      <c r="J714" s="19">
        <f>VLOOKUP($A714,'HUMAN RESOURCES'!$A714:$L3404,COLUMN(D714),0)</f>
        <v>3.3000000000000002E-2</v>
      </c>
      <c r="K714" s="19">
        <f>VLOOKUP($A714,'HUMAN RESOURCES'!$A714:$L3404,COLUMN(E714),0)</f>
        <v>0.06</v>
      </c>
      <c r="L714" s="19">
        <f>VLOOKUP($A714,'HUMAN RESOURCES'!$A714:$L3404,COLUMN(F714),0)</f>
        <v>63</v>
      </c>
      <c r="M714" s="19">
        <f>VLOOKUP($A714,'HUMAN RESOURCES'!$A714:$L3404,COLUMN(G714),0)</f>
        <v>61</v>
      </c>
      <c r="N714" s="19">
        <f>VLOOKUP($A714,'HUMAN RESOURCES'!$A714:$L3404,COLUMN(H714),0)</f>
        <v>0.40400000000000003</v>
      </c>
      <c r="O714" s="19">
        <f>VLOOKUP($A714,'HUMAN RESOURCES'!$A714:$L3404,COLUMN(I714),0)</f>
        <v>0.55800000000000005</v>
      </c>
      <c r="P714" s="19">
        <f>VLOOKUP($A714,'HUMAN RESOURCES'!$A714:$L3404,COLUMN(J714),0)</f>
        <v>3.7999999999999999E-2</v>
      </c>
      <c r="Q714" s="19">
        <f>VLOOKUP($A714,'HUMAN RESOURCES'!$A714:$L3404,COLUMN(K714),0)</f>
        <v>23184177</v>
      </c>
      <c r="R714" s="19">
        <f>VLOOKUP($A714,'HUMAN RESOURCES'!$A714:$L3404,COLUMN(L714),0)</f>
        <v>0.13400000000000001</v>
      </c>
      <c r="S714" s="19">
        <f>VLOOKUP($A714,TOURISM!$A713:$E3403, COLUMN(D714),0)</f>
        <v>219000000</v>
      </c>
      <c r="T714" s="19">
        <f>VLOOKUP($A714,TOURISM!$A713:$E3403, COLUMN(E714),0)</f>
        <v>109000000</v>
      </c>
      <c r="U714" s="19">
        <f>VLOOKUP($A714,BUSINESS!$A714:$I3404, COLUMN(H714),0)</f>
        <v>2E-3</v>
      </c>
      <c r="V714" s="19">
        <f>VLOOKUP($A714,BUSINESS!$A714:$I3404, COLUMN(I714),0)</f>
        <v>0</v>
      </c>
    </row>
    <row r="715" spans="1:22" ht="15" x14ac:dyDescent="0.25">
      <c r="A715" s="14" t="s">
        <v>126</v>
      </c>
      <c r="B715" s="15" t="s">
        <v>151</v>
      </c>
      <c r="C715" s="16" t="s">
        <v>61</v>
      </c>
      <c r="D715" s="17">
        <v>81026294681</v>
      </c>
      <c r="E715" s="18">
        <v>3.2000000000000001E-2</v>
      </c>
      <c r="F715" s="18">
        <v>33</v>
      </c>
      <c r="G715" s="18">
        <v>0.109</v>
      </c>
      <c r="H715" s="19">
        <f>VLOOKUP($A715,ENERGY!$A715:$E3405,COLUMN(D715),0)</f>
        <v>14338</v>
      </c>
      <c r="I715" s="19">
        <f>VLOOKUP($A715,ENERGY!$A715:$E3405,COLUMN(E715),0)</f>
        <v>8441</v>
      </c>
      <c r="J715" s="19">
        <f>VLOOKUP($A715,'HUMAN RESOURCES'!$A715:$L3405,COLUMN(D715),0)</f>
        <v>3.1E-2</v>
      </c>
      <c r="K715" s="19">
        <f>VLOOKUP($A715,'HUMAN RESOURCES'!$A715:$L3405,COLUMN(E715),0)</f>
        <v>8.7999999999999995E-2</v>
      </c>
      <c r="L715" s="19">
        <f>VLOOKUP($A715,'HUMAN RESOURCES'!$A715:$L3405,COLUMN(F715),0)</f>
        <v>65</v>
      </c>
      <c r="M715" s="19">
        <f>VLOOKUP($A715,'HUMAN RESOURCES'!$A715:$L3405,COLUMN(G715),0)</f>
        <v>63</v>
      </c>
      <c r="N715" s="19">
        <f>VLOOKUP($A715,'HUMAN RESOURCES'!$A715:$L3405,COLUMN(H715),0)</f>
        <v>0.41499999999999998</v>
      </c>
      <c r="O715" s="19">
        <f>VLOOKUP($A715,'HUMAN RESOURCES'!$A715:$L3405,COLUMN(I715),0)</f>
        <v>0.54600000000000004</v>
      </c>
      <c r="P715" s="19">
        <f>VLOOKUP($A715,'HUMAN RESOURCES'!$A715:$L3405,COLUMN(J715),0)</f>
        <v>3.9E-2</v>
      </c>
      <c r="Q715" s="19">
        <f>VLOOKUP($A715,'HUMAN RESOURCES'!$A715:$L3405,COLUMN(K715),0)</f>
        <v>143832014</v>
      </c>
      <c r="R715" s="19">
        <f>VLOOKUP($A715,'HUMAN RESOURCES'!$A715:$L3405,COLUMN(L715),0)</f>
        <v>0.33200000000000002</v>
      </c>
      <c r="S715" s="19">
        <f>VLOOKUP($A715,TOURISM!$A714:$E3404, COLUMN(D715),0)</f>
        <v>551000000</v>
      </c>
      <c r="T715" s="19">
        <f>VLOOKUP($A715,TOURISM!$A714:$E3404, COLUMN(E715),0)</f>
        <v>574000000</v>
      </c>
      <c r="U715" s="19">
        <f>VLOOKUP($A715,BUSINESS!$A715:$I3405, COLUMN(H715),0)</f>
        <v>0.129</v>
      </c>
      <c r="V715" s="19">
        <f>VLOOKUP($A715,BUSINESS!$A715:$I3405, COLUMN(I715),0)</f>
        <v>2E-3</v>
      </c>
    </row>
    <row r="716" spans="1:22" ht="15" x14ac:dyDescent="0.25">
      <c r="A716" s="14" t="s">
        <v>126</v>
      </c>
      <c r="B716" s="15" t="s">
        <v>152</v>
      </c>
      <c r="C716" s="16" t="s">
        <v>61</v>
      </c>
      <c r="D716" s="17">
        <v>95835970989</v>
      </c>
      <c r="E716" s="18">
        <v>2.7E-2</v>
      </c>
      <c r="F716" s="18">
        <v>662</v>
      </c>
      <c r="G716" s="18">
        <v>5.8000000000000003E-2</v>
      </c>
      <c r="H716" s="19">
        <f>VLOOKUP($A716,ENERGY!$A716:$E3406,COLUMN(D716),0)</f>
        <v>14338</v>
      </c>
      <c r="I716" s="19">
        <f>VLOOKUP($A716,ENERGY!$A716:$E3406,COLUMN(E716),0)</f>
        <v>8441</v>
      </c>
      <c r="J716" s="19">
        <f>VLOOKUP($A716,'HUMAN RESOURCES'!$A716:$L3406,COLUMN(D716),0)</f>
        <v>0.03</v>
      </c>
      <c r="K716" s="19">
        <f>VLOOKUP($A716,'HUMAN RESOURCES'!$A716:$L3406,COLUMN(E716),0)</f>
        <v>0.03</v>
      </c>
      <c r="L716" s="19">
        <f>VLOOKUP($A716,'HUMAN RESOURCES'!$A716:$L3406,COLUMN(F716),0)</f>
        <v>70</v>
      </c>
      <c r="M716" s="19">
        <f>VLOOKUP($A716,'HUMAN RESOURCES'!$A716:$L3406,COLUMN(G716),0)</f>
        <v>64</v>
      </c>
      <c r="N716" s="19">
        <f>VLOOKUP($A716,'HUMAN RESOURCES'!$A716:$L3406,COLUMN(H716),0)</f>
        <v>0.38500000000000001</v>
      </c>
      <c r="O716" s="19">
        <f>VLOOKUP($A716,'HUMAN RESOURCES'!$A716:$L3406,COLUMN(I716),0)</f>
        <v>0.58299999999999996</v>
      </c>
      <c r="P716" s="19">
        <f>VLOOKUP($A716,'HUMAN RESOURCES'!$A716:$L3406,COLUMN(J716),0)</f>
        <v>3.2000000000000001E-2</v>
      </c>
      <c r="Q716" s="19">
        <f>VLOOKUP($A716,'HUMAN RESOURCES'!$A716:$L3406,COLUMN(K716),0)</f>
        <v>77651848</v>
      </c>
      <c r="R716" s="19">
        <f>VLOOKUP($A716,'HUMAN RESOURCES'!$A716:$L3406,COLUMN(L716),0)</f>
        <v>0.48</v>
      </c>
      <c r="S716" s="19">
        <f>VLOOKUP($A716,TOURISM!$A715:$E3405, COLUMN(D716),0)</f>
        <v>2334000000</v>
      </c>
      <c r="T716" s="19">
        <f>VLOOKUP($A716,TOURISM!$A715:$E3405, COLUMN(E716),0)</f>
        <v>1841000000</v>
      </c>
      <c r="U716" s="19">
        <f>VLOOKUP($A716,BUSINESS!$A716:$I3406, COLUMN(H716),0)</f>
        <v>0.02</v>
      </c>
      <c r="V716" s="19">
        <f>VLOOKUP($A716,BUSINESS!$A716:$I3406, COLUMN(I716),0)</f>
        <v>8.3000000000000004E-2</v>
      </c>
    </row>
    <row r="717" spans="1:22" ht="15" x14ac:dyDescent="0.25">
      <c r="A717" s="14" t="s">
        <v>126</v>
      </c>
      <c r="B717" s="15" t="s">
        <v>153</v>
      </c>
      <c r="C717" s="16" t="s">
        <v>61</v>
      </c>
      <c r="D717" s="17">
        <v>562000000000</v>
      </c>
      <c r="E717" s="18">
        <v>4.2999999999999997E-2</v>
      </c>
      <c r="F717" s="18">
        <v>491</v>
      </c>
      <c r="G717" s="18">
        <v>8.5000000000000006E-2</v>
      </c>
      <c r="H717" s="19">
        <f>VLOOKUP($A717,ENERGY!$A717:$E3407,COLUMN(D717),0)</f>
        <v>263002</v>
      </c>
      <c r="I717" s="19">
        <f>VLOOKUP($A717,ENERGY!$A717:$E3407,COLUMN(E717),0)</f>
        <v>8441</v>
      </c>
      <c r="J717" s="19">
        <f>VLOOKUP($A717,'HUMAN RESOURCES'!$A717:$L3407,COLUMN(D717),0)</f>
        <v>1.2E-2</v>
      </c>
      <c r="K717" s="19">
        <f>VLOOKUP($A717,'HUMAN RESOURCES'!$A717:$L3407,COLUMN(E717),0)</f>
        <v>3.0000000000000001E-3</v>
      </c>
      <c r="L717" s="19">
        <f>VLOOKUP($A717,'HUMAN RESOURCES'!$A717:$L3407,COLUMN(F717),0)</f>
        <v>80</v>
      </c>
      <c r="M717" s="19">
        <f>VLOOKUP($A717,'HUMAN RESOURCES'!$A717:$L3407,COLUMN(G717),0)</f>
        <v>76</v>
      </c>
      <c r="N717" s="19">
        <f>VLOOKUP($A717,'HUMAN RESOURCES'!$A717:$L3407,COLUMN(H717),0)</f>
        <v>0.215</v>
      </c>
      <c r="O717" s="19">
        <f>VLOOKUP($A717,'HUMAN RESOURCES'!$A717:$L3407,COLUMN(I717),0)</f>
        <v>0.71199999999999997</v>
      </c>
      <c r="P717" s="19">
        <f>VLOOKUP($A717,'HUMAN RESOURCES'!$A717:$L3407,COLUMN(J717),0)</f>
        <v>7.2999999999999995E-2</v>
      </c>
      <c r="Q717" s="19">
        <f>VLOOKUP($A717,'HUMAN RESOURCES'!$A717:$L3407,COLUMN(K717),0)</f>
        <v>4027900</v>
      </c>
      <c r="R717" s="19">
        <f>VLOOKUP($A717,'HUMAN RESOURCES'!$A717:$L3407,COLUMN(L717),0)</f>
        <v>1</v>
      </c>
      <c r="S717" s="19">
        <f>VLOOKUP($A717,TOURISM!$A716:$E3406, COLUMN(D717),0)</f>
        <v>5142000000</v>
      </c>
      <c r="T717" s="19">
        <f>VLOOKUP($A717,TOURISM!$A716:$E3406, COLUMN(E717),0)</f>
        <v>4535000000</v>
      </c>
      <c r="U717" s="19">
        <f>VLOOKUP($A717,BUSINESS!$A717:$I3407, COLUMN(H717),0)</f>
        <v>0.36</v>
      </c>
      <c r="V717" s="19">
        <f>VLOOKUP($A717,BUSINESS!$A717:$I3407, COLUMN(I717),0)</f>
        <v>0.70099999999999996</v>
      </c>
    </row>
    <row r="718" spans="1:22" ht="15" x14ac:dyDescent="0.25">
      <c r="A718" s="14" t="s">
        <v>126</v>
      </c>
      <c r="B718" s="15" t="s">
        <v>154</v>
      </c>
      <c r="C718" s="16" t="s">
        <v>61</v>
      </c>
      <c r="D718" s="17">
        <v>16330810304</v>
      </c>
      <c r="E718" s="18">
        <v>3.6999999999999998E-2</v>
      </c>
      <c r="F718" s="18">
        <v>32</v>
      </c>
      <c r="G718" s="18">
        <v>0.16200000000000001</v>
      </c>
      <c r="H718" s="19">
        <f>VLOOKUP($A718,ENERGY!$A718:$E3408,COLUMN(D718),0)</f>
        <v>14338</v>
      </c>
      <c r="I718" s="19">
        <f>VLOOKUP($A718,ENERGY!$A718:$E3408,COLUMN(E718),0)</f>
        <v>8441</v>
      </c>
      <c r="J718" s="19">
        <f>VLOOKUP($A718,'HUMAN RESOURCES'!$A718:$L3408,COLUMN(D718),0)</f>
        <v>1.7999999999999999E-2</v>
      </c>
      <c r="K718" s="19">
        <f>VLOOKUP($A718,'HUMAN RESOURCES'!$A718:$L3408,COLUMN(E718),0)</f>
        <v>1.4E-2</v>
      </c>
      <c r="L718" s="19">
        <f>VLOOKUP($A718,'HUMAN RESOURCES'!$A718:$L3408,COLUMN(F718),0)</f>
        <v>75</v>
      </c>
      <c r="M718" s="19">
        <f>VLOOKUP($A718,'HUMAN RESOURCES'!$A718:$L3408,COLUMN(G718),0)</f>
        <v>68</v>
      </c>
      <c r="N718" s="19">
        <f>VLOOKUP($A718,'HUMAN RESOURCES'!$A718:$L3408,COLUMN(H718),0)</f>
        <v>0.26900000000000002</v>
      </c>
      <c r="O718" s="19">
        <f>VLOOKUP($A718,'HUMAN RESOURCES'!$A718:$L3408,COLUMN(I718),0)</f>
        <v>0.66900000000000004</v>
      </c>
      <c r="P718" s="19">
        <f>VLOOKUP($A718,'HUMAN RESOURCES'!$A718:$L3408,COLUMN(J718),0)</f>
        <v>6.3E-2</v>
      </c>
      <c r="Q718" s="19">
        <f>VLOOKUP($A718,'HUMAN RESOURCES'!$A718:$L3408,COLUMN(K718),0)</f>
        <v>19102000</v>
      </c>
      <c r="R718" s="19">
        <f>VLOOKUP($A718,'HUMAN RESOURCES'!$A718:$L3408,COLUMN(L718),0)</f>
        <v>0.184</v>
      </c>
      <c r="S718" s="19">
        <f>VLOOKUP($A718,TOURISM!$A717:$E3407, COLUMN(D718),0)</f>
        <v>388000000</v>
      </c>
      <c r="T718" s="19">
        <f>VLOOKUP($A718,TOURISM!$A717:$E3407, COLUMN(E718),0)</f>
        <v>383000000</v>
      </c>
      <c r="U718" s="19">
        <f>VLOOKUP($A718,BUSINESS!$A718:$I3408, COLUMN(H718),0)</f>
        <v>6.0000000000000001E-3</v>
      </c>
      <c r="V718" s="19">
        <f>VLOOKUP($A718,BUSINESS!$A718:$I3408, COLUMN(I718),0)</f>
        <v>2.3E-2</v>
      </c>
    </row>
    <row r="719" spans="1:22" ht="15" x14ac:dyDescent="0.25">
      <c r="A719" s="14" t="s">
        <v>126</v>
      </c>
      <c r="B719" s="15" t="s">
        <v>155</v>
      </c>
      <c r="C719" s="16" t="s">
        <v>61</v>
      </c>
      <c r="D719" s="17">
        <v>860550294</v>
      </c>
      <c r="E719" s="18">
        <v>4.5999999999999999E-2</v>
      </c>
      <c r="F719" s="18">
        <v>6</v>
      </c>
      <c r="G719" s="18">
        <v>0.25600000000000001</v>
      </c>
      <c r="H719" s="19">
        <f>VLOOKUP($A719,ENERGY!$A719:$E3409,COLUMN(D719),0)</f>
        <v>14338</v>
      </c>
      <c r="I719" s="19">
        <f>VLOOKUP($A719,ENERGY!$A719:$E3409,COLUMN(E719),0)</f>
        <v>8441</v>
      </c>
      <c r="J719" s="19">
        <f>VLOOKUP($A719,'HUMAN RESOURCES'!$A719:$L3409,COLUMN(D719),0)</f>
        <v>0.03</v>
      </c>
      <c r="K719" s="19">
        <f>VLOOKUP($A719,'HUMAN RESOURCES'!$A719:$L3409,COLUMN(E719),0)</f>
        <v>7.4999999999999997E-2</v>
      </c>
      <c r="L719" s="19">
        <f>VLOOKUP($A719,'HUMAN RESOURCES'!$A719:$L3409,COLUMN(F719),0)</f>
        <v>68</v>
      </c>
      <c r="M719" s="19">
        <f>VLOOKUP($A719,'HUMAN RESOURCES'!$A719:$L3409,COLUMN(G719),0)</f>
        <v>60</v>
      </c>
      <c r="N719" s="19">
        <f>VLOOKUP($A719,'HUMAN RESOURCES'!$A719:$L3409,COLUMN(H719),0)</f>
        <v>0.42899999999999999</v>
      </c>
      <c r="O719" s="19">
        <f>VLOOKUP($A719,'HUMAN RESOURCES'!$A719:$L3409,COLUMN(I719),0)</f>
        <v>0.53600000000000003</v>
      </c>
      <c r="P719" s="19">
        <f>VLOOKUP($A719,'HUMAN RESOURCES'!$A719:$L3409,COLUMN(J719),0)</f>
        <v>3.5000000000000003E-2</v>
      </c>
      <c r="Q719" s="19">
        <f>VLOOKUP($A719,'HUMAN RESOURCES'!$A719:$L3409,COLUMN(K719),0)</f>
        <v>6186152</v>
      </c>
      <c r="R719" s="19">
        <f>VLOOKUP($A719,'HUMAN RESOURCES'!$A719:$L3409,COLUMN(L719),0)</f>
        <v>0.26500000000000001</v>
      </c>
      <c r="S719" s="19">
        <f>VLOOKUP($A719,TOURISM!$A718:$E3408, COLUMN(D719),0)</f>
        <v>2478709140</v>
      </c>
      <c r="T719" s="19">
        <f>VLOOKUP($A719,TOURISM!$A718:$E3408, COLUMN(E719),0)</f>
        <v>448000000</v>
      </c>
      <c r="U719" s="19">
        <f>VLOOKUP($A719,BUSINESS!$A719:$I3409, COLUMN(H719),0)</f>
        <v>0</v>
      </c>
      <c r="V719" s="19">
        <f>VLOOKUP($A719,BUSINESS!$A719:$I3409, COLUMN(I719),0)</f>
        <v>0</v>
      </c>
    </row>
    <row r="720" spans="1:22" ht="15" x14ac:dyDescent="0.25">
      <c r="A720" s="14" t="s">
        <v>126</v>
      </c>
      <c r="B720" s="15" t="s">
        <v>156</v>
      </c>
      <c r="C720" s="16" t="s">
        <v>61</v>
      </c>
      <c r="D720" s="17">
        <v>123000000000</v>
      </c>
      <c r="E720" s="18">
        <v>3.4000000000000002E-2</v>
      </c>
      <c r="F720" s="18">
        <v>67</v>
      </c>
      <c r="G720" s="18">
        <v>7.8E-2</v>
      </c>
      <c r="H720" s="19">
        <f>VLOOKUP($A720,ENERGY!$A720:$E3410,COLUMN(D720),0)</f>
        <v>14338</v>
      </c>
      <c r="I720" s="19">
        <f>VLOOKUP($A720,ENERGY!$A720:$E3410,COLUMN(E720),0)</f>
        <v>8441</v>
      </c>
      <c r="J720" s="19">
        <f>VLOOKUP($A720,'HUMAN RESOURCES'!$A720:$L3410,COLUMN(D720),0)</f>
        <v>1.4999999999999999E-2</v>
      </c>
      <c r="K720" s="19">
        <f>VLOOKUP($A720,'HUMAN RESOURCES'!$A720:$L3410,COLUMN(E720),0)</f>
        <v>1.9E-2</v>
      </c>
      <c r="L720" s="19">
        <f>VLOOKUP($A720,'HUMAN RESOURCES'!$A720:$L3410,COLUMN(F720),0)</f>
        <v>75</v>
      </c>
      <c r="M720" s="19">
        <f>VLOOKUP($A720,'HUMAN RESOURCES'!$A720:$L3410,COLUMN(G720),0)</f>
        <v>67</v>
      </c>
      <c r="N720" s="19">
        <f>VLOOKUP($A720,'HUMAN RESOURCES'!$A720:$L3410,COLUMN(H720),0)</f>
        <v>0.24199999999999999</v>
      </c>
      <c r="O720" s="19">
        <f>VLOOKUP($A720,'HUMAN RESOURCES'!$A720:$L3410,COLUMN(I720),0)</f>
        <v>0.69299999999999995</v>
      </c>
      <c r="P720" s="19">
        <f>VLOOKUP($A720,'HUMAN RESOURCES'!$A720:$L3410,COLUMN(J720),0)</f>
        <v>6.6000000000000003E-2</v>
      </c>
      <c r="Q720" s="19">
        <f>VLOOKUP($A720,'HUMAN RESOURCES'!$A720:$L3410,COLUMN(K720),0)</f>
        <v>62343379</v>
      </c>
      <c r="R720" s="19">
        <f>VLOOKUP($A720,'HUMAN RESOURCES'!$A720:$L3410,COLUMN(L720),0)</f>
        <v>0.314</v>
      </c>
      <c r="S720" s="19">
        <f>VLOOKUP($A720,TOURISM!$A719:$E3409, COLUMN(D720),0)</f>
        <v>9935000000</v>
      </c>
      <c r="T720" s="19">
        <f>VLOOKUP($A720,TOURISM!$A719:$E3409, COLUMN(E720),0)</f>
        <v>3218000000</v>
      </c>
      <c r="U720" s="19">
        <f>VLOOKUP($A720,BUSINESS!$A720:$I3410, COLUMN(H720),0)</f>
        <v>3.6999999999999998E-2</v>
      </c>
      <c r="V720" s="19">
        <f>VLOOKUP($A720,BUSINESS!$A720:$I3410, COLUMN(I720),0)</f>
        <v>4.9000000000000002E-2</v>
      </c>
    </row>
    <row r="721" spans="1:22" ht="15" x14ac:dyDescent="0.25">
      <c r="A721" s="14" t="s">
        <v>126</v>
      </c>
      <c r="B721" s="15" t="s">
        <v>157</v>
      </c>
      <c r="C721" s="16" t="s">
        <v>61</v>
      </c>
      <c r="D721" s="17">
        <v>350100000</v>
      </c>
      <c r="E721" s="18">
        <v>5.0999999999999997E-2</v>
      </c>
      <c r="F721" s="18">
        <v>19</v>
      </c>
      <c r="G721" s="19">
        <v>0.12</v>
      </c>
      <c r="H721" s="19">
        <f>VLOOKUP($A721,ENERGY!$A721:$E3411,COLUMN(D721),0)</f>
        <v>14338</v>
      </c>
      <c r="I721" s="19">
        <f>VLOOKUP($A721,ENERGY!$A721:$E3411,COLUMN(E721),0)</f>
        <v>8441</v>
      </c>
      <c r="J721" s="19">
        <f>VLOOKUP($A721,'HUMAN RESOURCES'!$A721:$L3411,COLUMN(D721),0)</f>
        <v>4.2999999999999997E-2</v>
      </c>
      <c r="K721" s="19">
        <f>VLOOKUP($A721,'HUMAN RESOURCES'!$A721:$L3411,COLUMN(E721),0)</f>
        <v>8.4000000000000005E-2</v>
      </c>
      <c r="L721" s="19">
        <f>VLOOKUP($A721,'HUMAN RESOURCES'!$A721:$L3411,COLUMN(F721),0)</f>
        <v>61</v>
      </c>
      <c r="M721" s="19">
        <f>VLOOKUP($A721,'HUMAN RESOURCES'!$A721:$L3411,COLUMN(G721),0)</f>
        <v>58</v>
      </c>
      <c r="N721" s="19">
        <f>VLOOKUP($A721,'HUMAN RESOURCES'!$A721:$L3411,COLUMN(H721),0)</f>
        <v>0.498</v>
      </c>
      <c r="O721" s="19">
        <f>VLOOKUP($A721,'HUMAN RESOURCES'!$A721:$L3411,COLUMN(I721),0)</f>
        <v>0.47899999999999998</v>
      </c>
      <c r="P721" s="19">
        <f>VLOOKUP($A721,'HUMAN RESOURCES'!$A721:$L3411,COLUMN(J721),0)</f>
        <v>2.4E-2</v>
      </c>
      <c r="Q721" s="19">
        <f>VLOOKUP($A721,'HUMAN RESOURCES'!$A721:$L3411,COLUMN(K721),0)</f>
        <v>853585</v>
      </c>
      <c r="R721" s="19">
        <f>VLOOKUP($A721,'HUMAN RESOURCES'!$A721:$L3411,COLUMN(L721),0)</f>
        <v>0.24299999999999999</v>
      </c>
      <c r="S721" s="19">
        <f>VLOOKUP($A721,TOURISM!$A720:$E3410, COLUMN(D721),0)</f>
        <v>2478709140</v>
      </c>
      <c r="T721" s="19">
        <f>VLOOKUP($A721,TOURISM!$A720:$E3410, COLUMN(E721),0)</f>
        <v>448000000</v>
      </c>
      <c r="U721" s="19">
        <f>VLOOKUP($A721,BUSINESS!$A721:$I3411, COLUMN(H721),0)</f>
        <v>0.129</v>
      </c>
      <c r="V721" s="19">
        <f>VLOOKUP($A721,BUSINESS!$A721:$I3411, COLUMN(I721),0)</f>
        <v>0.57999999999999996</v>
      </c>
    </row>
    <row r="722" spans="1:22" ht="15" x14ac:dyDescent="0.25">
      <c r="A722" s="14" t="s">
        <v>126</v>
      </c>
      <c r="B722" s="15" t="s">
        <v>158</v>
      </c>
      <c r="C722" s="16" t="s">
        <v>61</v>
      </c>
      <c r="D722" s="17">
        <v>2904662605</v>
      </c>
      <c r="E722" s="18">
        <v>3.9E-2</v>
      </c>
      <c r="F722" s="18">
        <v>44</v>
      </c>
      <c r="G722" s="19">
        <v>0.12</v>
      </c>
      <c r="H722" s="19">
        <f>VLOOKUP($A722,ENERGY!$A722:$E3412,COLUMN(D722),0)</f>
        <v>14338</v>
      </c>
      <c r="I722" s="19">
        <f>VLOOKUP($A722,ENERGY!$A722:$E3412,COLUMN(E722),0)</f>
        <v>8441</v>
      </c>
      <c r="J722" s="19">
        <f>VLOOKUP($A722,'HUMAN RESOURCES'!$A722:$L3412,COLUMN(D722),0)</f>
        <v>2.4E-2</v>
      </c>
      <c r="K722" s="19">
        <f>VLOOKUP($A722,'HUMAN RESOURCES'!$A722:$L3412,COLUMN(E722),0)</f>
        <v>6.6000000000000003E-2</v>
      </c>
      <c r="L722" s="19">
        <f>VLOOKUP($A722,'HUMAN RESOURCES'!$A722:$L3412,COLUMN(F722),0)</f>
        <v>68</v>
      </c>
      <c r="M722" s="19">
        <f>VLOOKUP($A722,'HUMAN RESOURCES'!$A722:$L3412,COLUMN(G722),0)</f>
        <v>60</v>
      </c>
      <c r="N722" s="19">
        <f>VLOOKUP($A722,'HUMAN RESOURCES'!$A722:$L3412,COLUMN(H722),0)</f>
        <v>0.36299999999999999</v>
      </c>
      <c r="O722" s="19">
        <f>VLOOKUP($A722,'HUMAN RESOURCES'!$A722:$L3412,COLUMN(I722),0)</f>
        <v>0.59399999999999997</v>
      </c>
      <c r="P722" s="19">
        <f>VLOOKUP($A722,'HUMAN RESOURCES'!$A722:$L3412,COLUMN(J722),0)</f>
        <v>4.2999999999999997E-2</v>
      </c>
      <c r="Q722" s="19">
        <f>VLOOKUP($A722,'HUMAN RESOURCES'!$A722:$L3412,COLUMN(K722),0)</f>
        <v>4501419</v>
      </c>
      <c r="R722" s="19">
        <f>VLOOKUP($A722,'HUMAN RESOURCES'!$A722:$L3412,COLUMN(L722),0)</f>
        <v>0.45900000000000002</v>
      </c>
      <c r="S722" s="19">
        <f>VLOOKUP($A722,TOURISM!$A721:$E3411, COLUMN(D722),0)</f>
        <v>2478709140</v>
      </c>
      <c r="T722" s="19">
        <f>VLOOKUP($A722,TOURISM!$A721:$E3411, COLUMN(E722),0)</f>
        <v>448000000</v>
      </c>
      <c r="U722" s="19">
        <f>VLOOKUP($A722,BUSINESS!$A722:$I3412, COLUMN(H722),0)</f>
        <v>1E-3</v>
      </c>
      <c r="V722" s="19">
        <f>VLOOKUP($A722,BUSINESS!$A722:$I3412, COLUMN(I722),0)</f>
        <v>2E-3</v>
      </c>
    </row>
    <row r="723" spans="1:22" ht="15" x14ac:dyDescent="0.25">
      <c r="A723" s="14" t="s">
        <v>126</v>
      </c>
      <c r="B723" s="15" t="s">
        <v>159</v>
      </c>
      <c r="C723" s="16" t="s">
        <v>61</v>
      </c>
      <c r="D723" s="17">
        <v>13760374488</v>
      </c>
      <c r="E723" s="18">
        <v>5.2999999999999999E-2</v>
      </c>
      <c r="F723" s="18">
        <v>29</v>
      </c>
      <c r="G723" s="19">
        <v>0.12</v>
      </c>
      <c r="H723" s="19">
        <f>VLOOKUP($A723,ENERGY!$A723:$E3413,COLUMN(D723),0)</f>
        <v>14338</v>
      </c>
      <c r="I723" s="19">
        <f>VLOOKUP($A723,ENERGY!$A723:$E3413,COLUMN(E723),0)</f>
        <v>8441</v>
      </c>
      <c r="J723" s="19">
        <f>VLOOKUP($A723,'HUMAN RESOURCES'!$A723:$L3413,COLUMN(D723),0)</f>
        <v>2.1000000000000001E-2</v>
      </c>
      <c r="K723" s="19">
        <f>VLOOKUP($A723,'HUMAN RESOURCES'!$A723:$L3413,COLUMN(E723),0)</f>
        <v>5.2999999999999999E-2</v>
      </c>
      <c r="L723" s="19">
        <f>VLOOKUP($A723,'HUMAN RESOURCES'!$A723:$L3413,COLUMN(F723),0)</f>
        <v>70</v>
      </c>
      <c r="M723" s="19">
        <f>VLOOKUP($A723,'HUMAN RESOURCES'!$A723:$L3413,COLUMN(G723),0)</f>
        <v>64</v>
      </c>
      <c r="N723" s="19">
        <f>VLOOKUP($A723,'HUMAN RESOURCES'!$A723:$L3413,COLUMN(H723),0)</f>
        <v>0.373</v>
      </c>
      <c r="O723" s="19">
        <f>VLOOKUP($A723,'HUMAN RESOURCES'!$A723:$L3413,COLUMN(I723),0)</f>
        <v>0.58399999999999996</v>
      </c>
      <c r="P723" s="19">
        <f>VLOOKUP($A723,'HUMAN RESOURCES'!$A723:$L3413,COLUMN(J723),0)</f>
        <v>4.2999999999999997E-2</v>
      </c>
      <c r="Q723" s="19">
        <f>VLOOKUP($A723,'HUMAN RESOURCES'!$A723:$L3413,COLUMN(K723),0)</f>
        <v>24650400</v>
      </c>
      <c r="R723" s="19">
        <f>VLOOKUP($A723,'HUMAN RESOURCES'!$A723:$L3413,COLUMN(L723),0)</f>
        <v>0.374</v>
      </c>
      <c r="S723" s="19">
        <f>VLOOKUP($A723,TOURISM!$A722:$E3412, COLUMN(D723),0)</f>
        <v>63000000</v>
      </c>
      <c r="T723" s="19">
        <f>VLOOKUP($A723,TOURISM!$A722:$E3412, COLUMN(E723),0)</f>
        <v>448000000</v>
      </c>
      <c r="U723" s="19">
        <f>VLOOKUP($A723,BUSINESS!$A723:$I3413, COLUMN(H723),0)</f>
        <v>5.0000000000000001E-3</v>
      </c>
      <c r="V723" s="19">
        <f>VLOOKUP($A723,BUSINESS!$A723:$I3413, COLUMN(I723),0)</f>
        <v>2E-3</v>
      </c>
    </row>
    <row r="724" spans="1:22" ht="15" x14ac:dyDescent="0.25">
      <c r="A724" s="14" t="s">
        <v>126</v>
      </c>
      <c r="B724" s="15" t="s">
        <v>160</v>
      </c>
      <c r="C724" s="16" t="s">
        <v>61</v>
      </c>
      <c r="D724" s="17">
        <v>33640085728</v>
      </c>
      <c r="E724" s="18">
        <v>5.2999999999999999E-2</v>
      </c>
      <c r="F724" s="18">
        <v>20</v>
      </c>
      <c r="G724" s="18">
        <v>0.106</v>
      </c>
      <c r="H724" s="19">
        <f>VLOOKUP($A724,ENERGY!$A724:$E3414,COLUMN(D724),0)</f>
        <v>14338</v>
      </c>
      <c r="I724" s="19">
        <f>VLOOKUP($A724,ENERGY!$A724:$E3414,COLUMN(E724),0)</f>
        <v>8441</v>
      </c>
      <c r="J724" s="19">
        <f>VLOOKUP($A724,'HUMAN RESOURCES'!$A724:$L3414,COLUMN(D724),0)</f>
        <v>1.7000000000000001E-2</v>
      </c>
      <c r="K724" s="19">
        <f>VLOOKUP($A724,'HUMAN RESOURCES'!$A724:$L3414,COLUMN(E724),0)</f>
        <v>2.7E-2</v>
      </c>
      <c r="L724" s="19">
        <f>VLOOKUP($A724,'HUMAN RESOURCES'!$A724:$L3414,COLUMN(F724),0)</f>
        <v>78</v>
      </c>
      <c r="M724" s="19">
        <f>VLOOKUP($A724,'HUMAN RESOURCES'!$A724:$L3414,COLUMN(G724),0)</f>
        <v>69</v>
      </c>
      <c r="N724" s="19">
        <f>VLOOKUP($A724,'HUMAN RESOURCES'!$A724:$L3414,COLUMN(H724),0)</f>
        <v>0.316</v>
      </c>
      <c r="O724" s="19">
        <f>VLOOKUP($A724,'HUMAN RESOURCES'!$A724:$L3414,COLUMN(I724),0)</f>
        <v>0.62</v>
      </c>
      <c r="P724" s="19">
        <f>VLOOKUP($A724,'HUMAN RESOURCES'!$A724:$L3414,COLUMN(J724),0)</f>
        <v>6.4000000000000001E-2</v>
      </c>
      <c r="Q724" s="19">
        <f>VLOOKUP($A724,'HUMAN RESOURCES'!$A724:$L3414,COLUMN(K724),0)</f>
        <v>77630900</v>
      </c>
      <c r="R724" s="19">
        <f>VLOOKUP($A724,'HUMAN RESOURCES'!$A724:$L3414,COLUMN(L724),0)</f>
        <v>0.24399999999999999</v>
      </c>
      <c r="S724" s="19">
        <f>VLOOKUP($A724,TOURISM!$A723:$E3413, COLUMN(D724),0)</f>
        <v>2478709140</v>
      </c>
      <c r="T724" s="19">
        <f>VLOOKUP($A724,TOURISM!$A723:$E3413, COLUMN(E724),0)</f>
        <v>448000000</v>
      </c>
      <c r="U724" s="19">
        <f>VLOOKUP($A724,BUSINESS!$A724:$I3414, COLUMN(H724),0)</f>
        <v>3.0000000000000001E-3</v>
      </c>
      <c r="V724" s="19">
        <f>VLOOKUP($A724,BUSINESS!$A724:$I3414, COLUMN(I724),0)</f>
        <v>0.01</v>
      </c>
    </row>
    <row r="725" spans="1:22" ht="15" x14ac:dyDescent="0.25">
      <c r="A725" s="14" t="s">
        <v>126</v>
      </c>
      <c r="B725" s="15" t="s">
        <v>127</v>
      </c>
      <c r="C725" s="16" t="s">
        <v>114</v>
      </c>
      <c r="D725" s="17">
        <v>2461666315</v>
      </c>
      <c r="E725" s="21">
        <v>6.4000000000000001E-2</v>
      </c>
      <c r="F725" s="19">
        <v>190</v>
      </c>
      <c r="G725" s="19">
        <v>0.12</v>
      </c>
      <c r="H725" s="19">
        <f>VLOOKUP($A725,ENERGY!$A725:$E3415,COLUMN(D725),0)</f>
        <v>14338</v>
      </c>
      <c r="I725" s="19">
        <f>VLOOKUP($A725,ENERGY!$A725:$E3415,COLUMN(E725),0)</f>
        <v>8441</v>
      </c>
      <c r="J725" s="19">
        <f>VLOOKUP($A725,'HUMAN RESOURCES'!$A725:$L3415,COLUMN(D725),0)</f>
        <v>4.9000000000000002E-2</v>
      </c>
      <c r="K725" s="19">
        <f>VLOOKUP($A725,'HUMAN RESOURCES'!$A725:$L3415,COLUMN(E725),0)</f>
        <v>9.2999999999999999E-2</v>
      </c>
      <c r="L725" s="19">
        <f>VLOOKUP($A725,'HUMAN RESOURCES'!$A725:$L3415,COLUMN(F725),0)</f>
        <v>56</v>
      </c>
      <c r="M725" s="19">
        <f>VLOOKUP($A725,'HUMAN RESOURCES'!$A725:$L3415,COLUMN(G725),0)</f>
        <v>54</v>
      </c>
      <c r="N725" s="19">
        <f>VLOOKUP($A725,'HUMAN RESOURCES'!$A725:$L3415,COLUMN(H725),0)</f>
        <v>0.495</v>
      </c>
      <c r="O725" s="19">
        <f>VLOOKUP($A725,'HUMAN RESOURCES'!$A725:$L3415,COLUMN(I725),0)</f>
        <v>0.48399999999999999</v>
      </c>
      <c r="P725" s="19">
        <f>VLOOKUP($A725,'HUMAN RESOURCES'!$A725:$L3415,COLUMN(J725),0)</f>
        <v>0.02</v>
      </c>
      <c r="Q725" s="19">
        <f>VLOOKUP($A725,'HUMAN RESOURCES'!$A725:$L3415,COLUMN(K725),0)</f>
        <v>21347782</v>
      </c>
      <c r="R725" s="19">
        <f>VLOOKUP($A725,'HUMAN RESOURCES'!$A725:$L3415,COLUMN(L725),0)</f>
        <v>0.216</v>
      </c>
      <c r="S725" s="19">
        <f>VLOOKUP($A725,TOURISM!$A724:$E3414, COLUMN(D725),0)</f>
        <v>2478709140</v>
      </c>
      <c r="T725" s="19">
        <f>VLOOKUP($A725,TOURISM!$A724:$E3414, COLUMN(E725),0)</f>
        <v>448000000</v>
      </c>
      <c r="U725" s="19">
        <f>VLOOKUP($A725,BUSINESS!$A725:$I3415, COLUMN(H725),0)</f>
        <v>0</v>
      </c>
      <c r="V725" s="19">
        <f>VLOOKUP($A725,BUSINESS!$A725:$I3415, COLUMN(I725),0)</f>
        <v>0.57999999999999996</v>
      </c>
    </row>
    <row r="726" spans="1:22" ht="15" x14ac:dyDescent="0.25">
      <c r="A726" s="14" t="s">
        <v>126</v>
      </c>
      <c r="B726" s="15" t="s">
        <v>128</v>
      </c>
      <c r="C726" s="16" t="s">
        <v>114</v>
      </c>
      <c r="D726" s="17">
        <v>1911563665</v>
      </c>
      <c r="E726" s="18">
        <v>6.3E-2</v>
      </c>
      <c r="F726" s="18">
        <v>39</v>
      </c>
      <c r="G726" s="18">
        <v>0.316</v>
      </c>
      <c r="H726" s="19">
        <f>VLOOKUP($A726,ENERGY!$A726:$E3416,COLUMN(D726),0)</f>
        <v>2716</v>
      </c>
      <c r="I726" s="19">
        <f>VLOOKUP($A726,ENERGY!$A726:$E3416,COLUMN(E726),0)</f>
        <v>8441</v>
      </c>
      <c r="J726" s="19">
        <f>VLOOKUP($A726,'HUMAN RESOURCES'!$A726:$L3416,COLUMN(D726),0)</f>
        <v>1.2999999999999999E-2</v>
      </c>
      <c r="K726" s="19">
        <f>VLOOKUP($A726,'HUMAN RESOURCES'!$A726:$L3416,COLUMN(E726),0)</f>
        <v>2.5000000000000001E-2</v>
      </c>
      <c r="L726" s="19">
        <f>VLOOKUP($A726,'HUMAN RESOURCES'!$A726:$L3416,COLUMN(F726),0)</f>
        <v>75</v>
      </c>
      <c r="M726" s="19">
        <f>VLOOKUP($A726,'HUMAN RESOURCES'!$A726:$L3416,COLUMN(G726),0)</f>
        <v>68</v>
      </c>
      <c r="N726" s="19">
        <f>VLOOKUP($A726,'HUMAN RESOURCES'!$A726:$L3416,COLUMN(H726),0)</f>
        <v>0.25</v>
      </c>
      <c r="O726" s="19">
        <f>VLOOKUP($A726,'HUMAN RESOURCES'!$A726:$L3416,COLUMN(I726),0)</f>
        <v>0.64600000000000002</v>
      </c>
      <c r="P726" s="19">
        <f>VLOOKUP($A726,'HUMAN RESOURCES'!$A726:$L3416,COLUMN(J726),0)</f>
        <v>0.104</v>
      </c>
      <c r="Q726" s="19">
        <f>VLOOKUP($A726,'HUMAN RESOURCES'!$A726:$L3416,COLUMN(K726),0)</f>
        <v>3059960</v>
      </c>
      <c r="R726" s="19">
        <f>VLOOKUP($A726,'HUMAN RESOURCES'!$A726:$L3416,COLUMN(L726),0)</f>
        <v>0.64400000000000002</v>
      </c>
      <c r="S726" s="19">
        <f>VLOOKUP($A726,TOURISM!$A725:$E3415, COLUMN(D726),0)</f>
        <v>81000000</v>
      </c>
      <c r="T726" s="19">
        <f>VLOOKUP($A726,TOURISM!$A725:$E3415, COLUMN(E726),0)</f>
        <v>59000000</v>
      </c>
      <c r="U726" s="19">
        <f>VLOOKUP($A726,BUSINESS!$A726:$I3416, COLUMN(H726),0)</f>
        <v>1.6E-2</v>
      </c>
      <c r="V726" s="19">
        <f>VLOOKUP($A726,BUSINESS!$A726:$I3416, COLUMN(I726),0)</f>
        <v>8.0000000000000002E-3</v>
      </c>
    </row>
    <row r="727" spans="1:22" ht="15" x14ac:dyDescent="0.25">
      <c r="A727" s="14" t="s">
        <v>126</v>
      </c>
      <c r="B727" s="15" t="s">
        <v>129</v>
      </c>
      <c r="C727" s="16" t="s">
        <v>114</v>
      </c>
      <c r="D727" s="17">
        <v>5272617196</v>
      </c>
      <c r="E727" s="18">
        <v>4.7E-2</v>
      </c>
      <c r="F727" s="18">
        <v>30</v>
      </c>
      <c r="G727" s="18">
        <v>0.19700000000000001</v>
      </c>
      <c r="H727" s="19">
        <f>VLOOKUP($A727,ENERGY!$A727:$E3417,COLUMN(D727),0)</f>
        <v>12561</v>
      </c>
      <c r="I727" s="19">
        <f>VLOOKUP($A727,ENERGY!$A727:$E3417,COLUMN(E727),0)</f>
        <v>8441</v>
      </c>
      <c r="J727" s="19">
        <f>VLOOKUP($A727,'HUMAN RESOURCES'!$A727:$L3417,COLUMN(D727),0)</f>
        <v>1.4E-2</v>
      </c>
      <c r="K727" s="19">
        <f>VLOOKUP($A727,'HUMAN RESOURCES'!$A727:$L3417,COLUMN(E727),0)</f>
        <v>5.7000000000000002E-2</v>
      </c>
      <c r="L727" s="19">
        <f>VLOOKUP($A727,'HUMAN RESOURCES'!$A727:$L3417,COLUMN(F727),0)</f>
        <v>70</v>
      </c>
      <c r="M727" s="19">
        <f>VLOOKUP($A727,'HUMAN RESOURCES'!$A727:$L3417,COLUMN(G727),0)</f>
        <v>64</v>
      </c>
      <c r="N727" s="19">
        <f>VLOOKUP($A727,'HUMAN RESOURCES'!$A727:$L3417,COLUMN(H727),0)</f>
        <v>0.30099999999999999</v>
      </c>
      <c r="O727" s="19">
        <f>VLOOKUP($A727,'HUMAN RESOURCES'!$A727:$L3417,COLUMN(I727),0)</f>
        <v>0.64100000000000001</v>
      </c>
      <c r="P727" s="19">
        <f>VLOOKUP($A727,'HUMAN RESOURCES'!$A727:$L3417,COLUMN(J727),0)</f>
        <v>5.8000000000000003E-2</v>
      </c>
      <c r="Q727" s="19">
        <f>VLOOKUP($A727,'HUMAN RESOURCES'!$A727:$L3417,COLUMN(K727),0)</f>
        <v>8111200</v>
      </c>
      <c r="R727" s="19">
        <f>VLOOKUP($A727,'HUMAN RESOURCES'!$A727:$L3417,COLUMN(L727),0)</f>
        <v>0.51600000000000001</v>
      </c>
      <c r="S727" s="19">
        <f>VLOOKUP($A727,TOURISM!$A726:$E3416, COLUMN(D727),0)</f>
        <v>57000000</v>
      </c>
      <c r="T727" s="19">
        <f>VLOOKUP($A727,TOURISM!$A726:$E3416, COLUMN(E727),0)</f>
        <v>119000000</v>
      </c>
      <c r="U727" s="19">
        <f>VLOOKUP($A727,BUSINESS!$A727:$I3417, COLUMN(H727),0)</f>
        <v>3.0000000000000001E-3</v>
      </c>
      <c r="V727" s="19">
        <f>VLOOKUP($A727,BUSINESS!$A727:$I3417, COLUMN(I727),0)</f>
        <v>8.8999999999999996E-2</v>
      </c>
    </row>
    <row r="728" spans="1:22" ht="15" x14ac:dyDescent="0.25">
      <c r="A728" s="14" t="s">
        <v>126</v>
      </c>
      <c r="B728" s="15" t="s">
        <v>130</v>
      </c>
      <c r="C728" s="16" t="s">
        <v>114</v>
      </c>
      <c r="D728" s="17">
        <v>47124925462</v>
      </c>
      <c r="E728" s="18">
        <v>2.8000000000000001E-2</v>
      </c>
      <c r="F728" s="18">
        <v>10</v>
      </c>
      <c r="G728" s="18">
        <v>0.155</v>
      </c>
      <c r="H728" s="19">
        <f>VLOOKUP($A728,ENERGY!$A728:$E3418,COLUMN(D728),0)</f>
        <v>31294</v>
      </c>
      <c r="I728" s="19">
        <f>VLOOKUP($A728,ENERGY!$A728:$E3418,COLUMN(E728),0)</f>
        <v>8441</v>
      </c>
      <c r="J728" s="19">
        <f>VLOOKUP($A728,'HUMAN RESOURCES'!$A728:$L3418,COLUMN(D728),0)</f>
        <v>2.5999999999999999E-2</v>
      </c>
      <c r="K728" s="19">
        <f>VLOOKUP($A728,'HUMAN RESOURCES'!$A728:$L3418,COLUMN(E728),0)</f>
        <v>6.2E-2</v>
      </c>
      <c r="L728" s="19">
        <f>VLOOKUP($A728,'HUMAN RESOURCES'!$A728:$L3418,COLUMN(F728),0)</f>
        <v>66</v>
      </c>
      <c r="M728" s="19">
        <f>VLOOKUP($A728,'HUMAN RESOURCES'!$A728:$L3418,COLUMN(G728),0)</f>
        <v>66</v>
      </c>
      <c r="N728" s="19">
        <f>VLOOKUP($A728,'HUMAN RESOURCES'!$A728:$L3418,COLUMN(H728),0)</f>
        <v>0.36399999999999999</v>
      </c>
      <c r="O728" s="19">
        <f>VLOOKUP($A728,'HUMAN RESOURCES'!$A728:$L3418,COLUMN(I728),0)</f>
        <v>0.59499999999999997</v>
      </c>
      <c r="P728" s="19">
        <f>VLOOKUP($A728,'HUMAN RESOURCES'!$A728:$L3418,COLUMN(J728),0)</f>
        <v>4.1000000000000002E-2</v>
      </c>
      <c r="Q728" s="19">
        <f>VLOOKUP($A728,'HUMAN RESOURCES'!$A728:$L3418,COLUMN(K728),0)</f>
        <v>134729503</v>
      </c>
      <c r="R728" s="19">
        <f>VLOOKUP($A728,'HUMAN RESOURCES'!$A728:$L3418,COLUMN(L728),0)</f>
        <v>0.24099999999999999</v>
      </c>
      <c r="S728" s="19">
        <f>VLOOKUP($A728,TOURISM!$A727:$E3417, COLUMN(D728),0)</f>
        <v>48000000</v>
      </c>
      <c r="T728" s="19">
        <f>VLOOKUP($A728,TOURISM!$A727:$E3417, COLUMN(E728),0)</f>
        <v>341000000</v>
      </c>
      <c r="U728" s="19">
        <f>VLOOKUP($A728,BUSINESS!$A728:$I3418, COLUMN(H728),0)</f>
        <v>1E-3</v>
      </c>
      <c r="V728" s="19">
        <f>VLOOKUP($A728,BUSINESS!$A728:$I3418, COLUMN(I728),0)</f>
        <v>4.0000000000000001E-3</v>
      </c>
    </row>
    <row r="729" spans="1:22" ht="15" x14ac:dyDescent="0.25">
      <c r="A729" s="14" t="s">
        <v>126</v>
      </c>
      <c r="B729" s="15" t="s">
        <v>131</v>
      </c>
      <c r="C729" s="16" t="s">
        <v>114</v>
      </c>
      <c r="D729" s="17">
        <v>439158233</v>
      </c>
      <c r="E729" s="18">
        <v>6.7000000000000004E-2</v>
      </c>
      <c r="F729" s="18">
        <v>52</v>
      </c>
      <c r="G729" s="18">
        <v>0.16</v>
      </c>
      <c r="H729" s="19">
        <f>VLOOKUP($A729,ENERGY!$A729:$E3419,COLUMN(D729),0)</f>
        <v>14338</v>
      </c>
      <c r="I729" s="19">
        <f>VLOOKUP($A729,ENERGY!$A729:$E3419,COLUMN(E729),0)</f>
        <v>8441</v>
      </c>
      <c r="J729" s="19">
        <f>VLOOKUP($A729,'HUMAN RESOURCES'!$A729:$L3419,COLUMN(D729),0)</f>
        <v>2.7E-2</v>
      </c>
      <c r="K729" s="19">
        <f>VLOOKUP($A729,'HUMAN RESOURCES'!$A729:$L3419,COLUMN(E729),0)</f>
        <v>5.6000000000000001E-2</v>
      </c>
      <c r="L729" s="19">
        <f>VLOOKUP($A729,'HUMAN RESOURCES'!$A729:$L3419,COLUMN(F729),0)</f>
        <v>61</v>
      </c>
      <c r="M729" s="19">
        <f>VLOOKUP($A729,'HUMAN RESOURCES'!$A729:$L3419,COLUMN(G729),0)</f>
        <v>61</v>
      </c>
      <c r="N729" s="19">
        <f>VLOOKUP($A729,'HUMAN RESOURCES'!$A729:$L3419,COLUMN(H729),0)</f>
        <v>0.39300000000000002</v>
      </c>
      <c r="O729" s="19">
        <f>VLOOKUP($A729,'HUMAN RESOURCES'!$A729:$L3419,COLUMN(I729),0)</f>
        <v>0.56799999999999995</v>
      </c>
      <c r="P729" s="19">
        <f>VLOOKUP($A729,'HUMAN RESOURCES'!$A729:$L3419,COLUMN(J729),0)</f>
        <v>3.9E-2</v>
      </c>
      <c r="Q729" s="19">
        <f>VLOOKUP($A729,'HUMAN RESOURCES'!$A729:$L3419,COLUMN(K729),0)</f>
        <v>580888</v>
      </c>
      <c r="R729" s="19">
        <f>VLOOKUP($A729,'HUMAN RESOURCES'!$A729:$L3419,COLUMN(L729),0)</f>
        <v>0.26500000000000001</v>
      </c>
      <c r="S729" s="19">
        <f>VLOOKUP($A729,TOURISM!$A728:$E3418, COLUMN(D729),0)</f>
        <v>9000000</v>
      </c>
      <c r="T729" s="19">
        <f>VLOOKUP($A729,TOURISM!$A728:$E3418, COLUMN(E729),0)</f>
        <v>448000000</v>
      </c>
      <c r="U729" s="19">
        <f>VLOOKUP($A729,BUSINESS!$A729:$I3419, COLUMN(H729),0)</f>
        <v>8.9999999999999993E-3</v>
      </c>
      <c r="V729" s="19">
        <f>VLOOKUP($A729,BUSINESS!$A729:$I3419, COLUMN(I729),0)</f>
        <v>0.57999999999999996</v>
      </c>
    </row>
    <row r="730" spans="1:22" ht="15" x14ac:dyDescent="0.25">
      <c r="A730" s="14" t="s">
        <v>126</v>
      </c>
      <c r="B730" s="15" t="s">
        <v>132</v>
      </c>
      <c r="C730" s="16" t="s">
        <v>114</v>
      </c>
      <c r="D730" s="17">
        <v>6001153318</v>
      </c>
      <c r="E730" s="18">
        <v>0.03</v>
      </c>
      <c r="F730" s="18">
        <v>543</v>
      </c>
      <c r="G730" s="18">
        <v>5.5E-2</v>
      </c>
      <c r="H730" s="19">
        <f>VLOOKUP($A730,ENERGY!$A730:$E3420,COLUMN(D730),0)</f>
        <v>3832</v>
      </c>
      <c r="I730" s="19">
        <f>VLOOKUP($A730,ENERGY!$A730:$E3420,COLUMN(E730),0)</f>
        <v>8441</v>
      </c>
      <c r="J730" s="19">
        <f>VLOOKUP($A730,'HUMAN RESOURCES'!$A730:$L3420,COLUMN(D730),0)</f>
        <v>2.1999999999999999E-2</v>
      </c>
      <c r="K730" s="19">
        <f>VLOOKUP($A730,'HUMAN RESOURCES'!$A730:$L3420,COLUMN(E730),0)</f>
        <v>8.0000000000000002E-3</v>
      </c>
      <c r="L730" s="19">
        <f>VLOOKUP($A730,'HUMAN RESOURCES'!$A730:$L3420,COLUMN(F730),0)</f>
        <v>78</v>
      </c>
      <c r="M730" s="19">
        <f>VLOOKUP($A730,'HUMAN RESOURCES'!$A730:$L3420,COLUMN(G730),0)</f>
        <v>74</v>
      </c>
      <c r="N730" s="19">
        <f>VLOOKUP($A730,'HUMAN RESOURCES'!$A730:$L3420,COLUMN(H730),0)</f>
        <v>0.30099999999999999</v>
      </c>
      <c r="O730" s="19">
        <f>VLOOKUP($A730,'HUMAN RESOURCES'!$A730:$L3420,COLUMN(I730),0)</f>
        <v>0.67100000000000004</v>
      </c>
      <c r="P730" s="19">
        <f>VLOOKUP($A730,'HUMAN RESOURCES'!$A730:$L3420,COLUMN(J730),0)</f>
        <v>2.8000000000000001E-2</v>
      </c>
      <c r="Q730" s="19">
        <f>VLOOKUP($A730,'HUMAN RESOURCES'!$A730:$L3420,COLUMN(K730),0)</f>
        <v>339114</v>
      </c>
      <c r="R730" s="19">
        <f>VLOOKUP($A730,'HUMAN RESOURCES'!$A730:$L3420,COLUMN(L730),0)</f>
        <v>0.71699999999999997</v>
      </c>
      <c r="S730" s="19">
        <f>VLOOKUP($A730,TOURISM!$A729:$E3419, COLUMN(D730),0)</f>
        <v>155000000</v>
      </c>
      <c r="T730" s="19">
        <f>VLOOKUP($A730,TOURISM!$A729:$E3419, COLUMN(E730),0)</f>
        <v>456000000</v>
      </c>
      <c r="U730" s="19">
        <f>VLOOKUP($A730,BUSINESS!$A730:$I3420, COLUMN(H730),0)</f>
        <v>0.129</v>
      </c>
      <c r="V730" s="19">
        <f>VLOOKUP($A730,BUSINESS!$A730:$I3420, COLUMN(I730),0)</f>
        <v>0.42199999999999999</v>
      </c>
    </row>
    <row r="731" spans="1:22" ht="15" x14ac:dyDescent="0.25">
      <c r="A731" s="14" t="s">
        <v>126</v>
      </c>
      <c r="B731" s="15" t="s">
        <v>133</v>
      </c>
      <c r="C731" s="16" t="s">
        <v>114</v>
      </c>
      <c r="D731" s="17">
        <v>3654031716</v>
      </c>
      <c r="E731" s="18">
        <v>6.3E-2</v>
      </c>
      <c r="F731" s="18">
        <v>19</v>
      </c>
      <c r="G731" s="19">
        <v>0.12</v>
      </c>
      <c r="H731" s="19">
        <f>VLOOKUP($A731,ENERGY!$A731:$E3421,COLUMN(D731),0)</f>
        <v>5333</v>
      </c>
      <c r="I731" s="19">
        <f>VLOOKUP($A731,ENERGY!$A731:$E3421,COLUMN(E731),0)</f>
        <v>8441</v>
      </c>
      <c r="J731" s="19">
        <f>VLOOKUP($A731,'HUMAN RESOURCES'!$A731:$L3421,COLUMN(D731),0)</f>
        <v>2.7E-2</v>
      </c>
      <c r="K731" s="19">
        <f>VLOOKUP($A731,'HUMAN RESOURCES'!$A731:$L3421,COLUMN(E731),0)</f>
        <v>7.5999999999999998E-2</v>
      </c>
      <c r="L731" s="19">
        <f>VLOOKUP($A731,'HUMAN RESOURCES'!$A731:$L3421,COLUMN(F731),0)</f>
        <v>66</v>
      </c>
      <c r="M731" s="19">
        <f>VLOOKUP($A731,'HUMAN RESOURCES'!$A731:$L3421,COLUMN(G731),0)</f>
        <v>60</v>
      </c>
      <c r="N731" s="19">
        <f>VLOOKUP($A731,'HUMAN RESOURCES'!$A731:$L3421,COLUMN(H731),0)</f>
        <v>0.39700000000000002</v>
      </c>
      <c r="O731" s="19">
        <f>VLOOKUP($A731,'HUMAN RESOURCES'!$A731:$L3421,COLUMN(I731),0)</f>
        <v>0.56399999999999995</v>
      </c>
      <c r="P731" s="19">
        <f>VLOOKUP($A731,'HUMAN RESOURCES'!$A731:$L3421,COLUMN(J731),0)</f>
        <v>3.9E-2</v>
      </c>
      <c r="Q731" s="19">
        <f>VLOOKUP($A731,'HUMAN RESOURCES'!$A731:$L3421,COLUMN(K731),0)</f>
        <v>12472586</v>
      </c>
      <c r="R731" s="19">
        <f>VLOOKUP($A731,'HUMAN RESOURCES'!$A731:$L3421,COLUMN(L731),0)</f>
        <v>0.187</v>
      </c>
      <c r="S731" s="19">
        <f>VLOOKUP($A731,TOURISM!$A730:$E3420, COLUMN(D731),0)</f>
        <v>429000000</v>
      </c>
      <c r="T731" s="19">
        <f>VLOOKUP($A731,TOURISM!$A730:$E3420, COLUMN(E731),0)</f>
        <v>59000000</v>
      </c>
      <c r="U731" s="19">
        <f>VLOOKUP($A731,BUSINESS!$A731:$I3421, COLUMN(H731),0)</f>
        <v>1E-3</v>
      </c>
      <c r="V731" s="19">
        <f>VLOOKUP($A731,BUSINESS!$A731:$I3421, COLUMN(I731),0)</f>
        <v>1.7999999999999999E-2</v>
      </c>
    </row>
    <row r="732" spans="1:22" ht="15" x14ac:dyDescent="0.25">
      <c r="A732" s="14" t="s">
        <v>126</v>
      </c>
      <c r="B732" s="15" t="s">
        <v>134</v>
      </c>
      <c r="C732" s="16" t="s">
        <v>114</v>
      </c>
      <c r="D732" s="17">
        <v>1200000000000</v>
      </c>
      <c r="E732" s="18">
        <v>4.5999999999999999E-2</v>
      </c>
      <c r="F732" s="18">
        <v>43</v>
      </c>
      <c r="G732" s="18">
        <v>5.8999999999999997E-2</v>
      </c>
      <c r="H732" s="19">
        <f>VLOOKUP($A732,ENERGY!$A732:$E3422,COLUMN(D732),0)</f>
        <v>2727728</v>
      </c>
      <c r="I732" s="19">
        <f>VLOOKUP($A732,ENERGY!$A732:$E3422,COLUMN(E732),0)</f>
        <v>8441</v>
      </c>
      <c r="J732" s="19">
        <f>VLOOKUP($A732,'HUMAN RESOURCES'!$A732:$L3422,COLUMN(D732),0)</f>
        <v>1.2999999999999999E-2</v>
      </c>
      <c r="K732" s="19">
        <f>VLOOKUP($A732,'HUMAN RESOURCES'!$A732:$L3422,COLUMN(E732),0)</f>
        <v>2.8000000000000001E-2</v>
      </c>
      <c r="L732" s="19">
        <f>VLOOKUP($A732,'HUMAN RESOURCES'!$A732:$L3422,COLUMN(F732),0)</f>
        <v>74</v>
      </c>
      <c r="M732" s="19">
        <f>VLOOKUP($A732,'HUMAN RESOURCES'!$A732:$L3422,COLUMN(G732),0)</f>
        <v>71</v>
      </c>
      <c r="N732" s="19">
        <f>VLOOKUP($A732,'HUMAN RESOURCES'!$A732:$L3422,COLUMN(H732),0)</f>
        <v>0.246</v>
      </c>
      <c r="O732" s="19">
        <f>VLOOKUP($A732,'HUMAN RESOURCES'!$A732:$L3422,COLUMN(I732),0)</f>
        <v>0.68300000000000005</v>
      </c>
      <c r="P732" s="19">
        <f>VLOOKUP($A732,'HUMAN RESOURCES'!$A732:$L3422,COLUMN(J732),0)</f>
        <v>7.0000000000000007E-2</v>
      </c>
      <c r="Q732" s="19">
        <f>VLOOKUP($A732,'HUMAN RESOURCES'!$A732:$L3422,COLUMN(K732),0)</f>
        <v>1271850000</v>
      </c>
      <c r="R732" s="19">
        <f>VLOOKUP($A732,'HUMAN RESOURCES'!$A732:$L3422,COLUMN(L732),0)</f>
        <v>0.371</v>
      </c>
      <c r="S732" s="19">
        <f>VLOOKUP($A732,TOURISM!$A731:$E3421, COLUMN(D732),0)</f>
        <v>19006000000</v>
      </c>
      <c r="T732" s="19">
        <f>VLOOKUP($A732,TOURISM!$A731:$E3421, COLUMN(E732),0)</f>
        <v>14992000000</v>
      </c>
      <c r="U732" s="19">
        <f>VLOOKUP($A732,BUSINESS!$A732:$I3422, COLUMN(H732),0)</f>
        <v>2.5999999999999999E-2</v>
      </c>
      <c r="V732" s="19">
        <f>VLOOKUP($A732,BUSINESS!$A732:$I3422, COLUMN(I732),0)</f>
        <v>0.112</v>
      </c>
    </row>
    <row r="733" spans="1:22" ht="15" x14ac:dyDescent="0.25">
      <c r="A733" s="14" t="s">
        <v>126</v>
      </c>
      <c r="B733" s="15" t="s">
        <v>135</v>
      </c>
      <c r="C733" s="16" t="s">
        <v>114</v>
      </c>
      <c r="D733" s="17">
        <v>3219487823</v>
      </c>
      <c r="E733" s="18">
        <v>7.8E-2</v>
      </c>
      <c r="F733" s="18">
        <v>54</v>
      </c>
      <c r="G733" s="18">
        <v>0.223</v>
      </c>
      <c r="H733" s="19">
        <f>VLOOKUP($A733,ENERGY!$A733:$E3423,COLUMN(D733),0)</f>
        <v>3543</v>
      </c>
      <c r="I733" s="19">
        <f>VLOOKUP($A733,ENERGY!$A733:$E3423,COLUMN(E733),0)</f>
        <v>8441</v>
      </c>
      <c r="J733" s="19">
        <f>VLOOKUP($A733,'HUMAN RESOURCES'!$A733:$L3423,COLUMN(D733),0)</f>
        <v>1.2E-2</v>
      </c>
      <c r="K733" s="19">
        <f>VLOOKUP($A733,'HUMAN RESOURCES'!$A733:$L3423,COLUMN(E733),0)</f>
        <v>2.9000000000000001E-2</v>
      </c>
      <c r="L733" s="19">
        <f>VLOOKUP($A733,'HUMAN RESOURCES'!$A733:$L3423,COLUMN(F733),0)</f>
        <v>76</v>
      </c>
      <c r="M733" s="19">
        <f>VLOOKUP($A733,'HUMAN RESOURCES'!$A733:$L3423,COLUMN(G733),0)</f>
        <v>68</v>
      </c>
      <c r="N733" s="19">
        <f>VLOOKUP($A733,'HUMAN RESOURCES'!$A733:$L3423,COLUMN(H733),0)</f>
        <v>0.21199999999999999</v>
      </c>
      <c r="O733" s="19">
        <f>VLOOKUP($A733,'HUMAN RESOURCES'!$A733:$L3423,COLUMN(I733),0)</f>
        <v>0.65900000000000003</v>
      </c>
      <c r="P733" s="19">
        <f>VLOOKUP($A733,'HUMAN RESOURCES'!$A733:$L3423,COLUMN(J733),0)</f>
        <v>0.129</v>
      </c>
      <c r="Q733" s="19">
        <f>VLOOKUP($A733,'HUMAN RESOURCES'!$A733:$L3423,COLUMN(K733),0)</f>
        <v>4386400</v>
      </c>
      <c r="R733" s="19">
        <f>VLOOKUP($A733,'HUMAN RESOURCES'!$A733:$L3423,COLUMN(L733),0)</f>
        <v>0.52400000000000002</v>
      </c>
      <c r="S733" s="19">
        <f>VLOOKUP($A733,TOURISM!$A732:$E3422, COLUMN(D733),0)</f>
        <v>136000000</v>
      </c>
      <c r="T733" s="19">
        <f>VLOOKUP($A733,TOURISM!$A732:$E3422, COLUMN(E733),0)</f>
        <v>136000000</v>
      </c>
      <c r="U733" s="19">
        <f>VLOOKUP($A733,BUSINESS!$A733:$I3423, COLUMN(H733),0)</f>
        <v>0.01</v>
      </c>
      <c r="V733" s="19">
        <f>VLOOKUP($A733,BUSINESS!$A733:$I3423, COLUMN(I733),0)</f>
        <v>6.4000000000000001E-2</v>
      </c>
    </row>
    <row r="734" spans="1:22" ht="15" x14ac:dyDescent="0.25">
      <c r="A734" s="14" t="s">
        <v>126</v>
      </c>
      <c r="B734" s="15" t="s">
        <v>136</v>
      </c>
      <c r="C734" s="16" t="s">
        <v>114</v>
      </c>
      <c r="D734" s="17">
        <v>169000000000</v>
      </c>
      <c r="E734" s="21">
        <v>6.4000000000000001E-2</v>
      </c>
      <c r="F734" s="19">
        <v>190</v>
      </c>
      <c r="G734" s="18">
        <v>5.0999999999999997E-2</v>
      </c>
      <c r="H734" s="19">
        <f>VLOOKUP($A734,ENERGY!$A734:$E3424,COLUMN(D734),0)</f>
        <v>14894</v>
      </c>
      <c r="I734" s="19">
        <f>VLOOKUP($A734,ENERGY!$A734:$E3424,COLUMN(E734),0)</f>
        <v>8441</v>
      </c>
      <c r="J734" s="19">
        <f>VLOOKUP($A734,'HUMAN RESOURCES'!$A734:$L3424,COLUMN(D734),0)</f>
        <v>7.0000000000000001E-3</v>
      </c>
      <c r="K734" s="19">
        <f>VLOOKUP($A734,'HUMAN RESOURCES'!$A734:$L3424,COLUMN(E734),0)</f>
        <v>3.2000000000000001E-2</v>
      </c>
      <c r="L734" s="19">
        <f>VLOOKUP($A734,'HUMAN RESOURCES'!$A734:$L3424,COLUMN(F734),0)</f>
        <v>85</v>
      </c>
      <c r="M734" s="19">
        <f>VLOOKUP($A734,'HUMAN RESOURCES'!$A734:$L3424,COLUMN(G734),0)</f>
        <v>78</v>
      </c>
      <c r="N734" s="19">
        <f>VLOOKUP($A734,'HUMAN RESOURCES'!$A734:$L3424,COLUMN(H734),0)</f>
        <v>0.16700000000000001</v>
      </c>
      <c r="O734" s="19">
        <f>VLOOKUP($A734,'HUMAN RESOURCES'!$A734:$L3424,COLUMN(I734),0)</f>
        <v>0.72</v>
      </c>
      <c r="P734" s="19">
        <f>VLOOKUP($A734,'HUMAN RESOURCES'!$A734:$L3424,COLUMN(J734),0)</f>
        <v>0.112</v>
      </c>
      <c r="Q734" s="19">
        <f>VLOOKUP($A734,'HUMAN RESOURCES'!$A734:$L3424,COLUMN(K734),0)</f>
        <v>6714300</v>
      </c>
      <c r="R734" s="19">
        <f>VLOOKUP($A734,'HUMAN RESOURCES'!$A734:$L3424,COLUMN(L734),0)</f>
        <v>1</v>
      </c>
      <c r="S734" s="19">
        <f>VLOOKUP($A734,TOURISM!$A733:$E3423, COLUMN(D734),0)</f>
        <v>7923000000</v>
      </c>
      <c r="T734" s="19">
        <f>VLOOKUP($A734,TOURISM!$A733:$E3423, COLUMN(E734),0)</f>
        <v>12317000000</v>
      </c>
      <c r="U734" s="19">
        <f>VLOOKUP($A734,BUSINESS!$A734:$I3424, COLUMN(H734),0)</f>
        <v>0.38700000000000001</v>
      </c>
      <c r="V734" s="19">
        <f>VLOOKUP($A734,BUSINESS!$A734:$I3424, COLUMN(I734),0)</f>
        <v>0.83799999999999997</v>
      </c>
    </row>
    <row r="735" spans="1:22" ht="15" x14ac:dyDescent="0.25">
      <c r="A735" s="14" t="s">
        <v>126</v>
      </c>
      <c r="B735" s="15" t="s">
        <v>137</v>
      </c>
      <c r="C735" s="16" t="s">
        <v>114</v>
      </c>
      <c r="D735" s="17">
        <v>494000000000</v>
      </c>
      <c r="E735" s="18">
        <v>4.4999999999999998E-2</v>
      </c>
      <c r="F735" s="18">
        <v>21</v>
      </c>
      <c r="G735" s="18">
        <v>0.121</v>
      </c>
      <c r="H735" s="19">
        <f>VLOOKUP($A735,ENERGY!$A735:$E3425,COLUMN(D735),0)</f>
        <v>749447</v>
      </c>
      <c r="I735" s="19">
        <f>VLOOKUP($A735,ENERGY!$A735:$E3425,COLUMN(E735),0)</f>
        <v>8441</v>
      </c>
      <c r="J735" s="19">
        <f>VLOOKUP($A735,'HUMAN RESOURCES'!$A735:$L3425,COLUMN(D735),0)</f>
        <v>2.5000000000000001E-2</v>
      </c>
      <c r="K735" s="19">
        <f>VLOOKUP($A735,'HUMAN RESOURCES'!$A735:$L3425,COLUMN(E735),0)</f>
        <v>6.4000000000000001E-2</v>
      </c>
      <c r="L735" s="19">
        <f>VLOOKUP($A735,'HUMAN RESOURCES'!$A735:$L3425,COLUMN(F735),0)</f>
        <v>64</v>
      </c>
      <c r="M735" s="19">
        <f>VLOOKUP($A735,'HUMAN RESOURCES'!$A735:$L3425,COLUMN(G735),0)</f>
        <v>61</v>
      </c>
      <c r="N735" s="19">
        <f>VLOOKUP($A735,'HUMAN RESOURCES'!$A735:$L3425,COLUMN(H735),0)</f>
        <v>0.33800000000000002</v>
      </c>
      <c r="O735" s="19">
        <f>VLOOKUP($A735,'HUMAN RESOURCES'!$A735:$L3425,COLUMN(I735),0)</f>
        <v>0.61699999999999999</v>
      </c>
      <c r="P735" s="19">
        <f>VLOOKUP($A735,'HUMAN RESOURCES'!$A735:$L3425,COLUMN(J735),0)</f>
        <v>4.3999999999999997E-2</v>
      </c>
      <c r="Q735" s="19">
        <f>VLOOKUP($A735,'HUMAN RESOURCES'!$A735:$L3425,COLUMN(K735),0)</f>
        <v>1059500888</v>
      </c>
      <c r="R735" s="19">
        <f>VLOOKUP($A735,'HUMAN RESOURCES'!$A735:$L3425,COLUMN(L735),0)</f>
        <v>0.27900000000000003</v>
      </c>
      <c r="S735" s="19">
        <f>VLOOKUP($A735,TOURISM!$A734:$E3424, COLUMN(D735),0)</f>
        <v>3342000000</v>
      </c>
      <c r="T735" s="19">
        <f>VLOOKUP($A735,TOURISM!$A734:$E3424, COLUMN(E735),0)</f>
        <v>4367000000</v>
      </c>
      <c r="U735" s="19">
        <f>VLOOKUP($A735,BUSINESS!$A735:$I3425, COLUMN(H735),0)</f>
        <v>7.0000000000000001E-3</v>
      </c>
      <c r="V735" s="19">
        <f>VLOOKUP($A735,BUSINESS!$A735:$I3425, COLUMN(I735),0)</f>
        <v>6.0000000000000001E-3</v>
      </c>
    </row>
    <row r="736" spans="1:22" ht="15" x14ac:dyDescent="0.25">
      <c r="A736" s="14" t="s">
        <v>126</v>
      </c>
      <c r="B736" s="15" t="s">
        <v>138</v>
      </c>
      <c r="C736" s="16" t="s">
        <v>114</v>
      </c>
      <c r="D736" s="17">
        <v>160000000000</v>
      </c>
      <c r="E736" s="18">
        <v>2.1999999999999999E-2</v>
      </c>
      <c r="F736" s="18">
        <v>17</v>
      </c>
      <c r="G736" s="18">
        <v>0.185</v>
      </c>
      <c r="H736" s="19">
        <f>VLOOKUP($A736,ENERGY!$A736:$E3426,COLUMN(D736),0)</f>
        <v>209009</v>
      </c>
      <c r="I736" s="19">
        <f>VLOOKUP($A736,ENERGY!$A736:$E3426,COLUMN(E736),0)</f>
        <v>8441</v>
      </c>
      <c r="J736" s="19">
        <f>VLOOKUP($A736,'HUMAN RESOURCES'!$A736:$L3426,COLUMN(D736),0)</f>
        <v>2.1000000000000001E-2</v>
      </c>
      <c r="K736" s="19">
        <f>VLOOKUP($A736,'HUMAN RESOURCES'!$A736:$L3426,COLUMN(E736),0)</f>
        <v>3.9E-2</v>
      </c>
      <c r="L736" s="19">
        <f>VLOOKUP($A736,'HUMAN RESOURCES'!$A736:$L3426,COLUMN(F736),0)</f>
        <v>70</v>
      </c>
      <c r="M736" s="19">
        <f>VLOOKUP($A736,'HUMAN RESOURCES'!$A736:$L3426,COLUMN(G736),0)</f>
        <v>66</v>
      </c>
      <c r="N736" s="19">
        <f>VLOOKUP($A736,'HUMAN RESOURCES'!$A736:$L3426,COLUMN(H736),0)</f>
        <v>0.30399999999999999</v>
      </c>
      <c r="O736" s="19">
        <f>VLOOKUP($A736,'HUMAN RESOURCES'!$A736:$L3426,COLUMN(I736),0)</f>
        <v>0.64900000000000002</v>
      </c>
      <c r="P736" s="19">
        <f>VLOOKUP($A736,'HUMAN RESOURCES'!$A736:$L3426,COLUMN(J736),0)</f>
        <v>4.7E-2</v>
      </c>
      <c r="Q736" s="19">
        <f>VLOOKUP($A736,'HUMAN RESOURCES'!$A736:$L3426,COLUMN(K736),0)</f>
        <v>211970371</v>
      </c>
      <c r="R736" s="19">
        <f>VLOOKUP($A736,'HUMAN RESOURCES'!$A736:$L3426,COLUMN(L736),0)</f>
        <v>0.42799999999999999</v>
      </c>
      <c r="S736" s="19">
        <f>VLOOKUP($A736,TOURISM!$A735:$E3425, COLUMN(D736),0)</f>
        <v>5277000000</v>
      </c>
      <c r="T736" s="19">
        <f>VLOOKUP($A736,TOURISM!$A735:$E3425, COLUMN(E736),0)</f>
        <v>3406000000</v>
      </c>
      <c r="U736" s="19">
        <f>VLOOKUP($A736,BUSINESS!$A736:$I3426, COLUMN(H736),0)</f>
        <v>0.02</v>
      </c>
      <c r="V736" s="19">
        <f>VLOOKUP($A736,BUSINESS!$A736:$I3426, COLUMN(I736),0)</f>
        <v>3.1E-2</v>
      </c>
    </row>
    <row r="737" spans="1:22" ht="15" x14ac:dyDescent="0.25">
      <c r="A737" s="14" t="s">
        <v>126</v>
      </c>
      <c r="B737" s="15" t="s">
        <v>139</v>
      </c>
      <c r="C737" s="16" t="s">
        <v>114</v>
      </c>
      <c r="D737" s="17">
        <v>4160000000000</v>
      </c>
      <c r="E737" s="18">
        <v>7.8E-2</v>
      </c>
      <c r="F737" s="18">
        <v>2554</v>
      </c>
      <c r="G737" s="18">
        <v>0.02</v>
      </c>
      <c r="H737" s="19">
        <f>VLOOKUP($A737,ENERGY!$A737:$E3427,COLUMN(D737),0)</f>
        <v>461468</v>
      </c>
      <c r="I737" s="19">
        <f>VLOOKUP($A737,ENERGY!$A737:$E3427,COLUMN(E737),0)</f>
        <v>8441</v>
      </c>
      <c r="J737" s="19">
        <f>VLOOKUP($A737,'HUMAN RESOURCES'!$A737:$L3427,COLUMN(D737),0)</f>
        <v>8.9999999999999993E-3</v>
      </c>
      <c r="K737" s="19">
        <f>VLOOKUP($A737,'HUMAN RESOURCES'!$A737:$L3427,COLUMN(E737),0)</f>
        <v>3.0000000000000001E-3</v>
      </c>
      <c r="L737" s="19">
        <f>VLOOKUP($A737,'HUMAN RESOURCES'!$A737:$L3427,COLUMN(F737),0)</f>
        <v>85</v>
      </c>
      <c r="M737" s="19">
        <f>VLOOKUP($A737,'HUMAN RESOURCES'!$A737:$L3427,COLUMN(G737),0)</f>
        <v>78</v>
      </c>
      <c r="N737" s="19">
        <f>VLOOKUP($A737,'HUMAN RESOURCES'!$A737:$L3427,COLUMN(H737),0)</f>
        <v>0.14399999999999999</v>
      </c>
      <c r="O737" s="19">
        <f>VLOOKUP($A737,'HUMAN RESOURCES'!$A737:$L3427,COLUMN(I737),0)</f>
        <v>0.67900000000000005</v>
      </c>
      <c r="P737" s="19">
        <f>VLOOKUP($A737,'HUMAN RESOURCES'!$A737:$L3427,COLUMN(J737),0)</f>
        <v>0.17699999999999999</v>
      </c>
      <c r="Q737" s="19">
        <f>VLOOKUP($A737,'HUMAN RESOURCES'!$A737:$L3427,COLUMN(K737),0)</f>
        <v>127149000</v>
      </c>
      <c r="R737" s="19">
        <f>VLOOKUP($A737,'HUMAN RESOURCES'!$A737:$L3427,COLUMN(L737),0)</f>
        <v>0.8</v>
      </c>
      <c r="S737" s="19">
        <f>VLOOKUP($A737,TOURISM!$A736:$E3426, COLUMN(D737),0)</f>
        <v>5750000000</v>
      </c>
      <c r="T737" s="19">
        <f>VLOOKUP($A737,TOURISM!$A736:$E3426, COLUMN(E737),0)</f>
        <v>35526000000</v>
      </c>
      <c r="U737" s="19">
        <f>VLOOKUP($A737,BUSINESS!$A737:$I3427, COLUMN(H737),0)</f>
        <v>0.38500000000000001</v>
      </c>
      <c r="V737" s="19">
        <f>VLOOKUP($A737,BUSINESS!$A737:$I3427, COLUMN(I737),0)</f>
        <v>0.59399999999999997</v>
      </c>
    </row>
    <row r="738" spans="1:22" ht="15" x14ac:dyDescent="0.25">
      <c r="A738" s="14" t="s">
        <v>126</v>
      </c>
      <c r="B738" s="15" t="s">
        <v>140</v>
      </c>
      <c r="C738" s="16" t="s">
        <v>114</v>
      </c>
      <c r="D738" s="17">
        <v>22152689130</v>
      </c>
      <c r="E738" s="18">
        <v>3.5000000000000003E-2</v>
      </c>
      <c r="F738" s="18">
        <v>53</v>
      </c>
      <c r="G738" s="19">
        <v>0.12</v>
      </c>
      <c r="H738" s="19">
        <f>VLOOKUP($A738,ENERGY!$A738:$E3428,COLUMN(D738),0)</f>
        <v>78101</v>
      </c>
      <c r="I738" s="19">
        <f>VLOOKUP($A738,ENERGY!$A738:$E3428,COLUMN(E738),0)</f>
        <v>8441</v>
      </c>
      <c r="J738" s="19">
        <f>VLOOKUP($A738,'HUMAN RESOURCES'!$A738:$L3428,COLUMN(D738),0)</f>
        <v>1.4999999999999999E-2</v>
      </c>
      <c r="K738" s="19">
        <f>VLOOKUP($A738,'HUMAN RESOURCES'!$A738:$L3428,COLUMN(E738),0)</f>
        <v>3.5999999999999997E-2</v>
      </c>
      <c r="L738" s="19">
        <f>VLOOKUP($A738,'HUMAN RESOURCES'!$A738:$L3428,COLUMN(F738),0)</f>
        <v>71</v>
      </c>
      <c r="M738" s="19">
        <f>VLOOKUP($A738,'HUMAN RESOURCES'!$A738:$L3428,COLUMN(G738),0)</f>
        <v>61</v>
      </c>
      <c r="N738" s="19">
        <f>VLOOKUP($A738,'HUMAN RESOURCES'!$A738:$L3428,COLUMN(H738),0)</f>
        <v>0.27100000000000002</v>
      </c>
      <c r="O738" s="19">
        <f>VLOOKUP($A738,'HUMAN RESOURCES'!$A738:$L3428,COLUMN(I738),0)</f>
        <v>0.66100000000000003</v>
      </c>
      <c r="P738" s="19">
        <f>VLOOKUP($A738,'HUMAN RESOURCES'!$A738:$L3428,COLUMN(J738),0)</f>
        <v>6.9000000000000006E-2</v>
      </c>
      <c r="Q738" s="19">
        <f>VLOOKUP($A738,'HUMAN RESOURCES'!$A738:$L3428,COLUMN(K738),0)</f>
        <v>14858335</v>
      </c>
      <c r="R738" s="19">
        <f>VLOOKUP($A738,'HUMAN RESOURCES'!$A738:$L3428,COLUMN(L738),0)</f>
        <v>0.55500000000000005</v>
      </c>
      <c r="S738" s="19">
        <f>VLOOKUP($A738,TOURISM!$A737:$E3427, COLUMN(D738),0)</f>
        <v>502000000</v>
      </c>
      <c r="T738" s="19">
        <f>VLOOKUP($A738,TOURISM!$A737:$E3427, COLUMN(E738),0)</f>
        <v>761000000</v>
      </c>
      <c r="U738" s="19">
        <f>VLOOKUP($A738,BUSINESS!$A738:$I3428, COLUMN(H738),0)</f>
        <v>0.01</v>
      </c>
      <c r="V738" s="19">
        <f>VLOOKUP($A738,BUSINESS!$A738:$I3428, COLUMN(I738),0)</f>
        <v>0.04</v>
      </c>
    </row>
    <row r="739" spans="1:22" ht="15" x14ac:dyDescent="0.25">
      <c r="A739" s="14" t="s">
        <v>126</v>
      </c>
      <c r="B739" s="15" t="s">
        <v>141</v>
      </c>
      <c r="C739" s="16" t="s">
        <v>114</v>
      </c>
      <c r="D739" s="17">
        <v>1525113501</v>
      </c>
      <c r="E739" s="18">
        <v>4.8000000000000001E-2</v>
      </c>
      <c r="F739" s="18">
        <v>15</v>
      </c>
      <c r="G739" s="18">
        <v>0.373</v>
      </c>
      <c r="H739" s="19">
        <f>VLOOKUP($A739,ENERGY!$A739:$E3429,COLUMN(D739),0)</f>
        <v>3097</v>
      </c>
      <c r="I739" s="19">
        <f>VLOOKUP($A739,ENERGY!$A739:$E3429,COLUMN(E739),0)</f>
        <v>8441</v>
      </c>
      <c r="J739" s="19">
        <f>VLOOKUP($A739,'HUMAN RESOURCES'!$A739:$L3429,COLUMN(D739),0)</f>
        <v>1.7000000000000001E-2</v>
      </c>
      <c r="K739" s="19">
        <f>VLOOKUP($A739,'HUMAN RESOURCES'!$A739:$L3429,COLUMN(E739),0)</f>
        <v>3.9E-2</v>
      </c>
      <c r="L739" s="19">
        <f>VLOOKUP($A739,'HUMAN RESOURCES'!$A739:$L3429,COLUMN(F739),0)</f>
        <v>70</v>
      </c>
      <c r="M739" s="19">
        <f>VLOOKUP($A739,'HUMAN RESOURCES'!$A739:$L3429,COLUMN(G739),0)</f>
        <v>62</v>
      </c>
      <c r="N739" s="19">
        <f>VLOOKUP($A739,'HUMAN RESOURCES'!$A739:$L3429,COLUMN(H739),0)</f>
        <v>0.25800000000000001</v>
      </c>
      <c r="O739" s="19">
        <f>VLOOKUP($A739,'HUMAN RESOURCES'!$A739:$L3429,COLUMN(I739),0)</f>
        <v>0.68</v>
      </c>
      <c r="P739" s="19">
        <f>VLOOKUP($A739,'HUMAN RESOURCES'!$A739:$L3429,COLUMN(J739),0)</f>
        <v>6.2E-2</v>
      </c>
      <c r="Q739" s="19">
        <f>VLOOKUP($A739,'HUMAN RESOURCES'!$A739:$L3429,COLUMN(K739),0)</f>
        <v>23043449</v>
      </c>
      <c r="R739" s="19">
        <f>VLOOKUP($A739,'HUMAN RESOURCES'!$A739:$L3429,COLUMN(L739),0)</f>
        <v>0.59499999999999997</v>
      </c>
      <c r="S739" s="19">
        <f>VLOOKUP($A739,TOURISM!$A738:$E3428, COLUMN(D739),0)</f>
        <v>2478709140</v>
      </c>
      <c r="T739" s="19">
        <f>VLOOKUP($A739,TOURISM!$A738:$E3428, COLUMN(E739),0)</f>
        <v>448000000</v>
      </c>
      <c r="U739" s="19">
        <f>VLOOKUP($A739,BUSINESS!$A739:$I3429, COLUMN(H739),0)</f>
        <v>0.129</v>
      </c>
      <c r="V739" s="19">
        <f>VLOOKUP($A739,BUSINESS!$A739:$I3429, COLUMN(I739),0)</f>
        <v>0.57999999999999996</v>
      </c>
    </row>
    <row r="740" spans="1:22" ht="15" x14ac:dyDescent="0.25">
      <c r="A740" s="14" t="s">
        <v>126</v>
      </c>
      <c r="B740" s="15" t="s">
        <v>142</v>
      </c>
      <c r="C740" s="16" t="s">
        <v>114</v>
      </c>
      <c r="D740" s="17">
        <v>1768619058</v>
      </c>
      <c r="E740" s="18">
        <v>4.1000000000000002E-2</v>
      </c>
      <c r="F740" s="18">
        <v>13</v>
      </c>
      <c r="G740" s="18">
        <v>0.26200000000000001</v>
      </c>
      <c r="H740" s="19">
        <f>VLOOKUP($A740,ENERGY!$A740:$E3430,COLUMN(D740),0)</f>
        <v>14338</v>
      </c>
      <c r="I740" s="19">
        <f>VLOOKUP($A740,ENERGY!$A740:$E3430,COLUMN(E740),0)</f>
        <v>8441</v>
      </c>
      <c r="J740" s="19">
        <f>VLOOKUP($A740,'HUMAN RESOURCES'!$A740:$L3430,COLUMN(D740),0)</f>
        <v>1.2E-2</v>
      </c>
      <c r="K740" s="19">
        <f>VLOOKUP($A740,'HUMAN RESOURCES'!$A740:$L3430,COLUMN(E740),0)</f>
        <v>6.0000000000000001E-3</v>
      </c>
      <c r="L740" s="19">
        <f>VLOOKUP($A740,'HUMAN RESOURCES'!$A740:$L3430,COLUMN(F740),0)</f>
        <v>80</v>
      </c>
      <c r="M740" s="19">
        <f>VLOOKUP($A740,'HUMAN RESOURCES'!$A740:$L3430,COLUMN(G740),0)</f>
        <v>73</v>
      </c>
      <c r="N740" s="19">
        <f>VLOOKUP($A740,'HUMAN RESOURCES'!$A740:$L3430,COLUMN(H740),0)</f>
        <v>0.20599999999999999</v>
      </c>
      <c r="O740" s="19">
        <f>VLOOKUP($A740,'HUMAN RESOURCES'!$A740:$L3430,COLUMN(I740),0)</f>
        <v>0.71699999999999997</v>
      </c>
      <c r="P740" s="19">
        <f>VLOOKUP($A740,'HUMAN RESOURCES'!$A740:$L3430,COLUMN(J740),0)</f>
        <v>7.6999999999999999E-2</v>
      </c>
      <c r="Q740" s="19">
        <f>VLOOKUP($A740,'HUMAN RESOURCES'!$A740:$L3430,COLUMN(K740),0)</f>
        <v>47357362</v>
      </c>
      <c r="R740" s="19">
        <f>VLOOKUP($A740,'HUMAN RESOURCES'!$A740:$L3430,COLUMN(L740),0)</f>
        <v>0.79900000000000004</v>
      </c>
      <c r="S740" s="19">
        <f>VLOOKUP($A740,TOURISM!$A739:$E3429, COLUMN(D740),0)</f>
        <v>7919000000</v>
      </c>
      <c r="T740" s="19">
        <f>VLOOKUP($A740,TOURISM!$A739:$E3429, COLUMN(E740),0)</f>
        <v>8349000000</v>
      </c>
      <c r="U740" s="19">
        <f>VLOOKUP($A740,BUSINESS!$A740:$I3430, COLUMN(H740),0)</f>
        <v>0.56599999999999995</v>
      </c>
      <c r="V740" s="19">
        <f>VLOOKUP($A740,BUSINESS!$A740:$I3430, COLUMN(I740),0)</f>
        <v>0.629</v>
      </c>
    </row>
    <row r="741" spans="1:22" ht="15" x14ac:dyDescent="0.25">
      <c r="A741" s="14" t="s">
        <v>126</v>
      </c>
      <c r="B741" s="15" t="s">
        <v>143</v>
      </c>
      <c r="C741" s="16" t="s">
        <v>114</v>
      </c>
      <c r="D741" s="17">
        <v>6514271488</v>
      </c>
      <c r="E741" s="21">
        <v>6.4000000000000001E-2</v>
      </c>
      <c r="F741" s="19">
        <v>190</v>
      </c>
      <c r="G741" s="18">
        <v>0.08</v>
      </c>
      <c r="H741" s="19">
        <f>VLOOKUP($A741,ENERGY!$A741:$E3431,COLUMN(D741),0)</f>
        <v>14338</v>
      </c>
      <c r="I741" s="19">
        <f>VLOOKUP($A741,ENERGY!$A741:$E3431,COLUMN(E741),0)</f>
        <v>8441</v>
      </c>
      <c r="J741" s="19">
        <f>VLOOKUP($A741,'HUMAN RESOURCES'!$A741:$L3431,COLUMN(D741),0)</f>
        <v>0.02</v>
      </c>
      <c r="K741" s="19">
        <f>VLOOKUP($A741,'HUMAN RESOURCES'!$A741:$L3431,COLUMN(E741),0)</f>
        <v>0.04</v>
      </c>
      <c r="L741" s="19">
        <f>VLOOKUP($A741,'HUMAN RESOURCES'!$A741:$L3431,COLUMN(F741),0)</f>
        <v>73</v>
      </c>
      <c r="M741" s="19">
        <f>VLOOKUP($A741,'HUMAN RESOURCES'!$A741:$L3431,COLUMN(G741),0)</f>
        <v>65</v>
      </c>
      <c r="N741" s="19">
        <f>VLOOKUP($A741,'HUMAN RESOURCES'!$A741:$L3431,COLUMN(H741),0)</f>
        <v>0.34200000000000003</v>
      </c>
      <c r="O741" s="19">
        <f>VLOOKUP($A741,'HUMAN RESOURCES'!$A741:$L3431,COLUMN(I741),0)</f>
        <v>0.60199999999999998</v>
      </c>
      <c r="P741" s="19">
        <f>VLOOKUP($A741,'HUMAN RESOURCES'!$A741:$L3431,COLUMN(J741),0)</f>
        <v>5.5E-2</v>
      </c>
      <c r="Q741" s="19">
        <f>VLOOKUP($A741,'HUMAN RESOURCES'!$A741:$L3431,COLUMN(K741),0)</f>
        <v>4945100</v>
      </c>
      <c r="R741" s="19">
        <f>VLOOKUP($A741,'HUMAN RESOURCES'!$A741:$L3431,COLUMN(L741),0)</f>
        <v>0.35299999999999998</v>
      </c>
      <c r="S741" s="19">
        <f>VLOOKUP($A741,TOURISM!$A740:$E3430, COLUMN(D741),0)</f>
        <v>32000000</v>
      </c>
      <c r="T741" s="19">
        <f>VLOOKUP($A741,TOURISM!$A740:$E3430, COLUMN(E741),0)</f>
        <v>21000000</v>
      </c>
      <c r="U741" s="19">
        <f>VLOOKUP($A741,BUSINESS!$A741:$I3431, COLUMN(H741),0)</f>
        <v>0.03</v>
      </c>
      <c r="V741" s="19">
        <f>VLOOKUP($A741,BUSINESS!$A741:$I3431, COLUMN(I741),0)</f>
        <v>5.0000000000000001E-3</v>
      </c>
    </row>
    <row r="742" spans="1:22" ht="15" x14ac:dyDescent="0.25">
      <c r="A742" s="14" t="s">
        <v>126</v>
      </c>
      <c r="B742" s="15" t="s">
        <v>144</v>
      </c>
      <c r="C742" s="16" t="s">
        <v>114</v>
      </c>
      <c r="D742" s="17">
        <v>92783947368</v>
      </c>
      <c r="E742" s="18">
        <v>3.3000000000000002E-2</v>
      </c>
      <c r="F742" s="18">
        <v>130</v>
      </c>
      <c r="G742" s="18">
        <v>7.0999999999999994E-2</v>
      </c>
      <c r="H742" s="19">
        <f>VLOOKUP($A742,ENERGY!$A742:$E3432,COLUMN(D742),0)</f>
        <v>75907</v>
      </c>
      <c r="I742" s="19">
        <f>VLOOKUP($A742,ENERGY!$A742:$E3432,COLUMN(E742),0)</f>
        <v>8441</v>
      </c>
      <c r="J742" s="19">
        <f>VLOOKUP($A742,'HUMAN RESOURCES'!$A742:$L3432,COLUMN(D742),0)</f>
        <v>0.03</v>
      </c>
      <c r="K742" s="19">
        <f>VLOOKUP($A742,'HUMAN RESOURCES'!$A742:$L3432,COLUMN(E742),0)</f>
        <v>0.08</v>
      </c>
      <c r="L742" s="19">
        <f>VLOOKUP($A742,'HUMAN RESOURCES'!$A742:$L3432,COLUMN(F742),0)</f>
        <v>64</v>
      </c>
      <c r="M742" s="19">
        <f>VLOOKUP($A742,'HUMAN RESOURCES'!$A742:$L3432,COLUMN(G742),0)</f>
        <v>61</v>
      </c>
      <c r="N742" s="19">
        <f>VLOOKUP($A742,'HUMAN RESOURCES'!$A742:$L3432,COLUMN(H742),0)</f>
        <v>0.43</v>
      </c>
      <c r="O742" s="19">
        <f>VLOOKUP($A742,'HUMAN RESOURCES'!$A742:$L3432,COLUMN(I742),0)</f>
        <v>0.53300000000000003</v>
      </c>
      <c r="P742" s="19">
        <f>VLOOKUP($A742,'HUMAN RESOURCES'!$A742:$L3432,COLUMN(J742),0)</f>
        <v>3.5999999999999997E-2</v>
      </c>
      <c r="Q742" s="19">
        <f>VLOOKUP($A742,'HUMAN RESOURCES'!$A742:$L3432,COLUMN(K742),0)</f>
        <v>5470169</v>
      </c>
      <c r="R742" s="19">
        <f>VLOOKUP($A742,'HUMAN RESOURCES'!$A742:$L3432,COLUMN(L742),0)</f>
        <v>0.23</v>
      </c>
      <c r="S742" s="19">
        <f>VLOOKUP($A742,TOURISM!$A741:$E3431, COLUMN(D742),0)</f>
        <v>108000000</v>
      </c>
      <c r="T742" s="19">
        <f>VLOOKUP($A742,TOURISM!$A741:$E3431, COLUMN(E742),0)</f>
        <v>4000000</v>
      </c>
      <c r="U742" s="19">
        <f>VLOOKUP($A742,BUSINESS!$A742:$I3432, COLUMN(H742),0)</f>
        <v>2E-3</v>
      </c>
      <c r="V742" s="19">
        <f>VLOOKUP($A742,BUSINESS!$A742:$I3432, COLUMN(I742),0)</f>
        <v>5.0000000000000001E-3</v>
      </c>
    </row>
    <row r="743" spans="1:22" ht="15" x14ac:dyDescent="0.25">
      <c r="A743" s="14" t="s">
        <v>126</v>
      </c>
      <c r="B743" s="15" t="s">
        <v>145</v>
      </c>
      <c r="C743" s="16" t="s">
        <v>114</v>
      </c>
      <c r="D743" s="17">
        <v>802442810</v>
      </c>
      <c r="E743" s="18">
        <v>5.2999999999999999E-2</v>
      </c>
      <c r="F743" s="18">
        <v>153</v>
      </c>
      <c r="G743" s="18">
        <v>0.13</v>
      </c>
      <c r="H743" s="19">
        <f>VLOOKUP($A743,ENERGY!$A743:$E3433,COLUMN(D743),0)</f>
        <v>14338</v>
      </c>
      <c r="I743" s="19">
        <f>VLOOKUP($A743,ENERGY!$A743:$E3433,COLUMN(E743),0)</f>
        <v>8441</v>
      </c>
      <c r="J743" s="19">
        <f>VLOOKUP($A743,'HUMAN RESOURCES'!$A743:$L3433,COLUMN(D743),0)</f>
        <v>8.0000000000000002E-3</v>
      </c>
      <c r="K743" s="19">
        <f>VLOOKUP($A743,'HUMAN RESOURCES'!$A743:$L3433,COLUMN(E743),0)</f>
        <v>3.2000000000000001E-2</v>
      </c>
      <c r="L743" s="19">
        <f>VLOOKUP($A743,'HUMAN RESOURCES'!$A743:$L3433,COLUMN(F743),0)</f>
        <v>80</v>
      </c>
      <c r="M743" s="19">
        <f>VLOOKUP($A743,'HUMAN RESOURCES'!$A743:$L3433,COLUMN(G743),0)</f>
        <v>76</v>
      </c>
      <c r="N743" s="19">
        <f>VLOOKUP($A743,'HUMAN RESOURCES'!$A743:$L3433,COLUMN(H743),0)</f>
        <v>0.219</v>
      </c>
      <c r="O743" s="19">
        <f>VLOOKUP($A743,'HUMAN RESOURCES'!$A743:$L3433,COLUMN(I743),0)</f>
        <v>0.70799999999999996</v>
      </c>
      <c r="P743" s="19">
        <f>VLOOKUP($A743,'HUMAN RESOURCES'!$A743:$L3433,COLUMN(J743),0)</f>
        <v>7.3999999999999996E-2</v>
      </c>
      <c r="Q743" s="19">
        <f>VLOOKUP($A743,'HUMAN RESOURCES'!$A743:$L3433,COLUMN(K743),0)</f>
        <v>438080</v>
      </c>
      <c r="R743" s="19">
        <f>VLOOKUP($A743,'HUMAN RESOURCES'!$A743:$L3433,COLUMN(L743),0)</f>
        <v>1</v>
      </c>
      <c r="S743" s="19">
        <f>VLOOKUP($A743,TOURISM!$A742:$E3432, COLUMN(D743),0)</f>
        <v>3745000000</v>
      </c>
      <c r="T743" s="19">
        <f>VLOOKUP($A743,TOURISM!$A742:$E3432, COLUMN(E743),0)</f>
        <v>448000000</v>
      </c>
      <c r="U743" s="19">
        <f>VLOOKUP($A743,BUSINESS!$A743:$I3433, COLUMN(H743),0)</f>
        <v>0.22500000000000001</v>
      </c>
      <c r="V743" s="19">
        <f>VLOOKUP($A743,BUSINESS!$A743:$I3433, COLUMN(I743),0)</f>
        <v>0.44400000000000001</v>
      </c>
    </row>
    <row r="744" spans="1:22" ht="15" x14ac:dyDescent="0.25">
      <c r="A744" s="14" t="s">
        <v>126</v>
      </c>
      <c r="B744" s="15" t="s">
        <v>146</v>
      </c>
      <c r="C744" s="16" t="s">
        <v>114</v>
      </c>
      <c r="D744" s="17">
        <v>1267997923</v>
      </c>
      <c r="E744" s="18">
        <v>4.5999999999999999E-2</v>
      </c>
      <c r="F744" s="18">
        <v>24</v>
      </c>
      <c r="G744" s="18">
        <v>0.374</v>
      </c>
      <c r="H744" s="19">
        <f>VLOOKUP($A744,ENERGY!$A744:$E3434,COLUMN(D744),0)</f>
        <v>3607</v>
      </c>
      <c r="I744" s="19">
        <f>VLOOKUP($A744,ENERGY!$A744:$E3434,COLUMN(E744),0)</f>
        <v>8441</v>
      </c>
      <c r="J744" s="19">
        <f>VLOOKUP($A744,'HUMAN RESOURCES'!$A744:$L3434,COLUMN(D744),0)</f>
        <v>2.1999999999999999E-2</v>
      </c>
      <c r="K744" s="19">
        <f>VLOOKUP($A744,'HUMAN RESOURCES'!$A744:$L3434,COLUMN(E744),0)</f>
        <v>8.0000000000000002E-3</v>
      </c>
      <c r="L744" s="19">
        <f>VLOOKUP($A744,'HUMAN RESOURCES'!$A744:$L3434,COLUMN(F744),0)</f>
        <v>75</v>
      </c>
      <c r="M744" s="19">
        <f>VLOOKUP($A744,'HUMAN RESOURCES'!$A744:$L3434,COLUMN(G744),0)</f>
        <v>71</v>
      </c>
      <c r="N744" s="19">
        <f>VLOOKUP($A744,'HUMAN RESOURCES'!$A744:$L3434,COLUMN(H744),0)</f>
        <v>0.32700000000000001</v>
      </c>
      <c r="O744" s="19">
        <f>VLOOKUP($A744,'HUMAN RESOURCES'!$A744:$L3434,COLUMN(I744),0)</f>
        <v>0.63400000000000001</v>
      </c>
      <c r="P744" s="19">
        <f>VLOOKUP($A744,'HUMAN RESOURCES'!$A744:$L3434,COLUMN(J744),0)</f>
        <v>3.9E-2</v>
      </c>
      <c r="Q744" s="19">
        <f>VLOOKUP($A744,'HUMAN RESOURCES'!$A744:$L3434,COLUMN(K744),0)</f>
        <v>23925742</v>
      </c>
      <c r="R744" s="19">
        <f>VLOOKUP($A744,'HUMAN RESOURCES'!$A744:$L3434,COLUMN(L744),0)</f>
        <v>0.629</v>
      </c>
      <c r="S744" s="19">
        <f>VLOOKUP($A744,TOURISM!$A743:$E3433, COLUMN(D744),0)</f>
        <v>7627000000</v>
      </c>
      <c r="T744" s="19">
        <f>VLOOKUP($A744,TOURISM!$A743:$E3433, COLUMN(E744),0)</f>
        <v>3391000000</v>
      </c>
      <c r="U744" s="19">
        <f>VLOOKUP($A744,BUSINESS!$A744:$I3434, COLUMN(H744),0)</f>
        <v>0.26700000000000002</v>
      </c>
      <c r="V744" s="19">
        <f>VLOOKUP($A744,BUSINESS!$A744:$I3434, COLUMN(I744),0)</f>
        <v>0.309</v>
      </c>
    </row>
    <row r="745" spans="1:22" ht="15" x14ac:dyDescent="0.25">
      <c r="A745" s="14" t="s">
        <v>126</v>
      </c>
      <c r="B745" s="15" t="s">
        <v>147</v>
      </c>
      <c r="C745" s="16" t="s">
        <v>114</v>
      </c>
      <c r="D745" s="20">
        <v>15079752557.5</v>
      </c>
      <c r="E745" s="18">
        <v>2.1000000000000001E-2</v>
      </c>
      <c r="F745" s="18">
        <v>2</v>
      </c>
      <c r="G745" s="18">
        <v>0.15</v>
      </c>
      <c r="H745" s="19">
        <f>VLOOKUP($A745,ENERGY!$A745:$E3435,COLUMN(D745),0)</f>
        <v>14056</v>
      </c>
      <c r="I745" s="19">
        <f>VLOOKUP($A745,ENERGY!$A745:$E3435,COLUMN(E745),0)</f>
        <v>8441</v>
      </c>
      <c r="J745" s="19">
        <f>VLOOKUP($A745,'HUMAN RESOURCES'!$A745:$L3435,COLUMN(D745),0)</f>
        <v>2.3E-2</v>
      </c>
      <c r="K745" s="19">
        <f>VLOOKUP($A745,'HUMAN RESOURCES'!$A745:$L3435,COLUMN(E745),0)</f>
        <v>3.2000000000000001E-2</v>
      </c>
      <c r="L745" s="19">
        <f>VLOOKUP($A745,'HUMAN RESOURCES'!$A745:$L3435,COLUMN(F745),0)</f>
        <v>72</v>
      </c>
      <c r="M745" s="19">
        <f>VLOOKUP($A745,'HUMAN RESOURCES'!$A745:$L3435,COLUMN(G745),0)</f>
        <v>70</v>
      </c>
      <c r="N745" s="19">
        <f>VLOOKUP($A745,'HUMAN RESOURCES'!$A745:$L3435,COLUMN(H745),0)</f>
        <v>0.39900000000000002</v>
      </c>
      <c r="O745" s="19">
        <f>VLOOKUP($A745,'HUMAN RESOURCES'!$A745:$L3435,COLUMN(I745),0)</f>
        <v>0.56100000000000005</v>
      </c>
      <c r="P745" s="19">
        <f>VLOOKUP($A745,'HUMAN RESOURCES'!$A745:$L3435,COLUMN(J745),0)</f>
        <v>3.9E-2</v>
      </c>
      <c r="Q745" s="19">
        <f>VLOOKUP($A745,'HUMAN RESOURCES'!$A745:$L3435,COLUMN(K745),0)</f>
        <v>277825</v>
      </c>
      <c r="R745" s="19">
        <f>VLOOKUP($A745,'HUMAN RESOURCES'!$A745:$L3435,COLUMN(L745),0)</f>
        <v>0.28899999999999998</v>
      </c>
      <c r="S745" s="19">
        <f>VLOOKUP($A745,TOURISM!$A744:$E3434, COLUMN(D745),0)</f>
        <v>327000000</v>
      </c>
      <c r="T745" s="19">
        <f>VLOOKUP($A745,TOURISM!$A744:$E3434, COLUMN(E745),0)</f>
        <v>59000000</v>
      </c>
      <c r="U745" s="19">
        <f>VLOOKUP($A745,BUSINESS!$A745:$I3435, COLUMN(H745),0)</f>
        <v>3.5999999999999997E-2</v>
      </c>
      <c r="V745" s="19">
        <f>VLOOKUP($A745,BUSINESS!$A745:$I3435, COLUMN(I745),0)</f>
        <v>6.8000000000000005E-2</v>
      </c>
    </row>
    <row r="746" spans="1:22" ht="15" x14ac:dyDescent="0.25">
      <c r="A746" s="14" t="s">
        <v>126</v>
      </c>
      <c r="B746" s="15" t="s">
        <v>148</v>
      </c>
      <c r="C746" s="16" t="s">
        <v>114</v>
      </c>
      <c r="D746" s="17">
        <v>6007061224</v>
      </c>
      <c r="E746" s="18">
        <v>5.2999999999999999E-2</v>
      </c>
      <c r="F746" s="18">
        <v>13</v>
      </c>
      <c r="G746" s="18">
        <v>7.6999999999999999E-2</v>
      </c>
      <c r="H746" s="19">
        <f>VLOOKUP($A746,ENERGY!$A746:$E3436,COLUMN(D746),0)</f>
        <v>10391</v>
      </c>
      <c r="I746" s="19">
        <f>VLOOKUP($A746,ENERGY!$A746:$E3436,COLUMN(E746),0)</f>
        <v>8441</v>
      </c>
      <c r="J746" s="19">
        <f>VLOOKUP($A746,'HUMAN RESOURCES'!$A746:$L3436,COLUMN(D746),0)</f>
        <v>1.9E-2</v>
      </c>
      <c r="K746" s="19">
        <f>VLOOKUP($A746,'HUMAN RESOURCES'!$A746:$L3436,COLUMN(E746),0)</f>
        <v>4.7E-2</v>
      </c>
      <c r="L746" s="19">
        <f>VLOOKUP($A746,'HUMAN RESOURCES'!$A746:$L3436,COLUMN(F746),0)</f>
        <v>67</v>
      </c>
      <c r="M746" s="19">
        <f>VLOOKUP($A746,'HUMAN RESOURCES'!$A746:$L3436,COLUMN(G746),0)</f>
        <v>60</v>
      </c>
      <c r="N746" s="19">
        <f>VLOOKUP($A746,'HUMAN RESOURCES'!$A746:$L3436,COLUMN(H746),0)</f>
        <v>0.33600000000000002</v>
      </c>
      <c r="O746" s="19">
        <f>VLOOKUP($A746,'HUMAN RESOURCES'!$A746:$L3436,COLUMN(I746),0)</f>
        <v>0.627</v>
      </c>
      <c r="P746" s="19">
        <f>VLOOKUP($A746,'HUMAN RESOURCES'!$A746:$L3436,COLUMN(J746),0)</f>
        <v>3.6999999999999998E-2</v>
      </c>
      <c r="Q746" s="19">
        <f>VLOOKUP($A746,'HUMAN RESOURCES'!$A746:$L3436,COLUMN(K746),0)</f>
        <v>2419669</v>
      </c>
      <c r="R746" s="19">
        <f>VLOOKUP($A746,'HUMAN RESOURCES'!$A746:$L3436,COLUMN(L746),0)</f>
        <v>0.58199999999999996</v>
      </c>
      <c r="S746" s="19">
        <f>VLOOKUP($A746,TOURISM!$A745:$E3435, COLUMN(D746),0)</f>
        <v>49000000</v>
      </c>
      <c r="T746" s="19">
        <f>VLOOKUP($A746,TOURISM!$A745:$E3435, COLUMN(E746),0)</f>
        <v>59000000</v>
      </c>
      <c r="U746" s="19">
        <f>VLOOKUP($A746,BUSINESS!$A746:$I3436, COLUMN(H746),0)</f>
        <v>1.7000000000000001E-2</v>
      </c>
      <c r="V746" s="19">
        <f>VLOOKUP($A746,BUSINESS!$A746:$I3436, COLUMN(I746),0)</f>
        <v>8.1000000000000003E-2</v>
      </c>
    </row>
    <row r="747" spans="1:22" ht="15" x14ac:dyDescent="0.25">
      <c r="A747" s="14" t="s">
        <v>126</v>
      </c>
      <c r="B747" s="15" t="s">
        <v>149</v>
      </c>
      <c r="C747" s="16" t="s">
        <v>114</v>
      </c>
      <c r="D747" s="20">
        <v>15079752557.5</v>
      </c>
      <c r="E747" s="21">
        <v>6.4000000000000001E-2</v>
      </c>
      <c r="F747" s="19">
        <v>190</v>
      </c>
      <c r="G747" s="19">
        <v>0.12</v>
      </c>
      <c r="H747" s="19">
        <f>VLOOKUP($A747,ENERGY!$A747:$E3437,COLUMN(D747),0)</f>
        <v>19037</v>
      </c>
      <c r="I747" s="19">
        <f>VLOOKUP($A747,ENERGY!$A747:$E3437,COLUMN(E747),0)</f>
        <v>8441</v>
      </c>
      <c r="J747" s="19">
        <f>VLOOKUP($A747,'HUMAN RESOURCES'!$A747:$L3437,COLUMN(D747),0)</f>
        <v>0.02</v>
      </c>
      <c r="K747" s="19">
        <f>VLOOKUP($A747,'HUMAN RESOURCES'!$A747:$L3437,COLUMN(E747),0)</f>
        <v>5.7000000000000002E-2</v>
      </c>
      <c r="L747" s="19">
        <f>VLOOKUP($A747,'HUMAN RESOURCES'!$A747:$L3437,COLUMN(F747),0)</f>
        <v>64</v>
      </c>
      <c r="M747" s="19">
        <f>VLOOKUP($A747,'HUMAN RESOURCES'!$A747:$L3437,COLUMN(G747),0)</f>
        <v>60</v>
      </c>
      <c r="N747" s="19">
        <f>VLOOKUP($A747,'HUMAN RESOURCES'!$A747:$L3437,COLUMN(H747),0)</f>
        <v>0.30099999999999999</v>
      </c>
      <c r="O747" s="19">
        <f>VLOOKUP($A747,'HUMAN RESOURCES'!$A747:$L3437,COLUMN(I747),0)</f>
        <v>0.65100000000000002</v>
      </c>
      <c r="P747" s="19">
        <f>VLOOKUP($A747,'HUMAN RESOURCES'!$A747:$L3437,COLUMN(J747),0)</f>
        <v>4.8000000000000001E-2</v>
      </c>
      <c r="Q747" s="19">
        <f>VLOOKUP($A747,'HUMAN RESOURCES'!$A747:$L3437,COLUMN(K747),0)</f>
        <v>48894203</v>
      </c>
      <c r="R747" s="19">
        <f>VLOOKUP($A747,'HUMAN RESOURCES'!$A747:$L3437,COLUMN(L747),0)</f>
        <v>0.27300000000000002</v>
      </c>
      <c r="S747" s="19">
        <f>VLOOKUP($A747,TOURISM!$A746:$E3436, COLUMN(D747),0)</f>
        <v>132000000</v>
      </c>
      <c r="T747" s="19">
        <f>VLOOKUP($A747,TOURISM!$A746:$E3436, COLUMN(E747),0)</f>
        <v>32000000</v>
      </c>
      <c r="U747" s="19">
        <f>VLOOKUP($A747,BUSINESS!$A747:$I3437, COLUMN(H747),0)</f>
        <v>0</v>
      </c>
      <c r="V747" s="19">
        <f>VLOOKUP($A747,BUSINESS!$A747:$I3437, COLUMN(I747),0)</f>
        <v>0</v>
      </c>
    </row>
    <row r="748" spans="1:22" ht="15" x14ac:dyDescent="0.25">
      <c r="A748" s="14" t="s">
        <v>126</v>
      </c>
      <c r="B748" s="15" t="s">
        <v>150</v>
      </c>
      <c r="C748" s="16" t="s">
        <v>114</v>
      </c>
      <c r="D748" s="17">
        <v>72309738921</v>
      </c>
      <c r="E748" s="18">
        <v>2.8000000000000001E-2</v>
      </c>
      <c r="F748" s="18">
        <v>13</v>
      </c>
      <c r="G748" s="19">
        <v>0.12</v>
      </c>
      <c r="H748" s="19">
        <f>VLOOKUP($A748,ENERGY!$A748:$E3438,COLUMN(D748),0)</f>
        <v>84845</v>
      </c>
      <c r="I748" s="19">
        <f>VLOOKUP($A748,ENERGY!$A748:$E3438,COLUMN(E748),0)</f>
        <v>8441</v>
      </c>
      <c r="J748" s="19">
        <f>VLOOKUP($A748,'HUMAN RESOURCES'!$A748:$L3438,COLUMN(D748),0)</f>
        <v>3.2000000000000001E-2</v>
      </c>
      <c r="K748" s="19">
        <f>VLOOKUP($A748,'HUMAN RESOURCES'!$A748:$L3438,COLUMN(E748),0)</f>
        <v>5.7000000000000002E-2</v>
      </c>
      <c r="L748" s="19">
        <f>VLOOKUP($A748,'HUMAN RESOURCES'!$A748:$L3438,COLUMN(F748),0)</f>
        <v>64</v>
      </c>
      <c r="M748" s="19">
        <f>VLOOKUP($A748,'HUMAN RESOURCES'!$A748:$L3438,COLUMN(G748),0)</f>
        <v>62</v>
      </c>
      <c r="N748" s="19">
        <f>VLOOKUP($A748,'HUMAN RESOURCES'!$A748:$L3438,COLUMN(H748),0)</f>
        <v>0.40300000000000002</v>
      </c>
      <c r="O748" s="19">
        <f>VLOOKUP($A748,'HUMAN RESOURCES'!$A748:$L3438,COLUMN(I748),0)</f>
        <v>0.55900000000000005</v>
      </c>
      <c r="P748" s="19">
        <f>VLOOKUP($A748,'HUMAN RESOURCES'!$A748:$L3438,COLUMN(J748),0)</f>
        <v>3.9E-2</v>
      </c>
      <c r="Q748" s="19">
        <f>VLOOKUP($A748,'HUMAN RESOURCES'!$A748:$L3438,COLUMN(K748),0)</f>
        <v>23655119</v>
      </c>
      <c r="R748" s="19">
        <f>VLOOKUP($A748,'HUMAN RESOURCES'!$A748:$L3438,COLUMN(L748),0)</f>
        <v>0.14000000000000001</v>
      </c>
      <c r="S748" s="19">
        <f>VLOOKUP($A748,TOURISM!$A747:$E3437, COLUMN(D748),0)</f>
        <v>191000000</v>
      </c>
      <c r="T748" s="19">
        <f>VLOOKUP($A748,TOURISM!$A747:$E3437, COLUMN(E748),0)</f>
        <v>128000000</v>
      </c>
      <c r="U748" s="19">
        <f>VLOOKUP($A748,BUSINESS!$A748:$I3438, COLUMN(H748),0)</f>
        <v>2E-3</v>
      </c>
      <c r="V748" s="19">
        <f>VLOOKUP($A748,BUSINESS!$A748:$I3438, COLUMN(I748),0)</f>
        <v>1E-3</v>
      </c>
    </row>
    <row r="749" spans="1:22" ht="15" x14ac:dyDescent="0.25">
      <c r="A749" s="14" t="s">
        <v>126</v>
      </c>
      <c r="B749" s="15" t="s">
        <v>151</v>
      </c>
      <c r="C749" s="16" t="s">
        <v>114</v>
      </c>
      <c r="D749" s="17">
        <v>76261998623</v>
      </c>
      <c r="E749" s="18">
        <v>0.03</v>
      </c>
      <c r="F749" s="18">
        <v>29</v>
      </c>
      <c r="G749" s="18">
        <v>0.124</v>
      </c>
      <c r="H749" s="19">
        <f>VLOOKUP($A749,ENERGY!$A749:$E3439,COLUMN(D749),0)</f>
        <v>40452</v>
      </c>
      <c r="I749" s="19">
        <f>VLOOKUP($A749,ENERGY!$A749:$E3439,COLUMN(E749),0)</f>
        <v>8441</v>
      </c>
      <c r="J749" s="19">
        <f>VLOOKUP($A749,'HUMAN RESOURCES'!$A749:$L3439,COLUMN(D749),0)</f>
        <v>0.03</v>
      </c>
      <c r="K749" s="19">
        <f>VLOOKUP($A749,'HUMAN RESOURCES'!$A749:$L3439,COLUMN(E749),0)</f>
        <v>8.5999999999999993E-2</v>
      </c>
      <c r="L749" s="19">
        <f>VLOOKUP($A749,'HUMAN RESOURCES'!$A749:$L3439,COLUMN(F749),0)</f>
        <v>65</v>
      </c>
      <c r="M749" s="19">
        <f>VLOOKUP($A749,'HUMAN RESOURCES'!$A749:$L3439,COLUMN(G749),0)</f>
        <v>63</v>
      </c>
      <c r="N749" s="19">
        <f>VLOOKUP($A749,'HUMAN RESOURCES'!$A749:$L3439,COLUMN(H749),0)</f>
        <v>0.40899999999999997</v>
      </c>
      <c r="O749" s="19">
        <f>VLOOKUP($A749,'HUMAN RESOURCES'!$A749:$L3439,COLUMN(I749),0)</f>
        <v>0.55200000000000005</v>
      </c>
      <c r="P749" s="19">
        <f>VLOOKUP($A749,'HUMAN RESOURCES'!$A749:$L3439,COLUMN(J749),0)</f>
        <v>0.04</v>
      </c>
      <c r="Q749" s="19">
        <f>VLOOKUP($A749,'HUMAN RESOURCES'!$A749:$L3439,COLUMN(K749),0)</f>
        <v>146857081</v>
      </c>
      <c r="R749" s="19">
        <f>VLOOKUP($A749,'HUMAN RESOURCES'!$A749:$L3439,COLUMN(L749),0)</f>
        <v>0.33400000000000002</v>
      </c>
      <c r="S749" s="19">
        <f>VLOOKUP($A749,TOURISM!$A748:$E3438, COLUMN(D749),0)</f>
        <v>533000000</v>
      </c>
      <c r="T749" s="19">
        <f>VLOOKUP($A749,TOURISM!$A748:$E3438, COLUMN(E749),0)</f>
        <v>555000000</v>
      </c>
      <c r="U749" s="19">
        <f>VLOOKUP($A749,BUSINESS!$A749:$I3439, COLUMN(H749),0)</f>
        <v>1.2999999999999999E-2</v>
      </c>
      <c r="V749" s="19">
        <f>VLOOKUP($A749,BUSINESS!$A749:$I3439, COLUMN(I749),0)</f>
        <v>5.0000000000000001E-3</v>
      </c>
    </row>
    <row r="750" spans="1:22" ht="15" x14ac:dyDescent="0.25">
      <c r="A750" s="14" t="s">
        <v>126</v>
      </c>
      <c r="B750" s="15" t="s">
        <v>152</v>
      </c>
      <c r="C750" s="16" t="s">
        <v>114</v>
      </c>
      <c r="D750" s="17">
        <v>89285087395</v>
      </c>
      <c r="E750" s="18">
        <v>2.4E-2</v>
      </c>
      <c r="F750" s="18">
        <v>526</v>
      </c>
      <c r="G750" s="18">
        <v>5.6000000000000001E-2</v>
      </c>
      <c r="H750" s="19">
        <f>VLOOKUP($A750,ENERGY!$A750:$E3440,COLUMN(D750),0)</f>
        <v>33447</v>
      </c>
      <c r="I750" s="19">
        <f>VLOOKUP($A750,ENERGY!$A750:$E3440,COLUMN(E750),0)</f>
        <v>8441</v>
      </c>
      <c r="J750" s="19">
        <f>VLOOKUP($A750,'HUMAN RESOURCES'!$A750:$L3440,COLUMN(D750),0)</f>
        <v>2.9000000000000001E-2</v>
      </c>
      <c r="K750" s="19">
        <f>VLOOKUP($A750,'HUMAN RESOURCES'!$A750:$L3440,COLUMN(E750),0)</f>
        <v>0.03</v>
      </c>
      <c r="L750" s="19">
        <f>VLOOKUP($A750,'HUMAN RESOURCES'!$A750:$L3440,COLUMN(F750),0)</f>
        <v>70</v>
      </c>
      <c r="M750" s="19">
        <f>VLOOKUP($A750,'HUMAN RESOURCES'!$A750:$L3440,COLUMN(G750),0)</f>
        <v>64</v>
      </c>
      <c r="N750" s="19">
        <f>VLOOKUP($A750,'HUMAN RESOURCES'!$A750:$L3440,COLUMN(H750),0)</f>
        <v>0.38200000000000001</v>
      </c>
      <c r="O750" s="19">
        <f>VLOOKUP($A750,'HUMAN RESOURCES'!$A750:$L3440,COLUMN(I750),0)</f>
        <v>0.58499999999999996</v>
      </c>
      <c r="P750" s="19">
        <f>VLOOKUP($A750,'HUMAN RESOURCES'!$A750:$L3440,COLUMN(J750),0)</f>
        <v>3.3000000000000002E-2</v>
      </c>
      <c r="Q750" s="19">
        <f>VLOOKUP($A750,'HUMAN RESOURCES'!$A750:$L3440,COLUMN(K750),0)</f>
        <v>79297756</v>
      </c>
      <c r="R750" s="19">
        <f>VLOOKUP($A750,'HUMAN RESOURCES'!$A750:$L3440,COLUMN(L750),0)</f>
        <v>0.47699999999999998</v>
      </c>
      <c r="S750" s="19">
        <f>VLOOKUP($A750,TOURISM!$A749:$E3439, COLUMN(D750),0)</f>
        <v>2011000000</v>
      </c>
      <c r="T750" s="19">
        <f>VLOOKUP($A750,TOURISM!$A749:$E3439, COLUMN(E750),0)</f>
        <v>1918000000</v>
      </c>
      <c r="U750" s="19">
        <f>VLOOKUP($A750,BUSINESS!$A750:$I3440, COLUMN(H750),0)</f>
        <v>2.5000000000000001E-2</v>
      </c>
      <c r="V750" s="19">
        <f>VLOOKUP($A750,BUSINESS!$A750:$I3440, COLUMN(I750),0)</f>
        <v>0.153</v>
      </c>
    </row>
    <row r="751" spans="1:22" ht="15" x14ac:dyDescent="0.25">
      <c r="A751" s="14" t="s">
        <v>126</v>
      </c>
      <c r="B751" s="15" t="s">
        <v>153</v>
      </c>
      <c r="C751" s="16" t="s">
        <v>114</v>
      </c>
      <c r="D751" s="17">
        <v>533000000000</v>
      </c>
      <c r="E751" s="18">
        <v>0.05</v>
      </c>
      <c r="F751" s="18">
        <v>528</v>
      </c>
      <c r="G751" s="18">
        <v>7.6999999999999999E-2</v>
      </c>
      <c r="H751" s="19">
        <f>VLOOKUP($A751,ENERGY!$A751:$E3441,COLUMN(D751),0)</f>
        <v>260440</v>
      </c>
      <c r="I751" s="19">
        <f>VLOOKUP($A751,ENERGY!$A751:$E3441,COLUMN(E751),0)</f>
        <v>8441</v>
      </c>
      <c r="J751" s="19">
        <f>VLOOKUP($A751,'HUMAN RESOURCES'!$A751:$L3441,COLUMN(D751),0)</f>
        <v>1.2E-2</v>
      </c>
      <c r="K751" s="19">
        <f>VLOOKUP($A751,'HUMAN RESOURCES'!$A751:$L3441,COLUMN(E751),0)</f>
        <v>3.0000000000000001E-3</v>
      </c>
      <c r="L751" s="19">
        <f>VLOOKUP($A751,'HUMAN RESOURCES'!$A751:$L3441,COLUMN(F751),0)</f>
        <v>80</v>
      </c>
      <c r="M751" s="19">
        <f>VLOOKUP($A751,'HUMAN RESOURCES'!$A751:$L3441,COLUMN(G751),0)</f>
        <v>76</v>
      </c>
      <c r="N751" s="19">
        <f>VLOOKUP($A751,'HUMAN RESOURCES'!$A751:$L3441,COLUMN(H751),0)</f>
        <v>0.21099999999999999</v>
      </c>
      <c r="O751" s="19">
        <f>VLOOKUP($A751,'HUMAN RESOURCES'!$A751:$L3441,COLUMN(I751),0)</f>
        <v>0.71399999999999997</v>
      </c>
      <c r="P751" s="19">
        <f>VLOOKUP($A751,'HUMAN RESOURCES'!$A751:$L3441,COLUMN(J751),0)</f>
        <v>7.4999999999999997E-2</v>
      </c>
      <c r="Q751" s="19">
        <f>VLOOKUP($A751,'HUMAN RESOURCES'!$A751:$L3441,COLUMN(K751),0)</f>
        <v>4138000</v>
      </c>
      <c r="R751" s="19">
        <f>VLOOKUP($A751,'HUMAN RESOURCES'!$A751:$L3441,COLUMN(L751),0)</f>
        <v>1</v>
      </c>
      <c r="S751" s="19">
        <f>VLOOKUP($A751,TOURISM!$A750:$E3440, COLUMN(D751),0)</f>
        <v>4641000000</v>
      </c>
      <c r="T751" s="19">
        <f>VLOOKUP($A751,TOURISM!$A750:$E3440, COLUMN(E751),0)</f>
        <v>6600000000</v>
      </c>
      <c r="U751" s="19">
        <f>VLOOKUP($A751,BUSINESS!$A751:$I3441, COLUMN(H751),0)</f>
        <v>0.41699999999999998</v>
      </c>
      <c r="V751" s="19">
        <f>VLOOKUP($A751,BUSINESS!$A751:$I3441, COLUMN(I751),0)</f>
        <v>0.74399999999999999</v>
      </c>
    </row>
    <row r="752" spans="1:22" ht="15" x14ac:dyDescent="0.25">
      <c r="A752" s="14" t="s">
        <v>126</v>
      </c>
      <c r="B752" s="15" t="s">
        <v>154</v>
      </c>
      <c r="C752" s="16" t="s">
        <v>114</v>
      </c>
      <c r="D752" s="17">
        <v>15746224410</v>
      </c>
      <c r="E752" s="18">
        <v>3.6999999999999998E-2</v>
      </c>
      <c r="F752" s="18">
        <v>31</v>
      </c>
      <c r="G752" s="18">
        <v>0.19400000000000001</v>
      </c>
      <c r="H752" s="19">
        <f>VLOOKUP($A752,ENERGY!$A752:$E3442,COLUMN(D752),0)</f>
        <v>10421</v>
      </c>
      <c r="I752" s="19">
        <f>VLOOKUP($A752,ENERGY!$A752:$E3442,COLUMN(E752),0)</f>
        <v>8441</v>
      </c>
      <c r="J752" s="19">
        <f>VLOOKUP($A752,'HUMAN RESOURCES'!$A752:$L3442,COLUMN(D752),0)</f>
        <v>1.7999999999999999E-2</v>
      </c>
      <c r="K752" s="19">
        <f>VLOOKUP($A752,'HUMAN RESOURCES'!$A752:$L3442,COLUMN(E752),0)</f>
        <v>1.2999999999999999E-2</v>
      </c>
      <c r="L752" s="19">
        <f>VLOOKUP($A752,'HUMAN RESOURCES'!$A752:$L3442,COLUMN(F752),0)</f>
        <v>76</v>
      </c>
      <c r="M752" s="19">
        <f>VLOOKUP($A752,'HUMAN RESOURCES'!$A752:$L3442,COLUMN(G752),0)</f>
        <v>68</v>
      </c>
      <c r="N752" s="19">
        <f>VLOOKUP($A752,'HUMAN RESOURCES'!$A752:$L3442,COLUMN(H752),0)</f>
        <v>0.26500000000000001</v>
      </c>
      <c r="O752" s="19">
        <f>VLOOKUP($A752,'HUMAN RESOURCES'!$A752:$L3442,COLUMN(I752),0)</f>
        <v>0.67200000000000004</v>
      </c>
      <c r="P752" s="19">
        <f>VLOOKUP($A752,'HUMAN RESOURCES'!$A752:$L3442,COLUMN(J752),0)</f>
        <v>6.4000000000000001E-2</v>
      </c>
      <c r="Q752" s="19">
        <f>VLOOKUP($A752,'HUMAN RESOURCES'!$A752:$L3442,COLUMN(K752),0)</f>
        <v>18797000</v>
      </c>
      <c r="R752" s="19">
        <f>VLOOKUP($A752,'HUMAN RESOURCES'!$A752:$L3442,COLUMN(L752),0)</f>
        <v>0.184</v>
      </c>
      <c r="S752" s="19">
        <f>VLOOKUP($A752,TOURISM!$A751:$E3441, COLUMN(D752),0)</f>
        <v>347000000</v>
      </c>
      <c r="T752" s="19">
        <f>VLOOKUP($A752,TOURISM!$A751:$E3441, COLUMN(E752),0)</f>
        <v>402000000</v>
      </c>
      <c r="U752" s="19">
        <f>VLOOKUP($A752,BUSINESS!$A752:$I3442, COLUMN(H752),0)</f>
        <v>8.0000000000000002E-3</v>
      </c>
      <c r="V752" s="19">
        <f>VLOOKUP($A752,BUSINESS!$A752:$I3442, COLUMN(I752),0)</f>
        <v>3.5000000000000003E-2</v>
      </c>
    </row>
    <row r="753" spans="1:22" ht="15" x14ac:dyDescent="0.25">
      <c r="A753" s="14" t="s">
        <v>126</v>
      </c>
      <c r="B753" s="15" t="s">
        <v>155</v>
      </c>
      <c r="C753" s="16" t="s">
        <v>114</v>
      </c>
      <c r="D753" s="17">
        <v>1080774006</v>
      </c>
      <c r="E753" s="18">
        <v>4.5999999999999999E-2</v>
      </c>
      <c r="F753" s="18">
        <v>8</v>
      </c>
      <c r="G753" s="18">
        <v>0.21099999999999999</v>
      </c>
      <c r="H753" s="19">
        <f>VLOOKUP($A753,ENERGY!$A753:$E3443,COLUMN(D753),0)</f>
        <v>2395</v>
      </c>
      <c r="I753" s="19">
        <f>VLOOKUP($A753,ENERGY!$A753:$E3443,COLUMN(E753),0)</f>
        <v>8441</v>
      </c>
      <c r="J753" s="19">
        <f>VLOOKUP($A753,'HUMAN RESOURCES'!$A753:$L3443,COLUMN(D753),0)</f>
        <v>0.03</v>
      </c>
      <c r="K753" s="19">
        <f>VLOOKUP($A753,'HUMAN RESOURCES'!$A753:$L3443,COLUMN(E753),0)</f>
        <v>7.0000000000000007E-2</v>
      </c>
      <c r="L753" s="19">
        <f>VLOOKUP($A753,'HUMAN RESOURCES'!$A753:$L3443,COLUMN(F753),0)</f>
        <v>68</v>
      </c>
      <c r="M753" s="19">
        <f>VLOOKUP($A753,'HUMAN RESOURCES'!$A753:$L3443,COLUMN(G753),0)</f>
        <v>60</v>
      </c>
      <c r="N753" s="19">
        <f>VLOOKUP($A753,'HUMAN RESOURCES'!$A753:$L3443,COLUMN(H753),0)</f>
        <v>0.42099999999999999</v>
      </c>
      <c r="O753" s="19">
        <f>VLOOKUP($A753,'HUMAN RESOURCES'!$A753:$L3443,COLUMN(I753),0)</f>
        <v>0.54300000000000004</v>
      </c>
      <c r="P753" s="19">
        <f>VLOOKUP($A753,'HUMAN RESOURCES'!$A753:$L3443,COLUMN(J753),0)</f>
        <v>3.5999999999999997E-2</v>
      </c>
      <c r="Q753" s="19">
        <f>VLOOKUP($A753,'HUMAN RESOURCES'!$A753:$L3443,COLUMN(K753),0)</f>
        <v>6289340</v>
      </c>
      <c r="R753" s="19">
        <f>VLOOKUP($A753,'HUMAN RESOURCES'!$A753:$L3443,COLUMN(L753),0)</f>
        <v>0.26500000000000001</v>
      </c>
      <c r="S753" s="19">
        <f>VLOOKUP($A753,TOURISM!$A752:$E3442, COLUMN(D753),0)</f>
        <v>2478709140</v>
      </c>
      <c r="T753" s="19">
        <f>VLOOKUP($A753,TOURISM!$A752:$E3442, COLUMN(E753),0)</f>
        <v>448000000</v>
      </c>
      <c r="U753" s="19">
        <f>VLOOKUP($A753,BUSINESS!$A753:$I3443, COLUMN(H753),0)</f>
        <v>1E-3</v>
      </c>
      <c r="V753" s="19">
        <f>VLOOKUP($A753,BUSINESS!$A753:$I3443, COLUMN(I753),0)</f>
        <v>0</v>
      </c>
    </row>
    <row r="754" spans="1:22" ht="15" x14ac:dyDescent="0.25">
      <c r="A754" s="14" t="s">
        <v>126</v>
      </c>
      <c r="B754" s="15" t="s">
        <v>156</v>
      </c>
      <c r="C754" s="16" t="s">
        <v>114</v>
      </c>
      <c r="D754" s="17">
        <v>116000000000</v>
      </c>
      <c r="E754" s="18">
        <v>3.3000000000000002E-2</v>
      </c>
      <c r="F754" s="18">
        <v>61</v>
      </c>
      <c r="G754" s="18">
        <v>7.2999999999999995E-2</v>
      </c>
      <c r="H754" s="19">
        <f>VLOOKUP($A754,ENERGY!$A754:$E3444,COLUMN(D754),0)</f>
        <v>119147</v>
      </c>
      <c r="I754" s="19">
        <f>VLOOKUP($A754,ENERGY!$A754:$E3444,COLUMN(E754),0)</f>
        <v>8441</v>
      </c>
      <c r="J754" s="19">
        <f>VLOOKUP($A754,'HUMAN RESOURCES'!$A754:$L3444,COLUMN(D754),0)</f>
        <v>1.4E-2</v>
      </c>
      <c r="K754" s="19">
        <f>VLOOKUP($A754,'HUMAN RESOURCES'!$A754:$L3444,COLUMN(E754),0)</f>
        <v>1.7999999999999999E-2</v>
      </c>
      <c r="L754" s="19">
        <f>VLOOKUP($A754,'HUMAN RESOURCES'!$A754:$L3444,COLUMN(F754),0)</f>
        <v>75</v>
      </c>
      <c r="M754" s="19">
        <f>VLOOKUP($A754,'HUMAN RESOURCES'!$A754:$L3444,COLUMN(G754),0)</f>
        <v>67</v>
      </c>
      <c r="N754" s="19">
        <f>VLOOKUP($A754,'HUMAN RESOURCES'!$A754:$L3444,COLUMN(H754),0)</f>
        <v>0.23799999999999999</v>
      </c>
      <c r="O754" s="19">
        <f>VLOOKUP($A754,'HUMAN RESOURCES'!$A754:$L3444,COLUMN(I754),0)</f>
        <v>0.69399999999999995</v>
      </c>
      <c r="P754" s="19">
        <f>VLOOKUP($A754,'HUMAN RESOURCES'!$A754:$L3444,COLUMN(J754),0)</f>
        <v>6.8000000000000005E-2</v>
      </c>
      <c r="Q754" s="19">
        <f>VLOOKUP($A754,'HUMAN RESOURCES'!$A754:$L3444,COLUMN(K754),0)</f>
        <v>63069070</v>
      </c>
      <c r="R754" s="19">
        <f>VLOOKUP($A754,'HUMAN RESOURCES'!$A754:$L3444,COLUMN(L754),0)</f>
        <v>0.32600000000000001</v>
      </c>
      <c r="S754" s="19">
        <f>VLOOKUP($A754,TOURISM!$A753:$E3443, COLUMN(D754),0)</f>
        <v>9378000000</v>
      </c>
      <c r="T754" s="19">
        <f>VLOOKUP($A754,TOURISM!$A753:$E3443, COLUMN(E754),0)</f>
        <v>3334000000</v>
      </c>
      <c r="U754" s="19">
        <f>VLOOKUP($A754,BUSINESS!$A754:$I3444, COLUMN(H754),0)</f>
        <v>5.6000000000000001E-2</v>
      </c>
      <c r="V754" s="19">
        <f>VLOOKUP($A754,BUSINESS!$A754:$I3444, COLUMN(I754),0)</f>
        <v>0.12</v>
      </c>
    </row>
    <row r="755" spans="1:22" ht="15" x14ac:dyDescent="0.25">
      <c r="A755" s="14" t="s">
        <v>126</v>
      </c>
      <c r="B755" s="15" t="s">
        <v>157</v>
      </c>
      <c r="C755" s="16" t="s">
        <v>114</v>
      </c>
      <c r="D755" s="17">
        <v>429700000</v>
      </c>
      <c r="E755" s="18">
        <v>6.2E-2</v>
      </c>
      <c r="F755" s="18">
        <v>20</v>
      </c>
      <c r="G755" s="19">
        <v>0.12</v>
      </c>
      <c r="H755" s="19">
        <f>VLOOKUP($A755,ENERGY!$A755:$E3445,COLUMN(D755),0)</f>
        <v>14338</v>
      </c>
      <c r="I755" s="19">
        <f>VLOOKUP($A755,ENERGY!$A755:$E3445,COLUMN(E755),0)</f>
        <v>8441</v>
      </c>
      <c r="J755" s="19">
        <f>VLOOKUP($A755,'HUMAN RESOURCES'!$A755:$L3445,COLUMN(D755),0)</f>
        <v>4.1000000000000002E-2</v>
      </c>
      <c r="K755" s="19">
        <f>VLOOKUP($A755,'HUMAN RESOURCES'!$A755:$L3445,COLUMN(E755),0)</f>
        <v>0.08</v>
      </c>
      <c r="L755" s="19">
        <f>VLOOKUP($A755,'HUMAN RESOURCES'!$A755:$L3445,COLUMN(F755),0)</f>
        <v>62</v>
      </c>
      <c r="M755" s="19">
        <f>VLOOKUP($A755,'HUMAN RESOURCES'!$A755:$L3445,COLUMN(G755),0)</f>
        <v>59</v>
      </c>
      <c r="N755" s="19">
        <f>VLOOKUP($A755,'HUMAN RESOURCES'!$A755:$L3445,COLUMN(H755),0)</f>
        <v>0.5</v>
      </c>
      <c r="O755" s="19">
        <f>VLOOKUP($A755,'HUMAN RESOURCES'!$A755:$L3445,COLUMN(I755),0)</f>
        <v>0.47499999999999998</v>
      </c>
      <c r="P755" s="19">
        <f>VLOOKUP($A755,'HUMAN RESOURCES'!$A755:$L3445,COLUMN(J755),0)</f>
        <v>2.4E-2</v>
      </c>
      <c r="Q755" s="19">
        <f>VLOOKUP($A755,'HUMAN RESOURCES'!$A755:$L3445,COLUMN(K755),0)</f>
        <v>871353</v>
      </c>
      <c r="R755" s="19">
        <f>VLOOKUP($A755,'HUMAN RESOURCES'!$A755:$L3445,COLUMN(L755),0)</f>
        <v>0.246</v>
      </c>
      <c r="S755" s="19">
        <f>VLOOKUP($A755,TOURISM!$A754:$E3444, COLUMN(D755),0)</f>
        <v>2478709140</v>
      </c>
      <c r="T755" s="19">
        <f>VLOOKUP($A755,TOURISM!$A754:$E3444, COLUMN(E755),0)</f>
        <v>448000000</v>
      </c>
      <c r="U755" s="19">
        <f>VLOOKUP($A755,BUSINESS!$A755:$I3445, COLUMN(H755),0)</f>
        <v>0.129</v>
      </c>
      <c r="V755" s="19">
        <f>VLOOKUP($A755,BUSINESS!$A755:$I3445, COLUMN(I755),0)</f>
        <v>0.57999999999999996</v>
      </c>
    </row>
    <row r="756" spans="1:22" ht="15" x14ac:dyDescent="0.25">
      <c r="A756" s="14" t="s">
        <v>126</v>
      </c>
      <c r="B756" s="15" t="s">
        <v>158</v>
      </c>
      <c r="C756" s="16" t="s">
        <v>114</v>
      </c>
      <c r="D756" s="17">
        <v>3534771969</v>
      </c>
      <c r="E756" s="18">
        <v>3.7999999999999999E-2</v>
      </c>
      <c r="F756" s="18">
        <v>58</v>
      </c>
      <c r="G756" s="19">
        <v>0.12</v>
      </c>
      <c r="H756" s="19">
        <f>VLOOKUP($A756,ENERGY!$A756:$E3446,COLUMN(D756),0)</f>
        <v>24710</v>
      </c>
      <c r="I756" s="19">
        <f>VLOOKUP($A756,ENERGY!$A756:$E3446,COLUMN(E756),0)</f>
        <v>8441</v>
      </c>
      <c r="J756" s="19">
        <f>VLOOKUP($A756,'HUMAN RESOURCES'!$A756:$L3446,COLUMN(D756),0)</f>
        <v>2.3E-2</v>
      </c>
      <c r="K756" s="19">
        <f>VLOOKUP($A756,'HUMAN RESOURCES'!$A756:$L3446,COLUMN(E756),0)</f>
        <v>6.5000000000000002E-2</v>
      </c>
      <c r="L756" s="19">
        <f>VLOOKUP($A756,'HUMAN RESOURCES'!$A756:$L3446,COLUMN(F756),0)</f>
        <v>68</v>
      </c>
      <c r="M756" s="19">
        <f>VLOOKUP($A756,'HUMAN RESOURCES'!$A756:$L3446,COLUMN(G756),0)</f>
        <v>60</v>
      </c>
      <c r="N756" s="19">
        <f>VLOOKUP($A756,'HUMAN RESOURCES'!$A756:$L3446,COLUMN(H756),0)</f>
        <v>0.35599999999999998</v>
      </c>
      <c r="O756" s="19">
        <f>VLOOKUP($A756,'HUMAN RESOURCES'!$A756:$L3446,COLUMN(I756),0)</f>
        <v>0.6</v>
      </c>
      <c r="P756" s="19">
        <f>VLOOKUP($A756,'HUMAN RESOURCES'!$A756:$L3446,COLUMN(J756),0)</f>
        <v>4.3999999999999997E-2</v>
      </c>
      <c r="Q756" s="19">
        <f>VLOOKUP($A756,'HUMAN RESOURCES'!$A756:$L3446,COLUMN(K756),0)</f>
        <v>4551762</v>
      </c>
      <c r="R756" s="19">
        <f>VLOOKUP($A756,'HUMAN RESOURCES'!$A756:$L3446,COLUMN(L756),0)</f>
        <v>0.46100000000000002</v>
      </c>
      <c r="S756" s="19">
        <f>VLOOKUP($A756,TOURISM!$A755:$E3445, COLUMN(D756),0)</f>
        <v>2478709140</v>
      </c>
      <c r="T756" s="19">
        <f>VLOOKUP($A756,TOURISM!$A755:$E3445, COLUMN(E756),0)</f>
        <v>448000000</v>
      </c>
      <c r="U756" s="19">
        <f>VLOOKUP($A756,BUSINESS!$A756:$I3446, COLUMN(H756),0)</f>
        <v>2E-3</v>
      </c>
      <c r="V756" s="19">
        <f>VLOOKUP($A756,BUSINESS!$A756:$I3446, COLUMN(I756),0)</f>
        <v>2E-3</v>
      </c>
    </row>
    <row r="757" spans="1:22" ht="15" x14ac:dyDescent="0.25">
      <c r="A757" s="14" t="s">
        <v>126</v>
      </c>
      <c r="B757" s="15" t="s">
        <v>159</v>
      </c>
      <c r="C757" s="16" t="s">
        <v>114</v>
      </c>
      <c r="D757" s="17">
        <v>11401351420</v>
      </c>
      <c r="E757" s="18">
        <v>5.2999999999999999E-2</v>
      </c>
      <c r="F757" s="18">
        <v>24</v>
      </c>
      <c r="G757" s="19">
        <v>0.12</v>
      </c>
      <c r="H757" s="19">
        <f>VLOOKUP($A757,ENERGY!$A757:$E3447,COLUMN(D757),0)</f>
        <v>47755</v>
      </c>
      <c r="I757" s="19">
        <f>VLOOKUP($A757,ENERGY!$A757:$E3447,COLUMN(E757),0)</f>
        <v>8441</v>
      </c>
      <c r="J757" s="19">
        <f>VLOOKUP($A757,'HUMAN RESOURCES'!$A757:$L3447,COLUMN(D757),0)</f>
        <v>2.1000000000000001E-2</v>
      </c>
      <c r="K757" s="19">
        <f>VLOOKUP($A757,'HUMAN RESOURCES'!$A757:$L3447,COLUMN(E757),0)</f>
        <v>5.1999999999999998E-2</v>
      </c>
      <c r="L757" s="19">
        <f>VLOOKUP($A757,'HUMAN RESOURCES'!$A757:$L3447,COLUMN(F757),0)</f>
        <v>70</v>
      </c>
      <c r="M757" s="19">
        <f>VLOOKUP($A757,'HUMAN RESOURCES'!$A757:$L3447,COLUMN(G757),0)</f>
        <v>64</v>
      </c>
      <c r="N757" s="19">
        <f>VLOOKUP($A757,'HUMAN RESOURCES'!$A757:$L3447,COLUMN(H757),0)</f>
        <v>0.36499999999999999</v>
      </c>
      <c r="O757" s="19">
        <f>VLOOKUP($A757,'HUMAN RESOURCES'!$A757:$L3447,COLUMN(I757),0)</f>
        <v>0.59099999999999997</v>
      </c>
      <c r="P757" s="19">
        <f>VLOOKUP($A757,'HUMAN RESOURCES'!$A757:$L3447,COLUMN(J757),0)</f>
        <v>4.3999999999999997E-2</v>
      </c>
      <c r="Q757" s="19">
        <f>VLOOKUP($A757,'HUMAN RESOURCES'!$A757:$L3447,COLUMN(K757),0)</f>
        <v>24964450</v>
      </c>
      <c r="R757" s="19">
        <f>VLOOKUP($A757,'HUMAN RESOURCES'!$A757:$L3447,COLUMN(L757),0)</f>
        <v>0.373</v>
      </c>
      <c r="S757" s="19">
        <f>VLOOKUP($A757,TOURISM!$A756:$E3446, COLUMN(D757),0)</f>
        <v>72000000</v>
      </c>
      <c r="T757" s="19">
        <f>VLOOKUP($A757,TOURISM!$A756:$E3446, COLUMN(E757),0)</f>
        <v>448000000</v>
      </c>
      <c r="U757" s="19">
        <f>VLOOKUP($A757,BUSINESS!$A757:$I3447, COLUMN(H757),0)</f>
        <v>6.0000000000000001E-3</v>
      </c>
      <c r="V757" s="19">
        <f>VLOOKUP($A757,BUSINESS!$A757:$I3447, COLUMN(I757),0)</f>
        <v>5.0000000000000001E-3</v>
      </c>
    </row>
    <row r="758" spans="1:22" ht="15" x14ac:dyDescent="0.25">
      <c r="A758" s="14" t="s">
        <v>126</v>
      </c>
      <c r="B758" s="15" t="s">
        <v>160</v>
      </c>
      <c r="C758" s="16" t="s">
        <v>114</v>
      </c>
      <c r="D758" s="17">
        <v>35291349277</v>
      </c>
      <c r="E758" s="18">
        <v>5.6000000000000001E-2</v>
      </c>
      <c r="F758" s="18">
        <v>22</v>
      </c>
      <c r="G758" s="18">
        <v>9.4E-2</v>
      </c>
      <c r="H758" s="19">
        <f>VLOOKUP($A758,ENERGY!$A758:$E3448,COLUMN(D758),0)</f>
        <v>61210</v>
      </c>
      <c r="I758" s="19">
        <f>VLOOKUP($A758,ENERGY!$A758:$E3448,COLUMN(E758),0)</f>
        <v>8441</v>
      </c>
      <c r="J758" s="19">
        <f>VLOOKUP($A758,'HUMAN RESOURCES'!$A758:$L3448,COLUMN(D758),0)</f>
        <v>1.7000000000000001E-2</v>
      </c>
      <c r="K758" s="19">
        <f>VLOOKUP($A758,'HUMAN RESOURCES'!$A758:$L3448,COLUMN(E758),0)</f>
        <v>2.5999999999999999E-2</v>
      </c>
      <c r="L758" s="19">
        <f>VLOOKUP($A758,'HUMAN RESOURCES'!$A758:$L3448,COLUMN(F758),0)</f>
        <v>79</v>
      </c>
      <c r="M758" s="19">
        <f>VLOOKUP($A758,'HUMAN RESOURCES'!$A758:$L3448,COLUMN(G758),0)</f>
        <v>69</v>
      </c>
      <c r="N758" s="19">
        <f>VLOOKUP($A758,'HUMAN RESOURCES'!$A758:$L3448,COLUMN(H758),0)</f>
        <v>0.307</v>
      </c>
      <c r="O758" s="19">
        <f>VLOOKUP($A758,'HUMAN RESOURCES'!$A758:$L3448,COLUMN(I758),0)</f>
        <v>0.628</v>
      </c>
      <c r="P758" s="19">
        <f>VLOOKUP($A758,'HUMAN RESOURCES'!$A758:$L3448,COLUMN(J758),0)</f>
        <v>6.5000000000000002E-2</v>
      </c>
      <c r="Q758" s="19">
        <f>VLOOKUP($A758,'HUMAN RESOURCES'!$A758:$L3448,COLUMN(K758),0)</f>
        <v>78621000</v>
      </c>
      <c r="R758" s="19">
        <f>VLOOKUP($A758,'HUMAN RESOURCES'!$A758:$L3448,COLUMN(L758),0)</f>
        <v>0.249</v>
      </c>
      <c r="S758" s="19">
        <f>VLOOKUP($A758,TOURISM!$A757:$E3447, COLUMN(D758),0)</f>
        <v>2478709140</v>
      </c>
      <c r="T758" s="19">
        <f>VLOOKUP($A758,TOURISM!$A757:$E3447, COLUMN(E758),0)</f>
        <v>448000000</v>
      </c>
      <c r="U758" s="19">
        <f>VLOOKUP($A758,BUSINESS!$A758:$I3448, COLUMN(H758),0)</f>
        <v>1.2999999999999999E-2</v>
      </c>
      <c r="V758" s="19">
        <f>VLOOKUP($A758,BUSINESS!$A758:$I3448, COLUMN(I758),0)</f>
        <v>1.4999999999999999E-2</v>
      </c>
    </row>
    <row r="759" spans="1:22" ht="15" x14ac:dyDescent="0.25">
      <c r="A759" s="14" t="s">
        <v>126</v>
      </c>
      <c r="B759" s="15" t="s">
        <v>127</v>
      </c>
      <c r="C759" s="16" t="s">
        <v>115</v>
      </c>
      <c r="D759" s="17">
        <v>4128818043</v>
      </c>
      <c r="E759" s="18">
        <v>8.8999999999999996E-2</v>
      </c>
      <c r="F759" s="18">
        <v>14</v>
      </c>
      <c r="G759" s="19">
        <v>0.12</v>
      </c>
      <c r="H759" s="19">
        <f>VLOOKUP($A759,ENERGY!$A759:$E3449,COLUMN(D759),0)</f>
        <v>14338</v>
      </c>
      <c r="I759" s="19">
        <f>VLOOKUP($A759,ENERGY!$A759:$E3449,COLUMN(E759),0)</f>
        <v>8236</v>
      </c>
      <c r="J759" s="19">
        <f>VLOOKUP($A759,'HUMAN RESOURCES'!$A759:$L3449,COLUMN(D759),0)</f>
        <v>4.8000000000000001E-2</v>
      </c>
      <c r="K759" s="19">
        <f>VLOOKUP($A759,'HUMAN RESOURCES'!$A759:$L3449,COLUMN(E759),0)</f>
        <v>9.0999999999999998E-2</v>
      </c>
      <c r="L759" s="19">
        <f>VLOOKUP($A759,'HUMAN RESOURCES'!$A759:$L3449,COLUMN(F759),0)</f>
        <v>57</v>
      </c>
      <c r="M759" s="19">
        <f>VLOOKUP($A759,'HUMAN RESOURCES'!$A759:$L3449,COLUMN(G759),0)</f>
        <v>55</v>
      </c>
      <c r="N759" s="19">
        <f>VLOOKUP($A759,'HUMAN RESOURCES'!$A759:$L3449,COLUMN(H759),0)</f>
        <v>0.495</v>
      </c>
      <c r="O759" s="19">
        <f>VLOOKUP($A759,'HUMAN RESOURCES'!$A759:$L3449,COLUMN(I759),0)</f>
        <v>0.48499999999999999</v>
      </c>
      <c r="P759" s="19">
        <f>VLOOKUP($A759,'HUMAN RESOURCES'!$A759:$L3449,COLUMN(J759),0)</f>
        <v>0.02</v>
      </c>
      <c r="Q759" s="19">
        <f>VLOOKUP($A759,'HUMAN RESOURCES'!$A759:$L3449,COLUMN(K759),0)</f>
        <v>22202806</v>
      </c>
      <c r="R759" s="19">
        <f>VLOOKUP($A759,'HUMAN RESOURCES'!$A759:$L3449,COLUMN(L759),0)</f>
        <v>0.219</v>
      </c>
      <c r="S759" s="19">
        <f>VLOOKUP($A759,TOURISM!$A758:$E3448, COLUMN(D759),0)</f>
        <v>2478709140</v>
      </c>
      <c r="T759" s="19">
        <f>VLOOKUP($A759,TOURISM!$A758:$E3448, COLUMN(E759),0)</f>
        <v>448000000</v>
      </c>
      <c r="U759" s="19">
        <f>VLOOKUP($A759,BUSINESS!$A759:$I3449, COLUMN(H759),0)</f>
        <v>0</v>
      </c>
      <c r="V759" s="19">
        <f>VLOOKUP($A759,BUSINESS!$A759:$I3449, COLUMN(I759),0)</f>
        <v>1E-3</v>
      </c>
    </row>
    <row r="760" spans="1:22" ht="15" x14ac:dyDescent="0.25">
      <c r="A760" s="14" t="s">
        <v>126</v>
      </c>
      <c r="B760" s="15" t="s">
        <v>128</v>
      </c>
      <c r="C760" s="16" t="s">
        <v>115</v>
      </c>
      <c r="D760" s="17">
        <v>2118467913</v>
      </c>
      <c r="E760" s="18">
        <v>5.8999999999999997E-2</v>
      </c>
      <c r="F760" s="18">
        <v>41</v>
      </c>
      <c r="G760" s="18">
        <v>0.26700000000000002</v>
      </c>
      <c r="H760" s="19">
        <f>VLOOKUP($A760,ENERGY!$A760:$E3450,COLUMN(D760),0)</f>
        <v>2483</v>
      </c>
      <c r="I760" s="19">
        <f>VLOOKUP($A760,ENERGY!$A760:$E3450,COLUMN(E760),0)</f>
        <v>4221</v>
      </c>
      <c r="J760" s="19">
        <f>VLOOKUP($A760,'HUMAN RESOURCES'!$A760:$L3450,COLUMN(D760),0)</f>
        <v>1.2999999999999999E-2</v>
      </c>
      <c r="K760" s="19">
        <f>VLOOKUP($A760,'HUMAN RESOURCES'!$A760:$L3450,COLUMN(E760),0)</f>
        <v>2.4E-2</v>
      </c>
      <c r="L760" s="19">
        <f>VLOOKUP($A760,'HUMAN RESOURCES'!$A760:$L3450,COLUMN(F760),0)</f>
        <v>76</v>
      </c>
      <c r="M760" s="19">
        <f>VLOOKUP($A760,'HUMAN RESOURCES'!$A760:$L3450,COLUMN(G760),0)</f>
        <v>69</v>
      </c>
      <c r="N760" s="19">
        <f>VLOOKUP($A760,'HUMAN RESOURCES'!$A760:$L3450,COLUMN(H760),0)</f>
        <v>0.24099999999999999</v>
      </c>
      <c r="O760" s="19">
        <f>VLOOKUP($A760,'HUMAN RESOURCES'!$A760:$L3450,COLUMN(I760),0)</f>
        <v>0.65100000000000002</v>
      </c>
      <c r="P760" s="19">
        <f>VLOOKUP($A760,'HUMAN RESOURCES'!$A760:$L3450,COLUMN(J760),0)</f>
        <v>0.108</v>
      </c>
      <c r="Q760" s="19">
        <f>VLOOKUP($A760,'HUMAN RESOURCES'!$A760:$L3450,COLUMN(K760),0)</f>
        <v>3047002</v>
      </c>
      <c r="R760" s="19">
        <f>VLOOKUP($A760,'HUMAN RESOURCES'!$A760:$L3450,COLUMN(L760),0)</f>
        <v>0.64300000000000002</v>
      </c>
      <c r="S760" s="19">
        <f>VLOOKUP($A760,TOURISM!$A759:$E3449, COLUMN(D760),0)</f>
        <v>81000000</v>
      </c>
      <c r="T760" s="19">
        <f>VLOOKUP($A760,TOURISM!$A759:$E3449, COLUMN(E760),0)</f>
        <v>85000000</v>
      </c>
      <c r="U760" s="19">
        <f>VLOOKUP($A760,BUSINESS!$A760:$I3450, COLUMN(H760),0)</f>
        <v>0.02</v>
      </c>
      <c r="V760" s="19">
        <f>VLOOKUP($A760,BUSINESS!$A760:$I3450, COLUMN(I760),0)</f>
        <v>2.3E-2</v>
      </c>
    </row>
    <row r="761" spans="1:22" ht="15" x14ac:dyDescent="0.25">
      <c r="A761" s="14" t="s">
        <v>126</v>
      </c>
      <c r="B761" s="15" t="s">
        <v>129</v>
      </c>
      <c r="C761" s="16" t="s">
        <v>115</v>
      </c>
      <c r="D761" s="17">
        <v>5707618247</v>
      </c>
      <c r="E761" s="18">
        <v>4.4999999999999998E-2</v>
      </c>
      <c r="F761" s="18">
        <v>31</v>
      </c>
      <c r="G761" s="18">
        <v>0.19700000000000001</v>
      </c>
      <c r="H761" s="19">
        <f>VLOOKUP($A761,ENERGY!$A761:$E3451,COLUMN(D761),0)</f>
        <v>11586</v>
      </c>
      <c r="I761" s="19">
        <f>VLOOKUP($A761,ENERGY!$A761:$E3451,COLUMN(E761),0)</f>
        <v>45731</v>
      </c>
      <c r="J761" s="19">
        <f>VLOOKUP($A761,'HUMAN RESOURCES'!$A761:$L3451,COLUMN(D761),0)</f>
        <v>1.4E-2</v>
      </c>
      <c r="K761" s="19">
        <f>VLOOKUP($A761,'HUMAN RESOURCES'!$A761:$L3451,COLUMN(E761),0)</f>
        <v>5.2999999999999999E-2</v>
      </c>
      <c r="L761" s="19">
        <f>VLOOKUP($A761,'HUMAN RESOURCES'!$A761:$L3451,COLUMN(F761),0)</f>
        <v>70</v>
      </c>
      <c r="M761" s="19">
        <f>VLOOKUP($A761,'HUMAN RESOURCES'!$A761:$L3451,COLUMN(G761),0)</f>
        <v>65</v>
      </c>
      <c r="N761" s="19">
        <f>VLOOKUP($A761,'HUMAN RESOURCES'!$A761:$L3451,COLUMN(H761),0)</f>
        <v>0.29099999999999998</v>
      </c>
      <c r="O761" s="19">
        <f>VLOOKUP($A761,'HUMAN RESOURCES'!$A761:$L3451,COLUMN(I761),0)</f>
        <v>0.64900000000000002</v>
      </c>
      <c r="P761" s="19">
        <f>VLOOKUP($A761,'HUMAN RESOURCES'!$A761:$L3451,COLUMN(J761),0)</f>
        <v>0.06</v>
      </c>
      <c r="Q761" s="19">
        <f>VLOOKUP($A761,'HUMAN RESOURCES'!$A761:$L3451,COLUMN(K761),0)</f>
        <v>8171950</v>
      </c>
      <c r="R761" s="19">
        <f>VLOOKUP($A761,'HUMAN RESOURCES'!$A761:$L3451,COLUMN(L761),0)</f>
        <v>0.51800000000000002</v>
      </c>
      <c r="S761" s="19">
        <f>VLOOKUP($A761,TOURISM!$A760:$E3450, COLUMN(D761),0)</f>
        <v>63000000</v>
      </c>
      <c r="T761" s="19">
        <f>VLOOKUP($A761,TOURISM!$A760:$E3450, COLUMN(E761),0)</f>
        <v>110000000</v>
      </c>
      <c r="U761" s="19">
        <f>VLOOKUP($A761,BUSINESS!$A761:$I3451, COLUMN(H761),0)</f>
        <v>0.05</v>
      </c>
      <c r="V761" s="19">
        <f>VLOOKUP($A761,BUSINESS!$A761:$I3451, COLUMN(I761),0)</f>
        <v>9.6000000000000002E-2</v>
      </c>
    </row>
    <row r="762" spans="1:22" ht="15" x14ac:dyDescent="0.25">
      <c r="A762" s="14" t="s">
        <v>126</v>
      </c>
      <c r="B762" s="15" t="s">
        <v>130</v>
      </c>
      <c r="C762" s="16" t="s">
        <v>115</v>
      </c>
      <c r="D762" s="17">
        <v>46987842847</v>
      </c>
      <c r="E762" s="18">
        <v>0.03</v>
      </c>
      <c r="F762" s="18">
        <v>10</v>
      </c>
      <c r="G762" s="18">
        <v>0.158</v>
      </c>
      <c r="H762" s="19">
        <f>VLOOKUP($A762,ENERGY!$A762:$E3452,COLUMN(D762),0)</f>
        <v>30756</v>
      </c>
      <c r="I762" s="19">
        <f>VLOOKUP($A762,ENERGY!$A762:$E3452,COLUMN(E762),0)</f>
        <v>56153</v>
      </c>
      <c r="J762" s="19">
        <f>VLOOKUP($A762,'HUMAN RESOURCES'!$A762:$L3452,COLUMN(D762),0)</f>
        <v>2.5999999999999999E-2</v>
      </c>
      <c r="K762" s="19">
        <f>VLOOKUP($A762,'HUMAN RESOURCES'!$A762:$L3452,COLUMN(E762),0)</f>
        <v>5.8999999999999997E-2</v>
      </c>
      <c r="L762" s="19">
        <f>VLOOKUP($A762,'HUMAN RESOURCES'!$A762:$L3452,COLUMN(F762),0)</f>
        <v>67</v>
      </c>
      <c r="M762" s="19">
        <f>VLOOKUP($A762,'HUMAN RESOURCES'!$A762:$L3452,COLUMN(G762),0)</f>
        <v>66</v>
      </c>
      <c r="N762" s="19">
        <f>VLOOKUP($A762,'HUMAN RESOURCES'!$A762:$L3452,COLUMN(H762),0)</f>
        <v>0.35899999999999999</v>
      </c>
      <c r="O762" s="19">
        <f>VLOOKUP($A762,'HUMAN RESOURCES'!$A762:$L3452,COLUMN(I762),0)</f>
        <v>0.6</v>
      </c>
      <c r="P762" s="19">
        <f>VLOOKUP($A762,'HUMAN RESOURCES'!$A762:$L3452,COLUMN(J762),0)</f>
        <v>4.1000000000000002E-2</v>
      </c>
      <c r="Q762" s="19">
        <f>VLOOKUP($A762,'HUMAN RESOURCES'!$A762:$L3452,COLUMN(K762),0)</f>
        <v>137006279</v>
      </c>
      <c r="R762" s="19">
        <f>VLOOKUP($A762,'HUMAN RESOURCES'!$A762:$L3452,COLUMN(L762),0)</f>
        <v>0.248</v>
      </c>
      <c r="S762" s="19">
        <f>VLOOKUP($A762,TOURISM!$A761:$E3451, COLUMN(D762),0)</f>
        <v>59000000</v>
      </c>
      <c r="T762" s="19">
        <f>VLOOKUP($A762,TOURISM!$A761:$E3451, COLUMN(E762),0)</f>
        <v>309000000</v>
      </c>
      <c r="U762" s="19">
        <f>VLOOKUP($A762,BUSINESS!$A762:$I3452, COLUMN(H762),0)</f>
        <v>1E-3</v>
      </c>
      <c r="V762" s="19">
        <f>VLOOKUP($A762,BUSINESS!$A762:$I3452, COLUMN(I762),0)</f>
        <v>8.0000000000000002E-3</v>
      </c>
    </row>
    <row r="763" spans="1:22" ht="15" x14ac:dyDescent="0.25">
      <c r="A763" s="14" t="s">
        <v>126</v>
      </c>
      <c r="B763" s="15" t="s">
        <v>131</v>
      </c>
      <c r="C763" s="16" t="s">
        <v>115</v>
      </c>
      <c r="D763" s="17">
        <v>476360697</v>
      </c>
      <c r="E763" s="18">
        <v>6.2E-2</v>
      </c>
      <c r="F763" s="18">
        <v>51</v>
      </c>
      <c r="G763" s="18">
        <v>0.158</v>
      </c>
      <c r="H763" s="19">
        <f>VLOOKUP($A763,ENERGY!$A763:$E3453,COLUMN(D763),0)</f>
        <v>14338</v>
      </c>
      <c r="I763" s="19">
        <f>VLOOKUP($A763,ENERGY!$A763:$E3453,COLUMN(E763),0)</f>
        <v>477</v>
      </c>
      <c r="J763" s="19">
        <f>VLOOKUP($A763,'HUMAN RESOURCES'!$A763:$L3453,COLUMN(D763),0)</f>
        <v>2.5999999999999999E-2</v>
      </c>
      <c r="K763" s="19">
        <f>VLOOKUP($A763,'HUMAN RESOURCES'!$A763:$L3453,COLUMN(E763),0)</f>
        <v>5.2999999999999999E-2</v>
      </c>
      <c r="L763" s="19">
        <f>VLOOKUP($A763,'HUMAN RESOURCES'!$A763:$L3453,COLUMN(F763),0)</f>
        <v>62</v>
      </c>
      <c r="M763" s="19">
        <f>VLOOKUP($A763,'HUMAN RESOURCES'!$A763:$L3453,COLUMN(G763),0)</f>
        <v>62</v>
      </c>
      <c r="N763" s="19">
        <f>VLOOKUP($A763,'HUMAN RESOURCES'!$A763:$L3453,COLUMN(H763),0)</f>
        <v>0.38</v>
      </c>
      <c r="O763" s="19">
        <f>VLOOKUP($A763,'HUMAN RESOURCES'!$A763:$L3453,COLUMN(I763),0)</f>
        <v>0.58099999999999996</v>
      </c>
      <c r="P763" s="19">
        <f>VLOOKUP($A763,'HUMAN RESOURCES'!$A763:$L3453,COLUMN(J763),0)</f>
        <v>3.9E-2</v>
      </c>
      <c r="Q763" s="19">
        <f>VLOOKUP($A763,'HUMAN RESOURCES'!$A763:$L3453,COLUMN(K763),0)</f>
        <v>598455</v>
      </c>
      <c r="R763" s="19">
        <f>VLOOKUP($A763,'HUMAN RESOURCES'!$A763:$L3453,COLUMN(L763),0)</f>
        <v>0.27600000000000002</v>
      </c>
      <c r="S763" s="19">
        <f>VLOOKUP($A763,TOURISM!$A762:$E3452, COLUMN(D763),0)</f>
        <v>8000000</v>
      </c>
      <c r="T763" s="19">
        <f>VLOOKUP($A763,TOURISM!$A762:$E3452, COLUMN(E763),0)</f>
        <v>448000000</v>
      </c>
      <c r="U763" s="19">
        <f>VLOOKUP($A763,BUSINESS!$A763:$I3453, COLUMN(H763),0)</f>
        <v>1.7000000000000001E-2</v>
      </c>
      <c r="V763" s="19">
        <f>VLOOKUP($A763,BUSINESS!$A763:$I3453, COLUMN(I763),0)</f>
        <v>0.57999999999999996</v>
      </c>
    </row>
    <row r="764" spans="1:22" ht="15" x14ac:dyDescent="0.25">
      <c r="A764" s="14" t="s">
        <v>126</v>
      </c>
      <c r="B764" s="15" t="s">
        <v>132</v>
      </c>
      <c r="C764" s="16" t="s">
        <v>115</v>
      </c>
      <c r="D764" s="17">
        <v>5601090584</v>
      </c>
      <c r="E764" s="18">
        <v>3.2000000000000001E-2</v>
      </c>
      <c r="F764" s="18">
        <v>525</v>
      </c>
      <c r="G764" s="18">
        <v>5.5E-2</v>
      </c>
      <c r="H764" s="19">
        <f>VLOOKUP($A764,ENERGY!$A764:$E3454,COLUMN(D764),0)</f>
        <v>3240</v>
      </c>
      <c r="I764" s="19">
        <f>VLOOKUP($A764,ENERGY!$A764:$E3454,COLUMN(E764),0)</f>
        <v>9160</v>
      </c>
      <c r="J764" s="19">
        <f>VLOOKUP($A764,'HUMAN RESOURCES'!$A764:$L3454,COLUMN(D764),0)</f>
        <v>2.1999999999999999E-2</v>
      </c>
      <c r="K764" s="19">
        <f>VLOOKUP($A764,'HUMAN RESOURCES'!$A764:$L3454,COLUMN(E764),0)</f>
        <v>8.0000000000000002E-3</v>
      </c>
      <c r="L764" s="19">
        <f>VLOOKUP($A764,'HUMAN RESOURCES'!$A764:$L3454,COLUMN(F764),0)</f>
        <v>78</v>
      </c>
      <c r="M764" s="19">
        <f>VLOOKUP($A764,'HUMAN RESOURCES'!$A764:$L3454,COLUMN(G764),0)</f>
        <v>75</v>
      </c>
      <c r="N764" s="19">
        <f>VLOOKUP($A764,'HUMAN RESOURCES'!$A764:$L3454,COLUMN(H764),0)</f>
        <v>0.29799999999999999</v>
      </c>
      <c r="O764" s="19">
        <f>VLOOKUP($A764,'HUMAN RESOURCES'!$A764:$L3454,COLUMN(I764),0)</f>
        <v>0.67300000000000004</v>
      </c>
      <c r="P764" s="19">
        <f>VLOOKUP($A764,'HUMAN RESOURCES'!$A764:$L3454,COLUMN(J764),0)</f>
        <v>2.9000000000000001E-2</v>
      </c>
      <c r="Q764" s="19">
        <f>VLOOKUP($A764,'HUMAN RESOURCES'!$A764:$L3454,COLUMN(K764),0)</f>
        <v>346407</v>
      </c>
      <c r="R764" s="19">
        <f>VLOOKUP($A764,'HUMAN RESOURCES'!$A764:$L3454,COLUMN(L764),0)</f>
        <v>0.72099999999999997</v>
      </c>
      <c r="S764" s="19">
        <f>VLOOKUP($A764,TOURISM!$A763:$E3453, COLUMN(D764),0)</f>
        <v>113000000</v>
      </c>
      <c r="T764" s="19">
        <f>VLOOKUP($A764,TOURISM!$A763:$E3453, COLUMN(E764),0)</f>
        <v>398000000</v>
      </c>
      <c r="U764" s="19">
        <f>VLOOKUP($A764,BUSINESS!$A764:$I3454, COLUMN(H764),0)</f>
        <v>0.153</v>
      </c>
      <c r="V764" s="19">
        <f>VLOOKUP($A764,BUSINESS!$A764:$I3454, COLUMN(I764),0)</f>
        <v>0.44400000000000001</v>
      </c>
    </row>
    <row r="765" spans="1:22" ht="15" x14ac:dyDescent="0.25">
      <c r="A765" s="14" t="s">
        <v>126</v>
      </c>
      <c r="B765" s="15" t="s">
        <v>133</v>
      </c>
      <c r="C765" s="16" t="s">
        <v>115</v>
      </c>
      <c r="D765" s="17">
        <v>3979813388</v>
      </c>
      <c r="E765" s="18">
        <v>6.2E-2</v>
      </c>
      <c r="F765" s="18">
        <v>20</v>
      </c>
      <c r="G765" s="19">
        <v>0.12</v>
      </c>
      <c r="H765" s="19">
        <f>VLOOKUP($A765,ENERGY!$A765:$E3455,COLUMN(D765),0)</f>
        <v>5024</v>
      </c>
      <c r="I765" s="19">
        <f>VLOOKUP($A765,ENERGY!$A765:$E3455,COLUMN(E765),0)</f>
        <v>4180</v>
      </c>
      <c r="J765" s="19">
        <f>VLOOKUP($A765,'HUMAN RESOURCES'!$A765:$L3455,COLUMN(D765),0)</f>
        <v>2.7E-2</v>
      </c>
      <c r="K765" s="19">
        <f>VLOOKUP($A765,'HUMAN RESOURCES'!$A765:$L3455,COLUMN(E765),0)</f>
        <v>6.9000000000000006E-2</v>
      </c>
      <c r="L765" s="19">
        <f>VLOOKUP($A765,'HUMAN RESOURCES'!$A765:$L3455,COLUMN(F765),0)</f>
        <v>67</v>
      </c>
      <c r="M765" s="19">
        <f>VLOOKUP($A765,'HUMAN RESOURCES'!$A765:$L3455,COLUMN(G765),0)</f>
        <v>61</v>
      </c>
      <c r="N765" s="19">
        <f>VLOOKUP($A765,'HUMAN RESOURCES'!$A765:$L3455,COLUMN(H765),0)</f>
        <v>0.38800000000000001</v>
      </c>
      <c r="O765" s="19">
        <f>VLOOKUP($A765,'HUMAN RESOURCES'!$A765:$L3455,COLUMN(I765),0)</f>
        <v>0.57199999999999995</v>
      </c>
      <c r="P765" s="19">
        <f>VLOOKUP($A765,'HUMAN RESOURCES'!$A765:$L3455,COLUMN(J765),0)</f>
        <v>0.04</v>
      </c>
      <c r="Q765" s="19">
        <f>VLOOKUP($A765,'HUMAN RESOURCES'!$A765:$L3455,COLUMN(K765),0)</f>
        <v>12709336</v>
      </c>
      <c r="R765" s="19">
        <f>VLOOKUP($A765,'HUMAN RESOURCES'!$A765:$L3455,COLUMN(L765),0)</f>
        <v>0.188</v>
      </c>
      <c r="S765" s="19">
        <f>VLOOKUP($A765,TOURISM!$A764:$E3454, COLUMN(D765),0)</f>
        <v>509000000</v>
      </c>
      <c r="T765" s="19">
        <f>VLOOKUP($A765,TOURISM!$A764:$E3454, COLUMN(E765),0)</f>
        <v>64000000</v>
      </c>
      <c r="U765" s="19">
        <f>VLOOKUP($A765,BUSINESS!$A765:$I3455, COLUMN(H765),0)</f>
        <v>2E-3</v>
      </c>
      <c r="V765" s="19">
        <f>VLOOKUP($A765,BUSINESS!$A765:$I3455, COLUMN(I765),0)</f>
        <v>0.03</v>
      </c>
    </row>
    <row r="766" spans="1:22" ht="15" x14ac:dyDescent="0.25">
      <c r="A766" s="14" t="s">
        <v>126</v>
      </c>
      <c r="B766" s="15" t="s">
        <v>134</v>
      </c>
      <c r="C766" s="16" t="s">
        <v>115</v>
      </c>
      <c r="D766" s="17">
        <v>1320000000000</v>
      </c>
      <c r="E766" s="18">
        <v>4.5999999999999999E-2</v>
      </c>
      <c r="F766" s="18">
        <v>47</v>
      </c>
      <c r="G766" s="18">
        <v>5.8999999999999997E-2</v>
      </c>
      <c r="H766" s="19">
        <f>VLOOKUP($A766,ENERGY!$A766:$E3456,COLUMN(D766),0)</f>
        <v>2516731</v>
      </c>
      <c r="I766" s="19">
        <f>VLOOKUP($A766,ENERGY!$A766:$E3456,COLUMN(E766),0)</f>
        <v>8286892</v>
      </c>
      <c r="J766" s="19">
        <f>VLOOKUP($A766,'HUMAN RESOURCES'!$A766:$L3456,COLUMN(D766),0)</f>
        <v>1.2999999999999999E-2</v>
      </c>
      <c r="K766" s="19">
        <f>VLOOKUP($A766,'HUMAN RESOURCES'!$A766:$L3456,COLUMN(E766),0)</f>
        <v>2.5999999999999999E-2</v>
      </c>
      <c r="L766" s="19">
        <f>VLOOKUP($A766,'HUMAN RESOURCES'!$A766:$L3456,COLUMN(F766),0)</f>
        <v>74</v>
      </c>
      <c r="M766" s="19">
        <f>VLOOKUP($A766,'HUMAN RESOURCES'!$A766:$L3456,COLUMN(G766),0)</f>
        <v>72</v>
      </c>
      <c r="N766" s="19">
        <f>VLOOKUP($A766,'HUMAN RESOURCES'!$A766:$L3456,COLUMN(H766),0)</f>
        <v>0.23599999999999999</v>
      </c>
      <c r="O766" s="19">
        <f>VLOOKUP($A766,'HUMAN RESOURCES'!$A766:$L3456,COLUMN(I766),0)</f>
        <v>0.69199999999999995</v>
      </c>
      <c r="P766" s="19">
        <f>VLOOKUP($A766,'HUMAN RESOURCES'!$A766:$L3456,COLUMN(J766),0)</f>
        <v>7.1999999999999995E-2</v>
      </c>
      <c r="Q766" s="19">
        <f>VLOOKUP($A766,'HUMAN RESOURCES'!$A766:$L3456,COLUMN(K766),0)</f>
        <v>1280400000</v>
      </c>
      <c r="R766" s="19">
        <f>VLOOKUP($A766,'HUMAN RESOURCES'!$A766:$L3456,COLUMN(L766),0)</f>
        <v>0.38400000000000001</v>
      </c>
      <c r="S766" s="19">
        <f>VLOOKUP($A766,TOURISM!$A765:$E3455, COLUMN(D766),0)</f>
        <v>21742000000</v>
      </c>
      <c r="T766" s="19">
        <f>VLOOKUP($A766,TOURISM!$A765:$E3455, COLUMN(E766),0)</f>
        <v>16759000000</v>
      </c>
      <c r="U766" s="19">
        <f>VLOOKUP($A766,BUSINESS!$A766:$I3456, COLUMN(H766),0)</f>
        <v>4.5999999999999999E-2</v>
      </c>
      <c r="V766" s="19">
        <f>VLOOKUP($A766,BUSINESS!$A766:$I3456, COLUMN(I766),0)</f>
        <v>0.159</v>
      </c>
    </row>
    <row r="767" spans="1:22" ht="15" x14ac:dyDescent="0.25">
      <c r="A767" s="14" t="s">
        <v>126</v>
      </c>
      <c r="B767" s="15" t="s">
        <v>135</v>
      </c>
      <c r="C767" s="16" t="s">
        <v>115</v>
      </c>
      <c r="D767" s="17">
        <v>3395778661</v>
      </c>
      <c r="E767" s="18">
        <v>8.6999999999999994E-2</v>
      </c>
      <c r="F767" s="18">
        <v>64</v>
      </c>
      <c r="G767" s="18">
        <v>0.23599999999999999</v>
      </c>
      <c r="H767" s="19">
        <f>VLOOKUP($A767,ENERGY!$A767:$E3457,COLUMN(D767),0)</f>
        <v>3122</v>
      </c>
      <c r="I767" s="19">
        <f>VLOOKUP($A767,ENERGY!$A767:$E3457,COLUMN(E767),0)</f>
        <v>6241</v>
      </c>
      <c r="J767" s="19">
        <f>VLOOKUP($A767,'HUMAN RESOURCES'!$A767:$L3457,COLUMN(D767),0)</f>
        <v>1.2E-2</v>
      </c>
      <c r="K767" s="19">
        <f>VLOOKUP($A767,'HUMAN RESOURCES'!$A767:$L3457,COLUMN(E767),0)</f>
        <v>2.8000000000000001E-2</v>
      </c>
      <c r="L767" s="19">
        <f>VLOOKUP($A767,'HUMAN RESOURCES'!$A767:$L3457,COLUMN(F767),0)</f>
        <v>76</v>
      </c>
      <c r="M767" s="19">
        <f>VLOOKUP($A767,'HUMAN RESOURCES'!$A767:$L3457,COLUMN(G767),0)</f>
        <v>69</v>
      </c>
      <c r="N767" s="19">
        <f>VLOOKUP($A767,'HUMAN RESOURCES'!$A767:$L3457,COLUMN(H767),0)</f>
        <v>0.20499999999999999</v>
      </c>
      <c r="O767" s="19">
        <f>VLOOKUP($A767,'HUMAN RESOURCES'!$A767:$L3457,COLUMN(I767),0)</f>
        <v>0.66100000000000003</v>
      </c>
      <c r="P767" s="19">
        <f>VLOOKUP($A767,'HUMAN RESOURCES'!$A767:$L3457,COLUMN(J767),0)</f>
        <v>0.13400000000000001</v>
      </c>
      <c r="Q767" s="19">
        <f>VLOOKUP($A767,'HUMAN RESOURCES'!$A767:$L3457,COLUMN(K767),0)</f>
        <v>4357000</v>
      </c>
      <c r="R767" s="19">
        <f>VLOOKUP($A767,'HUMAN RESOURCES'!$A767:$L3457,COLUMN(L767),0)</f>
        <v>0.52300000000000002</v>
      </c>
      <c r="S767" s="19">
        <f>VLOOKUP($A767,TOURISM!$A766:$E3456, COLUMN(D767),0)</f>
        <v>144000000</v>
      </c>
      <c r="T767" s="19">
        <f>VLOOKUP($A767,TOURISM!$A766:$E3456, COLUMN(E767),0)</f>
        <v>189000000</v>
      </c>
      <c r="U767" s="19">
        <f>VLOOKUP($A767,BUSINESS!$A767:$I3457, COLUMN(H767),0)</f>
        <v>1.6E-2</v>
      </c>
      <c r="V767" s="19">
        <f>VLOOKUP($A767,BUSINESS!$A767:$I3457, COLUMN(I767),0)</f>
        <v>0.109</v>
      </c>
    </row>
    <row r="768" spans="1:22" ht="15" x14ac:dyDescent="0.25">
      <c r="A768" s="14" t="s">
        <v>126</v>
      </c>
      <c r="B768" s="15" t="s">
        <v>136</v>
      </c>
      <c r="C768" s="16" t="s">
        <v>115</v>
      </c>
      <c r="D768" s="17">
        <v>166000000000</v>
      </c>
      <c r="E768" s="21">
        <v>6.4000000000000001E-2</v>
      </c>
      <c r="F768" s="19">
        <v>190</v>
      </c>
      <c r="G768" s="18">
        <v>0.05</v>
      </c>
      <c r="H768" s="19">
        <f>VLOOKUP($A768,ENERGY!$A768:$E3458,COLUMN(D768),0)</f>
        <v>13838</v>
      </c>
      <c r="I768" s="19">
        <f>VLOOKUP($A768,ENERGY!$A768:$E3458,COLUMN(E768),0)</f>
        <v>36289</v>
      </c>
      <c r="J768" s="19">
        <f>VLOOKUP($A768,'HUMAN RESOURCES'!$A768:$L3458,COLUMN(D768),0)</f>
        <v>7.0000000000000001E-3</v>
      </c>
      <c r="K768" s="19">
        <f>VLOOKUP($A768,'HUMAN RESOURCES'!$A768:$L3458,COLUMN(E768),0)</f>
        <v>3.2000000000000001E-2</v>
      </c>
      <c r="L768" s="19">
        <f>VLOOKUP($A768,'HUMAN RESOURCES'!$A768:$L3458,COLUMN(F768),0)</f>
        <v>85</v>
      </c>
      <c r="M768" s="19">
        <f>VLOOKUP($A768,'HUMAN RESOURCES'!$A768:$L3458,COLUMN(G768),0)</f>
        <v>79</v>
      </c>
      <c r="N768" s="19">
        <f>VLOOKUP($A768,'HUMAN RESOURCES'!$A768:$L3458,COLUMN(H768),0)</f>
        <v>0.161</v>
      </c>
      <c r="O768" s="19">
        <f>VLOOKUP($A768,'HUMAN RESOURCES'!$A768:$L3458,COLUMN(I768),0)</f>
        <v>0.72399999999999998</v>
      </c>
      <c r="P768" s="19">
        <f>VLOOKUP($A768,'HUMAN RESOURCES'!$A768:$L3458,COLUMN(J768),0)</f>
        <v>0.115</v>
      </c>
      <c r="Q768" s="19">
        <f>VLOOKUP($A768,'HUMAN RESOURCES'!$A768:$L3458,COLUMN(K768),0)</f>
        <v>6744100</v>
      </c>
      <c r="R768" s="19">
        <f>VLOOKUP($A768,'HUMAN RESOURCES'!$A768:$L3458,COLUMN(L768),0)</f>
        <v>1</v>
      </c>
      <c r="S768" s="19">
        <f>VLOOKUP($A768,TOURISM!$A767:$E3457, COLUMN(D768),0)</f>
        <v>9849000000</v>
      </c>
      <c r="T768" s="19">
        <f>VLOOKUP($A768,TOURISM!$A767:$E3457, COLUMN(E768),0)</f>
        <v>12418000000</v>
      </c>
      <c r="U768" s="19">
        <f>VLOOKUP($A768,BUSINESS!$A768:$I3458, COLUMN(H768),0)</f>
        <v>0.43099999999999999</v>
      </c>
      <c r="V768" s="19">
        <f>VLOOKUP($A768,BUSINESS!$A768:$I3458, COLUMN(I768),0)</f>
        <v>0.92500000000000004</v>
      </c>
    </row>
    <row r="769" spans="1:22" ht="15" x14ac:dyDescent="0.25">
      <c r="A769" s="14" t="s">
        <v>126</v>
      </c>
      <c r="B769" s="15" t="s">
        <v>137</v>
      </c>
      <c r="C769" s="16" t="s">
        <v>115</v>
      </c>
      <c r="D769" s="17">
        <v>524000000000</v>
      </c>
      <c r="E769" s="18">
        <v>4.3999999999999997E-2</v>
      </c>
      <c r="F769" s="18">
        <v>21</v>
      </c>
      <c r="G769" s="18">
        <v>0.11899999999999999</v>
      </c>
      <c r="H769" s="19">
        <f>VLOOKUP($A769,ENERGY!$A769:$E3459,COLUMN(D769),0)</f>
        <v>723743</v>
      </c>
      <c r="I769" s="19">
        <f>VLOOKUP($A769,ENERGY!$A769:$E3459,COLUMN(E769),0)</f>
        <v>2008823</v>
      </c>
      <c r="J769" s="19">
        <f>VLOOKUP($A769,'HUMAN RESOURCES'!$A769:$L3459,COLUMN(D769),0)</f>
        <v>2.5000000000000001E-2</v>
      </c>
      <c r="K769" s="19">
        <f>VLOOKUP($A769,'HUMAN RESOURCES'!$A769:$L3459,COLUMN(E769),0)</f>
        <v>6.2E-2</v>
      </c>
      <c r="L769" s="19">
        <f>VLOOKUP($A769,'HUMAN RESOURCES'!$A769:$L3459,COLUMN(F769),0)</f>
        <v>64</v>
      </c>
      <c r="M769" s="19">
        <f>VLOOKUP($A769,'HUMAN RESOURCES'!$A769:$L3459,COLUMN(G769),0)</f>
        <v>62</v>
      </c>
      <c r="N769" s="19">
        <f>VLOOKUP($A769,'HUMAN RESOURCES'!$A769:$L3459,COLUMN(H769),0)</f>
        <v>0.33400000000000002</v>
      </c>
      <c r="O769" s="19">
        <f>VLOOKUP($A769,'HUMAN RESOURCES'!$A769:$L3459,COLUMN(I769),0)</f>
        <v>0.621</v>
      </c>
      <c r="P769" s="19">
        <f>VLOOKUP($A769,'HUMAN RESOURCES'!$A769:$L3459,COLUMN(J769),0)</f>
        <v>4.4999999999999998E-2</v>
      </c>
      <c r="Q769" s="19">
        <f>VLOOKUP($A769,'HUMAN RESOURCES'!$A769:$L3459,COLUMN(K769),0)</f>
        <v>1076705723</v>
      </c>
      <c r="R769" s="19">
        <f>VLOOKUP($A769,'HUMAN RESOURCES'!$A769:$L3459,COLUMN(L769),0)</f>
        <v>0.28199999999999997</v>
      </c>
      <c r="S769" s="19">
        <f>VLOOKUP($A769,TOURISM!$A768:$E3458, COLUMN(D769),0)</f>
        <v>3300000000</v>
      </c>
      <c r="T769" s="19">
        <f>VLOOKUP($A769,TOURISM!$A768:$E3458, COLUMN(E769),0)</f>
        <v>4350000000</v>
      </c>
      <c r="U769" s="19">
        <f>VLOOKUP($A769,BUSINESS!$A769:$I3459, COLUMN(H769),0)</f>
        <v>1.4999999999999999E-2</v>
      </c>
      <c r="V769" s="19">
        <f>VLOOKUP($A769,BUSINESS!$A769:$I3459, COLUMN(I769),0)</f>
        <v>1.2E-2</v>
      </c>
    </row>
    <row r="770" spans="1:22" ht="15" x14ac:dyDescent="0.25">
      <c r="A770" s="14" t="s">
        <v>126</v>
      </c>
      <c r="B770" s="15" t="s">
        <v>138</v>
      </c>
      <c r="C770" s="16" t="s">
        <v>115</v>
      </c>
      <c r="D770" s="17">
        <v>196000000000</v>
      </c>
      <c r="E770" s="18">
        <v>2.1999999999999999E-2</v>
      </c>
      <c r="F770" s="18">
        <v>20</v>
      </c>
      <c r="G770" s="18">
        <v>0.189</v>
      </c>
      <c r="H770" s="19">
        <f>VLOOKUP($A770,ENERGY!$A770:$E3460,COLUMN(D770),0)</f>
        <v>211296</v>
      </c>
      <c r="I770" s="19">
        <f>VLOOKUP($A770,ENERGY!$A770:$E3460,COLUMN(E770),0)</f>
        <v>433989</v>
      </c>
      <c r="J770" s="19">
        <f>VLOOKUP($A770,'HUMAN RESOURCES'!$A770:$L3460,COLUMN(D770),0)</f>
        <v>2.1000000000000001E-2</v>
      </c>
      <c r="K770" s="19">
        <f>VLOOKUP($A770,'HUMAN RESOURCES'!$A770:$L3460,COLUMN(E770),0)</f>
        <v>3.7999999999999999E-2</v>
      </c>
      <c r="L770" s="19">
        <f>VLOOKUP($A770,'HUMAN RESOURCES'!$A770:$L3460,COLUMN(F770),0)</f>
        <v>70</v>
      </c>
      <c r="M770" s="19">
        <f>VLOOKUP($A770,'HUMAN RESOURCES'!$A770:$L3460,COLUMN(G770),0)</f>
        <v>66</v>
      </c>
      <c r="N770" s="19">
        <f>VLOOKUP($A770,'HUMAN RESOURCES'!$A770:$L3460,COLUMN(H770),0)</f>
        <v>0.30199999999999999</v>
      </c>
      <c r="O770" s="19">
        <f>VLOOKUP($A770,'HUMAN RESOURCES'!$A770:$L3460,COLUMN(I770),0)</f>
        <v>0.65100000000000002</v>
      </c>
      <c r="P770" s="19">
        <f>VLOOKUP($A770,'HUMAN RESOURCES'!$A770:$L3460,COLUMN(J770),0)</f>
        <v>4.8000000000000001E-2</v>
      </c>
      <c r="Q770" s="19">
        <f>VLOOKUP($A770,'HUMAN RESOURCES'!$A770:$L3460,COLUMN(K770),0)</f>
        <v>215038285</v>
      </c>
      <c r="R770" s="19">
        <f>VLOOKUP($A770,'HUMAN RESOURCES'!$A770:$L3460,COLUMN(L770),0)</f>
        <v>0.436</v>
      </c>
      <c r="S770" s="19">
        <f>VLOOKUP($A770,TOURISM!$A769:$E3459, COLUMN(D770),0)</f>
        <v>5797000000</v>
      </c>
      <c r="T770" s="19">
        <f>VLOOKUP($A770,TOURISM!$A769:$E3459, COLUMN(E770),0)</f>
        <v>5042000000</v>
      </c>
      <c r="U770" s="19">
        <f>VLOOKUP($A770,BUSINESS!$A770:$I3460, COLUMN(H770),0)</f>
        <v>2.1000000000000001E-2</v>
      </c>
      <c r="V770" s="19">
        <f>VLOOKUP($A770,BUSINESS!$A770:$I3460, COLUMN(I770),0)</f>
        <v>5.3999999999999999E-2</v>
      </c>
    </row>
    <row r="771" spans="1:22" ht="15" x14ac:dyDescent="0.25">
      <c r="A771" s="14" t="s">
        <v>126</v>
      </c>
      <c r="B771" s="15" t="s">
        <v>139</v>
      </c>
      <c r="C771" s="16" t="s">
        <v>115</v>
      </c>
      <c r="D771" s="17">
        <v>3980000000000</v>
      </c>
      <c r="E771" s="18">
        <v>7.9000000000000001E-2</v>
      </c>
      <c r="F771" s="18">
        <v>2455</v>
      </c>
      <c r="G771" s="18">
        <v>1.9E-2</v>
      </c>
      <c r="H771" s="19">
        <f>VLOOKUP($A771,ENERGY!$A771:$E3461,COLUMN(D771),0)</f>
        <v>499092</v>
      </c>
      <c r="I771" s="19">
        <f>VLOOKUP($A771,ENERGY!$A771:$E3461,COLUMN(E771),0)</f>
        <v>1170715</v>
      </c>
      <c r="J771" s="19">
        <f>VLOOKUP($A771,'HUMAN RESOURCES'!$A771:$L3461,COLUMN(D771),0)</f>
        <v>8.9999999999999993E-3</v>
      </c>
      <c r="K771" s="19">
        <f>VLOOKUP($A771,'HUMAN RESOURCES'!$A771:$L3461,COLUMN(E771),0)</f>
        <v>3.0000000000000001E-3</v>
      </c>
      <c r="L771" s="19">
        <f>VLOOKUP($A771,'HUMAN RESOURCES'!$A771:$L3461,COLUMN(F771),0)</f>
        <v>85</v>
      </c>
      <c r="M771" s="19">
        <f>VLOOKUP($A771,'HUMAN RESOURCES'!$A771:$L3461,COLUMN(G771),0)</f>
        <v>78</v>
      </c>
      <c r="N771" s="19">
        <f>VLOOKUP($A771,'HUMAN RESOURCES'!$A771:$L3461,COLUMN(H771),0)</f>
        <v>0.14199999999999999</v>
      </c>
      <c r="O771" s="19">
        <f>VLOOKUP($A771,'HUMAN RESOURCES'!$A771:$L3461,COLUMN(I771),0)</f>
        <v>0.67500000000000004</v>
      </c>
      <c r="P771" s="19">
        <f>VLOOKUP($A771,'HUMAN RESOURCES'!$A771:$L3461,COLUMN(J771),0)</f>
        <v>0.182</v>
      </c>
      <c r="Q771" s="19">
        <f>VLOOKUP($A771,'HUMAN RESOURCES'!$A771:$L3461,COLUMN(K771),0)</f>
        <v>127445000</v>
      </c>
      <c r="R771" s="19">
        <f>VLOOKUP($A771,'HUMAN RESOURCES'!$A771:$L3461,COLUMN(L771),0)</f>
        <v>0.81599999999999995</v>
      </c>
      <c r="S771" s="19">
        <f>VLOOKUP($A771,TOURISM!$A770:$E3460, COLUMN(D771),0)</f>
        <v>6069000000</v>
      </c>
      <c r="T771" s="19">
        <f>VLOOKUP($A771,TOURISM!$A770:$E3460, COLUMN(E771),0)</f>
        <v>34977000000</v>
      </c>
      <c r="U771" s="19">
        <f>VLOOKUP($A771,BUSINESS!$A771:$I3461, COLUMN(H771),0)</f>
        <v>0.46600000000000003</v>
      </c>
      <c r="V771" s="19">
        <f>VLOOKUP($A771,BUSINESS!$A771:$I3461, COLUMN(I771),0)</f>
        <v>0.64300000000000002</v>
      </c>
    </row>
    <row r="772" spans="1:22" ht="15" x14ac:dyDescent="0.25">
      <c r="A772" s="14" t="s">
        <v>126</v>
      </c>
      <c r="B772" s="15" t="s">
        <v>140</v>
      </c>
      <c r="C772" s="16" t="s">
        <v>115</v>
      </c>
      <c r="D772" s="17">
        <v>24636598581</v>
      </c>
      <c r="E772" s="18">
        <v>3.5999999999999997E-2</v>
      </c>
      <c r="F772" s="18">
        <v>61</v>
      </c>
      <c r="G772" s="19">
        <v>0.12</v>
      </c>
      <c r="H772" s="19">
        <f>VLOOKUP($A772,ENERGY!$A772:$E3462,COLUMN(D772),0)</f>
        <v>74443</v>
      </c>
      <c r="I772" s="19">
        <f>VLOOKUP($A772,ENERGY!$A772:$E3462,COLUMN(E772),0)</f>
        <v>248729</v>
      </c>
      <c r="J772" s="19">
        <f>VLOOKUP($A772,'HUMAN RESOURCES'!$A772:$L3462,COLUMN(D772),0)</f>
        <v>1.4999999999999999E-2</v>
      </c>
      <c r="K772" s="19">
        <f>VLOOKUP($A772,'HUMAN RESOURCES'!$A772:$L3462,COLUMN(E772),0)</f>
        <v>3.4000000000000002E-2</v>
      </c>
      <c r="L772" s="19">
        <f>VLOOKUP($A772,'HUMAN RESOURCES'!$A772:$L3462,COLUMN(F772),0)</f>
        <v>72</v>
      </c>
      <c r="M772" s="19">
        <f>VLOOKUP($A772,'HUMAN RESOURCES'!$A772:$L3462,COLUMN(G772),0)</f>
        <v>61</v>
      </c>
      <c r="N772" s="19">
        <f>VLOOKUP($A772,'HUMAN RESOURCES'!$A772:$L3462,COLUMN(H772),0)</f>
        <v>0.26300000000000001</v>
      </c>
      <c r="O772" s="19">
        <f>VLOOKUP($A772,'HUMAN RESOURCES'!$A772:$L3462,COLUMN(I772),0)</f>
        <v>0.66500000000000004</v>
      </c>
      <c r="P772" s="19">
        <f>VLOOKUP($A772,'HUMAN RESOURCES'!$A772:$L3462,COLUMN(J772),0)</f>
        <v>7.0999999999999994E-2</v>
      </c>
      <c r="Q772" s="19">
        <f>VLOOKUP($A772,'HUMAN RESOURCES'!$A772:$L3462,COLUMN(K772),0)</f>
        <v>14858948</v>
      </c>
      <c r="R772" s="19">
        <f>VLOOKUP($A772,'HUMAN RESOURCES'!$A772:$L3462,COLUMN(L772),0)</f>
        <v>0.55300000000000005</v>
      </c>
      <c r="S772" s="19">
        <f>VLOOKUP($A772,TOURISM!$A771:$E3461, COLUMN(D772),0)</f>
        <v>680000000</v>
      </c>
      <c r="T772" s="19">
        <f>VLOOKUP($A772,TOURISM!$A771:$E3461, COLUMN(E772),0)</f>
        <v>863000000</v>
      </c>
      <c r="U772" s="19">
        <f>VLOOKUP($A772,BUSINESS!$A772:$I3462, COLUMN(H772),0)</f>
        <v>1.7000000000000001E-2</v>
      </c>
      <c r="V772" s="19">
        <f>VLOOKUP($A772,BUSINESS!$A772:$I3462, COLUMN(I772),0)</f>
        <v>7.0000000000000007E-2</v>
      </c>
    </row>
    <row r="773" spans="1:22" ht="15" x14ac:dyDescent="0.25">
      <c r="A773" s="14" t="s">
        <v>126</v>
      </c>
      <c r="B773" s="15" t="s">
        <v>141</v>
      </c>
      <c r="C773" s="16" t="s">
        <v>115</v>
      </c>
      <c r="D773" s="17">
        <v>1605640633</v>
      </c>
      <c r="E773" s="18">
        <v>5.3999999999999999E-2</v>
      </c>
      <c r="F773" s="18">
        <v>17</v>
      </c>
      <c r="G773" s="18">
        <v>0.248</v>
      </c>
      <c r="H773" s="19">
        <f>VLOOKUP($A773,ENERGY!$A773:$E3463,COLUMN(D773),0)</f>
        <v>2805</v>
      </c>
      <c r="I773" s="19">
        <f>VLOOKUP($A773,ENERGY!$A773:$E3463,COLUMN(E773),0)</f>
        <v>6399</v>
      </c>
      <c r="J773" s="19">
        <f>VLOOKUP($A773,'HUMAN RESOURCES'!$A773:$L3463,COLUMN(D773),0)</f>
        <v>1.7000000000000001E-2</v>
      </c>
      <c r="K773" s="19">
        <f>VLOOKUP($A773,'HUMAN RESOURCES'!$A773:$L3463,COLUMN(E773),0)</f>
        <v>3.4000000000000002E-2</v>
      </c>
      <c r="L773" s="19">
        <f>VLOOKUP($A773,'HUMAN RESOURCES'!$A773:$L3463,COLUMN(F773),0)</f>
        <v>70</v>
      </c>
      <c r="M773" s="19">
        <f>VLOOKUP($A773,'HUMAN RESOURCES'!$A773:$L3463,COLUMN(G773),0)</f>
        <v>63</v>
      </c>
      <c r="N773" s="19">
        <f>VLOOKUP($A773,'HUMAN RESOURCES'!$A773:$L3463,COLUMN(H773),0)</f>
        <v>0.25600000000000001</v>
      </c>
      <c r="O773" s="19">
        <f>VLOOKUP($A773,'HUMAN RESOURCES'!$A773:$L3463,COLUMN(I773),0)</f>
        <v>0.68</v>
      </c>
      <c r="P773" s="19">
        <f>VLOOKUP($A773,'HUMAN RESOURCES'!$A773:$L3463,COLUMN(J773),0)</f>
        <v>6.5000000000000002E-2</v>
      </c>
      <c r="Q773" s="19">
        <f>VLOOKUP($A773,'HUMAN RESOURCES'!$A773:$L3463,COLUMN(K773),0)</f>
        <v>23248059</v>
      </c>
      <c r="R773" s="19">
        <f>VLOOKUP($A773,'HUMAN RESOURCES'!$A773:$L3463,COLUMN(L773),0)</f>
        <v>0.59599999999999997</v>
      </c>
      <c r="S773" s="19">
        <f>VLOOKUP($A773,TOURISM!$A772:$E3462, COLUMN(D773),0)</f>
        <v>2478709140</v>
      </c>
      <c r="T773" s="19">
        <f>VLOOKUP($A773,TOURISM!$A772:$E3462, COLUMN(E773),0)</f>
        <v>448000000</v>
      </c>
      <c r="U773" s="19">
        <f>VLOOKUP($A773,BUSINESS!$A773:$I3463, COLUMN(H773),0)</f>
        <v>0.129</v>
      </c>
      <c r="V773" s="19">
        <f>VLOOKUP($A773,BUSINESS!$A773:$I3463, COLUMN(I773),0)</f>
        <v>0.57999999999999996</v>
      </c>
    </row>
    <row r="774" spans="1:22" ht="15" x14ac:dyDescent="0.25">
      <c r="A774" s="14" t="s">
        <v>126</v>
      </c>
      <c r="B774" s="15" t="s">
        <v>142</v>
      </c>
      <c r="C774" s="16" t="s">
        <v>115</v>
      </c>
      <c r="D774" s="17">
        <v>1758176653</v>
      </c>
      <c r="E774" s="18">
        <v>0.04</v>
      </c>
      <c r="F774" s="18">
        <v>13</v>
      </c>
      <c r="G774" s="18">
        <v>0.29299999999999998</v>
      </c>
      <c r="H774" s="19">
        <f>VLOOKUP($A774,ENERGY!$A774:$E3464,COLUMN(D774),0)</f>
        <v>14338</v>
      </c>
      <c r="I774" s="19">
        <f>VLOOKUP($A774,ENERGY!$A774:$E3464,COLUMN(E774),0)</f>
        <v>1874</v>
      </c>
      <c r="J774" s="19">
        <f>VLOOKUP($A774,'HUMAN RESOURCES'!$A774:$L3464,COLUMN(D774),0)</f>
        <v>0.01</v>
      </c>
      <c r="K774" s="19">
        <f>VLOOKUP($A774,'HUMAN RESOURCES'!$A774:$L3464,COLUMN(E774),0)</f>
        <v>6.0000000000000001E-3</v>
      </c>
      <c r="L774" s="19">
        <f>VLOOKUP($A774,'HUMAN RESOURCES'!$A774:$L3464,COLUMN(F774),0)</f>
        <v>80</v>
      </c>
      <c r="M774" s="19">
        <f>VLOOKUP($A774,'HUMAN RESOURCES'!$A774:$L3464,COLUMN(G774),0)</f>
        <v>73</v>
      </c>
      <c r="N774" s="19">
        <f>VLOOKUP($A774,'HUMAN RESOURCES'!$A774:$L3464,COLUMN(H774),0)</f>
        <v>0.20300000000000001</v>
      </c>
      <c r="O774" s="19">
        <f>VLOOKUP($A774,'HUMAN RESOURCES'!$A774:$L3464,COLUMN(I774),0)</f>
        <v>0.71599999999999997</v>
      </c>
      <c r="P774" s="19">
        <f>VLOOKUP($A774,'HUMAN RESOURCES'!$A774:$L3464,COLUMN(J774),0)</f>
        <v>8.1000000000000003E-2</v>
      </c>
      <c r="Q774" s="19">
        <f>VLOOKUP($A774,'HUMAN RESOURCES'!$A774:$L3464,COLUMN(K774),0)</f>
        <v>47622179</v>
      </c>
      <c r="R774" s="19">
        <f>VLOOKUP($A774,'HUMAN RESOURCES'!$A774:$L3464,COLUMN(L774),0)</f>
        <v>0.80300000000000005</v>
      </c>
      <c r="S774" s="19">
        <f>VLOOKUP($A774,TOURISM!$A773:$E3463, COLUMN(D774),0)</f>
        <v>7621000000</v>
      </c>
      <c r="T774" s="19">
        <f>VLOOKUP($A774,TOURISM!$A773:$E3463, COLUMN(E774),0)</f>
        <v>11440000000</v>
      </c>
      <c r="U774" s="19">
        <f>VLOOKUP($A774,BUSINESS!$A774:$I3464, COLUMN(H774),0)</f>
        <v>0.59399999999999997</v>
      </c>
      <c r="V774" s="19">
        <f>VLOOKUP($A774,BUSINESS!$A774:$I3464, COLUMN(I774),0)</f>
        <v>0.69699999999999995</v>
      </c>
    </row>
    <row r="775" spans="1:22" ht="15" x14ac:dyDescent="0.25">
      <c r="A775" s="14" t="s">
        <v>126</v>
      </c>
      <c r="B775" s="15" t="s">
        <v>143</v>
      </c>
      <c r="C775" s="16" t="s">
        <v>115</v>
      </c>
      <c r="D775" s="17">
        <v>7008026415</v>
      </c>
      <c r="E775" s="21">
        <v>6.4000000000000001E-2</v>
      </c>
      <c r="F775" s="19">
        <v>190</v>
      </c>
      <c r="G775" s="18">
        <v>6.0999999999999999E-2</v>
      </c>
      <c r="H775" s="19">
        <f>VLOOKUP($A775,ENERGY!$A775:$E3465,COLUMN(D775),0)</f>
        <v>14338</v>
      </c>
      <c r="I775" s="19">
        <f>VLOOKUP($A775,ENERGY!$A775:$E3465,COLUMN(E775),0)</f>
        <v>1030</v>
      </c>
      <c r="J775" s="19">
        <f>VLOOKUP($A775,'HUMAN RESOURCES'!$A775:$L3465,COLUMN(D775),0)</f>
        <v>1.9E-2</v>
      </c>
      <c r="K775" s="19">
        <f>VLOOKUP($A775,'HUMAN RESOURCES'!$A775:$L3465,COLUMN(E775),0)</f>
        <v>3.9E-2</v>
      </c>
      <c r="L775" s="19">
        <f>VLOOKUP($A775,'HUMAN RESOURCES'!$A775:$L3465,COLUMN(F775),0)</f>
        <v>72</v>
      </c>
      <c r="M775" s="19">
        <f>VLOOKUP($A775,'HUMAN RESOURCES'!$A775:$L3465,COLUMN(G775),0)</f>
        <v>64</v>
      </c>
      <c r="N775" s="19">
        <f>VLOOKUP($A775,'HUMAN RESOURCES'!$A775:$L3465,COLUMN(H775),0)</f>
        <v>0.33500000000000002</v>
      </c>
      <c r="O775" s="19">
        <f>VLOOKUP($A775,'HUMAN RESOURCES'!$A775:$L3465,COLUMN(I775),0)</f>
        <v>0.60899999999999999</v>
      </c>
      <c r="P775" s="19">
        <f>VLOOKUP($A775,'HUMAN RESOURCES'!$A775:$L3465,COLUMN(J775),0)</f>
        <v>5.6000000000000001E-2</v>
      </c>
      <c r="Q775" s="19">
        <f>VLOOKUP($A775,'HUMAN RESOURCES'!$A775:$L3465,COLUMN(K775),0)</f>
        <v>4990700</v>
      </c>
      <c r="R775" s="19">
        <f>VLOOKUP($A775,'HUMAN RESOURCES'!$A775:$L3465,COLUMN(L775),0)</f>
        <v>0.35299999999999998</v>
      </c>
      <c r="S775" s="19">
        <f>VLOOKUP($A775,TOURISM!$A774:$E3464, COLUMN(D775),0)</f>
        <v>48000000</v>
      </c>
      <c r="T775" s="19">
        <f>VLOOKUP($A775,TOURISM!$A774:$E3464, COLUMN(E775),0)</f>
        <v>27000000</v>
      </c>
      <c r="U775" s="19">
        <f>VLOOKUP($A775,BUSINESS!$A775:$I3465, COLUMN(H775),0)</f>
        <v>0.03</v>
      </c>
      <c r="V775" s="19">
        <f>VLOOKUP($A775,BUSINESS!$A775:$I3465, COLUMN(I775),0)</f>
        <v>1.0999999999999999E-2</v>
      </c>
    </row>
    <row r="776" spans="1:22" ht="15" x14ac:dyDescent="0.25">
      <c r="A776" s="14" t="s">
        <v>126</v>
      </c>
      <c r="B776" s="15" t="s">
        <v>144</v>
      </c>
      <c r="C776" s="16" t="s">
        <v>115</v>
      </c>
      <c r="D776" s="17">
        <v>101000000000</v>
      </c>
      <c r="E776" s="18">
        <v>3.3000000000000002E-2</v>
      </c>
      <c r="F776" s="18">
        <v>138</v>
      </c>
      <c r="G776" s="18">
        <v>6.5000000000000002E-2</v>
      </c>
      <c r="H776" s="19">
        <f>VLOOKUP($A776,ENERGY!$A776:$E3466,COLUMN(D776),0)</f>
        <v>72645</v>
      </c>
      <c r="I776" s="19">
        <f>VLOOKUP($A776,ENERGY!$A776:$E3466,COLUMN(E776),0)</f>
        <v>216804</v>
      </c>
      <c r="J776" s="19">
        <f>VLOOKUP($A776,'HUMAN RESOURCES'!$A776:$L3466,COLUMN(D776),0)</f>
        <v>2.9000000000000001E-2</v>
      </c>
      <c r="K776" s="19">
        <f>VLOOKUP($A776,'HUMAN RESOURCES'!$A776:$L3466,COLUMN(E776),0)</f>
        <v>7.8E-2</v>
      </c>
      <c r="L776" s="19">
        <f>VLOOKUP($A776,'HUMAN RESOURCES'!$A776:$L3466,COLUMN(F776),0)</f>
        <v>64</v>
      </c>
      <c r="M776" s="19">
        <f>VLOOKUP($A776,'HUMAN RESOURCES'!$A776:$L3466,COLUMN(G776),0)</f>
        <v>62</v>
      </c>
      <c r="N776" s="19">
        <f>VLOOKUP($A776,'HUMAN RESOURCES'!$A776:$L3466,COLUMN(H776),0)</f>
        <v>0.42499999999999999</v>
      </c>
      <c r="O776" s="19">
        <f>VLOOKUP($A776,'HUMAN RESOURCES'!$A776:$L3466,COLUMN(I776),0)</f>
        <v>0.53900000000000003</v>
      </c>
      <c r="P776" s="19">
        <f>VLOOKUP($A776,'HUMAN RESOURCES'!$A776:$L3466,COLUMN(J776),0)</f>
        <v>3.6999999999999998E-2</v>
      </c>
      <c r="Q776" s="19">
        <f>VLOOKUP($A776,'HUMAN RESOURCES'!$A776:$L3466,COLUMN(K776),0)</f>
        <v>5545245</v>
      </c>
      <c r="R776" s="19">
        <f>VLOOKUP($A776,'HUMAN RESOURCES'!$A776:$L3466,COLUMN(L776),0)</f>
        <v>0.24</v>
      </c>
      <c r="S776" s="19">
        <f>VLOOKUP($A776,TOURISM!$A775:$E3465, COLUMN(D776),0)</f>
        <v>110000000</v>
      </c>
      <c r="T776" s="19">
        <f>VLOOKUP($A776,TOURISM!$A775:$E3465, COLUMN(E776),0)</f>
        <v>4000000</v>
      </c>
      <c r="U776" s="19">
        <f>VLOOKUP($A776,BUSINESS!$A776:$I3466, COLUMN(H776),0)</f>
        <v>3.0000000000000001E-3</v>
      </c>
      <c r="V776" s="19">
        <f>VLOOKUP($A776,BUSINESS!$A776:$I3466, COLUMN(I776),0)</f>
        <v>0.01</v>
      </c>
    </row>
    <row r="777" spans="1:22" ht="15" x14ac:dyDescent="0.25">
      <c r="A777" s="14" t="s">
        <v>126</v>
      </c>
      <c r="B777" s="15" t="s">
        <v>145</v>
      </c>
      <c r="C777" s="16" t="s">
        <v>115</v>
      </c>
      <c r="D777" s="17">
        <v>828240882</v>
      </c>
      <c r="E777" s="18">
        <v>5.1999999999999998E-2</v>
      </c>
      <c r="F777" s="18">
        <v>152</v>
      </c>
      <c r="G777" s="18">
        <v>0.13500000000000001</v>
      </c>
      <c r="H777" s="19">
        <f>VLOOKUP($A777,ENERGY!$A777:$E3467,COLUMN(D777),0)</f>
        <v>14338</v>
      </c>
      <c r="I777" s="19">
        <f>VLOOKUP($A777,ENERGY!$A777:$E3467,COLUMN(E777),0)</f>
        <v>1074</v>
      </c>
      <c r="J777" s="19">
        <f>VLOOKUP($A777,'HUMAN RESOURCES'!$A777:$L3467,COLUMN(D777),0)</f>
        <v>8.0000000000000002E-3</v>
      </c>
      <c r="K777" s="19">
        <f>VLOOKUP($A777,'HUMAN RESOURCES'!$A777:$L3467,COLUMN(E777),0)</f>
        <v>3.2000000000000001E-2</v>
      </c>
      <c r="L777" s="19">
        <f>VLOOKUP($A777,'HUMAN RESOURCES'!$A777:$L3467,COLUMN(F777),0)</f>
        <v>80</v>
      </c>
      <c r="M777" s="19">
        <f>VLOOKUP($A777,'HUMAN RESOURCES'!$A777:$L3467,COLUMN(G777),0)</f>
        <v>76</v>
      </c>
      <c r="N777" s="19">
        <f>VLOOKUP($A777,'HUMAN RESOURCES'!$A777:$L3467,COLUMN(H777),0)</f>
        <v>0.20799999999999999</v>
      </c>
      <c r="O777" s="19">
        <f>VLOOKUP($A777,'HUMAN RESOURCES'!$A777:$L3467,COLUMN(I777),0)</f>
        <v>0.71799999999999997</v>
      </c>
      <c r="P777" s="19">
        <f>VLOOKUP($A777,'HUMAN RESOURCES'!$A777:$L3467,COLUMN(J777),0)</f>
        <v>7.3999999999999996E-2</v>
      </c>
      <c r="Q777" s="19">
        <f>VLOOKUP($A777,'HUMAN RESOURCES'!$A777:$L3467,COLUMN(K777),0)</f>
        <v>444150</v>
      </c>
      <c r="R777" s="19">
        <f>VLOOKUP($A777,'HUMAN RESOURCES'!$A777:$L3467,COLUMN(L777),0)</f>
        <v>1</v>
      </c>
      <c r="S777" s="19">
        <f>VLOOKUP($A777,TOURISM!$A776:$E3466, COLUMN(D777),0)</f>
        <v>4428000000</v>
      </c>
      <c r="T777" s="19">
        <f>VLOOKUP($A777,TOURISM!$A776:$E3466, COLUMN(E777),0)</f>
        <v>512000000</v>
      </c>
      <c r="U777" s="19">
        <f>VLOOKUP($A777,BUSINESS!$A777:$I3467, COLUMN(H777),0)</f>
        <v>0.252</v>
      </c>
      <c r="V777" s="19">
        <f>VLOOKUP($A777,BUSINESS!$A777:$I3467, COLUMN(I777),0)</f>
        <v>0.622</v>
      </c>
    </row>
    <row r="778" spans="1:22" ht="15" x14ac:dyDescent="0.25">
      <c r="A778" s="14" t="s">
        <v>126</v>
      </c>
      <c r="B778" s="15" t="s">
        <v>146</v>
      </c>
      <c r="C778" s="16" t="s">
        <v>115</v>
      </c>
      <c r="D778" s="17">
        <v>1396555772</v>
      </c>
      <c r="E778" s="18">
        <v>4.8000000000000001E-2</v>
      </c>
      <c r="F778" s="18">
        <v>28</v>
      </c>
      <c r="G778" s="18">
        <v>0.35499999999999998</v>
      </c>
      <c r="H778" s="19">
        <f>VLOOKUP($A778,ENERGY!$A778:$E3468,COLUMN(D778),0)</f>
        <v>3454</v>
      </c>
      <c r="I778" s="19">
        <f>VLOOKUP($A778,ENERGY!$A778:$E3468,COLUMN(E778),0)</f>
        <v>11511</v>
      </c>
      <c r="J778" s="19">
        <f>VLOOKUP($A778,'HUMAN RESOURCES'!$A778:$L3468,COLUMN(D778),0)</f>
        <v>2.1000000000000001E-2</v>
      </c>
      <c r="K778" s="19">
        <f>VLOOKUP($A778,'HUMAN RESOURCES'!$A778:$L3468,COLUMN(E778),0)</f>
        <v>8.0000000000000002E-3</v>
      </c>
      <c r="L778" s="19">
        <f>VLOOKUP($A778,'HUMAN RESOURCES'!$A778:$L3468,COLUMN(F778),0)</f>
        <v>75</v>
      </c>
      <c r="M778" s="19">
        <f>VLOOKUP($A778,'HUMAN RESOURCES'!$A778:$L3468,COLUMN(G778),0)</f>
        <v>71</v>
      </c>
      <c r="N778" s="19">
        <f>VLOOKUP($A778,'HUMAN RESOURCES'!$A778:$L3468,COLUMN(H778),0)</f>
        <v>0.32100000000000001</v>
      </c>
      <c r="O778" s="19">
        <f>VLOOKUP($A778,'HUMAN RESOURCES'!$A778:$L3468,COLUMN(I778),0)</f>
        <v>0.63900000000000001</v>
      </c>
      <c r="P778" s="19">
        <f>VLOOKUP($A778,'HUMAN RESOURCES'!$A778:$L3468,COLUMN(J778),0)</f>
        <v>0.04</v>
      </c>
      <c r="Q778" s="19">
        <f>VLOOKUP($A778,'HUMAN RESOURCES'!$A778:$L3468,COLUMN(K778),0)</f>
        <v>24413795</v>
      </c>
      <c r="R778" s="19">
        <f>VLOOKUP($A778,'HUMAN RESOURCES'!$A778:$L3468,COLUMN(L778),0)</f>
        <v>0.63900000000000001</v>
      </c>
      <c r="S778" s="19">
        <f>VLOOKUP($A778,TOURISM!$A777:$E3467, COLUMN(D778),0)</f>
        <v>8084000000</v>
      </c>
      <c r="T778" s="19">
        <f>VLOOKUP($A778,TOURISM!$A777:$E3467, COLUMN(E778),0)</f>
        <v>3330000000</v>
      </c>
      <c r="U778" s="19">
        <f>VLOOKUP($A778,BUSINESS!$A778:$I3468, COLUMN(H778),0)</f>
        <v>0.32300000000000001</v>
      </c>
      <c r="V778" s="19">
        <f>VLOOKUP($A778,BUSINESS!$A778:$I3468, COLUMN(I778),0)</f>
        <v>0.371</v>
      </c>
    </row>
    <row r="779" spans="1:22" ht="15" x14ac:dyDescent="0.25">
      <c r="A779" s="14" t="s">
        <v>126</v>
      </c>
      <c r="B779" s="15" t="s">
        <v>147</v>
      </c>
      <c r="C779" s="16" t="s">
        <v>115</v>
      </c>
      <c r="D779" s="20">
        <v>15079752557.5</v>
      </c>
      <c r="E779" s="18">
        <v>2.4E-2</v>
      </c>
      <c r="F779" s="18">
        <v>3</v>
      </c>
      <c r="G779" s="18">
        <v>0.15</v>
      </c>
      <c r="H779" s="19">
        <f>VLOOKUP($A779,ENERGY!$A779:$E3469,COLUMN(D779),0)</f>
        <v>13997</v>
      </c>
      <c r="I779" s="19">
        <f>VLOOKUP($A779,ENERGY!$A779:$E3469,COLUMN(E779),0)</f>
        <v>8995</v>
      </c>
      <c r="J779" s="19">
        <f>VLOOKUP($A779,'HUMAN RESOURCES'!$A779:$L3469,COLUMN(D779),0)</f>
        <v>2.1999999999999999E-2</v>
      </c>
      <c r="K779" s="19">
        <f>VLOOKUP($A779,'HUMAN RESOURCES'!$A779:$L3469,COLUMN(E779),0)</f>
        <v>2.8000000000000001E-2</v>
      </c>
      <c r="L779" s="19">
        <f>VLOOKUP($A779,'HUMAN RESOURCES'!$A779:$L3469,COLUMN(F779),0)</f>
        <v>73</v>
      </c>
      <c r="M779" s="19">
        <f>VLOOKUP($A779,'HUMAN RESOURCES'!$A779:$L3469,COLUMN(G779),0)</f>
        <v>70</v>
      </c>
      <c r="N779" s="19">
        <f>VLOOKUP($A779,'HUMAN RESOURCES'!$A779:$L3469,COLUMN(H779),0)</f>
        <v>0.38500000000000001</v>
      </c>
      <c r="O779" s="19">
        <f>VLOOKUP($A779,'HUMAN RESOURCES'!$A779:$L3469,COLUMN(I779),0)</f>
        <v>0.57399999999999995</v>
      </c>
      <c r="P779" s="19">
        <f>VLOOKUP($A779,'HUMAN RESOURCES'!$A779:$L3469,COLUMN(J779),0)</f>
        <v>4.1000000000000002E-2</v>
      </c>
      <c r="Q779" s="19">
        <f>VLOOKUP($A779,'HUMAN RESOURCES'!$A779:$L3469,COLUMN(K779),0)</f>
        <v>282743</v>
      </c>
      <c r="R779" s="19">
        <f>VLOOKUP($A779,'HUMAN RESOURCES'!$A779:$L3469,COLUMN(L779),0)</f>
        <v>0.3</v>
      </c>
      <c r="S779" s="19">
        <f>VLOOKUP($A779,TOURISM!$A778:$E3468, COLUMN(D779),0)</f>
        <v>337000000</v>
      </c>
      <c r="T779" s="19">
        <f>VLOOKUP($A779,TOURISM!$A778:$E3468, COLUMN(E779),0)</f>
        <v>60000000</v>
      </c>
      <c r="U779" s="19">
        <f>VLOOKUP($A779,BUSINESS!$A779:$I3469, COLUMN(H779),0)</f>
        <v>5.2999999999999999E-2</v>
      </c>
      <c r="V779" s="19">
        <f>VLOOKUP($A779,BUSINESS!$A779:$I3469, COLUMN(I779),0)</f>
        <v>0.14799999999999999</v>
      </c>
    </row>
    <row r="780" spans="1:22" ht="15" x14ac:dyDescent="0.25">
      <c r="A780" s="14" t="s">
        <v>126</v>
      </c>
      <c r="B780" s="15" t="s">
        <v>148</v>
      </c>
      <c r="C780" s="16" t="s">
        <v>115</v>
      </c>
      <c r="D780" s="17">
        <v>6050875807</v>
      </c>
      <c r="E780" s="18">
        <v>5.6000000000000001E-2</v>
      </c>
      <c r="F780" s="18">
        <v>14</v>
      </c>
      <c r="G780" s="18">
        <v>6.8000000000000005E-2</v>
      </c>
      <c r="H780" s="19">
        <f>VLOOKUP($A780,ENERGY!$A780:$E3470,COLUMN(D780),0)</f>
        <v>10218</v>
      </c>
      <c r="I780" s="19">
        <f>VLOOKUP($A780,ENERGY!$A780:$E3470,COLUMN(E780),0)</f>
        <v>3755</v>
      </c>
      <c r="J780" s="19">
        <f>VLOOKUP($A780,'HUMAN RESOURCES'!$A780:$L3470,COLUMN(D780),0)</f>
        <v>1.9E-2</v>
      </c>
      <c r="K780" s="19">
        <f>VLOOKUP($A780,'HUMAN RESOURCES'!$A780:$L3470,COLUMN(E780),0)</f>
        <v>4.3999999999999997E-2</v>
      </c>
      <c r="L780" s="19">
        <f>VLOOKUP($A780,'HUMAN RESOURCES'!$A780:$L3470,COLUMN(F780),0)</f>
        <v>67</v>
      </c>
      <c r="M780" s="19">
        <f>VLOOKUP($A780,'HUMAN RESOURCES'!$A780:$L3470,COLUMN(G780),0)</f>
        <v>61</v>
      </c>
      <c r="N780" s="19">
        <f>VLOOKUP($A780,'HUMAN RESOURCES'!$A780:$L3470,COLUMN(H780),0)</f>
        <v>0.32300000000000001</v>
      </c>
      <c r="O780" s="19">
        <f>VLOOKUP($A780,'HUMAN RESOURCES'!$A780:$L3470,COLUMN(I780),0)</f>
        <v>0.64</v>
      </c>
      <c r="P780" s="19">
        <f>VLOOKUP($A780,'HUMAN RESOURCES'!$A780:$L3470,COLUMN(J780),0)</f>
        <v>3.6999999999999998E-2</v>
      </c>
      <c r="Q780" s="19">
        <f>VLOOKUP($A780,'HUMAN RESOURCES'!$A780:$L3470,COLUMN(K780),0)</f>
        <v>2443231</v>
      </c>
      <c r="R780" s="19">
        <f>VLOOKUP($A780,'HUMAN RESOURCES'!$A780:$L3470,COLUMN(L780),0)</f>
        <v>0.59299999999999997</v>
      </c>
      <c r="S780" s="19">
        <f>VLOOKUP($A780,TOURISM!$A779:$E3469, COLUMN(D780),0)</f>
        <v>143000000</v>
      </c>
      <c r="T780" s="19">
        <f>VLOOKUP($A780,TOURISM!$A779:$E3469, COLUMN(E780),0)</f>
        <v>125000000</v>
      </c>
      <c r="U780" s="19">
        <f>VLOOKUP($A780,BUSINESS!$A780:$I3470, COLUMN(H780),0)</f>
        <v>0.02</v>
      </c>
      <c r="V780" s="19">
        <f>VLOOKUP($A780,BUSINESS!$A780:$I3470, COLUMN(I780),0)</f>
        <v>8.7999999999999995E-2</v>
      </c>
    </row>
    <row r="781" spans="1:22" ht="15" x14ac:dyDescent="0.25">
      <c r="A781" s="14" t="s">
        <v>126</v>
      </c>
      <c r="B781" s="15" t="s">
        <v>149</v>
      </c>
      <c r="C781" s="16" t="s">
        <v>115</v>
      </c>
      <c r="D781" s="20">
        <v>15079752557.5</v>
      </c>
      <c r="E781" s="21">
        <v>6.4000000000000001E-2</v>
      </c>
      <c r="F781" s="19">
        <v>190</v>
      </c>
      <c r="G781" s="19">
        <v>0.12</v>
      </c>
      <c r="H781" s="19">
        <f>VLOOKUP($A781,ENERGY!$A781:$E3471,COLUMN(D781),0)</f>
        <v>18794</v>
      </c>
      <c r="I781" s="19">
        <f>VLOOKUP($A781,ENERGY!$A781:$E3471,COLUMN(E781),0)</f>
        <v>71624</v>
      </c>
      <c r="J781" s="19">
        <f>VLOOKUP($A781,'HUMAN RESOURCES'!$A781:$L3471,COLUMN(D781),0)</f>
        <v>0.02</v>
      </c>
      <c r="K781" s="19">
        <f>VLOOKUP($A781,'HUMAN RESOURCES'!$A781:$L3471,COLUMN(E781),0)</f>
        <v>5.6000000000000001E-2</v>
      </c>
      <c r="L781" s="19">
        <f>VLOOKUP($A781,'HUMAN RESOURCES'!$A781:$L3471,COLUMN(F781),0)</f>
        <v>65</v>
      </c>
      <c r="M781" s="19">
        <f>VLOOKUP($A781,'HUMAN RESOURCES'!$A781:$L3471,COLUMN(G781),0)</f>
        <v>61</v>
      </c>
      <c r="N781" s="19">
        <f>VLOOKUP($A781,'HUMAN RESOURCES'!$A781:$L3471,COLUMN(H781),0)</f>
        <v>0.29599999999999999</v>
      </c>
      <c r="O781" s="19">
        <f>VLOOKUP($A781,'HUMAN RESOURCES'!$A781:$L3471,COLUMN(I781),0)</f>
        <v>0.65600000000000003</v>
      </c>
      <c r="P781" s="19">
        <f>VLOOKUP($A781,'HUMAN RESOURCES'!$A781:$L3471,COLUMN(J781),0)</f>
        <v>4.8000000000000001E-2</v>
      </c>
      <c r="Q781" s="19">
        <f>VLOOKUP($A781,'HUMAN RESOURCES'!$A781:$L3471,COLUMN(K781),0)</f>
        <v>49261313</v>
      </c>
      <c r="R781" s="19">
        <f>VLOOKUP($A781,'HUMAN RESOURCES'!$A781:$L3471,COLUMN(L781),0)</f>
        <v>0.27700000000000002</v>
      </c>
      <c r="S781" s="19">
        <f>VLOOKUP($A781,TOURISM!$A780:$E3470, COLUMN(D781),0)</f>
        <v>136000000</v>
      </c>
      <c r="T781" s="19">
        <f>VLOOKUP($A781,TOURISM!$A780:$E3470, COLUMN(E781),0)</f>
        <v>34000000</v>
      </c>
      <c r="U781" s="19">
        <f>VLOOKUP($A781,BUSINESS!$A781:$I3471, COLUMN(H781),0)</f>
        <v>0</v>
      </c>
      <c r="V781" s="19">
        <f>VLOOKUP($A781,BUSINESS!$A781:$I3471, COLUMN(I781),0)</f>
        <v>1E-3</v>
      </c>
    </row>
    <row r="782" spans="1:22" ht="15" x14ac:dyDescent="0.25">
      <c r="A782" s="14" t="s">
        <v>126</v>
      </c>
      <c r="B782" s="15" t="s">
        <v>150</v>
      </c>
      <c r="C782" s="16" t="s">
        <v>115</v>
      </c>
      <c r="D782" s="17">
        <v>72306820396</v>
      </c>
      <c r="E782" s="18">
        <v>0.03</v>
      </c>
      <c r="F782" s="18">
        <v>15</v>
      </c>
      <c r="G782" s="19">
        <v>0.12</v>
      </c>
      <c r="H782" s="19">
        <f>VLOOKUP($A782,ENERGY!$A782:$E3472,COLUMN(D782),0)</f>
        <v>84311</v>
      </c>
      <c r="I782" s="19">
        <f>VLOOKUP($A782,ENERGY!$A782:$E3472,COLUMN(E782),0)</f>
        <v>161396</v>
      </c>
      <c r="J782" s="19">
        <f>VLOOKUP($A782,'HUMAN RESOURCES'!$A782:$L3472,COLUMN(D782),0)</f>
        <v>3.1E-2</v>
      </c>
      <c r="K782" s="19">
        <f>VLOOKUP($A782,'HUMAN RESOURCES'!$A782:$L3472,COLUMN(E782),0)</f>
        <v>5.3999999999999999E-2</v>
      </c>
      <c r="L782" s="19">
        <f>VLOOKUP($A782,'HUMAN RESOURCES'!$A782:$L3472,COLUMN(F782),0)</f>
        <v>64</v>
      </c>
      <c r="M782" s="19">
        <f>VLOOKUP($A782,'HUMAN RESOURCES'!$A782:$L3472,COLUMN(G782),0)</f>
        <v>62</v>
      </c>
      <c r="N782" s="19">
        <f>VLOOKUP($A782,'HUMAN RESOURCES'!$A782:$L3472,COLUMN(H782),0)</f>
        <v>0.40100000000000002</v>
      </c>
      <c r="O782" s="19">
        <f>VLOOKUP($A782,'HUMAN RESOURCES'!$A782:$L3472,COLUMN(I782),0)</f>
        <v>0.55900000000000005</v>
      </c>
      <c r="P782" s="19">
        <f>VLOOKUP($A782,'HUMAN RESOURCES'!$A782:$L3472,COLUMN(J782),0)</f>
        <v>0.04</v>
      </c>
      <c r="Q782" s="19">
        <f>VLOOKUP($A782,'HUMAN RESOURCES'!$A782:$L3472,COLUMN(K782),0)</f>
        <v>24102862</v>
      </c>
      <c r="R782" s="19">
        <f>VLOOKUP($A782,'HUMAN RESOURCES'!$A782:$L3472,COLUMN(L782),0)</f>
        <v>0.14299999999999999</v>
      </c>
      <c r="S782" s="19">
        <f>VLOOKUP($A782,TOURISM!$A781:$E3471, COLUMN(D782),0)</f>
        <v>134000000</v>
      </c>
      <c r="T782" s="19">
        <f>VLOOKUP($A782,TOURISM!$A781:$E3471, COLUMN(E782),0)</f>
        <v>108000000</v>
      </c>
      <c r="U782" s="19">
        <f>VLOOKUP($A782,BUSINESS!$A782:$I3472, COLUMN(H782),0)</f>
        <v>3.0000000000000001E-3</v>
      </c>
      <c r="V782" s="19">
        <f>VLOOKUP($A782,BUSINESS!$A782:$I3472, COLUMN(I782),0)</f>
        <v>1E-3</v>
      </c>
    </row>
    <row r="783" spans="1:22" ht="15" x14ac:dyDescent="0.25">
      <c r="A783" s="14" t="s">
        <v>126</v>
      </c>
      <c r="B783" s="15" t="s">
        <v>151</v>
      </c>
      <c r="C783" s="16" t="s">
        <v>115</v>
      </c>
      <c r="D783" s="17">
        <v>81357657790</v>
      </c>
      <c r="E783" s="18">
        <v>2.8000000000000001E-2</v>
      </c>
      <c r="F783" s="18">
        <v>28</v>
      </c>
      <c r="G783" s="18">
        <v>9.0999999999999998E-2</v>
      </c>
      <c r="H783" s="19">
        <f>VLOOKUP($A783,ENERGY!$A783:$E3473,COLUMN(D783),0)</f>
        <v>40512</v>
      </c>
      <c r="I783" s="19">
        <f>VLOOKUP($A783,ENERGY!$A783:$E3473,COLUMN(E783),0)</f>
        <v>81591</v>
      </c>
      <c r="J783" s="19">
        <f>VLOOKUP($A783,'HUMAN RESOURCES'!$A783:$L3473,COLUMN(D783),0)</f>
        <v>2.9000000000000001E-2</v>
      </c>
      <c r="K783" s="19">
        <f>VLOOKUP($A783,'HUMAN RESOURCES'!$A783:$L3473,COLUMN(E783),0)</f>
        <v>8.5000000000000006E-2</v>
      </c>
      <c r="L783" s="19">
        <f>VLOOKUP($A783,'HUMAN RESOURCES'!$A783:$L3473,COLUMN(F783),0)</f>
        <v>65</v>
      </c>
      <c r="M783" s="19">
        <f>VLOOKUP($A783,'HUMAN RESOURCES'!$A783:$L3473,COLUMN(G783),0)</f>
        <v>64</v>
      </c>
      <c r="N783" s="19">
        <f>VLOOKUP($A783,'HUMAN RESOURCES'!$A783:$L3473,COLUMN(H783),0)</f>
        <v>0.40200000000000002</v>
      </c>
      <c r="O783" s="19">
        <f>VLOOKUP($A783,'HUMAN RESOURCES'!$A783:$L3473,COLUMN(I783),0)</f>
        <v>0.55800000000000005</v>
      </c>
      <c r="P783" s="19">
        <f>VLOOKUP($A783,'HUMAN RESOURCES'!$A783:$L3473,COLUMN(J783),0)</f>
        <v>0.04</v>
      </c>
      <c r="Q783" s="19">
        <f>VLOOKUP($A783,'HUMAN RESOURCES'!$A783:$L3473,COLUMN(K783),0)</f>
        <v>149693684</v>
      </c>
      <c r="R783" s="19">
        <f>VLOOKUP($A783,'HUMAN RESOURCES'!$A783:$L3473,COLUMN(L783),0)</f>
        <v>0.33800000000000002</v>
      </c>
      <c r="S783" s="19">
        <f>VLOOKUP($A783,TOURISM!$A782:$E3472, COLUMN(D783),0)</f>
        <v>562000000</v>
      </c>
      <c r="T783" s="19">
        <f>VLOOKUP($A783,TOURISM!$A782:$E3472, COLUMN(E783),0)</f>
        <v>491000000</v>
      </c>
      <c r="U783" s="19">
        <f>VLOOKUP($A783,BUSINESS!$A783:$I3473, COLUMN(H783),0)</f>
        <v>2.5999999999999999E-2</v>
      </c>
      <c r="V783" s="19">
        <f>VLOOKUP($A783,BUSINESS!$A783:$I3473, COLUMN(I783),0)</f>
        <v>1.0999999999999999E-2</v>
      </c>
    </row>
    <row r="784" spans="1:22" ht="15" x14ac:dyDescent="0.25">
      <c r="A784" s="14" t="s">
        <v>126</v>
      </c>
      <c r="B784" s="15" t="s">
        <v>152</v>
      </c>
      <c r="C784" s="16" t="s">
        <v>115</v>
      </c>
      <c r="D784" s="17">
        <v>91941791944</v>
      </c>
      <c r="E784" s="18">
        <v>2.9000000000000001E-2</v>
      </c>
      <c r="F784" s="18">
        <v>632</v>
      </c>
      <c r="G784" s="18">
        <v>5.2999999999999999E-2</v>
      </c>
      <c r="H784" s="19">
        <f>VLOOKUP($A784,ENERGY!$A784:$E3474,COLUMN(D784),0)</f>
        <v>34280</v>
      </c>
      <c r="I784" s="19">
        <f>VLOOKUP($A784,ENERGY!$A784:$E3474,COLUMN(E784),0)</f>
        <v>13520</v>
      </c>
      <c r="J784" s="19">
        <f>VLOOKUP($A784,'HUMAN RESOURCES'!$A784:$L3474,COLUMN(D784),0)</f>
        <v>2.9000000000000001E-2</v>
      </c>
      <c r="K784" s="19">
        <f>VLOOKUP($A784,'HUMAN RESOURCES'!$A784:$L3474,COLUMN(E784),0)</f>
        <v>2.9000000000000001E-2</v>
      </c>
      <c r="L784" s="19">
        <f>VLOOKUP($A784,'HUMAN RESOURCES'!$A784:$L3474,COLUMN(F784),0)</f>
        <v>70</v>
      </c>
      <c r="M784" s="19">
        <f>VLOOKUP($A784,'HUMAN RESOURCES'!$A784:$L3474,COLUMN(G784),0)</f>
        <v>64</v>
      </c>
      <c r="N784" s="19">
        <f>VLOOKUP($A784,'HUMAN RESOURCES'!$A784:$L3474,COLUMN(H784),0)</f>
        <v>0.38</v>
      </c>
      <c r="O784" s="19">
        <f>VLOOKUP($A784,'HUMAN RESOURCES'!$A784:$L3474,COLUMN(I784),0)</f>
        <v>0.58699999999999997</v>
      </c>
      <c r="P784" s="19">
        <f>VLOOKUP($A784,'HUMAN RESOURCES'!$A784:$L3474,COLUMN(J784),0)</f>
        <v>3.3000000000000002E-2</v>
      </c>
      <c r="Q784" s="19">
        <f>VLOOKUP($A784,'HUMAN RESOURCES'!$A784:$L3474,COLUMN(K784),0)</f>
        <v>80953652</v>
      </c>
      <c r="R784" s="19">
        <f>VLOOKUP($A784,'HUMAN RESOURCES'!$A784:$L3474,COLUMN(L784),0)</f>
        <v>0.47399999999999998</v>
      </c>
      <c r="S784" s="19">
        <f>VLOOKUP($A784,TOURISM!$A783:$E3473, COLUMN(D784),0)</f>
        <v>2018000000</v>
      </c>
      <c r="T784" s="19">
        <f>VLOOKUP($A784,TOURISM!$A783:$E3473, COLUMN(E784),0)</f>
        <v>1874000000</v>
      </c>
      <c r="U784" s="19">
        <f>VLOOKUP($A784,BUSINESS!$A784:$I3474, COLUMN(H784),0)</f>
        <v>4.2999999999999997E-2</v>
      </c>
      <c r="V784" s="19">
        <f>VLOOKUP($A784,BUSINESS!$A784:$I3474, COLUMN(I784),0)</f>
        <v>0.19</v>
      </c>
    </row>
    <row r="785" spans="1:22" ht="15" x14ac:dyDescent="0.25">
      <c r="A785" s="14" t="s">
        <v>126</v>
      </c>
      <c r="B785" s="15" t="s">
        <v>153</v>
      </c>
      <c r="C785" s="16" t="s">
        <v>115</v>
      </c>
      <c r="D785" s="17">
        <v>609000000000</v>
      </c>
      <c r="E785" s="18">
        <v>4.8000000000000001E-2</v>
      </c>
      <c r="F785" s="18">
        <v>581</v>
      </c>
      <c r="G785" s="18">
        <v>6.8000000000000005E-2</v>
      </c>
      <c r="H785" s="19">
        <f>VLOOKUP($A785,ENERGY!$A785:$E3475,COLUMN(D785),0)</f>
        <v>249964</v>
      </c>
      <c r="I785" s="19">
        <f>VLOOKUP($A785,ENERGY!$A785:$E3475,COLUMN(E785),0)</f>
        <v>567567</v>
      </c>
      <c r="J785" s="19">
        <f>VLOOKUP($A785,'HUMAN RESOURCES'!$A785:$L3475,COLUMN(D785),0)</f>
        <v>1.0999999999999999E-2</v>
      </c>
      <c r="K785" s="19">
        <f>VLOOKUP($A785,'HUMAN RESOURCES'!$A785:$L3475,COLUMN(E785),0)</f>
        <v>3.0000000000000001E-3</v>
      </c>
      <c r="L785" s="19">
        <f>VLOOKUP($A785,'HUMAN RESOURCES'!$A785:$L3475,COLUMN(F785),0)</f>
        <v>81</v>
      </c>
      <c r="M785" s="19">
        <f>VLOOKUP($A785,'HUMAN RESOURCES'!$A785:$L3475,COLUMN(G785),0)</f>
        <v>77</v>
      </c>
      <c r="N785" s="19">
        <f>VLOOKUP($A785,'HUMAN RESOURCES'!$A785:$L3475,COLUMN(H785),0)</f>
        <v>0.20599999999999999</v>
      </c>
      <c r="O785" s="19">
        <f>VLOOKUP($A785,'HUMAN RESOURCES'!$A785:$L3475,COLUMN(I785),0)</f>
        <v>0.71699999999999997</v>
      </c>
      <c r="P785" s="19">
        <f>VLOOKUP($A785,'HUMAN RESOURCES'!$A785:$L3475,COLUMN(J785),0)</f>
        <v>7.6999999999999999E-2</v>
      </c>
      <c r="Q785" s="19">
        <f>VLOOKUP($A785,'HUMAN RESOURCES'!$A785:$L3475,COLUMN(K785),0)</f>
        <v>4176000</v>
      </c>
      <c r="R785" s="19">
        <f>VLOOKUP($A785,'HUMAN RESOURCES'!$A785:$L3475,COLUMN(L785),0)</f>
        <v>1</v>
      </c>
      <c r="S785" s="19">
        <f>VLOOKUP($A785,TOURISM!$A784:$E3474, COLUMN(D785),0)</f>
        <v>4458000000</v>
      </c>
      <c r="T785" s="19">
        <f>VLOOKUP($A785,TOURISM!$A784:$E3474, COLUMN(E785),0)</f>
        <v>8212000000</v>
      </c>
      <c r="U785" s="19">
        <f>VLOOKUP($A785,BUSINESS!$A785:$I3475, COLUMN(H785),0)</f>
        <v>0.47</v>
      </c>
      <c r="V785" s="19">
        <f>VLOOKUP($A785,BUSINESS!$A785:$I3475, COLUMN(I785),0)</f>
        <v>0.80100000000000005</v>
      </c>
    </row>
    <row r="786" spans="1:22" ht="15" x14ac:dyDescent="0.25">
      <c r="A786" s="14" t="s">
        <v>126</v>
      </c>
      <c r="B786" s="15" t="s">
        <v>154</v>
      </c>
      <c r="C786" s="16" t="s">
        <v>115</v>
      </c>
      <c r="D786" s="17">
        <v>17102623876</v>
      </c>
      <c r="E786" s="18">
        <v>3.9E-2</v>
      </c>
      <c r="F786" s="18">
        <v>34</v>
      </c>
      <c r="G786" s="18">
        <v>0.13200000000000001</v>
      </c>
      <c r="H786" s="19">
        <f>VLOOKUP($A786,ENERGY!$A786:$E3476,COLUMN(D786),0)</f>
        <v>9844</v>
      </c>
      <c r="I786" s="19">
        <f>VLOOKUP($A786,ENERGY!$A786:$E3476,COLUMN(E786),0)</f>
        <v>12710</v>
      </c>
      <c r="J786" s="19">
        <f>VLOOKUP($A786,'HUMAN RESOURCES'!$A786:$L3476,COLUMN(D786),0)</f>
        <v>1.9E-2</v>
      </c>
      <c r="K786" s="19">
        <f>VLOOKUP($A786,'HUMAN RESOURCES'!$A786:$L3476,COLUMN(E786),0)</f>
        <v>1.2999999999999999E-2</v>
      </c>
      <c r="L786" s="19">
        <f>VLOOKUP($A786,'HUMAN RESOURCES'!$A786:$L3476,COLUMN(F786),0)</f>
        <v>76</v>
      </c>
      <c r="M786" s="19">
        <f>VLOOKUP($A786,'HUMAN RESOURCES'!$A786:$L3476,COLUMN(G786),0)</f>
        <v>69</v>
      </c>
      <c r="N786" s="19">
        <f>VLOOKUP($A786,'HUMAN RESOURCES'!$A786:$L3476,COLUMN(H786),0)</f>
        <v>0.26100000000000001</v>
      </c>
      <c r="O786" s="19">
        <f>VLOOKUP($A786,'HUMAN RESOURCES'!$A786:$L3476,COLUMN(I786),0)</f>
        <v>0.67300000000000004</v>
      </c>
      <c r="P786" s="19">
        <f>VLOOKUP($A786,'HUMAN RESOURCES'!$A786:$L3476,COLUMN(J786),0)</f>
        <v>6.5000000000000002E-2</v>
      </c>
      <c r="Q786" s="19">
        <f>VLOOKUP($A786,'HUMAN RESOURCES'!$A786:$L3476,COLUMN(K786),0)</f>
        <v>18921000</v>
      </c>
      <c r="R786" s="19">
        <f>VLOOKUP($A786,'HUMAN RESOURCES'!$A786:$L3476,COLUMN(L786),0)</f>
        <v>0.184</v>
      </c>
      <c r="S786" s="19">
        <f>VLOOKUP($A786,TOURISM!$A785:$E3475, COLUMN(D786),0)</f>
        <v>594000000</v>
      </c>
      <c r="T786" s="19">
        <f>VLOOKUP($A786,TOURISM!$A785:$E3475, COLUMN(E786),0)</f>
        <v>438000000</v>
      </c>
      <c r="U786" s="19">
        <f>VLOOKUP($A786,BUSINESS!$A786:$I3476, COLUMN(H786),0)</f>
        <v>1.0999999999999999E-2</v>
      </c>
      <c r="V786" s="19">
        <f>VLOOKUP($A786,BUSINESS!$A786:$I3476, COLUMN(I786),0)</f>
        <v>4.8000000000000001E-2</v>
      </c>
    </row>
    <row r="787" spans="1:22" ht="15" x14ac:dyDescent="0.25">
      <c r="A787" s="14" t="s">
        <v>126</v>
      </c>
      <c r="B787" s="15" t="s">
        <v>155</v>
      </c>
      <c r="C787" s="16" t="s">
        <v>115</v>
      </c>
      <c r="D787" s="17">
        <v>1221113795</v>
      </c>
      <c r="E787" s="18">
        <v>4.4999999999999998E-2</v>
      </c>
      <c r="F787" s="18">
        <v>9</v>
      </c>
      <c r="G787" s="18">
        <v>0.14699999999999999</v>
      </c>
      <c r="H787" s="19">
        <f>VLOOKUP($A787,ENERGY!$A787:$E3477,COLUMN(D787),0)</f>
        <v>2370</v>
      </c>
      <c r="I787" s="19">
        <f>VLOOKUP($A787,ENERGY!$A787:$E3477,COLUMN(E787),0)</f>
        <v>2860</v>
      </c>
      <c r="J787" s="19">
        <f>VLOOKUP($A787,'HUMAN RESOURCES'!$A787:$L3477,COLUMN(D787),0)</f>
        <v>2.9000000000000001E-2</v>
      </c>
      <c r="K787" s="19">
        <f>VLOOKUP($A787,'HUMAN RESOURCES'!$A787:$L3477,COLUMN(E787),0)</f>
        <v>6.6000000000000003E-2</v>
      </c>
      <c r="L787" s="19">
        <f>VLOOKUP($A787,'HUMAN RESOURCES'!$A787:$L3477,COLUMN(F787),0)</f>
        <v>68</v>
      </c>
      <c r="M787" s="19">
        <f>VLOOKUP($A787,'HUMAN RESOURCES'!$A787:$L3477,COLUMN(G787),0)</f>
        <v>61</v>
      </c>
      <c r="N787" s="19">
        <f>VLOOKUP($A787,'HUMAN RESOURCES'!$A787:$L3477,COLUMN(H787),0)</f>
        <v>0.41199999999999998</v>
      </c>
      <c r="O787" s="19">
        <f>VLOOKUP($A787,'HUMAN RESOURCES'!$A787:$L3477,COLUMN(I787),0)</f>
        <v>0.55200000000000005</v>
      </c>
      <c r="P787" s="19">
        <f>VLOOKUP($A787,'HUMAN RESOURCES'!$A787:$L3477,COLUMN(J787),0)</f>
        <v>3.5999999999999997E-2</v>
      </c>
      <c r="Q787" s="19">
        <f>VLOOKUP($A787,'HUMAN RESOURCES'!$A787:$L3477,COLUMN(K787),0)</f>
        <v>6404118</v>
      </c>
      <c r="R787" s="19">
        <f>VLOOKUP($A787,'HUMAN RESOURCES'!$A787:$L3477,COLUMN(L787),0)</f>
        <v>0.26400000000000001</v>
      </c>
      <c r="S787" s="19">
        <f>VLOOKUP($A787,TOURISM!$A786:$E3476, COLUMN(D787),0)</f>
        <v>5000000</v>
      </c>
      <c r="T787" s="19">
        <f>VLOOKUP($A787,TOURISM!$A786:$E3476, COLUMN(E787),0)</f>
        <v>1700000</v>
      </c>
      <c r="U787" s="19">
        <f>VLOOKUP($A787,BUSINESS!$A787:$I3477, COLUMN(H787),0)</f>
        <v>1E-3</v>
      </c>
      <c r="V787" s="19">
        <f>VLOOKUP($A787,BUSINESS!$A787:$I3477, COLUMN(I787),0)</f>
        <v>2E-3</v>
      </c>
    </row>
    <row r="788" spans="1:22" ht="15" x14ac:dyDescent="0.25">
      <c r="A788" s="14" t="s">
        <v>126</v>
      </c>
      <c r="B788" s="15" t="s">
        <v>156</v>
      </c>
      <c r="C788" s="16" t="s">
        <v>115</v>
      </c>
      <c r="D788" s="17">
        <v>127000000000</v>
      </c>
      <c r="E788" s="18">
        <v>3.6999999999999998E-2</v>
      </c>
      <c r="F788" s="18">
        <v>74</v>
      </c>
      <c r="G788" s="18">
        <v>6.9000000000000006E-2</v>
      </c>
      <c r="H788" s="19">
        <f>VLOOKUP($A788,ENERGY!$A788:$E3478,COLUMN(D788),0)</f>
        <v>117429</v>
      </c>
      <c r="I788" s="19">
        <f>VLOOKUP($A788,ENERGY!$A788:$E3478,COLUMN(E788),0)</f>
        <v>295282</v>
      </c>
      <c r="J788" s="19">
        <f>VLOOKUP($A788,'HUMAN RESOURCES'!$A788:$L3478,COLUMN(D788),0)</f>
        <v>1.4E-2</v>
      </c>
      <c r="K788" s="19">
        <f>VLOOKUP($A788,'HUMAN RESOURCES'!$A788:$L3478,COLUMN(E788),0)</f>
        <v>1.7999999999999999E-2</v>
      </c>
      <c r="L788" s="19">
        <f>VLOOKUP($A788,'HUMAN RESOURCES'!$A788:$L3478,COLUMN(F788),0)</f>
        <v>75</v>
      </c>
      <c r="M788" s="19">
        <f>VLOOKUP($A788,'HUMAN RESOURCES'!$A788:$L3478,COLUMN(G788),0)</f>
        <v>68</v>
      </c>
      <c r="N788" s="19">
        <f>VLOOKUP($A788,'HUMAN RESOURCES'!$A788:$L3478,COLUMN(H788),0)</f>
        <v>0.23400000000000001</v>
      </c>
      <c r="O788" s="19">
        <f>VLOOKUP($A788,'HUMAN RESOURCES'!$A788:$L3478,COLUMN(I788),0)</f>
        <v>0.69599999999999995</v>
      </c>
      <c r="P788" s="19">
        <f>VLOOKUP($A788,'HUMAN RESOURCES'!$A788:$L3478,COLUMN(J788),0)</f>
        <v>7.0000000000000007E-2</v>
      </c>
      <c r="Q788" s="19">
        <f>VLOOKUP($A788,'HUMAN RESOURCES'!$A788:$L3478,COLUMN(K788),0)</f>
        <v>63797841</v>
      </c>
      <c r="R788" s="19">
        <f>VLOOKUP($A788,'HUMAN RESOURCES'!$A788:$L3478,COLUMN(L788),0)</f>
        <v>0.33800000000000002</v>
      </c>
      <c r="S788" s="19">
        <f>VLOOKUP($A788,TOURISM!$A787:$E3477, COLUMN(D788),0)</f>
        <v>10388000000</v>
      </c>
      <c r="T788" s="19">
        <f>VLOOKUP($A788,TOURISM!$A787:$E3477, COLUMN(E788),0)</f>
        <v>3888000000</v>
      </c>
      <c r="U788" s="19">
        <f>VLOOKUP($A788,BUSINESS!$A788:$I3478, COLUMN(H788),0)</f>
        <v>7.4999999999999997E-2</v>
      </c>
      <c r="V788" s="19">
        <f>VLOOKUP($A788,BUSINESS!$A788:$I3478, COLUMN(I788),0)</f>
        <v>0.27400000000000002</v>
      </c>
    </row>
    <row r="789" spans="1:22" ht="15" x14ac:dyDescent="0.25">
      <c r="A789" s="14" t="s">
        <v>126</v>
      </c>
      <c r="B789" s="15" t="s">
        <v>157</v>
      </c>
      <c r="C789" s="16" t="s">
        <v>115</v>
      </c>
      <c r="D789" s="17">
        <v>426700000</v>
      </c>
      <c r="E789" s="18">
        <v>6.0999999999999999E-2</v>
      </c>
      <c r="F789" s="18">
        <v>19</v>
      </c>
      <c r="G789" s="19">
        <v>0.12</v>
      </c>
      <c r="H789" s="19">
        <f>VLOOKUP($A789,ENERGY!$A789:$E3479,COLUMN(D789),0)</f>
        <v>14338</v>
      </c>
      <c r="I789" s="19">
        <f>VLOOKUP($A789,ENERGY!$A789:$E3479,COLUMN(E789),0)</f>
        <v>183</v>
      </c>
      <c r="J789" s="19">
        <f>VLOOKUP($A789,'HUMAN RESOURCES'!$A789:$L3479,COLUMN(D789),0)</f>
        <v>0.04</v>
      </c>
      <c r="K789" s="19">
        <f>VLOOKUP($A789,'HUMAN RESOURCES'!$A789:$L3479,COLUMN(E789),0)</f>
        <v>7.5999999999999998E-2</v>
      </c>
      <c r="L789" s="19">
        <f>VLOOKUP($A789,'HUMAN RESOURCES'!$A789:$L3479,COLUMN(F789),0)</f>
        <v>63</v>
      </c>
      <c r="M789" s="19">
        <f>VLOOKUP($A789,'HUMAN RESOURCES'!$A789:$L3479,COLUMN(G789),0)</f>
        <v>60</v>
      </c>
      <c r="N789" s="19">
        <f>VLOOKUP($A789,'HUMAN RESOURCES'!$A789:$L3479,COLUMN(H789),0)</f>
        <v>0.497</v>
      </c>
      <c r="O789" s="19">
        <f>VLOOKUP($A789,'HUMAN RESOURCES'!$A789:$L3479,COLUMN(I789),0)</f>
        <v>0.47799999999999998</v>
      </c>
      <c r="P789" s="19">
        <f>VLOOKUP($A789,'HUMAN RESOURCES'!$A789:$L3479,COLUMN(J789),0)</f>
        <v>2.5000000000000001E-2</v>
      </c>
      <c r="Q789" s="19">
        <f>VLOOKUP($A789,'HUMAN RESOURCES'!$A789:$L3479,COLUMN(K789),0)</f>
        <v>899367</v>
      </c>
      <c r="R789" s="19">
        <f>VLOOKUP($A789,'HUMAN RESOURCES'!$A789:$L3479,COLUMN(L789),0)</f>
        <v>0.25</v>
      </c>
      <c r="S789" s="19">
        <f>VLOOKUP($A789,TOURISM!$A788:$E3478, COLUMN(D789),0)</f>
        <v>2478709140</v>
      </c>
      <c r="T789" s="19">
        <f>VLOOKUP($A789,TOURISM!$A788:$E3478, COLUMN(E789),0)</f>
        <v>448000000</v>
      </c>
      <c r="U789" s="19">
        <f>VLOOKUP($A789,BUSINESS!$A789:$I3479, COLUMN(H789),0)</f>
        <v>0.129</v>
      </c>
      <c r="V789" s="19">
        <f>VLOOKUP($A789,BUSINESS!$A789:$I3479, COLUMN(I789),0)</f>
        <v>0.57999999999999996</v>
      </c>
    </row>
    <row r="790" spans="1:22" ht="15" x14ac:dyDescent="0.25">
      <c r="A790" s="14" t="s">
        <v>126</v>
      </c>
      <c r="B790" s="15" t="s">
        <v>158</v>
      </c>
      <c r="C790" s="16" t="s">
        <v>115</v>
      </c>
      <c r="D790" s="17">
        <v>4462028989</v>
      </c>
      <c r="E790" s="18">
        <v>3.3000000000000002E-2</v>
      </c>
      <c r="F790" s="18">
        <v>63</v>
      </c>
      <c r="G790" s="19">
        <v>0.12</v>
      </c>
      <c r="H790" s="19">
        <f>VLOOKUP($A790,ENERGY!$A790:$E3480,COLUMN(D790),0)</f>
        <v>22675</v>
      </c>
      <c r="I790" s="19">
        <f>VLOOKUP($A790,ENERGY!$A790:$E3480,COLUMN(E790),0)</f>
        <v>53054</v>
      </c>
      <c r="J790" s="19">
        <f>VLOOKUP($A790,'HUMAN RESOURCES'!$A790:$L3480,COLUMN(D790),0)</f>
        <v>2.3E-2</v>
      </c>
      <c r="K790" s="19">
        <f>VLOOKUP($A790,'HUMAN RESOURCES'!$A790:$L3480,COLUMN(E790),0)</f>
        <v>6.3E-2</v>
      </c>
      <c r="L790" s="19">
        <f>VLOOKUP($A790,'HUMAN RESOURCES'!$A790:$L3480,COLUMN(F790),0)</f>
        <v>68</v>
      </c>
      <c r="M790" s="19">
        <f>VLOOKUP($A790,'HUMAN RESOURCES'!$A790:$L3480,COLUMN(G790),0)</f>
        <v>60</v>
      </c>
      <c r="N790" s="19">
        <f>VLOOKUP($A790,'HUMAN RESOURCES'!$A790:$L3480,COLUMN(H790),0)</f>
        <v>0.34899999999999998</v>
      </c>
      <c r="O790" s="19">
        <f>VLOOKUP($A790,'HUMAN RESOURCES'!$A790:$L3480,COLUMN(I790),0)</f>
        <v>0.60699999999999998</v>
      </c>
      <c r="P790" s="19">
        <f>VLOOKUP($A790,'HUMAN RESOURCES'!$A790:$L3480,COLUMN(J790),0)</f>
        <v>4.3999999999999997E-2</v>
      </c>
      <c r="Q790" s="19">
        <f>VLOOKUP($A790,'HUMAN RESOURCES'!$A790:$L3480,COLUMN(K790),0)</f>
        <v>4600171</v>
      </c>
      <c r="R790" s="19">
        <f>VLOOKUP($A790,'HUMAN RESOURCES'!$A790:$L3480,COLUMN(L790),0)</f>
        <v>0.46400000000000002</v>
      </c>
      <c r="S790" s="19">
        <f>VLOOKUP($A790,TOURISM!$A789:$E3479, COLUMN(D790),0)</f>
        <v>2478709140</v>
      </c>
      <c r="T790" s="19">
        <f>VLOOKUP($A790,TOURISM!$A789:$E3479, COLUMN(E790),0)</f>
        <v>448000000</v>
      </c>
      <c r="U790" s="19">
        <f>VLOOKUP($A790,BUSINESS!$A790:$I3480, COLUMN(H790),0)</f>
        <v>3.0000000000000001E-3</v>
      </c>
      <c r="V790" s="19">
        <f>VLOOKUP($A790,BUSINESS!$A790:$I3480, COLUMN(I790),0)</f>
        <v>2E-3</v>
      </c>
    </row>
    <row r="791" spans="1:22" ht="15" x14ac:dyDescent="0.25">
      <c r="A791" s="14" t="s">
        <v>126</v>
      </c>
      <c r="B791" s="15" t="s">
        <v>159</v>
      </c>
      <c r="C791" s="16" t="s">
        <v>115</v>
      </c>
      <c r="D791" s="17">
        <v>9687951055</v>
      </c>
      <c r="E791" s="18">
        <v>5.3999999999999999E-2</v>
      </c>
      <c r="F791" s="18">
        <v>21</v>
      </c>
      <c r="G791" s="19">
        <v>0.12</v>
      </c>
      <c r="H791" s="19">
        <f>VLOOKUP($A791,ENERGY!$A791:$E3481,COLUMN(D791),0)</f>
        <v>43747</v>
      </c>
      <c r="I791" s="19">
        <f>VLOOKUP($A791,ENERGY!$A791:$E3481,COLUMN(E791),0)</f>
        <v>104443</v>
      </c>
      <c r="J791" s="19">
        <f>VLOOKUP($A791,'HUMAN RESOURCES'!$A791:$L3481,COLUMN(D791),0)</f>
        <v>2.1000000000000001E-2</v>
      </c>
      <c r="K791" s="19">
        <f>VLOOKUP($A791,'HUMAN RESOURCES'!$A791:$L3481,COLUMN(E791),0)</f>
        <v>0.05</v>
      </c>
      <c r="L791" s="19">
        <f>VLOOKUP($A791,'HUMAN RESOURCES'!$A791:$L3481,COLUMN(F791),0)</f>
        <v>70</v>
      </c>
      <c r="M791" s="19">
        <f>VLOOKUP($A791,'HUMAN RESOURCES'!$A791:$L3481,COLUMN(G791),0)</f>
        <v>64</v>
      </c>
      <c r="N791" s="19">
        <f>VLOOKUP($A791,'HUMAN RESOURCES'!$A791:$L3481,COLUMN(H791),0)</f>
        <v>0.35699999999999998</v>
      </c>
      <c r="O791" s="19">
        <f>VLOOKUP($A791,'HUMAN RESOURCES'!$A791:$L3481,COLUMN(I791),0)</f>
        <v>0.59799999999999998</v>
      </c>
      <c r="P791" s="19">
        <f>VLOOKUP($A791,'HUMAN RESOURCES'!$A791:$L3481,COLUMN(J791),0)</f>
        <v>4.4999999999999998E-2</v>
      </c>
      <c r="Q791" s="19">
        <f>VLOOKUP($A791,'HUMAN RESOURCES'!$A791:$L3481,COLUMN(K791),0)</f>
        <v>25271850</v>
      </c>
      <c r="R791" s="19">
        <f>VLOOKUP($A791,'HUMAN RESOURCES'!$A791:$L3481,COLUMN(L791),0)</f>
        <v>0.371</v>
      </c>
      <c r="S791" s="19">
        <f>VLOOKUP($A791,TOURISM!$A790:$E3480, COLUMN(D791),0)</f>
        <v>68000000</v>
      </c>
      <c r="T791" s="19">
        <f>VLOOKUP($A791,TOURISM!$A790:$E3480, COLUMN(E791),0)</f>
        <v>448000000</v>
      </c>
      <c r="U791" s="19">
        <f>VLOOKUP($A791,BUSINESS!$A791:$I3481, COLUMN(H791),0)</f>
        <v>1.0999999999999999E-2</v>
      </c>
      <c r="V791" s="19">
        <f>VLOOKUP($A791,BUSINESS!$A791:$I3481, COLUMN(I791),0)</f>
        <v>7.0000000000000001E-3</v>
      </c>
    </row>
    <row r="792" spans="1:22" ht="15" x14ac:dyDescent="0.25">
      <c r="A792" s="14" t="s">
        <v>126</v>
      </c>
      <c r="B792" s="15" t="s">
        <v>160</v>
      </c>
      <c r="C792" s="16" t="s">
        <v>115</v>
      </c>
      <c r="D792" s="17">
        <v>37947904054</v>
      </c>
      <c r="E792" s="18">
        <v>5.0999999999999997E-2</v>
      </c>
      <c r="F792" s="18">
        <v>22</v>
      </c>
      <c r="G792" s="18">
        <v>9.0999999999999998E-2</v>
      </c>
      <c r="H792" s="19">
        <f>VLOOKUP($A792,ENERGY!$A792:$E3482,COLUMN(D792),0)</f>
        <v>58912</v>
      </c>
      <c r="I792" s="19">
        <f>VLOOKUP($A792,ENERGY!$A792:$E3482,COLUMN(E792),0)</f>
        <v>150230</v>
      </c>
      <c r="J792" s="19">
        <f>VLOOKUP($A792,'HUMAN RESOURCES'!$A792:$L3482,COLUMN(D792),0)</f>
        <v>1.7000000000000001E-2</v>
      </c>
      <c r="K792" s="19">
        <f>VLOOKUP($A792,'HUMAN RESOURCES'!$A792:$L3482,COLUMN(E792),0)</f>
        <v>2.5999999999999999E-2</v>
      </c>
      <c r="L792" s="19">
        <f>VLOOKUP($A792,'HUMAN RESOURCES'!$A792:$L3482,COLUMN(F792),0)</f>
        <v>79</v>
      </c>
      <c r="M792" s="19">
        <f>VLOOKUP($A792,'HUMAN RESOURCES'!$A792:$L3482,COLUMN(G792),0)</f>
        <v>69</v>
      </c>
      <c r="N792" s="19">
        <f>VLOOKUP($A792,'HUMAN RESOURCES'!$A792:$L3482,COLUMN(H792),0)</f>
        <v>0.29799999999999999</v>
      </c>
      <c r="O792" s="19">
        <f>VLOOKUP($A792,'HUMAN RESOURCES'!$A792:$L3482,COLUMN(I792),0)</f>
        <v>0.63700000000000001</v>
      </c>
      <c r="P792" s="19">
        <f>VLOOKUP($A792,'HUMAN RESOURCES'!$A792:$L3482,COLUMN(J792),0)</f>
        <v>6.5000000000000002E-2</v>
      </c>
      <c r="Q792" s="19">
        <f>VLOOKUP($A792,'HUMAN RESOURCES'!$A792:$L3482,COLUMN(K792),0)</f>
        <v>79538700</v>
      </c>
      <c r="R792" s="19">
        <f>VLOOKUP($A792,'HUMAN RESOURCES'!$A792:$L3482,COLUMN(L792),0)</f>
        <v>0.255</v>
      </c>
      <c r="S792" s="19">
        <f>VLOOKUP($A792,TOURISM!$A791:$E3481, COLUMN(D792),0)</f>
        <v>2478709140</v>
      </c>
      <c r="T792" s="19">
        <f>VLOOKUP($A792,TOURISM!$A791:$E3481, COLUMN(E792),0)</f>
        <v>448000000</v>
      </c>
      <c r="U792" s="19">
        <f>VLOOKUP($A792,BUSINESS!$A792:$I3482, COLUMN(H792),0)</f>
        <v>1.9E-2</v>
      </c>
      <c r="V792" s="19">
        <f>VLOOKUP($A792,BUSINESS!$A792:$I3482, COLUMN(I792),0)</f>
        <v>2.3E-2</v>
      </c>
    </row>
    <row r="793" spans="1:22" ht="15" x14ac:dyDescent="0.25">
      <c r="A793" s="14" t="s">
        <v>126</v>
      </c>
      <c r="B793" s="15" t="s">
        <v>127</v>
      </c>
      <c r="C793" s="16" t="s">
        <v>116</v>
      </c>
      <c r="D793" s="17">
        <v>4583648922</v>
      </c>
      <c r="E793" s="18">
        <v>0.1</v>
      </c>
      <c r="F793" s="18">
        <v>18</v>
      </c>
      <c r="G793" s="19">
        <v>0.12</v>
      </c>
      <c r="H793" s="19">
        <f>VLOOKUP($A793,ENERGY!$A793:$E3483,COLUMN(D793),0)</f>
        <v>14338</v>
      </c>
      <c r="I793" s="19">
        <f>VLOOKUP($A793,ENERGY!$A793:$E3483,COLUMN(E793),0)</f>
        <v>6524</v>
      </c>
      <c r="J793" s="19">
        <f>VLOOKUP($A793,'HUMAN RESOURCES'!$A793:$L3483,COLUMN(D793),0)</f>
        <v>4.7E-2</v>
      </c>
      <c r="K793" s="19">
        <f>VLOOKUP($A793,'HUMAN RESOURCES'!$A793:$L3483,COLUMN(E793),0)</f>
        <v>8.7999999999999995E-2</v>
      </c>
      <c r="L793" s="19">
        <f>VLOOKUP($A793,'HUMAN RESOURCES'!$A793:$L3483,COLUMN(F793),0)</f>
        <v>57</v>
      </c>
      <c r="M793" s="19">
        <f>VLOOKUP($A793,'HUMAN RESOURCES'!$A793:$L3483,COLUMN(G793),0)</f>
        <v>55</v>
      </c>
      <c r="N793" s="19">
        <f>VLOOKUP($A793,'HUMAN RESOURCES'!$A793:$L3483,COLUMN(H793),0)</f>
        <v>0.49399999999999999</v>
      </c>
      <c r="O793" s="19">
        <f>VLOOKUP($A793,'HUMAN RESOURCES'!$A793:$L3483,COLUMN(I793),0)</f>
        <v>0.48499999999999999</v>
      </c>
      <c r="P793" s="19">
        <f>VLOOKUP($A793,'HUMAN RESOURCES'!$A793:$L3483,COLUMN(J793),0)</f>
        <v>0.02</v>
      </c>
      <c r="Q793" s="19">
        <f>VLOOKUP($A793,'HUMAN RESOURCES'!$A793:$L3483,COLUMN(K793),0)</f>
        <v>23116142</v>
      </c>
      <c r="R793" s="19">
        <f>VLOOKUP($A793,'HUMAN RESOURCES'!$A793:$L3483,COLUMN(L793),0)</f>
        <v>0.222</v>
      </c>
      <c r="S793" s="19">
        <f>VLOOKUP($A793,TOURISM!$A792:$E3482, COLUMN(D793),0)</f>
        <v>2478709140</v>
      </c>
      <c r="T793" s="19">
        <f>VLOOKUP($A793,TOURISM!$A792:$E3482, COLUMN(E793),0)</f>
        <v>448000000</v>
      </c>
      <c r="U793" s="19">
        <f>VLOOKUP($A793,BUSINESS!$A793:$I3483, COLUMN(H793),0)</f>
        <v>1E-3</v>
      </c>
      <c r="V793" s="19">
        <f>VLOOKUP($A793,BUSINESS!$A793:$I3483, COLUMN(I793),0)</f>
        <v>8.9999999999999993E-3</v>
      </c>
    </row>
    <row r="794" spans="1:22" ht="15" x14ac:dyDescent="0.25">
      <c r="A794" s="14" t="s">
        <v>126</v>
      </c>
      <c r="B794" s="15" t="s">
        <v>128</v>
      </c>
      <c r="C794" s="16" t="s">
        <v>116</v>
      </c>
      <c r="D794" s="17">
        <v>2376335048</v>
      </c>
      <c r="E794" s="18">
        <v>5.3999999999999999E-2</v>
      </c>
      <c r="F794" s="18">
        <v>42</v>
      </c>
      <c r="G794" s="18">
        <v>0.21099999999999999</v>
      </c>
      <c r="H794" s="19">
        <f>VLOOKUP($A794,ENERGY!$A794:$E3484,COLUMN(D794),0)</f>
        <v>2610</v>
      </c>
      <c r="I794" s="19">
        <f>VLOOKUP($A794,ENERGY!$A794:$E3484,COLUMN(E794),0)</f>
        <v>4353</v>
      </c>
      <c r="J794" s="19">
        <f>VLOOKUP($A794,'HUMAN RESOURCES'!$A794:$L3484,COLUMN(D794),0)</f>
        <v>1.4E-2</v>
      </c>
      <c r="K794" s="19">
        <f>VLOOKUP($A794,'HUMAN RESOURCES'!$A794:$L3484,COLUMN(E794),0)</f>
        <v>2.3E-2</v>
      </c>
      <c r="L794" s="19">
        <f>VLOOKUP($A794,'HUMAN RESOURCES'!$A794:$L3484,COLUMN(F794),0)</f>
        <v>76</v>
      </c>
      <c r="M794" s="19">
        <f>VLOOKUP($A794,'HUMAN RESOURCES'!$A794:$L3484,COLUMN(G794),0)</f>
        <v>69</v>
      </c>
      <c r="N794" s="19">
        <f>VLOOKUP($A794,'HUMAN RESOURCES'!$A794:$L3484,COLUMN(H794),0)</f>
        <v>0.23300000000000001</v>
      </c>
      <c r="O794" s="19">
        <f>VLOOKUP($A794,'HUMAN RESOURCES'!$A794:$L3484,COLUMN(I794),0)</f>
        <v>0.65500000000000003</v>
      </c>
      <c r="P794" s="19">
        <f>VLOOKUP($A794,'HUMAN RESOURCES'!$A794:$L3484,COLUMN(J794),0)</f>
        <v>0.112</v>
      </c>
      <c r="Q794" s="19">
        <f>VLOOKUP($A794,'HUMAN RESOURCES'!$A794:$L3484,COLUMN(K794),0)</f>
        <v>3036032</v>
      </c>
      <c r="R794" s="19">
        <f>VLOOKUP($A794,'HUMAN RESOURCES'!$A794:$L3484,COLUMN(L794),0)</f>
        <v>0.64300000000000002</v>
      </c>
      <c r="S794" s="19">
        <f>VLOOKUP($A794,TOURISM!$A793:$E3483, COLUMN(D794),0)</f>
        <v>90000000</v>
      </c>
      <c r="T794" s="19">
        <f>VLOOKUP($A794,TOURISM!$A793:$E3483, COLUMN(E794),0)</f>
        <v>97000000</v>
      </c>
      <c r="U794" s="19">
        <f>VLOOKUP($A794,BUSINESS!$A794:$I3484, COLUMN(H794),0)</f>
        <v>4.5999999999999999E-2</v>
      </c>
      <c r="V794" s="19">
        <f>VLOOKUP($A794,BUSINESS!$A794:$I3484, COLUMN(I794),0)</f>
        <v>3.7999999999999999E-2</v>
      </c>
    </row>
    <row r="795" spans="1:22" ht="15" x14ac:dyDescent="0.25">
      <c r="A795" s="14" t="s">
        <v>126</v>
      </c>
      <c r="B795" s="15" t="s">
        <v>129</v>
      </c>
      <c r="C795" s="16" t="s">
        <v>116</v>
      </c>
      <c r="D795" s="17">
        <v>6236024951</v>
      </c>
      <c r="E795" s="18">
        <v>4.4999999999999998E-2</v>
      </c>
      <c r="F795" s="18">
        <v>34</v>
      </c>
      <c r="G795" s="18">
        <v>0.17399999999999999</v>
      </c>
      <c r="H795" s="19">
        <f>VLOOKUP($A795,ENERGY!$A795:$E3485,COLUMN(D795),0)</f>
        <v>11937</v>
      </c>
      <c r="I795" s="19">
        <f>VLOOKUP($A795,ENERGY!$A795:$E3485,COLUMN(E795),0)</f>
        <v>42629</v>
      </c>
      <c r="J795" s="19">
        <f>VLOOKUP($A795,'HUMAN RESOURCES'!$A795:$L3485,COLUMN(D795),0)</f>
        <v>1.4E-2</v>
      </c>
      <c r="K795" s="19">
        <f>VLOOKUP($A795,'HUMAN RESOURCES'!$A795:$L3485,COLUMN(E795),0)</f>
        <v>0.05</v>
      </c>
      <c r="L795" s="19">
        <f>VLOOKUP($A795,'HUMAN RESOURCES'!$A795:$L3485,COLUMN(F795),0)</f>
        <v>71</v>
      </c>
      <c r="M795" s="19">
        <f>VLOOKUP($A795,'HUMAN RESOURCES'!$A795:$L3485,COLUMN(G795),0)</f>
        <v>65</v>
      </c>
      <c r="N795" s="19">
        <f>VLOOKUP($A795,'HUMAN RESOURCES'!$A795:$L3485,COLUMN(H795),0)</f>
        <v>0.28000000000000003</v>
      </c>
      <c r="O795" s="19">
        <f>VLOOKUP($A795,'HUMAN RESOURCES'!$A795:$L3485,COLUMN(I795),0)</f>
        <v>0.65800000000000003</v>
      </c>
      <c r="P795" s="19">
        <f>VLOOKUP($A795,'HUMAN RESOURCES'!$A795:$L3485,COLUMN(J795),0)</f>
        <v>6.2E-2</v>
      </c>
      <c r="Q795" s="19">
        <f>VLOOKUP($A795,'HUMAN RESOURCES'!$A795:$L3485,COLUMN(K795),0)</f>
        <v>8234100</v>
      </c>
      <c r="R795" s="19">
        <f>VLOOKUP($A795,'HUMAN RESOURCES'!$A795:$L3485,COLUMN(L795),0)</f>
        <v>0.52</v>
      </c>
      <c r="S795" s="19">
        <f>VLOOKUP($A795,TOURISM!$A794:$E3484, COLUMN(D795),0)</f>
        <v>70000000</v>
      </c>
      <c r="T795" s="19">
        <f>VLOOKUP($A795,TOURISM!$A794:$E3484, COLUMN(E795),0)</f>
        <v>120000000</v>
      </c>
      <c r="U795" s="19">
        <f>VLOOKUP($A795,BUSINESS!$A795:$I3485, COLUMN(H795),0)</f>
        <v>0.129</v>
      </c>
      <c r="V795" s="19">
        <f>VLOOKUP($A795,BUSINESS!$A795:$I3485, COLUMN(I795),0)</f>
        <v>0.126</v>
      </c>
    </row>
    <row r="796" spans="1:22" ht="15" x14ac:dyDescent="0.25">
      <c r="A796" s="14" t="s">
        <v>126</v>
      </c>
      <c r="B796" s="15" t="s">
        <v>130</v>
      </c>
      <c r="C796" s="16" t="s">
        <v>116</v>
      </c>
      <c r="D796" s="17">
        <v>47571130071</v>
      </c>
      <c r="E796" s="18">
        <v>3.1E-2</v>
      </c>
      <c r="F796" s="18">
        <v>11</v>
      </c>
      <c r="G796" s="18">
        <v>0.16</v>
      </c>
      <c r="H796" s="19">
        <f>VLOOKUP($A796,ENERGY!$A796:$E3486,COLUMN(D796),0)</f>
        <v>29131</v>
      </c>
      <c r="I796" s="19">
        <f>VLOOKUP($A796,ENERGY!$A796:$E3486,COLUMN(E796),0)</f>
        <v>52328</v>
      </c>
      <c r="J796" s="19">
        <f>VLOOKUP($A796,'HUMAN RESOURCES'!$A796:$L3486,COLUMN(D796),0)</f>
        <v>2.5000000000000001E-2</v>
      </c>
      <c r="K796" s="19">
        <f>VLOOKUP($A796,'HUMAN RESOURCES'!$A796:$L3486,COLUMN(E796),0)</f>
        <v>5.6000000000000001E-2</v>
      </c>
      <c r="L796" s="19">
        <f>VLOOKUP($A796,'HUMAN RESOURCES'!$A796:$L3486,COLUMN(F796),0)</f>
        <v>67</v>
      </c>
      <c r="M796" s="19">
        <f>VLOOKUP($A796,'HUMAN RESOURCES'!$A796:$L3486,COLUMN(G796),0)</f>
        <v>66</v>
      </c>
      <c r="N796" s="19">
        <f>VLOOKUP($A796,'HUMAN RESOURCES'!$A796:$L3486,COLUMN(H796),0)</f>
        <v>0.35399999999999998</v>
      </c>
      <c r="O796" s="19">
        <f>VLOOKUP($A796,'HUMAN RESOURCES'!$A796:$L3486,COLUMN(I796),0)</f>
        <v>0.60499999999999998</v>
      </c>
      <c r="P796" s="19">
        <f>VLOOKUP($A796,'HUMAN RESOURCES'!$A796:$L3486,COLUMN(J796),0)</f>
        <v>4.2000000000000003E-2</v>
      </c>
      <c r="Q796" s="19">
        <f>VLOOKUP($A796,'HUMAN RESOURCES'!$A796:$L3486,COLUMN(K796),0)</f>
        <v>139185986</v>
      </c>
      <c r="R796" s="19">
        <f>VLOOKUP($A796,'HUMAN RESOURCES'!$A796:$L3486,COLUMN(L796),0)</f>
        <v>0.254</v>
      </c>
      <c r="S796" s="19">
        <f>VLOOKUP($A796,TOURISM!$A795:$E3485, COLUMN(D796),0)</f>
        <v>59000000</v>
      </c>
      <c r="T796" s="19">
        <f>VLOOKUP($A796,TOURISM!$A795:$E3485, COLUMN(E796),0)</f>
        <v>389000000</v>
      </c>
      <c r="U796" s="19">
        <f>VLOOKUP($A796,BUSINESS!$A796:$I3486, COLUMN(H796),0)</f>
        <v>2E-3</v>
      </c>
      <c r="V796" s="19">
        <f>VLOOKUP($A796,BUSINESS!$A796:$I3486, COLUMN(I796),0)</f>
        <v>0.01</v>
      </c>
    </row>
    <row r="797" spans="1:22" ht="15" x14ac:dyDescent="0.25">
      <c r="A797" s="14" t="s">
        <v>126</v>
      </c>
      <c r="B797" s="15" t="s">
        <v>131</v>
      </c>
      <c r="C797" s="16" t="s">
        <v>116</v>
      </c>
      <c r="D797" s="17">
        <v>537050133</v>
      </c>
      <c r="E797" s="18">
        <v>7.9000000000000001E-2</v>
      </c>
      <c r="F797" s="18">
        <v>71</v>
      </c>
      <c r="G797" s="18">
        <v>0.153</v>
      </c>
      <c r="H797" s="19">
        <f>VLOOKUP($A797,ENERGY!$A797:$E3487,COLUMN(D797),0)</f>
        <v>14338</v>
      </c>
      <c r="I797" s="19">
        <f>VLOOKUP($A797,ENERGY!$A797:$E3487,COLUMN(E797),0)</f>
        <v>389</v>
      </c>
      <c r="J797" s="19">
        <f>VLOOKUP($A797,'HUMAN RESOURCES'!$A797:$L3487,COLUMN(D797),0)</f>
        <v>2.5000000000000001E-2</v>
      </c>
      <c r="K797" s="19">
        <f>VLOOKUP($A797,'HUMAN RESOURCES'!$A797:$L3487,COLUMN(E797),0)</f>
        <v>5.0999999999999997E-2</v>
      </c>
      <c r="L797" s="19">
        <f>VLOOKUP($A797,'HUMAN RESOURCES'!$A797:$L3487,COLUMN(F797),0)</f>
        <v>63</v>
      </c>
      <c r="M797" s="19">
        <f>VLOOKUP($A797,'HUMAN RESOURCES'!$A797:$L3487,COLUMN(G797),0)</f>
        <v>62</v>
      </c>
      <c r="N797" s="19">
        <f>VLOOKUP($A797,'HUMAN RESOURCES'!$A797:$L3487,COLUMN(H797),0)</f>
        <v>0.36499999999999999</v>
      </c>
      <c r="O797" s="19">
        <f>VLOOKUP($A797,'HUMAN RESOURCES'!$A797:$L3487,COLUMN(I797),0)</f>
        <v>0.59499999999999997</v>
      </c>
      <c r="P797" s="19">
        <f>VLOOKUP($A797,'HUMAN RESOURCES'!$A797:$L3487,COLUMN(J797),0)</f>
        <v>0.04</v>
      </c>
      <c r="Q797" s="19">
        <f>VLOOKUP($A797,'HUMAN RESOURCES'!$A797:$L3487,COLUMN(K797),0)</f>
        <v>616383</v>
      </c>
      <c r="R797" s="19">
        <f>VLOOKUP($A797,'HUMAN RESOURCES'!$A797:$L3487,COLUMN(L797),0)</f>
        <v>0.28699999999999998</v>
      </c>
      <c r="S797" s="19">
        <f>VLOOKUP($A797,TOURISM!$A796:$E3486, COLUMN(D797),0)</f>
        <v>8000000</v>
      </c>
      <c r="T797" s="19">
        <f>VLOOKUP($A797,TOURISM!$A796:$E3486, COLUMN(E797),0)</f>
        <v>448000000</v>
      </c>
      <c r="U797" s="19">
        <f>VLOOKUP($A797,BUSINESS!$A797:$I3487, COLUMN(H797),0)</f>
        <v>2.4E-2</v>
      </c>
      <c r="V797" s="19">
        <f>VLOOKUP($A797,BUSINESS!$A797:$I3487, COLUMN(I797),0)</f>
        <v>4.0000000000000001E-3</v>
      </c>
    </row>
    <row r="798" spans="1:22" ht="15" x14ac:dyDescent="0.25">
      <c r="A798" s="14" t="s">
        <v>126</v>
      </c>
      <c r="B798" s="15" t="s">
        <v>132</v>
      </c>
      <c r="C798" s="16" t="s">
        <v>116</v>
      </c>
      <c r="D798" s="17">
        <v>5843329102</v>
      </c>
      <c r="E798" s="18">
        <v>3.1E-2</v>
      </c>
      <c r="F798" s="18">
        <v>526</v>
      </c>
      <c r="G798" s="18">
        <v>5.5E-2</v>
      </c>
      <c r="H798" s="19">
        <f>VLOOKUP($A798,ENERGY!$A798:$E3488,COLUMN(D798),0)</f>
        <v>3043</v>
      </c>
      <c r="I798" s="19">
        <f>VLOOKUP($A798,ENERGY!$A798:$E3488,COLUMN(E798),0)</f>
        <v>9094</v>
      </c>
      <c r="J798" s="19">
        <f>VLOOKUP($A798,'HUMAN RESOURCES'!$A798:$L3488,COLUMN(D798),0)</f>
        <v>2.1000000000000001E-2</v>
      </c>
      <c r="K798" s="19">
        <f>VLOOKUP($A798,'HUMAN RESOURCES'!$A798:$L3488,COLUMN(E798),0)</f>
        <v>8.0000000000000002E-3</v>
      </c>
      <c r="L798" s="19">
        <f>VLOOKUP($A798,'HUMAN RESOURCES'!$A798:$L3488,COLUMN(F798),0)</f>
        <v>79</v>
      </c>
      <c r="M798" s="19">
        <f>VLOOKUP($A798,'HUMAN RESOURCES'!$A798:$L3488,COLUMN(G798),0)</f>
        <v>75</v>
      </c>
      <c r="N798" s="19">
        <f>VLOOKUP($A798,'HUMAN RESOURCES'!$A798:$L3488,COLUMN(H798),0)</f>
        <v>0.29499999999999998</v>
      </c>
      <c r="O798" s="19">
        <f>VLOOKUP($A798,'HUMAN RESOURCES'!$A798:$L3488,COLUMN(I798),0)</f>
        <v>0.67500000000000004</v>
      </c>
      <c r="P798" s="19">
        <f>VLOOKUP($A798,'HUMAN RESOURCES'!$A798:$L3488,COLUMN(J798),0)</f>
        <v>0.03</v>
      </c>
      <c r="Q798" s="19">
        <f>VLOOKUP($A798,'HUMAN RESOURCES'!$A798:$L3488,COLUMN(K798),0)</f>
        <v>353649</v>
      </c>
      <c r="R798" s="19">
        <f>VLOOKUP($A798,'HUMAN RESOURCES'!$A798:$L3488,COLUMN(L798),0)</f>
        <v>0.72599999999999998</v>
      </c>
      <c r="S798" s="19">
        <f>VLOOKUP($A798,TOURISM!$A797:$E3487, COLUMN(D798),0)</f>
        <v>124000000</v>
      </c>
      <c r="T798" s="19">
        <f>VLOOKUP($A798,TOURISM!$A797:$E3487, COLUMN(E798),0)</f>
        <v>469000000</v>
      </c>
      <c r="U798" s="19">
        <f>VLOOKUP($A798,BUSINESS!$A798:$I3488, COLUMN(H798),0)</f>
        <v>0.19600000000000001</v>
      </c>
      <c r="V798" s="19">
        <f>VLOOKUP($A798,BUSINESS!$A798:$I3488, COLUMN(I798),0)</f>
        <v>0.502</v>
      </c>
    </row>
    <row r="799" spans="1:22" ht="15" x14ac:dyDescent="0.25">
      <c r="A799" s="14" t="s">
        <v>126</v>
      </c>
      <c r="B799" s="15" t="s">
        <v>133</v>
      </c>
      <c r="C799" s="16" t="s">
        <v>116</v>
      </c>
      <c r="D799" s="17">
        <v>4284028138</v>
      </c>
      <c r="E799" s="18">
        <v>6.4000000000000001E-2</v>
      </c>
      <c r="F799" s="18">
        <v>22</v>
      </c>
      <c r="G799" s="19">
        <v>0.12</v>
      </c>
      <c r="H799" s="19">
        <f>VLOOKUP($A799,ENERGY!$A799:$E3489,COLUMN(D799),0)</f>
        <v>4907</v>
      </c>
      <c r="I799" s="19">
        <f>VLOOKUP($A799,ENERGY!$A799:$E3489,COLUMN(E799),0)</f>
        <v>4052</v>
      </c>
      <c r="J799" s="19">
        <f>VLOOKUP($A799,'HUMAN RESOURCES'!$A799:$L3489,COLUMN(D799),0)</f>
        <v>2.5999999999999999E-2</v>
      </c>
      <c r="K799" s="19">
        <f>VLOOKUP($A799,'HUMAN RESOURCES'!$A799:$L3489,COLUMN(E799),0)</f>
        <v>6.3E-2</v>
      </c>
      <c r="L799" s="19">
        <f>VLOOKUP($A799,'HUMAN RESOURCES'!$A799:$L3489,COLUMN(F799),0)</f>
        <v>68</v>
      </c>
      <c r="M799" s="19">
        <f>VLOOKUP($A799,'HUMAN RESOURCES'!$A799:$L3489,COLUMN(G799),0)</f>
        <v>62</v>
      </c>
      <c r="N799" s="19">
        <f>VLOOKUP($A799,'HUMAN RESOURCES'!$A799:$L3489,COLUMN(H799),0)</f>
        <v>0.379</v>
      </c>
      <c r="O799" s="19">
        <f>VLOOKUP($A799,'HUMAN RESOURCES'!$A799:$L3489,COLUMN(I799),0)</f>
        <v>0.57999999999999996</v>
      </c>
      <c r="P799" s="19">
        <f>VLOOKUP($A799,'HUMAN RESOURCES'!$A799:$L3489,COLUMN(J799),0)</f>
        <v>4.1000000000000002E-2</v>
      </c>
      <c r="Q799" s="19">
        <f>VLOOKUP($A799,'HUMAN RESOURCES'!$A799:$L3489,COLUMN(K799),0)</f>
        <v>12934369</v>
      </c>
      <c r="R799" s="19">
        <f>VLOOKUP($A799,'HUMAN RESOURCES'!$A799:$L3489,COLUMN(L799),0)</f>
        <v>0.189</v>
      </c>
      <c r="S799" s="19">
        <f>VLOOKUP($A799,TOURISM!$A798:$E3488, COLUMN(D799),0)</f>
        <v>441000000</v>
      </c>
      <c r="T799" s="19">
        <f>VLOOKUP($A799,TOURISM!$A798:$E3488, COLUMN(E799),0)</f>
        <v>60000000</v>
      </c>
      <c r="U799" s="19">
        <f>VLOOKUP($A799,BUSINESS!$A799:$I3489, COLUMN(H799),0)</f>
        <v>3.0000000000000001E-3</v>
      </c>
      <c r="V799" s="19">
        <f>VLOOKUP($A799,BUSINESS!$A799:$I3489, COLUMN(I799),0)</f>
        <v>3.9E-2</v>
      </c>
    </row>
    <row r="800" spans="1:22" ht="15" x14ac:dyDescent="0.25">
      <c r="A800" s="14" t="s">
        <v>126</v>
      </c>
      <c r="B800" s="15" t="s">
        <v>134</v>
      </c>
      <c r="C800" s="16" t="s">
        <v>116</v>
      </c>
      <c r="D800" s="17">
        <v>1450000000000</v>
      </c>
      <c r="E800" s="18">
        <v>4.8000000000000001E-2</v>
      </c>
      <c r="F800" s="18">
        <v>54</v>
      </c>
      <c r="G800" s="18">
        <v>5.2999999999999999E-2</v>
      </c>
      <c r="H800" s="19">
        <f>VLOOKUP($A800,ENERGY!$A800:$E3490,COLUMN(D800),0)</f>
        <v>2286137</v>
      </c>
      <c r="I800" s="19">
        <f>VLOOKUP($A800,ENERGY!$A800:$E3490,COLUMN(E800),0)</f>
        <v>7692211</v>
      </c>
      <c r="J800" s="19">
        <f>VLOOKUP($A800,'HUMAN RESOURCES'!$A800:$L3490,COLUMN(D800),0)</f>
        <v>1.2E-2</v>
      </c>
      <c r="K800" s="19">
        <f>VLOOKUP($A800,'HUMAN RESOURCES'!$A800:$L3490,COLUMN(E800),0)</f>
        <v>2.4E-2</v>
      </c>
      <c r="L800" s="19">
        <f>VLOOKUP($A800,'HUMAN RESOURCES'!$A800:$L3490,COLUMN(F800),0)</f>
        <v>75</v>
      </c>
      <c r="M800" s="19">
        <f>VLOOKUP($A800,'HUMAN RESOURCES'!$A800:$L3490,COLUMN(G800),0)</f>
        <v>72</v>
      </c>
      <c r="N800" s="19">
        <f>VLOOKUP($A800,'HUMAN RESOURCES'!$A800:$L3490,COLUMN(H800),0)</f>
        <v>0.22500000000000001</v>
      </c>
      <c r="O800" s="19">
        <f>VLOOKUP($A800,'HUMAN RESOURCES'!$A800:$L3490,COLUMN(I800),0)</f>
        <v>0.70199999999999996</v>
      </c>
      <c r="P800" s="19">
        <f>VLOOKUP($A800,'HUMAN RESOURCES'!$A800:$L3490,COLUMN(J800),0)</f>
        <v>7.3999999999999996E-2</v>
      </c>
      <c r="Q800" s="19">
        <f>VLOOKUP($A800,'HUMAN RESOURCES'!$A800:$L3490,COLUMN(K800),0)</f>
        <v>1288400000</v>
      </c>
      <c r="R800" s="19">
        <f>VLOOKUP($A800,'HUMAN RESOURCES'!$A800:$L3490,COLUMN(L800),0)</f>
        <v>0.39800000000000002</v>
      </c>
      <c r="S800" s="19">
        <f>VLOOKUP($A800,TOURISM!$A799:$E3489, COLUMN(D800),0)</f>
        <v>18707000000</v>
      </c>
      <c r="T800" s="19">
        <f>VLOOKUP($A800,TOURISM!$A799:$E3489, COLUMN(E800),0)</f>
        <v>16716000000</v>
      </c>
      <c r="U800" s="19">
        <f>VLOOKUP($A800,BUSINESS!$A800:$I3490, COLUMN(H800),0)</f>
        <v>6.2E-2</v>
      </c>
      <c r="V800" s="19">
        <f>VLOOKUP($A800,BUSINESS!$A800:$I3490, COLUMN(I800),0)</f>
        <v>0.20699999999999999</v>
      </c>
    </row>
    <row r="801" spans="1:22" ht="15" x14ac:dyDescent="0.25">
      <c r="A801" s="14" t="s">
        <v>126</v>
      </c>
      <c r="B801" s="15" t="s">
        <v>135</v>
      </c>
      <c r="C801" s="16" t="s">
        <v>116</v>
      </c>
      <c r="D801" s="17">
        <v>3991374540</v>
      </c>
      <c r="E801" s="18">
        <v>8.5000000000000006E-2</v>
      </c>
      <c r="F801" s="18">
        <v>74</v>
      </c>
      <c r="G801" s="18">
        <v>0.23799999999999999</v>
      </c>
      <c r="H801" s="19">
        <f>VLOOKUP($A801,ENERGY!$A801:$E3491,COLUMN(D801),0)</f>
        <v>3096</v>
      </c>
      <c r="I801" s="19">
        <f>VLOOKUP($A801,ENERGY!$A801:$E3491,COLUMN(E801),0)</f>
        <v>6058</v>
      </c>
      <c r="J801" s="19">
        <f>VLOOKUP($A801,'HUMAN RESOURCES'!$A801:$L3491,COLUMN(D801),0)</f>
        <v>1.2E-2</v>
      </c>
      <c r="K801" s="19">
        <f>VLOOKUP($A801,'HUMAN RESOURCES'!$A801:$L3491,COLUMN(E801),0)</f>
        <v>2.5999999999999999E-2</v>
      </c>
      <c r="L801" s="19">
        <f>VLOOKUP($A801,'HUMAN RESOURCES'!$A801:$L3491,COLUMN(F801),0)</f>
        <v>76</v>
      </c>
      <c r="M801" s="19">
        <f>VLOOKUP($A801,'HUMAN RESOURCES'!$A801:$L3491,COLUMN(G801),0)</f>
        <v>69</v>
      </c>
      <c r="N801" s="19">
        <f>VLOOKUP($A801,'HUMAN RESOURCES'!$A801:$L3491,COLUMN(H801),0)</f>
        <v>0.19700000000000001</v>
      </c>
      <c r="O801" s="19">
        <f>VLOOKUP($A801,'HUMAN RESOURCES'!$A801:$L3491,COLUMN(I801),0)</f>
        <v>0.66400000000000003</v>
      </c>
      <c r="P801" s="19">
        <f>VLOOKUP($A801,'HUMAN RESOURCES'!$A801:$L3491,COLUMN(J801),0)</f>
        <v>0.13900000000000001</v>
      </c>
      <c r="Q801" s="19">
        <f>VLOOKUP($A801,'HUMAN RESOURCES'!$A801:$L3491,COLUMN(K801),0)</f>
        <v>4328900</v>
      </c>
      <c r="R801" s="19">
        <f>VLOOKUP($A801,'HUMAN RESOURCES'!$A801:$L3491,COLUMN(L801),0)</f>
        <v>0.52400000000000002</v>
      </c>
      <c r="S801" s="19">
        <f>VLOOKUP($A801,TOURISM!$A800:$E3490, COLUMN(D801),0)</f>
        <v>172000000</v>
      </c>
      <c r="T801" s="19">
        <f>VLOOKUP($A801,TOURISM!$A800:$E3490, COLUMN(E801),0)</f>
        <v>170000000</v>
      </c>
      <c r="U801" s="19">
        <f>VLOOKUP($A801,BUSINESS!$A801:$I3491, COLUMN(H801),0)</f>
        <v>2.5999999999999999E-2</v>
      </c>
      <c r="V801" s="19">
        <f>VLOOKUP($A801,BUSINESS!$A801:$I3491, COLUMN(I801),0)</f>
        <v>0.156</v>
      </c>
    </row>
    <row r="802" spans="1:22" ht="15" x14ac:dyDescent="0.25">
      <c r="A802" s="14" t="s">
        <v>126</v>
      </c>
      <c r="B802" s="15" t="s">
        <v>136</v>
      </c>
      <c r="C802" s="16" t="s">
        <v>116</v>
      </c>
      <c r="D802" s="17">
        <v>161000000000</v>
      </c>
      <c r="E802" s="21">
        <v>6.4000000000000001E-2</v>
      </c>
      <c r="F802" s="19">
        <v>190</v>
      </c>
      <c r="G802" s="18">
        <v>0.05</v>
      </c>
      <c r="H802" s="19">
        <f>VLOOKUP($A802,ENERGY!$A802:$E3492,COLUMN(D802),0)</f>
        <v>14933</v>
      </c>
      <c r="I802" s="19">
        <f>VLOOKUP($A802,ENERGY!$A802:$E3492,COLUMN(E802),0)</f>
        <v>36996</v>
      </c>
      <c r="J802" s="19">
        <f>VLOOKUP($A802,'HUMAN RESOURCES'!$A802:$L3492,COLUMN(D802),0)</f>
        <v>7.0000000000000001E-3</v>
      </c>
      <c r="K802" s="19">
        <f>VLOOKUP($A802,'HUMAN RESOURCES'!$A802:$L3492,COLUMN(E802),0)</f>
        <v>3.2000000000000001E-2</v>
      </c>
      <c r="L802" s="19">
        <f>VLOOKUP($A802,'HUMAN RESOURCES'!$A802:$L3492,COLUMN(F802),0)</f>
        <v>84</v>
      </c>
      <c r="M802" s="19">
        <f>VLOOKUP($A802,'HUMAN RESOURCES'!$A802:$L3492,COLUMN(G802),0)</f>
        <v>79</v>
      </c>
      <c r="N802" s="19">
        <f>VLOOKUP($A802,'HUMAN RESOURCES'!$A802:$L3492,COLUMN(H802),0)</f>
        <v>0.155</v>
      </c>
      <c r="O802" s="19">
        <f>VLOOKUP($A802,'HUMAN RESOURCES'!$A802:$L3492,COLUMN(I802),0)</f>
        <v>0.72799999999999998</v>
      </c>
      <c r="P802" s="19">
        <f>VLOOKUP($A802,'HUMAN RESOURCES'!$A802:$L3492,COLUMN(J802),0)</f>
        <v>0.11700000000000001</v>
      </c>
      <c r="Q802" s="19">
        <f>VLOOKUP($A802,'HUMAN RESOURCES'!$A802:$L3492,COLUMN(K802),0)</f>
        <v>6730800</v>
      </c>
      <c r="R802" s="19">
        <f>VLOOKUP($A802,'HUMAN RESOURCES'!$A802:$L3492,COLUMN(L802),0)</f>
        <v>1</v>
      </c>
      <c r="S802" s="19">
        <f>VLOOKUP($A802,TOURISM!$A801:$E3491, COLUMN(D802),0)</f>
        <v>9004000000</v>
      </c>
      <c r="T802" s="19">
        <f>VLOOKUP($A802,TOURISM!$A801:$E3491, COLUMN(E802),0)</f>
        <v>11447000000</v>
      </c>
      <c r="U802" s="19">
        <f>VLOOKUP($A802,BUSINESS!$A802:$I3492, COLUMN(H802),0)</f>
        <v>0.52200000000000002</v>
      </c>
      <c r="V802" s="19">
        <f>VLOOKUP($A802,BUSINESS!$A802:$I3492, COLUMN(I802),0)</f>
        <v>1.0640000000000001</v>
      </c>
    </row>
    <row r="803" spans="1:22" ht="15" x14ac:dyDescent="0.25">
      <c r="A803" s="14" t="s">
        <v>126</v>
      </c>
      <c r="B803" s="15" t="s">
        <v>137</v>
      </c>
      <c r="C803" s="16" t="s">
        <v>116</v>
      </c>
      <c r="D803" s="17">
        <v>618000000000</v>
      </c>
      <c r="E803" s="18">
        <v>4.2999999999999997E-2</v>
      </c>
      <c r="F803" s="18">
        <v>24</v>
      </c>
      <c r="G803" s="18">
        <v>0.115</v>
      </c>
      <c r="H803" s="19">
        <f>VLOOKUP($A803,ENERGY!$A803:$E3493,COLUMN(D803),0)</f>
        <v>698360</v>
      </c>
      <c r="I803" s="19">
        <f>VLOOKUP($A803,ENERGY!$A803:$E3493,COLUMN(E803),0)</f>
        <v>1982263</v>
      </c>
      <c r="J803" s="19">
        <f>VLOOKUP($A803,'HUMAN RESOURCES'!$A803:$L3493,COLUMN(D803),0)</f>
        <v>2.4E-2</v>
      </c>
      <c r="K803" s="19">
        <f>VLOOKUP($A803,'HUMAN RESOURCES'!$A803:$L3493,COLUMN(E803),0)</f>
        <v>0.06</v>
      </c>
      <c r="L803" s="19">
        <f>VLOOKUP($A803,'HUMAN RESOURCES'!$A803:$L3493,COLUMN(F803),0)</f>
        <v>65</v>
      </c>
      <c r="M803" s="19">
        <f>VLOOKUP($A803,'HUMAN RESOURCES'!$A803:$L3493,COLUMN(G803),0)</f>
        <v>62</v>
      </c>
      <c r="N803" s="19">
        <f>VLOOKUP($A803,'HUMAN RESOURCES'!$A803:$L3493,COLUMN(H803),0)</f>
        <v>0.33</v>
      </c>
      <c r="O803" s="19">
        <f>VLOOKUP($A803,'HUMAN RESOURCES'!$A803:$L3493,COLUMN(I803),0)</f>
        <v>0.624</v>
      </c>
      <c r="P803" s="19">
        <f>VLOOKUP($A803,'HUMAN RESOURCES'!$A803:$L3493,COLUMN(J803),0)</f>
        <v>4.5999999999999999E-2</v>
      </c>
      <c r="Q803" s="19">
        <f>VLOOKUP($A803,'HUMAN RESOURCES'!$A803:$L3493,COLUMN(K803),0)</f>
        <v>1093786762</v>
      </c>
      <c r="R803" s="19">
        <f>VLOOKUP($A803,'HUMAN RESOURCES'!$A803:$L3493,COLUMN(L803),0)</f>
        <v>0.28599999999999998</v>
      </c>
      <c r="S803" s="19">
        <f>VLOOKUP($A803,TOURISM!$A802:$E3492, COLUMN(D803),0)</f>
        <v>4560000000</v>
      </c>
      <c r="T803" s="19">
        <f>VLOOKUP($A803,TOURISM!$A802:$E3492, COLUMN(E803),0)</f>
        <v>4385000000</v>
      </c>
      <c r="U803" s="19">
        <f>VLOOKUP($A803,BUSINESS!$A803:$I3493, COLUMN(H803),0)</f>
        <v>1.7000000000000001E-2</v>
      </c>
      <c r="V803" s="19">
        <f>VLOOKUP($A803,BUSINESS!$A803:$I3493, COLUMN(I803),0)</f>
        <v>3.1E-2</v>
      </c>
    </row>
    <row r="804" spans="1:22" ht="15" x14ac:dyDescent="0.25">
      <c r="A804" s="14" t="s">
        <v>126</v>
      </c>
      <c r="B804" s="15" t="s">
        <v>138</v>
      </c>
      <c r="C804" s="16" t="s">
        <v>116</v>
      </c>
      <c r="D804" s="17">
        <v>235000000000</v>
      </c>
      <c r="E804" s="18">
        <v>2.5000000000000001E-2</v>
      </c>
      <c r="F804" s="18">
        <v>27</v>
      </c>
      <c r="G804" s="18">
        <v>0.16900000000000001</v>
      </c>
      <c r="H804" s="19">
        <f>VLOOKUP($A804,ENERGY!$A804:$E3494,COLUMN(D804),0)</f>
        <v>199782</v>
      </c>
      <c r="I804" s="19">
        <f>VLOOKUP($A804,ENERGY!$A804:$E3494,COLUMN(E804),0)</f>
        <v>453106</v>
      </c>
      <c r="J804" s="19">
        <f>VLOOKUP($A804,'HUMAN RESOURCES'!$A804:$L3494,COLUMN(D804),0)</f>
        <v>2.1000000000000001E-2</v>
      </c>
      <c r="K804" s="19">
        <f>VLOOKUP($A804,'HUMAN RESOURCES'!$A804:$L3494,COLUMN(E804),0)</f>
        <v>3.5999999999999997E-2</v>
      </c>
      <c r="L804" s="19">
        <f>VLOOKUP($A804,'HUMAN RESOURCES'!$A804:$L3494,COLUMN(F804),0)</f>
        <v>70</v>
      </c>
      <c r="M804" s="19">
        <f>VLOOKUP($A804,'HUMAN RESOURCES'!$A804:$L3494,COLUMN(G804),0)</f>
        <v>66</v>
      </c>
      <c r="N804" s="19">
        <f>VLOOKUP($A804,'HUMAN RESOURCES'!$A804:$L3494,COLUMN(H804),0)</f>
        <v>0.30099999999999999</v>
      </c>
      <c r="O804" s="19">
        <f>VLOOKUP($A804,'HUMAN RESOURCES'!$A804:$L3494,COLUMN(I804),0)</f>
        <v>0.65100000000000002</v>
      </c>
      <c r="P804" s="19">
        <f>VLOOKUP($A804,'HUMAN RESOURCES'!$A804:$L3494,COLUMN(J804),0)</f>
        <v>4.8000000000000001E-2</v>
      </c>
      <c r="Q804" s="19">
        <f>VLOOKUP($A804,'HUMAN RESOURCES'!$A804:$L3494,COLUMN(K804),0)</f>
        <v>218145617</v>
      </c>
      <c r="R804" s="19">
        <f>VLOOKUP($A804,'HUMAN RESOURCES'!$A804:$L3494,COLUMN(L804),0)</f>
        <v>0.44400000000000001</v>
      </c>
      <c r="S804" s="19">
        <f>VLOOKUP($A804,TOURISM!$A803:$E3493, COLUMN(D804),0)</f>
        <v>4461000000</v>
      </c>
      <c r="T804" s="19">
        <f>VLOOKUP($A804,TOURISM!$A803:$E3493, COLUMN(E804),0)</f>
        <v>4427000000</v>
      </c>
      <c r="U804" s="19">
        <f>VLOOKUP($A804,BUSINESS!$A804:$I3494, COLUMN(H804),0)</f>
        <v>2.4E-2</v>
      </c>
      <c r="V804" s="19">
        <f>VLOOKUP($A804,BUSINESS!$A804:$I3494, COLUMN(I804),0)</f>
        <v>8.5000000000000006E-2</v>
      </c>
    </row>
    <row r="805" spans="1:22" ht="15" x14ac:dyDescent="0.25">
      <c r="A805" s="14" t="s">
        <v>126</v>
      </c>
      <c r="B805" s="15" t="s">
        <v>139</v>
      </c>
      <c r="C805" s="16" t="s">
        <v>116</v>
      </c>
      <c r="D805" s="17">
        <v>4300000000000</v>
      </c>
      <c r="E805" s="18">
        <v>0.08</v>
      </c>
      <c r="F805" s="18">
        <v>2693</v>
      </c>
      <c r="G805" s="18">
        <v>1.7999999999999999E-2</v>
      </c>
      <c r="H805" s="19">
        <f>VLOOKUP($A805,ENERGY!$A805:$E3495,COLUMN(D805),0)</f>
        <v>472174</v>
      </c>
      <c r="I805" s="19">
        <f>VLOOKUP($A805,ENERGY!$A805:$E3495,COLUMN(E805),0)</f>
        <v>1100650</v>
      </c>
      <c r="J805" s="19">
        <f>VLOOKUP($A805,'HUMAN RESOURCES'!$A805:$L3495,COLUMN(D805),0)</f>
        <v>8.9999999999999993E-3</v>
      </c>
      <c r="K805" s="19">
        <f>VLOOKUP($A805,'HUMAN RESOURCES'!$A805:$L3495,COLUMN(E805),0)</f>
        <v>3.0000000000000001E-3</v>
      </c>
      <c r="L805" s="19">
        <f>VLOOKUP($A805,'HUMAN RESOURCES'!$A805:$L3495,COLUMN(F805),0)</f>
        <v>85</v>
      </c>
      <c r="M805" s="19">
        <f>VLOOKUP($A805,'HUMAN RESOURCES'!$A805:$L3495,COLUMN(G805),0)</f>
        <v>78</v>
      </c>
      <c r="N805" s="19">
        <f>VLOOKUP($A805,'HUMAN RESOURCES'!$A805:$L3495,COLUMN(H805),0)</f>
        <v>0.14099999999999999</v>
      </c>
      <c r="O805" s="19">
        <f>VLOOKUP($A805,'HUMAN RESOURCES'!$A805:$L3495,COLUMN(I805),0)</f>
        <v>0.67200000000000004</v>
      </c>
      <c r="P805" s="19">
        <f>VLOOKUP($A805,'HUMAN RESOURCES'!$A805:$L3495,COLUMN(J805),0)</f>
        <v>0.188</v>
      </c>
      <c r="Q805" s="19">
        <f>VLOOKUP($A805,'HUMAN RESOURCES'!$A805:$L3495,COLUMN(K805),0)</f>
        <v>127718000</v>
      </c>
      <c r="R805" s="19">
        <f>VLOOKUP($A805,'HUMAN RESOURCES'!$A805:$L3495,COLUMN(L805),0)</f>
        <v>0.83199999999999996</v>
      </c>
      <c r="S805" s="19">
        <f>VLOOKUP($A805,TOURISM!$A804:$E3494, COLUMN(D805),0)</f>
        <v>11475000000</v>
      </c>
      <c r="T805" s="19">
        <f>VLOOKUP($A805,TOURISM!$A804:$E3494, COLUMN(E805),0)</f>
        <v>36505000000</v>
      </c>
      <c r="U805" s="19">
        <f>VLOOKUP($A805,BUSINESS!$A805:$I3495, COLUMN(H805),0)</f>
        <v>0.48399999999999999</v>
      </c>
      <c r="V805" s="19">
        <f>VLOOKUP($A805,BUSINESS!$A805:$I3495, COLUMN(I805),0)</f>
        <v>0.68500000000000005</v>
      </c>
    </row>
    <row r="806" spans="1:22" ht="15" x14ac:dyDescent="0.25">
      <c r="A806" s="14" t="s">
        <v>126</v>
      </c>
      <c r="B806" s="15" t="s">
        <v>140</v>
      </c>
      <c r="C806" s="16" t="s">
        <v>116</v>
      </c>
      <c r="D806" s="17">
        <v>30833692831</v>
      </c>
      <c r="E806" s="18">
        <v>3.6999999999999998E-2</v>
      </c>
      <c r="F806" s="18">
        <v>77</v>
      </c>
      <c r="G806" s="19">
        <v>0.12</v>
      </c>
      <c r="H806" s="19">
        <f>VLOOKUP($A806,ENERGY!$A806:$E3496,COLUMN(D806),0)</f>
        <v>63417</v>
      </c>
      <c r="I806" s="19">
        <f>VLOOKUP($A806,ENERGY!$A806:$E3496,COLUMN(E806),0)</f>
        <v>214087</v>
      </c>
      <c r="J806" s="19">
        <f>VLOOKUP($A806,'HUMAN RESOURCES'!$A806:$L3496,COLUMN(D806),0)</f>
        <v>1.7000000000000001E-2</v>
      </c>
      <c r="K806" s="19">
        <f>VLOOKUP($A806,'HUMAN RESOURCES'!$A806:$L3496,COLUMN(E806),0)</f>
        <v>3.2000000000000001E-2</v>
      </c>
      <c r="L806" s="19">
        <f>VLOOKUP($A806,'HUMAN RESOURCES'!$A806:$L3496,COLUMN(F806),0)</f>
        <v>72</v>
      </c>
      <c r="M806" s="19">
        <f>VLOOKUP($A806,'HUMAN RESOURCES'!$A806:$L3496,COLUMN(G806),0)</f>
        <v>61</v>
      </c>
      <c r="N806" s="19">
        <f>VLOOKUP($A806,'HUMAN RESOURCES'!$A806:$L3496,COLUMN(H806),0)</f>
        <v>0.25700000000000001</v>
      </c>
      <c r="O806" s="19">
        <f>VLOOKUP($A806,'HUMAN RESOURCES'!$A806:$L3496,COLUMN(I806),0)</f>
        <v>0.67</v>
      </c>
      <c r="P806" s="19">
        <f>VLOOKUP($A806,'HUMAN RESOURCES'!$A806:$L3496,COLUMN(J806),0)</f>
        <v>7.3999999999999996E-2</v>
      </c>
      <c r="Q806" s="19">
        <f>VLOOKUP($A806,'HUMAN RESOURCES'!$A806:$L3496,COLUMN(K806),0)</f>
        <v>14909018</v>
      </c>
      <c r="R806" s="19">
        <f>VLOOKUP($A806,'HUMAN RESOURCES'!$A806:$L3496,COLUMN(L806),0)</f>
        <v>0.55100000000000005</v>
      </c>
      <c r="S806" s="19">
        <f>VLOOKUP($A806,TOURISM!$A805:$E3495, COLUMN(D806),0)</f>
        <v>638000000</v>
      </c>
      <c r="T806" s="19">
        <f>VLOOKUP($A806,TOURISM!$A805:$E3495, COLUMN(E806),0)</f>
        <v>783000000</v>
      </c>
      <c r="U806" s="19">
        <f>VLOOKUP($A806,BUSINESS!$A806:$I3496, COLUMN(H806),0)</f>
        <v>0.02</v>
      </c>
      <c r="V806" s="19">
        <f>VLOOKUP($A806,BUSINESS!$A806:$I3496, COLUMN(I806),0)</f>
        <v>0.09</v>
      </c>
    </row>
    <row r="807" spans="1:22" ht="15" x14ac:dyDescent="0.25">
      <c r="A807" s="14" t="s">
        <v>126</v>
      </c>
      <c r="B807" s="15" t="s">
        <v>141</v>
      </c>
      <c r="C807" s="16" t="s">
        <v>116</v>
      </c>
      <c r="D807" s="17">
        <v>1919012781</v>
      </c>
      <c r="E807" s="18">
        <v>5.3999999999999999E-2</v>
      </c>
      <c r="F807" s="18">
        <v>21</v>
      </c>
      <c r="G807" s="18">
        <v>0.191</v>
      </c>
      <c r="H807" s="19">
        <f>VLOOKUP($A807,ENERGY!$A807:$E3497,COLUMN(D807),0)</f>
        <v>2484</v>
      </c>
      <c r="I807" s="19">
        <f>VLOOKUP($A807,ENERGY!$A807:$E3497,COLUMN(E807),0)</f>
        <v>6480</v>
      </c>
      <c r="J807" s="19">
        <f>VLOOKUP($A807,'HUMAN RESOURCES'!$A807:$L3497,COLUMN(D807),0)</f>
        <v>1.6E-2</v>
      </c>
      <c r="K807" s="19">
        <f>VLOOKUP($A807,'HUMAN RESOURCES'!$A807:$L3497,COLUMN(E807),0)</f>
        <v>0.03</v>
      </c>
      <c r="L807" s="19">
        <f>VLOOKUP($A807,'HUMAN RESOURCES'!$A807:$L3497,COLUMN(F807),0)</f>
        <v>71</v>
      </c>
      <c r="M807" s="19">
        <f>VLOOKUP($A807,'HUMAN RESOURCES'!$A807:$L3497,COLUMN(G807),0)</f>
        <v>64</v>
      </c>
      <c r="N807" s="19">
        <f>VLOOKUP($A807,'HUMAN RESOURCES'!$A807:$L3497,COLUMN(H807),0)</f>
        <v>0.253</v>
      </c>
      <c r="O807" s="19">
        <f>VLOOKUP($A807,'HUMAN RESOURCES'!$A807:$L3497,COLUMN(I807),0)</f>
        <v>0.67900000000000005</v>
      </c>
      <c r="P807" s="19">
        <f>VLOOKUP($A807,'HUMAN RESOURCES'!$A807:$L3497,COLUMN(J807),0)</f>
        <v>6.8000000000000005E-2</v>
      </c>
      <c r="Q807" s="19">
        <f>VLOOKUP($A807,'HUMAN RESOURCES'!$A807:$L3497,COLUMN(K807),0)</f>
        <v>23449180</v>
      </c>
      <c r="R807" s="19">
        <f>VLOOKUP($A807,'HUMAN RESOURCES'!$A807:$L3497,COLUMN(L807),0)</f>
        <v>0.59599999999999997</v>
      </c>
      <c r="S807" s="19">
        <f>VLOOKUP($A807,TOURISM!$A806:$E3496, COLUMN(D807),0)</f>
        <v>2478709140</v>
      </c>
      <c r="T807" s="19">
        <f>VLOOKUP($A807,TOURISM!$A806:$E3496, COLUMN(E807),0)</f>
        <v>448000000</v>
      </c>
      <c r="U807" s="19">
        <f>VLOOKUP($A807,BUSINESS!$A807:$I3497, COLUMN(H807),0)</f>
        <v>0.129</v>
      </c>
      <c r="V807" s="19">
        <f>VLOOKUP($A807,BUSINESS!$A807:$I3497, COLUMN(I807),0)</f>
        <v>0.57999999999999996</v>
      </c>
    </row>
    <row r="808" spans="1:22" ht="15" x14ac:dyDescent="0.25">
      <c r="A808" s="14" t="s">
        <v>126</v>
      </c>
      <c r="B808" s="15" t="s">
        <v>142</v>
      </c>
      <c r="C808" s="16" t="s">
        <v>116</v>
      </c>
      <c r="D808" s="17">
        <v>2023324407</v>
      </c>
      <c r="E808" s="18">
        <v>4.9000000000000002E-2</v>
      </c>
      <c r="F808" s="18">
        <v>18</v>
      </c>
      <c r="G808" s="18">
        <v>0.30499999999999999</v>
      </c>
      <c r="H808" s="19">
        <f>VLOOKUP($A808,ENERGY!$A808:$E3498,COLUMN(D808),0)</f>
        <v>14338</v>
      </c>
      <c r="I808" s="19">
        <f>VLOOKUP($A808,ENERGY!$A808:$E3498,COLUMN(E808),0)</f>
        <v>1811</v>
      </c>
      <c r="J808" s="19">
        <f>VLOOKUP($A808,'HUMAN RESOURCES'!$A808:$L3498,COLUMN(D808),0)</f>
        <v>0.01</v>
      </c>
      <c r="K808" s="19">
        <f>VLOOKUP($A808,'HUMAN RESOURCES'!$A808:$L3498,COLUMN(E808),0)</f>
        <v>5.0000000000000001E-3</v>
      </c>
      <c r="L808" s="19">
        <f>VLOOKUP($A808,'HUMAN RESOURCES'!$A808:$L3498,COLUMN(F808),0)</f>
        <v>81</v>
      </c>
      <c r="M808" s="19">
        <f>VLOOKUP($A808,'HUMAN RESOURCES'!$A808:$L3498,COLUMN(G808),0)</f>
        <v>74</v>
      </c>
      <c r="N808" s="19">
        <f>VLOOKUP($A808,'HUMAN RESOURCES'!$A808:$L3498,COLUMN(H808),0)</f>
        <v>0.19900000000000001</v>
      </c>
      <c r="O808" s="19">
        <f>VLOOKUP($A808,'HUMAN RESOURCES'!$A808:$L3498,COLUMN(I808),0)</f>
        <v>0.71599999999999997</v>
      </c>
      <c r="P808" s="19">
        <f>VLOOKUP($A808,'HUMAN RESOURCES'!$A808:$L3498,COLUMN(J808),0)</f>
        <v>8.5000000000000006E-2</v>
      </c>
      <c r="Q808" s="19">
        <f>VLOOKUP($A808,'HUMAN RESOURCES'!$A808:$L3498,COLUMN(K808),0)</f>
        <v>47859311</v>
      </c>
      <c r="R808" s="19">
        <f>VLOOKUP($A808,'HUMAN RESOURCES'!$A808:$L3498,COLUMN(L808),0)</f>
        <v>0.80700000000000005</v>
      </c>
      <c r="S808" s="19">
        <f>VLOOKUP($A808,TOURISM!$A807:$E3497, COLUMN(D808),0)</f>
        <v>7005000000</v>
      </c>
      <c r="T808" s="19">
        <f>VLOOKUP($A808,TOURISM!$A807:$E3497, COLUMN(E808),0)</f>
        <v>11063000000</v>
      </c>
      <c r="U808" s="19">
        <f>VLOOKUP($A808,BUSINESS!$A808:$I3498, COLUMN(H808),0)</f>
        <v>0.65500000000000003</v>
      </c>
      <c r="V808" s="19">
        <f>VLOOKUP($A808,BUSINESS!$A808:$I3498, COLUMN(I808),0)</f>
        <v>0.72099999999999997</v>
      </c>
    </row>
    <row r="809" spans="1:22" ht="15" x14ac:dyDescent="0.25">
      <c r="A809" s="14" t="s">
        <v>126</v>
      </c>
      <c r="B809" s="15" t="s">
        <v>143</v>
      </c>
      <c r="C809" s="16" t="s">
        <v>116</v>
      </c>
      <c r="D809" s="17">
        <v>7926373572</v>
      </c>
      <c r="E809" s="21">
        <v>6.4000000000000001E-2</v>
      </c>
      <c r="F809" s="19">
        <v>190</v>
      </c>
      <c r="G809" s="18">
        <v>0.06</v>
      </c>
      <c r="H809" s="19">
        <f>VLOOKUP($A809,ENERGY!$A809:$E3499,COLUMN(D809),0)</f>
        <v>14338</v>
      </c>
      <c r="I809" s="19">
        <f>VLOOKUP($A809,ENERGY!$A809:$E3499,COLUMN(E809),0)</f>
        <v>1302</v>
      </c>
      <c r="J809" s="19">
        <f>VLOOKUP($A809,'HUMAN RESOURCES'!$A809:$L3499,COLUMN(D809),0)</f>
        <v>2.1000000000000001E-2</v>
      </c>
      <c r="K809" s="19">
        <f>VLOOKUP($A809,'HUMAN RESOURCES'!$A809:$L3499,COLUMN(E809),0)</f>
        <v>3.6999999999999998E-2</v>
      </c>
      <c r="L809" s="19">
        <f>VLOOKUP($A809,'HUMAN RESOURCES'!$A809:$L3499,COLUMN(F809),0)</f>
        <v>72</v>
      </c>
      <c r="M809" s="19">
        <f>VLOOKUP($A809,'HUMAN RESOURCES'!$A809:$L3499,COLUMN(G809),0)</f>
        <v>65</v>
      </c>
      <c r="N809" s="19">
        <f>VLOOKUP($A809,'HUMAN RESOURCES'!$A809:$L3499,COLUMN(H809),0)</f>
        <v>0.32600000000000001</v>
      </c>
      <c r="O809" s="19">
        <f>VLOOKUP($A809,'HUMAN RESOURCES'!$A809:$L3499,COLUMN(I809),0)</f>
        <v>0.61699999999999999</v>
      </c>
      <c r="P809" s="19">
        <f>VLOOKUP($A809,'HUMAN RESOURCES'!$A809:$L3499,COLUMN(J809),0)</f>
        <v>5.7000000000000002E-2</v>
      </c>
      <c r="Q809" s="19">
        <f>VLOOKUP($A809,'HUMAN RESOURCES'!$A809:$L3499,COLUMN(K809),0)</f>
        <v>5043300</v>
      </c>
      <c r="R809" s="19">
        <f>VLOOKUP($A809,'HUMAN RESOURCES'!$A809:$L3499,COLUMN(L809),0)</f>
        <v>0.35299999999999998</v>
      </c>
      <c r="S809" s="19">
        <f>VLOOKUP($A809,TOURISM!$A808:$E3498, COLUMN(D809),0)</f>
        <v>62000000</v>
      </c>
      <c r="T809" s="19">
        <f>VLOOKUP($A809,TOURISM!$A808:$E3498, COLUMN(E809),0)</f>
        <v>35000000</v>
      </c>
      <c r="U809" s="19">
        <f>VLOOKUP($A809,BUSINESS!$A809:$I3499, COLUMN(H809),0)</f>
        <v>3.9E-2</v>
      </c>
      <c r="V809" s="19">
        <f>VLOOKUP($A809,BUSINESS!$A809:$I3499, COLUMN(I809),0)</f>
        <v>2.8000000000000001E-2</v>
      </c>
    </row>
    <row r="810" spans="1:22" ht="15" x14ac:dyDescent="0.25">
      <c r="A810" s="14" t="s">
        <v>126</v>
      </c>
      <c r="B810" s="15" t="s">
        <v>144</v>
      </c>
      <c r="C810" s="16" t="s">
        <v>116</v>
      </c>
      <c r="D810" s="17">
        <v>110000000000</v>
      </c>
      <c r="E810" s="18">
        <v>3.9E-2</v>
      </c>
      <c r="F810" s="18">
        <v>172</v>
      </c>
      <c r="G810" s="18">
        <v>6.3E-2</v>
      </c>
      <c r="H810" s="19">
        <f>VLOOKUP($A810,ENERGY!$A810:$E3500,COLUMN(D810),0)</f>
        <v>69858</v>
      </c>
      <c r="I810" s="19">
        <f>VLOOKUP($A810,ENERGY!$A810:$E3500,COLUMN(E810),0)</f>
        <v>203882</v>
      </c>
      <c r="J810" s="19">
        <f>VLOOKUP($A810,'HUMAN RESOURCES'!$A810:$L3500,COLUMN(D810),0)</f>
        <v>2.9000000000000001E-2</v>
      </c>
      <c r="K810" s="19">
        <f>VLOOKUP($A810,'HUMAN RESOURCES'!$A810:$L3500,COLUMN(E810),0)</f>
        <v>7.4999999999999997E-2</v>
      </c>
      <c r="L810" s="19">
        <f>VLOOKUP($A810,'HUMAN RESOURCES'!$A810:$L3500,COLUMN(F810),0)</f>
        <v>65</v>
      </c>
      <c r="M810" s="19">
        <f>VLOOKUP($A810,'HUMAN RESOURCES'!$A810:$L3500,COLUMN(G810),0)</f>
        <v>62</v>
      </c>
      <c r="N810" s="19">
        <f>VLOOKUP($A810,'HUMAN RESOURCES'!$A810:$L3500,COLUMN(H810),0)</f>
        <v>0.41799999999999998</v>
      </c>
      <c r="O810" s="19">
        <f>VLOOKUP($A810,'HUMAN RESOURCES'!$A810:$L3500,COLUMN(I810),0)</f>
        <v>0.54500000000000004</v>
      </c>
      <c r="P810" s="19">
        <f>VLOOKUP($A810,'HUMAN RESOURCES'!$A810:$L3500,COLUMN(J810),0)</f>
        <v>3.6999999999999998E-2</v>
      </c>
      <c r="Q810" s="19">
        <f>VLOOKUP($A810,'HUMAN RESOURCES'!$A810:$L3500,COLUMN(K810),0)</f>
        <v>5619069</v>
      </c>
      <c r="R810" s="19">
        <f>VLOOKUP($A810,'HUMAN RESOURCES'!$A810:$L3500,COLUMN(L810),0)</f>
        <v>0.251</v>
      </c>
      <c r="S810" s="19">
        <f>VLOOKUP($A810,TOURISM!$A809:$E3499, COLUMN(D810),0)</f>
        <v>77000000</v>
      </c>
      <c r="T810" s="19">
        <f>VLOOKUP($A810,TOURISM!$A809:$E3499, COLUMN(E810),0)</f>
        <v>5000000</v>
      </c>
      <c r="U810" s="19">
        <f>VLOOKUP($A810,BUSINESS!$A810:$I3500, COLUMN(H810),0)</f>
        <v>3.0000000000000001E-3</v>
      </c>
      <c r="V810" s="19">
        <f>VLOOKUP($A810,BUSINESS!$A810:$I3500, COLUMN(I810),0)</f>
        <v>0.02</v>
      </c>
    </row>
    <row r="811" spans="1:22" ht="15" x14ac:dyDescent="0.25">
      <c r="A811" s="14" t="s">
        <v>126</v>
      </c>
      <c r="B811" s="15" t="s">
        <v>145</v>
      </c>
      <c r="C811" s="16" t="s">
        <v>116</v>
      </c>
      <c r="D811" s="17">
        <v>949867662</v>
      </c>
      <c r="E811" s="18">
        <v>0.06</v>
      </c>
      <c r="F811" s="18">
        <v>199</v>
      </c>
      <c r="G811" s="18">
        <v>0.14000000000000001</v>
      </c>
      <c r="H811" s="19">
        <f>VLOOKUP($A811,ENERGY!$A811:$E3501,COLUMN(D811),0)</f>
        <v>14338</v>
      </c>
      <c r="I811" s="19">
        <f>VLOOKUP($A811,ENERGY!$A811:$E3501,COLUMN(E811),0)</f>
        <v>1067</v>
      </c>
      <c r="J811" s="19">
        <f>VLOOKUP($A811,'HUMAN RESOURCES'!$A811:$L3501,COLUMN(D811),0)</f>
        <v>8.0000000000000002E-3</v>
      </c>
      <c r="K811" s="19">
        <f>VLOOKUP($A811,'HUMAN RESOURCES'!$A811:$L3501,COLUMN(E811),0)</f>
        <v>3.2000000000000001E-2</v>
      </c>
      <c r="L811" s="19">
        <f>VLOOKUP($A811,'HUMAN RESOURCES'!$A811:$L3501,COLUMN(F811),0)</f>
        <v>81</v>
      </c>
      <c r="M811" s="19">
        <f>VLOOKUP($A811,'HUMAN RESOURCES'!$A811:$L3501,COLUMN(G811),0)</f>
        <v>76</v>
      </c>
      <c r="N811" s="19">
        <f>VLOOKUP($A811,'HUMAN RESOURCES'!$A811:$L3501,COLUMN(H811),0)</f>
        <v>0.19700000000000001</v>
      </c>
      <c r="O811" s="19">
        <f>VLOOKUP($A811,'HUMAN RESOURCES'!$A811:$L3501,COLUMN(I811),0)</f>
        <v>0.73</v>
      </c>
      <c r="P811" s="19">
        <f>VLOOKUP($A811,'HUMAN RESOURCES'!$A811:$L3501,COLUMN(J811),0)</f>
        <v>7.3999999999999996E-2</v>
      </c>
      <c r="Q811" s="19">
        <f>VLOOKUP($A811,'HUMAN RESOURCES'!$A811:$L3501,COLUMN(K811),0)</f>
        <v>450711</v>
      </c>
      <c r="R811" s="19">
        <f>VLOOKUP($A811,'HUMAN RESOURCES'!$A811:$L3501,COLUMN(L811),0)</f>
        <v>1</v>
      </c>
      <c r="S811" s="19">
        <f>VLOOKUP($A811,TOURISM!$A810:$E3500, COLUMN(D811),0)</f>
        <v>5225000000</v>
      </c>
      <c r="T811" s="19">
        <f>VLOOKUP($A811,TOURISM!$A810:$E3500, COLUMN(E811),0)</f>
        <v>471000000</v>
      </c>
      <c r="U811" s="19">
        <f>VLOOKUP($A811,BUSINESS!$A811:$I3501, COLUMN(H811),0)</f>
        <v>0.25700000000000001</v>
      </c>
      <c r="V811" s="19">
        <f>VLOOKUP($A811,BUSINESS!$A811:$I3501, COLUMN(I811),0)</f>
        <v>0.80800000000000005</v>
      </c>
    </row>
    <row r="812" spans="1:22" ht="15" x14ac:dyDescent="0.25">
      <c r="A812" s="14" t="s">
        <v>126</v>
      </c>
      <c r="B812" s="15" t="s">
        <v>146</v>
      </c>
      <c r="C812" s="16" t="s">
        <v>116</v>
      </c>
      <c r="D812" s="17">
        <v>1595297301</v>
      </c>
      <c r="E812" s="18">
        <v>7.3999999999999996E-2</v>
      </c>
      <c r="F812" s="18">
        <v>48</v>
      </c>
      <c r="G812" s="18">
        <v>0.31900000000000001</v>
      </c>
      <c r="H812" s="19">
        <f>VLOOKUP($A812,ENERGY!$A812:$E3502,COLUMN(D812),0)</f>
        <v>3252</v>
      </c>
      <c r="I812" s="19">
        <f>VLOOKUP($A812,ENERGY!$A812:$E3502,COLUMN(E812),0)</f>
        <v>11052</v>
      </c>
      <c r="J812" s="19">
        <f>VLOOKUP($A812,'HUMAN RESOURCES'!$A812:$L3502,COLUMN(D812),0)</f>
        <v>0.02</v>
      </c>
      <c r="K812" s="19">
        <f>VLOOKUP($A812,'HUMAN RESOURCES'!$A812:$L3502,COLUMN(E812),0)</f>
        <v>7.0000000000000001E-3</v>
      </c>
      <c r="L812" s="19">
        <f>VLOOKUP($A812,'HUMAN RESOURCES'!$A812:$L3502,COLUMN(F812),0)</f>
        <v>76</v>
      </c>
      <c r="M812" s="19">
        <f>VLOOKUP($A812,'HUMAN RESOURCES'!$A812:$L3502,COLUMN(G812),0)</f>
        <v>71</v>
      </c>
      <c r="N812" s="19">
        <f>VLOOKUP($A812,'HUMAN RESOURCES'!$A812:$L3502,COLUMN(H812),0)</f>
        <v>0.315</v>
      </c>
      <c r="O812" s="19">
        <f>VLOOKUP($A812,'HUMAN RESOURCES'!$A812:$L3502,COLUMN(I812),0)</f>
        <v>0.64400000000000002</v>
      </c>
      <c r="P812" s="19">
        <f>VLOOKUP($A812,'HUMAN RESOURCES'!$A812:$L3502,COLUMN(J812),0)</f>
        <v>4.2000000000000003E-2</v>
      </c>
      <c r="Q812" s="19">
        <f>VLOOKUP($A812,'HUMAN RESOURCES'!$A812:$L3502,COLUMN(K812),0)</f>
        <v>24890654</v>
      </c>
      <c r="R812" s="19">
        <f>VLOOKUP($A812,'HUMAN RESOURCES'!$A812:$L3502,COLUMN(L812),0)</f>
        <v>0.64800000000000002</v>
      </c>
      <c r="S812" s="19">
        <f>VLOOKUP($A812,TOURISM!$A811:$E3501, COLUMN(D812),0)</f>
        <v>6799000000</v>
      </c>
      <c r="T812" s="19">
        <f>VLOOKUP($A812,TOURISM!$A811:$E3501, COLUMN(E812),0)</f>
        <v>3401000000</v>
      </c>
      <c r="U812" s="19">
        <f>VLOOKUP($A812,BUSINESS!$A812:$I3502, COLUMN(H812),0)</f>
        <v>0.35</v>
      </c>
      <c r="V812" s="19">
        <f>VLOOKUP($A812,BUSINESS!$A812:$I3502, COLUMN(I812),0)</f>
        <v>0.44700000000000001</v>
      </c>
    </row>
    <row r="813" spans="1:22" ht="15" x14ac:dyDescent="0.25">
      <c r="A813" s="14" t="s">
        <v>126</v>
      </c>
      <c r="B813" s="15" t="s">
        <v>147</v>
      </c>
      <c r="C813" s="16" t="s">
        <v>116</v>
      </c>
      <c r="D813" s="20">
        <v>15079752557.5</v>
      </c>
      <c r="E813" s="18">
        <v>2.3E-2</v>
      </c>
      <c r="F813" s="18">
        <v>4</v>
      </c>
      <c r="G813" s="18">
        <v>0.15</v>
      </c>
      <c r="H813" s="19">
        <f>VLOOKUP($A813,ENERGY!$A813:$E3503,COLUMN(D813),0)</f>
        <v>14246</v>
      </c>
      <c r="I813" s="19">
        <f>VLOOKUP($A813,ENERGY!$A813:$E3503,COLUMN(E813),0)</f>
        <v>10392</v>
      </c>
      <c r="J813" s="19">
        <f>VLOOKUP($A813,'HUMAN RESOURCES'!$A813:$L3503,COLUMN(D813),0)</f>
        <v>2.1999999999999999E-2</v>
      </c>
      <c r="K813" s="19">
        <f>VLOOKUP($A813,'HUMAN RESOURCES'!$A813:$L3503,COLUMN(E813),0)</f>
        <v>2.5000000000000001E-2</v>
      </c>
      <c r="L813" s="19">
        <f>VLOOKUP($A813,'HUMAN RESOURCES'!$A813:$L3503,COLUMN(F813),0)</f>
        <v>74</v>
      </c>
      <c r="M813" s="19">
        <f>VLOOKUP($A813,'HUMAN RESOURCES'!$A813:$L3503,COLUMN(G813),0)</f>
        <v>71</v>
      </c>
      <c r="N813" s="19">
        <f>VLOOKUP($A813,'HUMAN RESOURCES'!$A813:$L3503,COLUMN(H813),0)</f>
        <v>0.37</v>
      </c>
      <c r="O813" s="19">
        <f>VLOOKUP($A813,'HUMAN RESOURCES'!$A813:$L3503,COLUMN(I813),0)</f>
        <v>0.58699999999999997</v>
      </c>
      <c r="P813" s="19">
        <f>VLOOKUP($A813,'HUMAN RESOURCES'!$A813:$L3503,COLUMN(J813),0)</f>
        <v>4.2999999999999997E-2</v>
      </c>
      <c r="Q813" s="19">
        <f>VLOOKUP($A813,'HUMAN RESOURCES'!$A813:$L3503,COLUMN(K813),0)</f>
        <v>287594</v>
      </c>
      <c r="R813" s="19">
        <f>VLOOKUP($A813,'HUMAN RESOURCES'!$A813:$L3503,COLUMN(L813),0)</f>
        <v>0.313</v>
      </c>
      <c r="S813" s="19">
        <f>VLOOKUP($A813,TOURISM!$A812:$E3502, COLUMN(D813),0)</f>
        <v>402000000</v>
      </c>
      <c r="T813" s="19">
        <f>VLOOKUP($A813,TOURISM!$A812:$E3502, COLUMN(E813),0)</f>
        <v>60000000</v>
      </c>
      <c r="U813" s="19">
        <f>VLOOKUP($A813,BUSINESS!$A813:$I3503, COLUMN(H813),0)</f>
        <v>0.06</v>
      </c>
      <c r="V813" s="19">
        <f>VLOOKUP($A813,BUSINESS!$A813:$I3503, COLUMN(I813),0)</f>
        <v>0.23100000000000001</v>
      </c>
    </row>
    <row r="814" spans="1:22" ht="15" x14ac:dyDescent="0.25">
      <c r="A814" s="14" t="s">
        <v>126</v>
      </c>
      <c r="B814" s="15" t="s">
        <v>148</v>
      </c>
      <c r="C814" s="16" t="s">
        <v>116</v>
      </c>
      <c r="D814" s="17">
        <v>6330476435</v>
      </c>
      <c r="E814" s="18">
        <v>5.3999999999999999E-2</v>
      </c>
      <c r="F814" s="18">
        <v>14</v>
      </c>
      <c r="G814" s="18">
        <v>7.3999999999999996E-2</v>
      </c>
      <c r="H814" s="19">
        <f>VLOOKUP($A814,ENERGY!$A814:$E3504,COLUMN(D814),0)</f>
        <v>9986</v>
      </c>
      <c r="I814" s="19">
        <f>VLOOKUP($A814,ENERGY!$A814:$E3504,COLUMN(E814),0)</f>
        <v>3506</v>
      </c>
      <c r="J814" s="19">
        <f>VLOOKUP($A814,'HUMAN RESOURCES'!$A814:$L3504,COLUMN(D814),0)</f>
        <v>1.9E-2</v>
      </c>
      <c r="K814" s="19">
        <f>VLOOKUP($A814,'HUMAN RESOURCES'!$A814:$L3504,COLUMN(E814),0)</f>
        <v>4.2000000000000003E-2</v>
      </c>
      <c r="L814" s="19">
        <f>VLOOKUP($A814,'HUMAN RESOURCES'!$A814:$L3504,COLUMN(F814),0)</f>
        <v>68</v>
      </c>
      <c r="M814" s="19">
        <f>VLOOKUP($A814,'HUMAN RESOURCES'!$A814:$L3504,COLUMN(G814),0)</f>
        <v>61</v>
      </c>
      <c r="N814" s="19">
        <f>VLOOKUP($A814,'HUMAN RESOURCES'!$A814:$L3504,COLUMN(H814),0)</f>
        <v>0.311</v>
      </c>
      <c r="O814" s="19">
        <f>VLOOKUP($A814,'HUMAN RESOURCES'!$A814:$L3504,COLUMN(I814),0)</f>
        <v>0.65200000000000002</v>
      </c>
      <c r="P814" s="19">
        <f>VLOOKUP($A814,'HUMAN RESOURCES'!$A814:$L3504,COLUMN(J814),0)</f>
        <v>3.6999999999999998E-2</v>
      </c>
      <c r="Q814" s="19">
        <f>VLOOKUP($A814,'HUMAN RESOURCES'!$A814:$L3504,COLUMN(K814),0)</f>
        <v>2468595</v>
      </c>
      <c r="R814" s="19">
        <f>VLOOKUP($A814,'HUMAN RESOURCES'!$A814:$L3504,COLUMN(L814),0)</f>
        <v>0.60399999999999998</v>
      </c>
      <c r="S814" s="19">
        <f>VLOOKUP($A814,TOURISM!$A813:$E3503, COLUMN(D814),0)</f>
        <v>154000000</v>
      </c>
      <c r="T814" s="19">
        <f>VLOOKUP($A814,TOURISM!$A813:$E3503, COLUMN(E814),0)</f>
        <v>144000000</v>
      </c>
      <c r="U814" s="19">
        <f>VLOOKUP($A814,BUSINESS!$A814:$I3504, COLUMN(H814),0)</f>
        <v>0.129</v>
      </c>
      <c r="V814" s="19">
        <f>VLOOKUP($A814,BUSINESS!$A814:$I3504, COLUMN(I814),0)</f>
        <v>0.129</v>
      </c>
    </row>
    <row r="815" spans="1:22" ht="15" x14ac:dyDescent="0.25">
      <c r="A815" s="14" t="s">
        <v>126</v>
      </c>
      <c r="B815" s="15" t="s">
        <v>149</v>
      </c>
      <c r="C815" s="16" t="s">
        <v>116</v>
      </c>
      <c r="D815" s="20">
        <v>15079752557.5</v>
      </c>
      <c r="E815" s="21">
        <v>6.4000000000000001E-2</v>
      </c>
      <c r="F815" s="19">
        <v>190</v>
      </c>
      <c r="G815" s="19">
        <v>0.12</v>
      </c>
      <c r="H815" s="19">
        <f>VLOOKUP($A815,ENERGY!$A815:$E3505,COLUMN(D815),0)</f>
        <v>19358</v>
      </c>
      <c r="I815" s="19">
        <f>VLOOKUP($A815,ENERGY!$A815:$E3505,COLUMN(E815),0)</f>
        <v>74686</v>
      </c>
      <c r="J815" s="19">
        <f>VLOOKUP($A815,'HUMAN RESOURCES'!$A815:$L3505,COLUMN(D815),0)</f>
        <v>0.02</v>
      </c>
      <c r="K815" s="19">
        <f>VLOOKUP($A815,'HUMAN RESOURCES'!$A815:$L3505,COLUMN(E815),0)</f>
        <v>5.3999999999999999E-2</v>
      </c>
      <c r="L815" s="19">
        <f>VLOOKUP($A815,'HUMAN RESOURCES'!$A815:$L3505,COLUMN(F815),0)</f>
        <v>65</v>
      </c>
      <c r="M815" s="19">
        <f>VLOOKUP($A815,'HUMAN RESOURCES'!$A815:$L3505,COLUMN(G815),0)</f>
        <v>61</v>
      </c>
      <c r="N815" s="19">
        <f>VLOOKUP($A815,'HUMAN RESOURCES'!$A815:$L3505,COLUMN(H815),0)</f>
        <v>0.28999999999999998</v>
      </c>
      <c r="O815" s="19">
        <f>VLOOKUP($A815,'HUMAN RESOURCES'!$A815:$L3505,COLUMN(I815),0)</f>
        <v>0.66100000000000003</v>
      </c>
      <c r="P815" s="19">
        <f>VLOOKUP($A815,'HUMAN RESOURCES'!$A815:$L3505,COLUMN(J815),0)</f>
        <v>4.8000000000000001E-2</v>
      </c>
      <c r="Q815" s="19">
        <f>VLOOKUP($A815,'HUMAN RESOURCES'!$A815:$L3505,COLUMN(K815),0)</f>
        <v>49577152</v>
      </c>
      <c r="R815" s="19">
        <f>VLOOKUP($A815,'HUMAN RESOURCES'!$A815:$L3505,COLUMN(L815),0)</f>
        <v>0.28100000000000003</v>
      </c>
      <c r="S815" s="19">
        <f>VLOOKUP($A815,TOURISM!$A814:$E3504, COLUMN(D815),0)</f>
        <v>70000000</v>
      </c>
      <c r="T815" s="19">
        <f>VLOOKUP($A815,TOURISM!$A814:$E3504, COLUMN(E815),0)</f>
        <v>36000000</v>
      </c>
      <c r="U815" s="19">
        <f>VLOOKUP($A815,BUSINESS!$A815:$I3505, COLUMN(H815),0)</f>
        <v>0</v>
      </c>
      <c r="V815" s="19">
        <f>VLOOKUP($A815,BUSINESS!$A815:$I3505, COLUMN(I815),0)</f>
        <v>1E-3</v>
      </c>
    </row>
    <row r="816" spans="1:22" ht="15" x14ac:dyDescent="0.25">
      <c r="A816" s="14" t="s">
        <v>126</v>
      </c>
      <c r="B816" s="15" t="s">
        <v>150</v>
      </c>
      <c r="C816" s="16" t="s">
        <v>116</v>
      </c>
      <c r="D816" s="17">
        <v>83244801093</v>
      </c>
      <c r="E816" s="18">
        <v>2.9000000000000001E-2</v>
      </c>
      <c r="F816" s="18">
        <v>16</v>
      </c>
      <c r="G816" s="19">
        <v>0.12</v>
      </c>
      <c r="H816" s="19">
        <f>VLOOKUP($A816,ENERGY!$A816:$E3506,COLUMN(D816),0)</f>
        <v>83197</v>
      </c>
      <c r="I816" s="19">
        <f>VLOOKUP($A816,ENERGY!$A816:$E3506,COLUMN(E816),0)</f>
        <v>157890</v>
      </c>
      <c r="J816" s="19">
        <f>VLOOKUP($A816,'HUMAN RESOURCES'!$A816:$L3506,COLUMN(D816),0)</f>
        <v>0.03</v>
      </c>
      <c r="K816" s="19">
        <f>VLOOKUP($A816,'HUMAN RESOURCES'!$A816:$L3506,COLUMN(E816),0)</f>
        <v>5.1999999999999998E-2</v>
      </c>
      <c r="L816" s="19">
        <f>VLOOKUP($A816,'HUMAN RESOURCES'!$A816:$L3506,COLUMN(F816),0)</f>
        <v>65</v>
      </c>
      <c r="M816" s="19">
        <f>VLOOKUP($A816,'HUMAN RESOURCES'!$A816:$L3506,COLUMN(G816),0)</f>
        <v>63</v>
      </c>
      <c r="N816" s="19">
        <f>VLOOKUP($A816,'HUMAN RESOURCES'!$A816:$L3506,COLUMN(H816),0)</f>
        <v>0.39900000000000002</v>
      </c>
      <c r="O816" s="19">
        <f>VLOOKUP($A816,'HUMAN RESOURCES'!$A816:$L3506,COLUMN(I816),0)</f>
        <v>0.55900000000000005</v>
      </c>
      <c r="P816" s="19">
        <f>VLOOKUP($A816,'HUMAN RESOURCES'!$A816:$L3506,COLUMN(J816),0)</f>
        <v>4.1000000000000002E-2</v>
      </c>
      <c r="Q816" s="19">
        <f>VLOOKUP($A816,'HUMAN RESOURCES'!$A816:$L3506,COLUMN(K816),0)</f>
        <v>24525527</v>
      </c>
      <c r="R816" s="19">
        <f>VLOOKUP($A816,'HUMAN RESOURCES'!$A816:$L3506,COLUMN(L816),0)</f>
        <v>0.14599999999999999</v>
      </c>
      <c r="S816" s="19">
        <f>VLOOKUP($A816,TOURISM!$A815:$E3505, COLUMN(D816),0)</f>
        <v>232000000</v>
      </c>
      <c r="T816" s="19">
        <f>VLOOKUP($A816,TOURISM!$A815:$E3505, COLUMN(E816),0)</f>
        <v>119000000</v>
      </c>
      <c r="U816" s="19">
        <f>VLOOKUP($A816,BUSINESS!$A816:$I3506, COLUMN(H816),0)</f>
        <v>4.0000000000000001E-3</v>
      </c>
      <c r="V816" s="19">
        <f>VLOOKUP($A816,BUSINESS!$A816:$I3506, COLUMN(I816),0)</f>
        <v>3.0000000000000001E-3</v>
      </c>
    </row>
    <row r="817" spans="1:22" ht="15" x14ac:dyDescent="0.25">
      <c r="A817" s="14" t="s">
        <v>126</v>
      </c>
      <c r="B817" s="15" t="s">
        <v>151</v>
      </c>
      <c r="C817" s="16" t="s">
        <v>116</v>
      </c>
      <c r="D817" s="17">
        <v>83908205720</v>
      </c>
      <c r="E817" s="18">
        <v>3.2000000000000001E-2</v>
      </c>
      <c r="F817" s="18">
        <v>33</v>
      </c>
      <c r="G817" s="18">
        <v>9.5000000000000001E-2</v>
      </c>
      <c r="H817" s="19">
        <f>VLOOKUP($A817,ENERGY!$A817:$E3507,COLUMN(D817),0)</f>
        <v>38102</v>
      </c>
      <c r="I817" s="19">
        <f>VLOOKUP($A817,ENERGY!$A817:$E3507,COLUMN(E817),0)</f>
        <v>74785</v>
      </c>
      <c r="J817" s="19">
        <f>VLOOKUP($A817,'HUMAN RESOURCES'!$A817:$L3507,COLUMN(D817),0)</f>
        <v>2.9000000000000001E-2</v>
      </c>
      <c r="K817" s="19">
        <f>VLOOKUP($A817,'HUMAN RESOURCES'!$A817:$L3507,COLUMN(E817),0)</f>
        <v>8.3000000000000004E-2</v>
      </c>
      <c r="L817" s="19">
        <f>VLOOKUP($A817,'HUMAN RESOURCES'!$A817:$L3507,COLUMN(F817),0)</f>
        <v>65</v>
      </c>
      <c r="M817" s="19">
        <f>VLOOKUP($A817,'HUMAN RESOURCES'!$A817:$L3507,COLUMN(G817),0)</f>
        <v>64</v>
      </c>
      <c r="N817" s="19">
        <f>VLOOKUP($A817,'HUMAN RESOURCES'!$A817:$L3507,COLUMN(H817),0)</f>
        <v>0.39500000000000002</v>
      </c>
      <c r="O817" s="19">
        <f>VLOOKUP($A817,'HUMAN RESOURCES'!$A817:$L3507,COLUMN(I817),0)</f>
        <v>0.56399999999999995</v>
      </c>
      <c r="P817" s="19">
        <f>VLOOKUP($A817,'HUMAN RESOURCES'!$A817:$L3507,COLUMN(J817),0)</f>
        <v>0.04</v>
      </c>
      <c r="Q817" s="19">
        <f>VLOOKUP($A817,'HUMAN RESOURCES'!$A817:$L3507,COLUMN(K817),0)</f>
        <v>152419974</v>
      </c>
      <c r="R817" s="19">
        <f>VLOOKUP($A817,'HUMAN RESOURCES'!$A817:$L3507,COLUMN(L817),0)</f>
        <v>0.34100000000000003</v>
      </c>
      <c r="S817" s="19">
        <f>VLOOKUP($A817,TOURISM!$A816:$E3506, COLUMN(D817),0)</f>
        <v>620000000</v>
      </c>
      <c r="T817" s="19">
        <f>VLOOKUP($A817,TOURISM!$A816:$E3506, COLUMN(E817),0)</f>
        <v>1163000000</v>
      </c>
      <c r="U817" s="19">
        <f>VLOOKUP($A817,BUSINESS!$A817:$I3507, COLUMN(H817),0)</f>
        <v>0.05</v>
      </c>
      <c r="V817" s="19">
        <f>VLOOKUP($A817,BUSINESS!$A817:$I3507, COLUMN(I817),0)</f>
        <v>1.6E-2</v>
      </c>
    </row>
    <row r="818" spans="1:22" ht="15" x14ac:dyDescent="0.25">
      <c r="A818" s="14" t="s">
        <v>126</v>
      </c>
      <c r="B818" s="15" t="s">
        <v>152</v>
      </c>
      <c r="C818" s="16" t="s">
        <v>116</v>
      </c>
      <c r="D818" s="17">
        <v>97002305536</v>
      </c>
      <c r="E818" s="18">
        <v>3.5999999999999997E-2</v>
      </c>
      <c r="F818" s="18">
        <v>823</v>
      </c>
      <c r="G818" s="18">
        <v>5.2999999999999999E-2</v>
      </c>
      <c r="H818" s="19">
        <f>VLOOKUP($A818,ENERGY!$A818:$E3508,COLUMN(D818),0)</f>
        <v>28262</v>
      </c>
      <c r="I818" s="19">
        <f>VLOOKUP($A818,ENERGY!$A818:$E3508,COLUMN(E818),0)</f>
        <v>24767</v>
      </c>
      <c r="J818" s="19">
        <f>VLOOKUP($A818,'HUMAN RESOURCES'!$A818:$L3508,COLUMN(D818),0)</f>
        <v>2.8000000000000001E-2</v>
      </c>
      <c r="K818" s="19">
        <f>VLOOKUP($A818,'HUMAN RESOURCES'!$A818:$L3508,COLUMN(E818),0)</f>
        <v>2.9000000000000001E-2</v>
      </c>
      <c r="L818" s="19">
        <f>VLOOKUP($A818,'HUMAN RESOURCES'!$A818:$L3508,COLUMN(F818),0)</f>
        <v>71</v>
      </c>
      <c r="M818" s="19">
        <f>VLOOKUP($A818,'HUMAN RESOURCES'!$A818:$L3508,COLUMN(G818),0)</f>
        <v>64</v>
      </c>
      <c r="N818" s="19">
        <f>VLOOKUP($A818,'HUMAN RESOURCES'!$A818:$L3508,COLUMN(H818),0)</f>
        <v>0.377</v>
      </c>
      <c r="O818" s="19">
        <f>VLOOKUP($A818,'HUMAN RESOURCES'!$A818:$L3508,COLUMN(I818),0)</f>
        <v>0.59</v>
      </c>
      <c r="P818" s="19">
        <f>VLOOKUP($A818,'HUMAN RESOURCES'!$A818:$L3508,COLUMN(J818),0)</f>
        <v>3.3000000000000002E-2</v>
      </c>
      <c r="Q818" s="19">
        <f>VLOOKUP($A818,'HUMAN RESOURCES'!$A818:$L3508,COLUMN(K818),0)</f>
        <v>82604681</v>
      </c>
      <c r="R818" s="19">
        <f>VLOOKUP($A818,'HUMAN RESOURCES'!$A818:$L3508,COLUMN(L818),0)</f>
        <v>0.47099999999999997</v>
      </c>
      <c r="S818" s="19">
        <f>VLOOKUP($A818,TOURISM!$A817:$E3507, COLUMN(D818),0)</f>
        <v>1821000000</v>
      </c>
      <c r="T818" s="19">
        <f>VLOOKUP($A818,TOURISM!$A817:$E3507, COLUMN(E818),0)</f>
        <v>1649000000</v>
      </c>
      <c r="U818" s="19">
        <f>VLOOKUP($A818,BUSINESS!$A818:$I3508, COLUMN(H818),0)</f>
        <v>4.9000000000000002E-2</v>
      </c>
      <c r="V818" s="19">
        <f>VLOOKUP($A818,BUSINESS!$A818:$I3508, COLUMN(I818),0)</f>
        <v>0.27200000000000002</v>
      </c>
    </row>
    <row r="819" spans="1:22" ht="15" x14ac:dyDescent="0.25">
      <c r="A819" s="14" t="s">
        <v>126</v>
      </c>
      <c r="B819" s="15" t="s">
        <v>153</v>
      </c>
      <c r="C819" s="16" t="s">
        <v>116</v>
      </c>
      <c r="D819" s="17">
        <v>681000000000</v>
      </c>
      <c r="E819" s="18">
        <v>5.1999999999999998E-2</v>
      </c>
      <c r="F819" s="18">
        <v>695</v>
      </c>
      <c r="G819" s="18">
        <v>6.2E-2</v>
      </c>
      <c r="H819" s="19">
        <f>VLOOKUP($A819,ENERGY!$A819:$E3509,COLUMN(D819),0)</f>
        <v>229178</v>
      </c>
      <c r="I819" s="19">
        <f>VLOOKUP($A819,ENERGY!$A819:$E3509,COLUMN(E819),0)</f>
        <v>509376</v>
      </c>
      <c r="J819" s="19">
        <f>VLOOKUP($A819,'HUMAN RESOURCES'!$A819:$L3509,COLUMN(D819),0)</f>
        <v>1.0999999999999999E-2</v>
      </c>
      <c r="K819" s="19">
        <f>VLOOKUP($A819,'HUMAN RESOURCES'!$A819:$L3509,COLUMN(E819),0)</f>
        <v>3.0000000000000001E-3</v>
      </c>
      <c r="L819" s="19">
        <f>VLOOKUP($A819,'HUMAN RESOURCES'!$A819:$L3509,COLUMN(F819),0)</f>
        <v>82</v>
      </c>
      <c r="M819" s="19">
        <f>VLOOKUP($A819,'HUMAN RESOURCES'!$A819:$L3509,COLUMN(G819),0)</f>
        <v>77</v>
      </c>
      <c r="N819" s="19">
        <f>VLOOKUP($A819,'HUMAN RESOURCES'!$A819:$L3509,COLUMN(H819),0)</f>
        <v>0.20100000000000001</v>
      </c>
      <c r="O819" s="19">
        <f>VLOOKUP($A819,'HUMAN RESOURCES'!$A819:$L3509,COLUMN(I819),0)</f>
        <v>0.72</v>
      </c>
      <c r="P819" s="19">
        <f>VLOOKUP($A819,'HUMAN RESOURCES'!$A819:$L3509,COLUMN(J819),0)</f>
        <v>7.9000000000000001E-2</v>
      </c>
      <c r="Q819" s="19">
        <f>VLOOKUP($A819,'HUMAN RESOURCES'!$A819:$L3509,COLUMN(K819),0)</f>
        <v>4114800</v>
      </c>
      <c r="R819" s="19">
        <f>VLOOKUP($A819,'HUMAN RESOURCES'!$A819:$L3509,COLUMN(L819),0)</f>
        <v>1</v>
      </c>
      <c r="S819" s="19">
        <f>VLOOKUP($A819,TOURISM!$A818:$E3508, COLUMN(D819),0)</f>
        <v>3842000000</v>
      </c>
      <c r="T819" s="19">
        <f>VLOOKUP($A819,TOURISM!$A818:$E3508, COLUMN(E819),0)</f>
        <v>8382000000</v>
      </c>
      <c r="U819" s="19">
        <f>VLOOKUP($A819,BUSINESS!$A819:$I3509, COLUMN(H819),0)</f>
        <v>0.53800000000000003</v>
      </c>
      <c r="V819" s="19">
        <f>VLOOKUP($A819,BUSINESS!$A819:$I3509, COLUMN(I819),0)</f>
        <v>0.84099999999999997</v>
      </c>
    </row>
    <row r="820" spans="1:22" ht="15" x14ac:dyDescent="0.25">
      <c r="A820" s="14" t="s">
        <v>126</v>
      </c>
      <c r="B820" s="15" t="s">
        <v>154</v>
      </c>
      <c r="C820" s="16" t="s">
        <v>116</v>
      </c>
      <c r="D820" s="17">
        <v>18881765437</v>
      </c>
      <c r="E820" s="18">
        <v>3.9E-2</v>
      </c>
      <c r="F820" s="18">
        <v>38</v>
      </c>
      <c r="G820" s="18">
        <v>0.10299999999999999</v>
      </c>
      <c r="H820" s="19">
        <f>VLOOKUP($A820,ENERGY!$A820:$E3510,COLUMN(D820),0)</f>
        <v>9082</v>
      </c>
      <c r="I820" s="19">
        <f>VLOOKUP($A820,ENERGY!$A820:$E3510,COLUMN(E820),0)</f>
        <v>12831</v>
      </c>
      <c r="J820" s="19">
        <f>VLOOKUP($A820,'HUMAN RESOURCES'!$A820:$L3510,COLUMN(D820),0)</f>
        <v>1.9E-2</v>
      </c>
      <c r="K820" s="19">
        <f>VLOOKUP($A820,'HUMAN RESOURCES'!$A820:$L3510,COLUMN(E820),0)</f>
        <v>1.2999999999999999E-2</v>
      </c>
      <c r="L820" s="19">
        <f>VLOOKUP($A820,'HUMAN RESOURCES'!$A820:$L3510,COLUMN(F820),0)</f>
        <v>77</v>
      </c>
      <c r="M820" s="19">
        <f>VLOOKUP($A820,'HUMAN RESOURCES'!$A820:$L3510,COLUMN(G820),0)</f>
        <v>70</v>
      </c>
      <c r="N820" s="19">
        <f>VLOOKUP($A820,'HUMAN RESOURCES'!$A820:$L3510,COLUMN(H820),0)</f>
        <v>0.25800000000000001</v>
      </c>
      <c r="O820" s="19">
        <f>VLOOKUP($A820,'HUMAN RESOURCES'!$A820:$L3510,COLUMN(I820),0)</f>
        <v>0.67500000000000004</v>
      </c>
      <c r="P820" s="19">
        <f>VLOOKUP($A820,'HUMAN RESOURCES'!$A820:$L3510,COLUMN(J820),0)</f>
        <v>6.7000000000000004E-2</v>
      </c>
      <c r="Q820" s="19">
        <f>VLOOKUP($A820,'HUMAN RESOURCES'!$A820:$L3510,COLUMN(K820),0)</f>
        <v>19173000</v>
      </c>
      <c r="R820" s="19">
        <f>VLOOKUP($A820,'HUMAN RESOURCES'!$A820:$L3510,COLUMN(L820),0)</f>
        <v>0.184</v>
      </c>
      <c r="S820" s="19">
        <f>VLOOKUP($A820,TOURISM!$A819:$E3509, COLUMN(D820),0)</f>
        <v>709000000</v>
      </c>
      <c r="T820" s="19">
        <f>VLOOKUP($A820,TOURISM!$A819:$E3509, COLUMN(E820),0)</f>
        <v>462000000</v>
      </c>
      <c r="U820" s="19">
        <f>VLOOKUP($A820,BUSINESS!$A820:$I3510, COLUMN(H820),0)</f>
        <v>1.4999999999999999E-2</v>
      </c>
      <c r="V820" s="19">
        <f>VLOOKUP($A820,BUSINESS!$A820:$I3510, COLUMN(I820),0)</f>
        <v>7.0999999999999994E-2</v>
      </c>
    </row>
    <row r="821" spans="1:22" ht="15" x14ac:dyDescent="0.25">
      <c r="A821" s="14" t="s">
        <v>126</v>
      </c>
      <c r="B821" s="15" t="s">
        <v>155</v>
      </c>
      <c r="C821" s="16" t="s">
        <v>116</v>
      </c>
      <c r="D821" s="17">
        <v>1554125543</v>
      </c>
      <c r="E821" s="18">
        <v>4.4999999999999998E-2</v>
      </c>
      <c r="F821" s="18">
        <v>11</v>
      </c>
      <c r="G821" s="18">
        <v>0.16700000000000001</v>
      </c>
      <c r="H821" s="19">
        <f>VLOOKUP($A821,ENERGY!$A821:$E3511,COLUMN(D821),0)</f>
        <v>2333</v>
      </c>
      <c r="I821" s="19">
        <f>VLOOKUP($A821,ENERGY!$A821:$E3511,COLUMN(E821),0)</f>
        <v>2893</v>
      </c>
      <c r="J821" s="19">
        <f>VLOOKUP($A821,'HUMAN RESOURCES'!$A821:$L3511,COLUMN(D821),0)</f>
        <v>2.9000000000000001E-2</v>
      </c>
      <c r="K821" s="19">
        <f>VLOOKUP($A821,'HUMAN RESOURCES'!$A821:$L3511,COLUMN(E821),0)</f>
        <v>6.0999999999999999E-2</v>
      </c>
      <c r="L821" s="19">
        <f>VLOOKUP($A821,'HUMAN RESOURCES'!$A821:$L3511,COLUMN(F821),0)</f>
        <v>69</v>
      </c>
      <c r="M821" s="19">
        <f>VLOOKUP($A821,'HUMAN RESOURCES'!$A821:$L3511,COLUMN(G821),0)</f>
        <v>61</v>
      </c>
      <c r="N821" s="19">
        <f>VLOOKUP($A821,'HUMAN RESOURCES'!$A821:$L3511,COLUMN(H821),0)</f>
        <v>0.40200000000000002</v>
      </c>
      <c r="O821" s="19">
        <f>VLOOKUP($A821,'HUMAN RESOURCES'!$A821:$L3511,COLUMN(I821),0)</f>
        <v>0.56100000000000005</v>
      </c>
      <c r="P821" s="19">
        <f>VLOOKUP($A821,'HUMAN RESOURCES'!$A821:$L3511,COLUMN(J821),0)</f>
        <v>3.6999999999999998E-2</v>
      </c>
      <c r="Q821" s="19">
        <f>VLOOKUP($A821,'HUMAN RESOURCES'!$A821:$L3511,COLUMN(K821),0)</f>
        <v>6529609</v>
      </c>
      <c r="R821" s="19">
        <f>VLOOKUP($A821,'HUMAN RESOURCES'!$A821:$L3511,COLUMN(L821),0)</f>
        <v>0.26400000000000001</v>
      </c>
      <c r="S821" s="19">
        <f>VLOOKUP($A821,TOURISM!$A820:$E3510, COLUMN(D821),0)</f>
        <v>6200000</v>
      </c>
      <c r="T821" s="19">
        <f>VLOOKUP($A821,TOURISM!$A820:$E3510, COLUMN(E821),0)</f>
        <v>2100000</v>
      </c>
      <c r="U821" s="19">
        <f>VLOOKUP($A821,BUSINESS!$A821:$I3511, COLUMN(H821),0)</f>
        <v>1E-3</v>
      </c>
      <c r="V821" s="19">
        <f>VLOOKUP($A821,BUSINESS!$A821:$I3511, COLUMN(I821),0)</f>
        <v>7.0000000000000001E-3</v>
      </c>
    </row>
    <row r="822" spans="1:22" ht="15" x14ac:dyDescent="0.25">
      <c r="A822" s="14" t="s">
        <v>126</v>
      </c>
      <c r="B822" s="15" t="s">
        <v>156</v>
      </c>
      <c r="C822" s="16" t="s">
        <v>116</v>
      </c>
      <c r="D822" s="17">
        <v>143000000000</v>
      </c>
      <c r="E822" s="18">
        <v>3.5999999999999997E-2</v>
      </c>
      <c r="F822" s="18">
        <v>79</v>
      </c>
      <c r="G822" s="18">
        <v>5.8999999999999997E-2</v>
      </c>
      <c r="H822" s="19">
        <f>VLOOKUP($A822,ENERGY!$A822:$E3512,COLUMN(D822),0)</f>
        <v>107300</v>
      </c>
      <c r="I822" s="19">
        <f>VLOOKUP($A822,ENERGY!$A822:$E3512,COLUMN(E822),0)</f>
        <v>276587</v>
      </c>
      <c r="J822" s="19">
        <f>VLOOKUP($A822,'HUMAN RESOURCES'!$A822:$L3512,COLUMN(D822),0)</f>
        <v>1.2999999999999999E-2</v>
      </c>
      <c r="K822" s="19">
        <f>VLOOKUP($A822,'HUMAN RESOURCES'!$A822:$L3512,COLUMN(E822),0)</f>
        <v>1.7000000000000001E-2</v>
      </c>
      <c r="L822" s="19">
        <f>VLOOKUP($A822,'HUMAN RESOURCES'!$A822:$L3512,COLUMN(F822),0)</f>
        <v>75</v>
      </c>
      <c r="M822" s="19">
        <f>VLOOKUP($A822,'HUMAN RESOURCES'!$A822:$L3512,COLUMN(G822),0)</f>
        <v>68</v>
      </c>
      <c r="N822" s="19">
        <f>VLOOKUP($A822,'HUMAN RESOURCES'!$A822:$L3512,COLUMN(H822),0)</f>
        <v>0.23100000000000001</v>
      </c>
      <c r="O822" s="19">
        <f>VLOOKUP($A822,'HUMAN RESOURCES'!$A822:$L3512,COLUMN(I822),0)</f>
        <v>0.69599999999999995</v>
      </c>
      <c r="P822" s="19">
        <f>VLOOKUP($A822,'HUMAN RESOURCES'!$A822:$L3512,COLUMN(J822),0)</f>
        <v>7.2999999999999995E-2</v>
      </c>
      <c r="Q822" s="19">
        <f>VLOOKUP($A822,'HUMAN RESOURCES'!$A822:$L3512,COLUMN(K822),0)</f>
        <v>64488338</v>
      </c>
      <c r="R822" s="19">
        <f>VLOOKUP($A822,'HUMAN RESOURCES'!$A822:$L3512,COLUMN(L822),0)</f>
        <v>0.35</v>
      </c>
      <c r="S822" s="19">
        <f>VLOOKUP($A822,TOURISM!$A821:$E3511, COLUMN(D822),0)</f>
        <v>10456000000</v>
      </c>
      <c r="T822" s="19">
        <f>VLOOKUP($A822,TOURISM!$A821:$E3511, COLUMN(E822),0)</f>
        <v>3538000000</v>
      </c>
      <c r="U822" s="19">
        <f>VLOOKUP($A822,BUSINESS!$A822:$I3512, COLUMN(H822),0)</f>
        <v>9.2999999999999999E-2</v>
      </c>
      <c r="V822" s="19">
        <f>VLOOKUP($A822,BUSINESS!$A822:$I3512, COLUMN(I822),0)</f>
        <v>0.33500000000000002</v>
      </c>
    </row>
    <row r="823" spans="1:22" ht="15" x14ac:dyDescent="0.25">
      <c r="A823" s="14" t="s">
        <v>126</v>
      </c>
      <c r="B823" s="15" t="s">
        <v>157</v>
      </c>
      <c r="C823" s="16" t="s">
        <v>116</v>
      </c>
      <c r="D823" s="17">
        <v>436500000</v>
      </c>
      <c r="E823" s="18">
        <v>7.4999999999999997E-2</v>
      </c>
      <c r="F823" s="18">
        <v>24</v>
      </c>
      <c r="G823" s="18">
        <v>0.16700000000000001</v>
      </c>
      <c r="H823" s="19">
        <f>VLOOKUP($A823,ENERGY!$A823:$E3513,COLUMN(D823),0)</f>
        <v>14338</v>
      </c>
      <c r="I823" s="19">
        <f>VLOOKUP($A823,ENERGY!$A823:$E3513,COLUMN(E823),0)</f>
        <v>183</v>
      </c>
      <c r="J823" s="19">
        <f>VLOOKUP($A823,'HUMAN RESOURCES'!$A823:$L3513,COLUMN(D823),0)</f>
        <v>3.9E-2</v>
      </c>
      <c r="K823" s="19">
        <f>VLOOKUP($A823,'HUMAN RESOURCES'!$A823:$L3513,COLUMN(E823),0)</f>
        <v>7.1999999999999995E-2</v>
      </c>
      <c r="L823" s="19">
        <f>VLOOKUP($A823,'HUMAN RESOURCES'!$A823:$L3513,COLUMN(F823),0)</f>
        <v>63</v>
      </c>
      <c r="M823" s="19">
        <f>VLOOKUP($A823,'HUMAN RESOURCES'!$A823:$L3513,COLUMN(G823),0)</f>
        <v>60</v>
      </c>
      <c r="N823" s="19">
        <f>VLOOKUP($A823,'HUMAN RESOURCES'!$A823:$L3513,COLUMN(H823),0)</f>
        <v>0.49099999999999999</v>
      </c>
      <c r="O823" s="19">
        <f>VLOOKUP($A823,'HUMAN RESOURCES'!$A823:$L3513,COLUMN(I823),0)</f>
        <v>0.48299999999999998</v>
      </c>
      <c r="P823" s="19">
        <f>VLOOKUP($A823,'HUMAN RESOURCES'!$A823:$L3513,COLUMN(J823),0)</f>
        <v>2.5999999999999999E-2</v>
      </c>
      <c r="Q823" s="19">
        <f>VLOOKUP($A823,'HUMAN RESOURCES'!$A823:$L3513,COLUMN(K823),0)</f>
        <v>933369</v>
      </c>
      <c r="R823" s="19">
        <f>VLOOKUP($A823,'HUMAN RESOURCES'!$A823:$L3513,COLUMN(L823),0)</f>
        <v>0.253</v>
      </c>
      <c r="S823" s="19">
        <f>VLOOKUP($A823,TOURISM!$A822:$E3512, COLUMN(D823),0)</f>
        <v>2478709140</v>
      </c>
      <c r="T823" s="19">
        <f>VLOOKUP($A823,TOURISM!$A822:$E3512, COLUMN(E823),0)</f>
        <v>448000000</v>
      </c>
      <c r="U823" s="19">
        <f>VLOOKUP($A823,BUSINESS!$A823:$I3513, COLUMN(H823),0)</f>
        <v>0.129</v>
      </c>
      <c r="V823" s="19">
        <f>VLOOKUP($A823,BUSINESS!$A823:$I3513, COLUMN(I823),0)</f>
        <v>2.1000000000000001E-2</v>
      </c>
    </row>
    <row r="824" spans="1:22" ht="15" x14ac:dyDescent="0.25">
      <c r="A824" s="14" t="s">
        <v>126</v>
      </c>
      <c r="B824" s="15" t="s">
        <v>158</v>
      </c>
      <c r="C824" s="16" t="s">
        <v>116</v>
      </c>
      <c r="D824" s="17">
        <v>5977440583</v>
      </c>
      <c r="E824" s="18">
        <v>3.7999999999999999E-2</v>
      </c>
      <c r="F824" s="18">
        <v>95</v>
      </c>
      <c r="G824" s="19">
        <v>0.12</v>
      </c>
      <c r="H824" s="19">
        <f>VLOOKUP($A824,ENERGY!$A824:$E3514,COLUMN(D824),0)</f>
        <v>19873</v>
      </c>
      <c r="I824" s="19">
        <f>VLOOKUP($A824,ENERGY!$A824:$E3514,COLUMN(E824),0)</f>
        <v>48525</v>
      </c>
      <c r="J824" s="19">
        <f>VLOOKUP($A824,'HUMAN RESOURCES'!$A824:$L3514,COLUMN(D824),0)</f>
        <v>2.3E-2</v>
      </c>
      <c r="K824" s="19">
        <f>VLOOKUP($A824,'HUMAN RESOURCES'!$A824:$L3514,COLUMN(E824),0)</f>
        <v>6.2E-2</v>
      </c>
      <c r="L824" s="19">
        <f>VLOOKUP($A824,'HUMAN RESOURCES'!$A824:$L3514,COLUMN(F824),0)</f>
        <v>68</v>
      </c>
      <c r="M824" s="19">
        <f>VLOOKUP($A824,'HUMAN RESOURCES'!$A824:$L3514,COLUMN(G824),0)</f>
        <v>60</v>
      </c>
      <c r="N824" s="19">
        <f>VLOOKUP($A824,'HUMAN RESOURCES'!$A824:$L3514,COLUMN(H824),0)</f>
        <v>0.34200000000000003</v>
      </c>
      <c r="O824" s="19">
        <f>VLOOKUP($A824,'HUMAN RESOURCES'!$A824:$L3514,COLUMN(I824),0)</f>
        <v>0.61299999999999999</v>
      </c>
      <c r="P824" s="19">
        <f>VLOOKUP($A824,'HUMAN RESOURCES'!$A824:$L3514,COLUMN(J824),0)</f>
        <v>4.4999999999999998E-2</v>
      </c>
      <c r="Q824" s="19">
        <f>VLOOKUP($A824,'HUMAN RESOURCES'!$A824:$L3514,COLUMN(K824),0)</f>
        <v>4648037</v>
      </c>
      <c r="R824" s="19">
        <f>VLOOKUP($A824,'HUMAN RESOURCES'!$A824:$L3514,COLUMN(L824),0)</f>
        <v>0.46600000000000003</v>
      </c>
      <c r="S824" s="19">
        <f>VLOOKUP($A824,TOURISM!$A823:$E3513, COLUMN(D824),0)</f>
        <v>2478709140</v>
      </c>
      <c r="T824" s="19">
        <f>VLOOKUP($A824,TOURISM!$A823:$E3513, COLUMN(E824),0)</f>
        <v>448000000</v>
      </c>
      <c r="U824" s="19">
        <f>VLOOKUP($A824,BUSINESS!$A824:$I3514, COLUMN(H824),0)</f>
        <v>4.0000000000000001E-3</v>
      </c>
      <c r="V824" s="19">
        <f>VLOOKUP($A824,BUSINESS!$A824:$I3514, COLUMN(I824),0)</f>
        <v>2E-3</v>
      </c>
    </row>
    <row r="825" spans="1:22" ht="15" x14ac:dyDescent="0.25">
      <c r="A825" s="14" t="s">
        <v>126</v>
      </c>
      <c r="B825" s="15" t="s">
        <v>159</v>
      </c>
      <c r="C825" s="16" t="s">
        <v>116</v>
      </c>
      <c r="D825" s="17">
        <v>10128112401</v>
      </c>
      <c r="E825" s="18">
        <v>5.1999999999999998E-2</v>
      </c>
      <c r="F825" s="18">
        <v>20</v>
      </c>
      <c r="G825" s="19">
        <v>0.12</v>
      </c>
      <c r="H825" s="19">
        <f>VLOOKUP($A825,ENERGY!$A825:$E3515,COLUMN(D825),0)</f>
        <v>44831</v>
      </c>
      <c r="I825" s="19">
        <f>VLOOKUP($A825,ENERGY!$A825:$E3515,COLUMN(E825),0)</f>
        <v>116607</v>
      </c>
      <c r="J825" s="19">
        <f>VLOOKUP($A825,'HUMAN RESOURCES'!$A825:$L3515,COLUMN(D825),0)</f>
        <v>0.02</v>
      </c>
      <c r="K825" s="19">
        <f>VLOOKUP($A825,'HUMAN RESOURCES'!$A825:$L3515,COLUMN(E825),0)</f>
        <v>4.9000000000000002E-2</v>
      </c>
      <c r="L825" s="19">
        <f>VLOOKUP($A825,'HUMAN RESOURCES'!$A825:$L3515,COLUMN(F825),0)</f>
        <v>71</v>
      </c>
      <c r="M825" s="19">
        <f>VLOOKUP($A825,'HUMAN RESOURCES'!$A825:$L3515,COLUMN(G825),0)</f>
        <v>64</v>
      </c>
      <c r="N825" s="19">
        <f>VLOOKUP($A825,'HUMAN RESOURCES'!$A825:$L3515,COLUMN(H825),0)</f>
        <v>0.34899999999999998</v>
      </c>
      <c r="O825" s="19">
        <f>VLOOKUP($A825,'HUMAN RESOURCES'!$A825:$L3515,COLUMN(I825),0)</f>
        <v>0.60499999999999998</v>
      </c>
      <c r="P825" s="19">
        <f>VLOOKUP($A825,'HUMAN RESOURCES'!$A825:$L3515,COLUMN(J825),0)</f>
        <v>4.5999999999999999E-2</v>
      </c>
      <c r="Q825" s="19">
        <f>VLOOKUP($A825,'HUMAN RESOURCES'!$A825:$L3515,COLUMN(K825),0)</f>
        <v>25567650</v>
      </c>
      <c r="R825" s="19">
        <f>VLOOKUP($A825,'HUMAN RESOURCES'!$A825:$L3515,COLUMN(L825),0)</f>
        <v>0.37</v>
      </c>
      <c r="S825" s="19">
        <f>VLOOKUP($A825,TOURISM!$A824:$E3514, COLUMN(D825),0)</f>
        <v>48000000</v>
      </c>
      <c r="T825" s="19">
        <f>VLOOKUP($A825,TOURISM!$A824:$E3514, COLUMN(E825),0)</f>
        <v>448000000</v>
      </c>
      <c r="U825" s="19">
        <f>VLOOKUP($A825,BUSINESS!$A825:$I3515, COLUMN(H825),0)</f>
        <v>1.9E-2</v>
      </c>
      <c r="V825" s="19">
        <f>VLOOKUP($A825,BUSINESS!$A825:$I3515, COLUMN(I825),0)</f>
        <v>1.2999999999999999E-2</v>
      </c>
    </row>
    <row r="826" spans="1:22" ht="15" x14ac:dyDescent="0.25">
      <c r="A826" s="14" t="s">
        <v>126</v>
      </c>
      <c r="B826" s="15" t="s">
        <v>160</v>
      </c>
      <c r="C826" s="16" t="s">
        <v>116</v>
      </c>
      <c r="D826" s="17">
        <v>42717072778</v>
      </c>
      <c r="E826" s="18">
        <v>5.1999999999999998E-2</v>
      </c>
      <c r="F826" s="18">
        <v>25</v>
      </c>
      <c r="G826" s="18">
        <v>9.5000000000000001E-2</v>
      </c>
      <c r="H826" s="19">
        <f>VLOOKUP($A826,ENERGY!$A826:$E3516,COLUMN(D826),0)</f>
        <v>53450</v>
      </c>
      <c r="I826" s="19">
        <f>VLOOKUP($A826,ENERGY!$A826:$E3516,COLUMN(E826),0)</f>
        <v>140057</v>
      </c>
      <c r="J826" s="19">
        <f>VLOOKUP($A826,'HUMAN RESOURCES'!$A826:$L3516,COLUMN(D826),0)</f>
        <v>1.7000000000000001E-2</v>
      </c>
      <c r="K826" s="19">
        <f>VLOOKUP($A826,'HUMAN RESOURCES'!$A826:$L3516,COLUMN(E826),0)</f>
        <v>2.5000000000000001E-2</v>
      </c>
      <c r="L826" s="19">
        <f>VLOOKUP($A826,'HUMAN RESOURCES'!$A826:$L3516,COLUMN(F826),0)</f>
        <v>79</v>
      </c>
      <c r="M826" s="19">
        <f>VLOOKUP($A826,'HUMAN RESOURCES'!$A826:$L3516,COLUMN(G826),0)</f>
        <v>70</v>
      </c>
      <c r="N826" s="19">
        <f>VLOOKUP($A826,'HUMAN RESOURCES'!$A826:$L3516,COLUMN(H826),0)</f>
        <v>0.28899999999999998</v>
      </c>
      <c r="O826" s="19">
        <f>VLOOKUP($A826,'HUMAN RESOURCES'!$A826:$L3516,COLUMN(I826),0)</f>
        <v>0.64600000000000002</v>
      </c>
      <c r="P826" s="19">
        <f>VLOOKUP($A826,'HUMAN RESOURCES'!$A826:$L3516,COLUMN(J826),0)</f>
        <v>6.5000000000000002E-2</v>
      </c>
      <c r="Q826" s="19">
        <f>VLOOKUP($A826,'HUMAN RESOURCES'!$A826:$L3516,COLUMN(K826),0)</f>
        <v>80468400</v>
      </c>
      <c r="R826" s="19">
        <f>VLOOKUP($A826,'HUMAN RESOURCES'!$A826:$L3516,COLUMN(L826),0)</f>
        <v>0.26100000000000001</v>
      </c>
      <c r="S826" s="19">
        <f>VLOOKUP($A826,TOURISM!$A825:$E3515, COLUMN(D826),0)</f>
        <v>1400000000</v>
      </c>
      <c r="T826" s="19">
        <f>VLOOKUP($A826,TOURISM!$A825:$E3515, COLUMN(E826),0)</f>
        <v>448000000</v>
      </c>
      <c r="U826" s="19">
        <f>VLOOKUP($A826,BUSINESS!$A826:$I3516, COLUMN(H826),0)</f>
        <v>3.7999999999999999E-2</v>
      </c>
      <c r="V826" s="19">
        <f>VLOOKUP($A826,BUSINESS!$A826:$I3516, COLUMN(I826),0)</f>
        <v>3.3000000000000002E-2</v>
      </c>
    </row>
    <row r="827" spans="1:22" ht="15" x14ac:dyDescent="0.25">
      <c r="A827" s="14" t="s">
        <v>126</v>
      </c>
      <c r="B827" s="15" t="s">
        <v>127</v>
      </c>
      <c r="C827" s="16" t="s">
        <v>117</v>
      </c>
      <c r="D827" s="17">
        <v>5285461999</v>
      </c>
      <c r="E827" s="18">
        <v>9.8000000000000004E-2</v>
      </c>
      <c r="F827" s="18">
        <v>19</v>
      </c>
      <c r="G827" s="19">
        <v>0.12</v>
      </c>
      <c r="H827" s="19">
        <f>VLOOKUP($A827,ENERGY!$A827:$E3517,COLUMN(D827),0)</f>
        <v>14338</v>
      </c>
      <c r="I827" s="19">
        <f>VLOOKUP($A827,ENERGY!$A827:$E3517,COLUMN(E827),0)</f>
        <v>3927</v>
      </c>
      <c r="J827" s="19">
        <f>VLOOKUP($A827,'HUMAN RESOURCES'!$A827:$L3517,COLUMN(D827),0)</f>
        <v>4.5999999999999999E-2</v>
      </c>
      <c r="K827" s="19">
        <f>VLOOKUP($A827,'HUMAN RESOURCES'!$A827:$L3517,COLUMN(E827),0)</f>
        <v>8.5999999999999993E-2</v>
      </c>
      <c r="L827" s="19">
        <f>VLOOKUP($A827,'HUMAN RESOURCES'!$A827:$L3517,COLUMN(F827),0)</f>
        <v>58</v>
      </c>
      <c r="M827" s="19">
        <f>VLOOKUP($A827,'HUMAN RESOURCES'!$A827:$L3517,COLUMN(G827),0)</f>
        <v>55</v>
      </c>
      <c r="N827" s="19">
        <f>VLOOKUP($A827,'HUMAN RESOURCES'!$A827:$L3517,COLUMN(H827),0)</f>
        <v>0.49399999999999999</v>
      </c>
      <c r="O827" s="19">
        <f>VLOOKUP($A827,'HUMAN RESOURCES'!$A827:$L3517,COLUMN(I827),0)</f>
        <v>0.48599999999999999</v>
      </c>
      <c r="P827" s="19">
        <f>VLOOKUP($A827,'HUMAN RESOURCES'!$A827:$L3517,COLUMN(J827),0)</f>
        <v>0.02</v>
      </c>
      <c r="Q827" s="19">
        <f>VLOOKUP($A827,'HUMAN RESOURCES'!$A827:$L3517,COLUMN(K827),0)</f>
        <v>24018682</v>
      </c>
      <c r="R827" s="19">
        <f>VLOOKUP($A827,'HUMAN RESOURCES'!$A827:$L3517,COLUMN(L827),0)</f>
        <v>0.22600000000000001</v>
      </c>
      <c r="S827" s="19">
        <f>VLOOKUP($A827,TOURISM!$A826:$E3516, COLUMN(D827),0)</f>
        <v>2478709140</v>
      </c>
      <c r="T827" s="19">
        <f>VLOOKUP($A827,TOURISM!$A826:$E3516, COLUMN(E827),0)</f>
        <v>448000000</v>
      </c>
      <c r="U827" s="19">
        <f>VLOOKUP($A827,BUSINESS!$A827:$I3517, COLUMN(H827),0)</f>
        <v>1E-3</v>
      </c>
      <c r="V827" s="19">
        <f>VLOOKUP($A827,BUSINESS!$A827:$I3517, COLUMN(I827),0)</f>
        <v>2.5000000000000001E-2</v>
      </c>
    </row>
    <row r="828" spans="1:22" ht="15" x14ac:dyDescent="0.25">
      <c r="A828" s="14" t="s">
        <v>126</v>
      </c>
      <c r="B828" s="15" t="s">
        <v>128</v>
      </c>
      <c r="C828" s="16" t="s">
        <v>117</v>
      </c>
      <c r="D828" s="17">
        <v>2807061009</v>
      </c>
      <c r="E828" s="18">
        <v>5.6000000000000001E-2</v>
      </c>
      <c r="F828" s="18">
        <v>51</v>
      </c>
      <c r="G828" s="18">
        <v>0.20799999999999999</v>
      </c>
      <c r="H828" s="19">
        <f>VLOOKUP($A828,ENERGY!$A828:$E3518,COLUMN(D828),0)</f>
        <v>3004</v>
      </c>
      <c r="I828" s="19">
        <f>VLOOKUP($A828,ENERGY!$A828:$E3518,COLUMN(E828),0)</f>
        <v>5556</v>
      </c>
      <c r="J828" s="19">
        <f>VLOOKUP($A828,'HUMAN RESOURCES'!$A828:$L3518,COLUMN(D828),0)</f>
        <v>1.4E-2</v>
      </c>
      <c r="K828" s="19">
        <f>VLOOKUP($A828,'HUMAN RESOURCES'!$A828:$L3518,COLUMN(E828),0)</f>
        <v>2.1999999999999999E-2</v>
      </c>
      <c r="L828" s="19">
        <f>VLOOKUP($A828,'HUMAN RESOURCES'!$A828:$L3518,COLUMN(F828),0)</f>
        <v>76</v>
      </c>
      <c r="M828" s="19">
        <f>VLOOKUP($A828,'HUMAN RESOURCES'!$A828:$L3518,COLUMN(G828),0)</f>
        <v>70</v>
      </c>
      <c r="N828" s="19">
        <f>VLOOKUP($A828,'HUMAN RESOURCES'!$A828:$L3518,COLUMN(H828),0)</f>
        <v>0.22500000000000001</v>
      </c>
      <c r="O828" s="19">
        <f>VLOOKUP($A828,'HUMAN RESOURCES'!$A828:$L3518,COLUMN(I828),0)</f>
        <v>0.66</v>
      </c>
      <c r="P828" s="19">
        <f>VLOOKUP($A828,'HUMAN RESOURCES'!$A828:$L3518,COLUMN(J828),0)</f>
        <v>0.115</v>
      </c>
      <c r="Q828" s="19">
        <f>VLOOKUP($A828,'HUMAN RESOURCES'!$A828:$L3518,COLUMN(K828),0)</f>
        <v>3025652</v>
      </c>
      <c r="R828" s="19">
        <f>VLOOKUP($A828,'HUMAN RESOURCES'!$A828:$L3518,COLUMN(L828),0)</f>
        <v>0.64200000000000002</v>
      </c>
      <c r="S828" s="19">
        <f>VLOOKUP($A828,TOURISM!$A827:$E3517, COLUMN(D828),0)</f>
        <v>188000000</v>
      </c>
      <c r="T828" s="19">
        <f>VLOOKUP($A828,TOURISM!$A827:$E3517, COLUMN(E828),0)</f>
        <v>216000000</v>
      </c>
      <c r="U828" s="19">
        <f>VLOOKUP($A828,BUSINESS!$A828:$I3518, COLUMN(H828),0)</f>
        <v>4.9000000000000002E-2</v>
      </c>
      <c r="V828" s="19">
        <f>VLOOKUP($A828,BUSINESS!$A828:$I3518, COLUMN(I828),0)</f>
        <v>6.7000000000000004E-2</v>
      </c>
    </row>
    <row r="829" spans="1:22" ht="15" x14ac:dyDescent="0.25">
      <c r="A829" s="14" t="s">
        <v>126</v>
      </c>
      <c r="B829" s="15" t="s">
        <v>129</v>
      </c>
      <c r="C829" s="16" t="s">
        <v>117</v>
      </c>
      <c r="D829" s="17">
        <v>7275766111</v>
      </c>
      <c r="E829" s="18">
        <v>6.6000000000000003E-2</v>
      </c>
      <c r="F829" s="18">
        <v>57</v>
      </c>
      <c r="G829" s="18">
        <v>0.155</v>
      </c>
      <c r="H829" s="19">
        <f>VLOOKUP($A829,ENERGY!$A829:$E3519,COLUMN(D829),0)</f>
        <v>13322</v>
      </c>
      <c r="I829" s="19">
        <f>VLOOKUP($A829,ENERGY!$A829:$E3519,COLUMN(E829),0)</f>
        <v>45702</v>
      </c>
      <c r="J829" s="19">
        <f>VLOOKUP($A829,'HUMAN RESOURCES'!$A829:$L3519,COLUMN(D829),0)</f>
        <v>1.6E-2</v>
      </c>
      <c r="K829" s="19">
        <f>VLOOKUP($A829,'HUMAN RESOURCES'!$A829:$L3519,COLUMN(E829),0)</f>
        <v>4.7E-2</v>
      </c>
      <c r="L829" s="19">
        <f>VLOOKUP($A829,'HUMAN RESOURCES'!$A829:$L3519,COLUMN(F829),0)</f>
        <v>71</v>
      </c>
      <c r="M829" s="19">
        <f>VLOOKUP($A829,'HUMAN RESOURCES'!$A829:$L3519,COLUMN(G829),0)</f>
        <v>66</v>
      </c>
      <c r="N829" s="19">
        <f>VLOOKUP($A829,'HUMAN RESOURCES'!$A829:$L3519,COLUMN(H829),0)</f>
        <v>0.27</v>
      </c>
      <c r="O829" s="19">
        <f>VLOOKUP($A829,'HUMAN RESOURCES'!$A829:$L3519,COLUMN(I829),0)</f>
        <v>0.66700000000000004</v>
      </c>
      <c r="P829" s="19">
        <f>VLOOKUP($A829,'HUMAN RESOURCES'!$A829:$L3519,COLUMN(J829),0)</f>
        <v>6.4000000000000001E-2</v>
      </c>
      <c r="Q829" s="19">
        <f>VLOOKUP($A829,'HUMAN RESOURCES'!$A829:$L3519,COLUMN(K829),0)</f>
        <v>8306500</v>
      </c>
      <c r="R829" s="19">
        <f>VLOOKUP($A829,'HUMAN RESOURCES'!$A829:$L3519,COLUMN(L829),0)</f>
        <v>0.52200000000000002</v>
      </c>
      <c r="S829" s="19">
        <f>VLOOKUP($A829,TOURISM!$A828:$E3518, COLUMN(D829),0)</f>
        <v>79000000</v>
      </c>
      <c r="T829" s="19">
        <f>VLOOKUP($A829,TOURISM!$A828:$E3518, COLUMN(E829),0)</f>
        <v>140000000</v>
      </c>
      <c r="U829" s="19">
        <f>VLOOKUP($A829,BUSINESS!$A829:$I3519, COLUMN(H829),0)</f>
        <v>0.129</v>
      </c>
      <c r="V829" s="19">
        <f>VLOOKUP($A829,BUSINESS!$A829:$I3519, COLUMN(I829),0)</f>
        <v>0.17199999999999999</v>
      </c>
    </row>
    <row r="830" spans="1:22" ht="15" x14ac:dyDescent="0.25">
      <c r="A830" s="14" t="s">
        <v>126</v>
      </c>
      <c r="B830" s="15" t="s">
        <v>130</v>
      </c>
      <c r="C830" s="16" t="s">
        <v>117</v>
      </c>
      <c r="D830" s="17">
        <v>51913661485</v>
      </c>
      <c r="E830" s="18">
        <v>0.03</v>
      </c>
      <c r="F830" s="18">
        <v>11</v>
      </c>
      <c r="G830" s="18">
        <v>0.16</v>
      </c>
      <c r="H830" s="19">
        <f>VLOOKUP($A830,ENERGY!$A830:$E3520,COLUMN(D830),0)</f>
        <v>27873</v>
      </c>
      <c r="I830" s="19">
        <f>VLOOKUP($A830,ENERGY!$A830:$E3520,COLUMN(E830),0)</f>
        <v>46435</v>
      </c>
      <c r="J830" s="19">
        <f>VLOOKUP($A830,'HUMAN RESOURCES'!$A830:$L3520,COLUMN(D830),0)</f>
        <v>2.4E-2</v>
      </c>
      <c r="K830" s="19">
        <f>VLOOKUP($A830,'HUMAN RESOURCES'!$A830:$L3520,COLUMN(E830),0)</f>
        <v>5.2999999999999999E-2</v>
      </c>
      <c r="L830" s="19">
        <f>VLOOKUP($A830,'HUMAN RESOURCES'!$A830:$L3520,COLUMN(F830),0)</f>
        <v>68</v>
      </c>
      <c r="M830" s="19">
        <f>VLOOKUP($A830,'HUMAN RESOURCES'!$A830:$L3520,COLUMN(G830),0)</f>
        <v>67</v>
      </c>
      <c r="N830" s="19">
        <f>VLOOKUP($A830,'HUMAN RESOURCES'!$A830:$L3520,COLUMN(H830),0)</f>
        <v>0.34799999999999998</v>
      </c>
      <c r="O830" s="19">
        <f>VLOOKUP($A830,'HUMAN RESOURCES'!$A830:$L3520,COLUMN(I830),0)</f>
        <v>0.60899999999999999</v>
      </c>
      <c r="P830" s="19">
        <f>VLOOKUP($A830,'HUMAN RESOURCES'!$A830:$L3520,COLUMN(J830),0)</f>
        <v>4.2000000000000003E-2</v>
      </c>
      <c r="Q830" s="19">
        <f>VLOOKUP($A830,'HUMAN RESOURCES'!$A830:$L3520,COLUMN(K830),0)</f>
        <v>141235035</v>
      </c>
      <c r="R830" s="19">
        <f>VLOOKUP($A830,'HUMAN RESOURCES'!$A830:$L3520,COLUMN(L830),0)</f>
        <v>0.26100000000000001</v>
      </c>
      <c r="S830" s="19">
        <f>VLOOKUP($A830,TOURISM!$A829:$E3519, COLUMN(D830),0)</f>
        <v>76000000</v>
      </c>
      <c r="T830" s="19">
        <f>VLOOKUP($A830,TOURISM!$A829:$E3519, COLUMN(E830),0)</f>
        <v>442000000</v>
      </c>
      <c r="U830" s="19">
        <f>VLOOKUP($A830,BUSINESS!$A830:$I3520, COLUMN(H830),0)</f>
        <v>2E-3</v>
      </c>
      <c r="V830" s="19">
        <f>VLOOKUP($A830,BUSINESS!$A830:$I3520, COLUMN(I830),0)</f>
        <v>0.02</v>
      </c>
    </row>
    <row r="831" spans="1:22" ht="15" x14ac:dyDescent="0.25">
      <c r="A831" s="14" t="s">
        <v>126</v>
      </c>
      <c r="B831" s="15" t="s">
        <v>131</v>
      </c>
      <c r="C831" s="16" t="s">
        <v>117</v>
      </c>
      <c r="D831" s="17">
        <v>622026107</v>
      </c>
      <c r="E831" s="18">
        <v>5.0999999999999997E-2</v>
      </c>
      <c r="F831" s="18">
        <v>51</v>
      </c>
      <c r="G831" s="18">
        <v>0.15</v>
      </c>
      <c r="H831" s="19">
        <f>VLOOKUP($A831,ENERGY!$A831:$E3521,COLUMN(D831),0)</f>
        <v>14338</v>
      </c>
      <c r="I831" s="19">
        <f>VLOOKUP($A831,ENERGY!$A831:$E3521,COLUMN(E831),0)</f>
        <v>422</v>
      </c>
      <c r="J831" s="19">
        <f>VLOOKUP($A831,'HUMAN RESOURCES'!$A831:$L3521,COLUMN(D831),0)</f>
        <v>2.4E-2</v>
      </c>
      <c r="K831" s="19">
        <f>VLOOKUP($A831,'HUMAN RESOURCES'!$A831:$L3521,COLUMN(E831),0)</f>
        <v>4.8000000000000001E-2</v>
      </c>
      <c r="L831" s="19">
        <f>VLOOKUP($A831,'HUMAN RESOURCES'!$A831:$L3521,COLUMN(F831),0)</f>
        <v>63</v>
      </c>
      <c r="M831" s="19">
        <f>VLOOKUP($A831,'HUMAN RESOURCES'!$A831:$L3521,COLUMN(G831),0)</f>
        <v>63</v>
      </c>
      <c r="N831" s="19">
        <f>VLOOKUP($A831,'HUMAN RESOURCES'!$A831:$L3521,COLUMN(H831),0)</f>
        <v>0.35199999999999998</v>
      </c>
      <c r="O831" s="19">
        <f>VLOOKUP($A831,'HUMAN RESOURCES'!$A831:$L3521,COLUMN(I831),0)</f>
        <v>0.60799999999999998</v>
      </c>
      <c r="P831" s="19">
        <f>VLOOKUP($A831,'HUMAN RESOURCES'!$A831:$L3521,COLUMN(J831),0)</f>
        <v>0.04</v>
      </c>
      <c r="Q831" s="19">
        <f>VLOOKUP($A831,'HUMAN RESOURCES'!$A831:$L3521,COLUMN(K831),0)</f>
        <v>633893</v>
      </c>
      <c r="R831" s="19">
        <f>VLOOKUP($A831,'HUMAN RESOURCES'!$A831:$L3521,COLUMN(L831),0)</f>
        <v>0.29799999999999999</v>
      </c>
      <c r="S831" s="19">
        <f>VLOOKUP($A831,TOURISM!$A830:$E3520, COLUMN(D831),0)</f>
        <v>13000000</v>
      </c>
      <c r="T831" s="19">
        <f>VLOOKUP($A831,TOURISM!$A830:$E3520, COLUMN(E831),0)</f>
        <v>448000000</v>
      </c>
      <c r="U831" s="19">
        <f>VLOOKUP($A831,BUSINESS!$A831:$I3521, COLUMN(H831),0)</f>
        <v>3.2000000000000001E-2</v>
      </c>
      <c r="V831" s="19">
        <f>VLOOKUP($A831,BUSINESS!$A831:$I3521, COLUMN(I831),0)</f>
        <v>0.03</v>
      </c>
    </row>
    <row r="832" spans="1:22" ht="15" x14ac:dyDescent="0.25">
      <c r="A832" s="14" t="s">
        <v>126</v>
      </c>
      <c r="B832" s="15" t="s">
        <v>132</v>
      </c>
      <c r="C832" s="16" t="s">
        <v>117</v>
      </c>
      <c r="D832" s="17">
        <v>6557333067</v>
      </c>
      <c r="E832" s="18">
        <v>3.1E-2</v>
      </c>
      <c r="F832" s="18">
        <v>575</v>
      </c>
      <c r="G832" s="18">
        <v>5.5E-2</v>
      </c>
      <c r="H832" s="19">
        <f>VLOOKUP($A832,ENERGY!$A832:$E3522,COLUMN(D832),0)</f>
        <v>3542</v>
      </c>
      <c r="I832" s="19">
        <f>VLOOKUP($A832,ENERGY!$A832:$E3522,COLUMN(E832),0)</f>
        <v>10583</v>
      </c>
      <c r="J832" s="19">
        <f>VLOOKUP($A832,'HUMAN RESOURCES'!$A832:$L3522,COLUMN(D832),0)</f>
        <v>0.02</v>
      </c>
      <c r="K832" s="19">
        <f>VLOOKUP($A832,'HUMAN RESOURCES'!$A832:$L3522,COLUMN(E832),0)</f>
        <v>8.0000000000000002E-3</v>
      </c>
      <c r="L832" s="19">
        <f>VLOOKUP($A832,'HUMAN RESOURCES'!$A832:$L3522,COLUMN(F832),0)</f>
        <v>79</v>
      </c>
      <c r="M832" s="19">
        <f>VLOOKUP($A832,'HUMAN RESOURCES'!$A832:$L3522,COLUMN(G832),0)</f>
        <v>75</v>
      </c>
      <c r="N832" s="19">
        <f>VLOOKUP($A832,'HUMAN RESOURCES'!$A832:$L3522,COLUMN(H832),0)</f>
        <v>0.29199999999999998</v>
      </c>
      <c r="O832" s="19">
        <f>VLOOKUP($A832,'HUMAN RESOURCES'!$A832:$L3522,COLUMN(I832),0)</f>
        <v>0.67700000000000005</v>
      </c>
      <c r="P832" s="19">
        <f>VLOOKUP($A832,'HUMAN RESOURCES'!$A832:$L3522,COLUMN(J832),0)</f>
        <v>3.1E-2</v>
      </c>
      <c r="Q832" s="19">
        <f>VLOOKUP($A832,'HUMAN RESOURCES'!$A832:$L3522,COLUMN(K832),0)</f>
        <v>360797</v>
      </c>
      <c r="R832" s="19">
        <f>VLOOKUP($A832,'HUMAN RESOURCES'!$A832:$L3522,COLUMN(L832),0)</f>
        <v>0.73099999999999998</v>
      </c>
      <c r="S832" s="19">
        <f>VLOOKUP($A832,TOURISM!$A831:$E3521, COLUMN(D832),0)</f>
        <v>181000000</v>
      </c>
      <c r="T832" s="19">
        <f>VLOOKUP($A832,TOURISM!$A831:$E3521, COLUMN(E832),0)</f>
        <v>382000000</v>
      </c>
      <c r="U832" s="19">
        <f>VLOOKUP($A832,BUSINESS!$A832:$I3522, COLUMN(H832),0)</f>
        <v>0.29699999999999999</v>
      </c>
      <c r="V832" s="19">
        <f>VLOOKUP($A832,BUSINESS!$A832:$I3522, COLUMN(I832),0)</f>
        <v>0.56100000000000005</v>
      </c>
    </row>
    <row r="833" spans="1:22" ht="15" x14ac:dyDescent="0.25">
      <c r="A833" s="14" t="s">
        <v>126</v>
      </c>
      <c r="B833" s="15" t="s">
        <v>133</v>
      </c>
      <c r="C833" s="16" t="s">
        <v>117</v>
      </c>
      <c r="D833" s="17">
        <v>4658246907</v>
      </c>
      <c r="E833" s="18">
        <v>7.2999999999999995E-2</v>
      </c>
      <c r="F833" s="18">
        <v>26</v>
      </c>
      <c r="G833" s="19">
        <v>0.12</v>
      </c>
      <c r="H833" s="19">
        <f>VLOOKUP($A833,ENERGY!$A833:$E3523,COLUMN(D833),0)</f>
        <v>3514</v>
      </c>
      <c r="I833" s="19">
        <f>VLOOKUP($A833,ENERGY!$A833:$E3523,COLUMN(E833),0)</f>
        <v>3975</v>
      </c>
      <c r="J833" s="19">
        <f>VLOOKUP($A833,'HUMAN RESOURCES'!$A833:$L3523,COLUMN(D833),0)</f>
        <v>2.5999999999999999E-2</v>
      </c>
      <c r="K833" s="19">
        <f>VLOOKUP($A833,'HUMAN RESOURCES'!$A833:$L3523,COLUMN(E833),0)</f>
        <v>5.7000000000000002E-2</v>
      </c>
      <c r="L833" s="19">
        <f>VLOOKUP($A833,'HUMAN RESOURCES'!$A833:$L3523,COLUMN(F833),0)</f>
        <v>69</v>
      </c>
      <c r="M833" s="19">
        <f>VLOOKUP($A833,'HUMAN RESOURCES'!$A833:$L3523,COLUMN(G833),0)</f>
        <v>63</v>
      </c>
      <c r="N833" s="19">
        <f>VLOOKUP($A833,'HUMAN RESOURCES'!$A833:$L3523,COLUMN(H833),0)</f>
        <v>0.37</v>
      </c>
      <c r="O833" s="19">
        <f>VLOOKUP($A833,'HUMAN RESOURCES'!$A833:$L3523,COLUMN(I833),0)</f>
        <v>0.58799999999999997</v>
      </c>
      <c r="P833" s="19">
        <f>VLOOKUP($A833,'HUMAN RESOURCES'!$A833:$L3523,COLUMN(J833),0)</f>
        <v>4.2999999999999997E-2</v>
      </c>
      <c r="Q833" s="19">
        <f>VLOOKUP($A833,'HUMAN RESOURCES'!$A833:$L3523,COLUMN(K833),0)</f>
        <v>13149386</v>
      </c>
      <c r="R833" s="19">
        <f>VLOOKUP($A833,'HUMAN RESOURCES'!$A833:$L3523,COLUMN(L833),0)</f>
        <v>0.191</v>
      </c>
      <c r="S833" s="19">
        <f>VLOOKUP($A833,TOURISM!$A832:$E3522, COLUMN(D833),0)</f>
        <v>673000000</v>
      </c>
      <c r="T833" s="19">
        <f>VLOOKUP($A833,TOURISM!$A832:$E3522, COLUMN(E833),0)</f>
        <v>80000000</v>
      </c>
      <c r="U833" s="19">
        <f>VLOOKUP($A833,BUSINESS!$A833:$I3523, COLUMN(H833),0)</f>
        <v>3.0000000000000001E-3</v>
      </c>
      <c r="V833" s="19">
        <f>VLOOKUP($A833,BUSINESS!$A833:$I3523, COLUMN(I833),0)</f>
        <v>6.6000000000000003E-2</v>
      </c>
    </row>
    <row r="834" spans="1:22" ht="15" x14ac:dyDescent="0.25">
      <c r="A834" s="14" t="s">
        <v>126</v>
      </c>
      <c r="B834" s="15" t="s">
        <v>134</v>
      </c>
      <c r="C834" s="16" t="s">
        <v>117</v>
      </c>
      <c r="D834" s="17">
        <v>1640000000000</v>
      </c>
      <c r="E834" s="18">
        <v>4.8000000000000001E-2</v>
      </c>
      <c r="F834" s="18">
        <v>61</v>
      </c>
      <c r="G834" s="18">
        <v>5.2999999999999999E-2</v>
      </c>
      <c r="H834" s="19">
        <f>VLOOKUP($A834,ENERGY!$A834:$E3524,COLUMN(D834),0)</f>
        <v>2120814</v>
      </c>
      <c r="I834" s="19">
        <f>VLOOKUP($A834,ENERGY!$A834:$E3524,COLUMN(E834),0)</f>
        <v>7035444</v>
      </c>
      <c r="J834" s="19">
        <f>VLOOKUP($A834,'HUMAN RESOURCES'!$A834:$L3524,COLUMN(D834),0)</f>
        <v>1.2E-2</v>
      </c>
      <c r="K834" s="19">
        <f>VLOOKUP($A834,'HUMAN RESOURCES'!$A834:$L3524,COLUMN(E834),0)</f>
        <v>2.1999999999999999E-2</v>
      </c>
      <c r="L834" s="19">
        <f>VLOOKUP($A834,'HUMAN RESOURCES'!$A834:$L3524,COLUMN(F834),0)</f>
        <v>75</v>
      </c>
      <c r="M834" s="19">
        <f>VLOOKUP($A834,'HUMAN RESOURCES'!$A834:$L3524,COLUMN(G834),0)</f>
        <v>73</v>
      </c>
      <c r="N834" s="19">
        <f>VLOOKUP($A834,'HUMAN RESOURCES'!$A834:$L3524,COLUMN(H834),0)</f>
        <v>0.214</v>
      </c>
      <c r="O834" s="19">
        <f>VLOOKUP($A834,'HUMAN RESOURCES'!$A834:$L3524,COLUMN(I834),0)</f>
        <v>0.71099999999999997</v>
      </c>
      <c r="P834" s="19">
        <f>VLOOKUP($A834,'HUMAN RESOURCES'!$A834:$L3524,COLUMN(J834),0)</f>
        <v>7.4999999999999997E-2</v>
      </c>
      <c r="Q834" s="19">
        <f>VLOOKUP($A834,'HUMAN RESOURCES'!$A834:$L3524,COLUMN(K834),0)</f>
        <v>1296075000</v>
      </c>
      <c r="R834" s="19">
        <f>VLOOKUP($A834,'HUMAN RESOURCES'!$A834:$L3524,COLUMN(L834),0)</f>
        <v>0.41099999999999998</v>
      </c>
      <c r="S834" s="19">
        <f>VLOOKUP($A834,TOURISM!$A833:$E3523, COLUMN(D834),0)</f>
        <v>27755000000</v>
      </c>
      <c r="T834" s="19">
        <f>VLOOKUP($A834,TOURISM!$A833:$E3523, COLUMN(E834),0)</f>
        <v>21360000000</v>
      </c>
      <c r="U834" s="19">
        <f>VLOOKUP($A834,BUSINESS!$A834:$I3524, COLUMN(H834),0)</f>
        <v>7.2999999999999995E-2</v>
      </c>
      <c r="V834" s="19">
        <f>VLOOKUP($A834,BUSINESS!$A834:$I3524, COLUMN(I834),0)</f>
        <v>0.25600000000000001</v>
      </c>
    </row>
    <row r="835" spans="1:22" ht="15" x14ac:dyDescent="0.25">
      <c r="A835" s="14" t="s">
        <v>126</v>
      </c>
      <c r="B835" s="15" t="s">
        <v>135</v>
      </c>
      <c r="C835" s="16" t="s">
        <v>117</v>
      </c>
      <c r="D835" s="17">
        <v>5125273877</v>
      </c>
      <c r="E835" s="18">
        <v>8.5000000000000006E-2</v>
      </c>
      <c r="F835" s="18">
        <v>97</v>
      </c>
      <c r="G835" s="18">
        <v>0.221</v>
      </c>
      <c r="H835" s="19">
        <f>VLOOKUP($A835,ENERGY!$A835:$E3525,COLUMN(D835),0)</f>
        <v>3005</v>
      </c>
      <c r="I835" s="19">
        <f>VLOOKUP($A835,ENERGY!$A835:$E3525,COLUMN(E835),0)</f>
        <v>6238</v>
      </c>
      <c r="J835" s="19">
        <f>VLOOKUP($A835,'HUMAN RESOURCES'!$A835:$L3525,COLUMN(D835),0)</f>
        <v>1.2E-2</v>
      </c>
      <c r="K835" s="19">
        <f>VLOOKUP($A835,'HUMAN RESOURCES'!$A835:$L3525,COLUMN(E835),0)</f>
        <v>2.4E-2</v>
      </c>
      <c r="L835" s="19">
        <f>VLOOKUP($A835,'HUMAN RESOURCES'!$A835:$L3525,COLUMN(F835),0)</f>
        <v>76</v>
      </c>
      <c r="M835" s="19">
        <f>VLOOKUP($A835,'HUMAN RESOURCES'!$A835:$L3525,COLUMN(G835),0)</f>
        <v>69</v>
      </c>
      <c r="N835" s="19">
        <f>VLOOKUP($A835,'HUMAN RESOURCES'!$A835:$L3525,COLUMN(H835),0)</f>
        <v>0.19</v>
      </c>
      <c r="O835" s="19">
        <f>VLOOKUP($A835,'HUMAN RESOURCES'!$A835:$L3525,COLUMN(I835),0)</f>
        <v>0.66700000000000004</v>
      </c>
      <c r="P835" s="19">
        <f>VLOOKUP($A835,'HUMAN RESOURCES'!$A835:$L3525,COLUMN(J835),0)</f>
        <v>0.14299999999999999</v>
      </c>
      <c r="Q835" s="19">
        <f>VLOOKUP($A835,'HUMAN RESOURCES'!$A835:$L3525,COLUMN(K835),0)</f>
        <v>4318300</v>
      </c>
      <c r="R835" s="19">
        <f>VLOOKUP($A835,'HUMAN RESOURCES'!$A835:$L3525,COLUMN(L835),0)</f>
        <v>0.52400000000000002</v>
      </c>
      <c r="S835" s="19">
        <f>VLOOKUP($A835,TOURISM!$A834:$E3524, COLUMN(D835),0)</f>
        <v>209000000</v>
      </c>
      <c r="T835" s="19">
        <f>VLOOKUP($A835,TOURISM!$A834:$E3524, COLUMN(E835),0)</f>
        <v>196000000</v>
      </c>
      <c r="U835" s="19">
        <f>VLOOKUP($A835,BUSINESS!$A835:$I3525, COLUMN(H835),0)</f>
        <v>3.9E-2</v>
      </c>
      <c r="V835" s="19">
        <f>VLOOKUP($A835,BUSINESS!$A835:$I3525, COLUMN(I835),0)</f>
        <v>0.186</v>
      </c>
    </row>
    <row r="836" spans="1:22" ht="15" x14ac:dyDescent="0.25">
      <c r="A836" s="14" t="s">
        <v>126</v>
      </c>
      <c r="B836" s="15" t="s">
        <v>136</v>
      </c>
      <c r="C836" s="16" t="s">
        <v>117</v>
      </c>
      <c r="D836" s="17">
        <v>169000000000</v>
      </c>
      <c r="E836" s="21">
        <v>6.4000000000000001E-2</v>
      </c>
      <c r="F836" s="19">
        <v>190</v>
      </c>
      <c r="G836" s="18">
        <v>0.05</v>
      </c>
      <c r="H836" s="19">
        <f>VLOOKUP($A836,ENERGY!$A836:$E3526,COLUMN(D836),0)</f>
        <v>14139</v>
      </c>
      <c r="I836" s="19">
        <f>VLOOKUP($A836,ENERGY!$A836:$E3526,COLUMN(E836),0)</f>
        <v>38573</v>
      </c>
      <c r="J836" s="19">
        <f>VLOOKUP($A836,'HUMAN RESOURCES'!$A836:$L3526,COLUMN(D836),0)</f>
        <v>7.0000000000000001E-3</v>
      </c>
      <c r="K836" s="19">
        <f>VLOOKUP($A836,'HUMAN RESOURCES'!$A836:$L3526,COLUMN(E836),0)</f>
        <v>3.2000000000000001E-2</v>
      </c>
      <c r="L836" s="19">
        <f>VLOOKUP($A836,'HUMAN RESOURCES'!$A836:$L3526,COLUMN(F836),0)</f>
        <v>85</v>
      </c>
      <c r="M836" s="19">
        <f>VLOOKUP($A836,'HUMAN RESOURCES'!$A836:$L3526,COLUMN(G836),0)</f>
        <v>79</v>
      </c>
      <c r="N836" s="19">
        <f>VLOOKUP($A836,'HUMAN RESOURCES'!$A836:$L3526,COLUMN(H836),0)</f>
        <v>0.14799999999999999</v>
      </c>
      <c r="O836" s="19">
        <f>VLOOKUP($A836,'HUMAN RESOURCES'!$A836:$L3526,COLUMN(I836),0)</f>
        <v>0.73199999999999998</v>
      </c>
      <c r="P836" s="19">
        <f>VLOOKUP($A836,'HUMAN RESOURCES'!$A836:$L3526,COLUMN(J836),0)</f>
        <v>0.11899999999999999</v>
      </c>
      <c r="Q836" s="19">
        <f>VLOOKUP($A836,'HUMAN RESOURCES'!$A836:$L3526,COLUMN(K836),0)</f>
        <v>6783500</v>
      </c>
      <c r="R836" s="19">
        <f>VLOOKUP($A836,'HUMAN RESOURCES'!$A836:$L3526,COLUMN(L836),0)</f>
        <v>1</v>
      </c>
      <c r="S836" s="19">
        <f>VLOOKUP($A836,TOURISM!$A835:$E3525, COLUMN(D836),0)</f>
        <v>11874000000</v>
      </c>
      <c r="T836" s="19">
        <f>VLOOKUP($A836,TOURISM!$A835:$E3525, COLUMN(E836),0)</f>
        <v>13270000000</v>
      </c>
      <c r="U836" s="19">
        <f>VLOOKUP($A836,BUSINESS!$A836:$I3526, COLUMN(H836),0)</f>
        <v>0.56399999999999995</v>
      </c>
      <c r="V836" s="19">
        <f>VLOOKUP($A836,BUSINESS!$A836:$I3526, COLUMN(I836),0)</f>
        <v>1.1910000000000001</v>
      </c>
    </row>
    <row r="837" spans="1:22" ht="15" x14ac:dyDescent="0.25">
      <c r="A837" s="14" t="s">
        <v>126</v>
      </c>
      <c r="B837" s="15" t="s">
        <v>137</v>
      </c>
      <c r="C837" s="16" t="s">
        <v>117</v>
      </c>
      <c r="D837" s="17">
        <v>722000000000</v>
      </c>
      <c r="E837" s="18">
        <v>4.4999999999999998E-2</v>
      </c>
      <c r="F837" s="18">
        <v>29</v>
      </c>
      <c r="G837" s="18">
        <v>0.109</v>
      </c>
      <c r="H837" s="19">
        <f>VLOOKUP($A837,ENERGY!$A837:$E3527,COLUMN(D837),0)</f>
        <v>632956</v>
      </c>
      <c r="I837" s="19">
        <f>VLOOKUP($A837,ENERGY!$A837:$E3527,COLUMN(E837),0)</f>
        <v>1811289</v>
      </c>
      <c r="J837" s="19">
        <f>VLOOKUP($A837,'HUMAN RESOURCES'!$A837:$L3527,COLUMN(D837),0)</f>
        <v>2.4E-2</v>
      </c>
      <c r="K837" s="19">
        <f>VLOOKUP($A837,'HUMAN RESOURCES'!$A837:$L3527,COLUMN(E837),0)</f>
        <v>5.8000000000000003E-2</v>
      </c>
      <c r="L837" s="19">
        <f>VLOOKUP($A837,'HUMAN RESOURCES'!$A837:$L3527,COLUMN(F837),0)</f>
        <v>65</v>
      </c>
      <c r="M837" s="19">
        <f>VLOOKUP($A837,'HUMAN RESOURCES'!$A837:$L3527,COLUMN(G837),0)</f>
        <v>62</v>
      </c>
      <c r="N837" s="19">
        <f>VLOOKUP($A837,'HUMAN RESOURCES'!$A837:$L3527,COLUMN(H837),0)</f>
        <v>0.32600000000000001</v>
      </c>
      <c r="O837" s="19">
        <f>VLOOKUP($A837,'HUMAN RESOURCES'!$A837:$L3527,COLUMN(I837),0)</f>
        <v>0.627</v>
      </c>
      <c r="P837" s="19">
        <f>VLOOKUP($A837,'HUMAN RESOURCES'!$A837:$L3527,COLUMN(J837),0)</f>
        <v>4.5999999999999999E-2</v>
      </c>
      <c r="Q837" s="19">
        <f>VLOOKUP($A837,'HUMAN RESOURCES'!$A837:$L3527,COLUMN(K837),0)</f>
        <v>1110626108</v>
      </c>
      <c r="R837" s="19">
        <f>VLOOKUP($A837,'HUMAN RESOURCES'!$A837:$L3527,COLUMN(L837),0)</f>
        <v>0.28899999999999998</v>
      </c>
      <c r="S837" s="19">
        <f>VLOOKUP($A837,TOURISM!$A836:$E3526, COLUMN(D837),0)</f>
        <v>6307000000</v>
      </c>
      <c r="T837" s="19">
        <f>VLOOKUP($A837,TOURISM!$A836:$E3526, COLUMN(E837),0)</f>
        <v>5783000000</v>
      </c>
      <c r="U837" s="19">
        <f>VLOOKUP($A837,BUSINESS!$A837:$I3527, COLUMN(H837),0)</f>
        <v>0.02</v>
      </c>
      <c r="V837" s="19">
        <f>VLOOKUP($A837,BUSINESS!$A837:$I3527, COLUMN(I837),0)</f>
        <v>4.7E-2</v>
      </c>
    </row>
    <row r="838" spans="1:22" ht="15" x14ac:dyDescent="0.25">
      <c r="A838" s="14" t="s">
        <v>126</v>
      </c>
      <c r="B838" s="15" t="s">
        <v>138</v>
      </c>
      <c r="C838" s="16" t="s">
        <v>117</v>
      </c>
      <c r="D838" s="17">
        <v>257000000000</v>
      </c>
      <c r="E838" s="18">
        <v>2.4E-2</v>
      </c>
      <c r="F838" s="18">
        <v>27</v>
      </c>
      <c r="G838" s="18">
        <v>0.14099999999999999</v>
      </c>
      <c r="H838" s="19">
        <f>VLOOKUP($A838,ENERGY!$A838:$E3528,COLUMN(D838),0)</f>
        <v>186605</v>
      </c>
      <c r="I838" s="19">
        <f>VLOOKUP($A838,ENERGY!$A838:$E3528,COLUMN(E838),0)</f>
        <v>412387</v>
      </c>
      <c r="J838" s="19">
        <f>VLOOKUP($A838,'HUMAN RESOURCES'!$A838:$L3528,COLUMN(D838),0)</f>
        <v>2.1000000000000001E-2</v>
      </c>
      <c r="K838" s="19">
        <f>VLOOKUP($A838,'HUMAN RESOURCES'!$A838:$L3528,COLUMN(E838),0)</f>
        <v>3.5000000000000003E-2</v>
      </c>
      <c r="L838" s="19">
        <f>VLOOKUP($A838,'HUMAN RESOURCES'!$A838:$L3528,COLUMN(F838),0)</f>
        <v>71</v>
      </c>
      <c r="M838" s="19">
        <f>VLOOKUP($A838,'HUMAN RESOURCES'!$A838:$L3528,COLUMN(G838),0)</f>
        <v>67</v>
      </c>
      <c r="N838" s="19">
        <f>VLOOKUP($A838,'HUMAN RESOURCES'!$A838:$L3528,COLUMN(H838),0)</f>
        <v>0.3</v>
      </c>
      <c r="O838" s="19">
        <f>VLOOKUP($A838,'HUMAN RESOURCES'!$A838:$L3528,COLUMN(I838),0)</f>
        <v>0.65100000000000002</v>
      </c>
      <c r="P838" s="19">
        <f>VLOOKUP($A838,'HUMAN RESOURCES'!$A838:$L3528,COLUMN(J838),0)</f>
        <v>4.8000000000000001E-2</v>
      </c>
      <c r="Q838" s="19">
        <f>VLOOKUP($A838,'HUMAN RESOURCES'!$A838:$L3528,COLUMN(K838),0)</f>
        <v>221293797</v>
      </c>
      <c r="R838" s="19">
        <f>VLOOKUP($A838,'HUMAN RESOURCES'!$A838:$L3528,COLUMN(L838),0)</f>
        <v>0.45100000000000001</v>
      </c>
      <c r="S838" s="19">
        <f>VLOOKUP($A838,TOURISM!$A837:$E3527, COLUMN(D838),0)</f>
        <v>5226000000</v>
      </c>
      <c r="T838" s="19">
        <f>VLOOKUP($A838,TOURISM!$A837:$E3527, COLUMN(E838),0)</f>
        <v>4569000000</v>
      </c>
      <c r="U838" s="19">
        <f>VLOOKUP($A838,BUSINESS!$A838:$I3528, COLUMN(H838),0)</f>
        <v>2.5999999999999999E-2</v>
      </c>
      <c r="V838" s="19">
        <f>VLOOKUP($A838,BUSINESS!$A838:$I3528, COLUMN(I838),0)</f>
        <v>0.13700000000000001</v>
      </c>
    </row>
    <row r="839" spans="1:22" ht="15" x14ac:dyDescent="0.25">
      <c r="A839" s="14" t="s">
        <v>126</v>
      </c>
      <c r="B839" s="15" t="s">
        <v>139</v>
      </c>
      <c r="C839" s="16" t="s">
        <v>117</v>
      </c>
      <c r="D839" s="17">
        <v>4660000000000</v>
      </c>
      <c r="E839" s="18">
        <v>0.08</v>
      </c>
      <c r="F839" s="18">
        <v>2914</v>
      </c>
      <c r="G839" s="18">
        <v>1.7999999999999999E-2</v>
      </c>
      <c r="H839" s="19">
        <f>VLOOKUP($A839,ENERGY!$A839:$E3529,COLUMN(D839),0)</f>
        <v>495352</v>
      </c>
      <c r="I839" s="19">
        <f>VLOOKUP($A839,ENERGY!$A839:$E3529,COLUMN(E839),0)</f>
        <v>1206916</v>
      </c>
      <c r="J839" s="19">
        <f>VLOOKUP($A839,'HUMAN RESOURCES'!$A839:$L3529,COLUMN(D839),0)</f>
        <v>8.9999999999999993E-3</v>
      </c>
      <c r="K839" s="19">
        <f>VLOOKUP($A839,'HUMAN RESOURCES'!$A839:$L3529,COLUMN(E839),0)</f>
        <v>3.0000000000000001E-3</v>
      </c>
      <c r="L839" s="19">
        <f>VLOOKUP($A839,'HUMAN RESOURCES'!$A839:$L3529,COLUMN(F839),0)</f>
        <v>86</v>
      </c>
      <c r="M839" s="19">
        <f>VLOOKUP($A839,'HUMAN RESOURCES'!$A839:$L3529,COLUMN(G839),0)</f>
        <v>79</v>
      </c>
      <c r="N839" s="19">
        <f>VLOOKUP($A839,'HUMAN RESOURCES'!$A839:$L3529,COLUMN(H839),0)</f>
        <v>0.13900000000000001</v>
      </c>
      <c r="O839" s="19">
        <f>VLOOKUP($A839,'HUMAN RESOURCES'!$A839:$L3529,COLUMN(I839),0)</f>
        <v>0.66800000000000004</v>
      </c>
      <c r="P839" s="19">
        <f>VLOOKUP($A839,'HUMAN RESOURCES'!$A839:$L3529,COLUMN(J839),0)</f>
        <v>0.193</v>
      </c>
      <c r="Q839" s="19">
        <f>VLOOKUP($A839,'HUMAN RESOURCES'!$A839:$L3529,COLUMN(K839),0)</f>
        <v>127761000</v>
      </c>
      <c r="R839" s="19">
        <f>VLOOKUP($A839,'HUMAN RESOURCES'!$A839:$L3529,COLUMN(L839),0)</f>
        <v>0.84599999999999997</v>
      </c>
      <c r="S839" s="19">
        <f>VLOOKUP($A839,TOURISM!$A838:$E3528, COLUMN(D839),0)</f>
        <v>14343000000</v>
      </c>
      <c r="T839" s="19">
        <f>VLOOKUP($A839,TOURISM!$A838:$E3528, COLUMN(E839),0)</f>
        <v>48175000000</v>
      </c>
      <c r="U839" s="19">
        <f>VLOOKUP($A839,BUSINESS!$A839:$I3529, COLUMN(H839),0)</f>
        <v>0.624</v>
      </c>
      <c r="V839" s="19">
        <f>VLOOKUP($A839,BUSINESS!$A839:$I3529, COLUMN(I839),0)</f>
        <v>0.72199999999999998</v>
      </c>
    </row>
    <row r="840" spans="1:22" ht="15" x14ac:dyDescent="0.25">
      <c r="A840" s="14" t="s">
        <v>126</v>
      </c>
      <c r="B840" s="15" t="s">
        <v>140</v>
      </c>
      <c r="C840" s="16" t="s">
        <v>117</v>
      </c>
      <c r="D840" s="17">
        <v>43151647003</v>
      </c>
      <c r="E840" s="18">
        <v>0.04</v>
      </c>
      <c r="F840" s="18">
        <v>114</v>
      </c>
      <c r="G840" s="19">
        <v>0.12</v>
      </c>
      <c r="H840" s="19">
        <f>VLOOKUP($A840,ENERGY!$A840:$E3530,COLUMN(D840),0)</f>
        <v>69983</v>
      </c>
      <c r="I840" s="19">
        <f>VLOOKUP($A840,ENERGY!$A840:$E3530,COLUMN(E840),0)</f>
        <v>230438</v>
      </c>
      <c r="J840" s="19">
        <f>VLOOKUP($A840,'HUMAN RESOURCES'!$A840:$L3530,COLUMN(D840),0)</f>
        <v>1.7999999999999999E-2</v>
      </c>
      <c r="K840" s="19">
        <f>VLOOKUP($A840,'HUMAN RESOURCES'!$A840:$L3530,COLUMN(E840),0)</f>
        <v>0.03</v>
      </c>
      <c r="L840" s="19">
        <f>VLOOKUP($A840,'HUMAN RESOURCES'!$A840:$L3530,COLUMN(F840),0)</f>
        <v>72</v>
      </c>
      <c r="M840" s="19">
        <f>VLOOKUP($A840,'HUMAN RESOURCES'!$A840:$L3530,COLUMN(G840),0)</f>
        <v>60</v>
      </c>
      <c r="N840" s="19">
        <f>VLOOKUP($A840,'HUMAN RESOURCES'!$A840:$L3530,COLUMN(H840),0)</f>
        <v>0.251</v>
      </c>
      <c r="O840" s="19">
        <f>VLOOKUP($A840,'HUMAN RESOURCES'!$A840:$L3530,COLUMN(I840),0)</f>
        <v>0.67400000000000004</v>
      </c>
      <c r="P840" s="19">
        <f>VLOOKUP($A840,'HUMAN RESOURCES'!$A840:$L3530,COLUMN(J840),0)</f>
        <v>7.5999999999999998E-2</v>
      </c>
      <c r="Q840" s="19">
        <f>VLOOKUP($A840,'HUMAN RESOURCES'!$A840:$L3530,COLUMN(K840),0)</f>
        <v>15012985</v>
      </c>
      <c r="R840" s="19">
        <f>VLOOKUP($A840,'HUMAN RESOURCES'!$A840:$L3530,COLUMN(L840),0)</f>
        <v>0.54900000000000004</v>
      </c>
      <c r="S840" s="19">
        <f>VLOOKUP($A840,TOURISM!$A839:$E3529, COLUMN(D840),0)</f>
        <v>803000000</v>
      </c>
      <c r="T840" s="19">
        <f>VLOOKUP($A840,TOURISM!$A839:$E3529, COLUMN(E840),0)</f>
        <v>997000000</v>
      </c>
      <c r="U840" s="19">
        <f>VLOOKUP($A840,BUSINESS!$A840:$I3530, COLUMN(H840),0)</f>
        <v>2.7E-2</v>
      </c>
      <c r="V840" s="19">
        <f>VLOOKUP($A840,BUSINESS!$A840:$I3530, COLUMN(I840),0)</f>
        <v>0.16400000000000001</v>
      </c>
    </row>
    <row r="841" spans="1:22" ht="15" x14ac:dyDescent="0.25">
      <c r="A841" s="14" t="s">
        <v>126</v>
      </c>
      <c r="B841" s="15" t="s">
        <v>141</v>
      </c>
      <c r="C841" s="16" t="s">
        <v>117</v>
      </c>
      <c r="D841" s="17">
        <v>2211535312</v>
      </c>
      <c r="E841" s="18">
        <v>5.6000000000000001E-2</v>
      </c>
      <c r="F841" s="18">
        <v>25</v>
      </c>
      <c r="G841" s="18">
        <v>0.29299999999999998</v>
      </c>
      <c r="H841" s="19">
        <f>VLOOKUP($A841,ENERGY!$A841:$E3531,COLUMN(D841),0)</f>
        <v>2846</v>
      </c>
      <c r="I841" s="19">
        <f>VLOOKUP($A841,ENERGY!$A841:$E3531,COLUMN(E841),0)</f>
        <v>5680</v>
      </c>
      <c r="J841" s="19">
        <f>VLOOKUP($A841,'HUMAN RESOURCES'!$A841:$L3531,COLUMN(D841),0)</f>
        <v>1.6E-2</v>
      </c>
      <c r="K841" s="19">
        <f>VLOOKUP($A841,'HUMAN RESOURCES'!$A841:$L3531,COLUMN(E841),0)</f>
        <v>2.8000000000000001E-2</v>
      </c>
      <c r="L841" s="19">
        <f>VLOOKUP($A841,'HUMAN RESOURCES'!$A841:$L3531,COLUMN(F841),0)</f>
        <v>72</v>
      </c>
      <c r="M841" s="19">
        <f>VLOOKUP($A841,'HUMAN RESOURCES'!$A841:$L3531,COLUMN(G841),0)</f>
        <v>64</v>
      </c>
      <c r="N841" s="19">
        <f>VLOOKUP($A841,'HUMAN RESOURCES'!$A841:$L3531,COLUMN(H841),0)</f>
        <v>0.25</v>
      </c>
      <c r="O841" s="19">
        <f>VLOOKUP($A841,'HUMAN RESOURCES'!$A841:$L3531,COLUMN(I841),0)</f>
        <v>0.67800000000000005</v>
      </c>
      <c r="P841" s="19">
        <f>VLOOKUP($A841,'HUMAN RESOURCES'!$A841:$L3531,COLUMN(J841),0)</f>
        <v>7.0999999999999994E-2</v>
      </c>
      <c r="Q841" s="19">
        <f>VLOOKUP($A841,'HUMAN RESOURCES'!$A841:$L3531,COLUMN(K841),0)</f>
        <v>23639303</v>
      </c>
      <c r="R841" s="19">
        <f>VLOOKUP($A841,'HUMAN RESOURCES'!$A841:$L3531,COLUMN(L841),0)</f>
        <v>0.59699999999999998</v>
      </c>
      <c r="S841" s="19">
        <f>VLOOKUP($A841,TOURISM!$A840:$E3530, COLUMN(D841),0)</f>
        <v>2478709140</v>
      </c>
      <c r="T841" s="19">
        <f>VLOOKUP($A841,TOURISM!$A840:$E3530, COLUMN(E841),0)</f>
        <v>448000000</v>
      </c>
      <c r="U841" s="19">
        <f>VLOOKUP($A841,BUSINESS!$A841:$I3531, COLUMN(H841),0)</f>
        <v>0.129</v>
      </c>
      <c r="V841" s="19">
        <f>VLOOKUP($A841,BUSINESS!$A841:$I3531, COLUMN(I841),0)</f>
        <v>0.57999999999999996</v>
      </c>
    </row>
    <row r="842" spans="1:22" ht="15" x14ac:dyDescent="0.25">
      <c r="A842" s="14" t="s">
        <v>126</v>
      </c>
      <c r="B842" s="15" t="s">
        <v>142</v>
      </c>
      <c r="C842" s="16" t="s">
        <v>117</v>
      </c>
      <c r="D842" s="17">
        <v>2366398120</v>
      </c>
      <c r="E842" s="18">
        <v>4.5999999999999999E-2</v>
      </c>
      <c r="F842" s="18">
        <v>19</v>
      </c>
      <c r="G842" s="18">
        <v>0.29299999999999998</v>
      </c>
      <c r="H842" s="19">
        <f>VLOOKUP($A842,ENERGY!$A842:$E3532,COLUMN(D842),0)</f>
        <v>14338</v>
      </c>
      <c r="I842" s="19">
        <f>VLOOKUP($A842,ENERGY!$A842:$E3532,COLUMN(E842),0)</f>
        <v>1742</v>
      </c>
      <c r="J842" s="19">
        <f>VLOOKUP($A842,'HUMAN RESOURCES'!$A842:$L3532,COLUMN(D842),0)</f>
        <v>0.01</v>
      </c>
      <c r="K842" s="19">
        <f>VLOOKUP($A842,'HUMAN RESOURCES'!$A842:$L3532,COLUMN(E842),0)</f>
        <v>5.0000000000000001E-3</v>
      </c>
      <c r="L842" s="19">
        <f>VLOOKUP($A842,'HUMAN RESOURCES'!$A842:$L3532,COLUMN(F842),0)</f>
        <v>81</v>
      </c>
      <c r="M842" s="19">
        <f>VLOOKUP($A842,'HUMAN RESOURCES'!$A842:$L3532,COLUMN(G842),0)</f>
        <v>75</v>
      </c>
      <c r="N842" s="19">
        <f>VLOOKUP($A842,'HUMAN RESOURCES'!$A842:$L3532,COLUMN(H842),0)</f>
        <v>0.19600000000000001</v>
      </c>
      <c r="O842" s="19">
        <f>VLOOKUP($A842,'HUMAN RESOURCES'!$A842:$L3532,COLUMN(I842),0)</f>
        <v>0.71599999999999997</v>
      </c>
      <c r="P842" s="19">
        <f>VLOOKUP($A842,'HUMAN RESOURCES'!$A842:$L3532,COLUMN(J842),0)</f>
        <v>8.8999999999999996E-2</v>
      </c>
      <c r="Q842" s="19">
        <f>VLOOKUP($A842,'HUMAN RESOURCES'!$A842:$L3532,COLUMN(K842),0)</f>
        <v>48039415</v>
      </c>
      <c r="R842" s="19">
        <f>VLOOKUP($A842,'HUMAN RESOURCES'!$A842:$L3532,COLUMN(L842),0)</f>
        <v>0.81</v>
      </c>
      <c r="S842" s="19">
        <f>VLOOKUP($A842,TOURISM!$A841:$E3531, COLUMN(D842),0)</f>
        <v>8226000000</v>
      </c>
      <c r="T842" s="19">
        <f>VLOOKUP($A842,TOURISM!$A841:$E3531, COLUMN(E842),0)</f>
        <v>13507000000</v>
      </c>
      <c r="U842" s="19">
        <f>VLOOKUP($A842,BUSINESS!$A842:$I3532, COLUMN(H842),0)</f>
        <v>0.72699999999999998</v>
      </c>
      <c r="V842" s="19">
        <f>VLOOKUP($A842,BUSINESS!$A842:$I3532, COLUMN(I842),0)</f>
        <v>0.78200000000000003</v>
      </c>
    </row>
    <row r="843" spans="1:22" ht="15" x14ac:dyDescent="0.25">
      <c r="A843" s="14" t="s">
        <v>126</v>
      </c>
      <c r="B843" s="15" t="s">
        <v>143</v>
      </c>
      <c r="C843" s="16" t="s">
        <v>117</v>
      </c>
      <c r="D843" s="17">
        <v>10258324479</v>
      </c>
      <c r="E843" s="21">
        <v>6.4000000000000001E-2</v>
      </c>
      <c r="F843" s="19">
        <v>190</v>
      </c>
      <c r="G843" s="18">
        <v>0.06</v>
      </c>
      <c r="H843" s="19">
        <f>VLOOKUP($A843,ENERGY!$A843:$E3533,COLUMN(D843),0)</f>
        <v>14338</v>
      </c>
      <c r="I843" s="19">
        <f>VLOOKUP($A843,ENERGY!$A843:$E3533,COLUMN(E843),0)</f>
        <v>1192</v>
      </c>
      <c r="J843" s="19">
        <f>VLOOKUP($A843,'HUMAN RESOURCES'!$A843:$L3533,COLUMN(D843),0)</f>
        <v>2.1999999999999999E-2</v>
      </c>
      <c r="K843" s="19">
        <f>VLOOKUP($A843,'HUMAN RESOURCES'!$A843:$L3533,COLUMN(E843),0)</f>
        <v>3.5999999999999997E-2</v>
      </c>
      <c r="L843" s="19">
        <f>VLOOKUP($A843,'HUMAN RESOURCES'!$A843:$L3533,COLUMN(F843),0)</f>
        <v>72</v>
      </c>
      <c r="M843" s="19">
        <f>VLOOKUP($A843,'HUMAN RESOURCES'!$A843:$L3533,COLUMN(G843),0)</f>
        <v>64</v>
      </c>
      <c r="N843" s="19">
        <f>VLOOKUP($A843,'HUMAN RESOURCES'!$A843:$L3533,COLUMN(H843),0)</f>
        <v>0.31900000000000001</v>
      </c>
      <c r="O843" s="19">
        <f>VLOOKUP($A843,'HUMAN RESOURCES'!$A843:$L3533,COLUMN(I843),0)</f>
        <v>0.624</v>
      </c>
      <c r="P843" s="19">
        <f>VLOOKUP($A843,'HUMAN RESOURCES'!$A843:$L3533,COLUMN(J843),0)</f>
        <v>5.7000000000000002E-2</v>
      </c>
      <c r="Q843" s="19">
        <f>VLOOKUP($A843,'HUMAN RESOURCES'!$A843:$L3533,COLUMN(K843),0)</f>
        <v>5104700</v>
      </c>
      <c r="R843" s="19">
        <f>VLOOKUP($A843,'HUMAN RESOURCES'!$A843:$L3533,COLUMN(L843),0)</f>
        <v>0.35299999999999998</v>
      </c>
      <c r="S843" s="19">
        <f>VLOOKUP($A843,TOURISM!$A842:$E3532, COLUMN(D843),0)</f>
        <v>92000000</v>
      </c>
      <c r="T843" s="19">
        <f>VLOOKUP($A843,TOURISM!$A842:$E3532, COLUMN(E843),0)</f>
        <v>73000000</v>
      </c>
      <c r="U843" s="19">
        <f>VLOOKUP($A843,BUSINESS!$A843:$I3533, COLUMN(H843),0)</f>
        <v>5.0999999999999997E-2</v>
      </c>
      <c r="V843" s="19">
        <f>VLOOKUP($A843,BUSINESS!$A843:$I3533, COLUMN(I843),0)</f>
        <v>5.1999999999999998E-2</v>
      </c>
    </row>
    <row r="844" spans="1:22" ht="15" x14ac:dyDescent="0.25">
      <c r="A844" s="14" t="s">
        <v>126</v>
      </c>
      <c r="B844" s="15" t="s">
        <v>144</v>
      </c>
      <c r="C844" s="16" t="s">
        <v>117</v>
      </c>
      <c r="D844" s="17">
        <v>125000000000</v>
      </c>
      <c r="E844" s="18">
        <v>3.6999999999999998E-2</v>
      </c>
      <c r="F844" s="18">
        <v>181</v>
      </c>
      <c r="G844" s="18">
        <v>0.06</v>
      </c>
      <c r="H844" s="19">
        <f>VLOOKUP($A844,ENERGY!$A844:$E3534,COLUMN(D844),0)</f>
        <v>73006</v>
      </c>
      <c r="I844" s="19">
        <f>VLOOKUP($A844,ENERGY!$A844:$E3534,COLUMN(E844),0)</f>
        <v>213221</v>
      </c>
      <c r="J844" s="19">
        <f>VLOOKUP($A844,'HUMAN RESOURCES'!$A844:$L3534,COLUMN(D844),0)</f>
        <v>2.8000000000000001E-2</v>
      </c>
      <c r="K844" s="19">
        <f>VLOOKUP($A844,'HUMAN RESOURCES'!$A844:$L3534,COLUMN(E844),0)</f>
        <v>7.2999999999999995E-2</v>
      </c>
      <c r="L844" s="19">
        <f>VLOOKUP($A844,'HUMAN RESOURCES'!$A844:$L3534,COLUMN(F844),0)</f>
        <v>65</v>
      </c>
      <c r="M844" s="19">
        <f>VLOOKUP($A844,'HUMAN RESOURCES'!$A844:$L3534,COLUMN(G844),0)</f>
        <v>63</v>
      </c>
      <c r="N844" s="19">
        <f>VLOOKUP($A844,'HUMAN RESOURCES'!$A844:$L3534,COLUMN(H844),0)</f>
        <v>0.41099999999999998</v>
      </c>
      <c r="O844" s="19">
        <f>VLOOKUP($A844,'HUMAN RESOURCES'!$A844:$L3534,COLUMN(I844),0)</f>
        <v>0.55200000000000005</v>
      </c>
      <c r="P844" s="19">
        <f>VLOOKUP($A844,'HUMAN RESOURCES'!$A844:$L3534,COLUMN(J844),0)</f>
        <v>3.6999999999999998E-2</v>
      </c>
      <c r="Q844" s="19">
        <f>VLOOKUP($A844,'HUMAN RESOURCES'!$A844:$L3534,COLUMN(K844),0)</f>
        <v>5699112</v>
      </c>
      <c r="R844" s="19">
        <f>VLOOKUP($A844,'HUMAN RESOURCES'!$A844:$L3534,COLUMN(L844),0)</f>
        <v>0.26200000000000001</v>
      </c>
      <c r="S844" s="19">
        <f>VLOOKUP($A844,TOURISM!$A843:$E3533, COLUMN(D844),0)</f>
        <v>122000000</v>
      </c>
      <c r="T844" s="19">
        <f>VLOOKUP($A844,TOURISM!$A843:$E3533, COLUMN(E844),0)</f>
        <v>8000000</v>
      </c>
      <c r="U844" s="19">
        <f>VLOOKUP($A844,BUSINESS!$A844:$I3534, COLUMN(H844),0)</f>
        <v>4.0000000000000001E-3</v>
      </c>
      <c r="V844" s="19">
        <f>VLOOKUP($A844,BUSINESS!$A844:$I3534, COLUMN(I844),0)</f>
        <v>3.5999999999999997E-2</v>
      </c>
    </row>
    <row r="845" spans="1:22" ht="15" x14ac:dyDescent="0.25">
      <c r="A845" s="14" t="s">
        <v>126</v>
      </c>
      <c r="B845" s="15" t="s">
        <v>145</v>
      </c>
      <c r="C845" s="16" t="s">
        <v>117</v>
      </c>
      <c r="D845" s="17">
        <v>1075605492</v>
      </c>
      <c r="E845" s="18">
        <v>5.8999999999999997E-2</v>
      </c>
      <c r="F845" s="18">
        <v>217</v>
      </c>
      <c r="G845" s="18">
        <v>0.13</v>
      </c>
      <c r="H845" s="19">
        <f>VLOOKUP($A845,ENERGY!$A845:$E3535,COLUMN(D845),0)</f>
        <v>14338</v>
      </c>
      <c r="I845" s="19">
        <f>VLOOKUP($A845,ENERGY!$A845:$E3535,COLUMN(E845),0)</f>
        <v>1008</v>
      </c>
      <c r="J845" s="19">
        <f>VLOOKUP($A845,'HUMAN RESOURCES'!$A845:$L3535,COLUMN(D845),0)</f>
        <v>8.0000000000000002E-3</v>
      </c>
      <c r="K845" s="19">
        <f>VLOOKUP($A845,'HUMAN RESOURCES'!$A845:$L3535,COLUMN(E845),0)</f>
        <v>3.2000000000000001E-2</v>
      </c>
      <c r="L845" s="19">
        <f>VLOOKUP($A845,'HUMAN RESOURCES'!$A845:$L3535,COLUMN(F845),0)</f>
        <v>81</v>
      </c>
      <c r="M845" s="19">
        <f>VLOOKUP($A845,'HUMAN RESOURCES'!$A845:$L3535,COLUMN(G845),0)</f>
        <v>76</v>
      </c>
      <c r="N845" s="19">
        <f>VLOOKUP($A845,'HUMAN RESOURCES'!$A845:$L3535,COLUMN(H845),0)</f>
        <v>0.185</v>
      </c>
      <c r="O845" s="19">
        <f>VLOOKUP($A845,'HUMAN RESOURCES'!$A845:$L3535,COLUMN(I845),0)</f>
        <v>0.74199999999999999</v>
      </c>
      <c r="P845" s="19">
        <f>VLOOKUP($A845,'HUMAN RESOURCES'!$A845:$L3535,COLUMN(J845),0)</f>
        <v>7.3999999999999996E-2</v>
      </c>
      <c r="Q845" s="19">
        <f>VLOOKUP($A845,'HUMAN RESOURCES'!$A845:$L3535,COLUMN(K845),0)</f>
        <v>458542</v>
      </c>
      <c r="R845" s="19">
        <f>VLOOKUP($A845,'HUMAN RESOURCES'!$A845:$L3535,COLUMN(L845),0)</f>
        <v>1</v>
      </c>
      <c r="S845" s="19">
        <f>VLOOKUP($A845,TOURISM!$A844:$E3534, COLUMN(D845),0)</f>
        <v>7431000000</v>
      </c>
      <c r="T845" s="19">
        <f>VLOOKUP($A845,TOURISM!$A844:$E3534, COLUMN(E845),0)</f>
        <v>529000000</v>
      </c>
      <c r="U845" s="19">
        <f>VLOOKUP($A845,BUSINESS!$A845:$I3535, COLUMN(H845),0)</f>
        <v>0.315</v>
      </c>
      <c r="V845" s="19">
        <f>VLOOKUP($A845,BUSINESS!$A845:$I3535, COLUMN(I845),0)</f>
        <v>0.94299999999999995</v>
      </c>
    </row>
    <row r="846" spans="1:22" ht="15" x14ac:dyDescent="0.25">
      <c r="A846" s="14" t="s">
        <v>126</v>
      </c>
      <c r="B846" s="15" t="s">
        <v>146</v>
      </c>
      <c r="C846" s="16" t="s">
        <v>117</v>
      </c>
      <c r="D846" s="17">
        <v>1992066759</v>
      </c>
      <c r="E846" s="18">
        <v>7.0000000000000007E-2</v>
      </c>
      <c r="F846" s="18">
        <v>56</v>
      </c>
      <c r="G846" s="18">
        <v>0.315</v>
      </c>
      <c r="H846" s="19">
        <f>VLOOKUP($A846,ENERGY!$A846:$E3536,COLUMN(D846),0)</f>
        <v>3156</v>
      </c>
      <c r="I846" s="19">
        <f>VLOOKUP($A846,ENERGY!$A846:$E3536,COLUMN(E846),0)</f>
        <v>10029</v>
      </c>
      <c r="J846" s="19">
        <f>VLOOKUP($A846,'HUMAN RESOURCES'!$A846:$L3536,COLUMN(D846),0)</f>
        <v>1.9E-2</v>
      </c>
      <c r="K846" s="19">
        <f>VLOOKUP($A846,'HUMAN RESOURCES'!$A846:$L3536,COLUMN(E846),0)</f>
        <v>7.0000000000000001E-3</v>
      </c>
      <c r="L846" s="19">
        <f>VLOOKUP($A846,'HUMAN RESOURCES'!$A846:$L3536,COLUMN(F846),0)</f>
        <v>76</v>
      </c>
      <c r="M846" s="19">
        <f>VLOOKUP($A846,'HUMAN RESOURCES'!$A846:$L3536,COLUMN(G846),0)</f>
        <v>71</v>
      </c>
      <c r="N846" s="19">
        <f>VLOOKUP($A846,'HUMAN RESOURCES'!$A846:$L3536,COLUMN(H846),0)</f>
        <v>0.308</v>
      </c>
      <c r="O846" s="19">
        <f>VLOOKUP($A846,'HUMAN RESOURCES'!$A846:$L3536,COLUMN(I846),0)</f>
        <v>0.64900000000000002</v>
      </c>
      <c r="P846" s="19">
        <f>VLOOKUP($A846,'HUMAN RESOURCES'!$A846:$L3536,COLUMN(J846),0)</f>
        <v>4.2999999999999997E-2</v>
      </c>
      <c r="Q846" s="19">
        <f>VLOOKUP($A846,'HUMAN RESOURCES'!$A846:$L3536,COLUMN(K846),0)</f>
        <v>25365089</v>
      </c>
      <c r="R846" s="19">
        <f>VLOOKUP($A846,'HUMAN RESOURCES'!$A846:$L3536,COLUMN(L846),0)</f>
        <v>0.65700000000000003</v>
      </c>
      <c r="S846" s="19">
        <f>VLOOKUP($A846,TOURISM!$A845:$E3535, COLUMN(D846),0)</f>
        <v>9183000000</v>
      </c>
      <c r="T846" s="19">
        <f>VLOOKUP($A846,TOURISM!$A845:$E3535, COLUMN(E846),0)</f>
        <v>3822000000</v>
      </c>
      <c r="U846" s="19">
        <f>VLOOKUP($A846,BUSINESS!$A846:$I3536, COLUMN(H846),0)</f>
        <v>0.42299999999999999</v>
      </c>
      <c r="V846" s="19">
        <f>VLOOKUP($A846,BUSINESS!$A846:$I3536, COLUMN(I846),0)</f>
        <v>0.57599999999999996</v>
      </c>
    </row>
    <row r="847" spans="1:22" ht="15" x14ac:dyDescent="0.25">
      <c r="A847" s="14" t="s">
        <v>126</v>
      </c>
      <c r="B847" s="15" t="s">
        <v>147</v>
      </c>
      <c r="C847" s="16" t="s">
        <v>117</v>
      </c>
      <c r="D847" s="20">
        <v>15079752557.5</v>
      </c>
      <c r="E847" s="18">
        <v>2.3E-2</v>
      </c>
      <c r="F847" s="18">
        <v>5</v>
      </c>
      <c r="G847" s="18">
        <v>0.15</v>
      </c>
      <c r="H847" s="19">
        <f>VLOOKUP($A847,ENERGY!$A847:$E3537,COLUMN(D847),0)</f>
        <v>15033</v>
      </c>
      <c r="I847" s="19">
        <f>VLOOKUP($A847,ENERGY!$A847:$E3537,COLUMN(E847),0)</f>
        <v>9028</v>
      </c>
      <c r="J847" s="19">
        <f>VLOOKUP($A847,'HUMAN RESOURCES'!$A847:$L3537,COLUMN(D847),0)</f>
        <v>2.1000000000000001E-2</v>
      </c>
      <c r="K847" s="19">
        <f>VLOOKUP($A847,'HUMAN RESOURCES'!$A847:$L3537,COLUMN(E847),0)</f>
        <v>2.1999999999999999E-2</v>
      </c>
      <c r="L847" s="19">
        <f>VLOOKUP($A847,'HUMAN RESOURCES'!$A847:$L3537,COLUMN(F847),0)</f>
        <v>75</v>
      </c>
      <c r="M847" s="19">
        <f>VLOOKUP($A847,'HUMAN RESOURCES'!$A847:$L3537,COLUMN(G847),0)</f>
        <v>72</v>
      </c>
      <c r="N847" s="19">
        <f>VLOOKUP($A847,'HUMAN RESOURCES'!$A847:$L3537,COLUMN(H847),0)</f>
        <v>0.35599999999999998</v>
      </c>
      <c r="O847" s="19">
        <f>VLOOKUP($A847,'HUMAN RESOURCES'!$A847:$L3537,COLUMN(I847),0)</f>
        <v>0.59899999999999998</v>
      </c>
      <c r="P847" s="19">
        <f>VLOOKUP($A847,'HUMAN RESOURCES'!$A847:$L3537,COLUMN(J847),0)</f>
        <v>4.3999999999999997E-2</v>
      </c>
      <c r="Q847" s="19">
        <f>VLOOKUP($A847,'HUMAN RESOURCES'!$A847:$L3537,COLUMN(K847),0)</f>
        <v>292505</v>
      </c>
      <c r="R847" s="19">
        <f>VLOOKUP($A847,'HUMAN RESOURCES'!$A847:$L3537,COLUMN(L847),0)</f>
        <v>0.32500000000000001</v>
      </c>
      <c r="S847" s="19">
        <f>VLOOKUP($A847,TOURISM!$A846:$E3536, COLUMN(D847),0)</f>
        <v>471000000</v>
      </c>
      <c r="T847" s="19">
        <f>VLOOKUP($A847,TOURISM!$A846:$E3536, COLUMN(E847),0)</f>
        <v>75000000</v>
      </c>
      <c r="U847" s="19">
        <f>VLOOKUP($A847,BUSINESS!$A847:$I3537, COLUMN(H847),0)</f>
        <v>6.6000000000000003E-2</v>
      </c>
      <c r="V847" s="19">
        <f>VLOOKUP($A847,BUSINESS!$A847:$I3537, COLUMN(I847),0)</f>
        <v>0.38700000000000001</v>
      </c>
    </row>
    <row r="848" spans="1:22" ht="15" x14ac:dyDescent="0.25">
      <c r="A848" s="14" t="s">
        <v>126</v>
      </c>
      <c r="B848" s="15" t="s">
        <v>148</v>
      </c>
      <c r="C848" s="16" t="s">
        <v>117</v>
      </c>
      <c r="D848" s="17">
        <v>7273933993</v>
      </c>
      <c r="E848" s="18">
        <v>5.8000000000000003E-2</v>
      </c>
      <c r="F848" s="18">
        <v>17</v>
      </c>
      <c r="G848" s="18">
        <v>8.5000000000000006E-2</v>
      </c>
      <c r="H848" s="19">
        <f>VLOOKUP($A848,ENERGY!$A848:$E3538,COLUMN(D848),0)</f>
        <v>9634</v>
      </c>
      <c r="I848" s="19">
        <f>VLOOKUP($A848,ENERGY!$A848:$E3538,COLUMN(E848),0)</f>
        <v>3047</v>
      </c>
      <c r="J848" s="19">
        <f>VLOOKUP($A848,'HUMAN RESOURCES'!$A848:$L3538,COLUMN(D848),0)</f>
        <v>0.02</v>
      </c>
      <c r="K848" s="19">
        <f>VLOOKUP($A848,'HUMAN RESOURCES'!$A848:$L3538,COLUMN(E848),0)</f>
        <v>3.9E-2</v>
      </c>
      <c r="L848" s="19">
        <f>VLOOKUP($A848,'HUMAN RESOURCES'!$A848:$L3538,COLUMN(F848),0)</f>
        <v>69</v>
      </c>
      <c r="M848" s="19">
        <f>VLOOKUP($A848,'HUMAN RESOURCES'!$A848:$L3538,COLUMN(G848),0)</f>
        <v>61</v>
      </c>
      <c r="N848" s="19">
        <f>VLOOKUP($A848,'HUMAN RESOURCES'!$A848:$L3538,COLUMN(H848),0)</f>
        <v>0.29899999999999999</v>
      </c>
      <c r="O848" s="19">
        <f>VLOOKUP($A848,'HUMAN RESOURCES'!$A848:$L3538,COLUMN(I848),0)</f>
        <v>0.66400000000000003</v>
      </c>
      <c r="P848" s="19">
        <f>VLOOKUP($A848,'HUMAN RESOURCES'!$A848:$L3538,COLUMN(J848),0)</f>
        <v>3.6999999999999998E-2</v>
      </c>
      <c r="Q848" s="19">
        <f>VLOOKUP($A848,'HUMAN RESOURCES'!$A848:$L3538,COLUMN(K848),0)</f>
        <v>2496248</v>
      </c>
      <c r="R848" s="19">
        <f>VLOOKUP($A848,'HUMAN RESOURCES'!$A848:$L3538,COLUMN(L848),0)</f>
        <v>0.61399999999999999</v>
      </c>
      <c r="S848" s="19">
        <f>VLOOKUP($A848,TOURISM!$A847:$E3537, COLUMN(D848),0)</f>
        <v>205000000</v>
      </c>
      <c r="T848" s="19">
        <f>VLOOKUP($A848,TOURISM!$A847:$E3537, COLUMN(E848),0)</f>
        <v>207000000</v>
      </c>
      <c r="U848" s="19">
        <f>VLOOKUP($A848,BUSINESS!$A848:$I3538, COLUMN(H848),0)</f>
        <v>0.129</v>
      </c>
      <c r="V848" s="19">
        <f>VLOOKUP($A848,BUSINESS!$A848:$I3538, COLUMN(I848),0)</f>
        <v>0.17199999999999999</v>
      </c>
    </row>
    <row r="849" spans="1:22" ht="15" x14ac:dyDescent="0.25">
      <c r="A849" s="14" t="s">
        <v>126</v>
      </c>
      <c r="B849" s="15" t="s">
        <v>149</v>
      </c>
      <c r="C849" s="16" t="s">
        <v>117</v>
      </c>
      <c r="D849" s="20">
        <v>15079752557.5</v>
      </c>
      <c r="E849" s="21">
        <v>6.4000000000000001E-2</v>
      </c>
      <c r="F849" s="19">
        <v>190</v>
      </c>
      <c r="G849" s="19">
        <v>0.12</v>
      </c>
      <c r="H849" s="19">
        <f>VLOOKUP($A849,ENERGY!$A849:$E3539,COLUMN(D849),0)</f>
        <v>20164</v>
      </c>
      <c r="I849" s="19">
        <f>VLOOKUP($A849,ENERGY!$A849:$E3539,COLUMN(E849),0)</f>
        <v>78081</v>
      </c>
      <c r="J849" s="19">
        <f>VLOOKUP($A849,'HUMAN RESOURCES'!$A849:$L3539,COLUMN(D849),0)</f>
        <v>1.9E-2</v>
      </c>
      <c r="K849" s="19">
        <f>VLOOKUP($A849,'HUMAN RESOURCES'!$A849:$L3539,COLUMN(E849),0)</f>
        <v>5.1999999999999998E-2</v>
      </c>
      <c r="L849" s="19">
        <f>VLOOKUP($A849,'HUMAN RESOURCES'!$A849:$L3539,COLUMN(F849),0)</f>
        <v>65</v>
      </c>
      <c r="M849" s="19">
        <f>VLOOKUP($A849,'HUMAN RESOURCES'!$A849:$L3539,COLUMN(G849),0)</f>
        <v>61</v>
      </c>
      <c r="N849" s="19">
        <f>VLOOKUP($A849,'HUMAN RESOURCES'!$A849:$L3539,COLUMN(H849),0)</f>
        <v>0.28599999999999998</v>
      </c>
      <c r="O849" s="19">
        <f>VLOOKUP($A849,'HUMAN RESOURCES'!$A849:$L3539,COLUMN(I849),0)</f>
        <v>0.66600000000000004</v>
      </c>
      <c r="P849" s="19">
        <f>VLOOKUP($A849,'HUMAN RESOURCES'!$A849:$L3539,COLUMN(J849),0)</f>
        <v>4.9000000000000002E-2</v>
      </c>
      <c r="Q849" s="19">
        <f>VLOOKUP($A849,'HUMAN RESOURCES'!$A849:$L3539,COLUMN(K849),0)</f>
        <v>49875169</v>
      </c>
      <c r="R849" s="19">
        <f>VLOOKUP($A849,'HUMAN RESOURCES'!$A849:$L3539,COLUMN(L849),0)</f>
        <v>0.28499999999999998</v>
      </c>
      <c r="S849" s="19">
        <f>VLOOKUP($A849,TOURISM!$A848:$E3538, COLUMN(D849),0)</f>
        <v>97000000</v>
      </c>
      <c r="T849" s="19">
        <f>VLOOKUP($A849,TOURISM!$A848:$E3538, COLUMN(E849),0)</f>
        <v>32000000</v>
      </c>
      <c r="U849" s="19">
        <f>VLOOKUP($A849,BUSINESS!$A849:$I3539, COLUMN(H849),0)</f>
        <v>0</v>
      </c>
      <c r="V849" s="19">
        <f>VLOOKUP($A849,BUSINESS!$A849:$I3539, COLUMN(I849),0)</f>
        <v>2E-3</v>
      </c>
    </row>
    <row r="850" spans="1:22" ht="15" x14ac:dyDescent="0.25">
      <c r="A850" s="14" t="s">
        <v>126</v>
      </c>
      <c r="B850" s="15" t="s">
        <v>150</v>
      </c>
      <c r="C850" s="16" t="s">
        <v>117</v>
      </c>
      <c r="D850" s="17">
        <v>97977766198</v>
      </c>
      <c r="E850" s="18">
        <v>2.8000000000000001E-2</v>
      </c>
      <c r="F850" s="18">
        <v>18</v>
      </c>
      <c r="G850" s="18">
        <v>7.2999999999999995E-2</v>
      </c>
      <c r="H850" s="19">
        <f>VLOOKUP($A850,ENERGY!$A850:$E3540,COLUMN(D850),0)</f>
        <v>82046</v>
      </c>
      <c r="I850" s="19">
        <f>VLOOKUP($A850,ENERGY!$A850:$E3540,COLUMN(E850),0)</f>
        <v>156676</v>
      </c>
      <c r="J850" s="19">
        <f>VLOOKUP($A850,'HUMAN RESOURCES'!$A850:$L3540,COLUMN(D850),0)</f>
        <v>2.9000000000000001E-2</v>
      </c>
      <c r="K850" s="19">
        <f>VLOOKUP($A850,'HUMAN RESOURCES'!$A850:$L3540,COLUMN(E850),0)</f>
        <v>4.9000000000000002E-2</v>
      </c>
      <c r="L850" s="19">
        <f>VLOOKUP($A850,'HUMAN RESOURCES'!$A850:$L3540,COLUMN(F850),0)</f>
        <v>65</v>
      </c>
      <c r="M850" s="19">
        <f>VLOOKUP($A850,'HUMAN RESOURCES'!$A850:$L3540,COLUMN(G850),0)</f>
        <v>63</v>
      </c>
      <c r="N850" s="19">
        <f>VLOOKUP($A850,'HUMAN RESOURCES'!$A850:$L3540,COLUMN(H850),0)</f>
        <v>0.39700000000000002</v>
      </c>
      <c r="O850" s="19">
        <f>VLOOKUP($A850,'HUMAN RESOURCES'!$A850:$L3540,COLUMN(I850),0)</f>
        <v>0.56000000000000005</v>
      </c>
      <c r="P850" s="19">
        <f>VLOOKUP($A850,'HUMAN RESOURCES'!$A850:$L3540,COLUMN(J850),0)</f>
        <v>4.2999999999999997E-2</v>
      </c>
      <c r="Q850" s="19">
        <f>VLOOKUP($A850,'HUMAN RESOURCES'!$A850:$L3540,COLUMN(K850),0)</f>
        <v>24921910</v>
      </c>
      <c r="R850" s="19">
        <f>VLOOKUP($A850,'HUMAN RESOURCES'!$A850:$L3540,COLUMN(L850),0)</f>
        <v>0.14899999999999999</v>
      </c>
      <c r="S850" s="19">
        <f>VLOOKUP($A850,TOURISM!$A849:$E3539, COLUMN(D850),0)</f>
        <v>260000000</v>
      </c>
      <c r="T850" s="19">
        <f>VLOOKUP($A850,TOURISM!$A849:$E3539, COLUMN(E850),0)</f>
        <v>205000000</v>
      </c>
      <c r="U850" s="19">
        <f>VLOOKUP($A850,BUSINESS!$A850:$I3540, COLUMN(H850),0)</f>
        <v>4.0000000000000001E-3</v>
      </c>
      <c r="V850" s="19">
        <f>VLOOKUP($A850,BUSINESS!$A850:$I3540, COLUMN(I850),0)</f>
        <v>5.0000000000000001E-3</v>
      </c>
    </row>
    <row r="851" spans="1:22" ht="15" x14ac:dyDescent="0.25">
      <c r="A851" s="14" t="s">
        <v>126</v>
      </c>
      <c r="B851" s="15" t="s">
        <v>151</v>
      </c>
      <c r="C851" s="16" t="s">
        <v>117</v>
      </c>
      <c r="D851" s="17">
        <v>91371236939</v>
      </c>
      <c r="E851" s="18">
        <v>3.2000000000000001E-2</v>
      </c>
      <c r="F851" s="18">
        <v>35</v>
      </c>
      <c r="G851" s="18">
        <v>0.10100000000000001</v>
      </c>
      <c r="H851" s="19">
        <f>VLOOKUP($A851,ENERGY!$A851:$E3541,COLUMN(D851),0)</f>
        <v>40009</v>
      </c>
      <c r="I851" s="19">
        <f>VLOOKUP($A851,ENERGY!$A851:$E3541,COLUMN(E851),0)</f>
        <v>75944</v>
      </c>
      <c r="J851" s="19">
        <f>VLOOKUP($A851,'HUMAN RESOURCES'!$A851:$L3541,COLUMN(D851),0)</f>
        <v>2.8000000000000001E-2</v>
      </c>
      <c r="K851" s="19">
        <f>VLOOKUP($A851,'HUMAN RESOURCES'!$A851:$L3541,COLUMN(E851),0)</f>
        <v>8.2000000000000003E-2</v>
      </c>
      <c r="L851" s="19">
        <f>VLOOKUP($A851,'HUMAN RESOURCES'!$A851:$L3541,COLUMN(F851),0)</f>
        <v>66</v>
      </c>
      <c r="M851" s="19">
        <f>VLOOKUP($A851,'HUMAN RESOURCES'!$A851:$L3541,COLUMN(G851),0)</f>
        <v>64</v>
      </c>
      <c r="N851" s="19">
        <f>VLOOKUP($A851,'HUMAN RESOURCES'!$A851:$L3541,COLUMN(H851),0)</f>
        <v>0.38800000000000001</v>
      </c>
      <c r="O851" s="19">
        <f>VLOOKUP($A851,'HUMAN RESOURCES'!$A851:$L3541,COLUMN(I851),0)</f>
        <v>0.57099999999999995</v>
      </c>
      <c r="P851" s="19">
        <f>VLOOKUP($A851,'HUMAN RESOURCES'!$A851:$L3541,COLUMN(J851),0)</f>
        <v>4.1000000000000002E-2</v>
      </c>
      <c r="Q851" s="19">
        <f>VLOOKUP($A851,'HUMAN RESOURCES'!$A851:$L3541,COLUMN(K851),0)</f>
        <v>155151394</v>
      </c>
      <c r="R851" s="19">
        <f>VLOOKUP($A851,'HUMAN RESOURCES'!$A851:$L3541,COLUMN(L851),0)</f>
        <v>0.34399999999999997</v>
      </c>
      <c r="S851" s="19">
        <f>VLOOKUP($A851,TOURISM!$A850:$E3540, COLUMN(D851),0)</f>
        <v>765000000</v>
      </c>
      <c r="T851" s="19">
        <f>VLOOKUP($A851,TOURISM!$A850:$E3540, COLUMN(E851),0)</f>
        <v>1612000000</v>
      </c>
      <c r="U851" s="19">
        <f>VLOOKUP($A851,BUSINESS!$A851:$I3541, COLUMN(H851),0)</f>
        <v>6.2E-2</v>
      </c>
      <c r="V851" s="19">
        <f>VLOOKUP($A851,BUSINESS!$A851:$I3541, COLUMN(I851),0)</f>
        <v>3.2000000000000001E-2</v>
      </c>
    </row>
    <row r="852" spans="1:22" ht="15" x14ac:dyDescent="0.25">
      <c r="A852" s="14" t="s">
        <v>126</v>
      </c>
      <c r="B852" s="15" t="s">
        <v>152</v>
      </c>
      <c r="C852" s="16" t="s">
        <v>117</v>
      </c>
      <c r="D852" s="17">
        <v>114000000000</v>
      </c>
      <c r="E852" s="18">
        <v>3.2000000000000001E-2</v>
      </c>
      <c r="F852" s="18">
        <v>826</v>
      </c>
      <c r="G852" s="18">
        <v>5.2999999999999999E-2</v>
      </c>
      <c r="H852" s="19">
        <f>VLOOKUP($A852,ENERGY!$A852:$E3542,COLUMN(D852),0)</f>
        <v>25162</v>
      </c>
      <c r="I852" s="19">
        <f>VLOOKUP($A852,ENERGY!$A852:$E3542,COLUMN(E852),0)</f>
        <v>19637</v>
      </c>
      <c r="J852" s="19">
        <f>VLOOKUP($A852,'HUMAN RESOURCES'!$A852:$L3542,COLUMN(D852),0)</f>
        <v>2.8000000000000001E-2</v>
      </c>
      <c r="K852" s="19">
        <f>VLOOKUP($A852,'HUMAN RESOURCES'!$A852:$L3542,COLUMN(E852),0)</f>
        <v>2.8000000000000001E-2</v>
      </c>
      <c r="L852" s="19">
        <f>VLOOKUP($A852,'HUMAN RESOURCES'!$A852:$L3542,COLUMN(F852),0)</f>
        <v>71</v>
      </c>
      <c r="M852" s="19">
        <f>VLOOKUP($A852,'HUMAN RESOURCES'!$A852:$L3542,COLUMN(G852),0)</f>
        <v>64</v>
      </c>
      <c r="N852" s="19">
        <f>VLOOKUP($A852,'HUMAN RESOURCES'!$A852:$L3542,COLUMN(H852),0)</f>
        <v>0.374</v>
      </c>
      <c r="O852" s="19">
        <f>VLOOKUP($A852,'HUMAN RESOURCES'!$A852:$L3542,COLUMN(I852),0)</f>
        <v>0.59199999999999997</v>
      </c>
      <c r="P852" s="19">
        <f>VLOOKUP($A852,'HUMAN RESOURCES'!$A852:$L3542,COLUMN(J852),0)</f>
        <v>3.4000000000000002E-2</v>
      </c>
      <c r="Q852" s="19">
        <f>VLOOKUP($A852,'HUMAN RESOURCES'!$A852:$L3542,COLUMN(K852),0)</f>
        <v>84231329</v>
      </c>
      <c r="R852" s="19">
        <f>VLOOKUP($A852,'HUMAN RESOURCES'!$A852:$L3542,COLUMN(L852),0)</f>
        <v>0.46899999999999997</v>
      </c>
      <c r="S852" s="19">
        <f>VLOOKUP($A852,TOURISM!$A851:$E3541, COLUMN(D852),0)</f>
        <v>2390000000</v>
      </c>
      <c r="T852" s="19">
        <f>VLOOKUP($A852,TOURISM!$A851:$E3541, COLUMN(E852),0)</f>
        <v>1526000000</v>
      </c>
      <c r="U852" s="19">
        <f>VLOOKUP($A852,BUSINESS!$A852:$I3542, COLUMN(H852),0)</f>
        <v>5.1999999999999998E-2</v>
      </c>
      <c r="V852" s="19">
        <f>VLOOKUP($A852,BUSINESS!$A852:$I3542, COLUMN(I852),0)</f>
        <v>0.39100000000000001</v>
      </c>
    </row>
    <row r="853" spans="1:22" ht="15" x14ac:dyDescent="0.25">
      <c r="A853" s="14" t="s">
        <v>126</v>
      </c>
      <c r="B853" s="15" t="s">
        <v>153</v>
      </c>
      <c r="C853" s="16" t="s">
        <v>117</v>
      </c>
      <c r="D853" s="17">
        <v>765000000000</v>
      </c>
      <c r="E853" s="18">
        <v>5.1999999999999998E-2</v>
      </c>
      <c r="F853" s="18">
        <v>784</v>
      </c>
      <c r="G853" s="18">
        <v>5.8999999999999997E-2</v>
      </c>
      <c r="H853" s="19">
        <f>VLOOKUP($A853,ENERGY!$A853:$E3543,COLUMN(D853),0)</f>
        <v>226946</v>
      </c>
      <c r="I853" s="19">
        <f>VLOOKUP($A853,ENERGY!$A853:$E3543,COLUMN(E853),0)</f>
        <v>508052</v>
      </c>
      <c r="J853" s="19">
        <f>VLOOKUP($A853,'HUMAN RESOURCES'!$A853:$L3543,COLUMN(D853),0)</f>
        <v>0.01</v>
      </c>
      <c r="K853" s="19">
        <f>VLOOKUP($A853,'HUMAN RESOURCES'!$A853:$L3543,COLUMN(E853),0)</f>
        <v>2E-3</v>
      </c>
      <c r="L853" s="19">
        <f>VLOOKUP($A853,'HUMAN RESOURCES'!$A853:$L3543,COLUMN(F853),0)</f>
        <v>82</v>
      </c>
      <c r="M853" s="19">
        <f>VLOOKUP($A853,'HUMAN RESOURCES'!$A853:$L3543,COLUMN(G853),0)</f>
        <v>77</v>
      </c>
      <c r="N853" s="19">
        <f>VLOOKUP($A853,'HUMAN RESOURCES'!$A853:$L3543,COLUMN(H853),0)</f>
        <v>0.19600000000000001</v>
      </c>
      <c r="O853" s="19">
        <f>VLOOKUP($A853,'HUMAN RESOURCES'!$A853:$L3543,COLUMN(I853),0)</f>
        <v>0.72299999999999998</v>
      </c>
      <c r="P853" s="19">
        <f>VLOOKUP($A853,'HUMAN RESOURCES'!$A853:$L3543,COLUMN(J853),0)</f>
        <v>8.1000000000000003E-2</v>
      </c>
      <c r="Q853" s="19">
        <f>VLOOKUP($A853,'HUMAN RESOURCES'!$A853:$L3543,COLUMN(K853),0)</f>
        <v>4166700</v>
      </c>
      <c r="R853" s="19">
        <f>VLOOKUP($A853,'HUMAN RESOURCES'!$A853:$L3543,COLUMN(L853),0)</f>
        <v>1</v>
      </c>
      <c r="S853" s="19">
        <f>VLOOKUP($A853,TOURISM!$A852:$E3542, COLUMN(D853),0)</f>
        <v>5327000000</v>
      </c>
      <c r="T853" s="19">
        <f>VLOOKUP($A853,TOURISM!$A852:$E3542, COLUMN(E853),0)</f>
        <v>9291000000</v>
      </c>
      <c r="U853" s="19">
        <f>VLOOKUP($A853,BUSINESS!$A853:$I3543, COLUMN(H853),0)</f>
        <v>0.62</v>
      </c>
      <c r="V853" s="19">
        <f>VLOOKUP($A853,BUSINESS!$A853:$I3543, COLUMN(I853),0)</f>
        <v>0.91200000000000003</v>
      </c>
    </row>
    <row r="854" spans="1:22" ht="15" x14ac:dyDescent="0.25">
      <c r="A854" s="14" t="s">
        <v>126</v>
      </c>
      <c r="B854" s="15" t="s">
        <v>154</v>
      </c>
      <c r="C854" s="16" t="s">
        <v>117</v>
      </c>
      <c r="D854" s="17">
        <v>20662525941</v>
      </c>
      <c r="E854" s="18">
        <v>4.2000000000000003E-2</v>
      </c>
      <c r="F854" s="18">
        <v>44</v>
      </c>
      <c r="G854" s="18">
        <v>9.5000000000000001E-2</v>
      </c>
      <c r="H854" s="19">
        <f>VLOOKUP($A854,ENERGY!$A854:$E3544,COLUMN(D854),0)</f>
        <v>8942</v>
      </c>
      <c r="I854" s="19">
        <f>VLOOKUP($A854,ENERGY!$A854:$E3544,COLUMN(E854),0)</f>
        <v>11892</v>
      </c>
      <c r="J854" s="19">
        <f>VLOOKUP($A854,'HUMAN RESOURCES'!$A854:$L3544,COLUMN(D854),0)</f>
        <v>1.9E-2</v>
      </c>
      <c r="K854" s="19">
        <f>VLOOKUP($A854,'HUMAN RESOURCES'!$A854:$L3544,COLUMN(E854),0)</f>
        <v>1.2E-2</v>
      </c>
      <c r="L854" s="19">
        <f>VLOOKUP($A854,'HUMAN RESOURCES'!$A854:$L3544,COLUMN(F854),0)</f>
        <v>77</v>
      </c>
      <c r="M854" s="19">
        <f>VLOOKUP($A854,'HUMAN RESOURCES'!$A854:$L3544,COLUMN(G854),0)</f>
        <v>70</v>
      </c>
      <c r="N854" s="19">
        <f>VLOOKUP($A854,'HUMAN RESOURCES'!$A854:$L3544,COLUMN(H854),0)</f>
        <v>0.25600000000000001</v>
      </c>
      <c r="O854" s="19">
        <f>VLOOKUP($A854,'HUMAN RESOURCES'!$A854:$L3544,COLUMN(I854),0)</f>
        <v>0.67500000000000004</v>
      </c>
      <c r="P854" s="19">
        <f>VLOOKUP($A854,'HUMAN RESOURCES'!$A854:$L3544,COLUMN(J854),0)</f>
        <v>6.9000000000000006E-2</v>
      </c>
      <c r="Q854" s="19">
        <f>VLOOKUP($A854,'HUMAN RESOURCES'!$A854:$L3544,COLUMN(K854),0)</f>
        <v>19435000</v>
      </c>
      <c r="R854" s="19">
        <f>VLOOKUP($A854,'HUMAN RESOURCES'!$A854:$L3544,COLUMN(L854),0)</f>
        <v>0.184</v>
      </c>
      <c r="S854" s="19">
        <f>VLOOKUP($A854,TOURISM!$A853:$E3543, COLUMN(D854),0)</f>
        <v>808000000</v>
      </c>
      <c r="T854" s="19">
        <f>VLOOKUP($A854,TOURISM!$A853:$E3543, COLUMN(E854),0)</f>
        <v>499000000</v>
      </c>
      <c r="U854" s="19">
        <f>VLOOKUP($A854,BUSINESS!$A854:$I3544, COLUMN(H854),0)</f>
        <v>1.4E-2</v>
      </c>
      <c r="V854" s="19">
        <f>VLOOKUP($A854,BUSINESS!$A854:$I3544, COLUMN(I854),0)</f>
        <v>0.112</v>
      </c>
    </row>
    <row r="855" spans="1:22" ht="15" x14ac:dyDescent="0.25">
      <c r="A855" s="14" t="s">
        <v>126</v>
      </c>
      <c r="B855" s="15" t="s">
        <v>155</v>
      </c>
      <c r="C855" s="16" t="s">
        <v>117</v>
      </c>
      <c r="D855" s="17">
        <v>2076148710</v>
      </c>
      <c r="E855" s="18">
        <v>4.2999999999999997E-2</v>
      </c>
      <c r="F855" s="18">
        <v>13</v>
      </c>
      <c r="G855" s="18">
        <v>0.20300000000000001</v>
      </c>
      <c r="H855" s="19">
        <f>VLOOKUP($A855,ENERGY!$A855:$E3545,COLUMN(D855),0)</f>
        <v>2473</v>
      </c>
      <c r="I855" s="19">
        <f>VLOOKUP($A855,ENERGY!$A855:$E3545,COLUMN(E855),0)</f>
        <v>3033</v>
      </c>
      <c r="J855" s="19">
        <f>VLOOKUP($A855,'HUMAN RESOURCES'!$A855:$L3545,COLUMN(D855),0)</f>
        <v>2.9000000000000001E-2</v>
      </c>
      <c r="K855" s="19">
        <f>VLOOKUP($A855,'HUMAN RESOURCES'!$A855:$L3545,COLUMN(E855),0)</f>
        <v>5.8000000000000003E-2</v>
      </c>
      <c r="L855" s="19">
        <f>VLOOKUP($A855,'HUMAN RESOURCES'!$A855:$L3545,COLUMN(F855),0)</f>
        <v>69</v>
      </c>
      <c r="M855" s="19">
        <f>VLOOKUP($A855,'HUMAN RESOURCES'!$A855:$L3545,COLUMN(G855),0)</f>
        <v>62</v>
      </c>
      <c r="N855" s="19">
        <f>VLOOKUP($A855,'HUMAN RESOURCES'!$A855:$L3545,COLUMN(H855),0)</f>
        <v>0.39200000000000002</v>
      </c>
      <c r="O855" s="19">
        <f>VLOOKUP($A855,'HUMAN RESOURCES'!$A855:$L3545,COLUMN(I855),0)</f>
        <v>0.56999999999999995</v>
      </c>
      <c r="P855" s="19">
        <f>VLOOKUP($A855,'HUMAN RESOURCES'!$A855:$L3545,COLUMN(J855),0)</f>
        <v>3.6999999999999998E-2</v>
      </c>
      <c r="Q855" s="19">
        <f>VLOOKUP($A855,'HUMAN RESOURCES'!$A855:$L3545,COLUMN(K855),0)</f>
        <v>6663929</v>
      </c>
      <c r="R855" s="19">
        <f>VLOOKUP($A855,'HUMAN RESOURCES'!$A855:$L3545,COLUMN(L855),0)</f>
        <v>0.26400000000000001</v>
      </c>
      <c r="S855" s="19">
        <f>VLOOKUP($A855,TOURISM!$A854:$E3544, COLUMN(D855),0)</f>
        <v>9600000</v>
      </c>
      <c r="T855" s="19">
        <f>VLOOKUP($A855,TOURISM!$A854:$E3544, COLUMN(E855),0)</f>
        <v>3400000</v>
      </c>
      <c r="U855" s="19">
        <f>VLOOKUP($A855,BUSINESS!$A855:$I3545, COLUMN(H855),0)</f>
        <v>1E-3</v>
      </c>
      <c r="V855" s="19">
        <f>VLOOKUP($A855,BUSINESS!$A855:$I3545, COLUMN(I855),0)</f>
        <v>0.02</v>
      </c>
    </row>
    <row r="856" spans="1:22" ht="15" x14ac:dyDescent="0.25">
      <c r="A856" s="14" t="s">
        <v>126</v>
      </c>
      <c r="B856" s="15" t="s">
        <v>156</v>
      </c>
      <c r="C856" s="16" t="s">
        <v>117</v>
      </c>
      <c r="D856" s="17">
        <v>161000000000</v>
      </c>
      <c r="E856" s="18">
        <v>3.5000000000000003E-2</v>
      </c>
      <c r="F856" s="18">
        <v>87</v>
      </c>
      <c r="G856" s="18">
        <v>5.5E-2</v>
      </c>
      <c r="H856" s="19">
        <f>VLOOKUP($A856,ENERGY!$A856:$E3546,COLUMN(D856),0)</f>
        <v>107656</v>
      </c>
      <c r="I856" s="19">
        <f>VLOOKUP($A856,ENERGY!$A856:$E3546,COLUMN(E856),0)</f>
        <v>261838</v>
      </c>
      <c r="J856" s="19">
        <f>VLOOKUP($A856,'HUMAN RESOURCES'!$A856:$L3546,COLUMN(D856),0)</f>
        <v>1.2999999999999999E-2</v>
      </c>
      <c r="K856" s="19">
        <f>VLOOKUP($A856,'HUMAN RESOURCES'!$A856:$L3546,COLUMN(E856),0)</f>
        <v>1.6E-2</v>
      </c>
      <c r="L856" s="19">
        <f>VLOOKUP($A856,'HUMAN RESOURCES'!$A856:$L3546,COLUMN(F856),0)</f>
        <v>76</v>
      </c>
      <c r="M856" s="19">
        <f>VLOOKUP($A856,'HUMAN RESOURCES'!$A856:$L3546,COLUMN(G856),0)</f>
        <v>69</v>
      </c>
      <c r="N856" s="19">
        <f>VLOOKUP($A856,'HUMAN RESOURCES'!$A856:$L3546,COLUMN(H856),0)</f>
        <v>0.22800000000000001</v>
      </c>
      <c r="O856" s="19">
        <f>VLOOKUP($A856,'HUMAN RESOURCES'!$A856:$L3546,COLUMN(I856),0)</f>
        <v>0.69699999999999995</v>
      </c>
      <c r="P856" s="19">
        <f>VLOOKUP($A856,'HUMAN RESOURCES'!$A856:$L3546,COLUMN(J856),0)</f>
        <v>7.4999999999999997E-2</v>
      </c>
      <c r="Q856" s="19">
        <f>VLOOKUP($A856,'HUMAN RESOURCES'!$A856:$L3546,COLUMN(K856),0)</f>
        <v>65087400</v>
      </c>
      <c r="R856" s="19">
        <f>VLOOKUP($A856,'HUMAN RESOURCES'!$A856:$L3546,COLUMN(L856),0)</f>
        <v>0.36299999999999999</v>
      </c>
      <c r="S856" s="19">
        <f>VLOOKUP($A856,TOURISM!$A855:$E3545, COLUMN(D856),0)</f>
        <v>13054000000</v>
      </c>
      <c r="T856" s="19">
        <f>VLOOKUP($A856,TOURISM!$A855:$E3545, COLUMN(E856),0)</f>
        <v>5343000000</v>
      </c>
      <c r="U856" s="19">
        <f>VLOOKUP($A856,BUSINESS!$A856:$I3546, COLUMN(H856),0)</f>
        <v>0.107</v>
      </c>
      <c r="V856" s="19">
        <f>VLOOKUP($A856,BUSINESS!$A856:$I3546, COLUMN(I856),0)</f>
        <v>0.41399999999999998</v>
      </c>
    </row>
    <row r="857" spans="1:22" ht="15" x14ac:dyDescent="0.25">
      <c r="A857" s="14" t="s">
        <v>126</v>
      </c>
      <c r="B857" s="15" t="s">
        <v>157</v>
      </c>
      <c r="C857" s="16" t="s">
        <v>117</v>
      </c>
      <c r="D857" s="17">
        <v>455500000</v>
      </c>
      <c r="E857" s="18">
        <v>8.5999999999999993E-2</v>
      </c>
      <c r="F857" s="18">
        <v>27</v>
      </c>
      <c r="G857" s="18">
        <v>0.155</v>
      </c>
      <c r="H857" s="19">
        <f>VLOOKUP($A857,ENERGY!$A857:$E3547,COLUMN(D857),0)</f>
        <v>14338</v>
      </c>
      <c r="I857" s="19">
        <f>VLOOKUP($A857,ENERGY!$A857:$E3547,COLUMN(E857),0)</f>
        <v>191</v>
      </c>
      <c r="J857" s="19">
        <f>VLOOKUP($A857,'HUMAN RESOURCES'!$A857:$L3547,COLUMN(D857),0)</f>
        <v>3.7999999999999999E-2</v>
      </c>
      <c r="K857" s="19">
        <f>VLOOKUP($A857,'HUMAN RESOURCES'!$A857:$L3547,COLUMN(E857),0)</f>
        <v>6.9000000000000006E-2</v>
      </c>
      <c r="L857" s="19">
        <f>VLOOKUP($A857,'HUMAN RESOURCES'!$A857:$L3547,COLUMN(F857),0)</f>
        <v>64</v>
      </c>
      <c r="M857" s="19">
        <f>VLOOKUP($A857,'HUMAN RESOURCES'!$A857:$L3547,COLUMN(G857),0)</f>
        <v>61</v>
      </c>
      <c r="N857" s="19">
        <f>VLOOKUP($A857,'HUMAN RESOURCES'!$A857:$L3547,COLUMN(H857),0)</f>
        <v>0.48399999999999999</v>
      </c>
      <c r="O857" s="19">
        <f>VLOOKUP($A857,'HUMAN RESOURCES'!$A857:$L3547,COLUMN(I857),0)</f>
        <v>0.48899999999999999</v>
      </c>
      <c r="P857" s="19">
        <f>VLOOKUP($A857,'HUMAN RESOURCES'!$A857:$L3547,COLUMN(J857),0)</f>
        <v>2.7E-2</v>
      </c>
      <c r="Q857" s="19">
        <f>VLOOKUP($A857,'HUMAN RESOURCES'!$A857:$L3547,COLUMN(K857),0)</f>
        <v>966987</v>
      </c>
      <c r="R857" s="19">
        <f>VLOOKUP($A857,'HUMAN RESOURCES'!$A857:$L3547,COLUMN(L857),0)</f>
        <v>0.25700000000000001</v>
      </c>
      <c r="S857" s="19">
        <f>VLOOKUP($A857,TOURISM!$A856:$E3546, COLUMN(D857),0)</f>
        <v>2478709140</v>
      </c>
      <c r="T857" s="19">
        <f>VLOOKUP($A857,TOURISM!$A856:$E3546, COLUMN(E857),0)</f>
        <v>448000000</v>
      </c>
      <c r="U857" s="19">
        <f>VLOOKUP($A857,BUSINESS!$A857:$I3547, COLUMN(H857),0)</f>
        <v>0.129</v>
      </c>
      <c r="V857" s="19">
        <f>VLOOKUP($A857,BUSINESS!$A857:$I3547, COLUMN(I857),0)</f>
        <v>2.7E-2</v>
      </c>
    </row>
    <row r="858" spans="1:22" ht="15" x14ac:dyDescent="0.25">
      <c r="A858" s="14" t="s">
        <v>126</v>
      </c>
      <c r="B858" s="15" t="s">
        <v>158</v>
      </c>
      <c r="C858" s="16" t="s">
        <v>117</v>
      </c>
      <c r="D858" s="17">
        <v>6838351088</v>
      </c>
      <c r="E858" s="18">
        <v>3.6999999999999998E-2</v>
      </c>
      <c r="F858" s="18">
        <v>111</v>
      </c>
      <c r="G858" s="19">
        <v>0.12</v>
      </c>
      <c r="H858" s="19">
        <f>VLOOKUP($A858,ENERGY!$A858:$E3548,COLUMN(D858),0)</f>
        <v>22669</v>
      </c>
      <c r="I858" s="19">
        <f>VLOOKUP($A858,ENERGY!$A858:$E3548,COLUMN(E858),0)</f>
        <v>55093</v>
      </c>
      <c r="J858" s="19">
        <f>VLOOKUP($A858,'HUMAN RESOURCES'!$A858:$L3548,COLUMN(D858),0)</f>
        <v>2.3E-2</v>
      </c>
      <c r="K858" s="19">
        <f>VLOOKUP($A858,'HUMAN RESOURCES'!$A858:$L3548,COLUMN(E858),0)</f>
        <v>0.06</v>
      </c>
      <c r="L858" s="19">
        <f>VLOOKUP($A858,'HUMAN RESOURCES'!$A858:$L3548,COLUMN(F858),0)</f>
        <v>68</v>
      </c>
      <c r="M858" s="19">
        <f>VLOOKUP($A858,'HUMAN RESOURCES'!$A858:$L3548,COLUMN(G858),0)</f>
        <v>60</v>
      </c>
      <c r="N858" s="19">
        <f>VLOOKUP($A858,'HUMAN RESOURCES'!$A858:$L3548,COLUMN(H858),0)</f>
        <v>0.33400000000000002</v>
      </c>
      <c r="O858" s="19">
        <f>VLOOKUP($A858,'HUMAN RESOURCES'!$A858:$L3548,COLUMN(I858),0)</f>
        <v>0.62</v>
      </c>
      <c r="P858" s="19">
        <f>VLOOKUP($A858,'HUMAN RESOURCES'!$A858:$L3548,COLUMN(J858),0)</f>
        <v>4.5999999999999999E-2</v>
      </c>
      <c r="Q858" s="19">
        <f>VLOOKUP($A858,'HUMAN RESOURCES'!$A858:$L3548,COLUMN(K858),0)</f>
        <v>4696876</v>
      </c>
      <c r="R858" s="19">
        <f>VLOOKUP($A858,'HUMAN RESOURCES'!$A858:$L3548,COLUMN(L858),0)</f>
        <v>0.46800000000000003</v>
      </c>
      <c r="S858" s="19">
        <f>VLOOKUP($A858,TOURISM!$A857:$E3547, COLUMN(D858),0)</f>
        <v>2478709140</v>
      </c>
      <c r="T858" s="19">
        <f>VLOOKUP($A858,TOURISM!$A857:$E3547, COLUMN(E858),0)</f>
        <v>448000000</v>
      </c>
      <c r="U858" s="19">
        <f>VLOOKUP($A858,BUSINESS!$A858:$I3548, COLUMN(H858),0)</f>
        <v>8.0000000000000002E-3</v>
      </c>
      <c r="V858" s="19">
        <f>VLOOKUP($A858,BUSINESS!$A858:$I3548, COLUMN(I858),0)</f>
        <v>1.0999999999999999E-2</v>
      </c>
    </row>
    <row r="859" spans="1:22" ht="15" x14ac:dyDescent="0.25">
      <c r="A859" s="14" t="s">
        <v>126</v>
      </c>
      <c r="B859" s="15" t="s">
        <v>159</v>
      </c>
      <c r="C859" s="16" t="s">
        <v>117</v>
      </c>
      <c r="D859" s="17">
        <v>12030023548</v>
      </c>
      <c r="E859" s="18">
        <v>5.0999999999999997E-2</v>
      </c>
      <c r="F859" s="18">
        <v>24</v>
      </c>
      <c r="G859" s="19">
        <v>0.12</v>
      </c>
      <c r="H859" s="19">
        <f>VLOOKUP($A859,ENERGY!$A859:$E3549,COLUMN(D859),0)</f>
        <v>50512</v>
      </c>
      <c r="I859" s="19">
        <f>VLOOKUP($A859,ENERGY!$A859:$E3549,COLUMN(E859),0)</f>
        <v>120039</v>
      </c>
      <c r="J859" s="19">
        <f>VLOOKUP($A859,'HUMAN RESOURCES'!$A859:$L3549,COLUMN(D859),0)</f>
        <v>2.1000000000000001E-2</v>
      </c>
      <c r="K859" s="19">
        <f>VLOOKUP($A859,'HUMAN RESOURCES'!$A859:$L3549,COLUMN(E859),0)</f>
        <v>4.8000000000000001E-2</v>
      </c>
      <c r="L859" s="19">
        <f>VLOOKUP($A859,'HUMAN RESOURCES'!$A859:$L3549,COLUMN(F859),0)</f>
        <v>71</v>
      </c>
      <c r="M859" s="19">
        <f>VLOOKUP($A859,'HUMAN RESOURCES'!$A859:$L3549,COLUMN(G859),0)</f>
        <v>64</v>
      </c>
      <c r="N859" s="19">
        <f>VLOOKUP($A859,'HUMAN RESOURCES'!$A859:$L3549,COLUMN(H859),0)</f>
        <v>0.34100000000000003</v>
      </c>
      <c r="O859" s="19">
        <f>VLOOKUP($A859,'HUMAN RESOURCES'!$A859:$L3549,COLUMN(I859),0)</f>
        <v>0.61299999999999999</v>
      </c>
      <c r="P859" s="19">
        <f>VLOOKUP($A859,'HUMAN RESOURCES'!$A859:$L3549,COLUMN(J859),0)</f>
        <v>4.7E-2</v>
      </c>
      <c r="Q859" s="19">
        <f>VLOOKUP($A859,'HUMAN RESOURCES'!$A859:$L3549,COLUMN(K859),0)</f>
        <v>25864350</v>
      </c>
      <c r="R859" s="19">
        <f>VLOOKUP($A859,'HUMAN RESOURCES'!$A859:$L3549,COLUMN(L859),0)</f>
        <v>0.36799999999999999</v>
      </c>
      <c r="S859" s="19">
        <f>VLOOKUP($A859,TOURISM!$A858:$E3548, COLUMN(D859),0)</f>
        <v>57000000</v>
      </c>
      <c r="T859" s="19">
        <f>VLOOKUP($A859,TOURISM!$A858:$E3548, COLUMN(E859),0)</f>
        <v>448000000</v>
      </c>
      <c r="U859" s="19">
        <f>VLOOKUP($A859,BUSINESS!$A859:$I3549, COLUMN(H859),0)</f>
        <v>2.5999999999999999E-2</v>
      </c>
      <c r="V859" s="19">
        <f>VLOOKUP($A859,BUSINESS!$A859:$I3549, COLUMN(I859),0)</f>
        <v>2.1000000000000001E-2</v>
      </c>
    </row>
    <row r="860" spans="1:22" ht="15" x14ac:dyDescent="0.25">
      <c r="A860" s="14" t="s">
        <v>126</v>
      </c>
      <c r="B860" s="15" t="s">
        <v>160</v>
      </c>
      <c r="C860" s="16" t="s">
        <v>117</v>
      </c>
      <c r="D860" s="17">
        <v>49424107710</v>
      </c>
      <c r="E860" s="18">
        <v>5.5E-2</v>
      </c>
      <c r="F860" s="18">
        <v>30</v>
      </c>
      <c r="G860" s="18">
        <v>9.7000000000000003E-2</v>
      </c>
      <c r="H860" s="19">
        <f>VLOOKUP($A860,ENERGY!$A860:$E3550,COLUMN(D860),0)</f>
        <v>48984</v>
      </c>
      <c r="I860" s="19">
        <f>VLOOKUP($A860,ENERGY!$A860:$E3550,COLUMN(E860),0)</f>
        <v>127164</v>
      </c>
      <c r="J860" s="19">
        <f>VLOOKUP($A860,'HUMAN RESOURCES'!$A860:$L3550,COLUMN(D860),0)</f>
        <v>1.7000000000000001E-2</v>
      </c>
      <c r="K860" s="19">
        <f>VLOOKUP($A860,'HUMAN RESOURCES'!$A860:$L3550,COLUMN(E860),0)</f>
        <v>2.4E-2</v>
      </c>
      <c r="L860" s="19">
        <f>VLOOKUP($A860,'HUMAN RESOURCES'!$A860:$L3550,COLUMN(F860),0)</f>
        <v>79</v>
      </c>
      <c r="M860" s="19">
        <f>VLOOKUP($A860,'HUMAN RESOURCES'!$A860:$L3550,COLUMN(G860),0)</f>
        <v>70</v>
      </c>
      <c r="N860" s="19">
        <f>VLOOKUP($A860,'HUMAN RESOURCES'!$A860:$L3550,COLUMN(H860),0)</f>
        <v>0.28000000000000003</v>
      </c>
      <c r="O860" s="19">
        <f>VLOOKUP($A860,'HUMAN RESOURCES'!$A860:$L3550,COLUMN(I860),0)</f>
        <v>0.65400000000000003</v>
      </c>
      <c r="P860" s="19">
        <f>VLOOKUP($A860,'HUMAN RESOURCES'!$A860:$L3550,COLUMN(J860),0)</f>
        <v>6.6000000000000003E-2</v>
      </c>
      <c r="Q860" s="19">
        <f>VLOOKUP($A860,'HUMAN RESOURCES'!$A860:$L3550,COLUMN(K860),0)</f>
        <v>81437700</v>
      </c>
      <c r="R860" s="19">
        <f>VLOOKUP($A860,'HUMAN RESOURCES'!$A860:$L3550,COLUMN(L860),0)</f>
        <v>0.26700000000000002</v>
      </c>
      <c r="S860" s="19">
        <f>VLOOKUP($A860,TOURISM!$A859:$E3549, COLUMN(D860),0)</f>
        <v>1700000000</v>
      </c>
      <c r="T860" s="19">
        <f>VLOOKUP($A860,TOURISM!$A859:$E3549, COLUMN(E860),0)</f>
        <v>448000000</v>
      </c>
      <c r="U860" s="19">
        <f>VLOOKUP($A860,BUSINESS!$A860:$I3550, COLUMN(H860),0)</f>
        <v>7.5999999999999998E-2</v>
      </c>
      <c r="V860" s="19">
        <f>VLOOKUP($A860,BUSINESS!$A860:$I3550, COLUMN(I860),0)</f>
        <v>5.8999999999999997E-2</v>
      </c>
    </row>
    <row r="861" spans="1:22" ht="15" x14ac:dyDescent="0.25">
      <c r="A861" s="14" t="s">
        <v>126</v>
      </c>
      <c r="B861" s="15" t="s">
        <v>127</v>
      </c>
      <c r="C861" s="16" t="s">
        <v>118</v>
      </c>
      <c r="D861" s="17">
        <v>6275076016</v>
      </c>
      <c r="E861" s="18">
        <v>9.1999999999999998E-2</v>
      </c>
      <c r="F861" s="18">
        <v>21</v>
      </c>
      <c r="G861" s="19">
        <v>0.12</v>
      </c>
      <c r="H861" s="19">
        <f>VLOOKUP($A861,ENERGY!$A861:$E3551,COLUMN(D861),0)</f>
        <v>14338</v>
      </c>
      <c r="I861" s="19">
        <f>VLOOKUP($A861,ENERGY!$A861:$E3551,COLUMN(E861),0)</f>
        <v>1991</v>
      </c>
      <c r="J861" s="19">
        <f>VLOOKUP($A861,'HUMAN RESOURCES'!$A861:$L3551,COLUMN(D861),0)</f>
        <v>8.0000000000000002E-3</v>
      </c>
      <c r="K861" s="19">
        <f>VLOOKUP($A861,'HUMAN RESOURCES'!$A861:$L3551,COLUMN(E861),0)</f>
        <v>3.2000000000000001E-2</v>
      </c>
      <c r="L861" s="19">
        <f>VLOOKUP($A861,'HUMAN RESOURCES'!$A861:$L3551,COLUMN(F861),0)</f>
        <v>81</v>
      </c>
      <c r="M861" s="19">
        <f>VLOOKUP($A861,'HUMAN RESOURCES'!$A861:$L3551,COLUMN(G861),0)</f>
        <v>76</v>
      </c>
      <c r="N861" s="19">
        <f>VLOOKUP($A861,'HUMAN RESOURCES'!$A861:$L3551,COLUMN(H861),0)</f>
        <v>0.17299999999999999</v>
      </c>
      <c r="O861" s="19">
        <f>VLOOKUP($A861,'HUMAN RESOURCES'!$A861:$L3551,COLUMN(I861),0)</f>
        <v>0.754</v>
      </c>
      <c r="P861" s="19">
        <f>VLOOKUP($A861,'HUMAN RESOURCES'!$A861:$L3551,COLUMN(J861),0)</f>
        <v>7.2999999999999995E-2</v>
      </c>
      <c r="Q861" s="19">
        <f>VLOOKUP($A861,'HUMAN RESOURCES'!$A861:$L3551,COLUMN(K861),0)</f>
        <v>468149</v>
      </c>
      <c r="R861" s="19">
        <f>VLOOKUP($A861,'HUMAN RESOURCES'!$A861:$L3551,COLUMN(L861),0)</f>
        <v>1</v>
      </c>
      <c r="S861" s="19">
        <f>VLOOKUP($A861,TOURISM!$A860:$E3550, COLUMN(D861),0)</f>
        <v>8190000000</v>
      </c>
      <c r="T861" s="19">
        <f>VLOOKUP($A861,TOURISM!$A860:$E3550, COLUMN(E861),0)</f>
        <v>615000000</v>
      </c>
      <c r="U861" s="19">
        <f>VLOOKUP($A861,BUSINESS!$A861:$I3551, COLUMN(H861),0)</f>
        <v>0.34899999999999998</v>
      </c>
      <c r="V861" s="19">
        <f>VLOOKUP($A861,BUSINESS!$A861:$I3551, COLUMN(I861),0)</f>
        <v>1.1379999999999999</v>
      </c>
    </row>
    <row r="862" spans="1:22" ht="15" x14ac:dyDescent="0.25">
      <c r="A862" s="14" t="s">
        <v>126</v>
      </c>
      <c r="B862" s="15" t="s">
        <v>128</v>
      </c>
      <c r="C862" s="16" t="s">
        <v>118</v>
      </c>
      <c r="D862" s="17">
        <v>3576615240</v>
      </c>
      <c r="E862" s="18">
        <v>5.5E-2</v>
      </c>
      <c r="F862" s="18">
        <v>65</v>
      </c>
      <c r="G862" s="18">
        <v>0.186</v>
      </c>
      <c r="H862" s="19">
        <f>VLOOKUP($A862,ENERGY!$A862:$E3552,COLUMN(D862),0)</f>
        <v>2853</v>
      </c>
      <c r="I862" s="19">
        <f>VLOOKUP($A862,ENERGY!$A862:$E3552,COLUMN(E862),0)</f>
        <v>5068</v>
      </c>
      <c r="J862" s="19">
        <f>VLOOKUP($A862,'HUMAN RESOURCES'!$A862:$L3552,COLUMN(D862),0)</f>
        <v>8.0000000000000002E-3</v>
      </c>
      <c r="K862" s="19">
        <f>VLOOKUP($A862,'HUMAN RESOURCES'!$A862:$L3552,COLUMN(E862),0)</f>
        <v>3.2000000000000001E-2</v>
      </c>
      <c r="L862" s="19">
        <f>VLOOKUP($A862,'HUMAN RESOURCES'!$A862:$L3552,COLUMN(F862),0)</f>
        <v>85</v>
      </c>
      <c r="M862" s="19">
        <f>VLOOKUP($A862,'HUMAN RESOURCES'!$A862:$L3552,COLUMN(G862),0)</f>
        <v>79</v>
      </c>
      <c r="N862" s="19">
        <f>VLOOKUP($A862,'HUMAN RESOURCES'!$A862:$L3552,COLUMN(H862),0)</f>
        <v>0.14199999999999999</v>
      </c>
      <c r="O862" s="19">
        <f>VLOOKUP($A862,'HUMAN RESOURCES'!$A862:$L3552,COLUMN(I862),0)</f>
        <v>0.73599999999999999</v>
      </c>
      <c r="P862" s="19">
        <f>VLOOKUP($A862,'HUMAN RESOURCES'!$A862:$L3552,COLUMN(J862),0)</f>
        <v>0.121</v>
      </c>
      <c r="Q862" s="19">
        <f>VLOOKUP($A862,'HUMAN RESOURCES'!$A862:$L3552,COLUMN(K862),0)</f>
        <v>6813200</v>
      </c>
      <c r="R862" s="19">
        <f>VLOOKUP($A862,'HUMAN RESOURCES'!$A862:$L3552,COLUMN(L862),0)</f>
        <v>1</v>
      </c>
      <c r="S862" s="19">
        <f>VLOOKUP($A862,TOURISM!$A861:$E3551, COLUMN(D862),0)</f>
        <v>13588000000</v>
      </c>
      <c r="T862" s="19">
        <f>VLOOKUP($A862,TOURISM!$A861:$E3551, COLUMN(E862),0)</f>
        <v>13305000000</v>
      </c>
      <c r="U862" s="19">
        <f>VLOOKUP($A862,BUSINESS!$A862:$I3552, COLUMN(H862),0)</f>
        <v>0.56899999999999995</v>
      </c>
      <c r="V862" s="19">
        <f>VLOOKUP($A862,BUSINESS!$A862:$I3552, COLUMN(I862),0)</f>
        <v>1.2390000000000001</v>
      </c>
    </row>
    <row r="863" spans="1:22" ht="15" x14ac:dyDescent="0.25">
      <c r="A863" s="14" t="s">
        <v>126</v>
      </c>
      <c r="B863" s="15" t="s">
        <v>129</v>
      </c>
      <c r="C863" s="16" t="s">
        <v>118</v>
      </c>
      <c r="D863" s="17">
        <v>8680511918</v>
      </c>
      <c r="E863" s="18">
        <v>7.9000000000000001E-2</v>
      </c>
      <c r="F863" s="18">
        <v>81</v>
      </c>
      <c r="G863" s="18">
        <v>0.157</v>
      </c>
      <c r="H863" s="19">
        <f>VLOOKUP($A863,ENERGY!$A863:$E3553,COLUMN(D863),0)</f>
        <v>12113</v>
      </c>
      <c r="I863" s="19">
        <f>VLOOKUP($A863,ENERGY!$A863:$E3553,COLUMN(E863),0)</f>
        <v>41426</v>
      </c>
      <c r="J863" s="19">
        <f>VLOOKUP($A863,'HUMAN RESOURCES'!$A863:$L3553,COLUMN(D863),0)</f>
        <v>8.0000000000000002E-3</v>
      </c>
      <c r="K863" s="19">
        <f>VLOOKUP($A863,'HUMAN RESOURCES'!$A863:$L3553,COLUMN(E863),0)</f>
        <v>3.0000000000000001E-3</v>
      </c>
      <c r="L863" s="19">
        <f>VLOOKUP($A863,'HUMAN RESOURCES'!$A863:$L3553,COLUMN(F863),0)</f>
        <v>85</v>
      </c>
      <c r="M863" s="19">
        <f>VLOOKUP($A863,'HUMAN RESOURCES'!$A863:$L3553,COLUMN(G863),0)</f>
        <v>79</v>
      </c>
      <c r="N863" s="19">
        <f>VLOOKUP($A863,'HUMAN RESOURCES'!$A863:$L3553,COLUMN(H863),0)</f>
        <v>0.13800000000000001</v>
      </c>
      <c r="O863" s="19">
        <f>VLOOKUP($A863,'HUMAN RESOURCES'!$A863:$L3553,COLUMN(I863),0)</f>
        <v>0.66300000000000003</v>
      </c>
      <c r="P863" s="19">
        <f>VLOOKUP($A863,'HUMAN RESOURCES'!$A863:$L3553,COLUMN(J863),0)</f>
        <v>0.19800000000000001</v>
      </c>
      <c r="Q863" s="19">
        <f>VLOOKUP($A863,'HUMAN RESOURCES'!$A863:$L3553,COLUMN(K863),0)</f>
        <v>127773000</v>
      </c>
      <c r="R863" s="19">
        <f>VLOOKUP($A863,'HUMAN RESOURCES'!$A863:$L3553,COLUMN(L863),0)</f>
        <v>0.86</v>
      </c>
      <c r="S863" s="19">
        <f>VLOOKUP($A863,TOURISM!$A862:$E3552, COLUMN(D863),0)</f>
        <v>15555000000</v>
      </c>
      <c r="T863" s="19">
        <f>VLOOKUP($A863,TOURISM!$A862:$E3552, COLUMN(E863),0)</f>
        <v>48102000000</v>
      </c>
      <c r="U863" s="19">
        <f>VLOOKUP($A863,BUSINESS!$A863:$I3553, COLUMN(H863),0)</f>
        <v>0.66900000000000004</v>
      </c>
      <c r="V863" s="19">
        <f>VLOOKUP($A863,BUSINESS!$A863:$I3553, COLUMN(I863),0)</f>
        <v>0.76</v>
      </c>
    </row>
    <row r="864" spans="1:22" ht="15" x14ac:dyDescent="0.25">
      <c r="A864" s="14" t="s">
        <v>126</v>
      </c>
      <c r="B864" s="15" t="s">
        <v>130</v>
      </c>
      <c r="C864" s="16" t="s">
        <v>118</v>
      </c>
      <c r="D864" s="17">
        <v>56560744012</v>
      </c>
      <c r="E864" s="18">
        <v>3.1E-2</v>
      </c>
      <c r="F864" s="18">
        <v>12</v>
      </c>
      <c r="G864" s="18">
        <v>0.14799999999999999</v>
      </c>
      <c r="H864" s="19">
        <f>VLOOKUP($A864,ENERGY!$A864:$E3554,COLUMN(D864),0)</f>
        <v>26626</v>
      </c>
      <c r="I864" s="19">
        <f>VLOOKUP($A864,ENERGY!$A864:$E3554,COLUMN(E864),0)</f>
        <v>48467</v>
      </c>
      <c r="J864" s="19">
        <f>VLOOKUP($A864,'HUMAN RESOURCES'!$A864:$L3554,COLUMN(D864),0)</f>
        <v>8.9999999999999993E-3</v>
      </c>
      <c r="K864" s="19">
        <f>VLOOKUP($A864,'HUMAN RESOURCES'!$A864:$L3554,COLUMN(E864),0)</f>
        <v>5.0000000000000001E-3</v>
      </c>
      <c r="L864" s="19">
        <f>VLOOKUP($A864,'HUMAN RESOURCES'!$A864:$L3554,COLUMN(F864),0)</f>
        <v>82</v>
      </c>
      <c r="M864" s="19">
        <f>VLOOKUP($A864,'HUMAN RESOURCES'!$A864:$L3554,COLUMN(G864),0)</f>
        <v>75</v>
      </c>
      <c r="N864" s="19">
        <f>VLOOKUP($A864,'HUMAN RESOURCES'!$A864:$L3554,COLUMN(H864),0)</f>
        <v>0.191</v>
      </c>
      <c r="O864" s="19">
        <f>VLOOKUP($A864,'HUMAN RESOURCES'!$A864:$L3554,COLUMN(I864),0)</f>
        <v>0.71599999999999997</v>
      </c>
      <c r="P864" s="19">
        <f>VLOOKUP($A864,'HUMAN RESOURCES'!$A864:$L3554,COLUMN(J864),0)</f>
        <v>9.2999999999999999E-2</v>
      </c>
      <c r="Q864" s="19">
        <f>VLOOKUP($A864,'HUMAN RESOURCES'!$A864:$L3554,COLUMN(K864),0)</f>
        <v>48138077</v>
      </c>
      <c r="R864" s="19">
        <f>VLOOKUP($A864,'HUMAN RESOURCES'!$A864:$L3554,COLUMN(L864),0)</f>
        <v>0.81299999999999994</v>
      </c>
      <c r="S864" s="19">
        <f>VLOOKUP($A864,TOURISM!$A863:$E3553, COLUMN(D864),0)</f>
        <v>8290000000</v>
      </c>
      <c r="T864" s="19">
        <f>VLOOKUP($A864,TOURISM!$A863:$E3553, COLUMN(E864),0)</f>
        <v>16924000000</v>
      </c>
      <c r="U864" s="19">
        <f>VLOOKUP($A864,BUSINESS!$A864:$I3554, COLUMN(H864),0)</f>
        <v>0.73499999999999999</v>
      </c>
      <c r="V864" s="19">
        <f>VLOOKUP($A864,BUSINESS!$A864:$I3554, COLUMN(I864),0)</f>
        <v>0.81499999999999995</v>
      </c>
    </row>
    <row r="865" spans="1:22" ht="15" x14ac:dyDescent="0.25">
      <c r="A865" s="14" t="s">
        <v>126</v>
      </c>
      <c r="B865" s="15" t="s">
        <v>131</v>
      </c>
      <c r="C865" s="16" t="s">
        <v>118</v>
      </c>
      <c r="D865" s="17">
        <v>702682018</v>
      </c>
      <c r="E865" s="18">
        <v>4.3999999999999997E-2</v>
      </c>
      <c r="F865" s="18">
        <v>49</v>
      </c>
      <c r="G865" s="18">
        <v>0.15</v>
      </c>
      <c r="H865" s="19">
        <f>VLOOKUP($A865,ENERGY!$A865:$E3555,COLUMN(D865),0)</f>
        <v>244</v>
      </c>
      <c r="I865" s="19">
        <f>VLOOKUP($A865,ENERGY!$A865:$E3555,COLUMN(E865),0)</f>
        <v>392</v>
      </c>
      <c r="J865" s="19">
        <f>VLOOKUP($A865,'HUMAN RESOURCES'!$A865:$L3555,COLUMN(D865),0)</f>
        <v>0.01</v>
      </c>
      <c r="K865" s="19">
        <f>VLOOKUP($A865,'HUMAN RESOURCES'!$A865:$L3555,COLUMN(E865),0)</f>
        <v>2E-3</v>
      </c>
      <c r="L865" s="19">
        <f>VLOOKUP($A865,'HUMAN RESOURCES'!$A865:$L3555,COLUMN(F865),0)</f>
        <v>83</v>
      </c>
      <c r="M865" s="19">
        <f>VLOOKUP($A865,'HUMAN RESOURCES'!$A865:$L3555,COLUMN(G865),0)</f>
        <v>78</v>
      </c>
      <c r="N865" s="19">
        <f>VLOOKUP($A865,'HUMAN RESOURCES'!$A865:$L3555,COLUMN(H865),0)</f>
        <v>0.191</v>
      </c>
      <c r="O865" s="19">
        <f>VLOOKUP($A865,'HUMAN RESOURCES'!$A865:$L3555,COLUMN(I865),0)</f>
        <v>0.72599999999999998</v>
      </c>
      <c r="P865" s="19">
        <f>VLOOKUP($A865,'HUMAN RESOURCES'!$A865:$L3555,COLUMN(J865),0)</f>
        <v>8.2000000000000003E-2</v>
      </c>
      <c r="Q865" s="19">
        <f>VLOOKUP($A865,'HUMAN RESOURCES'!$A865:$L3555,COLUMN(K865),0)</f>
        <v>4265800</v>
      </c>
      <c r="R865" s="19">
        <f>VLOOKUP($A865,'HUMAN RESOURCES'!$A865:$L3555,COLUMN(L865),0)</f>
        <v>1</v>
      </c>
      <c r="S865" s="19">
        <f>VLOOKUP($A865,TOURISM!$A864:$E3554, COLUMN(D865),0)</f>
        <v>6209000000</v>
      </c>
      <c r="T865" s="19">
        <f>VLOOKUP($A865,TOURISM!$A864:$E3554, COLUMN(E865),0)</f>
        <v>10071000000</v>
      </c>
      <c r="U865" s="19">
        <f>VLOOKUP($A865,BUSINESS!$A865:$I3555, COLUMN(H865),0)</f>
        <v>0.61</v>
      </c>
      <c r="V865" s="19">
        <f>VLOOKUP($A865,BUSINESS!$A865:$I3555, COLUMN(I865),0)</f>
        <v>0.97499999999999998</v>
      </c>
    </row>
    <row r="866" spans="1:22" ht="15" x14ac:dyDescent="0.25">
      <c r="A866" s="14" t="s">
        <v>126</v>
      </c>
      <c r="B866" s="15" t="s">
        <v>132</v>
      </c>
      <c r="C866" s="16" t="s">
        <v>118</v>
      </c>
      <c r="D866" s="17">
        <v>7872333197</v>
      </c>
      <c r="E866" s="18">
        <v>0.03</v>
      </c>
      <c r="F866" s="18">
        <v>658</v>
      </c>
      <c r="G866" s="18">
        <v>5.5E-2</v>
      </c>
      <c r="H866" s="19">
        <f>VLOOKUP($A866,ENERGY!$A866:$E3556,COLUMN(D866),0)</f>
        <v>3227</v>
      </c>
      <c r="I866" s="19">
        <f>VLOOKUP($A866,ENERGY!$A866:$E3556,COLUMN(E866),0)</f>
        <v>10176</v>
      </c>
      <c r="J866" s="19">
        <f>VLOOKUP($A866,'HUMAN RESOURCES'!$A866:$L3556,COLUMN(D866),0)</f>
        <v>1.2E-2</v>
      </c>
      <c r="K866" s="19">
        <f>VLOOKUP($A866,'HUMAN RESOURCES'!$A866:$L3556,COLUMN(E866),0)</f>
        <v>0.02</v>
      </c>
      <c r="L866" s="19">
        <f>VLOOKUP($A866,'HUMAN RESOURCES'!$A866:$L3556,COLUMN(F866),0)</f>
        <v>75</v>
      </c>
      <c r="M866" s="19">
        <f>VLOOKUP($A866,'HUMAN RESOURCES'!$A866:$L3556,COLUMN(G866),0)</f>
        <v>73</v>
      </c>
      <c r="N866" s="19">
        <f>VLOOKUP($A866,'HUMAN RESOURCES'!$A866:$L3556,COLUMN(H866),0)</f>
        <v>0.20499999999999999</v>
      </c>
      <c r="O866" s="19">
        <f>VLOOKUP($A866,'HUMAN RESOURCES'!$A866:$L3556,COLUMN(I866),0)</f>
        <v>0.71799999999999997</v>
      </c>
      <c r="P866" s="19">
        <f>VLOOKUP($A866,'HUMAN RESOURCES'!$A866:$L3556,COLUMN(J866),0)</f>
        <v>7.6999999999999999E-2</v>
      </c>
      <c r="Q866" s="19">
        <f>VLOOKUP($A866,'HUMAN RESOURCES'!$A866:$L3556,COLUMN(K866),0)</f>
        <v>1303720000</v>
      </c>
      <c r="R866" s="19">
        <f>VLOOKUP($A866,'HUMAN RESOURCES'!$A866:$L3556,COLUMN(L866),0)</f>
        <v>0.42499999999999999</v>
      </c>
      <c r="S866" s="19">
        <f>VLOOKUP($A866,TOURISM!$A865:$E3555, COLUMN(D866),0)</f>
        <v>31842000000</v>
      </c>
      <c r="T866" s="19">
        <f>VLOOKUP($A866,TOURISM!$A865:$E3555, COLUMN(E866),0)</f>
        <v>24721000000</v>
      </c>
      <c r="U866" s="19">
        <f>VLOOKUP($A866,BUSINESS!$A866:$I3556, COLUMN(H866),0)</f>
        <v>8.5000000000000006E-2</v>
      </c>
      <c r="V866" s="19">
        <f>VLOOKUP($A866,BUSINESS!$A866:$I3556, COLUMN(I866),0)</f>
        <v>0.29799999999999999</v>
      </c>
    </row>
    <row r="867" spans="1:22" ht="15" x14ac:dyDescent="0.25">
      <c r="A867" s="14" t="s">
        <v>126</v>
      </c>
      <c r="B867" s="15" t="s">
        <v>133</v>
      </c>
      <c r="C867" s="16" t="s">
        <v>118</v>
      </c>
      <c r="D867" s="17">
        <v>5337833256</v>
      </c>
      <c r="E867" s="18">
        <v>7.0999999999999994E-2</v>
      </c>
      <c r="F867" s="18">
        <v>29</v>
      </c>
      <c r="G867" s="19">
        <v>0.12</v>
      </c>
      <c r="H867" s="19">
        <f>VLOOKUP($A867,ENERGY!$A867:$E3557,COLUMN(D867),0)</f>
        <v>3482</v>
      </c>
      <c r="I867" s="19">
        <f>VLOOKUP($A867,ENERGY!$A867:$E3557,COLUMN(E867),0)</f>
        <v>3484</v>
      </c>
      <c r="J867" s="19">
        <f>VLOOKUP($A867,'HUMAN RESOURCES'!$A867:$L3557,COLUMN(D867),0)</f>
        <v>1.2999999999999999E-2</v>
      </c>
      <c r="K867" s="19">
        <f>VLOOKUP($A867,'HUMAN RESOURCES'!$A867:$L3557,COLUMN(E867),0)</f>
        <v>1.4999999999999999E-2</v>
      </c>
      <c r="L867" s="19">
        <f>VLOOKUP($A867,'HUMAN RESOURCES'!$A867:$L3557,COLUMN(F867),0)</f>
        <v>76</v>
      </c>
      <c r="M867" s="19">
        <f>VLOOKUP($A867,'HUMAN RESOURCES'!$A867:$L3557,COLUMN(G867),0)</f>
        <v>69</v>
      </c>
      <c r="N867" s="19">
        <f>VLOOKUP($A867,'HUMAN RESOURCES'!$A867:$L3557,COLUMN(H867),0)</f>
        <v>0.223</v>
      </c>
      <c r="O867" s="19">
        <f>VLOOKUP($A867,'HUMAN RESOURCES'!$A867:$L3557,COLUMN(I867),0)</f>
        <v>0.7</v>
      </c>
      <c r="P867" s="19">
        <f>VLOOKUP($A867,'HUMAN RESOURCES'!$A867:$L3557,COLUMN(J867),0)</f>
        <v>7.6999999999999999E-2</v>
      </c>
      <c r="Q867" s="19">
        <f>VLOOKUP($A867,'HUMAN RESOURCES'!$A867:$L3557,COLUMN(K867),0)</f>
        <v>65559487</v>
      </c>
      <c r="R867" s="19">
        <f>VLOOKUP($A867,'HUMAN RESOURCES'!$A867:$L3557,COLUMN(L867),0)</f>
        <v>0.375</v>
      </c>
      <c r="S867" s="19">
        <f>VLOOKUP($A867,TOURISM!$A866:$E3556, COLUMN(D867),0)</f>
        <v>12102000000</v>
      </c>
      <c r="T867" s="19">
        <f>VLOOKUP($A867,TOURISM!$A866:$E3556, COLUMN(E867),0)</f>
        <v>4917000000</v>
      </c>
      <c r="U867" s="19">
        <f>VLOOKUP($A867,BUSINESS!$A867:$I3557, COLUMN(H867),0)</f>
        <v>0.15</v>
      </c>
      <c r="V867" s="19">
        <f>VLOOKUP($A867,BUSINESS!$A867:$I3557, COLUMN(I867),0)</f>
        <v>0.46500000000000002</v>
      </c>
    </row>
    <row r="868" spans="1:22" ht="15" x14ac:dyDescent="0.25">
      <c r="A868" s="14" t="s">
        <v>126</v>
      </c>
      <c r="B868" s="15" t="s">
        <v>134</v>
      </c>
      <c r="C868" s="16" t="s">
        <v>118</v>
      </c>
      <c r="D868" s="17">
        <v>1930000000000</v>
      </c>
      <c r="E868" s="18">
        <v>4.7E-2</v>
      </c>
      <c r="F868" s="18">
        <v>70</v>
      </c>
      <c r="G868" s="18">
        <v>5.6000000000000001E-2</v>
      </c>
      <c r="H868" s="19">
        <f>VLOOKUP($A868,ENERGY!$A868:$E3558,COLUMN(D868),0)</f>
        <v>2044606</v>
      </c>
      <c r="I868" s="19">
        <f>VLOOKUP($A868,ENERGY!$A868:$E3558,COLUMN(E868),0)</f>
        <v>6791805</v>
      </c>
      <c r="J868" s="19">
        <f>VLOOKUP($A868,'HUMAN RESOURCES'!$A868:$L3558,COLUMN(D868),0)</f>
        <v>1.2999999999999999E-2</v>
      </c>
      <c r="K868" s="19">
        <f>VLOOKUP($A868,'HUMAN RESOURCES'!$A868:$L3558,COLUMN(E868),0)</f>
        <v>2.1999999999999999E-2</v>
      </c>
      <c r="L868" s="19">
        <f>VLOOKUP($A868,'HUMAN RESOURCES'!$A868:$L3558,COLUMN(F868),0)</f>
        <v>77</v>
      </c>
      <c r="M868" s="19">
        <f>VLOOKUP($A868,'HUMAN RESOURCES'!$A868:$L3558,COLUMN(G868),0)</f>
        <v>69</v>
      </c>
      <c r="N868" s="19">
        <f>VLOOKUP($A868,'HUMAN RESOURCES'!$A868:$L3558,COLUMN(H868),0)</f>
        <v>0.184</v>
      </c>
      <c r="O868" s="19">
        <f>VLOOKUP($A868,'HUMAN RESOURCES'!$A868:$L3558,COLUMN(I868),0)</f>
        <v>0.67</v>
      </c>
      <c r="P868" s="19">
        <f>VLOOKUP($A868,'HUMAN RESOURCES'!$A868:$L3558,COLUMN(J868),0)</f>
        <v>0.14599999999999999</v>
      </c>
      <c r="Q868" s="19">
        <f>VLOOKUP($A868,'HUMAN RESOURCES'!$A868:$L3558,COLUMN(K868),0)</f>
        <v>4361400</v>
      </c>
      <c r="R868" s="19">
        <f>VLOOKUP($A868,'HUMAN RESOURCES'!$A868:$L3558,COLUMN(L868),0)</f>
        <v>0.52500000000000002</v>
      </c>
      <c r="S868" s="19">
        <f>VLOOKUP($A868,TOURISM!$A867:$E3557, COLUMN(D868),0)</f>
        <v>287000000</v>
      </c>
      <c r="T868" s="19">
        <f>VLOOKUP($A868,TOURISM!$A867:$E3557, COLUMN(E868),0)</f>
        <v>237000000</v>
      </c>
      <c r="U868" s="19">
        <f>VLOOKUP($A868,BUSINESS!$A868:$I3558, COLUMN(H868),0)</f>
        <v>6.0999999999999999E-2</v>
      </c>
      <c r="V868" s="19">
        <f>VLOOKUP($A868,BUSINESS!$A868:$I3558, COLUMN(I868),0)</f>
        <v>0.26200000000000001</v>
      </c>
    </row>
    <row r="869" spans="1:22" ht="15" x14ac:dyDescent="0.25">
      <c r="A869" s="14" t="s">
        <v>126</v>
      </c>
      <c r="B869" s="15" t="s">
        <v>135</v>
      </c>
      <c r="C869" s="16" t="s">
        <v>118</v>
      </c>
      <c r="D869" s="17">
        <v>6411147323</v>
      </c>
      <c r="E869" s="18">
        <v>8.5999999999999993E-2</v>
      </c>
      <c r="F869" s="18">
        <v>123</v>
      </c>
      <c r="G869" s="18">
        <v>0.17599999999999999</v>
      </c>
      <c r="H869" s="19">
        <f>VLOOKUP($A869,ENERGY!$A869:$E3559,COLUMN(D869),0)</f>
        <v>3341</v>
      </c>
      <c r="I869" s="19">
        <f>VLOOKUP($A869,ENERGY!$A869:$E3559,COLUMN(E869),0)</f>
        <v>6190</v>
      </c>
      <c r="J869" s="19">
        <f>VLOOKUP($A869,'HUMAN RESOURCES'!$A869:$L3559,COLUMN(D869),0)</f>
        <v>1.4E-2</v>
      </c>
      <c r="K869" s="19">
        <f>VLOOKUP($A869,'HUMAN RESOURCES'!$A869:$L3559,COLUMN(E869),0)</f>
        <v>2.1000000000000001E-2</v>
      </c>
      <c r="L869" s="19">
        <f>VLOOKUP($A869,'HUMAN RESOURCES'!$A869:$L3559,COLUMN(F869),0)</f>
        <v>77</v>
      </c>
      <c r="M869" s="19">
        <f>VLOOKUP($A869,'HUMAN RESOURCES'!$A869:$L3559,COLUMN(G869),0)</f>
        <v>70</v>
      </c>
      <c r="N869" s="19">
        <f>VLOOKUP($A869,'HUMAN RESOURCES'!$A869:$L3559,COLUMN(H869),0)</f>
        <v>0.219</v>
      </c>
      <c r="O869" s="19">
        <f>VLOOKUP($A869,'HUMAN RESOURCES'!$A869:$L3559,COLUMN(I869),0)</f>
        <v>0.66500000000000004</v>
      </c>
      <c r="P869" s="19">
        <f>VLOOKUP($A869,'HUMAN RESOURCES'!$A869:$L3559,COLUMN(J869),0)</f>
        <v>0.11600000000000001</v>
      </c>
      <c r="Q869" s="19">
        <f>VLOOKUP($A869,'HUMAN RESOURCES'!$A869:$L3559,COLUMN(K869),0)</f>
        <v>3014917</v>
      </c>
      <c r="R869" s="19">
        <f>VLOOKUP($A869,'HUMAN RESOURCES'!$A869:$L3559,COLUMN(L869),0)</f>
        <v>0.64200000000000002</v>
      </c>
      <c r="S869" s="19">
        <f>VLOOKUP($A869,TOURISM!$A868:$E3558, COLUMN(D869),0)</f>
        <v>240000000</v>
      </c>
      <c r="T869" s="19">
        <f>VLOOKUP($A869,TOURISM!$A868:$E3558, COLUMN(E869),0)</f>
        <v>284000000</v>
      </c>
      <c r="U869" s="19">
        <f>VLOOKUP($A869,BUSINESS!$A869:$I3559, COLUMN(H869),0)</f>
        <v>5.2999999999999999E-2</v>
      </c>
      <c r="V869" s="19">
        <f>VLOOKUP($A869,BUSINESS!$A869:$I3559, COLUMN(I869),0)</f>
        <v>0.105</v>
      </c>
    </row>
    <row r="870" spans="1:22" ht="15" x14ac:dyDescent="0.25">
      <c r="A870" s="14" t="s">
        <v>126</v>
      </c>
      <c r="B870" s="15" t="s">
        <v>136</v>
      </c>
      <c r="C870" s="16" t="s">
        <v>118</v>
      </c>
      <c r="D870" s="17">
        <v>182000000000</v>
      </c>
      <c r="E870" s="21">
        <v>6.4000000000000001E-2</v>
      </c>
      <c r="F870" s="19">
        <v>190</v>
      </c>
      <c r="G870" s="18">
        <v>7.8E-2</v>
      </c>
      <c r="H870" s="19">
        <f>VLOOKUP($A870,ENERGY!$A870:$E3560,COLUMN(D870),0)</f>
        <v>14338</v>
      </c>
      <c r="I870" s="19">
        <f>VLOOKUP($A870,ENERGY!$A870:$E3560,COLUMN(E870),0)</f>
        <v>39963</v>
      </c>
      <c r="J870" s="19">
        <f>VLOOKUP($A870,'HUMAN RESOURCES'!$A870:$L3560,COLUMN(D870),0)</f>
        <v>1.6E-2</v>
      </c>
      <c r="K870" s="19">
        <f>VLOOKUP($A870,'HUMAN RESOURCES'!$A870:$L3560,COLUMN(E870),0)</f>
        <v>2.5999999999999999E-2</v>
      </c>
      <c r="L870" s="19">
        <f>VLOOKUP($A870,'HUMAN RESOURCES'!$A870:$L3560,COLUMN(F870),0)</f>
        <v>72</v>
      </c>
      <c r="M870" s="19">
        <f>VLOOKUP($A870,'HUMAN RESOURCES'!$A870:$L3560,COLUMN(G870),0)</f>
        <v>65</v>
      </c>
      <c r="N870" s="19">
        <f>VLOOKUP($A870,'HUMAN RESOURCES'!$A870:$L3560,COLUMN(H870),0)</f>
        <v>0.247</v>
      </c>
      <c r="O870" s="19">
        <f>VLOOKUP($A870,'HUMAN RESOURCES'!$A870:$L3560,COLUMN(I870),0)</f>
        <v>0.67800000000000005</v>
      </c>
      <c r="P870" s="19">
        <f>VLOOKUP($A870,'HUMAN RESOURCES'!$A870:$L3560,COLUMN(J870),0)</f>
        <v>7.3999999999999996E-2</v>
      </c>
      <c r="Q870" s="19">
        <f>VLOOKUP($A870,'HUMAN RESOURCES'!$A870:$L3560,COLUMN(K870),0)</f>
        <v>23813333</v>
      </c>
      <c r="R870" s="19">
        <f>VLOOKUP($A870,'HUMAN RESOURCES'!$A870:$L3560,COLUMN(L870),0)</f>
        <v>0.59799999999999998</v>
      </c>
      <c r="S870" s="19">
        <f>VLOOKUP($A870,TOURISM!$A869:$E3559, COLUMN(D870),0)</f>
        <v>2478709140</v>
      </c>
      <c r="T870" s="19">
        <f>VLOOKUP($A870,TOURISM!$A869:$E3559, COLUMN(E870),0)</f>
        <v>448000000</v>
      </c>
      <c r="U870" s="19">
        <f>VLOOKUP($A870,BUSINESS!$A870:$I3560, COLUMN(H870),0)</f>
        <v>0.129</v>
      </c>
      <c r="V870" s="19">
        <f>VLOOKUP($A870,BUSINESS!$A870:$I3560, COLUMN(I870),0)</f>
        <v>0.57999999999999996</v>
      </c>
    </row>
    <row r="871" spans="1:22" ht="15" x14ac:dyDescent="0.25">
      <c r="A871" s="14" t="s">
        <v>126</v>
      </c>
      <c r="B871" s="15" t="s">
        <v>137</v>
      </c>
      <c r="C871" s="16" t="s">
        <v>118</v>
      </c>
      <c r="D871" s="17">
        <v>834000000000</v>
      </c>
      <c r="E871" s="18">
        <v>4.2000000000000003E-2</v>
      </c>
      <c r="F871" s="18">
        <v>32</v>
      </c>
      <c r="G871" s="18">
        <v>0.108</v>
      </c>
      <c r="H871" s="19">
        <f>VLOOKUP($A871,ENERGY!$A871:$E3561,COLUMN(D871),0)</f>
        <v>604659</v>
      </c>
      <c r="I871" s="19">
        <f>VLOOKUP($A871,ENERGY!$A871:$E3561,COLUMN(E871),0)</f>
        <v>1611404</v>
      </c>
      <c r="J871" s="19">
        <f>VLOOKUP($A871,'HUMAN RESOURCES'!$A871:$L3561,COLUMN(D871),0)</f>
        <v>1.7000000000000001E-2</v>
      </c>
      <c r="K871" s="19">
        <f>VLOOKUP($A871,'HUMAN RESOURCES'!$A871:$L3561,COLUMN(E871),0)</f>
        <v>4.3999999999999997E-2</v>
      </c>
      <c r="L871" s="19">
        <f>VLOOKUP($A871,'HUMAN RESOURCES'!$A871:$L3561,COLUMN(F871),0)</f>
        <v>72</v>
      </c>
      <c r="M871" s="19">
        <f>VLOOKUP($A871,'HUMAN RESOURCES'!$A871:$L3561,COLUMN(G871),0)</f>
        <v>66</v>
      </c>
      <c r="N871" s="19">
        <f>VLOOKUP($A871,'HUMAN RESOURCES'!$A871:$L3561,COLUMN(H871),0)</f>
        <v>0.26</v>
      </c>
      <c r="O871" s="19">
        <f>VLOOKUP($A871,'HUMAN RESOURCES'!$A871:$L3561,COLUMN(I871),0)</f>
        <v>0.67600000000000005</v>
      </c>
      <c r="P871" s="19">
        <f>VLOOKUP($A871,'HUMAN RESOURCES'!$A871:$L3561,COLUMN(J871),0)</f>
        <v>6.4000000000000001E-2</v>
      </c>
      <c r="Q871" s="19">
        <f>VLOOKUP($A871,'HUMAN RESOURCES'!$A871:$L3561,COLUMN(K871),0)</f>
        <v>8391850</v>
      </c>
      <c r="R871" s="19">
        <f>VLOOKUP($A871,'HUMAN RESOURCES'!$A871:$L3561,COLUMN(L871),0)</f>
        <v>0.52400000000000002</v>
      </c>
      <c r="S871" s="19">
        <f>VLOOKUP($A871,TOURISM!$A870:$E3560, COLUMN(D871),0)</f>
        <v>100000000</v>
      </c>
      <c r="T871" s="19">
        <f>VLOOKUP($A871,TOURISM!$A870:$E3560, COLUMN(E871),0)</f>
        <v>188000000</v>
      </c>
      <c r="U871" s="19">
        <f>VLOOKUP($A871,BUSINESS!$A871:$I3561, COLUMN(H871),0)</f>
        <v>0.08</v>
      </c>
      <c r="V871" s="19">
        <f>VLOOKUP($A871,BUSINESS!$A871:$I3561, COLUMN(I871),0)</f>
        <v>0.26200000000000001</v>
      </c>
    </row>
    <row r="872" spans="1:22" ht="15" x14ac:dyDescent="0.25">
      <c r="A872" s="14" t="s">
        <v>126</v>
      </c>
      <c r="B872" s="15" t="s">
        <v>138</v>
      </c>
      <c r="C872" s="16" t="s">
        <v>118</v>
      </c>
      <c r="D872" s="17">
        <v>286000000000</v>
      </c>
      <c r="E872" s="18">
        <v>2.8000000000000001E-2</v>
      </c>
      <c r="F872" s="18">
        <v>36</v>
      </c>
      <c r="G872" s="18">
        <v>0.14099999999999999</v>
      </c>
      <c r="H872" s="19">
        <f>VLOOKUP($A872,ENERGY!$A872:$E3562,COLUMN(D872),0)</f>
        <v>182885</v>
      </c>
      <c r="I872" s="19">
        <f>VLOOKUP($A872,ENERGY!$A872:$E3562,COLUMN(E872),0)</f>
        <v>375545</v>
      </c>
      <c r="J872" s="19">
        <f>VLOOKUP($A872,'HUMAN RESOURCES'!$A872:$L3562,COLUMN(D872),0)</f>
        <v>1.7000000000000001E-2</v>
      </c>
      <c r="K872" s="19">
        <f>VLOOKUP($A872,'HUMAN RESOURCES'!$A872:$L3562,COLUMN(E872),0)</f>
        <v>2.4E-2</v>
      </c>
      <c r="L872" s="19">
        <f>VLOOKUP($A872,'HUMAN RESOURCES'!$A872:$L3562,COLUMN(F872),0)</f>
        <v>80</v>
      </c>
      <c r="M872" s="19">
        <f>VLOOKUP($A872,'HUMAN RESOURCES'!$A872:$L3562,COLUMN(G872),0)</f>
        <v>70</v>
      </c>
      <c r="N872" s="19">
        <f>VLOOKUP($A872,'HUMAN RESOURCES'!$A872:$L3562,COLUMN(H872),0)</f>
        <v>0.27100000000000002</v>
      </c>
      <c r="O872" s="19">
        <f>VLOOKUP($A872,'HUMAN RESOURCES'!$A872:$L3562,COLUMN(I872),0)</f>
        <v>0.66300000000000003</v>
      </c>
      <c r="P872" s="19">
        <f>VLOOKUP($A872,'HUMAN RESOURCES'!$A872:$L3562,COLUMN(J872),0)</f>
        <v>6.6000000000000003E-2</v>
      </c>
      <c r="Q872" s="19">
        <f>VLOOKUP($A872,'HUMAN RESOURCES'!$A872:$L3562,COLUMN(K872),0)</f>
        <v>82393500</v>
      </c>
      <c r="R872" s="19">
        <f>VLOOKUP($A872,'HUMAN RESOURCES'!$A872:$L3562,COLUMN(L872),0)</f>
        <v>0.27300000000000002</v>
      </c>
      <c r="S872" s="19">
        <f>VLOOKUP($A872,TOURISM!$A871:$E3561, COLUMN(D872),0)</f>
        <v>2300000000</v>
      </c>
      <c r="T872" s="19">
        <f>VLOOKUP($A872,TOURISM!$A871:$E3561, COLUMN(E872),0)</f>
        <v>900000000</v>
      </c>
      <c r="U872" s="19">
        <f>VLOOKUP($A872,BUSINESS!$A872:$I3562, COLUMN(H872),0)</f>
        <v>0.127</v>
      </c>
      <c r="V872" s="19">
        <f>VLOOKUP($A872,BUSINESS!$A872:$I3562, COLUMN(I872),0)</f>
        <v>0.113</v>
      </c>
    </row>
    <row r="873" spans="1:22" ht="15" x14ac:dyDescent="0.25">
      <c r="A873" s="14" t="s">
        <v>126</v>
      </c>
      <c r="B873" s="15" t="s">
        <v>139</v>
      </c>
      <c r="C873" s="16" t="s">
        <v>118</v>
      </c>
      <c r="D873" s="17">
        <v>4570000000000</v>
      </c>
      <c r="E873" s="18">
        <v>8.2000000000000003E-2</v>
      </c>
      <c r="F873" s="18">
        <v>2928</v>
      </c>
      <c r="G873" s="18">
        <v>1.7000000000000001E-2</v>
      </c>
      <c r="H873" s="19">
        <f>VLOOKUP($A873,ENERGY!$A873:$E3563,COLUMN(D873),0)</f>
        <v>515198</v>
      </c>
      <c r="I873" s="19">
        <f>VLOOKUP($A873,ENERGY!$A873:$E3563,COLUMN(E873),0)</f>
        <v>1251136</v>
      </c>
      <c r="J873" s="19">
        <f>VLOOKUP($A873,'HUMAN RESOURCES'!$A873:$L3563,COLUMN(D873),0)</f>
        <v>1.7999999999999999E-2</v>
      </c>
      <c r="K873" s="19">
        <f>VLOOKUP($A873,'HUMAN RESOURCES'!$A873:$L3563,COLUMN(E873),0)</f>
        <v>2.9000000000000001E-2</v>
      </c>
      <c r="L873" s="19">
        <f>VLOOKUP($A873,'HUMAN RESOURCES'!$A873:$L3563,COLUMN(F873),0)</f>
        <v>72</v>
      </c>
      <c r="M873" s="19">
        <f>VLOOKUP($A873,'HUMAN RESOURCES'!$A873:$L3563,COLUMN(G873),0)</f>
        <v>60</v>
      </c>
      <c r="N873" s="19">
        <f>VLOOKUP($A873,'HUMAN RESOURCES'!$A873:$L3563,COLUMN(H873),0)</f>
        <v>0.247</v>
      </c>
      <c r="O873" s="19">
        <f>VLOOKUP($A873,'HUMAN RESOURCES'!$A873:$L3563,COLUMN(I873),0)</f>
        <v>0.67700000000000005</v>
      </c>
      <c r="P873" s="19">
        <f>VLOOKUP($A873,'HUMAN RESOURCES'!$A873:$L3563,COLUMN(J873),0)</f>
        <v>7.5999999999999998E-2</v>
      </c>
      <c r="Q873" s="19">
        <f>VLOOKUP($A873,'HUMAN RESOURCES'!$A873:$L3563,COLUMN(K873),0)</f>
        <v>15147029</v>
      </c>
      <c r="R873" s="19">
        <f>VLOOKUP($A873,'HUMAN RESOURCES'!$A873:$L3563,COLUMN(L873),0)</f>
        <v>0.54700000000000004</v>
      </c>
      <c r="S873" s="19">
        <f>VLOOKUP($A873,TOURISM!$A872:$E3562, COLUMN(D873),0)</f>
        <v>801000000</v>
      </c>
      <c r="T873" s="19">
        <f>VLOOKUP($A873,TOURISM!$A872:$E3562, COLUMN(E873),0)</f>
        <v>940000000</v>
      </c>
      <c r="U873" s="19">
        <f>VLOOKUP($A873,BUSINESS!$A873:$I3563, COLUMN(H873),0)</f>
        <v>0.03</v>
      </c>
      <c r="V873" s="19">
        <f>VLOOKUP($A873,BUSINESS!$A873:$I3563, COLUMN(I873),0)</f>
        <v>0.35799999999999998</v>
      </c>
    </row>
    <row r="874" spans="1:22" ht="15" x14ac:dyDescent="0.25">
      <c r="A874" s="14" t="s">
        <v>126</v>
      </c>
      <c r="B874" s="15" t="s">
        <v>140</v>
      </c>
      <c r="C874" s="16" t="s">
        <v>118</v>
      </c>
      <c r="D874" s="17">
        <v>57123671734</v>
      </c>
      <c r="E874" s="18">
        <v>4.1000000000000002E-2</v>
      </c>
      <c r="F874" s="18">
        <v>154</v>
      </c>
      <c r="G874" s="19">
        <v>0.12</v>
      </c>
      <c r="H874" s="19">
        <f>VLOOKUP($A874,ENERGY!$A874:$E3564,COLUMN(D874),0)</f>
        <v>66231</v>
      </c>
      <c r="I874" s="19">
        <f>VLOOKUP($A874,ENERGY!$A874:$E3564,COLUMN(E874),0)</f>
        <v>220313</v>
      </c>
      <c r="J874" s="19">
        <f>VLOOKUP($A874,'HUMAN RESOURCES'!$A874:$L3564,COLUMN(D874),0)</f>
        <v>1.9E-2</v>
      </c>
      <c r="K874" s="19">
        <f>VLOOKUP($A874,'HUMAN RESOURCES'!$A874:$L3564,COLUMN(E874),0)</f>
        <v>5.0999999999999997E-2</v>
      </c>
      <c r="L874" s="19">
        <f>VLOOKUP($A874,'HUMAN RESOURCES'!$A874:$L3564,COLUMN(F874),0)</f>
        <v>66</v>
      </c>
      <c r="M874" s="19">
        <f>VLOOKUP($A874,'HUMAN RESOURCES'!$A874:$L3564,COLUMN(G874),0)</f>
        <v>61</v>
      </c>
      <c r="N874" s="19">
        <f>VLOOKUP($A874,'HUMAN RESOURCES'!$A874:$L3564,COLUMN(H874),0)</f>
        <v>0.28100000000000003</v>
      </c>
      <c r="O874" s="19">
        <f>VLOOKUP($A874,'HUMAN RESOURCES'!$A874:$L3564,COLUMN(I874),0)</f>
        <v>0.67</v>
      </c>
      <c r="P874" s="19">
        <f>VLOOKUP($A874,'HUMAN RESOURCES'!$A874:$L3564,COLUMN(J874),0)</f>
        <v>4.9000000000000002E-2</v>
      </c>
      <c r="Q874" s="19">
        <f>VLOOKUP($A874,'HUMAN RESOURCES'!$A874:$L3564,COLUMN(K874),0)</f>
        <v>50181020</v>
      </c>
      <c r="R874" s="19">
        <f>VLOOKUP($A874,'HUMAN RESOURCES'!$A874:$L3564,COLUMN(L874),0)</f>
        <v>0.28899999999999998</v>
      </c>
      <c r="S874" s="19">
        <f>VLOOKUP($A874,TOURISM!$A873:$E3563, COLUMN(D874),0)</f>
        <v>83000000</v>
      </c>
      <c r="T874" s="19">
        <f>VLOOKUP($A874,TOURISM!$A873:$E3563, COLUMN(E874),0)</f>
        <v>34000000</v>
      </c>
      <c r="U874" s="19">
        <f>VLOOKUP($A874,BUSINESS!$A874:$I3564, COLUMN(H874),0)</f>
        <v>1E-3</v>
      </c>
      <c r="V874" s="19">
        <f>VLOOKUP($A874,BUSINESS!$A874:$I3564, COLUMN(I874),0)</f>
        <v>3.0000000000000001E-3</v>
      </c>
    </row>
    <row r="875" spans="1:22" ht="15" x14ac:dyDescent="0.25">
      <c r="A875" s="14" t="s">
        <v>126</v>
      </c>
      <c r="B875" s="15" t="s">
        <v>141</v>
      </c>
      <c r="C875" s="16" t="s">
        <v>118</v>
      </c>
      <c r="D875" s="17">
        <v>2459876152</v>
      </c>
      <c r="E875" s="18">
        <v>5.8000000000000003E-2</v>
      </c>
      <c r="F875" s="18">
        <v>28</v>
      </c>
      <c r="G875" s="18">
        <v>0.26600000000000001</v>
      </c>
      <c r="H875" s="19">
        <f>VLOOKUP($A875,ENERGY!$A875:$E3565,COLUMN(D875),0)</f>
        <v>2726</v>
      </c>
      <c r="I875" s="19">
        <f>VLOOKUP($A875,ENERGY!$A875:$E3565,COLUMN(E875),0)</f>
        <v>5871</v>
      </c>
      <c r="J875" s="19">
        <f>VLOOKUP($A875,'HUMAN RESOURCES'!$A875:$L3565,COLUMN(D875),0)</f>
        <v>1.9E-2</v>
      </c>
      <c r="K875" s="19">
        <f>VLOOKUP($A875,'HUMAN RESOURCES'!$A875:$L3565,COLUMN(E875),0)</f>
        <v>1.2E-2</v>
      </c>
      <c r="L875" s="19">
        <f>VLOOKUP($A875,'HUMAN RESOURCES'!$A875:$L3565,COLUMN(F875),0)</f>
        <v>77</v>
      </c>
      <c r="M875" s="19">
        <f>VLOOKUP($A875,'HUMAN RESOURCES'!$A875:$L3565,COLUMN(G875),0)</f>
        <v>70</v>
      </c>
      <c r="N875" s="19">
        <f>VLOOKUP($A875,'HUMAN RESOURCES'!$A875:$L3565,COLUMN(H875),0)</f>
        <v>0.254</v>
      </c>
      <c r="O875" s="19">
        <f>VLOOKUP($A875,'HUMAN RESOURCES'!$A875:$L3565,COLUMN(I875),0)</f>
        <v>0.67500000000000004</v>
      </c>
      <c r="P875" s="19">
        <f>VLOOKUP($A875,'HUMAN RESOURCES'!$A875:$L3565,COLUMN(J875),0)</f>
        <v>7.0000000000000007E-2</v>
      </c>
      <c r="Q875" s="19">
        <f>VLOOKUP($A875,'HUMAN RESOURCES'!$A875:$L3565,COLUMN(K875),0)</f>
        <v>19644000</v>
      </c>
      <c r="R875" s="19">
        <f>VLOOKUP($A875,'HUMAN RESOURCES'!$A875:$L3565,COLUMN(L875),0)</f>
        <v>0.184</v>
      </c>
      <c r="S875" s="19">
        <f>VLOOKUP($A875,TOURISM!$A874:$E3564, COLUMN(D875),0)</f>
        <v>729000000</v>
      </c>
      <c r="T875" s="19">
        <f>VLOOKUP($A875,TOURISM!$A874:$E3564, COLUMN(E875),0)</f>
        <v>552000000</v>
      </c>
      <c r="U875" s="19">
        <f>VLOOKUP($A875,BUSINESS!$A875:$I3565, COLUMN(H875),0)</f>
        <v>1.7999999999999999E-2</v>
      </c>
      <c r="V875" s="19">
        <f>VLOOKUP($A875,BUSINESS!$A875:$I3565, COLUMN(I875),0)</f>
        <v>0.16800000000000001</v>
      </c>
    </row>
    <row r="876" spans="1:22" ht="15" x14ac:dyDescent="0.25">
      <c r="A876" s="14" t="s">
        <v>126</v>
      </c>
      <c r="B876" s="15" t="s">
        <v>142</v>
      </c>
      <c r="C876" s="16" t="s">
        <v>118</v>
      </c>
      <c r="D876" s="17">
        <v>2735550177</v>
      </c>
      <c r="E876" s="18">
        <v>4.2999999999999997E-2</v>
      </c>
      <c r="F876" s="18">
        <v>20</v>
      </c>
      <c r="G876" s="18">
        <v>0.26800000000000002</v>
      </c>
      <c r="H876" s="19">
        <f>VLOOKUP($A876,ENERGY!$A876:$E3566,COLUMN(D876),0)</f>
        <v>14338</v>
      </c>
      <c r="I876" s="19">
        <f>VLOOKUP($A876,ENERGY!$A876:$E3566,COLUMN(E876),0)</f>
        <v>1668</v>
      </c>
      <c r="J876" s="19">
        <f>VLOOKUP($A876,'HUMAN RESOURCES'!$A876:$L3566,COLUMN(D876),0)</f>
        <v>1.9E-2</v>
      </c>
      <c r="K876" s="19">
        <f>VLOOKUP($A876,'HUMAN RESOURCES'!$A876:$L3566,COLUMN(E876),0)</f>
        <v>7.0000000000000001E-3</v>
      </c>
      <c r="L876" s="19">
        <f>VLOOKUP($A876,'HUMAN RESOURCES'!$A876:$L3566,COLUMN(F876),0)</f>
        <v>76</v>
      </c>
      <c r="M876" s="19">
        <f>VLOOKUP($A876,'HUMAN RESOURCES'!$A876:$L3566,COLUMN(G876),0)</f>
        <v>72</v>
      </c>
      <c r="N876" s="19">
        <f>VLOOKUP($A876,'HUMAN RESOURCES'!$A876:$L3566,COLUMN(H876),0)</f>
        <v>0.30199999999999999</v>
      </c>
      <c r="O876" s="19">
        <f>VLOOKUP($A876,'HUMAN RESOURCES'!$A876:$L3566,COLUMN(I876),0)</f>
        <v>0.65400000000000003</v>
      </c>
      <c r="P876" s="19">
        <f>VLOOKUP($A876,'HUMAN RESOURCES'!$A876:$L3566,COLUMN(J876),0)</f>
        <v>4.3999999999999997E-2</v>
      </c>
      <c r="Q876" s="19">
        <f>VLOOKUP($A876,'HUMAN RESOURCES'!$A876:$L3566,COLUMN(K876),0)</f>
        <v>25843466</v>
      </c>
      <c r="R876" s="19">
        <f>VLOOKUP($A876,'HUMAN RESOURCES'!$A876:$L3566,COLUMN(L876),0)</f>
        <v>0.66600000000000004</v>
      </c>
      <c r="S876" s="19">
        <f>VLOOKUP($A876,TOURISM!$A875:$E3565, COLUMN(D876),0)</f>
        <v>10389000000</v>
      </c>
      <c r="T876" s="19">
        <f>VLOOKUP($A876,TOURISM!$A875:$E3565, COLUMN(E876),0)</f>
        <v>4339000000</v>
      </c>
      <c r="U876" s="19">
        <f>VLOOKUP($A876,BUSINESS!$A876:$I3566, COLUMN(H876),0)</f>
        <v>0.48599999999999999</v>
      </c>
      <c r="V876" s="19">
        <f>VLOOKUP($A876,BUSINESS!$A876:$I3566, COLUMN(I876),0)</f>
        <v>0.75600000000000001</v>
      </c>
    </row>
    <row r="877" spans="1:22" ht="15" x14ac:dyDescent="0.25">
      <c r="A877" s="14" t="s">
        <v>126</v>
      </c>
      <c r="B877" s="15" t="s">
        <v>143</v>
      </c>
      <c r="C877" s="16" t="s">
        <v>118</v>
      </c>
      <c r="D877" s="17">
        <v>11792570016</v>
      </c>
      <c r="E877" s="21">
        <v>6.4000000000000001E-2</v>
      </c>
      <c r="F877" s="19">
        <v>190</v>
      </c>
      <c r="G877" s="18">
        <v>7.0000000000000007E-2</v>
      </c>
      <c r="H877" s="19">
        <f>VLOOKUP($A877,ENERGY!$A877:$E3567,COLUMN(D877),0)</f>
        <v>14338</v>
      </c>
      <c r="I877" s="19">
        <f>VLOOKUP($A877,ENERGY!$A877:$E3567,COLUMN(E877),0)</f>
        <v>1404</v>
      </c>
      <c r="J877" s="19">
        <f>VLOOKUP($A877,'HUMAN RESOURCES'!$A877:$L3567,COLUMN(D877),0)</f>
        <v>0.02</v>
      </c>
      <c r="K877" s="19">
        <f>VLOOKUP($A877,'HUMAN RESOURCES'!$A877:$L3567,COLUMN(E877),0)</f>
        <v>3.6999999999999998E-2</v>
      </c>
      <c r="L877" s="19">
        <f>VLOOKUP($A877,'HUMAN RESOURCES'!$A877:$L3567,COLUMN(F877),0)</f>
        <v>69</v>
      </c>
      <c r="M877" s="19">
        <f>VLOOKUP($A877,'HUMAN RESOURCES'!$A877:$L3567,COLUMN(G877),0)</f>
        <v>62</v>
      </c>
      <c r="N877" s="19">
        <f>VLOOKUP($A877,'HUMAN RESOURCES'!$A877:$L3567,COLUMN(H877),0)</f>
        <v>0.28899999999999998</v>
      </c>
      <c r="O877" s="19">
        <f>VLOOKUP($A877,'HUMAN RESOURCES'!$A877:$L3567,COLUMN(I877),0)</f>
        <v>0.67300000000000004</v>
      </c>
      <c r="P877" s="19">
        <f>VLOOKUP($A877,'HUMAN RESOURCES'!$A877:$L3567,COLUMN(J877),0)</f>
        <v>3.6999999999999998E-2</v>
      </c>
      <c r="Q877" s="19">
        <f>VLOOKUP($A877,'HUMAN RESOURCES'!$A877:$L3567,COLUMN(K877),0)</f>
        <v>2526502</v>
      </c>
      <c r="R877" s="19">
        <f>VLOOKUP($A877,'HUMAN RESOURCES'!$A877:$L3567,COLUMN(L877),0)</f>
        <v>0.625</v>
      </c>
      <c r="S877" s="19">
        <f>VLOOKUP($A877,TOURISM!$A876:$E3566, COLUMN(D877),0)</f>
        <v>203000000</v>
      </c>
      <c r="T877" s="19">
        <f>VLOOKUP($A877,TOURISM!$A876:$E3566, COLUMN(E877),0)</f>
        <v>173000000</v>
      </c>
      <c r="U877" s="19">
        <f>VLOOKUP($A877,BUSINESS!$A877:$I3567, COLUMN(H877),0)</f>
        <v>0.129</v>
      </c>
      <c r="V877" s="19">
        <f>VLOOKUP($A877,BUSINESS!$A877:$I3567, COLUMN(I877),0)</f>
        <v>0.221</v>
      </c>
    </row>
    <row r="878" spans="1:22" ht="15" x14ac:dyDescent="0.25">
      <c r="A878" s="14" t="s">
        <v>126</v>
      </c>
      <c r="B878" s="15" t="s">
        <v>144</v>
      </c>
      <c r="C878" s="16" t="s">
        <v>118</v>
      </c>
      <c r="D878" s="17">
        <v>144000000000</v>
      </c>
      <c r="E878" s="18">
        <v>3.2000000000000001E-2</v>
      </c>
      <c r="F878" s="18">
        <v>179</v>
      </c>
      <c r="G878" s="18">
        <v>0.06</v>
      </c>
      <c r="H878" s="19">
        <f>VLOOKUP($A878,ENERGY!$A878:$E3568,COLUMN(D878),0)</f>
        <v>69970</v>
      </c>
      <c r="I878" s="19">
        <f>VLOOKUP($A878,ENERGY!$A878:$E3568,COLUMN(E878),0)</f>
        <v>205308</v>
      </c>
      <c r="J878" s="19">
        <f>VLOOKUP($A878,'HUMAN RESOURCES'!$A878:$L3568,COLUMN(D878),0)</f>
        <v>0.02</v>
      </c>
      <c r="K878" s="19">
        <f>VLOOKUP($A878,'HUMAN RESOURCES'!$A878:$L3568,COLUMN(E878),0)</f>
        <v>4.7E-2</v>
      </c>
      <c r="L878" s="19">
        <f>VLOOKUP($A878,'HUMAN RESOURCES'!$A878:$L3568,COLUMN(F878),0)</f>
        <v>71</v>
      </c>
      <c r="M878" s="19">
        <f>VLOOKUP($A878,'HUMAN RESOURCES'!$A878:$L3568,COLUMN(G878),0)</f>
        <v>64</v>
      </c>
      <c r="N878" s="19">
        <f>VLOOKUP($A878,'HUMAN RESOURCES'!$A878:$L3568,COLUMN(H878),0)</f>
        <v>0.33200000000000002</v>
      </c>
      <c r="O878" s="19">
        <f>VLOOKUP($A878,'HUMAN RESOURCES'!$A878:$L3568,COLUMN(I878),0)</f>
        <v>0.62</v>
      </c>
      <c r="P878" s="19">
        <f>VLOOKUP($A878,'HUMAN RESOURCES'!$A878:$L3568,COLUMN(J878),0)</f>
        <v>4.7E-2</v>
      </c>
      <c r="Q878" s="19">
        <f>VLOOKUP($A878,'HUMAN RESOURCES'!$A878:$L3568,COLUMN(K878),0)</f>
        <v>26167000</v>
      </c>
      <c r="R878" s="19">
        <f>VLOOKUP($A878,'HUMAN RESOURCES'!$A878:$L3568,COLUMN(L878),0)</f>
        <v>0.36699999999999999</v>
      </c>
      <c r="S878" s="19">
        <f>VLOOKUP($A878,TOURISM!$A877:$E3567, COLUMN(D878),0)</f>
        <v>28000000</v>
      </c>
      <c r="T878" s="19">
        <f>VLOOKUP($A878,TOURISM!$A877:$E3567, COLUMN(E878),0)</f>
        <v>448000000</v>
      </c>
      <c r="U878" s="19">
        <f>VLOOKUP($A878,BUSINESS!$A878:$I3568, COLUMN(H878),0)</f>
        <v>3.3000000000000002E-2</v>
      </c>
      <c r="V878" s="19">
        <f>VLOOKUP($A878,BUSINESS!$A878:$I3568, COLUMN(I878),0)</f>
        <v>2.8000000000000001E-2</v>
      </c>
    </row>
    <row r="879" spans="1:22" ht="15" x14ac:dyDescent="0.25">
      <c r="A879" s="14" t="s">
        <v>126</v>
      </c>
      <c r="B879" s="15" t="s">
        <v>145</v>
      </c>
      <c r="C879" s="16" t="s">
        <v>118</v>
      </c>
      <c r="D879" s="17">
        <v>992473987</v>
      </c>
      <c r="E879" s="18">
        <v>7.0000000000000007E-2</v>
      </c>
      <c r="F879" s="18">
        <v>235</v>
      </c>
      <c r="G879" s="18">
        <v>0.13</v>
      </c>
      <c r="H879" s="19">
        <f>VLOOKUP($A879,ENERGY!$A879:$E3569,COLUMN(D879),0)</f>
        <v>299</v>
      </c>
      <c r="I879" s="19">
        <f>VLOOKUP($A879,ENERGY!$A879:$E3569,COLUMN(E879),0)</f>
        <v>917</v>
      </c>
      <c r="J879" s="19">
        <f>VLOOKUP($A879,'HUMAN RESOURCES'!$A879:$L3569,COLUMN(D879),0)</f>
        <v>0.02</v>
      </c>
      <c r="K879" s="19">
        <f>VLOOKUP($A879,'HUMAN RESOURCES'!$A879:$L3569,COLUMN(E879),0)</f>
        <v>7.0000000000000001E-3</v>
      </c>
      <c r="L879" s="19">
        <f>VLOOKUP($A879,'HUMAN RESOURCES'!$A879:$L3569,COLUMN(F879),0)</f>
        <v>79</v>
      </c>
      <c r="M879" s="19">
        <f>VLOOKUP($A879,'HUMAN RESOURCES'!$A879:$L3569,COLUMN(G879),0)</f>
        <v>75</v>
      </c>
      <c r="N879" s="19">
        <f>VLOOKUP($A879,'HUMAN RESOURCES'!$A879:$L3569,COLUMN(H879),0)</f>
        <v>0.28899999999999998</v>
      </c>
      <c r="O879" s="19">
        <f>VLOOKUP($A879,'HUMAN RESOURCES'!$A879:$L3569,COLUMN(I879),0)</f>
        <v>0.67900000000000005</v>
      </c>
      <c r="P879" s="19">
        <f>VLOOKUP($A879,'HUMAN RESOURCES'!$A879:$L3569,COLUMN(J879),0)</f>
        <v>3.2000000000000001E-2</v>
      </c>
      <c r="Q879" s="19">
        <f>VLOOKUP($A879,'HUMAN RESOURCES'!$A879:$L3569,COLUMN(K879),0)</f>
        <v>367815</v>
      </c>
      <c r="R879" s="19">
        <f>VLOOKUP($A879,'HUMAN RESOURCES'!$A879:$L3569,COLUMN(L879),0)</f>
        <v>0.73499999999999999</v>
      </c>
      <c r="S879" s="19">
        <f>VLOOKUP($A879,TOURISM!$A878:$E3568, COLUMN(D879),0)</f>
        <v>191000000</v>
      </c>
      <c r="T879" s="19">
        <f>VLOOKUP($A879,TOURISM!$A878:$E3568, COLUMN(E879),0)</f>
        <v>374000000</v>
      </c>
      <c r="U879" s="19">
        <f>VLOOKUP($A879,BUSINESS!$A879:$I3569, COLUMN(H879),0)</f>
        <v>0.36499999999999999</v>
      </c>
      <c r="V879" s="19">
        <f>VLOOKUP($A879,BUSINESS!$A879:$I3569, COLUMN(I879),0)</f>
        <v>0.63300000000000001</v>
      </c>
    </row>
    <row r="880" spans="1:22" ht="15" x14ac:dyDescent="0.25">
      <c r="A880" s="14" t="s">
        <v>126</v>
      </c>
      <c r="B880" s="15" t="s">
        <v>146</v>
      </c>
      <c r="C880" s="16" t="s">
        <v>118</v>
      </c>
      <c r="D880" s="17">
        <v>2523359941</v>
      </c>
      <c r="E880" s="18">
        <v>0.06</v>
      </c>
      <c r="F880" s="18">
        <v>60</v>
      </c>
      <c r="G880" s="18">
        <v>0.30599999999999999</v>
      </c>
      <c r="H880" s="19">
        <f>VLOOKUP($A880,ENERGY!$A880:$E3570,COLUMN(D880),0)</f>
        <v>3114</v>
      </c>
      <c r="I880" s="19">
        <f>VLOOKUP($A880,ENERGY!$A880:$E3570,COLUMN(E880),0)</f>
        <v>10092</v>
      </c>
      <c r="J880" s="19">
        <f>VLOOKUP($A880,'HUMAN RESOURCES'!$A880:$L3570,COLUMN(D880),0)</f>
        <v>2.1000000000000001E-2</v>
      </c>
      <c r="K880" s="19">
        <f>VLOOKUP($A880,'HUMAN RESOURCES'!$A880:$L3570,COLUMN(E880),0)</f>
        <v>3.4000000000000002E-2</v>
      </c>
      <c r="L880" s="19">
        <f>VLOOKUP($A880,'HUMAN RESOURCES'!$A880:$L3570,COLUMN(F880),0)</f>
        <v>72</v>
      </c>
      <c r="M880" s="19">
        <f>VLOOKUP($A880,'HUMAN RESOURCES'!$A880:$L3570,COLUMN(G880),0)</f>
        <v>64</v>
      </c>
      <c r="N880" s="19">
        <f>VLOOKUP($A880,'HUMAN RESOURCES'!$A880:$L3570,COLUMN(H880),0)</f>
        <v>0.313</v>
      </c>
      <c r="O880" s="19">
        <f>VLOOKUP($A880,'HUMAN RESOURCES'!$A880:$L3570,COLUMN(I880),0)</f>
        <v>0.63100000000000001</v>
      </c>
      <c r="P880" s="19">
        <f>VLOOKUP($A880,'HUMAN RESOURCES'!$A880:$L3570,COLUMN(J880),0)</f>
        <v>5.6000000000000001E-2</v>
      </c>
      <c r="Q880" s="19">
        <f>VLOOKUP($A880,'HUMAN RESOURCES'!$A880:$L3570,COLUMN(K880),0)</f>
        <v>5162600</v>
      </c>
      <c r="R880" s="19">
        <f>VLOOKUP($A880,'HUMAN RESOURCES'!$A880:$L3570,COLUMN(L880),0)</f>
        <v>0.35299999999999998</v>
      </c>
      <c r="S880" s="19">
        <f>VLOOKUP($A880,TOURISM!$A879:$E3569, COLUMN(D880),0)</f>
        <v>94000000</v>
      </c>
      <c r="T880" s="19">
        <f>VLOOKUP($A880,TOURISM!$A879:$E3569, COLUMN(E880),0)</f>
        <v>94000000</v>
      </c>
      <c r="U880" s="19">
        <f>VLOOKUP($A880,BUSINESS!$A880:$I3570, COLUMN(H880),0)</f>
        <v>0.105</v>
      </c>
      <c r="V880" s="19">
        <f>VLOOKUP($A880,BUSINESS!$A880:$I3570, COLUMN(I880),0)</f>
        <v>0.107</v>
      </c>
    </row>
    <row r="881" spans="1:22" ht="15" x14ac:dyDescent="0.25">
      <c r="A881" s="14" t="s">
        <v>126</v>
      </c>
      <c r="B881" s="15" t="s">
        <v>147</v>
      </c>
      <c r="C881" s="16" t="s">
        <v>118</v>
      </c>
      <c r="D881" s="20">
        <v>15079752557.5</v>
      </c>
      <c r="E881" s="18">
        <v>2.1000000000000001E-2</v>
      </c>
      <c r="F881" s="18">
        <v>5</v>
      </c>
      <c r="G881" s="18">
        <v>0.15</v>
      </c>
      <c r="H881" s="19">
        <f>VLOOKUP($A881,ENERGY!$A881:$E3571,COLUMN(D881),0)</f>
        <v>15595</v>
      </c>
      <c r="I881" s="19">
        <f>VLOOKUP($A881,ENERGY!$A881:$E3571,COLUMN(E881),0)</f>
        <v>12636</v>
      </c>
      <c r="J881" s="19">
        <f>VLOOKUP($A881,'HUMAN RESOURCES'!$A881:$L3571,COLUMN(D881),0)</f>
        <v>2.1000000000000001E-2</v>
      </c>
      <c r="K881" s="19">
        <f>VLOOKUP($A881,'HUMAN RESOURCES'!$A881:$L3571,COLUMN(E881),0)</f>
        <v>3.3000000000000002E-2</v>
      </c>
      <c r="L881" s="19">
        <f>VLOOKUP($A881,'HUMAN RESOURCES'!$A881:$L3571,COLUMN(F881),0)</f>
        <v>71</v>
      </c>
      <c r="M881" s="19">
        <f>VLOOKUP($A881,'HUMAN RESOURCES'!$A881:$L3571,COLUMN(G881),0)</f>
        <v>67</v>
      </c>
      <c r="N881" s="19">
        <f>VLOOKUP($A881,'HUMAN RESOURCES'!$A881:$L3571,COLUMN(H881),0)</f>
        <v>0.3</v>
      </c>
      <c r="O881" s="19">
        <f>VLOOKUP($A881,'HUMAN RESOURCES'!$A881:$L3571,COLUMN(I881),0)</f>
        <v>0.65100000000000002</v>
      </c>
      <c r="P881" s="19">
        <f>VLOOKUP($A881,'HUMAN RESOURCES'!$A881:$L3571,COLUMN(J881),0)</f>
        <v>4.9000000000000002E-2</v>
      </c>
      <c r="Q881" s="19">
        <f>VLOOKUP($A881,'HUMAN RESOURCES'!$A881:$L3571,COLUMN(K881),0)</f>
        <v>224480901</v>
      </c>
      <c r="R881" s="19">
        <f>VLOOKUP($A881,'HUMAN RESOURCES'!$A881:$L3571,COLUMN(L881),0)</f>
        <v>0.45900000000000002</v>
      </c>
      <c r="S881" s="19">
        <f>VLOOKUP($A881,TOURISM!$A880:$E3570, COLUMN(D881),0)</f>
        <v>5094000000</v>
      </c>
      <c r="T881" s="19">
        <f>VLOOKUP($A881,TOURISM!$A880:$E3570, COLUMN(E881),0)</f>
        <v>4740000000</v>
      </c>
      <c r="U881" s="19">
        <f>VLOOKUP($A881,BUSINESS!$A881:$I3571, COLUMN(H881),0)</f>
        <v>3.5999999999999997E-2</v>
      </c>
      <c r="V881" s="19">
        <f>VLOOKUP($A881,BUSINESS!$A881:$I3571, COLUMN(I881),0)</f>
        <v>0.20899999999999999</v>
      </c>
    </row>
    <row r="882" spans="1:22" ht="15" x14ac:dyDescent="0.25">
      <c r="A882" s="14" t="s">
        <v>126</v>
      </c>
      <c r="B882" s="15" t="s">
        <v>148</v>
      </c>
      <c r="C882" s="16" t="s">
        <v>118</v>
      </c>
      <c r="D882" s="17">
        <v>8130258976</v>
      </c>
      <c r="E882" s="18">
        <v>5.7000000000000002E-2</v>
      </c>
      <c r="F882" s="18">
        <v>19</v>
      </c>
      <c r="G882" s="18">
        <v>8.1000000000000003E-2</v>
      </c>
      <c r="H882" s="19">
        <f>VLOOKUP($A882,ENERGY!$A882:$E3572,COLUMN(D882),0)</f>
        <v>9308</v>
      </c>
      <c r="I882" s="19">
        <f>VLOOKUP($A882,ENERGY!$A882:$E3572,COLUMN(E882),0)</f>
        <v>2699</v>
      </c>
      <c r="J882" s="19">
        <f>VLOOKUP($A882,'HUMAN RESOURCES'!$A882:$L3572,COLUMN(D882),0)</f>
        <v>2.1000000000000001E-2</v>
      </c>
      <c r="K882" s="19">
        <f>VLOOKUP($A882,'HUMAN RESOURCES'!$A882:$L3572,COLUMN(E882),0)</f>
        <v>1.9E-2</v>
      </c>
      <c r="L882" s="19">
        <f>VLOOKUP($A882,'HUMAN RESOURCES'!$A882:$L3572,COLUMN(F882),0)</f>
        <v>75</v>
      </c>
      <c r="M882" s="19">
        <f>VLOOKUP($A882,'HUMAN RESOURCES'!$A882:$L3572,COLUMN(G882),0)</f>
        <v>73</v>
      </c>
      <c r="N882" s="19">
        <f>VLOOKUP($A882,'HUMAN RESOURCES'!$A882:$L3572,COLUMN(H882),0)</f>
        <v>0.34300000000000003</v>
      </c>
      <c r="O882" s="19">
        <f>VLOOKUP($A882,'HUMAN RESOURCES'!$A882:$L3572,COLUMN(I882),0)</f>
        <v>0.61099999999999999</v>
      </c>
      <c r="P882" s="19">
        <f>VLOOKUP($A882,'HUMAN RESOURCES'!$A882:$L3572,COLUMN(J882),0)</f>
        <v>4.5999999999999999E-2</v>
      </c>
      <c r="Q882" s="19">
        <f>VLOOKUP($A882,'HUMAN RESOURCES'!$A882:$L3572,COLUMN(K882),0)</f>
        <v>297576</v>
      </c>
      <c r="R882" s="19">
        <f>VLOOKUP($A882,'HUMAN RESOURCES'!$A882:$L3572,COLUMN(L882),0)</f>
        <v>0.33800000000000002</v>
      </c>
      <c r="S882" s="19">
        <f>VLOOKUP($A882,TOURISM!$A881:$E3571, COLUMN(D882),0)</f>
        <v>826000000</v>
      </c>
      <c r="T882" s="19">
        <f>VLOOKUP($A882,TOURISM!$A881:$E3571, COLUMN(E882),0)</f>
        <v>94000000</v>
      </c>
      <c r="U882" s="19">
        <f>VLOOKUP($A882,BUSINESS!$A882:$I3572, COLUMN(H882),0)</f>
        <v>6.9000000000000006E-2</v>
      </c>
      <c r="V882" s="19">
        <f>VLOOKUP($A882,BUSINESS!$A882:$I3572, COLUMN(I882),0)</f>
        <v>0.68400000000000005</v>
      </c>
    </row>
    <row r="883" spans="1:22" ht="15" x14ac:dyDescent="0.25">
      <c r="A883" s="14" t="s">
        <v>126</v>
      </c>
      <c r="B883" s="15" t="s">
        <v>149</v>
      </c>
      <c r="C883" s="16" t="s">
        <v>118</v>
      </c>
      <c r="D883" s="20">
        <v>15079752557.5</v>
      </c>
      <c r="E883" s="21">
        <v>6.4000000000000001E-2</v>
      </c>
      <c r="F883" s="19">
        <v>190</v>
      </c>
      <c r="G883" s="19">
        <v>0.12</v>
      </c>
      <c r="H883" s="19">
        <f>VLOOKUP($A883,ENERGY!$A883:$E3573,COLUMN(D883),0)</f>
        <v>18300</v>
      </c>
      <c r="I883" s="19">
        <f>VLOOKUP($A883,ENERGY!$A883:$E3573,COLUMN(E883),0)</f>
        <v>70370</v>
      </c>
      <c r="J883" s="19">
        <f>VLOOKUP($A883,'HUMAN RESOURCES'!$A883:$L3573,COLUMN(D883),0)</f>
        <v>2.3E-2</v>
      </c>
      <c r="K883" s="19">
        <f>VLOOKUP($A883,'HUMAN RESOURCES'!$A883:$L3573,COLUMN(E883),0)</f>
        <v>5.8000000000000003E-2</v>
      </c>
      <c r="L883" s="19">
        <f>VLOOKUP($A883,'HUMAN RESOURCES'!$A883:$L3573,COLUMN(F883),0)</f>
        <v>69</v>
      </c>
      <c r="M883" s="19">
        <f>VLOOKUP($A883,'HUMAN RESOURCES'!$A883:$L3573,COLUMN(G883),0)</f>
        <v>60</v>
      </c>
      <c r="N883" s="19">
        <f>VLOOKUP($A883,'HUMAN RESOURCES'!$A883:$L3573,COLUMN(H883),0)</f>
        <v>0.32700000000000001</v>
      </c>
      <c r="O883" s="19">
        <f>VLOOKUP($A883,'HUMAN RESOURCES'!$A883:$L3573,COLUMN(I883),0)</f>
        <v>0.627</v>
      </c>
      <c r="P883" s="19">
        <f>VLOOKUP($A883,'HUMAN RESOURCES'!$A883:$L3573,COLUMN(J883),0)</f>
        <v>4.5999999999999999E-2</v>
      </c>
      <c r="Q883" s="19">
        <f>VLOOKUP($A883,'HUMAN RESOURCES'!$A883:$L3573,COLUMN(K883),0)</f>
        <v>4747839</v>
      </c>
      <c r="R883" s="19">
        <f>VLOOKUP($A883,'HUMAN RESOURCES'!$A883:$L3573,COLUMN(L883),0)</f>
        <v>0.47</v>
      </c>
      <c r="S883" s="19">
        <f>VLOOKUP($A883,TOURISM!$A882:$E3572, COLUMN(D883),0)</f>
        <v>2478709140</v>
      </c>
      <c r="T883" s="19">
        <f>VLOOKUP($A883,TOURISM!$A882:$E3572, COLUMN(E883),0)</f>
        <v>448000000</v>
      </c>
      <c r="U883" s="19">
        <f>VLOOKUP($A883,BUSINESS!$A883:$I3573, COLUMN(H883),0)</f>
        <v>0.01</v>
      </c>
      <c r="V883" s="19">
        <f>VLOOKUP($A883,BUSINESS!$A883:$I3573, COLUMN(I883),0)</f>
        <v>2.1999999999999999E-2</v>
      </c>
    </row>
    <row r="884" spans="1:22" ht="15" x14ac:dyDescent="0.25">
      <c r="A884" s="14" t="s">
        <v>126</v>
      </c>
      <c r="B884" s="15" t="s">
        <v>150</v>
      </c>
      <c r="C884" s="16" t="s">
        <v>118</v>
      </c>
      <c r="D884" s="17">
        <v>110000000000</v>
      </c>
      <c r="E884" s="18">
        <v>3.2000000000000001E-2</v>
      </c>
      <c r="F884" s="18">
        <v>22</v>
      </c>
      <c r="G884" s="18">
        <v>9.0999999999999998E-2</v>
      </c>
      <c r="H884" s="19">
        <f>VLOOKUP($A884,ENERGY!$A884:$E3574,COLUMN(D884),0)</f>
        <v>83538</v>
      </c>
      <c r="I884" s="19">
        <f>VLOOKUP($A884,ENERGY!$A884:$E3574,COLUMN(E884),0)</f>
        <v>158895</v>
      </c>
      <c r="J884" s="19">
        <f>VLOOKUP($A884,'HUMAN RESOURCES'!$A884:$L3574,COLUMN(D884),0)</f>
        <v>2.3E-2</v>
      </c>
      <c r="K884" s="19">
        <f>VLOOKUP($A884,'HUMAN RESOURCES'!$A884:$L3574,COLUMN(E884),0)</f>
        <v>5.6000000000000001E-2</v>
      </c>
      <c r="L884" s="19">
        <f>VLOOKUP($A884,'HUMAN RESOURCES'!$A884:$L3574,COLUMN(F884),0)</f>
        <v>66</v>
      </c>
      <c r="M884" s="19">
        <f>VLOOKUP($A884,'HUMAN RESOURCES'!$A884:$L3574,COLUMN(G884),0)</f>
        <v>63</v>
      </c>
      <c r="N884" s="19">
        <f>VLOOKUP($A884,'HUMAN RESOURCES'!$A884:$L3574,COLUMN(H884),0)</f>
        <v>0.32200000000000001</v>
      </c>
      <c r="O884" s="19">
        <f>VLOOKUP($A884,'HUMAN RESOURCES'!$A884:$L3574,COLUMN(I884),0)</f>
        <v>0.63100000000000001</v>
      </c>
      <c r="P884" s="19">
        <f>VLOOKUP($A884,'HUMAN RESOURCES'!$A884:$L3574,COLUMN(J884),0)</f>
        <v>4.7E-2</v>
      </c>
      <c r="Q884" s="19">
        <f>VLOOKUP($A884,'HUMAN RESOURCES'!$A884:$L3574,COLUMN(K884),0)</f>
        <v>1127143548</v>
      </c>
      <c r="R884" s="19">
        <f>VLOOKUP($A884,'HUMAN RESOURCES'!$A884:$L3574,COLUMN(L884),0)</f>
        <v>0.29199999999999998</v>
      </c>
      <c r="S884" s="19">
        <f>VLOOKUP($A884,TOURISM!$A883:$E3573, COLUMN(D884),0)</f>
        <v>7659000000</v>
      </c>
      <c r="T884" s="19">
        <f>VLOOKUP($A884,TOURISM!$A883:$E3573, COLUMN(E884),0)</f>
        <v>8277000000</v>
      </c>
      <c r="U884" s="19">
        <f>VLOOKUP($A884,BUSINESS!$A884:$I3574, COLUMN(H884),0)</f>
        <v>2.4E-2</v>
      </c>
      <c r="V884" s="19">
        <f>VLOOKUP($A884,BUSINESS!$A884:$I3574, COLUMN(I884),0)</f>
        <v>0.08</v>
      </c>
    </row>
    <row r="885" spans="1:22" ht="15" x14ac:dyDescent="0.25">
      <c r="A885" s="14" t="s">
        <v>126</v>
      </c>
      <c r="B885" s="15" t="s">
        <v>151</v>
      </c>
      <c r="C885" s="16" t="s">
        <v>118</v>
      </c>
      <c r="D885" s="17">
        <v>103000000000</v>
      </c>
      <c r="E885" s="18">
        <v>3.9E-2</v>
      </c>
      <c r="F885" s="18">
        <v>47</v>
      </c>
      <c r="G885" s="18">
        <v>0.10199999999999999</v>
      </c>
      <c r="H885" s="19">
        <f>VLOOKUP($A885,ENERGY!$A885:$E3575,COLUMN(D885),0)</f>
        <v>38514</v>
      </c>
      <c r="I885" s="19">
        <f>VLOOKUP($A885,ENERGY!$A885:$E3575,COLUMN(E885),0)</f>
        <v>69669</v>
      </c>
      <c r="J885" s="19">
        <f>VLOOKUP($A885,'HUMAN RESOURCES'!$A885:$L3575,COLUMN(D885),0)</f>
        <v>2.3E-2</v>
      </c>
      <c r="K885" s="19">
        <f>VLOOKUP($A885,'HUMAN RESOURCES'!$A885:$L3575,COLUMN(E885),0)</f>
        <v>4.4999999999999998E-2</v>
      </c>
      <c r="L885" s="19">
        <f>VLOOKUP($A885,'HUMAN RESOURCES'!$A885:$L3575,COLUMN(F885),0)</f>
        <v>64</v>
      </c>
      <c r="M885" s="19">
        <f>VLOOKUP($A885,'HUMAN RESOURCES'!$A885:$L3575,COLUMN(G885),0)</f>
        <v>64</v>
      </c>
      <c r="N885" s="19">
        <f>VLOOKUP($A885,'HUMAN RESOURCES'!$A885:$L3575,COLUMN(H885),0)</f>
        <v>0.34</v>
      </c>
      <c r="O885" s="19">
        <f>VLOOKUP($A885,'HUMAN RESOURCES'!$A885:$L3575,COLUMN(I885),0)</f>
        <v>0.61899999999999999</v>
      </c>
      <c r="P885" s="19">
        <f>VLOOKUP($A885,'HUMAN RESOURCES'!$A885:$L3575,COLUMN(J885),0)</f>
        <v>4.1000000000000002E-2</v>
      </c>
      <c r="Q885" s="19">
        <f>VLOOKUP($A885,'HUMAN RESOURCES'!$A885:$L3575,COLUMN(K885),0)</f>
        <v>650417</v>
      </c>
      <c r="R885" s="19">
        <f>VLOOKUP($A885,'HUMAN RESOURCES'!$A885:$L3575,COLUMN(L885),0)</f>
        <v>0.31</v>
      </c>
      <c r="S885" s="19">
        <f>VLOOKUP($A885,TOURISM!$A884:$E3574, COLUMN(D885),0)</f>
        <v>19000000</v>
      </c>
      <c r="T885" s="19">
        <f>VLOOKUP($A885,TOURISM!$A884:$E3574, COLUMN(E885),0)</f>
        <v>448000000</v>
      </c>
      <c r="U885" s="19">
        <f>VLOOKUP($A885,BUSINESS!$A885:$I3575, COLUMN(H885),0)</f>
        <v>3.7999999999999999E-2</v>
      </c>
      <c r="V885" s="19">
        <f>VLOOKUP($A885,BUSINESS!$A885:$I3575, COLUMN(I885),0)</f>
        <v>5.5E-2</v>
      </c>
    </row>
    <row r="886" spans="1:22" ht="15" x14ac:dyDescent="0.25">
      <c r="A886" s="14" t="s">
        <v>126</v>
      </c>
      <c r="B886" s="15" t="s">
        <v>152</v>
      </c>
      <c r="C886" s="16" t="s">
        <v>118</v>
      </c>
      <c r="D886" s="17">
        <v>127000000000</v>
      </c>
      <c r="E886" s="18">
        <v>3.7999999999999999E-2</v>
      </c>
      <c r="F886" s="18">
        <v>1058</v>
      </c>
      <c r="G886" s="18">
        <v>5.2999999999999999E-2</v>
      </c>
      <c r="H886" s="19">
        <f>VLOOKUP($A886,ENERGY!$A886:$E3576,COLUMN(D886),0)</f>
        <v>21819</v>
      </c>
      <c r="I886" s="19">
        <f>VLOOKUP($A886,ENERGY!$A886:$E3576,COLUMN(E886),0)</f>
        <v>17866</v>
      </c>
      <c r="J886" s="19">
        <f>VLOOKUP($A886,'HUMAN RESOURCES'!$A886:$L3576,COLUMN(D886),0)</f>
        <v>2.3E-2</v>
      </c>
      <c r="K886" s="19">
        <f>VLOOKUP($A886,'HUMAN RESOURCES'!$A886:$L3576,COLUMN(E886),0)</f>
        <v>5.0999999999999997E-2</v>
      </c>
      <c r="L886" s="19">
        <f>VLOOKUP($A886,'HUMAN RESOURCES'!$A886:$L3576,COLUMN(F886),0)</f>
        <v>68</v>
      </c>
      <c r="M886" s="19">
        <f>VLOOKUP($A886,'HUMAN RESOURCES'!$A886:$L3576,COLUMN(G886),0)</f>
        <v>67</v>
      </c>
      <c r="N886" s="19">
        <f>VLOOKUP($A886,'HUMAN RESOURCES'!$A886:$L3576,COLUMN(H886),0)</f>
        <v>0.34300000000000003</v>
      </c>
      <c r="O886" s="19">
        <f>VLOOKUP($A886,'HUMAN RESOURCES'!$A886:$L3576,COLUMN(I886),0)</f>
        <v>0.61399999999999999</v>
      </c>
      <c r="P886" s="19">
        <f>VLOOKUP($A886,'HUMAN RESOURCES'!$A886:$L3576,COLUMN(J886),0)</f>
        <v>4.2999999999999997E-2</v>
      </c>
      <c r="Q886" s="19">
        <f>VLOOKUP($A886,'HUMAN RESOURCES'!$A886:$L3576,COLUMN(K886),0)</f>
        <v>143135180</v>
      </c>
      <c r="R886" s="19">
        <f>VLOOKUP($A886,'HUMAN RESOURCES'!$A886:$L3576,COLUMN(L886),0)</f>
        <v>0.26800000000000002</v>
      </c>
      <c r="S886" s="19">
        <f>VLOOKUP($A886,TOURISM!$A885:$E3575, COLUMN(D886),0)</f>
        <v>79000000</v>
      </c>
      <c r="T886" s="19">
        <f>VLOOKUP($A886,TOURISM!$A885:$E3575, COLUMN(E886),0)</f>
        <v>375000000</v>
      </c>
      <c r="U886" s="19">
        <f>VLOOKUP($A886,BUSINESS!$A886:$I3576, COLUMN(H886),0)</f>
        <v>2E-3</v>
      </c>
      <c r="V886" s="19">
        <f>VLOOKUP($A886,BUSINESS!$A886:$I3576, COLUMN(I886),0)</f>
        <v>6.3E-2</v>
      </c>
    </row>
    <row r="887" spans="1:22" ht="15" x14ac:dyDescent="0.25">
      <c r="A887" s="14" t="s">
        <v>126</v>
      </c>
      <c r="B887" s="15" t="s">
        <v>153</v>
      </c>
      <c r="C887" s="16" t="s">
        <v>118</v>
      </c>
      <c r="D887" s="17">
        <v>898000000000</v>
      </c>
      <c r="E887" s="18">
        <v>5.6000000000000001E-2</v>
      </c>
      <c r="F887" s="18">
        <v>988</v>
      </c>
      <c r="G887" s="18">
        <v>5.6000000000000001E-2</v>
      </c>
      <c r="H887" s="19">
        <f>VLOOKUP($A887,ENERGY!$A887:$E3577,COLUMN(D887),0)</f>
        <v>222147</v>
      </c>
      <c r="I887" s="19">
        <f>VLOOKUP($A887,ENERGY!$A887:$E3577,COLUMN(E887),0)</f>
        <v>495837</v>
      </c>
      <c r="J887" s="19">
        <f>VLOOKUP($A887,'HUMAN RESOURCES'!$A887:$L3577,COLUMN(D887),0)</f>
        <v>2.5999999999999999E-2</v>
      </c>
      <c r="K887" s="19">
        <f>VLOOKUP($A887,'HUMAN RESOURCES'!$A887:$L3577,COLUMN(E887),0)</f>
        <v>5.1999999999999998E-2</v>
      </c>
      <c r="L887" s="19">
        <f>VLOOKUP($A887,'HUMAN RESOURCES'!$A887:$L3577,COLUMN(F887),0)</f>
        <v>70</v>
      </c>
      <c r="M887" s="19">
        <f>VLOOKUP($A887,'HUMAN RESOURCES'!$A887:$L3577,COLUMN(G887),0)</f>
        <v>65</v>
      </c>
      <c r="N887" s="19">
        <f>VLOOKUP($A887,'HUMAN RESOURCES'!$A887:$L3577,COLUMN(H887),0)</f>
        <v>0.36099999999999999</v>
      </c>
      <c r="O887" s="19">
        <f>VLOOKUP($A887,'HUMAN RESOURCES'!$A887:$L3577,COLUMN(I887),0)</f>
        <v>0.59499999999999997</v>
      </c>
      <c r="P887" s="19">
        <f>VLOOKUP($A887,'HUMAN RESOURCES'!$A887:$L3577,COLUMN(J887),0)</f>
        <v>4.3999999999999997E-2</v>
      </c>
      <c r="Q887" s="19">
        <f>VLOOKUP($A887,'HUMAN RESOURCES'!$A887:$L3577,COLUMN(K887),0)</f>
        <v>13356424</v>
      </c>
      <c r="R887" s="19">
        <f>VLOOKUP($A887,'HUMAN RESOURCES'!$A887:$L3577,COLUMN(L887),0)</f>
        <v>0.192</v>
      </c>
      <c r="S887" s="19">
        <f>VLOOKUP($A887,TOURISM!$A886:$E3576, COLUMN(D887),0)</f>
        <v>929000000</v>
      </c>
      <c r="T887" s="19">
        <f>VLOOKUP($A887,TOURISM!$A886:$E3576, COLUMN(E887),0)</f>
        <v>137000000</v>
      </c>
      <c r="U887" s="19">
        <f>VLOOKUP($A887,BUSINESS!$A887:$I3577, COLUMN(H887),0)</f>
        <v>3.0000000000000001E-3</v>
      </c>
      <c r="V887" s="19">
        <f>VLOOKUP($A887,BUSINESS!$A887:$I3577, COLUMN(I887),0)</f>
        <v>0.08</v>
      </c>
    </row>
    <row r="888" spans="1:22" ht="15" x14ac:dyDescent="0.25">
      <c r="A888" s="14" t="s">
        <v>126</v>
      </c>
      <c r="B888" s="15" t="s">
        <v>154</v>
      </c>
      <c r="C888" s="16" t="s">
        <v>118</v>
      </c>
      <c r="D888" s="17">
        <v>24405791045</v>
      </c>
      <c r="E888" s="18">
        <v>0.04</v>
      </c>
      <c r="F888" s="18">
        <v>49</v>
      </c>
      <c r="G888" s="18">
        <v>0.108</v>
      </c>
      <c r="H888" s="19">
        <f>VLOOKUP($A888,ENERGY!$A888:$E3578,COLUMN(D888),0)</f>
        <v>9261</v>
      </c>
      <c r="I888" s="19">
        <f>VLOOKUP($A888,ENERGY!$A888:$E3578,COLUMN(E888),0)</f>
        <v>12457</v>
      </c>
      <c r="J888" s="19">
        <f>VLOOKUP($A888,'HUMAN RESOURCES'!$A888:$L3578,COLUMN(D888),0)</f>
        <v>2.7E-2</v>
      </c>
      <c r="K888" s="19">
        <f>VLOOKUP($A888,'HUMAN RESOURCES'!$A888:$L3578,COLUMN(E888),0)</f>
        <v>2.8000000000000001E-2</v>
      </c>
      <c r="L888" s="19">
        <f>VLOOKUP($A888,'HUMAN RESOURCES'!$A888:$L3578,COLUMN(F888),0)</f>
        <v>71</v>
      </c>
      <c r="M888" s="19">
        <f>VLOOKUP($A888,'HUMAN RESOURCES'!$A888:$L3578,COLUMN(G888),0)</f>
        <v>64</v>
      </c>
      <c r="N888" s="19">
        <f>VLOOKUP($A888,'HUMAN RESOURCES'!$A888:$L3578,COLUMN(H888),0)</f>
        <v>0.371</v>
      </c>
      <c r="O888" s="19">
        <f>VLOOKUP($A888,'HUMAN RESOURCES'!$A888:$L3578,COLUMN(I888),0)</f>
        <v>0.59499999999999997</v>
      </c>
      <c r="P888" s="19">
        <f>VLOOKUP($A888,'HUMAN RESOURCES'!$A888:$L3578,COLUMN(J888),0)</f>
        <v>3.4000000000000002E-2</v>
      </c>
      <c r="Q888" s="19">
        <f>VLOOKUP($A888,'HUMAN RESOURCES'!$A888:$L3578,COLUMN(K888),0)</f>
        <v>85821214</v>
      </c>
      <c r="R888" s="19">
        <f>VLOOKUP($A888,'HUMAN RESOURCES'!$A888:$L3578,COLUMN(L888),0)</f>
        <v>0.46600000000000003</v>
      </c>
      <c r="S888" s="19">
        <f>VLOOKUP($A888,TOURISM!$A887:$E3577, COLUMN(D888),0)</f>
        <v>2755000000</v>
      </c>
      <c r="T888" s="19">
        <f>VLOOKUP($A888,TOURISM!$A887:$E3577, COLUMN(E888),0)</f>
        <v>1547000000</v>
      </c>
      <c r="U888" s="19">
        <f>VLOOKUP($A888,BUSINESS!$A888:$I3578, COLUMN(H888),0)</f>
        <v>5.3999999999999999E-2</v>
      </c>
      <c r="V888" s="19">
        <f>VLOOKUP($A888,BUSINESS!$A888:$I3578, COLUMN(I888),0)</f>
        <v>0.40500000000000003</v>
      </c>
    </row>
    <row r="889" spans="1:22" ht="15" x14ac:dyDescent="0.25">
      <c r="A889" s="14" t="s">
        <v>126</v>
      </c>
      <c r="B889" s="15" t="s">
        <v>155</v>
      </c>
      <c r="C889" s="16" t="s">
        <v>118</v>
      </c>
      <c r="D889" s="17">
        <v>2312319579</v>
      </c>
      <c r="E889" s="18">
        <v>4.8000000000000001E-2</v>
      </c>
      <c r="F889" s="18">
        <v>16</v>
      </c>
      <c r="G889" s="18">
        <v>0.23300000000000001</v>
      </c>
      <c r="H889" s="19">
        <f>VLOOKUP($A889,ENERGY!$A889:$E3579,COLUMN(D889),0)</f>
        <v>2583</v>
      </c>
      <c r="I889" s="19">
        <f>VLOOKUP($A889,ENERGY!$A889:$E3579,COLUMN(E889),0)</f>
        <v>3223</v>
      </c>
      <c r="J889" s="19">
        <f>VLOOKUP($A889,'HUMAN RESOURCES'!$A889:$L3579,COLUMN(D889),0)</f>
        <v>2.8000000000000001E-2</v>
      </c>
      <c r="K889" s="19">
        <f>VLOOKUP($A889,'HUMAN RESOURCES'!$A889:$L3579,COLUMN(E889),0)</f>
        <v>7.0000000000000007E-2</v>
      </c>
      <c r="L889" s="19">
        <f>VLOOKUP($A889,'HUMAN RESOURCES'!$A889:$L3579,COLUMN(F889),0)</f>
        <v>66</v>
      </c>
      <c r="M889" s="19">
        <f>VLOOKUP($A889,'HUMAN RESOURCES'!$A889:$L3579,COLUMN(G889),0)</f>
        <v>63</v>
      </c>
      <c r="N889" s="19">
        <f>VLOOKUP($A889,'HUMAN RESOURCES'!$A889:$L3579,COLUMN(H889),0)</f>
        <v>0.40400000000000003</v>
      </c>
      <c r="O889" s="19">
        <f>VLOOKUP($A889,'HUMAN RESOURCES'!$A889:$L3579,COLUMN(I889),0)</f>
        <v>0.55900000000000005</v>
      </c>
      <c r="P889" s="19">
        <f>VLOOKUP($A889,'HUMAN RESOURCES'!$A889:$L3579,COLUMN(J889),0)</f>
        <v>3.6999999999999998E-2</v>
      </c>
      <c r="Q889" s="19">
        <f>VLOOKUP($A889,'HUMAN RESOURCES'!$A889:$L3579,COLUMN(K889),0)</f>
        <v>5790646</v>
      </c>
      <c r="R889" s="19">
        <f>VLOOKUP($A889,'HUMAN RESOURCES'!$A889:$L3579,COLUMN(L889),0)</f>
        <v>0.27400000000000002</v>
      </c>
      <c r="S889" s="19">
        <f>VLOOKUP($A889,TOURISM!$A888:$E3578, COLUMN(D889),0)</f>
        <v>143000000</v>
      </c>
      <c r="T889" s="19">
        <f>VLOOKUP($A889,TOURISM!$A888:$E3578, COLUMN(E889),0)</f>
        <v>10000000</v>
      </c>
      <c r="U889" s="19">
        <f>VLOOKUP($A889,BUSINESS!$A889:$I3579, COLUMN(H889),0)</f>
        <v>8.9999999999999993E-3</v>
      </c>
      <c r="V889" s="19">
        <f>VLOOKUP($A889,BUSINESS!$A889:$I3579, COLUMN(I889),0)</f>
        <v>0.114</v>
      </c>
    </row>
    <row r="890" spans="1:22" ht="15" x14ac:dyDescent="0.25">
      <c r="A890" s="14" t="s">
        <v>126</v>
      </c>
      <c r="B890" s="15" t="s">
        <v>156</v>
      </c>
      <c r="C890" s="16" t="s">
        <v>118</v>
      </c>
      <c r="D890" s="17">
        <v>176000000000</v>
      </c>
      <c r="E890" s="18">
        <v>3.5000000000000003E-2</v>
      </c>
      <c r="F890" s="18">
        <v>95</v>
      </c>
      <c r="G890" s="18">
        <v>5.8000000000000003E-2</v>
      </c>
      <c r="H890" s="19">
        <f>VLOOKUP($A890,ENERGY!$A890:$E3580,COLUMN(D890),0)</f>
        <v>104886</v>
      </c>
      <c r="I890" s="19">
        <f>VLOOKUP($A890,ENERGY!$A890:$E3580,COLUMN(E890),0)</f>
        <v>262205</v>
      </c>
      <c r="J890" s="19">
        <f>VLOOKUP($A890,'HUMAN RESOURCES'!$A890:$L3580,COLUMN(D890),0)</f>
        <v>2.8000000000000001E-2</v>
      </c>
      <c r="K890" s="19">
        <f>VLOOKUP($A890,'HUMAN RESOURCES'!$A890:$L3580,COLUMN(E890),0)</f>
        <v>0.08</v>
      </c>
      <c r="L890" s="19">
        <f>VLOOKUP($A890,'HUMAN RESOURCES'!$A890:$L3580,COLUMN(F890),0)</f>
        <v>66</v>
      </c>
      <c r="M890" s="19">
        <f>VLOOKUP($A890,'HUMAN RESOURCES'!$A890:$L3580,COLUMN(G890),0)</f>
        <v>64</v>
      </c>
      <c r="N890" s="19">
        <f>VLOOKUP($A890,'HUMAN RESOURCES'!$A890:$L3580,COLUMN(H890),0)</f>
        <v>0.38200000000000001</v>
      </c>
      <c r="O890" s="19">
        <f>VLOOKUP($A890,'HUMAN RESOURCES'!$A890:$L3580,COLUMN(I890),0)</f>
        <v>0.57699999999999996</v>
      </c>
      <c r="P890" s="19">
        <f>VLOOKUP($A890,'HUMAN RESOURCES'!$A890:$L3580,COLUMN(J890),0)</f>
        <v>4.1000000000000002E-2</v>
      </c>
      <c r="Q890" s="19">
        <f>VLOOKUP($A890,'HUMAN RESOURCES'!$A890:$L3580,COLUMN(K890),0)</f>
        <v>157971415</v>
      </c>
      <c r="R890" s="19">
        <f>VLOOKUP($A890,'HUMAN RESOURCES'!$A890:$L3580,COLUMN(L890),0)</f>
        <v>0.34699999999999998</v>
      </c>
      <c r="S890" s="19">
        <f>VLOOKUP($A890,TOURISM!$A889:$E3579, COLUMN(D890),0)</f>
        <v>828000000</v>
      </c>
      <c r="T890" s="19">
        <f>VLOOKUP($A890,TOURISM!$A889:$E3579, COLUMN(E890),0)</f>
        <v>1753000000</v>
      </c>
      <c r="U890" s="19">
        <f>VLOOKUP($A890,BUSINESS!$A890:$I3580, COLUMN(H890),0)</f>
        <v>6.3E-2</v>
      </c>
      <c r="V890" s="19">
        <f>VLOOKUP($A890,BUSINESS!$A890:$I3580, COLUMN(I890),0)</f>
        <v>8.1000000000000003E-2</v>
      </c>
    </row>
    <row r="891" spans="1:22" ht="15" x14ac:dyDescent="0.25">
      <c r="A891" s="14" t="s">
        <v>126</v>
      </c>
      <c r="B891" s="15" t="s">
        <v>157</v>
      </c>
      <c r="C891" s="16" t="s">
        <v>118</v>
      </c>
      <c r="D891" s="17">
        <v>479100000</v>
      </c>
      <c r="E891" s="18">
        <v>7.2999999999999995E-2</v>
      </c>
      <c r="F891" s="18">
        <v>33</v>
      </c>
      <c r="G891" s="18">
        <v>0.16700000000000001</v>
      </c>
      <c r="H891" s="19">
        <f>VLOOKUP($A891,ENERGY!$A891:$E3581,COLUMN(D891),0)</f>
        <v>61</v>
      </c>
      <c r="I891" s="19">
        <f>VLOOKUP($A891,ENERGY!$A891:$E3581,COLUMN(E891),0)</f>
        <v>183</v>
      </c>
      <c r="J891" s="19">
        <f>VLOOKUP($A891,'HUMAN RESOURCES'!$A891:$L3581,COLUMN(D891),0)</f>
        <v>2.8000000000000001E-2</v>
      </c>
      <c r="K891" s="19">
        <f>VLOOKUP($A891,'HUMAN RESOURCES'!$A891:$L3581,COLUMN(E891),0)</f>
        <v>4.7E-2</v>
      </c>
      <c r="L891" s="19">
        <f>VLOOKUP($A891,'HUMAN RESOURCES'!$A891:$L3581,COLUMN(F891),0)</f>
        <v>66</v>
      </c>
      <c r="M891" s="19">
        <f>VLOOKUP($A891,'HUMAN RESOURCES'!$A891:$L3581,COLUMN(G891),0)</f>
        <v>64</v>
      </c>
      <c r="N891" s="19">
        <f>VLOOKUP($A891,'HUMAN RESOURCES'!$A891:$L3581,COLUMN(H891),0)</f>
        <v>0.39500000000000002</v>
      </c>
      <c r="O891" s="19">
        <f>VLOOKUP($A891,'HUMAN RESOURCES'!$A891:$L3581,COLUMN(I891),0)</f>
        <v>0.56100000000000005</v>
      </c>
      <c r="P891" s="19">
        <f>VLOOKUP($A891,'HUMAN RESOURCES'!$A891:$L3581,COLUMN(J891),0)</f>
        <v>4.3999999999999997E-2</v>
      </c>
      <c r="Q891" s="19">
        <f>VLOOKUP($A891,'HUMAN RESOURCES'!$A891:$L3581,COLUMN(K891),0)</f>
        <v>25292058</v>
      </c>
      <c r="R891" s="19">
        <f>VLOOKUP($A891,'HUMAN RESOURCES'!$A891:$L3581,COLUMN(L891),0)</f>
        <v>0.152</v>
      </c>
      <c r="S891" s="19">
        <f>VLOOKUP($A891,TOURISM!$A890:$E3580, COLUMN(D891),0)</f>
        <v>160000000</v>
      </c>
      <c r="T891" s="19">
        <f>VLOOKUP($A891,TOURISM!$A890:$E3580, COLUMN(E891),0)</f>
        <v>221000000</v>
      </c>
      <c r="U891" s="19">
        <f>VLOOKUP($A891,BUSINESS!$A891:$I3581, COLUMN(H891),0)</f>
        <v>8.0000000000000002E-3</v>
      </c>
      <c r="V891" s="19">
        <f>VLOOKUP($A891,BUSINESS!$A891:$I3581, COLUMN(I891),0)</f>
        <v>8.9999999999999993E-3</v>
      </c>
    </row>
    <row r="892" spans="1:22" ht="15" x14ac:dyDescent="0.25">
      <c r="A892" s="14" t="s">
        <v>126</v>
      </c>
      <c r="B892" s="15" t="s">
        <v>158</v>
      </c>
      <c r="C892" s="16" t="s">
        <v>118</v>
      </c>
      <c r="D892" s="17">
        <v>8104355717</v>
      </c>
      <c r="E892" s="18">
        <v>0.03</v>
      </c>
      <c r="F892" s="18">
        <v>107</v>
      </c>
      <c r="G892" s="19">
        <v>0.12</v>
      </c>
      <c r="H892" s="19">
        <f>VLOOKUP($A892,ENERGY!$A892:$E3582,COLUMN(D892),0)</f>
        <v>22367</v>
      </c>
      <c r="I892" s="19">
        <f>VLOOKUP($A892,ENERGY!$A892:$E3582,COLUMN(E892),0)</f>
        <v>53516</v>
      </c>
      <c r="J892" s="19">
        <f>VLOOKUP($A892,'HUMAN RESOURCES'!$A892:$L3582,COLUMN(D892),0)</f>
        <v>0.03</v>
      </c>
      <c r="K892" s="19">
        <f>VLOOKUP($A892,'HUMAN RESOURCES'!$A892:$L3582,COLUMN(E892),0)</f>
        <v>5.3999999999999999E-2</v>
      </c>
      <c r="L892" s="19">
        <f>VLOOKUP($A892,'HUMAN RESOURCES'!$A892:$L3582,COLUMN(F892),0)</f>
        <v>69</v>
      </c>
      <c r="M892" s="19">
        <f>VLOOKUP($A892,'HUMAN RESOURCES'!$A892:$L3582,COLUMN(G892),0)</f>
        <v>62</v>
      </c>
      <c r="N892" s="19">
        <f>VLOOKUP($A892,'HUMAN RESOURCES'!$A892:$L3582,COLUMN(H892),0)</f>
        <v>0.38400000000000001</v>
      </c>
      <c r="O892" s="19">
        <f>VLOOKUP($A892,'HUMAN RESOURCES'!$A892:$L3582,COLUMN(I892),0)</f>
        <v>0.57899999999999996</v>
      </c>
      <c r="P892" s="19">
        <f>VLOOKUP($A892,'HUMAN RESOURCES'!$A892:$L3582,COLUMN(J892),0)</f>
        <v>3.6999999999999998E-2</v>
      </c>
      <c r="Q892" s="19">
        <f>VLOOKUP($A892,'HUMAN RESOURCES'!$A892:$L3582,COLUMN(K892),0)</f>
        <v>6805655</v>
      </c>
      <c r="R892" s="19">
        <f>VLOOKUP($A892,'HUMAN RESOURCES'!$A892:$L3582,COLUMN(L892),0)</f>
        <v>0.26400000000000001</v>
      </c>
      <c r="S892" s="19">
        <f>VLOOKUP($A892,TOURISM!$A891:$E3581, COLUMN(D892),0)</f>
        <v>9100000</v>
      </c>
      <c r="T892" s="19">
        <f>VLOOKUP($A892,TOURISM!$A891:$E3581, COLUMN(E892),0)</f>
        <v>3800000</v>
      </c>
      <c r="U892" s="19">
        <f>VLOOKUP($A892,BUSINESS!$A892:$I3582, COLUMN(H892),0)</f>
        <v>3.0000000000000001E-3</v>
      </c>
      <c r="V892" s="19">
        <f>VLOOKUP($A892,BUSINESS!$A892:$I3582, COLUMN(I892),0)</f>
        <v>3.9E-2</v>
      </c>
    </row>
    <row r="893" spans="1:22" ht="15" x14ac:dyDescent="0.25">
      <c r="A893" s="14" t="s">
        <v>126</v>
      </c>
      <c r="B893" s="15" t="s">
        <v>159</v>
      </c>
      <c r="C893" s="16" t="s">
        <v>118</v>
      </c>
      <c r="D893" s="17">
        <v>14307509839</v>
      </c>
      <c r="E893" s="18">
        <v>5.0999999999999997E-2</v>
      </c>
      <c r="F893" s="18">
        <v>28</v>
      </c>
      <c r="G893" s="19">
        <v>0.12</v>
      </c>
      <c r="H893" s="19">
        <f>VLOOKUP($A893,ENERGY!$A893:$E3583,COLUMN(D893),0)</f>
        <v>48718</v>
      </c>
      <c r="I893" s="19">
        <f>VLOOKUP($A893,ENERGY!$A893:$E3583,COLUMN(E893),0)</f>
        <v>116944</v>
      </c>
      <c r="J893" s="19">
        <f>VLOOKUP($A893,'HUMAN RESOURCES'!$A893:$L3583,COLUMN(D893),0)</f>
        <v>3.7999999999999999E-2</v>
      </c>
      <c r="K893" s="19">
        <f>VLOOKUP($A893,'HUMAN RESOURCES'!$A893:$L3583,COLUMN(E893),0)</f>
        <v>6.5000000000000002E-2</v>
      </c>
      <c r="L893" s="19">
        <f>VLOOKUP($A893,'HUMAN RESOURCES'!$A893:$L3583,COLUMN(F893),0)</f>
        <v>65</v>
      </c>
      <c r="M893" s="19">
        <f>VLOOKUP($A893,'HUMAN RESOURCES'!$A893:$L3583,COLUMN(G893),0)</f>
        <v>62</v>
      </c>
      <c r="N893" s="19">
        <f>VLOOKUP($A893,'HUMAN RESOURCES'!$A893:$L3583,COLUMN(H893),0)</f>
        <v>0.48</v>
      </c>
      <c r="O893" s="19">
        <f>VLOOKUP($A893,'HUMAN RESOURCES'!$A893:$L3583,COLUMN(I893),0)</f>
        <v>0.49299999999999999</v>
      </c>
      <c r="P893" s="19">
        <f>VLOOKUP($A893,'HUMAN RESOURCES'!$A893:$L3583,COLUMN(J893),0)</f>
        <v>2.7E-2</v>
      </c>
      <c r="Q893" s="19">
        <f>VLOOKUP($A893,'HUMAN RESOURCES'!$A893:$L3583,COLUMN(K893),0)</f>
        <v>982889</v>
      </c>
      <c r="R893" s="19">
        <f>VLOOKUP($A893,'HUMAN RESOURCES'!$A893:$L3583,COLUMN(L893),0)</f>
        <v>0.26300000000000001</v>
      </c>
      <c r="S893" s="19">
        <f>VLOOKUP($A893,TOURISM!$A892:$E3582, COLUMN(D893),0)</f>
        <v>2478709140</v>
      </c>
      <c r="T893" s="19">
        <f>VLOOKUP($A893,TOURISM!$A892:$E3582, COLUMN(E893),0)</f>
        <v>448000000</v>
      </c>
      <c r="U893" s="19">
        <f>VLOOKUP($A893,BUSINESS!$A893:$I3583, COLUMN(H893),0)</f>
        <v>1E-3</v>
      </c>
      <c r="V893" s="19">
        <f>VLOOKUP($A893,BUSINESS!$A893:$I3583, COLUMN(I893),0)</f>
        <v>3.3000000000000002E-2</v>
      </c>
    </row>
    <row r="894" spans="1:22" ht="15" x14ac:dyDescent="0.25">
      <c r="A894" s="14" t="s">
        <v>126</v>
      </c>
      <c r="B894" s="15" t="s">
        <v>160</v>
      </c>
      <c r="C894" s="16" t="s">
        <v>118</v>
      </c>
      <c r="D894" s="17">
        <v>57633255739</v>
      </c>
      <c r="E894" s="18">
        <v>5.8999999999999997E-2</v>
      </c>
      <c r="F894" s="18">
        <v>36</v>
      </c>
      <c r="G894" s="18">
        <v>0.11</v>
      </c>
      <c r="H894" s="19">
        <f>VLOOKUP($A894,ENERGY!$A894:$E3584,COLUMN(D894),0)</f>
        <v>45777</v>
      </c>
      <c r="I894" s="19">
        <f>VLOOKUP($A894,ENERGY!$A894:$E3584,COLUMN(E894),0)</f>
        <v>113651</v>
      </c>
      <c r="J894" s="19">
        <f>VLOOKUP($A894,'HUMAN RESOURCES'!$A894:$L3584,COLUMN(D894),0)</f>
        <v>4.4999999999999998E-2</v>
      </c>
      <c r="K894" s="19">
        <f>VLOOKUP($A894,'HUMAN RESOURCES'!$A894:$L3584,COLUMN(E894),0)</f>
        <v>8.4000000000000005E-2</v>
      </c>
      <c r="L894" s="19">
        <f>VLOOKUP($A894,'HUMAN RESOURCES'!$A894:$L3584,COLUMN(F894),0)</f>
        <v>58</v>
      </c>
      <c r="M894" s="19">
        <f>VLOOKUP($A894,'HUMAN RESOURCES'!$A894:$L3584,COLUMN(G894),0)</f>
        <v>56</v>
      </c>
      <c r="N894" s="19">
        <f>VLOOKUP($A894,'HUMAN RESOURCES'!$A894:$L3584,COLUMN(H894),0)</f>
        <v>0.49299999999999999</v>
      </c>
      <c r="O894" s="19">
        <f>VLOOKUP($A894,'HUMAN RESOURCES'!$A894:$L3584,COLUMN(I894),0)</f>
        <v>0.48699999999999999</v>
      </c>
      <c r="P894" s="19">
        <f>VLOOKUP($A894,'HUMAN RESOURCES'!$A894:$L3584,COLUMN(J894),0)</f>
        <v>0.02</v>
      </c>
      <c r="Q894" s="19">
        <f>VLOOKUP($A894,'HUMAN RESOURCES'!$A894:$L3584,COLUMN(K894),0)</f>
        <v>24860855</v>
      </c>
      <c r="R894" s="19">
        <f>VLOOKUP($A894,'HUMAN RESOURCES'!$A894:$L3584,COLUMN(L894),0)</f>
        <v>0.22900000000000001</v>
      </c>
      <c r="S894" s="19">
        <f>VLOOKUP($A894,TOURISM!$A893:$E3583, COLUMN(D894),0)</f>
        <v>2478709140</v>
      </c>
      <c r="T894" s="19">
        <f>VLOOKUP($A894,TOURISM!$A893:$E3583, COLUMN(E894),0)</f>
        <v>448000000</v>
      </c>
      <c r="U894" s="19">
        <f>VLOOKUP($A894,BUSINESS!$A894:$I3584, COLUMN(H894),0)</f>
        <v>1.2E-2</v>
      </c>
      <c r="V894" s="19">
        <f>VLOOKUP($A894,BUSINESS!$A894:$I3584, COLUMN(I894),0)</f>
        <v>4.8000000000000001E-2</v>
      </c>
    </row>
    <row r="895" spans="1:22" ht="15" x14ac:dyDescent="0.25">
      <c r="A895" s="14" t="s">
        <v>126</v>
      </c>
      <c r="B895" s="15" t="s">
        <v>127</v>
      </c>
      <c r="C895" s="16" t="s">
        <v>119</v>
      </c>
      <c r="D895" s="17">
        <v>7057597615</v>
      </c>
      <c r="E895" s="18">
        <v>9.0999999999999998E-2</v>
      </c>
      <c r="F895" s="18">
        <v>23</v>
      </c>
      <c r="G895" s="18">
        <v>0.18</v>
      </c>
      <c r="H895" s="19">
        <f>VLOOKUP($A895,ENERGY!$A895:$E3585,COLUMN(D895),0)</f>
        <v>14338</v>
      </c>
      <c r="I895" s="19">
        <f>VLOOKUP($A895,ENERGY!$A895:$E3585,COLUMN(E895),0)</f>
        <v>1338</v>
      </c>
      <c r="J895" s="19">
        <f>VLOOKUP($A895,'HUMAN RESOURCES'!$A895:$L3585,COLUMN(D895),0)</f>
        <v>8.0000000000000002E-3</v>
      </c>
      <c r="K895" s="19">
        <f>VLOOKUP($A895,'HUMAN RESOURCES'!$A895:$L3585,COLUMN(E895),0)</f>
        <v>3.2000000000000001E-2</v>
      </c>
      <c r="L895" s="19">
        <f>VLOOKUP($A895,'HUMAN RESOURCES'!$A895:$L3585,COLUMN(F895),0)</f>
        <v>81</v>
      </c>
      <c r="M895" s="19">
        <f>VLOOKUP($A895,'HUMAN RESOURCES'!$A895:$L3585,COLUMN(G895),0)</f>
        <v>77</v>
      </c>
      <c r="N895" s="19">
        <f>VLOOKUP($A895,'HUMAN RESOURCES'!$A895:$L3585,COLUMN(H895),0)</f>
        <v>0.161</v>
      </c>
      <c r="O895" s="19">
        <f>VLOOKUP($A895,'HUMAN RESOURCES'!$A895:$L3585,COLUMN(I895),0)</f>
        <v>0.76600000000000001</v>
      </c>
      <c r="P895" s="19">
        <f>VLOOKUP($A895,'HUMAN RESOURCES'!$A895:$L3585,COLUMN(J895),0)</f>
        <v>7.1999999999999995E-2</v>
      </c>
      <c r="Q895" s="19">
        <f>VLOOKUP($A895,'HUMAN RESOURCES'!$A895:$L3585,COLUMN(K895),0)</f>
        <v>479808</v>
      </c>
      <c r="R895" s="19">
        <f>VLOOKUP($A895,'HUMAN RESOURCES'!$A895:$L3585,COLUMN(L895),0)</f>
        <v>1</v>
      </c>
      <c r="S895" s="19">
        <f>VLOOKUP($A895,TOURISM!$A894:$E3584, COLUMN(D895),0)</f>
        <v>10055000000</v>
      </c>
      <c r="T895" s="19">
        <f>VLOOKUP($A895,TOURISM!$A894:$E3584, COLUMN(E895),0)</f>
        <v>648000000</v>
      </c>
      <c r="U895" s="19">
        <f>VLOOKUP($A895,BUSINESS!$A895:$I3585, COLUMN(H895),0)</f>
        <v>0.46400000000000002</v>
      </c>
      <c r="V895" s="19">
        <f>VLOOKUP($A895,BUSINESS!$A895:$I3585, COLUMN(I895),0)</f>
        <v>1.3260000000000001</v>
      </c>
    </row>
    <row r="896" spans="1:22" ht="15" x14ac:dyDescent="0.25">
      <c r="A896" s="14" t="s">
        <v>126</v>
      </c>
      <c r="B896" s="15" t="s">
        <v>128</v>
      </c>
      <c r="C896" s="16" t="s">
        <v>119</v>
      </c>
      <c r="D896" s="17">
        <v>4900436759</v>
      </c>
      <c r="E896" s="18">
        <v>5.2999999999999999E-2</v>
      </c>
      <c r="F896" s="18">
        <v>85</v>
      </c>
      <c r="G896" s="18">
        <v>0.18</v>
      </c>
      <c r="H896" s="19">
        <f>VLOOKUP($A896,ENERGY!$A896:$E3586,COLUMN(D896),0)</f>
        <v>2559</v>
      </c>
      <c r="I896" s="19">
        <f>VLOOKUP($A896,ENERGY!$A896:$E3586,COLUMN(E896),0)</f>
        <v>4382</v>
      </c>
      <c r="J896" s="19">
        <f>VLOOKUP($A896,'HUMAN RESOURCES'!$A896:$L3586,COLUMN(D896),0)</f>
        <v>8.9999999999999993E-3</v>
      </c>
      <c r="K896" s="19">
        <f>VLOOKUP($A896,'HUMAN RESOURCES'!$A896:$L3586,COLUMN(E896),0)</f>
        <v>5.0000000000000001E-3</v>
      </c>
      <c r="L896" s="19">
        <f>VLOOKUP($A896,'HUMAN RESOURCES'!$A896:$L3586,COLUMN(F896),0)</f>
        <v>82</v>
      </c>
      <c r="M896" s="19">
        <f>VLOOKUP($A896,'HUMAN RESOURCES'!$A896:$L3586,COLUMN(G896),0)</f>
        <v>76</v>
      </c>
      <c r="N896" s="19">
        <f>VLOOKUP($A896,'HUMAN RESOURCES'!$A896:$L3586,COLUMN(H896),0)</f>
        <v>0.186</v>
      </c>
      <c r="O896" s="19">
        <f>VLOOKUP($A896,'HUMAN RESOURCES'!$A896:$L3586,COLUMN(I896),0)</f>
        <v>0.71799999999999997</v>
      </c>
      <c r="P896" s="19">
        <f>VLOOKUP($A896,'HUMAN RESOURCES'!$A896:$L3586,COLUMN(J896),0)</f>
        <v>9.7000000000000003E-2</v>
      </c>
      <c r="Q896" s="19">
        <f>VLOOKUP($A896,'HUMAN RESOURCES'!$A896:$L3586,COLUMN(K896),0)</f>
        <v>48371946</v>
      </c>
      <c r="R896" s="19">
        <f>VLOOKUP($A896,'HUMAN RESOURCES'!$A896:$L3586,COLUMN(L896),0)</f>
        <v>0.81499999999999995</v>
      </c>
      <c r="S896" s="19">
        <f>VLOOKUP($A896,TOURISM!$A895:$E3585, COLUMN(D896),0)</f>
        <v>8508000000</v>
      </c>
      <c r="T896" s="19">
        <f>VLOOKUP($A896,TOURISM!$A895:$E3585, COLUMN(E896),0)</f>
        <v>20989000000</v>
      </c>
      <c r="U896" s="19">
        <f>VLOOKUP($A896,BUSINESS!$A896:$I3586, COLUMN(H896),0)</f>
        <v>0.78100000000000003</v>
      </c>
      <c r="V896" s="19">
        <f>VLOOKUP($A896,BUSINESS!$A896:$I3586, COLUMN(I896),0)</f>
        <v>0.85</v>
      </c>
    </row>
    <row r="897" spans="1:22" ht="15" x14ac:dyDescent="0.25">
      <c r="A897" s="14" t="s">
        <v>126</v>
      </c>
      <c r="B897" s="15" t="s">
        <v>129</v>
      </c>
      <c r="C897" s="16" t="s">
        <v>119</v>
      </c>
      <c r="D897" s="17">
        <v>13245421881</v>
      </c>
      <c r="E897" s="18">
        <v>7.9000000000000001E-2</v>
      </c>
      <c r="F897" s="18">
        <v>122</v>
      </c>
      <c r="G897" s="18">
        <v>0.17</v>
      </c>
      <c r="H897" s="19">
        <f>VLOOKUP($A897,ENERGY!$A897:$E3587,COLUMN(D897),0)</f>
        <v>13232</v>
      </c>
      <c r="I897" s="19">
        <f>VLOOKUP($A897,ENERGY!$A897:$E3587,COLUMN(E897),0)</f>
        <v>39167</v>
      </c>
      <c r="J897" s="19">
        <f>VLOOKUP($A897,'HUMAN RESOURCES'!$A897:$L3587,COLUMN(D897),0)</f>
        <v>8.9999999999999993E-3</v>
      </c>
      <c r="K897" s="19">
        <f>VLOOKUP($A897,'HUMAN RESOURCES'!$A897:$L3587,COLUMN(E897),0)</f>
        <v>3.0000000000000001E-3</v>
      </c>
      <c r="L897" s="19">
        <f>VLOOKUP($A897,'HUMAN RESOURCES'!$A897:$L3587,COLUMN(F897),0)</f>
        <v>86</v>
      </c>
      <c r="M897" s="19">
        <f>VLOOKUP($A897,'HUMAN RESOURCES'!$A897:$L3587,COLUMN(G897),0)</f>
        <v>79</v>
      </c>
      <c r="N897" s="19">
        <f>VLOOKUP($A897,'HUMAN RESOURCES'!$A897:$L3587,COLUMN(H897),0)</f>
        <v>0.13700000000000001</v>
      </c>
      <c r="O897" s="19">
        <f>VLOOKUP($A897,'HUMAN RESOURCES'!$A897:$L3587,COLUMN(I897),0)</f>
        <v>0.65900000000000003</v>
      </c>
      <c r="P897" s="19">
        <f>VLOOKUP($A897,'HUMAN RESOURCES'!$A897:$L3587,COLUMN(J897),0)</f>
        <v>0.20399999999999999</v>
      </c>
      <c r="Q897" s="19">
        <f>VLOOKUP($A897,'HUMAN RESOURCES'!$A897:$L3587,COLUMN(K897),0)</f>
        <v>127756000</v>
      </c>
      <c r="R897" s="19">
        <f>VLOOKUP($A897,'HUMAN RESOURCES'!$A897:$L3587,COLUMN(L897),0)</f>
        <v>0.871</v>
      </c>
      <c r="S897" s="19">
        <f>VLOOKUP($A897,TOURISM!$A896:$E3586, COLUMN(D897),0)</f>
        <v>11490000000</v>
      </c>
      <c r="T897" s="19">
        <f>VLOOKUP($A897,TOURISM!$A896:$E3586, COLUMN(E897),0)</f>
        <v>37659000000</v>
      </c>
      <c r="U897" s="19">
        <f>VLOOKUP($A897,BUSINESS!$A897:$I3587, COLUMN(H897),0)</f>
        <v>0.68700000000000006</v>
      </c>
      <c r="V897" s="19">
        <f>VLOOKUP($A897,BUSINESS!$A897:$I3587, COLUMN(I897),0)</f>
        <v>0.78500000000000003</v>
      </c>
    </row>
    <row r="898" spans="1:22" ht="15" x14ac:dyDescent="0.25">
      <c r="A898" s="14" t="s">
        <v>126</v>
      </c>
      <c r="B898" s="15" t="s">
        <v>130</v>
      </c>
      <c r="C898" s="16" t="s">
        <v>119</v>
      </c>
      <c r="D898" s="17">
        <v>60277560976</v>
      </c>
      <c r="E898" s="18">
        <v>3.2000000000000001E-2</v>
      </c>
      <c r="F898" s="18">
        <v>13</v>
      </c>
      <c r="G898" s="18">
        <v>0.14000000000000001</v>
      </c>
      <c r="H898" s="19">
        <f>VLOOKUP($A898,ENERGY!$A898:$E3588,COLUMN(D898),0)</f>
        <v>25332</v>
      </c>
      <c r="I898" s="19">
        <f>VLOOKUP($A898,ENERGY!$A898:$E3588,COLUMN(E898),0)</f>
        <v>48137</v>
      </c>
      <c r="J898" s="19">
        <f>VLOOKUP($A898,'HUMAN RESOURCES'!$A898:$L3588,COLUMN(D898),0)</f>
        <v>0.01</v>
      </c>
      <c r="K898" s="19">
        <f>VLOOKUP($A898,'HUMAN RESOURCES'!$A898:$L3588,COLUMN(E898),0)</f>
        <v>2E-3</v>
      </c>
      <c r="L898" s="19">
        <f>VLOOKUP($A898,'HUMAN RESOURCES'!$A898:$L3588,COLUMN(F898),0)</f>
        <v>83</v>
      </c>
      <c r="M898" s="19">
        <f>VLOOKUP($A898,'HUMAN RESOURCES'!$A898:$L3588,COLUMN(G898),0)</f>
        <v>78</v>
      </c>
      <c r="N898" s="19">
        <f>VLOOKUP($A898,'HUMAN RESOURCES'!$A898:$L3588,COLUMN(H898),0)</f>
        <v>0.188</v>
      </c>
      <c r="O898" s="19">
        <f>VLOOKUP($A898,'HUMAN RESOURCES'!$A898:$L3588,COLUMN(I898),0)</f>
        <v>0.72899999999999998</v>
      </c>
      <c r="P898" s="19">
        <f>VLOOKUP($A898,'HUMAN RESOURCES'!$A898:$L3588,COLUMN(J898),0)</f>
        <v>8.3000000000000004E-2</v>
      </c>
      <c r="Q898" s="19">
        <f>VLOOKUP($A898,'HUMAN RESOURCES'!$A898:$L3588,COLUMN(K898),0)</f>
        <v>4401400</v>
      </c>
      <c r="R898" s="19">
        <f>VLOOKUP($A898,'HUMAN RESOURCES'!$A898:$L3588,COLUMN(L898),0)</f>
        <v>1</v>
      </c>
      <c r="S898" s="19">
        <f>VLOOKUP($A898,TOURISM!$A897:$E3587, COLUMN(D898),0)</f>
        <v>7536000000</v>
      </c>
      <c r="T898" s="19">
        <f>VLOOKUP($A898,TOURISM!$A897:$E3587, COLUMN(E898),0)</f>
        <v>11268000000</v>
      </c>
      <c r="U898" s="19">
        <f>VLOOKUP($A898,BUSINESS!$A898:$I3588, COLUMN(H898),0)</f>
        <v>0.59</v>
      </c>
      <c r="V898" s="19">
        <f>VLOOKUP($A898,BUSINESS!$A898:$I3588, COLUMN(I898),0)</f>
        <v>1.038</v>
      </c>
    </row>
    <row r="899" spans="1:22" ht="15" x14ac:dyDescent="0.25">
      <c r="A899" s="14" t="s">
        <v>126</v>
      </c>
      <c r="B899" s="15" t="s">
        <v>131</v>
      </c>
      <c r="C899" s="16" t="s">
        <v>119</v>
      </c>
      <c r="D899" s="17">
        <v>818869146</v>
      </c>
      <c r="E899" s="18">
        <v>4.2999999999999997E-2</v>
      </c>
      <c r="F899" s="18">
        <v>55</v>
      </c>
      <c r="G899" s="18">
        <v>0.14000000000000001</v>
      </c>
      <c r="H899" s="19">
        <f>VLOOKUP($A899,ENERGY!$A899:$E3589,COLUMN(D899),0)</f>
        <v>211</v>
      </c>
      <c r="I899" s="19">
        <f>VLOOKUP($A899,ENERGY!$A899:$E3589,COLUMN(E899),0)</f>
        <v>392</v>
      </c>
      <c r="J899" s="19">
        <f>VLOOKUP($A899,'HUMAN RESOURCES'!$A899:$L3589,COLUMN(D899),0)</f>
        <v>0.01</v>
      </c>
      <c r="K899" s="19">
        <f>VLOOKUP($A899,'HUMAN RESOURCES'!$A899:$L3589,COLUMN(E899),0)</f>
        <v>3.2000000000000001E-2</v>
      </c>
      <c r="L899" s="19">
        <f>VLOOKUP($A899,'HUMAN RESOURCES'!$A899:$L3589,COLUMN(F899),0)</f>
        <v>86</v>
      </c>
      <c r="M899" s="19">
        <f>VLOOKUP($A899,'HUMAN RESOURCES'!$A899:$L3589,COLUMN(G899),0)</f>
        <v>79</v>
      </c>
      <c r="N899" s="19">
        <f>VLOOKUP($A899,'HUMAN RESOURCES'!$A899:$L3589,COLUMN(H899),0)</f>
        <v>0.13700000000000001</v>
      </c>
      <c r="O899" s="19">
        <f>VLOOKUP($A899,'HUMAN RESOURCES'!$A899:$L3589,COLUMN(I899),0)</f>
        <v>0.74</v>
      </c>
      <c r="P899" s="19">
        <f>VLOOKUP($A899,'HUMAN RESOURCES'!$A899:$L3589,COLUMN(J899),0)</f>
        <v>0.123</v>
      </c>
      <c r="Q899" s="19">
        <f>VLOOKUP($A899,'HUMAN RESOURCES'!$A899:$L3589,COLUMN(K899),0)</f>
        <v>6857100</v>
      </c>
      <c r="R899" s="19">
        <f>VLOOKUP($A899,'HUMAN RESOURCES'!$A899:$L3589,COLUMN(L899),0)</f>
        <v>1</v>
      </c>
      <c r="S899" s="19">
        <f>VLOOKUP($A899,TOURISM!$A898:$E3588, COLUMN(D899),0)</f>
        <v>15541000000</v>
      </c>
      <c r="T899" s="19">
        <f>VLOOKUP($A899,TOURISM!$A898:$E3588, COLUMN(E899),0)</f>
        <v>14044000000</v>
      </c>
      <c r="U899" s="19">
        <f>VLOOKUP($A899,BUSINESS!$A899:$I3589, COLUMN(H899),0)</f>
        <v>0.60799999999999998</v>
      </c>
      <c r="V899" s="19">
        <f>VLOOKUP($A899,BUSINESS!$A899:$I3589, COLUMN(I899),0)</f>
        <v>1.367</v>
      </c>
    </row>
    <row r="900" spans="1:22" ht="15" x14ac:dyDescent="0.25">
      <c r="A900" s="14" t="s">
        <v>126</v>
      </c>
      <c r="B900" s="15" t="s">
        <v>132</v>
      </c>
      <c r="C900" s="16" t="s">
        <v>119</v>
      </c>
      <c r="D900" s="17">
        <v>9531402830</v>
      </c>
      <c r="E900" s="18">
        <v>2.5999999999999999E-2</v>
      </c>
      <c r="F900" s="18">
        <v>671</v>
      </c>
      <c r="G900" s="18">
        <v>5.5E-2</v>
      </c>
      <c r="H900" s="19">
        <f>VLOOKUP($A900,ENERGY!$A900:$E3590,COLUMN(D900),0)</f>
        <v>3152</v>
      </c>
      <c r="I900" s="19">
        <f>VLOOKUP($A900,ENERGY!$A900:$E3590,COLUMN(E900),0)</f>
        <v>4822</v>
      </c>
      <c r="J900" s="19">
        <f>VLOOKUP($A900,'HUMAN RESOURCES'!$A900:$L3590,COLUMN(D900),0)</f>
        <v>1.2E-2</v>
      </c>
      <c r="K900" s="19">
        <f>VLOOKUP($A900,'HUMAN RESOURCES'!$A900:$L3590,COLUMN(E900),0)</f>
        <v>1.4999999999999999E-2</v>
      </c>
      <c r="L900" s="19">
        <f>VLOOKUP($A900,'HUMAN RESOURCES'!$A900:$L3590,COLUMN(F900),0)</f>
        <v>76</v>
      </c>
      <c r="M900" s="19">
        <f>VLOOKUP($A900,'HUMAN RESOURCES'!$A900:$L3590,COLUMN(G900),0)</f>
        <v>69</v>
      </c>
      <c r="N900" s="19">
        <f>VLOOKUP($A900,'HUMAN RESOURCES'!$A900:$L3590,COLUMN(H900),0)</f>
        <v>0.218</v>
      </c>
      <c r="O900" s="19">
        <f>VLOOKUP($A900,'HUMAN RESOURCES'!$A900:$L3590,COLUMN(I900),0)</f>
        <v>0.70299999999999996</v>
      </c>
      <c r="P900" s="19">
        <f>VLOOKUP($A900,'HUMAN RESOURCES'!$A900:$L3590,COLUMN(J900),0)</f>
        <v>7.9000000000000001E-2</v>
      </c>
      <c r="Q900" s="19">
        <f>VLOOKUP($A900,'HUMAN RESOURCES'!$A900:$L3590,COLUMN(K900),0)</f>
        <v>65883961</v>
      </c>
      <c r="R900" s="19">
        <f>VLOOKUP($A900,'HUMAN RESOURCES'!$A900:$L3590,COLUMN(L900),0)</f>
        <v>0.38800000000000001</v>
      </c>
      <c r="S900" s="19">
        <f>VLOOKUP($A900,TOURISM!$A899:$E3589, COLUMN(D900),0)</f>
        <v>16614000000</v>
      </c>
      <c r="T900" s="19">
        <f>VLOOKUP($A900,TOURISM!$A899:$E3589, COLUMN(E900),0)</f>
        <v>6173000000</v>
      </c>
      <c r="U900" s="19">
        <f>VLOOKUP($A900,BUSINESS!$A900:$I3590, COLUMN(H900),0)</f>
        <v>0.17199999999999999</v>
      </c>
      <c r="V900" s="19">
        <f>VLOOKUP($A900,BUSINESS!$A900:$I3590, COLUMN(I900),0)</f>
        <v>0.60899999999999999</v>
      </c>
    </row>
    <row r="901" spans="1:22" ht="15" x14ac:dyDescent="0.25">
      <c r="A901" s="14" t="s">
        <v>126</v>
      </c>
      <c r="B901" s="15" t="s">
        <v>133</v>
      </c>
      <c r="C901" s="16" t="s">
        <v>119</v>
      </c>
      <c r="D901" s="17">
        <v>6293046162</v>
      </c>
      <c r="E901" s="18">
        <v>6.9000000000000006E-2</v>
      </c>
      <c r="F901" s="18">
        <v>33</v>
      </c>
      <c r="G901" s="19">
        <v>0.12</v>
      </c>
      <c r="H901" s="19">
        <f>VLOOKUP($A901,ENERGY!$A901:$E3591,COLUMN(D901),0)</f>
        <v>3429</v>
      </c>
      <c r="I901" s="19">
        <f>VLOOKUP($A901,ENERGY!$A901:$E3591,COLUMN(E901),0)</f>
        <v>3000</v>
      </c>
      <c r="J901" s="19">
        <f>VLOOKUP($A901,'HUMAN RESOURCES'!$A901:$L3591,COLUMN(D901),0)</f>
        <v>1.2E-2</v>
      </c>
      <c r="K901" s="19">
        <f>VLOOKUP($A901,'HUMAN RESOURCES'!$A901:$L3591,COLUMN(E901),0)</f>
        <v>1.9E-2</v>
      </c>
      <c r="L901" s="19">
        <f>VLOOKUP($A901,'HUMAN RESOURCES'!$A901:$L3591,COLUMN(F901),0)</f>
        <v>76</v>
      </c>
      <c r="M901" s="19">
        <f>VLOOKUP($A901,'HUMAN RESOURCES'!$A901:$L3591,COLUMN(G901),0)</f>
        <v>73</v>
      </c>
      <c r="N901" s="19">
        <f>VLOOKUP($A901,'HUMAN RESOURCES'!$A901:$L3591,COLUMN(H901),0)</f>
        <v>0.19800000000000001</v>
      </c>
      <c r="O901" s="19">
        <f>VLOOKUP($A901,'HUMAN RESOURCES'!$A901:$L3591,COLUMN(I901),0)</f>
        <v>0.72399999999999998</v>
      </c>
      <c r="P901" s="19">
        <f>VLOOKUP($A901,'HUMAN RESOURCES'!$A901:$L3591,COLUMN(J901),0)</f>
        <v>7.8E-2</v>
      </c>
      <c r="Q901" s="19">
        <f>VLOOKUP($A901,'HUMAN RESOURCES'!$A901:$L3591,COLUMN(K901),0)</f>
        <v>1311020000</v>
      </c>
      <c r="R901" s="19">
        <f>VLOOKUP($A901,'HUMAN RESOURCES'!$A901:$L3591,COLUMN(L901),0)</f>
        <v>0.439</v>
      </c>
      <c r="S901" s="19">
        <f>VLOOKUP($A901,TOURISM!$A900:$E3590, COLUMN(D901),0)</f>
        <v>37132000000</v>
      </c>
      <c r="T901" s="19">
        <f>VLOOKUP($A901,TOURISM!$A900:$E3590, COLUMN(E901),0)</f>
        <v>28242000000</v>
      </c>
      <c r="U901" s="19">
        <f>VLOOKUP($A901,BUSINESS!$A901:$I3591, COLUMN(H901),0)</f>
        <v>0.105</v>
      </c>
      <c r="V901" s="19">
        <f>VLOOKUP($A901,BUSINESS!$A901:$I3591, COLUMN(I901),0)</f>
        <v>0.34799999999999998</v>
      </c>
    </row>
    <row r="902" spans="1:22" ht="15" x14ac:dyDescent="0.25">
      <c r="A902" s="14" t="s">
        <v>126</v>
      </c>
      <c r="B902" s="15" t="s">
        <v>134</v>
      </c>
      <c r="C902" s="16" t="s">
        <v>119</v>
      </c>
      <c r="D902" s="17">
        <v>2260000000000</v>
      </c>
      <c r="E902" s="18">
        <v>4.7E-2</v>
      </c>
      <c r="F902" s="18">
        <v>80</v>
      </c>
      <c r="G902" s="18">
        <v>5.6000000000000001E-2</v>
      </c>
      <c r="H902" s="19">
        <f>VLOOKUP($A902,ENERGY!$A902:$E3592,COLUMN(D902),0)</f>
        <v>1938944</v>
      </c>
      <c r="I902" s="19">
        <f>VLOOKUP($A902,ENERGY!$A902:$E3592,COLUMN(E902),0)</f>
        <v>6414463</v>
      </c>
      <c r="J902" s="19">
        <f>VLOOKUP($A902,'HUMAN RESOURCES'!$A902:$L3592,COLUMN(D902),0)</f>
        <v>1.2999999999999999E-2</v>
      </c>
      <c r="K902" s="19">
        <f>VLOOKUP($A902,'HUMAN RESOURCES'!$A902:$L3592,COLUMN(E902),0)</f>
        <v>0.02</v>
      </c>
      <c r="L902" s="19">
        <f>VLOOKUP($A902,'HUMAN RESOURCES'!$A902:$L3592,COLUMN(F902),0)</f>
        <v>77</v>
      </c>
      <c r="M902" s="19">
        <f>VLOOKUP($A902,'HUMAN RESOURCES'!$A902:$L3592,COLUMN(G902),0)</f>
        <v>70</v>
      </c>
      <c r="N902" s="19">
        <f>VLOOKUP($A902,'HUMAN RESOURCES'!$A902:$L3592,COLUMN(H902),0)</f>
        <v>0.17899999999999999</v>
      </c>
      <c r="O902" s="19">
        <f>VLOOKUP($A902,'HUMAN RESOURCES'!$A902:$L3592,COLUMN(I902),0)</f>
        <v>0.67400000000000004</v>
      </c>
      <c r="P902" s="19">
        <f>VLOOKUP($A902,'HUMAN RESOURCES'!$A902:$L3592,COLUMN(J902),0)</f>
        <v>0.14699999999999999</v>
      </c>
      <c r="Q902" s="19">
        <f>VLOOKUP($A902,'HUMAN RESOURCES'!$A902:$L3592,COLUMN(K902),0)</f>
        <v>4398000</v>
      </c>
      <c r="R902" s="19">
        <f>VLOOKUP($A902,'HUMAN RESOURCES'!$A902:$L3592,COLUMN(L902),0)</f>
        <v>0.52500000000000002</v>
      </c>
      <c r="S902" s="19">
        <f>VLOOKUP($A902,TOURISM!$A901:$E3591, COLUMN(D902),0)</f>
        <v>361000000</v>
      </c>
      <c r="T902" s="19">
        <f>VLOOKUP($A902,TOURISM!$A901:$E3591, COLUMN(E902),0)</f>
        <v>257000000</v>
      </c>
      <c r="U902" s="19">
        <f>VLOOKUP($A902,BUSINESS!$A902:$I3592, COLUMN(H902),0)</f>
        <v>7.4999999999999997E-2</v>
      </c>
      <c r="V902" s="19">
        <f>VLOOKUP($A902,BUSINESS!$A902:$I3592, COLUMN(I902),0)</f>
        <v>0.38300000000000001</v>
      </c>
    </row>
    <row r="903" spans="1:22" ht="15" x14ac:dyDescent="0.25">
      <c r="A903" s="14" t="s">
        <v>126</v>
      </c>
      <c r="B903" s="15" t="s">
        <v>135</v>
      </c>
      <c r="C903" s="16" t="s">
        <v>119</v>
      </c>
      <c r="D903" s="17">
        <v>7761900179</v>
      </c>
      <c r="E903" s="18">
        <v>8.4000000000000005E-2</v>
      </c>
      <c r="F903" s="18">
        <v>146</v>
      </c>
      <c r="G903" s="18">
        <v>0.17100000000000001</v>
      </c>
      <c r="H903" s="19">
        <f>VLOOKUP($A903,ENERGY!$A903:$E3593,COLUMN(D903),0)</f>
        <v>3032</v>
      </c>
      <c r="I903" s="19">
        <f>VLOOKUP($A903,ENERGY!$A903:$E3593,COLUMN(E903),0)</f>
        <v>6150</v>
      </c>
      <c r="J903" s="19">
        <f>VLOOKUP($A903,'HUMAN RESOURCES'!$A903:$L3593,COLUMN(D903),0)</f>
        <v>1.4E-2</v>
      </c>
      <c r="K903" s="19">
        <f>VLOOKUP($A903,'HUMAN RESOURCES'!$A903:$L3593,COLUMN(E903),0)</f>
        <v>0.02</v>
      </c>
      <c r="L903" s="19">
        <f>VLOOKUP($A903,'HUMAN RESOURCES'!$A903:$L3593,COLUMN(F903),0)</f>
        <v>77</v>
      </c>
      <c r="M903" s="19">
        <f>VLOOKUP($A903,'HUMAN RESOURCES'!$A903:$L3593,COLUMN(G903),0)</f>
        <v>70</v>
      </c>
      <c r="N903" s="19">
        <f>VLOOKUP($A903,'HUMAN RESOURCES'!$A903:$L3593,COLUMN(H903),0)</f>
        <v>0.214</v>
      </c>
      <c r="O903" s="19">
        <f>VLOOKUP($A903,'HUMAN RESOURCES'!$A903:$L3593,COLUMN(I903),0)</f>
        <v>0.67</v>
      </c>
      <c r="P903" s="19">
        <f>VLOOKUP($A903,'HUMAN RESOURCES'!$A903:$L3593,COLUMN(J903),0)</f>
        <v>0.11600000000000001</v>
      </c>
      <c r="Q903" s="19">
        <f>VLOOKUP($A903,'HUMAN RESOURCES'!$A903:$L3593,COLUMN(K903),0)</f>
        <v>3002911</v>
      </c>
      <c r="R903" s="19">
        <f>VLOOKUP($A903,'HUMAN RESOURCES'!$A903:$L3593,COLUMN(L903),0)</f>
        <v>0.64200000000000002</v>
      </c>
      <c r="S903" s="19">
        <f>VLOOKUP($A903,TOURISM!$A902:$E3592, COLUMN(D903),0)</f>
        <v>307000000</v>
      </c>
      <c r="T903" s="19">
        <f>VLOOKUP($A903,TOURISM!$A902:$E3592, COLUMN(E903),0)</f>
        <v>321000000</v>
      </c>
      <c r="U903" s="19">
        <f>VLOOKUP($A903,BUSINESS!$A903:$I3593, COLUMN(H903),0)</f>
        <v>5.6000000000000001E-2</v>
      </c>
      <c r="V903" s="19">
        <f>VLOOKUP($A903,BUSINESS!$A903:$I3593, COLUMN(I903),0)</f>
        <v>0.42</v>
      </c>
    </row>
    <row r="904" spans="1:22" ht="15" x14ac:dyDescent="0.25">
      <c r="A904" s="14" t="s">
        <v>126</v>
      </c>
      <c r="B904" s="15" t="s">
        <v>136</v>
      </c>
      <c r="C904" s="16" t="s">
        <v>119</v>
      </c>
      <c r="D904" s="17">
        <v>194000000000</v>
      </c>
      <c r="E904" s="21">
        <v>6.4000000000000001E-2</v>
      </c>
      <c r="F904" s="19">
        <v>190</v>
      </c>
      <c r="G904" s="18">
        <v>7.8E-2</v>
      </c>
      <c r="H904" s="19">
        <f>VLOOKUP($A904,ENERGY!$A904:$E3594,COLUMN(D904),0)</f>
        <v>13330</v>
      </c>
      <c r="I904" s="19">
        <f>VLOOKUP($A904,ENERGY!$A904:$E3594,COLUMN(E904),0)</f>
        <v>38555</v>
      </c>
      <c r="J904" s="19">
        <f>VLOOKUP($A904,'HUMAN RESOURCES'!$A904:$L3594,COLUMN(D904),0)</f>
        <v>1.4999999999999999E-2</v>
      </c>
      <c r="K904" s="19">
        <f>VLOOKUP($A904,'HUMAN RESOURCES'!$A904:$L3594,COLUMN(E904),0)</f>
        <v>2.5999999999999999E-2</v>
      </c>
      <c r="L904" s="19">
        <f>VLOOKUP($A904,'HUMAN RESOURCES'!$A904:$L3594,COLUMN(F904),0)</f>
        <v>72</v>
      </c>
      <c r="M904" s="19">
        <f>VLOOKUP($A904,'HUMAN RESOURCES'!$A904:$L3594,COLUMN(G904),0)</f>
        <v>65</v>
      </c>
      <c r="N904" s="19">
        <f>VLOOKUP($A904,'HUMAN RESOURCES'!$A904:$L3594,COLUMN(H904),0)</f>
        <v>0.24299999999999999</v>
      </c>
      <c r="O904" s="19">
        <f>VLOOKUP($A904,'HUMAN RESOURCES'!$A904:$L3594,COLUMN(I904),0)</f>
        <v>0.67900000000000005</v>
      </c>
      <c r="P904" s="19">
        <f>VLOOKUP($A904,'HUMAN RESOURCES'!$A904:$L3594,COLUMN(J904),0)</f>
        <v>7.6999999999999999E-2</v>
      </c>
      <c r="Q904" s="19">
        <f>VLOOKUP($A904,'HUMAN RESOURCES'!$A904:$L3594,COLUMN(K904),0)</f>
        <v>23969917</v>
      </c>
      <c r="R904" s="19">
        <f>VLOOKUP($A904,'HUMAN RESOURCES'!$A904:$L3594,COLUMN(L904),0)</f>
        <v>0.59899999999999998</v>
      </c>
      <c r="S904" s="19">
        <f>VLOOKUP($A904,TOURISM!$A903:$E3593, COLUMN(D904),0)</f>
        <v>2478709140</v>
      </c>
      <c r="T904" s="19">
        <f>VLOOKUP($A904,TOURISM!$A903:$E3593, COLUMN(E904),0)</f>
        <v>448000000</v>
      </c>
      <c r="U904" s="19">
        <f>VLOOKUP($A904,BUSINESS!$A904:$I3594, COLUMN(H904),0)</f>
        <v>0.129</v>
      </c>
      <c r="V904" s="19">
        <f>VLOOKUP($A904,BUSINESS!$A904:$I3594, COLUMN(I904),0)</f>
        <v>0.57999999999999996</v>
      </c>
    </row>
    <row r="905" spans="1:22" ht="15" x14ac:dyDescent="0.25">
      <c r="A905" s="14" t="s">
        <v>126</v>
      </c>
      <c r="B905" s="15" t="s">
        <v>137</v>
      </c>
      <c r="C905" s="16" t="s">
        <v>119</v>
      </c>
      <c r="D905" s="17">
        <v>949000000000</v>
      </c>
      <c r="E905" s="18">
        <v>0.04</v>
      </c>
      <c r="F905" s="18">
        <v>33</v>
      </c>
      <c r="G905" s="18">
        <v>0.112</v>
      </c>
      <c r="H905" s="19">
        <f>VLOOKUP($A905,ENERGY!$A905:$E3595,COLUMN(D905),0)</f>
        <v>567182</v>
      </c>
      <c r="I905" s="19">
        <f>VLOOKUP($A905,ENERGY!$A905:$E3595,COLUMN(E905),0)</f>
        <v>1504365</v>
      </c>
      <c r="J905" s="19">
        <f>VLOOKUP($A905,'HUMAN RESOURCES'!$A905:$L3595,COLUMN(D905),0)</f>
        <v>1.7000000000000001E-2</v>
      </c>
      <c r="K905" s="19">
        <f>VLOOKUP($A905,'HUMAN RESOURCES'!$A905:$L3595,COLUMN(E905),0)</f>
        <v>2.3E-2</v>
      </c>
      <c r="L905" s="19">
        <f>VLOOKUP($A905,'HUMAN RESOURCES'!$A905:$L3595,COLUMN(F905),0)</f>
        <v>80</v>
      </c>
      <c r="M905" s="19">
        <f>VLOOKUP($A905,'HUMAN RESOURCES'!$A905:$L3595,COLUMN(G905),0)</f>
        <v>70</v>
      </c>
      <c r="N905" s="19">
        <f>VLOOKUP($A905,'HUMAN RESOURCES'!$A905:$L3595,COLUMN(H905),0)</f>
        <v>0.26300000000000001</v>
      </c>
      <c r="O905" s="19">
        <f>VLOOKUP($A905,'HUMAN RESOURCES'!$A905:$L3595,COLUMN(I905),0)</f>
        <v>0.67200000000000004</v>
      </c>
      <c r="P905" s="19">
        <f>VLOOKUP($A905,'HUMAN RESOURCES'!$A905:$L3595,COLUMN(J905),0)</f>
        <v>6.6000000000000003E-2</v>
      </c>
      <c r="Q905" s="19">
        <f>VLOOKUP($A905,'HUMAN RESOURCES'!$A905:$L3595,COLUMN(K905),0)</f>
        <v>83313000</v>
      </c>
      <c r="R905" s="19">
        <f>VLOOKUP($A905,'HUMAN RESOURCES'!$A905:$L3595,COLUMN(L905),0)</f>
        <v>0.27900000000000003</v>
      </c>
      <c r="S905" s="19">
        <f>VLOOKUP($A905,TOURISM!$A904:$E3594, COLUMN(D905),0)</f>
        <v>2850000000</v>
      </c>
      <c r="T905" s="19">
        <f>VLOOKUP($A905,TOURISM!$A904:$E3594, COLUMN(E905),0)</f>
        <v>1050000000</v>
      </c>
      <c r="U905" s="19">
        <f>VLOOKUP($A905,BUSINESS!$A905:$I3595, COLUMN(H905),0)</f>
        <v>0.17299999999999999</v>
      </c>
      <c r="V905" s="19">
        <f>VLOOKUP($A905,BUSINESS!$A905:$I3595, COLUMN(I905),0)</f>
        <v>0.22</v>
      </c>
    </row>
    <row r="906" spans="1:22" ht="15" x14ac:dyDescent="0.25">
      <c r="A906" s="14" t="s">
        <v>126</v>
      </c>
      <c r="B906" s="15" t="s">
        <v>138</v>
      </c>
      <c r="C906" s="16" t="s">
        <v>119</v>
      </c>
      <c r="D906" s="17">
        <v>365000000000</v>
      </c>
      <c r="E906" s="18">
        <v>2.9000000000000001E-2</v>
      </c>
      <c r="F906" s="18">
        <v>47</v>
      </c>
      <c r="G906" s="18">
        <v>0.16</v>
      </c>
      <c r="H906" s="19">
        <f>VLOOKUP($A906,ENERGY!$A906:$E3596,COLUMN(D906),0)</f>
        <v>183726</v>
      </c>
      <c r="I906" s="19">
        <f>VLOOKUP($A906,ENERGY!$A906:$E3596,COLUMN(E906),0)</f>
        <v>345120</v>
      </c>
      <c r="J906" s="19">
        <f>VLOOKUP($A906,'HUMAN RESOURCES'!$A906:$L3596,COLUMN(D906),0)</f>
        <v>1.7999999999999999E-2</v>
      </c>
      <c r="K906" s="19">
        <f>VLOOKUP($A906,'HUMAN RESOURCES'!$A906:$L3596,COLUMN(E906),0)</f>
        <v>4.2000000000000003E-2</v>
      </c>
      <c r="L906" s="19">
        <f>VLOOKUP($A906,'HUMAN RESOURCES'!$A906:$L3596,COLUMN(F906),0)</f>
        <v>72</v>
      </c>
      <c r="M906" s="19">
        <f>VLOOKUP($A906,'HUMAN RESOURCES'!$A906:$L3596,COLUMN(G906),0)</f>
        <v>67</v>
      </c>
      <c r="N906" s="19">
        <f>VLOOKUP($A906,'HUMAN RESOURCES'!$A906:$L3596,COLUMN(H906),0)</f>
        <v>0.251</v>
      </c>
      <c r="O906" s="19">
        <f>VLOOKUP($A906,'HUMAN RESOURCES'!$A906:$L3596,COLUMN(I906),0)</f>
        <v>0.68500000000000005</v>
      </c>
      <c r="P906" s="19">
        <f>VLOOKUP($A906,'HUMAN RESOURCES'!$A906:$L3596,COLUMN(J906),0)</f>
        <v>6.4000000000000001E-2</v>
      </c>
      <c r="Q906" s="19">
        <f>VLOOKUP($A906,'HUMAN RESOURCES'!$A906:$L3596,COLUMN(K906),0)</f>
        <v>8484550</v>
      </c>
      <c r="R906" s="19">
        <f>VLOOKUP($A906,'HUMAN RESOURCES'!$A906:$L3596,COLUMN(L906),0)</f>
        <v>0.52600000000000002</v>
      </c>
      <c r="S906" s="19">
        <f>VLOOKUP($A906,TOURISM!$A905:$E3595, COLUMN(D906),0)</f>
        <v>201000000</v>
      </c>
      <c r="T906" s="19">
        <f>VLOOKUP($A906,TOURISM!$A905:$E3595, COLUMN(E906),0)</f>
        <v>256000000</v>
      </c>
      <c r="U906" s="19">
        <f>VLOOKUP($A906,BUSINESS!$A906:$I3596, COLUMN(H906),0)</f>
        <v>0.12</v>
      </c>
      <c r="V906" s="19">
        <f>VLOOKUP($A906,BUSINESS!$A906:$I3596, COLUMN(I906),0)</f>
        <v>0.38400000000000001</v>
      </c>
    </row>
    <row r="907" spans="1:22" ht="15" x14ac:dyDescent="0.25">
      <c r="A907" s="14" t="s">
        <v>126</v>
      </c>
      <c r="B907" s="15" t="s">
        <v>139</v>
      </c>
      <c r="C907" s="16" t="s">
        <v>119</v>
      </c>
      <c r="D907" s="17">
        <v>4360000000000</v>
      </c>
      <c r="E907" s="18">
        <v>8.2000000000000003E-2</v>
      </c>
      <c r="F907" s="18">
        <v>2794</v>
      </c>
      <c r="G907" s="18">
        <v>1.7000000000000001E-2</v>
      </c>
      <c r="H907" s="19">
        <f>VLOOKUP($A907,ENERGY!$A907:$E3597,COLUMN(D907),0)</f>
        <v>519807</v>
      </c>
      <c r="I907" s="19">
        <f>VLOOKUP($A907,ENERGY!$A907:$E3597,COLUMN(E907),0)</f>
        <v>1231302</v>
      </c>
      <c r="J907" s="19">
        <f>VLOOKUP($A907,'HUMAN RESOURCES'!$A907:$L3597,COLUMN(D907),0)</f>
        <v>1.7999999999999999E-2</v>
      </c>
      <c r="K907" s="19">
        <f>VLOOKUP($A907,'HUMAN RESOURCES'!$A907:$L3597,COLUMN(E907),0)</f>
        <v>7.0000000000000001E-3</v>
      </c>
      <c r="L907" s="19">
        <f>VLOOKUP($A907,'HUMAN RESOURCES'!$A907:$L3597,COLUMN(F907),0)</f>
        <v>76</v>
      </c>
      <c r="M907" s="19">
        <f>VLOOKUP($A907,'HUMAN RESOURCES'!$A907:$L3597,COLUMN(G907),0)</f>
        <v>72</v>
      </c>
      <c r="N907" s="19">
        <f>VLOOKUP($A907,'HUMAN RESOURCES'!$A907:$L3597,COLUMN(H907),0)</f>
        <v>0.29699999999999999</v>
      </c>
      <c r="O907" s="19">
        <f>VLOOKUP($A907,'HUMAN RESOURCES'!$A907:$L3597,COLUMN(I907),0)</f>
        <v>0.65900000000000003</v>
      </c>
      <c r="P907" s="19">
        <f>VLOOKUP($A907,'HUMAN RESOURCES'!$A907:$L3597,COLUMN(J907),0)</f>
        <v>4.4999999999999998E-2</v>
      </c>
      <c r="Q907" s="19">
        <f>VLOOKUP($A907,'HUMAN RESOURCES'!$A907:$L3597,COLUMN(K907),0)</f>
        <v>26327098</v>
      </c>
      <c r="R907" s="19">
        <f>VLOOKUP($A907,'HUMAN RESOURCES'!$A907:$L3597,COLUMN(L907),0)</f>
        <v>0.67500000000000004</v>
      </c>
      <c r="S907" s="19">
        <f>VLOOKUP($A907,TOURISM!$A906:$E3596, COLUMN(D907),0)</f>
        <v>12280000000</v>
      </c>
      <c r="T907" s="19">
        <f>VLOOKUP($A907,TOURISM!$A906:$E3596, COLUMN(E907),0)</f>
        <v>5085000000</v>
      </c>
      <c r="U907" s="19">
        <f>VLOOKUP($A907,BUSINESS!$A907:$I3597, COLUMN(H907),0)</f>
        <v>0.51600000000000001</v>
      </c>
      <c r="V907" s="19">
        <f>VLOOKUP($A907,BUSINESS!$A907:$I3597, COLUMN(I907),0)</f>
        <v>0.73899999999999999</v>
      </c>
    </row>
    <row r="908" spans="1:22" ht="15" x14ac:dyDescent="0.25">
      <c r="A908" s="14" t="s">
        <v>126</v>
      </c>
      <c r="B908" s="15" t="s">
        <v>140</v>
      </c>
      <c r="C908" s="16" t="s">
        <v>119</v>
      </c>
      <c r="D908" s="17">
        <v>81003864916</v>
      </c>
      <c r="E908" s="18">
        <v>3.9E-2</v>
      </c>
      <c r="F908" s="18">
        <v>210</v>
      </c>
      <c r="G908" s="19">
        <v>0.12</v>
      </c>
      <c r="H908" s="19">
        <f>VLOOKUP($A908,ENERGY!$A908:$E3598,COLUMN(D908),0)</f>
        <v>61504</v>
      </c>
      <c r="I908" s="19">
        <f>VLOOKUP($A908,ENERGY!$A908:$E3598,COLUMN(E908),0)</f>
        <v>192532</v>
      </c>
      <c r="J908" s="19">
        <f>VLOOKUP($A908,'HUMAN RESOURCES'!$A908:$L3598,COLUMN(D908),0)</f>
        <v>1.9E-2</v>
      </c>
      <c r="K908" s="19">
        <f>VLOOKUP($A908,'HUMAN RESOURCES'!$A908:$L3598,COLUMN(E908),0)</f>
        <v>4.9000000000000002E-2</v>
      </c>
      <c r="L908" s="19">
        <f>VLOOKUP($A908,'HUMAN RESOURCES'!$A908:$L3598,COLUMN(F908),0)</f>
        <v>66</v>
      </c>
      <c r="M908" s="19">
        <f>VLOOKUP($A908,'HUMAN RESOURCES'!$A908:$L3598,COLUMN(G908),0)</f>
        <v>62</v>
      </c>
      <c r="N908" s="19">
        <f>VLOOKUP($A908,'HUMAN RESOURCES'!$A908:$L3598,COLUMN(H908),0)</f>
        <v>0.27700000000000002</v>
      </c>
      <c r="O908" s="19">
        <f>VLOOKUP($A908,'HUMAN RESOURCES'!$A908:$L3598,COLUMN(I908),0)</f>
        <v>0.67400000000000004</v>
      </c>
      <c r="P908" s="19">
        <f>VLOOKUP($A908,'HUMAN RESOURCES'!$A908:$L3598,COLUMN(J908),0)</f>
        <v>0.05</v>
      </c>
      <c r="Q908" s="19">
        <f>VLOOKUP($A908,'HUMAN RESOURCES'!$A908:$L3598,COLUMN(K908),0)</f>
        <v>50500070</v>
      </c>
      <c r="R908" s="19">
        <f>VLOOKUP($A908,'HUMAN RESOURCES'!$A908:$L3598,COLUMN(L908),0)</f>
        <v>0.29399999999999998</v>
      </c>
      <c r="S908" s="19">
        <f>VLOOKUP($A908,TOURISM!$A907:$E3597, COLUMN(D908),0)</f>
        <v>59000000</v>
      </c>
      <c r="T908" s="19">
        <f>VLOOKUP($A908,TOURISM!$A907:$E3597, COLUMN(E908),0)</f>
        <v>40000000</v>
      </c>
      <c r="U908" s="19">
        <f>VLOOKUP($A908,BUSINESS!$A908:$I3598, COLUMN(H908),0)</f>
        <v>2E-3</v>
      </c>
      <c r="V908" s="19">
        <f>VLOOKUP($A908,BUSINESS!$A908:$I3598, COLUMN(I908),0)</f>
        <v>4.0000000000000001E-3</v>
      </c>
    </row>
    <row r="909" spans="1:22" ht="15" x14ac:dyDescent="0.25">
      <c r="A909" s="14" t="s">
        <v>126</v>
      </c>
      <c r="B909" s="15" t="s">
        <v>141</v>
      </c>
      <c r="C909" s="16" t="s">
        <v>119</v>
      </c>
      <c r="D909" s="17">
        <v>2834168889</v>
      </c>
      <c r="E909" s="18">
        <v>6.7000000000000004E-2</v>
      </c>
      <c r="F909" s="18">
        <v>38</v>
      </c>
      <c r="G909" s="18">
        <v>0.23200000000000001</v>
      </c>
      <c r="H909" s="19">
        <f>VLOOKUP($A909,ENERGY!$A909:$E3599,COLUMN(D909),0)</f>
        <v>2450</v>
      </c>
      <c r="I909" s="19">
        <f>VLOOKUP($A909,ENERGY!$A909:$E3599,COLUMN(E909),0)</f>
        <v>5145</v>
      </c>
      <c r="J909" s="19">
        <f>VLOOKUP($A909,'HUMAN RESOURCES'!$A909:$L3599,COLUMN(D909),0)</f>
        <v>1.9E-2</v>
      </c>
      <c r="K909" s="19">
        <f>VLOOKUP($A909,'HUMAN RESOURCES'!$A909:$L3599,COLUMN(E909),0)</f>
        <v>1.0999999999999999E-2</v>
      </c>
      <c r="L909" s="19">
        <f>VLOOKUP($A909,'HUMAN RESOURCES'!$A909:$L3599,COLUMN(F909),0)</f>
        <v>77</v>
      </c>
      <c r="M909" s="19">
        <f>VLOOKUP($A909,'HUMAN RESOURCES'!$A909:$L3599,COLUMN(G909),0)</f>
        <v>70</v>
      </c>
      <c r="N909" s="19">
        <f>VLOOKUP($A909,'HUMAN RESOURCES'!$A909:$L3599,COLUMN(H909),0)</f>
        <v>0.253</v>
      </c>
      <c r="O909" s="19">
        <f>VLOOKUP($A909,'HUMAN RESOURCES'!$A909:$L3599,COLUMN(I909),0)</f>
        <v>0.67500000000000004</v>
      </c>
      <c r="P909" s="19">
        <f>VLOOKUP($A909,'HUMAN RESOURCES'!$A909:$L3599,COLUMN(J909),0)</f>
        <v>7.1999999999999995E-2</v>
      </c>
      <c r="Q909" s="19">
        <f>VLOOKUP($A909,'HUMAN RESOURCES'!$A909:$L3599,COLUMN(K909),0)</f>
        <v>19858000</v>
      </c>
      <c r="R909" s="19">
        <f>VLOOKUP($A909,'HUMAN RESOURCES'!$A909:$L3599,COLUMN(L909),0)</f>
        <v>0.184</v>
      </c>
      <c r="S909" s="19">
        <f>VLOOKUP($A909,TOURISM!$A908:$E3598, COLUMN(D909),0)</f>
        <v>733000000</v>
      </c>
      <c r="T909" s="19">
        <f>VLOOKUP($A909,TOURISM!$A908:$E3598, COLUMN(E909),0)</f>
        <v>666000000</v>
      </c>
      <c r="U909" s="19">
        <f>VLOOKUP($A909,BUSINESS!$A909:$I3599, COLUMN(H909),0)</f>
        <v>2.5000000000000001E-2</v>
      </c>
      <c r="V909" s="19">
        <f>VLOOKUP($A909,BUSINESS!$A909:$I3599, COLUMN(I909),0)</f>
        <v>0.26900000000000002</v>
      </c>
    </row>
    <row r="910" spans="1:22" ht="15" x14ac:dyDescent="0.25">
      <c r="A910" s="14" t="s">
        <v>126</v>
      </c>
      <c r="B910" s="15" t="s">
        <v>142</v>
      </c>
      <c r="C910" s="16" t="s">
        <v>119</v>
      </c>
      <c r="D910" s="17">
        <v>3452895836</v>
      </c>
      <c r="E910" s="18">
        <v>4.2999999999999997E-2</v>
      </c>
      <c r="F910" s="18">
        <v>25</v>
      </c>
      <c r="G910" s="18">
        <v>0.3</v>
      </c>
      <c r="H910" s="19">
        <f>VLOOKUP($A910,ENERGY!$A910:$E3600,COLUMN(D910),0)</f>
        <v>14338</v>
      </c>
      <c r="I910" s="19">
        <f>VLOOKUP($A910,ENERGY!$A910:$E3600,COLUMN(E910),0)</f>
        <v>1580</v>
      </c>
      <c r="J910" s="19">
        <f>VLOOKUP($A910,'HUMAN RESOURCES'!$A910:$L3600,COLUMN(D910),0)</f>
        <v>1.9E-2</v>
      </c>
      <c r="K910" s="19">
        <f>VLOOKUP($A910,'HUMAN RESOURCES'!$A910:$L3600,COLUMN(E910),0)</f>
        <v>7.0000000000000001E-3</v>
      </c>
      <c r="L910" s="19">
        <f>VLOOKUP($A910,'HUMAN RESOURCES'!$A910:$L3600,COLUMN(F910),0)</f>
        <v>79</v>
      </c>
      <c r="M910" s="19">
        <f>VLOOKUP($A910,'HUMAN RESOURCES'!$A910:$L3600,COLUMN(G910),0)</f>
        <v>75</v>
      </c>
      <c r="N910" s="19">
        <f>VLOOKUP($A910,'HUMAN RESOURCES'!$A910:$L3600,COLUMN(H910),0)</f>
        <v>0.28499999999999998</v>
      </c>
      <c r="O910" s="19">
        <f>VLOOKUP($A910,'HUMAN RESOURCES'!$A910:$L3600,COLUMN(I910),0)</f>
        <v>0.68300000000000005</v>
      </c>
      <c r="P910" s="19">
        <f>VLOOKUP($A910,'HUMAN RESOURCES'!$A910:$L3600,COLUMN(J910),0)</f>
        <v>3.3000000000000002E-2</v>
      </c>
      <c r="Q910" s="19">
        <f>VLOOKUP($A910,'HUMAN RESOURCES'!$A910:$L3600,COLUMN(K910),0)</f>
        <v>374697</v>
      </c>
      <c r="R910" s="19">
        <f>VLOOKUP($A910,'HUMAN RESOURCES'!$A910:$L3600,COLUMN(L910),0)</f>
        <v>0.73899999999999999</v>
      </c>
      <c r="S910" s="19">
        <f>VLOOKUP($A910,TOURISM!$A909:$E3599, COLUMN(D910),0)</f>
        <v>224000000</v>
      </c>
      <c r="T910" s="19">
        <f>VLOOKUP($A910,TOURISM!$A909:$E3599, COLUMN(E910),0)</f>
        <v>408000000</v>
      </c>
      <c r="U910" s="19">
        <f>VLOOKUP($A910,BUSINESS!$A910:$I3600, COLUMN(H910),0)</f>
        <v>0.42199999999999999</v>
      </c>
      <c r="V910" s="19">
        <f>VLOOKUP($A910,BUSINESS!$A910:$I3600, COLUMN(I910),0)</f>
        <v>0.80400000000000005</v>
      </c>
    </row>
    <row r="911" spans="1:22" ht="15" x14ac:dyDescent="0.25">
      <c r="A911" s="14" t="s">
        <v>126</v>
      </c>
      <c r="B911" s="15" t="s">
        <v>143</v>
      </c>
      <c r="C911" s="16" t="s">
        <v>119</v>
      </c>
      <c r="D911" s="17">
        <v>14568709574</v>
      </c>
      <c r="E911" s="21">
        <v>6.4000000000000001E-2</v>
      </c>
      <c r="F911" s="19">
        <v>190</v>
      </c>
      <c r="G911" s="18">
        <v>8.7999999999999995E-2</v>
      </c>
      <c r="H911" s="19">
        <f>VLOOKUP($A911,ENERGY!$A911:$E3601,COLUMN(D911),0)</f>
        <v>14338</v>
      </c>
      <c r="I911" s="19">
        <f>VLOOKUP($A911,ENERGY!$A911:$E3601,COLUMN(E911),0)</f>
        <v>1632</v>
      </c>
      <c r="J911" s="19">
        <f>VLOOKUP($A911,'HUMAN RESOURCES'!$A911:$L3601,COLUMN(D911),0)</f>
        <v>0.02</v>
      </c>
      <c r="K911" s="19">
        <f>VLOOKUP($A911,'HUMAN RESOURCES'!$A911:$L3601,COLUMN(E911),0)</f>
        <v>2.7E-2</v>
      </c>
      <c r="L911" s="19">
        <f>VLOOKUP($A911,'HUMAN RESOURCES'!$A911:$L3601,COLUMN(F911),0)</f>
        <v>72</v>
      </c>
      <c r="M911" s="19">
        <f>VLOOKUP($A911,'HUMAN RESOURCES'!$A911:$L3601,COLUMN(G911),0)</f>
        <v>61</v>
      </c>
      <c r="N911" s="19">
        <f>VLOOKUP($A911,'HUMAN RESOURCES'!$A911:$L3601,COLUMN(H911),0)</f>
        <v>0.245</v>
      </c>
      <c r="O911" s="19">
        <f>VLOOKUP($A911,'HUMAN RESOURCES'!$A911:$L3601,COLUMN(I911),0)</f>
        <v>0.68</v>
      </c>
      <c r="P911" s="19">
        <f>VLOOKUP($A911,'HUMAN RESOURCES'!$A911:$L3601,COLUMN(J911),0)</f>
        <v>7.4999999999999997E-2</v>
      </c>
      <c r="Q911" s="19">
        <f>VLOOKUP($A911,'HUMAN RESOURCES'!$A911:$L3601,COLUMN(K911),0)</f>
        <v>15308084</v>
      </c>
      <c r="R911" s="19">
        <f>VLOOKUP($A911,'HUMAN RESOURCES'!$A911:$L3601,COLUMN(L911),0)</f>
        <v>0.54500000000000004</v>
      </c>
      <c r="S911" s="19">
        <f>VLOOKUP($A911,TOURISM!$A910:$E3600, COLUMN(D911),0)</f>
        <v>973000000</v>
      </c>
      <c r="T911" s="19">
        <f>VLOOKUP($A911,TOURISM!$A910:$E3600, COLUMN(E911),0)</f>
        <v>1060000000</v>
      </c>
      <c r="U911" s="19">
        <f>VLOOKUP($A911,BUSINESS!$A911:$I3601, COLUMN(H911),0)</f>
        <v>3.3000000000000002E-2</v>
      </c>
      <c r="V911" s="19">
        <f>VLOOKUP($A911,BUSINESS!$A911:$I3601, COLUMN(I911),0)</f>
        <v>0.51100000000000001</v>
      </c>
    </row>
    <row r="912" spans="1:22" ht="15" x14ac:dyDescent="0.25">
      <c r="A912" s="14" t="s">
        <v>126</v>
      </c>
      <c r="B912" s="15" t="s">
        <v>144</v>
      </c>
      <c r="C912" s="16" t="s">
        <v>119</v>
      </c>
      <c r="D912" s="17">
        <v>163000000000</v>
      </c>
      <c r="E912" s="18">
        <v>3.5999999999999997E-2</v>
      </c>
      <c r="F912" s="18">
        <v>222</v>
      </c>
      <c r="G912" s="18">
        <v>6.5000000000000002E-2</v>
      </c>
      <c r="H912" s="19">
        <f>VLOOKUP($A912,ENERGY!$A912:$E3602,COLUMN(D912),0)</f>
        <v>63715</v>
      </c>
      <c r="I912" s="19">
        <f>VLOOKUP($A912,ENERGY!$A912:$E3602,COLUMN(E912),0)</f>
        <v>170648</v>
      </c>
      <c r="J912" s="19">
        <f>VLOOKUP($A912,'HUMAN RESOURCES'!$A912:$L3602,COLUMN(D912),0)</f>
        <v>2.1000000000000001E-2</v>
      </c>
      <c r="K912" s="19">
        <f>VLOOKUP($A912,'HUMAN RESOURCES'!$A912:$L3602,COLUMN(E912),0)</f>
        <v>3.5000000000000003E-2</v>
      </c>
      <c r="L912" s="19">
        <f>VLOOKUP($A912,'HUMAN RESOURCES'!$A912:$L3602,COLUMN(F912),0)</f>
        <v>70</v>
      </c>
      <c r="M912" s="19">
        <f>VLOOKUP($A912,'HUMAN RESOURCES'!$A912:$L3602,COLUMN(G912),0)</f>
        <v>62</v>
      </c>
      <c r="N912" s="19">
        <f>VLOOKUP($A912,'HUMAN RESOURCES'!$A912:$L3602,COLUMN(H912),0)</f>
        <v>0.28199999999999997</v>
      </c>
      <c r="O912" s="19">
        <f>VLOOKUP($A912,'HUMAN RESOURCES'!$A912:$L3602,COLUMN(I912),0)</f>
        <v>0.68100000000000005</v>
      </c>
      <c r="P912" s="19">
        <f>VLOOKUP($A912,'HUMAN RESOURCES'!$A912:$L3602,COLUMN(J912),0)</f>
        <v>3.6999999999999998E-2</v>
      </c>
      <c r="Q912" s="19">
        <f>VLOOKUP($A912,'HUMAN RESOURCES'!$A912:$L3602,COLUMN(K912),0)</f>
        <v>2559496</v>
      </c>
      <c r="R912" s="19">
        <f>VLOOKUP($A912,'HUMAN RESOURCES'!$A912:$L3602,COLUMN(L912),0)</f>
        <v>0.63500000000000001</v>
      </c>
      <c r="S912" s="19">
        <f>VLOOKUP($A912,TOURISM!$A911:$E3601, COLUMN(D912),0)</f>
        <v>261000000</v>
      </c>
      <c r="T912" s="19">
        <f>VLOOKUP($A912,TOURISM!$A911:$E3601, COLUMN(E912),0)</f>
        <v>212000000</v>
      </c>
      <c r="U912" s="19">
        <f>VLOOKUP($A912,BUSINESS!$A912:$I3602, COLUMN(H912),0)</f>
        <v>0.129</v>
      </c>
      <c r="V912" s="19">
        <f>VLOOKUP($A912,BUSINESS!$A912:$I3602, COLUMN(I912),0)</f>
        <v>0.30299999999999999</v>
      </c>
    </row>
    <row r="913" spans="1:22" ht="15" x14ac:dyDescent="0.25">
      <c r="A913" s="14" t="s">
        <v>126</v>
      </c>
      <c r="B913" s="15" t="s">
        <v>145</v>
      </c>
      <c r="C913" s="16" t="s">
        <v>119</v>
      </c>
      <c r="D913" s="17">
        <v>1303375806</v>
      </c>
      <c r="E913" s="18">
        <v>6.7000000000000004E-2</v>
      </c>
      <c r="F913" s="18">
        <v>287</v>
      </c>
      <c r="G913" s="18">
        <v>0.13</v>
      </c>
      <c r="H913" s="19">
        <f>VLOOKUP($A913,ENERGY!$A913:$E3603,COLUMN(D913),0)</f>
        <v>288</v>
      </c>
      <c r="I913" s="19">
        <f>VLOOKUP($A913,ENERGY!$A913:$E3603,COLUMN(E913),0)</f>
        <v>887</v>
      </c>
      <c r="J913" s="19">
        <f>VLOOKUP($A913,'HUMAN RESOURCES'!$A913:$L3603,COLUMN(D913),0)</f>
        <v>2.1000000000000001E-2</v>
      </c>
      <c r="K913" s="19">
        <f>VLOOKUP($A913,'HUMAN RESOURCES'!$A913:$L3603,COLUMN(E913),0)</f>
        <v>4.4999999999999998E-2</v>
      </c>
      <c r="L913" s="19">
        <f>VLOOKUP($A913,'HUMAN RESOURCES'!$A913:$L3603,COLUMN(F913),0)</f>
        <v>71</v>
      </c>
      <c r="M913" s="19">
        <f>VLOOKUP($A913,'HUMAN RESOURCES'!$A913:$L3603,COLUMN(G913),0)</f>
        <v>64</v>
      </c>
      <c r="N913" s="19">
        <f>VLOOKUP($A913,'HUMAN RESOURCES'!$A913:$L3603,COLUMN(H913),0)</f>
        <v>0.32400000000000001</v>
      </c>
      <c r="O913" s="19">
        <f>VLOOKUP($A913,'HUMAN RESOURCES'!$A913:$L3603,COLUMN(I913),0)</f>
        <v>0.629</v>
      </c>
      <c r="P913" s="19">
        <f>VLOOKUP($A913,'HUMAN RESOURCES'!$A913:$L3603,COLUMN(J913),0)</f>
        <v>4.7E-2</v>
      </c>
      <c r="Q913" s="19">
        <f>VLOOKUP($A913,'HUMAN RESOURCES'!$A913:$L3603,COLUMN(K913),0)</f>
        <v>26488250</v>
      </c>
      <c r="R913" s="19">
        <f>VLOOKUP($A913,'HUMAN RESOURCES'!$A913:$L3603,COLUMN(L913),0)</f>
        <v>0.36499999999999999</v>
      </c>
      <c r="S913" s="19">
        <f>VLOOKUP($A913,TOURISM!$A912:$E3602, COLUMN(D913),0)</f>
        <v>43000000</v>
      </c>
      <c r="T913" s="19">
        <f>VLOOKUP($A913,TOURISM!$A912:$E3602, COLUMN(E913),0)</f>
        <v>448000000</v>
      </c>
      <c r="U913" s="19">
        <f>VLOOKUP($A913,BUSINESS!$A913:$I3603, COLUMN(H913),0)</f>
        <v>6.4000000000000001E-2</v>
      </c>
      <c r="V913" s="19">
        <f>VLOOKUP($A913,BUSINESS!$A913:$I3603, COLUMN(I913),0)</f>
        <v>9.6000000000000002E-2</v>
      </c>
    </row>
    <row r="914" spans="1:22" ht="15" x14ac:dyDescent="0.25">
      <c r="A914" s="14" t="s">
        <v>126</v>
      </c>
      <c r="B914" s="15" t="s">
        <v>146</v>
      </c>
      <c r="C914" s="16" t="s">
        <v>119</v>
      </c>
      <c r="D914" s="17">
        <v>3414053251</v>
      </c>
      <c r="E914" s="18">
        <v>5.3999999999999999E-2</v>
      </c>
      <c r="F914" s="18">
        <v>72</v>
      </c>
      <c r="G914" s="18">
        <v>0.26900000000000002</v>
      </c>
      <c r="H914" s="19">
        <f>VLOOKUP($A914,ENERGY!$A914:$E3604,COLUMN(D914),0)</f>
        <v>2925</v>
      </c>
      <c r="I914" s="19">
        <f>VLOOKUP($A914,ENERGY!$A914:$E3604,COLUMN(E914),0)</f>
        <v>9498</v>
      </c>
      <c r="J914" s="19">
        <f>VLOOKUP($A914,'HUMAN RESOURCES'!$A914:$L3604,COLUMN(D914),0)</f>
        <v>2.1000000000000001E-2</v>
      </c>
      <c r="K914" s="19">
        <f>VLOOKUP($A914,'HUMAN RESOURCES'!$A914:$L3604,COLUMN(E914),0)</f>
        <v>3.2000000000000001E-2</v>
      </c>
      <c r="L914" s="19">
        <f>VLOOKUP($A914,'HUMAN RESOURCES'!$A914:$L3604,COLUMN(F914),0)</f>
        <v>71</v>
      </c>
      <c r="M914" s="19">
        <f>VLOOKUP($A914,'HUMAN RESOURCES'!$A914:$L3604,COLUMN(G914),0)</f>
        <v>67</v>
      </c>
      <c r="N914" s="19">
        <f>VLOOKUP($A914,'HUMAN RESOURCES'!$A914:$L3604,COLUMN(H914),0)</f>
        <v>0.3</v>
      </c>
      <c r="O914" s="19">
        <f>VLOOKUP($A914,'HUMAN RESOURCES'!$A914:$L3604,COLUMN(I914),0)</f>
        <v>0.65100000000000002</v>
      </c>
      <c r="P914" s="19">
        <f>VLOOKUP($A914,'HUMAN RESOURCES'!$A914:$L3604,COLUMN(J914),0)</f>
        <v>4.9000000000000002E-2</v>
      </c>
      <c r="Q914" s="19">
        <f>VLOOKUP($A914,'HUMAN RESOURCES'!$A914:$L3604,COLUMN(K914),0)</f>
        <v>227709821</v>
      </c>
      <c r="R914" s="19">
        <f>VLOOKUP($A914,'HUMAN RESOURCES'!$A914:$L3604,COLUMN(L914),0)</f>
        <v>0.46700000000000003</v>
      </c>
      <c r="S914" s="19">
        <f>VLOOKUP($A914,TOURISM!$A913:$E3603, COLUMN(D914),0)</f>
        <v>4890000000</v>
      </c>
      <c r="T914" s="19">
        <f>VLOOKUP($A914,TOURISM!$A913:$E3603, COLUMN(E914),0)</f>
        <v>5458000000</v>
      </c>
      <c r="U914" s="19">
        <f>VLOOKUP($A914,BUSINESS!$A914:$I3604, COLUMN(H914),0)</f>
        <v>4.8000000000000001E-2</v>
      </c>
      <c r="V914" s="19">
        <f>VLOOKUP($A914,BUSINESS!$A914:$I3604, COLUMN(I914),0)</f>
        <v>0.28000000000000003</v>
      </c>
    </row>
    <row r="915" spans="1:22" ht="15" x14ac:dyDescent="0.25">
      <c r="A915" s="14" t="s">
        <v>126</v>
      </c>
      <c r="B915" s="15" t="s">
        <v>147</v>
      </c>
      <c r="C915" s="16" t="s">
        <v>119</v>
      </c>
      <c r="D915" s="20">
        <v>15079752557.5</v>
      </c>
      <c r="E915" s="18">
        <v>0.02</v>
      </c>
      <c r="F915" s="18">
        <v>5</v>
      </c>
      <c r="G915" s="18">
        <v>0.161</v>
      </c>
      <c r="H915" s="19">
        <f>VLOOKUP($A915,ENERGY!$A915:$E3605,COLUMN(D915),0)</f>
        <v>15015</v>
      </c>
      <c r="I915" s="19">
        <f>VLOOKUP($A915,ENERGY!$A915:$E3605,COLUMN(E915),0)</f>
        <v>12611</v>
      </c>
      <c r="J915" s="19">
        <f>VLOOKUP($A915,'HUMAN RESOURCES'!$A915:$L3605,COLUMN(D915),0)</f>
        <v>2.1000000000000001E-2</v>
      </c>
      <c r="K915" s="19">
        <f>VLOOKUP($A915,'HUMAN RESOURCES'!$A915:$L3605,COLUMN(E915),0)</f>
        <v>1.7000000000000001E-2</v>
      </c>
      <c r="L915" s="19">
        <f>VLOOKUP($A915,'HUMAN RESOURCES'!$A915:$L3605,COLUMN(F915),0)</f>
        <v>76</v>
      </c>
      <c r="M915" s="19">
        <f>VLOOKUP($A915,'HUMAN RESOURCES'!$A915:$L3605,COLUMN(G915),0)</f>
        <v>74</v>
      </c>
      <c r="N915" s="19">
        <f>VLOOKUP($A915,'HUMAN RESOURCES'!$A915:$L3605,COLUMN(H915),0)</f>
        <v>0.33200000000000002</v>
      </c>
      <c r="O915" s="19">
        <f>VLOOKUP($A915,'HUMAN RESOURCES'!$A915:$L3605,COLUMN(I915),0)</f>
        <v>0.621</v>
      </c>
      <c r="P915" s="19">
        <f>VLOOKUP($A915,'HUMAN RESOURCES'!$A915:$L3605,COLUMN(J915),0)</f>
        <v>4.7E-2</v>
      </c>
      <c r="Q915" s="19">
        <f>VLOOKUP($A915,'HUMAN RESOURCES'!$A915:$L3605,COLUMN(K915),0)</f>
        <v>302825</v>
      </c>
      <c r="R915" s="19">
        <f>VLOOKUP($A915,'HUMAN RESOURCES'!$A915:$L3605,COLUMN(L915),0)</f>
        <v>0.35</v>
      </c>
      <c r="S915" s="19">
        <f>VLOOKUP($A915,TOURISM!$A914:$E3604, COLUMN(D915),0)</f>
        <v>1235000000</v>
      </c>
      <c r="T915" s="19">
        <f>VLOOKUP($A915,TOURISM!$A914:$E3604, COLUMN(E915),0)</f>
        <v>106000000</v>
      </c>
      <c r="U915" s="19">
        <f>VLOOKUP($A915,BUSINESS!$A915:$I3605, COLUMN(H915),0)</f>
        <v>0.11</v>
      </c>
      <c r="V915" s="19">
        <f>VLOOKUP($A915,BUSINESS!$A915:$I3605, COLUMN(I915),0)</f>
        <v>0.89500000000000002</v>
      </c>
    </row>
    <row r="916" spans="1:22" ht="15" x14ac:dyDescent="0.25">
      <c r="A916" s="14" t="s">
        <v>126</v>
      </c>
      <c r="B916" s="15" t="s">
        <v>148</v>
      </c>
      <c r="C916" s="16" t="s">
        <v>119</v>
      </c>
      <c r="D916" s="17">
        <v>9043715356</v>
      </c>
      <c r="E916" s="18">
        <v>5.6000000000000001E-2</v>
      </c>
      <c r="F916" s="18">
        <v>20</v>
      </c>
      <c r="G916" s="18">
        <v>0.08</v>
      </c>
      <c r="H916" s="19">
        <f>VLOOKUP($A916,ENERGY!$A916:$E3606,COLUMN(D916),0)</f>
        <v>9131</v>
      </c>
      <c r="I916" s="19">
        <f>VLOOKUP($A916,ENERGY!$A916:$E3606,COLUMN(E916),0)</f>
        <v>2662</v>
      </c>
      <c r="J916" s="19">
        <f>VLOOKUP($A916,'HUMAN RESOURCES'!$A916:$L3606,COLUMN(D916),0)</f>
        <v>2.1999999999999999E-2</v>
      </c>
      <c r="K916" s="19">
        <f>VLOOKUP($A916,'HUMAN RESOURCES'!$A916:$L3606,COLUMN(E916),0)</f>
        <v>5.7000000000000002E-2</v>
      </c>
      <c r="L916" s="19">
        <f>VLOOKUP($A916,'HUMAN RESOURCES'!$A916:$L3606,COLUMN(F916),0)</f>
        <v>69</v>
      </c>
      <c r="M916" s="19">
        <f>VLOOKUP($A916,'HUMAN RESOURCES'!$A916:$L3606,COLUMN(G916),0)</f>
        <v>61</v>
      </c>
      <c r="N916" s="19">
        <f>VLOOKUP($A916,'HUMAN RESOURCES'!$A916:$L3606,COLUMN(H916),0)</f>
        <v>0.31900000000000001</v>
      </c>
      <c r="O916" s="19">
        <f>VLOOKUP($A916,'HUMAN RESOURCES'!$A916:$L3606,COLUMN(I916),0)</f>
        <v>0.63600000000000001</v>
      </c>
      <c r="P916" s="19">
        <f>VLOOKUP($A916,'HUMAN RESOURCES'!$A916:$L3606,COLUMN(J916),0)</f>
        <v>4.4999999999999998E-2</v>
      </c>
      <c r="Q916" s="19">
        <f>VLOOKUP($A916,'HUMAN RESOURCES'!$A916:$L3606,COLUMN(K916),0)</f>
        <v>4801595</v>
      </c>
      <c r="R916" s="19">
        <f>VLOOKUP($A916,'HUMAN RESOURCES'!$A916:$L3606,COLUMN(L916),0)</f>
        <v>0.47299999999999998</v>
      </c>
      <c r="S916" s="19">
        <f>VLOOKUP($A916,TOURISM!$A915:$E3605, COLUMN(D916),0)</f>
        <v>2478709140</v>
      </c>
      <c r="T916" s="19">
        <f>VLOOKUP($A916,TOURISM!$A915:$E3605, COLUMN(E916),0)</f>
        <v>448000000</v>
      </c>
      <c r="U916" s="19">
        <f>VLOOKUP($A916,BUSINESS!$A916:$I3606, COLUMN(H916),0)</f>
        <v>1.2999999999999999E-2</v>
      </c>
      <c r="V916" s="19">
        <f>VLOOKUP($A916,BUSINESS!$A916:$I3606, COLUMN(I916),0)</f>
        <v>4.4999999999999998E-2</v>
      </c>
    </row>
    <row r="917" spans="1:22" ht="15" x14ac:dyDescent="0.25">
      <c r="A917" s="14" t="s">
        <v>126</v>
      </c>
      <c r="B917" s="15" t="s">
        <v>149</v>
      </c>
      <c r="C917" s="16" t="s">
        <v>119</v>
      </c>
      <c r="D917" s="20">
        <v>15079752557.5</v>
      </c>
      <c r="E917" s="21">
        <v>6.4000000000000001E-2</v>
      </c>
      <c r="F917" s="19">
        <v>190</v>
      </c>
      <c r="G917" s="19">
        <v>0.12</v>
      </c>
      <c r="H917" s="19">
        <f>VLOOKUP($A917,ENERGY!$A917:$E3607,COLUMN(D917),0)</f>
        <v>21544</v>
      </c>
      <c r="I917" s="19">
        <f>VLOOKUP($A917,ENERGY!$A917:$E3607,COLUMN(E917),0)</f>
        <v>84557</v>
      </c>
      <c r="J917" s="19">
        <f>VLOOKUP($A917,'HUMAN RESOURCES'!$A917:$L3607,COLUMN(D917),0)</f>
        <v>2.1999999999999999E-2</v>
      </c>
      <c r="K917" s="19">
        <f>VLOOKUP($A917,'HUMAN RESOURCES'!$A917:$L3607,COLUMN(E917),0)</f>
        <v>4.2999999999999997E-2</v>
      </c>
      <c r="L917" s="19">
        <f>VLOOKUP($A917,'HUMAN RESOURCES'!$A917:$L3607,COLUMN(F917),0)</f>
        <v>65</v>
      </c>
      <c r="M917" s="19">
        <f>VLOOKUP($A917,'HUMAN RESOURCES'!$A917:$L3607,COLUMN(G917),0)</f>
        <v>65</v>
      </c>
      <c r="N917" s="19">
        <f>VLOOKUP($A917,'HUMAN RESOURCES'!$A917:$L3607,COLUMN(H917),0)</f>
        <v>0.32900000000000001</v>
      </c>
      <c r="O917" s="19">
        <f>VLOOKUP($A917,'HUMAN RESOURCES'!$A917:$L3607,COLUMN(I917),0)</f>
        <v>0.629</v>
      </c>
      <c r="P917" s="19">
        <f>VLOOKUP($A917,'HUMAN RESOURCES'!$A917:$L3607,COLUMN(J917),0)</f>
        <v>4.1000000000000002E-2</v>
      </c>
      <c r="Q917" s="19">
        <f>VLOOKUP($A917,'HUMAN RESOURCES'!$A917:$L3607,COLUMN(K917),0)</f>
        <v>665568</v>
      </c>
      <c r="R917" s="19">
        <f>VLOOKUP($A917,'HUMAN RESOURCES'!$A917:$L3607,COLUMN(L917),0)</f>
        <v>0.317</v>
      </c>
      <c r="S917" s="19">
        <f>VLOOKUP($A917,TOURISM!$A916:$E3606, COLUMN(D917),0)</f>
        <v>36000000</v>
      </c>
      <c r="T917" s="19">
        <f>VLOOKUP($A917,TOURISM!$A916:$E3606, COLUMN(E917),0)</f>
        <v>22000000</v>
      </c>
      <c r="U917" s="19">
        <f>VLOOKUP($A917,BUSINESS!$A917:$I3607, COLUMN(H917),0)</f>
        <v>4.4999999999999998E-2</v>
      </c>
      <c r="V917" s="19">
        <f>VLOOKUP($A917,BUSINESS!$A917:$I3607, COLUMN(I917),0)</f>
        <v>0.123</v>
      </c>
    </row>
    <row r="918" spans="1:22" ht="15" x14ac:dyDescent="0.25">
      <c r="A918" s="14" t="s">
        <v>126</v>
      </c>
      <c r="B918" s="15" t="s">
        <v>150</v>
      </c>
      <c r="C918" s="16" t="s">
        <v>119</v>
      </c>
      <c r="D918" s="17">
        <v>137000000000</v>
      </c>
      <c r="E918" s="18">
        <v>3.6999999999999998E-2</v>
      </c>
      <c r="F918" s="18">
        <v>29</v>
      </c>
      <c r="G918" s="18">
        <v>0.11</v>
      </c>
      <c r="H918" s="19">
        <f>VLOOKUP($A918,ENERGY!$A918:$E3608,COLUMN(D918),0)</f>
        <v>79345</v>
      </c>
      <c r="I918" s="19">
        <f>VLOOKUP($A918,ENERGY!$A918:$E3608,COLUMN(E918),0)</f>
        <v>146075</v>
      </c>
      <c r="J918" s="19">
        <f>VLOOKUP($A918,'HUMAN RESOURCES'!$A918:$L3608,COLUMN(D918),0)</f>
        <v>2.3E-2</v>
      </c>
      <c r="K918" s="19">
        <f>VLOOKUP($A918,'HUMAN RESOURCES'!$A918:$L3608,COLUMN(E918),0)</f>
        <v>5.3999999999999999E-2</v>
      </c>
      <c r="L918" s="19">
        <f>VLOOKUP($A918,'HUMAN RESOURCES'!$A918:$L3608,COLUMN(F918),0)</f>
        <v>66</v>
      </c>
      <c r="M918" s="19">
        <f>VLOOKUP($A918,'HUMAN RESOURCES'!$A918:$L3608,COLUMN(G918),0)</f>
        <v>63</v>
      </c>
      <c r="N918" s="19">
        <f>VLOOKUP($A918,'HUMAN RESOURCES'!$A918:$L3608,COLUMN(H918),0)</f>
        <v>0.318</v>
      </c>
      <c r="O918" s="19">
        <f>VLOOKUP($A918,'HUMAN RESOURCES'!$A918:$L3608,COLUMN(I918),0)</f>
        <v>0.63400000000000001</v>
      </c>
      <c r="P918" s="19">
        <f>VLOOKUP($A918,'HUMAN RESOURCES'!$A918:$L3608,COLUMN(J918),0)</f>
        <v>4.8000000000000001E-2</v>
      </c>
      <c r="Q918" s="19">
        <f>VLOOKUP($A918,'HUMAN RESOURCES'!$A918:$L3608,COLUMN(K918),0)</f>
        <v>1143289350</v>
      </c>
      <c r="R918" s="19">
        <f>VLOOKUP($A918,'HUMAN RESOURCES'!$A918:$L3608,COLUMN(L918),0)</f>
        <v>0.29599999999999999</v>
      </c>
      <c r="S918" s="19">
        <f>VLOOKUP($A918,TOURISM!$A917:$E3607, COLUMN(D918),0)</f>
        <v>8915000000</v>
      </c>
      <c r="T918" s="19">
        <f>VLOOKUP($A918,TOURISM!$A917:$E3607, COLUMN(E918),0)</f>
        <v>8738000000</v>
      </c>
      <c r="U918" s="19">
        <f>VLOOKUP($A918,BUSINESS!$A918:$I3608, COLUMN(H918),0)</f>
        <v>2.8000000000000001E-2</v>
      </c>
      <c r="V918" s="19">
        <f>VLOOKUP($A918,BUSINESS!$A918:$I3608, COLUMN(I918),0)</f>
        <v>0.14499999999999999</v>
      </c>
    </row>
    <row r="919" spans="1:22" ht="15" x14ac:dyDescent="0.25">
      <c r="A919" s="14" t="s">
        <v>126</v>
      </c>
      <c r="B919" s="15" t="s">
        <v>151</v>
      </c>
      <c r="C919" s="16" t="s">
        <v>119</v>
      </c>
      <c r="D919" s="17">
        <v>122000000000</v>
      </c>
      <c r="E919" s="18">
        <v>0.04</v>
      </c>
      <c r="F919" s="18">
        <v>55</v>
      </c>
      <c r="G919" s="18">
        <v>9.8000000000000004E-2</v>
      </c>
      <c r="H919" s="19">
        <f>VLOOKUP($A919,ENERGY!$A919:$E3609,COLUMN(D919),0)</f>
        <v>38456</v>
      </c>
      <c r="I919" s="19">
        <f>VLOOKUP($A919,ENERGY!$A919:$E3609,COLUMN(E919),0)</f>
        <v>67693</v>
      </c>
      <c r="J919" s="19">
        <f>VLOOKUP($A919,'HUMAN RESOURCES'!$A919:$L3609,COLUMN(D919),0)</f>
        <v>2.3E-2</v>
      </c>
      <c r="K919" s="19">
        <f>VLOOKUP($A919,'HUMAN RESOURCES'!$A919:$L3609,COLUMN(E919),0)</f>
        <v>3.3000000000000002E-2</v>
      </c>
      <c r="L919" s="19">
        <f>VLOOKUP($A919,'HUMAN RESOURCES'!$A919:$L3609,COLUMN(F919),0)</f>
        <v>72</v>
      </c>
      <c r="M919" s="19">
        <f>VLOOKUP($A919,'HUMAN RESOURCES'!$A919:$L3609,COLUMN(G919),0)</f>
        <v>64</v>
      </c>
      <c r="N919" s="19">
        <f>VLOOKUP($A919,'HUMAN RESOURCES'!$A919:$L3609,COLUMN(H919),0)</f>
        <v>0.308</v>
      </c>
      <c r="O919" s="19">
        <f>VLOOKUP($A919,'HUMAN RESOURCES'!$A919:$L3609,COLUMN(I919),0)</f>
        <v>0.63800000000000001</v>
      </c>
      <c r="P919" s="19">
        <f>VLOOKUP($A919,'HUMAN RESOURCES'!$A919:$L3609,COLUMN(J919),0)</f>
        <v>5.3999999999999999E-2</v>
      </c>
      <c r="Q919" s="19">
        <f>VLOOKUP($A919,'HUMAN RESOURCES'!$A919:$L3609,COLUMN(K919),0)</f>
        <v>5218400</v>
      </c>
      <c r="R919" s="19">
        <f>VLOOKUP($A919,'HUMAN RESOURCES'!$A919:$L3609,COLUMN(L919),0)</f>
        <v>0.35299999999999998</v>
      </c>
      <c r="S919" s="19">
        <f>VLOOKUP($A919,TOURISM!$A918:$E3608, COLUMN(D919),0)</f>
        <v>189000000</v>
      </c>
      <c r="T919" s="19">
        <f>VLOOKUP($A919,TOURISM!$A918:$E3608, COLUMN(E919),0)</f>
        <v>142000000</v>
      </c>
      <c r="U919" s="19">
        <f>VLOOKUP($A919,BUSINESS!$A919:$I3609, COLUMN(H919),0)</f>
        <v>0.123</v>
      </c>
      <c r="V919" s="19">
        <f>VLOOKUP($A919,BUSINESS!$A919:$I3609, COLUMN(I919),0)</f>
        <v>0.248</v>
      </c>
    </row>
    <row r="920" spans="1:22" ht="15" x14ac:dyDescent="0.25">
      <c r="A920" s="14" t="s">
        <v>126</v>
      </c>
      <c r="B920" s="15" t="s">
        <v>152</v>
      </c>
      <c r="C920" s="16" t="s">
        <v>119</v>
      </c>
      <c r="D920" s="17">
        <v>148000000000</v>
      </c>
      <c r="E920" s="18">
        <v>3.6999999999999998E-2</v>
      </c>
      <c r="F920" s="18">
        <v>1167</v>
      </c>
      <c r="G920" s="18">
        <v>5.2999999999999999E-2</v>
      </c>
      <c r="H920" s="19">
        <f>VLOOKUP($A920,ENERGY!$A920:$E3610,COLUMN(D920),0)</f>
        <v>23509</v>
      </c>
      <c r="I920" s="19">
        <f>VLOOKUP($A920,ENERGY!$A920:$E3610,COLUMN(E920),0)</f>
        <v>30799</v>
      </c>
      <c r="J920" s="19">
        <f>VLOOKUP($A920,'HUMAN RESOURCES'!$A920:$L3610,COLUMN(D920),0)</f>
        <v>2.3E-2</v>
      </c>
      <c r="K920" s="19">
        <f>VLOOKUP($A920,'HUMAN RESOURCES'!$A920:$L3610,COLUMN(E920),0)</f>
        <v>4.8000000000000001E-2</v>
      </c>
      <c r="L920" s="19">
        <f>VLOOKUP($A920,'HUMAN RESOURCES'!$A920:$L3610,COLUMN(F920),0)</f>
        <v>68</v>
      </c>
      <c r="M920" s="19">
        <f>VLOOKUP($A920,'HUMAN RESOURCES'!$A920:$L3610,COLUMN(G920),0)</f>
        <v>67</v>
      </c>
      <c r="N920" s="19">
        <f>VLOOKUP($A920,'HUMAN RESOURCES'!$A920:$L3610,COLUMN(H920),0)</f>
        <v>0.33800000000000002</v>
      </c>
      <c r="O920" s="19">
        <f>VLOOKUP($A920,'HUMAN RESOURCES'!$A920:$L3610,COLUMN(I920),0)</f>
        <v>0.61899999999999999</v>
      </c>
      <c r="P920" s="19">
        <f>VLOOKUP($A920,'HUMAN RESOURCES'!$A920:$L3610,COLUMN(J920),0)</f>
        <v>4.3999999999999997E-2</v>
      </c>
      <c r="Q920" s="19">
        <f>VLOOKUP($A920,'HUMAN RESOURCES'!$A920:$L3610,COLUMN(K920),0)</f>
        <v>144868702</v>
      </c>
      <c r="R920" s="19">
        <f>VLOOKUP($A920,'HUMAN RESOURCES'!$A920:$L3610,COLUMN(L920),0)</f>
        <v>0.27500000000000002</v>
      </c>
      <c r="S920" s="19">
        <f>VLOOKUP($A920,TOURISM!$A919:$E3609, COLUMN(D920),0)</f>
        <v>80000000</v>
      </c>
      <c r="T920" s="19">
        <f>VLOOKUP($A920,TOURISM!$A919:$E3609, COLUMN(E920),0)</f>
        <v>444000000</v>
      </c>
      <c r="U920" s="19">
        <f>VLOOKUP($A920,BUSINESS!$A920:$I3610, COLUMN(H920),0)</f>
        <v>0.01</v>
      </c>
      <c r="V920" s="19">
        <f>VLOOKUP($A920,BUSINESS!$A920:$I3610, COLUMN(I920),0)</f>
        <v>0.13200000000000001</v>
      </c>
    </row>
    <row r="921" spans="1:22" ht="15" x14ac:dyDescent="0.25">
      <c r="A921" s="14" t="s">
        <v>126</v>
      </c>
      <c r="B921" s="15" t="s">
        <v>153</v>
      </c>
      <c r="C921" s="16" t="s">
        <v>119</v>
      </c>
      <c r="D921" s="17">
        <v>1010000000000</v>
      </c>
      <c r="E921" s="18">
        <v>6.0999999999999999E-2</v>
      </c>
      <c r="F921" s="18">
        <v>1201</v>
      </c>
      <c r="G921" s="18">
        <v>0.06</v>
      </c>
      <c r="H921" s="19">
        <f>VLOOKUP($A921,ENERGY!$A921:$E3611,COLUMN(D921),0)</f>
        <v>213600</v>
      </c>
      <c r="I921" s="19">
        <f>VLOOKUP($A921,ENERGY!$A921:$E3611,COLUMN(E921),0)</f>
        <v>470806</v>
      </c>
      <c r="J921" s="19">
        <f>VLOOKUP($A921,'HUMAN RESOURCES'!$A921:$L3611,COLUMN(D921),0)</f>
        <v>2.5999999999999999E-2</v>
      </c>
      <c r="K921" s="19">
        <f>VLOOKUP($A921,'HUMAN RESOURCES'!$A921:$L3611,COLUMN(E921),0)</f>
        <v>4.8000000000000001E-2</v>
      </c>
      <c r="L921" s="19">
        <f>VLOOKUP($A921,'HUMAN RESOURCES'!$A921:$L3611,COLUMN(F921),0)</f>
        <v>71</v>
      </c>
      <c r="M921" s="19">
        <f>VLOOKUP($A921,'HUMAN RESOURCES'!$A921:$L3611,COLUMN(G921),0)</f>
        <v>65</v>
      </c>
      <c r="N921" s="19">
        <f>VLOOKUP($A921,'HUMAN RESOURCES'!$A921:$L3611,COLUMN(H921),0)</f>
        <v>0.35099999999999998</v>
      </c>
      <c r="O921" s="19">
        <f>VLOOKUP($A921,'HUMAN RESOURCES'!$A921:$L3611,COLUMN(I921),0)</f>
        <v>0.60399999999999998</v>
      </c>
      <c r="P921" s="19">
        <f>VLOOKUP($A921,'HUMAN RESOURCES'!$A921:$L3611,COLUMN(J921),0)</f>
        <v>4.4999999999999998E-2</v>
      </c>
      <c r="Q921" s="19">
        <f>VLOOKUP($A921,'HUMAN RESOURCES'!$A921:$L3611,COLUMN(K921),0)</f>
        <v>13555054</v>
      </c>
      <c r="R921" s="19">
        <f>VLOOKUP($A921,'HUMAN RESOURCES'!$A921:$L3611,COLUMN(L921),0)</f>
        <v>0.193</v>
      </c>
      <c r="S921" s="19">
        <f>VLOOKUP($A921,TOURISM!$A920:$E3610, COLUMN(D921),0)</f>
        <v>1109000000</v>
      </c>
      <c r="T921" s="19">
        <f>VLOOKUP($A921,TOURISM!$A920:$E3610, COLUMN(E921),0)</f>
        <v>176000000</v>
      </c>
      <c r="U921" s="19">
        <f>VLOOKUP($A921,BUSINESS!$A921:$I3611, COLUMN(H921),0)</f>
        <v>5.0000000000000001E-3</v>
      </c>
      <c r="V921" s="19">
        <f>VLOOKUP($A921,BUSINESS!$A921:$I3611, COLUMN(I921),0)</f>
        <v>0.127</v>
      </c>
    </row>
    <row r="922" spans="1:22" ht="15" x14ac:dyDescent="0.25">
      <c r="A922" s="14" t="s">
        <v>126</v>
      </c>
      <c r="B922" s="15" t="s">
        <v>154</v>
      </c>
      <c r="C922" s="16" t="s">
        <v>119</v>
      </c>
      <c r="D922" s="17">
        <v>28267410543</v>
      </c>
      <c r="E922" s="18">
        <v>0.04</v>
      </c>
      <c r="F922" s="18">
        <v>57</v>
      </c>
      <c r="G922" s="18">
        <v>0.129</v>
      </c>
      <c r="H922" s="19">
        <f>VLOOKUP($A922,ENERGY!$A922:$E3612,COLUMN(D922),0)</f>
        <v>9083</v>
      </c>
      <c r="I922" s="19">
        <f>VLOOKUP($A922,ENERGY!$A922:$E3612,COLUMN(E922),0)</f>
        <v>11738</v>
      </c>
      <c r="J922" s="19">
        <f>VLOOKUP($A922,'HUMAN RESOURCES'!$A922:$L3612,COLUMN(D922),0)</f>
        <v>2.7E-2</v>
      </c>
      <c r="K922" s="19">
        <f>VLOOKUP($A922,'HUMAN RESOURCES'!$A922:$L3612,COLUMN(E922),0)</f>
        <v>4.3999999999999997E-2</v>
      </c>
      <c r="L922" s="19">
        <f>VLOOKUP($A922,'HUMAN RESOURCES'!$A922:$L3612,COLUMN(F922),0)</f>
        <v>66</v>
      </c>
      <c r="M922" s="19">
        <f>VLOOKUP($A922,'HUMAN RESOURCES'!$A922:$L3612,COLUMN(G922),0)</f>
        <v>64</v>
      </c>
      <c r="N922" s="19">
        <f>VLOOKUP($A922,'HUMAN RESOURCES'!$A922:$L3612,COLUMN(H922),0)</f>
        <v>0.39100000000000001</v>
      </c>
      <c r="O922" s="19">
        <f>VLOOKUP($A922,'HUMAN RESOURCES'!$A922:$L3612,COLUMN(I922),0)</f>
        <v>0.56399999999999995</v>
      </c>
      <c r="P922" s="19">
        <f>VLOOKUP($A922,'HUMAN RESOURCES'!$A922:$L3612,COLUMN(J922),0)</f>
        <v>4.4999999999999998E-2</v>
      </c>
      <c r="Q922" s="19">
        <f>VLOOKUP($A922,'HUMAN RESOURCES'!$A922:$L3612,COLUMN(K922),0)</f>
        <v>25634043</v>
      </c>
      <c r="R922" s="19">
        <f>VLOOKUP($A922,'HUMAN RESOURCES'!$A922:$L3612,COLUMN(L922),0)</f>
        <v>0.155</v>
      </c>
      <c r="S922" s="19">
        <f>VLOOKUP($A922,TOURISM!$A921:$E3611, COLUMN(D922),0)</f>
        <v>157000000</v>
      </c>
      <c r="T922" s="19">
        <f>VLOOKUP($A922,TOURISM!$A921:$E3611, COLUMN(E922),0)</f>
        <v>261000000</v>
      </c>
      <c r="U922" s="19">
        <f>VLOOKUP($A922,BUSINESS!$A922:$I3612, COLUMN(H922),0)</f>
        <v>1.0999999999999999E-2</v>
      </c>
      <c r="V922" s="19">
        <f>VLOOKUP($A922,BUSINESS!$A922:$I3612, COLUMN(I922),0)</f>
        <v>4.4999999999999998E-2</v>
      </c>
    </row>
    <row r="923" spans="1:22" ht="15" x14ac:dyDescent="0.25">
      <c r="A923" s="14" t="s">
        <v>126</v>
      </c>
      <c r="B923" s="15" t="s">
        <v>155</v>
      </c>
      <c r="C923" s="16" t="s">
        <v>119</v>
      </c>
      <c r="D923" s="17">
        <v>2830236054</v>
      </c>
      <c r="E923" s="18">
        <v>4.8000000000000001E-2</v>
      </c>
      <c r="F923" s="18">
        <v>19</v>
      </c>
      <c r="G923" s="18">
        <v>0.14399999999999999</v>
      </c>
      <c r="H923" s="19">
        <f>VLOOKUP($A923,ENERGY!$A923:$E3613,COLUMN(D923),0)</f>
        <v>2414</v>
      </c>
      <c r="I923" s="19">
        <f>VLOOKUP($A923,ENERGY!$A923:$E3613,COLUMN(E923),0)</f>
        <v>2655</v>
      </c>
      <c r="J923" s="19">
        <f>VLOOKUP($A923,'HUMAN RESOURCES'!$A923:$L3613,COLUMN(D923),0)</f>
        <v>2.7E-2</v>
      </c>
      <c r="K923" s="19">
        <f>VLOOKUP($A923,'HUMAN RESOURCES'!$A923:$L3613,COLUMN(E923),0)</f>
        <v>2.7E-2</v>
      </c>
      <c r="L923" s="19">
        <f>VLOOKUP($A923,'HUMAN RESOURCES'!$A923:$L3613,COLUMN(F923),0)</f>
        <v>71</v>
      </c>
      <c r="M923" s="19">
        <f>VLOOKUP($A923,'HUMAN RESOURCES'!$A923:$L3613,COLUMN(G923),0)</f>
        <v>64</v>
      </c>
      <c r="N923" s="19">
        <f>VLOOKUP($A923,'HUMAN RESOURCES'!$A923:$L3613,COLUMN(H923),0)</f>
        <v>0.36699999999999999</v>
      </c>
      <c r="O923" s="19">
        <f>VLOOKUP($A923,'HUMAN RESOURCES'!$A923:$L3613,COLUMN(I923),0)</f>
        <v>0.59799999999999998</v>
      </c>
      <c r="P923" s="19">
        <f>VLOOKUP($A923,'HUMAN RESOURCES'!$A923:$L3613,COLUMN(J923),0)</f>
        <v>3.5000000000000003E-2</v>
      </c>
      <c r="Q923" s="19">
        <f>VLOOKUP($A923,'HUMAN RESOURCES'!$A923:$L3613,COLUMN(K923),0)</f>
        <v>87366573</v>
      </c>
      <c r="R923" s="19">
        <f>VLOOKUP($A923,'HUMAN RESOURCES'!$A923:$L3613,COLUMN(L923),0)</f>
        <v>0.46300000000000002</v>
      </c>
      <c r="S923" s="19">
        <f>VLOOKUP($A923,TOURISM!$A922:$E3612, COLUMN(D923),0)</f>
        <v>4019000000</v>
      </c>
      <c r="T923" s="19">
        <f>VLOOKUP($A923,TOURISM!$A922:$E3612, COLUMN(E923),0)</f>
        <v>1558000000</v>
      </c>
      <c r="U923" s="19">
        <f>VLOOKUP($A923,BUSINESS!$A923:$I3613, COLUMN(H923),0)</f>
        <v>5.7000000000000002E-2</v>
      </c>
      <c r="V923" s="19">
        <f>VLOOKUP($A923,BUSINESS!$A923:$I3613, COLUMN(I923),0)</f>
        <v>0.49099999999999999</v>
      </c>
    </row>
    <row r="924" spans="1:22" ht="15" x14ac:dyDescent="0.25">
      <c r="A924" s="14" t="s">
        <v>126</v>
      </c>
      <c r="B924" s="15" t="s">
        <v>156</v>
      </c>
      <c r="C924" s="16" t="s">
        <v>119</v>
      </c>
      <c r="D924" s="17">
        <v>207000000000</v>
      </c>
      <c r="E924" s="18">
        <v>3.5000000000000003E-2</v>
      </c>
      <c r="F924" s="18">
        <v>110</v>
      </c>
      <c r="G924" s="18">
        <v>7.3999999999999996E-2</v>
      </c>
      <c r="H924" s="19">
        <f>VLOOKUP($A924,ENERGY!$A924:$E3614,COLUMN(D924),0)</f>
        <v>101043</v>
      </c>
      <c r="I924" s="19">
        <f>VLOOKUP($A924,ENERGY!$A924:$E3614,COLUMN(E924),0)</f>
        <v>261211</v>
      </c>
      <c r="J924" s="19">
        <f>VLOOKUP($A924,'HUMAN RESOURCES'!$A924:$L3614,COLUMN(D924),0)</f>
        <v>2.8000000000000001E-2</v>
      </c>
      <c r="K924" s="19">
        <f>VLOOKUP($A924,'HUMAN RESOURCES'!$A924:$L3614,COLUMN(E924),0)</f>
        <v>7.9000000000000001E-2</v>
      </c>
      <c r="L924" s="19">
        <f>VLOOKUP($A924,'HUMAN RESOURCES'!$A924:$L3614,COLUMN(F924),0)</f>
        <v>66</v>
      </c>
      <c r="M924" s="19">
        <f>VLOOKUP($A924,'HUMAN RESOURCES'!$A924:$L3614,COLUMN(G924),0)</f>
        <v>65</v>
      </c>
      <c r="N924" s="19">
        <f>VLOOKUP($A924,'HUMAN RESOURCES'!$A924:$L3614,COLUMN(H924),0)</f>
        <v>0.376</v>
      </c>
      <c r="O924" s="19">
        <f>VLOOKUP($A924,'HUMAN RESOURCES'!$A924:$L3614,COLUMN(I924),0)</f>
        <v>0.58299999999999996</v>
      </c>
      <c r="P924" s="19">
        <f>VLOOKUP($A924,'HUMAN RESOURCES'!$A924:$L3614,COLUMN(J924),0)</f>
        <v>4.2000000000000003E-2</v>
      </c>
      <c r="Q924" s="19">
        <f>VLOOKUP($A924,'HUMAN RESOURCES'!$A924:$L3614,COLUMN(K924),0)</f>
        <v>160905794</v>
      </c>
      <c r="R924" s="19">
        <f>VLOOKUP($A924,'HUMAN RESOURCES'!$A924:$L3614,COLUMN(L924),0)</f>
        <v>0.35099999999999998</v>
      </c>
      <c r="S924" s="19">
        <f>VLOOKUP($A924,TOURISM!$A923:$E3613, COLUMN(D924),0)</f>
        <v>919000000</v>
      </c>
      <c r="T924" s="19">
        <f>VLOOKUP($A924,TOURISM!$A923:$E3613, COLUMN(E924),0)</f>
        <v>2029000000</v>
      </c>
      <c r="U924" s="19">
        <f>VLOOKUP($A924,BUSINESS!$A924:$I3614, COLUMN(H924),0)</f>
        <v>6.5000000000000002E-2</v>
      </c>
      <c r="V924" s="19">
        <f>VLOOKUP($A924,BUSINESS!$A924:$I3614, COLUMN(I924),0)</f>
        <v>0.214</v>
      </c>
    </row>
    <row r="925" spans="1:22" ht="15" x14ac:dyDescent="0.25">
      <c r="A925" s="14" t="s">
        <v>126</v>
      </c>
      <c r="B925" s="15" t="s">
        <v>157</v>
      </c>
      <c r="C925" s="16" t="s">
        <v>119</v>
      </c>
      <c r="D925" s="17">
        <v>462600000</v>
      </c>
      <c r="E925" s="18">
        <v>0.106</v>
      </c>
      <c r="F925" s="18">
        <v>46</v>
      </c>
      <c r="G925" s="18">
        <v>0.16500000000000001</v>
      </c>
      <c r="H925" s="19">
        <f>VLOOKUP($A925,ENERGY!$A925:$E3615,COLUMN(D925),0)</f>
        <v>59</v>
      </c>
      <c r="I925" s="19">
        <f>VLOOKUP($A925,ENERGY!$A925:$E3615,COLUMN(E925),0)</f>
        <v>180</v>
      </c>
      <c r="J925" s="19">
        <f>VLOOKUP($A925,'HUMAN RESOURCES'!$A925:$L3615,COLUMN(D925),0)</f>
        <v>2.9000000000000001E-2</v>
      </c>
      <c r="K925" s="19">
        <f>VLOOKUP($A925,'HUMAN RESOURCES'!$A925:$L3615,COLUMN(E925),0)</f>
        <v>6.8000000000000005E-2</v>
      </c>
      <c r="L925" s="19">
        <f>VLOOKUP($A925,'HUMAN RESOURCES'!$A925:$L3615,COLUMN(F925),0)</f>
        <v>66</v>
      </c>
      <c r="M925" s="19">
        <f>VLOOKUP($A925,'HUMAN RESOURCES'!$A925:$L3615,COLUMN(G925),0)</f>
        <v>64</v>
      </c>
      <c r="N925" s="19">
        <f>VLOOKUP($A925,'HUMAN RESOURCES'!$A925:$L3615,COLUMN(H925),0)</f>
        <v>0.39600000000000002</v>
      </c>
      <c r="O925" s="19">
        <f>VLOOKUP($A925,'HUMAN RESOURCES'!$A925:$L3615,COLUMN(I925),0)</f>
        <v>0.56599999999999995</v>
      </c>
      <c r="P925" s="19">
        <f>VLOOKUP($A925,'HUMAN RESOURCES'!$A925:$L3615,COLUMN(J925),0)</f>
        <v>3.7999999999999999E-2</v>
      </c>
      <c r="Q925" s="19">
        <f>VLOOKUP($A925,'HUMAN RESOURCES'!$A925:$L3615,COLUMN(K925),0)</f>
        <v>5895930</v>
      </c>
      <c r="R925" s="19">
        <f>VLOOKUP($A925,'HUMAN RESOURCES'!$A925:$L3615,COLUMN(L925),0)</f>
        <v>0.28499999999999998</v>
      </c>
      <c r="S925" s="19">
        <f>VLOOKUP($A925,TOURISM!$A924:$E3614, COLUMN(D925),0)</f>
        <v>160000000</v>
      </c>
      <c r="T925" s="19">
        <f>VLOOKUP($A925,TOURISM!$A924:$E3614, COLUMN(E925),0)</f>
        <v>15000000</v>
      </c>
      <c r="U925" s="19">
        <f>VLOOKUP($A925,BUSINESS!$A925:$I3615, COLUMN(H925),0)</f>
        <v>1.2E-2</v>
      </c>
      <c r="V925" s="19">
        <f>VLOOKUP($A925,BUSINESS!$A925:$I3615, COLUMN(I925),0)</f>
        <v>0.17100000000000001</v>
      </c>
    </row>
    <row r="926" spans="1:22" ht="15" x14ac:dyDescent="0.25">
      <c r="A926" s="14" t="s">
        <v>126</v>
      </c>
      <c r="B926" s="15" t="s">
        <v>158</v>
      </c>
      <c r="C926" s="16" t="s">
        <v>119</v>
      </c>
      <c r="D926" s="17">
        <v>10277598152</v>
      </c>
      <c r="E926" s="18">
        <v>2.1999999999999999E-2</v>
      </c>
      <c r="F926" s="18">
        <v>98</v>
      </c>
      <c r="G926" s="19">
        <v>0.12</v>
      </c>
      <c r="H926" s="19">
        <f>VLOOKUP($A926,ENERGY!$A926:$E3616,COLUMN(D926),0)</f>
        <v>19628</v>
      </c>
      <c r="I926" s="19">
        <f>VLOOKUP($A926,ENERGY!$A926:$E3616,COLUMN(E926),0)</f>
        <v>46256</v>
      </c>
      <c r="J926" s="19">
        <f>VLOOKUP($A926,'HUMAN RESOURCES'!$A926:$L3616,COLUMN(D926),0)</f>
        <v>0.03</v>
      </c>
      <c r="K926" s="19">
        <f>VLOOKUP($A926,'HUMAN RESOURCES'!$A926:$L3616,COLUMN(E926),0)</f>
        <v>5.1999999999999998E-2</v>
      </c>
      <c r="L926" s="19">
        <f>VLOOKUP($A926,'HUMAN RESOURCES'!$A926:$L3616,COLUMN(F926),0)</f>
        <v>70</v>
      </c>
      <c r="M926" s="19">
        <f>VLOOKUP($A926,'HUMAN RESOURCES'!$A926:$L3616,COLUMN(G926),0)</f>
        <v>63</v>
      </c>
      <c r="N926" s="19">
        <f>VLOOKUP($A926,'HUMAN RESOURCES'!$A926:$L3616,COLUMN(H926),0)</f>
        <v>0.376</v>
      </c>
      <c r="O926" s="19">
        <f>VLOOKUP($A926,'HUMAN RESOURCES'!$A926:$L3616,COLUMN(I926),0)</f>
        <v>0.58699999999999997</v>
      </c>
      <c r="P926" s="19">
        <f>VLOOKUP($A926,'HUMAN RESOURCES'!$A926:$L3616,COLUMN(J926),0)</f>
        <v>3.6999999999999998E-2</v>
      </c>
      <c r="Q926" s="19">
        <f>VLOOKUP($A926,'HUMAN RESOURCES'!$A926:$L3616,COLUMN(K926),0)</f>
        <v>6954522</v>
      </c>
      <c r="R926" s="19">
        <f>VLOOKUP($A926,'HUMAN RESOURCES'!$A926:$L3616,COLUMN(L926),0)</f>
        <v>0.26500000000000001</v>
      </c>
      <c r="S926" s="19">
        <f>VLOOKUP($A926,TOURISM!$A925:$E3615, COLUMN(D926),0)</f>
        <v>11200000</v>
      </c>
      <c r="T926" s="19">
        <f>VLOOKUP($A926,TOURISM!$A925:$E3615, COLUMN(E926),0)</f>
        <v>6000000</v>
      </c>
      <c r="U926" s="19">
        <f>VLOOKUP($A926,BUSINESS!$A926:$I3616, COLUMN(H926),0)</f>
        <v>3.7999999999999999E-2</v>
      </c>
      <c r="V926" s="19">
        <f>VLOOKUP($A926,BUSINESS!$A926:$I3616, COLUMN(I926),0)</f>
        <v>0.309</v>
      </c>
    </row>
    <row r="927" spans="1:22" ht="15" x14ac:dyDescent="0.25">
      <c r="A927" s="14" t="s">
        <v>126</v>
      </c>
      <c r="B927" s="15" t="s">
        <v>159</v>
      </c>
      <c r="C927" s="16" t="s">
        <v>119</v>
      </c>
      <c r="D927" s="17">
        <v>17030896203</v>
      </c>
      <c r="E927" s="18">
        <v>5.5E-2</v>
      </c>
      <c r="F927" s="18">
        <v>35</v>
      </c>
      <c r="G927" s="19">
        <v>0.12</v>
      </c>
      <c r="H927" s="19">
        <f>VLOOKUP($A927,ENERGY!$A927:$E3617,COLUMN(D927),0)</f>
        <v>48872</v>
      </c>
      <c r="I927" s="19">
        <f>VLOOKUP($A927,ENERGY!$A927:$E3617,COLUMN(E927),0)</f>
        <v>116530</v>
      </c>
      <c r="J927" s="19">
        <f>VLOOKUP($A927,'HUMAN RESOURCES'!$A927:$L3617,COLUMN(D927),0)</f>
        <v>3.7999999999999999E-2</v>
      </c>
      <c r="K927" s="19">
        <f>VLOOKUP($A927,'HUMAN RESOURCES'!$A927:$L3617,COLUMN(E927),0)</f>
        <v>6.2E-2</v>
      </c>
      <c r="L927" s="19">
        <f>VLOOKUP($A927,'HUMAN RESOURCES'!$A927:$L3617,COLUMN(F927),0)</f>
        <v>65</v>
      </c>
      <c r="M927" s="19">
        <f>VLOOKUP($A927,'HUMAN RESOURCES'!$A927:$L3617,COLUMN(G927),0)</f>
        <v>62</v>
      </c>
      <c r="N927" s="19">
        <f>VLOOKUP($A927,'HUMAN RESOURCES'!$A927:$L3617,COLUMN(H927),0)</f>
        <v>0.47799999999999998</v>
      </c>
      <c r="O927" s="19">
        <f>VLOOKUP($A927,'HUMAN RESOURCES'!$A927:$L3617,COLUMN(I927),0)</f>
        <v>0.49399999999999999</v>
      </c>
      <c r="P927" s="19">
        <f>VLOOKUP($A927,'HUMAN RESOURCES'!$A927:$L3617,COLUMN(J927),0)</f>
        <v>2.8000000000000001E-2</v>
      </c>
      <c r="Q927" s="19">
        <f>VLOOKUP($A927,'HUMAN RESOURCES'!$A927:$L3617,COLUMN(K927),0)</f>
        <v>999053</v>
      </c>
      <c r="R927" s="19">
        <f>VLOOKUP($A927,'HUMAN RESOURCES'!$A927:$L3617,COLUMN(L927),0)</f>
        <v>0.26900000000000002</v>
      </c>
      <c r="S927" s="19">
        <f>VLOOKUP($A927,TOURISM!$A926:$E3616, COLUMN(D927),0)</f>
        <v>20000000</v>
      </c>
      <c r="T927" s="19">
        <f>VLOOKUP($A927,TOURISM!$A926:$E3616, COLUMN(E927),0)</f>
        <v>2000000</v>
      </c>
      <c r="U927" s="19">
        <f>VLOOKUP($A927,BUSINESS!$A927:$I3617, COLUMN(H927),0)</f>
        <v>1E-3</v>
      </c>
      <c r="V927" s="19">
        <f>VLOOKUP($A927,BUSINESS!$A927:$I3617, COLUMN(I927),0)</f>
        <v>4.8000000000000001E-2</v>
      </c>
    </row>
    <row r="928" spans="1:22" ht="15" x14ac:dyDescent="0.25">
      <c r="A928" s="14" t="s">
        <v>126</v>
      </c>
      <c r="B928" s="15" t="s">
        <v>160</v>
      </c>
      <c r="C928" s="16" t="s">
        <v>119</v>
      </c>
      <c r="D928" s="17">
        <v>66371664817</v>
      </c>
      <c r="E928" s="18">
        <v>6.5000000000000002E-2</v>
      </c>
      <c r="F928" s="18">
        <v>46</v>
      </c>
      <c r="G928" s="18">
        <v>0.112</v>
      </c>
      <c r="H928" s="19">
        <f>VLOOKUP($A928,ENERGY!$A928:$E3618,COLUMN(D928),0)</f>
        <v>42475</v>
      </c>
      <c r="I928" s="19">
        <f>VLOOKUP($A928,ENERGY!$A928:$E3618,COLUMN(E928),0)</f>
        <v>102456</v>
      </c>
      <c r="J928" s="19">
        <f>VLOOKUP($A928,'HUMAN RESOURCES'!$A928:$L3618,COLUMN(D928),0)</f>
        <v>4.3999999999999997E-2</v>
      </c>
      <c r="K928" s="19">
        <f>VLOOKUP($A928,'HUMAN RESOURCES'!$A928:$L3618,COLUMN(E928),0)</f>
        <v>8.2000000000000003E-2</v>
      </c>
      <c r="L928" s="19">
        <f>VLOOKUP($A928,'HUMAN RESOURCES'!$A928:$L3618,COLUMN(F928),0)</f>
        <v>59</v>
      </c>
      <c r="M928" s="19">
        <f>VLOOKUP($A928,'HUMAN RESOURCES'!$A928:$L3618,COLUMN(G928),0)</f>
        <v>56</v>
      </c>
      <c r="N928" s="19">
        <f>VLOOKUP($A928,'HUMAN RESOURCES'!$A928:$L3618,COLUMN(H928),0)</f>
        <v>0.49299999999999999</v>
      </c>
      <c r="O928" s="19">
        <f>VLOOKUP($A928,'HUMAN RESOURCES'!$A928:$L3618,COLUMN(I928),0)</f>
        <v>0.48699999999999999</v>
      </c>
      <c r="P928" s="19">
        <f>VLOOKUP($A928,'HUMAN RESOURCES'!$A928:$L3618,COLUMN(J928),0)</f>
        <v>0.02</v>
      </c>
      <c r="Q928" s="19">
        <f>VLOOKUP($A928,'HUMAN RESOURCES'!$A928:$L3618,COLUMN(K928),0)</f>
        <v>25631282</v>
      </c>
      <c r="R928" s="19">
        <f>VLOOKUP($A928,'HUMAN RESOURCES'!$A928:$L3618,COLUMN(L928),0)</f>
        <v>0.23200000000000001</v>
      </c>
      <c r="S928" s="19">
        <f>VLOOKUP($A928,TOURISM!$A927:$E3617, COLUMN(D928),0)</f>
        <v>2478709140</v>
      </c>
      <c r="T928" s="19">
        <f>VLOOKUP($A928,TOURISM!$A927:$E3617, COLUMN(E928),0)</f>
        <v>448000000</v>
      </c>
      <c r="U928" s="19">
        <f>VLOOKUP($A928,BUSINESS!$A928:$I3618, COLUMN(H928),0)</f>
        <v>2.1000000000000001E-2</v>
      </c>
      <c r="V928" s="19">
        <f>VLOOKUP($A928,BUSINESS!$A928:$I3618, COLUMN(I928),0)</f>
        <v>9.8000000000000004E-2</v>
      </c>
    </row>
    <row r="929" spans="1:22" ht="15" x14ac:dyDescent="0.25">
      <c r="A929" s="14" t="s">
        <v>126</v>
      </c>
      <c r="B929" s="15" t="s">
        <v>127</v>
      </c>
      <c r="C929" s="16" t="s">
        <v>120</v>
      </c>
      <c r="D929" s="17">
        <v>9843851009</v>
      </c>
      <c r="E929" s="18">
        <v>0.1</v>
      </c>
      <c r="F929" s="18">
        <v>30</v>
      </c>
      <c r="G929" s="18">
        <v>0.18099999999999999</v>
      </c>
      <c r="H929" s="19">
        <f>VLOOKUP($A929,ENERGY!$A929:$E3619,COLUMN(D929),0)</f>
        <v>14338</v>
      </c>
      <c r="I929" s="19">
        <f>VLOOKUP($A929,ENERGY!$A929:$E3619,COLUMN(E929),0)</f>
        <v>1016</v>
      </c>
      <c r="J929" s="19">
        <f>VLOOKUP($A929,'HUMAN RESOURCES'!$A929:$L3619,COLUMN(D929),0)</f>
        <v>8.0000000000000002E-3</v>
      </c>
      <c r="K929" s="19">
        <f>VLOOKUP($A929,'HUMAN RESOURCES'!$A929:$L3619,COLUMN(E929),0)</f>
        <v>3.2000000000000001E-2</v>
      </c>
      <c r="L929" s="19">
        <f>VLOOKUP($A929,'HUMAN RESOURCES'!$A929:$L3619,COLUMN(F929),0)</f>
        <v>82</v>
      </c>
      <c r="M929" s="19">
        <f>VLOOKUP($A929,'HUMAN RESOURCES'!$A929:$L3619,COLUMN(G929),0)</f>
        <v>77</v>
      </c>
      <c r="N929" s="19">
        <f>VLOOKUP($A929,'HUMAN RESOURCES'!$A929:$L3619,COLUMN(H929),0)</f>
        <v>0.15</v>
      </c>
      <c r="O929" s="19">
        <f>VLOOKUP($A929,'HUMAN RESOURCES'!$A929:$L3619,COLUMN(I929),0)</f>
        <v>0.77800000000000002</v>
      </c>
      <c r="P929" s="19">
        <f>VLOOKUP($A929,'HUMAN RESOURCES'!$A929:$L3619,COLUMN(J929),0)</f>
        <v>7.0999999999999994E-2</v>
      </c>
      <c r="Q929" s="19">
        <f>VLOOKUP($A929,'HUMAN RESOURCES'!$A929:$L3619,COLUMN(K929),0)</f>
        <v>493206</v>
      </c>
      <c r="R929" s="19">
        <f>VLOOKUP($A929,'HUMAN RESOURCES'!$A929:$L3619,COLUMN(L929),0)</f>
        <v>1</v>
      </c>
      <c r="S929" s="19">
        <f>VLOOKUP($A929,TOURISM!$A928:$E3618, COLUMN(D929),0)</f>
        <v>13733000000</v>
      </c>
      <c r="T929" s="19">
        <f>VLOOKUP($A929,TOURISM!$A928:$E3618, COLUMN(E929),0)</f>
        <v>777000000</v>
      </c>
      <c r="U929" s="19">
        <f>VLOOKUP($A929,BUSINESS!$A929:$I3619, COLUMN(H929),0)</f>
        <v>0.47299999999999998</v>
      </c>
      <c r="V929" s="19">
        <f>VLOOKUP($A929,BUSINESS!$A929:$I3619, COLUMN(I929),0)</f>
        <v>1.611</v>
      </c>
    </row>
    <row r="930" spans="1:22" ht="15" x14ac:dyDescent="0.25">
      <c r="A930" s="14" t="s">
        <v>126</v>
      </c>
      <c r="B930" s="15" t="s">
        <v>128</v>
      </c>
      <c r="C930" s="16" t="s">
        <v>120</v>
      </c>
      <c r="D930" s="17">
        <v>6384457744</v>
      </c>
      <c r="E930" s="18">
        <v>4.5999999999999999E-2</v>
      </c>
      <c r="F930" s="18">
        <v>97</v>
      </c>
      <c r="G930" s="18">
        <v>0.16500000000000001</v>
      </c>
      <c r="H930" s="19">
        <f>VLOOKUP($A930,ENERGY!$A930:$E3620,COLUMN(D930),0)</f>
        <v>2512</v>
      </c>
      <c r="I930" s="19">
        <f>VLOOKUP($A930,ENERGY!$A930:$E3620,COLUMN(E930),0)</f>
        <v>4360</v>
      </c>
      <c r="J930" s="19">
        <f>VLOOKUP($A930,'HUMAN RESOURCES'!$A930:$L3620,COLUMN(D930),0)</f>
        <v>8.9999999999999993E-3</v>
      </c>
      <c r="K930" s="19">
        <f>VLOOKUP($A930,'HUMAN RESOURCES'!$A930:$L3620,COLUMN(E930),0)</f>
        <v>3.0000000000000001E-3</v>
      </c>
      <c r="L930" s="19">
        <f>VLOOKUP($A930,'HUMAN RESOURCES'!$A930:$L3620,COLUMN(F930),0)</f>
        <v>86</v>
      </c>
      <c r="M930" s="19">
        <f>VLOOKUP($A930,'HUMAN RESOURCES'!$A930:$L3620,COLUMN(G930),0)</f>
        <v>79</v>
      </c>
      <c r="N930" s="19">
        <f>VLOOKUP($A930,'HUMAN RESOURCES'!$A930:$L3620,COLUMN(H930),0)</f>
        <v>0.13600000000000001</v>
      </c>
      <c r="O930" s="19">
        <f>VLOOKUP($A930,'HUMAN RESOURCES'!$A930:$L3620,COLUMN(I930),0)</f>
        <v>0.65400000000000003</v>
      </c>
      <c r="P930" s="19">
        <f>VLOOKUP($A930,'HUMAN RESOURCES'!$A930:$L3620,COLUMN(J930),0)</f>
        <v>0.21</v>
      </c>
      <c r="Q930" s="19">
        <f>VLOOKUP($A930,'HUMAN RESOURCES'!$A930:$L3620,COLUMN(K930),0)</f>
        <v>127770750</v>
      </c>
      <c r="R930" s="19">
        <f>VLOOKUP($A930,'HUMAN RESOURCES'!$A930:$L3620,COLUMN(L930),0)</f>
        <v>0.88</v>
      </c>
      <c r="S930" s="19">
        <f>VLOOKUP($A930,TOURISM!$A929:$E3619, COLUMN(D930),0)</f>
        <v>12422000000</v>
      </c>
      <c r="T930" s="19">
        <f>VLOOKUP($A930,TOURISM!$A929:$E3619, COLUMN(E930),0)</f>
        <v>37261000000</v>
      </c>
      <c r="U930" s="19">
        <f>VLOOKUP($A930,BUSINESS!$A930:$I3620, COLUMN(H930),0)</f>
        <v>0.74299999999999999</v>
      </c>
      <c r="V930" s="19">
        <f>VLOOKUP($A930,BUSINESS!$A930:$I3620, COLUMN(I930),0)</f>
        <v>0.84399999999999997</v>
      </c>
    </row>
    <row r="931" spans="1:22" ht="15" x14ac:dyDescent="0.25">
      <c r="A931" s="14" t="s">
        <v>126</v>
      </c>
      <c r="B931" s="15" t="s">
        <v>129</v>
      </c>
      <c r="C931" s="16" t="s">
        <v>120</v>
      </c>
      <c r="D931" s="17">
        <v>20982270733</v>
      </c>
      <c r="E931" s="18">
        <v>6.2E-2</v>
      </c>
      <c r="F931" s="18">
        <v>149</v>
      </c>
      <c r="G931" s="18">
        <v>0.17899999999999999</v>
      </c>
      <c r="H931" s="19">
        <f>VLOOKUP($A931,ENERGY!$A931:$E3621,COLUMN(D931),0)</f>
        <v>13427</v>
      </c>
      <c r="I931" s="19">
        <f>VLOOKUP($A931,ENERGY!$A931:$E3621,COLUMN(E931),0)</f>
        <v>34338</v>
      </c>
      <c r="J931" s="19">
        <f>VLOOKUP($A931,'HUMAN RESOURCES'!$A931:$L3621,COLUMN(D931),0)</f>
        <v>0.01</v>
      </c>
      <c r="K931" s="19">
        <f>VLOOKUP($A931,'HUMAN RESOURCES'!$A931:$L3621,COLUMN(E931),0)</f>
        <v>4.0000000000000001E-3</v>
      </c>
      <c r="L931" s="19">
        <f>VLOOKUP($A931,'HUMAN RESOURCES'!$A931:$L3621,COLUMN(F931),0)</f>
        <v>83</v>
      </c>
      <c r="M931" s="19">
        <f>VLOOKUP($A931,'HUMAN RESOURCES'!$A931:$L3621,COLUMN(G931),0)</f>
        <v>76</v>
      </c>
      <c r="N931" s="19">
        <f>VLOOKUP($A931,'HUMAN RESOURCES'!$A931:$L3621,COLUMN(H931),0)</f>
        <v>0.18</v>
      </c>
      <c r="O931" s="19">
        <f>VLOOKUP($A931,'HUMAN RESOURCES'!$A931:$L3621,COLUMN(I931),0)</f>
        <v>0.72</v>
      </c>
      <c r="P931" s="19">
        <f>VLOOKUP($A931,'HUMAN RESOURCES'!$A931:$L3621,COLUMN(J931),0)</f>
        <v>0.1</v>
      </c>
      <c r="Q931" s="19">
        <f>VLOOKUP($A931,'HUMAN RESOURCES'!$A931:$L3621,COLUMN(K931),0)</f>
        <v>48597652</v>
      </c>
      <c r="R931" s="19">
        <f>VLOOKUP($A931,'HUMAN RESOURCES'!$A931:$L3621,COLUMN(L931),0)</f>
        <v>0.81599999999999995</v>
      </c>
      <c r="S931" s="19">
        <f>VLOOKUP($A931,TOURISM!$A930:$E3620, COLUMN(D931),0)</f>
        <v>9288000000</v>
      </c>
      <c r="T931" s="19">
        <f>VLOOKUP($A931,TOURISM!$A930:$E3620, COLUMN(E931),0)</f>
        <v>24449000000</v>
      </c>
      <c r="U931" s="19">
        <f>VLOOKUP($A931,BUSINESS!$A931:$I3621, COLUMN(H931),0)</f>
        <v>0.78800000000000003</v>
      </c>
      <c r="V931" s="19">
        <f>VLOOKUP($A931,BUSINESS!$A931:$I3621, COLUMN(I931),0)</f>
        <v>0.93300000000000005</v>
      </c>
    </row>
    <row r="932" spans="1:22" ht="15" x14ac:dyDescent="0.25">
      <c r="A932" s="14" t="s">
        <v>126</v>
      </c>
      <c r="B932" s="15" t="s">
        <v>130</v>
      </c>
      <c r="C932" s="16" t="s">
        <v>120</v>
      </c>
      <c r="D932" s="17">
        <v>61901116736</v>
      </c>
      <c r="E932" s="18">
        <v>3.4000000000000002E-2</v>
      </c>
      <c r="F932" s="18">
        <v>14</v>
      </c>
      <c r="G932" s="18">
        <v>0.153</v>
      </c>
      <c r="H932" s="19">
        <f>VLOOKUP($A932,ENERGY!$A932:$E3622,COLUMN(D932),0)</f>
        <v>23868</v>
      </c>
      <c r="I932" s="19">
        <f>VLOOKUP($A932,ENERGY!$A932:$E3622,COLUMN(E932),0)</f>
        <v>37554</v>
      </c>
      <c r="J932" s="19">
        <f>VLOOKUP($A932,'HUMAN RESOURCES'!$A932:$L3622,COLUMN(D932),0)</f>
        <v>0.01</v>
      </c>
      <c r="K932" s="19">
        <f>VLOOKUP($A932,'HUMAN RESOURCES'!$A932:$L3622,COLUMN(E932),0)</f>
        <v>2E-3</v>
      </c>
      <c r="L932" s="19">
        <f>VLOOKUP($A932,'HUMAN RESOURCES'!$A932:$L3622,COLUMN(F932),0)</f>
        <v>83</v>
      </c>
      <c r="M932" s="19">
        <f>VLOOKUP($A932,'HUMAN RESOURCES'!$A932:$L3622,COLUMN(G932),0)</f>
        <v>78</v>
      </c>
      <c r="N932" s="19">
        <f>VLOOKUP($A932,'HUMAN RESOURCES'!$A932:$L3622,COLUMN(H932),0)</f>
        <v>0.184</v>
      </c>
      <c r="O932" s="19">
        <f>VLOOKUP($A932,'HUMAN RESOURCES'!$A932:$L3622,COLUMN(I932),0)</f>
        <v>0.73099999999999998</v>
      </c>
      <c r="P932" s="19">
        <f>VLOOKUP($A932,'HUMAN RESOURCES'!$A932:$L3622,COLUMN(J932),0)</f>
        <v>8.5000000000000006E-2</v>
      </c>
      <c r="Q932" s="19">
        <f>VLOOKUP($A932,'HUMAN RESOURCES'!$A932:$L3622,COLUMN(K932),0)</f>
        <v>4588600</v>
      </c>
      <c r="R932" s="19">
        <f>VLOOKUP($A932,'HUMAN RESOURCES'!$A932:$L3622,COLUMN(L932),0)</f>
        <v>1</v>
      </c>
      <c r="S932" s="19">
        <f>VLOOKUP($A932,TOURISM!$A931:$E3621, COLUMN(D932),0)</f>
        <v>9066000000</v>
      </c>
      <c r="T932" s="19">
        <f>VLOOKUP($A932,TOURISM!$A931:$E3621, COLUMN(E932),0)</f>
        <v>13409000000</v>
      </c>
      <c r="U932" s="19">
        <f>VLOOKUP($A932,BUSINESS!$A932:$I3622, COLUMN(H932),0)</f>
        <v>0.69899999999999995</v>
      </c>
      <c r="V932" s="19">
        <f>VLOOKUP($A932,BUSINESS!$A932:$I3622, COLUMN(I932),0)</f>
        <v>1.252</v>
      </c>
    </row>
    <row r="933" spans="1:22" ht="15" x14ac:dyDescent="0.25">
      <c r="A933" s="14" t="s">
        <v>126</v>
      </c>
      <c r="B933" s="15" t="s">
        <v>131</v>
      </c>
      <c r="C933" s="16" t="s">
        <v>120</v>
      </c>
      <c r="D933" s="17">
        <v>897672086</v>
      </c>
      <c r="E933" s="18">
        <v>4.3999999999999997E-2</v>
      </c>
      <c r="F933" s="18">
        <v>59</v>
      </c>
      <c r="G933" s="18">
        <v>0.14000000000000001</v>
      </c>
      <c r="H933" s="19">
        <f>VLOOKUP($A933,ENERGY!$A933:$E3623,COLUMN(D933),0)</f>
        <v>204</v>
      </c>
      <c r="I933" s="19">
        <f>VLOOKUP($A933,ENERGY!$A933:$E3623,COLUMN(E933),0)</f>
        <v>396</v>
      </c>
      <c r="J933" s="19">
        <f>VLOOKUP($A933,'HUMAN RESOURCES'!$A933:$L3623,COLUMN(D933),0)</f>
        <v>0.01</v>
      </c>
      <c r="K933" s="19">
        <f>VLOOKUP($A933,'HUMAN RESOURCES'!$A933:$L3623,COLUMN(E933),0)</f>
        <v>3.2000000000000001E-2</v>
      </c>
      <c r="L933" s="19">
        <f>VLOOKUP($A933,'HUMAN RESOURCES'!$A933:$L3623,COLUMN(F933),0)</f>
        <v>85</v>
      </c>
      <c r="M933" s="19">
        <f>VLOOKUP($A933,'HUMAN RESOURCES'!$A933:$L3623,COLUMN(G933),0)</f>
        <v>79</v>
      </c>
      <c r="N933" s="19">
        <f>VLOOKUP($A933,'HUMAN RESOURCES'!$A933:$L3623,COLUMN(H933),0)</f>
        <v>0.13200000000000001</v>
      </c>
      <c r="O933" s="19">
        <f>VLOOKUP($A933,'HUMAN RESOURCES'!$A933:$L3623,COLUMN(I933),0)</f>
        <v>0.74399999999999999</v>
      </c>
      <c r="P933" s="19">
        <f>VLOOKUP($A933,'HUMAN RESOURCES'!$A933:$L3623,COLUMN(J933),0)</f>
        <v>0.124</v>
      </c>
      <c r="Q933" s="19">
        <f>VLOOKUP($A933,'HUMAN RESOURCES'!$A933:$L3623,COLUMN(K933),0)</f>
        <v>6916300</v>
      </c>
      <c r="R933" s="19">
        <f>VLOOKUP($A933,'HUMAN RESOURCES'!$A933:$L3623,COLUMN(L933),0)</f>
        <v>1</v>
      </c>
      <c r="S933" s="19">
        <f>VLOOKUP($A933,TOURISM!$A932:$E3622, COLUMN(D933),0)</f>
        <v>18237000000</v>
      </c>
      <c r="T933" s="19">
        <f>VLOOKUP($A933,TOURISM!$A932:$E3622, COLUMN(E933),0)</f>
        <v>15042000000</v>
      </c>
      <c r="U933" s="19">
        <f>VLOOKUP($A933,BUSINESS!$A933:$I3623, COLUMN(H933),0)</f>
        <v>0.64800000000000002</v>
      </c>
      <c r="V933" s="19">
        <f>VLOOKUP($A933,BUSINESS!$A933:$I3623, COLUMN(I933),0)</f>
        <v>1.55</v>
      </c>
    </row>
    <row r="934" spans="1:22" ht="15" x14ac:dyDescent="0.25">
      <c r="A934" s="14" t="s">
        <v>126</v>
      </c>
      <c r="B934" s="15" t="s">
        <v>132</v>
      </c>
      <c r="C934" s="16" t="s">
        <v>120</v>
      </c>
      <c r="D934" s="17">
        <v>11470703002</v>
      </c>
      <c r="E934" s="18">
        <v>2.1999999999999999E-2</v>
      </c>
      <c r="F934" s="18">
        <v>680</v>
      </c>
      <c r="G934" s="18">
        <v>5.5E-2</v>
      </c>
      <c r="H934" s="19">
        <f>VLOOKUP($A934,ENERGY!$A934:$E3624,COLUMN(D934),0)</f>
        <v>2217</v>
      </c>
      <c r="I934" s="19">
        <f>VLOOKUP($A934,ENERGY!$A934:$E3624,COLUMN(E934),0)</f>
        <v>5126</v>
      </c>
      <c r="J934" s="19">
        <f>VLOOKUP($A934,'HUMAN RESOURCES'!$A934:$L3624,COLUMN(D934),0)</f>
        <v>1.2E-2</v>
      </c>
      <c r="K934" s="19">
        <f>VLOOKUP($A934,'HUMAN RESOURCES'!$A934:$L3624,COLUMN(E934),0)</f>
        <v>1.4E-2</v>
      </c>
      <c r="L934" s="19">
        <f>VLOOKUP($A934,'HUMAN RESOURCES'!$A934:$L3624,COLUMN(F934),0)</f>
        <v>76</v>
      </c>
      <c r="M934" s="19">
        <f>VLOOKUP($A934,'HUMAN RESOURCES'!$A934:$L3624,COLUMN(G934),0)</f>
        <v>70</v>
      </c>
      <c r="N934" s="19">
        <f>VLOOKUP($A934,'HUMAN RESOURCES'!$A934:$L3624,COLUMN(H934),0)</f>
        <v>0.21199999999999999</v>
      </c>
      <c r="O934" s="19">
        <f>VLOOKUP($A934,'HUMAN RESOURCES'!$A934:$L3624,COLUMN(I934),0)</f>
        <v>0.70699999999999996</v>
      </c>
      <c r="P934" s="19">
        <f>VLOOKUP($A934,'HUMAN RESOURCES'!$A934:$L3624,COLUMN(J934),0)</f>
        <v>8.2000000000000003E-2</v>
      </c>
      <c r="Q934" s="19">
        <f>VLOOKUP($A934,'HUMAN RESOURCES'!$A934:$L3624,COLUMN(K934),0)</f>
        <v>66076927</v>
      </c>
      <c r="R934" s="19">
        <f>VLOOKUP($A934,'HUMAN RESOURCES'!$A934:$L3624,COLUMN(L934),0)</f>
        <v>0.40100000000000002</v>
      </c>
      <c r="S934" s="19">
        <f>VLOOKUP($A934,TOURISM!$A933:$E3623, COLUMN(D934),0)</f>
        <v>20623000000</v>
      </c>
      <c r="T934" s="19">
        <f>VLOOKUP($A934,TOURISM!$A933:$E3623, COLUMN(E934),0)</f>
        <v>6887000000</v>
      </c>
      <c r="U934" s="19">
        <f>VLOOKUP($A934,BUSINESS!$A934:$I3624, COLUMN(H934),0)</f>
        <v>0.2</v>
      </c>
      <c r="V934" s="19">
        <f>VLOOKUP($A934,BUSINESS!$A934:$I3624, COLUMN(I934),0)</f>
        <v>0.80200000000000005</v>
      </c>
    </row>
    <row r="935" spans="1:22" ht="15" x14ac:dyDescent="0.25">
      <c r="A935" s="14" t="s">
        <v>126</v>
      </c>
      <c r="B935" s="15" t="s">
        <v>133</v>
      </c>
      <c r="C935" s="16" t="s">
        <v>120</v>
      </c>
      <c r="D935" s="17">
        <v>7274424519</v>
      </c>
      <c r="E935" s="18">
        <v>5.3999999999999999E-2</v>
      </c>
      <c r="F935" s="18">
        <v>29</v>
      </c>
      <c r="G935" s="19">
        <v>0.12</v>
      </c>
      <c r="H935" s="19">
        <f>VLOOKUP($A935,ENERGY!$A935:$E3625,COLUMN(D935),0)</f>
        <v>3436</v>
      </c>
      <c r="I935" s="19">
        <f>VLOOKUP($A935,ENERGY!$A935:$E3625,COLUMN(E935),0)</f>
        <v>2776</v>
      </c>
      <c r="J935" s="19">
        <f>VLOOKUP($A935,'HUMAN RESOURCES'!$A935:$L3625,COLUMN(D935),0)</f>
        <v>1.2E-2</v>
      </c>
      <c r="K935" s="19">
        <f>VLOOKUP($A935,'HUMAN RESOURCES'!$A935:$L3625,COLUMN(E935),0)</f>
        <v>1.7000000000000001E-2</v>
      </c>
      <c r="L935" s="19">
        <f>VLOOKUP($A935,'HUMAN RESOURCES'!$A935:$L3625,COLUMN(F935),0)</f>
        <v>76</v>
      </c>
      <c r="M935" s="19">
        <f>VLOOKUP($A935,'HUMAN RESOURCES'!$A935:$L3625,COLUMN(G935),0)</f>
        <v>73</v>
      </c>
      <c r="N935" s="19">
        <f>VLOOKUP($A935,'HUMAN RESOURCES'!$A935:$L3625,COLUMN(H935),0)</f>
        <v>0.192</v>
      </c>
      <c r="O935" s="19">
        <f>VLOOKUP($A935,'HUMAN RESOURCES'!$A935:$L3625,COLUMN(I935),0)</f>
        <v>0.72899999999999998</v>
      </c>
      <c r="P935" s="19">
        <f>VLOOKUP($A935,'HUMAN RESOURCES'!$A935:$L3625,COLUMN(J935),0)</f>
        <v>7.9000000000000001E-2</v>
      </c>
      <c r="Q935" s="19">
        <f>VLOOKUP($A935,'HUMAN RESOURCES'!$A935:$L3625,COLUMN(K935),0)</f>
        <v>1317885000</v>
      </c>
      <c r="R935" s="19">
        <f>VLOOKUP($A935,'HUMAN RESOURCES'!$A935:$L3625,COLUMN(L935),0)</f>
        <v>0.45200000000000001</v>
      </c>
      <c r="S935" s="19">
        <f>VLOOKUP($A935,TOURISM!$A934:$E3624, COLUMN(D935),0)</f>
        <v>41126000000</v>
      </c>
      <c r="T935" s="19">
        <f>VLOOKUP($A935,TOURISM!$A934:$E3624, COLUMN(E935),0)</f>
        <v>33269000000</v>
      </c>
      <c r="U935" s="19">
        <f>VLOOKUP($A935,BUSINESS!$A935:$I3625, COLUMN(H935),0)</f>
        <v>0.16</v>
      </c>
      <c r="V935" s="19">
        <f>VLOOKUP($A935,BUSINESS!$A935:$I3625, COLUMN(I935),0)</f>
        <v>0.41</v>
      </c>
    </row>
    <row r="936" spans="1:22" ht="15" x14ac:dyDescent="0.25">
      <c r="A936" s="14" t="s">
        <v>126</v>
      </c>
      <c r="B936" s="15" t="s">
        <v>134</v>
      </c>
      <c r="C936" s="16" t="s">
        <v>120</v>
      </c>
      <c r="D936" s="17">
        <v>2710000000000</v>
      </c>
      <c r="E936" s="18">
        <v>4.5999999999999999E-2</v>
      </c>
      <c r="F936" s="18">
        <v>93</v>
      </c>
      <c r="G936" s="18">
        <v>6.0999999999999999E-2</v>
      </c>
      <c r="H936" s="19">
        <f>VLOOKUP($A936,ENERGY!$A936:$E3626,COLUMN(D936),0)</f>
        <v>1775677</v>
      </c>
      <c r="I936" s="19">
        <f>VLOOKUP($A936,ENERGY!$A936:$E3626,COLUMN(E936),0)</f>
        <v>5790017</v>
      </c>
      <c r="J936" s="19">
        <f>VLOOKUP($A936,'HUMAN RESOURCES'!$A936:$L3626,COLUMN(D936),0)</f>
        <v>1.2999999999999999E-2</v>
      </c>
      <c r="K936" s="19">
        <f>VLOOKUP($A936,'HUMAN RESOURCES'!$A936:$L3626,COLUMN(E936),0)</f>
        <v>1.9E-2</v>
      </c>
      <c r="L936" s="19">
        <f>VLOOKUP($A936,'HUMAN RESOURCES'!$A936:$L3626,COLUMN(F936),0)</f>
        <v>77</v>
      </c>
      <c r="M936" s="19">
        <f>VLOOKUP($A936,'HUMAN RESOURCES'!$A936:$L3626,COLUMN(G936),0)</f>
        <v>70</v>
      </c>
      <c r="N936" s="19">
        <f>VLOOKUP($A936,'HUMAN RESOURCES'!$A936:$L3626,COLUMN(H936),0)</f>
        <v>0.17599999999999999</v>
      </c>
      <c r="O936" s="19">
        <f>VLOOKUP($A936,'HUMAN RESOURCES'!$A936:$L3626,COLUMN(I936),0)</f>
        <v>0.67800000000000005</v>
      </c>
      <c r="P936" s="19">
        <f>VLOOKUP($A936,'HUMAN RESOURCES'!$A936:$L3626,COLUMN(J936),0)</f>
        <v>0.14599999999999999</v>
      </c>
      <c r="Q936" s="19">
        <f>VLOOKUP($A936,'HUMAN RESOURCES'!$A936:$L3626,COLUMN(K936),0)</f>
        <v>4388400</v>
      </c>
      <c r="R936" s="19">
        <f>VLOOKUP($A936,'HUMAN RESOURCES'!$A936:$L3626,COLUMN(L936),0)</f>
        <v>0.52600000000000002</v>
      </c>
      <c r="S936" s="19">
        <f>VLOOKUP($A936,TOURISM!$A935:$E3625, COLUMN(D936),0)</f>
        <v>440000000</v>
      </c>
      <c r="T936" s="19">
        <f>VLOOKUP($A936,TOURISM!$A935:$E3625, COLUMN(E936),0)</f>
        <v>277000000</v>
      </c>
      <c r="U936" s="19">
        <f>VLOOKUP($A936,BUSINESS!$A936:$I3626, COLUMN(H936),0)</f>
        <v>8.3000000000000004E-2</v>
      </c>
      <c r="V936" s="19">
        <f>VLOOKUP($A936,BUSINESS!$A936:$I3626, COLUMN(I936),0)</f>
        <v>0.58699999999999997</v>
      </c>
    </row>
    <row r="937" spans="1:22" ht="15" x14ac:dyDescent="0.25">
      <c r="A937" s="14" t="s">
        <v>126</v>
      </c>
      <c r="B937" s="15" t="s">
        <v>135</v>
      </c>
      <c r="C937" s="16" t="s">
        <v>120</v>
      </c>
      <c r="D937" s="17">
        <v>10172260738</v>
      </c>
      <c r="E937" s="18">
        <v>8.2000000000000003E-2</v>
      </c>
      <c r="F937" s="18">
        <v>188</v>
      </c>
      <c r="G937" s="18">
        <v>0.17100000000000001</v>
      </c>
      <c r="H937" s="19">
        <f>VLOOKUP($A937,ENERGY!$A937:$E3627,COLUMN(D937),0)</f>
        <v>2841</v>
      </c>
      <c r="I937" s="19">
        <f>VLOOKUP($A937,ENERGY!$A937:$E3627,COLUMN(E937),0)</f>
        <v>5068</v>
      </c>
      <c r="J937" s="19">
        <f>VLOOKUP($A937,'HUMAN RESOURCES'!$A937:$L3627,COLUMN(D937),0)</f>
        <v>1.4E-2</v>
      </c>
      <c r="K937" s="19">
        <f>VLOOKUP($A937,'HUMAN RESOURCES'!$A937:$L3627,COLUMN(E937),0)</f>
        <v>1.9E-2</v>
      </c>
      <c r="L937" s="19">
        <f>VLOOKUP($A937,'HUMAN RESOURCES'!$A937:$L3627,COLUMN(F937),0)</f>
        <v>77</v>
      </c>
      <c r="M937" s="19">
        <f>VLOOKUP($A937,'HUMAN RESOURCES'!$A937:$L3627,COLUMN(G937),0)</f>
        <v>70</v>
      </c>
      <c r="N937" s="19">
        <f>VLOOKUP($A937,'HUMAN RESOURCES'!$A937:$L3627,COLUMN(H937),0)</f>
        <v>0.21099999999999999</v>
      </c>
      <c r="O937" s="19">
        <f>VLOOKUP($A937,'HUMAN RESOURCES'!$A937:$L3627,COLUMN(I937),0)</f>
        <v>0.67600000000000005</v>
      </c>
      <c r="P937" s="19">
        <f>VLOOKUP($A937,'HUMAN RESOURCES'!$A937:$L3627,COLUMN(J937),0)</f>
        <v>0.114</v>
      </c>
      <c r="Q937" s="19">
        <f>VLOOKUP($A937,'HUMAN RESOURCES'!$A937:$L3627,COLUMN(K937),0)</f>
        <v>2989882</v>
      </c>
      <c r="R937" s="19">
        <f>VLOOKUP($A937,'HUMAN RESOURCES'!$A937:$L3627,COLUMN(L937),0)</f>
        <v>0.64100000000000001</v>
      </c>
      <c r="S937" s="19">
        <f>VLOOKUP($A937,TOURISM!$A936:$E3626, COLUMN(D937),0)</f>
        <v>343000000</v>
      </c>
      <c r="T937" s="19">
        <f>VLOOKUP($A937,TOURISM!$A936:$E3626, COLUMN(E937),0)</f>
        <v>345000000</v>
      </c>
      <c r="U937" s="19">
        <f>VLOOKUP($A937,BUSINESS!$A937:$I3627, COLUMN(H937),0)</f>
        <v>0.06</v>
      </c>
      <c r="V937" s="19">
        <f>VLOOKUP($A937,BUSINESS!$A937:$I3627, COLUMN(I937),0)</f>
        <v>0.628</v>
      </c>
    </row>
    <row r="938" spans="1:22" ht="15" x14ac:dyDescent="0.25">
      <c r="A938" s="14" t="s">
        <v>126</v>
      </c>
      <c r="B938" s="15" t="s">
        <v>136</v>
      </c>
      <c r="C938" s="16" t="s">
        <v>120</v>
      </c>
      <c r="D938" s="17">
        <v>212000000000</v>
      </c>
      <c r="E938" s="21">
        <v>6.4000000000000001E-2</v>
      </c>
      <c r="F938" s="19">
        <v>190</v>
      </c>
      <c r="G938" s="18">
        <v>6.8000000000000005E-2</v>
      </c>
      <c r="H938" s="19">
        <f>VLOOKUP($A938,ENERGY!$A938:$E3628,COLUMN(D938),0)</f>
        <v>12664</v>
      </c>
      <c r="I938" s="19">
        <f>VLOOKUP($A938,ENERGY!$A938:$E3628,COLUMN(E938),0)</f>
        <v>40546</v>
      </c>
      <c r="J938" s="19">
        <f>VLOOKUP($A938,'HUMAN RESOURCES'!$A938:$L3628,COLUMN(D938),0)</f>
        <v>1.4999999999999999E-2</v>
      </c>
      <c r="K938" s="19">
        <f>VLOOKUP($A938,'HUMAN RESOURCES'!$A938:$L3628,COLUMN(E938),0)</f>
        <v>2.5999999999999999E-2</v>
      </c>
      <c r="L938" s="19">
        <f>VLOOKUP($A938,'HUMAN RESOURCES'!$A938:$L3628,COLUMN(F938),0)</f>
        <v>72</v>
      </c>
      <c r="M938" s="19">
        <f>VLOOKUP($A938,'HUMAN RESOURCES'!$A938:$L3628,COLUMN(G938),0)</f>
        <v>65</v>
      </c>
      <c r="N938" s="19">
        <f>VLOOKUP($A938,'HUMAN RESOURCES'!$A938:$L3628,COLUMN(H938),0)</f>
        <v>0.23899999999999999</v>
      </c>
      <c r="O938" s="19">
        <f>VLOOKUP($A938,'HUMAN RESOURCES'!$A938:$L3628,COLUMN(I938),0)</f>
        <v>0.68100000000000005</v>
      </c>
      <c r="P938" s="19">
        <f>VLOOKUP($A938,'HUMAN RESOURCES'!$A938:$L3628,COLUMN(J938),0)</f>
        <v>0.08</v>
      </c>
      <c r="Q938" s="19">
        <f>VLOOKUP($A938,'HUMAN RESOURCES'!$A938:$L3628,COLUMN(K938),0)</f>
        <v>24111989</v>
      </c>
      <c r="R938" s="19">
        <f>VLOOKUP($A938,'HUMAN RESOURCES'!$A938:$L3628,COLUMN(L938),0)</f>
        <v>0.6</v>
      </c>
      <c r="S938" s="19">
        <f>VLOOKUP($A938,TOURISM!$A937:$E3627, COLUMN(D938),0)</f>
        <v>2478709140</v>
      </c>
      <c r="T938" s="19">
        <f>VLOOKUP($A938,TOURISM!$A937:$E3627, COLUMN(E938),0)</f>
        <v>448000000</v>
      </c>
      <c r="U938" s="19">
        <f>VLOOKUP($A938,BUSINESS!$A938:$I3628, COLUMN(H938),0)</f>
        <v>0.129</v>
      </c>
      <c r="V938" s="19">
        <f>VLOOKUP($A938,BUSINESS!$A938:$I3628, COLUMN(I938),0)</f>
        <v>0.57999999999999996</v>
      </c>
    </row>
    <row r="939" spans="1:22" ht="15" x14ac:dyDescent="0.25">
      <c r="A939" s="14" t="s">
        <v>126</v>
      </c>
      <c r="B939" s="15" t="s">
        <v>137</v>
      </c>
      <c r="C939" s="16" t="s">
        <v>120</v>
      </c>
      <c r="D939" s="17">
        <v>1240000000000</v>
      </c>
      <c r="E939" s="18">
        <v>3.9E-2</v>
      </c>
      <c r="F939" s="18">
        <v>40</v>
      </c>
      <c r="G939" s="18">
        <v>0.13</v>
      </c>
      <c r="H939" s="19">
        <f>VLOOKUP($A939,ENERGY!$A939:$E3629,COLUMN(D939),0)</f>
        <v>539388</v>
      </c>
      <c r="I939" s="19">
        <f>VLOOKUP($A939,ENERGY!$A939:$E3629,COLUMN(E939),0)</f>
        <v>1411128</v>
      </c>
      <c r="J939" s="19">
        <f>VLOOKUP($A939,'HUMAN RESOURCES'!$A939:$L3629,COLUMN(D939),0)</f>
        <v>1.7000000000000001E-2</v>
      </c>
      <c r="K939" s="19">
        <f>VLOOKUP($A939,'HUMAN RESOURCES'!$A939:$L3629,COLUMN(E939),0)</f>
        <v>2.1999999999999999E-2</v>
      </c>
      <c r="L939" s="19">
        <f>VLOOKUP($A939,'HUMAN RESOURCES'!$A939:$L3629,COLUMN(F939),0)</f>
        <v>80</v>
      </c>
      <c r="M939" s="19">
        <f>VLOOKUP($A939,'HUMAN RESOURCES'!$A939:$L3629,COLUMN(G939),0)</f>
        <v>70</v>
      </c>
      <c r="N939" s="19">
        <f>VLOOKUP($A939,'HUMAN RESOURCES'!$A939:$L3629,COLUMN(H939),0)</f>
        <v>0.254</v>
      </c>
      <c r="O939" s="19">
        <f>VLOOKUP($A939,'HUMAN RESOURCES'!$A939:$L3629,COLUMN(I939),0)</f>
        <v>0.68</v>
      </c>
      <c r="P939" s="19">
        <f>VLOOKUP($A939,'HUMAN RESOURCES'!$A939:$L3629,COLUMN(J939),0)</f>
        <v>6.6000000000000003E-2</v>
      </c>
      <c r="Q939" s="19">
        <f>VLOOKUP($A939,'HUMAN RESOURCES'!$A939:$L3629,COLUMN(K939),0)</f>
        <v>84221100</v>
      </c>
      <c r="R939" s="19">
        <f>VLOOKUP($A939,'HUMAN RESOURCES'!$A939:$L3629,COLUMN(L939),0)</f>
        <v>0.28499999999999998</v>
      </c>
      <c r="S939" s="19">
        <f>VLOOKUP($A939,TOURISM!$A938:$E3628, COLUMN(D939),0)</f>
        <v>3750000000</v>
      </c>
      <c r="T939" s="19">
        <f>VLOOKUP($A939,TOURISM!$A938:$E3628, COLUMN(E939),0)</f>
        <v>1220000000</v>
      </c>
      <c r="U939" s="19">
        <f>VLOOKUP($A939,BUSINESS!$A939:$I3629, COLUMN(H939),0)</f>
        <v>0.20799999999999999</v>
      </c>
      <c r="V939" s="19">
        <f>VLOOKUP($A939,BUSINESS!$A939:$I3629, COLUMN(I939),0)</f>
        <v>0.52</v>
      </c>
    </row>
    <row r="940" spans="1:22" ht="15" x14ac:dyDescent="0.25">
      <c r="A940" s="14" t="s">
        <v>126</v>
      </c>
      <c r="B940" s="15" t="s">
        <v>138</v>
      </c>
      <c r="C940" s="16" t="s">
        <v>120</v>
      </c>
      <c r="D940" s="17">
        <v>432000000000</v>
      </c>
      <c r="E940" s="18">
        <v>3.1E-2</v>
      </c>
      <c r="F940" s="18">
        <v>58</v>
      </c>
      <c r="G940" s="18">
        <v>0.13900000000000001</v>
      </c>
      <c r="H940" s="19">
        <f>VLOOKUP($A940,ENERGY!$A940:$E3630,COLUMN(D940),0)</f>
        <v>179461</v>
      </c>
      <c r="I940" s="19">
        <f>VLOOKUP($A940,ENERGY!$A940:$E3630,COLUMN(E940),0)</f>
        <v>341992</v>
      </c>
      <c r="J940" s="19">
        <f>VLOOKUP($A940,'HUMAN RESOURCES'!$A940:$L3630,COLUMN(D940),0)</f>
        <v>1.7999999999999999E-2</v>
      </c>
      <c r="K940" s="19">
        <f>VLOOKUP($A940,'HUMAN RESOURCES'!$A940:$L3630,COLUMN(E940),0)</f>
        <v>3.9E-2</v>
      </c>
      <c r="L940" s="19">
        <f>VLOOKUP($A940,'HUMAN RESOURCES'!$A940:$L3630,COLUMN(F940),0)</f>
        <v>73</v>
      </c>
      <c r="M940" s="19">
        <f>VLOOKUP($A940,'HUMAN RESOURCES'!$A940:$L3630,COLUMN(G940),0)</f>
        <v>67</v>
      </c>
      <c r="N940" s="19">
        <f>VLOOKUP($A940,'HUMAN RESOURCES'!$A940:$L3630,COLUMN(H940),0)</f>
        <v>0.24299999999999999</v>
      </c>
      <c r="O940" s="19">
        <f>VLOOKUP($A940,'HUMAN RESOURCES'!$A940:$L3630,COLUMN(I940),0)</f>
        <v>0.69299999999999995</v>
      </c>
      <c r="P940" s="19">
        <f>VLOOKUP($A940,'HUMAN RESOURCES'!$A940:$L3630,COLUMN(J940),0)</f>
        <v>6.3E-2</v>
      </c>
      <c r="Q940" s="19">
        <f>VLOOKUP($A940,'HUMAN RESOURCES'!$A940:$L3630,COLUMN(K940),0)</f>
        <v>8581300</v>
      </c>
      <c r="R940" s="19">
        <f>VLOOKUP($A940,'HUMAN RESOURCES'!$A940:$L3630,COLUMN(L940),0)</f>
        <v>0.52800000000000002</v>
      </c>
      <c r="S940" s="19">
        <f>VLOOKUP($A940,TOURISM!$A939:$E3629, COLUMN(D940),0)</f>
        <v>317000000</v>
      </c>
      <c r="T940" s="19">
        <f>VLOOKUP($A940,TOURISM!$A939:$E3629, COLUMN(E940),0)</f>
        <v>381000000</v>
      </c>
      <c r="U940" s="19">
        <f>VLOOKUP($A940,BUSINESS!$A940:$I3630, COLUMN(H940),0)</f>
        <v>0.14499999999999999</v>
      </c>
      <c r="V940" s="19">
        <f>VLOOKUP($A940,BUSINESS!$A940:$I3630, COLUMN(I940),0)</f>
        <v>0.51500000000000001</v>
      </c>
    </row>
    <row r="941" spans="1:22" ht="15" x14ac:dyDescent="0.25">
      <c r="A941" s="14" t="s">
        <v>126</v>
      </c>
      <c r="B941" s="15" t="s">
        <v>139</v>
      </c>
      <c r="C941" s="16" t="s">
        <v>120</v>
      </c>
      <c r="D941" s="17">
        <v>4360000000000</v>
      </c>
      <c r="E941" s="18">
        <v>8.2000000000000003E-2</v>
      </c>
      <c r="F941" s="18">
        <v>2801</v>
      </c>
      <c r="G941" s="18">
        <v>1.9E-2</v>
      </c>
      <c r="H941" s="19">
        <f>VLOOKUP($A941,ENERGY!$A941:$E3631,COLUMN(D941),0)</f>
        <v>520541</v>
      </c>
      <c r="I941" s="19">
        <f>VLOOKUP($A941,ENERGY!$A941:$E3631,COLUMN(E941),0)</f>
        <v>1238181</v>
      </c>
      <c r="J941" s="19">
        <f>VLOOKUP($A941,'HUMAN RESOURCES'!$A941:$L3631,COLUMN(D941),0)</f>
        <v>1.7999999999999999E-2</v>
      </c>
      <c r="K941" s="19">
        <f>VLOOKUP($A941,'HUMAN RESOURCES'!$A941:$L3631,COLUMN(E941),0)</f>
        <v>7.0000000000000001E-3</v>
      </c>
      <c r="L941" s="19">
        <f>VLOOKUP($A941,'HUMAN RESOURCES'!$A941:$L3631,COLUMN(F941),0)</f>
        <v>76</v>
      </c>
      <c r="M941" s="19">
        <f>VLOOKUP($A941,'HUMAN RESOURCES'!$A941:$L3631,COLUMN(G941),0)</f>
        <v>72</v>
      </c>
      <c r="N941" s="19">
        <f>VLOOKUP($A941,'HUMAN RESOURCES'!$A941:$L3631,COLUMN(H941),0)</f>
        <v>0.29199999999999998</v>
      </c>
      <c r="O941" s="19">
        <f>VLOOKUP($A941,'HUMAN RESOURCES'!$A941:$L3631,COLUMN(I941),0)</f>
        <v>0.66300000000000003</v>
      </c>
      <c r="P941" s="19">
        <f>VLOOKUP($A941,'HUMAN RESOURCES'!$A941:$L3631,COLUMN(J941),0)</f>
        <v>4.4999999999999998E-2</v>
      </c>
      <c r="Q941" s="19">
        <f>VLOOKUP($A941,'HUMAN RESOURCES'!$A941:$L3631,COLUMN(K941),0)</f>
        <v>26813819</v>
      </c>
      <c r="R941" s="19">
        <f>VLOOKUP($A941,'HUMAN RESOURCES'!$A941:$L3631,COLUMN(L941),0)</f>
        <v>0.68400000000000005</v>
      </c>
      <c r="S941" s="19">
        <f>VLOOKUP($A941,TOURISM!$A940:$E3630, COLUMN(D941),0)</f>
        <v>17948000000</v>
      </c>
      <c r="T941" s="19">
        <f>VLOOKUP($A941,TOURISM!$A940:$E3630, COLUMN(E941),0)</f>
        <v>6600000000</v>
      </c>
      <c r="U941" s="19">
        <f>VLOOKUP($A941,BUSINESS!$A941:$I3631, COLUMN(H941),0)</f>
        <v>0.55700000000000005</v>
      </c>
      <c r="V941" s="19">
        <f>VLOOKUP($A941,BUSINESS!$A941:$I3631, COLUMN(I941),0)</f>
        <v>0.871</v>
      </c>
    </row>
    <row r="942" spans="1:22" ht="15" x14ac:dyDescent="0.25">
      <c r="A942" s="14" t="s">
        <v>126</v>
      </c>
      <c r="B942" s="15" t="s">
        <v>140</v>
      </c>
      <c r="C942" s="16" t="s">
        <v>120</v>
      </c>
      <c r="D942" s="17">
        <v>105000000000</v>
      </c>
      <c r="E942" s="18">
        <v>3.4000000000000002E-2</v>
      </c>
      <c r="F942" s="18">
        <v>233</v>
      </c>
      <c r="G942" s="19">
        <v>0.12</v>
      </c>
      <c r="H942" s="19">
        <f>VLOOKUP($A942,ENERGY!$A942:$E3632,COLUMN(D942),0)</f>
        <v>50805</v>
      </c>
      <c r="I942" s="19">
        <f>VLOOKUP($A942,ENERGY!$A942:$E3632,COLUMN(E942),0)</f>
        <v>176947</v>
      </c>
      <c r="J942" s="19">
        <f>VLOOKUP($A942,'HUMAN RESOURCES'!$A942:$L3632,COLUMN(D942),0)</f>
        <v>1.7999999999999999E-2</v>
      </c>
      <c r="K942" s="19">
        <f>VLOOKUP($A942,'HUMAN RESOURCES'!$A942:$L3632,COLUMN(E942),0)</f>
        <v>8.0000000000000002E-3</v>
      </c>
      <c r="L942" s="19">
        <f>VLOOKUP($A942,'HUMAN RESOURCES'!$A942:$L3632,COLUMN(F942),0)</f>
        <v>79</v>
      </c>
      <c r="M942" s="19">
        <f>VLOOKUP($A942,'HUMAN RESOURCES'!$A942:$L3632,COLUMN(G942),0)</f>
        <v>76</v>
      </c>
      <c r="N942" s="19">
        <f>VLOOKUP($A942,'HUMAN RESOURCES'!$A942:$L3632,COLUMN(H942),0)</f>
        <v>0.28000000000000003</v>
      </c>
      <c r="O942" s="19">
        <f>VLOOKUP($A942,'HUMAN RESOURCES'!$A942:$L3632,COLUMN(I942),0)</f>
        <v>0.68600000000000005</v>
      </c>
      <c r="P942" s="19">
        <f>VLOOKUP($A942,'HUMAN RESOURCES'!$A942:$L3632,COLUMN(J942),0)</f>
        <v>3.3000000000000002E-2</v>
      </c>
      <c r="Q942" s="19">
        <f>VLOOKUP($A942,'HUMAN RESOURCES'!$A942:$L3632,COLUMN(K942),0)</f>
        <v>381440</v>
      </c>
      <c r="R942" s="19">
        <f>VLOOKUP($A942,'HUMAN RESOURCES'!$A942:$L3632,COLUMN(L942),0)</f>
        <v>0.74299999999999999</v>
      </c>
      <c r="S942" s="19">
        <f>VLOOKUP($A942,TOURISM!$A941:$E3631, COLUMN(D942),0)</f>
        <v>233000000</v>
      </c>
      <c r="T942" s="19">
        <f>VLOOKUP($A942,TOURISM!$A941:$E3631, COLUMN(E942),0)</f>
        <v>430000000</v>
      </c>
      <c r="U942" s="19">
        <f>VLOOKUP($A942,BUSINESS!$A942:$I3632, COLUMN(H942),0)</f>
        <v>0.44700000000000001</v>
      </c>
      <c r="V942" s="19">
        <f>VLOOKUP($A942,BUSINESS!$A942:$I3632, COLUMN(I942),0)</f>
        <v>0.96</v>
      </c>
    </row>
    <row r="943" spans="1:22" ht="15" x14ac:dyDescent="0.25">
      <c r="A943" s="14" t="s">
        <v>126</v>
      </c>
      <c r="B943" s="15" t="s">
        <v>141</v>
      </c>
      <c r="C943" s="16" t="s">
        <v>120</v>
      </c>
      <c r="D943" s="17">
        <v>3802566171</v>
      </c>
      <c r="E943" s="18">
        <v>6.9000000000000006E-2</v>
      </c>
      <c r="F943" s="18">
        <v>51</v>
      </c>
      <c r="G943" s="18">
        <v>0.253</v>
      </c>
      <c r="H943" s="19">
        <f>VLOOKUP($A943,ENERGY!$A943:$E3633,COLUMN(D943),0)</f>
        <v>2497</v>
      </c>
      <c r="I943" s="19">
        <f>VLOOKUP($A943,ENERGY!$A943:$E3633,COLUMN(E943),0)</f>
        <v>5233</v>
      </c>
      <c r="J943" s="19">
        <f>VLOOKUP($A943,'HUMAN RESOURCES'!$A943:$L3633,COLUMN(D943),0)</f>
        <v>1.9E-2</v>
      </c>
      <c r="K943" s="19">
        <f>VLOOKUP($A943,'HUMAN RESOURCES'!$A943:$L3633,COLUMN(E943),0)</f>
        <v>4.8000000000000001E-2</v>
      </c>
      <c r="L943" s="19">
        <f>VLOOKUP($A943,'HUMAN RESOURCES'!$A943:$L3633,COLUMN(F943),0)</f>
        <v>66</v>
      </c>
      <c r="M943" s="19">
        <f>VLOOKUP($A943,'HUMAN RESOURCES'!$A943:$L3633,COLUMN(G943),0)</f>
        <v>62</v>
      </c>
      <c r="N943" s="19">
        <f>VLOOKUP($A943,'HUMAN RESOURCES'!$A943:$L3633,COLUMN(H943),0)</f>
        <v>0.27200000000000002</v>
      </c>
      <c r="O943" s="19">
        <f>VLOOKUP($A943,'HUMAN RESOURCES'!$A943:$L3633,COLUMN(I943),0)</f>
        <v>0.67800000000000005</v>
      </c>
      <c r="P943" s="19">
        <f>VLOOKUP($A943,'HUMAN RESOURCES'!$A943:$L3633,COLUMN(J943),0)</f>
        <v>0.05</v>
      </c>
      <c r="Q943" s="19">
        <f>VLOOKUP($A943,'HUMAN RESOURCES'!$A943:$L3633,COLUMN(K943),0)</f>
        <v>50828959</v>
      </c>
      <c r="R943" s="19">
        <f>VLOOKUP($A943,'HUMAN RESOURCES'!$A943:$L3633,COLUMN(L943),0)</f>
        <v>0.29899999999999999</v>
      </c>
      <c r="S943" s="19">
        <f>VLOOKUP($A943,TOURISM!$A942:$E3632, COLUMN(D943),0)</f>
        <v>97000000</v>
      </c>
      <c r="T943" s="19">
        <f>VLOOKUP($A943,TOURISM!$A942:$E3632, COLUMN(E943),0)</f>
        <v>39000000</v>
      </c>
      <c r="U943" s="19">
        <f>VLOOKUP($A943,BUSINESS!$A943:$I3633, COLUMN(H943),0)</f>
        <v>2E-3</v>
      </c>
      <c r="V943" s="19">
        <f>VLOOKUP($A943,BUSINESS!$A943:$I3633, COLUMN(I943),0)</f>
        <v>5.0000000000000001E-3</v>
      </c>
    </row>
    <row r="944" spans="1:22" ht="15" x14ac:dyDescent="0.25">
      <c r="A944" s="14" t="s">
        <v>126</v>
      </c>
      <c r="B944" s="15" t="s">
        <v>142</v>
      </c>
      <c r="C944" s="16" t="s">
        <v>120</v>
      </c>
      <c r="D944" s="17">
        <v>4222945530</v>
      </c>
      <c r="E944" s="18">
        <v>4.2000000000000003E-2</v>
      </c>
      <c r="F944" s="18">
        <v>29</v>
      </c>
      <c r="G944" s="18">
        <v>0.28499999999999998</v>
      </c>
      <c r="H944" s="19">
        <f>VLOOKUP($A944,ENERGY!$A944:$E3634,COLUMN(D944),0)</f>
        <v>14338</v>
      </c>
      <c r="I944" s="19">
        <f>VLOOKUP($A944,ENERGY!$A944:$E3634,COLUMN(E944),0)</f>
        <v>1434</v>
      </c>
      <c r="J944" s="19">
        <f>VLOOKUP($A944,'HUMAN RESOURCES'!$A944:$L3634,COLUMN(D944),0)</f>
        <v>1.9E-2</v>
      </c>
      <c r="K944" s="19">
        <f>VLOOKUP($A944,'HUMAN RESOURCES'!$A944:$L3634,COLUMN(E944),0)</f>
        <v>1.0999999999999999E-2</v>
      </c>
      <c r="L944" s="19">
        <f>VLOOKUP($A944,'HUMAN RESOURCES'!$A944:$L3634,COLUMN(F944),0)</f>
        <v>77</v>
      </c>
      <c r="M944" s="19">
        <f>VLOOKUP($A944,'HUMAN RESOURCES'!$A944:$L3634,COLUMN(G944),0)</f>
        <v>70</v>
      </c>
      <c r="N944" s="19">
        <f>VLOOKUP($A944,'HUMAN RESOURCES'!$A944:$L3634,COLUMN(H944),0)</f>
        <v>0.252</v>
      </c>
      <c r="O944" s="19">
        <f>VLOOKUP($A944,'HUMAN RESOURCES'!$A944:$L3634,COLUMN(I944),0)</f>
        <v>0.67500000000000004</v>
      </c>
      <c r="P944" s="19">
        <f>VLOOKUP($A944,'HUMAN RESOURCES'!$A944:$L3634,COLUMN(J944),0)</f>
        <v>7.2999999999999995E-2</v>
      </c>
      <c r="Q944" s="19">
        <f>VLOOKUP($A944,'HUMAN RESOURCES'!$A944:$L3634,COLUMN(K944),0)</f>
        <v>20039000</v>
      </c>
      <c r="R944" s="19">
        <f>VLOOKUP($A944,'HUMAN RESOURCES'!$A944:$L3634,COLUMN(L944),0)</f>
        <v>0.184</v>
      </c>
      <c r="S944" s="19">
        <f>VLOOKUP($A944,TOURISM!$A943:$E3633, COLUMN(D944),0)</f>
        <v>750000000</v>
      </c>
      <c r="T944" s="19">
        <f>VLOOKUP($A944,TOURISM!$A943:$E3633, COLUMN(E944),0)</f>
        <v>709000000</v>
      </c>
      <c r="U944" s="19">
        <f>VLOOKUP($A944,BUSINESS!$A944:$I3634, COLUMN(H944),0)</f>
        <v>3.9E-2</v>
      </c>
      <c r="V944" s="19">
        <f>VLOOKUP($A944,BUSINESS!$A944:$I3634, COLUMN(I944),0)</f>
        <v>0.39300000000000002</v>
      </c>
    </row>
    <row r="945" spans="1:22" ht="15" x14ac:dyDescent="0.25">
      <c r="A945" s="14" t="s">
        <v>126</v>
      </c>
      <c r="B945" s="15" t="s">
        <v>143</v>
      </c>
      <c r="C945" s="16" t="s">
        <v>120</v>
      </c>
      <c r="D945" s="17">
        <v>18054684854</v>
      </c>
      <c r="E945" s="21">
        <v>6.4000000000000001E-2</v>
      </c>
      <c r="F945" s="19">
        <v>190</v>
      </c>
      <c r="G945" s="18">
        <v>7.8E-2</v>
      </c>
      <c r="H945" s="19">
        <f>VLOOKUP($A945,ENERGY!$A945:$E3635,COLUMN(D945),0)</f>
        <v>14338</v>
      </c>
      <c r="I945" s="19">
        <f>VLOOKUP($A945,ENERGY!$A945:$E3635,COLUMN(E945),0)</f>
        <v>1837</v>
      </c>
      <c r="J945" s="19">
        <f>VLOOKUP($A945,'HUMAN RESOURCES'!$A945:$L3635,COLUMN(D945),0)</f>
        <v>2.1000000000000001E-2</v>
      </c>
      <c r="K945" s="19">
        <f>VLOOKUP($A945,'HUMAN RESOURCES'!$A945:$L3635,COLUMN(E945),0)</f>
        <v>2.5000000000000001E-2</v>
      </c>
      <c r="L945" s="19">
        <f>VLOOKUP($A945,'HUMAN RESOURCES'!$A945:$L3635,COLUMN(F945),0)</f>
        <v>73</v>
      </c>
      <c r="M945" s="19">
        <f>VLOOKUP($A945,'HUMAN RESOURCES'!$A945:$L3635,COLUMN(G945),0)</f>
        <v>61</v>
      </c>
      <c r="N945" s="19">
        <f>VLOOKUP($A945,'HUMAN RESOURCES'!$A945:$L3635,COLUMN(H945),0)</f>
        <v>0.24399999999999999</v>
      </c>
      <c r="O945" s="19">
        <f>VLOOKUP($A945,'HUMAN RESOURCES'!$A945:$L3635,COLUMN(I945),0)</f>
        <v>0.68200000000000005</v>
      </c>
      <c r="P945" s="19">
        <f>VLOOKUP($A945,'HUMAN RESOURCES'!$A945:$L3635,COLUMN(J945),0)</f>
        <v>7.2999999999999995E-2</v>
      </c>
      <c r="Q945" s="19">
        <f>VLOOKUP($A945,'HUMAN RESOURCES'!$A945:$L3635,COLUMN(K945),0)</f>
        <v>15484192</v>
      </c>
      <c r="R945" s="19">
        <f>VLOOKUP($A945,'HUMAN RESOURCES'!$A945:$L3635,COLUMN(L945),0)</f>
        <v>0.54300000000000004</v>
      </c>
      <c r="S945" s="19">
        <f>VLOOKUP($A945,TOURISM!$A944:$E3634, COLUMN(D945),0)</f>
        <v>1213000000</v>
      </c>
      <c r="T945" s="19">
        <f>VLOOKUP($A945,TOURISM!$A944:$E3634, COLUMN(E945),0)</f>
        <v>1396000000</v>
      </c>
      <c r="U945" s="19">
        <f>VLOOKUP($A945,BUSINESS!$A945:$I3635, COLUMN(H945),0)</f>
        <v>0.04</v>
      </c>
      <c r="V945" s="19">
        <f>VLOOKUP($A945,BUSINESS!$A945:$I3635, COLUMN(I945),0)</f>
        <v>0.8</v>
      </c>
    </row>
    <row r="946" spans="1:22" ht="15" x14ac:dyDescent="0.25">
      <c r="A946" s="14" t="s">
        <v>126</v>
      </c>
      <c r="B946" s="15" t="s">
        <v>144</v>
      </c>
      <c r="C946" s="16" t="s">
        <v>120</v>
      </c>
      <c r="D946" s="17">
        <v>194000000000</v>
      </c>
      <c r="E946" s="18">
        <v>3.5000000000000003E-2</v>
      </c>
      <c r="F946" s="18">
        <v>256</v>
      </c>
      <c r="G946" s="18">
        <v>6.4000000000000001E-2</v>
      </c>
      <c r="H946" s="19">
        <f>VLOOKUP($A946,ENERGY!$A946:$E3636,COLUMN(D946),0)</f>
        <v>63507</v>
      </c>
      <c r="I946" s="19">
        <f>VLOOKUP($A946,ENERGY!$A946:$E3636,COLUMN(E946),0)</f>
        <v>177373</v>
      </c>
      <c r="J946" s="19">
        <f>VLOOKUP($A946,'HUMAN RESOURCES'!$A946:$L3636,COLUMN(D946),0)</f>
        <v>2.1000000000000001E-2</v>
      </c>
      <c r="K946" s="19">
        <f>VLOOKUP($A946,'HUMAN RESOURCES'!$A946:$L3636,COLUMN(E946),0)</f>
        <v>3.1E-2</v>
      </c>
      <c r="L946" s="19">
        <f>VLOOKUP($A946,'HUMAN RESOURCES'!$A946:$L3636,COLUMN(F946),0)</f>
        <v>71</v>
      </c>
      <c r="M946" s="19">
        <f>VLOOKUP($A946,'HUMAN RESOURCES'!$A946:$L3636,COLUMN(G946),0)</f>
        <v>67</v>
      </c>
      <c r="N946" s="19">
        <f>VLOOKUP($A946,'HUMAN RESOURCES'!$A946:$L3636,COLUMN(H946),0)</f>
        <v>0.3</v>
      </c>
      <c r="O946" s="19">
        <f>VLOOKUP($A946,'HUMAN RESOURCES'!$A946:$L3636,COLUMN(I946),0)</f>
        <v>0.65100000000000002</v>
      </c>
      <c r="P946" s="19">
        <f>VLOOKUP($A946,'HUMAN RESOURCES'!$A946:$L3636,COLUMN(J946),0)</f>
        <v>4.9000000000000002E-2</v>
      </c>
      <c r="Q946" s="19">
        <f>VLOOKUP($A946,'HUMAN RESOURCES'!$A946:$L3636,COLUMN(K946),0)</f>
        <v>230972808</v>
      </c>
      <c r="R946" s="19">
        <f>VLOOKUP($A946,'HUMAN RESOURCES'!$A946:$L3636,COLUMN(L946),0)</f>
        <v>0.47499999999999998</v>
      </c>
      <c r="S946" s="19">
        <f>VLOOKUP($A946,TOURISM!$A945:$E3635, COLUMN(D946),0)</f>
        <v>5831000000</v>
      </c>
      <c r="T946" s="19">
        <f>VLOOKUP($A946,TOURISM!$A945:$E3635, COLUMN(E946),0)</f>
        <v>6578000000</v>
      </c>
      <c r="U946" s="19">
        <f>VLOOKUP($A946,BUSINESS!$A946:$I3636, COLUMN(H946),0)</f>
        <v>5.8000000000000003E-2</v>
      </c>
      <c r="V946" s="19">
        <f>VLOOKUP($A946,BUSINESS!$A946:$I3636, COLUMN(I946),0)</f>
        <v>0.40400000000000003</v>
      </c>
    </row>
    <row r="947" spans="1:22" ht="15" x14ac:dyDescent="0.25">
      <c r="A947" s="14" t="s">
        <v>126</v>
      </c>
      <c r="B947" s="15" t="s">
        <v>145</v>
      </c>
      <c r="C947" s="16" t="s">
        <v>120</v>
      </c>
      <c r="D947" s="17">
        <v>1541978559</v>
      </c>
      <c r="E947" s="18">
        <v>6.3E-2</v>
      </c>
      <c r="F947" s="18">
        <v>315</v>
      </c>
      <c r="G947" s="18">
        <v>0.13</v>
      </c>
      <c r="H947" s="19">
        <f>VLOOKUP($A947,ENERGY!$A947:$E3637,COLUMN(D947),0)</f>
        <v>225</v>
      </c>
      <c r="I947" s="19">
        <f>VLOOKUP($A947,ENERGY!$A947:$E3637,COLUMN(E947),0)</f>
        <v>700</v>
      </c>
      <c r="J947" s="19">
        <f>VLOOKUP($A947,'HUMAN RESOURCES'!$A947:$L3637,COLUMN(D947),0)</f>
        <v>2.1999999999999999E-2</v>
      </c>
      <c r="K947" s="19">
        <f>VLOOKUP($A947,'HUMAN RESOURCES'!$A947:$L3637,COLUMN(E947),0)</f>
        <v>5.5E-2</v>
      </c>
      <c r="L947" s="19">
        <f>VLOOKUP($A947,'HUMAN RESOURCES'!$A947:$L3637,COLUMN(F947),0)</f>
        <v>69</v>
      </c>
      <c r="M947" s="19">
        <f>VLOOKUP($A947,'HUMAN RESOURCES'!$A947:$L3637,COLUMN(G947),0)</f>
        <v>61</v>
      </c>
      <c r="N947" s="19">
        <f>VLOOKUP($A947,'HUMAN RESOURCES'!$A947:$L3637,COLUMN(H947),0)</f>
        <v>0.311</v>
      </c>
      <c r="O947" s="19">
        <f>VLOOKUP($A947,'HUMAN RESOURCES'!$A947:$L3637,COLUMN(I947),0)</f>
        <v>0.64500000000000002</v>
      </c>
      <c r="P947" s="19">
        <f>VLOOKUP($A947,'HUMAN RESOURCES'!$A947:$L3637,COLUMN(J947),0)</f>
        <v>4.3999999999999997E-2</v>
      </c>
      <c r="Q947" s="19">
        <f>VLOOKUP($A947,'HUMAN RESOURCES'!$A947:$L3637,COLUMN(K947),0)</f>
        <v>4858236</v>
      </c>
      <c r="R947" s="19">
        <f>VLOOKUP($A947,'HUMAN RESOURCES'!$A947:$L3637,COLUMN(L947),0)</f>
        <v>0.47599999999999998</v>
      </c>
      <c r="S947" s="19">
        <f>VLOOKUP($A947,TOURISM!$A946:$E3636, COLUMN(D947),0)</f>
        <v>2478709140</v>
      </c>
      <c r="T947" s="19">
        <f>VLOOKUP($A947,TOURISM!$A946:$E3636, COLUMN(E947),0)</f>
        <v>448000000</v>
      </c>
      <c r="U947" s="19">
        <f>VLOOKUP($A947,BUSINESS!$A947:$I3637, COLUMN(H947),0)</f>
        <v>1.4E-2</v>
      </c>
      <c r="V947" s="19">
        <f>VLOOKUP($A947,BUSINESS!$A947:$I3637, COLUMN(I947),0)</f>
        <v>7.9000000000000001E-2</v>
      </c>
    </row>
    <row r="948" spans="1:22" ht="15" x14ac:dyDescent="0.25">
      <c r="A948" s="14" t="s">
        <v>126</v>
      </c>
      <c r="B948" s="15" t="s">
        <v>146</v>
      </c>
      <c r="C948" s="16" t="s">
        <v>120</v>
      </c>
      <c r="D948" s="17">
        <v>4234894168</v>
      </c>
      <c r="E948" s="18">
        <v>5.7000000000000002E-2</v>
      </c>
      <c r="F948" s="18">
        <v>93</v>
      </c>
      <c r="G948" s="18">
        <v>0.218</v>
      </c>
      <c r="H948" s="19">
        <f>VLOOKUP($A948,ENERGY!$A948:$E3638,COLUMN(D948),0)</f>
        <v>2625</v>
      </c>
      <c r="I948" s="19">
        <f>VLOOKUP($A948,ENERGY!$A948:$E3638,COLUMN(E948),0)</f>
        <v>8647</v>
      </c>
      <c r="J948" s="19">
        <f>VLOOKUP($A948,'HUMAN RESOURCES'!$A948:$L3638,COLUMN(D948),0)</f>
        <v>2.1999999999999999E-2</v>
      </c>
      <c r="K948" s="19">
        <f>VLOOKUP($A948,'HUMAN RESOURCES'!$A948:$L3638,COLUMN(E948),0)</f>
        <v>3.3000000000000002E-2</v>
      </c>
      <c r="L948" s="19">
        <f>VLOOKUP($A948,'HUMAN RESOURCES'!$A948:$L3638,COLUMN(F948),0)</f>
        <v>70</v>
      </c>
      <c r="M948" s="19">
        <f>VLOOKUP($A948,'HUMAN RESOURCES'!$A948:$L3638,COLUMN(G948),0)</f>
        <v>62</v>
      </c>
      <c r="N948" s="19">
        <f>VLOOKUP($A948,'HUMAN RESOURCES'!$A948:$L3638,COLUMN(H948),0)</f>
        <v>0.27600000000000002</v>
      </c>
      <c r="O948" s="19">
        <f>VLOOKUP($A948,'HUMAN RESOURCES'!$A948:$L3638,COLUMN(I948),0)</f>
        <v>0.68600000000000005</v>
      </c>
      <c r="P948" s="19">
        <f>VLOOKUP($A948,'HUMAN RESOURCES'!$A948:$L3638,COLUMN(J948),0)</f>
        <v>3.7999999999999999E-2</v>
      </c>
      <c r="Q948" s="19">
        <f>VLOOKUP($A948,'HUMAN RESOURCES'!$A948:$L3638,COLUMN(K948),0)</f>
        <v>2595068</v>
      </c>
      <c r="R948" s="19">
        <f>VLOOKUP($A948,'HUMAN RESOURCES'!$A948:$L3638,COLUMN(L948),0)</f>
        <v>0.64600000000000002</v>
      </c>
      <c r="S948" s="19">
        <f>VLOOKUP($A948,TOURISM!$A947:$E3637, COLUMN(D948),0)</f>
        <v>354000000</v>
      </c>
      <c r="T948" s="19">
        <f>VLOOKUP($A948,TOURISM!$A947:$E3637, COLUMN(E948),0)</f>
        <v>227000000</v>
      </c>
      <c r="U948" s="19">
        <f>VLOOKUP($A948,BUSINESS!$A948:$I3638, COLUMN(H948),0)</f>
        <v>0.09</v>
      </c>
      <c r="V948" s="19">
        <f>VLOOKUP($A948,BUSINESS!$A948:$I3638, COLUMN(I948),0)</f>
        <v>0.46</v>
      </c>
    </row>
    <row r="949" spans="1:22" ht="15" x14ac:dyDescent="0.25">
      <c r="A949" s="14" t="s">
        <v>126</v>
      </c>
      <c r="B949" s="15" t="s">
        <v>147</v>
      </c>
      <c r="C949" s="16" t="s">
        <v>120</v>
      </c>
      <c r="D949" s="20">
        <v>15079752557.5</v>
      </c>
      <c r="E949" s="18">
        <v>1.9E-2</v>
      </c>
      <c r="F949" s="18">
        <v>7</v>
      </c>
      <c r="G949" s="18">
        <v>0.17</v>
      </c>
      <c r="H949" s="19">
        <f>VLOOKUP($A949,ENERGY!$A949:$E3639,COLUMN(D949),0)</f>
        <v>14817</v>
      </c>
      <c r="I949" s="19">
        <f>VLOOKUP($A949,ENERGY!$A949:$E3639,COLUMN(E949),0)</f>
        <v>11613</v>
      </c>
      <c r="J949" s="19">
        <f>VLOOKUP($A949,'HUMAN RESOURCES'!$A949:$L3639,COLUMN(D949),0)</f>
        <v>2.1999999999999999E-2</v>
      </c>
      <c r="K949" s="19">
        <f>VLOOKUP($A949,'HUMAN RESOURCES'!$A949:$L3639,COLUMN(E949),0)</f>
        <v>5.1999999999999998E-2</v>
      </c>
      <c r="L949" s="19">
        <f>VLOOKUP($A949,'HUMAN RESOURCES'!$A949:$L3639,COLUMN(F949),0)</f>
        <v>66</v>
      </c>
      <c r="M949" s="19">
        <f>VLOOKUP($A949,'HUMAN RESOURCES'!$A949:$L3639,COLUMN(G949),0)</f>
        <v>63</v>
      </c>
      <c r="N949" s="19">
        <f>VLOOKUP($A949,'HUMAN RESOURCES'!$A949:$L3639,COLUMN(H949),0)</f>
        <v>0.314</v>
      </c>
      <c r="O949" s="19">
        <f>VLOOKUP($A949,'HUMAN RESOURCES'!$A949:$L3639,COLUMN(I949),0)</f>
        <v>0.63800000000000001</v>
      </c>
      <c r="P949" s="19">
        <f>VLOOKUP($A949,'HUMAN RESOURCES'!$A949:$L3639,COLUMN(J949),0)</f>
        <v>4.9000000000000002E-2</v>
      </c>
      <c r="Q949" s="19">
        <f>VLOOKUP($A949,'HUMAN RESOURCES'!$A949:$L3639,COLUMN(K949),0)</f>
        <v>1159095250</v>
      </c>
      <c r="R949" s="19">
        <f>VLOOKUP($A949,'HUMAN RESOURCES'!$A949:$L3639,COLUMN(L949),0)</f>
        <v>0.29899999999999999</v>
      </c>
      <c r="S949" s="19">
        <f>VLOOKUP($A949,TOURISM!$A948:$E3638, COLUMN(D949),0)</f>
        <v>11234000000</v>
      </c>
      <c r="T949" s="19">
        <f>VLOOKUP($A949,TOURISM!$A948:$E3638, COLUMN(E949),0)</f>
        <v>10690000000</v>
      </c>
      <c r="U949" s="19">
        <f>VLOOKUP($A949,BUSINESS!$A949:$I3639, COLUMN(H949),0)</f>
        <v>0.04</v>
      </c>
      <c r="V949" s="19">
        <f>VLOOKUP($A949,BUSINESS!$A949:$I3639, COLUMN(I949),0)</f>
        <v>0.20200000000000001</v>
      </c>
    </row>
    <row r="950" spans="1:22" ht="15" x14ac:dyDescent="0.25">
      <c r="A950" s="14" t="s">
        <v>126</v>
      </c>
      <c r="B950" s="15" t="s">
        <v>148</v>
      </c>
      <c r="C950" s="16" t="s">
        <v>120</v>
      </c>
      <c r="D950" s="17">
        <v>10325618017</v>
      </c>
      <c r="E950" s="18">
        <v>5.5E-2</v>
      </c>
      <c r="F950" s="18">
        <v>23</v>
      </c>
      <c r="G950" s="18">
        <v>0.08</v>
      </c>
      <c r="H950" s="19">
        <f>VLOOKUP($A950,ENERGY!$A950:$E3640,COLUMN(D950),0)</f>
        <v>9132</v>
      </c>
      <c r="I950" s="19">
        <f>VLOOKUP($A950,ENERGY!$A950:$E3640,COLUMN(E950),0)</f>
        <v>3242</v>
      </c>
      <c r="J950" s="19">
        <f>VLOOKUP($A950,'HUMAN RESOURCES'!$A950:$L3640,COLUMN(D950),0)</f>
        <v>2.1999999999999999E-2</v>
      </c>
      <c r="K950" s="19">
        <f>VLOOKUP($A950,'HUMAN RESOURCES'!$A950:$L3640,COLUMN(E950),0)</f>
        <v>4.1000000000000002E-2</v>
      </c>
      <c r="L950" s="19">
        <f>VLOOKUP($A950,'HUMAN RESOURCES'!$A950:$L3640,COLUMN(F950),0)</f>
        <v>66</v>
      </c>
      <c r="M950" s="19">
        <f>VLOOKUP($A950,'HUMAN RESOURCES'!$A950:$L3640,COLUMN(G950),0)</f>
        <v>65</v>
      </c>
      <c r="N950" s="19">
        <f>VLOOKUP($A950,'HUMAN RESOURCES'!$A950:$L3640,COLUMN(H950),0)</f>
        <v>0.32</v>
      </c>
      <c r="O950" s="19">
        <f>VLOOKUP($A950,'HUMAN RESOURCES'!$A950:$L3640,COLUMN(I950),0)</f>
        <v>0.63800000000000001</v>
      </c>
      <c r="P950" s="19">
        <f>VLOOKUP($A950,'HUMAN RESOURCES'!$A950:$L3640,COLUMN(J950),0)</f>
        <v>4.2000000000000003E-2</v>
      </c>
      <c r="Q950" s="19">
        <f>VLOOKUP($A950,'HUMAN RESOURCES'!$A950:$L3640,COLUMN(K950),0)</f>
        <v>679365</v>
      </c>
      <c r="R950" s="19">
        <f>VLOOKUP($A950,'HUMAN RESOURCES'!$A950:$L3640,COLUMN(L950),0)</f>
        <v>0.32500000000000001</v>
      </c>
      <c r="S950" s="19">
        <f>VLOOKUP($A950,TOURISM!$A949:$E3639, COLUMN(D950),0)</f>
        <v>47000000</v>
      </c>
      <c r="T950" s="19">
        <f>VLOOKUP($A950,TOURISM!$A949:$E3639, COLUMN(E950),0)</f>
        <v>26000000</v>
      </c>
      <c r="U950" s="19">
        <f>VLOOKUP($A950,BUSINESS!$A950:$I3640, COLUMN(H950),0)</f>
        <v>5.8999999999999997E-2</v>
      </c>
      <c r="V950" s="19">
        <f>VLOOKUP($A950,BUSINESS!$A950:$I3640, COLUMN(I950),0)</f>
        <v>0.22</v>
      </c>
    </row>
    <row r="951" spans="1:22" ht="15" x14ac:dyDescent="0.25">
      <c r="A951" s="14" t="s">
        <v>126</v>
      </c>
      <c r="B951" s="15" t="s">
        <v>149</v>
      </c>
      <c r="C951" s="16" t="s">
        <v>120</v>
      </c>
      <c r="D951" s="20">
        <v>15079752557.5</v>
      </c>
      <c r="E951" s="21">
        <v>6.4000000000000001E-2</v>
      </c>
      <c r="F951" s="19">
        <v>190</v>
      </c>
      <c r="G951" s="19">
        <v>0.12</v>
      </c>
      <c r="H951" s="19">
        <f>VLOOKUP($A951,ENERGY!$A951:$E3641,COLUMN(D951),0)</f>
        <v>21331</v>
      </c>
      <c r="I951" s="19">
        <f>VLOOKUP($A951,ENERGY!$A951:$E3641,COLUMN(E951),0)</f>
        <v>83014</v>
      </c>
      <c r="J951" s="19">
        <f>VLOOKUP($A951,'HUMAN RESOURCES'!$A951:$L3641,COLUMN(D951),0)</f>
        <v>2.1999999999999999E-2</v>
      </c>
      <c r="K951" s="19">
        <f>VLOOKUP($A951,'HUMAN RESOURCES'!$A951:$L3641,COLUMN(E951),0)</f>
        <v>4.5999999999999999E-2</v>
      </c>
      <c r="L951" s="19">
        <f>VLOOKUP($A951,'HUMAN RESOURCES'!$A951:$L3641,COLUMN(F951),0)</f>
        <v>69</v>
      </c>
      <c r="M951" s="19">
        <f>VLOOKUP($A951,'HUMAN RESOURCES'!$A951:$L3641,COLUMN(G951),0)</f>
        <v>68</v>
      </c>
      <c r="N951" s="19">
        <f>VLOOKUP($A951,'HUMAN RESOURCES'!$A951:$L3641,COLUMN(H951),0)</f>
        <v>0.33300000000000002</v>
      </c>
      <c r="O951" s="19">
        <f>VLOOKUP($A951,'HUMAN RESOURCES'!$A951:$L3641,COLUMN(I951),0)</f>
        <v>0.623</v>
      </c>
      <c r="P951" s="19">
        <f>VLOOKUP($A951,'HUMAN RESOURCES'!$A951:$L3641,COLUMN(J951),0)</f>
        <v>4.3999999999999997E-2</v>
      </c>
      <c r="Q951" s="19">
        <f>VLOOKUP($A951,'HUMAN RESOURCES'!$A951:$L3641,COLUMN(K951),0)</f>
        <v>146457067</v>
      </c>
      <c r="R951" s="19">
        <f>VLOOKUP($A951,'HUMAN RESOURCES'!$A951:$L3641,COLUMN(L951),0)</f>
        <v>0.28199999999999997</v>
      </c>
      <c r="S951" s="19">
        <f>VLOOKUP($A951,TOURISM!$A950:$E3640, COLUMN(D951),0)</f>
        <v>76000000</v>
      </c>
      <c r="T951" s="19">
        <f>VLOOKUP($A951,TOURISM!$A950:$E3640, COLUMN(E951),0)</f>
        <v>530000000</v>
      </c>
      <c r="U951" s="19">
        <f>VLOOKUP($A951,BUSINESS!$A951:$I3641, COLUMN(H951),0)</f>
        <v>1.7999999999999999E-2</v>
      </c>
      <c r="V951" s="19">
        <f>VLOOKUP($A951,BUSINESS!$A951:$I3641, COLUMN(I951),0)</f>
        <v>0.23499999999999999</v>
      </c>
    </row>
    <row r="952" spans="1:22" ht="15" x14ac:dyDescent="0.25">
      <c r="A952" s="14" t="s">
        <v>126</v>
      </c>
      <c r="B952" s="15" t="s">
        <v>150</v>
      </c>
      <c r="C952" s="16" t="s">
        <v>120</v>
      </c>
      <c r="D952" s="17">
        <v>152000000000</v>
      </c>
      <c r="E952" s="18">
        <v>3.5000000000000003E-2</v>
      </c>
      <c r="F952" s="18">
        <v>31</v>
      </c>
      <c r="G952" s="18">
        <v>0.11799999999999999</v>
      </c>
      <c r="H952" s="19">
        <f>VLOOKUP($A952,ENERGY!$A952:$E3642,COLUMN(D952),0)</f>
        <v>76227</v>
      </c>
      <c r="I952" s="19">
        <f>VLOOKUP($A952,ENERGY!$A952:$E3642,COLUMN(E952),0)</f>
        <v>136636</v>
      </c>
      <c r="J952" s="19">
        <f>VLOOKUP($A952,'HUMAN RESOURCES'!$A952:$L3642,COLUMN(D952),0)</f>
        <v>2.1999999999999999E-2</v>
      </c>
      <c r="K952" s="19">
        <f>VLOOKUP($A952,'HUMAN RESOURCES'!$A952:$L3642,COLUMN(E952),0)</f>
        <v>1.4999999999999999E-2</v>
      </c>
      <c r="L952" s="19">
        <f>VLOOKUP($A952,'HUMAN RESOURCES'!$A952:$L3642,COLUMN(F952),0)</f>
        <v>77</v>
      </c>
      <c r="M952" s="19">
        <f>VLOOKUP($A952,'HUMAN RESOURCES'!$A952:$L3642,COLUMN(G952),0)</f>
        <v>74</v>
      </c>
      <c r="N952" s="19">
        <f>VLOOKUP($A952,'HUMAN RESOURCES'!$A952:$L3642,COLUMN(H952),0)</f>
        <v>0.32200000000000001</v>
      </c>
      <c r="O952" s="19">
        <f>VLOOKUP($A952,'HUMAN RESOURCES'!$A952:$L3642,COLUMN(I952),0)</f>
        <v>0.63</v>
      </c>
      <c r="P952" s="19">
        <f>VLOOKUP($A952,'HUMAN RESOURCES'!$A952:$L3642,COLUMN(J952),0)</f>
        <v>4.8000000000000001E-2</v>
      </c>
      <c r="Q952" s="19">
        <f>VLOOKUP($A952,'HUMAN RESOURCES'!$A952:$L3642,COLUMN(K952),0)</f>
        <v>308239</v>
      </c>
      <c r="R952" s="19">
        <f>VLOOKUP($A952,'HUMAN RESOURCES'!$A952:$L3642,COLUMN(L952),0)</f>
        <v>0.36299999999999999</v>
      </c>
      <c r="S952" s="19">
        <f>VLOOKUP($A952,TOURISM!$A951:$E3641, COLUMN(D952),0)</f>
        <v>1515000000</v>
      </c>
      <c r="T952" s="19">
        <f>VLOOKUP($A952,TOURISM!$A951:$E3641, COLUMN(E952),0)</f>
        <v>152000000</v>
      </c>
      <c r="U952" s="19">
        <f>VLOOKUP($A952,BUSINESS!$A952:$I3642, COLUMN(H952),0)</f>
        <v>0.16300000000000001</v>
      </c>
      <c r="V952" s="19">
        <f>VLOOKUP($A952,BUSINESS!$A952:$I3642, COLUMN(I952),0)</f>
        <v>1.0169999999999999</v>
      </c>
    </row>
    <row r="953" spans="1:22" ht="15" x14ac:dyDescent="0.25">
      <c r="A953" s="14" t="s">
        <v>126</v>
      </c>
      <c r="B953" s="15" t="s">
        <v>151</v>
      </c>
      <c r="C953" s="16" t="s">
        <v>120</v>
      </c>
      <c r="D953" s="17">
        <v>149000000000</v>
      </c>
      <c r="E953" s="18">
        <v>3.9E-2</v>
      </c>
      <c r="F953" s="18">
        <v>65</v>
      </c>
      <c r="G953" s="18">
        <v>8.6999999999999994E-2</v>
      </c>
      <c r="H953" s="19">
        <f>VLOOKUP($A953,ENERGY!$A953:$E3643,COLUMN(D953),0)</f>
        <v>38756</v>
      </c>
      <c r="I953" s="19">
        <f>VLOOKUP($A953,ENERGY!$A953:$E3643,COLUMN(E953),0)</f>
        <v>74832</v>
      </c>
      <c r="J953" s="19">
        <f>VLOOKUP($A953,'HUMAN RESOURCES'!$A953:$L3643,COLUMN(D953),0)</f>
        <v>2.3E-2</v>
      </c>
      <c r="K953" s="19">
        <f>VLOOKUP($A953,'HUMAN RESOURCES'!$A953:$L3643,COLUMN(E953),0)</f>
        <v>4.3999999999999997E-2</v>
      </c>
      <c r="L953" s="19">
        <f>VLOOKUP($A953,'HUMAN RESOURCES'!$A953:$L3643,COLUMN(F953),0)</f>
        <v>71</v>
      </c>
      <c r="M953" s="19">
        <f>VLOOKUP($A953,'HUMAN RESOURCES'!$A953:$L3643,COLUMN(G953),0)</f>
        <v>64</v>
      </c>
      <c r="N953" s="19">
        <f>VLOOKUP($A953,'HUMAN RESOURCES'!$A953:$L3643,COLUMN(H953),0)</f>
        <v>0.317</v>
      </c>
      <c r="O953" s="19">
        <f>VLOOKUP($A953,'HUMAN RESOURCES'!$A953:$L3643,COLUMN(I953),0)</f>
        <v>0.63700000000000001</v>
      </c>
      <c r="P953" s="19">
        <f>VLOOKUP($A953,'HUMAN RESOURCES'!$A953:$L3643,COLUMN(J953),0)</f>
        <v>4.5999999999999999E-2</v>
      </c>
      <c r="Q953" s="19">
        <f>VLOOKUP($A953,'HUMAN RESOURCES'!$A953:$L3643,COLUMN(K953),0)</f>
        <v>26868000</v>
      </c>
      <c r="R953" s="19">
        <f>VLOOKUP($A953,'HUMAN RESOURCES'!$A953:$L3643,COLUMN(L953),0)</f>
        <v>0.36399999999999999</v>
      </c>
      <c r="S953" s="19">
        <f>VLOOKUP($A953,TOURISM!$A952:$E3642, COLUMN(D953),0)</f>
        <v>51000000</v>
      </c>
      <c r="T953" s="19">
        <f>VLOOKUP($A953,TOURISM!$A952:$E3642, COLUMN(E953),0)</f>
        <v>448000000</v>
      </c>
      <c r="U953" s="19">
        <f>VLOOKUP($A953,BUSINESS!$A953:$I3643, COLUMN(H953),0)</f>
        <v>7.4999999999999997E-2</v>
      </c>
      <c r="V953" s="19">
        <f>VLOOKUP($A953,BUSINESS!$A953:$I3643, COLUMN(I953),0)</f>
        <v>0.21299999999999999</v>
      </c>
    </row>
    <row r="954" spans="1:22" ht="15" x14ac:dyDescent="0.25">
      <c r="A954" s="14" t="s">
        <v>126</v>
      </c>
      <c r="B954" s="15" t="s">
        <v>152</v>
      </c>
      <c r="C954" s="16" t="s">
        <v>120</v>
      </c>
      <c r="D954" s="17">
        <v>180000000000</v>
      </c>
      <c r="E954" s="18">
        <v>3.5000000000000003E-2</v>
      </c>
      <c r="F954" s="18">
        <v>1333</v>
      </c>
      <c r="G954" s="18">
        <v>5.2999999999999999E-2</v>
      </c>
      <c r="H954" s="19">
        <f>VLOOKUP($A954,ENERGY!$A954:$E3644,COLUMN(D954),0)</f>
        <v>21947</v>
      </c>
      <c r="I954" s="19">
        <f>VLOOKUP($A954,ENERGY!$A954:$E3644,COLUMN(E954),0)</f>
        <v>30359</v>
      </c>
      <c r="J954" s="19">
        <f>VLOOKUP($A954,'HUMAN RESOURCES'!$A954:$L3644,COLUMN(D954),0)</f>
        <v>2.3E-2</v>
      </c>
      <c r="K954" s="19">
        <f>VLOOKUP($A954,'HUMAN RESOURCES'!$A954:$L3644,COLUMN(E954),0)</f>
        <v>3.2000000000000001E-2</v>
      </c>
      <c r="L954" s="19">
        <f>VLOOKUP($A954,'HUMAN RESOURCES'!$A954:$L3644,COLUMN(F954),0)</f>
        <v>72</v>
      </c>
      <c r="M954" s="19">
        <f>VLOOKUP($A954,'HUMAN RESOURCES'!$A954:$L3644,COLUMN(G954),0)</f>
        <v>64</v>
      </c>
      <c r="N954" s="19">
        <f>VLOOKUP($A954,'HUMAN RESOURCES'!$A954:$L3644,COLUMN(H954),0)</f>
        <v>0.30399999999999999</v>
      </c>
      <c r="O954" s="19">
        <f>VLOOKUP($A954,'HUMAN RESOURCES'!$A954:$L3644,COLUMN(I954),0)</f>
        <v>0.64400000000000002</v>
      </c>
      <c r="P954" s="19">
        <f>VLOOKUP($A954,'HUMAN RESOURCES'!$A954:$L3644,COLUMN(J954),0)</f>
        <v>5.1999999999999998E-2</v>
      </c>
      <c r="Q954" s="19">
        <f>VLOOKUP($A954,'HUMAN RESOURCES'!$A954:$L3644,COLUMN(K954),0)</f>
        <v>5268400</v>
      </c>
      <c r="R954" s="19">
        <f>VLOOKUP($A954,'HUMAN RESOURCES'!$A954:$L3644,COLUMN(L954),0)</f>
        <v>0.35299999999999998</v>
      </c>
      <c r="S954" s="19">
        <f>VLOOKUP($A954,TOURISM!$A953:$E3643, COLUMN(D954),0)</f>
        <v>392000000</v>
      </c>
      <c r="T954" s="19">
        <f>VLOOKUP($A954,TOURISM!$A953:$E3643, COLUMN(E954),0)</f>
        <v>215000000</v>
      </c>
      <c r="U954" s="19">
        <f>VLOOKUP($A954,BUSINESS!$A954:$I3644, COLUMN(H954),0)</f>
        <v>0.14000000000000001</v>
      </c>
      <c r="V954" s="19">
        <f>VLOOKUP($A954,BUSINESS!$A954:$I3644, COLUMN(I954),0)</f>
        <v>0.42199999999999999</v>
      </c>
    </row>
    <row r="955" spans="1:22" ht="15" x14ac:dyDescent="0.25">
      <c r="A955" s="14" t="s">
        <v>126</v>
      </c>
      <c r="B955" s="15" t="s">
        <v>153</v>
      </c>
      <c r="C955" s="16" t="s">
        <v>120</v>
      </c>
      <c r="D955" s="17">
        <v>1120000000000</v>
      </c>
      <c r="E955" s="18">
        <v>6.4000000000000001E-2</v>
      </c>
      <c r="F955" s="18">
        <v>1379</v>
      </c>
      <c r="G955" s="18">
        <v>6.6000000000000003E-2</v>
      </c>
      <c r="H955" s="19">
        <f>VLOOKUP($A955,ENERGY!$A955:$E3645,COLUMN(D955),0)</f>
        <v>210176</v>
      </c>
      <c r="I955" s="19">
        <f>VLOOKUP($A955,ENERGY!$A955:$E3645,COLUMN(E955),0)</f>
        <v>462918</v>
      </c>
      <c r="J955" s="19">
        <f>VLOOKUP($A955,'HUMAN RESOURCES'!$A955:$L3645,COLUMN(D955),0)</f>
        <v>2.5999999999999999E-2</v>
      </c>
      <c r="K955" s="19">
        <f>VLOOKUP($A955,'HUMAN RESOURCES'!$A955:$L3645,COLUMN(E955),0)</f>
        <v>2.7E-2</v>
      </c>
      <c r="L955" s="19">
        <f>VLOOKUP($A955,'HUMAN RESOURCES'!$A955:$L3645,COLUMN(F955),0)</f>
        <v>71</v>
      </c>
      <c r="M955" s="19">
        <f>VLOOKUP($A955,'HUMAN RESOURCES'!$A955:$L3645,COLUMN(G955),0)</f>
        <v>64</v>
      </c>
      <c r="N955" s="19">
        <f>VLOOKUP($A955,'HUMAN RESOURCES'!$A955:$L3645,COLUMN(H955),0)</f>
        <v>0.36399999999999999</v>
      </c>
      <c r="O955" s="19">
        <f>VLOOKUP($A955,'HUMAN RESOURCES'!$A955:$L3645,COLUMN(I955),0)</f>
        <v>0.60099999999999998</v>
      </c>
      <c r="P955" s="19">
        <f>VLOOKUP($A955,'HUMAN RESOURCES'!$A955:$L3645,COLUMN(J955),0)</f>
        <v>3.5000000000000003E-2</v>
      </c>
      <c r="Q955" s="19">
        <f>VLOOKUP($A955,'HUMAN RESOURCES'!$A955:$L3645,COLUMN(K955),0)</f>
        <v>88875548</v>
      </c>
      <c r="R955" s="19">
        <f>VLOOKUP($A955,'HUMAN RESOURCES'!$A955:$L3645,COLUMN(L955),0)</f>
        <v>0.46100000000000002</v>
      </c>
      <c r="S955" s="19">
        <f>VLOOKUP($A955,TOURISM!$A954:$E3644, COLUMN(D955),0)</f>
        <v>5520000000</v>
      </c>
      <c r="T955" s="19">
        <f>VLOOKUP($A955,TOURISM!$A954:$E3644, COLUMN(E955),0)</f>
        <v>2055000000</v>
      </c>
      <c r="U955" s="19">
        <f>VLOOKUP($A955,BUSINESS!$A955:$I3645, COLUMN(H955),0)</f>
        <v>0.06</v>
      </c>
      <c r="V955" s="19">
        <f>VLOOKUP($A955,BUSINESS!$A955:$I3645, COLUMN(I955),0)</f>
        <v>0.64500000000000002</v>
      </c>
    </row>
    <row r="956" spans="1:22" ht="15" x14ac:dyDescent="0.25">
      <c r="A956" s="14" t="s">
        <v>126</v>
      </c>
      <c r="B956" s="15" t="s">
        <v>154</v>
      </c>
      <c r="C956" s="16" t="s">
        <v>120</v>
      </c>
      <c r="D956" s="17">
        <v>32351184234</v>
      </c>
      <c r="E956" s="18">
        <v>3.6999999999999998E-2</v>
      </c>
      <c r="F956" s="18">
        <v>59</v>
      </c>
      <c r="G956" s="18">
        <v>0.17100000000000001</v>
      </c>
      <c r="H956" s="19">
        <f>VLOOKUP($A956,ENERGY!$A956:$E3646,COLUMN(D956),0)</f>
        <v>9001</v>
      </c>
      <c r="I956" s="19">
        <f>VLOOKUP($A956,ENERGY!$A956:$E3646,COLUMN(E956),0)</f>
        <v>11643</v>
      </c>
      <c r="J956" s="19">
        <f>VLOOKUP($A956,'HUMAN RESOURCES'!$A956:$L3646,COLUMN(D956),0)</f>
        <v>2.5999999999999999E-2</v>
      </c>
      <c r="K956" s="19">
        <f>VLOOKUP($A956,'HUMAN RESOURCES'!$A956:$L3646,COLUMN(E956),0)</f>
        <v>4.2000000000000003E-2</v>
      </c>
      <c r="L956" s="19">
        <f>VLOOKUP($A956,'HUMAN RESOURCES'!$A956:$L3646,COLUMN(F956),0)</f>
        <v>67</v>
      </c>
      <c r="M956" s="19">
        <f>VLOOKUP($A956,'HUMAN RESOURCES'!$A956:$L3646,COLUMN(G956),0)</f>
        <v>65</v>
      </c>
      <c r="N956" s="19">
        <f>VLOOKUP($A956,'HUMAN RESOURCES'!$A956:$L3646,COLUMN(H956),0)</f>
        <v>0.38700000000000001</v>
      </c>
      <c r="O956" s="19">
        <f>VLOOKUP($A956,'HUMAN RESOURCES'!$A956:$L3646,COLUMN(I956),0)</f>
        <v>0.56599999999999995</v>
      </c>
      <c r="P956" s="19">
        <f>VLOOKUP($A956,'HUMAN RESOURCES'!$A956:$L3646,COLUMN(J956),0)</f>
        <v>4.5999999999999999E-2</v>
      </c>
      <c r="Q956" s="19">
        <f>VLOOKUP($A956,'HUMAN RESOURCES'!$A956:$L3646,COLUMN(K956),0)</f>
        <v>25950022</v>
      </c>
      <c r="R956" s="19">
        <f>VLOOKUP($A956,'HUMAN RESOURCES'!$A956:$L3646,COLUMN(L956),0)</f>
        <v>0.158</v>
      </c>
      <c r="S956" s="19">
        <f>VLOOKUP($A956,TOURISM!$A955:$E3645, COLUMN(D956),0)</f>
        <v>234000000</v>
      </c>
      <c r="T956" s="19">
        <f>VLOOKUP($A956,TOURISM!$A955:$E3645, COLUMN(E956),0)</f>
        <v>402000000</v>
      </c>
      <c r="U956" s="19">
        <f>VLOOKUP($A956,BUSINESS!$A956:$I3646, COLUMN(H956),0)</f>
        <v>1.4E-2</v>
      </c>
      <c r="V956" s="19">
        <f>VLOOKUP($A956,BUSINESS!$A956:$I3646, COLUMN(I956),0)</f>
        <v>0.126</v>
      </c>
    </row>
    <row r="957" spans="1:22" ht="15" x14ac:dyDescent="0.25">
      <c r="A957" s="14" t="s">
        <v>126</v>
      </c>
      <c r="B957" s="15" t="s">
        <v>155</v>
      </c>
      <c r="C957" s="16" t="s">
        <v>120</v>
      </c>
      <c r="D957" s="17">
        <v>3719497371</v>
      </c>
      <c r="E957" s="18">
        <v>5.2999999999999999E-2</v>
      </c>
      <c r="F957" s="18">
        <v>28</v>
      </c>
      <c r="G957" s="18">
        <v>0.22700000000000001</v>
      </c>
      <c r="H957" s="19">
        <f>VLOOKUP($A957,ENERGY!$A957:$E3647,COLUMN(D957),0)</f>
        <v>2342</v>
      </c>
      <c r="I957" s="19">
        <f>VLOOKUP($A957,ENERGY!$A957:$E3647,COLUMN(E957),0)</f>
        <v>2439</v>
      </c>
      <c r="J957" s="19">
        <f>VLOOKUP($A957,'HUMAN RESOURCES'!$A957:$L3647,COLUMN(D957),0)</f>
        <v>2.5999999999999999E-2</v>
      </c>
      <c r="K957" s="19">
        <f>VLOOKUP($A957,'HUMAN RESOURCES'!$A957:$L3647,COLUMN(E957),0)</f>
        <v>4.4999999999999998E-2</v>
      </c>
      <c r="L957" s="19">
        <f>VLOOKUP($A957,'HUMAN RESOURCES'!$A957:$L3647,COLUMN(F957),0)</f>
        <v>72</v>
      </c>
      <c r="M957" s="19">
        <f>VLOOKUP($A957,'HUMAN RESOURCES'!$A957:$L3647,COLUMN(G957),0)</f>
        <v>66</v>
      </c>
      <c r="N957" s="19">
        <f>VLOOKUP($A957,'HUMAN RESOURCES'!$A957:$L3647,COLUMN(H957),0)</f>
        <v>0.34100000000000003</v>
      </c>
      <c r="O957" s="19">
        <f>VLOOKUP($A957,'HUMAN RESOURCES'!$A957:$L3647,COLUMN(I957),0)</f>
        <v>0.61199999999999999</v>
      </c>
      <c r="P957" s="19">
        <f>VLOOKUP($A957,'HUMAN RESOURCES'!$A957:$L3647,COLUMN(J957),0)</f>
        <v>4.5999999999999999E-2</v>
      </c>
      <c r="Q957" s="19">
        <f>VLOOKUP($A957,'HUMAN RESOURCES'!$A957:$L3647,COLUMN(K957),0)</f>
        <v>13747288</v>
      </c>
      <c r="R957" s="19">
        <f>VLOOKUP($A957,'HUMAN RESOURCES'!$A957:$L3647,COLUMN(L957),0)</f>
        <v>0.19400000000000001</v>
      </c>
      <c r="S957" s="19">
        <f>VLOOKUP($A957,TOURISM!$A956:$E3646, COLUMN(D957),0)</f>
        <v>1169000000</v>
      </c>
      <c r="T957" s="19">
        <f>VLOOKUP($A957,TOURISM!$A956:$E3646, COLUMN(E957),0)</f>
        <v>194000000</v>
      </c>
      <c r="U957" s="19">
        <f>VLOOKUP($A957,BUSINESS!$A957:$I3647, COLUMN(H957),0)</f>
        <v>5.0000000000000001E-3</v>
      </c>
      <c r="V957" s="19">
        <f>VLOOKUP($A957,BUSINESS!$A957:$I3647, COLUMN(I957),0)</f>
        <v>0.188</v>
      </c>
    </row>
    <row r="958" spans="1:22" ht="15" x14ac:dyDescent="0.25">
      <c r="A958" s="14" t="s">
        <v>126</v>
      </c>
      <c r="B958" s="15" t="s">
        <v>156</v>
      </c>
      <c r="C958" s="16" t="s">
        <v>120</v>
      </c>
      <c r="D958" s="17">
        <v>247000000000</v>
      </c>
      <c r="E958" s="18">
        <v>3.5999999999999997E-2</v>
      </c>
      <c r="F958" s="18">
        <v>133</v>
      </c>
      <c r="G958" s="18">
        <v>7.0999999999999994E-2</v>
      </c>
      <c r="H958" s="19">
        <f>VLOOKUP($A958,ENERGY!$A958:$E3648,COLUMN(D958),0)</f>
        <v>99166</v>
      </c>
      <c r="I958" s="19">
        <f>VLOOKUP($A958,ENERGY!$A958:$E3648,COLUMN(E958),0)</f>
        <v>256169</v>
      </c>
      <c r="J958" s="19">
        <f>VLOOKUP($A958,'HUMAN RESOURCES'!$A958:$L3648,COLUMN(D958),0)</f>
        <v>2.8000000000000001E-2</v>
      </c>
      <c r="K958" s="19">
        <f>VLOOKUP($A958,'HUMAN RESOURCES'!$A958:$L3648,COLUMN(E958),0)</f>
        <v>7.8E-2</v>
      </c>
      <c r="L958" s="19">
        <f>VLOOKUP($A958,'HUMAN RESOURCES'!$A958:$L3648,COLUMN(F958),0)</f>
        <v>66</v>
      </c>
      <c r="M958" s="19">
        <f>VLOOKUP($A958,'HUMAN RESOURCES'!$A958:$L3648,COLUMN(G958),0)</f>
        <v>65</v>
      </c>
      <c r="N958" s="19">
        <f>VLOOKUP($A958,'HUMAN RESOURCES'!$A958:$L3648,COLUMN(H958),0)</f>
        <v>0.37</v>
      </c>
      <c r="O958" s="19">
        <f>VLOOKUP($A958,'HUMAN RESOURCES'!$A958:$L3648,COLUMN(I958),0)</f>
        <v>0.58799999999999997</v>
      </c>
      <c r="P958" s="19">
        <f>VLOOKUP($A958,'HUMAN RESOURCES'!$A958:$L3648,COLUMN(J958),0)</f>
        <v>4.2000000000000003E-2</v>
      </c>
      <c r="Q958" s="19">
        <f>VLOOKUP($A958,'HUMAN RESOURCES'!$A958:$L3648,COLUMN(K958),0)</f>
        <v>163928329</v>
      </c>
      <c r="R958" s="19">
        <f>VLOOKUP($A958,'HUMAN RESOURCES'!$A958:$L3648,COLUMN(L958),0)</f>
        <v>0.35399999999999998</v>
      </c>
      <c r="S958" s="19">
        <f>VLOOKUP($A958,TOURISM!$A957:$E3647, COLUMN(D958),0)</f>
        <v>912000000</v>
      </c>
      <c r="T958" s="19">
        <f>VLOOKUP($A958,TOURISM!$A957:$E3647, COLUMN(E958),0)</f>
        <v>2083000000</v>
      </c>
      <c r="U958" s="19">
        <f>VLOOKUP($A958,BUSINESS!$A958:$I3648, COLUMN(H958),0)</f>
        <v>6.8000000000000005E-2</v>
      </c>
      <c r="V958" s="19">
        <f>VLOOKUP($A958,BUSINESS!$A958:$I3648, COLUMN(I958),0)</f>
        <v>0.38300000000000001</v>
      </c>
    </row>
    <row r="959" spans="1:22" ht="15" x14ac:dyDescent="0.25">
      <c r="A959" s="14" t="s">
        <v>126</v>
      </c>
      <c r="B959" s="15" t="s">
        <v>157</v>
      </c>
      <c r="C959" s="16" t="s">
        <v>120</v>
      </c>
      <c r="D959" s="17">
        <v>558700000</v>
      </c>
      <c r="E959" s="18">
        <v>0.08</v>
      </c>
      <c r="F959" s="18">
        <v>41</v>
      </c>
      <c r="G959" s="18">
        <v>0.15</v>
      </c>
      <c r="H959" s="19">
        <f>VLOOKUP($A959,ENERGY!$A959:$E3649,COLUMN(D959),0)</f>
        <v>58</v>
      </c>
      <c r="I959" s="19">
        <f>VLOOKUP($A959,ENERGY!$A959:$E3649,COLUMN(E959),0)</f>
        <v>176</v>
      </c>
      <c r="J959" s="19">
        <f>VLOOKUP($A959,'HUMAN RESOURCES'!$A959:$L3649,COLUMN(D959),0)</f>
        <v>2.9000000000000001E-2</v>
      </c>
      <c r="K959" s="19">
        <f>VLOOKUP($A959,'HUMAN RESOURCES'!$A959:$L3649,COLUMN(E959),0)</f>
        <v>6.5000000000000002E-2</v>
      </c>
      <c r="L959" s="19">
        <f>VLOOKUP($A959,'HUMAN RESOURCES'!$A959:$L3649,COLUMN(F959),0)</f>
        <v>67</v>
      </c>
      <c r="M959" s="19">
        <f>VLOOKUP($A959,'HUMAN RESOURCES'!$A959:$L3649,COLUMN(G959),0)</f>
        <v>64</v>
      </c>
      <c r="N959" s="19">
        <f>VLOOKUP($A959,'HUMAN RESOURCES'!$A959:$L3649,COLUMN(H959),0)</f>
        <v>0.38900000000000001</v>
      </c>
      <c r="O959" s="19">
        <f>VLOOKUP($A959,'HUMAN RESOURCES'!$A959:$L3649,COLUMN(I959),0)</f>
        <v>0.57399999999999995</v>
      </c>
      <c r="P959" s="19">
        <f>VLOOKUP($A959,'HUMAN RESOURCES'!$A959:$L3649,COLUMN(J959),0)</f>
        <v>3.6999999999999998E-2</v>
      </c>
      <c r="Q959" s="19">
        <f>VLOOKUP($A959,'HUMAN RESOURCES'!$A959:$L3649,COLUMN(K959),0)</f>
        <v>6013278</v>
      </c>
      <c r="R959" s="19">
        <f>VLOOKUP($A959,'HUMAN RESOURCES'!$A959:$L3649,COLUMN(L959),0)</f>
        <v>0.29699999999999999</v>
      </c>
      <c r="S959" s="19">
        <f>VLOOKUP($A959,TOURISM!$A958:$E3648, COLUMN(D959),0)</f>
        <v>190000000</v>
      </c>
      <c r="T959" s="19">
        <f>VLOOKUP($A959,TOURISM!$A958:$E3648, COLUMN(E959),0)</f>
        <v>14000000</v>
      </c>
      <c r="U959" s="19">
        <f>VLOOKUP($A959,BUSINESS!$A959:$I3649, COLUMN(H959),0)</f>
        <v>1.6E-2</v>
      </c>
      <c r="V959" s="19">
        <f>VLOOKUP($A959,BUSINESS!$A959:$I3649, COLUMN(I959),0)</f>
        <v>0.246</v>
      </c>
    </row>
    <row r="960" spans="1:22" ht="15" x14ac:dyDescent="0.25">
      <c r="A960" s="14" t="s">
        <v>126</v>
      </c>
      <c r="B960" s="15" t="s">
        <v>158</v>
      </c>
      <c r="C960" s="16" t="s">
        <v>120</v>
      </c>
      <c r="D960" s="17">
        <v>12664165103</v>
      </c>
      <c r="E960" s="18">
        <v>2.1000000000000001E-2</v>
      </c>
      <c r="F960" s="18">
        <v>113</v>
      </c>
      <c r="G960" s="19">
        <v>0.12</v>
      </c>
      <c r="H960" s="19">
        <f>VLOOKUP($A960,ENERGY!$A960:$E3650,COLUMN(D960),0)</f>
        <v>19166</v>
      </c>
      <c r="I960" s="19">
        <f>VLOOKUP($A960,ENERGY!$A960:$E3650,COLUMN(E960),0)</f>
        <v>45375</v>
      </c>
      <c r="J960" s="19">
        <f>VLOOKUP($A960,'HUMAN RESOURCES'!$A960:$L3650,COLUMN(D960),0)</f>
        <v>3.1E-2</v>
      </c>
      <c r="K960" s="19">
        <f>VLOOKUP($A960,'HUMAN RESOURCES'!$A960:$L3650,COLUMN(E960),0)</f>
        <v>0.05</v>
      </c>
      <c r="L960" s="19">
        <f>VLOOKUP($A960,'HUMAN RESOURCES'!$A960:$L3650,COLUMN(F960),0)</f>
        <v>70</v>
      </c>
      <c r="M960" s="19">
        <f>VLOOKUP($A960,'HUMAN RESOURCES'!$A960:$L3650,COLUMN(G960),0)</f>
        <v>63</v>
      </c>
      <c r="N960" s="19">
        <f>VLOOKUP($A960,'HUMAN RESOURCES'!$A960:$L3650,COLUMN(H960),0)</f>
        <v>0.37</v>
      </c>
      <c r="O960" s="19">
        <f>VLOOKUP($A960,'HUMAN RESOURCES'!$A960:$L3650,COLUMN(I960),0)</f>
        <v>0.59399999999999997</v>
      </c>
      <c r="P960" s="19">
        <f>VLOOKUP($A960,'HUMAN RESOURCES'!$A960:$L3650,COLUMN(J960),0)</f>
        <v>3.5999999999999997E-2</v>
      </c>
      <c r="Q960" s="19">
        <f>VLOOKUP($A960,'HUMAN RESOURCES'!$A960:$L3650,COLUMN(K960),0)</f>
        <v>7111025</v>
      </c>
      <c r="R960" s="19">
        <f>VLOOKUP($A960,'HUMAN RESOURCES'!$A960:$L3650,COLUMN(L960),0)</f>
        <v>0.26500000000000001</v>
      </c>
      <c r="S960" s="19">
        <f>VLOOKUP($A960,TOURISM!$A959:$E3649, COLUMN(D960),0)</f>
        <v>16500000</v>
      </c>
      <c r="T960" s="19">
        <f>VLOOKUP($A960,TOURISM!$A959:$E3649, COLUMN(E960),0)</f>
        <v>6600000</v>
      </c>
      <c r="U960" s="19">
        <f>VLOOKUP($A960,BUSINESS!$A960:$I3650, COLUMN(H960),0)</f>
        <v>7.1999999999999995E-2</v>
      </c>
      <c r="V960" s="19">
        <f>VLOOKUP($A960,BUSINESS!$A960:$I3650, COLUMN(I960),0)</f>
        <v>0.3</v>
      </c>
    </row>
    <row r="961" spans="1:22" ht="15" x14ac:dyDescent="0.25">
      <c r="A961" s="14" t="s">
        <v>126</v>
      </c>
      <c r="B961" s="15" t="s">
        <v>159</v>
      </c>
      <c r="C961" s="16" t="s">
        <v>120</v>
      </c>
      <c r="D961" s="17">
        <v>22311393928</v>
      </c>
      <c r="E961" s="18">
        <v>5.3999999999999999E-2</v>
      </c>
      <c r="F961" s="18">
        <v>46</v>
      </c>
      <c r="G961" s="19">
        <v>0.12</v>
      </c>
      <c r="H961" s="19">
        <f>VLOOKUP($A961,ENERGY!$A961:$E3651,COLUMN(D961),0)</f>
        <v>46965</v>
      </c>
      <c r="I961" s="19">
        <f>VLOOKUP($A961,ENERGY!$A961:$E3651,COLUMN(E961),0)</f>
        <v>111888</v>
      </c>
      <c r="J961" s="19">
        <f>VLOOKUP($A961,'HUMAN RESOURCES'!$A961:$L3651,COLUMN(D961),0)</f>
        <v>3.6999999999999998E-2</v>
      </c>
      <c r="K961" s="19">
        <f>VLOOKUP($A961,'HUMAN RESOURCES'!$A961:$L3651,COLUMN(E961),0)</f>
        <v>5.8999999999999997E-2</v>
      </c>
      <c r="L961" s="19">
        <f>VLOOKUP($A961,'HUMAN RESOURCES'!$A961:$L3651,COLUMN(F961),0)</f>
        <v>66</v>
      </c>
      <c r="M961" s="19">
        <f>VLOOKUP($A961,'HUMAN RESOURCES'!$A961:$L3651,COLUMN(G961),0)</f>
        <v>63</v>
      </c>
      <c r="N961" s="19">
        <f>VLOOKUP($A961,'HUMAN RESOURCES'!$A961:$L3651,COLUMN(H961),0)</f>
        <v>0.47699999999999998</v>
      </c>
      <c r="O961" s="19">
        <f>VLOOKUP($A961,'HUMAN RESOURCES'!$A961:$L3651,COLUMN(I961),0)</f>
        <v>0.49399999999999999</v>
      </c>
      <c r="P961" s="19">
        <f>VLOOKUP($A961,'HUMAN RESOURCES'!$A961:$L3651,COLUMN(J961),0)</f>
        <v>2.9000000000000001E-2</v>
      </c>
      <c r="Q961" s="19">
        <f>VLOOKUP($A961,'HUMAN RESOURCES'!$A961:$L3651,COLUMN(K961),0)</f>
        <v>1015482</v>
      </c>
      <c r="R961" s="19">
        <f>VLOOKUP($A961,'HUMAN RESOURCES'!$A961:$L3651,COLUMN(L961),0)</f>
        <v>0.27600000000000002</v>
      </c>
      <c r="S961" s="19">
        <f>VLOOKUP($A961,TOURISM!$A960:$E3650, COLUMN(D961),0)</f>
        <v>26000000</v>
      </c>
      <c r="T961" s="19">
        <f>VLOOKUP($A961,TOURISM!$A960:$E3650, COLUMN(E961),0)</f>
        <v>5000000</v>
      </c>
      <c r="U961" s="19">
        <f>VLOOKUP($A961,BUSINESS!$A961:$I3651, COLUMN(H961),0)</f>
        <v>1E-3</v>
      </c>
      <c r="V961" s="19">
        <f>VLOOKUP($A961,BUSINESS!$A961:$I3651, COLUMN(I961),0)</f>
        <v>7.5999999999999998E-2</v>
      </c>
    </row>
    <row r="962" spans="1:22" ht="15" x14ac:dyDescent="0.25">
      <c r="A962" s="14" t="s">
        <v>126</v>
      </c>
      <c r="B962" s="15" t="s">
        <v>160</v>
      </c>
      <c r="C962" s="16" t="s">
        <v>120</v>
      </c>
      <c r="D962" s="17">
        <v>77414425532</v>
      </c>
      <c r="E962" s="18">
        <v>7.0999999999999994E-2</v>
      </c>
      <c r="F962" s="18">
        <v>58</v>
      </c>
      <c r="G962" s="18">
        <v>0.112</v>
      </c>
      <c r="H962" s="19">
        <f>VLOOKUP($A962,ENERGY!$A962:$E3652,COLUMN(D962),0)</f>
        <v>41455</v>
      </c>
      <c r="I962" s="19">
        <f>VLOOKUP($A962,ENERGY!$A962:$E3652,COLUMN(E962),0)</f>
        <v>97942</v>
      </c>
      <c r="J962" s="19">
        <f>VLOOKUP($A962,'HUMAN RESOURCES'!$A962:$L3652,COLUMN(D962),0)</f>
        <v>4.2000000000000003E-2</v>
      </c>
      <c r="K962" s="19">
        <f>VLOOKUP($A962,'HUMAN RESOURCES'!$A962:$L3652,COLUMN(E962),0)</f>
        <v>0.08</v>
      </c>
      <c r="L962" s="19">
        <f>VLOOKUP($A962,'HUMAN RESOURCES'!$A962:$L3652,COLUMN(F962),0)</f>
        <v>59</v>
      </c>
      <c r="M962" s="19">
        <f>VLOOKUP($A962,'HUMAN RESOURCES'!$A962:$L3652,COLUMN(G962),0)</f>
        <v>57</v>
      </c>
      <c r="N962" s="19">
        <f>VLOOKUP($A962,'HUMAN RESOURCES'!$A962:$L3652,COLUMN(H962),0)</f>
        <v>0.49199999999999999</v>
      </c>
      <c r="O962" s="19">
        <f>VLOOKUP($A962,'HUMAN RESOURCES'!$A962:$L3652,COLUMN(I962),0)</f>
        <v>0.48699999999999999</v>
      </c>
      <c r="P962" s="19">
        <f>VLOOKUP($A962,'HUMAN RESOURCES'!$A962:$L3652,COLUMN(J962),0)</f>
        <v>2.1000000000000001E-2</v>
      </c>
      <c r="Q962" s="19">
        <f>VLOOKUP($A962,'HUMAN RESOURCES'!$A962:$L3652,COLUMN(K962),0)</f>
        <v>26349243</v>
      </c>
      <c r="R962" s="19">
        <f>VLOOKUP($A962,'HUMAN RESOURCES'!$A962:$L3652,COLUMN(L962),0)</f>
        <v>0.23599999999999999</v>
      </c>
      <c r="S962" s="19">
        <f>VLOOKUP($A962,TOURISM!$A961:$E3651, COLUMN(D962),0)</f>
        <v>2478709140</v>
      </c>
      <c r="T962" s="19">
        <f>VLOOKUP($A962,TOURISM!$A961:$E3651, COLUMN(E962),0)</f>
        <v>448000000</v>
      </c>
      <c r="U962" s="19">
        <f>VLOOKUP($A962,BUSINESS!$A962:$I3652, COLUMN(H962),0)</f>
        <v>1.9E-2</v>
      </c>
      <c r="V962" s="19">
        <f>VLOOKUP($A962,BUSINESS!$A962:$I3652, COLUMN(I962),0)</f>
        <v>0.17699999999999999</v>
      </c>
    </row>
    <row r="963" spans="1:22" ht="15" x14ac:dyDescent="0.25">
      <c r="A963" s="14" t="s">
        <v>126</v>
      </c>
      <c r="B963" s="15" t="s">
        <v>127</v>
      </c>
      <c r="C963" s="16" t="s">
        <v>121</v>
      </c>
      <c r="D963" s="17">
        <v>10190534636</v>
      </c>
      <c r="E963" s="18">
        <v>9.7000000000000003E-2</v>
      </c>
      <c r="F963" s="18">
        <v>35</v>
      </c>
      <c r="G963" s="18">
        <v>0.14899999999999999</v>
      </c>
      <c r="H963" s="19">
        <f>VLOOKUP($A963,ENERGY!$A963:$E3653,COLUMN(D963),0)</f>
        <v>14338</v>
      </c>
      <c r="I963" s="19">
        <f>VLOOKUP($A963,ENERGY!$A963:$E3653,COLUMN(E963),0)</f>
        <v>733</v>
      </c>
      <c r="J963" s="19">
        <f>VLOOKUP($A963,'HUMAN RESOURCES'!$A963:$L3653,COLUMN(D963),0)</f>
        <v>8.9999999999999993E-3</v>
      </c>
      <c r="K963" s="19">
        <f>VLOOKUP($A963,'HUMAN RESOURCES'!$A963:$L3653,COLUMN(E963),0)</f>
        <v>3.2000000000000001E-2</v>
      </c>
      <c r="L963" s="19">
        <f>VLOOKUP($A963,'HUMAN RESOURCES'!$A963:$L3653,COLUMN(F963),0)</f>
        <v>82</v>
      </c>
      <c r="M963" s="19">
        <f>VLOOKUP($A963,'HUMAN RESOURCES'!$A963:$L3653,COLUMN(G963),0)</f>
        <v>77</v>
      </c>
      <c r="N963" s="19">
        <f>VLOOKUP($A963,'HUMAN RESOURCES'!$A963:$L3653,COLUMN(H963),0)</f>
        <v>0.14099999999999999</v>
      </c>
      <c r="O963" s="19">
        <f>VLOOKUP($A963,'HUMAN RESOURCES'!$A963:$L3653,COLUMN(I963),0)</f>
        <v>0.78800000000000003</v>
      </c>
      <c r="P963" s="19">
        <f>VLOOKUP($A963,'HUMAN RESOURCES'!$A963:$L3653,COLUMN(J963),0)</f>
        <v>7.0999999999999994E-2</v>
      </c>
      <c r="Q963" s="19">
        <f>VLOOKUP($A963,'HUMAN RESOURCES'!$A963:$L3653,COLUMN(K963),0)</f>
        <v>507528</v>
      </c>
      <c r="R963" s="19">
        <f>VLOOKUP($A963,'HUMAN RESOURCES'!$A963:$L3653,COLUMN(L963),0)</f>
        <v>1</v>
      </c>
      <c r="S963" s="19">
        <f>VLOOKUP($A963,TOURISM!$A962:$E3652, COLUMN(D963),0)</f>
        <v>17297000000</v>
      </c>
      <c r="T963" s="19">
        <f>VLOOKUP($A963,TOURISM!$A962:$E3652, COLUMN(E963),0)</f>
        <v>902000000</v>
      </c>
      <c r="U963" s="19">
        <f>VLOOKUP($A963,BUSINESS!$A963:$I3653, COLUMN(H963),0)</f>
        <v>0.49199999999999999</v>
      </c>
      <c r="V963" s="19">
        <f>VLOOKUP($A963,BUSINESS!$A963:$I3653, COLUMN(I963),0)</f>
        <v>1.8380000000000001</v>
      </c>
    </row>
    <row r="964" spans="1:22" ht="15" x14ac:dyDescent="0.25">
      <c r="A964" s="14" t="s">
        <v>126</v>
      </c>
      <c r="B964" s="15" t="s">
        <v>128</v>
      </c>
      <c r="C964" s="16" t="s">
        <v>121</v>
      </c>
      <c r="D964" s="17">
        <v>9206301700</v>
      </c>
      <c r="E964" s="18">
        <v>4.2999999999999997E-2</v>
      </c>
      <c r="F964" s="18">
        <v>133</v>
      </c>
      <c r="G964" s="18">
        <v>0.17499999999999999</v>
      </c>
      <c r="H964" s="19">
        <f>VLOOKUP($A964,ENERGY!$A964:$E3654,COLUMN(D964),0)</f>
        <v>2095</v>
      </c>
      <c r="I964" s="19">
        <f>VLOOKUP($A964,ENERGY!$A964:$E3654,COLUMN(E964),0)</f>
        <v>3645</v>
      </c>
      <c r="J964" s="19">
        <f>VLOOKUP($A964,'HUMAN RESOURCES'!$A964:$L3654,COLUMN(D964),0)</f>
        <v>8.9999999999999993E-3</v>
      </c>
      <c r="K964" s="19">
        <f>VLOOKUP($A964,'HUMAN RESOURCES'!$A964:$L3654,COLUMN(E964),0)</f>
        <v>4.0000000000000001E-3</v>
      </c>
      <c r="L964" s="19">
        <f>VLOOKUP($A964,'HUMAN RESOURCES'!$A964:$L3654,COLUMN(F964),0)</f>
        <v>83</v>
      </c>
      <c r="M964" s="19">
        <f>VLOOKUP($A964,'HUMAN RESOURCES'!$A964:$L3654,COLUMN(G964),0)</f>
        <v>77</v>
      </c>
      <c r="N964" s="19">
        <f>VLOOKUP($A964,'HUMAN RESOURCES'!$A964:$L3654,COLUMN(H964),0)</f>
        <v>0.17399999999999999</v>
      </c>
      <c r="O964" s="19">
        <f>VLOOKUP($A964,'HUMAN RESOURCES'!$A964:$L3654,COLUMN(I964),0)</f>
        <v>0.72199999999999998</v>
      </c>
      <c r="P964" s="19">
        <f>VLOOKUP($A964,'HUMAN RESOURCES'!$A964:$L3654,COLUMN(J964),0)</f>
        <v>0.104</v>
      </c>
      <c r="Q964" s="19">
        <f>VLOOKUP($A964,'HUMAN RESOURCES'!$A964:$L3654,COLUMN(K964),0)</f>
        <v>48948698</v>
      </c>
      <c r="R964" s="19">
        <f>VLOOKUP($A964,'HUMAN RESOURCES'!$A964:$L3654,COLUMN(L964),0)</f>
        <v>0.81699999999999995</v>
      </c>
      <c r="S964" s="19">
        <f>VLOOKUP($A964,TOURISM!$A963:$E3653, COLUMN(D964),0)</f>
        <v>13479000000</v>
      </c>
      <c r="T964" s="19">
        <f>VLOOKUP($A964,TOURISM!$A963:$E3653, COLUMN(E964),0)</f>
        <v>21456000000</v>
      </c>
      <c r="U964" s="19">
        <f>VLOOKUP($A964,BUSINESS!$A964:$I3654, COLUMN(H964),0)</f>
        <v>0.81</v>
      </c>
      <c r="V964" s="19">
        <f>VLOOKUP($A964,BUSINESS!$A964:$I3654, COLUMN(I964),0)</f>
        <v>0.95299999999999996</v>
      </c>
    </row>
    <row r="965" spans="1:22" ht="15" x14ac:dyDescent="0.25">
      <c r="A965" s="14" t="s">
        <v>126</v>
      </c>
      <c r="B965" s="15" t="s">
        <v>129</v>
      </c>
      <c r="C965" s="16" t="s">
        <v>121</v>
      </c>
      <c r="D965" s="17">
        <v>33050343783</v>
      </c>
      <c r="E965" s="18">
        <v>5.0999999999999997E-2</v>
      </c>
      <c r="F965" s="18">
        <v>192</v>
      </c>
      <c r="G965" s="18">
        <v>0.191</v>
      </c>
      <c r="H965" s="19">
        <f>VLOOKUP($A965,ENERGY!$A965:$E3655,COLUMN(D965),0)</f>
        <v>12786</v>
      </c>
      <c r="I965" s="19">
        <f>VLOOKUP($A965,ENERGY!$A965:$E3655,COLUMN(E965),0)</f>
        <v>32090</v>
      </c>
      <c r="J965" s="19">
        <f>VLOOKUP($A965,'HUMAN RESOURCES'!$A965:$L3655,COLUMN(D965),0)</f>
        <v>8.9999999999999993E-3</v>
      </c>
      <c r="K965" s="19">
        <f>VLOOKUP($A965,'HUMAN RESOURCES'!$A965:$L3655,COLUMN(E965),0)</f>
        <v>3.0000000000000001E-3</v>
      </c>
      <c r="L965" s="19">
        <f>VLOOKUP($A965,'HUMAN RESOURCES'!$A965:$L3655,COLUMN(F965),0)</f>
        <v>86</v>
      </c>
      <c r="M965" s="19">
        <f>VLOOKUP($A965,'HUMAN RESOURCES'!$A965:$L3655,COLUMN(G965),0)</f>
        <v>79</v>
      </c>
      <c r="N965" s="19">
        <f>VLOOKUP($A965,'HUMAN RESOURCES'!$A965:$L3655,COLUMN(H965),0)</f>
        <v>0.13500000000000001</v>
      </c>
      <c r="O965" s="19">
        <f>VLOOKUP($A965,'HUMAN RESOURCES'!$A965:$L3655,COLUMN(I965),0)</f>
        <v>0.64900000000000002</v>
      </c>
      <c r="P965" s="19">
        <f>VLOOKUP($A965,'HUMAN RESOURCES'!$A965:$L3655,COLUMN(J965),0)</f>
        <v>0.216</v>
      </c>
      <c r="Q965" s="19">
        <f>VLOOKUP($A965,'HUMAN RESOURCES'!$A965:$L3655,COLUMN(K965),0)</f>
        <v>127704040</v>
      </c>
      <c r="R965" s="19">
        <f>VLOOKUP($A965,'HUMAN RESOURCES'!$A965:$L3655,COLUMN(L965),0)</f>
        <v>0.88900000000000001</v>
      </c>
      <c r="S965" s="19">
        <f>VLOOKUP($A965,TOURISM!$A964:$E3654, COLUMN(D965),0)</f>
        <v>13781000000</v>
      </c>
      <c r="T965" s="19">
        <f>VLOOKUP($A965,TOURISM!$A964:$E3654, COLUMN(E965),0)</f>
        <v>38976000000</v>
      </c>
      <c r="U965" s="19">
        <f>VLOOKUP($A965,BUSINESS!$A965:$I3655, COLUMN(H965),0)</f>
        <v>0.754</v>
      </c>
      <c r="V965" s="19">
        <f>VLOOKUP($A965,BUSINESS!$A965:$I3655, COLUMN(I965),0)</f>
        <v>0.86699999999999999</v>
      </c>
    </row>
    <row r="966" spans="1:22" ht="15" x14ac:dyDescent="0.25">
      <c r="A966" s="14" t="s">
        <v>126</v>
      </c>
      <c r="B966" s="15" t="s">
        <v>130</v>
      </c>
      <c r="C966" s="16" t="s">
        <v>121</v>
      </c>
      <c r="D966" s="17">
        <v>68415421373</v>
      </c>
      <c r="E966" s="18">
        <v>3.5000000000000003E-2</v>
      </c>
      <c r="F966" s="18">
        <v>16</v>
      </c>
      <c r="G966" s="18">
        <v>0.16</v>
      </c>
      <c r="H966" s="19">
        <f>VLOOKUP($A966,ENERGY!$A966:$E3656,COLUMN(D966),0)</f>
        <v>22554</v>
      </c>
      <c r="I966" s="19">
        <f>VLOOKUP($A966,ENERGY!$A966:$E3656,COLUMN(E966),0)</f>
        <v>39750</v>
      </c>
      <c r="J966" s="19">
        <f>VLOOKUP($A966,'HUMAN RESOURCES'!$A966:$L3656,COLUMN(D966),0)</f>
        <v>0.01</v>
      </c>
      <c r="K966" s="19">
        <f>VLOOKUP($A966,'HUMAN RESOURCES'!$A966:$L3656,COLUMN(E966),0)</f>
        <v>2E-3</v>
      </c>
      <c r="L966" s="19">
        <f>VLOOKUP($A966,'HUMAN RESOURCES'!$A966:$L3656,COLUMN(F966),0)</f>
        <v>83</v>
      </c>
      <c r="M966" s="19">
        <f>VLOOKUP($A966,'HUMAN RESOURCES'!$A966:$L3656,COLUMN(G966),0)</f>
        <v>78</v>
      </c>
      <c r="N966" s="19">
        <f>VLOOKUP($A966,'HUMAN RESOURCES'!$A966:$L3656,COLUMN(H966),0)</f>
        <v>0.18099999999999999</v>
      </c>
      <c r="O966" s="19">
        <f>VLOOKUP($A966,'HUMAN RESOURCES'!$A966:$L3656,COLUMN(I966),0)</f>
        <v>0.73299999999999998</v>
      </c>
      <c r="P966" s="19">
        <f>VLOOKUP($A966,'HUMAN RESOURCES'!$A966:$L3656,COLUMN(J966),0)</f>
        <v>8.5999999999999993E-2</v>
      </c>
      <c r="Q966" s="19">
        <f>VLOOKUP($A966,'HUMAN RESOURCES'!$A966:$L3656,COLUMN(K966),0)</f>
        <v>4839400</v>
      </c>
      <c r="R966" s="19">
        <f>VLOOKUP($A966,'HUMAN RESOURCES'!$A966:$L3656,COLUMN(L966),0)</f>
        <v>1</v>
      </c>
      <c r="S966" s="19">
        <f>VLOOKUP($A966,TOURISM!$A965:$E3655, COLUMN(D966),0)</f>
        <v>10714000000</v>
      </c>
      <c r="T966" s="19">
        <f>VLOOKUP($A966,TOURISM!$A965:$E3655, COLUMN(E966),0)</f>
        <v>16340000000</v>
      </c>
      <c r="U966" s="19">
        <f>VLOOKUP($A966,BUSINESS!$A966:$I3656, COLUMN(H966),0)</f>
        <v>0.69</v>
      </c>
      <c r="V966" s="19">
        <f>VLOOKUP($A966,BUSINESS!$A966:$I3656, COLUMN(I966),0)</f>
        <v>1.323</v>
      </c>
    </row>
    <row r="967" spans="1:22" ht="15" x14ac:dyDescent="0.25">
      <c r="A967" s="14" t="s">
        <v>126</v>
      </c>
      <c r="B967" s="15" t="s">
        <v>131</v>
      </c>
      <c r="C967" s="16" t="s">
        <v>121</v>
      </c>
      <c r="D967" s="17">
        <v>1196091806</v>
      </c>
      <c r="E967" s="18">
        <v>0.05</v>
      </c>
      <c r="F967" s="18">
        <v>88</v>
      </c>
      <c r="G967" s="18">
        <v>0.14000000000000001</v>
      </c>
      <c r="H967" s="19">
        <f>VLOOKUP($A967,ENERGY!$A967:$E3657,COLUMN(D967),0)</f>
        <v>180</v>
      </c>
      <c r="I967" s="19">
        <f>VLOOKUP($A967,ENERGY!$A967:$E3657,COLUMN(E967),0)</f>
        <v>308</v>
      </c>
      <c r="J967" s="19">
        <f>VLOOKUP($A967,'HUMAN RESOURCES'!$A967:$L3657,COLUMN(D967),0)</f>
        <v>1.0999999999999999E-2</v>
      </c>
      <c r="K967" s="19">
        <f>VLOOKUP($A967,'HUMAN RESOURCES'!$A967:$L3657,COLUMN(E967),0)</f>
        <v>3.2000000000000001E-2</v>
      </c>
      <c r="L967" s="19">
        <f>VLOOKUP($A967,'HUMAN RESOURCES'!$A967:$L3657,COLUMN(F967),0)</f>
        <v>86</v>
      </c>
      <c r="M967" s="19">
        <f>VLOOKUP($A967,'HUMAN RESOURCES'!$A967:$L3657,COLUMN(G967),0)</f>
        <v>79</v>
      </c>
      <c r="N967" s="19">
        <f>VLOOKUP($A967,'HUMAN RESOURCES'!$A967:$L3657,COLUMN(H967),0)</f>
        <v>0.128</v>
      </c>
      <c r="O967" s="19">
        <f>VLOOKUP($A967,'HUMAN RESOURCES'!$A967:$L3657,COLUMN(I967),0)</f>
        <v>0.747</v>
      </c>
      <c r="P967" s="19">
        <f>VLOOKUP($A967,'HUMAN RESOURCES'!$A967:$L3657,COLUMN(J967),0)</f>
        <v>0.125</v>
      </c>
      <c r="Q967" s="19">
        <f>VLOOKUP($A967,'HUMAN RESOURCES'!$A967:$L3657,COLUMN(K967),0)</f>
        <v>6957800</v>
      </c>
      <c r="R967" s="19">
        <f>VLOOKUP($A967,'HUMAN RESOURCES'!$A967:$L3657,COLUMN(L967),0)</f>
        <v>1</v>
      </c>
      <c r="S967" s="19">
        <f>VLOOKUP($A967,TOURISM!$A966:$E3656, COLUMN(D967),0)</f>
        <v>20236000000</v>
      </c>
      <c r="T967" s="19">
        <f>VLOOKUP($A967,TOURISM!$A966:$E3656, COLUMN(E967),0)</f>
        <v>16095000000</v>
      </c>
      <c r="U967" s="19">
        <f>VLOOKUP($A967,BUSINESS!$A967:$I3657, COLUMN(H967),0)</f>
        <v>0.66700000000000004</v>
      </c>
      <c r="V967" s="19">
        <f>VLOOKUP($A967,BUSINESS!$A967:$I3657, COLUMN(I967),0)</f>
        <v>1.6619999999999999</v>
      </c>
    </row>
    <row r="968" spans="1:22" ht="15" x14ac:dyDescent="0.25">
      <c r="A968" s="14" t="s">
        <v>126</v>
      </c>
      <c r="B968" s="15" t="s">
        <v>132</v>
      </c>
      <c r="C968" s="16" t="s">
        <v>121</v>
      </c>
      <c r="D968" s="17">
        <v>12247694247</v>
      </c>
      <c r="E968" s="18">
        <v>2.3E-2</v>
      </c>
      <c r="F968" s="18">
        <v>738</v>
      </c>
      <c r="G968" s="18">
        <v>5.5E-2</v>
      </c>
      <c r="H968" s="19">
        <f>VLOOKUP($A968,ENERGY!$A968:$E3658,COLUMN(D968),0)</f>
        <v>2296</v>
      </c>
      <c r="I968" s="19">
        <f>VLOOKUP($A968,ENERGY!$A968:$E3658,COLUMN(E968),0)</f>
        <v>5361</v>
      </c>
      <c r="J968" s="19">
        <f>VLOOKUP($A968,'HUMAN RESOURCES'!$A968:$L3658,COLUMN(D968),0)</f>
        <v>1.2E-2</v>
      </c>
      <c r="K968" s="19">
        <f>VLOOKUP($A968,'HUMAN RESOURCES'!$A968:$L3658,COLUMN(E968),0)</f>
        <v>1.2999999999999999E-2</v>
      </c>
      <c r="L968" s="19">
        <f>VLOOKUP($A968,'HUMAN RESOURCES'!$A968:$L3658,COLUMN(F968),0)</f>
        <v>77</v>
      </c>
      <c r="M968" s="19">
        <f>VLOOKUP($A968,'HUMAN RESOURCES'!$A968:$L3658,COLUMN(G968),0)</f>
        <v>70</v>
      </c>
      <c r="N968" s="19">
        <f>VLOOKUP($A968,'HUMAN RESOURCES'!$A968:$L3658,COLUMN(H968),0)</f>
        <v>0.20499999999999999</v>
      </c>
      <c r="O968" s="19">
        <f>VLOOKUP($A968,'HUMAN RESOURCES'!$A968:$L3658,COLUMN(I968),0)</f>
        <v>0.71099999999999997</v>
      </c>
      <c r="P968" s="19">
        <f>VLOOKUP($A968,'HUMAN RESOURCES'!$A968:$L3658,COLUMN(J968),0)</f>
        <v>8.4000000000000005E-2</v>
      </c>
      <c r="Q968" s="19">
        <f>VLOOKUP($A968,'HUMAN RESOURCES'!$A968:$L3658,COLUMN(K968),0)</f>
        <v>66185340</v>
      </c>
      <c r="R968" s="19">
        <f>VLOOKUP($A968,'HUMAN RESOURCES'!$A968:$L3658,COLUMN(L968),0)</f>
        <v>0.41399999999999998</v>
      </c>
      <c r="S968" s="19">
        <f>VLOOKUP($A968,TOURISM!$A967:$E3657, COLUMN(D968),0)</f>
        <v>22497000000</v>
      </c>
      <c r="T968" s="19">
        <f>VLOOKUP($A968,TOURISM!$A967:$E3657, COLUMN(E968),0)</f>
        <v>6700000000</v>
      </c>
      <c r="U968" s="19">
        <f>VLOOKUP($A968,BUSINESS!$A968:$I3658, COLUMN(H968),0)</f>
        <v>0.182</v>
      </c>
      <c r="V968" s="19">
        <f>VLOOKUP($A968,BUSINESS!$A968:$I3658, COLUMN(I968),0)</f>
        <v>0.93400000000000005</v>
      </c>
    </row>
    <row r="969" spans="1:22" ht="15" x14ac:dyDescent="0.25">
      <c r="A969" s="14" t="s">
        <v>126</v>
      </c>
      <c r="B969" s="15" t="s">
        <v>133</v>
      </c>
      <c r="C969" s="16" t="s">
        <v>121</v>
      </c>
      <c r="D969" s="17">
        <v>8639164917</v>
      </c>
      <c r="E969" s="18">
        <v>4.4999999999999998E-2</v>
      </c>
      <c r="F969" s="18">
        <v>28</v>
      </c>
      <c r="G969" s="19">
        <v>0.12</v>
      </c>
      <c r="H969" s="19">
        <f>VLOOKUP($A969,ENERGY!$A969:$E3659,COLUMN(D969),0)</f>
        <v>3389</v>
      </c>
      <c r="I969" s="19">
        <f>VLOOKUP($A969,ENERGY!$A969:$E3659,COLUMN(E969),0)</f>
        <v>2446</v>
      </c>
      <c r="J969" s="19">
        <f>VLOOKUP($A969,'HUMAN RESOURCES'!$A969:$L3659,COLUMN(D969),0)</f>
        <v>1.2E-2</v>
      </c>
      <c r="K969" s="19">
        <f>VLOOKUP($A969,'HUMAN RESOURCES'!$A969:$L3659,COLUMN(E969),0)</f>
        <v>1.6E-2</v>
      </c>
      <c r="L969" s="19">
        <f>VLOOKUP($A969,'HUMAN RESOURCES'!$A969:$L3659,COLUMN(F969),0)</f>
        <v>76</v>
      </c>
      <c r="M969" s="19">
        <f>VLOOKUP($A969,'HUMAN RESOURCES'!$A969:$L3659,COLUMN(G969),0)</f>
        <v>73</v>
      </c>
      <c r="N969" s="19">
        <f>VLOOKUP($A969,'HUMAN RESOURCES'!$A969:$L3659,COLUMN(H969),0)</f>
        <v>0.187</v>
      </c>
      <c r="O969" s="19">
        <f>VLOOKUP($A969,'HUMAN RESOURCES'!$A969:$L3659,COLUMN(I969),0)</f>
        <v>0.73199999999999998</v>
      </c>
      <c r="P969" s="19">
        <f>VLOOKUP($A969,'HUMAN RESOURCES'!$A969:$L3659,COLUMN(J969),0)</f>
        <v>8.1000000000000003E-2</v>
      </c>
      <c r="Q969" s="19">
        <f>VLOOKUP($A969,'HUMAN RESOURCES'!$A969:$L3659,COLUMN(K969),0)</f>
        <v>1324655000</v>
      </c>
      <c r="R969" s="19">
        <f>VLOOKUP($A969,'HUMAN RESOURCES'!$A969:$L3659,COLUMN(L969),0)</f>
        <v>0.46500000000000002</v>
      </c>
      <c r="S969" s="19">
        <f>VLOOKUP($A969,TOURISM!$A968:$E3658, COLUMN(D969),0)</f>
        <v>44130000000</v>
      </c>
      <c r="T969" s="19">
        <f>VLOOKUP($A969,TOURISM!$A968:$E3658, COLUMN(E969),0)</f>
        <v>40987000000</v>
      </c>
      <c r="U969" s="19">
        <f>VLOOKUP($A969,BUSINESS!$A969:$I3659, COLUMN(H969),0)</f>
        <v>0.22600000000000001</v>
      </c>
      <c r="V969" s="19">
        <f>VLOOKUP($A969,BUSINESS!$A969:$I3659, COLUMN(I969),0)</f>
        <v>0.47799999999999998</v>
      </c>
    </row>
    <row r="970" spans="1:22" ht="15" x14ac:dyDescent="0.25">
      <c r="A970" s="14" t="s">
        <v>126</v>
      </c>
      <c r="B970" s="15" t="s">
        <v>134</v>
      </c>
      <c r="C970" s="16" t="s">
        <v>121</v>
      </c>
      <c r="D970" s="17">
        <v>3490000000000</v>
      </c>
      <c r="E970" s="18">
        <v>4.3999999999999997E-2</v>
      </c>
      <c r="F970" s="18">
        <v>113</v>
      </c>
      <c r="G970" s="18">
        <v>7.4999999999999997E-2</v>
      </c>
      <c r="H970" s="19">
        <f>VLOOKUP($A970,ENERGY!$A970:$E3660,COLUMN(D970),0)</f>
        <v>1639854</v>
      </c>
      <c r="I970" s="19">
        <f>VLOOKUP($A970,ENERGY!$A970:$E3660,COLUMN(E970),0)</f>
        <v>5288166</v>
      </c>
      <c r="J970" s="19">
        <f>VLOOKUP($A970,'HUMAN RESOURCES'!$A970:$L3660,COLUMN(D970),0)</f>
        <v>1.4E-2</v>
      </c>
      <c r="K970" s="19">
        <f>VLOOKUP($A970,'HUMAN RESOURCES'!$A970:$L3660,COLUMN(E970),0)</f>
        <v>1.7000000000000001E-2</v>
      </c>
      <c r="L970" s="19">
        <f>VLOOKUP($A970,'HUMAN RESOURCES'!$A970:$L3660,COLUMN(F970),0)</f>
        <v>77</v>
      </c>
      <c r="M970" s="19">
        <f>VLOOKUP($A970,'HUMAN RESOURCES'!$A970:$L3660,COLUMN(G970),0)</f>
        <v>70</v>
      </c>
      <c r="N970" s="19">
        <f>VLOOKUP($A970,'HUMAN RESOURCES'!$A970:$L3660,COLUMN(H970),0)</f>
        <v>0.17399999999999999</v>
      </c>
      <c r="O970" s="19">
        <f>VLOOKUP($A970,'HUMAN RESOURCES'!$A970:$L3660,COLUMN(I970),0)</f>
        <v>0.68200000000000005</v>
      </c>
      <c r="P970" s="19">
        <f>VLOOKUP($A970,'HUMAN RESOURCES'!$A970:$L3660,COLUMN(J970),0)</f>
        <v>0.14499999999999999</v>
      </c>
      <c r="Q970" s="19">
        <f>VLOOKUP($A970,'HUMAN RESOURCES'!$A970:$L3660,COLUMN(K970),0)</f>
        <v>4383800</v>
      </c>
      <c r="R970" s="19">
        <f>VLOOKUP($A970,'HUMAN RESOURCES'!$A970:$L3660,COLUMN(L970),0)</f>
        <v>0.52600000000000002</v>
      </c>
      <c r="S970" s="19">
        <f>VLOOKUP($A970,TOURISM!$A969:$E3659, COLUMN(D970),0)</f>
        <v>505000000</v>
      </c>
      <c r="T970" s="19">
        <f>VLOOKUP($A970,TOURISM!$A969:$E3659, COLUMN(E970),0)</f>
        <v>337000000</v>
      </c>
      <c r="U970" s="19">
        <f>VLOOKUP($A970,BUSINESS!$A970:$I3660, COLUMN(H970),0)</f>
        <v>0.1</v>
      </c>
      <c r="V970" s="19">
        <f>VLOOKUP($A970,BUSINESS!$A970:$I3660, COLUMN(I970),0)</f>
        <v>0.624</v>
      </c>
    </row>
    <row r="971" spans="1:22" ht="15" x14ac:dyDescent="0.25">
      <c r="A971" s="14" t="s">
        <v>126</v>
      </c>
      <c r="B971" s="15" t="s">
        <v>135</v>
      </c>
      <c r="C971" s="16" t="s">
        <v>121</v>
      </c>
      <c r="D971" s="17">
        <v>12799337250</v>
      </c>
      <c r="E971" s="18">
        <v>0.09</v>
      </c>
      <c r="F971" s="18">
        <v>261</v>
      </c>
      <c r="G971" s="18">
        <v>0.18</v>
      </c>
      <c r="H971" s="19">
        <f>VLOOKUP($A971,ENERGY!$A971:$E3661,COLUMN(D971),0)</f>
        <v>2781</v>
      </c>
      <c r="I971" s="19">
        <f>VLOOKUP($A971,ENERGY!$A971:$E3661,COLUMN(E971),0)</f>
        <v>4323</v>
      </c>
      <c r="J971" s="19">
        <f>VLOOKUP($A971,'HUMAN RESOURCES'!$A971:$L3661,COLUMN(D971),0)</f>
        <v>1.4E-2</v>
      </c>
      <c r="K971" s="19">
        <f>VLOOKUP($A971,'HUMAN RESOURCES'!$A971:$L3661,COLUMN(E971),0)</f>
        <v>1.7999999999999999E-2</v>
      </c>
      <c r="L971" s="19">
        <f>VLOOKUP($A971,'HUMAN RESOURCES'!$A971:$L3661,COLUMN(F971),0)</f>
        <v>77</v>
      </c>
      <c r="M971" s="19">
        <f>VLOOKUP($A971,'HUMAN RESOURCES'!$A971:$L3661,COLUMN(G971),0)</f>
        <v>71</v>
      </c>
      <c r="N971" s="19">
        <f>VLOOKUP($A971,'HUMAN RESOURCES'!$A971:$L3661,COLUMN(H971),0)</f>
        <v>0.20799999999999999</v>
      </c>
      <c r="O971" s="19">
        <f>VLOOKUP($A971,'HUMAN RESOURCES'!$A971:$L3661,COLUMN(I971),0)</f>
        <v>0.68100000000000005</v>
      </c>
      <c r="P971" s="19">
        <f>VLOOKUP($A971,'HUMAN RESOURCES'!$A971:$L3661,COLUMN(J971),0)</f>
        <v>0.111</v>
      </c>
      <c r="Q971" s="19">
        <f>VLOOKUP($A971,'HUMAN RESOURCES'!$A971:$L3661,COLUMN(K971),0)</f>
        <v>2977488</v>
      </c>
      <c r="R971" s="19">
        <f>VLOOKUP($A971,'HUMAN RESOURCES'!$A971:$L3661,COLUMN(L971),0)</f>
        <v>0.64</v>
      </c>
      <c r="S971" s="19">
        <f>VLOOKUP($A971,TOURISM!$A970:$E3660, COLUMN(D971),0)</f>
        <v>377000000</v>
      </c>
      <c r="T971" s="19">
        <f>VLOOKUP($A971,TOURISM!$A970:$E3660, COLUMN(E971),0)</f>
        <v>383000000</v>
      </c>
      <c r="U971" s="19">
        <f>VLOOKUP($A971,BUSINESS!$A971:$I3661, COLUMN(H971),0)</f>
        <v>6.2E-2</v>
      </c>
      <c r="V971" s="19">
        <f>VLOOKUP($A971,BUSINESS!$A971:$I3661, COLUMN(I971),0)</f>
        <v>0.48399999999999999</v>
      </c>
    </row>
    <row r="972" spans="1:22" ht="15" x14ac:dyDescent="0.25">
      <c r="A972" s="14" t="s">
        <v>126</v>
      </c>
      <c r="B972" s="15" t="s">
        <v>136</v>
      </c>
      <c r="C972" s="16" t="s">
        <v>121</v>
      </c>
      <c r="D972" s="17">
        <v>219000000000</v>
      </c>
      <c r="E972" s="21">
        <v>6.4000000000000001E-2</v>
      </c>
      <c r="F972" s="19">
        <v>190</v>
      </c>
      <c r="G972" s="18">
        <v>0.05</v>
      </c>
      <c r="H972" s="19">
        <f>VLOOKUP($A972,ENERGY!$A972:$E3662,COLUMN(D972),0)</f>
        <v>12808</v>
      </c>
      <c r="I972" s="19">
        <f>VLOOKUP($A972,ENERGY!$A972:$E3662,COLUMN(E972),0)</f>
        <v>38415</v>
      </c>
      <c r="J972" s="19">
        <f>VLOOKUP($A972,'HUMAN RESOURCES'!$A972:$L3662,COLUMN(D972),0)</f>
        <v>1.4999999999999999E-2</v>
      </c>
      <c r="K972" s="19">
        <f>VLOOKUP($A972,'HUMAN RESOURCES'!$A972:$L3662,COLUMN(E972),0)</f>
        <v>2.5999999999999999E-2</v>
      </c>
      <c r="L972" s="19">
        <f>VLOOKUP($A972,'HUMAN RESOURCES'!$A972:$L3662,COLUMN(F972),0)</f>
        <v>72</v>
      </c>
      <c r="M972" s="19">
        <f>VLOOKUP($A972,'HUMAN RESOURCES'!$A972:$L3662,COLUMN(G972),0)</f>
        <v>65</v>
      </c>
      <c r="N972" s="19">
        <f>VLOOKUP($A972,'HUMAN RESOURCES'!$A972:$L3662,COLUMN(H972),0)</f>
        <v>0.23499999999999999</v>
      </c>
      <c r="O972" s="19">
        <f>VLOOKUP($A972,'HUMAN RESOURCES'!$A972:$L3662,COLUMN(I972),0)</f>
        <v>0.68200000000000005</v>
      </c>
      <c r="P972" s="19">
        <f>VLOOKUP($A972,'HUMAN RESOURCES'!$A972:$L3662,COLUMN(J972),0)</f>
        <v>8.3000000000000004E-2</v>
      </c>
      <c r="Q972" s="19">
        <f>VLOOKUP($A972,'HUMAN RESOURCES'!$A972:$L3662,COLUMN(K972),0)</f>
        <v>24243894</v>
      </c>
      <c r="R972" s="19">
        <f>VLOOKUP($A972,'HUMAN RESOURCES'!$A972:$L3662,COLUMN(L972),0)</f>
        <v>0.6</v>
      </c>
      <c r="S972" s="19">
        <f>VLOOKUP($A972,TOURISM!$A971:$E3661, COLUMN(D972),0)</f>
        <v>2478709140</v>
      </c>
      <c r="T972" s="19">
        <f>VLOOKUP($A972,TOURISM!$A971:$E3661, COLUMN(E972),0)</f>
        <v>448000000</v>
      </c>
      <c r="U972" s="19">
        <f>VLOOKUP($A972,BUSINESS!$A972:$I3662, COLUMN(H972),0)</f>
        <v>0.129</v>
      </c>
      <c r="V972" s="19">
        <f>VLOOKUP($A972,BUSINESS!$A972:$I3662, COLUMN(I972),0)</f>
        <v>0.57999999999999996</v>
      </c>
    </row>
    <row r="973" spans="1:22" ht="15" x14ac:dyDescent="0.25">
      <c r="A973" s="14" t="s">
        <v>126</v>
      </c>
      <c r="B973" s="15" t="s">
        <v>137</v>
      </c>
      <c r="C973" s="16" t="s">
        <v>121</v>
      </c>
      <c r="D973" s="17">
        <v>1220000000000</v>
      </c>
      <c r="E973" s="18">
        <v>3.9E-2</v>
      </c>
      <c r="F973" s="18">
        <v>43</v>
      </c>
      <c r="G973" s="18">
        <v>0.13300000000000001</v>
      </c>
      <c r="H973" s="19">
        <f>VLOOKUP($A973,ENERGY!$A973:$E3663,COLUMN(D973),0)</f>
        <v>519165</v>
      </c>
      <c r="I973" s="19">
        <f>VLOOKUP($A973,ENERGY!$A973:$E3663,COLUMN(E973),0)</f>
        <v>1348525</v>
      </c>
      <c r="J973" s="19">
        <f>VLOOKUP($A973,'HUMAN RESOURCES'!$A973:$L3663,COLUMN(D973),0)</f>
        <v>1.7000000000000001E-2</v>
      </c>
      <c r="K973" s="19">
        <f>VLOOKUP($A973,'HUMAN RESOURCES'!$A973:$L3663,COLUMN(E973),0)</f>
        <v>3.6999999999999998E-2</v>
      </c>
      <c r="L973" s="19">
        <f>VLOOKUP($A973,'HUMAN RESOURCES'!$A973:$L3663,COLUMN(F973),0)</f>
        <v>73</v>
      </c>
      <c r="M973" s="19">
        <f>VLOOKUP($A973,'HUMAN RESOURCES'!$A973:$L3663,COLUMN(G973),0)</f>
        <v>67</v>
      </c>
      <c r="N973" s="19">
        <f>VLOOKUP($A973,'HUMAN RESOURCES'!$A973:$L3663,COLUMN(H973),0)</f>
        <v>0.23699999999999999</v>
      </c>
      <c r="O973" s="19">
        <f>VLOOKUP($A973,'HUMAN RESOURCES'!$A973:$L3663,COLUMN(I973),0)</f>
        <v>0.70099999999999996</v>
      </c>
      <c r="P973" s="19">
        <f>VLOOKUP($A973,'HUMAN RESOURCES'!$A973:$L3663,COLUMN(J973),0)</f>
        <v>6.2E-2</v>
      </c>
      <c r="Q973" s="19">
        <f>VLOOKUP($A973,'HUMAN RESOURCES'!$A973:$L3663,COLUMN(K973),0)</f>
        <v>8763400</v>
      </c>
      <c r="R973" s="19">
        <f>VLOOKUP($A973,'HUMAN RESOURCES'!$A973:$L3663,COLUMN(L973),0)</f>
        <v>0.53</v>
      </c>
      <c r="S973" s="19">
        <f>VLOOKUP($A973,TOURISM!$A972:$E3662, COLUMN(D973),0)</f>
        <v>382000000</v>
      </c>
      <c r="T973" s="19">
        <f>VLOOKUP($A973,TOURISM!$A972:$E3662, COLUMN(E973),0)</f>
        <v>456000000</v>
      </c>
      <c r="U973" s="19">
        <f>VLOOKUP($A973,BUSINESS!$A973:$I3663, COLUMN(H973),0)</f>
        <v>0.17100000000000001</v>
      </c>
      <c r="V973" s="19">
        <f>VLOOKUP($A973,BUSINESS!$A973:$I3663, COLUMN(I973),0)</f>
        <v>0.73799999999999999</v>
      </c>
    </row>
    <row r="974" spans="1:22" ht="15" x14ac:dyDescent="0.25">
      <c r="A974" s="14" t="s">
        <v>126</v>
      </c>
      <c r="B974" s="15" t="s">
        <v>138</v>
      </c>
      <c r="C974" s="16" t="s">
        <v>121</v>
      </c>
      <c r="D974" s="17">
        <v>510000000000</v>
      </c>
      <c r="E974" s="18">
        <v>2.8000000000000001E-2</v>
      </c>
      <c r="F974" s="18">
        <v>61</v>
      </c>
      <c r="G974" s="18">
        <v>0.13600000000000001</v>
      </c>
      <c r="H974" s="19">
        <f>VLOOKUP($A974,ENERGY!$A974:$E3664,COLUMN(D974),0)</f>
        <v>176238</v>
      </c>
      <c r="I974" s="19">
        <f>VLOOKUP($A974,ENERGY!$A974:$E3664,COLUMN(E974),0)</f>
        <v>337635</v>
      </c>
      <c r="J974" s="19">
        <f>VLOOKUP($A974,'HUMAN RESOURCES'!$A974:$L3664,COLUMN(D974),0)</f>
        <v>1.7000000000000001E-2</v>
      </c>
      <c r="K974" s="19">
        <f>VLOOKUP($A974,'HUMAN RESOURCES'!$A974:$L3664,COLUMN(E974),0)</f>
        <v>2.1999999999999999E-2</v>
      </c>
      <c r="L974" s="19">
        <f>VLOOKUP($A974,'HUMAN RESOURCES'!$A974:$L3664,COLUMN(F974),0)</f>
        <v>80</v>
      </c>
      <c r="M974" s="19">
        <f>VLOOKUP($A974,'HUMAN RESOURCES'!$A974:$L3664,COLUMN(G974),0)</f>
        <v>70</v>
      </c>
      <c r="N974" s="19">
        <f>VLOOKUP($A974,'HUMAN RESOURCES'!$A974:$L3664,COLUMN(H974),0)</f>
        <v>0.247</v>
      </c>
      <c r="O974" s="19">
        <f>VLOOKUP($A974,'HUMAN RESOURCES'!$A974:$L3664,COLUMN(I974),0)</f>
        <v>0.68799999999999994</v>
      </c>
      <c r="P974" s="19">
        <f>VLOOKUP($A974,'HUMAN RESOURCES'!$A974:$L3664,COLUMN(J974),0)</f>
        <v>6.6000000000000003E-2</v>
      </c>
      <c r="Q974" s="19">
        <f>VLOOKUP($A974,'HUMAN RESOURCES'!$A974:$L3664,COLUMN(K974),0)</f>
        <v>85122300</v>
      </c>
      <c r="R974" s="19">
        <f>VLOOKUP($A974,'HUMAN RESOURCES'!$A974:$L3664,COLUMN(L974),0)</f>
        <v>0.29099999999999998</v>
      </c>
      <c r="S974" s="19">
        <f>VLOOKUP($A974,TOURISM!$A973:$E3663, COLUMN(D974),0)</f>
        <v>3930000000</v>
      </c>
      <c r="T974" s="19">
        <f>VLOOKUP($A974,TOURISM!$A973:$E3663, COLUMN(E974),0)</f>
        <v>1300000000</v>
      </c>
      <c r="U974" s="19">
        <f>VLOOKUP($A974,BUSINESS!$A974:$I3664, COLUMN(H974),0)</f>
        <v>0.23899999999999999</v>
      </c>
      <c r="V974" s="19">
        <f>VLOOKUP($A974,BUSINESS!$A974:$I3664, COLUMN(I974),0)</f>
        <v>0.85699999999999998</v>
      </c>
    </row>
    <row r="975" spans="1:22" ht="15" x14ac:dyDescent="0.25">
      <c r="A975" s="14" t="s">
        <v>126</v>
      </c>
      <c r="B975" s="15" t="s">
        <v>139</v>
      </c>
      <c r="C975" s="16" t="s">
        <v>121</v>
      </c>
      <c r="D975" s="17">
        <v>4850000000000</v>
      </c>
      <c r="E975" s="18">
        <v>8.5999999999999993E-2</v>
      </c>
      <c r="F975" s="18">
        <v>3259</v>
      </c>
      <c r="G975" s="18">
        <v>1.9E-2</v>
      </c>
      <c r="H975" s="19">
        <f>VLOOKUP($A975,ENERGY!$A975:$E3665,COLUMN(D975),0)</f>
        <v>522488</v>
      </c>
      <c r="I975" s="19">
        <f>VLOOKUP($A975,ENERGY!$A975:$E3665,COLUMN(E975),0)</f>
        <v>1259655</v>
      </c>
      <c r="J975" s="19">
        <f>VLOOKUP($A975,'HUMAN RESOURCES'!$A975:$L3665,COLUMN(D975),0)</f>
        <v>1.7999999999999999E-2</v>
      </c>
      <c r="K975" s="19">
        <f>VLOOKUP($A975,'HUMAN RESOURCES'!$A975:$L3665,COLUMN(E975),0)</f>
        <v>4.5999999999999999E-2</v>
      </c>
      <c r="L975" s="19">
        <f>VLOOKUP($A975,'HUMAN RESOURCES'!$A975:$L3665,COLUMN(F975),0)</f>
        <v>66</v>
      </c>
      <c r="M975" s="19">
        <f>VLOOKUP($A975,'HUMAN RESOURCES'!$A975:$L3665,COLUMN(G975),0)</f>
        <v>62</v>
      </c>
      <c r="N975" s="19">
        <f>VLOOKUP($A975,'HUMAN RESOURCES'!$A975:$L3665,COLUMN(H975),0)</f>
        <v>0.26800000000000002</v>
      </c>
      <c r="O975" s="19">
        <f>VLOOKUP($A975,'HUMAN RESOURCES'!$A975:$L3665,COLUMN(I975),0)</f>
        <v>0.68100000000000005</v>
      </c>
      <c r="P975" s="19">
        <f>VLOOKUP($A975,'HUMAN RESOURCES'!$A975:$L3665,COLUMN(J975),0)</f>
        <v>0.05</v>
      </c>
      <c r="Q975" s="19">
        <f>VLOOKUP($A975,'HUMAN RESOURCES'!$A975:$L3665,COLUMN(K975),0)</f>
        <v>51174018</v>
      </c>
      <c r="R975" s="19">
        <f>VLOOKUP($A975,'HUMAN RESOURCES'!$A975:$L3665,COLUMN(L975),0)</f>
        <v>0.30399999999999999</v>
      </c>
      <c r="S975" s="19">
        <f>VLOOKUP($A975,TOURISM!$A974:$E3664, COLUMN(D975),0)</f>
        <v>80000000</v>
      </c>
      <c r="T975" s="19">
        <f>VLOOKUP($A975,TOURISM!$A974:$E3664, COLUMN(E975),0)</f>
        <v>50000000</v>
      </c>
      <c r="U975" s="19">
        <f>VLOOKUP($A975,BUSINESS!$A975:$I3665, COLUMN(H975),0)</f>
        <v>2E-3</v>
      </c>
      <c r="V975" s="19">
        <f>VLOOKUP($A975,BUSINESS!$A975:$I3665, COLUMN(I975),0)</f>
        <v>7.0000000000000001E-3</v>
      </c>
    </row>
    <row r="976" spans="1:22" ht="15" x14ac:dyDescent="0.25">
      <c r="A976" s="14" t="s">
        <v>126</v>
      </c>
      <c r="B976" s="15" t="s">
        <v>140</v>
      </c>
      <c r="C976" s="16" t="s">
        <v>121</v>
      </c>
      <c r="D976" s="17">
        <v>133000000000</v>
      </c>
      <c r="E976" s="18">
        <v>3.9E-2</v>
      </c>
      <c r="F976" s="18">
        <v>332</v>
      </c>
      <c r="G976" s="19">
        <v>0.12</v>
      </c>
      <c r="H976" s="19">
        <f>VLOOKUP($A976,ENERGY!$A976:$E3666,COLUMN(D976),0)</f>
        <v>50717</v>
      </c>
      <c r="I976" s="19">
        <f>VLOOKUP($A976,ENERGY!$A976:$E3666,COLUMN(E976),0)</f>
        <v>172158</v>
      </c>
      <c r="J976" s="19">
        <f>VLOOKUP($A976,'HUMAN RESOURCES'!$A976:$L3666,COLUMN(D976),0)</f>
        <v>1.7999999999999999E-2</v>
      </c>
      <c r="K976" s="19">
        <f>VLOOKUP($A976,'HUMAN RESOURCES'!$A976:$L3666,COLUMN(E976),0)</f>
        <v>7.0000000000000001E-3</v>
      </c>
      <c r="L976" s="19">
        <f>VLOOKUP($A976,'HUMAN RESOURCES'!$A976:$L3666,COLUMN(F976),0)</f>
        <v>77</v>
      </c>
      <c r="M976" s="19">
        <f>VLOOKUP($A976,'HUMAN RESOURCES'!$A976:$L3666,COLUMN(G976),0)</f>
        <v>72</v>
      </c>
      <c r="N976" s="19">
        <f>VLOOKUP($A976,'HUMAN RESOURCES'!$A976:$L3666,COLUMN(H976),0)</f>
        <v>0.28699999999999998</v>
      </c>
      <c r="O976" s="19">
        <f>VLOOKUP($A976,'HUMAN RESOURCES'!$A976:$L3666,COLUMN(I976),0)</f>
        <v>0.66700000000000004</v>
      </c>
      <c r="P976" s="19">
        <f>VLOOKUP($A976,'HUMAN RESOURCES'!$A976:$L3666,COLUMN(J976),0)</f>
        <v>4.5999999999999999E-2</v>
      </c>
      <c r="Q976" s="19">
        <f>VLOOKUP($A976,'HUMAN RESOURCES'!$A976:$L3666,COLUMN(K976),0)</f>
        <v>27302348</v>
      </c>
      <c r="R976" s="19">
        <f>VLOOKUP($A976,'HUMAN RESOURCES'!$A976:$L3666,COLUMN(L976),0)</f>
        <v>0.69199999999999995</v>
      </c>
      <c r="S976" s="19">
        <f>VLOOKUP($A976,TOURISM!$A975:$E3665, COLUMN(D976),0)</f>
        <v>18553000000</v>
      </c>
      <c r="T976" s="19">
        <f>VLOOKUP($A976,TOURISM!$A975:$E3665, COLUMN(E976),0)</f>
        <v>7724000000</v>
      </c>
      <c r="U976" s="19">
        <f>VLOOKUP($A976,BUSINESS!$A976:$I3666, COLUMN(H976),0)</f>
        <v>0.55800000000000005</v>
      </c>
      <c r="V976" s="19">
        <f>VLOOKUP($A976,BUSINESS!$A976:$I3666, COLUMN(I976),0)</f>
        <v>1.0149999999999999</v>
      </c>
    </row>
    <row r="977" spans="1:22" ht="15" x14ac:dyDescent="0.25">
      <c r="A977" s="14" t="s">
        <v>126</v>
      </c>
      <c r="B977" s="15" t="s">
        <v>141</v>
      </c>
      <c r="C977" s="16" t="s">
        <v>121</v>
      </c>
      <c r="D977" s="17">
        <v>5139957785</v>
      </c>
      <c r="E977" s="18">
        <v>6.0999999999999999E-2</v>
      </c>
      <c r="F977" s="18">
        <v>60</v>
      </c>
      <c r="G977" s="18">
        <v>0.19900000000000001</v>
      </c>
      <c r="H977" s="19">
        <f>VLOOKUP($A977,ENERGY!$A977:$E3667,COLUMN(D977),0)</f>
        <v>2542</v>
      </c>
      <c r="I977" s="19">
        <f>VLOOKUP($A977,ENERGY!$A977:$E3667,COLUMN(E977),0)</f>
        <v>5699</v>
      </c>
      <c r="J977" s="19">
        <f>VLOOKUP($A977,'HUMAN RESOURCES'!$A977:$L3667,COLUMN(D977),0)</f>
        <v>1.7999999999999999E-2</v>
      </c>
      <c r="K977" s="19">
        <f>VLOOKUP($A977,'HUMAN RESOURCES'!$A977:$L3667,COLUMN(E977),0)</f>
        <v>8.0000000000000002E-3</v>
      </c>
      <c r="L977" s="19">
        <f>VLOOKUP($A977,'HUMAN RESOURCES'!$A977:$L3667,COLUMN(F977),0)</f>
        <v>80</v>
      </c>
      <c r="M977" s="19">
        <f>VLOOKUP($A977,'HUMAN RESOURCES'!$A977:$L3667,COLUMN(G977),0)</f>
        <v>76</v>
      </c>
      <c r="N977" s="19">
        <f>VLOOKUP($A977,'HUMAN RESOURCES'!$A977:$L3667,COLUMN(H977),0)</f>
        <v>0.27500000000000002</v>
      </c>
      <c r="O977" s="19">
        <f>VLOOKUP($A977,'HUMAN RESOURCES'!$A977:$L3667,COLUMN(I977),0)</f>
        <v>0.69099999999999995</v>
      </c>
      <c r="P977" s="19">
        <f>VLOOKUP($A977,'HUMAN RESOURCES'!$A977:$L3667,COLUMN(J977),0)</f>
        <v>3.4000000000000002E-2</v>
      </c>
      <c r="Q977" s="19">
        <f>VLOOKUP($A977,'HUMAN RESOURCES'!$A977:$L3667,COLUMN(K977),0)</f>
        <v>388017</v>
      </c>
      <c r="R977" s="19">
        <f>VLOOKUP($A977,'HUMAN RESOURCES'!$A977:$L3667,COLUMN(L977),0)</f>
        <v>0.747</v>
      </c>
      <c r="S977" s="19">
        <f>VLOOKUP($A977,TOURISM!$A976:$E3666, COLUMN(D977),0)</f>
        <v>242000000</v>
      </c>
      <c r="T977" s="19">
        <f>VLOOKUP($A977,TOURISM!$A976:$E3666, COLUMN(E977),0)</f>
        <v>459000000</v>
      </c>
      <c r="U977" s="19">
        <f>VLOOKUP($A977,BUSINESS!$A977:$I3667, COLUMN(H977),0)</f>
        <v>0.46</v>
      </c>
      <c r="V977" s="19">
        <f>VLOOKUP($A977,BUSINESS!$A977:$I3667, COLUMN(I977),0)</f>
        <v>1.028</v>
      </c>
    </row>
    <row r="978" spans="1:22" ht="15" x14ac:dyDescent="0.25">
      <c r="A978" s="14" t="s">
        <v>126</v>
      </c>
      <c r="B978" s="15" t="s">
        <v>142</v>
      </c>
      <c r="C978" s="16" t="s">
        <v>121</v>
      </c>
      <c r="D978" s="17">
        <v>5443930125</v>
      </c>
      <c r="E978" s="18">
        <v>4.1000000000000002E-2</v>
      </c>
      <c r="F978" s="18">
        <v>36</v>
      </c>
      <c r="G978" s="18">
        <v>0.24</v>
      </c>
      <c r="H978" s="19">
        <f>VLOOKUP($A978,ENERGY!$A978:$E3668,COLUMN(D978),0)</f>
        <v>14338</v>
      </c>
      <c r="I978" s="19">
        <f>VLOOKUP($A978,ENERGY!$A978:$E3668,COLUMN(E978),0)</f>
        <v>1423</v>
      </c>
      <c r="J978" s="19">
        <f>VLOOKUP($A978,'HUMAN RESOURCES'!$A978:$L3668,COLUMN(D978),0)</f>
        <v>1.9E-2</v>
      </c>
      <c r="K978" s="19">
        <f>VLOOKUP($A978,'HUMAN RESOURCES'!$A978:$L3668,COLUMN(E978),0)</f>
        <v>0.01</v>
      </c>
      <c r="L978" s="19">
        <f>VLOOKUP($A978,'HUMAN RESOURCES'!$A978:$L3668,COLUMN(F978),0)</f>
        <v>77</v>
      </c>
      <c r="M978" s="19">
        <f>VLOOKUP($A978,'HUMAN RESOURCES'!$A978:$L3668,COLUMN(G978),0)</f>
        <v>71</v>
      </c>
      <c r="N978" s="19">
        <f>VLOOKUP($A978,'HUMAN RESOURCES'!$A978:$L3668,COLUMN(H978),0)</f>
        <v>0.252</v>
      </c>
      <c r="O978" s="19">
        <f>VLOOKUP($A978,'HUMAN RESOURCES'!$A978:$L3668,COLUMN(I978),0)</f>
        <v>0.67400000000000004</v>
      </c>
      <c r="P978" s="19">
        <f>VLOOKUP($A978,'HUMAN RESOURCES'!$A978:$L3668,COLUMN(J978),0)</f>
        <v>7.3999999999999996E-2</v>
      </c>
      <c r="Q978" s="19">
        <f>VLOOKUP($A978,'HUMAN RESOURCES'!$A978:$L3668,COLUMN(K978),0)</f>
        <v>20217000</v>
      </c>
      <c r="R978" s="19">
        <f>VLOOKUP($A978,'HUMAN RESOURCES'!$A978:$L3668,COLUMN(L978),0)</f>
        <v>0.183</v>
      </c>
      <c r="S978" s="19">
        <f>VLOOKUP($A978,TOURISM!$A977:$E3667, COLUMN(D978),0)</f>
        <v>803000000</v>
      </c>
      <c r="T978" s="19">
        <f>VLOOKUP($A978,TOURISM!$A977:$E3667, COLUMN(E978),0)</f>
        <v>777000000</v>
      </c>
      <c r="U978" s="19">
        <f>VLOOKUP($A978,BUSINESS!$A978:$I3668, COLUMN(H978),0)</f>
        <v>5.8000000000000003E-2</v>
      </c>
      <c r="V978" s="19">
        <f>VLOOKUP($A978,BUSINESS!$A978:$I3668, COLUMN(I978),0)</f>
        <v>0.54200000000000004</v>
      </c>
    </row>
    <row r="979" spans="1:22" ht="15" x14ac:dyDescent="0.25">
      <c r="A979" s="14" t="s">
        <v>126</v>
      </c>
      <c r="B979" s="15" t="s">
        <v>143</v>
      </c>
      <c r="C979" s="16" t="s">
        <v>121</v>
      </c>
      <c r="D979" s="17">
        <v>20731022857</v>
      </c>
      <c r="E979" s="21">
        <v>6.4000000000000001E-2</v>
      </c>
      <c r="F979" s="19">
        <v>190</v>
      </c>
      <c r="G979" s="18">
        <v>5.3999999999999999E-2</v>
      </c>
      <c r="H979" s="19">
        <f>VLOOKUP($A979,ENERGY!$A979:$E3669,COLUMN(D979),0)</f>
        <v>14338</v>
      </c>
      <c r="I979" s="19">
        <f>VLOOKUP($A979,ENERGY!$A979:$E3669,COLUMN(E979),0)</f>
        <v>1727</v>
      </c>
      <c r="J979" s="19">
        <f>VLOOKUP($A979,'HUMAN RESOURCES'!$A979:$L3669,COLUMN(D979),0)</f>
        <v>2.1000000000000001E-2</v>
      </c>
      <c r="K979" s="19">
        <f>VLOOKUP($A979,'HUMAN RESOURCES'!$A979:$L3669,COLUMN(E979),0)</f>
        <v>3.7999999999999999E-2</v>
      </c>
      <c r="L979" s="19">
        <f>VLOOKUP($A979,'HUMAN RESOURCES'!$A979:$L3669,COLUMN(F979),0)</f>
        <v>66</v>
      </c>
      <c r="M979" s="19">
        <f>VLOOKUP($A979,'HUMAN RESOURCES'!$A979:$L3669,COLUMN(G979),0)</f>
        <v>66</v>
      </c>
      <c r="N979" s="19">
        <f>VLOOKUP($A979,'HUMAN RESOURCES'!$A979:$L3669,COLUMN(H979),0)</f>
        <v>0.312</v>
      </c>
      <c r="O979" s="19">
        <f>VLOOKUP($A979,'HUMAN RESOURCES'!$A979:$L3669,COLUMN(I979),0)</f>
        <v>0.64500000000000002</v>
      </c>
      <c r="P979" s="19">
        <f>VLOOKUP($A979,'HUMAN RESOURCES'!$A979:$L3669,COLUMN(J979),0)</f>
        <v>4.2999999999999997E-2</v>
      </c>
      <c r="Q979" s="19">
        <f>VLOOKUP($A979,'HUMAN RESOURCES'!$A979:$L3669,COLUMN(K979),0)</f>
        <v>692159</v>
      </c>
      <c r="R979" s="19">
        <f>VLOOKUP($A979,'HUMAN RESOURCES'!$A979:$L3669,COLUMN(L979),0)</f>
        <v>0.33200000000000002</v>
      </c>
      <c r="S979" s="19">
        <f>VLOOKUP($A979,TOURISM!$A978:$E3668, COLUMN(D979),0)</f>
        <v>46000000</v>
      </c>
      <c r="T979" s="19">
        <f>VLOOKUP($A979,TOURISM!$A978:$E3668, COLUMN(E979),0)</f>
        <v>66000000</v>
      </c>
      <c r="U979" s="19">
        <f>VLOOKUP($A979,BUSINESS!$A979:$I3669, COLUMN(H979),0)</f>
        <v>6.6000000000000003E-2</v>
      </c>
      <c r="V979" s="19">
        <f>VLOOKUP($A979,BUSINESS!$A979:$I3669, COLUMN(I979),0)</f>
        <v>0.36599999999999999</v>
      </c>
    </row>
    <row r="980" spans="1:22" ht="15" x14ac:dyDescent="0.25">
      <c r="A980" s="14" t="s">
        <v>126</v>
      </c>
      <c r="B980" s="15" t="s">
        <v>144</v>
      </c>
      <c r="C980" s="16" t="s">
        <v>121</v>
      </c>
      <c r="D980" s="17">
        <v>231000000000</v>
      </c>
      <c r="E980" s="18">
        <v>3.4000000000000002E-2</v>
      </c>
      <c r="F980" s="18">
        <v>288</v>
      </c>
      <c r="G980" s="18">
        <v>6.0999999999999999E-2</v>
      </c>
      <c r="H980" s="19">
        <f>VLOOKUP($A980,ENERGY!$A980:$E3670,COLUMN(D980),0)</f>
        <v>58691</v>
      </c>
      <c r="I980" s="19">
        <f>VLOOKUP($A980,ENERGY!$A980:$E3670,COLUMN(E980),0)</f>
        <v>167333</v>
      </c>
      <c r="J980" s="19">
        <f>VLOOKUP($A980,'HUMAN RESOURCES'!$A980:$L3670,COLUMN(D980),0)</f>
        <v>2.1000000000000001E-2</v>
      </c>
      <c r="K980" s="19">
        <f>VLOOKUP($A980,'HUMAN RESOURCES'!$A980:$L3670,COLUMN(E980),0)</f>
        <v>0.03</v>
      </c>
      <c r="L980" s="19">
        <f>VLOOKUP($A980,'HUMAN RESOURCES'!$A980:$L3670,COLUMN(F980),0)</f>
        <v>72</v>
      </c>
      <c r="M980" s="19">
        <f>VLOOKUP($A980,'HUMAN RESOURCES'!$A980:$L3670,COLUMN(G980),0)</f>
        <v>68</v>
      </c>
      <c r="N980" s="19">
        <f>VLOOKUP($A980,'HUMAN RESOURCES'!$A980:$L3670,COLUMN(H980),0)</f>
        <v>0.3</v>
      </c>
      <c r="O980" s="19">
        <f>VLOOKUP($A980,'HUMAN RESOURCES'!$A980:$L3670,COLUMN(I980),0)</f>
        <v>0.65</v>
      </c>
      <c r="P980" s="19">
        <f>VLOOKUP($A980,'HUMAN RESOURCES'!$A980:$L3670,COLUMN(J980),0)</f>
        <v>4.9000000000000002E-2</v>
      </c>
      <c r="Q980" s="19">
        <f>VLOOKUP($A980,'HUMAN RESOURCES'!$A980:$L3670,COLUMN(K980),0)</f>
        <v>234243489</v>
      </c>
      <c r="R980" s="19">
        <f>VLOOKUP($A980,'HUMAN RESOURCES'!$A980:$L3670,COLUMN(L980),0)</f>
        <v>0.48299999999999998</v>
      </c>
      <c r="S980" s="19">
        <f>VLOOKUP($A980,TOURISM!$A979:$E3669, COLUMN(D980),0)</f>
        <v>8150000000</v>
      </c>
      <c r="T980" s="19">
        <f>VLOOKUP($A980,TOURISM!$A979:$E3669, COLUMN(E980),0)</f>
        <v>8801000000</v>
      </c>
      <c r="U980" s="19">
        <f>VLOOKUP($A980,BUSINESS!$A980:$I3670, COLUMN(H980),0)</f>
        <v>7.9000000000000001E-2</v>
      </c>
      <c r="V980" s="19">
        <f>VLOOKUP($A980,BUSINESS!$A980:$I3670, COLUMN(I980),0)</f>
        <v>0.6</v>
      </c>
    </row>
    <row r="981" spans="1:22" ht="15" x14ac:dyDescent="0.25">
      <c r="A981" s="14" t="s">
        <v>126</v>
      </c>
      <c r="B981" s="15" t="s">
        <v>145</v>
      </c>
      <c r="C981" s="16" t="s">
        <v>121</v>
      </c>
      <c r="D981" s="17">
        <v>1891633531</v>
      </c>
      <c r="E981" s="18">
        <v>7.9000000000000001E-2</v>
      </c>
      <c r="F981" s="18">
        <v>475</v>
      </c>
      <c r="G981" s="18">
        <v>0.13</v>
      </c>
      <c r="H981" s="19">
        <f>VLOOKUP($A981,ENERGY!$A981:$E3671,COLUMN(D981),0)</f>
        <v>250</v>
      </c>
      <c r="I981" s="19">
        <f>VLOOKUP($A981,ENERGY!$A981:$E3671,COLUMN(E981),0)</f>
        <v>777</v>
      </c>
      <c r="J981" s="19">
        <f>VLOOKUP($A981,'HUMAN RESOURCES'!$A981:$L3671,COLUMN(D981),0)</f>
        <v>2.1999999999999999E-2</v>
      </c>
      <c r="K981" s="19">
        <f>VLOOKUP($A981,'HUMAN RESOURCES'!$A981:$L3671,COLUMN(E981),0)</f>
        <v>5.3999999999999999E-2</v>
      </c>
      <c r="L981" s="19">
        <f>VLOOKUP($A981,'HUMAN RESOURCES'!$A981:$L3671,COLUMN(F981),0)</f>
        <v>69</v>
      </c>
      <c r="M981" s="19">
        <f>VLOOKUP($A981,'HUMAN RESOURCES'!$A981:$L3671,COLUMN(G981),0)</f>
        <v>61</v>
      </c>
      <c r="N981" s="19">
        <f>VLOOKUP($A981,'HUMAN RESOURCES'!$A981:$L3671,COLUMN(H981),0)</f>
        <v>0.30399999999999999</v>
      </c>
      <c r="O981" s="19">
        <f>VLOOKUP($A981,'HUMAN RESOURCES'!$A981:$L3671,COLUMN(I981),0)</f>
        <v>0.65300000000000002</v>
      </c>
      <c r="P981" s="19">
        <f>VLOOKUP($A981,'HUMAN RESOURCES'!$A981:$L3671,COLUMN(J981),0)</f>
        <v>4.2999999999999997E-2</v>
      </c>
      <c r="Q981" s="19">
        <f>VLOOKUP($A981,'HUMAN RESOURCES'!$A981:$L3671,COLUMN(K981),0)</f>
        <v>4917543</v>
      </c>
      <c r="R981" s="19">
        <f>VLOOKUP($A981,'HUMAN RESOURCES'!$A981:$L3671,COLUMN(L981),0)</f>
        <v>0.47799999999999998</v>
      </c>
      <c r="S981" s="19">
        <f>VLOOKUP($A981,TOURISM!$A980:$E3670, COLUMN(D981),0)</f>
        <v>2478709140</v>
      </c>
      <c r="T981" s="19">
        <f>VLOOKUP($A981,TOURISM!$A980:$E3670, COLUMN(E981),0)</f>
        <v>448000000</v>
      </c>
      <c r="U981" s="19">
        <f>VLOOKUP($A981,BUSINESS!$A981:$I3671, COLUMN(H981),0)</f>
        <v>1.7999999999999999E-2</v>
      </c>
      <c r="V981" s="19">
        <f>VLOOKUP($A981,BUSINESS!$A981:$I3671, COLUMN(I981),0)</f>
        <v>0.23100000000000001</v>
      </c>
    </row>
    <row r="982" spans="1:22" ht="15" x14ac:dyDescent="0.25">
      <c r="A982" s="14" t="s">
        <v>126</v>
      </c>
      <c r="B982" s="15" t="s">
        <v>146</v>
      </c>
      <c r="C982" s="16" t="s">
        <v>121</v>
      </c>
      <c r="D982" s="17">
        <v>5623236708</v>
      </c>
      <c r="E982" s="18">
        <v>6.4000000000000001E-2</v>
      </c>
      <c r="F982" s="18">
        <v>136</v>
      </c>
      <c r="G982" s="18">
        <v>0.20599999999999999</v>
      </c>
      <c r="H982" s="19">
        <f>VLOOKUP($A982,ENERGY!$A982:$E3672,COLUMN(D982),0)</f>
        <v>2600</v>
      </c>
      <c r="I982" s="19">
        <f>VLOOKUP($A982,ENERGY!$A982:$E3672,COLUMN(E982),0)</f>
        <v>8551</v>
      </c>
      <c r="J982" s="19">
        <f>VLOOKUP($A982,'HUMAN RESOURCES'!$A982:$L3672,COLUMN(D982),0)</f>
        <v>2.1999999999999999E-2</v>
      </c>
      <c r="K982" s="19">
        <f>VLOOKUP($A982,'HUMAN RESOURCES'!$A982:$L3672,COLUMN(E982),0)</f>
        <v>3.2000000000000001E-2</v>
      </c>
      <c r="L982" s="19">
        <f>VLOOKUP($A982,'HUMAN RESOURCES'!$A982:$L3672,COLUMN(F982),0)</f>
        <v>70</v>
      </c>
      <c r="M982" s="19">
        <f>VLOOKUP($A982,'HUMAN RESOURCES'!$A982:$L3672,COLUMN(G982),0)</f>
        <v>62</v>
      </c>
      <c r="N982" s="19">
        <f>VLOOKUP($A982,'HUMAN RESOURCES'!$A982:$L3672,COLUMN(H982),0)</f>
        <v>0.27300000000000002</v>
      </c>
      <c r="O982" s="19">
        <f>VLOOKUP($A982,'HUMAN RESOURCES'!$A982:$L3672,COLUMN(I982),0)</f>
        <v>0.68899999999999995</v>
      </c>
      <c r="P982" s="19">
        <f>VLOOKUP($A982,'HUMAN RESOURCES'!$A982:$L3672,COLUMN(J982),0)</f>
        <v>3.7999999999999999E-2</v>
      </c>
      <c r="Q982" s="19">
        <f>VLOOKUP($A982,'HUMAN RESOURCES'!$A982:$L3672,COLUMN(K982),0)</f>
        <v>2632834</v>
      </c>
      <c r="R982" s="19">
        <f>VLOOKUP($A982,'HUMAN RESOURCES'!$A982:$L3672,COLUMN(L982),0)</f>
        <v>0.65600000000000003</v>
      </c>
      <c r="S982" s="19">
        <f>VLOOKUP($A982,TOURISM!$A981:$E3671, COLUMN(D982),0)</f>
        <v>272000000</v>
      </c>
      <c r="T982" s="19">
        <f>VLOOKUP($A982,TOURISM!$A981:$E3671, COLUMN(E982),0)</f>
        <v>249000000</v>
      </c>
      <c r="U982" s="19">
        <f>VLOOKUP($A982,BUSINESS!$A982:$I3672, COLUMN(H982),0)</f>
        <v>9.8000000000000004E-2</v>
      </c>
      <c r="V982" s="19">
        <f>VLOOKUP($A982,BUSINESS!$A982:$I3672, COLUMN(I982),0)</f>
        <v>0.67</v>
      </c>
    </row>
    <row r="983" spans="1:22" ht="15" x14ac:dyDescent="0.25">
      <c r="A983" s="14" t="s">
        <v>126</v>
      </c>
      <c r="B983" s="15" t="s">
        <v>147</v>
      </c>
      <c r="C983" s="16" t="s">
        <v>121</v>
      </c>
      <c r="D983" s="20">
        <v>15079752557.5</v>
      </c>
      <c r="E983" s="18">
        <v>0.02</v>
      </c>
      <c r="F983" s="18">
        <v>10</v>
      </c>
      <c r="G983" s="18">
        <v>0.17</v>
      </c>
      <c r="H983" s="19">
        <f>VLOOKUP($A983,ENERGY!$A983:$E3673,COLUMN(D983),0)</f>
        <v>14764</v>
      </c>
      <c r="I983" s="19">
        <f>VLOOKUP($A983,ENERGY!$A983:$E3673,COLUMN(E983),0)</f>
        <v>12435</v>
      </c>
      <c r="J983" s="19">
        <f>VLOOKUP($A983,'HUMAN RESOURCES'!$A983:$L3673,COLUMN(D983),0)</f>
        <v>2.1999999999999999E-2</v>
      </c>
      <c r="K983" s="19">
        <f>VLOOKUP($A983,'HUMAN RESOURCES'!$A983:$L3673,COLUMN(E983),0)</f>
        <v>0.05</v>
      </c>
      <c r="L983" s="19">
        <f>VLOOKUP($A983,'HUMAN RESOURCES'!$A983:$L3673,COLUMN(F983),0)</f>
        <v>67</v>
      </c>
      <c r="M983" s="19">
        <f>VLOOKUP($A983,'HUMAN RESOURCES'!$A983:$L3673,COLUMN(G983),0)</f>
        <v>63</v>
      </c>
      <c r="N983" s="19">
        <f>VLOOKUP($A983,'HUMAN RESOURCES'!$A983:$L3673,COLUMN(H983),0)</f>
        <v>0.31</v>
      </c>
      <c r="O983" s="19">
        <f>VLOOKUP($A983,'HUMAN RESOURCES'!$A983:$L3673,COLUMN(I983),0)</f>
        <v>0.64100000000000001</v>
      </c>
      <c r="P983" s="19">
        <f>VLOOKUP($A983,'HUMAN RESOURCES'!$A983:$L3673,COLUMN(J983),0)</f>
        <v>4.9000000000000002E-2</v>
      </c>
      <c r="Q983" s="19">
        <f>VLOOKUP($A983,'HUMAN RESOURCES'!$A983:$L3673,COLUMN(K983),0)</f>
        <v>1174662334</v>
      </c>
      <c r="R983" s="19">
        <f>VLOOKUP($A983,'HUMAN RESOURCES'!$A983:$L3673,COLUMN(L983),0)</f>
        <v>0.30199999999999999</v>
      </c>
      <c r="S983" s="19">
        <f>VLOOKUP($A983,TOURISM!$A982:$E3672, COLUMN(D983),0)</f>
        <v>12462000000</v>
      </c>
      <c r="T983" s="19">
        <f>VLOOKUP($A983,TOURISM!$A982:$E3672, COLUMN(E983),0)</f>
        <v>12083000000</v>
      </c>
      <c r="U983" s="19">
        <f>VLOOKUP($A983,BUSINESS!$A983:$I3673, COLUMN(H983),0)</f>
        <v>4.3999999999999997E-2</v>
      </c>
      <c r="V983" s="19">
        <f>VLOOKUP($A983,BUSINESS!$A983:$I3673, COLUMN(I983),0)</f>
        <v>0.29499999999999998</v>
      </c>
    </row>
    <row r="984" spans="1:22" ht="15" x14ac:dyDescent="0.25">
      <c r="A984" s="14" t="s">
        <v>126</v>
      </c>
      <c r="B984" s="15" t="s">
        <v>148</v>
      </c>
      <c r="C984" s="16" t="s">
        <v>121</v>
      </c>
      <c r="D984" s="17">
        <v>12545438605</v>
      </c>
      <c r="E984" s="18">
        <v>6.0999999999999999E-2</v>
      </c>
      <c r="F984" s="18">
        <v>27</v>
      </c>
      <c r="G984" s="18">
        <v>0.08</v>
      </c>
      <c r="H984" s="19">
        <f>VLOOKUP($A984,ENERGY!$A984:$E3674,COLUMN(D984),0)</f>
        <v>8832</v>
      </c>
      <c r="I984" s="19">
        <f>VLOOKUP($A984,ENERGY!$A984:$E3674,COLUMN(E984),0)</f>
        <v>2769</v>
      </c>
      <c r="J984" s="19">
        <f>VLOOKUP($A984,'HUMAN RESOURCES'!$A984:$L3674,COLUMN(D984),0)</f>
        <v>2.1999999999999999E-2</v>
      </c>
      <c r="K984" s="19">
        <f>VLOOKUP($A984,'HUMAN RESOURCES'!$A984:$L3674,COLUMN(E984),0)</f>
        <v>4.2999999999999997E-2</v>
      </c>
      <c r="L984" s="19">
        <f>VLOOKUP($A984,'HUMAN RESOURCES'!$A984:$L3674,COLUMN(F984),0)</f>
        <v>69</v>
      </c>
      <c r="M984" s="19">
        <f>VLOOKUP($A984,'HUMAN RESOURCES'!$A984:$L3674,COLUMN(G984),0)</f>
        <v>68</v>
      </c>
      <c r="N984" s="19">
        <f>VLOOKUP($A984,'HUMAN RESOURCES'!$A984:$L3674,COLUMN(H984),0)</f>
        <v>0.32700000000000001</v>
      </c>
      <c r="O984" s="19">
        <f>VLOOKUP($A984,'HUMAN RESOURCES'!$A984:$L3674,COLUMN(I984),0)</f>
        <v>0.628</v>
      </c>
      <c r="P984" s="19">
        <f>VLOOKUP($A984,'HUMAN RESOURCES'!$A984:$L3674,COLUMN(J984),0)</f>
        <v>4.4999999999999998E-2</v>
      </c>
      <c r="Q984" s="19">
        <f>VLOOKUP($A984,'HUMAN RESOURCES'!$A984:$L3674,COLUMN(K984),0)</f>
        <v>147969967</v>
      </c>
      <c r="R984" s="19">
        <f>VLOOKUP($A984,'HUMAN RESOURCES'!$A984:$L3674,COLUMN(L984),0)</f>
        <v>0.28999999999999998</v>
      </c>
      <c r="S984" s="19">
        <f>VLOOKUP($A984,TOURISM!$A983:$E3673, COLUMN(D984),0)</f>
        <v>75000000</v>
      </c>
      <c r="T984" s="19">
        <f>VLOOKUP($A984,TOURISM!$A983:$E3673, COLUMN(E984),0)</f>
        <v>735000000</v>
      </c>
      <c r="U984" s="19">
        <f>VLOOKUP($A984,BUSINESS!$A984:$I3674, COLUMN(H984),0)</f>
        <v>2.5000000000000001E-2</v>
      </c>
      <c r="V984" s="19">
        <f>VLOOKUP($A984,BUSINESS!$A984:$I3674, COLUMN(I984),0)</f>
        <v>0.30199999999999999</v>
      </c>
    </row>
    <row r="985" spans="1:22" ht="15" x14ac:dyDescent="0.25">
      <c r="A985" s="14" t="s">
        <v>126</v>
      </c>
      <c r="B985" s="15" t="s">
        <v>149</v>
      </c>
      <c r="C985" s="16" t="s">
        <v>121</v>
      </c>
      <c r="D985" s="20">
        <v>15079752557.5</v>
      </c>
      <c r="E985" s="21">
        <v>6.4000000000000001E-2</v>
      </c>
      <c r="F985" s="19">
        <v>190</v>
      </c>
      <c r="G985" s="19">
        <v>0.12</v>
      </c>
      <c r="H985" s="19">
        <f>VLOOKUP($A985,ENERGY!$A985:$E3675,COLUMN(D985),0)</f>
        <v>20494</v>
      </c>
      <c r="I985" s="19">
        <f>VLOOKUP($A985,ENERGY!$A985:$E3675,COLUMN(E985),0)</f>
        <v>79482</v>
      </c>
      <c r="J985" s="19">
        <f>VLOOKUP($A985,'HUMAN RESOURCES'!$A985:$L3675,COLUMN(D985),0)</f>
        <v>2.1999999999999999E-2</v>
      </c>
      <c r="K985" s="19">
        <f>VLOOKUP($A985,'HUMAN RESOURCES'!$A985:$L3675,COLUMN(E985),0)</f>
        <v>1.4E-2</v>
      </c>
      <c r="L985" s="19">
        <f>VLOOKUP($A985,'HUMAN RESOURCES'!$A985:$L3675,COLUMN(F985),0)</f>
        <v>77</v>
      </c>
      <c r="M985" s="19">
        <f>VLOOKUP($A985,'HUMAN RESOURCES'!$A985:$L3675,COLUMN(G985),0)</f>
        <v>75</v>
      </c>
      <c r="N985" s="19">
        <f>VLOOKUP($A985,'HUMAN RESOURCES'!$A985:$L3675,COLUMN(H985),0)</f>
        <v>0.313</v>
      </c>
      <c r="O985" s="19">
        <f>VLOOKUP($A985,'HUMAN RESOURCES'!$A985:$L3675,COLUMN(I985),0)</f>
        <v>0.63700000000000001</v>
      </c>
      <c r="P985" s="19">
        <f>VLOOKUP($A985,'HUMAN RESOURCES'!$A985:$L3675,COLUMN(J985),0)</f>
        <v>4.9000000000000002E-2</v>
      </c>
      <c r="Q985" s="19">
        <f>VLOOKUP($A985,'HUMAN RESOURCES'!$A985:$L3675,COLUMN(K985),0)</f>
        <v>313843</v>
      </c>
      <c r="R985" s="19">
        <f>VLOOKUP($A985,'HUMAN RESOURCES'!$A985:$L3675,COLUMN(L985),0)</f>
        <v>0.376</v>
      </c>
      <c r="S985" s="19">
        <f>VLOOKUP($A985,TOURISM!$A984:$E3674, COLUMN(D985),0)</f>
        <v>1559000000</v>
      </c>
      <c r="T985" s="19">
        <f>VLOOKUP($A985,TOURISM!$A984:$E3674, COLUMN(E985),0)</f>
        <v>211000000</v>
      </c>
      <c r="U985" s="19">
        <f>VLOOKUP($A985,BUSINESS!$A985:$I3675, COLUMN(H985),0)</f>
        <v>0.23200000000000001</v>
      </c>
      <c r="V985" s="19">
        <f>VLOOKUP($A985,BUSINESS!$A985:$I3675, COLUMN(I985),0)</f>
        <v>1.3879999999999999</v>
      </c>
    </row>
    <row r="986" spans="1:22" ht="15" x14ac:dyDescent="0.25">
      <c r="A986" s="14" t="s">
        <v>126</v>
      </c>
      <c r="B986" s="15" t="s">
        <v>150</v>
      </c>
      <c r="C986" s="16" t="s">
        <v>121</v>
      </c>
      <c r="D986" s="17">
        <v>170000000000</v>
      </c>
      <c r="E986" s="18">
        <v>3.3000000000000002E-2</v>
      </c>
      <c r="F986" s="18">
        <v>29</v>
      </c>
      <c r="G986" s="18">
        <v>0.129</v>
      </c>
      <c r="H986" s="19">
        <f>VLOOKUP($A986,ENERGY!$A986:$E3676,COLUMN(D986),0)</f>
        <v>73580</v>
      </c>
      <c r="I986" s="19">
        <f>VLOOKUP($A986,ENERGY!$A986:$E3676,COLUMN(E986),0)</f>
        <v>131601</v>
      </c>
      <c r="J986" s="19">
        <f>VLOOKUP($A986,'HUMAN RESOURCES'!$A986:$L3676,COLUMN(D986),0)</f>
        <v>2.3E-2</v>
      </c>
      <c r="K986" s="19">
        <f>VLOOKUP($A986,'HUMAN RESOURCES'!$A986:$L3676,COLUMN(E986),0)</f>
        <v>2.3E-2</v>
      </c>
      <c r="L986" s="19">
        <f>VLOOKUP($A986,'HUMAN RESOURCES'!$A986:$L3676,COLUMN(F986),0)</f>
        <v>72</v>
      </c>
      <c r="M986" s="19">
        <f>VLOOKUP($A986,'HUMAN RESOURCES'!$A986:$L3676,COLUMN(G986),0)</f>
        <v>62</v>
      </c>
      <c r="N986" s="19">
        <f>VLOOKUP($A986,'HUMAN RESOURCES'!$A986:$L3676,COLUMN(H986),0)</f>
        <v>0.245</v>
      </c>
      <c r="O986" s="19">
        <f>VLOOKUP($A986,'HUMAN RESOURCES'!$A986:$L3676,COLUMN(I986),0)</f>
        <v>0.68400000000000005</v>
      </c>
      <c r="P986" s="19">
        <f>VLOOKUP($A986,'HUMAN RESOURCES'!$A986:$L3676,COLUMN(J986),0)</f>
        <v>7.0999999999999994E-2</v>
      </c>
      <c r="Q986" s="19">
        <f>VLOOKUP($A986,'HUMAN RESOURCES'!$A986:$L3676,COLUMN(K986),0)</f>
        <v>15674000</v>
      </c>
      <c r="R986" s="19">
        <f>VLOOKUP($A986,'HUMAN RESOURCES'!$A986:$L3676,COLUMN(L986),0)</f>
        <v>0.54100000000000004</v>
      </c>
      <c r="S986" s="19">
        <f>VLOOKUP($A986,TOURISM!$A985:$E3675, COLUMN(D986),0)</f>
        <v>1255000000</v>
      </c>
      <c r="T986" s="19">
        <f>VLOOKUP($A986,TOURISM!$A985:$E3675, COLUMN(E986),0)</f>
        <v>1361000000</v>
      </c>
      <c r="U986" s="19">
        <f>VLOOKUP($A986,BUSINESS!$A986:$I3676, COLUMN(H986),0)</f>
        <v>0.11</v>
      </c>
      <c r="V986" s="19">
        <f>VLOOKUP($A986,BUSINESS!$A986:$I3676, COLUMN(I986),0)</f>
        <v>0.95799999999999996</v>
      </c>
    </row>
    <row r="987" spans="1:22" ht="15" x14ac:dyDescent="0.25">
      <c r="A987" s="14" t="s">
        <v>126</v>
      </c>
      <c r="B987" s="15" t="s">
        <v>151</v>
      </c>
      <c r="C987" s="16" t="s">
        <v>121</v>
      </c>
      <c r="D987" s="17">
        <v>174000000000</v>
      </c>
      <c r="E987" s="18">
        <v>3.7999999999999999E-2</v>
      </c>
      <c r="F987" s="18">
        <v>74</v>
      </c>
      <c r="G987" s="18">
        <v>8.7999999999999995E-2</v>
      </c>
      <c r="H987" s="19">
        <f>VLOOKUP($A987,ENERGY!$A987:$E3677,COLUMN(D987),0)</f>
        <v>38643</v>
      </c>
      <c r="I987" s="19">
        <f>VLOOKUP($A987,ENERGY!$A987:$E3677,COLUMN(E987),0)</f>
        <v>74066</v>
      </c>
      <c r="J987" s="19">
        <f>VLOOKUP($A987,'HUMAN RESOURCES'!$A987:$L3677,COLUMN(D987),0)</f>
        <v>2.4E-2</v>
      </c>
      <c r="K987" s="19">
        <f>VLOOKUP($A987,'HUMAN RESOURCES'!$A987:$L3677,COLUMN(E987),0)</f>
        <v>4.2999999999999997E-2</v>
      </c>
      <c r="L987" s="19">
        <f>VLOOKUP($A987,'HUMAN RESOURCES'!$A987:$L3677,COLUMN(F987),0)</f>
        <v>71</v>
      </c>
      <c r="M987" s="19">
        <f>VLOOKUP($A987,'HUMAN RESOURCES'!$A987:$L3677,COLUMN(G987),0)</f>
        <v>64</v>
      </c>
      <c r="N987" s="19">
        <f>VLOOKUP($A987,'HUMAN RESOURCES'!$A987:$L3677,COLUMN(H987),0)</f>
        <v>0.31</v>
      </c>
      <c r="O987" s="19">
        <f>VLOOKUP($A987,'HUMAN RESOURCES'!$A987:$L3677,COLUMN(I987),0)</f>
        <v>0.64500000000000002</v>
      </c>
      <c r="P987" s="19">
        <f>VLOOKUP($A987,'HUMAN RESOURCES'!$A987:$L3677,COLUMN(J987),0)</f>
        <v>4.5999999999999999E-2</v>
      </c>
      <c r="Q987" s="19">
        <f>VLOOKUP($A987,'HUMAN RESOURCES'!$A987:$L3677,COLUMN(K987),0)</f>
        <v>27302800</v>
      </c>
      <c r="R987" s="19">
        <f>VLOOKUP($A987,'HUMAN RESOURCES'!$A987:$L3677,COLUMN(L987),0)</f>
        <v>0.36299999999999999</v>
      </c>
      <c r="S987" s="19">
        <f>VLOOKUP($A987,TOURISM!$A986:$E3676, COLUMN(D987),0)</f>
        <v>64000000</v>
      </c>
      <c r="T987" s="19">
        <f>VLOOKUP($A987,TOURISM!$A986:$E3676, COLUMN(E987),0)</f>
        <v>448000000</v>
      </c>
      <c r="U987" s="19">
        <f>VLOOKUP($A987,BUSINESS!$A987:$I3677, COLUMN(H987),0)</f>
        <v>9.0999999999999998E-2</v>
      </c>
      <c r="V987" s="19">
        <f>VLOOKUP($A987,BUSINESS!$A987:$I3677, COLUMN(I987),0)</f>
        <v>0.45800000000000002</v>
      </c>
    </row>
    <row r="988" spans="1:22" ht="15" x14ac:dyDescent="0.25">
      <c r="A988" s="14" t="s">
        <v>126</v>
      </c>
      <c r="B988" s="15" t="s">
        <v>152</v>
      </c>
      <c r="C988" s="16" t="s">
        <v>121</v>
      </c>
      <c r="D988" s="17">
        <v>192000000000</v>
      </c>
      <c r="E988" s="18">
        <v>0.04</v>
      </c>
      <c r="F988" s="18">
        <v>1577</v>
      </c>
      <c r="G988" s="18">
        <v>5.3999999999999999E-2</v>
      </c>
      <c r="H988" s="19">
        <f>VLOOKUP($A988,ENERGY!$A988:$E3678,COLUMN(D988),0)</f>
        <v>30845</v>
      </c>
      <c r="I988" s="19">
        <f>VLOOKUP($A988,ENERGY!$A988:$E3678,COLUMN(E988),0)</f>
        <v>28474</v>
      </c>
      <c r="J988" s="19">
        <f>VLOOKUP($A988,'HUMAN RESOURCES'!$A988:$L3678,COLUMN(D988),0)</f>
        <v>2.4E-2</v>
      </c>
      <c r="K988" s="19">
        <f>VLOOKUP($A988,'HUMAN RESOURCES'!$A988:$L3678,COLUMN(E988),0)</f>
        <v>0.03</v>
      </c>
      <c r="L988" s="19">
        <f>VLOOKUP($A988,'HUMAN RESOURCES'!$A988:$L3678,COLUMN(F988),0)</f>
        <v>73</v>
      </c>
      <c r="M988" s="19">
        <f>VLOOKUP($A988,'HUMAN RESOURCES'!$A988:$L3678,COLUMN(G988),0)</f>
        <v>65</v>
      </c>
      <c r="N988" s="19">
        <f>VLOOKUP($A988,'HUMAN RESOURCES'!$A988:$L3678,COLUMN(H988),0)</f>
        <v>0.30199999999999999</v>
      </c>
      <c r="O988" s="19">
        <f>VLOOKUP($A988,'HUMAN RESOURCES'!$A988:$L3678,COLUMN(I988),0)</f>
        <v>0.64900000000000002</v>
      </c>
      <c r="P988" s="19">
        <f>VLOOKUP($A988,'HUMAN RESOURCES'!$A988:$L3678,COLUMN(J988),0)</f>
        <v>4.9000000000000002E-2</v>
      </c>
      <c r="Q988" s="19">
        <f>VLOOKUP($A988,'HUMAN RESOURCES'!$A988:$L3678,COLUMN(K988),0)</f>
        <v>5318700</v>
      </c>
      <c r="R988" s="19">
        <f>VLOOKUP($A988,'HUMAN RESOURCES'!$A988:$L3678,COLUMN(L988),0)</f>
        <v>0.35299999999999998</v>
      </c>
      <c r="S988" s="19">
        <f>VLOOKUP($A988,TOURISM!$A987:$E3677, COLUMN(D988),0)</f>
        <v>569000000</v>
      </c>
      <c r="T988" s="19">
        <f>VLOOKUP($A988,TOURISM!$A987:$E3677, COLUMN(E988),0)</f>
        <v>451000000</v>
      </c>
      <c r="U988" s="19">
        <f>VLOOKUP($A988,BUSINESS!$A988:$I3678, COLUMN(H988),0)</f>
        <v>0.157</v>
      </c>
      <c r="V988" s="19">
        <f>VLOOKUP($A988,BUSINESS!$A988:$I3678, COLUMN(I988),0)</f>
        <v>0.65300000000000002</v>
      </c>
    </row>
    <row r="989" spans="1:22" ht="15" x14ac:dyDescent="0.25">
      <c r="A989" s="14" t="s">
        <v>126</v>
      </c>
      <c r="B989" s="15" t="s">
        <v>153</v>
      </c>
      <c r="C989" s="16" t="s">
        <v>121</v>
      </c>
      <c r="D989" s="17">
        <v>1000000000000</v>
      </c>
      <c r="E989" s="18">
        <v>6.6000000000000003E-2</v>
      </c>
      <c r="F989" s="18">
        <v>1253</v>
      </c>
      <c r="G989" s="18">
        <v>7.1999999999999995E-2</v>
      </c>
      <c r="H989" s="19">
        <f>VLOOKUP($A989,ENERGY!$A989:$E3679,COLUMN(D989),0)</f>
        <v>208284</v>
      </c>
      <c r="I989" s="19">
        <f>VLOOKUP($A989,ENERGY!$A989:$E3679,COLUMN(E989),0)</f>
        <v>482277</v>
      </c>
      <c r="J989" s="19">
        <f>VLOOKUP($A989,'HUMAN RESOURCES'!$A989:$L3679,COLUMN(D989),0)</f>
        <v>2.5000000000000001E-2</v>
      </c>
      <c r="K989" s="19">
        <f>VLOOKUP($A989,'HUMAN RESOURCES'!$A989:$L3679,COLUMN(E989),0)</f>
        <v>0.04</v>
      </c>
      <c r="L989" s="19">
        <f>VLOOKUP($A989,'HUMAN RESOURCES'!$A989:$L3679,COLUMN(F989),0)</f>
        <v>67</v>
      </c>
      <c r="M989" s="19">
        <f>VLOOKUP($A989,'HUMAN RESOURCES'!$A989:$L3679,COLUMN(G989),0)</f>
        <v>65</v>
      </c>
      <c r="N989" s="19">
        <f>VLOOKUP($A989,'HUMAN RESOURCES'!$A989:$L3679,COLUMN(H989),0)</f>
        <v>0.38300000000000001</v>
      </c>
      <c r="O989" s="19">
        <f>VLOOKUP($A989,'HUMAN RESOURCES'!$A989:$L3679,COLUMN(I989),0)</f>
        <v>0.56999999999999995</v>
      </c>
      <c r="P989" s="19">
        <f>VLOOKUP($A989,'HUMAN RESOURCES'!$A989:$L3679,COLUMN(J989),0)</f>
        <v>4.7E-2</v>
      </c>
      <c r="Q989" s="19">
        <f>VLOOKUP($A989,'HUMAN RESOURCES'!$A989:$L3679,COLUMN(K989),0)</f>
        <v>26249412</v>
      </c>
      <c r="R989" s="19">
        <f>VLOOKUP($A989,'HUMAN RESOURCES'!$A989:$L3679,COLUMN(L989),0)</f>
        <v>0.16200000000000001</v>
      </c>
      <c r="S989" s="19">
        <f>VLOOKUP($A989,TOURISM!$A988:$E3678, COLUMN(D989),0)</f>
        <v>353000000</v>
      </c>
      <c r="T989" s="19">
        <f>VLOOKUP($A989,TOURISM!$A988:$E3678, COLUMN(E989),0)</f>
        <v>545000000</v>
      </c>
      <c r="U989" s="19">
        <f>VLOOKUP($A989,BUSINESS!$A989:$I3679, COLUMN(H989),0)</f>
        <v>1.7000000000000001E-2</v>
      </c>
      <c r="V989" s="19">
        <f>VLOOKUP($A989,BUSINESS!$A989:$I3679, COLUMN(I989),0)</f>
        <v>0.16</v>
      </c>
    </row>
    <row r="990" spans="1:22" ht="15" x14ac:dyDescent="0.25">
      <c r="A990" s="14" t="s">
        <v>126</v>
      </c>
      <c r="B990" s="15" t="s">
        <v>154</v>
      </c>
      <c r="C990" s="16" t="s">
        <v>121</v>
      </c>
      <c r="D990" s="17">
        <v>40715240469</v>
      </c>
      <c r="E990" s="18">
        <v>3.4000000000000002E-2</v>
      </c>
      <c r="F990" s="18">
        <v>68</v>
      </c>
      <c r="G990" s="18">
        <v>0.189</v>
      </c>
      <c r="H990" s="19">
        <f>VLOOKUP($A990,ENERGY!$A990:$E3680,COLUMN(D990),0)</f>
        <v>8798</v>
      </c>
      <c r="I990" s="19">
        <f>VLOOKUP($A990,ENERGY!$A990:$E3680,COLUMN(E990),0)</f>
        <v>11965</v>
      </c>
      <c r="J990" s="19">
        <f>VLOOKUP($A990,'HUMAN RESOURCES'!$A990:$L3680,COLUMN(D990),0)</f>
        <v>2.5999999999999999E-2</v>
      </c>
      <c r="K990" s="19">
        <f>VLOOKUP($A990,'HUMAN RESOURCES'!$A990:$L3680,COLUMN(E990),0)</f>
        <v>2.5999999999999999E-2</v>
      </c>
      <c r="L990" s="19">
        <f>VLOOKUP($A990,'HUMAN RESOURCES'!$A990:$L3680,COLUMN(F990),0)</f>
        <v>71</v>
      </c>
      <c r="M990" s="19">
        <f>VLOOKUP($A990,'HUMAN RESOURCES'!$A990:$L3680,COLUMN(G990),0)</f>
        <v>65</v>
      </c>
      <c r="N990" s="19">
        <f>VLOOKUP($A990,'HUMAN RESOURCES'!$A990:$L3680,COLUMN(H990),0)</f>
        <v>0.36</v>
      </c>
      <c r="O990" s="19">
        <f>VLOOKUP($A990,'HUMAN RESOURCES'!$A990:$L3680,COLUMN(I990),0)</f>
        <v>0.60399999999999998</v>
      </c>
      <c r="P990" s="19">
        <f>VLOOKUP($A990,'HUMAN RESOURCES'!$A990:$L3680,COLUMN(J990),0)</f>
        <v>3.5999999999999997E-2</v>
      </c>
      <c r="Q990" s="19">
        <f>VLOOKUP($A990,'HUMAN RESOURCES'!$A990:$L3680,COLUMN(K990),0)</f>
        <v>90371287</v>
      </c>
      <c r="R990" s="19">
        <f>VLOOKUP($A990,'HUMAN RESOURCES'!$A990:$L3680,COLUMN(L990),0)</f>
        <v>0.45800000000000002</v>
      </c>
      <c r="S990" s="19">
        <f>VLOOKUP($A990,TOURISM!$A989:$E3679, COLUMN(D990),0)</f>
        <v>3024000000</v>
      </c>
      <c r="T990" s="19">
        <f>VLOOKUP($A990,TOURISM!$A989:$E3679, COLUMN(E990),0)</f>
        <v>2553000000</v>
      </c>
      <c r="U990" s="19">
        <f>VLOOKUP($A990,BUSINESS!$A990:$I3680, COLUMN(H990),0)</f>
        <v>6.2E-2</v>
      </c>
      <c r="V990" s="19">
        <f>VLOOKUP($A990,BUSINESS!$A990:$I3680, COLUMN(I990),0)</f>
        <v>0.754</v>
      </c>
    </row>
    <row r="991" spans="1:22" ht="15" x14ac:dyDescent="0.25">
      <c r="A991" s="14" t="s">
        <v>126</v>
      </c>
      <c r="B991" s="15" t="s">
        <v>155</v>
      </c>
      <c r="C991" s="16" t="s">
        <v>121</v>
      </c>
      <c r="D991" s="17">
        <v>5161336170</v>
      </c>
      <c r="E991" s="18">
        <v>5.6000000000000001E-2</v>
      </c>
      <c r="F991" s="18">
        <v>40</v>
      </c>
      <c r="G991" s="18">
        <v>0.23699999999999999</v>
      </c>
      <c r="H991" s="19">
        <f>VLOOKUP($A991,ENERGY!$A991:$E3681,COLUMN(D991),0)</f>
        <v>2346</v>
      </c>
      <c r="I991" s="19">
        <f>VLOOKUP($A991,ENERGY!$A991:$E3681,COLUMN(E991),0)</f>
        <v>2563</v>
      </c>
      <c r="J991" s="19">
        <f>VLOOKUP($A991,'HUMAN RESOURCES'!$A991:$L3681,COLUMN(D991),0)</f>
        <v>2.5999999999999999E-2</v>
      </c>
      <c r="K991" s="19">
        <f>VLOOKUP($A991,'HUMAN RESOURCES'!$A991:$L3681,COLUMN(E991),0)</f>
        <v>4.2000000000000003E-2</v>
      </c>
      <c r="L991" s="19">
        <f>VLOOKUP($A991,'HUMAN RESOURCES'!$A991:$L3681,COLUMN(F991),0)</f>
        <v>72</v>
      </c>
      <c r="M991" s="19">
        <f>VLOOKUP($A991,'HUMAN RESOURCES'!$A991:$L3681,COLUMN(G991),0)</f>
        <v>67</v>
      </c>
      <c r="N991" s="19">
        <f>VLOOKUP($A991,'HUMAN RESOURCES'!$A991:$L3681,COLUMN(H991),0)</f>
        <v>0.33200000000000002</v>
      </c>
      <c r="O991" s="19">
        <f>VLOOKUP($A991,'HUMAN RESOURCES'!$A991:$L3681,COLUMN(I991),0)</f>
        <v>0.62</v>
      </c>
      <c r="P991" s="19">
        <f>VLOOKUP($A991,'HUMAN RESOURCES'!$A991:$L3681,COLUMN(J991),0)</f>
        <v>4.8000000000000001E-2</v>
      </c>
      <c r="Q991" s="19">
        <f>VLOOKUP($A991,'HUMAN RESOURCES'!$A991:$L3681,COLUMN(K991),0)</f>
        <v>13940518</v>
      </c>
      <c r="R991" s="19">
        <f>VLOOKUP($A991,'HUMAN RESOURCES'!$A991:$L3681,COLUMN(L991),0)</f>
        <v>0.19500000000000001</v>
      </c>
      <c r="S991" s="19">
        <f>VLOOKUP($A991,TOURISM!$A990:$E3680, COLUMN(D991),0)</f>
        <v>1280000000</v>
      </c>
      <c r="T991" s="19">
        <f>VLOOKUP($A991,TOURISM!$A990:$E3680, COLUMN(E991),0)</f>
        <v>180000000</v>
      </c>
      <c r="U991" s="19">
        <f>VLOOKUP($A991,BUSINESS!$A991:$I3681, COLUMN(H991),0)</f>
        <v>5.0000000000000001E-3</v>
      </c>
      <c r="V991" s="19">
        <f>VLOOKUP($A991,BUSINESS!$A991:$I3681, COLUMN(I991),0)</f>
        <v>0.30399999999999999</v>
      </c>
    </row>
    <row r="992" spans="1:22" ht="15" x14ac:dyDescent="0.25">
      <c r="A992" s="14" t="s">
        <v>126</v>
      </c>
      <c r="B992" s="15" t="s">
        <v>156</v>
      </c>
      <c r="C992" s="16" t="s">
        <v>121</v>
      </c>
      <c r="D992" s="17">
        <v>273000000000</v>
      </c>
      <c r="E992" s="18">
        <v>3.9E-2</v>
      </c>
      <c r="F992" s="18">
        <v>162</v>
      </c>
      <c r="G992" s="18">
        <v>7.0000000000000007E-2</v>
      </c>
      <c r="H992" s="19">
        <f>VLOOKUP($A992,ENERGY!$A992:$E3682,COLUMN(D992),0)</f>
        <v>96291</v>
      </c>
      <c r="I992" s="19">
        <f>VLOOKUP($A992,ENERGY!$A992:$E3682,COLUMN(E992),0)</f>
        <v>252345</v>
      </c>
      <c r="J992" s="19">
        <f>VLOOKUP($A992,'HUMAN RESOURCES'!$A992:$L3682,COLUMN(D992),0)</f>
        <v>2.7E-2</v>
      </c>
      <c r="K992" s="19">
        <f>VLOOKUP($A992,'HUMAN RESOURCES'!$A992:$L3682,COLUMN(E992),0)</f>
        <v>7.5999999999999998E-2</v>
      </c>
      <c r="L992" s="19">
        <f>VLOOKUP($A992,'HUMAN RESOURCES'!$A992:$L3682,COLUMN(F992),0)</f>
        <v>67</v>
      </c>
      <c r="M992" s="19">
        <f>VLOOKUP($A992,'HUMAN RESOURCES'!$A992:$L3682,COLUMN(G992),0)</f>
        <v>65</v>
      </c>
      <c r="N992" s="19">
        <f>VLOOKUP($A992,'HUMAN RESOURCES'!$A992:$L3682,COLUMN(H992),0)</f>
        <v>0.36499999999999999</v>
      </c>
      <c r="O992" s="19">
        <f>VLOOKUP($A992,'HUMAN RESOURCES'!$A992:$L3682,COLUMN(I992),0)</f>
        <v>0.59299999999999997</v>
      </c>
      <c r="P992" s="19">
        <f>VLOOKUP($A992,'HUMAN RESOURCES'!$A992:$L3682,COLUMN(J992),0)</f>
        <v>4.2999999999999997E-2</v>
      </c>
      <c r="Q992" s="19">
        <f>VLOOKUP($A992,'HUMAN RESOURCES'!$A992:$L3682,COLUMN(K992),0)</f>
        <v>167008083</v>
      </c>
      <c r="R992" s="19">
        <f>VLOOKUP($A992,'HUMAN RESOURCES'!$A992:$L3682,COLUMN(L992),0)</f>
        <v>0.35799999999999998</v>
      </c>
      <c r="S992" s="19">
        <f>VLOOKUP($A992,TOURISM!$A991:$E3681, COLUMN(D992),0)</f>
        <v>986000000</v>
      </c>
      <c r="T992" s="19">
        <f>VLOOKUP($A992,TOURISM!$A991:$E3681, COLUMN(E992),0)</f>
        <v>2163000000</v>
      </c>
      <c r="U992" s="19">
        <f>VLOOKUP($A992,BUSINESS!$A992:$I3682, COLUMN(H992),0)</f>
        <v>7.0000000000000007E-2</v>
      </c>
      <c r="V992" s="19">
        <f>VLOOKUP($A992,BUSINESS!$A992:$I3682, COLUMN(I992),0)</f>
        <v>0.52700000000000002</v>
      </c>
    </row>
    <row r="993" spans="1:22" ht="15" x14ac:dyDescent="0.25">
      <c r="A993" s="14" t="s">
        <v>126</v>
      </c>
      <c r="B993" s="15" t="s">
        <v>157</v>
      </c>
      <c r="C993" s="16" t="s">
        <v>121</v>
      </c>
      <c r="D993" s="17">
        <v>693800000</v>
      </c>
      <c r="E993" s="18">
        <v>8.5999999999999993E-2</v>
      </c>
      <c r="F993" s="18">
        <v>55</v>
      </c>
      <c r="G993" s="18">
        <v>0.13100000000000001</v>
      </c>
      <c r="H993" s="19">
        <f>VLOOKUP($A993,ENERGY!$A993:$E3683,COLUMN(D993),0)</f>
        <v>58</v>
      </c>
      <c r="I993" s="19">
        <f>VLOOKUP($A993,ENERGY!$A993:$E3683,COLUMN(E993),0)</f>
        <v>176</v>
      </c>
      <c r="J993" s="19">
        <f>VLOOKUP($A993,'HUMAN RESOURCES'!$A993:$L3683,COLUMN(D993),0)</f>
        <v>2.9000000000000001E-2</v>
      </c>
      <c r="K993" s="19">
        <f>VLOOKUP($A993,'HUMAN RESOURCES'!$A993:$L3683,COLUMN(E993),0)</f>
        <v>6.3E-2</v>
      </c>
      <c r="L993" s="19">
        <f>VLOOKUP($A993,'HUMAN RESOURCES'!$A993:$L3683,COLUMN(F993),0)</f>
        <v>67</v>
      </c>
      <c r="M993" s="19">
        <f>VLOOKUP($A993,'HUMAN RESOURCES'!$A993:$L3683,COLUMN(G993),0)</f>
        <v>65</v>
      </c>
      <c r="N993" s="19">
        <f>VLOOKUP($A993,'HUMAN RESOURCES'!$A993:$L3683,COLUMN(H993),0)</f>
        <v>0.38100000000000001</v>
      </c>
      <c r="O993" s="19">
        <f>VLOOKUP($A993,'HUMAN RESOURCES'!$A993:$L3683,COLUMN(I993),0)</f>
        <v>0.58099999999999996</v>
      </c>
      <c r="P993" s="19">
        <f>VLOOKUP($A993,'HUMAN RESOURCES'!$A993:$L3683,COLUMN(J993),0)</f>
        <v>3.6999999999999998E-2</v>
      </c>
      <c r="Q993" s="19">
        <f>VLOOKUP($A993,'HUMAN RESOURCES'!$A993:$L3683,COLUMN(K993),0)</f>
        <v>6139127</v>
      </c>
      <c r="R993" s="19">
        <f>VLOOKUP($A993,'HUMAN RESOURCES'!$A993:$L3683,COLUMN(L993),0)</f>
        <v>0.308</v>
      </c>
      <c r="S993" s="19">
        <f>VLOOKUP($A993,TOURISM!$A992:$E3682, COLUMN(D993),0)</f>
        <v>280000000</v>
      </c>
      <c r="T993" s="19">
        <f>VLOOKUP($A993,TOURISM!$A992:$E3682, COLUMN(E993),0)</f>
        <v>51000000</v>
      </c>
      <c r="U993" s="19">
        <f>VLOOKUP($A993,BUSINESS!$A993:$I3683, COLUMN(H993),0)</f>
        <v>3.5999999999999997E-2</v>
      </c>
      <c r="V993" s="19">
        <f>VLOOKUP($A993,BUSINESS!$A993:$I3683, COLUMN(I993),0)</f>
        <v>0.32900000000000001</v>
      </c>
    </row>
    <row r="994" spans="1:22" ht="15" x14ac:dyDescent="0.25">
      <c r="A994" s="14" t="s">
        <v>126</v>
      </c>
      <c r="B994" s="15" t="s">
        <v>158</v>
      </c>
      <c r="C994" s="16" t="s">
        <v>121</v>
      </c>
      <c r="D994" s="17">
        <v>19271523179</v>
      </c>
      <c r="E994" s="18">
        <v>1.9E-2</v>
      </c>
      <c r="F994" s="18">
        <v>81</v>
      </c>
      <c r="G994" s="19">
        <v>0.12</v>
      </c>
      <c r="H994" s="19">
        <f>VLOOKUP($A994,ENERGY!$A994:$E3684,COLUMN(D994),0)</f>
        <v>18406</v>
      </c>
      <c r="I994" s="19">
        <f>VLOOKUP($A994,ENERGY!$A994:$E3684,COLUMN(E994),0)</f>
        <v>43337</v>
      </c>
      <c r="J994" s="19">
        <f>VLOOKUP($A994,'HUMAN RESOURCES'!$A994:$L3684,COLUMN(D994),0)</f>
        <v>3.1E-2</v>
      </c>
      <c r="K994" s="19">
        <f>VLOOKUP($A994,'HUMAN RESOURCES'!$A994:$L3684,COLUMN(E994),0)</f>
        <v>4.8000000000000001E-2</v>
      </c>
      <c r="L994" s="19">
        <f>VLOOKUP($A994,'HUMAN RESOURCES'!$A994:$L3684,COLUMN(F994),0)</f>
        <v>70</v>
      </c>
      <c r="M994" s="19">
        <f>VLOOKUP($A994,'HUMAN RESOURCES'!$A994:$L3684,COLUMN(G994),0)</f>
        <v>63</v>
      </c>
      <c r="N994" s="19">
        <f>VLOOKUP($A994,'HUMAN RESOURCES'!$A994:$L3684,COLUMN(H994),0)</f>
        <v>0.36499999999999999</v>
      </c>
      <c r="O994" s="19">
        <f>VLOOKUP($A994,'HUMAN RESOURCES'!$A994:$L3684,COLUMN(I994),0)</f>
        <v>0.6</v>
      </c>
      <c r="P994" s="19">
        <f>VLOOKUP($A994,'HUMAN RESOURCES'!$A994:$L3684,COLUMN(J994),0)</f>
        <v>3.5000000000000003E-2</v>
      </c>
      <c r="Q994" s="19">
        <f>VLOOKUP($A994,'HUMAN RESOURCES'!$A994:$L3684,COLUMN(K994),0)</f>
        <v>7275252</v>
      </c>
      <c r="R994" s="19">
        <f>VLOOKUP($A994,'HUMAN RESOURCES'!$A994:$L3684,COLUMN(L994),0)</f>
        <v>0.26500000000000001</v>
      </c>
      <c r="S994" s="19">
        <f>VLOOKUP($A994,TOURISM!$A993:$E3683, COLUMN(D994),0)</f>
        <v>23700000</v>
      </c>
      <c r="T994" s="19">
        <f>VLOOKUP($A994,TOURISM!$A993:$E3683, COLUMN(E994),0)</f>
        <v>10800000</v>
      </c>
      <c r="U994" s="19">
        <f>VLOOKUP($A994,BUSINESS!$A994:$I3684, COLUMN(H994),0)</f>
        <v>8.7999999999999995E-2</v>
      </c>
      <c r="V994" s="19">
        <f>VLOOKUP($A994,BUSINESS!$A994:$I3684, COLUMN(I994),0)</f>
        <v>0.505</v>
      </c>
    </row>
    <row r="995" spans="1:22" ht="15" x14ac:dyDescent="0.25">
      <c r="A995" s="14" t="s">
        <v>126</v>
      </c>
      <c r="B995" s="15" t="s">
        <v>159</v>
      </c>
      <c r="C995" s="16" t="s">
        <v>121</v>
      </c>
      <c r="D995" s="17">
        <v>27934030937</v>
      </c>
      <c r="E995" s="18">
        <v>5.1999999999999998E-2</v>
      </c>
      <c r="F995" s="18">
        <v>53</v>
      </c>
      <c r="G995" s="19">
        <v>0.12</v>
      </c>
      <c r="H995" s="19">
        <f>VLOOKUP($A995,ENERGY!$A995:$E3685,COLUMN(D995),0)</f>
        <v>50678</v>
      </c>
      <c r="I995" s="19">
        <f>VLOOKUP($A995,ENERGY!$A995:$E3685,COLUMN(E995),0)</f>
        <v>119306</v>
      </c>
      <c r="J995" s="19">
        <f>VLOOKUP($A995,'HUMAN RESOURCES'!$A995:$L3685,COLUMN(D995),0)</f>
        <v>3.6999999999999998E-2</v>
      </c>
      <c r="K995" s="19">
        <f>VLOOKUP($A995,'HUMAN RESOURCES'!$A995:$L3685,COLUMN(E995),0)</f>
        <v>5.6000000000000001E-2</v>
      </c>
      <c r="L995" s="19">
        <f>VLOOKUP($A995,'HUMAN RESOURCES'!$A995:$L3685,COLUMN(F995),0)</f>
        <v>66</v>
      </c>
      <c r="M995" s="19">
        <f>VLOOKUP($A995,'HUMAN RESOURCES'!$A995:$L3685,COLUMN(G995),0)</f>
        <v>63</v>
      </c>
      <c r="N995" s="19">
        <f>VLOOKUP($A995,'HUMAN RESOURCES'!$A995:$L3685,COLUMN(H995),0)</f>
        <v>0.47699999999999998</v>
      </c>
      <c r="O995" s="19">
        <f>VLOOKUP($A995,'HUMAN RESOURCES'!$A995:$L3685,COLUMN(I995),0)</f>
        <v>0.49399999999999999</v>
      </c>
      <c r="P995" s="19">
        <f>VLOOKUP($A995,'HUMAN RESOURCES'!$A995:$L3685,COLUMN(J995),0)</f>
        <v>0.03</v>
      </c>
      <c r="Q995" s="19">
        <f>VLOOKUP($A995,'HUMAN RESOURCES'!$A995:$L3685,COLUMN(K995),0)</f>
        <v>1032182</v>
      </c>
      <c r="R995" s="19">
        <f>VLOOKUP($A995,'HUMAN RESOURCES'!$A995:$L3685,COLUMN(L995),0)</f>
        <v>0.28199999999999997</v>
      </c>
      <c r="S995" s="19">
        <f>VLOOKUP($A995,TOURISM!$A994:$E3684, COLUMN(D995),0)</f>
        <v>14000000</v>
      </c>
      <c r="T995" s="19">
        <f>VLOOKUP($A995,TOURISM!$A994:$E3684, COLUMN(E995),0)</f>
        <v>51000000</v>
      </c>
      <c r="U995" s="19">
        <f>VLOOKUP($A995,BUSINESS!$A995:$I3685, COLUMN(H995),0)</f>
        <v>2E-3</v>
      </c>
      <c r="V995" s="19">
        <f>VLOOKUP($A995,BUSINESS!$A995:$I3685, COLUMN(I995),0)</f>
        <v>0.11899999999999999</v>
      </c>
    </row>
    <row r="996" spans="1:22" ht="15" x14ac:dyDescent="0.25">
      <c r="A996" s="14" t="s">
        <v>126</v>
      </c>
      <c r="B996" s="15" t="s">
        <v>160</v>
      </c>
      <c r="C996" s="16" t="s">
        <v>121</v>
      </c>
      <c r="D996" s="17">
        <v>99130304099</v>
      </c>
      <c r="E996" s="18">
        <v>0.06</v>
      </c>
      <c r="F996" s="18">
        <v>63</v>
      </c>
      <c r="G996" s="18">
        <v>0.158</v>
      </c>
      <c r="H996" s="19">
        <f>VLOOKUP($A996,ENERGY!$A996:$E3686,COLUMN(D996),0)</f>
        <v>38968</v>
      </c>
      <c r="I996" s="19">
        <f>VLOOKUP($A996,ENERGY!$A996:$E3686,COLUMN(E996),0)</f>
        <v>90549</v>
      </c>
      <c r="J996" s="19">
        <f>VLOOKUP($A996,'HUMAN RESOURCES'!$A996:$L3686,COLUMN(D996),0)</f>
        <v>4.1000000000000002E-2</v>
      </c>
      <c r="K996" s="19">
        <f>VLOOKUP($A996,'HUMAN RESOURCES'!$A996:$L3686,COLUMN(E996),0)</f>
        <v>7.9000000000000001E-2</v>
      </c>
      <c r="L996" s="19">
        <f>VLOOKUP($A996,'HUMAN RESOURCES'!$A996:$L3686,COLUMN(F996),0)</f>
        <v>60</v>
      </c>
      <c r="M996" s="19">
        <f>VLOOKUP($A996,'HUMAN RESOURCES'!$A996:$L3686,COLUMN(G996),0)</f>
        <v>57</v>
      </c>
      <c r="N996" s="19">
        <f>VLOOKUP($A996,'HUMAN RESOURCES'!$A996:$L3686,COLUMN(H996),0)</f>
        <v>0.49199999999999999</v>
      </c>
      <c r="O996" s="19">
        <f>VLOOKUP($A996,'HUMAN RESOURCES'!$A996:$L3686,COLUMN(I996),0)</f>
        <v>0.48699999999999999</v>
      </c>
      <c r="P996" s="19">
        <f>VLOOKUP($A996,'HUMAN RESOURCES'!$A996:$L3686,COLUMN(J996),0)</f>
        <v>2.1000000000000001E-2</v>
      </c>
      <c r="Q996" s="19">
        <f>VLOOKUP($A996,'HUMAN RESOURCES'!$A996:$L3686,COLUMN(K996),0)</f>
        <v>27032197</v>
      </c>
      <c r="R996" s="19">
        <f>VLOOKUP($A996,'HUMAN RESOURCES'!$A996:$L3686,COLUMN(L996),0)</f>
        <v>0.23899999999999999</v>
      </c>
      <c r="S996" s="19">
        <f>VLOOKUP($A996,TOURISM!$A995:$E3685, COLUMN(D996),0)</f>
        <v>43000000</v>
      </c>
      <c r="T996" s="19">
        <f>VLOOKUP($A996,TOURISM!$A995:$E3685, COLUMN(E996),0)</f>
        <v>58000000</v>
      </c>
      <c r="U996" s="19">
        <f>VLOOKUP($A996,BUSINESS!$A996:$I3686, COLUMN(H996),0)</f>
        <v>1.7999999999999999E-2</v>
      </c>
      <c r="V996" s="19">
        <f>VLOOKUP($A996,BUSINESS!$A996:$I3686, COLUMN(I996),0)</f>
        <v>0.29199999999999998</v>
      </c>
    </row>
    <row r="997" spans="1:22" ht="15" x14ac:dyDescent="0.25">
      <c r="A997" s="14" t="s">
        <v>126</v>
      </c>
      <c r="B997" s="15" t="s">
        <v>127</v>
      </c>
      <c r="C997" s="16" t="s">
        <v>122</v>
      </c>
      <c r="D997" s="17">
        <v>12486950469</v>
      </c>
      <c r="E997" s="18">
        <v>8.6999999999999994E-2</v>
      </c>
      <c r="F997" s="18">
        <v>35</v>
      </c>
      <c r="G997" s="18">
        <v>0.15</v>
      </c>
      <c r="H997" s="19">
        <f>VLOOKUP($A997,ENERGY!$A997:$E3687,COLUMN(D997),0)</f>
        <v>14338</v>
      </c>
      <c r="I997" s="19">
        <f>VLOOKUP($A997,ENERGY!$A997:$E3687,COLUMN(E997),0)</f>
        <v>583</v>
      </c>
      <c r="J997" s="19">
        <f>VLOOKUP($A997,'HUMAN RESOURCES'!$A997:$L3687,COLUMN(D997),0)</f>
        <v>8.9999999999999993E-3</v>
      </c>
      <c r="K997" s="19">
        <f>VLOOKUP($A997,'HUMAN RESOURCES'!$A997:$L3687,COLUMN(E997),0)</f>
        <v>3.2000000000000001E-2</v>
      </c>
      <c r="L997" s="19">
        <f>VLOOKUP($A997,'HUMAN RESOURCES'!$A997:$L3687,COLUMN(F997),0)</f>
        <v>82</v>
      </c>
      <c r="M997" s="19">
        <f>VLOOKUP($A997,'HUMAN RESOURCES'!$A997:$L3687,COLUMN(G997),0)</f>
        <v>77</v>
      </c>
      <c r="N997" s="19">
        <f>VLOOKUP($A997,'HUMAN RESOURCES'!$A997:$L3687,COLUMN(H997),0)</f>
        <v>0.13300000000000001</v>
      </c>
      <c r="O997" s="19">
        <f>VLOOKUP($A997,'HUMAN RESOURCES'!$A997:$L3687,COLUMN(I997),0)</f>
        <v>0.79600000000000004</v>
      </c>
      <c r="P997" s="19">
        <f>VLOOKUP($A997,'HUMAN RESOURCES'!$A997:$L3687,COLUMN(J997),0)</f>
        <v>7.0999999999999994E-2</v>
      </c>
      <c r="Q997" s="19">
        <f>VLOOKUP($A997,'HUMAN RESOURCES'!$A997:$L3687,COLUMN(K997),0)</f>
        <v>521617</v>
      </c>
      <c r="R997" s="19">
        <f>VLOOKUP($A997,'HUMAN RESOURCES'!$A997:$L3687,COLUMN(L997),0)</f>
        <v>1</v>
      </c>
      <c r="S997" s="19">
        <f>VLOOKUP($A997,TOURISM!$A996:$E3686, COLUMN(D997),0)</f>
        <v>18445000000</v>
      </c>
      <c r="T997" s="19">
        <f>VLOOKUP($A997,TOURISM!$A996:$E3686, COLUMN(E997),0)</f>
        <v>983000000</v>
      </c>
      <c r="U997" s="19">
        <f>VLOOKUP($A997,BUSINESS!$A997:$I3687, COLUMN(H997),0)</f>
        <v>0.54</v>
      </c>
      <c r="V997" s="19">
        <f>VLOOKUP($A997,BUSINESS!$A997:$I3687, COLUMN(I997),0)</f>
        <v>1.9890000000000001</v>
      </c>
    </row>
    <row r="998" spans="1:22" ht="15" x14ac:dyDescent="0.25">
      <c r="A998" s="14" t="s">
        <v>126</v>
      </c>
      <c r="B998" s="15" t="s">
        <v>128</v>
      </c>
      <c r="C998" s="16" t="s">
        <v>122</v>
      </c>
      <c r="D998" s="17">
        <v>11662040714</v>
      </c>
      <c r="E998" s="18">
        <v>3.7999999999999999E-2</v>
      </c>
      <c r="F998" s="18">
        <v>149</v>
      </c>
      <c r="G998" s="18">
        <v>0.17</v>
      </c>
      <c r="H998" s="19">
        <f>VLOOKUP($A998,ENERGY!$A998:$E3688,COLUMN(D998),0)</f>
        <v>1981</v>
      </c>
      <c r="I998" s="19">
        <f>VLOOKUP($A998,ENERGY!$A998:$E3688,COLUMN(E998),0)</f>
        <v>3429</v>
      </c>
      <c r="J998" s="19">
        <f>VLOOKUP($A998,'HUMAN RESOURCES'!$A998:$L3688,COLUMN(D998),0)</f>
        <v>8.9999999999999993E-3</v>
      </c>
      <c r="K998" s="19">
        <f>VLOOKUP($A998,'HUMAN RESOURCES'!$A998:$L3688,COLUMN(E998),0)</f>
        <v>4.0000000000000001E-3</v>
      </c>
      <c r="L998" s="19">
        <f>VLOOKUP($A998,'HUMAN RESOURCES'!$A998:$L3688,COLUMN(F998),0)</f>
        <v>84</v>
      </c>
      <c r="M998" s="19">
        <f>VLOOKUP($A998,'HUMAN RESOURCES'!$A998:$L3688,COLUMN(G998),0)</f>
        <v>77</v>
      </c>
      <c r="N998" s="19">
        <f>VLOOKUP($A998,'HUMAN RESOURCES'!$A998:$L3688,COLUMN(H998),0)</f>
        <v>0.16800000000000001</v>
      </c>
      <c r="O998" s="19">
        <f>VLOOKUP($A998,'HUMAN RESOURCES'!$A998:$L3688,COLUMN(I998),0)</f>
        <v>0.72499999999999998</v>
      </c>
      <c r="P998" s="19">
        <f>VLOOKUP($A998,'HUMAN RESOURCES'!$A998:$L3688,COLUMN(J998),0)</f>
        <v>0.107</v>
      </c>
      <c r="Q998" s="19">
        <f>VLOOKUP($A998,'HUMAN RESOURCES'!$A998:$L3688,COLUMN(K998),0)</f>
        <v>49182038</v>
      </c>
      <c r="R998" s="19">
        <f>VLOOKUP($A998,'HUMAN RESOURCES'!$A998:$L3688,COLUMN(L998),0)</f>
        <v>0.81799999999999995</v>
      </c>
      <c r="S998" s="19">
        <f>VLOOKUP($A998,TOURISM!$A997:$E3687, COLUMN(D998),0)</f>
        <v>13304000000</v>
      </c>
      <c r="T998" s="19">
        <f>VLOOKUP($A998,TOURISM!$A997:$E3687, COLUMN(E998),0)</f>
        <v>16360000000</v>
      </c>
      <c r="U998" s="19">
        <f>VLOOKUP($A998,BUSINESS!$A998:$I3688, COLUMN(H998),0)</f>
        <v>0.81599999999999995</v>
      </c>
      <c r="V998" s="19">
        <f>VLOOKUP($A998,BUSINESS!$A998:$I3688, COLUMN(I998),0)</f>
        <v>0.995</v>
      </c>
    </row>
    <row r="999" spans="1:22" ht="15" x14ac:dyDescent="0.25">
      <c r="A999" s="14" t="s">
        <v>126</v>
      </c>
      <c r="B999" s="15" t="s">
        <v>129</v>
      </c>
      <c r="C999" s="16" t="s">
        <v>122</v>
      </c>
      <c r="D999" s="17">
        <v>48852482960</v>
      </c>
      <c r="E999" s="18">
        <v>4.3999999999999997E-2</v>
      </c>
      <c r="F999" s="18">
        <v>241</v>
      </c>
      <c r="G999" s="18">
        <v>0.19800000000000001</v>
      </c>
      <c r="H999" s="19">
        <f>VLOOKUP($A999,ENERGY!$A999:$E3689,COLUMN(D999),0)</f>
        <v>12158</v>
      </c>
      <c r="I999" s="19">
        <f>VLOOKUP($A999,ENERGY!$A999:$E3689,COLUMN(E999),0)</f>
        <v>30616</v>
      </c>
      <c r="J999" s="19">
        <f>VLOOKUP($A999,'HUMAN RESOURCES'!$A999:$L3689,COLUMN(D999),0)</f>
        <v>8.9999999999999993E-3</v>
      </c>
      <c r="K999" s="19">
        <f>VLOOKUP($A999,'HUMAN RESOURCES'!$A999:$L3689,COLUMN(E999),0)</f>
        <v>2E-3</v>
      </c>
      <c r="L999" s="19">
        <f>VLOOKUP($A999,'HUMAN RESOURCES'!$A999:$L3689,COLUMN(F999),0)</f>
        <v>86</v>
      </c>
      <c r="M999" s="19">
        <f>VLOOKUP($A999,'HUMAN RESOURCES'!$A999:$L3689,COLUMN(G999),0)</f>
        <v>80</v>
      </c>
      <c r="N999" s="19">
        <f>VLOOKUP($A999,'HUMAN RESOURCES'!$A999:$L3689,COLUMN(H999),0)</f>
        <v>0.13400000000000001</v>
      </c>
      <c r="O999" s="19">
        <f>VLOOKUP($A999,'HUMAN RESOURCES'!$A999:$L3689,COLUMN(I999),0)</f>
        <v>0.64300000000000002</v>
      </c>
      <c r="P999" s="19">
        <f>VLOOKUP($A999,'HUMAN RESOURCES'!$A999:$L3689,COLUMN(J999),0)</f>
        <v>0.223</v>
      </c>
      <c r="Q999" s="19">
        <f>VLOOKUP($A999,'HUMAN RESOURCES'!$A999:$L3689,COLUMN(K999),0)</f>
        <v>127557958</v>
      </c>
      <c r="R999" s="19">
        <f>VLOOKUP($A999,'HUMAN RESOURCES'!$A999:$L3689,COLUMN(L999),0)</f>
        <v>0.89700000000000002</v>
      </c>
      <c r="S999" s="19">
        <f>VLOOKUP($A999,TOURISM!$A998:$E3688, COLUMN(D999),0)</f>
        <v>12537000000</v>
      </c>
      <c r="T999" s="19">
        <f>VLOOKUP($A999,TOURISM!$A998:$E3688, COLUMN(E999),0)</f>
        <v>34788000000</v>
      </c>
      <c r="U999" s="19">
        <f>VLOOKUP($A999,BUSINESS!$A999:$I3689, COLUMN(H999),0)</f>
        <v>0.78</v>
      </c>
      <c r="V999" s="19">
        <f>VLOOKUP($A999,BUSINESS!$A999:$I3689, COLUMN(I999),0)</f>
        <v>0.91300000000000003</v>
      </c>
    </row>
    <row r="1000" spans="1:22" ht="15" x14ac:dyDescent="0.25">
      <c r="A1000" s="14" t="s">
        <v>126</v>
      </c>
      <c r="B1000" s="15" t="s">
        <v>130</v>
      </c>
      <c r="C1000" s="16" t="s">
        <v>122</v>
      </c>
      <c r="D1000" s="17">
        <v>79554350678</v>
      </c>
      <c r="E1000" s="18">
        <v>3.5000000000000003E-2</v>
      </c>
      <c r="F1000" s="18">
        <v>19</v>
      </c>
      <c r="G1000" s="18">
        <v>0.16400000000000001</v>
      </c>
      <c r="H1000" s="19">
        <f>VLOOKUP($A1000,ENERGY!$A1000:$E3690,COLUMN(D1000),0)</f>
        <v>21713</v>
      </c>
      <c r="I1000" s="19">
        <f>VLOOKUP($A1000,ENERGY!$A1000:$E3690,COLUMN(E1000),0)</f>
        <v>33883</v>
      </c>
      <c r="J1000" s="19">
        <f>VLOOKUP($A1000,'HUMAN RESOURCES'!$A1000:$L3690,COLUMN(D1000),0)</f>
        <v>0.01</v>
      </c>
      <c r="K1000" s="19">
        <f>VLOOKUP($A1000,'HUMAN RESOURCES'!$A1000:$L3690,COLUMN(E1000),0)</f>
        <v>2E-3</v>
      </c>
      <c r="L1000" s="19">
        <f>VLOOKUP($A1000,'HUMAN RESOURCES'!$A1000:$L3690,COLUMN(F1000),0)</f>
        <v>84</v>
      </c>
      <c r="M1000" s="19">
        <f>VLOOKUP($A1000,'HUMAN RESOURCES'!$A1000:$L3690,COLUMN(G1000),0)</f>
        <v>79</v>
      </c>
      <c r="N1000" s="19">
        <f>VLOOKUP($A1000,'HUMAN RESOURCES'!$A1000:$L3690,COLUMN(H1000),0)</f>
        <v>0.17699999999999999</v>
      </c>
      <c r="O1000" s="19">
        <f>VLOOKUP($A1000,'HUMAN RESOURCES'!$A1000:$L3690,COLUMN(I1000),0)</f>
        <v>0.73499999999999999</v>
      </c>
      <c r="P1000" s="19">
        <f>VLOOKUP($A1000,'HUMAN RESOURCES'!$A1000:$L3690,COLUMN(J1000),0)</f>
        <v>8.7999999999999995E-2</v>
      </c>
      <c r="Q1000" s="19">
        <f>VLOOKUP($A1000,'HUMAN RESOURCES'!$A1000:$L3690,COLUMN(K1000),0)</f>
        <v>4987600</v>
      </c>
      <c r="R1000" s="19">
        <f>VLOOKUP($A1000,'HUMAN RESOURCES'!$A1000:$L3690,COLUMN(L1000),0)</f>
        <v>1</v>
      </c>
      <c r="S1000" s="19">
        <f>VLOOKUP($A1000,TOURISM!$A999:$E3689, COLUMN(D1000),0)</f>
        <v>9403000000</v>
      </c>
      <c r="T1000" s="19">
        <f>VLOOKUP($A1000,TOURISM!$A999:$E3689, COLUMN(E1000),0)</f>
        <v>15685000000</v>
      </c>
      <c r="U1000" s="19">
        <f>VLOOKUP($A1000,BUSINESS!$A1000:$I3690, COLUMN(H1000),0)</f>
        <v>0.69</v>
      </c>
      <c r="V1000" s="19">
        <f>VLOOKUP($A1000,BUSINESS!$A1000:$I3690, COLUMN(I1000),0)</f>
        <v>1.387</v>
      </c>
    </row>
    <row r="1001" spans="1:22" ht="15" x14ac:dyDescent="0.25">
      <c r="A1001" s="14" t="s">
        <v>126</v>
      </c>
      <c r="B1001" s="15" t="s">
        <v>131</v>
      </c>
      <c r="C1001" s="16" t="s">
        <v>122</v>
      </c>
      <c r="D1001" s="17">
        <v>1258193519</v>
      </c>
      <c r="E1001" s="18">
        <v>5.1999999999999998E-2</v>
      </c>
      <c r="F1001" s="18">
        <v>95</v>
      </c>
      <c r="G1001" s="18">
        <v>0.13800000000000001</v>
      </c>
      <c r="H1001" s="19">
        <f>VLOOKUP($A1001,ENERGY!$A1001:$E3691,COLUMN(D1001),0)</f>
        <v>14338</v>
      </c>
      <c r="I1001" s="19">
        <f>VLOOKUP($A1001,ENERGY!$A1001:$E3691,COLUMN(E1001),0)</f>
        <v>378</v>
      </c>
      <c r="J1001" s="19">
        <f>VLOOKUP($A1001,'HUMAN RESOURCES'!$A1001:$L3691,COLUMN(D1001),0)</f>
        <v>1.0999999999999999E-2</v>
      </c>
      <c r="K1001" s="19">
        <f>VLOOKUP($A1001,'HUMAN RESOURCES'!$A1001:$L3691,COLUMN(E1001),0)</f>
        <v>1.2999999999999999E-2</v>
      </c>
      <c r="L1001" s="19">
        <f>VLOOKUP($A1001,'HUMAN RESOURCES'!$A1001:$L3691,COLUMN(F1001),0)</f>
        <v>77</v>
      </c>
      <c r="M1001" s="19">
        <f>VLOOKUP($A1001,'HUMAN RESOURCES'!$A1001:$L3691,COLUMN(G1001),0)</f>
        <v>70</v>
      </c>
      <c r="N1001" s="19">
        <f>VLOOKUP($A1001,'HUMAN RESOURCES'!$A1001:$L3691,COLUMN(H1001),0)</f>
        <v>0.19900000000000001</v>
      </c>
      <c r="O1001" s="19">
        <f>VLOOKUP($A1001,'HUMAN RESOURCES'!$A1001:$L3691,COLUMN(I1001),0)</f>
        <v>0.71499999999999997</v>
      </c>
      <c r="P1001" s="19">
        <f>VLOOKUP($A1001,'HUMAN RESOURCES'!$A1001:$L3691,COLUMN(J1001),0)</f>
        <v>8.5999999999999993E-2</v>
      </c>
      <c r="Q1001" s="19">
        <f>VLOOKUP($A1001,'HUMAN RESOURCES'!$A1001:$L3691,COLUMN(K1001),0)</f>
        <v>66277335</v>
      </c>
      <c r="R1001" s="19">
        <f>VLOOKUP($A1001,'HUMAN RESOURCES'!$A1001:$L3691,COLUMN(L1001),0)</f>
        <v>0.42699999999999999</v>
      </c>
      <c r="S1001" s="19">
        <f>VLOOKUP($A1001,TOURISM!$A1000:$E3690, COLUMN(D1001),0)</f>
        <v>19814000000</v>
      </c>
      <c r="T1001" s="19">
        <f>VLOOKUP($A1001,TOURISM!$A1000:$E3690, COLUMN(E1001),0)</f>
        <v>5749000000</v>
      </c>
      <c r="U1001" s="19">
        <f>VLOOKUP($A1001,BUSINESS!$A1001:$I3691, COLUMN(H1001),0)</f>
        <v>0.20100000000000001</v>
      </c>
      <c r="V1001" s="19">
        <f>VLOOKUP($A1001,BUSINESS!$A1001:$I3691, COLUMN(I1001),0)</f>
        <v>0.995</v>
      </c>
    </row>
    <row r="1002" spans="1:22" ht="15" x14ac:dyDescent="0.25">
      <c r="A1002" s="14" t="s">
        <v>126</v>
      </c>
      <c r="B1002" s="15" t="s">
        <v>132</v>
      </c>
      <c r="C1002" s="16" t="s">
        <v>122</v>
      </c>
      <c r="D1002" s="17">
        <v>14393099069</v>
      </c>
      <c r="E1002" s="18">
        <v>2.1999999999999999E-2</v>
      </c>
      <c r="F1002" s="18">
        <v>821</v>
      </c>
      <c r="G1002" s="18">
        <v>5.5E-2</v>
      </c>
      <c r="H1002" s="19">
        <f>VLOOKUP($A1002,ENERGY!$A1002:$E3692,COLUMN(D1002),0)</f>
        <v>2505</v>
      </c>
      <c r="I1002" s="19">
        <f>VLOOKUP($A1002,ENERGY!$A1002:$E3692,COLUMN(E1002),0)</f>
        <v>5357</v>
      </c>
      <c r="J1002" s="19">
        <f>VLOOKUP($A1002,'HUMAN RESOURCES'!$A1002:$L3692,COLUMN(D1002),0)</f>
        <v>1.2E-2</v>
      </c>
      <c r="K1002" s="19">
        <f>VLOOKUP($A1002,'HUMAN RESOURCES'!$A1002:$L3692,COLUMN(E1002),0)</f>
        <v>1.4999999999999999E-2</v>
      </c>
      <c r="L1002" s="19">
        <f>VLOOKUP($A1002,'HUMAN RESOURCES'!$A1002:$L3692,COLUMN(F1002),0)</f>
        <v>76</v>
      </c>
      <c r="M1002" s="19">
        <f>VLOOKUP($A1002,'HUMAN RESOURCES'!$A1002:$L3692,COLUMN(G1002),0)</f>
        <v>73</v>
      </c>
      <c r="N1002" s="19">
        <f>VLOOKUP($A1002,'HUMAN RESOURCES'!$A1002:$L3692,COLUMN(H1002),0)</f>
        <v>0.184</v>
      </c>
      <c r="O1002" s="19">
        <f>VLOOKUP($A1002,'HUMAN RESOURCES'!$A1002:$L3692,COLUMN(I1002),0)</f>
        <v>0.73399999999999999</v>
      </c>
      <c r="P1002" s="19">
        <f>VLOOKUP($A1002,'HUMAN RESOURCES'!$A1002:$L3692,COLUMN(J1002),0)</f>
        <v>8.2000000000000003E-2</v>
      </c>
      <c r="Q1002" s="19">
        <f>VLOOKUP($A1002,'HUMAN RESOURCES'!$A1002:$L3692,COLUMN(K1002),0)</f>
        <v>1331260000</v>
      </c>
      <c r="R1002" s="19">
        <f>VLOOKUP($A1002,'HUMAN RESOURCES'!$A1002:$L3692,COLUMN(L1002),0)</f>
        <v>0.47899999999999998</v>
      </c>
      <c r="S1002" s="19">
        <f>VLOOKUP($A1002,TOURISM!$A1001:$E3691, COLUMN(D1002),0)</f>
        <v>42632000000</v>
      </c>
      <c r="T1002" s="19">
        <f>VLOOKUP($A1002,TOURISM!$A1001:$E3691, COLUMN(E1002),0)</f>
        <v>47108000000</v>
      </c>
      <c r="U1002" s="19">
        <f>VLOOKUP($A1002,BUSINESS!$A1002:$I3692, COLUMN(H1002),0)</f>
        <v>0.28899999999999998</v>
      </c>
      <c r="V1002" s="19">
        <f>VLOOKUP($A1002,BUSINESS!$A1002:$I3692, COLUMN(I1002),0)</f>
        <v>0.55300000000000005</v>
      </c>
    </row>
    <row r="1003" spans="1:22" ht="15" x14ac:dyDescent="0.25">
      <c r="A1003" s="14" t="s">
        <v>126</v>
      </c>
      <c r="B1003" s="15" t="s">
        <v>133</v>
      </c>
      <c r="C1003" s="16" t="s">
        <v>122</v>
      </c>
      <c r="D1003" s="17">
        <v>10351829066</v>
      </c>
      <c r="E1003" s="18">
        <v>5.5E-2</v>
      </c>
      <c r="F1003" s="18">
        <v>41</v>
      </c>
      <c r="G1003" s="19">
        <v>0.12</v>
      </c>
      <c r="H1003" s="19">
        <f>VLOOKUP($A1003,ENERGY!$A1003:$E3693,COLUMN(D1003),0)</f>
        <v>4115</v>
      </c>
      <c r="I1003" s="19">
        <f>VLOOKUP($A1003,ENERGY!$A1003:$E3693,COLUMN(E1003),0)</f>
        <v>2380</v>
      </c>
      <c r="J1003" s="19">
        <f>VLOOKUP($A1003,'HUMAN RESOURCES'!$A1003:$L3693,COLUMN(D1003),0)</f>
        <v>1.2E-2</v>
      </c>
      <c r="K1003" s="19">
        <f>VLOOKUP($A1003,'HUMAN RESOURCES'!$A1003:$L3693,COLUMN(E1003),0)</f>
        <v>3.2000000000000001E-2</v>
      </c>
      <c r="L1003" s="19">
        <f>VLOOKUP($A1003,'HUMAN RESOURCES'!$A1003:$L3693,COLUMN(F1003),0)</f>
        <v>86</v>
      </c>
      <c r="M1003" s="19">
        <f>VLOOKUP($A1003,'HUMAN RESOURCES'!$A1003:$L3693,COLUMN(G1003),0)</f>
        <v>80</v>
      </c>
      <c r="N1003" s="19">
        <f>VLOOKUP($A1003,'HUMAN RESOURCES'!$A1003:$L3693,COLUMN(H1003),0)</f>
        <v>0.124</v>
      </c>
      <c r="O1003" s="19">
        <f>VLOOKUP($A1003,'HUMAN RESOURCES'!$A1003:$L3693,COLUMN(I1003),0)</f>
        <v>0.749</v>
      </c>
      <c r="P1003" s="19">
        <f>VLOOKUP($A1003,'HUMAN RESOURCES'!$A1003:$L3693,COLUMN(J1003),0)</f>
        <v>0.127</v>
      </c>
      <c r="Q1003" s="19">
        <f>VLOOKUP($A1003,'HUMAN RESOURCES'!$A1003:$L3693,COLUMN(K1003),0)</f>
        <v>6972800</v>
      </c>
      <c r="R1003" s="19">
        <f>VLOOKUP($A1003,'HUMAN RESOURCES'!$A1003:$L3693,COLUMN(L1003),0)</f>
        <v>1</v>
      </c>
      <c r="S1003" s="19">
        <f>VLOOKUP($A1003,TOURISM!$A1002:$E3692, COLUMN(D1003),0)</f>
        <v>20291000000</v>
      </c>
      <c r="T1003" s="19">
        <f>VLOOKUP($A1003,TOURISM!$A1002:$E3692, COLUMN(E1003),0)</f>
        <v>15669000000</v>
      </c>
      <c r="U1003" s="19">
        <f>VLOOKUP($A1003,BUSINESS!$A1003:$I3693, COLUMN(H1003),0)</f>
        <v>0.69399999999999995</v>
      </c>
      <c r="V1003" s="19">
        <f>VLOOKUP($A1003,BUSINESS!$A1003:$I3693, COLUMN(I1003),0)</f>
        <v>1.798</v>
      </c>
    </row>
    <row r="1004" spans="1:22" ht="15" x14ac:dyDescent="0.25">
      <c r="A1004" s="14" t="s">
        <v>126</v>
      </c>
      <c r="B1004" s="15" t="s">
        <v>134</v>
      </c>
      <c r="C1004" s="16" t="s">
        <v>122</v>
      </c>
      <c r="D1004" s="17">
        <v>4520000000000</v>
      </c>
      <c r="E1004" s="18">
        <v>4.5999999999999999E-2</v>
      </c>
      <c r="F1004" s="18">
        <v>155</v>
      </c>
      <c r="G1004" s="18">
        <v>5.2999999999999999E-2</v>
      </c>
      <c r="H1004" s="19">
        <f>VLOOKUP($A1004,ENERGY!$A1004:$E3694,COLUMN(D1004),0)</f>
        <v>1427554</v>
      </c>
      <c r="I1004" s="19">
        <f>VLOOKUP($A1004,ENERGY!$A1004:$E3694,COLUMN(E1004),0)</f>
        <v>4525177</v>
      </c>
      <c r="J1004" s="19">
        <f>VLOOKUP($A1004,'HUMAN RESOURCES'!$A1004:$L3694,COLUMN(D1004),0)</f>
        <v>1.4E-2</v>
      </c>
      <c r="K1004" s="19">
        <f>VLOOKUP($A1004,'HUMAN RESOURCES'!$A1004:$L3694,COLUMN(E1004),0)</f>
        <v>2.5000000000000001E-2</v>
      </c>
      <c r="L1004" s="19">
        <f>VLOOKUP($A1004,'HUMAN RESOURCES'!$A1004:$L3694,COLUMN(F1004),0)</f>
        <v>72</v>
      </c>
      <c r="M1004" s="19">
        <f>VLOOKUP($A1004,'HUMAN RESOURCES'!$A1004:$L3694,COLUMN(G1004),0)</f>
        <v>65</v>
      </c>
      <c r="N1004" s="19">
        <f>VLOOKUP($A1004,'HUMAN RESOURCES'!$A1004:$L3694,COLUMN(H1004),0)</f>
        <v>0.23100000000000001</v>
      </c>
      <c r="O1004" s="19">
        <f>VLOOKUP($A1004,'HUMAN RESOURCES'!$A1004:$L3694,COLUMN(I1004),0)</f>
        <v>0.68400000000000005</v>
      </c>
      <c r="P1004" s="19">
        <f>VLOOKUP($A1004,'HUMAN RESOURCES'!$A1004:$L3694,COLUMN(J1004),0)</f>
        <v>8.5000000000000006E-2</v>
      </c>
      <c r="Q1004" s="19">
        <f>VLOOKUP($A1004,'HUMAN RESOURCES'!$A1004:$L3694,COLUMN(K1004),0)</f>
        <v>24371865</v>
      </c>
      <c r="R1004" s="19">
        <f>VLOOKUP($A1004,'HUMAN RESOURCES'!$A1004:$L3694,COLUMN(L1004),0)</f>
        <v>0.60099999999999998</v>
      </c>
      <c r="S1004" s="19">
        <f>VLOOKUP($A1004,TOURISM!$A1003:$E3693, COLUMN(D1004),0)</f>
        <v>2478709140</v>
      </c>
      <c r="T1004" s="19">
        <f>VLOOKUP($A1004,TOURISM!$A1003:$E3693, COLUMN(E1004),0)</f>
        <v>448000000</v>
      </c>
      <c r="U1004" s="19">
        <f>VLOOKUP($A1004,BUSINESS!$A1004:$I3694, COLUMN(H1004),0)</f>
        <v>0.129</v>
      </c>
      <c r="V1004" s="19">
        <f>VLOOKUP($A1004,BUSINESS!$A1004:$I3694, COLUMN(I1004),0)</f>
        <v>3.0000000000000001E-3</v>
      </c>
    </row>
    <row r="1005" spans="1:22" ht="15" x14ac:dyDescent="0.25">
      <c r="A1005" s="14" t="s">
        <v>126</v>
      </c>
      <c r="B1005" s="15" t="s">
        <v>135</v>
      </c>
      <c r="C1005" s="16" t="s">
        <v>122</v>
      </c>
      <c r="D1005" s="17">
        <v>10766836277</v>
      </c>
      <c r="E1005" s="18">
        <v>0.10199999999999999</v>
      </c>
      <c r="F1005" s="18">
        <v>249</v>
      </c>
      <c r="G1005" s="18">
        <v>0.17899999999999999</v>
      </c>
      <c r="H1005" s="19">
        <f>VLOOKUP($A1005,ENERGY!$A1005:$E3695,COLUMN(D1005),0)</f>
        <v>2705</v>
      </c>
      <c r="I1005" s="19">
        <f>VLOOKUP($A1005,ENERGY!$A1005:$E3695,COLUMN(E1005),0)</f>
        <v>3773</v>
      </c>
      <c r="J1005" s="19">
        <f>VLOOKUP($A1005,'HUMAN RESOURCES'!$A1005:$L3695,COLUMN(D1005),0)</f>
        <v>1.4E-2</v>
      </c>
      <c r="K1005" s="19">
        <f>VLOOKUP($A1005,'HUMAN RESOURCES'!$A1005:$L3695,COLUMN(E1005),0)</f>
        <v>1.6E-2</v>
      </c>
      <c r="L1005" s="19">
        <f>VLOOKUP($A1005,'HUMAN RESOURCES'!$A1005:$L3695,COLUMN(F1005),0)</f>
        <v>77</v>
      </c>
      <c r="M1005" s="19">
        <f>VLOOKUP($A1005,'HUMAN RESOURCES'!$A1005:$L3695,COLUMN(G1005),0)</f>
        <v>70</v>
      </c>
      <c r="N1005" s="19">
        <f>VLOOKUP($A1005,'HUMAN RESOURCES'!$A1005:$L3695,COLUMN(H1005),0)</f>
        <v>0.17299999999999999</v>
      </c>
      <c r="O1005" s="19">
        <f>VLOOKUP($A1005,'HUMAN RESOURCES'!$A1005:$L3695,COLUMN(I1005),0)</f>
        <v>0.68400000000000005</v>
      </c>
      <c r="P1005" s="19">
        <f>VLOOKUP($A1005,'HUMAN RESOURCES'!$A1005:$L3695,COLUMN(J1005),0)</f>
        <v>0.14299999999999999</v>
      </c>
      <c r="Q1005" s="19">
        <f>VLOOKUP($A1005,'HUMAN RESOURCES'!$A1005:$L3695,COLUMN(K1005),0)</f>
        <v>4410900</v>
      </c>
      <c r="R1005" s="19">
        <f>VLOOKUP($A1005,'HUMAN RESOURCES'!$A1005:$L3695,COLUMN(L1005),0)</f>
        <v>0.52700000000000002</v>
      </c>
      <c r="S1005" s="19">
        <f>VLOOKUP($A1005,TOURISM!$A1004:$E3694, COLUMN(D1005),0)</f>
        <v>537000000</v>
      </c>
      <c r="T1005" s="19">
        <f>VLOOKUP($A1005,TOURISM!$A1004:$E3694, COLUMN(E1005),0)</f>
        <v>311000000</v>
      </c>
      <c r="U1005" s="19">
        <f>VLOOKUP($A1005,BUSINESS!$A1005:$I3695, COLUMN(H1005),0)</f>
        <v>0.20100000000000001</v>
      </c>
      <c r="V1005" s="19">
        <f>VLOOKUP($A1005,BUSINESS!$A1005:$I3695, COLUMN(I1005),0)</f>
        <v>0.64500000000000002</v>
      </c>
    </row>
    <row r="1006" spans="1:22" ht="15" x14ac:dyDescent="0.25">
      <c r="A1006" s="14" t="s">
        <v>126</v>
      </c>
      <c r="B1006" s="15" t="s">
        <v>136</v>
      </c>
      <c r="C1006" s="16" t="s">
        <v>122</v>
      </c>
      <c r="D1006" s="17">
        <v>214000000000</v>
      </c>
      <c r="E1006" s="21">
        <v>6.4000000000000001E-2</v>
      </c>
      <c r="F1006" s="19">
        <v>190</v>
      </c>
      <c r="G1006" s="18">
        <v>0.05</v>
      </c>
      <c r="H1006" s="19">
        <f>VLOOKUP($A1006,ENERGY!$A1006:$E3696,COLUMN(D1006),0)</f>
        <v>13608</v>
      </c>
      <c r="I1006" s="19">
        <f>VLOOKUP($A1006,ENERGY!$A1006:$E3696,COLUMN(E1006),0)</f>
        <v>40066</v>
      </c>
      <c r="J1006" s="19">
        <f>VLOOKUP($A1006,'HUMAN RESOURCES'!$A1006:$L3696,COLUMN(D1006),0)</f>
        <v>1.4E-2</v>
      </c>
      <c r="K1006" s="19">
        <f>VLOOKUP($A1006,'HUMAN RESOURCES'!$A1006:$L3696,COLUMN(E1006),0)</f>
        <v>1.7000000000000001E-2</v>
      </c>
      <c r="L1006" s="19">
        <f>VLOOKUP($A1006,'HUMAN RESOURCES'!$A1006:$L3696,COLUMN(F1006),0)</f>
        <v>78</v>
      </c>
      <c r="M1006" s="19">
        <f>VLOOKUP($A1006,'HUMAN RESOURCES'!$A1006:$L3696,COLUMN(G1006),0)</f>
        <v>71</v>
      </c>
      <c r="N1006" s="19">
        <f>VLOOKUP($A1006,'HUMAN RESOURCES'!$A1006:$L3696,COLUMN(H1006),0)</f>
        <v>0.20599999999999999</v>
      </c>
      <c r="O1006" s="19">
        <f>VLOOKUP($A1006,'HUMAN RESOURCES'!$A1006:$L3696,COLUMN(I1006),0)</f>
        <v>0.68600000000000005</v>
      </c>
      <c r="P1006" s="19">
        <f>VLOOKUP($A1006,'HUMAN RESOURCES'!$A1006:$L3696,COLUMN(J1006),0)</f>
        <v>0.108</v>
      </c>
      <c r="Q1006" s="19">
        <f>VLOOKUP($A1006,'HUMAN RESOURCES'!$A1006:$L3696,COLUMN(K1006),0)</f>
        <v>2968154</v>
      </c>
      <c r="R1006" s="19">
        <f>VLOOKUP($A1006,'HUMAN RESOURCES'!$A1006:$L3696,COLUMN(L1006),0)</f>
        <v>0.63800000000000001</v>
      </c>
      <c r="S1006" s="19">
        <f>VLOOKUP($A1006,TOURISM!$A1005:$E3695, COLUMN(D1006),0)</f>
        <v>374000000</v>
      </c>
      <c r="T1006" s="19">
        <f>VLOOKUP($A1006,TOURISM!$A1005:$E3695, COLUMN(E1006),0)</f>
        <v>379000000</v>
      </c>
      <c r="U1006" s="19">
        <f>VLOOKUP($A1006,BUSINESS!$A1006:$I3696, COLUMN(H1006),0)</f>
        <v>0.153</v>
      </c>
      <c r="V1006" s="19">
        <f>VLOOKUP($A1006,BUSINESS!$A1006:$I3696, COLUMN(I1006),0)</f>
        <v>0.73799999999999999</v>
      </c>
    </row>
    <row r="1007" spans="1:22" ht="15" x14ac:dyDescent="0.25">
      <c r="A1007" s="14" t="s">
        <v>126</v>
      </c>
      <c r="B1007" s="15" t="s">
        <v>137</v>
      </c>
      <c r="C1007" s="16" t="s">
        <v>122</v>
      </c>
      <c r="D1007" s="17">
        <v>1370000000000</v>
      </c>
      <c r="E1007" s="18">
        <v>3.9E-2</v>
      </c>
      <c r="F1007" s="18">
        <v>44</v>
      </c>
      <c r="G1007" s="18">
        <v>0.122</v>
      </c>
      <c r="H1007" s="19">
        <f>VLOOKUP($A1007,ENERGY!$A1007:$E3697,COLUMN(D1007),0)</f>
        <v>489507</v>
      </c>
      <c r="I1007" s="19">
        <f>VLOOKUP($A1007,ENERGY!$A1007:$E3697,COLUMN(E1007),0)</f>
        <v>1281914</v>
      </c>
      <c r="J1007" s="19">
        <f>VLOOKUP($A1007,'HUMAN RESOURCES'!$A1007:$L3697,COLUMN(D1007),0)</f>
        <v>1.7000000000000001E-2</v>
      </c>
      <c r="K1007" s="19">
        <f>VLOOKUP($A1007,'HUMAN RESOURCES'!$A1007:$L3697,COLUMN(E1007),0)</f>
        <v>3.5000000000000003E-2</v>
      </c>
      <c r="L1007" s="19">
        <f>VLOOKUP($A1007,'HUMAN RESOURCES'!$A1007:$L3697,COLUMN(F1007),0)</f>
        <v>73</v>
      </c>
      <c r="M1007" s="19">
        <f>VLOOKUP($A1007,'HUMAN RESOURCES'!$A1007:$L3697,COLUMN(G1007),0)</f>
        <v>67</v>
      </c>
      <c r="N1007" s="19">
        <f>VLOOKUP($A1007,'HUMAN RESOURCES'!$A1007:$L3697,COLUMN(H1007),0)</f>
        <v>0.23100000000000001</v>
      </c>
      <c r="O1007" s="19">
        <f>VLOOKUP($A1007,'HUMAN RESOURCES'!$A1007:$L3697,COLUMN(I1007),0)</f>
        <v>0.70799999999999996</v>
      </c>
      <c r="P1007" s="19">
        <f>VLOOKUP($A1007,'HUMAN RESOURCES'!$A1007:$L3697,COLUMN(J1007),0)</f>
        <v>6.0999999999999999E-2</v>
      </c>
      <c r="Q1007" s="19">
        <f>VLOOKUP($A1007,'HUMAN RESOURCES'!$A1007:$L3697,COLUMN(K1007),0)</f>
        <v>8947243</v>
      </c>
      <c r="R1007" s="19">
        <f>VLOOKUP($A1007,'HUMAN RESOURCES'!$A1007:$L3697,COLUMN(L1007),0)</f>
        <v>0.53200000000000003</v>
      </c>
      <c r="S1007" s="19">
        <f>VLOOKUP($A1007,TOURISM!$A1006:$E3696, COLUMN(D1007),0)</f>
        <v>545000000</v>
      </c>
      <c r="T1007" s="19">
        <f>VLOOKUP($A1007,TOURISM!$A1006:$E3696, COLUMN(E1007),0)</f>
        <v>488000000</v>
      </c>
      <c r="U1007" s="19">
        <f>VLOOKUP($A1007,BUSINESS!$A1007:$I3697, COLUMN(H1007),0)</f>
        <v>0.27400000000000002</v>
      </c>
      <c r="V1007" s="19">
        <f>VLOOKUP($A1007,BUSINESS!$A1007:$I3697, COLUMN(I1007),0)</f>
        <v>0.86299999999999999</v>
      </c>
    </row>
    <row r="1008" spans="1:22" ht="15" x14ac:dyDescent="0.25">
      <c r="A1008" s="14" t="s">
        <v>126</v>
      </c>
      <c r="B1008" s="15" t="s">
        <v>138</v>
      </c>
      <c r="C1008" s="16" t="s">
        <v>122</v>
      </c>
      <c r="D1008" s="17">
        <v>540000000000</v>
      </c>
      <c r="E1008" s="18">
        <v>2.8000000000000001E-2</v>
      </c>
      <c r="F1008" s="18">
        <v>64</v>
      </c>
      <c r="G1008" s="18">
        <v>0.14499999999999999</v>
      </c>
      <c r="H1008" s="19">
        <f>VLOOKUP($A1008,ENERGY!$A1008:$E3698,COLUMN(D1008),0)</f>
        <v>165366</v>
      </c>
      <c r="I1008" s="19">
        <f>VLOOKUP($A1008,ENERGY!$A1008:$E3698,COLUMN(E1008),0)</f>
        <v>316792</v>
      </c>
      <c r="J1008" s="19">
        <f>VLOOKUP($A1008,'HUMAN RESOURCES'!$A1008:$L3698,COLUMN(D1008),0)</f>
        <v>1.7000000000000001E-2</v>
      </c>
      <c r="K1008" s="19">
        <f>VLOOKUP($A1008,'HUMAN RESOURCES'!$A1008:$L3698,COLUMN(E1008),0)</f>
        <v>2.1000000000000001E-2</v>
      </c>
      <c r="L1008" s="19">
        <f>VLOOKUP($A1008,'HUMAN RESOURCES'!$A1008:$L3698,COLUMN(F1008),0)</f>
        <v>80</v>
      </c>
      <c r="M1008" s="19">
        <f>VLOOKUP($A1008,'HUMAN RESOURCES'!$A1008:$L3698,COLUMN(G1008),0)</f>
        <v>71</v>
      </c>
      <c r="N1008" s="19">
        <f>VLOOKUP($A1008,'HUMAN RESOURCES'!$A1008:$L3698,COLUMN(H1008),0)</f>
        <v>0.24</v>
      </c>
      <c r="O1008" s="19">
        <f>VLOOKUP($A1008,'HUMAN RESOURCES'!$A1008:$L3698,COLUMN(I1008),0)</f>
        <v>0.69399999999999995</v>
      </c>
      <c r="P1008" s="19">
        <f>VLOOKUP($A1008,'HUMAN RESOURCES'!$A1008:$L3698,COLUMN(J1008),0)</f>
        <v>6.5000000000000002E-2</v>
      </c>
      <c r="Q1008" s="19">
        <f>VLOOKUP($A1008,'HUMAN RESOURCES'!$A1008:$L3698,COLUMN(K1008),0)</f>
        <v>86025000</v>
      </c>
      <c r="R1008" s="19">
        <f>VLOOKUP($A1008,'HUMAN RESOURCES'!$A1008:$L3698,COLUMN(L1008),0)</f>
        <v>0.29799999999999999</v>
      </c>
      <c r="S1008" s="19">
        <f>VLOOKUP($A1008,TOURISM!$A1007:$E3697, COLUMN(D1008),0)</f>
        <v>3050000000</v>
      </c>
      <c r="T1008" s="19">
        <f>VLOOKUP($A1008,TOURISM!$A1007:$E3697, COLUMN(E1008),0)</f>
        <v>1100000000</v>
      </c>
      <c r="U1008" s="19">
        <f>VLOOKUP($A1008,BUSINESS!$A1008:$I3698, COLUMN(H1008),0)</f>
        <v>0.26600000000000001</v>
      </c>
      <c r="V1008" s="19">
        <f>VLOOKUP($A1008,BUSINESS!$A1008:$I3698, COLUMN(I1008),0)</f>
        <v>1.1140000000000001</v>
      </c>
    </row>
    <row r="1009" spans="1:22" ht="15" x14ac:dyDescent="0.25">
      <c r="A1009" s="14" t="s">
        <v>126</v>
      </c>
      <c r="B1009" s="15" t="s">
        <v>139</v>
      </c>
      <c r="C1009" s="16" t="s">
        <v>122</v>
      </c>
      <c r="D1009" s="17">
        <v>5040000000000</v>
      </c>
      <c r="E1009" s="18">
        <v>9.5000000000000001E-2</v>
      </c>
      <c r="F1009" s="18">
        <v>3746</v>
      </c>
      <c r="G1009" s="18">
        <v>1.7000000000000001E-2</v>
      </c>
      <c r="H1009" s="19">
        <f>VLOOKUP($A1009,ENERGY!$A1009:$E3699,COLUMN(D1009),0)</f>
        <v>506237</v>
      </c>
      <c r="I1009" s="19">
        <f>VLOOKUP($A1009,ENERGY!$A1009:$E3699,COLUMN(E1009),0)</f>
        <v>1237429</v>
      </c>
      <c r="J1009" s="19">
        <f>VLOOKUP($A1009,'HUMAN RESOURCES'!$A1009:$L3699,COLUMN(D1009),0)</f>
        <v>1.7000000000000001E-2</v>
      </c>
      <c r="K1009" s="19">
        <f>VLOOKUP($A1009,'HUMAN RESOURCES'!$A1009:$L3699,COLUMN(E1009),0)</f>
        <v>8.0000000000000002E-3</v>
      </c>
      <c r="L1009" s="19">
        <f>VLOOKUP($A1009,'HUMAN RESOURCES'!$A1009:$L3699,COLUMN(F1009),0)</f>
        <v>80</v>
      </c>
      <c r="M1009" s="19">
        <f>VLOOKUP($A1009,'HUMAN RESOURCES'!$A1009:$L3699,COLUMN(G1009),0)</f>
        <v>76</v>
      </c>
      <c r="N1009" s="19">
        <f>VLOOKUP($A1009,'HUMAN RESOURCES'!$A1009:$L3699,COLUMN(H1009),0)</f>
        <v>0.27100000000000002</v>
      </c>
      <c r="O1009" s="19">
        <f>VLOOKUP($A1009,'HUMAN RESOURCES'!$A1009:$L3699,COLUMN(I1009),0)</f>
        <v>0.69399999999999995</v>
      </c>
      <c r="P1009" s="19">
        <f>VLOOKUP($A1009,'HUMAN RESOURCES'!$A1009:$L3699,COLUMN(J1009),0)</f>
        <v>3.5000000000000003E-2</v>
      </c>
      <c r="Q1009" s="19">
        <f>VLOOKUP($A1009,'HUMAN RESOURCES'!$A1009:$L3699,COLUMN(K1009),0)</f>
        <v>394400</v>
      </c>
      <c r="R1009" s="19">
        <f>VLOOKUP($A1009,'HUMAN RESOURCES'!$A1009:$L3699,COLUMN(L1009),0)</f>
        <v>0.751</v>
      </c>
      <c r="S1009" s="19">
        <f>VLOOKUP($A1009,TOURISM!$A1008:$E3698, COLUMN(D1009),0)</f>
        <v>254000000</v>
      </c>
      <c r="T1009" s="19">
        <f>VLOOKUP($A1009,TOURISM!$A1008:$E3698, COLUMN(E1009),0)</f>
        <v>477000000</v>
      </c>
      <c r="U1009" s="19">
        <f>VLOOKUP($A1009,BUSINESS!$A1009:$I3699, COLUMN(H1009),0)</f>
        <v>0.49</v>
      </c>
      <c r="V1009" s="19">
        <f>VLOOKUP($A1009,BUSINESS!$A1009:$I3699, COLUMN(I1009),0)</f>
        <v>1.0469999999999999</v>
      </c>
    </row>
    <row r="1010" spans="1:22" ht="15" x14ac:dyDescent="0.25">
      <c r="A1010" s="14" t="s">
        <v>126</v>
      </c>
      <c r="B1010" s="15" t="s">
        <v>140</v>
      </c>
      <c r="C1010" s="16" t="s">
        <v>122</v>
      </c>
      <c r="D1010" s="17">
        <v>115000000000</v>
      </c>
      <c r="E1010" s="18">
        <v>4.4999999999999998E-2</v>
      </c>
      <c r="F1010" s="18">
        <v>328</v>
      </c>
      <c r="G1010" s="19">
        <v>0.12</v>
      </c>
      <c r="H1010" s="19">
        <f>VLOOKUP($A1010,ENERGY!$A1010:$E3700,COLUMN(D1010),0)</f>
        <v>43041</v>
      </c>
      <c r="I1010" s="19">
        <f>VLOOKUP($A1010,ENERGY!$A1010:$E3700,COLUMN(E1010),0)</f>
        <v>153816</v>
      </c>
      <c r="J1010" s="19">
        <f>VLOOKUP($A1010,'HUMAN RESOURCES'!$A1010:$L3700,COLUMN(D1010),0)</f>
        <v>1.7999999999999999E-2</v>
      </c>
      <c r="K1010" s="19">
        <f>VLOOKUP($A1010,'HUMAN RESOURCES'!$A1010:$L3700,COLUMN(E1010),0)</f>
        <v>4.4999999999999998E-2</v>
      </c>
      <c r="L1010" s="19">
        <f>VLOOKUP($A1010,'HUMAN RESOURCES'!$A1010:$L3700,COLUMN(F1010),0)</f>
        <v>66</v>
      </c>
      <c r="M1010" s="19">
        <f>VLOOKUP($A1010,'HUMAN RESOURCES'!$A1010:$L3700,COLUMN(G1010),0)</f>
        <v>62</v>
      </c>
      <c r="N1010" s="19">
        <f>VLOOKUP($A1010,'HUMAN RESOURCES'!$A1010:$L3700,COLUMN(H1010),0)</f>
        <v>0.26500000000000001</v>
      </c>
      <c r="O1010" s="19">
        <f>VLOOKUP($A1010,'HUMAN RESOURCES'!$A1010:$L3700,COLUMN(I1010),0)</f>
        <v>0.68500000000000005</v>
      </c>
      <c r="P1010" s="19">
        <f>VLOOKUP($A1010,'HUMAN RESOURCES'!$A1010:$L3700,COLUMN(J1010),0)</f>
        <v>5.0999999999999997E-2</v>
      </c>
      <c r="Q1010" s="19">
        <f>VLOOKUP($A1010,'HUMAN RESOURCES'!$A1010:$L3700,COLUMN(K1010),0)</f>
        <v>51540490</v>
      </c>
      <c r="R1010" s="19">
        <f>VLOOKUP($A1010,'HUMAN RESOURCES'!$A1010:$L3700,COLUMN(L1010),0)</f>
        <v>0.309</v>
      </c>
      <c r="S1010" s="19">
        <f>VLOOKUP($A1010,TOURISM!$A1009:$E3699, COLUMN(D1010),0)</f>
        <v>75000000</v>
      </c>
      <c r="T1010" s="19">
        <f>VLOOKUP($A1010,TOURISM!$A1009:$E3699, COLUMN(E1010),0)</f>
        <v>52000000</v>
      </c>
      <c r="U1010" s="19">
        <f>VLOOKUP($A1010,BUSINESS!$A1010:$I3700, COLUMN(H1010),0)</f>
        <v>2E-3</v>
      </c>
      <c r="V1010" s="19">
        <f>VLOOKUP($A1010,BUSINESS!$A1010:$I3700, COLUMN(I1010),0)</f>
        <v>0.01</v>
      </c>
    </row>
    <row r="1011" spans="1:22" ht="15" x14ac:dyDescent="0.25">
      <c r="A1011" s="14" t="s">
        <v>126</v>
      </c>
      <c r="B1011" s="15" t="s">
        <v>141</v>
      </c>
      <c r="C1011" s="16" t="s">
        <v>122</v>
      </c>
      <c r="D1011" s="17">
        <v>4690062255</v>
      </c>
      <c r="E1011" s="18">
        <v>6.8000000000000005E-2</v>
      </c>
      <c r="F1011" s="18">
        <v>61</v>
      </c>
      <c r="G1011" s="18">
        <v>0.23</v>
      </c>
      <c r="H1011" s="19">
        <f>VLOOKUP($A1011,ENERGY!$A1011:$E3701,COLUMN(D1011),0)</f>
        <v>2584</v>
      </c>
      <c r="I1011" s="19">
        <f>VLOOKUP($A1011,ENERGY!$A1011:$E3701,COLUMN(E1011),0)</f>
        <v>5328</v>
      </c>
      <c r="J1011" s="19">
        <f>VLOOKUP($A1011,'HUMAN RESOURCES'!$A1011:$L3701,COLUMN(D1011),0)</f>
        <v>1.7999999999999999E-2</v>
      </c>
      <c r="K1011" s="19">
        <f>VLOOKUP($A1011,'HUMAN RESOURCES'!$A1011:$L3701,COLUMN(E1011),0)</f>
        <v>7.0000000000000001E-3</v>
      </c>
      <c r="L1011" s="19">
        <f>VLOOKUP($A1011,'HUMAN RESOURCES'!$A1011:$L3701,COLUMN(F1011),0)</f>
        <v>77</v>
      </c>
      <c r="M1011" s="19">
        <f>VLOOKUP($A1011,'HUMAN RESOURCES'!$A1011:$L3701,COLUMN(G1011),0)</f>
        <v>72</v>
      </c>
      <c r="N1011" s="19">
        <f>VLOOKUP($A1011,'HUMAN RESOURCES'!$A1011:$L3701,COLUMN(H1011),0)</f>
        <v>0.28199999999999997</v>
      </c>
      <c r="O1011" s="19">
        <f>VLOOKUP($A1011,'HUMAN RESOURCES'!$A1011:$L3701,COLUMN(I1011),0)</f>
        <v>0.67100000000000004</v>
      </c>
      <c r="P1011" s="19">
        <f>VLOOKUP($A1011,'HUMAN RESOURCES'!$A1011:$L3701,COLUMN(J1011),0)</f>
        <v>4.7E-2</v>
      </c>
      <c r="Q1011" s="19">
        <f>VLOOKUP($A1011,'HUMAN RESOURCES'!$A1011:$L3701,COLUMN(K1011),0)</f>
        <v>27790324</v>
      </c>
      <c r="R1011" s="19">
        <f>VLOOKUP($A1011,'HUMAN RESOURCES'!$A1011:$L3701,COLUMN(L1011),0)</f>
        <v>0.70099999999999996</v>
      </c>
      <c r="S1011" s="19">
        <f>VLOOKUP($A1011,TOURISM!$A1010:$E3700, COLUMN(D1011),0)</f>
        <v>17231000000</v>
      </c>
      <c r="T1011" s="19">
        <f>VLOOKUP($A1011,TOURISM!$A1010:$E3700, COLUMN(E1011),0)</f>
        <v>7196000000</v>
      </c>
      <c r="U1011" s="19">
        <f>VLOOKUP($A1011,BUSINESS!$A1011:$I3701, COLUMN(H1011),0)</f>
        <v>0.55900000000000005</v>
      </c>
      <c r="V1011" s="19">
        <f>VLOOKUP($A1011,BUSINESS!$A1011:$I3701, COLUMN(I1011),0)</f>
        <v>1.085</v>
      </c>
    </row>
    <row r="1012" spans="1:22" ht="15" x14ac:dyDescent="0.25">
      <c r="A1012" s="14" t="s">
        <v>126</v>
      </c>
      <c r="B1012" s="15" t="s">
        <v>142</v>
      </c>
      <c r="C1012" s="16" t="s">
        <v>122</v>
      </c>
      <c r="D1012" s="17">
        <v>5832882922</v>
      </c>
      <c r="E1012" s="18">
        <v>3.5999999999999997E-2</v>
      </c>
      <c r="F1012" s="18">
        <v>34</v>
      </c>
      <c r="G1012" s="18">
        <v>0.248</v>
      </c>
      <c r="H1012" s="19">
        <f>VLOOKUP($A1012,ENERGY!$A1012:$E3702,COLUMN(D1012),0)</f>
        <v>14338</v>
      </c>
      <c r="I1012" s="19">
        <f>VLOOKUP($A1012,ENERGY!$A1012:$E3702,COLUMN(E1012),0)</f>
        <v>1129</v>
      </c>
      <c r="J1012" s="19">
        <f>VLOOKUP($A1012,'HUMAN RESOURCES'!$A1012:$L3702,COLUMN(D1012),0)</f>
        <v>1.9E-2</v>
      </c>
      <c r="K1012" s="19">
        <f>VLOOKUP($A1012,'HUMAN RESOURCES'!$A1012:$L3702,COLUMN(E1012),0)</f>
        <v>0.01</v>
      </c>
      <c r="L1012" s="19">
        <f>VLOOKUP($A1012,'HUMAN RESOURCES'!$A1012:$L3702,COLUMN(F1012),0)</f>
        <v>77</v>
      </c>
      <c r="M1012" s="19">
        <f>VLOOKUP($A1012,'HUMAN RESOURCES'!$A1012:$L3702,COLUMN(G1012),0)</f>
        <v>71</v>
      </c>
      <c r="N1012" s="19">
        <f>VLOOKUP($A1012,'HUMAN RESOURCES'!$A1012:$L3702,COLUMN(H1012),0)</f>
        <v>0.251</v>
      </c>
      <c r="O1012" s="19">
        <f>VLOOKUP($A1012,'HUMAN RESOURCES'!$A1012:$L3702,COLUMN(I1012),0)</f>
        <v>0.67300000000000004</v>
      </c>
      <c r="P1012" s="19">
        <f>VLOOKUP($A1012,'HUMAN RESOURCES'!$A1012:$L3702,COLUMN(J1012),0)</f>
        <v>7.5999999999999998E-2</v>
      </c>
      <c r="Q1012" s="19">
        <f>VLOOKUP($A1012,'HUMAN RESOURCES'!$A1012:$L3702,COLUMN(K1012),0)</f>
        <v>20450000</v>
      </c>
      <c r="R1012" s="19">
        <f>VLOOKUP($A1012,'HUMAN RESOURCES'!$A1012:$L3702,COLUMN(L1012),0)</f>
        <v>0.183</v>
      </c>
      <c r="S1012" s="19">
        <f>VLOOKUP($A1012,TOURISM!$A1011:$E3701, COLUMN(D1012),0)</f>
        <v>754000000</v>
      </c>
      <c r="T1012" s="19">
        <f>VLOOKUP($A1012,TOURISM!$A1011:$E3701, COLUMN(E1012),0)</f>
        <v>735000000</v>
      </c>
      <c r="U1012" s="19">
        <f>VLOOKUP($A1012,BUSINESS!$A1012:$I3702, COLUMN(H1012),0)</f>
        <v>8.7999999999999995E-2</v>
      </c>
      <c r="V1012" s="19">
        <f>VLOOKUP($A1012,BUSINESS!$A1012:$I3702, COLUMN(I1012),0)</f>
        <v>0.79100000000000004</v>
      </c>
    </row>
    <row r="1013" spans="1:22" ht="15" x14ac:dyDescent="0.25">
      <c r="A1013" s="14" t="s">
        <v>126</v>
      </c>
      <c r="B1013" s="15" t="s">
        <v>143</v>
      </c>
      <c r="C1013" s="16" t="s">
        <v>122</v>
      </c>
      <c r="D1013" s="17">
        <v>21313263933</v>
      </c>
      <c r="E1013" s="21">
        <v>6.4000000000000001E-2</v>
      </c>
      <c r="F1013" s="19">
        <v>190</v>
      </c>
      <c r="G1013" s="18">
        <v>5.2999999999999999E-2</v>
      </c>
      <c r="H1013" s="19">
        <f>VLOOKUP($A1013,ENERGY!$A1013:$E3703,COLUMN(D1013),0)</f>
        <v>14338</v>
      </c>
      <c r="I1013" s="19">
        <f>VLOOKUP($A1013,ENERGY!$A1013:$E3703,COLUMN(E1013),0)</f>
        <v>1536</v>
      </c>
      <c r="J1013" s="19">
        <f>VLOOKUP($A1013,'HUMAN RESOURCES'!$A1013:$L3703,COLUMN(D1013),0)</f>
        <v>0.02</v>
      </c>
      <c r="K1013" s="19">
        <f>VLOOKUP($A1013,'HUMAN RESOURCES'!$A1013:$L3703,COLUMN(E1013),0)</f>
        <v>2.9000000000000001E-2</v>
      </c>
      <c r="L1013" s="19">
        <f>VLOOKUP($A1013,'HUMAN RESOURCES'!$A1013:$L3703,COLUMN(F1013),0)</f>
        <v>72</v>
      </c>
      <c r="M1013" s="19">
        <f>VLOOKUP($A1013,'HUMAN RESOURCES'!$A1013:$L3703,COLUMN(G1013),0)</f>
        <v>68</v>
      </c>
      <c r="N1013" s="19">
        <f>VLOOKUP($A1013,'HUMAN RESOURCES'!$A1013:$L3703,COLUMN(H1013),0)</f>
        <v>0.3</v>
      </c>
      <c r="O1013" s="19">
        <f>VLOOKUP($A1013,'HUMAN RESOURCES'!$A1013:$L3703,COLUMN(I1013),0)</f>
        <v>0.65100000000000002</v>
      </c>
      <c r="P1013" s="19">
        <f>VLOOKUP($A1013,'HUMAN RESOURCES'!$A1013:$L3703,COLUMN(J1013),0)</f>
        <v>0.05</v>
      </c>
      <c r="Q1013" s="19">
        <f>VLOOKUP($A1013,'HUMAN RESOURCES'!$A1013:$L3703,COLUMN(K1013),0)</f>
        <v>237486894</v>
      </c>
      <c r="R1013" s="19">
        <f>VLOOKUP($A1013,'HUMAN RESOURCES'!$A1013:$L3703,COLUMN(L1013),0)</f>
        <v>0.49099999999999999</v>
      </c>
      <c r="S1013" s="19">
        <f>VLOOKUP($A1013,TOURISM!$A1012:$E3702, COLUMN(D1013),0)</f>
        <v>6053000000</v>
      </c>
      <c r="T1013" s="19">
        <f>VLOOKUP($A1013,TOURISM!$A1012:$E3702, COLUMN(E1013),0)</f>
        <v>6908000000</v>
      </c>
      <c r="U1013" s="19">
        <f>VLOOKUP($A1013,BUSINESS!$A1013:$I3703, COLUMN(H1013),0)</f>
        <v>6.9000000000000006E-2</v>
      </c>
      <c r="V1013" s="19">
        <f>VLOOKUP($A1013,BUSINESS!$A1013:$I3703, COLUMN(I1013),0)</f>
        <v>0.68899999999999995</v>
      </c>
    </row>
    <row r="1014" spans="1:22" ht="15" x14ac:dyDescent="0.25">
      <c r="A1014" s="14" t="s">
        <v>126</v>
      </c>
      <c r="B1014" s="15" t="s">
        <v>144</v>
      </c>
      <c r="C1014" s="16" t="s">
        <v>122</v>
      </c>
      <c r="D1014" s="17">
        <v>202000000000</v>
      </c>
      <c r="E1014" s="18">
        <v>3.9E-2</v>
      </c>
      <c r="F1014" s="18">
        <v>285</v>
      </c>
      <c r="G1014" s="18">
        <v>5.0999999999999997E-2</v>
      </c>
      <c r="H1014" s="19">
        <f>VLOOKUP($A1014,ENERGY!$A1014:$E3704,COLUMN(D1014),0)</f>
        <v>54619</v>
      </c>
      <c r="I1014" s="19">
        <f>VLOOKUP($A1014,ENERGY!$A1014:$E3704,COLUMN(E1014),0)</f>
        <v>160266</v>
      </c>
      <c r="J1014" s="19">
        <f>VLOOKUP($A1014,'HUMAN RESOURCES'!$A1014:$L3704,COLUMN(D1014),0)</f>
        <v>2.1000000000000001E-2</v>
      </c>
      <c r="K1014" s="19">
        <f>VLOOKUP($A1014,'HUMAN RESOURCES'!$A1014:$L3704,COLUMN(E1014),0)</f>
        <v>3.5999999999999997E-2</v>
      </c>
      <c r="L1014" s="19">
        <f>VLOOKUP($A1014,'HUMAN RESOURCES'!$A1014:$L3704,COLUMN(F1014),0)</f>
        <v>67</v>
      </c>
      <c r="M1014" s="19">
        <f>VLOOKUP($A1014,'HUMAN RESOURCES'!$A1014:$L3704,COLUMN(G1014),0)</f>
        <v>66</v>
      </c>
      <c r="N1014" s="19">
        <f>VLOOKUP($A1014,'HUMAN RESOURCES'!$A1014:$L3704,COLUMN(H1014),0)</f>
        <v>0.30499999999999999</v>
      </c>
      <c r="O1014" s="19">
        <f>VLOOKUP($A1014,'HUMAN RESOURCES'!$A1014:$L3704,COLUMN(I1014),0)</f>
        <v>0.65100000000000002</v>
      </c>
      <c r="P1014" s="19">
        <f>VLOOKUP($A1014,'HUMAN RESOURCES'!$A1014:$L3704,COLUMN(J1014),0)</f>
        <v>4.3999999999999997E-2</v>
      </c>
      <c r="Q1014" s="19">
        <f>VLOOKUP($A1014,'HUMAN RESOURCES'!$A1014:$L3704,COLUMN(K1014),0)</f>
        <v>704542</v>
      </c>
      <c r="R1014" s="19">
        <f>VLOOKUP($A1014,'HUMAN RESOURCES'!$A1014:$L3704,COLUMN(L1014),0)</f>
        <v>0.34</v>
      </c>
      <c r="S1014" s="19">
        <f>VLOOKUP($A1014,TOURISM!$A1013:$E3703, COLUMN(D1014),0)</f>
        <v>51000000</v>
      </c>
      <c r="T1014" s="19">
        <f>VLOOKUP($A1014,TOURISM!$A1013:$E3703, COLUMN(E1014),0)</f>
        <v>34000000</v>
      </c>
      <c r="U1014" s="19">
        <f>VLOOKUP($A1014,BUSINESS!$A1014:$I3704, COLUMN(H1014),0)</f>
        <v>7.1999999999999995E-2</v>
      </c>
      <c r="V1014" s="19">
        <f>VLOOKUP($A1014,BUSINESS!$A1014:$I3704, COLUMN(I1014),0)</f>
        <v>0.48099999999999998</v>
      </c>
    </row>
    <row r="1015" spans="1:22" ht="15" x14ac:dyDescent="0.25">
      <c r="A1015" s="14" t="s">
        <v>126</v>
      </c>
      <c r="B1015" s="15" t="s">
        <v>145</v>
      </c>
      <c r="C1015" s="16" t="s">
        <v>122</v>
      </c>
      <c r="D1015" s="17">
        <v>1984639641</v>
      </c>
      <c r="E1015" s="18">
        <v>7.5999999999999998E-2</v>
      </c>
      <c r="F1015" s="18">
        <v>475</v>
      </c>
      <c r="G1015" s="18">
        <v>0.13</v>
      </c>
      <c r="H1015" s="19">
        <f>VLOOKUP($A1015,ENERGY!$A1015:$E3705,COLUMN(D1015),0)</f>
        <v>14338</v>
      </c>
      <c r="I1015" s="19">
        <f>VLOOKUP($A1015,ENERGY!$A1015:$E3705,COLUMN(E1015),0)</f>
        <v>598</v>
      </c>
      <c r="J1015" s="19">
        <f>VLOOKUP($A1015,'HUMAN RESOURCES'!$A1015:$L3705,COLUMN(D1015),0)</f>
        <v>2.1000000000000001E-2</v>
      </c>
      <c r="K1015" s="19">
        <f>VLOOKUP($A1015,'HUMAN RESOURCES'!$A1015:$L3705,COLUMN(E1015),0)</f>
        <v>4.1000000000000002E-2</v>
      </c>
      <c r="L1015" s="19">
        <f>VLOOKUP($A1015,'HUMAN RESOURCES'!$A1015:$L3705,COLUMN(F1015),0)</f>
        <v>70</v>
      </c>
      <c r="M1015" s="19">
        <f>VLOOKUP($A1015,'HUMAN RESOURCES'!$A1015:$L3705,COLUMN(G1015),0)</f>
        <v>68</v>
      </c>
      <c r="N1015" s="19">
        <f>VLOOKUP($A1015,'HUMAN RESOURCES'!$A1015:$L3705,COLUMN(H1015),0)</f>
        <v>0.32200000000000001</v>
      </c>
      <c r="O1015" s="19">
        <f>VLOOKUP($A1015,'HUMAN RESOURCES'!$A1015:$L3705,COLUMN(I1015),0)</f>
        <v>0.63200000000000001</v>
      </c>
      <c r="P1015" s="19">
        <f>VLOOKUP($A1015,'HUMAN RESOURCES'!$A1015:$L3705,COLUMN(J1015),0)</f>
        <v>4.5999999999999999E-2</v>
      </c>
      <c r="Q1015" s="19">
        <f>VLOOKUP($A1015,'HUMAN RESOURCES'!$A1015:$L3705,COLUMN(K1015),0)</f>
        <v>149503100</v>
      </c>
      <c r="R1015" s="19">
        <f>VLOOKUP($A1015,'HUMAN RESOURCES'!$A1015:$L3705,COLUMN(L1015),0)</f>
        <v>0.29699999999999999</v>
      </c>
      <c r="S1015" s="19">
        <f>VLOOKUP($A1015,TOURISM!$A1014:$E3704, COLUMN(D1015),0)</f>
        <v>77000000</v>
      </c>
      <c r="T1015" s="19">
        <f>VLOOKUP($A1015,TOURISM!$A1014:$E3704, COLUMN(E1015),0)</f>
        <v>651000000</v>
      </c>
      <c r="U1015" s="19">
        <f>VLOOKUP($A1015,BUSINESS!$A1015:$I3705, COLUMN(H1015),0)</f>
        <v>3.1E-2</v>
      </c>
      <c r="V1015" s="19">
        <f>VLOOKUP($A1015,BUSINESS!$A1015:$I3705, COLUMN(I1015),0)</f>
        <v>0.34399999999999997</v>
      </c>
    </row>
    <row r="1016" spans="1:22" ht="15" x14ac:dyDescent="0.25">
      <c r="A1016" s="14" t="s">
        <v>126</v>
      </c>
      <c r="B1016" s="15" t="s">
        <v>146</v>
      </c>
      <c r="C1016" s="16" t="s">
        <v>122</v>
      </c>
      <c r="D1016" s="17">
        <v>4583834427</v>
      </c>
      <c r="E1016" s="18">
        <v>6.4000000000000001E-2</v>
      </c>
      <c r="F1016" s="18">
        <v>111</v>
      </c>
      <c r="G1016" s="18">
        <v>0.217</v>
      </c>
      <c r="H1016" s="19">
        <f>VLOOKUP($A1016,ENERGY!$A1016:$E3706,COLUMN(D1016),0)</f>
        <v>2525</v>
      </c>
      <c r="I1016" s="19">
        <f>VLOOKUP($A1016,ENERGY!$A1016:$E3706,COLUMN(E1016),0)</f>
        <v>8034</v>
      </c>
      <c r="J1016" s="19">
        <f>VLOOKUP($A1016,'HUMAN RESOURCES'!$A1016:$L3706,COLUMN(D1016),0)</f>
        <v>2.1999999999999999E-2</v>
      </c>
      <c r="K1016" s="19">
        <f>VLOOKUP($A1016,'HUMAN RESOURCES'!$A1016:$L3706,COLUMN(E1016),0)</f>
        <v>5.1999999999999998E-2</v>
      </c>
      <c r="L1016" s="19">
        <f>VLOOKUP($A1016,'HUMAN RESOURCES'!$A1016:$L3706,COLUMN(F1016),0)</f>
        <v>69</v>
      </c>
      <c r="M1016" s="19">
        <f>VLOOKUP($A1016,'HUMAN RESOURCES'!$A1016:$L3706,COLUMN(G1016),0)</f>
        <v>61</v>
      </c>
      <c r="N1016" s="19">
        <f>VLOOKUP($A1016,'HUMAN RESOURCES'!$A1016:$L3706,COLUMN(H1016),0)</f>
        <v>0.29699999999999999</v>
      </c>
      <c r="O1016" s="19">
        <f>VLOOKUP($A1016,'HUMAN RESOURCES'!$A1016:$L3706,COLUMN(I1016),0)</f>
        <v>0.66100000000000003</v>
      </c>
      <c r="P1016" s="19">
        <f>VLOOKUP($A1016,'HUMAN RESOURCES'!$A1016:$L3706,COLUMN(J1016),0)</f>
        <v>4.2000000000000003E-2</v>
      </c>
      <c r="Q1016" s="19">
        <f>VLOOKUP($A1016,'HUMAN RESOURCES'!$A1016:$L3706,COLUMN(K1016),0)</f>
        <v>4978962</v>
      </c>
      <c r="R1016" s="19">
        <f>VLOOKUP($A1016,'HUMAN RESOURCES'!$A1016:$L3706,COLUMN(L1016),0)</f>
        <v>0.48099999999999998</v>
      </c>
      <c r="S1016" s="19">
        <f>VLOOKUP($A1016,TOURISM!$A1015:$E3705, COLUMN(D1016),0)</f>
        <v>2478709140</v>
      </c>
      <c r="T1016" s="19">
        <f>VLOOKUP($A1016,TOURISM!$A1015:$E3705, COLUMN(E1016),0)</f>
        <v>448000000</v>
      </c>
      <c r="U1016" s="19">
        <f>VLOOKUP($A1016,BUSINESS!$A1016:$I3706, COLUMN(H1016),0)</f>
        <v>0.02</v>
      </c>
      <c r="V1016" s="19">
        <f>VLOOKUP($A1016,BUSINESS!$A1016:$I3706, COLUMN(I1016),0)</f>
        <v>0.42799999999999999</v>
      </c>
    </row>
    <row r="1017" spans="1:22" ht="15" x14ac:dyDescent="0.25">
      <c r="A1017" s="14" t="s">
        <v>126</v>
      </c>
      <c r="B1017" s="15" t="s">
        <v>147</v>
      </c>
      <c r="C1017" s="16" t="s">
        <v>122</v>
      </c>
      <c r="D1017" s="20">
        <v>15079752557.5</v>
      </c>
      <c r="E1017" s="18">
        <v>2.1000000000000001E-2</v>
      </c>
      <c r="F1017" s="18">
        <v>13</v>
      </c>
      <c r="G1017" s="18">
        <v>0.17</v>
      </c>
      <c r="H1017" s="19">
        <f>VLOOKUP($A1017,ENERGY!$A1017:$E3707,COLUMN(D1017),0)</f>
        <v>14064</v>
      </c>
      <c r="I1017" s="19">
        <f>VLOOKUP($A1017,ENERGY!$A1017:$E3707,COLUMN(E1017),0)</f>
        <v>9846</v>
      </c>
      <c r="J1017" s="19">
        <f>VLOOKUP($A1017,'HUMAN RESOURCES'!$A1017:$L3707,COLUMN(D1017),0)</f>
        <v>2.1999999999999999E-2</v>
      </c>
      <c r="K1017" s="19">
        <f>VLOOKUP($A1017,'HUMAN RESOURCES'!$A1017:$L3707,COLUMN(E1017),0)</f>
        <v>4.8000000000000001E-2</v>
      </c>
      <c r="L1017" s="19">
        <f>VLOOKUP($A1017,'HUMAN RESOURCES'!$A1017:$L3707,COLUMN(F1017),0)</f>
        <v>67</v>
      </c>
      <c r="M1017" s="19">
        <f>VLOOKUP($A1017,'HUMAN RESOURCES'!$A1017:$L3707,COLUMN(G1017),0)</f>
        <v>64</v>
      </c>
      <c r="N1017" s="19">
        <f>VLOOKUP($A1017,'HUMAN RESOURCES'!$A1017:$L3707,COLUMN(H1017),0)</f>
        <v>0.30599999999999999</v>
      </c>
      <c r="O1017" s="19">
        <f>VLOOKUP($A1017,'HUMAN RESOURCES'!$A1017:$L3707,COLUMN(I1017),0)</f>
        <v>0.64400000000000002</v>
      </c>
      <c r="P1017" s="19">
        <f>VLOOKUP($A1017,'HUMAN RESOURCES'!$A1017:$L3707,COLUMN(J1017),0)</f>
        <v>0.05</v>
      </c>
      <c r="Q1017" s="19">
        <f>VLOOKUP($A1017,'HUMAN RESOURCES'!$A1017:$L3707,COLUMN(K1017),0)</f>
        <v>1190138069</v>
      </c>
      <c r="R1017" s="19">
        <f>VLOOKUP($A1017,'HUMAN RESOURCES'!$A1017:$L3707,COLUMN(L1017),0)</f>
        <v>0.30599999999999999</v>
      </c>
      <c r="S1017" s="19">
        <f>VLOOKUP($A1017,TOURISM!$A1016:$E3706, COLUMN(D1017),0)</f>
        <v>11136000000</v>
      </c>
      <c r="T1017" s="19">
        <f>VLOOKUP($A1017,TOURISM!$A1016:$E3706, COLUMN(E1017),0)</f>
        <v>9310000000</v>
      </c>
      <c r="U1017" s="19">
        <f>VLOOKUP($A1017,BUSINESS!$A1017:$I3707, COLUMN(H1017),0)</f>
        <v>5.0999999999999997E-2</v>
      </c>
      <c r="V1017" s="19">
        <f>VLOOKUP($A1017,BUSINESS!$A1017:$I3707, COLUMN(I1017),0)</f>
        <v>0.441</v>
      </c>
    </row>
    <row r="1018" spans="1:22" ht="15" x14ac:dyDescent="0.25">
      <c r="A1018" s="14" t="s">
        <v>126</v>
      </c>
      <c r="B1018" s="15" t="s">
        <v>148</v>
      </c>
      <c r="C1018" s="16" t="s">
        <v>122</v>
      </c>
      <c r="D1018" s="17">
        <v>12899651884</v>
      </c>
      <c r="E1018" s="18">
        <v>0.06</v>
      </c>
      <c r="F1018" s="18">
        <v>29</v>
      </c>
      <c r="G1018" s="18">
        <v>0.08</v>
      </c>
      <c r="H1018" s="19">
        <f>VLOOKUP($A1018,ENERGY!$A1018:$E3708,COLUMN(D1018),0)</f>
        <v>8707</v>
      </c>
      <c r="I1018" s="19">
        <f>VLOOKUP($A1018,ENERGY!$A1018:$E3708,COLUMN(E1018),0)</f>
        <v>2952</v>
      </c>
      <c r="J1018" s="19">
        <f>VLOOKUP($A1018,'HUMAN RESOURCES'!$A1018:$L3708,COLUMN(D1018),0)</f>
        <v>2.1999999999999999E-2</v>
      </c>
      <c r="K1018" s="19">
        <f>VLOOKUP($A1018,'HUMAN RESOURCES'!$A1018:$L3708,COLUMN(E1018),0)</f>
        <v>2.1000000000000001E-2</v>
      </c>
      <c r="L1018" s="19">
        <f>VLOOKUP($A1018,'HUMAN RESOURCES'!$A1018:$L3708,COLUMN(F1018),0)</f>
        <v>74</v>
      </c>
      <c r="M1018" s="19">
        <f>VLOOKUP($A1018,'HUMAN RESOURCES'!$A1018:$L3708,COLUMN(G1018),0)</f>
        <v>64</v>
      </c>
      <c r="N1018" s="19">
        <f>VLOOKUP($A1018,'HUMAN RESOURCES'!$A1018:$L3708,COLUMN(H1018),0)</f>
        <v>0.247</v>
      </c>
      <c r="O1018" s="19">
        <f>VLOOKUP($A1018,'HUMAN RESOURCES'!$A1018:$L3708,COLUMN(I1018),0)</f>
        <v>0.68500000000000005</v>
      </c>
      <c r="P1018" s="19">
        <f>VLOOKUP($A1018,'HUMAN RESOURCES'!$A1018:$L3708,COLUMN(J1018),0)</f>
        <v>6.8000000000000005E-2</v>
      </c>
      <c r="Q1018" s="19">
        <f>VLOOKUP($A1018,'HUMAN RESOURCES'!$A1018:$L3708,COLUMN(K1018),0)</f>
        <v>16092701</v>
      </c>
      <c r="R1018" s="19">
        <f>VLOOKUP($A1018,'HUMAN RESOURCES'!$A1018:$L3708,COLUMN(L1018),0)</f>
        <v>0.53900000000000003</v>
      </c>
      <c r="S1018" s="19">
        <f>VLOOKUP($A1018,TOURISM!$A1017:$E3707, COLUMN(D1018),0)</f>
        <v>1185000000</v>
      </c>
      <c r="T1018" s="19">
        <f>VLOOKUP($A1018,TOURISM!$A1017:$E3707, COLUMN(E1018),0)</f>
        <v>1319000000</v>
      </c>
      <c r="U1018" s="19">
        <f>VLOOKUP($A1018,BUSINESS!$A1018:$I3708, COLUMN(H1018),0)</f>
        <v>0.182</v>
      </c>
      <c r="V1018" s="19">
        <f>VLOOKUP($A1018,BUSINESS!$A1018:$I3708, COLUMN(I1018),0)</f>
        <v>1.0840000000000001</v>
      </c>
    </row>
    <row r="1019" spans="1:22" ht="15" x14ac:dyDescent="0.25">
      <c r="A1019" s="14" t="s">
        <v>126</v>
      </c>
      <c r="B1019" s="15" t="s">
        <v>149</v>
      </c>
      <c r="C1019" s="16" t="s">
        <v>122</v>
      </c>
      <c r="D1019" s="20">
        <v>15079752557.5</v>
      </c>
      <c r="E1019" s="21">
        <v>6.4000000000000001E-2</v>
      </c>
      <c r="F1019" s="19">
        <v>190</v>
      </c>
      <c r="G1019" s="19">
        <v>0.12</v>
      </c>
      <c r="H1019" s="19">
        <f>VLOOKUP($A1019,ENERGY!$A1019:$E3709,COLUMN(D1019),0)</f>
        <v>20027</v>
      </c>
      <c r="I1019" s="19">
        <f>VLOOKUP($A1019,ENERGY!$A1019:$E3709,COLUMN(E1019),0)</f>
        <v>77777</v>
      </c>
      <c r="J1019" s="19">
        <f>VLOOKUP($A1019,'HUMAN RESOURCES'!$A1019:$L3709,COLUMN(D1019),0)</f>
        <v>2.1999999999999999E-2</v>
      </c>
      <c r="K1019" s="19">
        <f>VLOOKUP($A1019,'HUMAN RESOURCES'!$A1019:$L3709,COLUMN(E1019),0)</f>
        <v>1.2E-2</v>
      </c>
      <c r="L1019" s="19">
        <f>VLOOKUP($A1019,'HUMAN RESOURCES'!$A1019:$L3709,COLUMN(F1019),0)</f>
        <v>77</v>
      </c>
      <c r="M1019" s="19">
        <f>VLOOKUP($A1019,'HUMAN RESOURCES'!$A1019:$L3709,COLUMN(G1019),0)</f>
        <v>75</v>
      </c>
      <c r="N1019" s="19">
        <f>VLOOKUP($A1019,'HUMAN RESOURCES'!$A1019:$L3709,COLUMN(H1019),0)</f>
        <v>0.30599999999999999</v>
      </c>
      <c r="O1019" s="19">
        <f>VLOOKUP($A1019,'HUMAN RESOURCES'!$A1019:$L3709,COLUMN(I1019),0)</f>
        <v>0.64400000000000002</v>
      </c>
      <c r="P1019" s="19">
        <f>VLOOKUP($A1019,'HUMAN RESOURCES'!$A1019:$L3709,COLUMN(J1019),0)</f>
        <v>0.05</v>
      </c>
      <c r="Q1019" s="19">
        <f>VLOOKUP($A1019,'HUMAN RESOURCES'!$A1019:$L3709,COLUMN(K1019),0)</f>
        <v>319660</v>
      </c>
      <c r="R1019" s="19">
        <f>VLOOKUP($A1019,'HUMAN RESOURCES'!$A1019:$L3709,COLUMN(L1019),0)</f>
        <v>0.38800000000000001</v>
      </c>
      <c r="S1019" s="19">
        <f>VLOOKUP($A1019,TOURISM!$A1018:$E3708, COLUMN(D1019),0)</f>
        <v>1473000000</v>
      </c>
      <c r="T1019" s="19">
        <f>VLOOKUP($A1019,TOURISM!$A1018:$E3708, COLUMN(E1019),0)</f>
        <v>212000000</v>
      </c>
      <c r="U1019" s="19">
        <f>VLOOKUP($A1019,BUSINESS!$A1019:$I3709, COLUMN(H1019),0)</f>
        <v>0.248</v>
      </c>
      <c r="V1019" s="19">
        <f>VLOOKUP($A1019,BUSINESS!$A1019:$I3709, COLUMN(I1019),0)</f>
        <v>1.4319999999999999</v>
      </c>
    </row>
    <row r="1020" spans="1:22" ht="15" x14ac:dyDescent="0.25">
      <c r="A1020" s="14" t="s">
        <v>126</v>
      </c>
      <c r="B1020" s="15" t="s">
        <v>150</v>
      </c>
      <c r="C1020" s="16" t="s">
        <v>122</v>
      </c>
      <c r="D1020" s="17">
        <v>168000000000</v>
      </c>
      <c r="E1020" s="18">
        <v>0.03</v>
      </c>
      <c r="F1020" s="18">
        <v>28</v>
      </c>
      <c r="G1020" s="18">
        <v>0.14499999999999999</v>
      </c>
      <c r="H1020" s="19">
        <f>VLOOKUP($A1020,ENERGY!$A1020:$E3710,COLUMN(D1020),0)</f>
        <v>68695</v>
      </c>
      <c r="I1020" s="19">
        <f>VLOOKUP($A1020,ENERGY!$A1020:$E3710,COLUMN(E1020),0)</f>
        <v>118895</v>
      </c>
      <c r="J1020" s="19">
        <f>VLOOKUP($A1020,'HUMAN RESOURCES'!$A1020:$L3710,COLUMN(D1020),0)</f>
        <v>2.3E-2</v>
      </c>
      <c r="K1020" s="19">
        <f>VLOOKUP($A1020,'HUMAN RESOURCES'!$A1020:$L3710,COLUMN(E1020),0)</f>
        <v>0.03</v>
      </c>
      <c r="L1020" s="19">
        <f>VLOOKUP($A1020,'HUMAN RESOURCES'!$A1020:$L3710,COLUMN(F1020),0)</f>
        <v>71</v>
      </c>
      <c r="M1020" s="19">
        <f>VLOOKUP($A1020,'HUMAN RESOURCES'!$A1020:$L3710,COLUMN(G1020),0)</f>
        <v>63</v>
      </c>
      <c r="N1020" s="19">
        <f>VLOOKUP($A1020,'HUMAN RESOURCES'!$A1020:$L3710,COLUMN(H1020),0)</f>
        <v>0.27100000000000002</v>
      </c>
      <c r="O1020" s="19">
        <f>VLOOKUP($A1020,'HUMAN RESOURCES'!$A1020:$L3710,COLUMN(I1020),0)</f>
        <v>0.69099999999999995</v>
      </c>
      <c r="P1020" s="19">
        <f>VLOOKUP($A1020,'HUMAN RESOURCES'!$A1020:$L3710,COLUMN(J1020),0)</f>
        <v>3.7999999999999999E-2</v>
      </c>
      <c r="Q1020" s="19">
        <f>VLOOKUP($A1020,'HUMAN RESOURCES'!$A1020:$L3710,COLUMN(K1020),0)</f>
        <v>2672223</v>
      </c>
      <c r="R1020" s="19">
        <f>VLOOKUP($A1020,'HUMAN RESOURCES'!$A1020:$L3710,COLUMN(L1020),0)</f>
        <v>0.66600000000000004</v>
      </c>
      <c r="S1020" s="19">
        <f>VLOOKUP($A1020,TOURISM!$A1019:$E3709, COLUMN(D1020),0)</f>
        <v>253000000</v>
      </c>
      <c r="T1020" s="19">
        <f>VLOOKUP($A1020,TOURISM!$A1019:$E3709, COLUMN(E1020),0)</f>
        <v>242000000</v>
      </c>
      <c r="U1020" s="19">
        <f>VLOOKUP($A1020,BUSINESS!$A1020:$I3710, COLUMN(H1020),0)</f>
        <v>0.1</v>
      </c>
      <c r="V1020" s="19">
        <f>VLOOKUP($A1020,BUSINESS!$A1020:$I3710, COLUMN(I1020),0)</f>
        <v>0.84199999999999997</v>
      </c>
    </row>
    <row r="1021" spans="1:22" ht="15" x14ac:dyDescent="0.25">
      <c r="A1021" s="14" t="s">
        <v>126</v>
      </c>
      <c r="B1021" s="15" t="s">
        <v>151</v>
      </c>
      <c r="C1021" s="16" t="s">
        <v>122</v>
      </c>
      <c r="D1021" s="17">
        <v>168000000000</v>
      </c>
      <c r="E1021" s="18">
        <v>4.2999999999999997E-2</v>
      </c>
      <c r="F1021" s="18">
        <v>78</v>
      </c>
      <c r="G1021" s="18">
        <v>8.5999999999999993E-2</v>
      </c>
      <c r="H1021" s="19">
        <f>VLOOKUP($A1021,ENERGY!$A1021:$E3711,COLUMN(D1021),0)</f>
        <v>38822</v>
      </c>
      <c r="I1021" s="19">
        <f>VLOOKUP($A1021,ENERGY!$A1021:$E3711,COLUMN(E1021),0)</f>
        <v>71532</v>
      </c>
      <c r="J1021" s="19">
        <f>VLOOKUP($A1021,'HUMAN RESOURCES'!$A1021:$L3711,COLUMN(D1021),0)</f>
        <v>2.3E-2</v>
      </c>
      <c r="K1021" s="19">
        <f>VLOOKUP($A1021,'HUMAN RESOURCES'!$A1021:$L3711,COLUMN(E1021),0)</f>
        <v>4.1000000000000002E-2</v>
      </c>
      <c r="L1021" s="19">
        <f>VLOOKUP($A1021,'HUMAN RESOURCES'!$A1021:$L3711,COLUMN(F1021),0)</f>
        <v>71</v>
      </c>
      <c r="M1021" s="19">
        <f>VLOOKUP($A1021,'HUMAN RESOURCES'!$A1021:$L3711,COLUMN(G1021),0)</f>
        <v>65</v>
      </c>
      <c r="N1021" s="19">
        <f>VLOOKUP($A1021,'HUMAN RESOURCES'!$A1021:$L3711,COLUMN(H1021),0)</f>
        <v>0.30299999999999999</v>
      </c>
      <c r="O1021" s="19">
        <f>VLOOKUP($A1021,'HUMAN RESOURCES'!$A1021:$L3711,COLUMN(I1021),0)</f>
        <v>0.65200000000000002</v>
      </c>
      <c r="P1021" s="19">
        <f>VLOOKUP($A1021,'HUMAN RESOURCES'!$A1021:$L3711,COLUMN(J1021),0)</f>
        <v>4.4999999999999998E-2</v>
      </c>
      <c r="Q1021" s="19">
        <f>VLOOKUP($A1021,'HUMAN RESOURCES'!$A1021:$L3711,COLUMN(K1021),0)</f>
        <v>27767400</v>
      </c>
      <c r="R1021" s="19">
        <f>VLOOKUP($A1021,'HUMAN RESOURCES'!$A1021:$L3711,COLUMN(L1021),0)</f>
        <v>0.36199999999999999</v>
      </c>
      <c r="S1021" s="19">
        <f>VLOOKUP($A1021,TOURISM!$A1020:$E3710, COLUMN(D1021),0)</f>
        <v>99000000</v>
      </c>
      <c r="T1021" s="19">
        <f>VLOOKUP($A1021,TOURISM!$A1020:$E3710, COLUMN(E1021),0)</f>
        <v>448000000</v>
      </c>
      <c r="U1021" s="19">
        <f>VLOOKUP($A1021,BUSINESS!$A1021:$I3711, COLUMN(H1021),0)</f>
        <v>0.17100000000000001</v>
      </c>
      <c r="V1021" s="19">
        <f>VLOOKUP($A1021,BUSINESS!$A1021:$I3711, COLUMN(I1021),0)</f>
        <v>0.59899999999999998</v>
      </c>
    </row>
    <row r="1022" spans="1:22" ht="15" x14ac:dyDescent="0.25">
      <c r="A1022" s="14" t="s">
        <v>126</v>
      </c>
      <c r="B1022" s="15" t="s">
        <v>152</v>
      </c>
      <c r="C1022" s="16" t="s">
        <v>122</v>
      </c>
      <c r="D1022" s="17">
        <v>192000000000</v>
      </c>
      <c r="E1022" s="18">
        <v>4.4999999999999998E-2</v>
      </c>
      <c r="F1022" s="18">
        <v>1704</v>
      </c>
      <c r="G1022" s="18">
        <v>5.3999999999999999E-2</v>
      </c>
      <c r="H1022" s="19">
        <f>VLOOKUP($A1022,ENERGY!$A1022:$E3712,COLUMN(D1022),0)</f>
        <v>25634</v>
      </c>
      <c r="I1022" s="19">
        <f>VLOOKUP($A1022,ENERGY!$A1022:$E3712,COLUMN(E1022),0)</f>
        <v>31133</v>
      </c>
      <c r="J1022" s="19">
        <f>VLOOKUP($A1022,'HUMAN RESOURCES'!$A1022:$L3712,COLUMN(D1022),0)</f>
        <v>2.4E-2</v>
      </c>
      <c r="K1022" s="19">
        <f>VLOOKUP($A1022,'HUMAN RESOURCES'!$A1022:$L3712,COLUMN(E1022),0)</f>
        <v>3.7999999999999999E-2</v>
      </c>
      <c r="L1022" s="19">
        <f>VLOOKUP($A1022,'HUMAN RESOURCES'!$A1022:$L3712,COLUMN(F1022),0)</f>
        <v>68</v>
      </c>
      <c r="M1022" s="19">
        <f>VLOOKUP($A1022,'HUMAN RESOURCES'!$A1022:$L3712,COLUMN(G1022),0)</f>
        <v>66</v>
      </c>
      <c r="N1022" s="19">
        <f>VLOOKUP($A1022,'HUMAN RESOURCES'!$A1022:$L3712,COLUMN(H1022),0)</f>
        <v>0.377</v>
      </c>
      <c r="O1022" s="19">
        <f>VLOOKUP($A1022,'HUMAN RESOURCES'!$A1022:$L3712,COLUMN(I1022),0)</f>
        <v>0.57399999999999995</v>
      </c>
      <c r="P1022" s="19">
        <f>VLOOKUP($A1022,'HUMAN RESOURCES'!$A1022:$L3712,COLUMN(J1022),0)</f>
        <v>4.8000000000000001E-2</v>
      </c>
      <c r="Q1022" s="19">
        <f>VLOOKUP($A1022,'HUMAN RESOURCES'!$A1022:$L3712,COLUMN(K1022),0)</f>
        <v>26544943</v>
      </c>
      <c r="R1022" s="19">
        <f>VLOOKUP($A1022,'HUMAN RESOURCES'!$A1022:$L3712,COLUMN(L1022),0)</f>
        <v>0.16500000000000001</v>
      </c>
      <c r="S1022" s="19">
        <f>VLOOKUP($A1022,TOURISM!$A1021:$E3711, COLUMN(D1022),0)</f>
        <v>439000000</v>
      </c>
      <c r="T1022" s="19">
        <f>VLOOKUP($A1022,TOURISM!$A1021:$E3711, COLUMN(E1022),0)</f>
        <v>572000000</v>
      </c>
      <c r="U1022" s="19">
        <f>VLOOKUP($A1022,BUSINESS!$A1022:$I3712, COLUMN(H1022),0)</f>
        <v>0.02</v>
      </c>
      <c r="V1022" s="19">
        <f>VLOOKUP($A1022,BUSINESS!$A1022:$I3712, COLUMN(I1022),0)</f>
        <v>0.21099999999999999</v>
      </c>
    </row>
    <row r="1023" spans="1:22" ht="15" x14ac:dyDescent="0.25">
      <c r="A1023" s="14" t="s">
        <v>126</v>
      </c>
      <c r="B1023" s="15" t="s">
        <v>153</v>
      </c>
      <c r="C1023" s="16" t="s">
        <v>122</v>
      </c>
      <c r="D1023" s="17">
        <v>902000000000</v>
      </c>
      <c r="E1023" s="18">
        <v>7.0999999999999994E-2</v>
      </c>
      <c r="F1023" s="18">
        <v>1204</v>
      </c>
      <c r="G1023" s="18">
        <v>5.6000000000000001E-2</v>
      </c>
      <c r="H1023" s="19">
        <f>VLOOKUP($A1023,ENERGY!$A1023:$E3713,COLUMN(D1023),0)</f>
        <v>202717</v>
      </c>
      <c r="I1023" s="19">
        <f>VLOOKUP($A1023,ENERGY!$A1023:$E3713,COLUMN(E1023),0)</f>
        <v>466215</v>
      </c>
      <c r="J1023" s="19">
        <f>VLOOKUP($A1023,'HUMAN RESOURCES'!$A1023:$L3713,COLUMN(D1023),0)</f>
        <v>2.5000000000000001E-2</v>
      </c>
      <c r="K1023" s="19">
        <f>VLOOKUP($A1023,'HUMAN RESOURCES'!$A1023:$L3713,COLUMN(E1023),0)</f>
        <v>2.5999999999999999E-2</v>
      </c>
      <c r="L1023" s="19">
        <f>VLOOKUP($A1023,'HUMAN RESOURCES'!$A1023:$L3713,COLUMN(F1023),0)</f>
        <v>72</v>
      </c>
      <c r="M1023" s="19">
        <f>VLOOKUP($A1023,'HUMAN RESOURCES'!$A1023:$L3713,COLUMN(G1023),0)</f>
        <v>65</v>
      </c>
      <c r="N1023" s="19">
        <f>VLOOKUP($A1023,'HUMAN RESOURCES'!$A1023:$L3713,COLUMN(H1023),0)</f>
        <v>0.35699999999999998</v>
      </c>
      <c r="O1023" s="19">
        <f>VLOOKUP($A1023,'HUMAN RESOURCES'!$A1023:$L3713,COLUMN(I1023),0)</f>
        <v>0.60699999999999998</v>
      </c>
      <c r="P1023" s="19">
        <f>VLOOKUP($A1023,'HUMAN RESOURCES'!$A1023:$L3713,COLUMN(J1023),0)</f>
        <v>3.6999999999999998E-2</v>
      </c>
      <c r="Q1023" s="19">
        <f>VLOOKUP($A1023,'HUMAN RESOURCES'!$A1023:$L3713,COLUMN(K1023),0)</f>
        <v>91886400</v>
      </c>
      <c r="R1023" s="19">
        <f>VLOOKUP($A1023,'HUMAN RESOURCES'!$A1023:$L3713,COLUMN(L1023),0)</f>
        <v>0.45500000000000002</v>
      </c>
      <c r="S1023" s="19">
        <f>VLOOKUP($A1023,TOURISM!$A1022:$E3712, COLUMN(D1023),0)</f>
        <v>2853000000</v>
      </c>
      <c r="T1023" s="19">
        <f>VLOOKUP($A1023,TOURISM!$A1022:$E3712, COLUMN(E1023),0)</f>
        <v>3251000000</v>
      </c>
      <c r="U1023" s="19">
        <f>VLOOKUP($A1023,BUSINESS!$A1023:$I3713, COLUMN(H1023),0)</f>
        <v>0.09</v>
      </c>
      <c r="V1023" s="19">
        <f>VLOOKUP($A1023,BUSINESS!$A1023:$I3713, COLUMN(I1023),0)</f>
        <v>0.82299999999999995</v>
      </c>
    </row>
    <row r="1024" spans="1:22" ht="15" x14ac:dyDescent="0.25">
      <c r="A1024" s="14" t="s">
        <v>126</v>
      </c>
      <c r="B1024" s="15" t="s">
        <v>154</v>
      </c>
      <c r="C1024" s="16" t="s">
        <v>122</v>
      </c>
      <c r="D1024" s="17">
        <v>42067974595</v>
      </c>
      <c r="E1024" s="18">
        <v>3.3000000000000002E-2</v>
      </c>
      <c r="F1024" s="18">
        <v>68</v>
      </c>
      <c r="G1024" s="18">
        <v>0.157</v>
      </c>
      <c r="H1024" s="19">
        <f>VLOOKUP($A1024,ENERGY!$A1024:$E3714,COLUMN(D1024),0)</f>
        <v>8682</v>
      </c>
      <c r="I1024" s="19">
        <f>VLOOKUP($A1024,ENERGY!$A1024:$E3714,COLUMN(E1024),0)</f>
        <v>10660</v>
      </c>
      <c r="J1024" s="19">
        <f>VLOOKUP($A1024,'HUMAN RESOURCES'!$A1024:$L3714,COLUMN(D1024),0)</f>
        <v>2.5000000000000001E-2</v>
      </c>
      <c r="K1024" s="19">
        <f>VLOOKUP($A1024,'HUMAN RESOURCES'!$A1024:$L3714,COLUMN(E1024),0)</f>
        <v>2.9000000000000001E-2</v>
      </c>
      <c r="L1024" s="19">
        <f>VLOOKUP($A1024,'HUMAN RESOURCES'!$A1024:$L3714,COLUMN(F1024),0)</f>
        <v>73</v>
      </c>
      <c r="M1024" s="19">
        <f>VLOOKUP($A1024,'HUMAN RESOURCES'!$A1024:$L3714,COLUMN(G1024),0)</f>
        <v>65</v>
      </c>
      <c r="N1024" s="19">
        <f>VLOOKUP($A1024,'HUMAN RESOURCES'!$A1024:$L3714,COLUMN(H1024),0)</f>
        <v>0.30099999999999999</v>
      </c>
      <c r="O1024" s="19">
        <f>VLOOKUP($A1024,'HUMAN RESOURCES'!$A1024:$L3714,COLUMN(I1024),0)</f>
        <v>0.65300000000000002</v>
      </c>
      <c r="P1024" s="19">
        <f>VLOOKUP($A1024,'HUMAN RESOURCES'!$A1024:$L3714,COLUMN(J1024),0)</f>
        <v>4.5999999999999999E-2</v>
      </c>
      <c r="Q1024" s="19">
        <f>VLOOKUP($A1024,'HUMAN RESOURCES'!$A1024:$L3714,COLUMN(K1024),0)</f>
        <v>5383300</v>
      </c>
      <c r="R1024" s="19">
        <f>VLOOKUP($A1024,'HUMAN RESOURCES'!$A1024:$L3714,COLUMN(L1024),0)</f>
        <v>0.35299999999999998</v>
      </c>
      <c r="S1024" s="19">
        <f>VLOOKUP($A1024,TOURISM!$A1023:$E3713, COLUMN(D1024),0)</f>
        <v>506000000</v>
      </c>
      <c r="T1024" s="19">
        <f>VLOOKUP($A1024,TOURISM!$A1023:$E3713, COLUMN(E1024),0)</f>
        <v>393000000</v>
      </c>
      <c r="U1024" s="19">
        <f>VLOOKUP($A1024,BUSINESS!$A1024:$I3714, COLUMN(H1024),0)</f>
        <v>0.17</v>
      </c>
      <c r="V1024" s="19">
        <f>VLOOKUP($A1024,BUSINESS!$A1024:$I3714, COLUMN(I1024),0)</f>
        <v>0.85199999999999998</v>
      </c>
    </row>
    <row r="1025" spans="1:22" ht="15" x14ac:dyDescent="0.25">
      <c r="A1025" s="14" t="s">
        <v>126</v>
      </c>
      <c r="B1025" s="15" t="s">
        <v>155</v>
      </c>
      <c r="C1025" s="16" t="s">
        <v>122</v>
      </c>
      <c r="D1025" s="17">
        <v>4979481980</v>
      </c>
      <c r="E1025" s="18">
        <v>5.8999999999999997E-2</v>
      </c>
      <c r="F1025" s="18">
        <v>40</v>
      </c>
      <c r="G1025" s="18">
        <v>0.22600000000000001</v>
      </c>
      <c r="H1025" s="19">
        <f>VLOOKUP($A1025,ENERGY!$A1025:$E3715,COLUMN(D1025),0)</f>
        <v>2170</v>
      </c>
      <c r="I1025" s="19">
        <f>VLOOKUP($A1025,ENERGY!$A1025:$E3715,COLUMN(E1025),0)</f>
        <v>2076</v>
      </c>
      <c r="J1025" s="19">
        <f>VLOOKUP($A1025,'HUMAN RESOURCES'!$A1025:$L3715,COLUMN(D1025),0)</f>
        <v>2.5999999999999999E-2</v>
      </c>
      <c r="K1025" s="19">
        <f>VLOOKUP($A1025,'HUMAN RESOURCES'!$A1025:$L3715,COLUMN(E1025),0)</f>
        <v>3.9E-2</v>
      </c>
      <c r="L1025" s="19">
        <f>VLOOKUP($A1025,'HUMAN RESOURCES'!$A1025:$L3715,COLUMN(F1025),0)</f>
        <v>73</v>
      </c>
      <c r="M1025" s="19">
        <f>VLOOKUP($A1025,'HUMAN RESOURCES'!$A1025:$L3715,COLUMN(G1025),0)</f>
        <v>68</v>
      </c>
      <c r="N1025" s="19">
        <f>VLOOKUP($A1025,'HUMAN RESOURCES'!$A1025:$L3715,COLUMN(H1025),0)</f>
        <v>0.32400000000000001</v>
      </c>
      <c r="O1025" s="19">
        <f>VLOOKUP($A1025,'HUMAN RESOURCES'!$A1025:$L3715,COLUMN(I1025),0)</f>
        <v>0.627</v>
      </c>
      <c r="P1025" s="19">
        <f>VLOOKUP($A1025,'HUMAN RESOURCES'!$A1025:$L3715,COLUMN(J1025),0)</f>
        <v>4.9000000000000002E-2</v>
      </c>
      <c r="Q1025" s="19">
        <f>VLOOKUP($A1025,'HUMAN RESOURCES'!$A1025:$L3715,COLUMN(K1025),0)</f>
        <v>14144225</v>
      </c>
      <c r="R1025" s="19">
        <f>VLOOKUP($A1025,'HUMAN RESOURCES'!$A1025:$L3715,COLUMN(L1025),0)</f>
        <v>0.19700000000000001</v>
      </c>
      <c r="S1025" s="19">
        <f>VLOOKUP($A1025,TOURISM!$A1024:$E3714, COLUMN(D1025),0)</f>
        <v>1208000000</v>
      </c>
      <c r="T1025" s="19">
        <f>VLOOKUP($A1025,TOURISM!$A1024:$E3714, COLUMN(E1025),0)</f>
        <v>163000000</v>
      </c>
      <c r="U1025" s="19">
        <f>VLOOKUP($A1025,BUSINESS!$A1025:$I3715, COLUMN(H1025),0)</f>
        <v>5.0000000000000001E-3</v>
      </c>
      <c r="V1025" s="19">
        <f>VLOOKUP($A1025,BUSINESS!$A1025:$I3715, COLUMN(I1025),0)</f>
        <v>0.443</v>
      </c>
    </row>
    <row r="1026" spans="1:22" ht="15" x14ac:dyDescent="0.25">
      <c r="A1026" s="14" t="s">
        <v>126</v>
      </c>
      <c r="B1026" s="15" t="s">
        <v>156</v>
      </c>
      <c r="C1026" s="16" t="s">
        <v>122</v>
      </c>
      <c r="D1026" s="17">
        <v>264000000000</v>
      </c>
      <c r="E1026" s="18">
        <v>4.1000000000000002E-2</v>
      </c>
      <c r="F1026" s="18">
        <v>164</v>
      </c>
      <c r="G1026" s="18">
        <v>0.06</v>
      </c>
      <c r="H1026" s="19">
        <f>VLOOKUP($A1026,ENERGY!$A1026:$E3716,COLUMN(D1026),0)</f>
        <v>89107</v>
      </c>
      <c r="I1026" s="19">
        <f>VLOOKUP($A1026,ENERGY!$A1026:$E3716,COLUMN(E1026),0)</f>
        <v>232198</v>
      </c>
      <c r="J1026" s="19">
        <f>VLOOKUP($A1026,'HUMAN RESOURCES'!$A1026:$L3716,COLUMN(D1026),0)</f>
        <v>2.7E-2</v>
      </c>
      <c r="K1026" s="19">
        <f>VLOOKUP($A1026,'HUMAN RESOURCES'!$A1026:$L3716,COLUMN(E1026),0)</f>
        <v>7.4999999999999997E-2</v>
      </c>
      <c r="L1026" s="19">
        <f>VLOOKUP($A1026,'HUMAN RESOURCES'!$A1026:$L3716,COLUMN(F1026),0)</f>
        <v>67</v>
      </c>
      <c r="M1026" s="19">
        <f>VLOOKUP($A1026,'HUMAN RESOURCES'!$A1026:$L3716,COLUMN(G1026),0)</f>
        <v>65</v>
      </c>
      <c r="N1026" s="19">
        <f>VLOOKUP($A1026,'HUMAN RESOURCES'!$A1026:$L3716,COLUMN(H1026),0)</f>
        <v>0.36</v>
      </c>
      <c r="O1026" s="19">
        <f>VLOOKUP($A1026,'HUMAN RESOURCES'!$A1026:$L3716,COLUMN(I1026),0)</f>
        <v>0.59699999999999998</v>
      </c>
      <c r="P1026" s="19">
        <f>VLOOKUP($A1026,'HUMAN RESOURCES'!$A1026:$L3716,COLUMN(J1026),0)</f>
        <v>4.2999999999999997E-2</v>
      </c>
      <c r="Q1026" s="19">
        <f>VLOOKUP($A1026,'HUMAN RESOURCES'!$A1026:$L3716,COLUMN(K1026),0)</f>
        <v>170093999</v>
      </c>
      <c r="R1026" s="19">
        <f>VLOOKUP($A1026,'HUMAN RESOURCES'!$A1026:$L3716,COLUMN(L1026),0)</f>
        <v>0.36199999999999999</v>
      </c>
      <c r="S1026" s="19">
        <f>VLOOKUP($A1026,TOURISM!$A1025:$E3715, COLUMN(D1026),0)</f>
        <v>950000000</v>
      </c>
      <c r="T1026" s="19">
        <f>VLOOKUP($A1026,TOURISM!$A1025:$E3715, COLUMN(E1026),0)</f>
        <v>1098000000</v>
      </c>
      <c r="U1026" s="19">
        <f>VLOOKUP($A1026,BUSINESS!$A1026:$I3716, COLUMN(H1026),0)</f>
        <v>7.4999999999999997E-2</v>
      </c>
      <c r="V1026" s="19">
        <f>VLOOKUP($A1026,BUSINESS!$A1026:$I3716, COLUMN(I1026),0)</f>
        <v>0.55500000000000005</v>
      </c>
    </row>
    <row r="1027" spans="1:22" ht="15" x14ac:dyDescent="0.25">
      <c r="A1027" s="14" t="s">
        <v>126</v>
      </c>
      <c r="B1027" s="15" t="s">
        <v>157</v>
      </c>
      <c r="C1027" s="16" t="s">
        <v>122</v>
      </c>
      <c r="D1027" s="17">
        <v>826700000</v>
      </c>
      <c r="E1027" s="18">
        <v>6.8000000000000005E-2</v>
      </c>
      <c r="F1027" s="18">
        <v>50</v>
      </c>
      <c r="G1027" s="18">
        <v>0.112</v>
      </c>
      <c r="H1027" s="19">
        <f>VLOOKUP($A1027,ENERGY!$A1027:$E3717,COLUMN(D1027),0)</f>
        <v>14338</v>
      </c>
      <c r="I1027" s="19">
        <f>VLOOKUP($A1027,ENERGY!$A1027:$E3717,COLUMN(E1027),0)</f>
        <v>161</v>
      </c>
      <c r="J1027" s="19">
        <f>VLOOKUP($A1027,'HUMAN RESOURCES'!$A1027:$L3717,COLUMN(D1027),0)</f>
        <v>2.9000000000000001E-2</v>
      </c>
      <c r="K1027" s="19">
        <f>VLOOKUP($A1027,'HUMAN RESOURCES'!$A1027:$L3717,COLUMN(E1027),0)</f>
        <v>6.0999999999999999E-2</v>
      </c>
      <c r="L1027" s="19">
        <f>VLOOKUP($A1027,'HUMAN RESOURCES'!$A1027:$L3717,COLUMN(F1027),0)</f>
        <v>68</v>
      </c>
      <c r="M1027" s="19">
        <f>VLOOKUP($A1027,'HUMAN RESOURCES'!$A1027:$L3717,COLUMN(G1027),0)</f>
        <v>65</v>
      </c>
      <c r="N1027" s="19">
        <f>VLOOKUP($A1027,'HUMAN RESOURCES'!$A1027:$L3717,COLUMN(H1027),0)</f>
        <v>0.374</v>
      </c>
      <c r="O1027" s="19">
        <f>VLOOKUP($A1027,'HUMAN RESOURCES'!$A1027:$L3717,COLUMN(I1027),0)</f>
        <v>0.58799999999999997</v>
      </c>
      <c r="P1027" s="19">
        <f>VLOOKUP($A1027,'HUMAN RESOURCES'!$A1027:$L3717,COLUMN(J1027),0)</f>
        <v>3.6999999999999998E-2</v>
      </c>
      <c r="Q1027" s="19">
        <f>VLOOKUP($A1027,'HUMAN RESOURCES'!$A1027:$L3717,COLUMN(K1027),0)</f>
        <v>6267968</v>
      </c>
      <c r="R1027" s="19">
        <f>VLOOKUP($A1027,'HUMAN RESOURCES'!$A1027:$L3717,COLUMN(L1027),0)</f>
        <v>0.32</v>
      </c>
      <c r="S1027" s="19">
        <f>VLOOKUP($A1027,TOURISM!$A1026:$E3716, COLUMN(D1027),0)</f>
        <v>271000000</v>
      </c>
      <c r="T1027" s="19">
        <f>VLOOKUP($A1027,TOURISM!$A1026:$E3716, COLUMN(E1027),0)</f>
        <v>91000000</v>
      </c>
      <c r="U1027" s="19">
        <f>VLOOKUP($A1027,BUSINESS!$A1027:$I3717, COLUMN(H1027),0)</f>
        <v>0.06</v>
      </c>
      <c r="V1027" s="19">
        <f>VLOOKUP($A1027,BUSINESS!$A1027:$I3717, COLUMN(I1027),0)</f>
        <v>0.51600000000000001</v>
      </c>
    </row>
    <row r="1028" spans="1:22" ht="15" x14ac:dyDescent="0.25">
      <c r="A1028" s="14" t="s">
        <v>126</v>
      </c>
      <c r="B1028" s="15" t="s">
        <v>158</v>
      </c>
      <c r="C1028" s="16" t="s">
        <v>122</v>
      </c>
      <c r="D1028" s="17">
        <v>20214385965</v>
      </c>
      <c r="E1028" s="18">
        <v>2.1000000000000001E-2</v>
      </c>
      <c r="F1028" s="18">
        <v>86</v>
      </c>
      <c r="G1028" s="19">
        <v>0.12</v>
      </c>
      <c r="H1028" s="19">
        <f>VLOOKUP($A1028,ENERGY!$A1028:$E3718,COLUMN(D1028),0)</f>
        <v>17629</v>
      </c>
      <c r="I1028" s="19">
        <f>VLOOKUP($A1028,ENERGY!$A1028:$E3718,COLUMN(E1028),0)</f>
        <v>42215</v>
      </c>
      <c r="J1028" s="19">
        <f>VLOOKUP($A1028,'HUMAN RESOURCES'!$A1028:$L3718,COLUMN(D1028),0)</f>
        <v>3.2000000000000001E-2</v>
      </c>
      <c r="K1028" s="19">
        <f>VLOOKUP($A1028,'HUMAN RESOURCES'!$A1028:$L3718,COLUMN(E1028),0)</f>
        <v>4.5999999999999999E-2</v>
      </c>
      <c r="L1028" s="19">
        <f>VLOOKUP($A1028,'HUMAN RESOURCES'!$A1028:$L3718,COLUMN(F1028),0)</f>
        <v>70</v>
      </c>
      <c r="M1028" s="19">
        <f>VLOOKUP($A1028,'HUMAN RESOURCES'!$A1028:$L3718,COLUMN(G1028),0)</f>
        <v>64</v>
      </c>
      <c r="N1028" s="19">
        <f>VLOOKUP($A1028,'HUMAN RESOURCES'!$A1028:$L3718,COLUMN(H1028),0)</f>
        <v>0.36199999999999999</v>
      </c>
      <c r="O1028" s="19">
        <f>VLOOKUP($A1028,'HUMAN RESOURCES'!$A1028:$L3718,COLUMN(I1028),0)</f>
        <v>0.60399999999999998</v>
      </c>
      <c r="P1028" s="19">
        <f>VLOOKUP($A1028,'HUMAN RESOURCES'!$A1028:$L3718,COLUMN(J1028),0)</f>
        <v>3.4000000000000002E-2</v>
      </c>
      <c r="Q1028" s="19">
        <f>VLOOKUP($A1028,'HUMAN RESOURCES'!$A1028:$L3718,COLUMN(K1028),0)</f>
        <v>7447396</v>
      </c>
      <c r="R1028" s="19">
        <f>VLOOKUP($A1028,'HUMAN RESOURCES'!$A1028:$L3718,COLUMN(L1028),0)</f>
        <v>0.26500000000000001</v>
      </c>
      <c r="S1028" s="19">
        <f>VLOOKUP($A1028,TOURISM!$A1027:$E3717, COLUMN(D1028),0)</f>
        <v>19500000</v>
      </c>
      <c r="T1028" s="19">
        <f>VLOOKUP($A1028,TOURISM!$A1027:$E3717, COLUMN(E1028),0)</f>
        <v>5800000</v>
      </c>
      <c r="U1028" s="19">
        <f>VLOOKUP($A1028,BUSINESS!$A1028:$I3718, COLUMN(H1028),0)</f>
        <v>0.10100000000000001</v>
      </c>
      <c r="V1028" s="19">
        <f>VLOOKUP($A1028,BUSINESS!$A1028:$I3718, COLUMN(I1028),0)</f>
        <v>0.65800000000000003</v>
      </c>
    </row>
    <row r="1029" spans="1:22" ht="15" x14ac:dyDescent="0.25">
      <c r="A1029" s="14" t="s">
        <v>126</v>
      </c>
      <c r="B1029" s="15" t="s">
        <v>159</v>
      </c>
      <c r="C1029" s="16" t="s">
        <v>122</v>
      </c>
      <c r="D1029" s="17">
        <v>32816828373</v>
      </c>
      <c r="E1029" s="18">
        <v>5.3999999999999999E-2</v>
      </c>
      <c r="F1029" s="18">
        <v>64</v>
      </c>
      <c r="G1029" s="19">
        <v>0.12</v>
      </c>
      <c r="H1029" s="19">
        <f>VLOOKUP($A1029,ENERGY!$A1029:$E3719,COLUMN(D1029),0)</f>
        <v>51412</v>
      </c>
      <c r="I1029" s="19">
        <f>VLOOKUP($A1029,ENERGY!$A1029:$E3719,COLUMN(E1029),0)</f>
        <v>122683</v>
      </c>
      <c r="J1029" s="19">
        <f>VLOOKUP($A1029,'HUMAN RESOURCES'!$A1029:$L3719,COLUMN(D1029),0)</f>
        <v>3.6999999999999998E-2</v>
      </c>
      <c r="K1029" s="19">
        <f>VLOOKUP($A1029,'HUMAN RESOURCES'!$A1029:$L3719,COLUMN(E1029),0)</f>
        <v>5.3999999999999999E-2</v>
      </c>
      <c r="L1029" s="19">
        <f>VLOOKUP($A1029,'HUMAN RESOURCES'!$A1029:$L3719,COLUMN(F1029),0)</f>
        <v>67</v>
      </c>
      <c r="M1029" s="19">
        <f>VLOOKUP($A1029,'HUMAN RESOURCES'!$A1029:$L3719,COLUMN(G1029),0)</f>
        <v>64</v>
      </c>
      <c r="N1029" s="19">
        <f>VLOOKUP($A1029,'HUMAN RESOURCES'!$A1029:$L3719,COLUMN(H1029),0)</f>
        <v>0.47599999999999998</v>
      </c>
      <c r="O1029" s="19">
        <f>VLOOKUP($A1029,'HUMAN RESOURCES'!$A1029:$L3719,COLUMN(I1029),0)</f>
        <v>0.49399999999999999</v>
      </c>
      <c r="P1029" s="19">
        <f>VLOOKUP($A1029,'HUMAN RESOURCES'!$A1029:$L3719,COLUMN(J1029),0)</f>
        <v>0.03</v>
      </c>
      <c r="Q1029" s="19">
        <f>VLOOKUP($A1029,'HUMAN RESOURCES'!$A1029:$L3719,COLUMN(K1029),0)</f>
        <v>1049156</v>
      </c>
      <c r="R1029" s="19">
        <f>VLOOKUP($A1029,'HUMAN RESOURCES'!$A1029:$L3719,COLUMN(L1029),0)</f>
        <v>0.28899999999999998</v>
      </c>
      <c r="S1029" s="19">
        <f>VLOOKUP($A1029,TOURISM!$A1028:$E3718, COLUMN(D1029),0)</f>
        <v>16000000</v>
      </c>
      <c r="T1029" s="19">
        <f>VLOOKUP($A1029,TOURISM!$A1028:$E3718, COLUMN(E1029),0)</f>
        <v>69000000</v>
      </c>
      <c r="U1029" s="19">
        <f>VLOOKUP($A1029,BUSINESS!$A1029:$I3719, COLUMN(H1029),0)</f>
        <v>2E-3</v>
      </c>
      <c r="V1029" s="19">
        <f>VLOOKUP($A1029,BUSINESS!$A1029:$I3719, COLUMN(I1029),0)</f>
        <v>0.33</v>
      </c>
    </row>
    <row r="1030" spans="1:22" ht="15" x14ac:dyDescent="0.25">
      <c r="A1030" s="14" t="s">
        <v>126</v>
      </c>
      <c r="B1030" s="15" t="s">
        <v>160</v>
      </c>
      <c r="C1030" s="16" t="s">
        <v>122</v>
      </c>
      <c r="D1030" s="17">
        <v>106000000000</v>
      </c>
      <c r="E1030" s="18">
        <v>6.5000000000000002E-2</v>
      </c>
      <c r="F1030" s="18">
        <v>72</v>
      </c>
      <c r="G1030" s="18">
        <v>0.10100000000000001</v>
      </c>
      <c r="H1030" s="19">
        <f>VLOOKUP($A1030,ENERGY!$A1030:$E3720,COLUMN(D1030),0)</f>
        <v>35111</v>
      </c>
      <c r="I1030" s="19">
        <f>VLOOKUP($A1030,ENERGY!$A1030:$E3720,COLUMN(E1030),0)</f>
        <v>78767</v>
      </c>
      <c r="J1030" s="19">
        <f>VLOOKUP($A1030,'HUMAN RESOURCES'!$A1030:$L3720,COLUMN(D1030),0)</f>
        <v>3.9E-2</v>
      </c>
      <c r="K1030" s="19">
        <f>VLOOKUP($A1030,'HUMAN RESOURCES'!$A1030:$L3720,COLUMN(E1030),0)</f>
        <v>7.6999999999999999E-2</v>
      </c>
      <c r="L1030" s="19">
        <f>VLOOKUP($A1030,'HUMAN RESOURCES'!$A1030:$L3720,COLUMN(F1030),0)</f>
        <v>60</v>
      </c>
      <c r="M1030" s="19">
        <f>VLOOKUP($A1030,'HUMAN RESOURCES'!$A1030:$L3720,COLUMN(G1030),0)</f>
        <v>58</v>
      </c>
      <c r="N1030" s="19">
        <f>VLOOKUP($A1030,'HUMAN RESOURCES'!$A1030:$L3720,COLUMN(H1030),0)</f>
        <v>0.49</v>
      </c>
      <c r="O1030" s="19">
        <f>VLOOKUP($A1030,'HUMAN RESOURCES'!$A1030:$L3720,COLUMN(I1030),0)</f>
        <v>0.48899999999999999</v>
      </c>
      <c r="P1030" s="19">
        <f>VLOOKUP($A1030,'HUMAN RESOURCES'!$A1030:$L3720,COLUMN(J1030),0)</f>
        <v>2.1000000000000001E-2</v>
      </c>
      <c r="Q1030" s="19">
        <f>VLOOKUP($A1030,'HUMAN RESOURCES'!$A1030:$L3720,COLUMN(K1030),0)</f>
        <v>27708187</v>
      </c>
      <c r="R1030" s="19">
        <f>VLOOKUP($A1030,'HUMAN RESOURCES'!$A1030:$L3720,COLUMN(L1030),0)</f>
        <v>0.24299999999999999</v>
      </c>
      <c r="S1030" s="19">
        <f>VLOOKUP($A1030,TOURISM!$A1029:$E3719, COLUMN(D1030),0)</f>
        <v>96000000</v>
      </c>
      <c r="T1030" s="19">
        <f>VLOOKUP($A1030,TOURISM!$A1029:$E3719, COLUMN(E1030),0)</f>
        <v>61000000</v>
      </c>
      <c r="U1030" s="19">
        <f>VLOOKUP($A1030,BUSINESS!$A1030:$I3720, COLUMN(H1030),0)</f>
        <v>3.5999999999999997E-2</v>
      </c>
      <c r="V1030" s="19">
        <f>VLOOKUP($A1030,BUSINESS!$A1030:$I3720, COLUMN(I1030),0)</f>
        <v>0.379</v>
      </c>
    </row>
    <row r="1031" spans="1:22" ht="15" x14ac:dyDescent="0.25">
      <c r="A1031" s="14" t="s">
        <v>126</v>
      </c>
      <c r="B1031" s="15" t="s">
        <v>127</v>
      </c>
      <c r="C1031" s="16" t="s">
        <v>123</v>
      </c>
      <c r="D1031" s="17">
        <v>15936784436</v>
      </c>
      <c r="E1031" s="18">
        <v>8.6999999999999994E-2</v>
      </c>
      <c r="F1031" s="18">
        <v>43</v>
      </c>
      <c r="G1031" s="18">
        <v>0.157</v>
      </c>
      <c r="H1031" s="19">
        <f>VLOOKUP($A1031,ENERGY!$A1031:$E3721,COLUMN(D1031),0)</f>
        <v>14338</v>
      </c>
      <c r="I1031" s="19">
        <f>VLOOKUP($A1031,ENERGY!$A1031:$E3721,COLUMN(E1031),0)</f>
        <v>359</v>
      </c>
      <c r="J1031" s="19">
        <f>VLOOKUP($A1031,'HUMAN RESOURCES'!$A1031:$L3721,COLUMN(D1031),0)</f>
        <v>8.9999999999999993E-3</v>
      </c>
      <c r="K1031" s="19">
        <f>VLOOKUP($A1031,'HUMAN RESOURCES'!$A1031:$L3721,COLUMN(E1031),0)</f>
        <v>3.2000000000000001E-2</v>
      </c>
      <c r="L1031" s="19">
        <f>VLOOKUP($A1031,'HUMAN RESOURCES'!$A1031:$L3721,COLUMN(F1031),0)</f>
        <v>82</v>
      </c>
      <c r="M1031" s="19">
        <f>VLOOKUP($A1031,'HUMAN RESOURCES'!$A1031:$L3721,COLUMN(G1031),0)</f>
        <v>77</v>
      </c>
      <c r="N1031" s="19">
        <f>VLOOKUP($A1031,'HUMAN RESOURCES'!$A1031:$L3721,COLUMN(H1031),0)</f>
        <v>0.127</v>
      </c>
      <c r="O1031" s="19">
        <f>VLOOKUP($A1031,'HUMAN RESOURCES'!$A1031:$L3721,COLUMN(I1031),0)</f>
        <v>0.80100000000000005</v>
      </c>
      <c r="P1031" s="19">
        <f>VLOOKUP($A1031,'HUMAN RESOURCES'!$A1031:$L3721,COLUMN(J1031),0)</f>
        <v>7.1999999999999995E-2</v>
      </c>
      <c r="Q1031" s="19">
        <f>VLOOKUP($A1031,'HUMAN RESOURCES'!$A1031:$L3721,COLUMN(K1031),0)</f>
        <v>534626</v>
      </c>
      <c r="R1031" s="19">
        <f>VLOOKUP($A1031,'HUMAN RESOURCES'!$A1031:$L3721,COLUMN(L1031),0)</f>
        <v>1</v>
      </c>
      <c r="S1031" s="19">
        <f>VLOOKUP($A1031,TOURISM!$A1030:$E3720, COLUMN(D1031),0)</f>
        <v>28214000000</v>
      </c>
      <c r="T1031" s="19">
        <f>VLOOKUP($A1031,TOURISM!$A1030:$E3720, COLUMN(E1031),0)</f>
        <v>1237000000</v>
      </c>
      <c r="U1031" s="19">
        <f>VLOOKUP($A1031,BUSINESS!$A1031:$I3721, COLUMN(H1031),0)</f>
        <v>0.55200000000000005</v>
      </c>
      <c r="V1031" s="19">
        <f>VLOOKUP($A1031,BUSINESS!$A1031:$I3721, COLUMN(I1031),0)</f>
        <v>2.0990000000000002</v>
      </c>
    </row>
    <row r="1032" spans="1:22" ht="15" x14ac:dyDescent="0.25">
      <c r="A1032" s="14" t="s">
        <v>126</v>
      </c>
      <c r="B1032" s="15" t="s">
        <v>128</v>
      </c>
      <c r="C1032" s="16" t="s">
        <v>123</v>
      </c>
      <c r="D1032" s="17">
        <v>8647936748</v>
      </c>
      <c r="E1032" s="18">
        <v>4.4999999999999998E-2</v>
      </c>
      <c r="F1032" s="18">
        <v>132</v>
      </c>
      <c r="G1032" s="18">
        <v>0.188</v>
      </c>
      <c r="H1032" s="19">
        <f>VLOOKUP($A1032,ENERGY!$A1032:$E3722,COLUMN(D1032),0)</f>
        <v>1876</v>
      </c>
      <c r="I1032" s="19">
        <f>VLOOKUP($A1032,ENERGY!$A1032:$E3722,COLUMN(E1032),0)</f>
        <v>3044</v>
      </c>
      <c r="J1032" s="19">
        <f>VLOOKUP($A1032,'HUMAN RESOURCES'!$A1032:$L3722,COLUMN(D1032),0)</f>
        <v>8.9999999999999993E-3</v>
      </c>
      <c r="K1032" s="19">
        <f>VLOOKUP($A1032,'HUMAN RESOURCES'!$A1032:$L3722,COLUMN(E1032),0)</f>
        <v>4.0000000000000001E-3</v>
      </c>
      <c r="L1032" s="19">
        <f>VLOOKUP($A1032,'HUMAN RESOURCES'!$A1032:$L3722,COLUMN(F1032),0)</f>
        <v>84</v>
      </c>
      <c r="M1032" s="19">
        <f>VLOOKUP($A1032,'HUMAN RESOURCES'!$A1032:$L3722,COLUMN(G1032),0)</f>
        <v>77</v>
      </c>
      <c r="N1032" s="19">
        <f>VLOOKUP($A1032,'HUMAN RESOURCES'!$A1032:$L3722,COLUMN(H1032),0)</f>
        <v>0.16200000000000001</v>
      </c>
      <c r="O1032" s="19">
        <f>VLOOKUP($A1032,'HUMAN RESOURCES'!$A1032:$L3722,COLUMN(I1032),0)</f>
        <v>0.72699999999999998</v>
      </c>
      <c r="P1032" s="19">
        <f>VLOOKUP($A1032,'HUMAN RESOURCES'!$A1032:$L3722,COLUMN(J1032),0)</f>
        <v>0.111</v>
      </c>
      <c r="Q1032" s="19">
        <f>VLOOKUP($A1032,'HUMAN RESOURCES'!$A1032:$L3722,COLUMN(K1032),0)</f>
        <v>49410366</v>
      </c>
      <c r="R1032" s="19">
        <f>VLOOKUP($A1032,'HUMAN RESOURCES'!$A1032:$L3722,COLUMN(L1032),0)</f>
        <v>0.81899999999999995</v>
      </c>
      <c r="S1032" s="19">
        <f>VLOOKUP($A1032,TOURISM!$A1031:$E3721, COLUMN(D1032),0)</f>
        <v>14398000000</v>
      </c>
      <c r="T1032" s="19">
        <f>VLOOKUP($A1032,TOURISM!$A1031:$E3721, COLUMN(E1032),0)</f>
        <v>20802000000</v>
      </c>
      <c r="U1032" s="19">
        <f>VLOOKUP($A1032,BUSINESS!$A1032:$I3722, COLUMN(H1032),0)</f>
        <v>0.83699999999999997</v>
      </c>
      <c r="V1032" s="19">
        <f>VLOOKUP($A1032,BUSINESS!$A1032:$I3722, COLUMN(I1032),0)</f>
        <v>1.048</v>
      </c>
    </row>
    <row r="1033" spans="1:22" ht="15" x14ac:dyDescent="0.25">
      <c r="A1033" s="14" t="s">
        <v>126</v>
      </c>
      <c r="B1033" s="15" t="s">
        <v>129</v>
      </c>
      <c r="C1033" s="16" t="s">
        <v>123</v>
      </c>
      <c r="D1033" s="17">
        <v>44291490421</v>
      </c>
      <c r="E1033" s="18">
        <v>5.8999999999999997E-2</v>
      </c>
      <c r="F1033" s="18">
        <v>288</v>
      </c>
      <c r="G1033" s="18">
        <v>0.2</v>
      </c>
      <c r="H1033" s="19">
        <f>VLOOKUP($A1033,ENERGY!$A1033:$E3723,COLUMN(D1033),0)</f>
        <v>11559</v>
      </c>
      <c r="I1033" s="19">
        <f>VLOOKUP($A1033,ENERGY!$A1033:$E3723,COLUMN(E1033),0)</f>
        <v>29615</v>
      </c>
      <c r="J1033" s="19">
        <f>VLOOKUP($A1033,'HUMAN RESOURCES'!$A1033:$L3723,COLUMN(D1033),0)</f>
        <v>8.9999999999999993E-3</v>
      </c>
      <c r="K1033" s="19">
        <f>VLOOKUP($A1033,'HUMAN RESOURCES'!$A1033:$L3723,COLUMN(E1033),0)</f>
        <v>2E-3</v>
      </c>
      <c r="L1033" s="19">
        <f>VLOOKUP($A1033,'HUMAN RESOURCES'!$A1033:$L3723,COLUMN(F1033),0)</f>
        <v>84</v>
      </c>
      <c r="M1033" s="19">
        <f>VLOOKUP($A1033,'HUMAN RESOURCES'!$A1033:$L3723,COLUMN(G1033),0)</f>
        <v>79</v>
      </c>
      <c r="N1033" s="19">
        <f>VLOOKUP($A1033,'HUMAN RESOURCES'!$A1033:$L3723,COLUMN(H1033),0)</f>
        <v>0.17299999999999999</v>
      </c>
      <c r="O1033" s="19">
        <f>VLOOKUP($A1033,'HUMAN RESOURCES'!$A1033:$L3723,COLUMN(I1033),0)</f>
        <v>0.73599999999999999</v>
      </c>
      <c r="P1033" s="19">
        <f>VLOOKUP($A1033,'HUMAN RESOURCES'!$A1033:$L3723,COLUMN(J1033),0)</f>
        <v>0.09</v>
      </c>
      <c r="Q1033" s="19">
        <f>VLOOKUP($A1033,'HUMAN RESOURCES'!$A1033:$L3723,COLUMN(K1033),0)</f>
        <v>5076700</v>
      </c>
      <c r="R1033" s="19">
        <f>VLOOKUP($A1033,'HUMAN RESOURCES'!$A1033:$L3723,COLUMN(L1033),0)</f>
        <v>1</v>
      </c>
      <c r="S1033" s="19">
        <f>VLOOKUP($A1033,TOURISM!$A1032:$E3722, COLUMN(D1033),0)</f>
        <v>14178000000</v>
      </c>
      <c r="T1033" s="19">
        <f>VLOOKUP($A1033,TOURISM!$A1032:$E3722, COLUMN(E1033),0)</f>
        <v>18700000000</v>
      </c>
      <c r="U1033" s="19">
        <f>VLOOKUP($A1033,BUSINESS!$A1033:$I3723, COLUMN(H1033),0)</f>
        <v>0.71</v>
      </c>
      <c r="V1033" s="19">
        <f>VLOOKUP($A1033,BUSINESS!$A1033:$I3723, COLUMN(I1033),0)</f>
        <v>1.454</v>
      </c>
    </row>
    <row r="1034" spans="1:22" ht="15" x14ac:dyDescent="0.25">
      <c r="A1034" s="14" t="s">
        <v>126</v>
      </c>
      <c r="B1034" s="15" t="s">
        <v>130</v>
      </c>
      <c r="C1034" s="16" t="s">
        <v>123</v>
      </c>
      <c r="D1034" s="17">
        <v>89356650349</v>
      </c>
      <c r="E1034" s="18">
        <v>3.6999999999999998E-2</v>
      </c>
      <c r="F1034" s="18">
        <v>22</v>
      </c>
      <c r="G1034" s="18">
        <v>0.14599999999999999</v>
      </c>
      <c r="H1034" s="19">
        <f>VLOOKUP($A1034,ENERGY!$A1034:$E3724,COLUMN(D1034),0)</f>
        <v>20756</v>
      </c>
      <c r="I1034" s="19">
        <f>VLOOKUP($A1034,ENERGY!$A1034:$E3724,COLUMN(E1034),0)</f>
        <v>33707</v>
      </c>
      <c r="J1034" s="19">
        <f>VLOOKUP($A1034,'HUMAN RESOURCES'!$A1034:$L3724,COLUMN(D1034),0)</f>
        <v>8.9999999999999993E-3</v>
      </c>
      <c r="K1034" s="19">
        <f>VLOOKUP($A1034,'HUMAN RESOURCES'!$A1034:$L3724,COLUMN(E1034),0)</f>
        <v>2E-3</v>
      </c>
      <c r="L1034" s="19">
        <f>VLOOKUP($A1034,'HUMAN RESOURCES'!$A1034:$L3724,COLUMN(F1034),0)</f>
        <v>86</v>
      </c>
      <c r="M1034" s="19">
        <f>VLOOKUP($A1034,'HUMAN RESOURCES'!$A1034:$L3724,COLUMN(G1034),0)</f>
        <v>80</v>
      </c>
      <c r="N1034" s="19">
        <f>VLOOKUP($A1034,'HUMAN RESOURCES'!$A1034:$L3724,COLUMN(H1034),0)</f>
        <v>0.13300000000000001</v>
      </c>
      <c r="O1034" s="19">
        <f>VLOOKUP($A1034,'HUMAN RESOURCES'!$A1034:$L3724,COLUMN(I1034),0)</f>
        <v>0.63800000000000001</v>
      </c>
      <c r="P1034" s="19">
        <f>VLOOKUP($A1034,'HUMAN RESOURCES'!$A1034:$L3724,COLUMN(J1034),0)</f>
        <v>0.23</v>
      </c>
      <c r="Q1034" s="19">
        <f>VLOOKUP($A1034,'HUMAN RESOURCES'!$A1034:$L3724,COLUMN(K1034),0)</f>
        <v>127450459</v>
      </c>
      <c r="R1034" s="19">
        <f>VLOOKUP($A1034,'HUMAN RESOURCES'!$A1034:$L3724,COLUMN(L1034),0)</f>
        <v>0.90500000000000003</v>
      </c>
      <c r="S1034" s="19">
        <f>VLOOKUP($A1034,TOURISM!$A1033:$E3723, COLUMN(D1034),0)</f>
        <v>15356000000</v>
      </c>
      <c r="T1034" s="19">
        <f>VLOOKUP($A1034,TOURISM!$A1033:$E3723, COLUMN(E1034),0)</f>
        <v>39306000000</v>
      </c>
      <c r="U1034" s="19">
        <f>VLOOKUP($A1034,BUSINESS!$A1034:$I3724, COLUMN(H1034),0)</f>
        <v>0.78200000000000003</v>
      </c>
      <c r="V1034" s="19">
        <f>VLOOKUP($A1034,BUSINESS!$A1034:$I3724, COLUMN(I1034),0)</f>
        <v>0.96799999999999997</v>
      </c>
    </row>
    <row r="1035" spans="1:22" ht="15" x14ac:dyDescent="0.25">
      <c r="A1035" s="14" t="s">
        <v>126</v>
      </c>
      <c r="B1035" s="15" t="s">
        <v>131</v>
      </c>
      <c r="C1035" s="16" t="s">
        <v>123</v>
      </c>
      <c r="D1035" s="17">
        <v>1264758198</v>
      </c>
      <c r="E1035" s="18">
        <v>4.5999999999999999E-2</v>
      </c>
      <c r="F1035" s="18">
        <v>82</v>
      </c>
      <c r="G1035" s="18">
        <v>0.13800000000000001</v>
      </c>
      <c r="H1035" s="19">
        <f>VLOOKUP($A1035,ENERGY!$A1035:$E3725,COLUMN(D1035),0)</f>
        <v>14338</v>
      </c>
      <c r="I1035" s="19">
        <f>VLOOKUP($A1035,ENERGY!$A1035:$E3725,COLUMN(E1035),0)</f>
        <v>418</v>
      </c>
      <c r="J1035" s="19">
        <f>VLOOKUP($A1035,'HUMAN RESOURCES'!$A1035:$L3725,COLUMN(D1035),0)</f>
        <v>1.0999999999999999E-2</v>
      </c>
      <c r="K1035" s="19">
        <f>VLOOKUP($A1035,'HUMAN RESOURCES'!$A1035:$L3725,COLUMN(E1035),0)</f>
        <v>1.2999999999999999E-2</v>
      </c>
      <c r="L1035" s="19">
        <f>VLOOKUP($A1035,'HUMAN RESOURCES'!$A1035:$L3725,COLUMN(F1035),0)</f>
        <v>77</v>
      </c>
      <c r="M1035" s="19">
        <f>VLOOKUP($A1035,'HUMAN RESOURCES'!$A1035:$L3725,COLUMN(G1035),0)</f>
        <v>71</v>
      </c>
      <c r="N1035" s="19">
        <f>VLOOKUP($A1035,'HUMAN RESOURCES'!$A1035:$L3725,COLUMN(H1035),0)</f>
        <v>0.193</v>
      </c>
      <c r="O1035" s="19">
        <f>VLOOKUP($A1035,'HUMAN RESOURCES'!$A1035:$L3725,COLUMN(I1035),0)</f>
        <v>0.71799999999999997</v>
      </c>
      <c r="P1035" s="19">
        <f>VLOOKUP($A1035,'HUMAN RESOURCES'!$A1035:$L3725,COLUMN(J1035),0)</f>
        <v>8.8999999999999996E-2</v>
      </c>
      <c r="Q1035" s="19">
        <f>VLOOKUP($A1035,'HUMAN RESOURCES'!$A1035:$L3725,COLUMN(K1035),0)</f>
        <v>66402316</v>
      </c>
      <c r="R1035" s="19">
        <f>VLOOKUP($A1035,'HUMAN RESOURCES'!$A1035:$L3725,COLUMN(L1035),0)</f>
        <v>0.441</v>
      </c>
      <c r="S1035" s="19">
        <f>VLOOKUP($A1035,TOURISM!$A1034:$E3724, COLUMN(D1035),0)</f>
        <v>23809000000</v>
      </c>
      <c r="T1035" s="19">
        <f>VLOOKUP($A1035,TOURISM!$A1034:$E3724, COLUMN(E1035),0)</f>
        <v>7151000000</v>
      </c>
      <c r="U1035" s="19">
        <f>VLOOKUP($A1035,BUSINESS!$A1035:$I3725, COLUMN(H1035),0)</f>
        <v>0.224</v>
      </c>
      <c r="V1035" s="19">
        <f>VLOOKUP($A1035,BUSINESS!$A1035:$I3725, COLUMN(I1035),0)</f>
        <v>1.08</v>
      </c>
    </row>
    <row r="1036" spans="1:22" ht="15" x14ac:dyDescent="0.25">
      <c r="A1036" s="14" t="s">
        <v>126</v>
      </c>
      <c r="B1036" s="15" t="s">
        <v>132</v>
      </c>
      <c r="C1036" s="16" t="s">
        <v>123</v>
      </c>
      <c r="D1036" s="17">
        <v>10732366286</v>
      </c>
      <c r="E1036" s="18">
        <v>2.8000000000000001E-2</v>
      </c>
      <c r="F1036" s="18">
        <v>766</v>
      </c>
      <c r="G1036" s="18">
        <v>5.5E-2</v>
      </c>
      <c r="H1036" s="19">
        <f>VLOOKUP($A1036,ENERGY!$A1036:$E3726,COLUMN(D1036),0)</f>
        <v>2157</v>
      </c>
      <c r="I1036" s="19">
        <f>VLOOKUP($A1036,ENERGY!$A1036:$E3726,COLUMN(E1036),0)</f>
        <v>5321</v>
      </c>
      <c r="J1036" s="19">
        <f>VLOOKUP($A1036,'HUMAN RESOURCES'!$A1036:$L3726,COLUMN(D1036),0)</f>
        <v>1.2E-2</v>
      </c>
      <c r="K1036" s="19">
        <f>VLOOKUP($A1036,'HUMAN RESOURCES'!$A1036:$L3726,COLUMN(E1036),0)</f>
        <v>1.4E-2</v>
      </c>
      <c r="L1036" s="19">
        <f>VLOOKUP($A1036,'HUMAN RESOURCES'!$A1036:$L3726,COLUMN(F1036),0)</f>
        <v>76</v>
      </c>
      <c r="M1036" s="19">
        <f>VLOOKUP($A1036,'HUMAN RESOURCES'!$A1036:$L3726,COLUMN(G1036),0)</f>
        <v>74</v>
      </c>
      <c r="N1036" s="19">
        <f>VLOOKUP($A1036,'HUMAN RESOURCES'!$A1036:$L3726,COLUMN(H1036),0)</f>
        <v>0.18099999999999999</v>
      </c>
      <c r="O1036" s="19">
        <f>VLOOKUP($A1036,'HUMAN RESOURCES'!$A1036:$L3726,COLUMN(I1036),0)</f>
        <v>0.73499999999999999</v>
      </c>
      <c r="P1036" s="19">
        <f>VLOOKUP($A1036,'HUMAN RESOURCES'!$A1036:$L3726,COLUMN(J1036),0)</f>
        <v>8.4000000000000005E-2</v>
      </c>
      <c r="Q1036" s="19">
        <f>VLOOKUP($A1036,'HUMAN RESOURCES'!$A1036:$L3726,COLUMN(K1036),0)</f>
        <v>1337705000</v>
      </c>
      <c r="R1036" s="19">
        <f>VLOOKUP($A1036,'HUMAN RESOURCES'!$A1036:$L3726,COLUMN(L1036),0)</f>
        <v>0.49199999999999999</v>
      </c>
      <c r="S1036" s="19">
        <f>VLOOKUP($A1036,TOURISM!$A1035:$E3725, COLUMN(D1036),0)</f>
        <v>50154000000</v>
      </c>
      <c r="T1036" s="19">
        <f>VLOOKUP($A1036,TOURISM!$A1035:$E3725, COLUMN(E1036),0)</f>
        <v>59840000000</v>
      </c>
      <c r="U1036" s="19">
        <f>VLOOKUP($A1036,BUSINESS!$A1036:$I3726, COLUMN(H1036),0)</f>
        <v>0.34300000000000003</v>
      </c>
      <c r="V1036" s="19">
        <f>VLOOKUP($A1036,BUSINESS!$A1036:$I3726, COLUMN(I1036),0)</f>
        <v>0.63200000000000001</v>
      </c>
    </row>
    <row r="1037" spans="1:22" ht="15" x14ac:dyDescent="0.25">
      <c r="A1037" s="14" t="s">
        <v>126</v>
      </c>
      <c r="B1037" s="15" t="s">
        <v>133</v>
      </c>
      <c r="C1037" s="16" t="s">
        <v>123</v>
      </c>
      <c r="D1037" s="17">
        <v>10401935532</v>
      </c>
      <c r="E1037" s="18">
        <v>6.3E-2</v>
      </c>
      <c r="F1037" s="18">
        <v>46</v>
      </c>
      <c r="G1037" s="19">
        <v>0.12</v>
      </c>
      <c r="H1037" s="19">
        <f>VLOOKUP($A1037,ENERGY!$A1037:$E3727,COLUMN(D1037),0)</f>
        <v>3994</v>
      </c>
      <c r="I1037" s="19">
        <f>VLOOKUP($A1037,ENERGY!$A1037:$E3727,COLUMN(E1037),0)</f>
        <v>2208</v>
      </c>
      <c r="J1037" s="19">
        <f>VLOOKUP($A1037,'HUMAN RESOURCES'!$A1037:$L3727,COLUMN(D1037),0)</f>
        <v>1.2999999999999999E-2</v>
      </c>
      <c r="K1037" s="19">
        <f>VLOOKUP($A1037,'HUMAN RESOURCES'!$A1037:$L3727,COLUMN(E1037),0)</f>
        <v>3.2000000000000001E-2</v>
      </c>
      <c r="L1037" s="19">
        <f>VLOOKUP($A1037,'HUMAN RESOURCES'!$A1037:$L3727,COLUMN(F1037),0)</f>
        <v>86</v>
      </c>
      <c r="M1037" s="19">
        <f>VLOOKUP($A1037,'HUMAN RESOURCES'!$A1037:$L3727,COLUMN(G1037),0)</f>
        <v>80</v>
      </c>
      <c r="N1037" s="19">
        <f>VLOOKUP($A1037,'HUMAN RESOURCES'!$A1037:$L3727,COLUMN(H1037),0)</f>
        <v>0.121</v>
      </c>
      <c r="O1037" s="19">
        <f>VLOOKUP($A1037,'HUMAN RESOURCES'!$A1037:$L3727,COLUMN(I1037),0)</f>
        <v>0.75</v>
      </c>
      <c r="P1037" s="19">
        <f>VLOOKUP($A1037,'HUMAN RESOURCES'!$A1037:$L3727,COLUMN(J1037),0)</f>
        <v>0.129</v>
      </c>
      <c r="Q1037" s="19">
        <f>VLOOKUP($A1037,'HUMAN RESOURCES'!$A1037:$L3727,COLUMN(K1037),0)</f>
        <v>7024200</v>
      </c>
      <c r="R1037" s="19">
        <f>VLOOKUP($A1037,'HUMAN RESOURCES'!$A1037:$L3727,COLUMN(L1037),0)</f>
        <v>1</v>
      </c>
      <c r="S1037" s="19">
        <f>VLOOKUP($A1037,TOURISM!$A1036:$E3726, COLUMN(D1037),0)</f>
        <v>27208000000</v>
      </c>
      <c r="T1037" s="19">
        <f>VLOOKUP($A1037,TOURISM!$A1036:$E3726, COLUMN(E1037),0)</f>
        <v>17503000000</v>
      </c>
      <c r="U1037" s="19">
        <f>VLOOKUP($A1037,BUSINESS!$A1037:$I3727, COLUMN(H1037),0)</f>
        <v>0.72</v>
      </c>
      <c r="V1037" s="19">
        <f>VLOOKUP($A1037,BUSINESS!$A1037:$I3727, COLUMN(I1037),0)</f>
        <v>1.9570000000000001</v>
      </c>
    </row>
    <row r="1038" spans="1:22" ht="15" x14ac:dyDescent="0.25">
      <c r="A1038" s="14" t="s">
        <v>126</v>
      </c>
      <c r="B1038" s="15" t="s">
        <v>134</v>
      </c>
      <c r="C1038" s="16" t="s">
        <v>123</v>
      </c>
      <c r="D1038" s="17">
        <v>4990000000000</v>
      </c>
      <c r="E1038" s="18">
        <v>5.0999999999999997E-2</v>
      </c>
      <c r="F1038" s="18">
        <v>189</v>
      </c>
      <c r="G1038" s="18">
        <v>5.2999999999999999E-2</v>
      </c>
      <c r="H1038" s="19">
        <f>VLOOKUP($A1038,ENERGY!$A1038:$E3728,COLUMN(D1038),0)</f>
        <v>1253831</v>
      </c>
      <c r="I1038" s="19">
        <f>VLOOKUP($A1038,ENERGY!$A1038:$E3728,COLUMN(E1038),0)</f>
        <v>3694242</v>
      </c>
      <c r="J1038" s="19">
        <f>VLOOKUP($A1038,'HUMAN RESOURCES'!$A1038:$L3728,COLUMN(D1038),0)</f>
        <v>1.4E-2</v>
      </c>
      <c r="K1038" s="19">
        <f>VLOOKUP($A1038,'HUMAN RESOURCES'!$A1038:$L3728,COLUMN(E1038),0)</f>
        <v>2.5000000000000001E-2</v>
      </c>
      <c r="L1038" s="19">
        <f>VLOOKUP($A1038,'HUMAN RESOURCES'!$A1038:$L3728,COLUMN(F1038),0)</f>
        <v>72</v>
      </c>
      <c r="M1038" s="19">
        <f>VLOOKUP($A1038,'HUMAN RESOURCES'!$A1038:$L3728,COLUMN(G1038),0)</f>
        <v>66</v>
      </c>
      <c r="N1038" s="19">
        <f>VLOOKUP($A1038,'HUMAN RESOURCES'!$A1038:$L3728,COLUMN(H1038),0)</f>
        <v>0.22700000000000001</v>
      </c>
      <c r="O1038" s="19">
        <f>VLOOKUP($A1038,'HUMAN RESOURCES'!$A1038:$L3728,COLUMN(I1038),0)</f>
        <v>0.68600000000000005</v>
      </c>
      <c r="P1038" s="19">
        <f>VLOOKUP($A1038,'HUMAN RESOURCES'!$A1038:$L3728,COLUMN(J1038),0)</f>
        <v>8.7999999999999995E-2</v>
      </c>
      <c r="Q1038" s="19">
        <f>VLOOKUP($A1038,'HUMAN RESOURCES'!$A1038:$L3728,COLUMN(K1038),0)</f>
        <v>24500520</v>
      </c>
      <c r="R1038" s="19">
        <f>VLOOKUP($A1038,'HUMAN RESOURCES'!$A1038:$L3728,COLUMN(L1038),0)</f>
        <v>0.60199999999999998</v>
      </c>
      <c r="S1038" s="19">
        <f>VLOOKUP($A1038,TOURISM!$A1037:$E3727, COLUMN(D1038),0)</f>
        <v>2478709140</v>
      </c>
      <c r="T1038" s="19">
        <f>VLOOKUP($A1038,TOURISM!$A1037:$E3727, COLUMN(E1038),0)</f>
        <v>448000000</v>
      </c>
      <c r="U1038" s="19">
        <f>VLOOKUP($A1038,BUSINESS!$A1038:$I3728, COLUMN(H1038),0)</f>
        <v>0.129</v>
      </c>
      <c r="V1038" s="19">
        <f>VLOOKUP($A1038,BUSINESS!$A1038:$I3728, COLUMN(I1038),0)</f>
        <v>1.7999999999999999E-2</v>
      </c>
    </row>
    <row r="1039" spans="1:22" ht="15" x14ac:dyDescent="0.25">
      <c r="A1039" s="14" t="s">
        <v>126</v>
      </c>
      <c r="B1039" s="15" t="s">
        <v>135</v>
      </c>
      <c r="C1039" s="16" t="s">
        <v>123</v>
      </c>
      <c r="D1039" s="17">
        <v>11638536862</v>
      </c>
      <c r="E1039" s="18">
        <v>0.10100000000000001</v>
      </c>
      <c r="F1039" s="18">
        <v>267</v>
      </c>
      <c r="G1039" s="18">
        <v>0.158</v>
      </c>
      <c r="H1039" s="19">
        <f>VLOOKUP($A1039,ENERGY!$A1039:$E3729,COLUMN(D1039),0)</f>
        <v>2544</v>
      </c>
      <c r="I1039" s="19">
        <f>VLOOKUP($A1039,ENERGY!$A1039:$E3729,COLUMN(E1039),0)</f>
        <v>3388</v>
      </c>
      <c r="J1039" s="19">
        <f>VLOOKUP($A1039,'HUMAN RESOURCES'!$A1039:$L3729,COLUMN(D1039),0)</f>
        <v>1.4E-2</v>
      </c>
      <c r="K1039" s="19">
        <f>VLOOKUP($A1039,'HUMAN RESOURCES'!$A1039:$L3729,COLUMN(E1039),0)</f>
        <v>1.4999999999999999E-2</v>
      </c>
      <c r="L1039" s="19">
        <f>VLOOKUP($A1039,'HUMAN RESOURCES'!$A1039:$L3729,COLUMN(F1039),0)</f>
        <v>77</v>
      </c>
      <c r="M1039" s="19">
        <f>VLOOKUP($A1039,'HUMAN RESOURCES'!$A1039:$L3729,COLUMN(G1039),0)</f>
        <v>70</v>
      </c>
      <c r="N1039" s="19">
        <f>VLOOKUP($A1039,'HUMAN RESOURCES'!$A1039:$L3729,COLUMN(H1039),0)</f>
        <v>0.17299999999999999</v>
      </c>
      <c r="O1039" s="19">
        <f>VLOOKUP($A1039,'HUMAN RESOURCES'!$A1039:$L3729,COLUMN(I1039),0)</f>
        <v>0.68500000000000005</v>
      </c>
      <c r="P1039" s="19">
        <f>VLOOKUP($A1039,'HUMAN RESOURCES'!$A1039:$L3729,COLUMN(J1039),0)</f>
        <v>0.14199999999999999</v>
      </c>
      <c r="Q1039" s="19">
        <f>VLOOKUP($A1039,'HUMAN RESOURCES'!$A1039:$L3729,COLUMN(K1039),0)</f>
        <v>4452800</v>
      </c>
      <c r="R1039" s="19">
        <f>VLOOKUP($A1039,'HUMAN RESOURCES'!$A1039:$L3729,COLUMN(L1039),0)</f>
        <v>0.52900000000000003</v>
      </c>
      <c r="S1039" s="19">
        <f>VLOOKUP($A1039,TOURISM!$A1038:$E3728, COLUMN(D1039),0)</f>
        <v>737000000</v>
      </c>
      <c r="T1039" s="19">
        <f>VLOOKUP($A1039,TOURISM!$A1038:$E3728, COLUMN(E1039),0)</f>
        <v>329000000</v>
      </c>
      <c r="U1039" s="19">
        <f>VLOOKUP($A1039,BUSINESS!$A1039:$I3729, COLUMN(H1039),0)</f>
        <v>0.26900000000000002</v>
      </c>
      <c r="V1039" s="19">
        <f>VLOOKUP($A1039,BUSINESS!$A1039:$I3729, COLUMN(I1039),0)</f>
        <v>0.90600000000000003</v>
      </c>
    </row>
    <row r="1040" spans="1:22" ht="15" x14ac:dyDescent="0.25">
      <c r="A1040" s="14" t="s">
        <v>126</v>
      </c>
      <c r="B1040" s="15" t="s">
        <v>136</v>
      </c>
      <c r="C1040" s="16" t="s">
        <v>123</v>
      </c>
      <c r="D1040" s="17">
        <v>229000000000</v>
      </c>
      <c r="E1040" s="21">
        <v>6.4000000000000001E-2</v>
      </c>
      <c r="F1040" s="19">
        <v>190</v>
      </c>
      <c r="G1040" s="18">
        <v>0.05</v>
      </c>
      <c r="H1040" s="19">
        <f>VLOOKUP($A1040,ENERGY!$A1040:$E3730,COLUMN(D1040),0)</f>
        <v>13195</v>
      </c>
      <c r="I1040" s="19">
        <f>VLOOKUP($A1040,ENERGY!$A1040:$E3730,COLUMN(E1040),0)</f>
        <v>36952</v>
      </c>
      <c r="J1040" s="19">
        <f>VLOOKUP($A1040,'HUMAN RESOURCES'!$A1040:$L3730,COLUMN(D1040),0)</f>
        <v>1.4E-2</v>
      </c>
      <c r="K1040" s="19">
        <f>VLOOKUP($A1040,'HUMAN RESOURCES'!$A1040:$L3730,COLUMN(E1040),0)</f>
        <v>1.6E-2</v>
      </c>
      <c r="L1040" s="19">
        <f>VLOOKUP($A1040,'HUMAN RESOURCES'!$A1040:$L3730,COLUMN(F1040),0)</f>
        <v>78</v>
      </c>
      <c r="M1040" s="19">
        <f>VLOOKUP($A1040,'HUMAN RESOURCES'!$A1040:$L3730,COLUMN(G1040),0)</f>
        <v>71</v>
      </c>
      <c r="N1040" s="19">
        <f>VLOOKUP($A1040,'HUMAN RESOURCES'!$A1040:$L3730,COLUMN(H1040),0)</f>
        <v>0.20499999999999999</v>
      </c>
      <c r="O1040" s="19">
        <f>VLOOKUP($A1040,'HUMAN RESOURCES'!$A1040:$L3730,COLUMN(I1040),0)</f>
        <v>0.68899999999999995</v>
      </c>
      <c r="P1040" s="19">
        <f>VLOOKUP($A1040,'HUMAN RESOURCES'!$A1040:$L3730,COLUMN(J1040),0)</f>
        <v>0.105</v>
      </c>
      <c r="Q1040" s="19">
        <f>VLOOKUP($A1040,'HUMAN RESOURCES'!$A1040:$L3730,COLUMN(K1040),0)</f>
        <v>2963496</v>
      </c>
      <c r="R1040" s="19">
        <f>VLOOKUP($A1040,'HUMAN RESOURCES'!$A1040:$L3730,COLUMN(L1040),0)</f>
        <v>0.63600000000000001</v>
      </c>
      <c r="S1040" s="19">
        <f>VLOOKUP($A1040,TOURISM!$A1039:$E3729, COLUMN(D1040),0)</f>
        <v>456000000</v>
      </c>
      <c r="T1040" s="19">
        <f>VLOOKUP($A1040,TOURISM!$A1039:$E3729, COLUMN(E1040),0)</f>
        <v>466000000</v>
      </c>
      <c r="U1040" s="19">
        <f>VLOOKUP($A1040,BUSINESS!$A1040:$I3730, COLUMN(H1040),0)</f>
        <v>0.25</v>
      </c>
      <c r="V1040" s="19">
        <f>VLOOKUP($A1040,BUSINESS!$A1040:$I3730, COLUMN(I1040),0)</f>
        <v>1.304</v>
      </c>
    </row>
    <row r="1041" spans="1:22" ht="15" x14ac:dyDescent="0.25">
      <c r="A1041" s="14" t="s">
        <v>126</v>
      </c>
      <c r="B1041" s="15" t="s">
        <v>137</v>
      </c>
      <c r="C1041" s="16" t="s">
        <v>123</v>
      </c>
      <c r="D1041" s="17">
        <v>1710000000000</v>
      </c>
      <c r="E1041" s="18">
        <v>3.6999999999999998E-2</v>
      </c>
      <c r="F1041" s="18">
        <v>52</v>
      </c>
      <c r="G1041" s="18">
        <v>8.3000000000000004E-2</v>
      </c>
      <c r="H1041" s="19">
        <f>VLOOKUP($A1041,ENERGY!$A1041:$E3731,COLUMN(D1041),0)</f>
        <v>477540</v>
      </c>
      <c r="I1041" s="19">
        <f>VLOOKUP($A1041,ENERGY!$A1041:$E3731,COLUMN(E1041),0)</f>
        <v>1226791</v>
      </c>
      <c r="J1041" s="19">
        <f>VLOOKUP($A1041,'HUMAN RESOURCES'!$A1041:$L3731,COLUMN(D1041),0)</f>
        <v>1.6E-2</v>
      </c>
      <c r="K1041" s="19">
        <f>VLOOKUP($A1041,'HUMAN RESOURCES'!$A1041:$L3731,COLUMN(E1041),0)</f>
        <v>2.1000000000000001E-2</v>
      </c>
      <c r="L1041" s="19">
        <f>VLOOKUP($A1041,'HUMAN RESOURCES'!$A1041:$L3731,COLUMN(F1041),0)</f>
        <v>80</v>
      </c>
      <c r="M1041" s="19">
        <f>VLOOKUP($A1041,'HUMAN RESOURCES'!$A1041:$L3731,COLUMN(G1041),0)</f>
        <v>71</v>
      </c>
      <c r="N1041" s="19">
        <f>VLOOKUP($A1041,'HUMAN RESOURCES'!$A1041:$L3731,COLUMN(H1041),0)</f>
        <v>0.23499999999999999</v>
      </c>
      <c r="O1041" s="19">
        <f>VLOOKUP($A1041,'HUMAN RESOURCES'!$A1041:$L3731,COLUMN(I1041),0)</f>
        <v>0.7</v>
      </c>
      <c r="P1041" s="19">
        <f>VLOOKUP($A1041,'HUMAN RESOURCES'!$A1041:$L3731,COLUMN(J1041),0)</f>
        <v>6.5000000000000002E-2</v>
      </c>
      <c r="Q1041" s="19">
        <f>VLOOKUP($A1041,'HUMAN RESOURCES'!$A1041:$L3731,COLUMN(K1041),0)</f>
        <v>86932500</v>
      </c>
      <c r="R1041" s="19">
        <f>VLOOKUP($A1041,'HUMAN RESOURCES'!$A1041:$L3731,COLUMN(L1041),0)</f>
        <v>0.30399999999999999</v>
      </c>
      <c r="S1041" s="19">
        <f>VLOOKUP($A1041,TOURISM!$A1040:$E3730, COLUMN(D1041),0)</f>
        <v>4450000000</v>
      </c>
      <c r="T1041" s="19">
        <f>VLOOKUP($A1041,TOURISM!$A1040:$E3730, COLUMN(E1041),0)</f>
        <v>1470000000</v>
      </c>
      <c r="U1041" s="19">
        <f>VLOOKUP($A1041,BUSINESS!$A1041:$I3731, COLUMN(H1041),0)</f>
        <v>0.307</v>
      </c>
      <c r="V1041" s="19">
        <f>VLOOKUP($A1041,BUSINESS!$A1041:$I3731, COLUMN(I1041),0)</f>
        <v>1.2529999999999999</v>
      </c>
    </row>
    <row r="1042" spans="1:22" ht="15" x14ac:dyDescent="0.25">
      <c r="A1042" s="14" t="s">
        <v>126</v>
      </c>
      <c r="B1042" s="15" t="s">
        <v>138</v>
      </c>
      <c r="C1042" s="16" t="s">
        <v>123</v>
      </c>
      <c r="D1042" s="17">
        <v>709000000000</v>
      </c>
      <c r="E1042" s="18">
        <v>2.9000000000000001E-2</v>
      </c>
      <c r="F1042" s="18">
        <v>86</v>
      </c>
      <c r="G1042" s="18">
        <v>0.13300000000000001</v>
      </c>
      <c r="H1042" s="19">
        <f>VLOOKUP($A1042,ENERGY!$A1042:$E3732,COLUMN(D1042),0)</f>
        <v>164879</v>
      </c>
      <c r="I1042" s="19">
        <f>VLOOKUP($A1042,ENERGY!$A1042:$E3732,COLUMN(E1042),0)</f>
        <v>306737</v>
      </c>
      <c r="J1042" s="19">
        <f>VLOOKUP($A1042,'HUMAN RESOURCES'!$A1042:$L3732,COLUMN(D1042),0)</f>
        <v>1.7000000000000001E-2</v>
      </c>
      <c r="K1042" s="19">
        <f>VLOOKUP($A1042,'HUMAN RESOURCES'!$A1042:$L3732,COLUMN(E1042),0)</f>
        <v>8.0000000000000002E-3</v>
      </c>
      <c r="L1042" s="19">
        <f>VLOOKUP($A1042,'HUMAN RESOURCES'!$A1042:$L3732,COLUMN(F1042),0)</f>
        <v>80</v>
      </c>
      <c r="M1042" s="19">
        <f>VLOOKUP($A1042,'HUMAN RESOURCES'!$A1042:$L3732,COLUMN(G1042),0)</f>
        <v>76</v>
      </c>
      <c r="N1042" s="19">
        <f>VLOOKUP($A1042,'HUMAN RESOURCES'!$A1042:$L3732,COLUMN(H1042),0)</f>
        <v>0.26600000000000001</v>
      </c>
      <c r="O1042" s="19">
        <f>VLOOKUP($A1042,'HUMAN RESOURCES'!$A1042:$L3732,COLUMN(I1042),0)</f>
        <v>0.69699999999999995</v>
      </c>
      <c r="P1042" s="19">
        <f>VLOOKUP($A1042,'HUMAN RESOURCES'!$A1042:$L3732,COLUMN(J1042),0)</f>
        <v>3.6999999999999998E-2</v>
      </c>
      <c r="Q1042" s="19">
        <f>VLOOKUP($A1042,'HUMAN RESOURCES'!$A1042:$L3732,COLUMN(K1042),0)</f>
        <v>400569</v>
      </c>
      <c r="R1042" s="19">
        <f>VLOOKUP($A1042,'HUMAN RESOURCES'!$A1042:$L3732,COLUMN(L1042),0)</f>
        <v>0.755</v>
      </c>
      <c r="S1042" s="19">
        <f>VLOOKUP($A1042,TOURISM!$A1041:$E3731, COLUMN(D1042),0)</f>
        <v>2478709140</v>
      </c>
      <c r="T1042" s="19">
        <f>VLOOKUP($A1042,TOURISM!$A1041:$E3731, COLUMN(E1042),0)</f>
        <v>448000000</v>
      </c>
      <c r="U1042" s="19">
        <f>VLOOKUP($A1042,BUSINESS!$A1042:$I3732, COLUMN(H1042),0)</f>
        <v>0.53</v>
      </c>
      <c r="V1042" s="19">
        <f>VLOOKUP($A1042,BUSINESS!$A1042:$I3732, COLUMN(I1042),0)</f>
        <v>1.0860000000000001</v>
      </c>
    </row>
    <row r="1043" spans="1:22" ht="15" x14ac:dyDescent="0.25">
      <c r="A1043" s="14" t="s">
        <v>126</v>
      </c>
      <c r="B1043" s="15" t="s">
        <v>139</v>
      </c>
      <c r="C1043" s="16" t="s">
        <v>123</v>
      </c>
      <c r="D1043" s="17">
        <v>5500000000000</v>
      </c>
      <c r="E1043" s="18">
        <v>9.6000000000000002E-2</v>
      </c>
      <c r="F1043" s="18">
        <v>4115</v>
      </c>
      <c r="G1043" s="18">
        <v>1.6E-2</v>
      </c>
      <c r="H1043" s="19">
        <f>VLOOKUP($A1043,ENERGY!$A1043:$E3733,COLUMN(D1043),0)</f>
        <v>510390</v>
      </c>
      <c r="I1043" s="19">
        <f>VLOOKUP($A1043,ENERGY!$A1043:$E3733,COLUMN(E1043),0)</f>
        <v>1216751</v>
      </c>
      <c r="J1043" s="19">
        <f>VLOOKUP($A1043,'HUMAN RESOURCES'!$A1043:$L3733,COLUMN(D1043),0)</f>
        <v>1.7999999999999999E-2</v>
      </c>
      <c r="K1043" s="19">
        <f>VLOOKUP($A1043,'HUMAN RESOURCES'!$A1043:$L3733,COLUMN(E1043),0)</f>
        <v>4.3999999999999997E-2</v>
      </c>
      <c r="L1043" s="19">
        <f>VLOOKUP($A1043,'HUMAN RESOURCES'!$A1043:$L3733,COLUMN(F1043),0)</f>
        <v>67</v>
      </c>
      <c r="M1043" s="19">
        <f>VLOOKUP($A1043,'HUMAN RESOURCES'!$A1043:$L3733,COLUMN(G1043),0)</f>
        <v>63</v>
      </c>
      <c r="N1043" s="19">
        <f>VLOOKUP($A1043,'HUMAN RESOURCES'!$A1043:$L3733,COLUMN(H1043),0)</f>
        <v>0.26100000000000001</v>
      </c>
      <c r="O1043" s="19">
        <f>VLOOKUP($A1043,'HUMAN RESOURCES'!$A1043:$L3733,COLUMN(I1043),0)</f>
        <v>0.68799999999999994</v>
      </c>
      <c r="P1043" s="19">
        <f>VLOOKUP($A1043,'HUMAN RESOURCES'!$A1043:$L3733,COLUMN(J1043),0)</f>
        <v>5.0999999999999997E-2</v>
      </c>
      <c r="Q1043" s="19">
        <f>VLOOKUP($A1043,'HUMAN RESOURCES'!$A1043:$L3733,COLUMN(K1043),0)</f>
        <v>51931231</v>
      </c>
      <c r="R1043" s="19">
        <f>VLOOKUP($A1043,'HUMAN RESOURCES'!$A1043:$L3733,COLUMN(L1043),0)</f>
        <v>0.314</v>
      </c>
      <c r="S1043" s="19">
        <f>VLOOKUP($A1043,TOURISM!$A1042:$E3732, COLUMN(D1043),0)</f>
        <v>91000000</v>
      </c>
      <c r="T1043" s="19">
        <f>VLOOKUP($A1043,TOURISM!$A1042:$E3732, COLUMN(E1043),0)</f>
        <v>53000000</v>
      </c>
      <c r="U1043" s="19">
        <f>VLOOKUP($A1043,BUSINESS!$A1043:$I3733, COLUMN(H1043),0)</f>
        <v>3.0000000000000001E-3</v>
      </c>
      <c r="V1043" s="19">
        <f>VLOOKUP($A1043,BUSINESS!$A1043:$I3733, COLUMN(I1043),0)</f>
        <v>1.0999999999999999E-2</v>
      </c>
    </row>
    <row r="1044" spans="1:22" ht="15" x14ac:dyDescent="0.25">
      <c r="A1044" s="14" t="s">
        <v>126</v>
      </c>
      <c r="B1044" s="15" t="s">
        <v>140</v>
      </c>
      <c r="C1044" s="16" t="s">
        <v>123</v>
      </c>
      <c r="D1044" s="17">
        <v>148000000000</v>
      </c>
      <c r="E1044" s="18">
        <v>4.2999999999999997E-2</v>
      </c>
      <c r="F1044" s="18">
        <v>398</v>
      </c>
      <c r="G1044" s="19">
        <v>0.12</v>
      </c>
      <c r="H1044" s="19">
        <f>VLOOKUP($A1044,ENERGY!$A1044:$E3734,COLUMN(D1044),0)</f>
        <v>39679</v>
      </c>
      <c r="I1044" s="19">
        <f>VLOOKUP($A1044,ENERGY!$A1044:$E3734,COLUMN(E1044),0)</f>
        <v>151946</v>
      </c>
      <c r="J1044" s="19">
        <f>VLOOKUP($A1044,'HUMAN RESOURCES'!$A1044:$L3734,COLUMN(D1044),0)</f>
        <v>1.7999999999999999E-2</v>
      </c>
      <c r="K1044" s="19">
        <f>VLOOKUP($A1044,'HUMAN RESOURCES'!$A1044:$L3734,COLUMN(E1044),0)</f>
        <v>3.4000000000000002E-2</v>
      </c>
      <c r="L1044" s="19">
        <f>VLOOKUP($A1044,'HUMAN RESOURCES'!$A1044:$L3734,COLUMN(F1044),0)</f>
        <v>74</v>
      </c>
      <c r="M1044" s="19">
        <f>VLOOKUP($A1044,'HUMAN RESOURCES'!$A1044:$L3734,COLUMN(G1044),0)</f>
        <v>67</v>
      </c>
      <c r="N1044" s="19">
        <f>VLOOKUP($A1044,'HUMAN RESOURCES'!$A1044:$L3734,COLUMN(H1044),0)</f>
        <v>0.22700000000000001</v>
      </c>
      <c r="O1044" s="19">
        <f>VLOOKUP($A1044,'HUMAN RESOURCES'!$A1044:$L3734,COLUMN(I1044),0)</f>
        <v>0.71399999999999997</v>
      </c>
      <c r="P1044" s="19">
        <f>VLOOKUP($A1044,'HUMAN RESOURCES'!$A1044:$L3734,COLUMN(J1044),0)</f>
        <v>5.8999999999999997E-2</v>
      </c>
      <c r="Q1044" s="19">
        <f>VLOOKUP($A1044,'HUMAN RESOURCES'!$A1044:$L3734,COLUMN(K1044),0)</f>
        <v>9054332</v>
      </c>
      <c r="R1044" s="19">
        <f>VLOOKUP($A1044,'HUMAN RESOURCES'!$A1044:$L3734,COLUMN(L1044),0)</f>
        <v>0.53400000000000003</v>
      </c>
      <c r="S1044" s="19">
        <f>VLOOKUP($A1044,TOURISM!$A1043:$E3733, COLUMN(D1044),0)</f>
        <v>792000000</v>
      </c>
      <c r="T1044" s="19">
        <f>VLOOKUP($A1044,TOURISM!$A1043:$E3733, COLUMN(E1044),0)</f>
        <v>856000000</v>
      </c>
      <c r="U1044" s="19">
        <f>VLOOKUP($A1044,BUSINESS!$A1044:$I3734, COLUMN(H1044),0)</f>
        <v>0.46</v>
      </c>
      <c r="V1044" s="19">
        <f>VLOOKUP($A1044,BUSINESS!$A1044:$I3734, COLUMN(I1044),0)</f>
        <v>1.0009999999999999</v>
      </c>
    </row>
    <row r="1045" spans="1:22" ht="15" x14ac:dyDescent="0.25">
      <c r="A1045" s="14" t="s">
        <v>126</v>
      </c>
      <c r="B1045" s="15" t="s">
        <v>141</v>
      </c>
      <c r="C1045" s="16" t="s">
        <v>123</v>
      </c>
      <c r="D1045" s="17">
        <v>4794357795</v>
      </c>
      <c r="E1045" s="18">
        <v>6.7000000000000004E-2</v>
      </c>
      <c r="F1045" s="18">
        <v>60</v>
      </c>
      <c r="G1045" s="18">
        <v>0.315</v>
      </c>
      <c r="H1045" s="19">
        <f>VLOOKUP($A1045,ENERGY!$A1045:$E3735,COLUMN(D1045),0)</f>
        <v>2422</v>
      </c>
      <c r="I1045" s="19">
        <f>VLOOKUP($A1045,ENERGY!$A1045:$E3735,COLUMN(E1045),0)</f>
        <v>4848</v>
      </c>
      <c r="J1045" s="19">
        <f>VLOOKUP($A1045,'HUMAN RESOURCES'!$A1045:$L3735,COLUMN(D1045),0)</f>
        <v>1.7999999999999999E-2</v>
      </c>
      <c r="K1045" s="19">
        <f>VLOOKUP($A1045,'HUMAN RESOURCES'!$A1045:$L3735,COLUMN(E1045),0)</f>
        <v>8.9999999999999993E-3</v>
      </c>
      <c r="L1045" s="19">
        <f>VLOOKUP($A1045,'HUMAN RESOURCES'!$A1045:$L3735,COLUMN(F1045),0)</f>
        <v>77</v>
      </c>
      <c r="M1045" s="19">
        <f>VLOOKUP($A1045,'HUMAN RESOURCES'!$A1045:$L3735,COLUMN(G1045),0)</f>
        <v>71</v>
      </c>
      <c r="N1045" s="19">
        <f>VLOOKUP($A1045,'HUMAN RESOURCES'!$A1045:$L3735,COLUMN(H1045),0)</f>
        <v>0.251</v>
      </c>
      <c r="O1045" s="19">
        <f>VLOOKUP($A1045,'HUMAN RESOURCES'!$A1045:$L3735,COLUMN(I1045),0)</f>
        <v>0.67100000000000004</v>
      </c>
      <c r="P1045" s="19">
        <f>VLOOKUP($A1045,'HUMAN RESOURCES'!$A1045:$L3735,COLUMN(J1045),0)</f>
        <v>7.8E-2</v>
      </c>
      <c r="Q1045" s="19">
        <f>VLOOKUP($A1045,'HUMAN RESOURCES'!$A1045:$L3735,COLUMN(K1045),0)</f>
        <v>20653000</v>
      </c>
      <c r="R1045" s="19">
        <f>VLOOKUP($A1045,'HUMAN RESOURCES'!$A1045:$L3735,COLUMN(L1045),0)</f>
        <v>0.183</v>
      </c>
      <c r="S1045" s="19">
        <f>VLOOKUP($A1045,TOURISM!$A1044:$E3734, COLUMN(D1045),0)</f>
        <v>1044000000</v>
      </c>
      <c r="T1045" s="19">
        <f>VLOOKUP($A1045,TOURISM!$A1044:$E3734, COLUMN(E1045),0)</f>
        <v>828000000</v>
      </c>
      <c r="U1045" s="19">
        <f>VLOOKUP($A1045,BUSINESS!$A1045:$I3735, COLUMN(H1045),0)</f>
        <v>0.12</v>
      </c>
      <c r="V1045" s="19">
        <f>VLOOKUP($A1045,BUSINESS!$A1045:$I3735, COLUMN(I1045),0)</f>
        <v>0.83599999999999997</v>
      </c>
    </row>
    <row r="1046" spans="1:22" ht="15" x14ac:dyDescent="0.25">
      <c r="A1046" s="14" t="s">
        <v>126</v>
      </c>
      <c r="B1046" s="15" t="s">
        <v>142</v>
      </c>
      <c r="C1046" s="16" t="s">
        <v>123</v>
      </c>
      <c r="D1046" s="17">
        <v>7181441152</v>
      </c>
      <c r="E1046" s="18">
        <v>2.5999999999999999E-2</v>
      </c>
      <c r="F1046" s="18">
        <v>29</v>
      </c>
      <c r="G1046" s="18">
        <v>0.22600000000000001</v>
      </c>
      <c r="H1046" s="19">
        <f>VLOOKUP($A1046,ENERGY!$A1046:$E3736,COLUMN(D1046),0)</f>
        <v>14338</v>
      </c>
      <c r="I1046" s="19">
        <f>VLOOKUP($A1046,ENERGY!$A1046:$E3736,COLUMN(E1046),0)</f>
        <v>1177</v>
      </c>
      <c r="J1046" s="19">
        <f>VLOOKUP($A1046,'HUMAN RESOURCES'!$A1046:$L3736,COLUMN(D1046),0)</f>
        <v>1.7999999999999999E-2</v>
      </c>
      <c r="K1046" s="19">
        <f>VLOOKUP($A1046,'HUMAN RESOURCES'!$A1046:$L3736,COLUMN(E1046),0)</f>
        <v>7.0000000000000001E-3</v>
      </c>
      <c r="L1046" s="19">
        <f>VLOOKUP($A1046,'HUMAN RESOURCES'!$A1046:$L3736,COLUMN(F1046),0)</f>
        <v>77</v>
      </c>
      <c r="M1046" s="19">
        <f>VLOOKUP($A1046,'HUMAN RESOURCES'!$A1046:$L3736,COLUMN(G1046),0)</f>
        <v>72</v>
      </c>
      <c r="N1046" s="19">
        <f>VLOOKUP($A1046,'HUMAN RESOURCES'!$A1046:$L3736,COLUMN(H1046),0)</f>
        <v>0.27700000000000002</v>
      </c>
      <c r="O1046" s="19">
        <f>VLOOKUP($A1046,'HUMAN RESOURCES'!$A1046:$L3736,COLUMN(I1046),0)</f>
        <v>0.67500000000000004</v>
      </c>
      <c r="P1046" s="19">
        <f>VLOOKUP($A1046,'HUMAN RESOURCES'!$A1046:$L3736,COLUMN(J1046),0)</f>
        <v>4.8000000000000001E-2</v>
      </c>
      <c r="Q1046" s="19">
        <f>VLOOKUP($A1046,'HUMAN RESOURCES'!$A1046:$L3736,COLUMN(K1046),0)</f>
        <v>28275835</v>
      </c>
      <c r="R1046" s="19">
        <f>VLOOKUP($A1046,'HUMAN RESOURCES'!$A1046:$L3736,COLUMN(L1046),0)</f>
        <v>0.70899999999999996</v>
      </c>
      <c r="S1046" s="19">
        <f>VLOOKUP($A1046,TOURISM!$A1045:$E3735, COLUMN(D1046),0)</f>
        <v>18152000000</v>
      </c>
      <c r="T1046" s="19">
        <f>VLOOKUP($A1046,TOURISM!$A1045:$E3735, COLUMN(E1046),0)</f>
        <v>8324000000</v>
      </c>
      <c r="U1046" s="19">
        <f>VLOOKUP($A1046,BUSINESS!$A1046:$I3736, COLUMN(H1046),0)</f>
        <v>0.56299999999999994</v>
      </c>
      <c r="V1046" s="19">
        <f>VLOOKUP($A1046,BUSINESS!$A1046:$I3736, COLUMN(I1046),0)</f>
        <v>1.1970000000000001</v>
      </c>
    </row>
    <row r="1047" spans="1:22" ht="15" x14ac:dyDescent="0.25">
      <c r="A1047" s="14" t="s">
        <v>126</v>
      </c>
      <c r="B1047" s="15" t="s">
        <v>143</v>
      </c>
      <c r="C1047" s="16" t="s">
        <v>123</v>
      </c>
      <c r="D1047" s="17">
        <v>28359706123</v>
      </c>
      <c r="E1047" s="21">
        <v>6.4000000000000001E-2</v>
      </c>
      <c r="F1047" s="19">
        <v>190</v>
      </c>
      <c r="G1047" s="18">
        <v>5.2999999999999999E-2</v>
      </c>
      <c r="H1047" s="19">
        <f>VLOOKUP($A1047,ENERGY!$A1047:$E3737,COLUMN(D1047),0)</f>
        <v>14338</v>
      </c>
      <c r="I1047" s="19">
        <f>VLOOKUP($A1047,ENERGY!$A1047:$E3737,COLUMN(E1047),0)</f>
        <v>1525</v>
      </c>
      <c r="J1047" s="19">
        <f>VLOOKUP($A1047,'HUMAN RESOURCES'!$A1047:$L3737,COLUMN(D1047),0)</f>
        <v>0.02</v>
      </c>
      <c r="K1047" s="19">
        <f>VLOOKUP($A1047,'HUMAN RESOURCES'!$A1047:$L3737,COLUMN(E1047),0)</f>
        <v>2.7E-2</v>
      </c>
      <c r="L1047" s="19">
        <f>VLOOKUP($A1047,'HUMAN RESOURCES'!$A1047:$L3737,COLUMN(F1047),0)</f>
        <v>72</v>
      </c>
      <c r="M1047" s="19">
        <f>VLOOKUP($A1047,'HUMAN RESOURCES'!$A1047:$L3737,COLUMN(G1047),0)</f>
        <v>68</v>
      </c>
      <c r="N1047" s="19">
        <f>VLOOKUP($A1047,'HUMAN RESOURCES'!$A1047:$L3737,COLUMN(H1047),0)</f>
        <v>0.29799999999999999</v>
      </c>
      <c r="O1047" s="19">
        <f>VLOOKUP($A1047,'HUMAN RESOURCES'!$A1047:$L3737,COLUMN(I1047),0)</f>
        <v>0.65200000000000002</v>
      </c>
      <c r="P1047" s="19">
        <f>VLOOKUP($A1047,'HUMAN RESOURCES'!$A1047:$L3737,COLUMN(J1047),0)</f>
        <v>0.05</v>
      </c>
      <c r="Q1047" s="19">
        <f>VLOOKUP($A1047,'HUMAN RESOURCES'!$A1047:$L3737,COLUMN(K1047),0)</f>
        <v>240676485</v>
      </c>
      <c r="R1047" s="19">
        <f>VLOOKUP($A1047,'HUMAN RESOURCES'!$A1047:$L3737,COLUMN(L1047),0)</f>
        <v>0.499</v>
      </c>
      <c r="S1047" s="19">
        <f>VLOOKUP($A1047,TOURISM!$A1046:$E3736, COLUMN(D1047),0)</f>
        <v>7618000000</v>
      </c>
      <c r="T1047" s="19">
        <f>VLOOKUP($A1047,TOURISM!$A1046:$E3736, COLUMN(E1047),0)</f>
        <v>8432000000</v>
      </c>
      <c r="U1047" s="19">
        <f>VLOOKUP($A1047,BUSINESS!$A1047:$I3737, COLUMN(H1047),0)</f>
        <v>0.109</v>
      </c>
      <c r="V1047" s="19">
        <f>VLOOKUP($A1047,BUSINESS!$A1047:$I3737, COLUMN(I1047),0)</f>
        <v>0.878</v>
      </c>
    </row>
    <row r="1048" spans="1:22" ht="15" x14ac:dyDescent="0.25">
      <c r="A1048" s="14" t="s">
        <v>126</v>
      </c>
      <c r="B1048" s="15" t="s">
        <v>144</v>
      </c>
      <c r="C1048" s="16" t="s">
        <v>123</v>
      </c>
      <c r="D1048" s="17">
        <v>248000000000</v>
      </c>
      <c r="E1048" s="18">
        <v>0.04</v>
      </c>
      <c r="F1048" s="18">
        <v>345</v>
      </c>
      <c r="G1048" s="18">
        <v>0.05</v>
      </c>
      <c r="H1048" s="19">
        <f>VLOOKUP($A1048,ENERGY!$A1048:$E3738,COLUMN(D1048),0)</f>
        <v>51009</v>
      </c>
      <c r="I1048" s="19">
        <f>VLOOKUP($A1048,ENERGY!$A1048:$E3738,COLUMN(E1048),0)</f>
        <v>135129</v>
      </c>
      <c r="J1048" s="19">
        <f>VLOOKUP($A1048,'HUMAN RESOURCES'!$A1048:$L3738,COLUMN(D1048),0)</f>
        <v>2.1000000000000001E-2</v>
      </c>
      <c r="K1048" s="19">
        <f>VLOOKUP($A1048,'HUMAN RESOURCES'!$A1048:$L3738,COLUMN(E1048),0)</f>
        <v>4.5999999999999999E-2</v>
      </c>
      <c r="L1048" s="19">
        <f>VLOOKUP($A1048,'HUMAN RESOURCES'!$A1048:$L3738,COLUMN(F1048),0)</f>
        <v>67</v>
      </c>
      <c r="M1048" s="19">
        <f>VLOOKUP($A1048,'HUMAN RESOURCES'!$A1048:$L3738,COLUMN(G1048),0)</f>
        <v>64</v>
      </c>
      <c r="N1048" s="19">
        <f>VLOOKUP($A1048,'HUMAN RESOURCES'!$A1048:$L3738,COLUMN(H1048),0)</f>
        <v>0.30199999999999999</v>
      </c>
      <c r="O1048" s="19">
        <f>VLOOKUP($A1048,'HUMAN RESOURCES'!$A1048:$L3738,COLUMN(I1048),0)</f>
        <v>0.64800000000000002</v>
      </c>
      <c r="P1048" s="19">
        <f>VLOOKUP($A1048,'HUMAN RESOURCES'!$A1048:$L3738,COLUMN(J1048),0)</f>
        <v>5.0999999999999997E-2</v>
      </c>
      <c r="Q1048" s="19">
        <f>VLOOKUP($A1048,'HUMAN RESOURCES'!$A1048:$L3738,COLUMN(K1048),0)</f>
        <v>1205624648</v>
      </c>
      <c r="R1048" s="19">
        <f>VLOOKUP($A1048,'HUMAN RESOURCES'!$A1048:$L3738,COLUMN(L1048),0)</f>
        <v>0.309</v>
      </c>
      <c r="S1048" s="19">
        <f>VLOOKUP($A1048,TOURISM!$A1047:$E3737, COLUMN(D1048),0)</f>
        <v>14490000000</v>
      </c>
      <c r="T1048" s="19">
        <f>VLOOKUP($A1048,TOURISM!$A1047:$E3737, COLUMN(E1048),0)</f>
        <v>10490000000</v>
      </c>
      <c r="U1048" s="19">
        <f>VLOOKUP($A1048,BUSINESS!$A1048:$I3738, COLUMN(H1048),0)</f>
        <v>7.4999999999999997E-2</v>
      </c>
      <c r="V1048" s="19">
        <f>VLOOKUP($A1048,BUSINESS!$A1048:$I3738, COLUMN(I1048),0)</f>
        <v>0.624</v>
      </c>
    </row>
    <row r="1049" spans="1:22" ht="15" x14ac:dyDescent="0.25">
      <c r="A1049" s="14" t="s">
        <v>126</v>
      </c>
      <c r="B1049" s="15" t="s">
        <v>145</v>
      </c>
      <c r="C1049" s="16" t="s">
        <v>123</v>
      </c>
      <c r="D1049" s="17">
        <v>2134104884</v>
      </c>
      <c r="E1049" s="18">
        <v>5.8000000000000003E-2</v>
      </c>
      <c r="F1049" s="18">
        <v>379</v>
      </c>
      <c r="G1049" s="18">
        <v>0.104</v>
      </c>
      <c r="H1049" s="19">
        <f>VLOOKUP($A1049,ENERGY!$A1049:$E3739,COLUMN(D1049),0)</f>
        <v>14338</v>
      </c>
      <c r="I1049" s="19">
        <f>VLOOKUP($A1049,ENERGY!$A1049:$E3739,COLUMN(E1049),0)</f>
        <v>689</v>
      </c>
      <c r="J1049" s="19">
        <f>VLOOKUP($A1049,'HUMAN RESOURCES'!$A1049:$L3739,COLUMN(D1049),0)</f>
        <v>2.1000000000000001E-2</v>
      </c>
      <c r="K1049" s="19">
        <f>VLOOKUP($A1049,'HUMAN RESOURCES'!$A1049:$L3739,COLUMN(E1049),0)</f>
        <v>3.4000000000000002E-2</v>
      </c>
      <c r="L1049" s="19">
        <f>VLOOKUP($A1049,'HUMAN RESOURCES'!$A1049:$L3739,COLUMN(F1049),0)</f>
        <v>67</v>
      </c>
      <c r="M1049" s="19">
        <f>VLOOKUP($A1049,'HUMAN RESOURCES'!$A1049:$L3739,COLUMN(G1049),0)</f>
        <v>67</v>
      </c>
      <c r="N1049" s="19">
        <f>VLOOKUP($A1049,'HUMAN RESOURCES'!$A1049:$L3739,COLUMN(H1049),0)</f>
        <v>0.29799999999999999</v>
      </c>
      <c r="O1049" s="19">
        <f>VLOOKUP($A1049,'HUMAN RESOURCES'!$A1049:$L3739,COLUMN(I1049),0)</f>
        <v>0.65700000000000003</v>
      </c>
      <c r="P1049" s="19">
        <f>VLOOKUP($A1049,'HUMAN RESOURCES'!$A1049:$L3739,COLUMN(J1049),0)</f>
        <v>4.4999999999999998E-2</v>
      </c>
      <c r="Q1049" s="19">
        <f>VLOOKUP($A1049,'HUMAN RESOURCES'!$A1049:$L3739,COLUMN(K1049),0)</f>
        <v>716939</v>
      </c>
      <c r="R1049" s="19">
        <f>VLOOKUP($A1049,'HUMAN RESOURCES'!$A1049:$L3739,COLUMN(L1049),0)</f>
        <v>0.34799999999999998</v>
      </c>
      <c r="S1049" s="19">
        <f>VLOOKUP($A1049,TOURISM!$A1048:$E3738, COLUMN(D1049),0)</f>
        <v>64000000</v>
      </c>
      <c r="T1049" s="19">
        <f>VLOOKUP($A1049,TOURISM!$A1048:$E3738, COLUMN(E1049),0)</f>
        <v>43000000</v>
      </c>
      <c r="U1049" s="19">
        <f>VLOOKUP($A1049,BUSINESS!$A1049:$I3739, COLUMN(H1049),0)</f>
        <v>0.13600000000000001</v>
      </c>
      <c r="V1049" s="19">
        <f>VLOOKUP($A1049,BUSINESS!$A1049:$I3739, COLUMN(I1049),0)</f>
        <v>0.55000000000000004</v>
      </c>
    </row>
    <row r="1050" spans="1:22" ht="15" x14ac:dyDescent="0.25">
      <c r="A1050" s="14" t="s">
        <v>126</v>
      </c>
      <c r="B1050" s="15" t="s">
        <v>146</v>
      </c>
      <c r="C1050" s="16" t="s">
        <v>123</v>
      </c>
      <c r="D1050" s="17">
        <v>6200357070</v>
      </c>
      <c r="E1050" s="18">
        <v>6.3E-2</v>
      </c>
      <c r="F1050" s="18">
        <v>143</v>
      </c>
      <c r="G1050" s="18">
        <v>0.20100000000000001</v>
      </c>
      <c r="H1050" s="19">
        <f>VLOOKUP($A1050,ENERGY!$A1050:$E3740,COLUMN(D1050),0)</f>
        <v>2586</v>
      </c>
      <c r="I1050" s="19">
        <f>VLOOKUP($A1050,ENERGY!$A1050:$E3740,COLUMN(E1050),0)</f>
        <v>8287</v>
      </c>
      <c r="J1050" s="19">
        <f>VLOOKUP($A1050,'HUMAN RESOURCES'!$A1050:$L3740,COLUMN(D1050),0)</f>
        <v>2.1000000000000001E-2</v>
      </c>
      <c r="K1050" s="19">
        <f>VLOOKUP($A1050,'HUMAN RESOURCES'!$A1050:$L3740,COLUMN(E1050),0)</f>
        <v>3.9E-2</v>
      </c>
      <c r="L1050" s="19">
        <f>VLOOKUP($A1050,'HUMAN RESOURCES'!$A1050:$L3740,COLUMN(F1050),0)</f>
        <v>70</v>
      </c>
      <c r="M1050" s="19">
        <f>VLOOKUP($A1050,'HUMAN RESOURCES'!$A1050:$L3740,COLUMN(G1050),0)</f>
        <v>69</v>
      </c>
      <c r="N1050" s="19">
        <f>VLOOKUP($A1050,'HUMAN RESOURCES'!$A1050:$L3740,COLUMN(H1050),0)</f>
        <v>0.317</v>
      </c>
      <c r="O1050" s="19">
        <f>VLOOKUP($A1050,'HUMAN RESOURCES'!$A1050:$L3740,COLUMN(I1050),0)</f>
        <v>0.63700000000000001</v>
      </c>
      <c r="P1050" s="19">
        <f>VLOOKUP($A1050,'HUMAN RESOURCES'!$A1050:$L3740,COLUMN(J1050),0)</f>
        <v>4.5999999999999999E-2</v>
      </c>
      <c r="Q1050" s="19">
        <f>VLOOKUP($A1050,'HUMAN RESOURCES'!$A1050:$L3740,COLUMN(K1050),0)</f>
        <v>151125475</v>
      </c>
      <c r="R1050" s="19">
        <f>VLOOKUP($A1050,'HUMAN RESOURCES'!$A1050:$L3740,COLUMN(L1050),0)</f>
        <v>0.30499999999999999</v>
      </c>
      <c r="S1050" s="19">
        <f>VLOOKUP($A1050,TOURISM!$A1049:$E3739, COLUMN(D1050),0)</f>
        <v>103000000</v>
      </c>
      <c r="T1050" s="19">
        <f>VLOOKUP($A1050,TOURISM!$A1049:$E3739, COLUMN(E1050),0)</f>
        <v>835000000</v>
      </c>
      <c r="U1050" s="19">
        <f>VLOOKUP($A1050,BUSINESS!$A1050:$I3740, COLUMN(H1050),0)</f>
        <v>3.6999999999999998E-2</v>
      </c>
      <c r="V1050" s="19">
        <f>VLOOKUP($A1050,BUSINESS!$A1050:$I3740, COLUMN(I1050),0)</f>
        <v>0.44900000000000001</v>
      </c>
    </row>
    <row r="1051" spans="1:22" ht="15" x14ac:dyDescent="0.25">
      <c r="A1051" s="14" t="s">
        <v>126</v>
      </c>
      <c r="B1051" s="15" t="s">
        <v>147</v>
      </c>
      <c r="C1051" s="16" t="s">
        <v>123</v>
      </c>
      <c r="D1051" s="20">
        <v>15079752557.5</v>
      </c>
      <c r="E1051" s="18">
        <v>1.9E-2</v>
      </c>
      <c r="F1051" s="18">
        <v>15</v>
      </c>
      <c r="G1051" s="18">
        <v>0.17</v>
      </c>
      <c r="H1051" s="19">
        <f>VLOOKUP($A1051,ENERGY!$A1051:$E3741,COLUMN(D1051),0)</f>
        <v>12968</v>
      </c>
      <c r="I1051" s="19">
        <f>VLOOKUP($A1051,ENERGY!$A1051:$E3741,COLUMN(E1051),0)</f>
        <v>9208</v>
      </c>
      <c r="J1051" s="19">
        <f>VLOOKUP($A1051,'HUMAN RESOURCES'!$A1051:$L3741,COLUMN(D1051),0)</f>
        <v>2.1999999999999999E-2</v>
      </c>
      <c r="K1051" s="19">
        <f>VLOOKUP($A1051,'HUMAN RESOURCES'!$A1051:$L3741,COLUMN(E1051),0)</f>
        <v>5.0999999999999997E-2</v>
      </c>
      <c r="L1051" s="19">
        <f>VLOOKUP($A1051,'HUMAN RESOURCES'!$A1051:$L3741,COLUMN(F1051),0)</f>
        <v>69</v>
      </c>
      <c r="M1051" s="19">
        <f>VLOOKUP($A1051,'HUMAN RESOURCES'!$A1051:$L3741,COLUMN(G1051),0)</f>
        <v>61</v>
      </c>
      <c r="N1051" s="19">
        <f>VLOOKUP($A1051,'HUMAN RESOURCES'!$A1051:$L3741,COLUMN(H1051),0)</f>
        <v>0.29199999999999998</v>
      </c>
      <c r="O1051" s="19">
        <f>VLOOKUP($A1051,'HUMAN RESOURCES'!$A1051:$L3741,COLUMN(I1051),0)</f>
        <v>0.66600000000000004</v>
      </c>
      <c r="P1051" s="19">
        <f>VLOOKUP($A1051,'HUMAN RESOURCES'!$A1051:$L3741,COLUMN(J1051),0)</f>
        <v>4.1000000000000002E-2</v>
      </c>
      <c r="Q1051" s="19">
        <f>VLOOKUP($A1051,'HUMAN RESOURCES'!$A1051:$L3741,COLUMN(K1051),0)</f>
        <v>5041995</v>
      </c>
      <c r="R1051" s="19">
        <f>VLOOKUP($A1051,'HUMAN RESOURCES'!$A1051:$L3741,COLUMN(L1051),0)</f>
        <v>0.48399999999999999</v>
      </c>
      <c r="S1051" s="19">
        <f>VLOOKUP($A1051,TOURISM!$A1050:$E3740, COLUMN(D1051),0)</f>
        <v>2478709140</v>
      </c>
      <c r="T1051" s="19">
        <f>VLOOKUP($A1051,TOURISM!$A1050:$E3740, COLUMN(E1051),0)</f>
        <v>448000000</v>
      </c>
      <c r="U1051" s="19">
        <f>VLOOKUP($A1051,BUSINESS!$A1051:$I3741, COLUMN(H1051),0)</f>
        <v>0.03</v>
      </c>
      <c r="V1051" s="19">
        <f>VLOOKUP($A1051,BUSINESS!$A1051:$I3741, COLUMN(I1051),0)</f>
        <v>0.63400000000000001</v>
      </c>
    </row>
    <row r="1052" spans="1:22" ht="15" x14ac:dyDescent="0.25">
      <c r="A1052" s="14" t="s">
        <v>126</v>
      </c>
      <c r="B1052" s="15" t="s">
        <v>148</v>
      </c>
      <c r="C1052" s="16" t="s">
        <v>123</v>
      </c>
      <c r="D1052" s="17">
        <v>15994094607</v>
      </c>
      <c r="E1052" s="18">
        <v>5.8999999999999997E-2</v>
      </c>
      <c r="F1052" s="18">
        <v>36</v>
      </c>
      <c r="G1052" s="18">
        <v>0.08</v>
      </c>
      <c r="H1052" s="19">
        <f>VLOOKUP($A1052,ENERGY!$A1052:$E3742,COLUMN(D1052),0)</f>
        <v>8467</v>
      </c>
      <c r="I1052" s="19">
        <f>VLOOKUP($A1052,ENERGY!$A1052:$E3742,COLUMN(E1052),0)</f>
        <v>2710</v>
      </c>
      <c r="J1052" s="19">
        <f>VLOOKUP($A1052,'HUMAN RESOURCES'!$A1052:$L3742,COLUMN(D1052),0)</f>
        <v>2.1999999999999999E-2</v>
      </c>
      <c r="K1052" s="19">
        <f>VLOOKUP($A1052,'HUMAN RESOURCES'!$A1052:$L3742,COLUMN(E1052),0)</f>
        <v>1.0999999999999999E-2</v>
      </c>
      <c r="L1052" s="19">
        <f>VLOOKUP($A1052,'HUMAN RESOURCES'!$A1052:$L3742,COLUMN(F1052),0)</f>
        <v>78</v>
      </c>
      <c r="M1052" s="19">
        <f>VLOOKUP($A1052,'HUMAN RESOURCES'!$A1052:$L3742,COLUMN(G1052),0)</f>
        <v>76</v>
      </c>
      <c r="N1052" s="19">
        <f>VLOOKUP($A1052,'HUMAN RESOURCES'!$A1052:$L3742,COLUMN(H1052),0)</f>
        <v>0.3</v>
      </c>
      <c r="O1052" s="19">
        <f>VLOOKUP($A1052,'HUMAN RESOURCES'!$A1052:$L3742,COLUMN(I1052),0)</f>
        <v>0.65</v>
      </c>
      <c r="P1052" s="19">
        <f>VLOOKUP($A1052,'HUMAN RESOURCES'!$A1052:$L3742,COLUMN(J1052),0)</f>
        <v>0.05</v>
      </c>
      <c r="Q1052" s="19">
        <f>VLOOKUP($A1052,'HUMAN RESOURCES'!$A1052:$L3742,COLUMN(K1052),0)</f>
        <v>325694</v>
      </c>
      <c r="R1052" s="19">
        <f>VLOOKUP($A1052,'HUMAN RESOURCES'!$A1052:$L3742,COLUMN(L1052),0)</f>
        <v>0.4</v>
      </c>
      <c r="S1052" s="19">
        <f>VLOOKUP($A1052,TOURISM!$A1051:$E3741, COLUMN(D1052),0)</f>
        <v>1713000000</v>
      </c>
      <c r="T1052" s="19">
        <f>VLOOKUP($A1052,TOURISM!$A1051:$E3741, COLUMN(E1052),0)</f>
        <v>252000000</v>
      </c>
      <c r="U1052" s="19">
        <f>VLOOKUP($A1052,BUSINESS!$A1052:$I3742, COLUMN(H1052),0)</f>
        <v>0.26500000000000001</v>
      </c>
      <c r="V1052" s="19">
        <f>VLOOKUP($A1052,BUSINESS!$A1052:$I3742, COLUMN(I1052),0)</f>
        <v>1.518</v>
      </c>
    </row>
    <row r="1053" spans="1:22" ht="15" x14ac:dyDescent="0.25">
      <c r="A1053" s="14" t="s">
        <v>126</v>
      </c>
      <c r="B1053" s="15" t="s">
        <v>149</v>
      </c>
      <c r="C1053" s="16" t="s">
        <v>123</v>
      </c>
      <c r="D1053" s="20">
        <v>15079752557.5</v>
      </c>
      <c r="E1053" s="21">
        <v>6.4000000000000001E-2</v>
      </c>
      <c r="F1053" s="19">
        <v>190</v>
      </c>
      <c r="G1053" s="19">
        <v>0.12</v>
      </c>
      <c r="H1053" s="19">
        <f>VLOOKUP($A1053,ENERGY!$A1053:$E3743,COLUMN(D1053),0)</f>
        <v>19566</v>
      </c>
      <c r="I1053" s="19">
        <f>VLOOKUP($A1053,ENERGY!$A1053:$E3743,COLUMN(E1053),0)</f>
        <v>76109</v>
      </c>
      <c r="J1053" s="19">
        <f>VLOOKUP($A1053,'HUMAN RESOURCES'!$A1053:$L3743,COLUMN(D1053),0)</f>
        <v>2.3E-2</v>
      </c>
      <c r="K1053" s="19">
        <f>VLOOKUP($A1053,'HUMAN RESOURCES'!$A1053:$L3743,COLUMN(E1053),0)</f>
        <v>2.9000000000000001E-2</v>
      </c>
      <c r="L1053" s="19">
        <f>VLOOKUP($A1053,'HUMAN RESOURCES'!$A1053:$L3743,COLUMN(F1053),0)</f>
        <v>71</v>
      </c>
      <c r="M1053" s="19">
        <f>VLOOKUP($A1053,'HUMAN RESOURCES'!$A1053:$L3743,COLUMN(G1053),0)</f>
        <v>63</v>
      </c>
      <c r="N1053" s="19">
        <f>VLOOKUP($A1053,'HUMAN RESOURCES'!$A1053:$L3743,COLUMN(H1053),0)</f>
        <v>0.27</v>
      </c>
      <c r="O1053" s="19">
        <f>VLOOKUP($A1053,'HUMAN RESOURCES'!$A1053:$L3743,COLUMN(I1053),0)</f>
        <v>0.69199999999999995</v>
      </c>
      <c r="P1053" s="19">
        <f>VLOOKUP($A1053,'HUMAN RESOURCES'!$A1053:$L3743,COLUMN(J1053),0)</f>
        <v>3.7999999999999999E-2</v>
      </c>
      <c r="Q1053" s="19">
        <f>VLOOKUP($A1053,'HUMAN RESOURCES'!$A1053:$L3743,COLUMN(K1053),0)</f>
        <v>2712738</v>
      </c>
      <c r="R1053" s="19">
        <f>VLOOKUP($A1053,'HUMAN RESOURCES'!$A1053:$L3743,COLUMN(L1053),0)</f>
        <v>0.67600000000000005</v>
      </c>
      <c r="S1053" s="19">
        <f>VLOOKUP($A1053,TOURISM!$A1052:$E3742, COLUMN(D1053),0)</f>
        <v>288000000</v>
      </c>
      <c r="T1053" s="19">
        <f>VLOOKUP($A1053,TOURISM!$A1052:$E3742, COLUMN(E1053),0)</f>
        <v>319000000</v>
      </c>
      <c r="U1053" s="19">
        <f>VLOOKUP($A1053,BUSINESS!$A1053:$I3743, COLUMN(H1053),0)</f>
        <v>0.10199999999999999</v>
      </c>
      <c r="V1053" s="19">
        <f>VLOOKUP($A1053,BUSINESS!$A1053:$I3743, COLUMN(I1053),0)</f>
        <v>0.92500000000000004</v>
      </c>
    </row>
    <row r="1054" spans="1:22" ht="15" x14ac:dyDescent="0.25">
      <c r="A1054" s="14" t="s">
        <v>126</v>
      </c>
      <c r="B1054" s="15" t="s">
        <v>150</v>
      </c>
      <c r="C1054" s="16" t="s">
        <v>123</v>
      </c>
      <c r="D1054" s="17">
        <v>177000000000</v>
      </c>
      <c r="E1054" s="18">
        <v>0.03</v>
      </c>
      <c r="F1054" s="18">
        <v>30</v>
      </c>
      <c r="G1054" s="18">
        <v>0.14000000000000001</v>
      </c>
      <c r="H1054" s="19">
        <f>VLOOKUP($A1054,ENERGY!$A1054:$E3744,COLUMN(D1054),0)</f>
        <v>65775</v>
      </c>
      <c r="I1054" s="19">
        <f>VLOOKUP($A1054,ENERGY!$A1054:$E3744,COLUMN(E1054),0)</f>
        <v>114084</v>
      </c>
      <c r="J1054" s="19">
        <f>VLOOKUP($A1054,'HUMAN RESOURCES'!$A1054:$L3744,COLUMN(D1054),0)</f>
        <v>2.3E-2</v>
      </c>
      <c r="K1054" s="19">
        <f>VLOOKUP($A1054,'HUMAN RESOURCES'!$A1054:$L3744,COLUMN(E1054),0)</f>
        <v>1.9E-2</v>
      </c>
      <c r="L1054" s="19">
        <f>VLOOKUP($A1054,'HUMAN RESOURCES'!$A1054:$L3744,COLUMN(F1054),0)</f>
        <v>73</v>
      </c>
      <c r="M1054" s="19">
        <f>VLOOKUP($A1054,'HUMAN RESOURCES'!$A1054:$L3744,COLUMN(G1054),0)</f>
        <v>64</v>
      </c>
      <c r="N1054" s="19">
        <f>VLOOKUP($A1054,'HUMAN RESOURCES'!$A1054:$L3744,COLUMN(H1054),0)</f>
        <v>0.249</v>
      </c>
      <c r="O1054" s="19">
        <f>VLOOKUP($A1054,'HUMAN RESOURCES'!$A1054:$L3744,COLUMN(I1054),0)</f>
        <v>0.68400000000000005</v>
      </c>
      <c r="P1054" s="19">
        <f>VLOOKUP($A1054,'HUMAN RESOURCES'!$A1054:$L3744,COLUMN(J1054),0)</f>
        <v>6.7000000000000004E-2</v>
      </c>
      <c r="Q1054" s="19">
        <f>VLOOKUP($A1054,'HUMAN RESOURCES'!$A1054:$L3744,COLUMN(K1054),0)</f>
        <v>16321581</v>
      </c>
      <c r="R1054" s="19">
        <f>VLOOKUP($A1054,'HUMAN RESOURCES'!$A1054:$L3744,COLUMN(L1054),0)</f>
        <v>0.53700000000000003</v>
      </c>
      <c r="S1054" s="19">
        <f>VLOOKUP($A1054,TOURISM!$A1053:$E3743, COLUMN(D1054),0)</f>
        <v>1236000000</v>
      </c>
      <c r="T1054" s="19">
        <f>VLOOKUP($A1054,TOURISM!$A1053:$E3743, COLUMN(E1054),0)</f>
        <v>1489000000</v>
      </c>
      <c r="U1054" s="19">
        <f>VLOOKUP($A1054,BUSINESS!$A1054:$I3744, COLUMN(H1054),0)</f>
        <v>0.316</v>
      </c>
      <c r="V1054" s="19">
        <f>VLOOKUP($A1054,BUSINESS!$A1054:$I3744, COLUMN(I1054),0)</f>
        <v>1.2190000000000001</v>
      </c>
    </row>
    <row r="1055" spans="1:22" ht="15" x14ac:dyDescent="0.25">
      <c r="A1055" s="14" t="s">
        <v>126</v>
      </c>
      <c r="B1055" s="15" t="s">
        <v>151</v>
      </c>
      <c r="C1055" s="16" t="s">
        <v>123</v>
      </c>
      <c r="D1055" s="17">
        <v>200000000000</v>
      </c>
      <c r="E1055" s="18">
        <v>4.2000000000000003E-2</v>
      </c>
      <c r="F1055" s="18">
        <v>90</v>
      </c>
      <c r="G1055" s="18">
        <v>7.6999999999999999E-2</v>
      </c>
      <c r="H1055" s="19">
        <f>VLOOKUP($A1055,ENERGY!$A1055:$E3745,COLUMN(D1055),0)</f>
        <v>38767</v>
      </c>
      <c r="I1055" s="19">
        <f>VLOOKUP($A1055,ENERGY!$A1055:$E3745,COLUMN(E1055),0)</f>
        <v>71338</v>
      </c>
      <c r="J1055" s="19">
        <f>VLOOKUP($A1055,'HUMAN RESOURCES'!$A1055:$L3745,COLUMN(D1055),0)</f>
        <v>2.3E-2</v>
      </c>
      <c r="K1055" s="19">
        <f>VLOOKUP($A1055,'HUMAN RESOURCES'!$A1055:$L3745,COLUMN(E1055),0)</f>
        <v>0.04</v>
      </c>
      <c r="L1055" s="19">
        <f>VLOOKUP($A1055,'HUMAN RESOURCES'!$A1055:$L3745,COLUMN(F1055),0)</f>
        <v>71</v>
      </c>
      <c r="M1055" s="19">
        <f>VLOOKUP($A1055,'HUMAN RESOURCES'!$A1055:$L3745,COLUMN(G1055),0)</f>
        <v>65</v>
      </c>
      <c r="N1055" s="19">
        <f>VLOOKUP($A1055,'HUMAN RESOURCES'!$A1055:$L3745,COLUMN(H1055),0)</f>
        <v>0.29799999999999999</v>
      </c>
      <c r="O1055" s="19">
        <f>VLOOKUP($A1055,'HUMAN RESOURCES'!$A1055:$L3745,COLUMN(I1055),0)</f>
        <v>0.65800000000000003</v>
      </c>
      <c r="P1055" s="19">
        <f>VLOOKUP($A1055,'HUMAN RESOURCES'!$A1055:$L3745,COLUMN(J1055),0)</f>
        <v>4.3999999999999997E-2</v>
      </c>
      <c r="Q1055" s="19">
        <f>VLOOKUP($A1055,'HUMAN RESOURCES'!$A1055:$L3745,COLUMN(K1055),0)</f>
        <v>28562400</v>
      </c>
      <c r="R1055" s="19">
        <f>VLOOKUP($A1055,'HUMAN RESOURCES'!$A1055:$L3745,COLUMN(L1055),0)</f>
        <v>0.36199999999999999</v>
      </c>
      <c r="S1055" s="19">
        <f>VLOOKUP($A1055,TOURISM!$A1054:$E3744, COLUMN(D1055),0)</f>
        <v>121000000</v>
      </c>
      <c r="T1055" s="19">
        <f>VLOOKUP($A1055,TOURISM!$A1054:$E3744, COLUMN(E1055),0)</f>
        <v>448000000</v>
      </c>
      <c r="U1055" s="19">
        <f>VLOOKUP($A1055,BUSINESS!$A1055:$I3745, COLUMN(H1055),0)</f>
        <v>0.2</v>
      </c>
      <c r="V1055" s="19">
        <f>VLOOKUP($A1055,BUSINESS!$A1055:$I3745, COLUMN(I1055),0)</f>
        <v>0.755</v>
      </c>
    </row>
    <row r="1056" spans="1:22" ht="15" x14ac:dyDescent="0.25">
      <c r="A1056" s="14" t="s">
        <v>126</v>
      </c>
      <c r="B1056" s="15" t="s">
        <v>152</v>
      </c>
      <c r="C1056" s="16" t="s">
        <v>123</v>
      </c>
      <c r="D1056" s="17">
        <v>236000000000</v>
      </c>
      <c r="E1056" s="18">
        <v>4.1000000000000002E-2</v>
      </c>
      <c r="F1056" s="18">
        <v>1893</v>
      </c>
      <c r="G1056" s="18">
        <v>5.3999999999999999E-2</v>
      </c>
      <c r="H1056" s="19">
        <f>VLOOKUP($A1056,ENERGY!$A1056:$E3746,COLUMN(D1056),0)</f>
        <v>21005</v>
      </c>
      <c r="I1056" s="19">
        <f>VLOOKUP($A1056,ENERGY!$A1056:$E3746,COLUMN(E1056),0)</f>
        <v>47231</v>
      </c>
      <c r="J1056" s="19">
        <f>VLOOKUP($A1056,'HUMAN RESOURCES'!$A1056:$L3746,COLUMN(D1056),0)</f>
        <v>2.3E-2</v>
      </c>
      <c r="K1056" s="19">
        <f>VLOOKUP($A1056,'HUMAN RESOURCES'!$A1056:$L3746,COLUMN(E1056),0)</f>
        <v>3.5999999999999997E-2</v>
      </c>
      <c r="L1056" s="19">
        <f>VLOOKUP($A1056,'HUMAN RESOURCES'!$A1056:$L3746,COLUMN(F1056),0)</f>
        <v>68</v>
      </c>
      <c r="M1056" s="19">
        <f>VLOOKUP($A1056,'HUMAN RESOURCES'!$A1056:$L3746,COLUMN(G1056),0)</f>
        <v>66</v>
      </c>
      <c r="N1056" s="19">
        <f>VLOOKUP($A1056,'HUMAN RESOURCES'!$A1056:$L3746,COLUMN(H1056),0)</f>
        <v>0.371</v>
      </c>
      <c r="O1056" s="19">
        <f>VLOOKUP($A1056,'HUMAN RESOURCES'!$A1056:$L3746,COLUMN(I1056),0)</f>
        <v>0.57999999999999996</v>
      </c>
      <c r="P1056" s="19">
        <f>VLOOKUP($A1056,'HUMAN RESOURCES'!$A1056:$L3746,COLUMN(J1056),0)</f>
        <v>4.9000000000000002E-2</v>
      </c>
      <c r="Q1056" s="19">
        <f>VLOOKUP($A1056,'HUMAN RESOURCES'!$A1056:$L3746,COLUMN(K1056),0)</f>
        <v>26846016</v>
      </c>
      <c r="R1056" s="19">
        <f>VLOOKUP($A1056,'HUMAN RESOURCES'!$A1056:$L3746,COLUMN(L1056),0)</f>
        <v>0.16800000000000001</v>
      </c>
      <c r="S1056" s="19">
        <f>VLOOKUP($A1056,TOURISM!$A1055:$E3745, COLUMN(D1056),0)</f>
        <v>378000000</v>
      </c>
      <c r="T1056" s="19">
        <f>VLOOKUP($A1056,TOURISM!$A1055:$E3745, COLUMN(E1056),0)</f>
        <v>528000000</v>
      </c>
      <c r="U1056" s="19">
        <f>VLOOKUP($A1056,BUSINESS!$A1056:$I3746, COLUMN(H1056),0)</f>
        <v>7.9000000000000001E-2</v>
      </c>
      <c r="V1056" s="19">
        <f>VLOOKUP($A1056,BUSINESS!$A1056:$I3746, COLUMN(I1056),0)</f>
        <v>0.34300000000000003</v>
      </c>
    </row>
    <row r="1057" spans="1:22" ht="15" x14ac:dyDescent="0.25">
      <c r="A1057" s="14" t="s">
        <v>126</v>
      </c>
      <c r="B1057" s="15" t="s">
        <v>153</v>
      </c>
      <c r="C1057" s="16" t="s">
        <v>123</v>
      </c>
      <c r="D1057" s="17">
        <v>1090000000000</v>
      </c>
      <c r="E1057" s="18">
        <v>7.2999999999999995E-2</v>
      </c>
      <c r="F1057" s="18">
        <v>1498</v>
      </c>
      <c r="G1057" s="18">
        <v>5.5E-2</v>
      </c>
      <c r="H1057" s="19">
        <f>VLOOKUP($A1057,ENERGY!$A1057:$E3747,COLUMN(D1057),0)</f>
        <v>198667</v>
      </c>
      <c r="I1057" s="19">
        <f>VLOOKUP($A1057,ENERGY!$A1057:$E3747,COLUMN(E1057),0)</f>
        <v>465632</v>
      </c>
      <c r="J1057" s="19">
        <f>VLOOKUP($A1057,'HUMAN RESOURCES'!$A1057:$L3747,COLUMN(D1057),0)</f>
        <v>2.5000000000000001E-2</v>
      </c>
      <c r="K1057" s="19">
        <f>VLOOKUP($A1057,'HUMAN RESOURCES'!$A1057:$L3747,COLUMN(E1057),0)</f>
        <v>2.5000000000000001E-2</v>
      </c>
      <c r="L1057" s="19">
        <f>VLOOKUP($A1057,'HUMAN RESOURCES'!$A1057:$L3747,COLUMN(F1057),0)</f>
        <v>72</v>
      </c>
      <c r="M1057" s="19">
        <f>VLOOKUP($A1057,'HUMAN RESOURCES'!$A1057:$L3747,COLUMN(G1057),0)</f>
        <v>65</v>
      </c>
      <c r="N1057" s="19">
        <f>VLOOKUP($A1057,'HUMAN RESOURCES'!$A1057:$L3747,COLUMN(H1057),0)</f>
        <v>0.35299999999999998</v>
      </c>
      <c r="O1057" s="19">
        <f>VLOOKUP($A1057,'HUMAN RESOURCES'!$A1057:$L3747,COLUMN(I1057),0)</f>
        <v>0.61</v>
      </c>
      <c r="P1057" s="19">
        <f>VLOOKUP($A1057,'HUMAN RESOURCES'!$A1057:$L3747,COLUMN(J1057),0)</f>
        <v>3.6999999999999998E-2</v>
      </c>
      <c r="Q1057" s="19">
        <f>VLOOKUP($A1057,'HUMAN RESOURCES'!$A1057:$L3747,COLUMN(K1057),0)</f>
        <v>93444322</v>
      </c>
      <c r="R1057" s="19">
        <f>VLOOKUP($A1057,'HUMAN RESOURCES'!$A1057:$L3747,COLUMN(L1057),0)</f>
        <v>0.45300000000000001</v>
      </c>
      <c r="S1057" s="19">
        <f>VLOOKUP($A1057,TOURISM!$A1056:$E3746, COLUMN(D1057),0)</f>
        <v>3228000000</v>
      </c>
      <c r="T1057" s="19">
        <f>VLOOKUP($A1057,TOURISM!$A1056:$E3746, COLUMN(E1057),0)</f>
        <v>4194000000</v>
      </c>
      <c r="U1057" s="19">
        <f>VLOOKUP($A1057,BUSINESS!$A1057:$I3747, COLUMN(H1057),0)</f>
        <v>0.25</v>
      </c>
      <c r="V1057" s="19">
        <f>VLOOKUP($A1057,BUSINESS!$A1057:$I3747, COLUMN(I1057),0)</f>
        <v>0.89</v>
      </c>
    </row>
    <row r="1058" spans="1:22" ht="15" x14ac:dyDescent="0.25">
      <c r="A1058" s="14" t="s">
        <v>126</v>
      </c>
      <c r="B1058" s="15" t="s">
        <v>154</v>
      </c>
      <c r="C1058" s="16" t="s">
        <v>123</v>
      </c>
      <c r="D1058" s="17">
        <v>49567521670</v>
      </c>
      <c r="E1058" s="18">
        <v>3.4000000000000002E-2</v>
      </c>
      <c r="F1058" s="18">
        <v>82</v>
      </c>
      <c r="G1058" s="18">
        <v>0.10199999999999999</v>
      </c>
      <c r="H1058" s="19">
        <f>VLOOKUP($A1058,ENERGY!$A1058:$E3748,COLUMN(D1058),0)</f>
        <v>8199</v>
      </c>
      <c r="I1058" s="19">
        <f>VLOOKUP($A1058,ENERGY!$A1058:$E3748,COLUMN(E1058),0)</f>
        <v>11008</v>
      </c>
      <c r="J1058" s="19">
        <f>VLOOKUP($A1058,'HUMAN RESOURCES'!$A1058:$L3748,COLUMN(D1058),0)</f>
        <v>2.5999999999999999E-2</v>
      </c>
      <c r="K1058" s="19">
        <f>VLOOKUP($A1058,'HUMAN RESOURCES'!$A1058:$L3748,COLUMN(E1058),0)</f>
        <v>3.6999999999999998E-2</v>
      </c>
      <c r="L1058" s="19">
        <f>VLOOKUP($A1058,'HUMAN RESOURCES'!$A1058:$L3748,COLUMN(F1058),0)</f>
        <v>73</v>
      </c>
      <c r="M1058" s="19">
        <f>VLOOKUP($A1058,'HUMAN RESOURCES'!$A1058:$L3748,COLUMN(G1058),0)</f>
        <v>68</v>
      </c>
      <c r="N1058" s="19">
        <f>VLOOKUP($A1058,'HUMAN RESOURCES'!$A1058:$L3748,COLUMN(H1058),0)</f>
        <v>0.318</v>
      </c>
      <c r="O1058" s="19">
        <f>VLOOKUP($A1058,'HUMAN RESOURCES'!$A1058:$L3748,COLUMN(I1058),0)</f>
        <v>0.63100000000000001</v>
      </c>
      <c r="P1058" s="19">
        <f>VLOOKUP($A1058,'HUMAN RESOURCES'!$A1058:$L3748,COLUMN(J1058),0)</f>
        <v>0.05</v>
      </c>
      <c r="Q1058" s="19">
        <f>VLOOKUP($A1058,'HUMAN RESOURCES'!$A1058:$L3748,COLUMN(K1058),0)</f>
        <v>14364931</v>
      </c>
      <c r="R1058" s="19">
        <f>VLOOKUP($A1058,'HUMAN RESOURCES'!$A1058:$L3748,COLUMN(L1058),0)</f>
        <v>0.19800000000000001</v>
      </c>
      <c r="S1058" s="19">
        <f>VLOOKUP($A1058,TOURISM!$A1057:$E3747, COLUMN(D1058),0)</f>
        <v>1332000000</v>
      </c>
      <c r="T1058" s="19">
        <f>VLOOKUP($A1058,TOURISM!$A1057:$E3747, COLUMN(E1058),0)</f>
        <v>268000000</v>
      </c>
      <c r="U1058" s="19">
        <f>VLOOKUP($A1058,BUSINESS!$A1058:$I3748, COLUMN(H1058),0)</f>
        <v>1.2999999999999999E-2</v>
      </c>
      <c r="V1058" s="19">
        <f>VLOOKUP($A1058,BUSINESS!$A1058:$I3748, COLUMN(I1058),0)</f>
        <v>0.56699999999999995</v>
      </c>
    </row>
    <row r="1059" spans="1:22" ht="15" x14ac:dyDescent="0.25">
      <c r="A1059" s="14" t="s">
        <v>126</v>
      </c>
      <c r="B1059" s="15" t="s">
        <v>155</v>
      </c>
      <c r="C1059" s="16" t="s">
        <v>123</v>
      </c>
      <c r="D1059" s="17">
        <v>5642178580</v>
      </c>
      <c r="E1059" s="18">
        <v>0.06</v>
      </c>
      <c r="F1059" s="18">
        <v>44</v>
      </c>
      <c r="G1059" s="18">
        <v>0.24199999999999999</v>
      </c>
      <c r="H1059" s="19">
        <f>VLOOKUP($A1059,ENERGY!$A1059:$E3749,COLUMN(D1059),0)</f>
        <v>2129</v>
      </c>
      <c r="I1059" s="19">
        <f>VLOOKUP($A1059,ENERGY!$A1059:$E3749,COLUMN(E1059),0)</f>
        <v>1881</v>
      </c>
      <c r="J1059" s="19">
        <f>VLOOKUP($A1059,'HUMAN RESOURCES'!$A1059:$L3749,COLUMN(D1059),0)</f>
        <v>2.7E-2</v>
      </c>
      <c r="K1059" s="19">
        <f>VLOOKUP($A1059,'HUMAN RESOURCES'!$A1059:$L3749,COLUMN(E1059),0)</f>
        <v>7.2999999999999995E-2</v>
      </c>
      <c r="L1059" s="19">
        <f>VLOOKUP($A1059,'HUMAN RESOURCES'!$A1059:$L3749,COLUMN(F1059),0)</f>
        <v>67</v>
      </c>
      <c r="M1059" s="19">
        <f>VLOOKUP($A1059,'HUMAN RESOURCES'!$A1059:$L3749,COLUMN(G1059),0)</f>
        <v>65</v>
      </c>
      <c r="N1059" s="19">
        <f>VLOOKUP($A1059,'HUMAN RESOURCES'!$A1059:$L3749,COLUMN(H1059),0)</f>
        <v>0.35399999999999998</v>
      </c>
      <c r="O1059" s="19">
        <f>VLOOKUP($A1059,'HUMAN RESOURCES'!$A1059:$L3749,COLUMN(I1059),0)</f>
        <v>0.60199999999999998</v>
      </c>
      <c r="P1059" s="19">
        <f>VLOOKUP($A1059,'HUMAN RESOURCES'!$A1059:$L3749,COLUMN(J1059),0)</f>
        <v>4.2999999999999997E-2</v>
      </c>
      <c r="Q1059" s="19">
        <f>VLOOKUP($A1059,'HUMAN RESOURCES'!$A1059:$L3749,COLUMN(K1059),0)</f>
        <v>173149306</v>
      </c>
      <c r="R1059" s="19">
        <f>VLOOKUP($A1059,'HUMAN RESOURCES'!$A1059:$L3749,COLUMN(L1059),0)</f>
        <v>0.36599999999999999</v>
      </c>
      <c r="S1059" s="19">
        <f>VLOOKUP($A1059,TOURISM!$A1058:$E3748, COLUMN(D1059),0)</f>
        <v>998000000</v>
      </c>
      <c r="T1059" s="19">
        <f>VLOOKUP($A1059,TOURISM!$A1058:$E3748, COLUMN(E1059),0)</f>
        <v>1370000000</v>
      </c>
      <c r="U1059" s="19">
        <f>VLOOKUP($A1059,BUSINESS!$A1059:$I3749, COLUMN(H1059),0)</f>
        <v>0.08</v>
      </c>
      <c r="V1059" s="19">
        <f>VLOOKUP($A1059,BUSINESS!$A1059:$I3749, COLUMN(I1059),0)</f>
        <v>0.57299999999999995</v>
      </c>
    </row>
    <row r="1060" spans="1:22" ht="15" x14ac:dyDescent="0.25">
      <c r="A1060" s="14" t="s">
        <v>126</v>
      </c>
      <c r="B1060" s="15" t="s">
        <v>156</v>
      </c>
      <c r="C1060" s="16" t="s">
        <v>123</v>
      </c>
      <c r="D1060" s="17">
        <v>319000000000</v>
      </c>
      <c r="E1060" s="18">
        <v>3.7999999999999999E-2</v>
      </c>
      <c r="F1060" s="18">
        <v>183</v>
      </c>
      <c r="G1060" s="18">
        <v>5.8999999999999997E-2</v>
      </c>
      <c r="H1060" s="19">
        <f>VLOOKUP($A1060,ENERGY!$A1060:$E3750,COLUMN(D1060),0)</f>
        <v>82257</v>
      </c>
      <c r="I1060" s="19">
        <f>VLOOKUP($A1060,ENERGY!$A1060:$E3750,COLUMN(E1060),0)</f>
        <v>215975</v>
      </c>
      <c r="J1060" s="19">
        <f>VLOOKUP($A1060,'HUMAN RESOURCES'!$A1060:$L3750,COLUMN(D1060),0)</f>
        <v>2.7E-2</v>
      </c>
      <c r="K1060" s="19">
        <f>VLOOKUP($A1060,'HUMAN RESOURCES'!$A1060:$L3750,COLUMN(E1060),0)</f>
        <v>2.7E-2</v>
      </c>
      <c r="L1060" s="19">
        <f>VLOOKUP($A1060,'HUMAN RESOURCES'!$A1060:$L3750,COLUMN(F1060),0)</f>
        <v>74</v>
      </c>
      <c r="M1060" s="19">
        <f>VLOOKUP($A1060,'HUMAN RESOURCES'!$A1060:$L3750,COLUMN(G1060),0)</f>
        <v>65</v>
      </c>
      <c r="N1060" s="19">
        <f>VLOOKUP($A1060,'HUMAN RESOURCES'!$A1060:$L3750,COLUMN(H1060),0)</f>
        <v>0.3</v>
      </c>
      <c r="O1060" s="19">
        <f>VLOOKUP($A1060,'HUMAN RESOURCES'!$A1060:$L3750,COLUMN(I1060),0)</f>
        <v>0.65500000000000003</v>
      </c>
      <c r="P1060" s="19">
        <f>VLOOKUP($A1060,'HUMAN RESOURCES'!$A1060:$L3750,COLUMN(J1060),0)</f>
        <v>4.3999999999999997E-2</v>
      </c>
      <c r="Q1060" s="19">
        <f>VLOOKUP($A1060,'HUMAN RESOURCES'!$A1060:$L3750,COLUMN(K1060),0)</f>
        <v>5447900</v>
      </c>
      <c r="R1060" s="19">
        <f>VLOOKUP($A1060,'HUMAN RESOURCES'!$A1060:$L3750,COLUMN(L1060),0)</f>
        <v>0.35299999999999998</v>
      </c>
      <c r="S1060" s="19">
        <f>VLOOKUP($A1060,TOURISM!$A1059:$E3749, COLUMN(D1060),0)</f>
        <v>336000000</v>
      </c>
      <c r="T1060" s="19">
        <f>VLOOKUP($A1060,TOURISM!$A1059:$E3749, COLUMN(E1060),0)</f>
        <v>398000000</v>
      </c>
      <c r="U1060" s="19">
        <f>VLOOKUP($A1060,BUSINESS!$A1060:$I3750, COLUMN(H1060),0)</f>
        <v>0.184</v>
      </c>
      <c r="V1060" s="19">
        <f>VLOOKUP($A1060,BUSINESS!$A1060:$I3750, COLUMN(I1060),0)</f>
        <v>0.98899999999999999</v>
      </c>
    </row>
    <row r="1061" spans="1:22" ht="15" x14ac:dyDescent="0.25">
      <c r="A1061" s="14" t="s">
        <v>126</v>
      </c>
      <c r="B1061" s="15" t="s">
        <v>157</v>
      </c>
      <c r="C1061" s="16" t="s">
        <v>123</v>
      </c>
      <c r="D1061" s="17">
        <v>934300000</v>
      </c>
      <c r="E1061" s="18">
        <v>5.6000000000000001E-2</v>
      </c>
      <c r="F1061" s="18">
        <v>46</v>
      </c>
      <c r="G1061" s="18">
        <v>0.11</v>
      </c>
      <c r="H1061" s="19">
        <f>VLOOKUP($A1061,ENERGY!$A1061:$E3751,COLUMN(D1061),0)</f>
        <v>14338</v>
      </c>
      <c r="I1061" s="19">
        <f>VLOOKUP($A1061,ENERGY!$A1061:$E3751,COLUMN(E1061),0)</f>
        <v>161</v>
      </c>
      <c r="J1061" s="19">
        <f>VLOOKUP($A1061,'HUMAN RESOURCES'!$A1061:$L3751,COLUMN(D1061),0)</f>
        <v>2.8000000000000001E-2</v>
      </c>
      <c r="K1061" s="19">
        <f>VLOOKUP($A1061,'HUMAN RESOURCES'!$A1061:$L3751,COLUMN(E1061),0)</f>
        <v>5.8999999999999997E-2</v>
      </c>
      <c r="L1061" s="19">
        <f>VLOOKUP($A1061,'HUMAN RESOURCES'!$A1061:$L3751,COLUMN(F1061),0)</f>
        <v>68</v>
      </c>
      <c r="M1061" s="19">
        <f>VLOOKUP($A1061,'HUMAN RESOURCES'!$A1061:$L3751,COLUMN(G1061),0)</f>
        <v>66</v>
      </c>
      <c r="N1061" s="19">
        <f>VLOOKUP($A1061,'HUMAN RESOURCES'!$A1061:$L3751,COLUMN(H1061),0)</f>
        <v>0.36799999999999999</v>
      </c>
      <c r="O1061" s="19">
        <f>VLOOKUP($A1061,'HUMAN RESOURCES'!$A1061:$L3751,COLUMN(I1061),0)</f>
        <v>0.59499999999999997</v>
      </c>
      <c r="P1061" s="19">
        <f>VLOOKUP($A1061,'HUMAN RESOURCES'!$A1061:$L3751,COLUMN(J1061),0)</f>
        <v>3.6999999999999998E-2</v>
      </c>
      <c r="Q1061" s="19">
        <f>VLOOKUP($A1061,'HUMAN RESOURCES'!$A1061:$L3751,COLUMN(K1061),0)</f>
        <v>6395713</v>
      </c>
      <c r="R1061" s="19">
        <f>VLOOKUP($A1061,'HUMAN RESOURCES'!$A1061:$L3751,COLUMN(L1061),0)</f>
        <v>0.33100000000000002</v>
      </c>
      <c r="S1061" s="19">
        <f>VLOOKUP($A1061,TOURISM!$A1060:$E3750, COLUMN(D1061),0)</f>
        <v>385000000</v>
      </c>
      <c r="T1061" s="19">
        <f>VLOOKUP($A1061,TOURISM!$A1060:$E3750, COLUMN(E1061),0)</f>
        <v>215000000</v>
      </c>
      <c r="U1061" s="19">
        <f>VLOOKUP($A1061,BUSINESS!$A1061:$I3751, COLUMN(H1061),0)</f>
        <v>7.0000000000000007E-2</v>
      </c>
      <c r="V1061" s="19">
        <f>VLOOKUP($A1061,BUSINESS!$A1061:$I3751, COLUMN(I1061),0)</f>
        <v>0.626</v>
      </c>
    </row>
    <row r="1062" spans="1:22" ht="15" x14ac:dyDescent="0.25">
      <c r="A1062" s="14" t="s">
        <v>126</v>
      </c>
      <c r="B1062" s="15" t="s">
        <v>158</v>
      </c>
      <c r="C1062" s="16" t="s">
        <v>123</v>
      </c>
      <c r="D1062" s="17">
        <v>22148070175</v>
      </c>
      <c r="E1062" s="18">
        <v>2.1000000000000001E-2</v>
      </c>
      <c r="F1062" s="18">
        <v>95</v>
      </c>
      <c r="G1062" s="19">
        <v>0.12</v>
      </c>
      <c r="H1062" s="19">
        <f>VLOOKUP($A1062,ENERGY!$A1062:$E3752,COLUMN(D1062),0)</f>
        <v>15811</v>
      </c>
      <c r="I1062" s="19">
        <f>VLOOKUP($A1062,ENERGY!$A1062:$E3752,COLUMN(E1062),0)</f>
        <v>40245</v>
      </c>
      <c r="J1062" s="19">
        <f>VLOOKUP($A1062,'HUMAN RESOURCES'!$A1062:$L3752,COLUMN(D1062),0)</f>
        <v>3.3000000000000002E-2</v>
      </c>
      <c r="K1062" s="19">
        <f>VLOOKUP($A1062,'HUMAN RESOURCES'!$A1062:$L3752,COLUMN(E1062),0)</f>
        <v>4.4999999999999998E-2</v>
      </c>
      <c r="L1062" s="19">
        <f>VLOOKUP($A1062,'HUMAN RESOURCES'!$A1062:$L3752,COLUMN(F1062),0)</f>
        <v>70</v>
      </c>
      <c r="M1062" s="19">
        <f>VLOOKUP($A1062,'HUMAN RESOURCES'!$A1062:$L3752,COLUMN(G1062),0)</f>
        <v>64</v>
      </c>
      <c r="N1062" s="19">
        <f>VLOOKUP($A1062,'HUMAN RESOURCES'!$A1062:$L3752,COLUMN(H1062),0)</f>
        <v>0.35899999999999999</v>
      </c>
      <c r="O1062" s="19">
        <f>VLOOKUP($A1062,'HUMAN RESOURCES'!$A1062:$L3752,COLUMN(I1062),0)</f>
        <v>0.60799999999999998</v>
      </c>
      <c r="P1062" s="19">
        <f>VLOOKUP($A1062,'HUMAN RESOURCES'!$A1062:$L3752,COLUMN(J1062),0)</f>
        <v>3.3000000000000002E-2</v>
      </c>
      <c r="Q1062" s="19">
        <f>VLOOKUP($A1062,'HUMAN RESOURCES'!$A1062:$L3752,COLUMN(K1062),0)</f>
        <v>7627326</v>
      </c>
      <c r="R1062" s="19">
        <f>VLOOKUP($A1062,'HUMAN RESOURCES'!$A1062:$L3752,COLUMN(L1062),0)</f>
        <v>0.26500000000000001</v>
      </c>
      <c r="S1062" s="19">
        <f>VLOOKUP($A1062,TOURISM!$A1061:$E3751, COLUMN(D1062),0)</f>
        <v>32400000</v>
      </c>
      <c r="T1062" s="19">
        <f>VLOOKUP($A1062,TOURISM!$A1061:$E3751, COLUMN(E1062),0)</f>
        <v>17800000</v>
      </c>
      <c r="U1062" s="19">
        <f>VLOOKUP($A1062,BUSINESS!$A1062:$I3752, COLUMN(H1062),0)</f>
        <v>0.11600000000000001</v>
      </c>
      <c r="V1062" s="19">
        <f>VLOOKUP($A1062,BUSINESS!$A1062:$I3752, COLUMN(I1062),0)</f>
        <v>0.77900000000000003</v>
      </c>
    </row>
    <row r="1063" spans="1:22" ht="15" x14ac:dyDescent="0.25">
      <c r="A1063" s="14" t="s">
        <v>126</v>
      </c>
      <c r="B1063" s="15" t="s">
        <v>159</v>
      </c>
      <c r="C1063" s="16" t="s">
        <v>123</v>
      </c>
      <c r="D1063" s="17">
        <v>39332770929</v>
      </c>
      <c r="E1063" s="18">
        <v>5.3999999999999999E-2</v>
      </c>
      <c r="F1063" s="18">
        <v>75</v>
      </c>
      <c r="G1063" s="19">
        <v>0.12</v>
      </c>
      <c r="H1063" s="19">
        <f>VLOOKUP($A1063,ENERGY!$A1063:$E3753,COLUMN(D1063),0)</f>
        <v>53188</v>
      </c>
      <c r="I1063" s="19">
        <f>VLOOKUP($A1063,ENERGY!$A1063:$E3753,COLUMN(E1063),0)</f>
        <v>126915</v>
      </c>
      <c r="J1063" s="19">
        <f>VLOOKUP($A1063,'HUMAN RESOURCES'!$A1063:$L3753,COLUMN(D1063),0)</f>
        <v>3.5999999999999997E-2</v>
      </c>
      <c r="K1063" s="19">
        <f>VLOOKUP($A1063,'HUMAN RESOURCES'!$A1063:$L3753,COLUMN(E1063),0)</f>
        <v>5.1999999999999998E-2</v>
      </c>
      <c r="L1063" s="19">
        <f>VLOOKUP($A1063,'HUMAN RESOURCES'!$A1063:$L3753,COLUMN(F1063),0)</f>
        <v>68</v>
      </c>
      <c r="M1063" s="19">
        <f>VLOOKUP($A1063,'HUMAN RESOURCES'!$A1063:$L3753,COLUMN(G1063),0)</f>
        <v>64</v>
      </c>
      <c r="N1063" s="19">
        <f>VLOOKUP($A1063,'HUMAN RESOURCES'!$A1063:$L3753,COLUMN(H1063),0)</f>
        <v>0.47299999999999998</v>
      </c>
      <c r="O1063" s="19">
        <f>VLOOKUP($A1063,'HUMAN RESOURCES'!$A1063:$L3753,COLUMN(I1063),0)</f>
        <v>0.496</v>
      </c>
      <c r="P1063" s="19">
        <f>VLOOKUP($A1063,'HUMAN RESOURCES'!$A1063:$L3753,COLUMN(J1063),0)</f>
        <v>3.1E-2</v>
      </c>
      <c r="Q1063" s="19">
        <f>VLOOKUP($A1063,'HUMAN RESOURCES'!$A1063:$L3753,COLUMN(K1063),0)</f>
        <v>1066409</v>
      </c>
      <c r="R1063" s="19">
        <f>VLOOKUP($A1063,'HUMAN RESOURCES'!$A1063:$L3753,COLUMN(L1063),0)</f>
        <v>0.29499999999999998</v>
      </c>
      <c r="S1063" s="19">
        <f>VLOOKUP($A1063,TOURISM!$A1062:$E3752, COLUMN(D1063),0)</f>
        <v>31000000</v>
      </c>
      <c r="T1063" s="19">
        <f>VLOOKUP($A1063,TOURISM!$A1062:$E3752, COLUMN(E1063),0)</f>
        <v>68000000</v>
      </c>
      <c r="U1063" s="19">
        <f>VLOOKUP($A1063,BUSINESS!$A1063:$I3753, COLUMN(H1063),0)</f>
        <v>2E-3</v>
      </c>
      <c r="V1063" s="19">
        <f>VLOOKUP($A1063,BUSINESS!$A1063:$I3753, COLUMN(I1063),0)</f>
        <v>0.438</v>
      </c>
    </row>
    <row r="1064" spans="1:22" ht="15" x14ac:dyDescent="0.25">
      <c r="A1064" s="14" t="s">
        <v>126</v>
      </c>
      <c r="B1064" s="15" t="s">
        <v>160</v>
      </c>
      <c r="C1064" s="16" t="s">
        <v>123</v>
      </c>
      <c r="D1064" s="17">
        <v>116000000000</v>
      </c>
      <c r="E1064" s="18">
        <v>6.9000000000000006E-2</v>
      </c>
      <c r="F1064" s="18">
        <v>83</v>
      </c>
      <c r="G1064" s="18">
        <v>0.13100000000000001</v>
      </c>
      <c r="H1064" s="19">
        <f>VLOOKUP($A1064,ENERGY!$A1064:$E3754,COLUMN(D1064),0)</f>
        <v>33441</v>
      </c>
      <c r="I1064" s="19">
        <f>VLOOKUP($A1064,ENERGY!$A1064:$E3754,COLUMN(E1064),0)</f>
        <v>70806</v>
      </c>
      <c r="J1064" s="19">
        <f>VLOOKUP($A1064,'HUMAN RESOURCES'!$A1064:$L3754,COLUMN(D1064),0)</f>
        <v>3.7999999999999999E-2</v>
      </c>
      <c r="K1064" s="19">
        <f>VLOOKUP($A1064,'HUMAN RESOURCES'!$A1064:$L3754,COLUMN(E1064),0)</f>
        <v>7.4999999999999997E-2</v>
      </c>
      <c r="L1064" s="19">
        <f>VLOOKUP($A1064,'HUMAN RESOURCES'!$A1064:$L3754,COLUMN(F1064),0)</f>
        <v>61</v>
      </c>
      <c r="M1064" s="19">
        <f>VLOOKUP($A1064,'HUMAN RESOURCES'!$A1064:$L3754,COLUMN(G1064),0)</f>
        <v>58</v>
      </c>
      <c r="N1064" s="19">
        <f>VLOOKUP($A1064,'HUMAN RESOURCES'!$A1064:$L3754,COLUMN(H1064),0)</f>
        <v>0.48599999999999999</v>
      </c>
      <c r="O1064" s="19">
        <f>VLOOKUP($A1064,'HUMAN RESOURCES'!$A1064:$L3754,COLUMN(I1064),0)</f>
        <v>0.49199999999999999</v>
      </c>
      <c r="P1064" s="19">
        <f>VLOOKUP($A1064,'HUMAN RESOURCES'!$A1064:$L3754,COLUMN(J1064),0)</f>
        <v>2.1999999999999999E-2</v>
      </c>
      <c r="Q1064" s="19">
        <f>VLOOKUP($A1064,'HUMAN RESOURCES'!$A1064:$L3754,COLUMN(K1064),0)</f>
        <v>28397812</v>
      </c>
      <c r="R1064" s="19">
        <f>VLOOKUP($A1064,'HUMAN RESOURCES'!$A1064:$L3754,COLUMN(L1064),0)</f>
        <v>0.247</v>
      </c>
      <c r="S1064" s="19">
        <f>VLOOKUP($A1064,TOURISM!$A1063:$E3753, COLUMN(D1064),0)</f>
        <v>138000000</v>
      </c>
      <c r="T1064" s="19">
        <f>VLOOKUP($A1064,TOURISM!$A1063:$E3753, COLUMN(E1064),0)</f>
        <v>86000000</v>
      </c>
      <c r="U1064" s="19">
        <f>VLOOKUP($A1064,BUSINESS!$A1064:$I3754, COLUMN(H1064),0)</f>
        <v>0.04</v>
      </c>
      <c r="V1064" s="19">
        <f>VLOOKUP($A1064,BUSINESS!$A1064:$I3754, COLUMN(I1064),0)</f>
        <v>0.45800000000000002</v>
      </c>
    </row>
    <row r="1065" spans="1:22" ht="15" x14ac:dyDescent="0.25">
      <c r="A1065" s="14" t="s">
        <v>126</v>
      </c>
      <c r="B1065" s="15" t="s">
        <v>127</v>
      </c>
      <c r="C1065" s="16" t="s">
        <v>124</v>
      </c>
      <c r="D1065" s="17">
        <v>17870159082</v>
      </c>
      <c r="E1065" s="18">
        <v>8.4000000000000005E-2</v>
      </c>
      <c r="F1065" s="18">
        <v>48</v>
      </c>
      <c r="G1065" s="18">
        <v>0.151</v>
      </c>
      <c r="H1065" s="19">
        <f>VLOOKUP($A1065,ENERGY!$A1065:$E3755,COLUMN(D1065),0)</f>
        <v>14338</v>
      </c>
      <c r="I1065" s="19">
        <f>VLOOKUP($A1065,ENERGY!$A1065:$E3755,COLUMN(E1065),0)</f>
        <v>645</v>
      </c>
      <c r="J1065" s="19">
        <f>VLOOKUP($A1065,'HUMAN RESOURCES'!$A1065:$L3755,COLUMN(D1065),0)</f>
        <v>8.0000000000000002E-3</v>
      </c>
      <c r="K1065" s="19">
        <f>VLOOKUP($A1065,'HUMAN RESOURCES'!$A1065:$L3755,COLUMN(E1065),0)</f>
        <v>2E-3</v>
      </c>
      <c r="L1065" s="19">
        <f>VLOOKUP($A1065,'HUMAN RESOURCES'!$A1065:$L3755,COLUMN(F1065),0)</f>
        <v>86</v>
      </c>
      <c r="M1065" s="19">
        <f>VLOOKUP($A1065,'HUMAN RESOURCES'!$A1065:$L3755,COLUMN(G1065),0)</f>
        <v>79</v>
      </c>
      <c r="N1065" s="19">
        <f>VLOOKUP($A1065,'HUMAN RESOURCES'!$A1065:$L3755,COLUMN(H1065),0)</f>
        <v>0.13200000000000001</v>
      </c>
      <c r="O1065" s="19">
        <f>VLOOKUP($A1065,'HUMAN RESOURCES'!$A1065:$L3755,COLUMN(I1065),0)</f>
        <v>0.63100000000000001</v>
      </c>
      <c r="P1065" s="19">
        <f>VLOOKUP($A1065,'HUMAN RESOURCES'!$A1065:$L3755,COLUMN(J1065),0)</f>
        <v>0.23699999999999999</v>
      </c>
      <c r="Q1065" s="19">
        <f>VLOOKUP($A1065,'HUMAN RESOURCES'!$A1065:$L3755,COLUMN(K1065),0)</f>
        <v>127817277</v>
      </c>
      <c r="R1065" s="19">
        <f>VLOOKUP($A1065,'HUMAN RESOURCES'!$A1065:$L3755,COLUMN(L1065),0)</f>
        <v>0.91200000000000003</v>
      </c>
      <c r="S1065" s="19">
        <f>VLOOKUP($A1065,TOURISM!$A1064:$E3754, COLUMN(D1065),0)</f>
        <v>12534000000</v>
      </c>
      <c r="T1065" s="19">
        <f>VLOOKUP($A1065,TOURISM!$A1064:$E3754, COLUMN(E1065),0)</f>
        <v>39760000000</v>
      </c>
      <c r="U1065" s="19">
        <f>VLOOKUP($A1065,BUSINESS!$A1065:$I3755, COLUMN(H1065),0)</f>
        <v>0.79100000000000004</v>
      </c>
      <c r="V1065" s="19">
        <f>VLOOKUP($A1065,BUSINESS!$A1065:$I3755, COLUMN(I1065),0)</f>
        <v>1.02</v>
      </c>
    </row>
    <row r="1066" spans="1:22" ht="15" x14ac:dyDescent="0.25">
      <c r="A1066" s="14" t="s">
        <v>126</v>
      </c>
      <c r="B1066" s="15" t="s">
        <v>128</v>
      </c>
      <c r="C1066" s="16" t="s">
        <v>124</v>
      </c>
      <c r="D1066" s="17">
        <v>9260287416</v>
      </c>
      <c r="E1066" s="18">
        <v>4.5999999999999999E-2</v>
      </c>
      <c r="F1066" s="18">
        <v>143</v>
      </c>
      <c r="G1066" s="18">
        <v>0.192</v>
      </c>
      <c r="H1066" s="19">
        <f>VLOOKUP($A1066,ENERGY!$A1066:$E3756,COLUMN(D1066),0)</f>
        <v>2006</v>
      </c>
      <c r="I1066" s="19">
        <f>VLOOKUP($A1066,ENERGY!$A1066:$E3756,COLUMN(E1066),0)</f>
        <v>3542</v>
      </c>
      <c r="J1066" s="19">
        <f>VLOOKUP($A1066,'HUMAN RESOURCES'!$A1066:$L3756,COLUMN(D1066),0)</f>
        <v>8.9999999999999993E-3</v>
      </c>
      <c r="K1066" s="19">
        <f>VLOOKUP($A1066,'HUMAN RESOURCES'!$A1066:$L3756,COLUMN(E1066),0)</f>
        <v>3.0000000000000001E-3</v>
      </c>
      <c r="L1066" s="19">
        <f>VLOOKUP($A1066,'HUMAN RESOURCES'!$A1066:$L3756,COLUMN(F1066),0)</f>
        <v>84</v>
      </c>
      <c r="M1066" s="19">
        <f>VLOOKUP($A1066,'HUMAN RESOURCES'!$A1066:$L3756,COLUMN(G1066),0)</f>
        <v>78</v>
      </c>
      <c r="N1066" s="19">
        <f>VLOOKUP($A1066,'HUMAN RESOURCES'!$A1066:$L3756,COLUMN(H1066),0)</f>
        <v>0.157</v>
      </c>
      <c r="O1066" s="19">
        <f>VLOOKUP($A1066,'HUMAN RESOURCES'!$A1066:$L3756,COLUMN(I1066),0)</f>
        <v>0.72799999999999998</v>
      </c>
      <c r="P1066" s="19">
        <f>VLOOKUP($A1066,'HUMAN RESOURCES'!$A1066:$L3756,COLUMN(J1066),0)</f>
        <v>0.114</v>
      </c>
      <c r="Q1066" s="19">
        <f>VLOOKUP($A1066,'HUMAN RESOURCES'!$A1066:$L3756,COLUMN(K1066),0)</f>
        <v>49779440</v>
      </c>
      <c r="R1066" s="19">
        <f>VLOOKUP($A1066,'HUMAN RESOURCES'!$A1066:$L3756,COLUMN(L1066),0)</f>
        <v>0.82</v>
      </c>
      <c r="S1066" s="19">
        <f>VLOOKUP($A1066,TOURISM!$A1065:$E3755, COLUMN(D1066),0)</f>
        <v>17467000000</v>
      </c>
      <c r="T1066" s="19">
        <f>VLOOKUP($A1066,TOURISM!$A1065:$E3755, COLUMN(E1066),0)</f>
        <v>22209000000</v>
      </c>
      <c r="U1066" s="19">
        <f>VLOOKUP($A1066,BUSINESS!$A1066:$I3756, COLUMN(H1066),0)</f>
        <v>0.83799999999999997</v>
      </c>
      <c r="V1066" s="19">
        <f>VLOOKUP($A1066,BUSINESS!$A1066:$I3756, COLUMN(I1066),0)</f>
        <v>1.077</v>
      </c>
    </row>
    <row r="1067" spans="1:22" ht="15" x14ac:dyDescent="0.25">
      <c r="A1067" s="14" t="s">
        <v>126</v>
      </c>
      <c r="B1067" s="15" t="s">
        <v>129</v>
      </c>
      <c r="C1067" s="16" t="s">
        <v>124</v>
      </c>
      <c r="D1067" s="17">
        <v>52902703376</v>
      </c>
      <c r="E1067" s="18">
        <v>5.2999999999999999E-2</v>
      </c>
      <c r="F1067" s="18">
        <v>310</v>
      </c>
      <c r="G1067" s="18">
        <v>0.20699999999999999</v>
      </c>
      <c r="H1067" s="19">
        <f>VLOOKUP($A1067,ENERGY!$A1067:$E3757,COLUMN(D1067),0)</f>
        <v>11445</v>
      </c>
      <c r="I1067" s="19">
        <f>VLOOKUP($A1067,ENERGY!$A1067:$E3757,COLUMN(E1067),0)</f>
        <v>28771</v>
      </c>
      <c r="J1067" s="19">
        <f>VLOOKUP($A1067,'HUMAN RESOURCES'!$A1067:$L3757,COLUMN(D1067),0)</f>
        <v>0.01</v>
      </c>
      <c r="K1067" s="19">
        <f>VLOOKUP($A1067,'HUMAN RESOURCES'!$A1067:$L3757,COLUMN(E1067),0)</f>
        <v>3.2000000000000001E-2</v>
      </c>
      <c r="L1067" s="19">
        <f>VLOOKUP($A1067,'HUMAN RESOURCES'!$A1067:$L3757,COLUMN(F1067),0)</f>
        <v>82</v>
      </c>
      <c r="M1067" s="19">
        <f>VLOOKUP($A1067,'HUMAN RESOURCES'!$A1067:$L3757,COLUMN(G1067),0)</f>
        <v>78</v>
      </c>
      <c r="N1067" s="19">
        <f>VLOOKUP($A1067,'HUMAN RESOURCES'!$A1067:$L3757,COLUMN(H1067),0)</f>
        <v>0.124</v>
      </c>
      <c r="O1067" s="19">
        <f>VLOOKUP($A1067,'HUMAN RESOURCES'!$A1067:$L3757,COLUMN(I1067),0)</f>
        <v>0.80200000000000005</v>
      </c>
      <c r="P1067" s="19">
        <f>VLOOKUP($A1067,'HUMAN RESOURCES'!$A1067:$L3757,COLUMN(J1067),0)</f>
        <v>7.3999999999999996E-2</v>
      </c>
      <c r="Q1067" s="19">
        <f>VLOOKUP($A1067,'HUMAN RESOURCES'!$A1067:$L3757,COLUMN(K1067),0)</f>
        <v>546278</v>
      </c>
      <c r="R1067" s="19">
        <f>VLOOKUP($A1067,'HUMAN RESOURCES'!$A1067:$L3757,COLUMN(L1067),0)</f>
        <v>1</v>
      </c>
      <c r="S1067" s="19">
        <f>VLOOKUP($A1067,TOURISM!$A1066:$E3756, COLUMN(D1067),0)</f>
        <v>38976000000</v>
      </c>
      <c r="T1067" s="19">
        <f>VLOOKUP($A1067,TOURISM!$A1066:$E3756, COLUMN(E1067),0)</f>
        <v>1476000000</v>
      </c>
      <c r="U1067" s="19">
        <f>VLOOKUP($A1067,BUSINESS!$A1067:$I3757, COLUMN(H1067),0)</f>
        <v>0.60199999999999998</v>
      </c>
      <c r="V1067" s="19">
        <f>VLOOKUP($A1067,BUSINESS!$A1067:$I3757, COLUMN(I1067),0)</f>
        <v>2.4769999999999999</v>
      </c>
    </row>
    <row r="1068" spans="1:22" ht="15" x14ac:dyDescent="0.25">
      <c r="A1068" s="14" t="s">
        <v>126</v>
      </c>
      <c r="B1068" s="15" t="s">
        <v>130</v>
      </c>
      <c r="C1068" s="16" t="s">
        <v>124</v>
      </c>
      <c r="D1068" s="17">
        <v>100000000000</v>
      </c>
      <c r="E1068" s="18">
        <v>3.6999999999999998E-2</v>
      </c>
      <c r="F1068" s="18">
        <v>24</v>
      </c>
      <c r="G1068" s="18">
        <v>0.13</v>
      </c>
      <c r="H1068" s="19">
        <f>VLOOKUP($A1068,ENERGY!$A1068:$E3758,COLUMN(D1068),0)</f>
        <v>20223</v>
      </c>
      <c r="I1068" s="19">
        <f>VLOOKUP($A1068,ENERGY!$A1068:$E3758,COLUMN(E1068),0)</f>
        <v>32457</v>
      </c>
      <c r="J1068" s="19">
        <f>VLOOKUP($A1068,'HUMAN RESOURCES'!$A1068:$L3758,COLUMN(D1068),0)</f>
        <v>0.01</v>
      </c>
      <c r="K1068" s="19">
        <f>VLOOKUP($A1068,'HUMAN RESOURCES'!$A1068:$L3758,COLUMN(E1068),0)</f>
        <v>2E-3</v>
      </c>
      <c r="L1068" s="19">
        <f>VLOOKUP($A1068,'HUMAN RESOURCES'!$A1068:$L3758,COLUMN(F1068),0)</f>
        <v>84</v>
      </c>
      <c r="M1068" s="19">
        <f>VLOOKUP($A1068,'HUMAN RESOURCES'!$A1068:$L3758,COLUMN(G1068),0)</f>
        <v>80</v>
      </c>
      <c r="N1068" s="19">
        <f>VLOOKUP($A1068,'HUMAN RESOURCES'!$A1068:$L3758,COLUMN(H1068),0)</f>
        <v>0.16900000000000001</v>
      </c>
      <c r="O1068" s="19">
        <f>VLOOKUP($A1068,'HUMAN RESOURCES'!$A1068:$L3758,COLUMN(I1068),0)</f>
        <v>0.73699999999999999</v>
      </c>
      <c r="P1068" s="19">
        <f>VLOOKUP($A1068,'HUMAN RESOURCES'!$A1068:$L3758,COLUMN(J1068),0)</f>
        <v>9.2999999999999999E-2</v>
      </c>
      <c r="Q1068" s="19">
        <f>VLOOKUP($A1068,'HUMAN RESOURCES'!$A1068:$L3758,COLUMN(K1068),0)</f>
        <v>5183700</v>
      </c>
      <c r="R1068" s="19">
        <f>VLOOKUP($A1068,'HUMAN RESOURCES'!$A1068:$L3758,COLUMN(L1068),0)</f>
        <v>1</v>
      </c>
      <c r="S1068" s="19">
        <f>VLOOKUP($A1068,TOURISM!$A1067:$E3757, COLUMN(D1068),0)</f>
        <v>18082000000</v>
      </c>
      <c r="T1068" s="19">
        <f>VLOOKUP($A1068,TOURISM!$A1067:$E3757, COLUMN(E1068),0)</f>
        <v>21437000000</v>
      </c>
      <c r="U1068" s="19">
        <f>VLOOKUP($A1068,BUSINESS!$A1068:$I3758, COLUMN(H1068),0)</f>
        <v>0.71</v>
      </c>
      <c r="V1068" s="19">
        <f>VLOOKUP($A1068,BUSINESS!$A1068:$I3758, COLUMN(I1068),0)</f>
        <v>1.5009999999999999</v>
      </c>
    </row>
    <row r="1069" spans="1:22" ht="15" x14ac:dyDescent="0.25">
      <c r="A1069" s="14" t="s">
        <v>126</v>
      </c>
      <c r="B1069" s="15" t="s">
        <v>131</v>
      </c>
      <c r="C1069" s="16" t="s">
        <v>124</v>
      </c>
      <c r="D1069" s="17">
        <v>1585396256</v>
      </c>
      <c r="E1069" s="18">
        <v>4.1000000000000002E-2</v>
      </c>
      <c r="F1069" s="18">
        <v>90</v>
      </c>
      <c r="G1069" s="18">
        <v>0.14000000000000001</v>
      </c>
      <c r="H1069" s="19">
        <f>VLOOKUP($A1069,ENERGY!$A1069:$E3759,COLUMN(D1069),0)</f>
        <v>14338</v>
      </c>
      <c r="I1069" s="19">
        <f>VLOOKUP($A1069,ENERGY!$A1069:$E3759,COLUMN(E1069),0)</f>
        <v>389</v>
      </c>
      <c r="J1069" s="19">
        <f>VLOOKUP($A1069,'HUMAN RESOURCES'!$A1069:$L3759,COLUMN(D1069),0)</f>
        <v>1.0999999999999999E-2</v>
      </c>
      <c r="K1069" s="19">
        <f>VLOOKUP($A1069,'HUMAN RESOURCES'!$A1069:$L3759,COLUMN(E1069),0)</f>
        <v>1.2E-2</v>
      </c>
      <c r="L1069" s="19">
        <f>VLOOKUP($A1069,'HUMAN RESOURCES'!$A1069:$L3759,COLUMN(F1069),0)</f>
        <v>77</v>
      </c>
      <c r="M1069" s="19">
        <f>VLOOKUP($A1069,'HUMAN RESOURCES'!$A1069:$L3759,COLUMN(G1069),0)</f>
        <v>71</v>
      </c>
      <c r="N1069" s="19">
        <f>VLOOKUP($A1069,'HUMAN RESOURCES'!$A1069:$L3759,COLUMN(H1069),0)</f>
        <v>0.189</v>
      </c>
      <c r="O1069" s="19">
        <f>VLOOKUP($A1069,'HUMAN RESOURCES'!$A1069:$L3759,COLUMN(I1069),0)</f>
        <v>0.72</v>
      </c>
      <c r="P1069" s="19">
        <f>VLOOKUP($A1069,'HUMAN RESOURCES'!$A1069:$L3759,COLUMN(J1069),0)</f>
        <v>9.0999999999999998E-2</v>
      </c>
      <c r="Q1069" s="19">
        <f>VLOOKUP($A1069,'HUMAN RESOURCES'!$A1069:$L3759,COLUMN(K1069),0)</f>
        <v>66576332</v>
      </c>
      <c r="R1069" s="19">
        <f>VLOOKUP($A1069,'HUMAN RESOURCES'!$A1069:$L3759,COLUMN(L1069),0)</f>
        <v>0.45400000000000001</v>
      </c>
      <c r="S1069" s="19">
        <f>VLOOKUP($A1069,TOURISM!$A1068:$E3758, COLUMN(D1069),0)</f>
        <v>30926000000</v>
      </c>
      <c r="T1069" s="19">
        <f>VLOOKUP($A1069,TOURISM!$A1068:$E3758, COLUMN(E1069),0)</f>
        <v>7320000000</v>
      </c>
      <c r="U1069" s="19">
        <f>VLOOKUP($A1069,BUSINESS!$A1069:$I3759, COLUMN(H1069),0)</f>
        <v>0.23699999999999999</v>
      </c>
      <c r="V1069" s="19">
        <f>VLOOKUP($A1069,BUSINESS!$A1069:$I3759, COLUMN(I1069),0)</f>
        <v>1.163</v>
      </c>
    </row>
    <row r="1070" spans="1:22" ht="15" x14ac:dyDescent="0.25">
      <c r="A1070" s="14" t="s">
        <v>126</v>
      </c>
      <c r="B1070" s="15" t="s">
        <v>132</v>
      </c>
      <c r="C1070" s="16" t="s">
        <v>124</v>
      </c>
      <c r="D1070" s="17">
        <v>12369708859</v>
      </c>
      <c r="E1070" s="18">
        <v>2.7E-2</v>
      </c>
      <c r="F1070" s="18">
        <v>844</v>
      </c>
      <c r="G1070" s="18">
        <v>5.5E-2</v>
      </c>
      <c r="H1070" s="19">
        <f>VLOOKUP($A1070,ENERGY!$A1070:$E3760,COLUMN(D1070),0)</f>
        <v>2208</v>
      </c>
      <c r="I1070" s="19">
        <f>VLOOKUP($A1070,ENERGY!$A1070:$E3760,COLUMN(E1070),0)</f>
        <v>6197</v>
      </c>
      <c r="J1070" s="19">
        <f>VLOOKUP($A1070,'HUMAN RESOURCES'!$A1070:$L3760,COLUMN(D1070),0)</f>
        <v>1.2E-2</v>
      </c>
      <c r="K1070" s="19">
        <f>VLOOKUP($A1070,'HUMAN RESOURCES'!$A1070:$L3760,COLUMN(E1070),0)</f>
        <v>1.2999999999999999E-2</v>
      </c>
      <c r="L1070" s="19">
        <f>VLOOKUP($A1070,'HUMAN RESOURCES'!$A1070:$L3760,COLUMN(F1070),0)</f>
        <v>76</v>
      </c>
      <c r="M1070" s="19">
        <f>VLOOKUP($A1070,'HUMAN RESOURCES'!$A1070:$L3760,COLUMN(G1070),0)</f>
        <v>74</v>
      </c>
      <c r="N1070" s="19">
        <f>VLOOKUP($A1070,'HUMAN RESOURCES'!$A1070:$L3760,COLUMN(H1070),0)</f>
        <v>0.18</v>
      </c>
      <c r="O1070" s="19">
        <f>VLOOKUP($A1070,'HUMAN RESOURCES'!$A1070:$L3760,COLUMN(I1070),0)</f>
        <v>0.73499999999999999</v>
      </c>
      <c r="P1070" s="19">
        <f>VLOOKUP($A1070,'HUMAN RESOURCES'!$A1070:$L3760,COLUMN(J1070),0)</f>
        <v>8.5000000000000006E-2</v>
      </c>
      <c r="Q1070" s="19">
        <f>VLOOKUP($A1070,'HUMAN RESOURCES'!$A1070:$L3760,COLUMN(K1070),0)</f>
        <v>1344130000</v>
      </c>
      <c r="R1070" s="19">
        <f>VLOOKUP($A1070,'HUMAN RESOURCES'!$A1070:$L3760,COLUMN(L1070),0)</f>
        <v>0.50600000000000001</v>
      </c>
      <c r="S1070" s="19">
        <f>VLOOKUP($A1070,TOURISM!$A1069:$E3759, COLUMN(D1070),0)</f>
        <v>53313000000</v>
      </c>
      <c r="T1070" s="19">
        <f>VLOOKUP($A1070,TOURISM!$A1069:$E3759, COLUMN(E1070),0)</f>
        <v>79010000000</v>
      </c>
      <c r="U1070" s="19">
        <f>VLOOKUP($A1070,BUSINESS!$A1070:$I3760, COLUMN(H1070),0)</f>
        <v>0.38300000000000001</v>
      </c>
      <c r="V1070" s="19">
        <f>VLOOKUP($A1070,BUSINESS!$A1070:$I3760, COLUMN(I1070),0)</f>
        <v>0.72099999999999997</v>
      </c>
    </row>
    <row r="1071" spans="1:22" ht="15" x14ac:dyDescent="0.25">
      <c r="A1071" s="14" t="s">
        <v>126</v>
      </c>
      <c r="B1071" s="15" t="s">
        <v>133</v>
      </c>
      <c r="C1071" s="16" t="s">
        <v>124</v>
      </c>
      <c r="D1071" s="17">
        <v>11242266334</v>
      </c>
      <c r="E1071" s="18">
        <v>5.8000000000000003E-2</v>
      </c>
      <c r="F1071" s="18">
        <v>46</v>
      </c>
      <c r="G1071" s="19">
        <v>0.12</v>
      </c>
      <c r="H1071" s="19">
        <f>VLOOKUP($A1071,ENERGY!$A1071:$E3761,COLUMN(D1071),0)</f>
        <v>3430</v>
      </c>
      <c r="I1071" s="19">
        <f>VLOOKUP($A1071,ENERGY!$A1071:$E3761,COLUMN(E1071),0)</f>
        <v>2252</v>
      </c>
      <c r="J1071" s="19">
        <f>VLOOKUP($A1071,'HUMAN RESOURCES'!$A1071:$L3761,COLUMN(D1071),0)</f>
        <v>1.4E-2</v>
      </c>
      <c r="K1071" s="19">
        <f>VLOOKUP($A1071,'HUMAN RESOURCES'!$A1071:$L3761,COLUMN(E1071),0)</f>
        <v>2.4E-2</v>
      </c>
      <c r="L1071" s="19">
        <f>VLOOKUP($A1071,'HUMAN RESOURCES'!$A1071:$L3761,COLUMN(F1071),0)</f>
        <v>73</v>
      </c>
      <c r="M1071" s="19">
        <f>VLOOKUP($A1071,'HUMAN RESOURCES'!$A1071:$L3761,COLUMN(G1071),0)</f>
        <v>66</v>
      </c>
      <c r="N1071" s="19">
        <f>VLOOKUP($A1071,'HUMAN RESOURCES'!$A1071:$L3761,COLUMN(H1071),0)</f>
        <v>0.223</v>
      </c>
      <c r="O1071" s="19">
        <f>VLOOKUP($A1071,'HUMAN RESOURCES'!$A1071:$L3761,COLUMN(I1071),0)</f>
        <v>0.68700000000000006</v>
      </c>
      <c r="P1071" s="19">
        <f>VLOOKUP($A1071,'HUMAN RESOURCES'!$A1071:$L3761,COLUMN(J1071),0)</f>
        <v>0.09</v>
      </c>
      <c r="Q1071" s="19">
        <f>VLOOKUP($A1071,'HUMAN RESOURCES'!$A1071:$L3761,COLUMN(K1071),0)</f>
        <v>24631291</v>
      </c>
      <c r="R1071" s="19">
        <f>VLOOKUP($A1071,'HUMAN RESOURCES'!$A1071:$L3761,COLUMN(L1071),0)</f>
        <v>0.60299999999999998</v>
      </c>
      <c r="S1071" s="19">
        <f>VLOOKUP($A1071,TOURISM!$A1070:$E3760, COLUMN(D1071),0)</f>
        <v>2478709140</v>
      </c>
      <c r="T1071" s="19">
        <f>VLOOKUP($A1071,TOURISM!$A1070:$E3760, COLUMN(E1071),0)</f>
        <v>448000000</v>
      </c>
      <c r="U1071" s="19">
        <f>VLOOKUP($A1071,BUSINESS!$A1071:$I3761, COLUMN(H1071),0)</f>
        <v>0.129</v>
      </c>
      <c r="V1071" s="19">
        <f>VLOOKUP($A1071,BUSINESS!$A1071:$I3761, COLUMN(I1071),0)</f>
        <v>4.1000000000000002E-2</v>
      </c>
    </row>
    <row r="1072" spans="1:22" ht="15" x14ac:dyDescent="0.25">
      <c r="A1072" s="14" t="s">
        <v>126</v>
      </c>
      <c r="B1072" s="15" t="s">
        <v>134</v>
      </c>
      <c r="C1072" s="16" t="s">
        <v>124</v>
      </c>
      <c r="D1072" s="17">
        <v>5930000000000</v>
      </c>
      <c r="E1072" s="18">
        <v>0.05</v>
      </c>
      <c r="F1072" s="18">
        <v>216</v>
      </c>
      <c r="G1072" s="18">
        <v>5.8000000000000003E-2</v>
      </c>
      <c r="H1072" s="19">
        <f>VLOOKUP($A1072,ENERGY!$A1072:$E3762,COLUMN(D1072),0)</f>
        <v>1186797</v>
      </c>
      <c r="I1072" s="19">
        <f>VLOOKUP($A1072,ENERGY!$A1072:$E3762,COLUMN(E1072),0)</f>
        <v>3487566</v>
      </c>
      <c r="J1072" s="19">
        <f>VLOOKUP($A1072,'HUMAN RESOURCES'!$A1072:$L3762,COLUMN(D1072),0)</f>
        <v>1.4E-2</v>
      </c>
      <c r="K1072" s="19">
        <f>VLOOKUP($A1072,'HUMAN RESOURCES'!$A1072:$L3762,COLUMN(E1072),0)</f>
        <v>1.4E-2</v>
      </c>
      <c r="L1072" s="19">
        <f>VLOOKUP($A1072,'HUMAN RESOURCES'!$A1072:$L3762,COLUMN(F1072),0)</f>
        <v>78</v>
      </c>
      <c r="M1072" s="19">
        <f>VLOOKUP($A1072,'HUMAN RESOURCES'!$A1072:$L3762,COLUMN(G1072),0)</f>
        <v>70</v>
      </c>
      <c r="N1072" s="19">
        <f>VLOOKUP($A1072,'HUMAN RESOURCES'!$A1072:$L3762,COLUMN(H1072),0)</f>
        <v>0.17399999999999999</v>
      </c>
      <c r="O1072" s="19">
        <f>VLOOKUP($A1072,'HUMAN RESOURCES'!$A1072:$L3762,COLUMN(I1072),0)</f>
        <v>0.68400000000000005</v>
      </c>
      <c r="P1072" s="19">
        <f>VLOOKUP($A1072,'HUMAN RESOURCES'!$A1072:$L3762,COLUMN(J1072),0)</f>
        <v>0.14199999999999999</v>
      </c>
      <c r="Q1072" s="19">
        <f>VLOOKUP($A1072,'HUMAN RESOURCES'!$A1072:$L3762,COLUMN(K1072),0)</f>
        <v>4483350</v>
      </c>
      <c r="R1072" s="19">
        <f>VLOOKUP($A1072,'HUMAN RESOURCES'!$A1072:$L3762,COLUMN(L1072),0)</f>
        <v>0.53</v>
      </c>
      <c r="S1072" s="19">
        <f>VLOOKUP($A1072,TOURISM!$A1071:$E3761, COLUMN(D1072),0)</f>
        <v>1069000000</v>
      </c>
      <c r="T1072" s="19">
        <f>VLOOKUP($A1072,TOURISM!$A1071:$E3761, COLUMN(E1072),0)</f>
        <v>384000000</v>
      </c>
      <c r="U1072" s="19">
        <f>VLOOKUP($A1072,BUSINESS!$A1072:$I3762, COLUMN(H1072),0)</f>
        <v>0.315</v>
      </c>
      <c r="V1072" s="19">
        <f>VLOOKUP($A1072,BUSINESS!$A1072:$I3762, COLUMN(I1072),0)</f>
        <v>1.0129999999999999</v>
      </c>
    </row>
    <row r="1073" spans="1:22" ht="15" x14ac:dyDescent="0.25">
      <c r="A1073" s="14" t="s">
        <v>126</v>
      </c>
      <c r="B1073" s="15" t="s">
        <v>135</v>
      </c>
      <c r="C1073" s="16" t="s">
        <v>124</v>
      </c>
      <c r="D1073" s="17">
        <v>14434619972</v>
      </c>
      <c r="E1073" s="18">
        <v>9.4E-2</v>
      </c>
      <c r="F1073" s="18">
        <v>310</v>
      </c>
      <c r="G1073" s="18">
        <v>0.15</v>
      </c>
      <c r="H1073" s="19">
        <f>VLOOKUP($A1073,ENERGY!$A1073:$E3763,COLUMN(D1073),0)</f>
        <v>2570</v>
      </c>
      <c r="I1073" s="19">
        <f>VLOOKUP($A1073,ENERGY!$A1073:$E3763,COLUMN(E1073),0)</f>
        <v>3770</v>
      </c>
      <c r="J1073" s="19">
        <f>VLOOKUP($A1073,'HUMAN RESOURCES'!$A1073:$L3763,COLUMN(D1073),0)</f>
        <v>1.4E-2</v>
      </c>
      <c r="K1073" s="19">
        <f>VLOOKUP($A1073,'HUMAN RESOURCES'!$A1073:$L3763,COLUMN(E1073),0)</f>
        <v>1.4999999999999999E-2</v>
      </c>
      <c r="L1073" s="19">
        <f>VLOOKUP($A1073,'HUMAN RESOURCES'!$A1073:$L3763,COLUMN(F1073),0)</f>
        <v>78</v>
      </c>
      <c r="M1073" s="19">
        <f>VLOOKUP($A1073,'HUMAN RESOURCES'!$A1073:$L3763,COLUMN(G1073),0)</f>
        <v>71</v>
      </c>
      <c r="N1073" s="19">
        <f>VLOOKUP($A1073,'HUMAN RESOURCES'!$A1073:$L3763,COLUMN(H1073),0)</f>
        <v>0.20399999999999999</v>
      </c>
      <c r="O1073" s="19">
        <f>VLOOKUP($A1073,'HUMAN RESOURCES'!$A1073:$L3763,COLUMN(I1073),0)</f>
        <v>0.69199999999999995</v>
      </c>
      <c r="P1073" s="19">
        <f>VLOOKUP($A1073,'HUMAN RESOURCES'!$A1073:$L3763,COLUMN(J1073),0)</f>
        <v>0.104</v>
      </c>
      <c r="Q1073" s="19">
        <f>VLOOKUP($A1073,'HUMAN RESOURCES'!$A1073:$L3763,COLUMN(K1073),0)</f>
        <v>2964120</v>
      </c>
      <c r="R1073" s="19">
        <f>VLOOKUP($A1073,'HUMAN RESOURCES'!$A1073:$L3763,COLUMN(L1073),0)</f>
        <v>0.63400000000000001</v>
      </c>
      <c r="S1073" s="19">
        <f>VLOOKUP($A1073,TOURISM!$A1072:$E3762, COLUMN(D1073),0)</f>
        <v>486000000</v>
      </c>
      <c r="T1073" s="19">
        <f>VLOOKUP($A1073,TOURISM!$A1072:$E3762, COLUMN(E1073),0)</f>
        <v>546000000</v>
      </c>
      <c r="U1073" s="19">
        <f>VLOOKUP($A1073,BUSINESS!$A1073:$I3763, COLUMN(H1073),0)</f>
        <v>0.32</v>
      </c>
      <c r="V1073" s="19">
        <f>VLOOKUP($A1073,BUSINESS!$A1073:$I3763, COLUMN(I1073),0)</f>
        <v>1.083</v>
      </c>
    </row>
    <row r="1074" spans="1:22" ht="15" x14ac:dyDescent="0.25">
      <c r="A1074" s="14" t="s">
        <v>126</v>
      </c>
      <c r="B1074" s="15" t="s">
        <v>136</v>
      </c>
      <c r="C1074" s="16" t="s">
        <v>124</v>
      </c>
      <c r="D1074" s="17">
        <v>249000000000</v>
      </c>
      <c r="E1074" s="21">
        <v>6.4000000000000001E-2</v>
      </c>
      <c r="F1074" s="19">
        <v>190</v>
      </c>
      <c r="G1074" s="18">
        <v>0.05</v>
      </c>
      <c r="H1074" s="19">
        <f>VLOOKUP($A1074,ENERGY!$A1074:$E3764,COLUMN(D1074),0)</f>
        <v>14145</v>
      </c>
      <c r="I1074" s="19">
        <f>VLOOKUP($A1074,ENERGY!$A1074:$E3764,COLUMN(E1074),0)</f>
        <v>37972</v>
      </c>
      <c r="J1074" s="19">
        <f>VLOOKUP($A1074,'HUMAN RESOURCES'!$A1074:$L3764,COLUMN(D1074),0)</f>
        <v>1.4E-2</v>
      </c>
      <c r="K1074" s="19">
        <f>VLOOKUP($A1074,'HUMAN RESOURCES'!$A1074:$L3764,COLUMN(E1074),0)</f>
        <v>3.2000000000000001E-2</v>
      </c>
      <c r="L1074" s="19">
        <f>VLOOKUP($A1074,'HUMAN RESOURCES'!$A1074:$L3764,COLUMN(F1074),0)</f>
        <v>87</v>
      </c>
      <c r="M1074" s="19">
        <f>VLOOKUP($A1074,'HUMAN RESOURCES'!$A1074:$L3764,COLUMN(G1074),0)</f>
        <v>80</v>
      </c>
      <c r="N1074" s="19">
        <f>VLOOKUP($A1074,'HUMAN RESOURCES'!$A1074:$L3764,COLUMN(H1074),0)</f>
        <v>0.11899999999999999</v>
      </c>
      <c r="O1074" s="19">
        <f>VLOOKUP($A1074,'HUMAN RESOURCES'!$A1074:$L3764,COLUMN(I1074),0)</f>
        <v>0.749</v>
      </c>
      <c r="P1074" s="19">
        <f>VLOOKUP($A1074,'HUMAN RESOURCES'!$A1074:$L3764,COLUMN(J1074),0)</f>
        <v>0.13200000000000001</v>
      </c>
      <c r="Q1074" s="19">
        <f>VLOOKUP($A1074,'HUMAN RESOURCES'!$A1074:$L3764,COLUMN(K1074),0)</f>
        <v>7071600</v>
      </c>
      <c r="R1074" s="19">
        <f>VLOOKUP($A1074,'HUMAN RESOURCES'!$A1074:$L3764,COLUMN(L1074),0)</f>
        <v>1</v>
      </c>
      <c r="S1074" s="19">
        <f>VLOOKUP($A1074,TOURISM!$A1073:$E3763, COLUMN(D1074),0)</f>
        <v>33169000000</v>
      </c>
      <c r="T1074" s="19">
        <f>VLOOKUP($A1074,TOURISM!$A1073:$E3763, COLUMN(E1074),0)</f>
        <v>19172000000</v>
      </c>
      <c r="U1074" s="19">
        <f>VLOOKUP($A1074,BUSINESS!$A1074:$I3764, COLUMN(H1074),0)</f>
        <v>0.72199999999999998</v>
      </c>
      <c r="V1074" s="19">
        <f>VLOOKUP($A1074,BUSINESS!$A1074:$I3764, COLUMN(I1074),0)</f>
        <v>2.1549999999999998</v>
      </c>
    </row>
    <row r="1075" spans="1:22" ht="15" x14ac:dyDescent="0.25">
      <c r="A1075" s="14" t="s">
        <v>126</v>
      </c>
      <c r="B1075" s="15" t="s">
        <v>137</v>
      </c>
      <c r="C1075" s="16" t="s">
        <v>124</v>
      </c>
      <c r="D1075" s="17">
        <v>1880000000000</v>
      </c>
      <c r="E1075" s="18">
        <v>3.9E-2</v>
      </c>
      <c r="F1075" s="18">
        <v>62</v>
      </c>
      <c r="G1075" s="18">
        <v>0.10199999999999999</v>
      </c>
      <c r="H1075" s="19">
        <f>VLOOKUP($A1075,ENERGY!$A1075:$E3765,COLUMN(D1075),0)</f>
        <v>464501</v>
      </c>
      <c r="I1075" s="19">
        <f>VLOOKUP($A1075,ENERGY!$A1075:$E3765,COLUMN(E1075),0)</f>
        <v>1203843</v>
      </c>
      <c r="J1075" s="19">
        <f>VLOOKUP($A1075,'HUMAN RESOURCES'!$A1075:$L3765,COLUMN(D1075),0)</f>
        <v>1.6E-2</v>
      </c>
      <c r="K1075" s="19">
        <f>VLOOKUP($A1075,'HUMAN RESOURCES'!$A1075:$L3765,COLUMN(E1075),0)</f>
        <v>0.02</v>
      </c>
      <c r="L1075" s="19">
        <f>VLOOKUP($A1075,'HUMAN RESOURCES'!$A1075:$L3765,COLUMN(F1075),0)</f>
        <v>80</v>
      </c>
      <c r="M1075" s="19">
        <f>VLOOKUP($A1075,'HUMAN RESOURCES'!$A1075:$L3765,COLUMN(G1075),0)</f>
        <v>71</v>
      </c>
      <c r="N1075" s="19">
        <f>VLOOKUP($A1075,'HUMAN RESOURCES'!$A1075:$L3765,COLUMN(H1075),0)</f>
        <v>0.23100000000000001</v>
      </c>
      <c r="O1075" s="19">
        <f>VLOOKUP($A1075,'HUMAN RESOURCES'!$A1075:$L3765,COLUMN(I1075),0)</f>
        <v>0.70299999999999996</v>
      </c>
      <c r="P1075" s="19">
        <f>VLOOKUP($A1075,'HUMAN RESOURCES'!$A1075:$L3765,COLUMN(J1075),0)</f>
        <v>6.5000000000000002E-2</v>
      </c>
      <c r="Q1075" s="19">
        <f>VLOOKUP($A1075,'HUMAN RESOURCES'!$A1075:$L3765,COLUMN(K1075),0)</f>
        <v>87840000</v>
      </c>
      <c r="R1075" s="19">
        <f>VLOOKUP($A1075,'HUMAN RESOURCES'!$A1075:$L3765,COLUMN(L1075),0)</f>
        <v>0.31</v>
      </c>
      <c r="S1075" s="19">
        <f>VLOOKUP($A1075,TOURISM!$A1074:$E3764, COLUMN(D1075),0)</f>
        <v>5710000000</v>
      </c>
      <c r="T1075" s="19">
        <f>VLOOKUP($A1075,TOURISM!$A1074:$E3764, COLUMN(E1075),0)</f>
        <v>1710000000</v>
      </c>
      <c r="U1075" s="19">
        <f>VLOOKUP($A1075,BUSINESS!$A1075:$I3765, COLUMN(H1075),0)</f>
        <v>0.35099999999999998</v>
      </c>
      <c r="V1075" s="19">
        <f>VLOOKUP($A1075,BUSINESS!$A1075:$I3765, COLUMN(I1075),0)</f>
        <v>1.4159999999999999</v>
      </c>
    </row>
    <row r="1076" spans="1:22" ht="15" x14ac:dyDescent="0.25">
      <c r="A1076" s="14" t="s">
        <v>126</v>
      </c>
      <c r="B1076" s="15" t="s">
        <v>138</v>
      </c>
      <c r="C1076" s="16" t="s">
        <v>124</v>
      </c>
      <c r="D1076" s="17">
        <v>846000000000</v>
      </c>
      <c r="E1076" s="18">
        <v>2.9000000000000001E-2</v>
      </c>
      <c r="F1076" s="18">
        <v>99</v>
      </c>
      <c r="G1076" s="18">
        <v>0.124</v>
      </c>
      <c r="H1076" s="19">
        <f>VLOOKUP($A1076,ENERGY!$A1076:$E3766,COLUMN(D1076),0)</f>
        <v>158963</v>
      </c>
      <c r="I1076" s="19">
        <f>VLOOKUP($A1076,ENERGY!$A1076:$E3766,COLUMN(E1076),0)</f>
        <v>294907</v>
      </c>
      <c r="J1076" s="19">
        <f>VLOOKUP($A1076,'HUMAN RESOURCES'!$A1076:$L3766,COLUMN(D1076),0)</f>
        <v>1.6E-2</v>
      </c>
      <c r="K1076" s="19">
        <f>VLOOKUP($A1076,'HUMAN RESOURCES'!$A1076:$L3766,COLUMN(E1076),0)</f>
        <v>8.0000000000000002E-3</v>
      </c>
      <c r="L1076" s="19">
        <f>VLOOKUP($A1076,'HUMAN RESOURCES'!$A1076:$L3766,COLUMN(F1076),0)</f>
        <v>80</v>
      </c>
      <c r="M1076" s="19">
        <f>VLOOKUP($A1076,'HUMAN RESOURCES'!$A1076:$L3766,COLUMN(G1076),0)</f>
        <v>76</v>
      </c>
      <c r="N1076" s="19">
        <f>VLOOKUP($A1076,'HUMAN RESOURCES'!$A1076:$L3766,COLUMN(H1076),0)</f>
        <v>0.26200000000000001</v>
      </c>
      <c r="O1076" s="19">
        <f>VLOOKUP($A1076,'HUMAN RESOURCES'!$A1076:$L3766,COLUMN(I1076),0)</f>
        <v>0.7</v>
      </c>
      <c r="P1076" s="19">
        <f>VLOOKUP($A1076,'HUMAN RESOURCES'!$A1076:$L3766,COLUMN(J1076),0)</f>
        <v>3.7999999999999999E-2</v>
      </c>
      <c r="Q1076" s="19">
        <f>VLOOKUP($A1076,'HUMAN RESOURCES'!$A1076:$L3766,COLUMN(K1076),0)</f>
        <v>406512</v>
      </c>
      <c r="R1076" s="19">
        <f>VLOOKUP($A1076,'HUMAN RESOURCES'!$A1076:$L3766,COLUMN(L1076),0)</f>
        <v>0.75900000000000001</v>
      </c>
      <c r="S1076" s="19">
        <f>VLOOKUP($A1076,TOURISM!$A1075:$E3765, COLUMN(D1076),0)</f>
        <v>2478709140</v>
      </c>
      <c r="T1076" s="19">
        <f>VLOOKUP($A1076,TOURISM!$A1075:$E3765, COLUMN(E1076),0)</f>
        <v>448000000</v>
      </c>
      <c r="U1076" s="19">
        <f>VLOOKUP($A1076,BUSINESS!$A1076:$I3766, COLUMN(H1076),0)</f>
        <v>0.56000000000000005</v>
      </c>
      <c r="V1076" s="19">
        <f>VLOOKUP($A1076,BUSINESS!$A1076:$I3766, COLUMN(I1076),0)</f>
        <v>1.0900000000000001</v>
      </c>
    </row>
    <row r="1077" spans="1:22" ht="15" x14ac:dyDescent="0.25">
      <c r="A1077" s="14" t="s">
        <v>126</v>
      </c>
      <c r="B1077" s="15" t="s">
        <v>139</v>
      </c>
      <c r="C1077" s="16" t="s">
        <v>124</v>
      </c>
      <c r="D1077" s="17">
        <v>5910000000000</v>
      </c>
      <c r="E1077" s="18">
        <v>0.1</v>
      </c>
      <c r="F1077" s="18">
        <v>4641</v>
      </c>
      <c r="G1077" s="18">
        <v>1.4999999999999999E-2</v>
      </c>
      <c r="H1077" s="19">
        <f>VLOOKUP($A1077,ENERGY!$A1077:$E3767,COLUMN(D1077),0)</f>
        <v>510791</v>
      </c>
      <c r="I1077" s="19">
        <f>VLOOKUP($A1077,ENERGY!$A1077:$E3767,COLUMN(E1077),0)</f>
        <v>1202266</v>
      </c>
      <c r="J1077" s="19">
        <f>VLOOKUP($A1077,'HUMAN RESOURCES'!$A1077:$L3767,COLUMN(D1077),0)</f>
        <v>1.7999999999999999E-2</v>
      </c>
      <c r="K1077" s="19">
        <f>VLOOKUP($A1077,'HUMAN RESOURCES'!$A1077:$L3767,COLUMN(E1077),0)</f>
        <v>4.2000000000000003E-2</v>
      </c>
      <c r="L1077" s="19">
        <f>VLOOKUP($A1077,'HUMAN RESOURCES'!$A1077:$L3767,COLUMN(F1077),0)</f>
        <v>67</v>
      </c>
      <c r="M1077" s="19">
        <f>VLOOKUP($A1077,'HUMAN RESOURCES'!$A1077:$L3767,COLUMN(G1077),0)</f>
        <v>63</v>
      </c>
      <c r="N1077" s="19">
        <f>VLOOKUP($A1077,'HUMAN RESOURCES'!$A1077:$L3767,COLUMN(H1077),0)</f>
        <v>0.25700000000000001</v>
      </c>
      <c r="O1077" s="19">
        <f>VLOOKUP($A1077,'HUMAN RESOURCES'!$A1077:$L3767,COLUMN(I1077),0)</f>
        <v>0.69199999999999995</v>
      </c>
      <c r="P1077" s="19">
        <f>VLOOKUP($A1077,'HUMAN RESOURCES'!$A1077:$L3767,COLUMN(J1077),0)</f>
        <v>5.0999999999999997E-2</v>
      </c>
      <c r="Q1077" s="19">
        <f>VLOOKUP($A1077,'HUMAN RESOURCES'!$A1077:$L3767,COLUMN(K1077),0)</f>
        <v>52350763</v>
      </c>
      <c r="R1077" s="19">
        <f>VLOOKUP($A1077,'HUMAN RESOURCES'!$A1077:$L3767,COLUMN(L1077),0)</f>
        <v>0.31900000000000001</v>
      </c>
      <c r="S1077" s="19">
        <f>VLOOKUP($A1077,TOURISM!$A1076:$E3766, COLUMN(D1077),0)</f>
        <v>293000000</v>
      </c>
      <c r="T1077" s="19">
        <f>VLOOKUP($A1077,TOURISM!$A1076:$E3766, COLUMN(E1077),0)</f>
        <v>132000000</v>
      </c>
      <c r="U1077" s="19">
        <f>VLOOKUP($A1077,BUSINESS!$A1077:$I3767, COLUMN(H1077),0)</f>
        <v>0.01</v>
      </c>
      <c r="V1077" s="19">
        <f>VLOOKUP($A1077,BUSINESS!$A1077:$I3767, COLUMN(I1077),0)</f>
        <v>2.4E-2</v>
      </c>
    </row>
    <row r="1078" spans="1:22" ht="15" x14ac:dyDescent="0.25">
      <c r="A1078" s="14" t="s">
        <v>126</v>
      </c>
      <c r="B1078" s="15" t="s">
        <v>140</v>
      </c>
      <c r="C1078" s="16" t="s">
        <v>124</v>
      </c>
      <c r="D1078" s="17">
        <v>188000000000</v>
      </c>
      <c r="E1078" s="18">
        <v>3.9E-2</v>
      </c>
      <c r="F1078" s="18">
        <v>458</v>
      </c>
      <c r="G1078" s="19">
        <v>0.12</v>
      </c>
      <c r="H1078" s="19">
        <f>VLOOKUP($A1078,ENERGY!$A1078:$E3768,COLUMN(D1078),0)</f>
        <v>34493</v>
      </c>
      <c r="I1078" s="19">
        <f>VLOOKUP($A1078,ENERGY!$A1078:$E3768,COLUMN(E1078),0)</f>
        <v>147908</v>
      </c>
      <c r="J1078" s="19">
        <f>VLOOKUP($A1078,'HUMAN RESOURCES'!$A1078:$L3768,COLUMN(D1078),0)</f>
        <v>1.7999999999999999E-2</v>
      </c>
      <c r="K1078" s="19">
        <f>VLOOKUP($A1078,'HUMAN RESOURCES'!$A1078:$L3768,COLUMN(E1078),0)</f>
        <v>8.9999999999999993E-3</v>
      </c>
      <c r="L1078" s="19">
        <f>VLOOKUP($A1078,'HUMAN RESOURCES'!$A1078:$L3768,COLUMN(F1078),0)</f>
        <v>77</v>
      </c>
      <c r="M1078" s="19">
        <f>VLOOKUP($A1078,'HUMAN RESOURCES'!$A1078:$L3768,COLUMN(G1078),0)</f>
        <v>71</v>
      </c>
      <c r="N1078" s="19">
        <f>VLOOKUP($A1078,'HUMAN RESOURCES'!$A1078:$L3768,COLUMN(H1078),0)</f>
        <v>0.251</v>
      </c>
      <c r="O1078" s="19">
        <f>VLOOKUP($A1078,'HUMAN RESOURCES'!$A1078:$L3768,COLUMN(I1078),0)</f>
        <v>0.66900000000000004</v>
      </c>
      <c r="P1078" s="19">
        <f>VLOOKUP($A1078,'HUMAN RESOURCES'!$A1078:$L3768,COLUMN(J1078),0)</f>
        <v>0.08</v>
      </c>
      <c r="Q1078" s="19">
        <f>VLOOKUP($A1078,'HUMAN RESOURCES'!$A1078:$L3768,COLUMN(K1078),0)</f>
        <v>20869000</v>
      </c>
      <c r="R1078" s="19">
        <f>VLOOKUP($A1078,'HUMAN RESOURCES'!$A1078:$L3768,COLUMN(L1078),0)</f>
        <v>0.183</v>
      </c>
      <c r="S1078" s="19">
        <f>VLOOKUP($A1078,TOURISM!$A1077:$E3767, COLUMN(D1078),0)</f>
        <v>1421000000</v>
      </c>
      <c r="T1078" s="19">
        <f>VLOOKUP($A1078,TOURISM!$A1077:$E3767, COLUMN(E1078),0)</f>
        <v>926000000</v>
      </c>
      <c r="U1078" s="19">
        <f>VLOOKUP($A1078,BUSINESS!$A1078:$I3768, COLUMN(H1078),0)</f>
        <v>0.15</v>
      </c>
      <c r="V1078" s="19">
        <f>VLOOKUP($A1078,BUSINESS!$A1078:$I3768, COLUMN(I1078),0)</f>
        <v>0.875</v>
      </c>
    </row>
    <row r="1079" spans="1:22" ht="15" x14ac:dyDescent="0.25">
      <c r="A1079" s="14" t="s">
        <v>126</v>
      </c>
      <c r="B1079" s="15" t="s">
        <v>141</v>
      </c>
      <c r="C1079" s="16" t="s">
        <v>124</v>
      </c>
      <c r="D1079" s="17">
        <v>6197766119</v>
      </c>
      <c r="E1079" s="18">
        <v>6.2E-2</v>
      </c>
      <c r="F1079" s="18">
        <v>71</v>
      </c>
      <c r="G1079" s="18">
        <v>0.40200000000000002</v>
      </c>
      <c r="H1079" s="19">
        <f>VLOOKUP($A1079,ENERGY!$A1079:$E3769,COLUMN(D1079),0)</f>
        <v>2151</v>
      </c>
      <c r="I1079" s="19">
        <f>VLOOKUP($A1079,ENERGY!$A1079:$E3769,COLUMN(E1079),0)</f>
        <v>3781</v>
      </c>
      <c r="J1079" s="19">
        <f>VLOOKUP($A1079,'HUMAN RESOURCES'!$A1079:$L3769,COLUMN(D1079),0)</f>
        <v>1.7999999999999999E-2</v>
      </c>
      <c r="K1079" s="19">
        <f>VLOOKUP($A1079,'HUMAN RESOURCES'!$A1079:$L3769,COLUMN(E1079),0)</f>
        <v>7.0000000000000001E-3</v>
      </c>
      <c r="L1079" s="19">
        <f>VLOOKUP($A1079,'HUMAN RESOURCES'!$A1079:$L3769,COLUMN(F1079),0)</f>
        <v>77</v>
      </c>
      <c r="M1079" s="19">
        <f>VLOOKUP($A1079,'HUMAN RESOURCES'!$A1079:$L3769,COLUMN(G1079),0)</f>
        <v>72</v>
      </c>
      <c r="N1079" s="19">
        <f>VLOOKUP($A1079,'HUMAN RESOURCES'!$A1079:$L3769,COLUMN(H1079),0)</f>
        <v>0.27200000000000002</v>
      </c>
      <c r="O1079" s="19">
        <f>VLOOKUP($A1079,'HUMAN RESOURCES'!$A1079:$L3769,COLUMN(I1079),0)</f>
        <v>0.67800000000000005</v>
      </c>
      <c r="P1079" s="19">
        <f>VLOOKUP($A1079,'HUMAN RESOURCES'!$A1079:$L3769,COLUMN(J1079),0)</f>
        <v>0.05</v>
      </c>
      <c r="Q1079" s="19">
        <f>VLOOKUP($A1079,'HUMAN RESOURCES'!$A1079:$L3769,COLUMN(K1079),0)</f>
        <v>28758968</v>
      </c>
      <c r="R1079" s="19">
        <f>VLOOKUP($A1079,'HUMAN RESOURCES'!$A1079:$L3769,COLUMN(L1079),0)</f>
        <v>0.71699999999999997</v>
      </c>
      <c r="S1079" s="19">
        <f>VLOOKUP($A1079,TOURISM!$A1078:$E3768, COLUMN(D1079),0)</f>
        <v>19649000000</v>
      </c>
      <c r="T1079" s="19">
        <f>VLOOKUP($A1079,TOURISM!$A1078:$E3768, COLUMN(E1079),0)</f>
        <v>10180000000</v>
      </c>
      <c r="U1079" s="19">
        <f>VLOOKUP($A1079,BUSINESS!$A1079:$I3769, COLUMN(H1079),0)</f>
        <v>0.61</v>
      </c>
      <c r="V1079" s="19">
        <f>VLOOKUP($A1079,BUSINESS!$A1079:$I3769, COLUMN(I1079),0)</f>
        <v>1.2749999999999999</v>
      </c>
    </row>
    <row r="1080" spans="1:22" ht="15" x14ac:dyDescent="0.25">
      <c r="A1080" s="14" t="s">
        <v>126</v>
      </c>
      <c r="B1080" s="15" t="s">
        <v>142</v>
      </c>
      <c r="C1080" s="16" t="s">
        <v>124</v>
      </c>
      <c r="D1080" s="17">
        <v>8254088067</v>
      </c>
      <c r="E1080" s="18">
        <v>2.8000000000000001E-2</v>
      </c>
      <c r="F1080" s="18">
        <v>35</v>
      </c>
      <c r="G1080" s="19">
        <v>0.12</v>
      </c>
      <c r="H1080" s="19">
        <f>VLOOKUP($A1080,ENERGY!$A1080:$E3770,COLUMN(D1080),0)</f>
        <v>14338</v>
      </c>
      <c r="I1080" s="19">
        <f>VLOOKUP($A1080,ENERGY!$A1080:$E3770,COLUMN(E1080),0)</f>
        <v>902</v>
      </c>
      <c r="J1080" s="19">
        <f>VLOOKUP($A1080,'HUMAN RESOURCES'!$A1080:$L3770,COLUMN(D1080),0)</f>
        <v>1.9E-2</v>
      </c>
      <c r="K1080" s="19">
        <f>VLOOKUP($A1080,'HUMAN RESOURCES'!$A1080:$L3770,COLUMN(E1080),0)</f>
        <v>3.2000000000000001E-2</v>
      </c>
      <c r="L1080" s="19">
        <f>VLOOKUP($A1080,'HUMAN RESOURCES'!$A1080:$L3770,COLUMN(F1080),0)</f>
        <v>74</v>
      </c>
      <c r="M1080" s="19">
        <f>VLOOKUP($A1080,'HUMAN RESOURCES'!$A1080:$L3770,COLUMN(G1080),0)</f>
        <v>68</v>
      </c>
      <c r="N1080" s="19">
        <f>VLOOKUP($A1080,'HUMAN RESOURCES'!$A1080:$L3770,COLUMN(H1080),0)</f>
        <v>0.224</v>
      </c>
      <c r="O1080" s="19">
        <f>VLOOKUP($A1080,'HUMAN RESOURCES'!$A1080:$L3770,COLUMN(I1080),0)</f>
        <v>0.71799999999999997</v>
      </c>
      <c r="P1080" s="19">
        <f>VLOOKUP($A1080,'HUMAN RESOURCES'!$A1080:$L3770,COLUMN(J1080),0)</f>
        <v>5.8000000000000003E-2</v>
      </c>
      <c r="Q1080" s="19">
        <f>VLOOKUP($A1080,'HUMAN RESOURCES'!$A1080:$L3770,COLUMN(K1080),0)</f>
        <v>9173082</v>
      </c>
      <c r="R1080" s="19">
        <f>VLOOKUP($A1080,'HUMAN RESOURCES'!$A1080:$L3770,COLUMN(L1080),0)</f>
        <v>0.53600000000000003</v>
      </c>
      <c r="S1080" s="19">
        <f>VLOOKUP($A1080,TOURISM!$A1079:$E3769, COLUMN(D1080),0)</f>
        <v>1500000000</v>
      </c>
      <c r="T1080" s="19">
        <f>VLOOKUP($A1080,TOURISM!$A1079:$E3769, COLUMN(E1080),0)</f>
        <v>1778000000</v>
      </c>
      <c r="U1080" s="19">
        <f>VLOOKUP($A1080,BUSINESS!$A1080:$I3770, COLUMN(H1080),0)</f>
        <v>0.5</v>
      </c>
      <c r="V1080" s="19">
        <f>VLOOKUP($A1080,BUSINESS!$A1080:$I3770, COLUMN(I1080),0)</f>
        <v>1.1000000000000001</v>
      </c>
    </row>
    <row r="1081" spans="1:22" ht="15" x14ac:dyDescent="0.25">
      <c r="A1081" s="14" t="s">
        <v>126</v>
      </c>
      <c r="B1081" s="15" t="s">
        <v>143</v>
      </c>
      <c r="C1081" s="16" t="s">
        <v>124</v>
      </c>
      <c r="D1081" s="17">
        <v>36634742799</v>
      </c>
      <c r="E1081" s="21">
        <v>6.4000000000000001E-2</v>
      </c>
      <c r="F1081" s="19">
        <v>190</v>
      </c>
      <c r="G1081" s="18">
        <v>5.2999999999999999E-2</v>
      </c>
      <c r="H1081" s="19">
        <f>VLOOKUP($A1081,ENERGY!$A1081:$E3771,COLUMN(D1081),0)</f>
        <v>14338</v>
      </c>
      <c r="I1081" s="19">
        <f>VLOOKUP($A1081,ENERGY!$A1081:$E3771,COLUMN(E1081),0)</f>
        <v>1687</v>
      </c>
      <c r="J1081" s="19">
        <f>VLOOKUP($A1081,'HUMAN RESOURCES'!$A1081:$L3771,COLUMN(D1081),0)</f>
        <v>0.02</v>
      </c>
      <c r="K1081" s="19">
        <f>VLOOKUP($A1081,'HUMAN RESOURCES'!$A1081:$L3771,COLUMN(E1081),0)</f>
        <v>3.3000000000000002E-2</v>
      </c>
      <c r="L1081" s="19">
        <f>VLOOKUP($A1081,'HUMAN RESOURCES'!$A1081:$L3771,COLUMN(F1081),0)</f>
        <v>68</v>
      </c>
      <c r="M1081" s="19">
        <f>VLOOKUP($A1081,'HUMAN RESOURCES'!$A1081:$L3771,COLUMN(G1081),0)</f>
        <v>67</v>
      </c>
      <c r="N1081" s="19">
        <f>VLOOKUP($A1081,'HUMAN RESOURCES'!$A1081:$L3771,COLUMN(H1081),0)</f>
        <v>0.29099999999999998</v>
      </c>
      <c r="O1081" s="19">
        <f>VLOOKUP($A1081,'HUMAN RESOURCES'!$A1081:$L3771,COLUMN(I1081),0)</f>
        <v>0.66300000000000003</v>
      </c>
      <c r="P1081" s="19">
        <f>VLOOKUP($A1081,'HUMAN RESOURCES'!$A1081:$L3771,COLUMN(J1081),0)</f>
        <v>4.5999999999999999E-2</v>
      </c>
      <c r="Q1081" s="19">
        <f>VLOOKUP($A1081,'HUMAN RESOURCES'!$A1081:$L3771,COLUMN(K1081),0)</f>
        <v>729429</v>
      </c>
      <c r="R1081" s="19">
        <f>VLOOKUP($A1081,'HUMAN RESOURCES'!$A1081:$L3771,COLUMN(L1081),0)</f>
        <v>0.35599999999999998</v>
      </c>
      <c r="S1081" s="19">
        <f>VLOOKUP($A1081,TOURISM!$A1080:$E3770, COLUMN(D1081),0)</f>
        <v>76000000</v>
      </c>
      <c r="T1081" s="19">
        <f>VLOOKUP($A1081,TOURISM!$A1080:$E3770, COLUMN(E1081),0)</f>
        <v>58000000</v>
      </c>
      <c r="U1081" s="19">
        <f>VLOOKUP($A1081,BUSINESS!$A1081:$I3771, COLUMN(H1081),0)</f>
        <v>0.21</v>
      </c>
      <c r="V1081" s="19">
        <f>VLOOKUP($A1081,BUSINESS!$A1081:$I3771, COLUMN(I1081),0)</f>
        <v>0.66400000000000003</v>
      </c>
    </row>
    <row r="1082" spans="1:22" ht="15" x14ac:dyDescent="0.25">
      <c r="A1082" s="14" t="s">
        <v>126</v>
      </c>
      <c r="B1082" s="15" t="s">
        <v>144</v>
      </c>
      <c r="C1082" s="16" t="s">
        <v>124</v>
      </c>
      <c r="D1082" s="17">
        <v>289000000000</v>
      </c>
      <c r="E1082" s="18">
        <v>3.7999999999999999E-2</v>
      </c>
      <c r="F1082" s="18">
        <v>384</v>
      </c>
      <c r="G1082" s="18">
        <v>4.9000000000000002E-2</v>
      </c>
      <c r="H1082" s="19">
        <f>VLOOKUP($A1082,ENERGY!$A1082:$E3772,COLUMN(D1082),0)</f>
        <v>49255</v>
      </c>
      <c r="I1082" s="19">
        <f>VLOOKUP($A1082,ENERGY!$A1082:$E3772,COLUMN(E1082),0)</f>
        <v>136717</v>
      </c>
      <c r="J1082" s="19">
        <f>VLOOKUP($A1082,'HUMAN RESOURCES'!$A1082:$L3772,COLUMN(D1082),0)</f>
        <v>0.02</v>
      </c>
      <c r="K1082" s="19">
        <f>VLOOKUP($A1082,'HUMAN RESOURCES'!$A1082:$L3772,COLUMN(E1082),0)</f>
        <v>2.5999999999999999E-2</v>
      </c>
      <c r="L1082" s="19">
        <f>VLOOKUP($A1082,'HUMAN RESOURCES'!$A1082:$L3772,COLUMN(F1082),0)</f>
        <v>72</v>
      </c>
      <c r="M1082" s="19">
        <f>VLOOKUP($A1082,'HUMAN RESOURCES'!$A1082:$L3772,COLUMN(G1082),0)</f>
        <v>68</v>
      </c>
      <c r="N1082" s="19">
        <f>VLOOKUP($A1082,'HUMAN RESOURCES'!$A1082:$L3772,COLUMN(H1082),0)</f>
        <v>0.29599999999999999</v>
      </c>
      <c r="O1082" s="19">
        <f>VLOOKUP($A1082,'HUMAN RESOURCES'!$A1082:$L3772,COLUMN(I1082),0)</f>
        <v>0.65300000000000002</v>
      </c>
      <c r="P1082" s="19">
        <f>VLOOKUP($A1082,'HUMAN RESOURCES'!$A1082:$L3772,COLUMN(J1082),0)</f>
        <v>5.0999999999999997E-2</v>
      </c>
      <c r="Q1082" s="19">
        <f>VLOOKUP($A1082,'HUMAN RESOURCES'!$A1082:$L3772,COLUMN(K1082),0)</f>
        <v>243801639</v>
      </c>
      <c r="R1082" s="19">
        <f>VLOOKUP($A1082,'HUMAN RESOURCES'!$A1082:$L3772,COLUMN(L1082),0)</f>
        <v>0.50700000000000001</v>
      </c>
      <c r="S1082" s="19">
        <f>VLOOKUP($A1082,TOURISM!$A1081:$E3771, COLUMN(D1082),0)</f>
        <v>9038000000</v>
      </c>
      <c r="T1082" s="19">
        <f>VLOOKUP($A1082,TOURISM!$A1081:$E3771, COLUMN(E1082),0)</f>
        <v>8653000000</v>
      </c>
      <c r="U1082" s="19">
        <f>VLOOKUP($A1082,BUSINESS!$A1082:$I3772, COLUMN(H1082),0)</f>
        <v>0.111</v>
      </c>
      <c r="V1082" s="19">
        <f>VLOOKUP($A1082,BUSINESS!$A1082:$I3772, COLUMN(I1082),0)</f>
        <v>1.0249999999999999</v>
      </c>
    </row>
    <row r="1083" spans="1:22" ht="15" x14ac:dyDescent="0.25">
      <c r="A1083" s="14" t="s">
        <v>126</v>
      </c>
      <c r="B1083" s="15" t="s">
        <v>145</v>
      </c>
      <c r="C1083" s="16" t="s">
        <v>124</v>
      </c>
      <c r="D1083" s="17">
        <v>2162990126</v>
      </c>
      <c r="E1083" s="18">
        <v>8.1000000000000003E-2</v>
      </c>
      <c r="F1083" s="18">
        <v>525</v>
      </c>
      <c r="G1083" s="18">
        <v>0.10199999999999999</v>
      </c>
      <c r="H1083" s="19">
        <f>VLOOKUP($A1083,ENERGY!$A1083:$E3773,COLUMN(D1083),0)</f>
        <v>14338</v>
      </c>
      <c r="I1083" s="19">
        <f>VLOOKUP($A1083,ENERGY!$A1083:$E3773,COLUMN(E1083),0)</f>
        <v>576</v>
      </c>
      <c r="J1083" s="19">
        <f>VLOOKUP($A1083,'HUMAN RESOURCES'!$A1083:$L3773,COLUMN(D1083),0)</f>
        <v>2.1000000000000001E-2</v>
      </c>
      <c r="K1083" s="19">
        <f>VLOOKUP($A1083,'HUMAN RESOURCES'!$A1083:$L3773,COLUMN(E1083),0)</f>
        <v>4.4999999999999998E-2</v>
      </c>
      <c r="L1083" s="19">
        <f>VLOOKUP($A1083,'HUMAN RESOURCES'!$A1083:$L3773,COLUMN(F1083),0)</f>
        <v>68</v>
      </c>
      <c r="M1083" s="19">
        <f>VLOOKUP($A1083,'HUMAN RESOURCES'!$A1083:$L3773,COLUMN(G1083),0)</f>
        <v>64</v>
      </c>
      <c r="N1083" s="19">
        <f>VLOOKUP($A1083,'HUMAN RESOURCES'!$A1083:$L3773,COLUMN(H1083),0)</f>
        <v>0.29799999999999999</v>
      </c>
      <c r="O1083" s="19">
        <f>VLOOKUP($A1083,'HUMAN RESOURCES'!$A1083:$L3773,COLUMN(I1083),0)</f>
        <v>0.65100000000000002</v>
      </c>
      <c r="P1083" s="19">
        <f>VLOOKUP($A1083,'HUMAN RESOURCES'!$A1083:$L3773,COLUMN(J1083),0)</f>
        <v>5.0999999999999997E-2</v>
      </c>
      <c r="Q1083" s="19">
        <f>VLOOKUP($A1083,'HUMAN RESOURCES'!$A1083:$L3773,COLUMN(K1083),0)</f>
        <v>1221156319</v>
      </c>
      <c r="R1083" s="19">
        <f>VLOOKUP($A1083,'HUMAN RESOURCES'!$A1083:$L3773,COLUMN(L1083),0)</f>
        <v>0.313</v>
      </c>
      <c r="S1083" s="19">
        <f>VLOOKUP($A1083,TOURISM!$A1082:$E3772, COLUMN(D1083),0)</f>
        <v>17708000000</v>
      </c>
      <c r="T1083" s="19">
        <f>VLOOKUP($A1083,TOURISM!$A1082:$E3772, COLUMN(E1083),0)</f>
        <v>13699000000</v>
      </c>
      <c r="U1083" s="19">
        <f>VLOOKUP($A1083,BUSINESS!$A1083:$I3773, COLUMN(H1083),0)</f>
        <v>0.10100000000000001</v>
      </c>
      <c r="V1083" s="19">
        <f>VLOOKUP($A1083,BUSINESS!$A1083:$I3773, COLUMN(I1083),0)</f>
        <v>0.73199999999999998</v>
      </c>
    </row>
    <row r="1084" spans="1:22" ht="15" x14ac:dyDescent="0.25">
      <c r="A1084" s="14" t="s">
        <v>126</v>
      </c>
      <c r="B1084" s="15" t="s">
        <v>146</v>
      </c>
      <c r="C1084" s="16" t="s">
        <v>124</v>
      </c>
      <c r="D1084" s="17">
        <v>8761426371</v>
      </c>
      <c r="E1084" s="18">
        <v>0.06</v>
      </c>
      <c r="F1084" s="18">
        <v>190</v>
      </c>
      <c r="G1084" s="18">
        <v>0.16600000000000001</v>
      </c>
      <c r="H1084" s="19">
        <f>VLOOKUP($A1084,ENERGY!$A1084:$E3774,COLUMN(D1084),0)</f>
        <v>2415</v>
      </c>
      <c r="I1084" s="19">
        <f>VLOOKUP($A1084,ENERGY!$A1084:$E3774,COLUMN(E1084),0)</f>
        <v>7884</v>
      </c>
      <c r="J1084" s="19">
        <f>VLOOKUP($A1084,'HUMAN RESOURCES'!$A1084:$L3774,COLUMN(D1084),0)</f>
        <v>2.1000000000000001E-2</v>
      </c>
      <c r="K1084" s="19">
        <f>VLOOKUP($A1084,'HUMAN RESOURCES'!$A1084:$L3774,COLUMN(E1084),0)</f>
        <v>3.6999999999999998E-2</v>
      </c>
      <c r="L1084" s="19">
        <f>VLOOKUP($A1084,'HUMAN RESOURCES'!$A1084:$L3774,COLUMN(F1084),0)</f>
        <v>71</v>
      </c>
      <c r="M1084" s="19">
        <f>VLOOKUP($A1084,'HUMAN RESOURCES'!$A1084:$L3774,COLUMN(G1084),0)</f>
        <v>69</v>
      </c>
      <c r="N1084" s="19">
        <f>VLOOKUP($A1084,'HUMAN RESOURCES'!$A1084:$L3774,COLUMN(H1084),0)</f>
        <v>0.311</v>
      </c>
      <c r="O1084" s="19">
        <f>VLOOKUP($A1084,'HUMAN RESOURCES'!$A1084:$L3774,COLUMN(I1084),0)</f>
        <v>0.64200000000000002</v>
      </c>
      <c r="P1084" s="19">
        <f>VLOOKUP($A1084,'HUMAN RESOURCES'!$A1084:$L3774,COLUMN(J1084),0)</f>
        <v>4.7E-2</v>
      </c>
      <c r="Q1084" s="19">
        <f>VLOOKUP($A1084,'HUMAN RESOURCES'!$A1084:$L3774,COLUMN(K1084),0)</f>
        <v>152862431</v>
      </c>
      <c r="R1084" s="19">
        <f>VLOOKUP($A1084,'HUMAN RESOURCES'!$A1084:$L3774,COLUMN(L1084),0)</f>
        <v>0.312</v>
      </c>
      <c r="S1084" s="19">
        <f>VLOOKUP($A1084,TOURISM!$A1083:$E3773, COLUMN(D1084),0)</f>
        <v>97000000</v>
      </c>
      <c r="T1084" s="19">
        <f>VLOOKUP($A1084,TOURISM!$A1083:$E3773, COLUMN(E1084),0)</f>
        <v>819000000</v>
      </c>
      <c r="U1084" s="19">
        <f>VLOOKUP($A1084,BUSINESS!$A1084:$I3774, COLUMN(H1084),0)</f>
        <v>0.05</v>
      </c>
      <c r="V1084" s="19">
        <f>VLOOKUP($A1084,BUSINESS!$A1084:$I3774, COLUMN(I1084),0)</f>
        <v>0.55200000000000005</v>
      </c>
    </row>
    <row r="1085" spans="1:22" ht="15" x14ac:dyDescent="0.25">
      <c r="A1085" s="14" t="s">
        <v>126</v>
      </c>
      <c r="B1085" s="15" t="s">
        <v>147</v>
      </c>
      <c r="C1085" s="16" t="s">
        <v>124</v>
      </c>
      <c r="D1085" s="20">
        <v>15079752557.5</v>
      </c>
      <c r="E1085" s="18">
        <v>1.7999999999999999E-2</v>
      </c>
      <c r="F1085" s="18">
        <v>19</v>
      </c>
      <c r="G1085" s="18">
        <v>0.16300000000000001</v>
      </c>
      <c r="H1085" s="19">
        <f>VLOOKUP($A1085,ENERGY!$A1085:$E3775,COLUMN(D1085),0)</f>
        <v>12547</v>
      </c>
      <c r="I1085" s="19">
        <f>VLOOKUP($A1085,ENERGY!$A1085:$E3775,COLUMN(E1085),0)</f>
        <v>8724</v>
      </c>
      <c r="J1085" s="19">
        <f>VLOOKUP($A1085,'HUMAN RESOURCES'!$A1085:$L3775,COLUMN(D1085),0)</f>
        <v>2.1999999999999999E-2</v>
      </c>
      <c r="K1085" s="19">
        <f>VLOOKUP($A1085,'HUMAN RESOURCES'!$A1085:$L3775,COLUMN(E1085),0)</f>
        <v>0.05</v>
      </c>
      <c r="L1085" s="19">
        <f>VLOOKUP($A1085,'HUMAN RESOURCES'!$A1085:$L3775,COLUMN(F1085),0)</f>
        <v>69</v>
      </c>
      <c r="M1085" s="19">
        <f>VLOOKUP($A1085,'HUMAN RESOURCES'!$A1085:$L3775,COLUMN(G1085),0)</f>
        <v>61</v>
      </c>
      <c r="N1085" s="19">
        <f>VLOOKUP($A1085,'HUMAN RESOURCES'!$A1085:$L3775,COLUMN(H1085),0)</f>
        <v>0.28899999999999998</v>
      </c>
      <c r="O1085" s="19">
        <f>VLOOKUP($A1085,'HUMAN RESOURCES'!$A1085:$L3775,COLUMN(I1085),0)</f>
        <v>0.67100000000000004</v>
      </c>
      <c r="P1085" s="19">
        <f>VLOOKUP($A1085,'HUMAN RESOURCES'!$A1085:$L3775,COLUMN(J1085),0)</f>
        <v>4.1000000000000002E-2</v>
      </c>
      <c r="Q1085" s="19">
        <f>VLOOKUP($A1085,'HUMAN RESOURCES'!$A1085:$L3775,COLUMN(K1085),0)</f>
        <v>5106668</v>
      </c>
      <c r="R1085" s="19">
        <f>VLOOKUP($A1085,'HUMAN RESOURCES'!$A1085:$L3775,COLUMN(L1085),0)</f>
        <v>0.48699999999999999</v>
      </c>
      <c r="S1085" s="19">
        <f>VLOOKUP($A1085,TOURISM!$A1084:$E3774, COLUMN(D1085),0)</f>
        <v>2478709140</v>
      </c>
      <c r="T1085" s="19">
        <f>VLOOKUP($A1085,TOURISM!$A1084:$E3774, COLUMN(E1085),0)</f>
        <v>448000000</v>
      </c>
      <c r="U1085" s="19">
        <f>VLOOKUP($A1085,BUSINESS!$A1085:$I3775, COLUMN(H1085),0)</f>
        <v>0.05</v>
      </c>
      <c r="V1085" s="19">
        <f>VLOOKUP($A1085,BUSINESS!$A1085:$I3775, COLUMN(I1085),0)</f>
        <v>1.038</v>
      </c>
    </row>
    <row r="1086" spans="1:22" ht="15" x14ac:dyDescent="0.25">
      <c r="A1086" s="14" t="s">
        <v>126</v>
      </c>
      <c r="B1086" s="15" t="s">
        <v>148</v>
      </c>
      <c r="C1086" s="16" t="s">
        <v>124</v>
      </c>
      <c r="D1086" s="17">
        <v>18850351853</v>
      </c>
      <c r="E1086" s="18">
        <v>6.0999999999999999E-2</v>
      </c>
      <c r="F1086" s="18">
        <v>41</v>
      </c>
      <c r="G1086" s="19">
        <v>0.12</v>
      </c>
      <c r="H1086" s="19">
        <f>VLOOKUP($A1086,ENERGY!$A1086:$E3776,COLUMN(D1086),0)</f>
        <v>8375</v>
      </c>
      <c r="I1086" s="19">
        <f>VLOOKUP($A1086,ENERGY!$A1086:$E3776,COLUMN(E1086),0)</f>
        <v>3454</v>
      </c>
      <c r="J1086" s="19">
        <f>VLOOKUP($A1086,'HUMAN RESOURCES'!$A1086:$L3776,COLUMN(D1086),0)</f>
        <v>2.1999999999999999E-2</v>
      </c>
      <c r="K1086" s="19">
        <f>VLOOKUP($A1086,'HUMAN RESOURCES'!$A1086:$L3776,COLUMN(E1086),0)</f>
        <v>3.9E-2</v>
      </c>
      <c r="L1086" s="19">
        <f>VLOOKUP($A1086,'HUMAN RESOURCES'!$A1086:$L3776,COLUMN(F1086),0)</f>
        <v>71</v>
      </c>
      <c r="M1086" s="19">
        <f>VLOOKUP($A1086,'HUMAN RESOURCES'!$A1086:$L3776,COLUMN(G1086),0)</f>
        <v>65</v>
      </c>
      <c r="N1086" s="19">
        <f>VLOOKUP($A1086,'HUMAN RESOURCES'!$A1086:$L3776,COLUMN(H1086),0)</f>
        <v>0.29299999999999998</v>
      </c>
      <c r="O1086" s="19">
        <f>VLOOKUP($A1086,'HUMAN RESOURCES'!$A1086:$L3776,COLUMN(I1086),0)</f>
        <v>0.66400000000000003</v>
      </c>
      <c r="P1086" s="19">
        <f>VLOOKUP($A1086,'HUMAN RESOURCES'!$A1086:$L3776,COLUMN(J1086),0)</f>
        <v>4.2999999999999997E-2</v>
      </c>
      <c r="Q1086" s="19">
        <f>VLOOKUP($A1086,'HUMAN RESOURCES'!$A1086:$L3776,COLUMN(K1086),0)</f>
        <v>29339400</v>
      </c>
      <c r="R1086" s="19">
        <f>VLOOKUP($A1086,'HUMAN RESOURCES'!$A1086:$L3776,COLUMN(L1086),0)</f>
        <v>0.36199999999999999</v>
      </c>
      <c r="S1086" s="19">
        <f>VLOOKUP($A1086,TOURISM!$A1085:$E3775, COLUMN(D1086),0)</f>
        <v>2478709140</v>
      </c>
      <c r="T1086" s="19">
        <f>VLOOKUP($A1086,TOURISM!$A1085:$E3775, COLUMN(E1086),0)</f>
        <v>448000000</v>
      </c>
      <c r="U1086" s="19">
        <f>VLOOKUP($A1086,BUSINESS!$A1086:$I3776, COLUMN(H1086),0)</f>
        <v>0.30199999999999999</v>
      </c>
      <c r="V1086" s="19">
        <f>VLOOKUP($A1086,BUSINESS!$A1086:$I3776, COLUMN(I1086),0)</f>
        <v>0.90400000000000003</v>
      </c>
    </row>
    <row r="1087" spans="1:22" ht="15" x14ac:dyDescent="0.25">
      <c r="A1087" s="14" t="s">
        <v>126</v>
      </c>
      <c r="B1087" s="15" t="s">
        <v>149</v>
      </c>
      <c r="C1087" s="16" t="s">
        <v>124</v>
      </c>
      <c r="D1087" s="20">
        <v>15079752557.5</v>
      </c>
      <c r="E1087" s="21">
        <v>6.4000000000000001E-2</v>
      </c>
      <c r="F1087" s="19">
        <v>190</v>
      </c>
      <c r="G1087" s="19">
        <v>0.12</v>
      </c>
      <c r="H1087" s="19">
        <f>VLOOKUP($A1087,ENERGY!$A1087:$E3777,COLUMN(D1087),0)</f>
        <v>20369</v>
      </c>
      <c r="I1087" s="19">
        <f>VLOOKUP($A1087,ENERGY!$A1087:$E3777,COLUMN(E1087),0)</f>
        <v>79475</v>
      </c>
      <c r="J1087" s="19">
        <f>VLOOKUP($A1087,'HUMAN RESOURCES'!$A1087:$L3777,COLUMN(D1087),0)</f>
        <v>2.1999999999999999E-2</v>
      </c>
      <c r="K1087" s="19">
        <f>VLOOKUP($A1087,'HUMAN RESOURCES'!$A1087:$L3777,COLUMN(E1087),0)</f>
        <v>3.5000000000000003E-2</v>
      </c>
      <c r="L1087" s="19">
        <f>VLOOKUP($A1087,'HUMAN RESOURCES'!$A1087:$L3777,COLUMN(F1087),0)</f>
        <v>69</v>
      </c>
      <c r="M1087" s="19">
        <f>VLOOKUP($A1087,'HUMAN RESOURCES'!$A1087:$L3777,COLUMN(G1087),0)</f>
        <v>66</v>
      </c>
      <c r="N1087" s="19">
        <f>VLOOKUP($A1087,'HUMAN RESOURCES'!$A1087:$L3777,COLUMN(H1087),0)</f>
        <v>0.36399999999999999</v>
      </c>
      <c r="O1087" s="19">
        <f>VLOOKUP($A1087,'HUMAN RESOURCES'!$A1087:$L3777,COLUMN(I1087),0)</f>
        <v>0.58599999999999997</v>
      </c>
      <c r="P1087" s="19">
        <f>VLOOKUP($A1087,'HUMAN RESOURCES'!$A1087:$L3777,COLUMN(J1087),0)</f>
        <v>0.05</v>
      </c>
      <c r="Q1087" s="19">
        <f>VLOOKUP($A1087,'HUMAN RESOURCES'!$A1087:$L3777,COLUMN(K1087),0)</f>
        <v>27156367</v>
      </c>
      <c r="R1087" s="19">
        <f>VLOOKUP($A1087,'HUMAN RESOURCES'!$A1087:$L3777,COLUMN(L1087),0)</f>
        <v>0.17199999999999999</v>
      </c>
      <c r="S1087" s="19">
        <f>VLOOKUP($A1087,TOURISM!$A1086:$E3776, COLUMN(D1087),0)</f>
        <v>415000000</v>
      </c>
      <c r="T1087" s="19">
        <f>VLOOKUP($A1087,TOURISM!$A1086:$E3776, COLUMN(E1087),0)</f>
        <v>420000000</v>
      </c>
      <c r="U1087" s="19">
        <f>VLOOKUP($A1087,BUSINESS!$A1087:$I3777, COLUMN(H1087),0)</f>
        <v>0.09</v>
      </c>
      <c r="V1087" s="19">
        <f>VLOOKUP($A1087,BUSINESS!$A1087:$I3777, COLUMN(I1087),0)</f>
        <v>0.49199999999999999</v>
      </c>
    </row>
    <row r="1088" spans="1:22" ht="15" x14ac:dyDescent="0.25">
      <c r="A1088" s="14" t="s">
        <v>126</v>
      </c>
      <c r="B1088" s="15" t="s">
        <v>150</v>
      </c>
      <c r="C1088" s="16" t="s">
        <v>124</v>
      </c>
      <c r="D1088" s="17">
        <v>214000000000</v>
      </c>
      <c r="E1088" s="18">
        <v>0.03</v>
      </c>
      <c r="F1088" s="18">
        <v>36</v>
      </c>
      <c r="G1088" s="18">
        <v>0.14399999999999999</v>
      </c>
      <c r="H1088" s="19">
        <f>VLOOKUP($A1088,ENERGY!$A1088:$E3778,COLUMN(D1088),0)</f>
        <v>65091</v>
      </c>
      <c r="I1088" s="19">
        <f>VLOOKUP($A1088,ENERGY!$A1088:$E3778,COLUMN(E1088),0)</f>
        <v>108283</v>
      </c>
      <c r="J1088" s="19">
        <f>VLOOKUP($A1088,'HUMAN RESOURCES'!$A1088:$L3778,COLUMN(D1088),0)</f>
        <v>2.1999999999999999E-2</v>
      </c>
      <c r="K1088" s="19">
        <f>VLOOKUP($A1088,'HUMAN RESOURCES'!$A1088:$L3778,COLUMN(E1088),0)</f>
        <v>0.01</v>
      </c>
      <c r="L1088" s="19">
        <f>VLOOKUP($A1088,'HUMAN RESOURCES'!$A1088:$L3778,COLUMN(F1088),0)</f>
        <v>78</v>
      </c>
      <c r="M1088" s="19">
        <f>VLOOKUP($A1088,'HUMAN RESOURCES'!$A1088:$L3778,COLUMN(G1088),0)</f>
        <v>76</v>
      </c>
      <c r="N1088" s="19">
        <f>VLOOKUP($A1088,'HUMAN RESOURCES'!$A1088:$L3778,COLUMN(H1088),0)</f>
        <v>0.29399999999999998</v>
      </c>
      <c r="O1088" s="19">
        <f>VLOOKUP($A1088,'HUMAN RESOURCES'!$A1088:$L3778,COLUMN(I1088),0)</f>
        <v>0.65500000000000003</v>
      </c>
      <c r="P1088" s="19">
        <f>VLOOKUP($A1088,'HUMAN RESOURCES'!$A1088:$L3778,COLUMN(J1088),0)</f>
        <v>0.05</v>
      </c>
      <c r="Q1088" s="19">
        <f>VLOOKUP($A1088,'HUMAN RESOURCES'!$A1088:$L3778,COLUMN(K1088),0)</f>
        <v>331964</v>
      </c>
      <c r="R1088" s="19">
        <f>VLOOKUP($A1088,'HUMAN RESOURCES'!$A1088:$L3778,COLUMN(L1088),0)</f>
        <v>0.41199999999999998</v>
      </c>
      <c r="S1088" s="19">
        <f>VLOOKUP($A1088,TOURISM!$A1087:$E3777, COLUMN(D1088),0)</f>
        <v>1868000000</v>
      </c>
      <c r="T1088" s="19">
        <f>VLOOKUP($A1088,TOURISM!$A1087:$E3777, COLUMN(E1088),0)</f>
        <v>256000000</v>
      </c>
      <c r="U1088" s="19">
        <f>VLOOKUP($A1088,BUSINESS!$A1088:$I3778, COLUMN(H1088),0)</f>
        <v>0.34</v>
      </c>
      <c r="V1088" s="19">
        <f>VLOOKUP($A1088,BUSINESS!$A1088:$I3778, COLUMN(I1088),0)</f>
        <v>1.5980000000000001</v>
      </c>
    </row>
    <row r="1089" spans="1:22" ht="15" x14ac:dyDescent="0.25">
      <c r="A1089" s="14" t="s">
        <v>126</v>
      </c>
      <c r="B1089" s="15" t="s">
        <v>151</v>
      </c>
      <c r="C1089" s="16" t="s">
        <v>124</v>
      </c>
      <c r="D1089" s="17">
        <v>224000000000</v>
      </c>
      <c r="E1089" s="18">
        <v>4.3999999999999997E-2</v>
      </c>
      <c r="F1089" s="18">
        <v>105</v>
      </c>
      <c r="G1089" s="18">
        <v>6.7000000000000004E-2</v>
      </c>
      <c r="H1089" s="19">
        <f>VLOOKUP($A1089,ENERGY!$A1089:$E3779,COLUMN(D1089),0)</f>
        <v>38202</v>
      </c>
      <c r="I1089" s="19">
        <f>VLOOKUP($A1089,ENERGY!$A1089:$E3779,COLUMN(E1089),0)</f>
        <v>71052</v>
      </c>
      <c r="J1089" s="19">
        <f>VLOOKUP($A1089,'HUMAN RESOURCES'!$A1089:$L3779,COLUMN(D1089),0)</f>
        <v>2.3E-2</v>
      </c>
      <c r="K1089" s="19">
        <f>VLOOKUP($A1089,'HUMAN RESOURCES'!$A1089:$L3779,COLUMN(E1089),0)</f>
        <v>2.8000000000000001E-2</v>
      </c>
      <c r="L1089" s="19">
        <f>VLOOKUP($A1089,'HUMAN RESOURCES'!$A1089:$L3779,COLUMN(F1089),0)</f>
        <v>71</v>
      </c>
      <c r="M1089" s="19">
        <f>VLOOKUP($A1089,'HUMAN RESOURCES'!$A1089:$L3779,COLUMN(G1089),0)</f>
        <v>63</v>
      </c>
      <c r="N1089" s="19">
        <f>VLOOKUP($A1089,'HUMAN RESOURCES'!$A1089:$L3779,COLUMN(H1089),0)</f>
        <v>0.27</v>
      </c>
      <c r="O1089" s="19">
        <f>VLOOKUP($A1089,'HUMAN RESOURCES'!$A1089:$L3779,COLUMN(I1089),0)</f>
        <v>0.69199999999999995</v>
      </c>
      <c r="P1089" s="19">
        <f>VLOOKUP($A1089,'HUMAN RESOURCES'!$A1089:$L3779,COLUMN(J1089),0)</f>
        <v>3.7999999999999999E-2</v>
      </c>
      <c r="Q1089" s="19">
        <f>VLOOKUP($A1089,'HUMAN RESOURCES'!$A1089:$L3779,COLUMN(K1089),0)</f>
        <v>2754209</v>
      </c>
      <c r="R1089" s="19">
        <f>VLOOKUP($A1089,'HUMAN RESOURCES'!$A1089:$L3779,COLUMN(L1089),0)</f>
        <v>0.68500000000000005</v>
      </c>
      <c r="S1089" s="19">
        <f>VLOOKUP($A1089,TOURISM!$A1088:$E3778, COLUMN(D1089),0)</f>
        <v>258000000</v>
      </c>
      <c r="T1089" s="19">
        <f>VLOOKUP($A1089,TOURISM!$A1088:$E3778, COLUMN(E1089),0)</f>
        <v>404000000</v>
      </c>
      <c r="U1089" s="19">
        <f>VLOOKUP($A1089,BUSINESS!$A1089:$I3779, COLUMN(H1089),0)</f>
        <v>0.125</v>
      </c>
      <c r="V1089" s="19">
        <f>VLOOKUP($A1089,BUSINESS!$A1089:$I3779, COLUMN(I1089),0)</f>
        <v>1.0680000000000001</v>
      </c>
    </row>
    <row r="1090" spans="1:22" ht="15" x14ac:dyDescent="0.25">
      <c r="A1090" s="14" t="s">
        <v>126</v>
      </c>
      <c r="B1090" s="15" t="s">
        <v>152</v>
      </c>
      <c r="C1090" s="16" t="s">
        <v>124</v>
      </c>
      <c r="D1090" s="17">
        <v>274000000000</v>
      </c>
      <c r="E1090" s="18">
        <v>4.2000000000000003E-2</v>
      </c>
      <c r="F1090" s="18">
        <v>2144</v>
      </c>
      <c r="G1090" s="18">
        <v>5.3999999999999999E-2</v>
      </c>
      <c r="H1090" s="19">
        <f>VLOOKUP($A1090,ENERGY!$A1090:$E3780,COLUMN(D1090),0)</f>
        <v>21229</v>
      </c>
      <c r="I1090" s="19">
        <f>VLOOKUP($A1090,ENERGY!$A1090:$E3780,COLUMN(E1090),0)</f>
        <v>49541</v>
      </c>
      <c r="J1090" s="19">
        <f>VLOOKUP($A1090,'HUMAN RESOURCES'!$A1090:$L3780,COLUMN(D1090),0)</f>
        <v>2.3E-2</v>
      </c>
      <c r="K1090" s="19">
        <f>VLOOKUP($A1090,'HUMAN RESOURCES'!$A1090:$L3780,COLUMN(E1090),0)</f>
        <v>1.7999999999999999E-2</v>
      </c>
      <c r="L1090" s="19">
        <f>VLOOKUP($A1090,'HUMAN RESOURCES'!$A1090:$L3780,COLUMN(F1090),0)</f>
        <v>74</v>
      </c>
      <c r="M1090" s="19">
        <f>VLOOKUP($A1090,'HUMAN RESOURCES'!$A1090:$L3780,COLUMN(G1090),0)</f>
        <v>64</v>
      </c>
      <c r="N1090" s="19">
        <f>VLOOKUP($A1090,'HUMAN RESOURCES'!$A1090:$L3780,COLUMN(H1090),0)</f>
        <v>0.252</v>
      </c>
      <c r="O1090" s="19">
        <f>VLOOKUP($A1090,'HUMAN RESOURCES'!$A1090:$L3780,COLUMN(I1090),0)</f>
        <v>0.68300000000000005</v>
      </c>
      <c r="P1090" s="19">
        <f>VLOOKUP($A1090,'HUMAN RESOURCES'!$A1090:$L3780,COLUMN(J1090),0)</f>
        <v>6.6000000000000003E-2</v>
      </c>
      <c r="Q1090" s="19">
        <f>VLOOKUP($A1090,'HUMAN RESOURCES'!$A1090:$L3780,COLUMN(K1090),0)</f>
        <v>16556600</v>
      </c>
      <c r="R1090" s="19">
        <f>VLOOKUP($A1090,'HUMAN RESOURCES'!$A1090:$L3780,COLUMN(L1090),0)</f>
        <v>0.53600000000000003</v>
      </c>
      <c r="S1090" s="19">
        <f>VLOOKUP($A1090,TOURISM!$A1089:$E3779, COLUMN(D1090),0)</f>
        <v>1524000000</v>
      </c>
      <c r="T1090" s="19">
        <f>VLOOKUP($A1090,TOURISM!$A1089:$E3779, COLUMN(E1090),0)</f>
        <v>1831000000</v>
      </c>
      <c r="U1090" s="19">
        <f>VLOOKUP($A1090,BUSINESS!$A1090:$I3780, COLUMN(H1090),0)</f>
        <v>0.50600000000000001</v>
      </c>
      <c r="V1090" s="19">
        <f>VLOOKUP($A1090,BUSINESS!$A1090:$I3780, COLUMN(I1090),0)</f>
        <v>1.5680000000000001</v>
      </c>
    </row>
    <row r="1091" spans="1:22" ht="15" x14ac:dyDescent="0.25">
      <c r="A1091" s="14" t="s">
        <v>126</v>
      </c>
      <c r="B1091" s="15" t="s">
        <v>153</v>
      </c>
      <c r="C1091" s="16" t="s">
        <v>124</v>
      </c>
      <c r="D1091" s="17">
        <v>1200000000000</v>
      </c>
      <c r="E1091" s="18">
        <v>7.3999999999999996E-2</v>
      </c>
      <c r="F1091" s="18">
        <v>1652</v>
      </c>
      <c r="G1091" s="18">
        <v>5.8000000000000003E-2</v>
      </c>
      <c r="H1091" s="19">
        <f>VLOOKUP($A1091,ENERGY!$A1091:$E3781,COLUMN(D1091),0)</f>
        <v>191046</v>
      </c>
      <c r="I1091" s="19">
        <f>VLOOKUP($A1091,ENERGY!$A1091:$E3781,COLUMN(E1091),0)</f>
        <v>450194</v>
      </c>
      <c r="J1091" s="19">
        <f>VLOOKUP($A1091,'HUMAN RESOURCES'!$A1091:$L3781,COLUMN(D1091),0)</f>
        <v>2.5000000000000001E-2</v>
      </c>
      <c r="K1091" s="19">
        <f>VLOOKUP($A1091,'HUMAN RESOURCES'!$A1091:$L3781,COLUMN(E1091),0)</f>
        <v>2.5000000000000001E-2</v>
      </c>
      <c r="L1091" s="19">
        <f>VLOOKUP($A1091,'HUMAN RESOURCES'!$A1091:$L3781,COLUMN(F1091),0)</f>
        <v>72</v>
      </c>
      <c r="M1091" s="19">
        <f>VLOOKUP($A1091,'HUMAN RESOURCES'!$A1091:$L3781,COLUMN(G1091),0)</f>
        <v>65</v>
      </c>
      <c r="N1091" s="19">
        <f>VLOOKUP($A1091,'HUMAN RESOURCES'!$A1091:$L3781,COLUMN(H1091),0)</f>
        <v>0.34899999999999998</v>
      </c>
      <c r="O1091" s="19">
        <f>VLOOKUP($A1091,'HUMAN RESOURCES'!$A1091:$L3781,COLUMN(I1091),0)</f>
        <v>0.61299999999999999</v>
      </c>
      <c r="P1091" s="19">
        <f>VLOOKUP($A1091,'HUMAN RESOURCES'!$A1091:$L3781,COLUMN(J1091),0)</f>
        <v>3.7999999999999999E-2</v>
      </c>
      <c r="Q1091" s="19">
        <f>VLOOKUP($A1091,'HUMAN RESOURCES'!$A1091:$L3781,COLUMN(K1091),0)</f>
        <v>95053437</v>
      </c>
      <c r="R1091" s="19">
        <f>VLOOKUP($A1091,'HUMAN RESOURCES'!$A1091:$L3781,COLUMN(L1091),0)</f>
        <v>0.45</v>
      </c>
      <c r="S1091" s="19">
        <f>VLOOKUP($A1091,TOURISM!$A1090:$E3780, COLUMN(D1091),0)</f>
        <v>4026000000</v>
      </c>
      <c r="T1091" s="19">
        <f>VLOOKUP($A1091,TOURISM!$A1090:$E3780, COLUMN(E1091),0)</f>
        <v>5807000000</v>
      </c>
      <c r="U1091" s="19">
        <f>VLOOKUP($A1091,BUSINESS!$A1091:$I3781, COLUMN(H1091),0)</f>
        <v>0.28999999999999998</v>
      </c>
      <c r="V1091" s="19">
        <f>VLOOKUP($A1091,BUSINESS!$A1091:$I3781, COLUMN(I1091),0)</f>
        <v>0.99099999999999999</v>
      </c>
    </row>
    <row r="1092" spans="1:22" ht="15" x14ac:dyDescent="0.25">
      <c r="A1092" s="14" t="s">
        <v>126</v>
      </c>
      <c r="B1092" s="15" t="s">
        <v>154</v>
      </c>
      <c r="C1092" s="16" t="s">
        <v>124</v>
      </c>
      <c r="D1092" s="17">
        <v>59178013928</v>
      </c>
      <c r="E1092" s="18">
        <v>3.3000000000000002E-2</v>
      </c>
      <c r="F1092" s="18">
        <v>93</v>
      </c>
      <c r="G1092" s="18">
        <v>9.4E-2</v>
      </c>
      <c r="H1092" s="19">
        <f>VLOOKUP($A1092,ENERGY!$A1092:$E3782,COLUMN(D1092),0)</f>
        <v>8050</v>
      </c>
      <c r="I1092" s="19">
        <f>VLOOKUP($A1092,ENERGY!$A1092:$E3782,COLUMN(E1092),0)</f>
        <v>10246</v>
      </c>
      <c r="J1092" s="19">
        <f>VLOOKUP($A1092,'HUMAN RESOURCES'!$A1092:$L3782,COLUMN(D1092),0)</f>
        <v>2.5999999999999999E-2</v>
      </c>
      <c r="K1092" s="19">
        <f>VLOOKUP($A1092,'HUMAN RESOURCES'!$A1092:$L3782,COLUMN(E1092),0)</f>
        <v>7.1999999999999995E-2</v>
      </c>
      <c r="L1092" s="19">
        <f>VLOOKUP($A1092,'HUMAN RESOURCES'!$A1092:$L3782,COLUMN(F1092),0)</f>
        <v>67</v>
      </c>
      <c r="M1092" s="19">
        <f>VLOOKUP($A1092,'HUMAN RESOURCES'!$A1092:$L3782,COLUMN(G1092),0)</f>
        <v>65</v>
      </c>
      <c r="N1092" s="19">
        <f>VLOOKUP($A1092,'HUMAN RESOURCES'!$A1092:$L3782,COLUMN(H1092),0)</f>
        <v>0.34899999999999998</v>
      </c>
      <c r="O1092" s="19">
        <f>VLOOKUP($A1092,'HUMAN RESOURCES'!$A1092:$L3782,COLUMN(I1092),0)</f>
        <v>0.60799999999999998</v>
      </c>
      <c r="P1092" s="19">
        <f>VLOOKUP($A1092,'HUMAN RESOURCES'!$A1092:$L3782,COLUMN(J1092),0)</f>
        <v>4.2999999999999997E-2</v>
      </c>
      <c r="Q1092" s="19">
        <f>VLOOKUP($A1092,'HUMAN RESOURCES'!$A1092:$L3782,COLUMN(K1092),0)</f>
        <v>176166353</v>
      </c>
      <c r="R1092" s="19">
        <f>VLOOKUP($A1092,'HUMAN RESOURCES'!$A1092:$L3782,COLUMN(L1092),0)</f>
        <v>0.37</v>
      </c>
      <c r="S1092" s="19">
        <f>VLOOKUP($A1092,TOURISM!$A1091:$E3781, COLUMN(D1092),0)</f>
        <v>1123000000</v>
      </c>
      <c r="T1092" s="19">
        <f>VLOOKUP($A1092,TOURISM!$A1091:$E3781, COLUMN(E1092),0)</f>
        <v>1851000000</v>
      </c>
      <c r="U1092" s="19">
        <f>VLOOKUP($A1092,BUSINESS!$A1092:$I3782, COLUMN(H1092),0)</f>
        <v>0.09</v>
      </c>
      <c r="V1092" s="19">
        <f>VLOOKUP($A1092,BUSINESS!$A1092:$I3782, COLUMN(I1092),0)</f>
        <v>0.61799999999999999</v>
      </c>
    </row>
    <row r="1093" spans="1:22" ht="15" x14ac:dyDescent="0.25">
      <c r="A1093" s="14" t="s">
        <v>126</v>
      </c>
      <c r="B1093" s="15" t="s">
        <v>155</v>
      </c>
      <c r="C1093" s="16" t="s">
        <v>124</v>
      </c>
      <c r="D1093" s="17">
        <v>6522732203</v>
      </c>
      <c r="E1093" s="18">
        <v>5.8000000000000003E-2</v>
      </c>
      <c r="F1093" s="18">
        <v>48</v>
      </c>
      <c r="G1093" s="18">
        <v>0.248</v>
      </c>
      <c r="H1093" s="19">
        <f>VLOOKUP($A1093,ENERGY!$A1093:$E3783,COLUMN(D1093),0)</f>
        <v>2122</v>
      </c>
      <c r="I1093" s="19">
        <f>VLOOKUP($A1093,ENERGY!$A1093:$E3783,COLUMN(E1093),0)</f>
        <v>2292</v>
      </c>
      <c r="J1093" s="19">
        <f>VLOOKUP($A1093,'HUMAN RESOURCES'!$A1093:$L3783,COLUMN(D1093),0)</f>
        <v>2.5999999999999999E-2</v>
      </c>
      <c r="K1093" s="19">
        <f>VLOOKUP($A1093,'HUMAN RESOURCES'!$A1093:$L3783,COLUMN(E1093),0)</f>
        <v>3.5999999999999997E-2</v>
      </c>
      <c r="L1093" s="19">
        <f>VLOOKUP($A1093,'HUMAN RESOURCES'!$A1093:$L3783,COLUMN(F1093),0)</f>
        <v>74</v>
      </c>
      <c r="M1093" s="19">
        <f>VLOOKUP($A1093,'HUMAN RESOURCES'!$A1093:$L3783,COLUMN(G1093),0)</f>
        <v>68</v>
      </c>
      <c r="N1093" s="19">
        <f>VLOOKUP($A1093,'HUMAN RESOURCES'!$A1093:$L3783,COLUMN(H1093),0)</f>
        <v>0.314</v>
      </c>
      <c r="O1093" s="19">
        <f>VLOOKUP($A1093,'HUMAN RESOURCES'!$A1093:$L3783,COLUMN(I1093),0)</f>
        <v>0.63400000000000001</v>
      </c>
      <c r="P1093" s="19">
        <f>VLOOKUP($A1093,'HUMAN RESOURCES'!$A1093:$L3783,COLUMN(J1093),0)</f>
        <v>5.0999999999999997E-2</v>
      </c>
      <c r="Q1093" s="19">
        <f>VLOOKUP($A1093,'HUMAN RESOURCES'!$A1093:$L3783,COLUMN(K1093),0)</f>
        <v>14605862</v>
      </c>
      <c r="R1093" s="19">
        <f>VLOOKUP($A1093,'HUMAN RESOURCES'!$A1093:$L3783,COLUMN(L1093),0)</f>
        <v>0.2</v>
      </c>
      <c r="S1093" s="19">
        <f>VLOOKUP($A1093,TOURISM!$A1092:$E3782, COLUMN(D1093),0)</f>
        <v>1790000000</v>
      </c>
      <c r="T1093" s="19">
        <f>VLOOKUP($A1093,TOURISM!$A1092:$E3782, COLUMN(E1093),0)</f>
        <v>333000000</v>
      </c>
      <c r="U1093" s="19">
        <f>VLOOKUP($A1093,BUSINESS!$A1093:$I3783, COLUMN(H1093),0)</f>
        <v>3.1E-2</v>
      </c>
      <c r="V1093" s="19">
        <f>VLOOKUP($A1093,BUSINESS!$A1093:$I3783, COLUMN(I1093),0)</f>
        <v>0.94199999999999995</v>
      </c>
    </row>
    <row r="1094" spans="1:22" ht="15" x14ac:dyDescent="0.25">
      <c r="A1094" s="14" t="s">
        <v>126</v>
      </c>
      <c r="B1094" s="15" t="s">
        <v>156</v>
      </c>
      <c r="C1094" s="16" t="s">
        <v>124</v>
      </c>
      <c r="D1094" s="17">
        <v>346000000000</v>
      </c>
      <c r="E1094" s="18">
        <v>4.1000000000000002E-2</v>
      </c>
      <c r="F1094" s="18">
        <v>214</v>
      </c>
      <c r="G1094" s="18">
        <v>6.9000000000000006E-2</v>
      </c>
      <c r="H1094" s="19">
        <f>VLOOKUP($A1094,ENERGY!$A1094:$E3784,COLUMN(D1094),0)</f>
        <v>74385</v>
      </c>
      <c r="I1094" s="19">
        <f>VLOOKUP($A1094,ENERGY!$A1094:$E3784,COLUMN(E1094),0)</f>
        <v>202132</v>
      </c>
      <c r="J1094" s="19">
        <f>VLOOKUP($A1094,'HUMAN RESOURCES'!$A1094:$L3784,COLUMN(D1094),0)</f>
        <v>2.7E-2</v>
      </c>
      <c r="K1094" s="19">
        <f>VLOOKUP($A1094,'HUMAN RESOURCES'!$A1094:$L3784,COLUMN(E1094),0)</f>
        <v>2.5000000000000001E-2</v>
      </c>
      <c r="L1094" s="19">
        <f>VLOOKUP($A1094,'HUMAN RESOURCES'!$A1094:$L3784,COLUMN(F1094),0)</f>
        <v>74</v>
      </c>
      <c r="M1094" s="19">
        <f>VLOOKUP($A1094,'HUMAN RESOURCES'!$A1094:$L3784,COLUMN(G1094),0)</f>
        <v>66</v>
      </c>
      <c r="N1094" s="19">
        <f>VLOOKUP($A1094,'HUMAN RESOURCES'!$A1094:$L3784,COLUMN(H1094),0)</f>
        <v>0.30099999999999999</v>
      </c>
      <c r="O1094" s="19">
        <f>VLOOKUP($A1094,'HUMAN RESOURCES'!$A1094:$L3784,COLUMN(I1094),0)</f>
        <v>0.65600000000000003</v>
      </c>
      <c r="P1094" s="19">
        <f>VLOOKUP($A1094,'HUMAN RESOURCES'!$A1094:$L3784,COLUMN(J1094),0)</f>
        <v>4.2999999999999997E-2</v>
      </c>
      <c r="Q1094" s="19">
        <f>VLOOKUP($A1094,'HUMAN RESOURCES'!$A1094:$L3784,COLUMN(K1094),0)</f>
        <v>5514600</v>
      </c>
      <c r="R1094" s="19">
        <f>VLOOKUP($A1094,'HUMAN RESOURCES'!$A1094:$L3784,COLUMN(L1094),0)</f>
        <v>0.35299999999999998</v>
      </c>
      <c r="S1094" s="19">
        <f>VLOOKUP($A1094,TOURISM!$A1093:$E3783, COLUMN(D1094),0)</f>
        <v>689000000</v>
      </c>
      <c r="T1094" s="19">
        <f>VLOOKUP($A1094,TOURISM!$A1093:$E3783, COLUMN(E1094),0)</f>
        <v>566000000</v>
      </c>
      <c r="U1094" s="19">
        <f>VLOOKUP($A1094,BUSINESS!$A1094:$I3784, COLUMN(H1094),0)</f>
        <v>0.2</v>
      </c>
      <c r="V1094" s="19">
        <f>VLOOKUP($A1094,BUSINESS!$A1094:$I3784, COLUMN(I1094),0)</f>
        <v>1.1619999999999999</v>
      </c>
    </row>
    <row r="1095" spans="1:22" ht="15" x14ac:dyDescent="0.25">
      <c r="A1095" s="14" t="s">
        <v>126</v>
      </c>
      <c r="B1095" s="15" t="s">
        <v>157</v>
      </c>
      <c r="C1095" s="16" t="s">
        <v>124</v>
      </c>
      <c r="D1095" s="17">
        <v>1128300000</v>
      </c>
      <c r="E1095" s="18">
        <v>4.5999999999999999E-2</v>
      </c>
      <c r="F1095" s="18">
        <v>46</v>
      </c>
      <c r="G1095" s="18">
        <v>0.11</v>
      </c>
      <c r="H1095" s="19">
        <f>VLOOKUP($A1095,ENERGY!$A1095:$E3785,COLUMN(D1095),0)</f>
        <v>14338</v>
      </c>
      <c r="I1095" s="19">
        <f>VLOOKUP($A1095,ENERGY!$A1095:$E3785,COLUMN(E1095),0)</f>
        <v>8441</v>
      </c>
      <c r="J1095" s="19">
        <f>VLOOKUP($A1095,'HUMAN RESOURCES'!$A1095:$L3785,COLUMN(D1095),0)</f>
        <v>2.8000000000000001E-2</v>
      </c>
      <c r="K1095" s="19">
        <f>VLOOKUP($A1095,'HUMAN RESOURCES'!$A1095:$L3785,COLUMN(E1095),0)</f>
        <v>5.7000000000000002E-2</v>
      </c>
      <c r="L1095" s="19">
        <f>VLOOKUP($A1095,'HUMAN RESOURCES'!$A1095:$L3785,COLUMN(F1095),0)</f>
        <v>69</v>
      </c>
      <c r="M1095" s="19">
        <f>VLOOKUP($A1095,'HUMAN RESOURCES'!$A1095:$L3785,COLUMN(G1095),0)</f>
        <v>66</v>
      </c>
      <c r="N1095" s="19">
        <f>VLOOKUP($A1095,'HUMAN RESOURCES'!$A1095:$L3785,COLUMN(H1095),0)</f>
        <v>0.36199999999999999</v>
      </c>
      <c r="O1095" s="19">
        <f>VLOOKUP($A1095,'HUMAN RESOURCES'!$A1095:$L3785,COLUMN(I1095),0)</f>
        <v>0.60099999999999998</v>
      </c>
      <c r="P1095" s="19">
        <f>VLOOKUP($A1095,'HUMAN RESOURCES'!$A1095:$L3785,COLUMN(J1095),0)</f>
        <v>3.6999999999999998E-2</v>
      </c>
      <c r="Q1095" s="19">
        <f>VLOOKUP($A1095,'HUMAN RESOURCES'!$A1095:$L3785,COLUMN(K1095),0)</f>
        <v>6521314</v>
      </c>
      <c r="R1095" s="19">
        <f>VLOOKUP($A1095,'HUMAN RESOURCES'!$A1095:$L3785,COLUMN(L1095),0)</f>
        <v>0.34300000000000003</v>
      </c>
      <c r="S1095" s="19">
        <f>VLOOKUP($A1095,TOURISM!$A1094:$E3784, COLUMN(D1095),0)</f>
        <v>413000000</v>
      </c>
      <c r="T1095" s="19">
        <f>VLOOKUP($A1095,TOURISM!$A1094:$E3784, COLUMN(E1095),0)</f>
        <v>248000000</v>
      </c>
      <c r="U1095" s="19">
        <f>VLOOKUP($A1095,BUSINESS!$A1095:$I3785, COLUMN(H1095),0)</f>
        <v>0.09</v>
      </c>
      <c r="V1095" s="19">
        <f>VLOOKUP($A1095,BUSINESS!$A1095:$I3785, COLUMN(I1095),0)</f>
        <v>0.84</v>
      </c>
    </row>
    <row r="1096" spans="1:22" ht="15" x14ac:dyDescent="0.25">
      <c r="A1096" s="14" t="s">
        <v>126</v>
      </c>
      <c r="B1096" s="15" t="s">
        <v>158</v>
      </c>
      <c r="C1096" s="16" t="s">
        <v>124</v>
      </c>
      <c r="D1096" s="17">
        <v>29233333333</v>
      </c>
      <c r="E1096" s="18">
        <v>2.1000000000000001E-2</v>
      </c>
      <c r="F1096" s="18">
        <v>114</v>
      </c>
      <c r="G1096" s="19">
        <v>0.12</v>
      </c>
      <c r="H1096" s="19">
        <f>VLOOKUP($A1096,ENERGY!$A1096:$E3786,COLUMN(D1096),0)</f>
        <v>15153</v>
      </c>
      <c r="I1096" s="19">
        <f>VLOOKUP($A1096,ENERGY!$A1096:$E3786,COLUMN(E1096),0)</f>
        <v>39270</v>
      </c>
      <c r="J1096" s="19">
        <f>VLOOKUP($A1096,'HUMAN RESOURCES'!$A1096:$L3786,COLUMN(D1096),0)</f>
        <v>3.3000000000000002E-2</v>
      </c>
      <c r="K1096" s="19">
        <f>VLOOKUP($A1096,'HUMAN RESOURCES'!$A1096:$L3786,COLUMN(E1096),0)</f>
        <v>4.2999999999999997E-2</v>
      </c>
      <c r="L1096" s="19">
        <f>VLOOKUP($A1096,'HUMAN RESOURCES'!$A1096:$L3786,COLUMN(F1096),0)</f>
        <v>71</v>
      </c>
      <c r="M1096" s="19">
        <f>VLOOKUP($A1096,'HUMAN RESOURCES'!$A1096:$L3786,COLUMN(G1096),0)</f>
        <v>64</v>
      </c>
      <c r="N1096" s="19">
        <f>VLOOKUP($A1096,'HUMAN RESOURCES'!$A1096:$L3786,COLUMN(H1096),0)</f>
        <v>0.35799999999999998</v>
      </c>
      <c r="O1096" s="19">
        <f>VLOOKUP($A1096,'HUMAN RESOURCES'!$A1096:$L3786,COLUMN(I1096),0)</f>
        <v>0.61</v>
      </c>
      <c r="P1096" s="19">
        <f>VLOOKUP($A1096,'HUMAN RESOURCES'!$A1096:$L3786,COLUMN(J1096),0)</f>
        <v>3.2000000000000001E-2</v>
      </c>
      <c r="Q1096" s="19">
        <f>VLOOKUP($A1096,'HUMAN RESOURCES'!$A1096:$L3786,COLUMN(K1096),0)</f>
        <v>7814850</v>
      </c>
      <c r="R1096" s="19">
        <f>VLOOKUP($A1096,'HUMAN RESOURCES'!$A1096:$L3786,COLUMN(L1096),0)</f>
        <v>0.26500000000000001</v>
      </c>
      <c r="S1096" s="19">
        <f>VLOOKUP($A1096,TOURISM!$A1095:$E3785, COLUMN(D1096),0)</f>
        <v>39800000</v>
      </c>
      <c r="T1096" s="19">
        <f>VLOOKUP($A1096,TOURISM!$A1095:$E3785, COLUMN(E1096),0)</f>
        <v>8400000</v>
      </c>
      <c r="U1096" s="19">
        <f>VLOOKUP($A1096,BUSINESS!$A1096:$I3786, COLUMN(H1096),0)</f>
        <v>0.13</v>
      </c>
      <c r="V1096" s="19">
        <f>VLOOKUP($A1096,BUSINESS!$A1096:$I3786, COLUMN(I1096),0)</f>
        <v>0.80900000000000005</v>
      </c>
    </row>
    <row r="1097" spans="1:22" ht="15" x14ac:dyDescent="0.25">
      <c r="A1097" s="14" t="s">
        <v>126</v>
      </c>
      <c r="B1097" s="15" t="s">
        <v>159</v>
      </c>
      <c r="C1097" s="16" t="s">
        <v>124</v>
      </c>
      <c r="D1097" s="17">
        <v>45324319955</v>
      </c>
      <c r="E1097" s="18">
        <v>5.6000000000000001E-2</v>
      </c>
      <c r="F1097" s="18">
        <v>91</v>
      </c>
      <c r="G1097" s="19">
        <v>0.12</v>
      </c>
      <c r="H1097" s="19">
        <f>VLOOKUP($A1097,ENERGY!$A1097:$E3787,COLUMN(D1097),0)</f>
        <v>51070</v>
      </c>
      <c r="I1097" s="19">
        <f>VLOOKUP($A1097,ENERGY!$A1097:$E3787,COLUMN(E1097),0)</f>
        <v>122038</v>
      </c>
      <c r="J1097" s="19">
        <f>VLOOKUP($A1097,'HUMAN RESOURCES'!$A1097:$L3787,COLUMN(D1097),0)</f>
        <v>3.5999999999999997E-2</v>
      </c>
      <c r="K1097" s="19">
        <f>VLOOKUP($A1097,'HUMAN RESOURCES'!$A1097:$L3787,COLUMN(E1097),0)</f>
        <v>0.05</v>
      </c>
      <c r="L1097" s="19">
        <f>VLOOKUP($A1097,'HUMAN RESOURCES'!$A1097:$L3787,COLUMN(F1097),0)</f>
        <v>68</v>
      </c>
      <c r="M1097" s="19">
        <f>VLOOKUP($A1097,'HUMAN RESOURCES'!$A1097:$L3787,COLUMN(G1097),0)</f>
        <v>65</v>
      </c>
      <c r="N1097" s="19">
        <f>VLOOKUP($A1097,'HUMAN RESOURCES'!$A1097:$L3787,COLUMN(H1097),0)</f>
        <v>0.46899999999999997</v>
      </c>
      <c r="O1097" s="19">
        <f>VLOOKUP($A1097,'HUMAN RESOURCES'!$A1097:$L3787,COLUMN(I1097),0)</f>
        <v>0.5</v>
      </c>
      <c r="P1097" s="19">
        <f>VLOOKUP($A1097,'HUMAN RESOURCES'!$A1097:$L3787,COLUMN(J1097),0)</f>
        <v>3.2000000000000001E-2</v>
      </c>
      <c r="Q1097" s="19">
        <f>VLOOKUP($A1097,'HUMAN RESOURCES'!$A1097:$L3787,COLUMN(K1097),0)</f>
        <v>1120392</v>
      </c>
      <c r="R1097" s="19">
        <f>VLOOKUP($A1097,'HUMAN RESOURCES'!$A1097:$L3787,COLUMN(L1097),0)</f>
        <v>0.30199999999999999</v>
      </c>
      <c r="S1097" s="19">
        <f>VLOOKUP($A1097,TOURISM!$A1096:$E3786, COLUMN(D1097),0)</f>
        <v>24000000</v>
      </c>
      <c r="T1097" s="19">
        <f>VLOOKUP($A1097,TOURISM!$A1096:$E3786, COLUMN(E1097),0)</f>
        <v>63000000</v>
      </c>
      <c r="U1097" s="19">
        <f>VLOOKUP($A1097,BUSINESS!$A1097:$I3787, COLUMN(H1097),0)</f>
        <v>8.9999999999999993E-3</v>
      </c>
      <c r="V1097" s="19">
        <f>VLOOKUP($A1097,BUSINESS!$A1097:$I3787, COLUMN(I1097),0)</f>
        <v>0.56000000000000005</v>
      </c>
    </row>
    <row r="1098" spans="1:22" ht="15" x14ac:dyDescent="0.25">
      <c r="A1098" s="14" t="s">
        <v>126</v>
      </c>
      <c r="B1098" s="15" t="s">
        <v>160</v>
      </c>
      <c r="C1098" s="16" t="s">
        <v>124</v>
      </c>
      <c r="D1098" s="17">
        <v>136000000000</v>
      </c>
      <c r="E1098" s="18">
        <v>6.8000000000000005E-2</v>
      </c>
      <c r="F1098" s="18">
        <v>93</v>
      </c>
      <c r="G1098" s="18">
        <v>0.17</v>
      </c>
      <c r="H1098" s="19">
        <f>VLOOKUP($A1098,ENERGY!$A1098:$E3788,COLUMN(D1098),0)</f>
        <v>30646</v>
      </c>
      <c r="I1098" s="19">
        <f>VLOOKUP($A1098,ENERGY!$A1098:$E3788,COLUMN(E1098),0)</f>
        <v>61140</v>
      </c>
      <c r="J1098" s="19">
        <f>VLOOKUP($A1098,'HUMAN RESOURCES'!$A1098:$L3788,COLUMN(D1098),0)</f>
        <v>3.6999999999999998E-2</v>
      </c>
      <c r="K1098" s="19">
        <f>VLOOKUP($A1098,'HUMAN RESOURCES'!$A1098:$L3788,COLUMN(E1098),0)</f>
        <v>7.3999999999999996E-2</v>
      </c>
      <c r="L1098" s="19">
        <f>VLOOKUP($A1098,'HUMAN RESOURCES'!$A1098:$L3788,COLUMN(F1098),0)</f>
        <v>61</v>
      </c>
      <c r="M1098" s="19">
        <f>VLOOKUP($A1098,'HUMAN RESOURCES'!$A1098:$L3788,COLUMN(G1098),0)</f>
        <v>59</v>
      </c>
      <c r="N1098" s="19">
        <f>VLOOKUP($A1098,'HUMAN RESOURCES'!$A1098:$L3788,COLUMN(H1098),0)</f>
        <v>0.48099999999999998</v>
      </c>
      <c r="O1098" s="19">
        <f>VLOOKUP($A1098,'HUMAN RESOURCES'!$A1098:$L3788,COLUMN(I1098),0)</f>
        <v>0.497</v>
      </c>
      <c r="P1098" s="19">
        <f>VLOOKUP($A1098,'HUMAN RESOURCES'!$A1098:$L3788,COLUMN(J1098),0)</f>
        <v>2.1999999999999999E-2</v>
      </c>
      <c r="Q1098" s="19">
        <f>VLOOKUP($A1098,'HUMAN RESOURCES'!$A1098:$L3788,COLUMN(K1098),0)</f>
        <v>29105480</v>
      </c>
      <c r="R1098" s="19">
        <f>VLOOKUP($A1098,'HUMAN RESOURCES'!$A1098:$L3788,COLUMN(L1098),0)</f>
        <v>0.251</v>
      </c>
      <c r="S1098" s="19">
        <f>VLOOKUP($A1098,TOURISM!$A1097:$E3787, COLUMN(D1098),0)</f>
        <v>137000000</v>
      </c>
      <c r="T1098" s="19">
        <f>VLOOKUP($A1098,TOURISM!$A1097:$E3787, COLUMN(E1098),0)</f>
        <v>127000000</v>
      </c>
      <c r="U1098" s="19">
        <f>VLOOKUP($A1098,BUSINESS!$A1098:$I3788, COLUMN(H1098),0)</f>
        <v>0.05</v>
      </c>
      <c r="V1098" s="19">
        <f>VLOOKUP($A1098,BUSINESS!$A1098:$I3788, COLUMN(I1098),0)</f>
        <v>0.60299999999999998</v>
      </c>
    </row>
    <row r="1099" spans="1:22" ht="15" x14ac:dyDescent="0.25">
      <c r="A1099" s="14" t="s">
        <v>126</v>
      </c>
      <c r="B1099" s="15" t="s">
        <v>127</v>
      </c>
      <c r="C1099" s="16" t="s">
        <v>125</v>
      </c>
      <c r="D1099" s="17">
        <v>20506795254</v>
      </c>
      <c r="E1099" s="18">
        <v>8.5999999999999993E-2</v>
      </c>
      <c r="F1099" s="18">
        <v>51</v>
      </c>
      <c r="G1099" s="18">
        <v>0.15</v>
      </c>
      <c r="H1099" s="19">
        <f>VLOOKUP($A1099,ENERGY!$A1099:$E3789,COLUMN(D1099),0)</f>
        <v>14338</v>
      </c>
      <c r="I1099" s="19">
        <f>VLOOKUP($A1099,ENERGY!$A1099:$E3789,COLUMN(E1099),0)</f>
        <v>781</v>
      </c>
      <c r="J1099" s="19">
        <f>VLOOKUP($A1099,'HUMAN RESOURCES'!$A1099:$L3789,COLUMN(D1099),0)</f>
        <v>8.0000000000000002E-3</v>
      </c>
      <c r="K1099" s="19">
        <f>VLOOKUP($A1099,'HUMAN RESOURCES'!$A1099:$L3789,COLUMN(E1099),0)</f>
        <v>2E-3</v>
      </c>
      <c r="L1099" s="19">
        <f>VLOOKUP($A1099,'HUMAN RESOURCES'!$A1099:$L3789,COLUMN(F1099),0)</f>
        <v>86</v>
      </c>
      <c r="M1099" s="19">
        <f>VLOOKUP($A1099,'HUMAN RESOURCES'!$A1099:$L3789,COLUMN(G1099),0)</f>
        <v>80</v>
      </c>
      <c r="N1099" s="19">
        <f>VLOOKUP($A1099,'HUMAN RESOURCES'!$A1099:$L3789,COLUMN(H1099),0)</f>
        <v>0.13100000000000001</v>
      </c>
      <c r="O1099" s="19">
        <f>VLOOKUP($A1099,'HUMAN RESOURCES'!$A1099:$L3789,COLUMN(I1099),0)</f>
        <v>0.625</v>
      </c>
      <c r="P1099" s="19">
        <f>VLOOKUP($A1099,'HUMAN RESOURCES'!$A1099:$L3789,COLUMN(J1099),0)</f>
        <v>0.24399999999999999</v>
      </c>
      <c r="Q1099" s="19">
        <f>VLOOKUP($A1099,'HUMAN RESOURCES'!$A1099:$L3789,COLUMN(K1099),0)</f>
        <v>127561489</v>
      </c>
      <c r="R1099" s="19">
        <f>VLOOKUP($A1099,'HUMAN RESOURCES'!$A1099:$L3789,COLUMN(L1099),0)</f>
        <v>0.91900000000000004</v>
      </c>
      <c r="S1099" s="19">
        <f>VLOOKUP($A1099,TOURISM!$A1098:$E3788, COLUMN(D1099),0)</f>
        <v>16197000000</v>
      </c>
      <c r="T1099" s="19">
        <f>VLOOKUP($A1099,TOURISM!$A1098:$E3788, COLUMN(E1099),0)</f>
        <v>40967000000</v>
      </c>
      <c r="U1099" s="19">
        <f>VLOOKUP($A1099,BUSINESS!$A1099:$I3789, COLUMN(H1099),0)</f>
        <v>0.86299999999999999</v>
      </c>
      <c r="V1099" s="19">
        <f>VLOOKUP($A1099,BUSINESS!$A1099:$I3789, COLUMN(I1099),0)</f>
        <v>1.087</v>
      </c>
    </row>
    <row r="1100" spans="1:22" ht="15" x14ac:dyDescent="0.25">
      <c r="A1100" s="14" t="s">
        <v>126</v>
      </c>
      <c r="B1100" s="15" t="s">
        <v>128</v>
      </c>
      <c r="C1100" s="16" t="s">
        <v>125</v>
      </c>
      <c r="D1100" s="17">
        <v>10142342770</v>
      </c>
      <c r="E1100" s="18">
        <v>3.6999999999999998E-2</v>
      </c>
      <c r="F1100" s="18">
        <v>127</v>
      </c>
      <c r="G1100" s="18">
        <v>0.17799999999999999</v>
      </c>
      <c r="H1100" s="19">
        <f>VLOOKUP($A1100,ENERGY!$A1100:$E3790,COLUMN(D1100),0)</f>
        <v>2015</v>
      </c>
      <c r="I1100" s="19">
        <f>VLOOKUP($A1100,ENERGY!$A1100:$E3790,COLUMN(E1100),0)</f>
        <v>3465</v>
      </c>
      <c r="J1100" s="19">
        <f>VLOOKUP($A1100,'HUMAN RESOURCES'!$A1100:$L3790,COLUMN(D1100),0)</f>
        <v>0.01</v>
      </c>
      <c r="K1100" s="19">
        <f>VLOOKUP($A1100,'HUMAN RESOURCES'!$A1100:$L3790,COLUMN(E1100),0)</f>
        <v>1.2E-2</v>
      </c>
      <c r="L1100" s="19">
        <f>VLOOKUP($A1100,'HUMAN RESOURCES'!$A1100:$L3790,COLUMN(F1100),0)</f>
        <v>78</v>
      </c>
      <c r="M1100" s="19">
        <f>VLOOKUP($A1100,'HUMAN RESOURCES'!$A1100:$L3790,COLUMN(G1100),0)</f>
        <v>71</v>
      </c>
      <c r="N1100" s="19">
        <f>VLOOKUP($A1100,'HUMAN RESOURCES'!$A1100:$L3790,COLUMN(H1100),0)</f>
        <v>0.185</v>
      </c>
      <c r="O1100" s="19">
        <f>VLOOKUP($A1100,'HUMAN RESOURCES'!$A1100:$L3790,COLUMN(I1100),0)</f>
        <v>0.72099999999999997</v>
      </c>
      <c r="P1100" s="19">
        <f>VLOOKUP($A1100,'HUMAN RESOURCES'!$A1100:$L3790,COLUMN(J1100),0)</f>
        <v>9.4E-2</v>
      </c>
      <c r="Q1100" s="19">
        <f>VLOOKUP($A1100,'HUMAN RESOURCES'!$A1100:$L3790,COLUMN(K1100),0)</f>
        <v>66785001</v>
      </c>
      <c r="R1100" s="19">
        <f>VLOOKUP($A1100,'HUMAN RESOURCES'!$A1100:$L3790,COLUMN(L1100),0)</f>
        <v>0.46700000000000003</v>
      </c>
      <c r="S1100" s="19">
        <f>VLOOKUP($A1100,TOURISM!$A1099:$E3789, COLUMN(D1100),0)</f>
        <v>37740000000</v>
      </c>
      <c r="T1100" s="19">
        <f>VLOOKUP($A1100,TOURISM!$A1099:$E3789, COLUMN(E1100),0)</f>
        <v>7864000000</v>
      </c>
      <c r="U1100" s="19">
        <f>VLOOKUP($A1100,BUSINESS!$A1100:$I3790, COLUMN(H1100),0)</f>
        <v>0.26500000000000001</v>
      </c>
      <c r="V1100" s="19">
        <f>VLOOKUP($A1100,BUSINESS!$A1100:$I3790, COLUMN(I1100),0)</f>
        <v>1.2729999999999999</v>
      </c>
    </row>
    <row r="1101" spans="1:22" ht="15" x14ac:dyDescent="0.25">
      <c r="A1101" s="14" t="s">
        <v>126</v>
      </c>
      <c r="B1101" s="15" t="s">
        <v>129</v>
      </c>
      <c r="C1101" s="16" t="s">
        <v>125</v>
      </c>
      <c r="D1101" s="17">
        <v>65951627200</v>
      </c>
      <c r="E1101" s="18">
        <v>0.05</v>
      </c>
      <c r="F1101" s="18">
        <v>359</v>
      </c>
      <c r="G1101" s="18">
        <v>0.19</v>
      </c>
      <c r="H1101" s="19">
        <f>VLOOKUP($A1101,ENERGY!$A1101:$E3791,COLUMN(D1101),0)</f>
        <v>11296</v>
      </c>
      <c r="I1101" s="19">
        <f>VLOOKUP($A1101,ENERGY!$A1101:$E3791,COLUMN(E1101),0)</f>
        <v>29508</v>
      </c>
      <c r="J1101" s="19">
        <f>VLOOKUP($A1101,'HUMAN RESOURCES'!$A1101:$L3791,COLUMN(D1101),0)</f>
        <v>0.01</v>
      </c>
      <c r="K1101" s="19">
        <f>VLOOKUP($A1101,'HUMAN RESOURCES'!$A1101:$L3791,COLUMN(E1101),0)</f>
        <v>3.2000000000000001E-2</v>
      </c>
      <c r="L1101" s="19">
        <f>VLOOKUP($A1101,'HUMAN RESOURCES'!$A1101:$L3791,COLUMN(F1101),0)</f>
        <v>82</v>
      </c>
      <c r="M1101" s="19">
        <f>VLOOKUP($A1101,'HUMAN RESOURCES'!$A1101:$L3791,COLUMN(G1101),0)</f>
        <v>78</v>
      </c>
      <c r="N1101" s="19">
        <f>VLOOKUP($A1101,'HUMAN RESOURCES'!$A1101:$L3791,COLUMN(H1101),0)</f>
        <v>0.122</v>
      </c>
      <c r="O1101" s="19">
        <f>VLOOKUP($A1101,'HUMAN RESOURCES'!$A1101:$L3791,COLUMN(I1101),0)</f>
        <v>0.8</v>
      </c>
      <c r="P1101" s="19">
        <f>VLOOKUP($A1101,'HUMAN RESOURCES'!$A1101:$L3791,COLUMN(J1101),0)</f>
        <v>7.6999999999999999E-2</v>
      </c>
      <c r="Q1101" s="19">
        <f>VLOOKUP($A1101,'HUMAN RESOURCES'!$A1101:$L3791,COLUMN(K1101),0)</f>
        <v>556783</v>
      </c>
      <c r="R1101" s="19">
        <f>VLOOKUP($A1101,'HUMAN RESOURCES'!$A1101:$L3791,COLUMN(L1101),0)</f>
        <v>1</v>
      </c>
      <c r="S1101" s="19">
        <f>VLOOKUP($A1101,TOURISM!$A1100:$E3790, COLUMN(D1101),0)</f>
        <v>44455000000</v>
      </c>
      <c r="T1101" s="19">
        <f>VLOOKUP($A1101,TOURISM!$A1100:$E3790, COLUMN(E1101),0)</f>
        <v>1711000000</v>
      </c>
      <c r="U1101" s="19">
        <f>VLOOKUP($A1101,BUSINESS!$A1101:$I3791, COLUMN(H1101),0)</f>
        <v>0.61299999999999999</v>
      </c>
      <c r="V1101" s="19">
        <f>VLOOKUP($A1101,BUSINESS!$A1101:$I3791, COLUMN(I1101),0)</f>
        <v>2.8980000000000001</v>
      </c>
    </row>
    <row r="1102" spans="1:22" ht="15" x14ac:dyDescent="0.25">
      <c r="A1102" s="14" t="s">
        <v>126</v>
      </c>
      <c r="B1102" s="15" t="s">
        <v>130</v>
      </c>
      <c r="C1102" s="16" t="s">
        <v>125</v>
      </c>
      <c r="D1102" s="17">
        <v>112000000000</v>
      </c>
      <c r="E1102" s="18">
        <v>3.7999999999999999E-2</v>
      </c>
      <c r="F1102" s="18">
        <v>27</v>
      </c>
      <c r="G1102" s="18">
        <v>0.13300000000000001</v>
      </c>
      <c r="H1102" s="19">
        <f>VLOOKUP($A1102,ENERGY!$A1102:$E3792,COLUMN(D1102),0)</f>
        <v>18591</v>
      </c>
      <c r="I1102" s="19">
        <f>VLOOKUP($A1102,ENERGY!$A1102:$E3792,COLUMN(E1102),0)</f>
        <v>27869</v>
      </c>
      <c r="J1102" s="19">
        <f>VLOOKUP($A1102,'HUMAN RESOURCES'!$A1102:$L3792,COLUMN(D1102),0)</f>
        <v>0.01</v>
      </c>
      <c r="K1102" s="19">
        <f>VLOOKUP($A1102,'HUMAN RESOURCES'!$A1102:$L3792,COLUMN(E1102),0)</f>
        <v>3.0000000000000001E-3</v>
      </c>
      <c r="L1102" s="19">
        <f>VLOOKUP($A1102,'HUMAN RESOURCES'!$A1102:$L3792,COLUMN(F1102),0)</f>
        <v>85</v>
      </c>
      <c r="M1102" s="19">
        <f>VLOOKUP($A1102,'HUMAN RESOURCES'!$A1102:$L3792,COLUMN(G1102),0)</f>
        <v>78</v>
      </c>
      <c r="N1102" s="19">
        <f>VLOOKUP($A1102,'HUMAN RESOURCES'!$A1102:$L3792,COLUMN(H1102),0)</f>
        <v>0.153</v>
      </c>
      <c r="O1102" s="19">
        <f>VLOOKUP($A1102,'HUMAN RESOURCES'!$A1102:$L3792,COLUMN(I1102),0)</f>
        <v>0.72899999999999998</v>
      </c>
      <c r="P1102" s="19">
        <f>VLOOKUP($A1102,'HUMAN RESOURCES'!$A1102:$L3792,COLUMN(J1102),0)</f>
        <v>0.11799999999999999</v>
      </c>
      <c r="Q1102" s="19">
        <f>VLOOKUP($A1102,'HUMAN RESOURCES'!$A1102:$L3792,COLUMN(K1102),0)</f>
        <v>50004441</v>
      </c>
      <c r="R1102" s="19">
        <f>VLOOKUP($A1102,'HUMAN RESOURCES'!$A1102:$L3792,COLUMN(L1102),0)</f>
        <v>0.82099999999999995</v>
      </c>
      <c r="S1102" s="19">
        <f>VLOOKUP($A1102,TOURISM!$A1101:$E3791, COLUMN(D1102),0)</f>
        <v>19653000000</v>
      </c>
      <c r="T1102" s="19">
        <f>VLOOKUP($A1102,TOURISM!$A1101:$E3791, COLUMN(E1102),0)</f>
        <v>22386000000</v>
      </c>
      <c r="U1102" s="19">
        <f>VLOOKUP($A1102,BUSINESS!$A1102:$I3792, COLUMN(H1102),0)</f>
        <v>0.84099999999999997</v>
      </c>
      <c r="V1102" s="19">
        <f>VLOOKUP($A1102,BUSINESS!$A1102:$I3792, COLUMN(I1102),0)</f>
        <v>1.0940000000000001</v>
      </c>
    </row>
    <row r="1103" spans="1:22" ht="15" x14ac:dyDescent="0.25">
      <c r="A1103" s="14" t="s">
        <v>126</v>
      </c>
      <c r="B1103" s="15" t="s">
        <v>131</v>
      </c>
      <c r="C1103" s="16" t="s">
        <v>125</v>
      </c>
      <c r="D1103" s="17">
        <v>1840841618</v>
      </c>
      <c r="E1103" s="18">
        <v>3.6999999999999998E-2</v>
      </c>
      <c r="F1103" s="18">
        <v>94</v>
      </c>
      <c r="G1103" s="18">
        <v>0.14000000000000001</v>
      </c>
      <c r="H1103" s="19">
        <f>VLOOKUP($A1103,ENERGY!$A1103:$E3793,COLUMN(D1103),0)</f>
        <v>14338</v>
      </c>
      <c r="I1103" s="19">
        <f>VLOOKUP($A1103,ENERGY!$A1103:$E3793,COLUMN(E1103),0)</f>
        <v>400</v>
      </c>
      <c r="J1103" s="19">
        <f>VLOOKUP($A1103,'HUMAN RESOURCES'!$A1103:$L3793,COLUMN(D1103),0)</f>
        <v>0.01</v>
      </c>
      <c r="K1103" s="19">
        <f>VLOOKUP($A1103,'HUMAN RESOURCES'!$A1103:$L3793,COLUMN(E1103),0)</f>
        <v>2E-3</v>
      </c>
      <c r="L1103" s="19">
        <f>VLOOKUP($A1103,'HUMAN RESOURCES'!$A1103:$L3793,COLUMN(F1103),0)</f>
        <v>85</v>
      </c>
      <c r="M1103" s="19">
        <f>VLOOKUP($A1103,'HUMAN RESOURCES'!$A1103:$L3793,COLUMN(G1103),0)</f>
        <v>80</v>
      </c>
      <c r="N1103" s="19">
        <f>VLOOKUP($A1103,'HUMAN RESOURCES'!$A1103:$L3793,COLUMN(H1103),0)</f>
        <v>0.16500000000000001</v>
      </c>
      <c r="O1103" s="19">
        <f>VLOOKUP($A1103,'HUMAN RESOURCES'!$A1103:$L3793,COLUMN(I1103),0)</f>
        <v>0.73799999999999999</v>
      </c>
      <c r="P1103" s="19">
        <f>VLOOKUP($A1103,'HUMAN RESOURCES'!$A1103:$L3793,COLUMN(J1103),0)</f>
        <v>9.7000000000000003E-2</v>
      </c>
      <c r="Q1103" s="19">
        <f>VLOOKUP($A1103,'HUMAN RESOURCES'!$A1103:$L3793,COLUMN(K1103),0)</f>
        <v>5312400</v>
      </c>
      <c r="R1103" s="19">
        <f>VLOOKUP($A1103,'HUMAN RESOURCES'!$A1103:$L3793,COLUMN(L1103),0)</f>
        <v>1</v>
      </c>
      <c r="S1103" s="19">
        <f>VLOOKUP($A1103,TOURISM!$A1102:$E3792, COLUMN(D1103),0)</f>
        <v>19261000000</v>
      </c>
      <c r="T1103" s="19">
        <f>VLOOKUP($A1103,TOURISM!$A1102:$E3792, COLUMN(E1103),0)</f>
        <v>22412000000</v>
      </c>
      <c r="U1103" s="19">
        <f>VLOOKUP($A1103,BUSINESS!$A1103:$I3793, COLUMN(H1103),0)</f>
        <v>0.72</v>
      </c>
      <c r="V1103" s="19">
        <f>VLOOKUP($A1103,BUSINESS!$A1103:$I3793, COLUMN(I1103),0)</f>
        <v>1.5209999999999999</v>
      </c>
    </row>
    <row r="1104" spans="1:22" ht="15" x14ac:dyDescent="0.25">
      <c r="A1104" s="14" t="s">
        <v>126</v>
      </c>
      <c r="B1104" s="15" t="s">
        <v>132</v>
      </c>
      <c r="C1104" s="16" t="s">
        <v>125</v>
      </c>
      <c r="D1104" s="17">
        <v>16691360399</v>
      </c>
      <c r="E1104" s="18">
        <v>2.1999999999999999E-2</v>
      </c>
      <c r="F1104" s="18">
        <v>917</v>
      </c>
      <c r="G1104" s="18">
        <v>5.5E-2</v>
      </c>
      <c r="H1104" s="19">
        <f>VLOOKUP($A1104,ENERGY!$A1104:$E3794,COLUMN(D1104),0)</f>
        <v>2385</v>
      </c>
      <c r="I1104" s="19">
        <f>VLOOKUP($A1104,ENERGY!$A1104:$E3794,COLUMN(E1104),0)</f>
        <v>6527</v>
      </c>
      <c r="J1104" s="19">
        <f>VLOOKUP($A1104,'HUMAN RESOURCES'!$A1104:$L3794,COLUMN(D1104),0)</f>
        <v>1.2E-2</v>
      </c>
      <c r="K1104" s="19">
        <f>VLOOKUP($A1104,'HUMAN RESOURCES'!$A1104:$L3794,COLUMN(E1104),0)</f>
        <v>1.2E-2</v>
      </c>
      <c r="L1104" s="19">
        <f>VLOOKUP($A1104,'HUMAN RESOURCES'!$A1104:$L3794,COLUMN(F1104),0)</f>
        <v>77</v>
      </c>
      <c r="M1104" s="19">
        <f>VLOOKUP($A1104,'HUMAN RESOURCES'!$A1104:$L3794,COLUMN(G1104),0)</f>
        <v>74</v>
      </c>
      <c r="N1104" s="19">
        <f>VLOOKUP($A1104,'HUMAN RESOURCES'!$A1104:$L3794,COLUMN(H1104),0)</f>
        <v>0.18</v>
      </c>
      <c r="O1104" s="19">
        <f>VLOOKUP($A1104,'HUMAN RESOURCES'!$A1104:$L3794,COLUMN(I1104),0)</f>
        <v>0.73299999999999998</v>
      </c>
      <c r="P1104" s="19">
        <f>VLOOKUP($A1104,'HUMAN RESOURCES'!$A1104:$L3794,COLUMN(J1104),0)</f>
        <v>8.6999999999999994E-2</v>
      </c>
      <c r="Q1104" s="19">
        <f>VLOOKUP($A1104,'HUMAN RESOURCES'!$A1104:$L3794,COLUMN(K1104),0)</f>
        <v>1350695000</v>
      </c>
      <c r="R1104" s="19">
        <f>VLOOKUP($A1104,'HUMAN RESOURCES'!$A1104:$L3794,COLUMN(L1104),0)</f>
        <v>0.51900000000000002</v>
      </c>
      <c r="S1104" s="19">
        <f>VLOOKUP($A1104,TOURISM!$A1103:$E3793, COLUMN(D1104),0)</f>
        <v>54937000000</v>
      </c>
      <c r="T1104" s="19">
        <f>VLOOKUP($A1104,TOURISM!$A1103:$E3793, COLUMN(E1104),0)</f>
        <v>448000000</v>
      </c>
      <c r="U1104" s="19">
        <f>VLOOKUP($A1104,BUSINESS!$A1104:$I3794, COLUMN(H1104),0)</f>
        <v>0.42299999999999999</v>
      </c>
      <c r="V1104" s="19">
        <f>VLOOKUP($A1104,BUSINESS!$A1104:$I3794, COLUMN(I1104),0)</f>
        <v>0.80800000000000005</v>
      </c>
    </row>
    <row r="1105" spans="1:22" ht="15" x14ac:dyDescent="0.25">
      <c r="A1105" s="14" t="s">
        <v>126</v>
      </c>
      <c r="B1105" s="15" t="s">
        <v>133</v>
      </c>
      <c r="C1105" s="16" t="s">
        <v>125</v>
      </c>
      <c r="D1105" s="17">
        <v>12829541141</v>
      </c>
      <c r="E1105" s="18">
        <v>5.6000000000000001E-2</v>
      </c>
      <c r="F1105" s="18">
        <v>49</v>
      </c>
      <c r="G1105" s="19">
        <v>0.12</v>
      </c>
      <c r="H1105" s="19">
        <f>VLOOKUP($A1105,ENERGY!$A1105:$E3795,COLUMN(D1105),0)</f>
        <v>3412</v>
      </c>
      <c r="I1105" s="19">
        <f>VLOOKUP($A1105,ENERGY!$A1105:$E3795,COLUMN(E1105),0)</f>
        <v>1977</v>
      </c>
      <c r="J1105" s="19">
        <f>VLOOKUP($A1105,'HUMAN RESOURCES'!$A1105:$L3795,COLUMN(D1105),0)</f>
        <v>1.2999999999999999E-2</v>
      </c>
      <c r="K1105" s="19">
        <f>VLOOKUP($A1105,'HUMAN RESOURCES'!$A1105:$L3795,COLUMN(E1105),0)</f>
        <v>3.2000000000000001E-2</v>
      </c>
      <c r="L1105" s="19">
        <f>VLOOKUP($A1105,'HUMAN RESOURCES'!$A1105:$L3795,COLUMN(F1105),0)</f>
        <v>86</v>
      </c>
      <c r="M1105" s="19">
        <f>VLOOKUP($A1105,'HUMAN RESOURCES'!$A1105:$L3795,COLUMN(G1105),0)</f>
        <v>81</v>
      </c>
      <c r="N1105" s="19">
        <f>VLOOKUP($A1105,'HUMAN RESOURCES'!$A1105:$L3795,COLUMN(H1105),0)</f>
        <v>0.11799999999999999</v>
      </c>
      <c r="O1105" s="19">
        <f>VLOOKUP($A1105,'HUMAN RESOURCES'!$A1105:$L3795,COLUMN(I1105),0)</f>
        <v>0.747</v>
      </c>
      <c r="P1105" s="19">
        <f>VLOOKUP($A1105,'HUMAN RESOURCES'!$A1105:$L3795,COLUMN(J1105),0)</f>
        <v>0.13600000000000001</v>
      </c>
      <c r="Q1105" s="19">
        <f>VLOOKUP($A1105,'HUMAN RESOURCES'!$A1105:$L3795,COLUMN(K1105),0)</f>
        <v>7154600</v>
      </c>
      <c r="R1105" s="19">
        <f>VLOOKUP($A1105,'HUMAN RESOURCES'!$A1105:$L3795,COLUMN(L1105),0)</f>
        <v>1</v>
      </c>
      <c r="S1105" s="19">
        <f>VLOOKUP($A1105,TOURISM!$A1104:$E3794, COLUMN(D1105),0)</f>
        <v>38021000000</v>
      </c>
      <c r="T1105" s="19">
        <f>VLOOKUP($A1105,TOURISM!$A1104:$E3794, COLUMN(E1105),0)</f>
        <v>20246000000</v>
      </c>
      <c r="U1105" s="19">
        <f>VLOOKUP($A1105,BUSINESS!$A1105:$I3795, COLUMN(H1105),0)</f>
        <v>0.72899999999999998</v>
      </c>
      <c r="V1105" s="19">
        <f>VLOOKUP($A1105,BUSINESS!$A1105:$I3795, COLUMN(I1105),0)</f>
        <v>2.2919999999999998</v>
      </c>
    </row>
    <row r="1106" spans="1:22" ht="15" x14ac:dyDescent="0.25">
      <c r="A1106" s="14" t="s">
        <v>126</v>
      </c>
      <c r="B1106" s="15" t="s">
        <v>134</v>
      </c>
      <c r="C1106" s="16" t="s">
        <v>125</v>
      </c>
      <c r="D1106" s="17">
        <v>7320000000000</v>
      </c>
      <c r="E1106" s="18">
        <v>5.0999999999999997E-2</v>
      </c>
      <c r="F1106" s="18">
        <v>274</v>
      </c>
      <c r="G1106" s="18">
        <v>6.6000000000000003E-2</v>
      </c>
      <c r="H1106" s="19">
        <f>VLOOKUP($A1106,ENERGY!$A1106:$E3796,COLUMN(D1106),0)</f>
        <v>1161353</v>
      </c>
      <c r="I1106" s="19">
        <f>VLOOKUP($A1106,ENERGY!$A1106:$E3796,COLUMN(E1106),0)</f>
        <v>3405180</v>
      </c>
      <c r="J1106" s="19">
        <f>VLOOKUP($A1106,'HUMAN RESOURCES'!$A1106:$L3796,COLUMN(D1106),0)</f>
        <v>1.4E-2</v>
      </c>
      <c r="K1106" s="19">
        <f>VLOOKUP($A1106,'HUMAN RESOURCES'!$A1106:$L3796,COLUMN(E1106),0)</f>
        <v>2.3E-2</v>
      </c>
      <c r="L1106" s="19">
        <f>VLOOKUP($A1106,'HUMAN RESOURCES'!$A1106:$L3796,COLUMN(F1106),0)</f>
        <v>73</v>
      </c>
      <c r="M1106" s="19">
        <f>VLOOKUP($A1106,'HUMAN RESOURCES'!$A1106:$L3796,COLUMN(G1106),0)</f>
        <v>66</v>
      </c>
      <c r="N1106" s="19">
        <f>VLOOKUP($A1106,'HUMAN RESOURCES'!$A1106:$L3796,COLUMN(H1106),0)</f>
        <v>0.22</v>
      </c>
      <c r="O1106" s="19">
        <f>VLOOKUP($A1106,'HUMAN RESOURCES'!$A1106:$L3796,COLUMN(I1106),0)</f>
        <v>0.68799999999999994</v>
      </c>
      <c r="P1106" s="19">
        <f>VLOOKUP($A1106,'HUMAN RESOURCES'!$A1106:$L3796,COLUMN(J1106),0)</f>
        <v>9.1999999999999998E-2</v>
      </c>
      <c r="Q1106" s="19">
        <f>VLOOKUP($A1106,'HUMAN RESOURCES'!$A1106:$L3796,COLUMN(K1106),0)</f>
        <v>24763188</v>
      </c>
      <c r="R1106" s="19">
        <f>VLOOKUP($A1106,'HUMAN RESOURCES'!$A1106:$L3796,COLUMN(L1106),0)</f>
        <v>0.60399999999999998</v>
      </c>
      <c r="S1106" s="19">
        <f>VLOOKUP($A1106,TOURISM!$A1105:$E3795, COLUMN(D1106),0)</f>
        <v>2478709140</v>
      </c>
      <c r="T1106" s="19">
        <f>VLOOKUP($A1106,TOURISM!$A1105:$E3795, COLUMN(E1106),0)</f>
        <v>448000000</v>
      </c>
      <c r="U1106" s="19">
        <f>VLOOKUP($A1106,BUSINESS!$A1106:$I3796, COLUMN(H1106),0)</f>
        <v>0.129</v>
      </c>
      <c r="V1106" s="19">
        <f>VLOOKUP($A1106,BUSINESS!$A1106:$I3796, COLUMN(I1106),0)</f>
        <v>6.9000000000000006E-2</v>
      </c>
    </row>
    <row r="1107" spans="1:22" ht="15" x14ac:dyDescent="0.25">
      <c r="A1107" s="14" t="s">
        <v>126</v>
      </c>
      <c r="B1107" s="15" t="s">
        <v>135</v>
      </c>
      <c r="C1107" s="16" t="s">
        <v>125</v>
      </c>
      <c r="D1107" s="17">
        <v>15846484588</v>
      </c>
      <c r="E1107" s="18">
        <v>9.1999999999999998E-2</v>
      </c>
      <c r="F1107" s="18">
        <v>333</v>
      </c>
      <c r="G1107" s="18">
        <v>0.14799999999999999</v>
      </c>
      <c r="H1107" s="19">
        <f>VLOOKUP($A1107,ENERGY!$A1107:$E3797,COLUMN(D1107),0)</f>
        <v>2869</v>
      </c>
      <c r="I1107" s="19">
        <f>VLOOKUP($A1107,ENERGY!$A1107:$E3797,COLUMN(E1107),0)</f>
        <v>4536</v>
      </c>
      <c r="J1107" s="19">
        <f>VLOOKUP($A1107,'HUMAN RESOURCES'!$A1107:$L3797,COLUMN(D1107),0)</f>
        <v>1.4E-2</v>
      </c>
      <c r="K1107" s="19">
        <f>VLOOKUP($A1107,'HUMAN RESOURCES'!$A1107:$L3797,COLUMN(E1107),0)</f>
        <v>1.2999999999999999E-2</v>
      </c>
      <c r="L1107" s="19">
        <f>VLOOKUP($A1107,'HUMAN RESOURCES'!$A1107:$L3797,COLUMN(F1107),0)</f>
        <v>78</v>
      </c>
      <c r="M1107" s="19">
        <f>VLOOKUP($A1107,'HUMAN RESOURCES'!$A1107:$L3797,COLUMN(G1107),0)</f>
        <v>70</v>
      </c>
      <c r="N1107" s="19">
        <f>VLOOKUP($A1107,'HUMAN RESOURCES'!$A1107:$L3797,COLUMN(H1107),0)</f>
        <v>0.17599999999999999</v>
      </c>
      <c r="O1107" s="19">
        <f>VLOOKUP($A1107,'HUMAN RESOURCES'!$A1107:$L3797,COLUMN(I1107),0)</f>
        <v>0.68100000000000005</v>
      </c>
      <c r="P1107" s="19">
        <f>VLOOKUP($A1107,'HUMAN RESOURCES'!$A1107:$L3797,COLUMN(J1107),0)</f>
        <v>0.14299999999999999</v>
      </c>
      <c r="Q1107" s="19">
        <f>VLOOKUP($A1107,'HUMAN RESOURCES'!$A1107:$L3797,COLUMN(K1107),0)</f>
        <v>4490700</v>
      </c>
      <c r="R1107" s="19">
        <f>VLOOKUP($A1107,'HUMAN RESOURCES'!$A1107:$L3797,COLUMN(L1107),0)</f>
        <v>0.53200000000000003</v>
      </c>
      <c r="S1107" s="19">
        <f>VLOOKUP($A1107,TOURISM!$A1106:$E3796, COLUMN(D1107),0)</f>
        <v>1565000000</v>
      </c>
      <c r="T1107" s="19">
        <f>VLOOKUP($A1107,TOURISM!$A1106:$E3796, COLUMN(E1107),0)</f>
        <v>471000000</v>
      </c>
      <c r="U1107" s="19">
        <f>VLOOKUP($A1107,BUSINESS!$A1107:$I3797, COLUMN(H1107),0)</f>
        <v>0.36899999999999999</v>
      </c>
      <c r="V1107" s="19">
        <f>VLOOKUP($A1107,BUSINESS!$A1107:$I3797, COLUMN(I1107),0)</f>
        <v>1.0780000000000001</v>
      </c>
    </row>
    <row r="1108" spans="1:22" ht="15" x14ac:dyDescent="0.25">
      <c r="A1108" s="14" t="s">
        <v>126</v>
      </c>
      <c r="B1108" s="15" t="s">
        <v>136</v>
      </c>
      <c r="C1108" s="16" t="s">
        <v>125</v>
      </c>
      <c r="D1108" s="17">
        <v>263000000000</v>
      </c>
      <c r="E1108" s="21">
        <v>6.4000000000000001E-2</v>
      </c>
      <c r="F1108" s="19">
        <v>190</v>
      </c>
      <c r="G1108" s="18">
        <v>0.05</v>
      </c>
      <c r="H1108" s="19">
        <f>VLOOKUP($A1108,ENERGY!$A1108:$E3798,COLUMN(D1108),0)</f>
        <v>13392</v>
      </c>
      <c r="I1108" s="19">
        <f>VLOOKUP($A1108,ENERGY!$A1108:$E3798,COLUMN(E1108),0)</f>
        <v>40465</v>
      </c>
      <c r="J1108" s="19">
        <f>VLOOKUP($A1108,'HUMAN RESOURCES'!$A1108:$L3798,COLUMN(D1108),0)</f>
        <v>1.4E-2</v>
      </c>
      <c r="K1108" s="19">
        <f>VLOOKUP($A1108,'HUMAN RESOURCES'!$A1108:$L3798,COLUMN(E1108),0)</f>
        <v>1.4999999999999999E-2</v>
      </c>
      <c r="L1108" s="19">
        <f>VLOOKUP($A1108,'HUMAN RESOURCES'!$A1108:$L3798,COLUMN(F1108),0)</f>
        <v>78</v>
      </c>
      <c r="M1108" s="19">
        <f>VLOOKUP($A1108,'HUMAN RESOURCES'!$A1108:$L3798,COLUMN(G1108),0)</f>
        <v>71</v>
      </c>
      <c r="N1108" s="19">
        <f>VLOOKUP($A1108,'HUMAN RESOURCES'!$A1108:$L3798,COLUMN(H1108),0)</f>
        <v>0.20300000000000001</v>
      </c>
      <c r="O1108" s="19">
        <f>VLOOKUP($A1108,'HUMAN RESOURCES'!$A1108:$L3798,COLUMN(I1108),0)</f>
        <v>0.69299999999999995</v>
      </c>
      <c r="P1108" s="19">
        <f>VLOOKUP($A1108,'HUMAN RESOURCES'!$A1108:$L3798,COLUMN(J1108),0)</f>
        <v>0.10299999999999999</v>
      </c>
      <c r="Q1108" s="19">
        <f>VLOOKUP($A1108,'HUMAN RESOURCES'!$A1108:$L3798,COLUMN(K1108),0)</f>
        <v>2969081</v>
      </c>
      <c r="R1108" s="19">
        <f>VLOOKUP($A1108,'HUMAN RESOURCES'!$A1108:$L3798,COLUMN(L1108),0)</f>
        <v>0.63200000000000001</v>
      </c>
      <c r="S1108" s="19">
        <f>VLOOKUP($A1108,TOURISM!$A1107:$E3797, COLUMN(D1108),0)</f>
        <v>487000000</v>
      </c>
      <c r="T1108" s="19">
        <f>VLOOKUP($A1108,TOURISM!$A1107:$E3797, COLUMN(E1108),0)</f>
        <v>556000000</v>
      </c>
      <c r="U1108" s="19">
        <f>VLOOKUP($A1108,BUSINESS!$A1108:$I3798, COLUMN(H1108),0)</f>
        <v>0.39200000000000002</v>
      </c>
      <c r="V1108" s="19">
        <f>VLOOKUP($A1108,BUSINESS!$A1108:$I3798, COLUMN(I1108),0)</f>
        <v>1.119</v>
      </c>
    </row>
    <row r="1109" spans="1:22" ht="15" x14ac:dyDescent="0.25">
      <c r="A1109" s="14" t="s">
        <v>126</v>
      </c>
      <c r="B1109" s="15" t="s">
        <v>137</v>
      </c>
      <c r="C1109" s="16" t="s">
        <v>125</v>
      </c>
      <c r="D1109" s="17">
        <v>1860000000000</v>
      </c>
      <c r="E1109" s="18">
        <v>0.04</v>
      </c>
      <c r="F1109" s="18">
        <v>61</v>
      </c>
      <c r="G1109" s="18">
        <v>0.106</v>
      </c>
      <c r="H1109" s="19">
        <f>VLOOKUP($A1109,ENERGY!$A1109:$E3799,COLUMN(D1109),0)</f>
        <v>457198</v>
      </c>
      <c r="I1109" s="19">
        <f>VLOOKUP($A1109,ENERGY!$A1109:$E3799,COLUMN(E1109),0)</f>
        <v>1186663</v>
      </c>
      <c r="J1109" s="19">
        <f>VLOOKUP($A1109,'HUMAN RESOURCES'!$A1109:$L3799,COLUMN(D1109),0)</f>
        <v>1.6E-2</v>
      </c>
      <c r="K1109" s="19">
        <f>VLOOKUP($A1109,'HUMAN RESOURCES'!$A1109:$L3799,COLUMN(E1109),0)</f>
        <v>0.02</v>
      </c>
      <c r="L1109" s="19">
        <f>VLOOKUP($A1109,'HUMAN RESOURCES'!$A1109:$L3799,COLUMN(F1109),0)</f>
        <v>80</v>
      </c>
      <c r="M1109" s="19">
        <f>VLOOKUP($A1109,'HUMAN RESOURCES'!$A1109:$L3799,COLUMN(G1109),0)</f>
        <v>71</v>
      </c>
      <c r="N1109" s="19">
        <f>VLOOKUP($A1109,'HUMAN RESOURCES'!$A1109:$L3799,COLUMN(H1109),0)</f>
        <v>0.22900000000000001</v>
      </c>
      <c r="O1109" s="19">
        <f>VLOOKUP($A1109,'HUMAN RESOURCES'!$A1109:$L3799,COLUMN(I1109),0)</f>
        <v>0.70599999999999996</v>
      </c>
      <c r="P1109" s="19">
        <f>VLOOKUP($A1109,'HUMAN RESOURCES'!$A1109:$L3799,COLUMN(J1109),0)</f>
        <v>6.6000000000000003E-2</v>
      </c>
      <c r="Q1109" s="19">
        <f>VLOOKUP($A1109,'HUMAN RESOURCES'!$A1109:$L3799,COLUMN(K1109),0)</f>
        <v>88772900</v>
      </c>
      <c r="R1109" s="19">
        <f>VLOOKUP($A1109,'HUMAN RESOURCES'!$A1109:$L3799,COLUMN(L1109),0)</f>
        <v>0.317</v>
      </c>
      <c r="S1109" s="19">
        <f>VLOOKUP($A1109,TOURISM!$A1108:$E3798, COLUMN(D1109),0)</f>
        <v>6830000000</v>
      </c>
      <c r="T1109" s="19">
        <f>VLOOKUP($A1109,TOURISM!$A1108:$E3798, COLUMN(E1109),0)</f>
        <v>1856000000</v>
      </c>
      <c r="U1109" s="19">
        <f>VLOOKUP($A1109,BUSINESS!$A1109:$I3799, COLUMN(H1109),0)</f>
        <v>0.39500000000000002</v>
      </c>
      <c r="V1109" s="19">
        <f>VLOOKUP($A1109,BUSINESS!$A1109:$I3799, COLUMN(I1109),0)</f>
        <v>1.4770000000000001</v>
      </c>
    </row>
    <row r="1110" spans="1:22" ht="15" x14ac:dyDescent="0.25">
      <c r="A1110" s="14" t="s">
        <v>126</v>
      </c>
      <c r="B1110" s="15" t="s">
        <v>138</v>
      </c>
      <c r="C1110" s="16" t="s">
        <v>125</v>
      </c>
      <c r="D1110" s="17">
        <v>877000000000</v>
      </c>
      <c r="E1110" s="18">
        <v>0.03</v>
      </c>
      <c r="F1110" s="18">
        <v>108</v>
      </c>
      <c r="G1110" s="18">
        <v>0.11799999999999999</v>
      </c>
      <c r="H1110" s="19">
        <f>VLOOKUP($A1110,ENERGY!$A1110:$E3800,COLUMN(D1110),0)</f>
        <v>154768</v>
      </c>
      <c r="I1110" s="19">
        <f>VLOOKUP($A1110,ENERGY!$A1110:$E3800,COLUMN(E1110),0)</f>
        <v>263419</v>
      </c>
      <c r="J1110" s="19">
        <f>VLOOKUP($A1110,'HUMAN RESOURCES'!$A1110:$L3800,COLUMN(D1110),0)</f>
        <v>1.6E-2</v>
      </c>
      <c r="K1110" s="19">
        <f>VLOOKUP($A1110,'HUMAN RESOURCES'!$A1110:$L3800,COLUMN(E1110),0)</f>
        <v>8.0000000000000002E-3</v>
      </c>
      <c r="L1110" s="19">
        <f>VLOOKUP($A1110,'HUMAN RESOURCES'!$A1110:$L3800,COLUMN(F1110),0)</f>
        <v>80</v>
      </c>
      <c r="M1110" s="19">
        <f>VLOOKUP($A1110,'HUMAN RESOURCES'!$A1110:$L3800,COLUMN(G1110),0)</f>
        <v>77</v>
      </c>
      <c r="N1110" s="19">
        <f>VLOOKUP($A1110,'HUMAN RESOURCES'!$A1110:$L3800,COLUMN(H1110),0)</f>
        <v>0.25800000000000001</v>
      </c>
      <c r="O1110" s="19">
        <f>VLOOKUP($A1110,'HUMAN RESOURCES'!$A1110:$L3800,COLUMN(I1110),0)</f>
        <v>0.70199999999999996</v>
      </c>
      <c r="P1110" s="19">
        <f>VLOOKUP($A1110,'HUMAN RESOURCES'!$A1110:$L3800,COLUMN(J1110),0)</f>
        <v>0.04</v>
      </c>
      <c r="Q1110" s="19">
        <f>VLOOKUP($A1110,'HUMAN RESOURCES'!$A1110:$L3800,COLUMN(K1110),0)</f>
        <v>412238</v>
      </c>
      <c r="R1110" s="19">
        <f>VLOOKUP($A1110,'HUMAN RESOURCES'!$A1110:$L3800,COLUMN(L1110),0)</f>
        <v>0.76200000000000001</v>
      </c>
      <c r="S1110" s="19">
        <f>VLOOKUP($A1110,TOURISM!$A1109:$E3799, COLUMN(D1110),0)</f>
        <v>2478709140</v>
      </c>
      <c r="T1110" s="19">
        <f>VLOOKUP($A1110,TOURISM!$A1109:$E3799, COLUMN(E1110),0)</f>
        <v>448000000</v>
      </c>
      <c r="U1110" s="19">
        <f>VLOOKUP($A1110,BUSINESS!$A1110:$I3800, COLUMN(H1110),0)</f>
        <v>0.60299999999999998</v>
      </c>
      <c r="V1110" s="19">
        <f>VLOOKUP($A1110,BUSINESS!$A1110:$I3800, COLUMN(I1110),0)</f>
        <v>1.139</v>
      </c>
    </row>
    <row r="1111" spans="1:22" ht="15" x14ac:dyDescent="0.25">
      <c r="A1111" s="14" t="s">
        <v>126</v>
      </c>
      <c r="B1111" s="15" t="s">
        <v>139</v>
      </c>
      <c r="C1111" s="16" t="s">
        <v>125</v>
      </c>
      <c r="D1111" s="17">
        <v>5940000000000</v>
      </c>
      <c r="E1111" s="18">
        <v>0.10100000000000001</v>
      </c>
      <c r="F1111" s="18">
        <v>4752</v>
      </c>
      <c r="G1111" s="18">
        <v>1.4E-2</v>
      </c>
      <c r="H1111" s="19">
        <f>VLOOKUP($A1111,ENERGY!$A1111:$E3801,COLUMN(D1111),0)</f>
        <v>518964</v>
      </c>
      <c r="I1111" s="19">
        <f>VLOOKUP($A1111,ENERGY!$A1111:$E3801,COLUMN(E1111),0)</f>
        <v>1219589</v>
      </c>
      <c r="J1111" s="19">
        <f>VLOOKUP($A1111,'HUMAN RESOURCES'!$A1111:$L3801,COLUMN(D1111),0)</f>
        <v>1.7000000000000001E-2</v>
      </c>
      <c r="K1111" s="19">
        <f>VLOOKUP($A1111,'HUMAN RESOURCES'!$A1111:$L3801,COLUMN(E1111),0)</f>
        <v>4.1000000000000002E-2</v>
      </c>
      <c r="L1111" s="19">
        <f>VLOOKUP($A1111,'HUMAN RESOURCES'!$A1111:$L3801,COLUMN(F1111),0)</f>
        <v>67</v>
      </c>
      <c r="M1111" s="19">
        <f>VLOOKUP($A1111,'HUMAN RESOURCES'!$A1111:$L3801,COLUMN(G1111),0)</f>
        <v>63</v>
      </c>
      <c r="N1111" s="19">
        <f>VLOOKUP($A1111,'HUMAN RESOURCES'!$A1111:$L3801,COLUMN(H1111),0)</f>
        <v>0.253</v>
      </c>
      <c r="O1111" s="19">
        <f>VLOOKUP($A1111,'HUMAN RESOURCES'!$A1111:$L3801,COLUMN(I1111),0)</f>
        <v>0.69599999999999995</v>
      </c>
      <c r="P1111" s="19">
        <f>VLOOKUP($A1111,'HUMAN RESOURCES'!$A1111:$L3801,COLUMN(J1111),0)</f>
        <v>5.1999999999999998E-2</v>
      </c>
      <c r="Q1111" s="19">
        <f>VLOOKUP($A1111,'HUMAN RESOURCES'!$A1111:$L3801,COLUMN(K1111),0)</f>
        <v>52797319</v>
      </c>
      <c r="R1111" s="19">
        <f>VLOOKUP($A1111,'HUMAN RESOURCES'!$A1111:$L3801,COLUMN(L1111),0)</f>
        <v>0.32500000000000001</v>
      </c>
      <c r="S1111" s="19">
        <f>VLOOKUP($A1111,TOURISM!$A1110:$E3800, COLUMN(D1111),0)</f>
        <v>2478709140</v>
      </c>
      <c r="T1111" s="19">
        <f>VLOOKUP($A1111,TOURISM!$A1110:$E3800, COLUMN(E1111),0)</f>
        <v>448000000</v>
      </c>
      <c r="U1111" s="19">
        <f>VLOOKUP($A1111,BUSINESS!$A1111:$I3801, COLUMN(H1111),0)</f>
        <v>1.0999999999999999E-2</v>
      </c>
      <c r="V1111" s="19">
        <f>VLOOKUP($A1111,BUSINESS!$A1111:$I3801, COLUMN(I1111),0)</f>
        <v>7.0999999999999994E-2</v>
      </c>
    </row>
    <row r="1112" spans="1:22" ht="15" x14ac:dyDescent="0.25">
      <c r="A1112" s="14" t="s">
        <v>126</v>
      </c>
      <c r="B1112" s="15" t="s">
        <v>140</v>
      </c>
      <c r="C1112" s="16" t="s">
        <v>125</v>
      </c>
      <c r="D1112" s="17">
        <v>204000000000</v>
      </c>
      <c r="E1112" s="18">
        <v>4.2000000000000003E-2</v>
      </c>
      <c r="F1112" s="18">
        <v>521</v>
      </c>
      <c r="G1112" s="19">
        <v>0.12</v>
      </c>
      <c r="H1112" s="19">
        <f>VLOOKUP($A1112,ENERGY!$A1112:$E3802,COLUMN(D1112),0)</f>
        <v>35679</v>
      </c>
      <c r="I1112" s="19">
        <f>VLOOKUP($A1112,ENERGY!$A1112:$E3802,COLUMN(E1112),0)</f>
        <v>127769</v>
      </c>
      <c r="J1112" s="19">
        <f>VLOOKUP($A1112,'HUMAN RESOURCES'!$A1112:$L3802,COLUMN(D1112),0)</f>
        <v>1.7999999999999999E-2</v>
      </c>
      <c r="K1112" s="19">
        <f>VLOOKUP($A1112,'HUMAN RESOURCES'!$A1112:$L3802,COLUMN(E1112),0)</f>
        <v>8.9999999999999993E-3</v>
      </c>
      <c r="L1112" s="19">
        <f>VLOOKUP($A1112,'HUMAN RESOURCES'!$A1112:$L3802,COLUMN(F1112),0)</f>
        <v>77</v>
      </c>
      <c r="M1112" s="19">
        <f>VLOOKUP($A1112,'HUMAN RESOURCES'!$A1112:$L3802,COLUMN(G1112),0)</f>
        <v>71</v>
      </c>
      <c r="N1112" s="19">
        <f>VLOOKUP($A1112,'HUMAN RESOURCES'!$A1112:$L3802,COLUMN(H1112),0)</f>
        <v>0.252</v>
      </c>
      <c r="O1112" s="19">
        <f>VLOOKUP($A1112,'HUMAN RESOURCES'!$A1112:$L3802,COLUMN(I1112),0)</f>
        <v>0.66600000000000004</v>
      </c>
      <c r="P1112" s="19">
        <f>VLOOKUP($A1112,'HUMAN RESOURCES'!$A1112:$L3802,COLUMN(J1112),0)</f>
        <v>8.2000000000000003E-2</v>
      </c>
      <c r="Q1112" s="19">
        <f>VLOOKUP($A1112,'HUMAN RESOURCES'!$A1112:$L3802,COLUMN(K1112),0)</f>
        <v>20328000</v>
      </c>
      <c r="R1112" s="19">
        <f>VLOOKUP($A1112,'HUMAN RESOURCES'!$A1112:$L3802,COLUMN(L1112),0)</f>
        <v>0.183</v>
      </c>
      <c r="S1112" s="19">
        <f>VLOOKUP($A1112,TOURISM!$A1111:$E3801, COLUMN(D1112),0)</f>
        <v>1756000000</v>
      </c>
      <c r="T1112" s="19">
        <f>VLOOKUP($A1112,TOURISM!$A1111:$E3801, COLUMN(E1112),0)</f>
        <v>1219000000</v>
      </c>
      <c r="U1112" s="19">
        <f>VLOOKUP($A1112,BUSINESS!$A1112:$I3802, COLUMN(H1112),0)</f>
        <v>0.183</v>
      </c>
      <c r="V1112" s="19">
        <f>VLOOKUP($A1112,BUSINESS!$A1112:$I3802, COLUMN(I1112),0)</f>
        <v>0.91600000000000004</v>
      </c>
    </row>
    <row r="1113" spans="1:22" ht="15" x14ac:dyDescent="0.25">
      <c r="A1113" s="14" t="s">
        <v>126</v>
      </c>
      <c r="B1113" s="15" t="s">
        <v>141</v>
      </c>
      <c r="C1113" s="16" t="s">
        <v>125</v>
      </c>
      <c r="D1113" s="17">
        <v>6605133551</v>
      </c>
      <c r="E1113" s="18">
        <v>7.0999999999999994E-2</v>
      </c>
      <c r="F1113" s="18">
        <v>84</v>
      </c>
      <c r="G1113" s="18">
        <v>0.128</v>
      </c>
      <c r="H1113" s="19">
        <f>VLOOKUP($A1113,ENERGY!$A1113:$E3803,COLUMN(D1113),0)</f>
        <v>2317</v>
      </c>
      <c r="I1113" s="19">
        <f>VLOOKUP($A1113,ENERGY!$A1113:$E3803,COLUMN(E1113),0)</f>
        <v>4529</v>
      </c>
      <c r="J1113" s="19">
        <f>VLOOKUP($A1113,'HUMAN RESOURCES'!$A1113:$L3803,COLUMN(D1113),0)</f>
        <v>1.7999999999999999E-2</v>
      </c>
      <c r="K1113" s="19">
        <f>VLOOKUP($A1113,'HUMAN RESOURCES'!$A1113:$L3803,COLUMN(E1113),0)</f>
        <v>7.0000000000000001E-3</v>
      </c>
      <c r="L1113" s="19">
        <f>VLOOKUP($A1113,'HUMAN RESOURCES'!$A1113:$L3803,COLUMN(F1113),0)</f>
        <v>77</v>
      </c>
      <c r="M1113" s="19">
        <f>VLOOKUP($A1113,'HUMAN RESOURCES'!$A1113:$L3803,COLUMN(G1113),0)</f>
        <v>73</v>
      </c>
      <c r="N1113" s="19">
        <f>VLOOKUP($A1113,'HUMAN RESOURCES'!$A1113:$L3803,COLUMN(H1113),0)</f>
        <v>0.26700000000000002</v>
      </c>
      <c r="O1113" s="19">
        <f>VLOOKUP($A1113,'HUMAN RESOURCES'!$A1113:$L3803,COLUMN(I1113),0)</f>
        <v>0.68200000000000005</v>
      </c>
      <c r="P1113" s="19">
        <f>VLOOKUP($A1113,'HUMAN RESOURCES'!$A1113:$L3803,COLUMN(J1113),0)</f>
        <v>5.1999999999999998E-2</v>
      </c>
      <c r="Q1113" s="19">
        <f>VLOOKUP($A1113,'HUMAN RESOURCES'!$A1113:$L3803,COLUMN(K1113),0)</f>
        <v>29239927</v>
      </c>
      <c r="R1113" s="19">
        <f>VLOOKUP($A1113,'HUMAN RESOURCES'!$A1113:$L3803,COLUMN(L1113),0)</f>
        <v>0.72499999999999998</v>
      </c>
      <c r="S1113" s="19">
        <f>VLOOKUP($A1113,TOURISM!$A1112:$E3802, COLUMN(D1113),0)</f>
        <v>20251000000</v>
      </c>
      <c r="T1113" s="19">
        <f>VLOOKUP($A1113,TOURISM!$A1112:$E3802, COLUMN(E1113),0)</f>
        <v>11545000000</v>
      </c>
      <c r="U1113" s="19">
        <f>VLOOKUP($A1113,BUSINESS!$A1113:$I3803, COLUMN(H1113),0)</f>
        <v>0.65800000000000003</v>
      </c>
      <c r="V1113" s="19">
        <f>VLOOKUP($A1113,BUSINESS!$A1113:$I3803, COLUMN(I1113),0)</f>
        <v>1.413</v>
      </c>
    </row>
    <row r="1114" spans="1:22" ht="15" x14ac:dyDescent="0.25">
      <c r="A1114" s="14" t="s">
        <v>126</v>
      </c>
      <c r="B1114" s="15" t="s">
        <v>142</v>
      </c>
      <c r="C1114" s="16" t="s">
        <v>125</v>
      </c>
      <c r="D1114" s="17">
        <v>9386913253</v>
      </c>
      <c r="E1114" s="18">
        <v>2.9000000000000001E-2</v>
      </c>
      <c r="F1114" s="18">
        <v>40</v>
      </c>
      <c r="G1114" s="19">
        <v>0.12</v>
      </c>
      <c r="H1114" s="19">
        <f>VLOOKUP($A1114,ENERGY!$A1114:$E3804,COLUMN(D1114),0)</f>
        <v>14338</v>
      </c>
      <c r="I1114" s="19">
        <f>VLOOKUP($A1114,ENERGY!$A1114:$E3804,COLUMN(E1114),0)</f>
        <v>972</v>
      </c>
      <c r="J1114" s="19">
        <f>VLOOKUP($A1114,'HUMAN RESOURCES'!$A1114:$L3804,COLUMN(D1114),0)</f>
        <v>1.9E-2</v>
      </c>
      <c r="K1114" s="19">
        <f>VLOOKUP($A1114,'HUMAN RESOURCES'!$A1114:$L3804,COLUMN(E1114),0)</f>
        <v>3.1E-2</v>
      </c>
      <c r="L1114" s="19">
        <f>VLOOKUP($A1114,'HUMAN RESOURCES'!$A1114:$L3804,COLUMN(F1114),0)</f>
        <v>74</v>
      </c>
      <c r="M1114" s="19">
        <f>VLOOKUP($A1114,'HUMAN RESOURCES'!$A1114:$L3804,COLUMN(G1114),0)</f>
        <v>68</v>
      </c>
      <c r="N1114" s="19">
        <f>VLOOKUP($A1114,'HUMAN RESOURCES'!$A1114:$L3804,COLUMN(H1114),0)</f>
        <v>0.222</v>
      </c>
      <c r="O1114" s="19">
        <f>VLOOKUP($A1114,'HUMAN RESOURCES'!$A1114:$L3804,COLUMN(I1114),0)</f>
        <v>0.72099999999999997</v>
      </c>
      <c r="P1114" s="19">
        <f>VLOOKUP($A1114,'HUMAN RESOURCES'!$A1114:$L3804,COLUMN(J1114),0)</f>
        <v>5.7000000000000002E-2</v>
      </c>
      <c r="Q1114" s="19">
        <f>VLOOKUP($A1114,'HUMAN RESOURCES'!$A1114:$L3804,COLUMN(K1114),0)</f>
        <v>9295784</v>
      </c>
      <c r="R1114" s="19">
        <f>VLOOKUP($A1114,'HUMAN RESOURCES'!$A1114:$L3804,COLUMN(L1114),0)</f>
        <v>0.53900000000000003</v>
      </c>
      <c r="S1114" s="19">
        <f>VLOOKUP($A1114,TOURISM!$A1113:$E3803, COLUMN(D1114),0)</f>
        <v>2634000000</v>
      </c>
      <c r="T1114" s="19">
        <f>VLOOKUP($A1114,TOURISM!$A1113:$E3803, COLUMN(E1114),0)</f>
        <v>2616000000</v>
      </c>
      <c r="U1114" s="19">
        <f>VLOOKUP($A1114,BUSINESS!$A1114:$I3804, COLUMN(H1114),0)</f>
        <v>0.54200000000000004</v>
      </c>
      <c r="V1114" s="19">
        <f>VLOOKUP($A1114,BUSINESS!$A1114:$I3804, COLUMN(I1114),0)</f>
        <v>1.0880000000000001</v>
      </c>
    </row>
    <row r="1115" spans="1:22" ht="15" x14ac:dyDescent="0.25">
      <c r="A1115" s="14" t="s">
        <v>126</v>
      </c>
      <c r="B1115" s="15" t="s">
        <v>143</v>
      </c>
      <c r="C1115" s="16" t="s">
        <v>125</v>
      </c>
      <c r="D1115" s="17">
        <v>42981497744</v>
      </c>
      <c r="E1115" s="21">
        <v>6.4000000000000001E-2</v>
      </c>
      <c r="F1115" s="19">
        <v>190</v>
      </c>
      <c r="G1115" s="18">
        <v>5.2999999999999999E-2</v>
      </c>
      <c r="H1115" s="19">
        <f>VLOOKUP($A1115,ENERGY!$A1115:$E3805,COLUMN(D1115),0)</f>
        <v>14338</v>
      </c>
      <c r="I1115" s="19">
        <f>VLOOKUP($A1115,ENERGY!$A1115:$E3805,COLUMN(E1115),0)</f>
        <v>1635</v>
      </c>
      <c r="J1115" s="19">
        <f>VLOOKUP($A1115,'HUMAN RESOURCES'!$A1115:$L3805,COLUMN(D1115),0)</f>
        <v>1.9E-2</v>
      </c>
      <c r="K1115" s="19">
        <f>VLOOKUP($A1115,'HUMAN RESOURCES'!$A1115:$L3805,COLUMN(E1115),0)</f>
        <v>2.5000000000000001E-2</v>
      </c>
      <c r="L1115" s="19">
        <f>VLOOKUP($A1115,'HUMAN RESOURCES'!$A1115:$L3805,COLUMN(F1115),0)</f>
        <v>73</v>
      </c>
      <c r="M1115" s="19">
        <f>VLOOKUP($A1115,'HUMAN RESOURCES'!$A1115:$L3805,COLUMN(G1115),0)</f>
        <v>69</v>
      </c>
      <c r="N1115" s="19">
        <f>VLOOKUP($A1115,'HUMAN RESOURCES'!$A1115:$L3805,COLUMN(H1115),0)</f>
        <v>0.29299999999999998</v>
      </c>
      <c r="O1115" s="19">
        <f>VLOOKUP($A1115,'HUMAN RESOURCES'!$A1115:$L3805,COLUMN(I1115),0)</f>
        <v>0.65600000000000003</v>
      </c>
      <c r="P1115" s="19">
        <f>VLOOKUP($A1115,'HUMAN RESOURCES'!$A1115:$L3805,COLUMN(J1115),0)</f>
        <v>5.0999999999999997E-2</v>
      </c>
      <c r="Q1115" s="19">
        <f>VLOOKUP($A1115,'HUMAN RESOURCES'!$A1115:$L3805,COLUMN(K1115),0)</f>
        <v>246864191</v>
      </c>
      <c r="R1115" s="19">
        <f>VLOOKUP($A1115,'HUMAN RESOURCES'!$A1115:$L3805,COLUMN(L1115),0)</f>
        <v>0.51500000000000001</v>
      </c>
      <c r="S1115" s="19">
        <f>VLOOKUP($A1115,TOURISM!$A1114:$E3804, COLUMN(D1115),0)</f>
        <v>9463000000</v>
      </c>
      <c r="T1115" s="19">
        <f>VLOOKUP($A1115,TOURISM!$A1114:$E3804, COLUMN(E1115),0)</f>
        <v>9498000000</v>
      </c>
      <c r="U1115" s="19">
        <f>VLOOKUP($A1115,BUSINESS!$A1115:$I3805, COLUMN(H1115),0)</f>
        <v>0.14699999999999999</v>
      </c>
      <c r="V1115" s="19">
        <f>VLOOKUP($A1115,BUSINESS!$A1115:$I3805, COLUMN(I1115),0)</f>
        <v>1.1419999999999999</v>
      </c>
    </row>
    <row r="1116" spans="1:22" ht="15" x14ac:dyDescent="0.25">
      <c r="A1116" s="14" t="s">
        <v>126</v>
      </c>
      <c r="B1116" s="15" t="s">
        <v>144</v>
      </c>
      <c r="C1116" s="16" t="s">
        <v>125</v>
      </c>
      <c r="D1116" s="17">
        <v>305000000000</v>
      </c>
      <c r="E1116" s="18">
        <v>3.9E-2</v>
      </c>
      <c r="F1116" s="18">
        <v>410</v>
      </c>
      <c r="G1116" s="18">
        <v>4.8000000000000001E-2</v>
      </c>
      <c r="H1116" s="19">
        <f>VLOOKUP($A1116,ENERGY!$A1116:$E3806,COLUMN(D1116),0)</f>
        <v>47110</v>
      </c>
      <c r="I1116" s="19">
        <f>VLOOKUP($A1116,ENERGY!$A1116:$E3806,COLUMN(E1116),0)</f>
        <v>126603</v>
      </c>
      <c r="J1116" s="19">
        <f>VLOOKUP($A1116,'HUMAN RESOURCES'!$A1116:$L3806,COLUMN(D1116),0)</f>
        <v>0.02</v>
      </c>
      <c r="K1116" s="19">
        <f>VLOOKUP($A1116,'HUMAN RESOURCES'!$A1116:$L3806,COLUMN(E1116),0)</f>
        <v>3.1E-2</v>
      </c>
      <c r="L1116" s="19">
        <f>VLOOKUP($A1116,'HUMAN RESOURCES'!$A1116:$L3806,COLUMN(F1116),0)</f>
        <v>68</v>
      </c>
      <c r="M1116" s="19">
        <f>VLOOKUP($A1116,'HUMAN RESOURCES'!$A1116:$L3806,COLUMN(G1116),0)</f>
        <v>68</v>
      </c>
      <c r="N1116" s="19">
        <f>VLOOKUP($A1116,'HUMAN RESOURCES'!$A1116:$L3806,COLUMN(H1116),0)</f>
        <v>0.28499999999999998</v>
      </c>
      <c r="O1116" s="19">
        <f>VLOOKUP($A1116,'HUMAN RESOURCES'!$A1116:$L3806,COLUMN(I1116),0)</f>
        <v>0.66800000000000004</v>
      </c>
      <c r="P1116" s="19">
        <f>VLOOKUP($A1116,'HUMAN RESOURCES'!$A1116:$L3806,COLUMN(J1116),0)</f>
        <v>4.7E-2</v>
      </c>
      <c r="Q1116" s="19">
        <f>VLOOKUP($A1116,'HUMAN RESOURCES'!$A1116:$L3806,COLUMN(K1116),0)</f>
        <v>741822</v>
      </c>
      <c r="R1116" s="19">
        <f>VLOOKUP($A1116,'HUMAN RESOURCES'!$A1116:$L3806,COLUMN(L1116),0)</f>
        <v>0.36399999999999999</v>
      </c>
      <c r="S1116" s="19">
        <f>VLOOKUP($A1116,TOURISM!$A1115:$E3805, COLUMN(D1116),0)</f>
        <v>94000000</v>
      </c>
      <c r="T1116" s="19">
        <f>VLOOKUP($A1116,TOURISM!$A1115:$E3805, COLUMN(E1116),0)</f>
        <v>71000000</v>
      </c>
      <c r="U1116" s="19">
        <f>VLOOKUP($A1116,BUSINESS!$A1116:$I3806, COLUMN(H1116),0)</f>
        <v>0.254</v>
      </c>
      <c r="V1116" s="19">
        <f>VLOOKUP($A1116,BUSINESS!$A1116:$I3806, COLUMN(I1116),0)</f>
        <v>0.75600000000000001</v>
      </c>
    </row>
    <row r="1117" spans="1:22" ht="15" x14ac:dyDescent="0.25">
      <c r="A1117" s="14" t="s">
        <v>126</v>
      </c>
      <c r="B1117" s="15" t="s">
        <v>145</v>
      </c>
      <c r="C1117" s="16" t="s">
        <v>125</v>
      </c>
      <c r="D1117" s="17">
        <v>2113179304</v>
      </c>
      <c r="E1117" s="18">
        <v>8.5000000000000006E-2</v>
      </c>
      <c r="F1117" s="18">
        <v>558</v>
      </c>
      <c r="G1117" s="18">
        <v>0.105</v>
      </c>
      <c r="H1117" s="19">
        <f>VLOOKUP($A1117,ENERGY!$A1117:$E3807,COLUMN(D1117),0)</f>
        <v>14338</v>
      </c>
      <c r="I1117" s="19">
        <f>VLOOKUP($A1117,ENERGY!$A1117:$E3807,COLUMN(E1117),0)</f>
        <v>499</v>
      </c>
      <c r="J1117" s="19">
        <f>VLOOKUP($A1117,'HUMAN RESOURCES'!$A1117:$L3807,COLUMN(D1117),0)</f>
        <v>0.02</v>
      </c>
      <c r="K1117" s="19">
        <f>VLOOKUP($A1117,'HUMAN RESOURCES'!$A1117:$L3807,COLUMN(E1117),0)</f>
        <v>3.5000000000000003E-2</v>
      </c>
      <c r="L1117" s="19">
        <f>VLOOKUP($A1117,'HUMAN RESOURCES'!$A1117:$L3807,COLUMN(F1117),0)</f>
        <v>71</v>
      </c>
      <c r="M1117" s="19">
        <f>VLOOKUP($A1117,'HUMAN RESOURCES'!$A1117:$L3807,COLUMN(G1117),0)</f>
        <v>70</v>
      </c>
      <c r="N1117" s="19">
        <f>VLOOKUP($A1117,'HUMAN RESOURCES'!$A1117:$L3807,COLUMN(H1117),0)</f>
        <v>0.30599999999999999</v>
      </c>
      <c r="O1117" s="19">
        <f>VLOOKUP($A1117,'HUMAN RESOURCES'!$A1117:$L3807,COLUMN(I1117),0)</f>
        <v>0.64700000000000002</v>
      </c>
      <c r="P1117" s="19">
        <f>VLOOKUP($A1117,'HUMAN RESOURCES'!$A1117:$L3807,COLUMN(J1117),0)</f>
        <v>4.7E-2</v>
      </c>
      <c r="Q1117" s="19">
        <f>VLOOKUP($A1117,'HUMAN RESOURCES'!$A1117:$L3807,COLUMN(K1117),0)</f>
        <v>154695368</v>
      </c>
      <c r="R1117" s="19">
        <f>VLOOKUP($A1117,'HUMAN RESOURCES'!$A1117:$L3807,COLUMN(L1117),0)</f>
        <v>0.32</v>
      </c>
      <c r="S1117" s="19">
        <f>VLOOKUP($A1117,TOURISM!$A1116:$E3806, COLUMN(D1117),0)</f>
        <v>110000000</v>
      </c>
      <c r="T1117" s="19">
        <f>VLOOKUP($A1117,TOURISM!$A1116:$E3806, COLUMN(E1117),0)</f>
        <v>829000000</v>
      </c>
      <c r="U1117" s="19">
        <f>VLOOKUP($A1117,BUSINESS!$A1117:$I3807, COLUMN(H1117),0)</f>
        <v>5.8000000000000003E-2</v>
      </c>
      <c r="V1117" s="19">
        <f>VLOOKUP($A1117,BUSINESS!$A1117:$I3807, COLUMN(I1117),0)</f>
        <v>0.628</v>
      </c>
    </row>
    <row r="1118" spans="1:22" ht="15" x14ac:dyDescent="0.25">
      <c r="A1118" s="14" t="s">
        <v>126</v>
      </c>
      <c r="B1118" s="15" t="s">
        <v>146</v>
      </c>
      <c r="C1118" s="16" t="s">
        <v>125</v>
      </c>
      <c r="D1118" s="17">
        <v>10321968595</v>
      </c>
      <c r="E1118" s="18">
        <v>6.3E-2</v>
      </c>
      <c r="F1118" s="18">
        <v>232</v>
      </c>
      <c r="G1118" s="18">
        <v>0.18099999999999999</v>
      </c>
      <c r="H1118" s="19">
        <f>VLOOKUP($A1118,ENERGY!$A1118:$E3808,COLUMN(D1118),0)</f>
        <v>2397</v>
      </c>
      <c r="I1118" s="19">
        <f>VLOOKUP($A1118,ENERGY!$A1118:$E3808,COLUMN(E1118),0)</f>
        <v>7506</v>
      </c>
      <c r="J1118" s="19">
        <f>VLOOKUP($A1118,'HUMAN RESOURCES'!$A1118:$L3808,COLUMN(D1118),0)</f>
        <v>2.1000000000000001E-2</v>
      </c>
      <c r="K1118" s="19">
        <f>VLOOKUP($A1118,'HUMAN RESOURCES'!$A1118:$L3808,COLUMN(E1118),0)</f>
        <v>4.2999999999999997E-2</v>
      </c>
      <c r="L1118" s="19">
        <f>VLOOKUP($A1118,'HUMAN RESOURCES'!$A1118:$L3808,COLUMN(F1118),0)</f>
        <v>68</v>
      </c>
      <c r="M1118" s="19">
        <f>VLOOKUP($A1118,'HUMAN RESOURCES'!$A1118:$L3808,COLUMN(G1118),0)</f>
        <v>65</v>
      </c>
      <c r="N1118" s="19">
        <f>VLOOKUP($A1118,'HUMAN RESOURCES'!$A1118:$L3808,COLUMN(H1118),0)</f>
        <v>0.29399999999999998</v>
      </c>
      <c r="O1118" s="19">
        <f>VLOOKUP($A1118,'HUMAN RESOURCES'!$A1118:$L3808,COLUMN(I1118),0)</f>
        <v>0.65400000000000003</v>
      </c>
      <c r="P1118" s="19">
        <f>VLOOKUP($A1118,'HUMAN RESOURCES'!$A1118:$L3808,COLUMN(J1118),0)</f>
        <v>5.1999999999999998E-2</v>
      </c>
      <c r="Q1118" s="19">
        <f>VLOOKUP($A1118,'HUMAN RESOURCES'!$A1118:$L3808,COLUMN(K1118),0)</f>
        <v>1236686732</v>
      </c>
      <c r="R1118" s="19">
        <f>VLOOKUP($A1118,'HUMAN RESOURCES'!$A1118:$L3808,COLUMN(L1118),0)</f>
        <v>0.316</v>
      </c>
      <c r="S1118" s="19">
        <f>VLOOKUP($A1118,TOURISM!$A1117:$E3807, COLUMN(D1118),0)</f>
        <v>18340000000</v>
      </c>
      <c r="T1118" s="19">
        <f>VLOOKUP($A1118,TOURISM!$A1117:$E3807, COLUMN(E1118),0)</f>
        <v>14107000000</v>
      </c>
      <c r="U1118" s="19">
        <f>VLOOKUP($A1118,BUSINESS!$A1118:$I3808, COLUMN(H1118),0)</f>
        <v>0.126</v>
      </c>
      <c r="V1118" s="19">
        <f>VLOOKUP($A1118,BUSINESS!$A1118:$I3808, COLUMN(I1118),0)</f>
        <v>0.69899999999999995</v>
      </c>
    </row>
    <row r="1119" spans="1:22" ht="15" x14ac:dyDescent="0.25">
      <c r="A1119" s="14" t="s">
        <v>126</v>
      </c>
      <c r="B1119" s="15" t="s">
        <v>147</v>
      </c>
      <c r="C1119" s="16" t="s">
        <v>125</v>
      </c>
      <c r="D1119" s="20">
        <v>15079752557.5</v>
      </c>
      <c r="E1119" s="18">
        <v>1.7999999999999999E-2</v>
      </c>
      <c r="F1119" s="18">
        <v>20</v>
      </c>
      <c r="G1119" s="18">
        <v>0.13</v>
      </c>
      <c r="H1119" s="19">
        <f>VLOOKUP($A1119,ENERGY!$A1119:$E3809,COLUMN(D1119),0)</f>
        <v>12841</v>
      </c>
      <c r="I1119" s="19">
        <f>VLOOKUP($A1119,ENERGY!$A1119:$E3809,COLUMN(E1119),0)</f>
        <v>10088</v>
      </c>
      <c r="J1119" s="19">
        <f>VLOOKUP($A1119,'HUMAN RESOURCES'!$A1119:$L3809,COLUMN(D1119),0)</f>
        <v>2.1000000000000001E-2</v>
      </c>
      <c r="K1119" s="19">
        <f>VLOOKUP($A1119,'HUMAN RESOURCES'!$A1119:$L3809,COLUMN(E1119),0)</f>
        <v>3.7999999999999999E-2</v>
      </c>
      <c r="L1119" s="19">
        <f>VLOOKUP($A1119,'HUMAN RESOURCES'!$A1119:$L3809,COLUMN(F1119),0)</f>
        <v>72</v>
      </c>
      <c r="M1119" s="19">
        <f>VLOOKUP($A1119,'HUMAN RESOURCES'!$A1119:$L3809,COLUMN(G1119),0)</f>
        <v>65</v>
      </c>
      <c r="N1119" s="19">
        <f>VLOOKUP($A1119,'HUMAN RESOURCES'!$A1119:$L3809,COLUMN(H1119),0)</f>
        <v>0.28899999999999998</v>
      </c>
      <c r="O1119" s="19">
        <f>VLOOKUP($A1119,'HUMAN RESOURCES'!$A1119:$L3809,COLUMN(I1119),0)</f>
        <v>0.66800000000000004</v>
      </c>
      <c r="P1119" s="19">
        <f>VLOOKUP($A1119,'HUMAN RESOURCES'!$A1119:$L3809,COLUMN(J1119),0)</f>
        <v>4.2999999999999997E-2</v>
      </c>
      <c r="Q1119" s="19">
        <f>VLOOKUP($A1119,'HUMAN RESOURCES'!$A1119:$L3809,COLUMN(K1119),0)</f>
        <v>29774500</v>
      </c>
      <c r="R1119" s="19">
        <f>VLOOKUP($A1119,'HUMAN RESOURCES'!$A1119:$L3809,COLUMN(L1119),0)</f>
        <v>0.36199999999999999</v>
      </c>
      <c r="S1119" s="19">
        <f>VLOOKUP($A1119,TOURISM!$A1118:$E3808, COLUMN(D1119),0)</f>
        <v>2478709140</v>
      </c>
      <c r="T1119" s="19">
        <f>VLOOKUP($A1119,TOURISM!$A1118:$E3808, COLUMN(E1119),0)</f>
        <v>448000000</v>
      </c>
      <c r="U1119" s="19">
        <f>VLOOKUP($A1119,BUSINESS!$A1119:$I3809, COLUMN(H1119),0)</f>
        <v>0.36499999999999999</v>
      </c>
      <c r="V1119" s="19">
        <f>VLOOKUP($A1119,BUSINESS!$A1119:$I3809, COLUMN(I1119),0)</f>
        <v>0.71</v>
      </c>
    </row>
    <row r="1120" spans="1:22" ht="15" x14ac:dyDescent="0.25">
      <c r="A1120" s="14" t="s">
        <v>126</v>
      </c>
      <c r="B1120" s="15" t="s">
        <v>148</v>
      </c>
      <c r="C1120" s="16" t="s">
        <v>125</v>
      </c>
      <c r="D1120" s="17">
        <v>19206800719</v>
      </c>
      <c r="E1120" s="18">
        <v>5.5E-2</v>
      </c>
      <c r="F1120" s="18">
        <v>36</v>
      </c>
      <c r="G1120" s="19">
        <v>0.12</v>
      </c>
      <c r="H1120" s="19">
        <f>VLOOKUP($A1120,ENERGY!$A1120:$E3810,COLUMN(D1120),0)</f>
        <v>8108</v>
      </c>
      <c r="I1120" s="19">
        <f>VLOOKUP($A1120,ENERGY!$A1120:$E3810,COLUMN(E1120),0)</f>
        <v>3234</v>
      </c>
      <c r="J1120" s="19">
        <f>VLOOKUP($A1120,'HUMAN RESOURCES'!$A1120:$L3810,COLUMN(D1120),0)</f>
        <v>2.1999999999999999E-2</v>
      </c>
      <c r="K1120" s="19">
        <f>VLOOKUP($A1120,'HUMAN RESOURCES'!$A1120:$L3810,COLUMN(E1120),0)</f>
        <v>4.8000000000000001E-2</v>
      </c>
      <c r="L1120" s="19">
        <f>VLOOKUP($A1120,'HUMAN RESOURCES'!$A1120:$L3810,COLUMN(F1120),0)</f>
        <v>70</v>
      </c>
      <c r="M1120" s="19">
        <f>VLOOKUP($A1120,'HUMAN RESOURCES'!$A1120:$L3810,COLUMN(G1120),0)</f>
        <v>61</v>
      </c>
      <c r="N1120" s="19">
        <f>VLOOKUP($A1120,'HUMAN RESOURCES'!$A1120:$L3810,COLUMN(H1120),0)</f>
        <v>0.28599999999999998</v>
      </c>
      <c r="O1120" s="19">
        <f>VLOOKUP($A1120,'HUMAN RESOURCES'!$A1120:$L3810,COLUMN(I1120),0)</f>
        <v>0.67300000000000004</v>
      </c>
      <c r="P1120" s="19">
        <f>VLOOKUP($A1120,'HUMAN RESOURCES'!$A1120:$L3810,COLUMN(J1120),0)</f>
        <v>4.1000000000000002E-2</v>
      </c>
      <c r="Q1120" s="19">
        <f>VLOOKUP($A1120,'HUMAN RESOURCES'!$A1120:$L3810,COLUMN(K1120),0)</f>
        <v>5172931</v>
      </c>
      <c r="R1120" s="19">
        <f>VLOOKUP($A1120,'HUMAN RESOURCES'!$A1120:$L3810,COLUMN(L1120),0)</f>
        <v>0.49</v>
      </c>
      <c r="S1120" s="19">
        <f>VLOOKUP($A1120,TOURISM!$A1119:$E3809, COLUMN(D1120),0)</f>
        <v>2478709140</v>
      </c>
      <c r="T1120" s="19">
        <f>VLOOKUP($A1120,TOURISM!$A1119:$E3809, COLUMN(E1120),0)</f>
        <v>448000000</v>
      </c>
      <c r="U1120" s="19">
        <f>VLOOKUP($A1120,BUSINESS!$A1120:$I3810, COLUMN(H1120),0)</f>
        <v>7.1999999999999995E-2</v>
      </c>
      <c r="V1120" s="19">
        <f>VLOOKUP($A1120,BUSINESS!$A1120:$I3810, COLUMN(I1120),0)</f>
        <v>1.141</v>
      </c>
    </row>
    <row r="1121" spans="1:22" ht="15" x14ac:dyDescent="0.25">
      <c r="A1121" s="14" t="s">
        <v>126</v>
      </c>
      <c r="B1121" s="15" t="s">
        <v>149</v>
      </c>
      <c r="C1121" s="16" t="s">
        <v>125</v>
      </c>
      <c r="D1121" s="20">
        <v>15079752557.5</v>
      </c>
      <c r="E1121" s="21">
        <v>6.4000000000000001E-2</v>
      </c>
      <c r="F1121" s="19">
        <v>190</v>
      </c>
      <c r="G1121" s="19">
        <v>0.12</v>
      </c>
      <c r="H1121" s="19">
        <f>VLOOKUP($A1121,ENERGY!$A1121:$E3811,COLUMN(D1121),0)</f>
        <v>19717</v>
      </c>
      <c r="I1121" s="19">
        <f>VLOOKUP($A1121,ENERGY!$A1121:$E3811,COLUMN(E1121),0)</f>
        <v>76699</v>
      </c>
      <c r="J1121" s="19">
        <f>VLOOKUP($A1121,'HUMAN RESOURCES'!$A1121:$L3811,COLUMN(D1121),0)</f>
        <v>2.1999999999999999E-2</v>
      </c>
      <c r="K1121" s="19">
        <f>VLOOKUP($A1121,'HUMAN RESOURCES'!$A1121:$L3811,COLUMN(E1121),0)</f>
        <v>3.3000000000000002E-2</v>
      </c>
      <c r="L1121" s="19">
        <f>VLOOKUP($A1121,'HUMAN RESOURCES'!$A1121:$L3811,COLUMN(F1121),0)</f>
        <v>69</v>
      </c>
      <c r="M1121" s="19">
        <f>VLOOKUP($A1121,'HUMAN RESOURCES'!$A1121:$L3811,COLUMN(G1121),0)</f>
        <v>67</v>
      </c>
      <c r="N1121" s="19">
        <f>VLOOKUP($A1121,'HUMAN RESOURCES'!$A1121:$L3811,COLUMN(H1121),0)</f>
        <v>0.35599999999999998</v>
      </c>
      <c r="O1121" s="19">
        <f>VLOOKUP($A1121,'HUMAN RESOURCES'!$A1121:$L3811,COLUMN(I1121),0)</f>
        <v>0.59399999999999997</v>
      </c>
      <c r="P1121" s="19">
        <f>VLOOKUP($A1121,'HUMAN RESOURCES'!$A1121:$L3811,COLUMN(J1121),0)</f>
        <v>5.0999999999999997E-2</v>
      </c>
      <c r="Q1121" s="19">
        <f>VLOOKUP($A1121,'HUMAN RESOURCES'!$A1121:$L3811,COLUMN(K1121),0)</f>
        <v>27474377</v>
      </c>
      <c r="R1121" s="19">
        <f>VLOOKUP($A1121,'HUMAN RESOURCES'!$A1121:$L3811,COLUMN(L1121),0)</f>
        <v>0.17499999999999999</v>
      </c>
      <c r="S1121" s="19">
        <f>VLOOKUP($A1121,TOURISM!$A1120:$E3810, COLUMN(D1121),0)</f>
        <v>379000000</v>
      </c>
      <c r="T1121" s="19">
        <f>VLOOKUP($A1121,TOURISM!$A1120:$E3810, COLUMN(E1121),0)</f>
        <v>561000000</v>
      </c>
      <c r="U1121" s="19">
        <f>VLOOKUP($A1121,BUSINESS!$A1121:$I3811, COLUMN(H1121),0)</f>
        <v>0.111</v>
      </c>
      <c r="V1121" s="19">
        <f>VLOOKUP($A1121,BUSINESS!$A1121:$I3811, COLUMN(I1121),0)</f>
        <v>0.60499999999999998</v>
      </c>
    </row>
    <row r="1122" spans="1:22" ht="15" x14ac:dyDescent="0.25">
      <c r="A1122" s="14" t="s">
        <v>126</v>
      </c>
      <c r="B1122" s="15" t="s">
        <v>150</v>
      </c>
      <c r="C1122" s="16" t="s">
        <v>125</v>
      </c>
      <c r="D1122" s="17">
        <v>225000000000</v>
      </c>
      <c r="E1122" s="18">
        <v>3.1E-2</v>
      </c>
      <c r="F1122" s="18">
        <v>39</v>
      </c>
      <c r="G1122" s="18">
        <v>0.13500000000000001</v>
      </c>
      <c r="H1122" s="19">
        <f>VLOOKUP($A1122,ENERGY!$A1122:$E3812,COLUMN(D1122),0)</f>
        <v>64067</v>
      </c>
      <c r="I1122" s="19">
        <f>VLOOKUP($A1122,ENERGY!$A1122:$E3812,COLUMN(E1122),0)</f>
        <v>106449</v>
      </c>
      <c r="J1122" s="19">
        <f>VLOOKUP($A1122,'HUMAN RESOURCES'!$A1122:$L3812,COLUMN(D1122),0)</f>
        <v>2.1999999999999999E-2</v>
      </c>
      <c r="K1122" s="19">
        <f>VLOOKUP($A1122,'HUMAN RESOURCES'!$A1122:$L3812,COLUMN(E1122),0)</f>
        <v>8.9999999999999993E-3</v>
      </c>
      <c r="L1122" s="19">
        <f>VLOOKUP($A1122,'HUMAN RESOURCES'!$A1122:$L3812,COLUMN(F1122),0)</f>
        <v>79</v>
      </c>
      <c r="M1122" s="19">
        <f>VLOOKUP($A1122,'HUMAN RESOURCES'!$A1122:$L3812,COLUMN(G1122),0)</f>
        <v>77</v>
      </c>
      <c r="N1122" s="19">
        <f>VLOOKUP($A1122,'HUMAN RESOURCES'!$A1122:$L3812,COLUMN(H1122),0)</f>
        <v>0.28999999999999998</v>
      </c>
      <c r="O1122" s="19">
        <f>VLOOKUP($A1122,'HUMAN RESOURCES'!$A1122:$L3812,COLUMN(I1122),0)</f>
        <v>0.66</v>
      </c>
      <c r="P1122" s="19">
        <f>VLOOKUP($A1122,'HUMAN RESOURCES'!$A1122:$L3812,COLUMN(J1122),0)</f>
        <v>0.05</v>
      </c>
      <c r="Q1122" s="19">
        <f>VLOOKUP($A1122,'HUMAN RESOURCES'!$A1122:$L3812,COLUMN(K1122),0)</f>
        <v>338442</v>
      </c>
      <c r="R1122" s="19">
        <f>VLOOKUP($A1122,'HUMAN RESOURCES'!$A1122:$L3812,COLUMN(L1122),0)</f>
        <v>0.42299999999999999</v>
      </c>
      <c r="S1122" s="19">
        <f>VLOOKUP($A1122,TOURISM!$A1121:$E3811, COLUMN(D1122),0)</f>
        <v>1873000000</v>
      </c>
      <c r="T1122" s="19">
        <f>VLOOKUP($A1122,TOURISM!$A1121:$E3811, COLUMN(E1122),0)</f>
        <v>270000000</v>
      </c>
      <c r="U1122" s="19">
        <f>VLOOKUP($A1122,BUSINESS!$A1122:$I3812, COLUMN(H1122),0)</f>
        <v>0.38900000000000001</v>
      </c>
      <c r="V1122" s="19">
        <f>VLOOKUP($A1122,BUSINESS!$A1122:$I3812, COLUMN(I1122),0)</f>
        <v>1.6559999999999999</v>
      </c>
    </row>
    <row r="1123" spans="1:22" ht="15" x14ac:dyDescent="0.25">
      <c r="A1123" s="14" t="s">
        <v>126</v>
      </c>
      <c r="B1123" s="15" t="s">
        <v>151</v>
      </c>
      <c r="C1123" s="16" t="s">
        <v>125</v>
      </c>
      <c r="D1123" s="17">
        <v>250000000000</v>
      </c>
      <c r="E1123" s="18">
        <v>4.5999999999999999E-2</v>
      </c>
      <c r="F1123" s="18">
        <v>119</v>
      </c>
      <c r="G1123" s="18">
        <v>5.7000000000000002E-2</v>
      </c>
      <c r="H1123" s="19">
        <f>VLOOKUP($A1123,ENERGY!$A1123:$E3813,COLUMN(D1123),0)</f>
        <v>39872</v>
      </c>
      <c r="I1123" s="19">
        <f>VLOOKUP($A1123,ENERGY!$A1123:$E3813,COLUMN(E1123),0)</f>
        <v>73307</v>
      </c>
      <c r="J1123" s="19">
        <f>VLOOKUP($A1123,'HUMAN RESOURCES'!$A1123:$L3813,COLUMN(D1123),0)</f>
        <v>2.3E-2</v>
      </c>
      <c r="K1123" s="19">
        <f>VLOOKUP($A1123,'HUMAN RESOURCES'!$A1123:$L3813,COLUMN(E1123),0)</f>
        <v>2.7E-2</v>
      </c>
      <c r="L1123" s="19">
        <f>VLOOKUP($A1123,'HUMAN RESOURCES'!$A1123:$L3813,COLUMN(F1123),0)</f>
        <v>71</v>
      </c>
      <c r="M1123" s="19">
        <f>VLOOKUP($A1123,'HUMAN RESOURCES'!$A1123:$L3813,COLUMN(G1123),0)</f>
        <v>63</v>
      </c>
      <c r="N1123" s="19">
        <f>VLOOKUP($A1123,'HUMAN RESOURCES'!$A1123:$L3813,COLUMN(H1123),0)</f>
        <v>0.27100000000000002</v>
      </c>
      <c r="O1123" s="19">
        <f>VLOOKUP($A1123,'HUMAN RESOURCES'!$A1123:$L3813,COLUMN(I1123),0)</f>
        <v>0.69099999999999995</v>
      </c>
      <c r="P1123" s="19">
        <f>VLOOKUP($A1123,'HUMAN RESOURCES'!$A1123:$L3813,COLUMN(J1123),0)</f>
        <v>3.7999999999999999E-2</v>
      </c>
      <c r="Q1123" s="19">
        <f>VLOOKUP($A1123,'HUMAN RESOURCES'!$A1123:$L3813,COLUMN(K1123),0)</f>
        <v>2796484</v>
      </c>
      <c r="R1123" s="19">
        <f>VLOOKUP($A1123,'HUMAN RESOURCES'!$A1123:$L3813,COLUMN(L1123),0)</f>
        <v>0.69499999999999995</v>
      </c>
      <c r="S1123" s="19">
        <f>VLOOKUP($A1123,TOURISM!$A1122:$E3812, COLUMN(D1123),0)</f>
        <v>480000000</v>
      </c>
      <c r="T1123" s="19">
        <f>VLOOKUP($A1123,TOURISM!$A1122:$E3812, COLUMN(E1123),0)</f>
        <v>420000000</v>
      </c>
      <c r="U1123" s="19">
        <f>VLOOKUP($A1123,BUSINESS!$A1123:$I3813, COLUMN(H1123),0)</f>
        <v>0.16400000000000001</v>
      </c>
      <c r="V1123" s="19">
        <f>VLOOKUP($A1123,BUSINESS!$A1123:$I3813, COLUMN(I1123),0)</f>
        <v>1.2070000000000001</v>
      </c>
    </row>
    <row r="1124" spans="1:22" ht="15" x14ac:dyDescent="0.25">
      <c r="A1124" s="14" t="s">
        <v>126</v>
      </c>
      <c r="B1124" s="15" t="s">
        <v>152</v>
      </c>
      <c r="C1124" s="16" t="s">
        <v>125</v>
      </c>
      <c r="D1124" s="17">
        <v>287000000000</v>
      </c>
      <c r="E1124" s="18">
        <v>4.7E-2</v>
      </c>
      <c r="F1124" s="18">
        <v>2426</v>
      </c>
      <c r="G1124" s="18">
        <v>5.3999999999999999E-2</v>
      </c>
      <c r="H1124" s="19">
        <f>VLOOKUP($A1124,ENERGY!$A1124:$E3814,COLUMN(D1124),0)</f>
        <v>18692</v>
      </c>
      <c r="I1124" s="19">
        <f>VLOOKUP($A1124,ENERGY!$A1124:$E3814,COLUMN(E1124),0)</f>
        <v>49006</v>
      </c>
      <c r="J1124" s="19">
        <f>VLOOKUP($A1124,'HUMAN RESOURCES'!$A1124:$L3814,COLUMN(D1124),0)</f>
        <v>2.3E-2</v>
      </c>
      <c r="K1124" s="19">
        <f>VLOOKUP($A1124,'HUMAN RESOURCES'!$A1124:$L3814,COLUMN(E1124),0)</f>
        <v>1.6E-2</v>
      </c>
      <c r="L1124" s="19">
        <f>VLOOKUP($A1124,'HUMAN RESOURCES'!$A1124:$L3814,COLUMN(F1124),0)</f>
        <v>74</v>
      </c>
      <c r="M1124" s="19">
        <f>VLOOKUP($A1124,'HUMAN RESOURCES'!$A1124:$L3814,COLUMN(G1124),0)</f>
        <v>65</v>
      </c>
      <c r="N1124" s="19">
        <f>VLOOKUP($A1124,'HUMAN RESOURCES'!$A1124:$L3814,COLUMN(H1124),0)</f>
        <v>0.255</v>
      </c>
      <c r="O1124" s="19">
        <f>VLOOKUP($A1124,'HUMAN RESOURCES'!$A1124:$L3814,COLUMN(I1124),0)</f>
        <v>0.68</v>
      </c>
      <c r="P1124" s="19">
        <f>VLOOKUP($A1124,'HUMAN RESOURCES'!$A1124:$L3814,COLUMN(J1124),0)</f>
        <v>6.6000000000000003E-2</v>
      </c>
      <c r="Q1124" s="19">
        <f>VLOOKUP($A1124,'HUMAN RESOURCES'!$A1124:$L3814,COLUMN(K1124),0)</f>
        <v>16791425</v>
      </c>
      <c r="R1124" s="19">
        <f>VLOOKUP($A1124,'HUMAN RESOURCES'!$A1124:$L3814,COLUMN(L1124),0)</f>
        <v>0.53500000000000003</v>
      </c>
      <c r="S1124" s="19">
        <f>VLOOKUP($A1124,TOURISM!$A1123:$E3813, COLUMN(D1124),0)</f>
        <v>1572000000</v>
      </c>
      <c r="T1124" s="19">
        <f>VLOOKUP($A1124,TOURISM!$A1123:$E3813, COLUMN(E1124),0)</f>
        <v>2119000000</v>
      </c>
      <c r="U1124" s="19">
        <f>VLOOKUP($A1124,BUSINESS!$A1124:$I3814, COLUMN(H1124),0)</f>
        <v>0.53300000000000003</v>
      </c>
      <c r="V1124" s="19">
        <f>VLOOKUP($A1124,BUSINESS!$A1124:$I3814, COLUMN(I1124),0)</f>
        <v>1.8580000000000001</v>
      </c>
    </row>
    <row r="1125" spans="1:22" ht="15" x14ac:dyDescent="0.25">
      <c r="A1125" s="14" t="s">
        <v>126</v>
      </c>
      <c r="B1125" s="15" t="s">
        <v>153</v>
      </c>
      <c r="C1125" s="16" t="s">
        <v>125</v>
      </c>
      <c r="D1125" s="17">
        <v>1220000000000</v>
      </c>
      <c r="E1125" s="18">
        <v>7.4999999999999997E-2</v>
      </c>
      <c r="F1125" s="18">
        <v>1703</v>
      </c>
      <c r="G1125" s="18">
        <v>5.3999999999999999E-2</v>
      </c>
      <c r="H1125" s="19">
        <f>VLOOKUP($A1125,ENERGY!$A1125:$E3815,COLUMN(D1125),0)</f>
        <v>188161</v>
      </c>
      <c r="I1125" s="19">
        <f>VLOOKUP($A1125,ENERGY!$A1125:$E3815,COLUMN(E1125),0)</f>
        <v>447561</v>
      </c>
      <c r="J1125" s="19">
        <f>VLOOKUP($A1125,'HUMAN RESOURCES'!$A1125:$L3815,COLUMN(D1125),0)</f>
        <v>2.5000000000000001E-2</v>
      </c>
      <c r="K1125" s="19">
        <f>VLOOKUP($A1125,'HUMAN RESOURCES'!$A1125:$L3815,COLUMN(E1125),0)</f>
        <v>2.4E-2</v>
      </c>
      <c r="L1125" s="19">
        <f>VLOOKUP($A1125,'HUMAN RESOURCES'!$A1125:$L3815,COLUMN(F1125),0)</f>
        <v>72</v>
      </c>
      <c r="M1125" s="19">
        <f>VLOOKUP($A1125,'HUMAN RESOURCES'!$A1125:$L3815,COLUMN(G1125),0)</f>
        <v>65</v>
      </c>
      <c r="N1125" s="19">
        <f>VLOOKUP($A1125,'HUMAN RESOURCES'!$A1125:$L3815,COLUMN(H1125),0)</f>
        <v>0.34499999999999997</v>
      </c>
      <c r="O1125" s="19">
        <f>VLOOKUP($A1125,'HUMAN RESOURCES'!$A1125:$L3815,COLUMN(I1125),0)</f>
        <v>0.61599999999999999</v>
      </c>
      <c r="P1125" s="19">
        <f>VLOOKUP($A1125,'HUMAN RESOURCES'!$A1125:$L3815,COLUMN(J1125),0)</f>
        <v>3.7999999999999999E-2</v>
      </c>
      <c r="Q1125" s="19">
        <f>VLOOKUP($A1125,'HUMAN RESOURCES'!$A1125:$L3815,COLUMN(K1125),0)</f>
        <v>96706764</v>
      </c>
      <c r="R1125" s="19">
        <f>VLOOKUP($A1125,'HUMAN RESOURCES'!$A1125:$L3815,COLUMN(L1125),0)</f>
        <v>0.44800000000000001</v>
      </c>
      <c r="S1125" s="19">
        <f>VLOOKUP($A1125,TOURISM!$A1124:$E3814, COLUMN(D1125),0)</f>
        <v>4900000000</v>
      </c>
      <c r="T1125" s="19">
        <f>VLOOKUP($A1125,TOURISM!$A1124:$E3814, COLUMN(E1125),0)</f>
        <v>6839000000</v>
      </c>
      <c r="U1125" s="19">
        <f>VLOOKUP($A1125,BUSINESS!$A1125:$I3815, COLUMN(H1125),0)</f>
        <v>0.36199999999999999</v>
      </c>
      <c r="V1125" s="19">
        <f>VLOOKUP($A1125,BUSINESS!$A1125:$I3815, COLUMN(I1125),0)</f>
        <v>1.0549999999999999</v>
      </c>
    </row>
    <row r="1126" spans="1:22" ht="15" x14ac:dyDescent="0.25">
      <c r="A1126" s="14" t="s">
        <v>126</v>
      </c>
      <c r="B1126" s="15" t="s">
        <v>154</v>
      </c>
      <c r="C1126" s="16" t="s">
        <v>125</v>
      </c>
      <c r="D1126" s="17">
        <v>59393056426</v>
      </c>
      <c r="E1126" s="18">
        <v>3.1E-2</v>
      </c>
      <c r="F1126" s="18">
        <v>89</v>
      </c>
      <c r="G1126" s="18">
        <v>0.13300000000000001</v>
      </c>
      <c r="H1126" s="19">
        <f>VLOOKUP($A1126,ENERGY!$A1126:$E3816,COLUMN(D1126),0)</f>
        <v>8327</v>
      </c>
      <c r="I1126" s="19">
        <f>VLOOKUP($A1126,ENERGY!$A1126:$E3816,COLUMN(E1126),0)</f>
        <v>10161</v>
      </c>
      <c r="J1126" s="19">
        <f>VLOOKUP($A1126,'HUMAN RESOURCES'!$A1126:$L3816,COLUMN(D1126),0)</f>
        <v>2.5999999999999999E-2</v>
      </c>
      <c r="K1126" s="19">
        <f>VLOOKUP($A1126,'HUMAN RESOURCES'!$A1126:$L3816,COLUMN(E1126),0)</f>
        <v>7.0999999999999994E-2</v>
      </c>
      <c r="L1126" s="19">
        <f>VLOOKUP($A1126,'HUMAN RESOURCES'!$A1126:$L3816,COLUMN(F1126),0)</f>
        <v>67</v>
      </c>
      <c r="M1126" s="19">
        <f>VLOOKUP($A1126,'HUMAN RESOURCES'!$A1126:$L3816,COLUMN(G1126),0)</f>
        <v>66</v>
      </c>
      <c r="N1126" s="19">
        <f>VLOOKUP($A1126,'HUMAN RESOURCES'!$A1126:$L3816,COLUMN(H1126),0)</f>
        <v>0.34300000000000003</v>
      </c>
      <c r="O1126" s="19">
        <f>VLOOKUP($A1126,'HUMAN RESOURCES'!$A1126:$L3816,COLUMN(I1126),0)</f>
        <v>0.61299999999999999</v>
      </c>
      <c r="P1126" s="19">
        <f>VLOOKUP($A1126,'HUMAN RESOURCES'!$A1126:$L3816,COLUMN(J1126),0)</f>
        <v>4.3999999999999997E-2</v>
      </c>
      <c r="Q1126" s="19">
        <f>VLOOKUP($A1126,'HUMAN RESOURCES'!$A1126:$L3816,COLUMN(K1126),0)</f>
        <v>179160111</v>
      </c>
      <c r="R1126" s="19">
        <f>VLOOKUP($A1126,'HUMAN RESOURCES'!$A1126:$L3816,COLUMN(L1126),0)</f>
        <v>0.374</v>
      </c>
      <c r="S1126" s="19">
        <f>VLOOKUP($A1126,TOURISM!$A1125:$E3815, COLUMN(D1126),0)</f>
        <v>1014000000</v>
      </c>
      <c r="T1126" s="19">
        <f>VLOOKUP($A1126,TOURISM!$A1125:$E3815, COLUMN(E1126),0)</f>
        <v>1801000000</v>
      </c>
      <c r="U1126" s="19">
        <f>VLOOKUP($A1126,BUSINESS!$A1126:$I3816, COLUMN(H1126),0)</f>
        <v>0.1</v>
      </c>
      <c r="V1126" s="19">
        <f>VLOOKUP($A1126,BUSINESS!$A1126:$I3816, COLUMN(I1126),0)</f>
        <v>0.67100000000000004</v>
      </c>
    </row>
    <row r="1127" spans="1:22" ht="15" x14ac:dyDescent="0.25">
      <c r="A1127" s="14" t="s">
        <v>126</v>
      </c>
      <c r="B1127" s="15" t="s">
        <v>155</v>
      </c>
      <c r="C1127" s="16" t="s">
        <v>125</v>
      </c>
      <c r="D1127" s="17">
        <v>7633049792</v>
      </c>
      <c r="E1127" s="18">
        <v>5.8000000000000003E-2</v>
      </c>
      <c r="F1127" s="18">
        <v>55</v>
      </c>
      <c r="G1127" s="18">
        <v>0.252</v>
      </c>
      <c r="H1127" s="19">
        <f>VLOOKUP($A1127,ENERGY!$A1127:$E3817,COLUMN(D1127),0)</f>
        <v>2149</v>
      </c>
      <c r="I1127" s="19">
        <f>VLOOKUP($A1127,ENERGY!$A1127:$E3817,COLUMN(E1127),0)</f>
        <v>2237</v>
      </c>
      <c r="J1127" s="19">
        <f>VLOOKUP($A1127,'HUMAN RESOURCES'!$A1127:$L3817,COLUMN(D1127),0)</f>
        <v>2.5999999999999999E-2</v>
      </c>
      <c r="K1127" s="19">
        <f>VLOOKUP($A1127,'HUMAN RESOURCES'!$A1127:$L3817,COLUMN(E1127),0)</f>
        <v>3.4000000000000002E-2</v>
      </c>
      <c r="L1127" s="19">
        <f>VLOOKUP($A1127,'HUMAN RESOURCES'!$A1127:$L3817,COLUMN(F1127),0)</f>
        <v>74</v>
      </c>
      <c r="M1127" s="19">
        <f>VLOOKUP($A1127,'HUMAN RESOURCES'!$A1127:$L3817,COLUMN(G1127),0)</f>
        <v>69</v>
      </c>
      <c r="N1127" s="19">
        <f>VLOOKUP($A1127,'HUMAN RESOURCES'!$A1127:$L3817,COLUMN(H1127),0)</f>
        <v>0.312</v>
      </c>
      <c r="O1127" s="19">
        <f>VLOOKUP($A1127,'HUMAN RESOURCES'!$A1127:$L3817,COLUMN(I1127),0)</f>
        <v>0.63500000000000001</v>
      </c>
      <c r="P1127" s="19">
        <f>VLOOKUP($A1127,'HUMAN RESOURCES'!$A1127:$L3817,COLUMN(J1127),0)</f>
        <v>5.2999999999999999E-2</v>
      </c>
      <c r="Q1127" s="19">
        <f>VLOOKUP($A1127,'HUMAN RESOURCES'!$A1127:$L3817,COLUMN(K1127),0)</f>
        <v>14864646</v>
      </c>
      <c r="R1127" s="19">
        <f>VLOOKUP($A1127,'HUMAN RESOURCES'!$A1127:$L3817,COLUMN(L1127),0)</f>
        <v>0.20100000000000001</v>
      </c>
      <c r="S1127" s="19">
        <f>VLOOKUP($A1127,TOURISM!$A1126:$E3816, COLUMN(D1127),0)</f>
        <v>2000000000</v>
      </c>
      <c r="T1127" s="19">
        <f>VLOOKUP($A1127,TOURISM!$A1126:$E3816, COLUMN(E1127),0)</f>
        <v>382000000</v>
      </c>
      <c r="U1127" s="19">
        <f>VLOOKUP($A1127,BUSINESS!$A1127:$I3817, COLUMN(H1127),0)</f>
        <v>4.9000000000000002E-2</v>
      </c>
      <c r="V1127" s="19">
        <f>VLOOKUP($A1127,BUSINESS!$A1127:$I3817, COLUMN(I1127),0)</f>
        <v>1.2849999999999999</v>
      </c>
    </row>
    <row r="1128" spans="1:22" ht="15" x14ac:dyDescent="0.25">
      <c r="A1128" s="14" t="s">
        <v>126</v>
      </c>
      <c r="B1128" s="15" t="s">
        <v>156</v>
      </c>
      <c r="C1128" s="16" t="s">
        <v>125</v>
      </c>
      <c r="D1128" s="17">
        <v>366000000000</v>
      </c>
      <c r="E1128" s="18">
        <v>3.9E-2</v>
      </c>
      <c r="F1128" s="18">
        <v>215</v>
      </c>
      <c r="G1128" s="18">
        <v>7.0999999999999994E-2</v>
      </c>
      <c r="H1128" s="19">
        <f>VLOOKUP($A1128,ENERGY!$A1128:$E3818,COLUMN(D1128),0)</f>
        <v>72284</v>
      </c>
      <c r="I1128" s="19">
        <f>VLOOKUP($A1128,ENERGY!$A1128:$E3818,COLUMN(E1128),0)</f>
        <v>188355</v>
      </c>
      <c r="J1128" s="19">
        <f>VLOOKUP($A1128,'HUMAN RESOURCES'!$A1128:$L3818,COLUMN(D1128),0)</f>
        <v>2.7E-2</v>
      </c>
      <c r="K1128" s="19">
        <f>VLOOKUP($A1128,'HUMAN RESOURCES'!$A1128:$L3818,COLUMN(E1128),0)</f>
        <v>5.5E-2</v>
      </c>
      <c r="L1128" s="19">
        <f>VLOOKUP($A1128,'HUMAN RESOURCES'!$A1128:$L3818,COLUMN(F1128),0)</f>
        <v>69</v>
      </c>
      <c r="M1128" s="19">
        <f>VLOOKUP($A1128,'HUMAN RESOURCES'!$A1128:$L3818,COLUMN(G1128),0)</f>
        <v>66</v>
      </c>
      <c r="N1128" s="19">
        <f>VLOOKUP($A1128,'HUMAN RESOURCES'!$A1128:$L3818,COLUMN(H1128),0)</f>
        <v>0.35599999999999998</v>
      </c>
      <c r="O1128" s="19">
        <f>VLOOKUP($A1128,'HUMAN RESOURCES'!$A1128:$L3818,COLUMN(I1128),0)</f>
        <v>0.60599999999999998</v>
      </c>
      <c r="P1128" s="19">
        <f>VLOOKUP($A1128,'HUMAN RESOURCES'!$A1128:$L3818,COLUMN(J1128),0)</f>
        <v>3.7999999999999999E-2</v>
      </c>
      <c r="Q1128" s="19">
        <f>VLOOKUP($A1128,'HUMAN RESOURCES'!$A1128:$L3818,COLUMN(K1128),0)</f>
        <v>6645827</v>
      </c>
      <c r="R1128" s="19">
        <f>VLOOKUP($A1128,'HUMAN RESOURCES'!$A1128:$L3818,COLUMN(L1128),0)</f>
        <v>0.35399999999999998</v>
      </c>
      <c r="S1128" s="19">
        <f>VLOOKUP($A1128,TOURISM!$A1127:$E3817, COLUMN(D1128),0)</f>
        <v>461000000</v>
      </c>
      <c r="T1128" s="19">
        <f>VLOOKUP($A1128,TOURISM!$A1127:$E3817, COLUMN(E1128),0)</f>
        <v>241000000</v>
      </c>
      <c r="U1128" s="19">
        <f>VLOOKUP($A1128,BUSINESS!$A1128:$I3818, COLUMN(H1128),0)</f>
        <v>0.107</v>
      </c>
      <c r="V1128" s="19">
        <f>VLOOKUP($A1128,BUSINESS!$A1128:$I3818, COLUMN(I1128),0)</f>
        <v>0.64700000000000002</v>
      </c>
    </row>
    <row r="1129" spans="1:22" ht="15" x14ac:dyDescent="0.25">
      <c r="A1129" s="14" t="s">
        <v>126</v>
      </c>
      <c r="B1129" s="15" t="s">
        <v>157</v>
      </c>
      <c r="C1129" s="16" t="s">
        <v>125</v>
      </c>
      <c r="D1129" s="17">
        <v>1355000000</v>
      </c>
      <c r="E1129" s="18">
        <v>4.2999999999999997E-2</v>
      </c>
      <c r="F1129" s="18">
        <v>50</v>
      </c>
      <c r="G1129" s="18">
        <v>0.122</v>
      </c>
      <c r="H1129" s="19">
        <f>VLOOKUP($A1129,ENERGY!$A1129:$E3819,COLUMN(D1129),0)</f>
        <v>14338</v>
      </c>
      <c r="I1129" s="19">
        <f>VLOOKUP($A1129,ENERGY!$A1129:$E3819,COLUMN(E1129),0)</f>
        <v>8441</v>
      </c>
      <c r="J1129" s="19">
        <f>VLOOKUP($A1129,'HUMAN RESOURCES'!$A1129:$L3819,COLUMN(D1129),0)</f>
        <v>2.8000000000000001E-2</v>
      </c>
      <c r="K1129" s="19">
        <f>VLOOKUP($A1129,'HUMAN RESOURCES'!$A1129:$L3819,COLUMN(E1129),0)</f>
        <v>2.3E-2</v>
      </c>
      <c r="L1129" s="19">
        <f>VLOOKUP($A1129,'HUMAN RESOURCES'!$A1129:$L3819,COLUMN(F1129),0)</f>
        <v>74</v>
      </c>
      <c r="M1129" s="19">
        <f>VLOOKUP($A1129,'HUMAN RESOURCES'!$A1129:$L3819,COLUMN(G1129),0)</f>
        <v>66</v>
      </c>
      <c r="N1129" s="19">
        <f>VLOOKUP($A1129,'HUMAN RESOURCES'!$A1129:$L3819,COLUMN(H1129),0)</f>
        <v>0.30199999999999999</v>
      </c>
      <c r="O1129" s="19">
        <f>VLOOKUP($A1129,'HUMAN RESOURCES'!$A1129:$L3819,COLUMN(I1129),0)</f>
        <v>0.65600000000000003</v>
      </c>
      <c r="P1129" s="19">
        <f>VLOOKUP($A1129,'HUMAN RESOURCES'!$A1129:$L3819,COLUMN(J1129),0)</f>
        <v>4.2000000000000003E-2</v>
      </c>
      <c r="Q1129" s="19">
        <f>VLOOKUP($A1129,'HUMAN RESOURCES'!$A1129:$L3819,COLUMN(K1129),0)</f>
        <v>5607200</v>
      </c>
      <c r="R1129" s="19">
        <f>VLOOKUP($A1129,'HUMAN RESOURCES'!$A1129:$L3819,COLUMN(L1129),0)</f>
        <v>0.35399999999999998</v>
      </c>
      <c r="S1129" s="19">
        <f>VLOOKUP($A1129,TOURISM!$A1128:$E3818, COLUMN(D1129),0)</f>
        <v>750000000</v>
      </c>
      <c r="T1129" s="19">
        <f>VLOOKUP($A1129,TOURISM!$A1128:$E3818, COLUMN(E1129),0)</f>
        <v>738000000</v>
      </c>
      <c r="U1129" s="19">
        <f>VLOOKUP($A1129,BUSINESS!$A1129:$I3819, COLUMN(H1129),0)</f>
        <v>0.217</v>
      </c>
      <c r="V1129" s="19">
        <f>VLOOKUP($A1129,BUSINESS!$A1129:$I3819, COLUMN(I1129),0)</f>
        <v>1.242</v>
      </c>
    </row>
    <row r="1130" spans="1:22" ht="15" x14ac:dyDescent="0.25">
      <c r="A1130" s="14" t="s">
        <v>126</v>
      </c>
      <c r="B1130" s="15" t="s">
        <v>158</v>
      </c>
      <c r="C1130" s="16" t="s">
        <v>125</v>
      </c>
      <c r="D1130" s="17">
        <v>35164210526</v>
      </c>
      <c r="E1130" s="18">
        <v>0.02</v>
      </c>
      <c r="F1130" s="18">
        <v>129</v>
      </c>
      <c r="G1130" s="19">
        <v>0.12</v>
      </c>
      <c r="H1130" s="19">
        <f>VLOOKUP($A1130,ENERGY!$A1130:$E3820,COLUMN(D1130),0)</f>
        <v>14871</v>
      </c>
      <c r="I1130" s="19">
        <f>VLOOKUP($A1130,ENERGY!$A1130:$E3820,COLUMN(E1130),0)</f>
        <v>35365</v>
      </c>
      <c r="J1130" s="19">
        <f>VLOOKUP($A1130,'HUMAN RESOURCES'!$A1130:$L3820,COLUMN(D1130),0)</f>
        <v>3.3000000000000002E-2</v>
      </c>
      <c r="K1130" s="19">
        <f>VLOOKUP($A1130,'HUMAN RESOURCES'!$A1130:$L3820,COLUMN(E1130),0)</f>
        <v>4.2000000000000003E-2</v>
      </c>
      <c r="L1130" s="19">
        <f>VLOOKUP($A1130,'HUMAN RESOURCES'!$A1130:$L3820,COLUMN(F1130),0)</f>
        <v>71</v>
      </c>
      <c r="M1130" s="19">
        <f>VLOOKUP($A1130,'HUMAN RESOURCES'!$A1130:$L3820,COLUMN(G1130),0)</f>
        <v>64</v>
      </c>
      <c r="N1130" s="19">
        <f>VLOOKUP($A1130,'HUMAN RESOURCES'!$A1130:$L3820,COLUMN(H1130),0)</f>
        <v>0.35799999999999998</v>
      </c>
      <c r="O1130" s="19">
        <f>VLOOKUP($A1130,'HUMAN RESOURCES'!$A1130:$L3820,COLUMN(I1130),0)</f>
        <v>0.61</v>
      </c>
      <c r="P1130" s="19">
        <f>VLOOKUP($A1130,'HUMAN RESOURCES'!$A1130:$L3820,COLUMN(J1130),0)</f>
        <v>3.2000000000000001E-2</v>
      </c>
      <c r="Q1130" s="19">
        <f>VLOOKUP($A1130,'HUMAN RESOURCES'!$A1130:$L3820,COLUMN(K1130),0)</f>
        <v>8008990</v>
      </c>
      <c r="R1130" s="19">
        <f>VLOOKUP($A1130,'HUMAN RESOURCES'!$A1130:$L3820,COLUMN(L1130),0)</f>
        <v>0.26600000000000001</v>
      </c>
      <c r="S1130" s="19">
        <f>VLOOKUP($A1130,TOURISM!$A1129:$E3819, COLUMN(D1130),0)</f>
        <v>60400000</v>
      </c>
      <c r="T1130" s="19">
        <f>VLOOKUP($A1130,TOURISM!$A1129:$E3819, COLUMN(E1130),0)</f>
        <v>6800000</v>
      </c>
      <c r="U1130" s="19">
        <f>VLOOKUP($A1130,BUSINESS!$A1130:$I3820, COLUMN(H1130),0)</f>
        <v>0.14499999999999999</v>
      </c>
      <c r="V1130" s="19">
        <f>VLOOKUP($A1130,BUSINESS!$A1130:$I3820, COLUMN(I1130),0)</f>
        <v>0.81499999999999995</v>
      </c>
    </row>
    <row r="1131" spans="1:22" ht="15" x14ac:dyDescent="0.25">
      <c r="A1131" s="14" t="s">
        <v>126</v>
      </c>
      <c r="B1131" s="15" t="s">
        <v>159</v>
      </c>
      <c r="C1131" s="16" t="s">
        <v>125</v>
      </c>
      <c r="D1131" s="17">
        <v>51183443225</v>
      </c>
      <c r="E1131" s="18">
        <v>5.8999999999999997E-2</v>
      </c>
      <c r="F1131" s="18">
        <v>105</v>
      </c>
      <c r="G1131" s="19">
        <v>0.12</v>
      </c>
      <c r="H1131" s="19">
        <f>VLOOKUP($A1131,ENERGY!$A1131:$E3821,COLUMN(D1131),0)</f>
        <v>50757</v>
      </c>
      <c r="I1131" s="19">
        <f>VLOOKUP($A1131,ENERGY!$A1131:$E3821,COLUMN(E1131),0)</f>
        <v>119951</v>
      </c>
      <c r="J1131" s="19">
        <f>VLOOKUP($A1131,'HUMAN RESOURCES'!$A1131:$L3821,COLUMN(D1131),0)</f>
        <v>3.5000000000000003E-2</v>
      </c>
      <c r="K1131" s="19">
        <f>VLOOKUP($A1131,'HUMAN RESOURCES'!$A1131:$L3821,COLUMN(E1131),0)</f>
        <v>7.1999999999999995E-2</v>
      </c>
      <c r="L1131" s="19">
        <f>VLOOKUP($A1131,'HUMAN RESOURCES'!$A1131:$L3821,COLUMN(F1131),0)</f>
        <v>62</v>
      </c>
      <c r="M1131" s="19">
        <f>VLOOKUP($A1131,'HUMAN RESOURCES'!$A1131:$L3821,COLUMN(G1131),0)</f>
        <v>59</v>
      </c>
      <c r="N1131" s="19">
        <f>VLOOKUP($A1131,'HUMAN RESOURCES'!$A1131:$L3821,COLUMN(H1131),0)</f>
        <v>0.47399999999999998</v>
      </c>
      <c r="O1131" s="19">
        <f>VLOOKUP($A1131,'HUMAN RESOURCES'!$A1131:$L3821,COLUMN(I1131),0)</f>
        <v>0.503</v>
      </c>
      <c r="P1131" s="19">
        <f>VLOOKUP($A1131,'HUMAN RESOURCES'!$A1131:$L3821,COLUMN(J1131),0)</f>
        <v>2.3E-2</v>
      </c>
      <c r="Q1131" s="19">
        <f>VLOOKUP($A1131,'HUMAN RESOURCES'!$A1131:$L3821,COLUMN(K1131),0)</f>
        <v>29824536</v>
      </c>
      <c r="R1131" s="19">
        <f>VLOOKUP($A1131,'HUMAN RESOURCES'!$A1131:$L3821,COLUMN(L1131),0)</f>
        <v>0.255</v>
      </c>
      <c r="S1131" s="19">
        <f>VLOOKUP($A1131,TOURISM!$A1130:$E3820, COLUMN(D1131),0)</f>
        <v>116000000</v>
      </c>
      <c r="T1131" s="19">
        <f>VLOOKUP($A1131,TOURISM!$A1130:$E3820, COLUMN(E1131),0)</f>
        <v>80000000</v>
      </c>
      <c r="U1131" s="19">
        <f>VLOOKUP($A1131,BUSINESS!$A1131:$I3821, COLUMN(H1131),0)</f>
        <v>5.5E-2</v>
      </c>
      <c r="V1131" s="19">
        <f>VLOOKUP($A1131,BUSINESS!$A1131:$I3821, COLUMN(I1131),0)</f>
        <v>0.65500000000000003</v>
      </c>
    </row>
    <row r="1132" spans="1:22" ht="15" x14ac:dyDescent="0.25">
      <c r="A1132" s="14" t="s">
        <v>126</v>
      </c>
      <c r="B1132" s="15" t="s">
        <v>160</v>
      </c>
      <c r="C1132" s="16" t="s">
        <v>125</v>
      </c>
      <c r="D1132" s="17">
        <v>156000000000</v>
      </c>
      <c r="E1132" s="18">
        <v>6.6000000000000003E-2</v>
      </c>
      <c r="F1132" s="18">
        <v>102</v>
      </c>
      <c r="G1132" s="18">
        <v>0.13500000000000001</v>
      </c>
      <c r="H1132" s="19">
        <f>VLOOKUP($A1132,ENERGY!$A1132:$E3822,COLUMN(D1132),0)</f>
        <v>28736</v>
      </c>
      <c r="I1132" s="19">
        <f>VLOOKUP($A1132,ENERGY!$A1132:$E3822,COLUMN(E1132),0)</f>
        <v>53645</v>
      </c>
      <c r="J1132" s="19">
        <f>VLOOKUP($A1132,'HUMAN RESOURCES'!$A1132:$L3822,COLUMN(D1132),0)</f>
        <v>3.5999999999999997E-2</v>
      </c>
      <c r="K1132" s="19">
        <f>VLOOKUP($A1132,'HUMAN RESOURCES'!$A1132:$L3822,COLUMN(E1132),0)</f>
        <v>4.8000000000000001E-2</v>
      </c>
      <c r="L1132" s="19">
        <f>VLOOKUP($A1132,'HUMAN RESOURCES'!$A1132:$L3822,COLUMN(F1132),0)</f>
        <v>69</v>
      </c>
      <c r="M1132" s="19">
        <f>VLOOKUP($A1132,'HUMAN RESOURCES'!$A1132:$L3822,COLUMN(G1132),0)</f>
        <v>66</v>
      </c>
      <c r="N1132" s="19">
        <f>VLOOKUP($A1132,'HUMAN RESOURCES'!$A1132:$L3822,COLUMN(H1132),0)</f>
        <v>0.46300000000000002</v>
      </c>
      <c r="O1132" s="19">
        <f>VLOOKUP($A1132,'HUMAN RESOURCES'!$A1132:$L3822,COLUMN(I1132),0)</f>
        <v>0.505</v>
      </c>
      <c r="P1132" s="19">
        <f>VLOOKUP($A1132,'HUMAN RESOURCES'!$A1132:$L3822,COLUMN(J1132),0)</f>
        <v>3.2000000000000001E-2</v>
      </c>
      <c r="Q1132" s="19">
        <f>VLOOKUP($A1132,'HUMAN RESOURCES'!$A1132:$L3822,COLUMN(K1132),0)</f>
        <v>1148958</v>
      </c>
      <c r="R1132" s="19">
        <f>VLOOKUP($A1132,'HUMAN RESOURCES'!$A1132:$L3822,COLUMN(L1132),0)</f>
        <v>0.308</v>
      </c>
      <c r="S1132" s="19">
        <f>VLOOKUP($A1132,TOURISM!$A1131:$E3821, COLUMN(D1132),0)</f>
        <v>21000000</v>
      </c>
      <c r="T1132" s="19">
        <f>VLOOKUP($A1132,TOURISM!$A1131:$E3821, COLUMN(E1132),0)</f>
        <v>80000000</v>
      </c>
      <c r="U1132" s="19">
        <f>VLOOKUP($A1132,BUSINESS!$A1132:$I3822, COLUMN(H1132),0)</f>
        <v>8.9999999999999993E-3</v>
      </c>
      <c r="V1132" s="19">
        <f>VLOOKUP($A1132,BUSINESS!$A1132:$I3822, COLUMN(I1132),0)</f>
        <v>0.55700000000000005</v>
      </c>
    </row>
    <row r="1133" spans="1:22" ht="15" x14ac:dyDescent="0.25">
      <c r="A1133" s="14" t="s">
        <v>161</v>
      </c>
      <c r="B1133" s="15" t="s">
        <v>162</v>
      </c>
      <c r="C1133" s="16" t="s">
        <v>61</v>
      </c>
      <c r="D1133" s="17">
        <v>3686649387</v>
      </c>
      <c r="E1133" s="18">
        <v>6.4000000000000001E-2</v>
      </c>
      <c r="F1133" s="18">
        <v>70</v>
      </c>
      <c r="G1133" s="18">
        <v>0.221</v>
      </c>
      <c r="H1133" s="19">
        <f>VLOOKUP($A1133,ENERGY!$A1133:$E3823,COLUMN(D1133),0)</f>
        <v>14338</v>
      </c>
      <c r="I1133" s="19">
        <f>VLOOKUP($A1133,ENERGY!$A1133:$E3823,COLUMN(E1133),0)</f>
        <v>8441</v>
      </c>
      <c r="J1133" s="19">
        <f>VLOOKUP($A1133,'HUMAN RESOURCES'!$A1133:$L3823,COLUMN(D1133),0)</f>
        <v>1.9E-2</v>
      </c>
      <c r="K1133" s="19">
        <f>VLOOKUP($A1133,'HUMAN RESOURCES'!$A1133:$L3823,COLUMN(E1133),0)</f>
        <v>2.3E-2</v>
      </c>
      <c r="L1133" s="19">
        <f>VLOOKUP($A1133,'HUMAN RESOURCES'!$A1133:$L3823,COLUMN(F1133),0)</f>
        <v>77</v>
      </c>
      <c r="M1133" s="19">
        <f>VLOOKUP($A1133,'HUMAN RESOURCES'!$A1133:$L3823,COLUMN(G1133),0)</f>
        <v>71</v>
      </c>
      <c r="N1133" s="19">
        <f>VLOOKUP($A1133,'HUMAN RESOURCES'!$A1133:$L3823,COLUMN(H1133),0)</f>
        <v>0.30299999999999999</v>
      </c>
      <c r="O1133" s="19">
        <f>VLOOKUP($A1133,'HUMAN RESOURCES'!$A1133:$L3823,COLUMN(I1133),0)</f>
        <v>0.628</v>
      </c>
      <c r="P1133" s="19">
        <f>VLOOKUP($A1133,'HUMAN RESOURCES'!$A1133:$L3823,COLUMN(J1133),0)</f>
        <v>6.8000000000000005E-2</v>
      </c>
      <c r="Q1133" s="19">
        <f>VLOOKUP($A1133,'HUMAN RESOURCES'!$A1133:$L3823,COLUMN(K1133),0)</f>
        <v>3089027</v>
      </c>
      <c r="R1133" s="19">
        <f>VLOOKUP($A1133,'HUMAN RESOURCES'!$A1133:$L3823,COLUMN(L1133),0)</f>
        <v>0.41699999999999998</v>
      </c>
      <c r="S1133" s="19">
        <f>VLOOKUP($A1133,TOURISM!$A1132:$E3822, COLUMN(D1133),0)</f>
        <v>398000000</v>
      </c>
      <c r="T1133" s="19">
        <f>VLOOKUP($A1133,TOURISM!$A1132:$E3822, COLUMN(E1133),0)</f>
        <v>290000000</v>
      </c>
      <c r="U1133" s="19">
        <f>VLOOKUP($A1133,BUSINESS!$A1133:$I3823, COLUMN(H1133),0)</f>
        <v>1E-3</v>
      </c>
      <c r="V1133" s="19">
        <f>VLOOKUP($A1133,BUSINESS!$A1133:$I3823, COLUMN(I1133),0)</f>
        <v>8.9999999999999993E-3</v>
      </c>
    </row>
    <row r="1134" spans="1:22" ht="15" x14ac:dyDescent="0.25">
      <c r="A1134" s="14" t="s">
        <v>161</v>
      </c>
      <c r="B1134" s="15" t="s">
        <v>163</v>
      </c>
      <c r="C1134" s="16" t="s">
        <v>61</v>
      </c>
      <c r="D1134" s="20">
        <v>15079752557.5</v>
      </c>
      <c r="E1134" s="18">
        <v>8.3000000000000004E-2</v>
      </c>
      <c r="F1134" s="18">
        <v>3057</v>
      </c>
      <c r="G1134" s="19">
        <v>0.12</v>
      </c>
      <c r="H1134" s="19">
        <f>VLOOKUP($A1134,ENERGY!$A1134:$E3824,COLUMN(D1134),0)</f>
        <v>14338</v>
      </c>
      <c r="I1134" s="19">
        <f>VLOOKUP($A1134,ENERGY!$A1134:$E3824,COLUMN(E1134),0)</f>
        <v>8441</v>
      </c>
      <c r="J1134" s="19">
        <f>VLOOKUP($A1134,'HUMAN RESOURCES'!$A1134:$L3824,COLUMN(D1134),0)</f>
        <v>1.0999999999999999E-2</v>
      </c>
      <c r="K1134" s="19">
        <f>VLOOKUP($A1134,'HUMAN RESOURCES'!$A1134:$L3824,COLUMN(E1134),0)</f>
        <v>4.0000000000000001E-3</v>
      </c>
      <c r="L1134" s="19">
        <f>VLOOKUP($A1134,'HUMAN RESOURCES'!$A1134:$L3824,COLUMN(F1134),0)</f>
        <v>71.105000000000004</v>
      </c>
      <c r="M1134" s="19">
        <f>VLOOKUP($A1134,'HUMAN RESOURCES'!$A1134:$L3824,COLUMN(G1134),0)</f>
        <v>66.415000000000006</v>
      </c>
      <c r="N1134" s="19">
        <f>VLOOKUP($A1134,'HUMAN RESOURCES'!$A1134:$L3824,COLUMN(H1134),0)</f>
        <v>0.30299999999999999</v>
      </c>
      <c r="O1134" s="19">
        <f>VLOOKUP($A1134,'HUMAN RESOURCES'!$A1134:$L3824,COLUMN(I1134),0)</f>
        <v>0.623</v>
      </c>
      <c r="P1134" s="19">
        <f>VLOOKUP($A1134,'HUMAN RESOURCES'!$A1134:$L3824,COLUMN(J1134),0)</f>
        <v>7.2999999999999995E-2</v>
      </c>
      <c r="Q1134" s="19">
        <f>VLOOKUP($A1134,'HUMAN RESOURCES'!$A1134:$L3824,COLUMN(K1134),0)</f>
        <v>65399</v>
      </c>
      <c r="R1134" s="19">
        <f>VLOOKUP($A1134,'HUMAN RESOURCES'!$A1134:$L3824,COLUMN(L1134),0)</f>
        <v>0.92400000000000004</v>
      </c>
      <c r="S1134" s="19">
        <f>VLOOKUP($A1134,TOURISM!$A1133:$E3823, COLUMN(D1134),0)</f>
        <v>2478709140</v>
      </c>
      <c r="T1134" s="19">
        <f>VLOOKUP($A1134,TOURISM!$A1133:$E3823, COLUMN(E1134),0)</f>
        <v>448000000</v>
      </c>
      <c r="U1134" s="19">
        <f>VLOOKUP($A1134,BUSINESS!$A1134:$I3824, COLUMN(H1134),0)</f>
        <v>0.105</v>
      </c>
      <c r="V1134" s="19">
        <f>VLOOKUP($A1134,BUSINESS!$A1134:$I3824, COLUMN(I1134),0)</f>
        <v>0.36</v>
      </c>
    </row>
    <row r="1135" spans="1:22" ht="15" x14ac:dyDescent="0.25">
      <c r="A1135" s="14" t="s">
        <v>161</v>
      </c>
      <c r="B1135" s="15" t="s">
        <v>164</v>
      </c>
      <c r="C1135" s="16" t="s">
        <v>61</v>
      </c>
      <c r="D1135" s="17">
        <v>394000000000</v>
      </c>
      <c r="E1135" s="18">
        <v>0.115</v>
      </c>
      <c r="F1135" s="18">
        <v>5407</v>
      </c>
      <c r="G1135" s="19">
        <v>0.12</v>
      </c>
      <c r="H1135" s="19">
        <f>VLOOKUP($A1135,ENERGY!$A1135:$E3825,COLUMN(D1135),0)</f>
        <v>32896</v>
      </c>
      <c r="I1135" s="19">
        <f>VLOOKUP($A1135,ENERGY!$A1135:$E3825,COLUMN(E1135),0)</f>
        <v>8441</v>
      </c>
      <c r="J1135" s="19">
        <f>VLOOKUP($A1135,'HUMAN RESOURCES'!$A1135:$L3825,COLUMN(D1135),0)</f>
        <v>0.01</v>
      </c>
      <c r="K1135" s="19">
        <f>VLOOKUP($A1135,'HUMAN RESOURCES'!$A1135:$L3825,COLUMN(E1135),0)</f>
        <v>5.0000000000000001E-3</v>
      </c>
      <c r="L1135" s="19">
        <f>VLOOKUP($A1135,'HUMAN RESOURCES'!$A1135:$L3825,COLUMN(F1135),0)</f>
        <v>81</v>
      </c>
      <c r="M1135" s="19">
        <f>VLOOKUP($A1135,'HUMAN RESOURCES'!$A1135:$L3825,COLUMN(G1135),0)</f>
        <v>75</v>
      </c>
      <c r="N1135" s="19">
        <f>VLOOKUP($A1135,'HUMAN RESOURCES'!$A1135:$L3825,COLUMN(H1135),0)</f>
        <v>0.17</v>
      </c>
      <c r="O1135" s="19">
        <f>VLOOKUP($A1135,'HUMAN RESOURCES'!$A1135:$L3825,COLUMN(I1135),0)</f>
        <v>0.67500000000000004</v>
      </c>
      <c r="P1135" s="19">
        <f>VLOOKUP($A1135,'HUMAN RESOURCES'!$A1135:$L3825,COLUMN(J1135),0)</f>
        <v>0.155</v>
      </c>
      <c r="Q1135" s="19">
        <f>VLOOKUP($A1135,'HUMAN RESOURCES'!$A1135:$L3825,COLUMN(K1135),0)</f>
        <v>8011566</v>
      </c>
      <c r="R1135" s="19">
        <f>VLOOKUP($A1135,'HUMAN RESOURCES'!$A1135:$L3825,COLUMN(L1135),0)</f>
        <v>0.65800000000000003</v>
      </c>
      <c r="S1135" s="19">
        <f>VLOOKUP($A1135,TOURISM!$A1134:$E3824, COLUMN(D1135),0)</f>
        <v>11382000000</v>
      </c>
      <c r="T1135" s="19">
        <f>VLOOKUP($A1135,TOURISM!$A1134:$E3824, COLUMN(E1135),0)</f>
        <v>7001000000</v>
      </c>
      <c r="U1135" s="19">
        <f>VLOOKUP($A1135,BUSINESS!$A1135:$I3825, COLUMN(H1135),0)</f>
        <v>0.33700000000000002</v>
      </c>
      <c r="V1135" s="19">
        <f>VLOOKUP($A1135,BUSINESS!$A1135:$I3825, COLUMN(I1135),0)</f>
        <v>0.76300000000000001</v>
      </c>
    </row>
    <row r="1136" spans="1:22" ht="15" x14ac:dyDescent="0.25">
      <c r="A1136" s="14" t="s">
        <v>161</v>
      </c>
      <c r="B1136" s="15" t="s">
        <v>165</v>
      </c>
      <c r="C1136" s="16" t="s">
        <v>61</v>
      </c>
      <c r="D1136" s="17">
        <v>63615445567</v>
      </c>
      <c r="E1136" s="18">
        <v>0.05</v>
      </c>
      <c r="F1136" s="18">
        <v>339</v>
      </c>
      <c r="G1136" s="18">
        <v>0.19500000000000001</v>
      </c>
      <c r="H1136" s="19">
        <f>VLOOKUP($A1136,ENERGY!$A1136:$E3826,COLUMN(D1136),0)</f>
        <v>14338</v>
      </c>
      <c r="I1136" s="19">
        <f>VLOOKUP($A1136,ENERGY!$A1136:$E3826,COLUMN(E1136),0)</f>
        <v>8441</v>
      </c>
      <c r="J1136" s="19">
        <f>VLOOKUP($A1136,'HUMAN RESOURCES'!$A1136:$L3826,COLUMN(D1136),0)</f>
        <v>8.9999999999999993E-3</v>
      </c>
      <c r="K1136" s="19">
        <f>VLOOKUP($A1136,'HUMAN RESOURCES'!$A1136:$L3826,COLUMN(E1136),0)</f>
        <v>1.0999999999999999E-2</v>
      </c>
      <c r="L1136" s="19">
        <f>VLOOKUP($A1136,'HUMAN RESOURCES'!$A1136:$L3826,COLUMN(F1136),0)</f>
        <v>75</v>
      </c>
      <c r="M1136" s="19">
        <f>VLOOKUP($A1136,'HUMAN RESOURCES'!$A1136:$L3826,COLUMN(G1136),0)</f>
        <v>63</v>
      </c>
      <c r="N1136" s="19">
        <f>VLOOKUP($A1136,'HUMAN RESOURCES'!$A1136:$L3826,COLUMN(H1136),0)</f>
        <v>0.186</v>
      </c>
      <c r="O1136" s="19">
        <f>VLOOKUP($A1136,'HUMAN RESOURCES'!$A1136:$L3826,COLUMN(I1136),0)</f>
        <v>0.67900000000000005</v>
      </c>
      <c r="P1136" s="19">
        <f>VLOOKUP($A1136,'HUMAN RESOURCES'!$A1136:$L3826,COLUMN(J1136),0)</f>
        <v>0.13400000000000001</v>
      </c>
      <c r="Q1136" s="19">
        <f>VLOOKUP($A1136,'HUMAN RESOURCES'!$A1136:$L3826,COLUMN(K1136),0)</f>
        <v>10005000</v>
      </c>
      <c r="R1136" s="19">
        <f>VLOOKUP($A1136,'HUMAN RESOURCES'!$A1136:$L3826,COLUMN(L1136),0)</f>
        <v>0.7</v>
      </c>
      <c r="S1136" s="19">
        <f>VLOOKUP($A1136,TOURISM!$A1135:$E3825, COLUMN(D1136),0)</f>
        <v>188000000</v>
      </c>
      <c r="T1136" s="19">
        <f>VLOOKUP($A1136,TOURISM!$A1135:$E3825, COLUMN(E1136),0)</f>
        <v>247000000</v>
      </c>
      <c r="U1136" s="19">
        <f>VLOOKUP($A1136,BUSINESS!$A1136:$I3826, COLUMN(H1136),0)</f>
        <v>1.9E-2</v>
      </c>
      <c r="V1136" s="19">
        <f>VLOOKUP($A1136,BUSINESS!$A1136:$I3826, COLUMN(I1136),0)</f>
        <v>5.0000000000000001E-3</v>
      </c>
    </row>
    <row r="1137" spans="1:22" ht="15" x14ac:dyDescent="0.25">
      <c r="A1137" s="14" t="s">
        <v>161</v>
      </c>
      <c r="B1137" s="15" t="s">
        <v>166</v>
      </c>
      <c r="C1137" s="16" t="s">
        <v>61</v>
      </c>
      <c r="D1137" s="17">
        <v>483000000000</v>
      </c>
      <c r="E1137" s="18">
        <v>0.108</v>
      </c>
      <c r="F1137" s="18">
        <v>4711</v>
      </c>
      <c r="G1137" s="19">
        <v>0.12</v>
      </c>
      <c r="H1137" s="19">
        <f>VLOOKUP($A1137,ENERGY!$A1137:$E3827,COLUMN(D1137),0)</f>
        <v>57286</v>
      </c>
      <c r="I1137" s="19">
        <f>VLOOKUP($A1137,ENERGY!$A1137:$E3827,COLUMN(E1137),0)</f>
        <v>8441</v>
      </c>
      <c r="J1137" s="19">
        <f>VLOOKUP($A1137,'HUMAN RESOURCES'!$A1137:$L3827,COLUMN(D1137),0)</f>
        <v>1.0999999999999999E-2</v>
      </c>
      <c r="K1137" s="19">
        <f>VLOOKUP($A1137,'HUMAN RESOURCES'!$A1137:$L3827,COLUMN(E1137),0)</f>
        <v>5.0000000000000001E-3</v>
      </c>
      <c r="L1137" s="19">
        <f>VLOOKUP($A1137,'HUMAN RESOURCES'!$A1137:$L3827,COLUMN(F1137),0)</f>
        <v>81</v>
      </c>
      <c r="M1137" s="19">
        <f>VLOOKUP($A1137,'HUMAN RESOURCES'!$A1137:$L3827,COLUMN(G1137),0)</f>
        <v>75</v>
      </c>
      <c r="N1137" s="19">
        <f>VLOOKUP($A1137,'HUMAN RESOURCES'!$A1137:$L3827,COLUMN(H1137),0)</f>
        <v>0.17599999999999999</v>
      </c>
      <c r="O1137" s="19">
        <f>VLOOKUP($A1137,'HUMAN RESOURCES'!$A1137:$L3827,COLUMN(I1137),0)</f>
        <v>0.65500000000000003</v>
      </c>
      <c r="P1137" s="19">
        <f>VLOOKUP($A1137,'HUMAN RESOURCES'!$A1137:$L3827,COLUMN(J1137),0)</f>
        <v>0.16900000000000001</v>
      </c>
      <c r="Q1137" s="19">
        <f>VLOOKUP($A1137,'HUMAN RESOURCES'!$A1137:$L3827,COLUMN(K1137),0)</f>
        <v>10251250</v>
      </c>
      <c r="R1137" s="19">
        <f>VLOOKUP($A1137,'HUMAN RESOURCES'!$A1137:$L3827,COLUMN(L1137),0)</f>
        <v>0.97099999999999997</v>
      </c>
      <c r="S1137" s="19">
        <f>VLOOKUP($A1137,TOURISM!$A1136:$E3826, COLUMN(D1137),0)</f>
        <v>6592000000</v>
      </c>
      <c r="T1137" s="19">
        <f>VLOOKUP($A1137,TOURISM!$A1136:$E3826, COLUMN(E1137),0)</f>
        <v>9429000000</v>
      </c>
      <c r="U1137" s="19">
        <f>VLOOKUP($A1137,BUSINESS!$A1137:$I3827, COLUMN(H1137),0)</f>
        <v>0.29399999999999998</v>
      </c>
      <c r="V1137" s="19">
        <f>VLOOKUP($A1137,BUSINESS!$A1137:$I3827, COLUMN(I1137),0)</f>
        <v>0.54800000000000004</v>
      </c>
    </row>
    <row r="1138" spans="1:22" ht="15" x14ac:dyDescent="0.25">
      <c r="A1138" s="14" t="s">
        <v>161</v>
      </c>
      <c r="B1138" s="15" t="s">
        <v>167</v>
      </c>
      <c r="C1138" s="16" t="s">
        <v>61</v>
      </c>
      <c r="D1138" s="17">
        <v>16853238733</v>
      </c>
      <c r="E1138" s="18">
        <v>9.9000000000000005E-2</v>
      </c>
      <c r="F1138" s="18">
        <v>447</v>
      </c>
      <c r="G1138" s="18">
        <v>6.9000000000000006E-2</v>
      </c>
      <c r="H1138" s="19">
        <f>VLOOKUP($A1138,ENERGY!$A1138:$E3828,COLUMN(D1138),0)</f>
        <v>14338</v>
      </c>
      <c r="I1138" s="19">
        <f>VLOOKUP($A1138,ENERGY!$A1138:$E3828,COLUMN(E1138),0)</f>
        <v>8441</v>
      </c>
      <c r="J1138" s="19">
        <f>VLOOKUP($A1138,'HUMAN RESOURCES'!$A1138:$L3828,COLUMN(D1138),0)</f>
        <v>0.01</v>
      </c>
      <c r="K1138" s="19">
        <f>VLOOKUP($A1138,'HUMAN RESOURCES'!$A1138:$L3828,COLUMN(E1138),0)</f>
        <v>8.0000000000000002E-3</v>
      </c>
      <c r="L1138" s="19">
        <f>VLOOKUP($A1138,'HUMAN RESOURCES'!$A1138:$L3828,COLUMN(F1138),0)</f>
        <v>77</v>
      </c>
      <c r="M1138" s="19">
        <f>VLOOKUP($A1138,'HUMAN RESOURCES'!$A1138:$L3828,COLUMN(G1138),0)</f>
        <v>72</v>
      </c>
      <c r="N1138" s="19">
        <f>VLOOKUP($A1138,'HUMAN RESOURCES'!$A1138:$L3828,COLUMN(H1138),0)</f>
        <v>0.20200000000000001</v>
      </c>
      <c r="O1138" s="19">
        <f>VLOOKUP($A1138,'HUMAN RESOURCES'!$A1138:$L3828,COLUMN(I1138),0)</f>
        <v>0.69099999999999995</v>
      </c>
      <c r="P1138" s="19">
        <f>VLOOKUP($A1138,'HUMAN RESOURCES'!$A1138:$L3828,COLUMN(J1138),0)</f>
        <v>0.107</v>
      </c>
      <c r="Q1138" s="19">
        <f>VLOOKUP($A1138,'HUMAN RESOURCES'!$A1138:$L3828,COLUMN(K1138),0)</f>
        <v>3834364</v>
      </c>
      <c r="R1138" s="19">
        <f>VLOOKUP($A1138,'HUMAN RESOURCES'!$A1138:$L3828,COLUMN(L1138),0)</f>
        <v>0.39300000000000002</v>
      </c>
      <c r="S1138" s="19">
        <f>VLOOKUP($A1138,TOURISM!$A1137:$E3827, COLUMN(D1138),0)</f>
        <v>246000000</v>
      </c>
      <c r="T1138" s="19">
        <f>VLOOKUP($A1138,TOURISM!$A1137:$E3827, COLUMN(E1138),0)</f>
        <v>92000000</v>
      </c>
      <c r="U1138" s="19">
        <f>VLOOKUP($A1138,BUSINESS!$A1138:$I3828, COLUMN(H1138),0)</f>
        <v>1.0999999999999999E-2</v>
      </c>
      <c r="V1138" s="19">
        <f>VLOOKUP($A1138,BUSINESS!$A1138:$I3828, COLUMN(I1138),0)</f>
        <v>2.4E-2</v>
      </c>
    </row>
    <row r="1139" spans="1:22" ht="15" x14ac:dyDescent="0.25">
      <c r="A1139" s="14" t="s">
        <v>161</v>
      </c>
      <c r="B1139" s="15" t="s">
        <v>168</v>
      </c>
      <c r="C1139" s="16" t="s">
        <v>61</v>
      </c>
      <c r="D1139" s="17">
        <v>51303659418</v>
      </c>
      <c r="E1139" s="18">
        <v>7.3999999999999996E-2</v>
      </c>
      <c r="F1139" s="18">
        <v>516</v>
      </c>
      <c r="G1139" s="18">
        <v>9.7000000000000003E-2</v>
      </c>
      <c r="H1139" s="19">
        <f>VLOOKUP($A1139,ENERGY!$A1139:$E3829,COLUMN(D1139),0)</f>
        <v>14338</v>
      </c>
      <c r="I1139" s="19">
        <f>VLOOKUP($A1139,ENERGY!$A1139:$E3829,COLUMN(E1139),0)</f>
        <v>8441</v>
      </c>
      <c r="J1139" s="19">
        <f>VLOOKUP($A1139,'HUMAN RESOURCES'!$A1139:$L3829,COLUMN(D1139),0)</f>
        <v>8.9999999999999993E-3</v>
      </c>
      <c r="K1139" s="19">
        <f>VLOOKUP($A1139,'HUMAN RESOURCES'!$A1139:$L3829,COLUMN(E1139),0)</f>
        <v>1.7999999999999999E-2</v>
      </c>
      <c r="L1139" s="19">
        <f>VLOOKUP($A1139,'HUMAN RESOURCES'!$A1139:$L3829,COLUMN(F1139),0)</f>
        <v>75</v>
      </c>
      <c r="M1139" s="19">
        <f>VLOOKUP($A1139,'HUMAN RESOURCES'!$A1139:$L3829,COLUMN(G1139),0)</f>
        <v>68</v>
      </c>
      <c r="N1139" s="19">
        <f>VLOOKUP($A1139,'HUMAN RESOURCES'!$A1139:$L3829,COLUMN(H1139),0)</f>
        <v>0.157</v>
      </c>
      <c r="O1139" s="19">
        <f>VLOOKUP($A1139,'HUMAN RESOURCES'!$A1139:$L3829,COLUMN(I1139),0)</f>
        <v>0.67700000000000005</v>
      </c>
      <c r="P1139" s="19">
        <f>VLOOKUP($A1139,'HUMAN RESOURCES'!$A1139:$L3829,COLUMN(J1139),0)</f>
        <v>0.16600000000000001</v>
      </c>
      <c r="Q1139" s="19">
        <f>VLOOKUP($A1139,'HUMAN RESOURCES'!$A1139:$L3829,COLUMN(K1139),0)</f>
        <v>8170172</v>
      </c>
      <c r="R1139" s="19">
        <f>VLOOKUP($A1139,'HUMAN RESOURCES'!$A1139:$L3829,COLUMN(L1139),0)</f>
        <v>0.68899999999999995</v>
      </c>
      <c r="S1139" s="19">
        <f>VLOOKUP($A1139,TOURISM!$A1138:$E3828, COLUMN(D1139),0)</f>
        <v>1364000000</v>
      </c>
      <c r="T1139" s="19">
        <f>VLOOKUP($A1139,TOURISM!$A1138:$E3828, COLUMN(E1139),0)</f>
        <v>764000000</v>
      </c>
      <c r="U1139" s="19">
        <f>VLOOKUP($A1139,BUSINESS!$A1139:$I3829, COLUMN(H1139),0)</f>
        <v>5.3999999999999999E-2</v>
      </c>
      <c r="V1139" s="19">
        <f>VLOOKUP($A1139,BUSINESS!$A1139:$I3829, COLUMN(I1139),0)</f>
        <v>9.1999999999999998E-2</v>
      </c>
    </row>
    <row r="1140" spans="1:22" ht="15" x14ac:dyDescent="0.25">
      <c r="A1140" s="14" t="s">
        <v>161</v>
      </c>
      <c r="B1140" s="15" t="s">
        <v>169</v>
      </c>
      <c r="C1140" s="16" t="s">
        <v>61</v>
      </c>
      <c r="D1140" s="17">
        <v>21517784659</v>
      </c>
      <c r="E1140" s="18">
        <v>7.8E-2</v>
      </c>
      <c r="F1140" s="18">
        <v>377</v>
      </c>
      <c r="G1140" s="18">
        <v>0.121</v>
      </c>
      <c r="H1140" s="19">
        <f>VLOOKUP($A1140,ENERGY!$A1140:$E3830,COLUMN(D1140),0)</f>
        <v>14338</v>
      </c>
      <c r="I1140" s="19">
        <f>VLOOKUP($A1140,ENERGY!$A1140:$E3830,COLUMN(E1140),0)</f>
        <v>8441</v>
      </c>
      <c r="J1140" s="19">
        <f>VLOOKUP($A1140,'HUMAN RESOURCES'!$A1140:$L3830,COLUMN(D1140),0)</f>
        <v>0.01</v>
      </c>
      <c r="K1140" s="19">
        <f>VLOOKUP($A1140,'HUMAN RESOURCES'!$A1140:$L3830,COLUMN(E1140),0)</f>
        <v>7.0000000000000001E-3</v>
      </c>
      <c r="L1140" s="19">
        <f>VLOOKUP($A1140,'HUMAN RESOURCES'!$A1140:$L3830,COLUMN(F1140),0)</f>
        <v>77</v>
      </c>
      <c r="M1140" s="19">
        <f>VLOOKUP($A1140,'HUMAN RESOURCES'!$A1140:$L3830,COLUMN(G1140),0)</f>
        <v>69</v>
      </c>
      <c r="N1140" s="19">
        <f>VLOOKUP($A1140,'HUMAN RESOURCES'!$A1140:$L3830,COLUMN(H1140),0)</f>
        <v>0.17199999999999999</v>
      </c>
      <c r="O1140" s="19">
        <f>VLOOKUP($A1140,'HUMAN RESOURCES'!$A1140:$L3830,COLUMN(I1140),0)</f>
        <v>0.67300000000000004</v>
      </c>
      <c r="P1140" s="19">
        <f>VLOOKUP($A1140,'HUMAN RESOURCES'!$A1140:$L3830,COLUMN(J1140),0)</f>
        <v>0.156</v>
      </c>
      <c r="Q1140" s="19">
        <f>VLOOKUP($A1140,'HUMAN RESOURCES'!$A1140:$L3830,COLUMN(K1140),0)</f>
        <v>4426000</v>
      </c>
      <c r="R1140" s="19">
        <f>VLOOKUP($A1140,'HUMAN RESOURCES'!$A1140:$L3830,COLUMN(L1140),0)</f>
        <v>0.55600000000000005</v>
      </c>
      <c r="S1140" s="19">
        <f>VLOOKUP($A1140,TOURISM!$A1139:$E3829, COLUMN(D1140),0)</f>
        <v>2871000000</v>
      </c>
      <c r="T1140" s="19">
        <f>VLOOKUP($A1140,TOURISM!$A1139:$E3829, COLUMN(E1140),0)</f>
        <v>634000000</v>
      </c>
      <c r="U1140" s="19">
        <f>VLOOKUP($A1140,BUSINESS!$A1140:$I3830, COLUMN(H1140),0)</f>
        <v>6.6000000000000003E-2</v>
      </c>
      <c r="V1140" s="19">
        <f>VLOOKUP($A1140,BUSINESS!$A1140:$I3830, COLUMN(I1140),0)</f>
        <v>0.23100000000000001</v>
      </c>
    </row>
    <row r="1141" spans="1:22" ht="15" x14ac:dyDescent="0.25">
      <c r="A1141" s="14" t="s">
        <v>161</v>
      </c>
      <c r="B1141" s="15" t="s">
        <v>170</v>
      </c>
      <c r="C1141" s="16" t="s">
        <v>61</v>
      </c>
      <c r="D1141" s="17">
        <v>9314937556</v>
      </c>
      <c r="E1141" s="18">
        <v>5.8000000000000003E-2</v>
      </c>
      <c r="F1141" s="18">
        <v>744</v>
      </c>
      <c r="G1141" s="18">
        <v>0.08</v>
      </c>
      <c r="H1141" s="19">
        <f>VLOOKUP($A1141,ENERGY!$A1141:$E3831,COLUMN(D1141),0)</f>
        <v>14338</v>
      </c>
      <c r="I1141" s="19">
        <f>VLOOKUP($A1141,ENERGY!$A1141:$E3831,COLUMN(E1141),0)</f>
        <v>8441</v>
      </c>
      <c r="J1141" s="19">
        <f>VLOOKUP($A1141,'HUMAN RESOURCES'!$A1141:$L3831,COLUMN(D1141),0)</f>
        <v>1.2999999999999999E-2</v>
      </c>
      <c r="K1141" s="19">
        <f>VLOOKUP($A1141,'HUMAN RESOURCES'!$A1141:$L3831,COLUMN(E1141),0)</f>
        <v>6.0000000000000001E-3</v>
      </c>
      <c r="L1141" s="19">
        <f>VLOOKUP($A1141,'HUMAN RESOURCES'!$A1141:$L3831,COLUMN(F1141),0)</f>
        <v>80</v>
      </c>
      <c r="M1141" s="19">
        <f>VLOOKUP($A1141,'HUMAN RESOURCES'!$A1141:$L3831,COLUMN(G1141),0)</f>
        <v>76</v>
      </c>
      <c r="N1141" s="19">
        <f>VLOOKUP($A1141,'HUMAN RESOURCES'!$A1141:$L3831,COLUMN(H1141),0)</f>
        <v>0.224</v>
      </c>
      <c r="O1141" s="19">
        <f>VLOOKUP($A1141,'HUMAN RESOURCES'!$A1141:$L3831,COLUMN(I1141),0)</f>
        <v>0.67400000000000004</v>
      </c>
      <c r="P1141" s="19">
        <f>VLOOKUP($A1141,'HUMAN RESOURCES'!$A1141:$L3831,COLUMN(J1141),0)</f>
        <v>0.10199999999999999</v>
      </c>
      <c r="Q1141" s="19">
        <f>VLOOKUP($A1141,'HUMAN RESOURCES'!$A1141:$L3831,COLUMN(K1141),0)</f>
        <v>943287</v>
      </c>
      <c r="R1141" s="19">
        <f>VLOOKUP($A1141,'HUMAN RESOURCES'!$A1141:$L3831,COLUMN(L1141),0)</f>
        <v>0.68600000000000005</v>
      </c>
      <c r="S1141" s="19">
        <f>VLOOKUP($A1141,TOURISM!$A1140:$E3830, COLUMN(D1141),0)</f>
        <v>2137000000</v>
      </c>
      <c r="T1141" s="19">
        <f>VLOOKUP($A1141,TOURISM!$A1140:$E3830, COLUMN(E1141),0)</f>
        <v>543000000</v>
      </c>
      <c r="U1141" s="19">
        <f>VLOOKUP($A1141,BUSINESS!$A1141:$I3831, COLUMN(H1141),0)</f>
        <v>0.153</v>
      </c>
      <c r="V1141" s="19">
        <f>VLOOKUP($A1141,BUSINESS!$A1141:$I3831, COLUMN(I1141),0)</f>
        <v>0.23100000000000001</v>
      </c>
    </row>
    <row r="1142" spans="1:22" ht="15" x14ac:dyDescent="0.25">
      <c r="A1142" s="14" t="s">
        <v>161</v>
      </c>
      <c r="B1142" s="15" t="s">
        <v>171</v>
      </c>
      <c r="C1142" s="16" t="s">
        <v>61</v>
      </c>
      <c r="D1142" s="17">
        <v>58807244368</v>
      </c>
      <c r="E1142" s="18">
        <v>6.3E-2</v>
      </c>
      <c r="F1142" s="18">
        <v>361</v>
      </c>
      <c r="G1142" s="18">
        <v>7.1999999999999995E-2</v>
      </c>
      <c r="H1142" s="19">
        <f>VLOOKUP($A1142,ENERGY!$A1142:$E3832,COLUMN(D1142),0)</f>
        <v>42823</v>
      </c>
      <c r="I1142" s="19">
        <f>VLOOKUP($A1142,ENERGY!$A1142:$E3832,COLUMN(E1142),0)</f>
        <v>8441</v>
      </c>
      <c r="J1142" s="19">
        <f>VLOOKUP($A1142,'HUMAN RESOURCES'!$A1142:$L3832,COLUMN(D1142),0)</f>
        <v>8.9999999999999993E-3</v>
      </c>
      <c r="K1142" s="19">
        <f>VLOOKUP($A1142,'HUMAN RESOURCES'!$A1142:$L3832,COLUMN(E1142),0)</f>
        <v>6.0000000000000001E-3</v>
      </c>
      <c r="L1142" s="19">
        <f>VLOOKUP($A1142,'HUMAN RESOURCES'!$A1142:$L3832,COLUMN(F1142),0)</f>
        <v>78</v>
      </c>
      <c r="M1142" s="19">
        <f>VLOOKUP($A1142,'HUMAN RESOURCES'!$A1142:$L3832,COLUMN(G1142),0)</f>
        <v>72</v>
      </c>
      <c r="N1142" s="19">
        <f>VLOOKUP($A1142,'HUMAN RESOURCES'!$A1142:$L3832,COLUMN(H1142),0)</f>
        <v>0.16500000000000001</v>
      </c>
      <c r="O1142" s="19">
        <f>VLOOKUP($A1142,'HUMAN RESOURCES'!$A1142:$L3832,COLUMN(I1142),0)</f>
        <v>0.69699999999999995</v>
      </c>
      <c r="P1142" s="19">
        <f>VLOOKUP($A1142,'HUMAN RESOURCES'!$A1142:$L3832,COLUMN(J1142),0)</f>
        <v>0.13800000000000001</v>
      </c>
      <c r="Q1142" s="19">
        <f>VLOOKUP($A1142,'HUMAN RESOURCES'!$A1142:$L3832,COLUMN(K1142),0)</f>
        <v>10255063</v>
      </c>
      <c r="R1142" s="19">
        <f>VLOOKUP($A1142,'HUMAN RESOURCES'!$A1142:$L3832,COLUMN(L1142),0)</f>
        <v>0.74</v>
      </c>
      <c r="S1142" s="19">
        <f>VLOOKUP($A1142,TOURISM!$A1141:$E3831, COLUMN(D1142),0)</f>
        <v>2973000000</v>
      </c>
      <c r="T1142" s="19">
        <f>VLOOKUP($A1142,TOURISM!$A1141:$E3831, COLUMN(E1142),0)</f>
        <v>1276000000</v>
      </c>
      <c r="U1142" s="19">
        <f>VLOOKUP($A1142,BUSINESS!$A1142:$I3832, COLUMN(H1142),0)</f>
        <v>9.8000000000000004E-2</v>
      </c>
      <c r="V1142" s="19">
        <f>VLOOKUP($A1142,BUSINESS!$A1142:$I3832, COLUMN(I1142),0)</f>
        <v>0.42399999999999999</v>
      </c>
    </row>
    <row r="1143" spans="1:22" ht="15" x14ac:dyDescent="0.25">
      <c r="A1143" s="14" t="s">
        <v>161</v>
      </c>
      <c r="B1143" s="15" t="s">
        <v>172</v>
      </c>
      <c r="C1143" s="16" t="s">
        <v>61</v>
      </c>
      <c r="D1143" s="17">
        <v>160000000000</v>
      </c>
      <c r="E1143" s="18">
        <v>8.6999999999999994E-2</v>
      </c>
      <c r="F1143" s="18">
        <v>2613</v>
      </c>
      <c r="G1143" s="18">
        <v>8.1000000000000003E-2</v>
      </c>
      <c r="H1143" s="19">
        <f>VLOOKUP($A1143,ENERGY!$A1143:$E3833,COLUMN(D1143),0)</f>
        <v>17041</v>
      </c>
      <c r="I1143" s="19">
        <f>VLOOKUP($A1143,ENERGY!$A1143:$E3833,COLUMN(E1143),0)</f>
        <v>8441</v>
      </c>
      <c r="J1143" s="19">
        <f>VLOOKUP($A1143,'HUMAN RESOURCES'!$A1143:$L3833,COLUMN(D1143),0)</f>
        <v>1.2999999999999999E-2</v>
      </c>
      <c r="K1143" s="19">
        <f>VLOOKUP($A1143,'HUMAN RESOURCES'!$A1143:$L3833,COLUMN(E1143),0)</f>
        <v>5.0000000000000001E-3</v>
      </c>
      <c r="L1143" s="19">
        <f>VLOOKUP($A1143,'HUMAN RESOURCES'!$A1143:$L3833,COLUMN(F1143),0)</f>
        <v>79</v>
      </c>
      <c r="M1143" s="19">
        <f>VLOOKUP($A1143,'HUMAN RESOURCES'!$A1143:$L3833,COLUMN(G1143),0)</f>
        <v>74</v>
      </c>
      <c r="N1143" s="19">
        <f>VLOOKUP($A1143,'HUMAN RESOURCES'!$A1143:$L3833,COLUMN(H1143),0)</f>
        <v>0.185</v>
      </c>
      <c r="O1143" s="19">
        <f>VLOOKUP($A1143,'HUMAN RESOURCES'!$A1143:$L3833,COLUMN(I1143),0)</f>
        <v>0.66700000000000004</v>
      </c>
      <c r="P1143" s="19">
        <f>VLOOKUP($A1143,'HUMAN RESOURCES'!$A1143:$L3833,COLUMN(J1143),0)</f>
        <v>0.14899999999999999</v>
      </c>
      <c r="Q1143" s="19">
        <f>VLOOKUP($A1143,'HUMAN RESOURCES'!$A1143:$L3833,COLUMN(K1143),0)</f>
        <v>5339616</v>
      </c>
      <c r="R1143" s="19">
        <f>VLOOKUP($A1143,'HUMAN RESOURCES'!$A1143:$L3833,COLUMN(L1143),0)</f>
        <v>0.85099999999999998</v>
      </c>
      <c r="S1143" s="19">
        <f>VLOOKUP($A1143,TOURISM!$A1142:$E3832, COLUMN(D1143),0)</f>
        <v>3671000000</v>
      </c>
      <c r="T1143" s="19">
        <f>VLOOKUP($A1143,TOURISM!$A1142:$E3832, COLUMN(E1143),0)</f>
        <v>4669000000</v>
      </c>
      <c r="U1143" s="19">
        <f>VLOOKUP($A1143,BUSINESS!$A1143:$I3833, COLUMN(H1143),0)</f>
        <v>0.39200000000000002</v>
      </c>
      <c r="V1143" s="19">
        <f>VLOOKUP($A1143,BUSINESS!$A1143:$I3833, COLUMN(I1143),0)</f>
        <v>0.63</v>
      </c>
    </row>
    <row r="1144" spans="1:22" ht="15" x14ac:dyDescent="0.25">
      <c r="A1144" s="14" t="s">
        <v>161</v>
      </c>
      <c r="B1144" s="15" t="s">
        <v>173</v>
      </c>
      <c r="C1144" s="16" t="s">
        <v>61</v>
      </c>
      <c r="D1144" s="17">
        <v>5675697575</v>
      </c>
      <c r="E1144" s="18">
        <v>5.2999999999999999E-2</v>
      </c>
      <c r="F1144" s="18">
        <v>213</v>
      </c>
      <c r="G1144" s="18">
        <v>7.3999999999999996E-2</v>
      </c>
      <c r="H1144" s="19">
        <f>VLOOKUP($A1144,ENERGY!$A1144:$E3834,COLUMN(D1144),0)</f>
        <v>5721</v>
      </c>
      <c r="I1144" s="19">
        <f>VLOOKUP($A1144,ENERGY!$A1144:$E3834,COLUMN(E1144),0)</f>
        <v>8441</v>
      </c>
      <c r="J1144" s="19">
        <f>VLOOKUP($A1144,'HUMAN RESOURCES'!$A1144:$L3834,COLUMN(D1144),0)</f>
        <v>0.01</v>
      </c>
      <c r="K1144" s="19">
        <f>VLOOKUP($A1144,'HUMAN RESOURCES'!$A1144:$L3834,COLUMN(E1144),0)</f>
        <v>8.9999999999999993E-3</v>
      </c>
      <c r="L1144" s="19">
        <f>VLOOKUP($A1144,'HUMAN RESOURCES'!$A1144:$L3834,COLUMN(F1144),0)</f>
        <v>76</v>
      </c>
      <c r="M1144" s="19">
        <f>VLOOKUP($A1144,'HUMAN RESOURCES'!$A1144:$L3834,COLUMN(G1144),0)</f>
        <v>65</v>
      </c>
      <c r="N1144" s="19">
        <f>VLOOKUP($A1144,'HUMAN RESOURCES'!$A1144:$L3834,COLUMN(H1144),0)</f>
        <v>0.18</v>
      </c>
      <c r="O1144" s="19">
        <f>VLOOKUP($A1144,'HUMAN RESOURCES'!$A1144:$L3834,COLUMN(I1144),0)</f>
        <v>0.66900000000000004</v>
      </c>
      <c r="P1144" s="19">
        <f>VLOOKUP($A1144,'HUMAN RESOURCES'!$A1144:$L3834,COLUMN(J1144),0)</f>
        <v>0.152</v>
      </c>
      <c r="Q1144" s="19">
        <f>VLOOKUP($A1144,'HUMAN RESOURCES'!$A1144:$L3834,COLUMN(K1144),0)</f>
        <v>1396985</v>
      </c>
      <c r="R1144" s="19">
        <f>VLOOKUP($A1144,'HUMAN RESOURCES'!$A1144:$L3834,COLUMN(L1144),0)</f>
        <v>0.69399999999999995</v>
      </c>
      <c r="S1144" s="19">
        <f>VLOOKUP($A1144,TOURISM!$A1143:$E3833, COLUMN(D1144),0)</f>
        <v>657000000</v>
      </c>
      <c r="T1144" s="19">
        <f>VLOOKUP($A1144,TOURISM!$A1143:$E3833, COLUMN(E1144),0)</f>
        <v>253000000</v>
      </c>
      <c r="U1144" s="19">
        <f>VLOOKUP($A1144,BUSINESS!$A1144:$I3834, COLUMN(H1144),0)</f>
        <v>0.28599999999999998</v>
      </c>
      <c r="V1144" s="19">
        <f>VLOOKUP($A1144,BUSINESS!$A1144:$I3834, COLUMN(I1144),0)</f>
        <v>0.40799999999999997</v>
      </c>
    </row>
    <row r="1145" spans="1:22" ht="15" x14ac:dyDescent="0.25">
      <c r="A1145" s="14" t="s">
        <v>161</v>
      </c>
      <c r="B1145" s="15" t="s">
        <v>174</v>
      </c>
      <c r="C1145" s="16" t="s">
        <v>61</v>
      </c>
      <c r="D1145" s="17">
        <v>1062339944</v>
      </c>
      <c r="E1145" s="21">
        <v>6.4000000000000001E-2</v>
      </c>
      <c r="F1145" s="19">
        <v>190</v>
      </c>
      <c r="G1145" s="19">
        <v>0.12</v>
      </c>
      <c r="H1145" s="19">
        <f>VLOOKUP($A1145,ENERGY!$A1145:$E3835,COLUMN(D1145),0)</f>
        <v>14338</v>
      </c>
      <c r="I1145" s="19">
        <f>VLOOKUP($A1145,ENERGY!$A1145:$E3835,COLUMN(E1145),0)</f>
        <v>8441</v>
      </c>
      <c r="J1145" s="19">
        <f>VLOOKUP($A1145,'HUMAN RESOURCES'!$A1145:$L3835,COLUMN(D1145),0)</f>
        <v>2.1999999999999999E-2</v>
      </c>
      <c r="K1145" s="19">
        <f>VLOOKUP($A1145,'HUMAN RESOURCES'!$A1145:$L3835,COLUMN(E1145),0)</f>
        <v>3.2000000000000001E-2</v>
      </c>
      <c r="L1145" s="19">
        <f>VLOOKUP($A1145,'HUMAN RESOURCES'!$A1145:$L3835,COLUMN(F1145),0)</f>
        <v>82</v>
      </c>
      <c r="M1145" s="19">
        <f>VLOOKUP($A1145,'HUMAN RESOURCES'!$A1145:$L3835,COLUMN(G1145),0)</f>
        <v>76</v>
      </c>
      <c r="N1145" s="19">
        <f>VLOOKUP($A1145,'HUMAN RESOURCES'!$A1145:$L3835,COLUMN(H1145),0)</f>
        <v>0.30299999999999999</v>
      </c>
      <c r="O1145" s="19">
        <f>VLOOKUP($A1145,'HUMAN RESOURCES'!$A1145:$L3835,COLUMN(I1145),0)</f>
        <v>0.623</v>
      </c>
      <c r="P1145" s="19">
        <f>VLOOKUP($A1145,'HUMAN RESOURCES'!$A1145:$L3835,COLUMN(J1145),0)</f>
        <v>7.2999999999999995E-2</v>
      </c>
      <c r="Q1145" s="19">
        <f>VLOOKUP($A1145,'HUMAN RESOURCES'!$A1145:$L3835,COLUMN(K1145),0)</f>
        <v>46491</v>
      </c>
      <c r="R1145" s="19">
        <f>VLOOKUP($A1145,'HUMAN RESOURCES'!$A1145:$L3835,COLUMN(L1145),0)</f>
        <v>0.36299999999999999</v>
      </c>
      <c r="S1145" s="19">
        <f>VLOOKUP($A1145,TOURISM!$A1144:$E3834, COLUMN(D1145),0)</f>
        <v>2478709140</v>
      </c>
      <c r="T1145" s="19">
        <f>VLOOKUP($A1145,TOURISM!$A1144:$E3834, COLUMN(E1145),0)</f>
        <v>448000000</v>
      </c>
      <c r="U1145" s="19">
        <f>VLOOKUP($A1145,BUSINESS!$A1145:$I3835, COLUMN(H1145),0)</f>
        <v>0.32900000000000001</v>
      </c>
      <c r="V1145" s="19">
        <f>VLOOKUP($A1145,BUSINESS!$A1145:$I3835, COLUMN(I1145),0)</f>
        <v>0.36499999999999999</v>
      </c>
    </row>
    <row r="1146" spans="1:22" ht="15" x14ac:dyDescent="0.25">
      <c r="A1146" s="14" t="s">
        <v>161</v>
      </c>
      <c r="B1146" s="15" t="s">
        <v>175</v>
      </c>
      <c r="C1146" s="16" t="s">
        <v>61</v>
      </c>
      <c r="D1146" s="17">
        <v>122000000000</v>
      </c>
      <c r="E1146" s="18">
        <v>7.1999999999999995E-2</v>
      </c>
      <c r="F1146" s="18">
        <v>1700</v>
      </c>
      <c r="G1146" s="18">
        <v>5.6000000000000001E-2</v>
      </c>
      <c r="H1146" s="19">
        <f>VLOOKUP($A1146,ENERGY!$A1146:$E3836,COLUMN(D1146),0)</f>
        <v>33475</v>
      </c>
      <c r="I1146" s="19">
        <f>VLOOKUP($A1146,ENERGY!$A1146:$E3836,COLUMN(E1146),0)</f>
        <v>8441</v>
      </c>
      <c r="J1146" s="19">
        <f>VLOOKUP($A1146,'HUMAN RESOURCES'!$A1146:$L3836,COLUMN(D1146),0)</f>
        <v>1.0999999999999999E-2</v>
      </c>
      <c r="K1146" s="19">
        <f>VLOOKUP($A1146,'HUMAN RESOURCES'!$A1146:$L3836,COLUMN(E1146),0)</f>
        <v>4.0000000000000001E-3</v>
      </c>
      <c r="L1146" s="19">
        <f>VLOOKUP($A1146,'HUMAN RESOURCES'!$A1146:$L3836,COLUMN(F1146),0)</f>
        <v>81</v>
      </c>
      <c r="M1146" s="19">
        <f>VLOOKUP($A1146,'HUMAN RESOURCES'!$A1146:$L3836,COLUMN(G1146),0)</f>
        <v>74</v>
      </c>
      <c r="N1146" s="19">
        <f>VLOOKUP($A1146,'HUMAN RESOURCES'!$A1146:$L3836,COLUMN(H1146),0)</f>
        <v>0.182</v>
      </c>
      <c r="O1146" s="19">
        <f>VLOOKUP($A1146,'HUMAN RESOURCES'!$A1146:$L3836,COLUMN(I1146),0)</f>
        <v>0.66900000000000004</v>
      </c>
      <c r="P1146" s="19">
        <f>VLOOKUP($A1146,'HUMAN RESOURCES'!$A1146:$L3836,COLUMN(J1146),0)</f>
        <v>0.14899999999999999</v>
      </c>
      <c r="Q1146" s="19">
        <f>VLOOKUP($A1146,'HUMAN RESOURCES'!$A1146:$L3836,COLUMN(K1146),0)</f>
        <v>5176209</v>
      </c>
      <c r="R1146" s="19">
        <f>VLOOKUP($A1146,'HUMAN RESOURCES'!$A1146:$L3836,COLUMN(L1146),0)</f>
        <v>0.82199999999999995</v>
      </c>
      <c r="S1146" s="19">
        <f>VLOOKUP($A1146,TOURISM!$A1145:$E3835, COLUMN(D1146),0)</f>
        <v>2035000000</v>
      </c>
      <c r="T1146" s="19">
        <f>VLOOKUP($A1146,TOURISM!$A1145:$E3835, COLUMN(E1146),0)</f>
        <v>2293000000</v>
      </c>
      <c r="U1146" s="19">
        <f>VLOOKUP($A1146,BUSINESS!$A1146:$I3836, COLUMN(H1146),0)</f>
        <v>0.372</v>
      </c>
      <c r="V1146" s="19">
        <f>VLOOKUP($A1146,BUSINESS!$A1146:$I3836, COLUMN(I1146),0)</f>
        <v>0.72</v>
      </c>
    </row>
    <row r="1147" spans="1:22" ht="15" x14ac:dyDescent="0.25">
      <c r="A1147" s="14" t="s">
        <v>161</v>
      </c>
      <c r="B1147" s="15" t="s">
        <v>176</v>
      </c>
      <c r="C1147" s="16" t="s">
        <v>61</v>
      </c>
      <c r="D1147" s="17">
        <v>1330000000000</v>
      </c>
      <c r="E1147" s="18">
        <v>0.10100000000000001</v>
      </c>
      <c r="F1147" s="18">
        <v>2209</v>
      </c>
      <c r="G1147" s="18">
        <v>6.7000000000000004E-2</v>
      </c>
      <c r="H1147" s="19">
        <f>VLOOKUP($A1147,ENERGY!$A1147:$E3837,COLUMN(D1147),0)</f>
        <v>251706</v>
      </c>
      <c r="I1147" s="19">
        <f>VLOOKUP($A1147,ENERGY!$A1147:$E3837,COLUMN(E1147),0)</f>
        <v>8441</v>
      </c>
      <c r="J1147" s="19">
        <f>VLOOKUP($A1147,'HUMAN RESOURCES'!$A1147:$L3837,COLUMN(D1147),0)</f>
        <v>1.2999999999999999E-2</v>
      </c>
      <c r="K1147" s="19">
        <f>VLOOKUP($A1147,'HUMAN RESOURCES'!$A1147:$L3837,COLUMN(E1147),0)</f>
        <v>4.0000000000000001E-3</v>
      </c>
      <c r="L1147" s="19">
        <f>VLOOKUP($A1147,'HUMAN RESOURCES'!$A1147:$L3837,COLUMN(F1147),0)</f>
        <v>83</v>
      </c>
      <c r="M1147" s="19">
        <f>VLOOKUP($A1147,'HUMAN RESOURCES'!$A1147:$L3837,COLUMN(G1147),0)</f>
        <v>75</v>
      </c>
      <c r="N1147" s="19">
        <f>VLOOKUP($A1147,'HUMAN RESOURCES'!$A1147:$L3837,COLUMN(H1147),0)</f>
        <v>0.189</v>
      </c>
      <c r="O1147" s="19">
        <f>VLOOKUP($A1147,'HUMAN RESOURCES'!$A1147:$L3837,COLUMN(I1147),0)</f>
        <v>0.65</v>
      </c>
      <c r="P1147" s="19">
        <f>VLOOKUP($A1147,'HUMAN RESOURCES'!$A1147:$L3837,COLUMN(J1147),0)</f>
        <v>0.16</v>
      </c>
      <c r="Q1147" s="19">
        <f>VLOOKUP($A1147,'HUMAN RESOURCES'!$A1147:$L3837,COLUMN(K1147),0)</f>
        <v>60911057</v>
      </c>
      <c r="R1147" s="19">
        <f>VLOOKUP($A1147,'HUMAN RESOURCES'!$A1147:$L3837,COLUMN(L1147),0)</f>
        <v>0.75900000000000001</v>
      </c>
      <c r="S1147" s="19">
        <f>VLOOKUP($A1147,TOURISM!$A1146:$E3836, COLUMN(D1147),0)</f>
        <v>38534000000</v>
      </c>
      <c r="T1147" s="19">
        <f>VLOOKUP($A1147,TOURISM!$A1146:$E3836, COLUMN(E1147),0)</f>
        <v>26703000000</v>
      </c>
      <c r="U1147" s="19">
        <f>VLOOKUP($A1147,BUSINESS!$A1147:$I3837, COLUMN(H1147),0)</f>
        <v>0.14299999999999999</v>
      </c>
      <c r="V1147" s="19">
        <f>VLOOKUP($A1147,BUSINESS!$A1147:$I3837, COLUMN(I1147),0)</f>
        <v>0.49099999999999999</v>
      </c>
    </row>
    <row r="1148" spans="1:22" ht="15" x14ac:dyDescent="0.25">
      <c r="A1148" s="14" t="s">
        <v>161</v>
      </c>
      <c r="B1148" s="15" t="s">
        <v>177</v>
      </c>
      <c r="C1148" s="16" t="s">
        <v>61</v>
      </c>
      <c r="D1148" s="17">
        <v>1890000000000</v>
      </c>
      <c r="E1148" s="18">
        <v>0.104</v>
      </c>
      <c r="F1148" s="18">
        <v>2387</v>
      </c>
      <c r="G1148" s="18">
        <v>9.6000000000000002E-2</v>
      </c>
      <c r="H1148" s="19">
        <f>VLOOKUP($A1148,ENERGY!$A1148:$E3838,COLUMN(D1148),0)</f>
        <v>307381</v>
      </c>
      <c r="I1148" s="19">
        <f>VLOOKUP($A1148,ENERGY!$A1148:$E3838,COLUMN(E1148),0)</f>
        <v>8441</v>
      </c>
      <c r="J1148" s="19">
        <f>VLOOKUP($A1148,'HUMAN RESOURCES'!$A1148:$L3838,COLUMN(D1148),0)</f>
        <v>8.9999999999999993E-3</v>
      </c>
      <c r="K1148" s="19">
        <f>VLOOKUP($A1148,'HUMAN RESOURCES'!$A1148:$L3838,COLUMN(E1148),0)</f>
        <v>4.0000000000000001E-3</v>
      </c>
      <c r="L1148" s="19">
        <f>VLOOKUP($A1148,'HUMAN RESOURCES'!$A1148:$L3838,COLUMN(F1148),0)</f>
        <v>81</v>
      </c>
      <c r="M1148" s="19">
        <f>VLOOKUP($A1148,'HUMAN RESOURCES'!$A1148:$L3838,COLUMN(G1148),0)</f>
        <v>75</v>
      </c>
      <c r="N1148" s="19">
        <f>VLOOKUP($A1148,'HUMAN RESOURCES'!$A1148:$L3838,COLUMN(H1148),0)</f>
        <v>0.156</v>
      </c>
      <c r="O1148" s="19">
        <f>VLOOKUP($A1148,'HUMAN RESOURCES'!$A1148:$L3838,COLUMN(I1148),0)</f>
        <v>0.68100000000000005</v>
      </c>
      <c r="P1148" s="19">
        <f>VLOOKUP($A1148,'HUMAN RESOURCES'!$A1148:$L3838,COLUMN(J1148),0)</f>
        <v>0.16300000000000001</v>
      </c>
      <c r="Q1148" s="19">
        <f>VLOOKUP($A1148,'HUMAN RESOURCES'!$A1148:$L3838,COLUMN(K1148),0)</f>
        <v>82211508</v>
      </c>
      <c r="R1148" s="19">
        <f>VLOOKUP($A1148,'HUMAN RESOURCES'!$A1148:$L3838,COLUMN(L1148),0)</f>
        <v>0.73099999999999998</v>
      </c>
      <c r="S1148" s="19">
        <f>VLOOKUP($A1148,TOURISM!$A1147:$E3837, COLUMN(D1148),0)</f>
        <v>24943000000</v>
      </c>
      <c r="T1148" s="19">
        <f>VLOOKUP($A1148,TOURISM!$A1147:$E3837, COLUMN(E1148),0)</f>
        <v>57601000000</v>
      </c>
      <c r="U1148" s="19">
        <f>VLOOKUP($A1148,BUSINESS!$A1148:$I3838, COLUMN(H1148),0)</f>
        <v>0.30199999999999999</v>
      </c>
      <c r="V1148" s="19">
        <f>VLOOKUP($A1148,BUSINESS!$A1148:$I3838, COLUMN(I1148),0)</f>
        <v>0.57699999999999996</v>
      </c>
    </row>
    <row r="1149" spans="1:22" ht="15" x14ac:dyDescent="0.25">
      <c r="A1149" s="14" t="s">
        <v>161</v>
      </c>
      <c r="B1149" s="15" t="s">
        <v>178</v>
      </c>
      <c r="C1149" s="16" t="s">
        <v>61</v>
      </c>
      <c r="D1149" s="17">
        <v>124000000000</v>
      </c>
      <c r="E1149" s="18">
        <v>7.9000000000000001E-2</v>
      </c>
      <c r="F1149" s="18">
        <v>918</v>
      </c>
      <c r="G1149" s="18">
        <v>0.123</v>
      </c>
      <c r="H1149" s="19">
        <f>VLOOKUP($A1149,ENERGY!$A1149:$E3839,COLUMN(D1149),0)</f>
        <v>25991</v>
      </c>
      <c r="I1149" s="19">
        <f>VLOOKUP($A1149,ENERGY!$A1149:$E3839,COLUMN(E1149),0)</f>
        <v>8441</v>
      </c>
      <c r="J1149" s="19">
        <f>VLOOKUP($A1149,'HUMAN RESOURCES'!$A1149:$L3839,COLUMN(D1149),0)</f>
        <v>0.01</v>
      </c>
      <c r="K1149" s="19">
        <f>VLOOKUP($A1149,'HUMAN RESOURCES'!$A1149:$L3839,COLUMN(E1149),0)</f>
        <v>7.0000000000000001E-3</v>
      </c>
      <c r="L1149" s="19">
        <f>VLOOKUP($A1149,'HUMAN RESOURCES'!$A1149:$L3839,COLUMN(F1149),0)</f>
        <v>81</v>
      </c>
      <c r="M1149" s="19">
        <f>VLOOKUP($A1149,'HUMAN RESOURCES'!$A1149:$L3839,COLUMN(G1149),0)</f>
        <v>75</v>
      </c>
      <c r="N1149" s="19">
        <f>VLOOKUP($A1149,'HUMAN RESOURCES'!$A1149:$L3839,COLUMN(H1149),0)</f>
        <v>0.152</v>
      </c>
      <c r="O1149" s="19">
        <f>VLOOKUP($A1149,'HUMAN RESOURCES'!$A1149:$L3839,COLUMN(I1149),0)</f>
        <v>0.68</v>
      </c>
      <c r="P1149" s="19">
        <f>VLOOKUP($A1149,'HUMAN RESOURCES'!$A1149:$L3839,COLUMN(J1149),0)</f>
        <v>0.16800000000000001</v>
      </c>
      <c r="Q1149" s="19">
        <f>VLOOKUP($A1149,'HUMAN RESOURCES'!$A1149:$L3839,COLUMN(K1149),0)</f>
        <v>10917482</v>
      </c>
      <c r="R1149" s="19">
        <f>VLOOKUP($A1149,'HUMAN RESOURCES'!$A1149:$L3839,COLUMN(L1149),0)</f>
        <v>0.72699999999999998</v>
      </c>
      <c r="S1149" s="19">
        <f>VLOOKUP($A1149,TOURISM!$A1148:$E3838, COLUMN(D1149),0)</f>
        <v>9262000000</v>
      </c>
      <c r="T1149" s="19">
        <f>VLOOKUP($A1149,TOURISM!$A1148:$E3838, COLUMN(E1149),0)</f>
        <v>4564000000</v>
      </c>
      <c r="U1149" s="19">
        <f>VLOOKUP($A1149,BUSINESS!$A1149:$I3839, COLUMN(H1149),0)</f>
        <v>9.0999999999999998E-2</v>
      </c>
      <c r="V1149" s="19">
        <f>VLOOKUP($A1149,BUSINESS!$A1149:$I3839, COLUMN(I1149),0)</f>
        <v>0.54</v>
      </c>
    </row>
    <row r="1150" spans="1:22" ht="15" x14ac:dyDescent="0.25">
      <c r="A1150" s="14" t="s">
        <v>161</v>
      </c>
      <c r="B1150" s="15" t="s">
        <v>179</v>
      </c>
      <c r="C1150" s="16" t="s">
        <v>61</v>
      </c>
      <c r="D1150" s="17">
        <v>46385589534</v>
      </c>
      <c r="E1150" s="18">
        <v>7.1999999999999995E-2</v>
      </c>
      <c r="F1150" s="18">
        <v>326</v>
      </c>
      <c r="G1150" s="18">
        <v>0.126</v>
      </c>
      <c r="H1150" s="19">
        <f>VLOOKUP($A1150,ENERGY!$A1150:$E3840,COLUMN(D1150),0)</f>
        <v>23499</v>
      </c>
      <c r="I1150" s="19">
        <f>VLOOKUP($A1150,ENERGY!$A1150:$E3840,COLUMN(E1150),0)</f>
        <v>8441</v>
      </c>
      <c r="J1150" s="19">
        <f>VLOOKUP($A1150,'HUMAN RESOURCES'!$A1150:$L3840,COLUMN(D1150),0)</f>
        <v>0.01</v>
      </c>
      <c r="K1150" s="19">
        <f>VLOOKUP($A1150,'HUMAN RESOURCES'!$A1150:$L3840,COLUMN(E1150),0)</f>
        <v>0.01</v>
      </c>
      <c r="L1150" s="19">
        <f>VLOOKUP($A1150,'HUMAN RESOURCES'!$A1150:$L3840,COLUMN(F1150),0)</f>
        <v>76</v>
      </c>
      <c r="M1150" s="19">
        <f>VLOOKUP($A1150,'HUMAN RESOURCES'!$A1150:$L3840,COLUMN(G1150),0)</f>
        <v>67</v>
      </c>
      <c r="N1150" s="19">
        <f>VLOOKUP($A1150,'HUMAN RESOURCES'!$A1150:$L3840,COLUMN(H1150),0)</f>
        <v>0.16800000000000001</v>
      </c>
      <c r="O1150" s="19">
        <f>VLOOKUP($A1150,'HUMAN RESOURCES'!$A1150:$L3840,COLUMN(I1150),0)</f>
        <v>0.68</v>
      </c>
      <c r="P1150" s="19">
        <f>VLOOKUP($A1150,'HUMAN RESOURCES'!$A1150:$L3840,COLUMN(J1150),0)</f>
        <v>0.151</v>
      </c>
      <c r="Q1150" s="19">
        <f>VLOOKUP($A1150,'HUMAN RESOURCES'!$A1150:$L3840,COLUMN(K1150),0)</f>
        <v>10210971</v>
      </c>
      <c r="R1150" s="19">
        <f>VLOOKUP($A1150,'HUMAN RESOURCES'!$A1150:$L3840,COLUMN(L1150),0)</f>
        <v>0.64600000000000002</v>
      </c>
      <c r="S1150" s="19">
        <f>VLOOKUP($A1150,TOURISM!$A1149:$E3839, COLUMN(D1150),0)</f>
        <v>3809000000</v>
      </c>
      <c r="T1150" s="19">
        <f>VLOOKUP($A1150,TOURISM!$A1149:$E3839, COLUMN(E1150),0)</f>
        <v>1722000000</v>
      </c>
      <c r="U1150" s="19">
        <f>VLOOKUP($A1150,BUSINESS!$A1150:$I3840, COLUMN(H1150),0)</f>
        <v>7.0000000000000007E-2</v>
      </c>
      <c r="V1150" s="19">
        <f>VLOOKUP($A1150,BUSINESS!$A1150:$I3840, COLUMN(I1150),0)</f>
        <v>0.30099999999999999</v>
      </c>
    </row>
    <row r="1151" spans="1:22" ht="15" x14ac:dyDescent="0.25">
      <c r="A1151" s="14" t="s">
        <v>161</v>
      </c>
      <c r="B1151" s="15" t="s">
        <v>180</v>
      </c>
      <c r="C1151" s="16" t="s">
        <v>61</v>
      </c>
      <c r="D1151" s="17">
        <v>8697298234</v>
      </c>
      <c r="E1151" s="18">
        <v>9.5000000000000001E-2</v>
      </c>
      <c r="F1151" s="18">
        <v>2961</v>
      </c>
      <c r="G1151" s="18">
        <v>0.16800000000000001</v>
      </c>
      <c r="H1151" s="19">
        <f>VLOOKUP($A1151,ENERGY!$A1151:$E3841,COLUMN(D1151),0)</f>
        <v>6021</v>
      </c>
      <c r="I1151" s="19">
        <f>VLOOKUP($A1151,ENERGY!$A1151:$E3841,COLUMN(E1151),0)</f>
        <v>8441</v>
      </c>
      <c r="J1151" s="19">
        <f>VLOOKUP($A1151,'HUMAN RESOURCES'!$A1151:$L3841,COLUMN(D1151),0)</f>
        <v>1.4E-2</v>
      </c>
      <c r="K1151" s="19">
        <f>VLOOKUP($A1151,'HUMAN RESOURCES'!$A1151:$L3841,COLUMN(E1151),0)</f>
        <v>3.0000000000000001E-3</v>
      </c>
      <c r="L1151" s="19">
        <f>VLOOKUP($A1151,'HUMAN RESOURCES'!$A1151:$L3841,COLUMN(F1151),0)</f>
        <v>82</v>
      </c>
      <c r="M1151" s="19">
        <f>VLOOKUP($A1151,'HUMAN RESOURCES'!$A1151:$L3841,COLUMN(G1151),0)</f>
        <v>78</v>
      </c>
      <c r="N1151" s="19">
        <f>VLOOKUP($A1151,'HUMAN RESOURCES'!$A1151:$L3841,COLUMN(H1151),0)</f>
        <v>0.23300000000000001</v>
      </c>
      <c r="O1151" s="19">
        <f>VLOOKUP($A1151,'HUMAN RESOURCES'!$A1151:$L3841,COLUMN(I1151),0)</f>
        <v>0.65100000000000002</v>
      </c>
      <c r="P1151" s="19">
        <f>VLOOKUP($A1151,'HUMAN RESOURCES'!$A1151:$L3841,COLUMN(J1151),0)</f>
        <v>0.11600000000000001</v>
      </c>
      <c r="Q1151" s="19">
        <f>VLOOKUP($A1151,'HUMAN RESOURCES'!$A1151:$L3841,COLUMN(K1151),0)</f>
        <v>281205</v>
      </c>
      <c r="R1151" s="19">
        <f>VLOOKUP($A1151,'HUMAN RESOURCES'!$A1151:$L3841,COLUMN(L1151),0)</f>
        <v>0.92400000000000004</v>
      </c>
      <c r="S1151" s="19">
        <f>VLOOKUP($A1151,TOURISM!$A1150:$E3840, COLUMN(D1151),0)</f>
        <v>386000000</v>
      </c>
      <c r="T1151" s="19">
        <f>VLOOKUP($A1151,TOURISM!$A1150:$E3840, COLUMN(E1151),0)</f>
        <v>471000000</v>
      </c>
      <c r="U1151" s="19">
        <f>VLOOKUP($A1151,BUSINESS!$A1151:$I3841, COLUMN(H1151),0)</f>
        <v>0.44500000000000001</v>
      </c>
      <c r="V1151" s="19">
        <f>VLOOKUP($A1151,BUSINESS!$A1151:$I3841, COLUMN(I1151),0)</f>
        <v>0.76400000000000001</v>
      </c>
    </row>
    <row r="1152" spans="1:22" ht="15" x14ac:dyDescent="0.25">
      <c r="A1152" s="14" t="s">
        <v>161</v>
      </c>
      <c r="B1152" s="15" t="s">
        <v>181</v>
      </c>
      <c r="C1152" s="16" t="s">
        <v>61</v>
      </c>
      <c r="D1152" s="17">
        <v>97331522066</v>
      </c>
      <c r="E1152" s="18">
        <v>6.0999999999999999E-2</v>
      </c>
      <c r="F1152" s="18">
        <v>1572</v>
      </c>
      <c r="G1152" s="18">
        <v>4.8000000000000001E-2</v>
      </c>
      <c r="H1152" s="19">
        <f>VLOOKUP($A1152,ENERGY!$A1152:$E3842,COLUMN(D1152),0)</f>
        <v>13350</v>
      </c>
      <c r="I1152" s="19">
        <f>VLOOKUP($A1152,ENERGY!$A1152:$E3842,COLUMN(E1152),0)</f>
        <v>8441</v>
      </c>
      <c r="J1152" s="19">
        <f>VLOOKUP($A1152,'HUMAN RESOURCES'!$A1152:$L3842,COLUMN(D1152),0)</f>
        <v>1.4E-2</v>
      </c>
      <c r="K1152" s="19">
        <f>VLOOKUP($A1152,'HUMAN RESOURCES'!$A1152:$L3842,COLUMN(E1152),0)</f>
        <v>6.0000000000000001E-3</v>
      </c>
      <c r="L1152" s="19">
        <f>VLOOKUP($A1152,'HUMAN RESOURCES'!$A1152:$L3842,COLUMN(F1152),0)</f>
        <v>79</v>
      </c>
      <c r="M1152" s="19">
        <f>VLOOKUP($A1152,'HUMAN RESOURCES'!$A1152:$L3842,COLUMN(G1152),0)</f>
        <v>74</v>
      </c>
      <c r="N1152" s="19">
        <f>VLOOKUP($A1152,'HUMAN RESOURCES'!$A1152:$L3842,COLUMN(H1152),0)</f>
        <v>0.218</v>
      </c>
      <c r="O1152" s="19">
        <f>VLOOKUP($A1152,'HUMAN RESOURCES'!$A1152:$L3842,COLUMN(I1152),0)</f>
        <v>0.67</v>
      </c>
      <c r="P1152" s="19">
        <f>VLOOKUP($A1152,'HUMAN RESOURCES'!$A1152:$L3842,COLUMN(J1152),0)</f>
        <v>0.112</v>
      </c>
      <c r="Q1152" s="19">
        <f>VLOOKUP($A1152,'HUMAN RESOURCES'!$A1152:$L3842,COLUMN(K1152),0)</f>
        <v>3805174</v>
      </c>
      <c r="R1152" s="19">
        <f>VLOOKUP($A1152,'HUMAN RESOURCES'!$A1152:$L3842,COLUMN(L1152),0)</f>
        <v>0.59099999999999997</v>
      </c>
      <c r="S1152" s="19">
        <f>VLOOKUP($A1152,TOURISM!$A1151:$E3841, COLUMN(D1152),0)</f>
        <v>3517000000</v>
      </c>
      <c r="T1152" s="19">
        <f>VLOOKUP($A1152,TOURISM!$A1151:$E3841, COLUMN(E1152),0)</f>
        <v>2626000000</v>
      </c>
      <c r="U1152" s="19">
        <f>VLOOKUP($A1152,BUSINESS!$A1152:$I3842, COLUMN(H1152),0)</f>
        <v>0.17899999999999999</v>
      </c>
      <c r="V1152" s="19">
        <f>VLOOKUP($A1152,BUSINESS!$A1152:$I3842, COLUMN(I1152),0)</f>
        <v>0.64700000000000002</v>
      </c>
    </row>
    <row r="1153" spans="1:22" ht="15" x14ac:dyDescent="0.25">
      <c r="A1153" s="14" t="s">
        <v>161</v>
      </c>
      <c r="B1153" s="15" t="s">
        <v>182</v>
      </c>
      <c r="C1153" s="16" t="s">
        <v>61</v>
      </c>
      <c r="D1153" s="17">
        <v>1563667800</v>
      </c>
      <c r="E1153" s="21">
        <v>6.4000000000000001E-2</v>
      </c>
      <c r="F1153" s="19">
        <v>190</v>
      </c>
      <c r="G1153" s="19">
        <v>0.12</v>
      </c>
      <c r="H1153" s="19">
        <f>VLOOKUP($A1153,ENERGY!$A1153:$E3843,COLUMN(D1153),0)</f>
        <v>14338</v>
      </c>
      <c r="I1153" s="19">
        <f>VLOOKUP($A1153,ENERGY!$A1153:$E3843,COLUMN(E1153),0)</f>
        <v>8441</v>
      </c>
      <c r="J1153" s="19">
        <f>VLOOKUP($A1153,'HUMAN RESOURCES'!$A1153:$L3843,COLUMN(D1153),0)</f>
        <v>2.1999999999999999E-2</v>
      </c>
      <c r="K1153" s="19">
        <f>VLOOKUP($A1153,'HUMAN RESOURCES'!$A1153:$L3843,COLUMN(E1153),0)</f>
        <v>3.2000000000000001E-2</v>
      </c>
      <c r="L1153" s="19">
        <f>VLOOKUP($A1153,'HUMAN RESOURCES'!$A1153:$L3843,COLUMN(F1153),0)</f>
        <v>71.105000000000004</v>
      </c>
      <c r="M1153" s="19">
        <f>VLOOKUP($A1153,'HUMAN RESOURCES'!$A1153:$L3843,COLUMN(G1153),0)</f>
        <v>66.415000000000006</v>
      </c>
      <c r="N1153" s="19">
        <f>VLOOKUP($A1153,'HUMAN RESOURCES'!$A1153:$L3843,COLUMN(H1153),0)</f>
        <v>0.30299999999999999</v>
      </c>
      <c r="O1153" s="19">
        <f>VLOOKUP($A1153,'HUMAN RESOURCES'!$A1153:$L3843,COLUMN(I1153),0)</f>
        <v>0.623</v>
      </c>
      <c r="P1153" s="19">
        <f>VLOOKUP($A1153,'HUMAN RESOURCES'!$A1153:$L3843,COLUMN(J1153),0)</f>
        <v>7.2999999999999995E-2</v>
      </c>
      <c r="Q1153" s="19">
        <f>VLOOKUP($A1153,'HUMAN RESOURCES'!$A1153:$L3843,COLUMN(K1153),0)</f>
        <v>76806</v>
      </c>
      <c r="R1153" s="19">
        <f>VLOOKUP($A1153,'HUMAN RESOURCES'!$A1153:$L3843,COLUMN(L1153),0)</f>
        <v>0.51800000000000002</v>
      </c>
      <c r="S1153" s="19">
        <f>VLOOKUP($A1153,TOURISM!$A1152:$E3842, COLUMN(D1153),0)</f>
        <v>2478709140</v>
      </c>
      <c r="T1153" s="19">
        <f>VLOOKUP($A1153,TOURISM!$A1152:$E3842, COLUMN(E1153),0)</f>
        <v>448000000</v>
      </c>
      <c r="U1153" s="19">
        <f>VLOOKUP($A1153,BUSINESS!$A1153:$I3843, COLUMN(H1153),0)</f>
        <v>0.129</v>
      </c>
      <c r="V1153" s="19">
        <f>VLOOKUP($A1153,BUSINESS!$A1153:$I3843, COLUMN(I1153),0)</f>
        <v>0.57999999999999996</v>
      </c>
    </row>
    <row r="1154" spans="1:22" ht="15" x14ac:dyDescent="0.25">
      <c r="A1154" s="14" t="s">
        <v>161</v>
      </c>
      <c r="B1154" s="15" t="s">
        <v>183</v>
      </c>
      <c r="C1154" s="16" t="s">
        <v>61</v>
      </c>
      <c r="D1154" s="17">
        <v>1100000000000</v>
      </c>
      <c r="E1154" s="18">
        <v>7.9000000000000001E-2</v>
      </c>
      <c r="F1154" s="18">
        <v>1527</v>
      </c>
      <c r="G1154" s="18">
        <v>7.0000000000000007E-2</v>
      </c>
      <c r="H1154" s="19">
        <f>VLOOKUP($A1154,ENERGY!$A1154:$E3844,COLUMN(D1154),0)</f>
        <v>158616</v>
      </c>
      <c r="I1154" s="19">
        <f>VLOOKUP($A1154,ENERGY!$A1154:$E3844,COLUMN(E1154),0)</f>
        <v>8441</v>
      </c>
      <c r="J1154" s="19">
        <f>VLOOKUP($A1154,'HUMAN RESOURCES'!$A1154:$L3844,COLUMN(D1154),0)</f>
        <v>0.01</v>
      </c>
      <c r="K1154" s="19">
        <f>VLOOKUP($A1154,'HUMAN RESOURCES'!$A1154:$L3844,COLUMN(E1154),0)</f>
        <v>5.0000000000000001E-3</v>
      </c>
      <c r="L1154" s="19">
        <f>VLOOKUP($A1154,'HUMAN RESOURCES'!$A1154:$L3844,COLUMN(F1154),0)</f>
        <v>83</v>
      </c>
      <c r="M1154" s="19">
        <f>VLOOKUP($A1154,'HUMAN RESOURCES'!$A1154:$L3844,COLUMN(G1154),0)</f>
        <v>77</v>
      </c>
      <c r="N1154" s="19">
        <f>VLOOKUP($A1154,'HUMAN RESOURCES'!$A1154:$L3844,COLUMN(H1154),0)</f>
        <v>0.14299999999999999</v>
      </c>
      <c r="O1154" s="19">
        <f>VLOOKUP($A1154,'HUMAN RESOURCES'!$A1154:$L3844,COLUMN(I1154),0)</f>
        <v>0.67400000000000004</v>
      </c>
      <c r="P1154" s="19">
        <f>VLOOKUP($A1154,'HUMAN RESOURCES'!$A1154:$L3844,COLUMN(J1154),0)</f>
        <v>0.183</v>
      </c>
      <c r="Q1154" s="19">
        <f>VLOOKUP($A1154,'HUMAN RESOURCES'!$A1154:$L3844,COLUMN(K1154),0)</f>
        <v>56942108</v>
      </c>
      <c r="R1154" s="19">
        <f>VLOOKUP($A1154,'HUMAN RESOURCES'!$A1154:$L3844,COLUMN(L1154),0)</f>
        <v>0.67200000000000004</v>
      </c>
      <c r="S1154" s="19">
        <f>VLOOKUP($A1154,TOURISM!$A1153:$E3843, COLUMN(D1154),0)</f>
        <v>28706000000</v>
      </c>
      <c r="T1154" s="19">
        <f>VLOOKUP($A1154,TOURISM!$A1153:$E3843, COLUMN(E1154),0)</f>
        <v>18169000000</v>
      </c>
      <c r="U1154" s="19">
        <f>VLOOKUP($A1154,BUSINESS!$A1154:$I3844, COLUMN(H1154),0)</f>
        <v>0.23100000000000001</v>
      </c>
      <c r="V1154" s="19">
        <f>VLOOKUP($A1154,BUSINESS!$A1154:$I3844, COLUMN(I1154),0)</f>
        <v>0.74099999999999999</v>
      </c>
    </row>
    <row r="1155" spans="1:22" ht="15" x14ac:dyDescent="0.25">
      <c r="A1155" s="14" t="s">
        <v>161</v>
      </c>
      <c r="B1155" s="15" t="s">
        <v>184</v>
      </c>
      <c r="C1155" s="16" t="s">
        <v>61</v>
      </c>
      <c r="D1155" s="17">
        <v>1849196082</v>
      </c>
      <c r="E1155" s="21">
        <v>6.4000000000000001E-2</v>
      </c>
      <c r="F1155" s="19">
        <v>190</v>
      </c>
      <c r="G1155" s="19">
        <v>0.12</v>
      </c>
      <c r="H1155" s="19">
        <f>VLOOKUP($A1155,ENERGY!$A1155:$E3845,COLUMN(D1155),0)</f>
        <v>14338</v>
      </c>
      <c r="I1155" s="19">
        <f>VLOOKUP($A1155,ENERGY!$A1155:$E3845,COLUMN(E1155),0)</f>
        <v>8441</v>
      </c>
      <c r="J1155" s="19">
        <f>VLOOKUP($A1155,'HUMAN RESOURCES'!$A1155:$L3845,COLUMN(D1155),0)</f>
        <v>2.3E-2</v>
      </c>
      <c r="K1155" s="19">
        <f>VLOOKUP($A1155,'HUMAN RESOURCES'!$A1155:$L3845,COLUMN(E1155),0)</f>
        <v>3.2000000000000001E-2</v>
      </c>
      <c r="L1155" s="19">
        <f>VLOOKUP($A1155,'HUMAN RESOURCES'!$A1155:$L3845,COLUMN(F1155),0)</f>
        <v>70</v>
      </c>
      <c r="M1155" s="19">
        <f>VLOOKUP($A1155,'HUMAN RESOURCES'!$A1155:$L3845,COLUMN(G1155),0)</f>
        <v>66</v>
      </c>
      <c r="N1155" s="19">
        <f>VLOOKUP($A1155,'HUMAN RESOURCES'!$A1155:$L3845,COLUMN(H1155),0)</f>
        <v>0.30299999999999999</v>
      </c>
      <c r="O1155" s="19">
        <f>VLOOKUP($A1155,'HUMAN RESOURCES'!$A1155:$L3845,COLUMN(I1155),0)</f>
        <v>0.623</v>
      </c>
      <c r="P1155" s="19">
        <f>VLOOKUP($A1155,'HUMAN RESOURCES'!$A1155:$L3845,COLUMN(J1155),0)</f>
        <v>7.2999999999999995E-2</v>
      </c>
      <c r="Q1155" s="19">
        <f>VLOOKUP($A1155,'HUMAN RESOURCES'!$A1155:$L3845,COLUMN(K1155),0)</f>
        <v>1700000</v>
      </c>
      <c r="R1155" s="19">
        <f>VLOOKUP($A1155,'HUMAN RESOURCES'!$A1155:$L3845,COLUMN(L1155),0)</f>
        <v>0.56100000000000005</v>
      </c>
      <c r="S1155" s="19">
        <f>VLOOKUP($A1155,TOURISM!$A1154:$E3844, COLUMN(D1155),0)</f>
        <v>2478709140</v>
      </c>
      <c r="T1155" s="19">
        <f>VLOOKUP($A1155,TOURISM!$A1154:$E3844, COLUMN(E1155),0)</f>
        <v>448000000</v>
      </c>
      <c r="U1155" s="19">
        <f>VLOOKUP($A1155,BUSINESS!$A1155:$I3845, COLUMN(H1155),0)</f>
        <v>0.129</v>
      </c>
      <c r="V1155" s="19">
        <f>VLOOKUP($A1155,BUSINESS!$A1155:$I3845, COLUMN(I1155),0)</f>
        <v>0.57999999999999996</v>
      </c>
    </row>
    <row r="1156" spans="1:22" ht="15" x14ac:dyDescent="0.25">
      <c r="A1156" s="14" t="s">
        <v>161</v>
      </c>
      <c r="B1156" s="15" t="s">
        <v>185</v>
      </c>
      <c r="C1156" s="16" t="s">
        <v>61</v>
      </c>
      <c r="D1156" s="17">
        <v>7833068425</v>
      </c>
      <c r="E1156" s="18">
        <v>0.06</v>
      </c>
      <c r="F1156" s="18">
        <v>197</v>
      </c>
      <c r="G1156" s="18">
        <v>0.11899999999999999</v>
      </c>
      <c r="H1156" s="19">
        <f>VLOOKUP($A1156,ENERGY!$A1156:$E3846,COLUMN(D1156),0)</f>
        <v>14338</v>
      </c>
      <c r="I1156" s="19">
        <f>VLOOKUP($A1156,ENERGY!$A1156:$E3846,COLUMN(E1156),0)</f>
        <v>8441</v>
      </c>
      <c r="J1156" s="19">
        <f>VLOOKUP($A1156,'HUMAN RESOURCES'!$A1156:$L3846,COLUMN(D1156),0)</f>
        <v>8.9999999999999993E-3</v>
      </c>
      <c r="K1156" s="19">
        <f>VLOOKUP($A1156,'HUMAN RESOURCES'!$A1156:$L3846,COLUMN(E1156),0)</f>
        <v>1.4999999999999999E-2</v>
      </c>
      <c r="L1156" s="19">
        <f>VLOOKUP($A1156,'HUMAN RESOURCES'!$A1156:$L3846,COLUMN(F1156),0)</f>
        <v>76</v>
      </c>
      <c r="M1156" s="19">
        <f>VLOOKUP($A1156,'HUMAN RESOURCES'!$A1156:$L3846,COLUMN(G1156),0)</f>
        <v>65</v>
      </c>
      <c r="N1156" s="19">
        <f>VLOOKUP($A1156,'HUMAN RESOURCES'!$A1156:$L3846,COLUMN(H1156),0)</f>
        <v>0.17899999999999999</v>
      </c>
      <c r="O1156" s="19">
        <f>VLOOKUP($A1156,'HUMAN RESOURCES'!$A1156:$L3846,COLUMN(I1156),0)</f>
        <v>0.67100000000000004</v>
      </c>
      <c r="P1156" s="19">
        <f>VLOOKUP($A1156,'HUMAN RESOURCES'!$A1156:$L3846,COLUMN(J1156),0)</f>
        <v>0.15</v>
      </c>
      <c r="Q1156" s="19">
        <f>VLOOKUP($A1156,'HUMAN RESOURCES'!$A1156:$L3846,COLUMN(K1156),0)</f>
        <v>2367550</v>
      </c>
      <c r="R1156" s="19">
        <f>VLOOKUP($A1156,'HUMAN RESOURCES'!$A1156:$L3846,COLUMN(L1156),0)</f>
        <v>0.68100000000000005</v>
      </c>
      <c r="S1156" s="19">
        <f>VLOOKUP($A1156,TOURISM!$A1155:$E3845, COLUMN(D1156),0)</f>
        <v>172000000</v>
      </c>
      <c r="T1156" s="19">
        <f>VLOOKUP($A1156,TOURISM!$A1155:$E3845, COLUMN(E1156),0)</f>
        <v>281000000</v>
      </c>
      <c r="U1156" s="19">
        <f>VLOOKUP($A1156,BUSINESS!$A1156:$I3846, COLUMN(H1156),0)</f>
        <v>6.3E-2</v>
      </c>
      <c r="V1156" s="19">
        <f>VLOOKUP($A1156,BUSINESS!$A1156:$I3846, COLUMN(I1156),0)</f>
        <v>0.16900000000000001</v>
      </c>
    </row>
    <row r="1157" spans="1:22" ht="15" x14ac:dyDescent="0.25">
      <c r="A1157" s="14" t="s">
        <v>161</v>
      </c>
      <c r="B1157" s="15" t="s">
        <v>186</v>
      </c>
      <c r="C1157" s="16" t="s">
        <v>61</v>
      </c>
      <c r="D1157" s="17">
        <v>2483890594</v>
      </c>
      <c r="E1157" s="21">
        <v>6.4000000000000001E-2</v>
      </c>
      <c r="F1157" s="19">
        <v>190</v>
      </c>
      <c r="G1157" s="19">
        <v>0.12</v>
      </c>
      <c r="H1157" s="19">
        <f>VLOOKUP($A1157,ENERGY!$A1157:$E3847,COLUMN(D1157),0)</f>
        <v>14338</v>
      </c>
      <c r="I1157" s="19">
        <f>VLOOKUP($A1157,ENERGY!$A1157:$E3847,COLUMN(E1157),0)</f>
        <v>8441</v>
      </c>
      <c r="J1157" s="19">
        <f>VLOOKUP($A1157,'HUMAN RESOURCES'!$A1157:$L3847,COLUMN(D1157),0)</f>
        <v>1.2999999999999999E-2</v>
      </c>
      <c r="K1157" s="19">
        <f>VLOOKUP($A1157,'HUMAN RESOURCES'!$A1157:$L3847,COLUMN(E1157),0)</f>
        <v>3.2000000000000001E-2</v>
      </c>
      <c r="L1157" s="19">
        <f>VLOOKUP($A1157,'HUMAN RESOURCES'!$A1157:$L3847,COLUMN(F1157),0)</f>
        <v>80</v>
      </c>
      <c r="M1157" s="19">
        <f>VLOOKUP($A1157,'HUMAN RESOURCES'!$A1157:$L3847,COLUMN(G1157),0)</f>
        <v>74</v>
      </c>
      <c r="N1157" s="19">
        <f>VLOOKUP($A1157,'HUMAN RESOURCES'!$A1157:$L3847,COLUMN(H1157),0)</f>
        <v>0.30299999999999999</v>
      </c>
      <c r="O1157" s="19">
        <f>VLOOKUP($A1157,'HUMAN RESOURCES'!$A1157:$L3847,COLUMN(I1157),0)</f>
        <v>0.623</v>
      </c>
      <c r="P1157" s="19">
        <f>VLOOKUP($A1157,'HUMAN RESOURCES'!$A1157:$L3847,COLUMN(J1157),0)</f>
        <v>7.2999999999999995E-2</v>
      </c>
      <c r="Q1157" s="19">
        <f>VLOOKUP($A1157,'HUMAN RESOURCES'!$A1157:$L3847,COLUMN(K1157),0)</f>
        <v>33093</v>
      </c>
      <c r="R1157" s="19">
        <f>VLOOKUP($A1157,'HUMAN RESOURCES'!$A1157:$L3847,COLUMN(L1157),0)</f>
        <v>0.151</v>
      </c>
      <c r="S1157" s="19">
        <f>VLOOKUP($A1157,TOURISM!$A1156:$E3846, COLUMN(D1157),0)</f>
        <v>2478709140</v>
      </c>
      <c r="T1157" s="19">
        <f>VLOOKUP($A1157,TOURISM!$A1156:$E3846, COLUMN(E1157),0)</f>
        <v>448000000</v>
      </c>
      <c r="U1157" s="19">
        <f>VLOOKUP($A1157,BUSINESS!$A1157:$I3847, COLUMN(H1157),0)</f>
        <v>0.36499999999999999</v>
      </c>
      <c r="V1157" s="19">
        <f>VLOOKUP($A1157,BUSINESS!$A1157:$I3847, COLUMN(I1157),0)</f>
        <v>0.30199999999999999</v>
      </c>
    </row>
    <row r="1158" spans="1:22" ht="15" x14ac:dyDescent="0.25">
      <c r="A1158" s="14" t="s">
        <v>161</v>
      </c>
      <c r="B1158" s="15" t="s">
        <v>187</v>
      </c>
      <c r="C1158" s="16" t="s">
        <v>61</v>
      </c>
      <c r="D1158" s="17">
        <v>11434200000</v>
      </c>
      <c r="E1158" s="18">
        <v>6.5000000000000002E-2</v>
      </c>
      <c r="F1158" s="18">
        <v>212</v>
      </c>
      <c r="G1158" s="18">
        <v>0.121</v>
      </c>
      <c r="H1158" s="19">
        <f>VLOOKUP($A1158,ENERGY!$A1158:$E3848,COLUMN(D1158),0)</f>
        <v>14338</v>
      </c>
      <c r="I1158" s="19">
        <f>VLOOKUP($A1158,ENERGY!$A1158:$E3848,COLUMN(E1158),0)</f>
        <v>8441</v>
      </c>
      <c r="J1158" s="19">
        <f>VLOOKUP($A1158,'HUMAN RESOURCES'!$A1158:$L3848,COLUMN(D1158),0)</f>
        <v>0.01</v>
      </c>
      <c r="K1158" s="19">
        <f>VLOOKUP($A1158,'HUMAN RESOURCES'!$A1158:$L3848,COLUMN(E1158),0)</f>
        <v>0.01</v>
      </c>
      <c r="L1158" s="19">
        <f>VLOOKUP($A1158,'HUMAN RESOURCES'!$A1158:$L3848,COLUMN(F1158),0)</f>
        <v>78</v>
      </c>
      <c r="M1158" s="19">
        <f>VLOOKUP($A1158,'HUMAN RESOURCES'!$A1158:$L3848,COLUMN(G1158),0)</f>
        <v>67</v>
      </c>
      <c r="N1158" s="19">
        <f>VLOOKUP($A1158,'HUMAN RESOURCES'!$A1158:$L3848,COLUMN(H1158),0)</f>
        <v>0.19900000000000001</v>
      </c>
      <c r="O1158" s="19">
        <f>VLOOKUP($A1158,'HUMAN RESOURCES'!$A1158:$L3848,COLUMN(I1158),0)</f>
        <v>0.66200000000000003</v>
      </c>
      <c r="P1158" s="19">
        <f>VLOOKUP($A1158,'HUMAN RESOURCES'!$A1158:$L3848,COLUMN(J1158),0)</f>
        <v>0.13900000000000001</v>
      </c>
      <c r="Q1158" s="19">
        <f>VLOOKUP($A1158,'HUMAN RESOURCES'!$A1158:$L3848,COLUMN(K1158),0)</f>
        <v>3499536</v>
      </c>
      <c r="R1158" s="19">
        <f>VLOOKUP($A1158,'HUMAN RESOURCES'!$A1158:$L3848,COLUMN(L1158),0)</f>
        <v>0.67</v>
      </c>
      <c r="S1158" s="19">
        <f>VLOOKUP($A1158,TOURISM!$A1157:$E3847, COLUMN(D1158),0)</f>
        <v>430000000</v>
      </c>
      <c r="T1158" s="19">
        <f>VLOOKUP($A1158,TOURISM!$A1157:$E3847, COLUMN(E1158),0)</f>
        <v>261000000</v>
      </c>
      <c r="U1158" s="19">
        <f>VLOOKUP($A1158,BUSINESS!$A1158:$I3848, COLUMN(H1158),0)</f>
        <v>6.4000000000000001E-2</v>
      </c>
      <c r="V1158" s="19">
        <f>VLOOKUP($A1158,BUSINESS!$A1158:$I3848, COLUMN(I1158),0)</f>
        <v>0.15</v>
      </c>
    </row>
    <row r="1159" spans="1:22" ht="15" x14ac:dyDescent="0.25">
      <c r="A1159" s="14" t="s">
        <v>161</v>
      </c>
      <c r="B1159" s="15" t="s">
        <v>188</v>
      </c>
      <c r="C1159" s="16" t="s">
        <v>61</v>
      </c>
      <c r="D1159" s="17">
        <v>20267551133</v>
      </c>
      <c r="E1159" s="18">
        <v>7.4999999999999997E-2</v>
      </c>
      <c r="F1159" s="18">
        <v>3495</v>
      </c>
      <c r="G1159" s="19">
        <v>0.12</v>
      </c>
      <c r="H1159" s="19">
        <f>VLOOKUP($A1159,ENERGY!$A1159:$E3849,COLUMN(D1159),0)</f>
        <v>4080</v>
      </c>
      <c r="I1159" s="19">
        <f>VLOOKUP($A1159,ENERGY!$A1159:$E3849,COLUMN(E1159),0)</f>
        <v>8441</v>
      </c>
      <c r="J1159" s="19">
        <f>VLOOKUP($A1159,'HUMAN RESOURCES'!$A1159:$L3849,COLUMN(D1159),0)</f>
        <v>1.2999999999999999E-2</v>
      </c>
      <c r="K1159" s="19">
        <f>VLOOKUP($A1159,'HUMAN RESOURCES'!$A1159:$L3849,COLUMN(E1159),0)</f>
        <v>4.0000000000000001E-3</v>
      </c>
      <c r="L1159" s="19">
        <f>VLOOKUP($A1159,'HUMAN RESOURCES'!$A1159:$L3849,COLUMN(F1159),0)</f>
        <v>81</v>
      </c>
      <c r="M1159" s="19">
        <f>VLOOKUP($A1159,'HUMAN RESOURCES'!$A1159:$L3849,COLUMN(G1159),0)</f>
        <v>75</v>
      </c>
      <c r="N1159" s="19">
        <f>VLOOKUP($A1159,'HUMAN RESOURCES'!$A1159:$L3849,COLUMN(H1159),0)</f>
        <v>0.189</v>
      </c>
      <c r="O1159" s="19">
        <f>VLOOKUP($A1159,'HUMAN RESOURCES'!$A1159:$L3849,COLUMN(I1159),0)</f>
        <v>0.67</v>
      </c>
      <c r="P1159" s="19">
        <f>VLOOKUP($A1159,'HUMAN RESOURCES'!$A1159:$L3849,COLUMN(J1159),0)</f>
        <v>0.14099999999999999</v>
      </c>
      <c r="Q1159" s="19">
        <f>VLOOKUP($A1159,'HUMAN RESOURCES'!$A1159:$L3849,COLUMN(K1159),0)</f>
        <v>436300</v>
      </c>
      <c r="R1159" s="19">
        <f>VLOOKUP($A1159,'HUMAN RESOURCES'!$A1159:$L3849,COLUMN(L1159),0)</f>
        <v>0.84199999999999997</v>
      </c>
      <c r="S1159" s="19">
        <f>VLOOKUP($A1159,TOURISM!$A1158:$E3848, COLUMN(D1159),0)</f>
        <v>1686000000</v>
      </c>
      <c r="T1159" s="19">
        <f>VLOOKUP($A1159,TOURISM!$A1158:$E3848, COLUMN(E1159),0)</f>
        <v>1309000000</v>
      </c>
      <c r="U1159" s="19">
        <f>VLOOKUP($A1159,BUSINESS!$A1159:$I3849, COLUMN(H1159),0)</f>
        <v>0.22900000000000001</v>
      </c>
      <c r="V1159" s="19">
        <f>VLOOKUP($A1159,BUSINESS!$A1159:$I3849, COLUMN(I1159),0)</f>
        <v>0.69499999999999995</v>
      </c>
    </row>
    <row r="1160" spans="1:22" ht="15" x14ac:dyDescent="0.25">
      <c r="A1160" s="14" t="s">
        <v>161</v>
      </c>
      <c r="B1160" s="15" t="s">
        <v>189</v>
      </c>
      <c r="C1160" s="16" t="s">
        <v>61</v>
      </c>
      <c r="D1160" s="17">
        <v>3957418083</v>
      </c>
      <c r="E1160" s="18">
        <v>6.6000000000000003E-2</v>
      </c>
      <c r="F1160" s="18">
        <v>643</v>
      </c>
      <c r="G1160" s="18">
        <v>7.2999999999999995E-2</v>
      </c>
      <c r="H1160" s="19">
        <f>VLOOKUP($A1160,ENERGY!$A1160:$E3850,COLUMN(D1160),0)</f>
        <v>14338</v>
      </c>
      <c r="I1160" s="19">
        <f>VLOOKUP($A1160,ENERGY!$A1160:$E3850,COLUMN(E1160),0)</f>
        <v>8441</v>
      </c>
      <c r="J1160" s="19">
        <f>VLOOKUP($A1160,'HUMAN RESOURCES'!$A1160:$L3850,COLUMN(D1160),0)</f>
        <v>1.2999999999999999E-2</v>
      </c>
      <c r="K1160" s="19">
        <f>VLOOKUP($A1160,'HUMAN RESOURCES'!$A1160:$L3850,COLUMN(E1160),0)</f>
        <v>1.4E-2</v>
      </c>
      <c r="L1160" s="19">
        <f>VLOOKUP($A1160,'HUMAN RESOURCES'!$A1160:$L3850,COLUMN(F1160),0)</f>
        <v>76</v>
      </c>
      <c r="M1160" s="19">
        <f>VLOOKUP($A1160,'HUMAN RESOURCES'!$A1160:$L3850,COLUMN(G1160),0)</f>
        <v>71</v>
      </c>
      <c r="N1160" s="19">
        <f>VLOOKUP($A1160,'HUMAN RESOURCES'!$A1160:$L3850,COLUMN(H1160),0)</f>
        <v>0.224</v>
      </c>
      <c r="O1160" s="19">
        <f>VLOOKUP($A1160,'HUMAN RESOURCES'!$A1160:$L3850,COLUMN(I1160),0)</f>
        <v>0.67600000000000005</v>
      </c>
      <c r="P1160" s="19">
        <f>VLOOKUP($A1160,'HUMAN RESOURCES'!$A1160:$L3850,COLUMN(J1160),0)</f>
        <v>0.1</v>
      </c>
      <c r="Q1160" s="19">
        <f>VLOOKUP($A1160,'HUMAN RESOURCES'!$A1160:$L3850,COLUMN(K1160),0)</f>
        <v>2052129</v>
      </c>
      <c r="R1160" s="19">
        <f>VLOOKUP($A1160,'HUMAN RESOURCES'!$A1160:$L3850,COLUMN(L1160),0)</f>
        <v>0.58499999999999996</v>
      </c>
      <c r="S1160" s="19">
        <f>VLOOKUP($A1160,TOURISM!$A1159:$E3849, COLUMN(D1160),0)</f>
        <v>88000000</v>
      </c>
      <c r="T1160" s="19">
        <f>VLOOKUP($A1160,TOURISM!$A1159:$E3849, COLUMN(E1160),0)</f>
        <v>58000000</v>
      </c>
      <c r="U1160" s="19">
        <f>VLOOKUP($A1160,BUSINESS!$A1160:$I3850, COLUMN(H1160),0)</f>
        <v>2.5000000000000001E-2</v>
      </c>
      <c r="V1160" s="19">
        <f>VLOOKUP($A1160,BUSINESS!$A1160:$I3850, COLUMN(I1160),0)</f>
        <v>5.6000000000000001E-2</v>
      </c>
    </row>
    <row r="1161" spans="1:22" ht="15" x14ac:dyDescent="0.25">
      <c r="A1161" s="14" t="s">
        <v>161</v>
      </c>
      <c r="B1161" s="15" t="s">
        <v>190</v>
      </c>
      <c r="C1161" s="16" t="s">
        <v>61</v>
      </c>
      <c r="D1161" s="17">
        <v>1288420223</v>
      </c>
      <c r="E1161" s="18">
        <v>6.7000000000000004E-2</v>
      </c>
      <c r="F1161" s="18">
        <v>24</v>
      </c>
      <c r="G1161" s="18">
        <v>0.33800000000000002</v>
      </c>
      <c r="H1161" s="19">
        <f>VLOOKUP($A1161,ENERGY!$A1161:$E3851,COLUMN(D1161),0)</f>
        <v>14338</v>
      </c>
      <c r="I1161" s="19">
        <f>VLOOKUP($A1161,ENERGY!$A1161:$E3851,COLUMN(E1161),0)</f>
        <v>8441</v>
      </c>
      <c r="J1161" s="19">
        <f>VLOOKUP($A1161,'HUMAN RESOURCES'!$A1161:$L3851,COLUMN(D1161),0)</f>
        <v>1.2E-2</v>
      </c>
      <c r="K1161" s="19">
        <f>VLOOKUP($A1161,'HUMAN RESOURCES'!$A1161:$L3851,COLUMN(E1161),0)</f>
        <v>7.0000000000000001E-3</v>
      </c>
      <c r="L1161" s="19">
        <f>VLOOKUP($A1161,'HUMAN RESOURCES'!$A1161:$L3851,COLUMN(F1161),0)</f>
        <v>80</v>
      </c>
      <c r="M1161" s="19">
        <f>VLOOKUP($A1161,'HUMAN RESOURCES'!$A1161:$L3851,COLUMN(G1161),0)</f>
        <v>76</v>
      </c>
      <c r="N1161" s="19">
        <f>VLOOKUP($A1161,'HUMAN RESOURCES'!$A1161:$L3851,COLUMN(H1161),0)</f>
        <v>0.20699999999999999</v>
      </c>
      <c r="O1161" s="19">
        <f>VLOOKUP($A1161,'HUMAN RESOURCES'!$A1161:$L3851,COLUMN(I1161),0)</f>
        <v>0.68600000000000005</v>
      </c>
      <c r="P1161" s="19">
        <f>VLOOKUP($A1161,'HUMAN RESOURCES'!$A1161:$L3851,COLUMN(J1161),0)</f>
        <v>0.107</v>
      </c>
      <c r="Q1161" s="19">
        <f>VLOOKUP($A1161,'HUMAN RESOURCES'!$A1161:$L3851,COLUMN(K1161),0)</f>
        <v>381363</v>
      </c>
      <c r="R1161" s="19">
        <f>VLOOKUP($A1161,'HUMAN RESOURCES'!$A1161:$L3851,COLUMN(L1161),0)</f>
        <v>0.92400000000000004</v>
      </c>
      <c r="S1161" s="19">
        <f>VLOOKUP($A1161,TOURISM!$A1160:$E3850, COLUMN(D1161),0)</f>
        <v>731000000</v>
      </c>
      <c r="T1161" s="19">
        <f>VLOOKUP($A1161,TOURISM!$A1160:$E3850, COLUMN(E1161),0)</f>
        <v>224000000</v>
      </c>
      <c r="U1161" s="19">
        <f>VLOOKUP($A1161,BUSINESS!$A1161:$I3851, COLUMN(H1161),0)</f>
        <v>0.13100000000000001</v>
      </c>
      <c r="V1161" s="19">
        <f>VLOOKUP($A1161,BUSINESS!$A1161:$I3851, COLUMN(I1161),0)</f>
        <v>0.28100000000000003</v>
      </c>
    </row>
    <row r="1162" spans="1:22" ht="15" x14ac:dyDescent="0.25">
      <c r="A1162" s="14" t="s">
        <v>161</v>
      </c>
      <c r="B1162" s="15" t="s">
        <v>191</v>
      </c>
      <c r="C1162" s="16" t="s">
        <v>61</v>
      </c>
      <c r="D1162" s="17">
        <v>2647883820</v>
      </c>
      <c r="E1162" s="18">
        <v>3.3000000000000002E-2</v>
      </c>
      <c r="F1162" s="18">
        <v>2685</v>
      </c>
      <c r="G1162" s="19">
        <v>0.12</v>
      </c>
      <c r="H1162" s="19">
        <f>VLOOKUP($A1162,ENERGY!$A1162:$E3852,COLUMN(D1162),0)</f>
        <v>14338</v>
      </c>
      <c r="I1162" s="19">
        <f>VLOOKUP($A1162,ENERGY!$A1162:$E3852,COLUMN(E1162),0)</f>
        <v>8441</v>
      </c>
      <c r="J1162" s="19">
        <f>VLOOKUP($A1162,'HUMAN RESOURCES'!$A1162:$L3852,COLUMN(D1162),0)</f>
        <v>1.2E-2</v>
      </c>
      <c r="K1162" s="19">
        <f>VLOOKUP($A1162,'HUMAN RESOURCES'!$A1162:$L3852,COLUMN(E1162),0)</f>
        <v>2.5000000000000001E-2</v>
      </c>
      <c r="L1162" s="19">
        <f>VLOOKUP($A1162,'HUMAN RESOURCES'!$A1162:$L3852,COLUMN(F1162),0)</f>
        <v>71</v>
      </c>
      <c r="M1162" s="19">
        <f>VLOOKUP($A1162,'HUMAN RESOURCES'!$A1162:$L3852,COLUMN(G1162),0)</f>
        <v>63</v>
      </c>
      <c r="N1162" s="19">
        <f>VLOOKUP($A1162,'HUMAN RESOURCES'!$A1162:$L3852,COLUMN(H1162),0)</f>
        <v>0.23699999999999999</v>
      </c>
      <c r="O1162" s="19">
        <f>VLOOKUP($A1162,'HUMAN RESOURCES'!$A1162:$L3852,COLUMN(I1162),0)</f>
        <v>0.66300000000000003</v>
      </c>
      <c r="P1162" s="19">
        <f>VLOOKUP($A1162,'HUMAN RESOURCES'!$A1162:$L3852,COLUMN(J1162),0)</f>
        <v>0.1</v>
      </c>
      <c r="Q1162" s="19">
        <f>VLOOKUP($A1162,'HUMAN RESOURCES'!$A1162:$L3852,COLUMN(K1162),0)</f>
        <v>3639592</v>
      </c>
      <c r="R1162" s="19">
        <f>VLOOKUP($A1162,'HUMAN RESOURCES'!$A1162:$L3852,COLUMN(L1162),0)</f>
        <v>0.45800000000000002</v>
      </c>
      <c r="S1162" s="19">
        <f>VLOOKUP($A1162,TOURISM!$A1161:$E3851, COLUMN(D1162),0)</f>
        <v>57000000</v>
      </c>
      <c r="T1162" s="19">
        <f>VLOOKUP($A1162,TOURISM!$A1161:$E3851, COLUMN(E1162),0)</f>
        <v>86000000</v>
      </c>
      <c r="U1162" s="19">
        <f>VLOOKUP($A1162,BUSINESS!$A1162:$I3852, COLUMN(H1162),0)</f>
        <v>1.2999999999999999E-2</v>
      </c>
      <c r="V1162" s="19">
        <f>VLOOKUP($A1162,BUSINESS!$A1162:$I3852, COLUMN(I1162),0)</f>
        <v>3.4000000000000002E-2</v>
      </c>
    </row>
    <row r="1163" spans="1:22" ht="15" x14ac:dyDescent="0.25">
      <c r="A1163" s="14" t="s">
        <v>161</v>
      </c>
      <c r="B1163" s="15" t="s">
        <v>192</v>
      </c>
      <c r="C1163" s="16" t="s">
        <v>61</v>
      </c>
      <c r="D1163" s="17">
        <v>984279596</v>
      </c>
      <c r="E1163" s="18">
        <v>7.4999999999999997E-2</v>
      </c>
      <c r="F1163" s="18">
        <v>121</v>
      </c>
      <c r="G1163" s="19">
        <v>0.12</v>
      </c>
      <c r="H1163" s="19">
        <f>VLOOKUP($A1163,ENERGY!$A1163:$E3853,COLUMN(D1163),0)</f>
        <v>14338</v>
      </c>
      <c r="I1163" s="19">
        <f>VLOOKUP($A1163,ENERGY!$A1163:$E3853,COLUMN(E1163),0)</f>
        <v>8441</v>
      </c>
      <c r="J1163" s="19">
        <f>VLOOKUP($A1163,'HUMAN RESOURCES'!$A1163:$L3853,COLUMN(D1163),0)</f>
        <v>2.1999999999999999E-2</v>
      </c>
      <c r="K1163" s="19">
        <f>VLOOKUP($A1163,'HUMAN RESOURCES'!$A1163:$L3853,COLUMN(E1163),0)</f>
        <v>4.0000000000000001E-3</v>
      </c>
      <c r="L1163" s="19">
        <f>VLOOKUP($A1163,'HUMAN RESOURCES'!$A1163:$L3853,COLUMN(F1163),0)</f>
        <v>71.105000000000004</v>
      </c>
      <c r="M1163" s="19">
        <f>VLOOKUP($A1163,'HUMAN RESOURCES'!$A1163:$L3853,COLUMN(G1163),0)</f>
        <v>66.415000000000006</v>
      </c>
      <c r="N1163" s="19">
        <f>VLOOKUP($A1163,'HUMAN RESOURCES'!$A1163:$L3853,COLUMN(H1163),0)</f>
        <v>0.30299999999999999</v>
      </c>
      <c r="O1163" s="19">
        <f>VLOOKUP($A1163,'HUMAN RESOURCES'!$A1163:$L3853,COLUMN(I1163),0)</f>
        <v>0.623</v>
      </c>
      <c r="P1163" s="19">
        <f>VLOOKUP($A1163,'HUMAN RESOURCES'!$A1163:$L3853,COLUMN(J1163),0)</f>
        <v>7.2999999999999995E-2</v>
      </c>
      <c r="Q1163" s="19">
        <f>VLOOKUP($A1163,'HUMAN RESOURCES'!$A1163:$L3853,COLUMN(K1163),0)</f>
        <v>32081</v>
      </c>
      <c r="R1163" s="19">
        <f>VLOOKUP($A1163,'HUMAN RESOURCES'!$A1163:$L3853,COLUMN(L1163),0)</f>
        <v>1</v>
      </c>
      <c r="S1163" s="19">
        <f>VLOOKUP($A1163,TOURISM!$A1162:$E3852, COLUMN(D1163),0)</f>
        <v>2478709140</v>
      </c>
      <c r="T1163" s="19">
        <f>VLOOKUP($A1163,TOURISM!$A1162:$E3852, COLUMN(E1163),0)</f>
        <v>448000000</v>
      </c>
      <c r="U1163" s="19">
        <f>VLOOKUP($A1163,BUSINESS!$A1163:$I3853, COLUMN(H1163),0)</f>
        <v>0.42199999999999999</v>
      </c>
      <c r="V1163" s="19">
        <f>VLOOKUP($A1163,BUSINESS!$A1163:$I3853, COLUMN(I1163),0)</f>
        <v>0.434</v>
      </c>
    </row>
    <row r="1164" spans="1:22" ht="15" x14ac:dyDescent="0.25">
      <c r="A1164" s="14" t="s">
        <v>161</v>
      </c>
      <c r="B1164" s="15" t="s">
        <v>193</v>
      </c>
      <c r="C1164" s="16" t="s">
        <v>61</v>
      </c>
      <c r="D1164" s="17">
        <v>385000000000</v>
      </c>
      <c r="E1164" s="18">
        <v>0.08</v>
      </c>
      <c r="F1164" s="18">
        <v>1932</v>
      </c>
      <c r="G1164" s="18">
        <v>4.8000000000000001E-2</v>
      </c>
      <c r="H1164" s="19">
        <f>VLOOKUP($A1164,ENERGY!$A1164:$E3854,COLUMN(D1164),0)</f>
        <v>78220</v>
      </c>
      <c r="I1164" s="19">
        <f>VLOOKUP($A1164,ENERGY!$A1164:$E3854,COLUMN(E1164),0)</f>
        <v>8441</v>
      </c>
      <c r="J1164" s="19">
        <f>VLOOKUP($A1164,'HUMAN RESOURCES'!$A1164:$L3854,COLUMN(D1164),0)</f>
        <v>1.2999999999999999E-2</v>
      </c>
      <c r="K1164" s="19">
        <f>VLOOKUP($A1164,'HUMAN RESOURCES'!$A1164:$L3854,COLUMN(E1164),0)</f>
        <v>1.2999999999999999E-2</v>
      </c>
      <c r="L1164" s="19">
        <f>VLOOKUP($A1164,'HUMAN RESOURCES'!$A1164:$L3854,COLUMN(F1164),0)</f>
        <v>77</v>
      </c>
      <c r="M1164" s="19">
        <f>VLOOKUP($A1164,'HUMAN RESOURCES'!$A1164:$L3854,COLUMN(G1164),0)</f>
        <v>71</v>
      </c>
      <c r="N1164" s="19">
        <f>VLOOKUP($A1164,'HUMAN RESOURCES'!$A1164:$L3854,COLUMN(H1164),0)</f>
        <v>0.21299999999999999</v>
      </c>
      <c r="O1164" s="19">
        <f>VLOOKUP($A1164,'HUMAN RESOURCES'!$A1164:$L3854,COLUMN(I1164),0)</f>
        <v>0.67300000000000004</v>
      </c>
      <c r="P1164" s="19">
        <f>VLOOKUP($A1164,'HUMAN RESOURCES'!$A1164:$L3854,COLUMN(J1164),0)</f>
        <v>0.113</v>
      </c>
      <c r="Q1164" s="19">
        <f>VLOOKUP($A1164,'HUMAN RESOURCES'!$A1164:$L3854,COLUMN(K1164),0)</f>
        <v>611196</v>
      </c>
      <c r="R1164" s="19">
        <f>VLOOKUP($A1164,'HUMAN RESOURCES'!$A1164:$L3854,COLUMN(L1164),0)</f>
        <v>0.58499999999999996</v>
      </c>
      <c r="S1164" s="19">
        <f>VLOOKUP($A1164,TOURISM!$A1163:$E3853, COLUMN(D1164),0)</f>
        <v>2478709140</v>
      </c>
      <c r="T1164" s="19">
        <f>VLOOKUP($A1164,TOURISM!$A1163:$E3853, COLUMN(E1164),0)</f>
        <v>448000000</v>
      </c>
      <c r="U1164" s="19">
        <f>VLOOKUP($A1164,BUSINESS!$A1164:$I3854, COLUMN(H1164),0)</f>
        <v>0.129</v>
      </c>
      <c r="V1164" s="19">
        <f>VLOOKUP($A1164,BUSINESS!$A1164:$I3854, COLUMN(I1164),0)</f>
        <v>0.57999999999999996</v>
      </c>
    </row>
    <row r="1165" spans="1:22" ht="15" x14ac:dyDescent="0.25">
      <c r="A1165" s="14" t="s">
        <v>161</v>
      </c>
      <c r="B1165" s="15" t="s">
        <v>194</v>
      </c>
      <c r="C1165" s="16" t="s">
        <v>61</v>
      </c>
      <c r="D1165" s="17">
        <v>3586883989</v>
      </c>
      <c r="E1165" s="18">
        <v>8.6999999999999994E-2</v>
      </c>
      <c r="F1165" s="18">
        <v>153</v>
      </c>
      <c r="G1165" s="18">
        <v>0.189</v>
      </c>
      <c r="H1165" s="19">
        <f>VLOOKUP($A1165,ENERGY!$A1165:$E3855,COLUMN(D1165),0)</f>
        <v>14338</v>
      </c>
      <c r="I1165" s="19">
        <f>VLOOKUP($A1165,ENERGY!$A1165:$E3855,COLUMN(E1165),0)</f>
        <v>8441</v>
      </c>
      <c r="J1165" s="19">
        <f>VLOOKUP($A1165,'HUMAN RESOURCES'!$A1165:$L3855,COLUMN(D1165),0)</f>
        <v>1.2999999999999999E-2</v>
      </c>
      <c r="K1165" s="19">
        <f>VLOOKUP($A1165,'HUMAN RESOURCES'!$A1165:$L3855,COLUMN(E1165),0)</f>
        <v>5.0000000000000001E-3</v>
      </c>
      <c r="L1165" s="19">
        <f>VLOOKUP($A1165,'HUMAN RESOURCES'!$A1165:$L3855,COLUMN(F1165),0)</f>
        <v>81</v>
      </c>
      <c r="M1165" s="19">
        <f>VLOOKUP($A1165,'HUMAN RESOURCES'!$A1165:$L3855,COLUMN(G1165),0)</f>
        <v>76</v>
      </c>
      <c r="N1165" s="19">
        <f>VLOOKUP($A1165,'HUMAN RESOURCES'!$A1165:$L3855,COLUMN(H1165),0)</f>
        <v>0.186</v>
      </c>
      <c r="O1165" s="19">
        <f>VLOOKUP($A1165,'HUMAN RESOURCES'!$A1165:$L3855,COLUMN(I1165),0)</f>
        <v>0.67900000000000005</v>
      </c>
      <c r="P1165" s="19">
        <f>VLOOKUP($A1165,'HUMAN RESOURCES'!$A1165:$L3855,COLUMN(J1165),0)</f>
        <v>0.13600000000000001</v>
      </c>
      <c r="Q1165" s="19">
        <f>VLOOKUP($A1165,'HUMAN RESOURCES'!$A1165:$L3855,COLUMN(K1165),0)</f>
        <v>15925513</v>
      </c>
      <c r="R1165" s="19">
        <f>VLOOKUP($A1165,'HUMAN RESOURCES'!$A1165:$L3855,COLUMN(L1165),0)</f>
        <v>0.76800000000000002</v>
      </c>
      <c r="S1165" s="19">
        <f>VLOOKUP($A1165,TOURISM!$A1164:$E3854, COLUMN(D1165),0)</f>
        <v>11285000000</v>
      </c>
      <c r="T1165" s="19">
        <f>VLOOKUP($A1165,TOURISM!$A1164:$E3854, COLUMN(E1165),0)</f>
        <v>13649000000</v>
      </c>
      <c r="U1165" s="19">
        <f>VLOOKUP($A1165,BUSINESS!$A1165:$I3855, COLUMN(H1165),0)</f>
        <v>0.44</v>
      </c>
      <c r="V1165" s="19">
        <f>VLOOKUP($A1165,BUSINESS!$A1165:$I3855, COLUMN(I1165),0)</f>
        <v>0.67800000000000005</v>
      </c>
    </row>
    <row r="1166" spans="1:22" ht="15" x14ac:dyDescent="0.25">
      <c r="A1166" s="14" t="s">
        <v>161</v>
      </c>
      <c r="B1166" s="15" t="s">
        <v>195</v>
      </c>
      <c r="C1166" s="16" t="s">
        <v>61</v>
      </c>
      <c r="D1166" s="17">
        <v>168000000000</v>
      </c>
      <c r="E1166" s="18">
        <v>9.0999999999999998E-2</v>
      </c>
      <c r="F1166" s="18">
        <v>3432</v>
      </c>
      <c r="G1166" s="18">
        <v>8.8999999999999996E-2</v>
      </c>
      <c r="H1166" s="19">
        <f>VLOOKUP($A1166,ENERGY!$A1166:$E3856,COLUMN(D1166),0)</f>
        <v>29818</v>
      </c>
      <c r="I1166" s="19">
        <f>VLOOKUP($A1166,ENERGY!$A1166:$E3856,COLUMN(E1166),0)</f>
        <v>8441</v>
      </c>
      <c r="J1166" s="19">
        <f>VLOOKUP($A1166,'HUMAN RESOURCES'!$A1166:$L3856,COLUMN(D1166),0)</f>
        <v>1.2999999999999999E-2</v>
      </c>
      <c r="K1166" s="19">
        <f>VLOOKUP($A1166,'HUMAN RESOURCES'!$A1166:$L3856,COLUMN(E1166),0)</f>
        <v>4.0000000000000001E-3</v>
      </c>
      <c r="L1166" s="19">
        <f>VLOOKUP($A1166,'HUMAN RESOURCES'!$A1166:$L3856,COLUMN(F1166),0)</f>
        <v>81</v>
      </c>
      <c r="M1166" s="19">
        <f>VLOOKUP($A1166,'HUMAN RESOURCES'!$A1166:$L3856,COLUMN(G1166),0)</f>
        <v>76</v>
      </c>
      <c r="N1166" s="19">
        <f>VLOOKUP($A1166,'HUMAN RESOURCES'!$A1166:$L3856,COLUMN(H1166),0)</f>
        <v>0.2</v>
      </c>
      <c r="O1166" s="19">
        <f>VLOOKUP($A1166,'HUMAN RESOURCES'!$A1166:$L3856,COLUMN(I1166),0)</f>
        <v>0.64800000000000002</v>
      </c>
      <c r="P1166" s="19">
        <f>VLOOKUP($A1166,'HUMAN RESOURCES'!$A1166:$L3856,COLUMN(J1166),0)</f>
        <v>0.152</v>
      </c>
      <c r="Q1166" s="19">
        <f>VLOOKUP($A1166,'HUMAN RESOURCES'!$A1166:$L3856,COLUMN(K1166),0)</f>
        <v>4490967</v>
      </c>
      <c r="R1166" s="19">
        <f>VLOOKUP($A1166,'HUMAN RESOURCES'!$A1166:$L3856,COLUMN(L1166),0)</f>
        <v>0.76100000000000001</v>
      </c>
      <c r="S1166" s="19">
        <f>VLOOKUP($A1166,TOURISM!$A1165:$E3855, COLUMN(D1166),0)</f>
        <v>2521000000</v>
      </c>
      <c r="T1166" s="19">
        <f>VLOOKUP($A1166,TOURISM!$A1165:$E3855, COLUMN(E1166),0)</f>
        <v>4893000000</v>
      </c>
      <c r="U1166" s="19">
        <f>VLOOKUP($A1166,BUSINESS!$A1166:$I3856, COLUMN(H1166),0)</f>
        <v>0.52</v>
      </c>
      <c r="V1166" s="19">
        <f>VLOOKUP($A1166,BUSINESS!$A1166:$I3856, COLUMN(I1166),0)</f>
        <v>0.71799999999999997</v>
      </c>
    </row>
    <row r="1167" spans="1:22" ht="15" x14ac:dyDescent="0.25">
      <c r="A1167" s="14" t="s">
        <v>161</v>
      </c>
      <c r="B1167" s="15" t="s">
        <v>196</v>
      </c>
      <c r="C1167" s="16" t="s">
        <v>61</v>
      </c>
      <c r="D1167" s="17">
        <v>171000000000</v>
      </c>
      <c r="E1167" s="18">
        <v>5.5E-2</v>
      </c>
      <c r="F1167" s="18">
        <v>247</v>
      </c>
      <c r="G1167" s="18">
        <v>0.2</v>
      </c>
      <c r="H1167" s="19">
        <f>VLOOKUP($A1167,ENERGY!$A1167:$E3857,COLUMN(D1167),0)</f>
        <v>96543</v>
      </c>
      <c r="I1167" s="19">
        <f>VLOOKUP($A1167,ENERGY!$A1167:$E3857,COLUMN(E1167),0)</f>
        <v>8441</v>
      </c>
      <c r="J1167" s="19">
        <f>VLOOKUP($A1167,'HUMAN RESOURCES'!$A1167:$L3857,COLUMN(D1167),0)</f>
        <v>0.01</v>
      </c>
      <c r="K1167" s="19">
        <f>VLOOKUP($A1167,'HUMAN RESOURCES'!$A1167:$L3857,COLUMN(E1167),0)</f>
        <v>8.0000000000000002E-3</v>
      </c>
      <c r="L1167" s="19">
        <f>VLOOKUP($A1167,'HUMAN RESOURCES'!$A1167:$L3857,COLUMN(F1167),0)</f>
        <v>78</v>
      </c>
      <c r="M1167" s="19">
        <f>VLOOKUP($A1167,'HUMAN RESOURCES'!$A1167:$L3857,COLUMN(G1167),0)</f>
        <v>70</v>
      </c>
      <c r="N1167" s="19">
        <f>VLOOKUP($A1167,'HUMAN RESOURCES'!$A1167:$L3857,COLUMN(H1167),0)</f>
        <v>0.19400000000000001</v>
      </c>
      <c r="O1167" s="19">
        <f>VLOOKUP($A1167,'HUMAN RESOURCES'!$A1167:$L3857,COLUMN(I1167),0)</f>
        <v>0.68400000000000005</v>
      </c>
      <c r="P1167" s="19">
        <f>VLOOKUP($A1167,'HUMAN RESOURCES'!$A1167:$L3857,COLUMN(J1167),0)</f>
        <v>0.123</v>
      </c>
      <c r="Q1167" s="19">
        <f>VLOOKUP($A1167,'HUMAN RESOURCES'!$A1167:$L3857,COLUMN(K1167),0)</f>
        <v>38258629</v>
      </c>
      <c r="R1167" s="19">
        <f>VLOOKUP($A1167,'HUMAN RESOURCES'!$A1167:$L3857,COLUMN(L1167),0)</f>
        <v>0.61699999999999999</v>
      </c>
      <c r="S1167" s="19">
        <f>VLOOKUP($A1167,TOURISM!$A1166:$E3856, COLUMN(D1167),0)</f>
        <v>6128000000</v>
      </c>
      <c r="T1167" s="19">
        <f>VLOOKUP($A1167,TOURISM!$A1166:$E3856, COLUMN(E1167),0)</f>
        <v>3417000000</v>
      </c>
      <c r="U1167" s="19">
        <f>VLOOKUP($A1167,BUSINESS!$A1167:$I3857, COLUMN(H1167),0)</f>
        <v>7.2999999999999995E-2</v>
      </c>
      <c r="V1167" s="19">
        <f>VLOOKUP($A1167,BUSINESS!$A1167:$I3857, COLUMN(I1167),0)</f>
        <v>0.17599999999999999</v>
      </c>
    </row>
    <row r="1168" spans="1:22" ht="15" x14ac:dyDescent="0.25">
      <c r="A1168" s="14" t="s">
        <v>161</v>
      </c>
      <c r="B1168" s="15" t="s">
        <v>197</v>
      </c>
      <c r="C1168" s="16" t="s">
        <v>61</v>
      </c>
      <c r="D1168" s="17">
        <v>117000000000</v>
      </c>
      <c r="E1168" s="18">
        <v>9.2999999999999999E-2</v>
      </c>
      <c r="F1168" s="18">
        <v>1070</v>
      </c>
      <c r="G1168" s="19">
        <v>0.12</v>
      </c>
      <c r="H1168" s="19">
        <f>VLOOKUP($A1168,ENERGY!$A1168:$E3858,COLUMN(D1168),0)</f>
        <v>21949</v>
      </c>
      <c r="I1168" s="19">
        <f>VLOOKUP($A1168,ENERGY!$A1168:$E3858,COLUMN(E1168),0)</f>
        <v>8441</v>
      </c>
      <c r="J1168" s="19">
        <f>VLOOKUP($A1168,'HUMAN RESOURCES'!$A1168:$L3858,COLUMN(D1168),0)</f>
        <v>1.2E-2</v>
      </c>
      <c r="K1168" s="19">
        <f>VLOOKUP($A1168,'HUMAN RESOURCES'!$A1168:$L3858,COLUMN(E1168),0)</f>
        <v>6.0000000000000001E-3</v>
      </c>
      <c r="L1168" s="19">
        <f>VLOOKUP($A1168,'HUMAN RESOURCES'!$A1168:$L3858,COLUMN(F1168),0)</f>
        <v>80</v>
      </c>
      <c r="M1168" s="19">
        <f>VLOOKUP($A1168,'HUMAN RESOURCES'!$A1168:$L3858,COLUMN(G1168),0)</f>
        <v>73</v>
      </c>
      <c r="N1168" s="19">
        <f>VLOOKUP($A1168,'HUMAN RESOURCES'!$A1168:$L3858,COLUMN(H1168),0)</f>
        <v>0.16200000000000001</v>
      </c>
      <c r="O1168" s="19">
        <f>VLOOKUP($A1168,'HUMAN RESOURCES'!$A1168:$L3858,COLUMN(I1168),0)</f>
        <v>0.67600000000000005</v>
      </c>
      <c r="P1168" s="19">
        <f>VLOOKUP($A1168,'HUMAN RESOURCES'!$A1168:$L3858,COLUMN(J1168),0)</f>
        <v>0.16200000000000001</v>
      </c>
      <c r="Q1168" s="19">
        <f>VLOOKUP($A1168,'HUMAN RESOURCES'!$A1168:$L3858,COLUMN(K1168),0)</f>
        <v>10289898</v>
      </c>
      <c r="R1168" s="19">
        <f>VLOOKUP($A1168,'HUMAN RESOURCES'!$A1168:$L3858,COLUMN(L1168),0)</f>
        <v>0.54400000000000004</v>
      </c>
      <c r="S1168" s="19">
        <f>VLOOKUP($A1168,TOURISM!$A1167:$E3857, COLUMN(D1168),0)</f>
        <v>6027000000</v>
      </c>
      <c r="T1168" s="19">
        <f>VLOOKUP($A1168,TOURISM!$A1167:$E3857, COLUMN(E1168),0)</f>
        <v>2754000000</v>
      </c>
      <c r="U1168" s="19">
        <f>VLOOKUP($A1168,BUSINESS!$A1168:$I3858, COLUMN(H1168),0)</f>
        <v>0.16400000000000001</v>
      </c>
      <c r="V1168" s="19">
        <f>VLOOKUP($A1168,BUSINESS!$A1168:$I3858, COLUMN(I1168),0)</f>
        <v>0.64700000000000002</v>
      </c>
    </row>
    <row r="1169" spans="1:22" ht="15" x14ac:dyDescent="0.25">
      <c r="A1169" s="14" t="s">
        <v>161</v>
      </c>
      <c r="B1169" s="15" t="s">
        <v>198</v>
      </c>
      <c r="C1169" s="16" t="s">
        <v>61</v>
      </c>
      <c r="D1169" s="17">
        <v>37305099928</v>
      </c>
      <c r="E1169" s="18">
        <v>4.2999999999999997E-2</v>
      </c>
      <c r="F1169" s="18">
        <v>72</v>
      </c>
      <c r="G1169" s="18">
        <v>0.53900000000000003</v>
      </c>
      <c r="H1169" s="19">
        <f>VLOOKUP($A1169,ENERGY!$A1169:$E3859,COLUMN(D1169),0)</f>
        <v>14338</v>
      </c>
      <c r="I1169" s="19">
        <f>VLOOKUP($A1169,ENERGY!$A1169:$E3859,COLUMN(E1169),0)</f>
        <v>8441</v>
      </c>
      <c r="J1169" s="19">
        <f>VLOOKUP($A1169,'HUMAN RESOURCES'!$A1169:$L3859,COLUMN(D1169),0)</f>
        <v>0.01</v>
      </c>
      <c r="K1169" s="19">
        <f>VLOOKUP($A1169,'HUMAN RESOURCES'!$A1169:$L3859,COLUMN(E1169),0)</f>
        <v>2.3E-2</v>
      </c>
      <c r="L1169" s="19">
        <f>VLOOKUP($A1169,'HUMAN RESOURCES'!$A1169:$L3859,COLUMN(F1169),0)</f>
        <v>75</v>
      </c>
      <c r="M1169" s="19">
        <f>VLOOKUP($A1169,'HUMAN RESOURCES'!$A1169:$L3859,COLUMN(G1169),0)</f>
        <v>68</v>
      </c>
      <c r="N1169" s="19">
        <f>VLOOKUP($A1169,'HUMAN RESOURCES'!$A1169:$L3859,COLUMN(H1169),0)</f>
        <v>0.186</v>
      </c>
      <c r="O1169" s="19">
        <f>VLOOKUP($A1169,'HUMAN RESOURCES'!$A1169:$L3859,COLUMN(I1169),0)</f>
        <v>0.68</v>
      </c>
      <c r="P1169" s="19">
        <f>VLOOKUP($A1169,'HUMAN RESOURCES'!$A1169:$L3859,COLUMN(J1169),0)</f>
        <v>0.13400000000000001</v>
      </c>
      <c r="Q1169" s="19">
        <f>VLOOKUP($A1169,'HUMAN RESOURCES'!$A1169:$L3859,COLUMN(K1169),0)</f>
        <v>22442971</v>
      </c>
      <c r="R1169" s="19">
        <f>VLOOKUP($A1169,'HUMAN RESOURCES'!$A1169:$L3859,COLUMN(L1169),0)</f>
        <v>0.53</v>
      </c>
      <c r="S1169" s="19">
        <f>VLOOKUP($A1169,TOURISM!$A1168:$E3858, COLUMN(D1169),0)</f>
        <v>394000000</v>
      </c>
      <c r="T1169" s="19">
        <f>VLOOKUP($A1169,TOURISM!$A1168:$E3858, COLUMN(E1169),0)</f>
        <v>447000000</v>
      </c>
      <c r="U1169" s="19">
        <f>VLOOKUP($A1169,BUSINESS!$A1169:$I3859, COLUMN(H1169),0)</f>
        <v>3.5999999999999997E-2</v>
      </c>
      <c r="V1169" s="19">
        <f>VLOOKUP($A1169,BUSINESS!$A1169:$I3859, COLUMN(I1169),0)</f>
        <v>0.112</v>
      </c>
    </row>
    <row r="1170" spans="1:22" ht="15" x14ac:dyDescent="0.25">
      <c r="A1170" s="14" t="s">
        <v>161</v>
      </c>
      <c r="B1170" s="15" t="s">
        <v>199</v>
      </c>
      <c r="C1170" s="16" t="s">
        <v>61</v>
      </c>
      <c r="D1170" s="17">
        <v>260000000000</v>
      </c>
      <c r="E1170" s="18">
        <v>5.3999999999999999E-2</v>
      </c>
      <c r="F1170" s="18">
        <v>96</v>
      </c>
      <c r="G1170" s="18">
        <v>0.24399999999999999</v>
      </c>
      <c r="H1170" s="19">
        <f>VLOOKUP($A1170,ENERGY!$A1170:$E3860,COLUMN(D1170),0)</f>
        <v>14338</v>
      </c>
      <c r="I1170" s="19">
        <f>VLOOKUP($A1170,ENERGY!$A1170:$E3860,COLUMN(E1170),0)</f>
        <v>8441</v>
      </c>
      <c r="J1170" s="19">
        <f>VLOOKUP($A1170,'HUMAN RESOURCES'!$A1170:$L3860,COLUMN(D1170),0)</f>
        <v>8.9999999999999993E-3</v>
      </c>
      <c r="K1170" s="19">
        <f>VLOOKUP($A1170,'HUMAN RESOURCES'!$A1170:$L3860,COLUMN(E1170),0)</f>
        <v>0.02</v>
      </c>
      <c r="L1170" s="19">
        <f>VLOOKUP($A1170,'HUMAN RESOURCES'!$A1170:$L3860,COLUMN(F1170),0)</f>
        <v>72</v>
      </c>
      <c r="M1170" s="19">
        <f>VLOOKUP($A1170,'HUMAN RESOURCES'!$A1170:$L3860,COLUMN(G1170),0)</f>
        <v>59</v>
      </c>
      <c r="N1170" s="19">
        <f>VLOOKUP($A1170,'HUMAN RESOURCES'!$A1170:$L3860,COLUMN(H1170),0)</f>
        <v>0.182</v>
      </c>
      <c r="O1170" s="19">
        <f>VLOOKUP($A1170,'HUMAN RESOURCES'!$A1170:$L3860,COLUMN(I1170),0)</f>
        <v>0.69399999999999995</v>
      </c>
      <c r="P1170" s="19">
        <f>VLOOKUP($A1170,'HUMAN RESOURCES'!$A1170:$L3860,COLUMN(J1170),0)</f>
        <v>0.124</v>
      </c>
      <c r="Q1170" s="19">
        <f>VLOOKUP($A1170,'HUMAN RESOURCES'!$A1170:$L3860,COLUMN(K1170),0)</f>
        <v>146596870</v>
      </c>
      <c r="R1170" s="19">
        <f>VLOOKUP($A1170,'HUMAN RESOURCES'!$A1170:$L3860,COLUMN(L1170),0)</f>
        <v>0.73399999999999999</v>
      </c>
      <c r="S1170" s="19">
        <f>VLOOKUP($A1170,TOURISM!$A1169:$E3859, COLUMN(D1170),0)</f>
        <v>3429000000</v>
      </c>
      <c r="T1170" s="19">
        <f>VLOOKUP($A1170,TOURISM!$A1169:$E3859, COLUMN(E1170),0)</f>
        <v>8848000000</v>
      </c>
      <c r="U1170" s="19">
        <f>VLOOKUP($A1170,BUSINESS!$A1170:$I3860, COLUMN(H1170),0)</f>
        <v>0.02</v>
      </c>
      <c r="V1170" s="19">
        <f>VLOOKUP($A1170,BUSINESS!$A1170:$I3860, COLUMN(I1170),0)</f>
        <v>2.1999999999999999E-2</v>
      </c>
    </row>
    <row r="1171" spans="1:22" ht="15" x14ac:dyDescent="0.25">
      <c r="A1171" s="14" t="s">
        <v>161</v>
      </c>
      <c r="B1171" s="15" t="s">
        <v>200</v>
      </c>
      <c r="C1171" s="16" t="s">
        <v>61</v>
      </c>
      <c r="D1171" s="17">
        <v>773907642</v>
      </c>
      <c r="E1171" s="18">
        <v>5.2999999999999999E-2</v>
      </c>
      <c r="F1171" s="18">
        <v>2161</v>
      </c>
      <c r="G1171" s="18">
        <v>9.1999999999999998E-2</v>
      </c>
      <c r="H1171" s="19">
        <f>VLOOKUP($A1171,ENERGY!$A1171:$E3861,COLUMN(D1171),0)</f>
        <v>14338</v>
      </c>
      <c r="I1171" s="19">
        <f>VLOOKUP($A1171,ENERGY!$A1171:$E3861,COLUMN(E1171),0)</f>
        <v>8441</v>
      </c>
      <c r="J1171" s="19">
        <f>VLOOKUP($A1171,'HUMAN RESOURCES'!$A1171:$L3861,COLUMN(D1171),0)</f>
        <v>2.1999999999999999E-2</v>
      </c>
      <c r="K1171" s="19">
        <f>VLOOKUP($A1171,'HUMAN RESOURCES'!$A1171:$L3861,COLUMN(E1171),0)</f>
        <v>5.0000000000000001E-3</v>
      </c>
      <c r="L1171" s="19">
        <f>VLOOKUP($A1171,'HUMAN RESOURCES'!$A1171:$L3861,COLUMN(F1171),0)</f>
        <v>84</v>
      </c>
      <c r="M1171" s="19">
        <f>VLOOKUP($A1171,'HUMAN RESOURCES'!$A1171:$L3861,COLUMN(G1171),0)</f>
        <v>77</v>
      </c>
      <c r="N1171" s="19">
        <f>VLOOKUP($A1171,'HUMAN RESOURCES'!$A1171:$L3861,COLUMN(H1171),0)</f>
        <v>0.30299999999999999</v>
      </c>
      <c r="O1171" s="19">
        <f>VLOOKUP($A1171,'HUMAN RESOURCES'!$A1171:$L3861,COLUMN(I1171),0)</f>
        <v>0.623</v>
      </c>
      <c r="P1171" s="19">
        <f>VLOOKUP($A1171,'HUMAN RESOURCES'!$A1171:$L3861,COLUMN(J1171),0)</f>
        <v>7.2999999999999995E-2</v>
      </c>
      <c r="Q1171" s="19">
        <f>VLOOKUP($A1171,'HUMAN RESOURCES'!$A1171:$L3861,COLUMN(K1171),0)</f>
        <v>26969</v>
      </c>
      <c r="R1171" s="19">
        <f>VLOOKUP($A1171,'HUMAN RESOURCES'!$A1171:$L3861,COLUMN(L1171),0)</f>
        <v>0.93400000000000005</v>
      </c>
      <c r="S1171" s="19">
        <f>VLOOKUP($A1171,TOURISM!$A1170:$E3860, COLUMN(D1171),0)</f>
        <v>2478709140</v>
      </c>
      <c r="T1171" s="19">
        <f>VLOOKUP($A1171,TOURISM!$A1170:$E3860, COLUMN(E1171),0)</f>
        <v>448000000</v>
      </c>
      <c r="U1171" s="19">
        <f>VLOOKUP($A1171,BUSINESS!$A1171:$I3861, COLUMN(H1171),0)</f>
        <v>0.48799999999999999</v>
      </c>
      <c r="V1171" s="19">
        <f>VLOOKUP($A1171,BUSINESS!$A1171:$I3861, COLUMN(I1171),0)</f>
        <v>0.53800000000000003</v>
      </c>
    </row>
    <row r="1172" spans="1:22" ht="15" x14ac:dyDescent="0.25">
      <c r="A1172" s="14" t="s">
        <v>161</v>
      </c>
      <c r="B1172" s="15" t="s">
        <v>201</v>
      </c>
      <c r="C1172" s="16" t="s">
        <v>61</v>
      </c>
      <c r="D1172" s="17">
        <v>6082791506</v>
      </c>
      <c r="E1172" s="18">
        <v>7.3999999999999996E-2</v>
      </c>
      <c r="F1172" s="18">
        <v>51</v>
      </c>
      <c r="G1172" s="18">
        <v>6.3E-2</v>
      </c>
      <c r="H1172" s="19">
        <f>VLOOKUP($A1172,ENERGY!$A1172:$E3862,COLUMN(D1172),0)</f>
        <v>14338</v>
      </c>
      <c r="I1172" s="19">
        <f>VLOOKUP($A1172,ENERGY!$A1172:$E3862,COLUMN(E1172),0)</f>
        <v>8441</v>
      </c>
      <c r="J1172" s="19">
        <f>VLOOKUP($A1172,'HUMAN RESOURCES'!$A1172:$L3862,COLUMN(D1172),0)</f>
        <v>0.01</v>
      </c>
      <c r="K1172" s="19">
        <f>VLOOKUP($A1172,'HUMAN RESOURCES'!$A1172:$L3862,COLUMN(E1172),0)</f>
        <v>1.0999999999999999E-2</v>
      </c>
      <c r="L1172" s="19">
        <f>VLOOKUP($A1172,'HUMAN RESOURCES'!$A1172:$L3862,COLUMN(F1172),0)</f>
        <v>75</v>
      </c>
      <c r="M1172" s="19">
        <f>VLOOKUP($A1172,'HUMAN RESOURCES'!$A1172:$L3862,COLUMN(G1172),0)</f>
        <v>70</v>
      </c>
      <c r="N1172" s="19">
        <f>VLOOKUP($A1172,'HUMAN RESOURCES'!$A1172:$L3862,COLUMN(H1172),0)</f>
        <v>0.20200000000000001</v>
      </c>
      <c r="O1172" s="19">
        <f>VLOOKUP($A1172,'HUMAN RESOURCES'!$A1172:$L3862,COLUMN(I1172),0)</f>
        <v>0.66900000000000004</v>
      </c>
      <c r="P1172" s="19">
        <f>VLOOKUP($A1172,'HUMAN RESOURCES'!$A1172:$L3862,COLUMN(J1172),0)</f>
        <v>0.129</v>
      </c>
      <c r="Q1172" s="19">
        <f>VLOOKUP($A1172,'HUMAN RESOURCES'!$A1172:$L3862,COLUMN(K1172),0)</f>
        <v>7516346</v>
      </c>
      <c r="R1172" s="19">
        <f>VLOOKUP($A1172,'HUMAN RESOURCES'!$A1172:$L3862,COLUMN(L1172),0)</f>
        <v>0.53200000000000003</v>
      </c>
      <c r="S1172" s="19">
        <f>VLOOKUP($A1172,TOURISM!$A1171:$E3861, COLUMN(D1172),0)</f>
        <v>2478709140</v>
      </c>
      <c r="T1172" s="19">
        <f>VLOOKUP($A1172,TOURISM!$A1171:$E3861, COLUMN(E1172),0)</f>
        <v>448000000</v>
      </c>
      <c r="U1172" s="19">
        <f>VLOOKUP($A1172,BUSINESS!$A1172:$I3862, COLUMN(H1172),0)</f>
        <v>0.129</v>
      </c>
      <c r="V1172" s="19">
        <f>VLOOKUP($A1172,BUSINESS!$A1172:$I3862, COLUMN(I1172),0)</f>
        <v>0.57999999999999996</v>
      </c>
    </row>
    <row r="1173" spans="1:22" ht="15" x14ac:dyDescent="0.25">
      <c r="A1173" s="14" t="s">
        <v>161</v>
      </c>
      <c r="B1173" s="15" t="s">
        <v>202</v>
      </c>
      <c r="C1173" s="16" t="s">
        <v>61</v>
      </c>
      <c r="D1173" s="17">
        <v>28724041828</v>
      </c>
      <c r="E1173" s="18">
        <v>5.5E-2</v>
      </c>
      <c r="F1173" s="18">
        <v>208</v>
      </c>
      <c r="G1173" s="18">
        <v>0.14899999999999999</v>
      </c>
      <c r="H1173" s="19">
        <f>VLOOKUP($A1173,ENERGY!$A1173:$E3863,COLUMN(D1173),0)</f>
        <v>16676</v>
      </c>
      <c r="I1173" s="19">
        <f>VLOOKUP($A1173,ENERGY!$A1173:$E3863,COLUMN(E1173),0)</f>
        <v>8441</v>
      </c>
      <c r="J1173" s="19">
        <f>VLOOKUP($A1173,'HUMAN RESOURCES'!$A1173:$L3863,COLUMN(D1173),0)</f>
        <v>0.01</v>
      </c>
      <c r="K1173" s="19">
        <f>VLOOKUP($A1173,'HUMAN RESOURCES'!$A1173:$L3863,COLUMN(E1173),0)</f>
        <v>0.01</v>
      </c>
      <c r="L1173" s="19">
        <f>VLOOKUP($A1173,'HUMAN RESOURCES'!$A1173:$L3863,COLUMN(F1173),0)</f>
        <v>77</v>
      </c>
      <c r="M1173" s="19">
        <f>VLOOKUP($A1173,'HUMAN RESOURCES'!$A1173:$L3863,COLUMN(G1173),0)</f>
        <v>69</v>
      </c>
      <c r="N1173" s="19">
        <f>VLOOKUP($A1173,'HUMAN RESOURCES'!$A1173:$L3863,COLUMN(H1173),0)</f>
        <v>0.19700000000000001</v>
      </c>
      <c r="O1173" s="19">
        <f>VLOOKUP($A1173,'HUMAN RESOURCES'!$A1173:$L3863,COLUMN(I1173),0)</f>
        <v>0.68899999999999995</v>
      </c>
      <c r="P1173" s="19">
        <f>VLOOKUP($A1173,'HUMAN RESOURCES'!$A1173:$L3863,COLUMN(J1173),0)</f>
        <v>0.114</v>
      </c>
      <c r="Q1173" s="19">
        <f>VLOOKUP($A1173,'HUMAN RESOURCES'!$A1173:$L3863,COLUMN(K1173),0)</f>
        <v>5388720</v>
      </c>
      <c r="R1173" s="19">
        <f>VLOOKUP($A1173,'HUMAN RESOURCES'!$A1173:$L3863,COLUMN(L1173),0)</f>
        <v>0.56200000000000006</v>
      </c>
      <c r="S1173" s="19">
        <f>VLOOKUP($A1173,TOURISM!$A1172:$E3862, COLUMN(D1173),0)</f>
        <v>441000000</v>
      </c>
      <c r="T1173" s="19">
        <f>VLOOKUP($A1173,TOURISM!$A1172:$E3862, COLUMN(E1173),0)</f>
        <v>341000000</v>
      </c>
      <c r="U1173" s="19">
        <f>VLOOKUP($A1173,BUSINESS!$A1173:$I3863, COLUMN(H1173),0)</f>
        <v>9.4E-2</v>
      </c>
      <c r="V1173" s="19">
        <f>VLOOKUP($A1173,BUSINESS!$A1173:$I3863, COLUMN(I1173),0)</f>
        <v>0.23100000000000001</v>
      </c>
    </row>
    <row r="1174" spans="1:22" ht="15" x14ac:dyDescent="0.25">
      <c r="A1174" s="14" t="s">
        <v>161</v>
      </c>
      <c r="B1174" s="15" t="s">
        <v>203</v>
      </c>
      <c r="C1174" s="16" t="s">
        <v>61</v>
      </c>
      <c r="D1174" s="17">
        <v>19979467790</v>
      </c>
      <c r="E1174" s="18">
        <v>8.3000000000000004E-2</v>
      </c>
      <c r="F1174" s="18">
        <v>831</v>
      </c>
      <c r="G1174" s="18">
        <v>0.158</v>
      </c>
      <c r="H1174" s="19">
        <f>VLOOKUP($A1174,ENERGY!$A1174:$E3864,COLUMN(D1174),0)</f>
        <v>7143</v>
      </c>
      <c r="I1174" s="19">
        <f>VLOOKUP($A1174,ENERGY!$A1174:$E3864,COLUMN(E1174),0)</f>
        <v>8441</v>
      </c>
      <c r="J1174" s="19">
        <f>VLOOKUP($A1174,'HUMAN RESOURCES'!$A1174:$L3864,COLUMN(D1174),0)</f>
        <v>8.9999999999999993E-3</v>
      </c>
      <c r="K1174" s="19">
        <f>VLOOKUP($A1174,'HUMAN RESOURCES'!$A1174:$L3864,COLUMN(E1174),0)</f>
        <v>5.0000000000000001E-3</v>
      </c>
      <c r="L1174" s="19">
        <f>VLOOKUP($A1174,'HUMAN RESOURCES'!$A1174:$L3864,COLUMN(F1174),0)</f>
        <v>79</v>
      </c>
      <c r="M1174" s="19">
        <f>VLOOKUP($A1174,'HUMAN RESOURCES'!$A1174:$L3864,COLUMN(G1174),0)</f>
        <v>72</v>
      </c>
      <c r="N1174" s="19">
        <f>VLOOKUP($A1174,'HUMAN RESOURCES'!$A1174:$L3864,COLUMN(H1174),0)</f>
        <v>0.159</v>
      </c>
      <c r="O1174" s="19">
        <f>VLOOKUP($A1174,'HUMAN RESOURCES'!$A1174:$L3864,COLUMN(I1174),0)</f>
        <v>0.7</v>
      </c>
      <c r="P1174" s="19">
        <f>VLOOKUP($A1174,'HUMAN RESOURCES'!$A1174:$L3864,COLUMN(J1174),0)</f>
        <v>0.14099999999999999</v>
      </c>
      <c r="Q1174" s="19">
        <f>VLOOKUP($A1174,'HUMAN RESOURCES'!$A1174:$L3864,COLUMN(K1174),0)</f>
        <v>1988925</v>
      </c>
      <c r="R1174" s="19">
        <f>VLOOKUP($A1174,'HUMAN RESOURCES'!$A1174:$L3864,COLUMN(L1174),0)</f>
        <v>0.50800000000000001</v>
      </c>
      <c r="S1174" s="19">
        <f>VLOOKUP($A1174,TOURISM!$A1173:$E3863, COLUMN(D1174),0)</f>
        <v>1016000000</v>
      </c>
      <c r="T1174" s="19">
        <f>VLOOKUP($A1174,TOURISM!$A1173:$E3863, COLUMN(E1174),0)</f>
        <v>544000000</v>
      </c>
      <c r="U1174" s="19">
        <f>VLOOKUP($A1174,BUSINESS!$A1174:$I3864, COLUMN(H1174),0)</f>
        <v>0.151</v>
      </c>
      <c r="V1174" s="19">
        <f>VLOOKUP($A1174,BUSINESS!$A1174:$I3864, COLUMN(I1174),0)</f>
        <v>0.61099999999999999</v>
      </c>
    </row>
    <row r="1175" spans="1:22" ht="15" x14ac:dyDescent="0.25">
      <c r="A1175" s="14" t="s">
        <v>161</v>
      </c>
      <c r="B1175" s="15" t="s">
        <v>204</v>
      </c>
      <c r="C1175" s="16" t="s">
        <v>61</v>
      </c>
      <c r="D1175" s="17">
        <v>580000000000</v>
      </c>
      <c r="E1175" s="18">
        <v>7.1999999999999995E-2</v>
      </c>
      <c r="F1175" s="18">
        <v>1045</v>
      </c>
      <c r="G1175" s="18">
        <v>5.1999999999999998E-2</v>
      </c>
      <c r="H1175" s="19">
        <f>VLOOKUP($A1175,ENERGY!$A1175:$E3865,COLUMN(D1175),0)</f>
        <v>124679</v>
      </c>
      <c r="I1175" s="19">
        <f>VLOOKUP($A1175,ENERGY!$A1175:$E3865,COLUMN(E1175),0)</f>
        <v>8441</v>
      </c>
      <c r="J1175" s="19">
        <f>VLOOKUP($A1175,'HUMAN RESOURCES'!$A1175:$L3865,COLUMN(D1175),0)</f>
        <v>0.01</v>
      </c>
      <c r="K1175" s="19">
        <f>VLOOKUP($A1175,'HUMAN RESOURCES'!$A1175:$L3865,COLUMN(E1175),0)</f>
        <v>5.0000000000000001E-3</v>
      </c>
      <c r="L1175" s="19">
        <f>VLOOKUP($A1175,'HUMAN RESOURCES'!$A1175:$L3865,COLUMN(F1175),0)</f>
        <v>83</v>
      </c>
      <c r="M1175" s="19">
        <f>VLOOKUP($A1175,'HUMAN RESOURCES'!$A1175:$L3865,COLUMN(G1175),0)</f>
        <v>76</v>
      </c>
      <c r="N1175" s="19">
        <f>VLOOKUP($A1175,'HUMAN RESOURCES'!$A1175:$L3865,COLUMN(H1175),0)</f>
        <v>0.14799999999999999</v>
      </c>
      <c r="O1175" s="19">
        <f>VLOOKUP($A1175,'HUMAN RESOURCES'!$A1175:$L3865,COLUMN(I1175),0)</f>
        <v>0.68400000000000005</v>
      </c>
      <c r="P1175" s="19">
        <f>VLOOKUP($A1175,'HUMAN RESOURCES'!$A1175:$L3865,COLUMN(J1175),0)</f>
        <v>0.16900000000000001</v>
      </c>
      <c r="Q1175" s="19">
        <f>VLOOKUP($A1175,'HUMAN RESOURCES'!$A1175:$L3865,COLUMN(K1175),0)</f>
        <v>40263216</v>
      </c>
      <c r="R1175" s="19">
        <f>VLOOKUP($A1175,'HUMAN RESOURCES'!$A1175:$L3865,COLUMN(L1175),0)</f>
        <v>0.76300000000000001</v>
      </c>
      <c r="S1175" s="19">
        <f>VLOOKUP($A1175,TOURISM!$A1174:$E3864, COLUMN(D1175),0)</f>
        <v>32656000000</v>
      </c>
      <c r="T1175" s="19">
        <f>VLOOKUP($A1175,TOURISM!$A1174:$E3864, COLUMN(E1175),0)</f>
        <v>7710000000</v>
      </c>
      <c r="U1175" s="19">
        <f>VLOOKUP($A1175,BUSINESS!$A1175:$I3865, COLUMN(H1175),0)</f>
        <v>0.13600000000000001</v>
      </c>
      <c r="V1175" s="19">
        <f>VLOOKUP($A1175,BUSINESS!$A1175:$I3865, COLUMN(I1175),0)</f>
        <v>0.60199999999999998</v>
      </c>
    </row>
    <row r="1176" spans="1:22" ht="15" x14ac:dyDescent="0.25">
      <c r="A1176" s="14" t="s">
        <v>161</v>
      </c>
      <c r="B1176" s="15" t="s">
        <v>205</v>
      </c>
      <c r="C1176" s="16" t="s">
        <v>61</v>
      </c>
      <c r="D1176" s="17">
        <v>247000000000</v>
      </c>
      <c r="E1176" s="18">
        <v>8.2000000000000003E-2</v>
      </c>
      <c r="F1176" s="18">
        <v>2282</v>
      </c>
      <c r="G1176" s="18">
        <v>5.8000000000000003E-2</v>
      </c>
      <c r="H1176" s="19">
        <f>VLOOKUP($A1176,ENERGY!$A1176:$E3866,COLUMN(D1176),0)</f>
        <v>48877</v>
      </c>
      <c r="I1176" s="19">
        <f>VLOOKUP($A1176,ENERGY!$A1176:$E3866,COLUMN(E1176),0)</f>
        <v>8441</v>
      </c>
      <c r="J1176" s="19">
        <f>VLOOKUP($A1176,'HUMAN RESOURCES'!$A1176:$L3866,COLUMN(D1176),0)</f>
        <v>0.01</v>
      </c>
      <c r="K1176" s="19">
        <f>VLOOKUP($A1176,'HUMAN RESOURCES'!$A1176:$L3866,COLUMN(E1176),0)</f>
        <v>3.0000000000000001E-3</v>
      </c>
      <c r="L1176" s="19">
        <f>VLOOKUP($A1176,'HUMAN RESOURCES'!$A1176:$L3866,COLUMN(F1176),0)</f>
        <v>82</v>
      </c>
      <c r="M1176" s="19">
        <f>VLOOKUP($A1176,'HUMAN RESOURCES'!$A1176:$L3866,COLUMN(G1176),0)</f>
        <v>77</v>
      </c>
      <c r="N1176" s="19">
        <f>VLOOKUP($A1176,'HUMAN RESOURCES'!$A1176:$L3866,COLUMN(H1176),0)</f>
        <v>0.184</v>
      </c>
      <c r="O1176" s="19">
        <f>VLOOKUP($A1176,'HUMAN RESOURCES'!$A1176:$L3866,COLUMN(I1176),0)</f>
        <v>0.64300000000000002</v>
      </c>
      <c r="P1176" s="19">
        <f>VLOOKUP($A1176,'HUMAN RESOURCES'!$A1176:$L3866,COLUMN(J1176),0)</f>
        <v>0.17299999999999999</v>
      </c>
      <c r="Q1176" s="19">
        <f>VLOOKUP($A1176,'HUMAN RESOURCES'!$A1176:$L3866,COLUMN(K1176),0)</f>
        <v>8872109</v>
      </c>
      <c r="R1176" s="19">
        <f>VLOOKUP($A1176,'HUMAN RESOURCES'!$A1176:$L3866,COLUMN(L1176),0)</f>
        <v>0.84</v>
      </c>
      <c r="S1176" s="19">
        <f>VLOOKUP($A1176,TOURISM!$A1175:$E3865, COLUMN(D1176),0)</f>
        <v>4825000000</v>
      </c>
      <c r="T1176" s="19">
        <f>VLOOKUP($A1176,TOURISM!$A1175:$E3865, COLUMN(E1176),0)</f>
        <v>8959000000</v>
      </c>
      <c r="U1176" s="19">
        <f>VLOOKUP($A1176,BUSINESS!$A1176:$I3866, COLUMN(H1176),0)</f>
        <v>0.45700000000000002</v>
      </c>
      <c r="V1176" s="19">
        <f>VLOOKUP($A1176,BUSINESS!$A1176:$I3866, COLUMN(I1176),0)</f>
        <v>0.71799999999999997</v>
      </c>
    </row>
    <row r="1177" spans="1:22" ht="15" x14ac:dyDescent="0.25">
      <c r="A1177" s="14" t="s">
        <v>161</v>
      </c>
      <c r="B1177" s="15" t="s">
        <v>206</v>
      </c>
      <c r="C1177" s="16" t="s">
        <v>61</v>
      </c>
      <c r="D1177" s="17">
        <v>256000000000</v>
      </c>
      <c r="E1177" s="18">
        <v>9.9000000000000005E-2</v>
      </c>
      <c r="F1177" s="18">
        <v>3541</v>
      </c>
      <c r="G1177" s="18">
        <v>4.2999999999999997E-2</v>
      </c>
      <c r="H1177" s="19">
        <f>VLOOKUP($A1177,ENERGY!$A1177:$E3867,COLUMN(D1177),0)</f>
        <v>25500</v>
      </c>
      <c r="I1177" s="19">
        <f>VLOOKUP($A1177,ENERGY!$A1177:$E3867,COLUMN(E1177),0)</f>
        <v>8441</v>
      </c>
      <c r="J1177" s="19">
        <f>VLOOKUP($A1177,'HUMAN RESOURCES'!$A1177:$L3867,COLUMN(D1177),0)</f>
        <v>1.0999999999999999E-2</v>
      </c>
      <c r="K1177" s="19">
        <f>VLOOKUP($A1177,'HUMAN RESOURCES'!$A1177:$L3867,COLUMN(E1177),0)</f>
        <v>5.0000000000000001E-3</v>
      </c>
      <c r="L1177" s="19">
        <f>VLOOKUP($A1177,'HUMAN RESOURCES'!$A1177:$L3867,COLUMN(F1177),0)</f>
        <v>83</v>
      </c>
      <c r="M1177" s="19">
        <f>VLOOKUP($A1177,'HUMAN RESOURCES'!$A1177:$L3867,COLUMN(G1177),0)</f>
        <v>77</v>
      </c>
      <c r="N1177" s="19">
        <f>VLOOKUP($A1177,'HUMAN RESOURCES'!$A1177:$L3867,COLUMN(H1177),0)</f>
        <v>0.17399999999999999</v>
      </c>
      <c r="O1177" s="19">
        <f>VLOOKUP($A1177,'HUMAN RESOURCES'!$A1177:$L3867,COLUMN(I1177),0)</f>
        <v>0.67300000000000004</v>
      </c>
      <c r="P1177" s="19">
        <f>VLOOKUP($A1177,'HUMAN RESOURCES'!$A1177:$L3867,COLUMN(J1177),0)</f>
        <v>0.153</v>
      </c>
      <c r="Q1177" s="19">
        <f>VLOOKUP($A1177,'HUMAN RESOURCES'!$A1177:$L3867,COLUMN(K1177),0)</f>
        <v>7184250</v>
      </c>
      <c r="R1177" s="19">
        <f>VLOOKUP($A1177,'HUMAN RESOURCES'!$A1177:$L3867,COLUMN(L1177),0)</f>
        <v>0.73299999999999998</v>
      </c>
      <c r="S1177" s="19">
        <f>VLOOKUP($A1177,TOURISM!$A1176:$E3866, COLUMN(D1177),0)</f>
        <v>8988000000</v>
      </c>
      <c r="T1177" s="19">
        <f>VLOOKUP($A1177,TOURISM!$A1176:$E3866, COLUMN(E1177),0)</f>
        <v>7360000000</v>
      </c>
      <c r="U1177" s="19">
        <f>VLOOKUP($A1177,BUSINESS!$A1177:$I3867, COLUMN(H1177),0)</f>
        <v>0.47099999999999997</v>
      </c>
      <c r="V1177" s="19">
        <f>VLOOKUP($A1177,BUSINESS!$A1177:$I3867, COLUMN(I1177),0)</f>
        <v>0.64700000000000002</v>
      </c>
    </row>
    <row r="1178" spans="1:22" ht="15" x14ac:dyDescent="0.25">
      <c r="A1178" s="14" t="s">
        <v>161</v>
      </c>
      <c r="B1178" s="15" t="s">
        <v>207</v>
      </c>
      <c r="C1178" s="16" t="s">
        <v>61</v>
      </c>
      <c r="D1178" s="17">
        <v>267000000000</v>
      </c>
      <c r="E1178" s="18">
        <v>4.9000000000000002E-2</v>
      </c>
      <c r="F1178" s="18">
        <v>196</v>
      </c>
      <c r="G1178" s="19">
        <v>0.12</v>
      </c>
      <c r="H1178" s="19">
        <f>VLOOKUP($A1178,ENERGY!$A1178:$E3868,COLUMN(D1178),0)</f>
        <v>115701</v>
      </c>
      <c r="I1178" s="19">
        <f>VLOOKUP($A1178,ENERGY!$A1178:$E3868,COLUMN(E1178),0)</f>
        <v>8441</v>
      </c>
      <c r="J1178" s="19">
        <f>VLOOKUP($A1178,'HUMAN RESOURCES'!$A1178:$L3868,COLUMN(D1178),0)</f>
        <v>2.1000000000000001E-2</v>
      </c>
      <c r="K1178" s="19">
        <f>VLOOKUP($A1178,'HUMAN RESOURCES'!$A1178:$L3868,COLUMN(E1178),0)</f>
        <v>3.4000000000000002E-2</v>
      </c>
      <c r="L1178" s="19">
        <f>VLOOKUP($A1178,'HUMAN RESOURCES'!$A1178:$L3868,COLUMN(F1178),0)</f>
        <v>74</v>
      </c>
      <c r="M1178" s="19">
        <f>VLOOKUP($A1178,'HUMAN RESOURCES'!$A1178:$L3868,COLUMN(G1178),0)</f>
        <v>66</v>
      </c>
      <c r="N1178" s="19">
        <f>VLOOKUP($A1178,'HUMAN RESOURCES'!$A1178:$L3868,COLUMN(H1178),0)</f>
        <v>0.307</v>
      </c>
      <c r="O1178" s="19">
        <f>VLOOKUP($A1178,'HUMAN RESOURCES'!$A1178:$L3868,COLUMN(I1178),0)</f>
        <v>0.63400000000000001</v>
      </c>
      <c r="P1178" s="19">
        <f>VLOOKUP($A1178,'HUMAN RESOURCES'!$A1178:$L3868,COLUMN(J1178),0)</f>
        <v>0.06</v>
      </c>
      <c r="Q1178" s="19">
        <f>VLOOKUP($A1178,'HUMAN RESOURCES'!$A1178:$L3868,COLUMN(K1178),0)</f>
        <v>63174483</v>
      </c>
      <c r="R1178" s="19">
        <f>VLOOKUP($A1178,'HUMAN RESOURCES'!$A1178:$L3868,COLUMN(L1178),0)</f>
        <v>0.64700000000000002</v>
      </c>
      <c r="S1178" s="19">
        <f>VLOOKUP($A1178,TOURISM!$A1177:$E3867, COLUMN(D1178),0)</f>
        <v>7636000000</v>
      </c>
      <c r="T1178" s="19">
        <f>VLOOKUP($A1178,TOURISM!$A1177:$E3867, COLUMN(E1178),0)</f>
        <v>1713000000</v>
      </c>
      <c r="U1178" s="19">
        <f>VLOOKUP($A1178,BUSINESS!$A1178:$I3868, COLUMN(H1178),0)</f>
        <v>3.7999999999999999E-2</v>
      </c>
      <c r="V1178" s="19">
        <f>VLOOKUP($A1178,BUSINESS!$A1178:$I3868, COLUMN(I1178),0)</f>
        <v>0.255</v>
      </c>
    </row>
    <row r="1179" spans="1:22" ht="15" x14ac:dyDescent="0.25">
      <c r="A1179" s="14" t="s">
        <v>161</v>
      </c>
      <c r="B1179" s="15" t="s">
        <v>208</v>
      </c>
      <c r="C1179" s="16" t="s">
        <v>61</v>
      </c>
      <c r="D1179" s="17">
        <v>31261527363</v>
      </c>
      <c r="E1179" s="18">
        <v>5.6000000000000001E-2</v>
      </c>
      <c r="F1179" s="18">
        <v>36</v>
      </c>
      <c r="G1179" s="18">
        <v>0.41499999999999998</v>
      </c>
      <c r="H1179" s="19">
        <f>VLOOKUP($A1179,ENERGY!$A1179:$E3869,COLUMN(D1179),0)</f>
        <v>14338</v>
      </c>
      <c r="I1179" s="19">
        <f>VLOOKUP($A1179,ENERGY!$A1179:$E3869,COLUMN(E1179),0)</f>
        <v>8441</v>
      </c>
      <c r="J1179" s="19">
        <f>VLOOKUP($A1179,'HUMAN RESOURCES'!$A1179:$L3869,COLUMN(D1179),0)</f>
        <v>8.0000000000000002E-3</v>
      </c>
      <c r="K1179" s="19">
        <f>VLOOKUP($A1179,'HUMAN RESOURCES'!$A1179:$L3869,COLUMN(E1179),0)</f>
        <v>1.6E-2</v>
      </c>
      <c r="L1179" s="19">
        <f>VLOOKUP($A1179,'HUMAN RESOURCES'!$A1179:$L3869,COLUMN(F1179),0)</f>
        <v>74</v>
      </c>
      <c r="M1179" s="19">
        <f>VLOOKUP($A1179,'HUMAN RESOURCES'!$A1179:$L3869,COLUMN(G1179),0)</f>
        <v>62</v>
      </c>
      <c r="N1179" s="19">
        <f>VLOOKUP($A1179,'HUMAN RESOURCES'!$A1179:$L3869,COLUMN(H1179),0)</f>
        <v>0.17499999999999999</v>
      </c>
      <c r="O1179" s="19">
        <f>VLOOKUP($A1179,'HUMAN RESOURCES'!$A1179:$L3869,COLUMN(I1179),0)</f>
        <v>0.68799999999999994</v>
      </c>
      <c r="P1179" s="19">
        <f>VLOOKUP($A1179,'HUMAN RESOURCES'!$A1179:$L3869,COLUMN(J1179),0)</f>
        <v>0.13800000000000001</v>
      </c>
      <c r="Q1179" s="19">
        <f>VLOOKUP($A1179,'HUMAN RESOURCES'!$A1179:$L3869,COLUMN(K1179),0)</f>
        <v>49175848</v>
      </c>
      <c r="R1179" s="19">
        <f>VLOOKUP($A1179,'HUMAN RESOURCES'!$A1179:$L3869,COLUMN(L1179),0)</f>
        <v>0.67100000000000004</v>
      </c>
      <c r="S1179" s="19">
        <f>VLOOKUP($A1179,TOURISM!$A1178:$E3868, COLUMN(D1179),0)</f>
        <v>563000000</v>
      </c>
      <c r="T1179" s="19">
        <f>VLOOKUP($A1179,TOURISM!$A1178:$E3868, COLUMN(E1179),0)</f>
        <v>561000000</v>
      </c>
      <c r="U1179" s="19">
        <f>VLOOKUP($A1179,BUSINESS!$A1179:$I3869, COLUMN(H1179),0)</f>
        <v>7.0000000000000001E-3</v>
      </c>
      <c r="V1179" s="19">
        <f>VLOOKUP($A1179,BUSINESS!$A1179:$I3869, COLUMN(I1179),0)</f>
        <v>1.7000000000000001E-2</v>
      </c>
    </row>
    <row r="1180" spans="1:22" ht="15" x14ac:dyDescent="0.25">
      <c r="A1180" s="14" t="s">
        <v>161</v>
      </c>
      <c r="B1180" s="15" t="s">
        <v>209</v>
      </c>
      <c r="C1180" s="16" t="s">
        <v>61</v>
      </c>
      <c r="D1180" s="17">
        <v>1490000000000</v>
      </c>
      <c r="E1180" s="18">
        <v>7.0000000000000007E-2</v>
      </c>
      <c r="F1180" s="18">
        <v>1761</v>
      </c>
      <c r="G1180" s="18">
        <v>0.06</v>
      </c>
      <c r="H1180" s="19">
        <f>VLOOKUP($A1180,ENERGY!$A1180:$E3870,COLUMN(D1180),0)</f>
        <v>192381</v>
      </c>
      <c r="I1180" s="19">
        <f>VLOOKUP($A1180,ENERGY!$A1180:$E3870,COLUMN(E1180),0)</f>
        <v>8441</v>
      </c>
      <c r="J1180" s="19">
        <f>VLOOKUP($A1180,'HUMAN RESOURCES'!$A1180:$L3870,COLUMN(D1180),0)</f>
        <v>1.2E-2</v>
      </c>
      <c r="K1180" s="19">
        <f>VLOOKUP($A1180,'HUMAN RESOURCES'!$A1180:$L3870,COLUMN(E1180),0)</f>
        <v>6.0000000000000001E-3</v>
      </c>
      <c r="L1180" s="19">
        <f>VLOOKUP($A1180,'HUMAN RESOURCES'!$A1180:$L3870,COLUMN(F1180),0)</f>
        <v>80</v>
      </c>
      <c r="M1180" s="19">
        <f>VLOOKUP($A1180,'HUMAN RESOURCES'!$A1180:$L3870,COLUMN(G1180),0)</f>
        <v>75</v>
      </c>
      <c r="N1180" s="19">
        <f>VLOOKUP($A1180,'HUMAN RESOURCES'!$A1180:$L3870,COLUMN(H1180),0)</f>
        <v>0.19</v>
      </c>
      <c r="O1180" s="19">
        <f>VLOOKUP($A1180,'HUMAN RESOURCES'!$A1180:$L3870,COLUMN(I1180),0)</f>
        <v>0.65200000000000002</v>
      </c>
      <c r="P1180" s="19">
        <f>VLOOKUP($A1180,'HUMAN RESOURCES'!$A1180:$L3870,COLUMN(J1180),0)</f>
        <v>0.158</v>
      </c>
      <c r="Q1180" s="19">
        <f>VLOOKUP($A1180,'HUMAN RESOURCES'!$A1180:$L3870,COLUMN(K1180),0)</f>
        <v>58892514</v>
      </c>
      <c r="R1180" s="19">
        <f>VLOOKUP($A1180,'HUMAN RESOURCES'!$A1180:$L3870,COLUMN(L1180),0)</f>
        <v>0.78700000000000003</v>
      </c>
      <c r="S1180" s="19">
        <f>VLOOKUP($A1180,TOURISM!$A1179:$E3869, COLUMN(D1180),0)</f>
        <v>29978000000</v>
      </c>
      <c r="T1180" s="19">
        <f>VLOOKUP($A1180,TOURISM!$A1179:$E3869, COLUMN(E1180),0)</f>
        <v>47009000000</v>
      </c>
      <c r="U1180" s="19">
        <f>VLOOKUP($A1180,BUSINESS!$A1180:$I3870, COLUMN(H1180),0)</f>
        <v>0.26800000000000002</v>
      </c>
      <c r="V1180" s="19">
        <f>VLOOKUP($A1180,BUSINESS!$A1180:$I3870, COLUMN(I1180),0)</f>
        <v>0.73699999999999999</v>
      </c>
    </row>
    <row r="1181" spans="1:22" ht="15" x14ac:dyDescent="0.25">
      <c r="A1181" s="14" t="s">
        <v>161</v>
      </c>
      <c r="B1181" s="15" t="s">
        <v>162</v>
      </c>
      <c r="C1181" s="16" t="s">
        <v>114</v>
      </c>
      <c r="D1181" s="17">
        <v>4091020249</v>
      </c>
      <c r="E1181" s="18">
        <v>0.06</v>
      </c>
      <c r="F1181" s="18">
        <v>75</v>
      </c>
      <c r="G1181" s="18">
        <v>0.19700000000000001</v>
      </c>
      <c r="H1181" s="19">
        <f>VLOOKUP($A1181,ENERGY!$A1181:$E3871,COLUMN(D1181),0)</f>
        <v>2173</v>
      </c>
      <c r="I1181" s="19">
        <f>VLOOKUP($A1181,ENERGY!$A1181:$E3871,COLUMN(E1181),0)</f>
        <v>8441</v>
      </c>
      <c r="J1181" s="19">
        <f>VLOOKUP($A1181,'HUMAN RESOURCES'!$A1181:$L3871,COLUMN(D1181),0)</f>
        <v>1.7999999999999999E-2</v>
      </c>
      <c r="K1181" s="19">
        <f>VLOOKUP($A1181,'HUMAN RESOURCES'!$A1181:$L3871,COLUMN(E1181),0)</f>
        <v>2.1999999999999999E-2</v>
      </c>
      <c r="L1181" s="19">
        <f>VLOOKUP($A1181,'HUMAN RESOURCES'!$A1181:$L3871,COLUMN(F1181),0)</f>
        <v>78</v>
      </c>
      <c r="M1181" s="19">
        <f>VLOOKUP($A1181,'HUMAN RESOURCES'!$A1181:$L3871,COLUMN(G1181),0)</f>
        <v>72</v>
      </c>
      <c r="N1181" s="19">
        <f>VLOOKUP($A1181,'HUMAN RESOURCES'!$A1181:$L3871,COLUMN(H1181),0)</f>
        <v>0.29699999999999999</v>
      </c>
      <c r="O1181" s="19">
        <f>VLOOKUP($A1181,'HUMAN RESOURCES'!$A1181:$L3871,COLUMN(I1181),0)</f>
        <v>0.63200000000000001</v>
      </c>
      <c r="P1181" s="19">
        <f>VLOOKUP($A1181,'HUMAN RESOURCES'!$A1181:$L3871,COLUMN(J1181),0)</f>
        <v>7.0999999999999994E-2</v>
      </c>
      <c r="Q1181" s="19">
        <f>VLOOKUP($A1181,'HUMAN RESOURCES'!$A1181:$L3871,COLUMN(K1181),0)</f>
        <v>3064111</v>
      </c>
      <c r="R1181" s="19">
        <f>VLOOKUP($A1181,'HUMAN RESOURCES'!$A1181:$L3871,COLUMN(L1181),0)</f>
        <v>0.42399999999999999</v>
      </c>
      <c r="S1181" s="19">
        <f>VLOOKUP($A1181,TOURISM!$A1180:$E3870, COLUMN(D1181),0)</f>
        <v>451000000</v>
      </c>
      <c r="T1181" s="19">
        <f>VLOOKUP($A1181,TOURISM!$A1180:$E3870, COLUMN(E1181),0)</f>
        <v>269000000</v>
      </c>
      <c r="U1181" s="19">
        <f>VLOOKUP($A1181,BUSINESS!$A1181:$I3871, COLUMN(H1181),0)</f>
        <v>3.0000000000000001E-3</v>
      </c>
      <c r="V1181" s="19">
        <f>VLOOKUP($A1181,BUSINESS!$A1181:$I3871, COLUMN(I1181),0)</f>
        <v>0.11899999999999999</v>
      </c>
    </row>
    <row r="1182" spans="1:22" ht="15" x14ac:dyDescent="0.25">
      <c r="A1182" s="14" t="s">
        <v>161</v>
      </c>
      <c r="B1182" s="15" t="s">
        <v>163</v>
      </c>
      <c r="C1182" s="16" t="s">
        <v>114</v>
      </c>
      <c r="D1182" s="17">
        <v>1133644295</v>
      </c>
      <c r="E1182" s="18">
        <v>6.2E-2</v>
      </c>
      <c r="F1182" s="18">
        <v>1330</v>
      </c>
      <c r="G1182" s="19">
        <v>0.12</v>
      </c>
      <c r="H1182" s="19">
        <f>VLOOKUP($A1182,ENERGY!$A1182:$E3872,COLUMN(D1182),0)</f>
        <v>14338</v>
      </c>
      <c r="I1182" s="19">
        <f>VLOOKUP($A1182,ENERGY!$A1182:$E3872,COLUMN(E1182),0)</f>
        <v>8441</v>
      </c>
      <c r="J1182" s="19">
        <f>VLOOKUP($A1182,'HUMAN RESOURCES'!$A1182:$L3872,COLUMN(D1182),0)</f>
        <v>1.2E-2</v>
      </c>
      <c r="K1182" s="19">
        <f>VLOOKUP($A1182,'HUMAN RESOURCES'!$A1182:$L3872,COLUMN(E1182),0)</f>
        <v>4.0000000000000001E-3</v>
      </c>
      <c r="L1182" s="19">
        <f>VLOOKUP($A1182,'HUMAN RESOURCES'!$A1182:$L3872,COLUMN(F1182),0)</f>
        <v>71.105000000000004</v>
      </c>
      <c r="M1182" s="19">
        <f>VLOOKUP($A1182,'HUMAN RESOURCES'!$A1182:$L3872,COLUMN(G1182),0)</f>
        <v>66.415000000000006</v>
      </c>
      <c r="N1182" s="19">
        <f>VLOOKUP($A1182,'HUMAN RESOURCES'!$A1182:$L3872,COLUMN(H1182),0)</f>
        <v>0.30299999999999999</v>
      </c>
      <c r="O1182" s="19">
        <f>VLOOKUP($A1182,'HUMAN RESOURCES'!$A1182:$L3872,COLUMN(I1182),0)</f>
        <v>0.623</v>
      </c>
      <c r="P1182" s="19">
        <f>VLOOKUP($A1182,'HUMAN RESOURCES'!$A1182:$L3872,COLUMN(J1182),0)</f>
        <v>7.2999999999999995E-2</v>
      </c>
      <c r="Q1182" s="19">
        <f>VLOOKUP($A1182,'HUMAN RESOURCES'!$A1182:$L3872,COLUMN(K1182),0)</f>
        <v>68000</v>
      </c>
      <c r="R1182" s="19">
        <f>VLOOKUP($A1182,'HUMAN RESOURCES'!$A1182:$L3872,COLUMN(L1182),0)</f>
        <v>0.92100000000000004</v>
      </c>
      <c r="S1182" s="19">
        <f>VLOOKUP($A1182,TOURISM!$A1181:$E3871, COLUMN(D1182),0)</f>
        <v>2478709140</v>
      </c>
      <c r="T1182" s="19">
        <f>VLOOKUP($A1182,TOURISM!$A1181:$E3871, COLUMN(E1182),0)</f>
        <v>448000000</v>
      </c>
      <c r="U1182" s="19">
        <f>VLOOKUP($A1182,BUSINESS!$A1182:$I3872, COLUMN(H1182),0)</f>
        <v>0.129</v>
      </c>
      <c r="V1182" s="19">
        <f>VLOOKUP($A1182,BUSINESS!$A1182:$I3872, COLUMN(I1182),0)</f>
        <v>0.433</v>
      </c>
    </row>
    <row r="1183" spans="1:22" ht="15" x14ac:dyDescent="0.25">
      <c r="A1183" s="14" t="s">
        <v>161</v>
      </c>
      <c r="B1183" s="15" t="s">
        <v>164</v>
      </c>
      <c r="C1183" s="16" t="s">
        <v>114</v>
      </c>
      <c r="D1183" s="17">
        <v>192000000000</v>
      </c>
      <c r="E1183" s="18">
        <v>0.1</v>
      </c>
      <c r="F1183" s="18">
        <v>2403</v>
      </c>
      <c r="G1183" s="19">
        <v>0.12</v>
      </c>
      <c r="H1183" s="19">
        <f>VLOOKUP($A1183,ENERGY!$A1183:$E3873,COLUMN(D1183),0)</f>
        <v>33019</v>
      </c>
      <c r="I1183" s="19">
        <f>VLOOKUP($A1183,ENERGY!$A1183:$E3873,COLUMN(E1183),0)</f>
        <v>8441</v>
      </c>
      <c r="J1183" s="19">
        <f>VLOOKUP($A1183,'HUMAN RESOURCES'!$A1183:$L3873,COLUMN(D1183),0)</f>
        <v>8.9999999999999993E-3</v>
      </c>
      <c r="K1183" s="19">
        <f>VLOOKUP($A1183,'HUMAN RESOURCES'!$A1183:$L3873,COLUMN(E1183),0)</f>
        <v>5.0000000000000001E-3</v>
      </c>
      <c r="L1183" s="19">
        <f>VLOOKUP($A1183,'HUMAN RESOURCES'!$A1183:$L3873,COLUMN(F1183),0)</f>
        <v>82</v>
      </c>
      <c r="M1183" s="19">
        <f>VLOOKUP($A1183,'HUMAN RESOURCES'!$A1183:$L3873,COLUMN(G1183),0)</f>
        <v>76</v>
      </c>
      <c r="N1183" s="19">
        <f>VLOOKUP($A1183,'HUMAN RESOURCES'!$A1183:$L3873,COLUMN(H1183),0)</f>
        <v>0.16800000000000001</v>
      </c>
      <c r="O1183" s="19">
        <f>VLOOKUP($A1183,'HUMAN RESOURCES'!$A1183:$L3873,COLUMN(I1183),0)</f>
        <v>0.67600000000000005</v>
      </c>
      <c r="P1183" s="19">
        <f>VLOOKUP($A1183,'HUMAN RESOURCES'!$A1183:$L3873,COLUMN(J1183),0)</f>
        <v>0.156</v>
      </c>
      <c r="Q1183" s="19">
        <f>VLOOKUP($A1183,'HUMAN RESOURCES'!$A1183:$L3873,COLUMN(K1183),0)</f>
        <v>8042293</v>
      </c>
      <c r="R1183" s="19">
        <f>VLOOKUP($A1183,'HUMAN RESOURCES'!$A1183:$L3873,COLUMN(L1183),0)</f>
        <v>0.65800000000000003</v>
      </c>
      <c r="S1183" s="19">
        <f>VLOOKUP($A1183,TOURISM!$A1182:$E3872, COLUMN(D1183),0)</f>
        <v>11511000000</v>
      </c>
      <c r="T1183" s="19">
        <f>VLOOKUP($A1183,TOURISM!$A1182:$E3872, COLUMN(E1183),0)</f>
        <v>7408000000</v>
      </c>
      <c r="U1183" s="19">
        <f>VLOOKUP($A1183,BUSINESS!$A1183:$I3873, COLUMN(H1183),0)</f>
        <v>0.39200000000000002</v>
      </c>
      <c r="V1183" s="19">
        <f>VLOOKUP($A1183,BUSINESS!$A1183:$I3873, COLUMN(I1183),0)</f>
        <v>0.81299999999999994</v>
      </c>
    </row>
    <row r="1184" spans="1:22" ht="15" x14ac:dyDescent="0.25">
      <c r="A1184" s="14" t="s">
        <v>161</v>
      </c>
      <c r="B1184" s="15" t="s">
        <v>165</v>
      </c>
      <c r="C1184" s="16" t="s">
        <v>114</v>
      </c>
      <c r="D1184" s="17">
        <v>12736856485</v>
      </c>
      <c r="E1184" s="18">
        <v>6.0999999999999999E-2</v>
      </c>
      <c r="F1184" s="18">
        <v>64</v>
      </c>
      <c r="G1184" s="18">
        <v>0.67700000000000005</v>
      </c>
      <c r="H1184" s="19">
        <f>VLOOKUP($A1184,ENERGY!$A1184:$E3874,COLUMN(D1184),0)</f>
        <v>29501</v>
      </c>
      <c r="I1184" s="19">
        <f>VLOOKUP($A1184,ENERGY!$A1184:$E3874,COLUMN(E1184),0)</f>
        <v>8441</v>
      </c>
      <c r="J1184" s="19">
        <f>VLOOKUP($A1184,'HUMAN RESOURCES'!$A1184:$L3874,COLUMN(D1184),0)</f>
        <v>8.9999999999999993E-3</v>
      </c>
      <c r="K1184" s="19">
        <f>VLOOKUP($A1184,'HUMAN RESOURCES'!$A1184:$L3874,COLUMN(E1184),0)</f>
        <v>0.01</v>
      </c>
      <c r="L1184" s="19">
        <f>VLOOKUP($A1184,'HUMAN RESOURCES'!$A1184:$L3874,COLUMN(F1184),0)</f>
        <v>75</v>
      </c>
      <c r="M1184" s="19">
        <f>VLOOKUP($A1184,'HUMAN RESOURCES'!$A1184:$L3874,COLUMN(G1184),0)</f>
        <v>63</v>
      </c>
      <c r="N1184" s="19">
        <f>VLOOKUP($A1184,'HUMAN RESOURCES'!$A1184:$L3874,COLUMN(H1184),0)</f>
        <v>0.17899999999999999</v>
      </c>
      <c r="O1184" s="19">
        <f>VLOOKUP($A1184,'HUMAN RESOURCES'!$A1184:$L3874,COLUMN(I1184),0)</f>
        <v>0.68400000000000005</v>
      </c>
      <c r="P1184" s="19">
        <f>VLOOKUP($A1184,'HUMAN RESOURCES'!$A1184:$L3874,COLUMN(J1184),0)</f>
        <v>0.13700000000000001</v>
      </c>
      <c r="Q1184" s="19">
        <f>VLOOKUP($A1184,'HUMAN RESOURCES'!$A1184:$L3874,COLUMN(K1184),0)</f>
        <v>9928000</v>
      </c>
      <c r="R1184" s="19">
        <f>VLOOKUP($A1184,'HUMAN RESOURCES'!$A1184:$L3874,COLUMN(L1184),0)</f>
        <v>0.70499999999999996</v>
      </c>
      <c r="S1184" s="19">
        <f>VLOOKUP($A1184,TOURISM!$A1183:$E3873, COLUMN(D1184),0)</f>
        <v>272000000</v>
      </c>
      <c r="T1184" s="19">
        <f>VLOOKUP($A1184,TOURISM!$A1183:$E3873, COLUMN(E1184),0)</f>
        <v>486000000</v>
      </c>
      <c r="U1184" s="19">
        <f>VLOOKUP($A1184,BUSINESS!$A1184:$I3874, COLUMN(H1184),0)</f>
        <v>4.2999999999999997E-2</v>
      </c>
      <c r="V1184" s="19">
        <f>VLOOKUP($A1184,BUSINESS!$A1184:$I3874, COLUMN(I1184),0)</f>
        <v>1.4E-2</v>
      </c>
    </row>
    <row r="1185" spans="1:22" ht="15" x14ac:dyDescent="0.25">
      <c r="A1185" s="14" t="s">
        <v>161</v>
      </c>
      <c r="B1185" s="15" t="s">
        <v>166</v>
      </c>
      <c r="C1185" s="16" t="s">
        <v>114</v>
      </c>
      <c r="D1185" s="17">
        <v>233000000000</v>
      </c>
      <c r="E1185" s="18">
        <v>8.1000000000000003E-2</v>
      </c>
      <c r="F1185" s="18">
        <v>1845</v>
      </c>
      <c r="G1185" s="18">
        <v>0.08</v>
      </c>
      <c r="H1185" s="19">
        <f>VLOOKUP($A1185,ENERGY!$A1185:$E3875,COLUMN(D1185),0)</f>
        <v>59094</v>
      </c>
      <c r="I1185" s="19">
        <f>VLOOKUP($A1185,ENERGY!$A1185:$E3875,COLUMN(E1185),0)</f>
        <v>8441</v>
      </c>
      <c r="J1185" s="19">
        <f>VLOOKUP($A1185,'HUMAN RESOURCES'!$A1185:$L3875,COLUMN(D1185),0)</f>
        <v>1.0999999999999999E-2</v>
      </c>
      <c r="K1185" s="19">
        <f>VLOOKUP($A1185,'HUMAN RESOURCES'!$A1185:$L3875,COLUMN(E1185),0)</f>
        <v>5.0000000000000001E-3</v>
      </c>
      <c r="L1185" s="19">
        <f>VLOOKUP($A1185,'HUMAN RESOURCES'!$A1185:$L3875,COLUMN(F1185),0)</f>
        <v>81</v>
      </c>
      <c r="M1185" s="19">
        <f>VLOOKUP($A1185,'HUMAN RESOURCES'!$A1185:$L3875,COLUMN(G1185),0)</f>
        <v>75</v>
      </c>
      <c r="N1185" s="19">
        <f>VLOOKUP($A1185,'HUMAN RESOURCES'!$A1185:$L3875,COLUMN(H1185),0)</f>
        <v>0.17499999999999999</v>
      </c>
      <c r="O1185" s="19">
        <f>VLOOKUP($A1185,'HUMAN RESOURCES'!$A1185:$L3875,COLUMN(I1185),0)</f>
        <v>0.65500000000000003</v>
      </c>
      <c r="P1185" s="19">
        <f>VLOOKUP($A1185,'HUMAN RESOURCES'!$A1185:$L3875,COLUMN(J1185),0)</f>
        <v>0.17</v>
      </c>
      <c r="Q1185" s="19">
        <f>VLOOKUP($A1185,'HUMAN RESOURCES'!$A1185:$L3875,COLUMN(K1185),0)</f>
        <v>10286570</v>
      </c>
      <c r="R1185" s="19">
        <f>VLOOKUP($A1185,'HUMAN RESOURCES'!$A1185:$L3875,COLUMN(L1185),0)</f>
        <v>0.97199999999999998</v>
      </c>
      <c r="S1185" s="19">
        <f>VLOOKUP($A1185,TOURISM!$A1184:$E3874, COLUMN(D1185),0)</f>
        <v>8304000000</v>
      </c>
      <c r="T1185" s="19">
        <f>VLOOKUP($A1185,TOURISM!$A1184:$E3874, COLUMN(E1185),0)</f>
        <v>10878000000</v>
      </c>
      <c r="U1185" s="19">
        <f>VLOOKUP($A1185,BUSINESS!$A1185:$I3875, COLUMN(H1185),0)</f>
        <v>0.313</v>
      </c>
      <c r="V1185" s="19">
        <f>VLOOKUP($A1185,BUSINESS!$A1185:$I3875, COLUMN(I1185),0)</f>
        <v>0.747</v>
      </c>
    </row>
    <row r="1186" spans="1:22" ht="15" x14ac:dyDescent="0.25">
      <c r="A1186" s="14" t="s">
        <v>161</v>
      </c>
      <c r="B1186" s="15" t="s">
        <v>167</v>
      </c>
      <c r="C1186" s="16" t="s">
        <v>114</v>
      </c>
      <c r="D1186" s="17">
        <v>5505984456</v>
      </c>
      <c r="E1186" s="18">
        <v>7.0999999999999994E-2</v>
      </c>
      <c r="F1186" s="18">
        <v>103</v>
      </c>
      <c r="G1186" s="18">
        <v>0.30499999999999999</v>
      </c>
      <c r="H1186" s="19">
        <f>VLOOKUP($A1186,ENERGY!$A1186:$E3876,COLUMN(D1186),0)</f>
        <v>7095</v>
      </c>
      <c r="I1186" s="19">
        <f>VLOOKUP($A1186,ENERGY!$A1186:$E3876,COLUMN(E1186),0)</f>
        <v>8441</v>
      </c>
      <c r="J1186" s="19">
        <f>VLOOKUP($A1186,'HUMAN RESOURCES'!$A1186:$L3876,COLUMN(D1186),0)</f>
        <v>0.01</v>
      </c>
      <c r="K1186" s="19">
        <f>VLOOKUP($A1186,'HUMAN RESOURCES'!$A1186:$L3876,COLUMN(E1186),0)</f>
        <v>8.0000000000000002E-3</v>
      </c>
      <c r="L1186" s="19">
        <f>VLOOKUP($A1186,'HUMAN RESOURCES'!$A1186:$L3876,COLUMN(F1186),0)</f>
        <v>77</v>
      </c>
      <c r="M1186" s="19">
        <f>VLOOKUP($A1186,'HUMAN RESOURCES'!$A1186:$L3876,COLUMN(G1186),0)</f>
        <v>73</v>
      </c>
      <c r="N1186" s="19">
        <f>VLOOKUP($A1186,'HUMAN RESOURCES'!$A1186:$L3876,COLUMN(H1186),0)</f>
        <v>0.19900000000000001</v>
      </c>
      <c r="O1186" s="19">
        <f>VLOOKUP($A1186,'HUMAN RESOURCES'!$A1186:$L3876,COLUMN(I1186),0)</f>
        <v>0.68899999999999995</v>
      </c>
      <c r="P1186" s="19">
        <f>VLOOKUP($A1186,'HUMAN RESOURCES'!$A1186:$L3876,COLUMN(J1186),0)</f>
        <v>0.112</v>
      </c>
      <c r="Q1186" s="19">
        <f>VLOOKUP($A1186,'HUMAN RESOURCES'!$A1186:$L3876,COLUMN(K1186),0)</f>
        <v>3879353</v>
      </c>
      <c r="R1186" s="19">
        <f>VLOOKUP($A1186,'HUMAN RESOURCES'!$A1186:$L3876,COLUMN(L1186),0)</f>
        <v>0.39300000000000002</v>
      </c>
      <c r="S1186" s="19">
        <f>VLOOKUP($A1186,TOURISM!$A1185:$E3875, COLUMN(D1186),0)</f>
        <v>279000000</v>
      </c>
      <c r="T1186" s="19">
        <f>VLOOKUP($A1186,TOURISM!$A1185:$E3875, COLUMN(E1186),0)</f>
        <v>96000000</v>
      </c>
      <c r="U1186" s="19">
        <f>VLOOKUP($A1186,BUSINESS!$A1186:$I3876, COLUMN(H1186),0)</f>
        <v>1.2E-2</v>
      </c>
      <c r="V1186" s="19">
        <f>VLOOKUP($A1186,BUSINESS!$A1186:$I3876, COLUMN(I1186),0)</f>
        <v>0.115</v>
      </c>
    </row>
    <row r="1187" spans="1:22" ht="15" x14ac:dyDescent="0.25">
      <c r="A1187" s="14" t="s">
        <v>161</v>
      </c>
      <c r="B1187" s="15" t="s">
        <v>168</v>
      </c>
      <c r="C1187" s="16" t="s">
        <v>114</v>
      </c>
      <c r="D1187" s="17">
        <v>12903546765</v>
      </c>
      <c r="E1187" s="18">
        <v>6.2E-2</v>
      </c>
      <c r="F1187" s="18">
        <v>98</v>
      </c>
      <c r="G1187" s="18">
        <v>0.113</v>
      </c>
      <c r="H1187" s="19">
        <f>VLOOKUP($A1187,ENERGY!$A1187:$E3877,COLUMN(D1187),0)</f>
        <v>19216</v>
      </c>
      <c r="I1187" s="19">
        <f>VLOOKUP($A1187,ENERGY!$A1187:$E3877,COLUMN(E1187),0)</f>
        <v>8441</v>
      </c>
      <c r="J1187" s="19">
        <f>VLOOKUP($A1187,'HUMAN RESOURCES'!$A1187:$L3877,COLUMN(D1187),0)</f>
        <v>8.9999999999999993E-3</v>
      </c>
      <c r="K1187" s="19">
        <f>VLOOKUP($A1187,'HUMAN RESOURCES'!$A1187:$L3877,COLUMN(E1187),0)</f>
        <v>1.7000000000000001E-2</v>
      </c>
      <c r="L1187" s="19">
        <f>VLOOKUP($A1187,'HUMAN RESOURCES'!$A1187:$L3877,COLUMN(F1187),0)</f>
        <v>75</v>
      </c>
      <c r="M1187" s="19">
        <f>VLOOKUP($A1187,'HUMAN RESOURCES'!$A1187:$L3877,COLUMN(G1187),0)</f>
        <v>69</v>
      </c>
      <c r="N1187" s="19">
        <f>VLOOKUP($A1187,'HUMAN RESOURCES'!$A1187:$L3877,COLUMN(H1187),0)</f>
        <v>0.152</v>
      </c>
      <c r="O1187" s="19">
        <f>VLOOKUP($A1187,'HUMAN RESOURCES'!$A1187:$L3877,COLUMN(I1187),0)</f>
        <v>0.68</v>
      </c>
      <c r="P1187" s="19">
        <f>VLOOKUP($A1187,'HUMAN RESOURCES'!$A1187:$L3877,COLUMN(J1187),0)</f>
        <v>0.16800000000000001</v>
      </c>
      <c r="Q1187" s="19">
        <f>VLOOKUP($A1187,'HUMAN RESOURCES'!$A1187:$L3877,COLUMN(K1187),0)</f>
        <v>8020282</v>
      </c>
      <c r="R1187" s="19">
        <f>VLOOKUP($A1187,'HUMAN RESOURCES'!$A1187:$L3877,COLUMN(L1187),0)</f>
        <v>0.69199999999999995</v>
      </c>
      <c r="S1187" s="19">
        <f>VLOOKUP($A1187,TOURISM!$A1186:$E3876, COLUMN(D1187),0)</f>
        <v>1262000000</v>
      </c>
      <c r="T1187" s="19">
        <f>VLOOKUP($A1187,TOURISM!$A1186:$E3876, COLUMN(E1187),0)</f>
        <v>836000000</v>
      </c>
      <c r="U1187" s="19">
        <f>VLOOKUP($A1187,BUSINESS!$A1187:$I3877, COLUMN(H1187),0)</f>
        <v>7.5999999999999998E-2</v>
      </c>
      <c r="V1187" s="19">
        <f>VLOOKUP($A1187,BUSINESS!$A1187:$I3877, COLUMN(I1187),0)</f>
        <v>0.19500000000000001</v>
      </c>
    </row>
    <row r="1188" spans="1:22" ht="15" x14ac:dyDescent="0.25">
      <c r="A1188" s="14" t="s">
        <v>161</v>
      </c>
      <c r="B1188" s="15" t="s">
        <v>169</v>
      </c>
      <c r="C1188" s="16" t="s">
        <v>114</v>
      </c>
      <c r="D1188" s="17">
        <v>23052044813</v>
      </c>
      <c r="E1188" s="18">
        <v>7.1999999999999995E-2</v>
      </c>
      <c r="F1188" s="18">
        <v>376</v>
      </c>
      <c r="G1188" s="18">
        <v>9.5000000000000001E-2</v>
      </c>
      <c r="H1188" s="19">
        <f>VLOOKUP($A1188,ENERGY!$A1188:$E3878,COLUMN(D1188),0)</f>
        <v>8439</v>
      </c>
      <c r="I1188" s="19">
        <f>VLOOKUP($A1188,ENERGY!$A1188:$E3878,COLUMN(E1188),0)</f>
        <v>8441</v>
      </c>
      <c r="J1188" s="19">
        <f>VLOOKUP($A1188,'HUMAN RESOURCES'!$A1188:$L3878,COLUMN(D1188),0)</f>
        <v>8.9999999999999993E-3</v>
      </c>
      <c r="K1188" s="19">
        <f>VLOOKUP($A1188,'HUMAN RESOURCES'!$A1188:$L3878,COLUMN(E1188),0)</f>
        <v>7.0000000000000001E-3</v>
      </c>
      <c r="L1188" s="19">
        <f>VLOOKUP($A1188,'HUMAN RESOURCES'!$A1188:$L3878,COLUMN(F1188),0)</f>
        <v>78</v>
      </c>
      <c r="M1188" s="19">
        <f>VLOOKUP($A1188,'HUMAN RESOURCES'!$A1188:$L3878,COLUMN(G1188),0)</f>
        <v>71</v>
      </c>
      <c r="N1188" s="19">
        <f>VLOOKUP($A1188,'HUMAN RESOURCES'!$A1188:$L3878,COLUMN(H1188),0)</f>
        <v>0.16900000000000001</v>
      </c>
      <c r="O1188" s="19">
        <f>VLOOKUP($A1188,'HUMAN RESOURCES'!$A1188:$L3878,COLUMN(I1188),0)</f>
        <v>0.67200000000000004</v>
      </c>
      <c r="P1188" s="19">
        <f>VLOOKUP($A1188,'HUMAN RESOURCES'!$A1188:$L3878,COLUMN(J1188),0)</f>
        <v>0.159</v>
      </c>
      <c r="Q1188" s="19">
        <f>VLOOKUP($A1188,'HUMAN RESOURCES'!$A1188:$L3878,COLUMN(K1188),0)</f>
        <v>4440000</v>
      </c>
      <c r="R1188" s="19">
        <f>VLOOKUP($A1188,'HUMAN RESOURCES'!$A1188:$L3878,COLUMN(L1188),0)</f>
        <v>0.55700000000000005</v>
      </c>
      <c r="S1188" s="19">
        <f>VLOOKUP($A1188,TOURISM!$A1187:$E3877, COLUMN(D1188),0)</f>
        <v>3463000000</v>
      </c>
      <c r="T1188" s="19">
        <f>VLOOKUP($A1188,TOURISM!$A1187:$E3877, COLUMN(E1188),0)</f>
        <v>677000000</v>
      </c>
      <c r="U1188" s="19">
        <f>VLOOKUP($A1188,BUSINESS!$A1188:$I3878, COLUMN(H1188),0)</f>
        <v>0.11600000000000001</v>
      </c>
      <c r="V1188" s="19">
        <f>VLOOKUP($A1188,BUSINESS!$A1188:$I3878, COLUMN(I1188),0)</f>
        <v>0.39500000000000002</v>
      </c>
    </row>
    <row r="1189" spans="1:22" ht="15" x14ac:dyDescent="0.25">
      <c r="A1189" s="14" t="s">
        <v>161</v>
      </c>
      <c r="B1189" s="15" t="s">
        <v>170</v>
      </c>
      <c r="C1189" s="16" t="s">
        <v>114</v>
      </c>
      <c r="D1189" s="17">
        <v>9679304971</v>
      </c>
      <c r="E1189" s="18">
        <v>5.8000000000000003E-2</v>
      </c>
      <c r="F1189" s="18">
        <v>776</v>
      </c>
      <c r="G1189" s="18">
        <v>7.4999999999999997E-2</v>
      </c>
      <c r="H1189" s="19">
        <f>VLOOKUP($A1189,ENERGY!$A1189:$E3879,COLUMN(D1189),0)</f>
        <v>2368</v>
      </c>
      <c r="I1189" s="19">
        <f>VLOOKUP($A1189,ENERGY!$A1189:$E3879,COLUMN(E1189),0)</f>
        <v>8441</v>
      </c>
      <c r="J1189" s="19">
        <f>VLOOKUP($A1189,'HUMAN RESOURCES'!$A1189:$L3879,COLUMN(D1189),0)</f>
        <v>1.2999999999999999E-2</v>
      </c>
      <c r="K1189" s="19">
        <f>VLOOKUP($A1189,'HUMAN RESOURCES'!$A1189:$L3879,COLUMN(E1189),0)</f>
        <v>5.0000000000000001E-3</v>
      </c>
      <c r="L1189" s="19">
        <f>VLOOKUP($A1189,'HUMAN RESOURCES'!$A1189:$L3879,COLUMN(F1189),0)</f>
        <v>80</v>
      </c>
      <c r="M1189" s="19">
        <f>VLOOKUP($A1189,'HUMAN RESOURCES'!$A1189:$L3879,COLUMN(G1189),0)</f>
        <v>76</v>
      </c>
      <c r="N1189" s="19">
        <f>VLOOKUP($A1189,'HUMAN RESOURCES'!$A1189:$L3879,COLUMN(H1189),0)</f>
        <v>0.219</v>
      </c>
      <c r="O1189" s="19">
        <f>VLOOKUP($A1189,'HUMAN RESOURCES'!$A1189:$L3879,COLUMN(I1189),0)</f>
        <v>0.67800000000000005</v>
      </c>
      <c r="P1189" s="19">
        <f>VLOOKUP($A1189,'HUMAN RESOURCES'!$A1189:$L3879,COLUMN(J1189),0)</f>
        <v>0.10299999999999999</v>
      </c>
      <c r="Q1189" s="19">
        <f>VLOOKUP($A1189,'HUMAN RESOURCES'!$A1189:$L3879,COLUMN(K1189),0)</f>
        <v>961481</v>
      </c>
      <c r="R1189" s="19">
        <f>VLOOKUP($A1189,'HUMAN RESOURCES'!$A1189:$L3879,COLUMN(L1189),0)</f>
        <v>0.68799999999999994</v>
      </c>
      <c r="S1189" s="19">
        <f>VLOOKUP($A1189,TOURISM!$A1188:$E3878, COLUMN(D1189),0)</f>
        <v>2203000000</v>
      </c>
      <c r="T1189" s="19">
        <f>VLOOKUP($A1189,TOURISM!$A1188:$E3878, COLUMN(E1189),0)</f>
        <v>568000000</v>
      </c>
      <c r="U1189" s="19">
        <f>VLOOKUP($A1189,BUSINESS!$A1189:$I3879, COLUMN(H1189),0)</f>
        <v>0.188</v>
      </c>
      <c r="V1189" s="19">
        <f>VLOOKUP($A1189,BUSINESS!$A1189:$I3879, COLUMN(I1189),0)</f>
        <v>0.32700000000000001</v>
      </c>
    </row>
    <row r="1190" spans="1:22" ht="15" x14ac:dyDescent="0.25">
      <c r="A1190" s="14" t="s">
        <v>161</v>
      </c>
      <c r="B1190" s="15" t="s">
        <v>171</v>
      </c>
      <c r="C1190" s="16" t="s">
        <v>114</v>
      </c>
      <c r="D1190" s="17">
        <v>64375288107</v>
      </c>
      <c r="E1190" s="18">
        <v>6.4000000000000001E-2</v>
      </c>
      <c r="F1190" s="18">
        <v>403</v>
      </c>
      <c r="G1190" s="18">
        <v>7.1999999999999995E-2</v>
      </c>
      <c r="H1190" s="19">
        <f>VLOOKUP($A1190,ENERGY!$A1190:$E3880,COLUMN(D1190),0)</f>
        <v>43429</v>
      </c>
      <c r="I1190" s="19">
        <f>VLOOKUP($A1190,ENERGY!$A1190:$E3880,COLUMN(E1190),0)</f>
        <v>8441</v>
      </c>
      <c r="J1190" s="19">
        <f>VLOOKUP($A1190,'HUMAN RESOURCES'!$A1190:$L3880,COLUMN(D1190),0)</f>
        <v>8.9999999999999993E-3</v>
      </c>
      <c r="K1190" s="19">
        <f>VLOOKUP($A1190,'HUMAN RESOURCES'!$A1190:$L3880,COLUMN(E1190),0)</f>
        <v>5.0000000000000001E-3</v>
      </c>
      <c r="L1190" s="19">
        <f>VLOOKUP($A1190,'HUMAN RESOURCES'!$A1190:$L3880,COLUMN(F1190),0)</f>
        <v>78</v>
      </c>
      <c r="M1190" s="19">
        <f>VLOOKUP($A1190,'HUMAN RESOURCES'!$A1190:$L3880,COLUMN(G1190),0)</f>
        <v>72</v>
      </c>
      <c r="N1190" s="19">
        <f>VLOOKUP($A1190,'HUMAN RESOURCES'!$A1190:$L3880,COLUMN(H1190),0)</f>
        <v>0.161</v>
      </c>
      <c r="O1190" s="19">
        <f>VLOOKUP($A1190,'HUMAN RESOURCES'!$A1190:$L3880,COLUMN(I1190),0)</f>
        <v>0.7</v>
      </c>
      <c r="P1190" s="19">
        <f>VLOOKUP($A1190,'HUMAN RESOURCES'!$A1190:$L3880,COLUMN(J1190),0)</f>
        <v>0.13900000000000001</v>
      </c>
      <c r="Q1190" s="19">
        <f>VLOOKUP($A1190,'HUMAN RESOURCES'!$A1190:$L3880,COLUMN(K1190),0)</f>
        <v>10216605</v>
      </c>
      <c r="R1190" s="19">
        <f>VLOOKUP($A1190,'HUMAN RESOURCES'!$A1190:$L3880,COLUMN(L1190),0)</f>
        <v>0.73899999999999999</v>
      </c>
      <c r="S1190" s="19">
        <f>VLOOKUP($A1190,TOURISM!$A1189:$E3879, COLUMN(D1190),0)</f>
        <v>3104000000</v>
      </c>
      <c r="T1190" s="19">
        <f>VLOOKUP($A1190,TOURISM!$A1189:$E3879, COLUMN(E1190),0)</f>
        <v>1386000000</v>
      </c>
      <c r="U1190" s="19">
        <f>VLOOKUP($A1190,BUSINESS!$A1190:$I3880, COLUMN(H1190),0)</f>
        <v>0.14699999999999999</v>
      </c>
      <c r="V1190" s="19">
        <f>VLOOKUP($A1190,BUSINESS!$A1190:$I3880, COLUMN(I1190),0)</f>
        <v>0.67900000000000005</v>
      </c>
    </row>
    <row r="1191" spans="1:22" ht="15" x14ac:dyDescent="0.25">
      <c r="A1191" s="14" t="s">
        <v>161</v>
      </c>
      <c r="B1191" s="15" t="s">
        <v>172</v>
      </c>
      <c r="C1191" s="16" t="s">
        <v>114</v>
      </c>
      <c r="D1191" s="17">
        <v>160000000000</v>
      </c>
      <c r="E1191" s="18">
        <v>9.0999999999999998E-2</v>
      </c>
      <c r="F1191" s="18">
        <v>2730</v>
      </c>
      <c r="G1191" s="18">
        <v>8.2000000000000003E-2</v>
      </c>
      <c r="H1191" s="19">
        <f>VLOOKUP($A1191,ENERGY!$A1191:$E3881,COLUMN(D1191),0)</f>
        <v>17997</v>
      </c>
      <c r="I1191" s="19">
        <f>VLOOKUP($A1191,ENERGY!$A1191:$E3881,COLUMN(E1191),0)</f>
        <v>8441</v>
      </c>
      <c r="J1191" s="19">
        <f>VLOOKUP($A1191,'HUMAN RESOURCES'!$A1191:$L3881,COLUMN(D1191),0)</f>
        <v>1.2E-2</v>
      </c>
      <c r="K1191" s="19">
        <f>VLOOKUP($A1191,'HUMAN RESOURCES'!$A1191:$L3881,COLUMN(E1191),0)</f>
        <v>5.0000000000000001E-3</v>
      </c>
      <c r="L1191" s="19">
        <f>VLOOKUP($A1191,'HUMAN RESOURCES'!$A1191:$L3881,COLUMN(F1191),0)</f>
        <v>79</v>
      </c>
      <c r="M1191" s="19">
        <f>VLOOKUP($A1191,'HUMAN RESOURCES'!$A1191:$L3881,COLUMN(G1191),0)</f>
        <v>75</v>
      </c>
      <c r="N1191" s="19">
        <f>VLOOKUP($A1191,'HUMAN RESOURCES'!$A1191:$L3881,COLUMN(H1191),0)</f>
        <v>0.186</v>
      </c>
      <c r="O1191" s="19">
        <f>VLOOKUP($A1191,'HUMAN RESOURCES'!$A1191:$L3881,COLUMN(I1191),0)</f>
        <v>0.66500000000000004</v>
      </c>
      <c r="P1191" s="19">
        <f>VLOOKUP($A1191,'HUMAN RESOURCES'!$A1191:$L3881,COLUMN(J1191),0)</f>
        <v>0.14799999999999999</v>
      </c>
      <c r="Q1191" s="19">
        <f>VLOOKUP($A1191,'HUMAN RESOURCES'!$A1191:$L3881,COLUMN(K1191),0)</f>
        <v>5358783</v>
      </c>
      <c r="R1191" s="19">
        <f>VLOOKUP($A1191,'HUMAN RESOURCES'!$A1191:$L3881,COLUMN(L1191),0)</f>
        <v>0.85199999999999998</v>
      </c>
      <c r="S1191" s="19">
        <f>VLOOKUP($A1191,TOURISM!$A1190:$E3880, COLUMN(D1191),0)</f>
        <v>4003000000</v>
      </c>
      <c r="T1191" s="19">
        <f>VLOOKUP($A1191,TOURISM!$A1190:$E3880, COLUMN(E1191),0)</f>
        <v>4861000000</v>
      </c>
      <c r="U1191" s="19">
        <f>VLOOKUP($A1191,BUSINESS!$A1191:$I3881, COLUMN(H1191),0)</f>
        <v>0.43</v>
      </c>
      <c r="V1191" s="19">
        <f>VLOOKUP($A1191,BUSINESS!$A1191:$I3881, COLUMN(I1191),0)</f>
        <v>0.74</v>
      </c>
    </row>
    <row r="1192" spans="1:22" ht="15" x14ac:dyDescent="0.25">
      <c r="A1192" s="14" t="s">
        <v>161</v>
      </c>
      <c r="B1192" s="15" t="s">
        <v>173</v>
      </c>
      <c r="C1192" s="16" t="s">
        <v>114</v>
      </c>
      <c r="D1192" s="17">
        <v>6240147810</v>
      </c>
      <c r="E1192" s="18">
        <v>4.9000000000000002E-2</v>
      </c>
      <c r="F1192" s="18">
        <v>218</v>
      </c>
      <c r="G1192" s="18">
        <v>7.8E-2</v>
      </c>
      <c r="H1192" s="19">
        <f>VLOOKUP($A1192,ENERGY!$A1192:$E3882,COLUMN(D1192),0)</f>
        <v>5603</v>
      </c>
      <c r="I1192" s="19">
        <f>VLOOKUP($A1192,ENERGY!$A1192:$E3882,COLUMN(E1192),0)</f>
        <v>8441</v>
      </c>
      <c r="J1192" s="19">
        <f>VLOOKUP($A1192,'HUMAN RESOURCES'!$A1192:$L3882,COLUMN(D1192),0)</f>
        <v>8.9999999999999993E-3</v>
      </c>
      <c r="K1192" s="19">
        <f>VLOOKUP($A1192,'HUMAN RESOURCES'!$A1192:$L3882,COLUMN(E1192),0)</f>
        <v>8.0000000000000002E-3</v>
      </c>
      <c r="L1192" s="19">
        <f>VLOOKUP($A1192,'HUMAN RESOURCES'!$A1192:$L3882,COLUMN(F1192),0)</f>
        <v>76</v>
      </c>
      <c r="M1192" s="19">
        <f>VLOOKUP($A1192,'HUMAN RESOURCES'!$A1192:$L3882,COLUMN(G1192),0)</f>
        <v>65</v>
      </c>
      <c r="N1192" s="19">
        <f>VLOOKUP($A1192,'HUMAN RESOURCES'!$A1192:$L3882,COLUMN(H1192),0)</f>
        <v>0.17399999999999999</v>
      </c>
      <c r="O1192" s="19">
        <f>VLOOKUP($A1192,'HUMAN RESOURCES'!$A1192:$L3882,COLUMN(I1192),0)</f>
        <v>0.67100000000000004</v>
      </c>
      <c r="P1192" s="19">
        <f>VLOOKUP($A1192,'HUMAN RESOURCES'!$A1192:$L3882,COLUMN(J1192),0)</f>
        <v>0.155</v>
      </c>
      <c r="Q1192" s="19">
        <f>VLOOKUP($A1192,'HUMAN RESOURCES'!$A1192:$L3882,COLUMN(K1192),0)</f>
        <v>1388115</v>
      </c>
      <c r="R1192" s="19">
        <f>VLOOKUP($A1192,'HUMAN RESOURCES'!$A1192:$L3882,COLUMN(L1192),0)</f>
        <v>0.69199999999999995</v>
      </c>
      <c r="S1192" s="19">
        <f>VLOOKUP($A1192,TOURISM!$A1191:$E3881, COLUMN(D1192),0)</f>
        <v>661000000</v>
      </c>
      <c r="T1192" s="19">
        <f>VLOOKUP($A1192,TOURISM!$A1191:$E3881, COLUMN(E1192),0)</f>
        <v>253000000</v>
      </c>
      <c r="U1192" s="19">
        <f>VLOOKUP($A1192,BUSINESS!$A1192:$I3882, COLUMN(H1192),0)</f>
        <v>0.315</v>
      </c>
      <c r="V1192" s="19">
        <f>VLOOKUP($A1192,BUSINESS!$A1192:$I3882, COLUMN(I1192),0)</f>
        <v>0.48</v>
      </c>
    </row>
    <row r="1193" spans="1:22" ht="15" x14ac:dyDescent="0.25">
      <c r="A1193" s="14" t="s">
        <v>161</v>
      </c>
      <c r="B1193" s="15" t="s">
        <v>174</v>
      </c>
      <c r="C1193" s="16" t="s">
        <v>114</v>
      </c>
      <c r="D1193" s="17">
        <v>1154899793</v>
      </c>
      <c r="E1193" s="21">
        <v>6.4000000000000001E-2</v>
      </c>
      <c r="F1193" s="19">
        <v>190</v>
      </c>
      <c r="G1193" s="19">
        <v>0.12</v>
      </c>
      <c r="H1193" s="19">
        <f>VLOOKUP($A1193,ENERGY!$A1193:$E3883,COLUMN(D1193),0)</f>
        <v>14338</v>
      </c>
      <c r="I1193" s="19">
        <f>VLOOKUP($A1193,ENERGY!$A1193:$E3883,COLUMN(E1193),0)</f>
        <v>8441</v>
      </c>
      <c r="J1193" s="19">
        <f>VLOOKUP($A1193,'HUMAN RESOURCES'!$A1193:$L3883,COLUMN(D1193),0)</f>
        <v>2.1999999999999999E-2</v>
      </c>
      <c r="K1193" s="19">
        <f>VLOOKUP($A1193,'HUMAN RESOURCES'!$A1193:$L3883,COLUMN(E1193),0)</f>
        <v>3.2000000000000001E-2</v>
      </c>
      <c r="L1193" s="19">
        <f>VLOOKUP($A1193,'HUMAN RESOURCES'!$A1193:$L3883,COLUMN(F1193),0)</f>
        <v>82</v>
      </c>
      <c r="M1193" s="19">
        <f>VLOOKUP($A1193,'HUMAN RESOURCES'!$A1193:$L3883,COLUMN(G1193),0)</f>
        <v>77</v>
      </c>
      <c r="N1193" s="19">
        <f>VLOOKUP($A1193,'HUMAN RESOURCES'!$A1193:$L3883,COLUMN(H1193),0)</f>
        <v>0.30299999999999999</v>
      </c>
      <c r="O1193" s="19">
        <f>VLOOKUP($A1193,'HUMAN RESOURCES'!$A1193:$L3883,COLUMN(I1193),0)</f>
        <v>0.623</v>
      </c>
      <c r="P1193" s="19">
        <f>VLOOKUP($A1193,'HUMAN RESOURCES'!$A1193:$L3883,COLUMN(J1193),0)</f>
        <v>7.2999999999999995E-2</v>
      </c>
      <c r="Q1193" s="19">
        <f>VLOOKUP($A1193,'HUMAN RESOURCES'!$A1193:$L3883,COLUMN(K1193),0)</f>
        <v>47135</v>
      </c>
      <c r="R1193" s="19">
        <f>VLOOKUP($A1193,'HUMAN RESOURCES'!$A1193:$L3883,COLUMN(L1193),0)</f>
        <v>0.372</v>
      </c>
      <c r="S1193" s="19">
        <f>VLOOKUP($A1193,TOURISM!$A1192:$E3882, COLUMN(D1193),0)</f>
        <v>2478709140</v>
      </c>
      <c r="T1193" s="19">
        <f>VLOOKUP($A1193,TOURISM!$A1192:$E3882, COLUMN(E1193),0)</f>
        <v>448000000</v>
      </c>
      <c r="U1193" s="19">
        <f>VLOOKUP($A1193,BUSINESS!$A1193:$I3883, COLUMN(H1193),0)</f>
        <v>0.432</v>
      </c>
      <c r="V1193" s="19">
        <f>VLOOKUP($A1193,BUSINESS!$A1193:$I3883, COLUMN(I1193),0)</f>
        <v>0.52</v>
      </c>
    </row>
    <row r="1194" spans="1:22" ht="15" x14ac:dyDescent="0.25">
      <c r="A1194" s="14" t="s">
        <v>161</v>
      </c>
      <c r="B1194" s="15" t="s">
        <v>175</v>
      </c>
      <c r="C1194" s="16" t="s">
        <v>114</v>
      </c>
      <c r="D1194" s="17">
        <v>125000000000</v>
      </c>
      <c r="E1194" s="18">
        <v>7.3999999999999996E-2</v>
      </c>
      <c r="F1194" s="18">
        <v>1786</v>
      </c>
      <c r="G1194" s="18">
        <v>5.8000000000000003E-2</v>
      </c>
      <c r="H1194" s="19">
        <f>VLOOKUP($A1194,ENERGY!$A1194:$E3884,COLUMN(D1194),0)</f>
        <v>34749</v>
      </c>
      <c r="I1194" s="19">
        <f>VLOOKUP($A1194,ENERGY!$A1194:$E3884,COLUMN(E1194),0)</f>
        <v>8441</v>
      </c>
      <c r="J1194" s="19">
        <f>VLOOKUP($A1194,'HUMAN RESOURCES'!$A1194:$L3884,COLUMN(D1194),0)</f>
        <v>1.0999999999999999E-2</v>
      </c>
      <c r="K1194" s="19">
        <f>VLOOKUP($A1194,'HUMAN RESOURCES'!$A1194:$L3884,COLUMN(E1194),0)</f>
        <v>3.0000000000000001E-3</v>
      </c>
      <c r="L1194" s="19">
        <f>VLOOKUP($A1194,'HUMAN RESOURCES'!$A1194:$L3884,COLUMN(F1194),0)</f>
        <v>82</v>
      </c>
      <c r="M1194" s="19">
        <f>VLOOKUP($A1194,'HUMAN RESOURCES'!$A1194:$L3884,COLUMN(G1194),0)</f>
        <v>75</v>
      </c>
      <c r="N1194" s="19">
        <f>VLOOKUP($A1194,'HUMAN RESOURCES'!$A1194:$L3884,COLUMN(H1194),0)</f>
        <v>0.18</v>
      </c>
      <c r="O1194" s="19">
        <f>VLOOKUP($A1194,'HUMAN RESOURCES'!$A1194:$L3884,COLUMN(I1194),0)</f>
        <v>0.66900000000000004</v>
      </c>
      <c r="P1194" s="19">
        <f>VLOOKUP($A1194,'HUMAN RESOURCES'!$A1194:$L3884,COLUMN(J1194),0)</f>
        <v>0.151</v>
      </c>
      <c r="Q1194" s="19">
        <f>VLOOKUP($A1194,'HUMAN RESOURCES'!$A1194:$L3884,COLUMN(K1194),0)</f>
        <v>5188008</v>
      </c>
      <c r="R1194" s="19">
        <f>VLOOKUP($A1194,'HUMAN RESOURCES'!$A1194:$L3884,COLUMN(L1194),0)</f>
        <v>0.82399999999999995</v>
      </c>
      <c r="S1194" s="19">
        <f>VLOOKUP($A1194,TOURISM!$A1193:$E3883, COLUMN(D1194),0)</f>
        <v>2065000000</v>
      </c>
      <c r="T1194" s="19">
        <f>VLOOKUP($A1194,TOURISM!$A1193:$E3883, COLUMN(E1194),0)</f>
        <v>2442000000</v>
      </c>
      <c r="U1194" s="19">
        <f>VLOOKUP($A1194,BUSINESS!$A1194:$I3884, COLUMN(H1194),0)</f>
        <v>0.43099999999999999</v>
      </c>
      <c r="V1194" s="19">
        <f>VLOOKUP($A1194,BUSINESS!$A1194:$I3884, COLUMN(I1194),0)</f>
        <v>0.80500000000000005</v>
      </c>
    </row>
    <row r="1195" spans="1:22" ht="15" x14ac:dyDescent="0.25">
      <c r="A1195" s="14" t="s">
        <v>161</v>
      </c>
      <c r="B1195" s="15" t="s">
        <v>176</v>
      </c>
      <c r="C1195" s="16" t="s">
        <v>114</v>
      </c>
      <c r="D1195" s="17">
        <v>1340000000000</v>
      </c>
      <c r="E1195" s="18">
        <v>0.10199999999999999</v>
      </c>
      <c r="F1195" s="18">
        <v>2241</v>
      </c>
      <c r="G1195" s="18">
        <v>7.0000000000000007E-2</v>
      </c>
      <c r="H1195" s="19">
        <f>VLOOKUP($A1195,ENERGY!$A1195:$E3885,COLUMN(D1195),0)</f>
        <v>252827</v>
      </c>
      <c r="I1195" s="19">
        <f>VLOOKUP($A1195,ENERGY!$A1195:$E3885,COLUMN(E1195),0)</f>
        <v>8441</v>
      </c>
      <c r="J1195" s="19">
        <f>VLOOKUP($A1195,'HUMAN RESOURCES'!$A1195:$L3885,COLUMN(D1195),0)</f>
        <v>1.2999999999999999E-2</v>
      </c>
      <c r="K1195" s="19">
        <f>VLOOKUP($A1195,'HUMAN RESOURCES'!$A1195:$L3885,COLUMN(E1195),0)</f>
        <v>4.0000000000000001E-3</v>
      </c>
      <c r="L1195" s="19">
        <f>VLOOKUP($A1195,'HUMAN RESOURCES'!$A1195:$L3885,COLUMN(F1195),0)</f>
        <v>83</v>
      </c>
      <c r="M1195" s="19">
        <f>VLOOKUP($A1195,'HUMAN RESOURCES'!$A1195:$L3885,COLUMN(G1195),0)</f>
        <v>76</v>
      </c>
      <c r="N1195" s="19">
        <f>VLOOKUP($A1195,'HUMAN RESOURCES'!$A1195:$L3885,COLUMN(H1195),0)</f>
        <v>0.188</v>
      </c>
      <c r="O1195" s="19">
        <f>VLOOKUP($A1195,'HUMAN RESOURCES'!$A1195:$L3885,COLUMN(I1195),0)</f>
        <v>0.65100000000000002</v>
      </c>
      <c r="P1195" s="19">
        <f>VLOOKUP($A1195,'HUMAN RESOURCES'!$A1195:$L3885,COLUMN(J1195),0)</f>
        <v>0.161</v>
      </c>
      <c r="Q1195" s="19">
        <f>VLOOKUP($A1195,'HUMAN RESOURCES'!$A1195:$L3885,COLUMN(K1195),0)</f>
        <v>61355725</v>
      </c>
      <c r="R1195" s="19">
        <f>VLOOKUP($A1195,'HUMAN RESOURCES'!$A1195:$L3885,COLUMN(L1195),0)</f>
        <v>0.76100000000000001</v>
      </c>
      <c r="S1195" s="19">
        <f>VLOOKUP($A1195,TOURISM!$A1194:$E3884, COLUMN(D1195),0)</f>
        <v>38385000000</v>
      </c>
      <c r="T1195" s="19">
        <f>VLOOKUP($A1195,TOURISM!$A1194:$E3884, COLUMN(E1195),0)</f>
        <v>26749000000</v>
      </c>
      <c r="U1195" s="19">
        <f>VLOOKUP($A1195,BUSINESS!$A1195:$I3885, COLUMN(H1195),0)</f>
        <v>0.26300000000000001</v>
      </c>
      <c r="V1195" s="19">
        <f>VLOOKUP($A1195,BUSINESS!$A1195:$I3885, COLUMN(I1195),0)</f>
        <v>0.621</v>
      </c>
    </row>
    <row r="1196" spans="1:22" ht="15" x14ac:dyDescent="0.25">
      <c r="A1196" s="14" t="s">
        <v>161</v>
      </c>
      <c r="B1196" s="15" t="s">
        <v>177</v>
      </c>
      <c r="C1196" s="16" t="s">
        <v>114</v>
      </c>
      <c r="D1196" s="17">
        <v>1880000000000</v>
      </c>
      <c r="E1196" s="18">
        <v>0.105</v>
      </c>
      <c r="F1196" s="18">
        <v>2402</v>
      </c>
      <c r="G1196" s="18">
        <v>0.1</v>
      </c>
      <c r="H1196" s="19">
        <f>VLOOKUP($A1196,ENERGY!$A1196:$E3886,COLUMN(D1196),0)</f>
        <v>311770</v>
      </c>
      <c r="I1196" s="19">
        <f>VLOOKUP($A1196,ENERGY!$A1196:$E3886,COLUMN(E1196),0)</f>
        <v>8441</v>
      </c>
      <c r="J1196" s="19">
        <f>VLOOKUP($A1196,'HUMAN RESOURCES'!$A1196:$L3886,COLUMN(D1196),0)</f>
        <v>8.9999999999999993E-3</v>
      </c>
      <c r="K1196" s="19">
        <f>VLOOKUP($A1196,'HUMAN RESOURCES'!$A1196:$L3886,COLUMN(E1196),0)</f>
        <v>4.0000000000000001E-3</v>
      </c>
      <c r="L1196" s="19">
        <f>VLOOKUP($A1196,'HUMAN RESOURCES'!$A1196:$L3886,COLUMN(F1196),0)</f>
        <v>81</v>
      </c>
      <c r="M1196" s="19">
        <f>VLOOKUP($A1196,'HUMAN RESOURCES'!$A1196:$L3886,COLUMN(G1196),0)</f>
        <v>76</v>
      </c>
      <c r="N1196" s="19">
        <f>VLOOKUP($A1196,'HUMAN RESOURCES'!$A1196:$L3886,COLUMN(H1196),0)</f>
        <v>0.154</v>
      </c>
      <c r="O1196" s="19">
        <f>VLOOKUP($A1196,'HUMAN RESOURCES'!$A1196:$L3886,COLUMN(I1196),0)</f>
        <v>0.67900000000000005</v>
      </c>
      <c r="P1196" s="19">
        <f>VLOOKUP($A1196,'HUMAN RESOURCES'!$A1196:$L3886,COLUMN(J1196),0)</f>
        <v>0.16800000000000001</v>
      </c>
      <c r="Q1196" s="19">
        <f>VLOOKUP($A1196,'HUMAN RESOURCES'!$A1196:$L3886,COLUMN(K1196),0)</f>
        <v>82349925</v>
      </c>
      <c r="R1196" s="19">
        <f>VLOOKUP($A1196,'HUMAN RESOURCES'!$A1196:$L3886,COLUMN(L1196),0)</f>
        <v>0.73099999999999998</v>
      </c>
      <c r="S1196" s="19">
        <f>VLOOKUP($A1196,TOURISM!$A1195:$E3885, COLUMN(D1196),0)</f>
        <v>24175000000</v>
      </c>
      <c r="T1196" s="19">
        <f>VLOOKUP($A1196,TOURISM!$A1195:$E3885, COLUMN(E1196),0)</f>
        <v>56529000000</v>
      </c>
      <c r="U1196" s="19">
        <f>VLOOKUP($A1196,BUSINESS!$A1196:$I3886, COLUMN(H1196),0)</f>
        <v>0.317</v>
      </c>
      <c r="V1196" s="19">
        <f>VLOOKUP($A1196,BUSINESS!$A1196:$I3886, COLUMN(I1196),0)</f>
        <v>0.67100000000000004</v>
      </c>
    </row>
    <row r="1197" spans="1:22" ht="15" x14ac:dyDescent="0.25">
      <c r="A1197" s="14" t="s">
        <v>161</v>
      </c>
      <c r="B1197" s="15" t="s">
        <v>178</v>
      </c>
      <c r="C1197" s="16" t="s">
        <v>114</v>
      </c>
      <c r="D1197" s="17">
        <v>130000000000</v>
      </c>
      <c r="E1197" s="18">
        <v>8.7999999999999995E-2</v>
      </c>
      <c r="F1197" s="18">
        <v>1055</v>
      </c>
      <c r="G1197" s="18">
        <v>8.5999999999999993E-2</v>
      </c>
      <c r="H1197" s="19">
        <f>VLOOKUP($A1197,ENERGY!$A1197:$E3887,COLUMN(D1197),0)</f>
        <v>26723</v>
      </c>
      <c r="I1197" s="19">
        <f>VLOOKUP($A1197,ENERGY!$A1197:$E3887,COLUMN(E1197),0)</f>
        <v>8441</v>
      </c>
      <c r="J1197" s="19">
        <f>VLOOKUP($A1197,'HUMAN RESOURCES'!$A1197:$L3887,COLUMN(D1197),0)</f>
        <v>8.9999999999999993E-3</v>
      </c>
      <c r="K1197" s="19">
        <f>VLOOKUP($A1197,'HUMAN RESOURCES'!$A1197:$L3887,COLUMN(E1197),0)</f>
        <v>6.0000000000000001E-3</v>
      </c>
      <c r="L1197" s="19">
        <f>VLOOKUP($A1197,'HUMAN RESOURCES'!$A1197:$L3887,COLUMN(F1197),0)</f>
        <v>81</v>
      </c>
      <c r="M1197" s="19">
        <f>VLOOKUP($A1197,'HUMAN RESOURCES'!$A1197:$L3887,COLUMN(G1197),0)</f>
        <v>76</v>
      </c>
      <c r="N1197" s="19">
        <f>VLOOKUP($A1197,'HUMAN RESOURCES'!$A1197:$L3887,COLUMN(H1197),0)</f>
        <v>0.15</v>
      </c>
      <c r="O1197" s="19">
        <f>VLOOKUP($A1197,'HUMAN RESOURCES'!$A1197:$L3887,COLUMN(I1197),0)</f>
        <v>0.67800000000000005</v>
      </c>
      <c r="P1197" s="19">
        <f>VLOOKUP($A1197,'HUMAN RESOURCES'!$A1197:$L3887,COLUMN(J1197),0)</f>
        <v>0.17199999999999999</v>
      </c>
      <c r="Q1197" s="19">
        <f>VLOOKUP($A1197,'HUMAN RESOURCES'!$A1197:$L3887,COLUMN(K1197),0)</f>
        <v>10951764</v>
      </c>
      <c r="R1197" s="19">
        <f>VLOOKUP($A1197,'HUMAN RESOURCES'!$A1197:$L3887,COLUMN(L1197),0)</f>
        <v>0.72899999999999998</v>
      </c>
      <c r="S1197" s="19">
        <f>VLOOKUP($A1197,TOURISM!$A1196:$E3886, COLUMN(D1197),0)</f>
        <v>9216000000</v>
      </c>
      <c r="T1197" s="19">
        <f>VLOOKUP($A1197,TOURISM!$A1196:$E3886, COLUMN(E1197),0)</f>
        <v>4189000000</v>
      </c>
      <c r="U1197" s="19">
        <f>VLOOKUP($A1197,BUSINESS!$A1197:$I3887, COLUMN(H1197),0)</f>
        <v>0.109</v>
      </c>
      <c r="V1197" s="19">
        <f>VLOOKUP($A1197,BUSINESS!$A1197:$I3887, COLUMN(I1197),0)</f>
        <v>0.72299999999999998</v>
      </c>
    </row>
    <row r="1198" spans="1:22" ht="15" x14ac:dyDescent="0.25">
      <c r="A1198" s="14" t="s">
        <v>161</v>
      </c>
      <c r="B1198" s="15" t="s">
        <v>179</v>
      </c>
      <c r="C1198" s="16" t="s">
        <v>114</v>
      </c>
      <c r="D1198" s="17">
        <v>52720966883</v>
      </c>
      <c r="E1198" s="18">
        <v>7.1999999999999995E-2</v>
      </c>
      <c r="F1198" s="18">
        <v>374</v>
      </c>
      <c r="G1198" s="18">
        <v>0.121</v>
      </c>
      <c r="H1198" s="19">
        <f>VLOOKUP($A1198,ENERGY!$A1198:$E3888,COLUMN(D1198),0)</f>
        <v>24964</v>
      </c>
      <c r="I1198" s="19">
        <f>VLOOKUP($A1198,ENERGY!$A1198:$E3888,COLUMN(E1198),0)</f>
        <v>8441</v>
      </c>
      <c r="J1198" s="19">
        <f>VLOOKUP($A1198,'HUMAN RESOURCES'!$A1198:$L3888,COLUMN(D1198),0)</f>
        <v>0.01</v>
      </c>
      <c r="K1198" s="19">
        <f>VLOOKUP($A1198,'HUMAN RESOURCES'!$A1198:$L3888,COLUMN(E1198),0)</f>
        <v>8.9999999999999993E-3</v>
      </c>
      <c r="L1198" s="19">
        <f>VLOOKUP($A1198,'HUMAN RESOURCES'!$A1198:$L3888,COLUMN(F1198),0)</f>
        <v>77</v>
      </c>
      <c r="M1198" s="19">
        <f>VLOOKUP($A1198,'HUMAN RESOURCES'!$A1198:$L3888,COLUMN(G1198),0)</f>
        <v>68</v>
      </c>
      <c r="N1198" s="19">
        <f>VLOOKUP($A1198,'HUMAN RESOURCES'!$A1198:$L3888,COLUMN(H1198),0)</f>
        <v>0.16600000000000001</v>
      </c>
      <c r="O1198" s="19">
        <f>VLOOKUP($A1198,'HUMAN RESOURCES'!$A1198:$L3888,COLUMN(I1198),0)</f>
        <v>0.68200000000000005</v>
      </c>
      <c r="P1198" s="19">
        <f>VLOOKUP($A1198,'HUMAN RESOURCES'!$A1198:$L3888,COLUMN(J1198),0)</f>
        <v>0.153</v>
      </c>
      <c r="Q1198" s="19">
        <f>VLOOKUP($A1198,'HUMAN RESOURCES'!$A1198:$L3888,COLUMN(K1198),0)</f>
        <v>10187576</v>
      </c>
      <c r="R1198" s="19">
        <f>VLOOKUP($A1198,'HUMAN RESOURCES'!$A1198:$L3888,COLUMN(L1198),0)</f>
        <v>0.64700000000000002</v>
      </c>
      <c r="S1198" s="19">
        <f>VLOOKUP($A1198,TOURISM!$A1197:$E3887, COLUMN(D1198),0)</f>
        <v>4191000000</v>
      </c>
      <c r="T1198" s="19">
        <f>VLOOKUP($A1198,TOURISM!$A1197:$E3887, COLUMN(E1198),0)</f>
        <v>1887000000</v>
      </c>
      <c r="U1198" s="19">
        <f>VLOOKUP($A1198,BUSINESS!$A1198:$I3888, COLUMN(H1198),0)</f>
        <v>0.14499999999999999</v>
      </c>
      <c r="V1198" s="19">
        <f>VLOOKUP($A1198,BUSINESS!$A1198:$I3888, COLUMN(I1198),0)</f>
        <v>0.48699999999999999</v>
      </c>
    </row>
    <row r="1199" spans="1:22" ht="15" x14ac:dyDescent="0.25">
      <c r="A1199" s="14" t="s">
        <v>161</v>
      </c>
      <c r="B1199" s="15" t="s">
        <v>180</v>
      </c>
      <c r="C1199" s="16" t="s">
        <v>114</v>
      </c>
      <c r="D1199" s="17">
        <v>7922983043</v>
      </c>
      <c r="E1199" s="18">
        <v>9.2999999999999999E-2</v>
      </c>
      <c r="F1199" s="18">
        <v>2612</v>
      </c>
      <c r="G1199" s="18">
        <v>0.18</v>
      </c>
      <c r="H1199" s="19">
        <f>VLOOKUP($A1199,ENERGY!$A1199:$E3889,COLUMN(D1199),0)</f>
        <v>5731</v>
      </c>
      <c r="I1199" s="19">
        <f>VLOOKUP($A1199,ENERGY!$A1199:$E3889,COLUMN(E1199),0)</f>
        <v>8441</v>
      </c>
      <c r="J1199" s="19">
        <f>VLOOKUP($A1199,'HUMAN RESOURCES'!$A1199:$L3889,COLUMN(D1199),0)</f>
        <v>1.4E-2</v>
      </c>
      <c r="K1199" s="19">
        <f>VLOOKUP($A1199,'HUMAN RESOURCES'!$A1199:$L3889,COLUMN(E1199),0)</f>
        <v>3.0000000000000001E-3</v>
      </c>
      <c r="L1199" s="19">
        <f>VLOOKUP($A1199,'HUMAN RESOURCES'!$A1199:$L3889,COLUMN(F1199),0)</f>
        <v>83</v>
      </c>
      <c r="M1199" s="19">
        <f>VLOOKUP($A1199,'HUMAN RESOURCES'!$A1199:$L3889,COLUMN(G1199),0)</f>
        <v>78</v>
      </c>
      <c r="N1199" s="19">
        <f>VLOOKUP($A1199,'HUMAN RESOURCES'!$A1199:$L3889,COLUMN(H1199),0)</f>
        <v>0.23</v>
      </c>
      <c r="O1199" s="19">
        <f>VLOOKUP($A1199,'HUMAN RESOURCES'!$A1199:$L3889,COLUMN(I1199),0)</f>
        <v>0.65300000000000002</v>
      </c>
      <c r="P1199" s="19">
        <f>VLOOKUP($A1199,'HUMAN RESOURCES'!$A1199:$L3889,COLUMN(J1199),0)</f>
        <v>0.11600000000000001</v>
      </c>
      <c r="Q1199" s="19">
        <f>VLOOKUP($A1199,'HUMAN RESOURCES'!$A1199:$L3889,COLUMN(K1199),0)</f>
        <v>284968</v>
      </c>
      <c r="R1199" s="19">
        <f>VLOOKUP($A1199,'HUMAN RESOURCES'!$A1199:$L3889,COLUMN(L1199),0)</f>
        <v>0.92500000000000004</v>
      </c>
      <c r="S1199" s="19">
        <f>VLOOKUP($A1199,TOURISM!$A1198:$E3888, COLUMN(D1199),0)</f>
        <v>383000000</v>
      </c>
      <c r="T1199" s="19">
        <f>VLOOKUP($A1199,TOURISM!$A1198:$E3888, COLUMN(E1199),0)</f>
        <v>372000000</v>
      </c>
      <c r="U1199" s="19">
        <f>VLOOKUP($A1199,BUSINESS!$A1199:$I3889, COLUMN(H1199),0)</f>
        <v>0.49399999999999999</v>
      </c>
      <c r="V1199" s="19">
        <f>VLOOKUP($A1199,BUSINESS!$A1199:$I3889, COLUMN(I1199),0)</f>
        <v>0.874</v>
      </c>
    </row>
    <row r="1200" spans="1:22" ht="15" x14ac:dyDescent="0.25">
      <c r="A1200" s="14" t="s">
        <v>161</v>
      </c>
      <c r="B1200" s="15" t="s">
        <v>181</v>
      </c>
      <c r="C1200" s="16" t="s">
        <v>114</v>
      </c>
      <c r="D1200" s="17">
        <v>105000000000</v>
      </c>
      <c r="E1200" s="18">
        <v>6.7000000000000004E-2</v>
      </c>
      <c r="F1200" s="18">
        <v>1848</v>
      </c>
      <c r="G1200" s="18">
        <v>4.8000000000000001E-2</v>
      </c>
      <c r="H1200" s="19">
        <f>VLOOKUP($A1200,ENERGY!$A1200:$E3890,COLUMN(D1200),0)</f>
        <v>13216</v>
      </c>
      <c r="I1200" s="19">
        <f>VLOOKUP($A1200,ENERGY!$A1200:$E3890,COLUMN(E1200),0)</f>
        <v>8441</v>
      </c>
      <c r="J1200" s="19">
        <f>VLOOKUP($A1200,'HUMAN RESOURCES'!$A1200:$L3890,COLUMN(D1200),0)</f>
        <v>1.4999999999999999E-2</v>
      </c>
      <c r="K1200" s="19">
        <f>VLOOKUP($A1200,'HUMAN RESOURCES'!$A1200:$L3890,COLUMN(E1200),0)</f>
        <v>6.0000000000000001E-3</v>
      </c>
      <c r="L1200" s="19">
        <f>VLOOKUP($A1200,'HUMAN RESOURCES'!$A1200:$L3890,COLUMN(F1200),0)</f>
        <v>80</v>
      </c>
      <c r="M1200" s="19">
        <f>VLOOKUP($A1200,'HUMAN RESOURCES'!$A1200:$L3890,COLUMN(G1200),0)</f>
        <v>75</v>
      </c>
      <c r="N1200" s="19">
        <f>VLOOKUP($A1200,'HUMAN RESOURCES'!$A1200:$L3890,COLUMN(H1200),0)</f>
        <v>0.214</v>
      </c>
      <c r="O1200" s="19">
        <f>VLOOKUP($A1200,'HUMAN RESOURCES'!$A1200:$L3890,COLUMN(I1200),0)</f>
        <v>0.67400000000000004</v>
      </c>
      <c r="P1200" s="19">
        <f>VLOOKUP($A1200,'HUMAN RESOURCES'!$A1200:$L3890,COLUMN(J1200),0)</f>
        <v>0.112</v>
      </c>
      <c r="Q1200" s="19">
        <f>VLOOKUP($A1200,'HUMAN RESOURCES'!$A1200:$L3890,COLUMN(K1200),0)</f>
        <v>3866243</v>
      </c>
      <c r="R1200" s="19">
        <f>VLOOKUP($A1200,'HUMAN RESOURCES'!$A1200:$L3890,COLUMN(L1200),0)</f>
        <v>0.59399999999999997</v>
      </c>
      <c r="S1200" s="19">
        <f>VLOOKUP($A1200,TOURISM!$A1199:$E3889, COLUMN(D1200),0)</f>
        <v>3789000000</v>
      </c>
      <c r="T1200" s="19">
        <f>VLOOKUP($A1200,TOURISM!$A1199:$E3889, COLUMN(E1200),0)</f>
        <v>2956000000</v>
      </c>
      <c r="U1200" s="19">
        <f>VLOOKUP($A1200,BUSINESS!$A1200:$I3890, COLUMN(H1200),0)</f>
        <v>0.23100000000000001</v>
      </c>
      <c r="V1200" s="19">
        <f>VLOOKUP($A1200,BUSINESS!$A1200:$I3890, COLUMN(I1200),0)</f>
        <v>0.76800000000000002</v>
      </c>
    </row>
    <row r="1201" spans="1:22" ht="15" x14ac:dyDescent="0.25">
      <c r="A1201" s="14" t="s">
        <v>161</v>
      </c>
      <c r="B1201" s="15" t="s">
        <v>182</v>
      </c>
      <c r="C1201" s="16" t="s">
        <v>114</v>
      </c>
      <c r="D1201" s="17">
        <v>1614595291</v>
      </c>
      <c r="E1201" s="21">
        <v>6.4000000000000001E-2</v>
      </c>
      <c r="F1201" s="19">
        <v>190</v>
      </c>
      <c r="G1201" s="19">
        <v>0.12</v>
      </c>
      <c r="H1201" s="19">
        <f>VLOOKUP($A1201,ENERGY!$A1201:$E3891,COLUMN(D1201),0)</f>
        <v>14338</v>
      </c>
      <c r="I1201" s="19">
        <f>VLOOKUP($A1201,ENERGY!$A1201:$E3891,COLUMN(E1201),0)</f>
        <v>8441</v>
      </c>
      <c r="J1201" s="19">
        <f>VLOOKUP($A1201,'HUMAN RESOURCES'!$A1201:$L3891,COLUMN(D1201),0)</f>
        <v>2.1999999999999999E-2</v>
      </c>
      <c r="K1201" s="19">
        <f>VLOOKUP($A1201,'HUMAN RESOURCES'!$A1201:$L3891,COLUMN(E1201),0)</f>
        <v>3.2000000000000001E-2</v>
      </c>
      <c r="L1201" s="19">
        <f>VLOOKUP($A1201,'HUMAN RESOURCES'!$A1201:$L3891,COLUMN(F1201),0)</f>
        <v>71.105000000000004</v>
      </c>
      <c r="M1201" s="19">
        <f>VLOOKUP($A1201,'HUMAN RESOURCES'!$A1201:$L3891,COLUMN(G1201),0)</f>
        <v>66.415000000000006</v>
      </c>
      <c r="N1201" s="19">
        <f>VLOOKUP($A1201,'HUMAN RESOURCES'!$A1201:$L3891,COLUMN(H1201),0)</f>
        <v>0.30299999999999999</v>
      </c>
      <c r="O1201" s="19">
        <f>VLOOKUP($A1201,'HUMAN RESOURCES'!$A1201:$L3891,COLUMN(I1201),0)</f>
        <v>0.623</v>
      </c>
      <c r="P1201" s="19">
        <f>VLOOKUP($A1201,'HUMAN RESOURCES'!$A1201:$L3891,COLUMN(J1201),0)</f>
        <v>7.2999999999999995E-2</v>
      </c>
      <c r="Q1201" s="19">
        <f>VLOOKUP($A1201,'HUMAN RESOURCES'!$A1201:$L3891,COLUMN(K1201),0)</f>
        <v>77616</v>
      </c>
      <c r="R1201" s="19">
        <f>VLOOKUP($A1201,'HUMAN RESOURCES'!$A1201:$L3891,COLUMN(L1201),0)</f>
        <v>0.51800000000000002</v>
      </c>
      <c r="S1201" s="19">
        <f>VLOOKUP($A1201,TOURISM!$A1200:$E3890, COLUMN(D1201),0)</f>
        <v>2478709140</v>
      </c>
      <c r="T1201" s="19">
        <f>VLOOKUP($A1201,TOURISM!$A1200:$E3890, COLUMN(E1201),0)</f>
        <v>448000000</v>
      </c>
      <c r="U1201" s="19">
        <f>VLOOKUP($A1201,BUSINESS!$A1201:$I3891, COLUMN(H1201),0)</f>
        <v>0.129</v>
      </c>
      <c r="V1201" s="19">
        <f>VLOOKUP($A1201,BUSINESS!$A1201:$I3891, COLUMN(I1201),0)</f>
        <v>0.57999999999999996</v>
      </c>
    </row>
    <row r="1202" spans="1:22" ht="15" x14ac:dyDescent="0.25">
      <c r="A1202" s="14" t="s">
        <v>161</v>
      </c>
      <c r="B1202" s="15" t="s">
        <v>183</v>
      </c>
      <c r="C1202" s="16" t="s">
        <v>114</v>
      </c>
      <c r="D1202" s="17">
        <v>1120000000000</v>
      </c>
      <c r="E1202" s="18">
        <v>8.1000000000000003E-2</v>
      </c>
      <c r="F1202" s="18">
        <v>1590</v>
      </c>
      <c r="G1202" s="18">
        <v>7.2999999999999995E-2</v>
      </c>
      <c r="H1202" s="19">
        <f>VLOOKUP($A1202,ENERGY!$A1202:$E3892,COLUMN(D1202),0)</f>
        <v>167416</v>
      </c>
      <c r="I1202" s="19">
        <f>VLOOKUP($A1202,ENERGY!$A1202:$E3892,COLUMN(E1202),0)</f>
        <v>8441</v>
      </c>
      <c r="J1202" s="19">
        <f>VLOOKUP($A1202,'HUMAN RESOURCES'!$A1202:$L3892,COLUMN(D1202),0)</f>
        <v>8.9999999999999993E-3</v>
      </c>
      <c r="K1202" s="19">
        <f>VLOOKUP($A1202,'HUMAN RESOURCES'!$A1202:$L3892,COLUMN(E1202),0)</f>
        <v>4.0000000000000001E-3</v>
      </c>
      <c r="L1202" s="19">
        <f>VLOOKUP($A1202,'HUMAN RESOURCES'!$A1202:$L3892,COLUMN(F1202),0)</f>
        <v>83</v>
      </c>
      <c r="M1202" s="19">
        <f>VLOOKUP($A1202,'HUMAN RESOURCES'!$A1202:$L3892,COLUMN(G1202),0)</f>
        <v>77</v>
      </c>
      <c r="N1202" s="19">
        <f>VLOOKUP($A1202,'HUMAN RESOURCES'!$A1202:$L3892,COLUMN(H1202),0)</f>
        <v>0.14299999999999999</v>
      </c>
      <c r="O1202" s="19">
        <f>VLOOKUP($A1202,'HUMAN RESOURCES'!$A1202:$L3892,COLUMN(I1202),0)</f>
        <v>0.67200000000000004</v>
      </c>
      <c r="P1202" s="19">
        <f>VLOOKUP($A1202,'HUMAN RESOURCES'!$A1202:$L3892,COLUMN(J1202),0)</f>
        <v>0.186</v>
      </c>
      <c r="Q1202" s="19">
        <f>VLOOKUP($A1202,'HUMAN RESOURCES'!$A1202:$L3892,COLUMN(K1202),0)</f>
        <v>56974100</v>
      </c>
      <c r="R1202" s="19">
        <f>VLOOKUP($A1202,'HUMAN RESOURCES'!$A1202:$L3892,COLUMN(L1202),0)</f>
        <v>0.67300000000000004</v>
      </c>
      <c r="S1202" s="19">
        <f>VLOOKUP($A1202,TOURISM!$A1201:$E3891, COLUMN(D1202),0)</f>
        <v>26916000000</v>
      </c>
      <c r="T1202" s="19">
        <f>VLOOKUP($A1202,TOURISM!$A1201:$E3891, COLUMN(E1202),0)</f>
        <v>16997000000</v>
      </c>
      <c r="U1202" s="19">
        <f>VLOOKUP($A1202,BUSINESS!$A1202:$I3892, COLUMN(H1202),0)</f>
        <v>0.27200000000000002</v>
      </c>
      <c r="V1202" s="19">
        <f>VLOOKUP($A1202,BUSINESS!$A1202:$I3892, COLUMN(I1202),0)</f>
        <v>0.89600000000000002</v>
      </c>
    </row>
    <row r="1203" spans="1:22" ht="15" x14ac:dyDescent="0.25">
      <c r="A1203" s="14" t="s">
        <v>161</v>
      </c>
      <c r="B1203" s="15" t="s">
        <v>184</v>
      </c>
      <c r="C1203" s="16" t="s">
        <v>114</v>
      </c>
      <c r="D1203" s="17">
        <v>2535333632</v>
      </c>
      <c r="E1203" s="21">
        <v>6.4000000000000001E-2</v>
      </c>
      <c r="F1203" s="19">
        <v>190</v>
      </c>
      <c r="G1203" s="19">
        <v>0.12</v>
      </c>
      <c r="H1203" s="19">
        <f>VLOOKUP($A1203,ENERGY!$A1203:$E3893,COLUMN(D1203),0)</f>
        <v>2528</v>
      </c>
      <c r="I1203" s="19">
        <f>VLOOKUP($A1203,ENERGY!$A1203:$E3893,COLUMN(E1203),0)</f>
        <v>8441</v>
      </c>
      <c r="J1203" s="19">
        <f>VLOOKUP($A1203,'HUMAN RESOURCES'!$A1203:$L3893,COLUMN(D1203),0)</f>
        <v>2.1999999999999999E-2</v>
      </c>
      <c r="K1203" s="19">
        <f>VLOOKUP($A1203,'HUMAN RESOURCES'!$A1203:$L3893,COLUMN(E1203),0)</f>
        <v>3.2000000000000001E-2</v>
      </c>
      <c r="L1203" s="19">
        <f>VLOOKUP($A1203,'HUMAN RESOURCES'!$A1203:$L3893,COLUMN(F1203),0)</f>
        <v>70</v>
      </c>
      <c r="M1203" s="19">
        <f>VLOOKUP($A1203,'HUMAN RESOURCES'!$A1203:$L3893,COLUMN(G1203),0)</f>
        <v>66</v>
      </c>
      <c r="N1203" s="19">
        <f>VLOOKUP($A1203,'HUMAN RESOURCES'!$A1203:$L3893,COLUMN(H1203),0)</f>
        <v>0.30299999999999999</v>
      </c>
      <c r="O1203" s="19">
        <f>VLOOKUP($A1203,'HUMAN RESOURCES'!$A1203:$L3893,COLUMN(I1203),0)</f>
        <v>0.623</v>
      </c>
      <c r="P1203" s="19">
        <f>VLOOKUP($A1203,'HUMAN RESOURCES'!$A1203:$L3893,COLUMN(J1203),0)</f>
        <v>7.2999999999999995E-2</v>
      </c>
      <c r="Q1203" s="19">
        <f>VLOOKUP($A1203,'HUMAN RESOURCES'!$A1203:$L3893,COLUMN(K1203),0)</f>
        <v>1701154</v>
      </c>
      <c r="R1203" s="19">
        <f>VLOOKUP($A1203,'HUMAN RESOURCES'!$A1203:$L3893,COLUMN(L1203),0)</f>
        <v>0.56100000000000005</v>
      </c>
      <c r="S1203" s="19">
        <f>VLOOKUP($A1203,TOURISM!$A1202:$E3892, COLUMN(D1203),0)</f>
        <v>2478709140</v>
      </c>
      <c r="T1203" s="19">
        <f>VLOOKUP($A1203,TOURISM!$A1202:$E3892, COLUMN(E1203),0)</f>
        <v>448000000</v>
      </c>
      <c r="U1203" s="19">
        <f>VLOOKUP($A1203,BUSINESS!$A1203:$I3893, COLUMN(H1203),0)</f>
        <v>0.129</v>
      </c>
      <c r="V1203" s="19">
        <f>VLOOKUP($A1203,BUSINESS!$A1203:$I3893, COLUMN(I1203),0)</f>
        <v>0.57999999999999996</v>
      </c>
    </row>
    <row r="1204" spans="1:22" ht="15" x14ac:dyDescent="0.25">
      <c r="A1204" s="14" t="s">
        <v>161</v>
      </c>
      <c r="B1204" s="15" t="s">
        <v>185</v>
      </c>
      <c r="C1204" s="16" t="s">
        <v>114</v>
      </c>
      <c r="D1204" s="17">
        <v>8313047744</v>
      </c>
      <c r="E1204" s="18">
        <v>6.2E-2</v>
      </c>
      <c r="F1204" s="18">
        <v>215</v>
      </c>
      <c r="G1204" s="18">
        <v>0.112</v>
      </c>
      <c r="H1204" s="19">
        <f>VLOOKUP($A1204,ENERGY!$A1204:$E3894,COLUMN(D1204),0)</f>
        <v>4371</v>
      </c>
      <c r="I1204" s="19">
        <f>VLOOKUP($A1204,ENERGY!$A1204:$E3894,COLUMN(E1204),0)</f>
        <v>8441</v>
      </c>
      <c r="J1204" s="19">
        <f>VLOOKUP($A1204,'HUMAN RESOURCES'!$A1204:$L3894,COLUMN(D1204),0)</f>
        <v>8.0000000000000002E-3</v>
      </c>
      <c r="K1204" s="19">
        <f>VLOOKUP($A1204,'HUMAN RESOURCES'!$A1204:$L3894,COLUMN(E1204),0)</f>
        <v>1.4E-2</v>
      </c>
      <c r="L1204" s="19">
        <f>VLOOKUP($A1204,'HUMAN RESOURCES'!$A1204:$L3894,COLUMN(F1204),0)</f>
        <v>77</v>
      </c>
      <c r="M1204" s="19">
        <f>VLOOKUP($A1204,'HUMAN RESOURCES'!$A1204:$L3894,COLUMN(G1204),0)</f>
        <v>65</v>
      </c>
      <c r="N1204" s="19">
        <f>VLOOKUP($A1204,'HUMAN RESOURCES'!$A1204:$L3894,COLUMN(H1204),0)</f>
        <v>0.17199999999999999</v>
      </c>
      <c r="O1204" s="19">
        <f>VLOOKUP($A1204,'HUMAN RESOURCES'!$A1204:$L3894,COLUMN(I1204),0)</f>
        <v>0.67400000000000004</v>
      </c>
      <c r="P1204" s="19">
        <f>VLOOKUP($A1204,'HUMAN RESOURCES'!$A1204:$L3894,COLUMN(J1204),0)</f>
        <v>0.154</v>
      </c>
      <c r="Q1204" s="19">
        <f>VLOOKUP($A1204,'HUMAN RESOURCES'!$A1204:$L3894,COLUMN(K1204),0)</f>
        <v>2337170</v>
      </c>
      <c r="R1204" s="19">
        <f>VLOOKUP($A1204,'HUMAN RESOURCES'!$A1204:$L3894,COLUMN(L1204),0)</f>
        <v>0.68</v>
      </c>
      <c r="S1204" s="19">
        <f>VLOOKUP($A1204,TOURISM!$A1203:$E3893, COLUMN(D1204),0)</f>
        <v>153000000</v>
      </c>
      <c r="T1204" s="19">
        <f>VLOOKUP($A1204,TOURISM!$A1203:$E3893, COLUMN(E1204),0)</f>
        <v>255000000</v>
      </c>
      <c r="U1204" s="19">
        <f>VLOOKUP($A1204,BUSINESS!$A1204:$I3894, COLUMN(H1204),0)</f>
        <v>7.1999999999999995E-2</v>
      </c>
      <c r="V1204" s="19">
        <f>VLOOKUP($A1204,BUSINESS!$A1204:$I3894, COLUMN(I1204),0)</f>
        <v>0.28000000000000003</v>
      </c>
    </row>
    <row r="1205" spans="1:22" ht="15" x14ac:dyDescent="0.25">
      <c r="A1205" s="14" t="s">
        <v>161</v>
      </c>
      <c r="B1205" s="15" t="s">
        <v>186</v>
      </c>
      <c r="C1205" s="16" t="s">
        <v>114</v>
      </c>
      <c r="D1205" s="17">
        <v>2491800559</v>
      </c>
      <c r="E1205" s="21">
        <v>6.4000000000000001E-2</v>
      </c>
      <c r="F1205" s="19">
        <v>190</v>
      </c>
      <c r="G1205" s="19">
        <v>0.12</v>
      </c>
      <c r="H1205" s="19">
        <f>VLOOKUP($A1205,ENERGY!$A1205:$E3895,COLUMN(D1205),0)</f>
        <v>14338</v>
      </c>
      <c r="I1205" s="19">
        <f>VLOOKUP($A1205,ENERGY!$A1205:$E3895,COLUMN(E1205),0)</f>
        <v>8441</v>
      </c>
      <c r="J1205" s="19">
        <f>VLOOKUP($A1205,'HUMAN RESOURCES'!$A1205:$L3895,COLUMN(D1205),0)</f>
        <v>1.2E-2</v>
      </c>
      <c r="K1205" s="19">
        <f>VLOOKUP($A1205,'HUMAN RESOURCES'!$A1205:$L3895,COLUMN(E1205),0)</f>
        <v>3.2000000000000001E-2</v>
      </c>
      <c r="L1205" s="19">
        <f>VLOOKUP($A1205,'HUMAN RESOURCES'!$A1205:$L3895,COLUMN(F1205),0)</f>
        <v>82</v>
      </c>
      <c r="M1205" s="19">
        <f>VLOOKUP($A1205,'HUMAN RESOURCES'!$A1205:$L3895,COLUMN(G1205),0)</f>
        <v>76</v>
      </c>
      <c r="N1205" s="19">
        <f>VLOOKUP($A1205,'HUMAN RESOURCES'!$A1205:$L3895,COLUMN(H1205),0)</f>
        <v>0.30299999999999999</v>
      </c>
      <c r="O1205" s="19">
        <f>VLOOKUP($A1205,'HUMAN RESOURCES'!$A1205:$L3895,COLUMN(I1205),0)</f>
        <v>0.623</v>
      </c>
      <c r="P1205" s="19">
        <f>VLOOKUP($A1205,'HUMAN RESOURCES'!$A1205:$L3895,COLUMN(J1205),0)</f>
        <v>7.2999999999999995E-2</v>
      </c>
      <c r="Q1205" s="19">
        <f>VLOOKUP($A1205,'HUMAN RESOURCES'!$A1205:$L3895,COLUMN(K1205),0)</f>
        <v>33475</v>
      </c>
      <c r="R1205" s="19">
        <f>VLOOKUP($A1205,'HUMAN RESOURCES'!$A1205:$L3895,COLUMN(L1205),0)</f>
        <v>0.15</v>
      </c>
      <c r="S1205" s="19">
        <f>VLOOKUP($A1205,TOURISM!$A1204:$E3894, COLUMN(D1205),0)</f>
        <v>2478709140</v>
      </c>
      <c r="T1205" s="19">
        <f>VLOOKUP($A1205,TOURISM!$A1204:$E3894, COLUMN(E1205),0)</f>
        <v>448000000</v>
      </c>
      <c r="U1205" s="19">
        <f>VLOOKUP($A1205,BUSINESS!$A1205:$I3895, COLUMN(H1205),0)</f>
        <v>0.45100000000000001</v>
      </c>
      <c r="V1205" s="19">
        <f>VLOOKUP($A1205,BUSINESS!$A1205:$I3895, COLUMN(I1205),0)</f>
        <v>0.32900000000000001</v>
      </c>
    </row>
    <row r="1206" spans="1:22" ht="15" x14ac:dyDescent="0.25">
      <c r="A1206" s="14" t="s">
        <v>161</v>
      </c>
      <c r="B1206" s="15" t="s">
        <v>187</v>
      </c>
      <c r="C1206" s="16" t="s">
        <v>114</v>
      </c>
      <c r="D1206" s="17">
        <v>12159225000</v>
      </c>
      <c r="E1206" s="18">
        <v>6.3E-2</v>
      </c>
      <c r="F1206" s="18">
        <v>220</v>
      </c>
      <c r="G1206" s="18">
        <v>9.6000000000000002E-2</v>
      </c>
      <c r="H1206" s="19">
        <f>VLOOKUP($A1206,ENERGY!$A1206:$E3896,COLUMN(D1206),0)</f>
        <v>7287</v>
      </c>
      <c r="I1206" s="19">
        <f>VLOOKUP($A1206,ENERGY!$A1206:$E3896,COLUMN(E1206),0)</f>
        <v>8441</v>
      </c>
      <c r="J1206" s="19">
        <f>VLOOKUP($A1206,'HUMAN RESOURCES'!$A1206:$L3896,COLUMN(D1206),0)</f>
        <v>8.9999999999999993E-3</v>
      </c>
      <c r="K1206" s="19">
        <f>VLOOKUP($A1206,'HUMAN RESOURCES'!$A1206:$L3896,COLUMN(E1206),0)</f>
        <v>8.9999999999999993E-3</v>
      </c>
      <c r="L1206" s="19">
        <f>VLOOKUP($A1206,'HUMAN RESOURCES'!$A1206:$L3896,COLUMN(F1206),0)</f>
        <v>78</v>
      </c>
      <c r="M1206" s="19">
        <f>VLOOKUP($A1206,'HUMAN RESOURCES'!$A1206:$L3896,COLUMN(G1206),0)</f>
        <v>66</v>
      </c>
      <c r="N1206" s="19">
        <f>VLOOKUP($A1206,'HUMAN RESOURCES'!$A1206:$L3896,COLUMN(H1206),0)</f>
        <v>0.193</v>
      </c>
      <c r="O1206" s="19">
        <f>VLOOKUP($A1206,'HUMAN RESOURCES'!$A1206:$L3896,COLUMN(I1206),0)</f>
        <v>0.66500000000000004</v>
      </c>
      <c r="P1206" s="19">
        <f>VLOOKUP($A1206,'HUMAN RESOURCES'!$A1206:$L3896,COLUMN(J1206),0)</f>
        <v>0.14199999999999999</v>
      </c>
      <c r="Q1206" s="19">
        <f>VLOOKUP($A1206,'HUMAN RESOURCES'!$A1206:$L3896,COLUMN(K1206),0)</f>
        <v>3470818</v>
      </c>
      <c r="R1206" s="19">
        <f>VLOOKUP($A1206,'HUMAN RESOURCES'!$A1206:$L3896,COLUMN(L1206),0)</f>
        <v>0.66900000000000004</v>
      </c>
      <c r="S1206" s="19">
        <f>VLOOKUP($A1206,TOURISM!$A1205:$E3895, COLUMN(D1206),0)</f>
        <v>425000000</v>
      </c>
      <c r="T1206" s="19">
        <f>VLOOKUP($A1206,TOURISM!$A1205:$E3895, COLUMN(E1206),0)</f>
        <v>227000000</v>
      </c>
      <c r="U1206" s="19">
        <f>VLOOKUP($A1206,BUSINESS!$A1206:$I3896, COLUMN(H1206),0)</f>
        <v>7.1999999999999995E-2</v>
      </c>
      <c r="V1206" s="19">
        <f>VLOOKUP($A1206,BUSINESS!$A1206:$I3896, COLUMN(I1206),0)</f>
        <v>0.29399999999999998</v>
      </c>
    </row>
    <row r="1207" spans="1:22" ht="15" x14ac:dyDescent="0.25">
      <c r="A1207" s="14" t="s">
        <v>161</v>
      </c>
      <c r="B1207" s="15" t="s">
        <v>188</v>
      </c>
      <c r="C1207" s="16" t="s">
        <v>114</v>
      </c>
      <c r="D1207" s="17">
        <v>20196868009</v>
      </c>
      <c r="E1207" s="18">
        <v>7.3999999999999996E-2</v>
      </c>
      <c r="F1207" s="18">
        <v>3405</v>
      </c>
      <c r="G1207" s="19">
        <v>0.12</v>
      </c>
      <c r="H1207" s="19">
        <f>VLOOKUP($A1207,ENERGY!$A1207:$E3897,COLUMN(D1207),0)</f>
        <v>4171</v>
      </c>
      <c r="I1207" s="19">
        <f>VLOOKUP($A1207,ENERGY!$A1207:$E3897,COLUMN(E1207),0)</f>
        <v>8441</v>
      </c>
      <c r="J1207" s="19">
        <f>VLOOKUP($A1207,'HUMAN RESOURCES'!$A1207:$L3897,COLUMN(D1207),0)</f>
        <v>1.2E-2</v>
      </c>
      <c r="K1207" s="19">
        <f>VLOOKUP($A1207,'HUMAN RESOURCES'!$A1207:$L3897,COLUMN(E1207),0)</f>
        <v>4.0000000000000001E-3</v>
      </c>
      <c r="L1207" s="19">
        <f>VLOOKUP($A1207,'HUMAN RESOURCES'!$A1207:$L3897,COLUMN(F1207),0)</f>
        <v>81</v>
      </c>
      <c r="M1207" s="19">
        <f>VLOOKUP($A1207,'HUMAN RESOURCES'!$A1207:$L3897,COLUMN(G1207),0)</f>
        <v>75</v>
      </c>
      <c r="N1207" s="19">
        <f>VLOOKUP($A1207,'HUMAN RESOURCES'!$A1207:$L3897,COLUMN(H1207),0)</f>
        <v>0.19</v>
      </c>
      <c r="O1207" s="19">
        <f>VLOOKUP($A1207,'HUMAN RESOURCES'!$A1207:$L3897,COLUMN(I1207),0)</f>
        <v>0.66900000000000004</v>
      </c>
      <c r="P1207" s="19">
        <f>VLOOKUP($A1207,'HUMAN RESOURCES'!$A1207:$L3897,COLUMN(J1207),0)</f>
        <v>0.14199999999999999</v>
      </c>
      <c r="Q1207" s="19">
        <f>VLOOKUP($A1207,'HUMAN RESOURCES'!$A1207:$L3897,COLUMN(K1207),0)</f>
        <v>441525</v>
      </c>
      <c r="R1207" s="19">
        <f>VLOOKUP($A1207,'HUMAN RESOURCES'!$A1207:$L3897,COLUMN(L1207),0)</f>
        <v>0.84799999999999998</v>
      </c>
      <c r="S1207" s="19">
        <f>VLOOKUP($A1207,TOURISM!$A1206:$E3896, COLUMN(D1207),0)</f>
        <v>1780000000</v>
      </c>
      <c r="T1207" s="19">
        <f>VLOOKUP($A1207,TOURISM!$A1206:$E3896, COLUMN(E1207),0)</f>
        <v>1464000000</v>
      </c>
      <c r="U1207" s="19">
        <f>VLOOKUP($A1207,BUSINESS!$A1207:$I3897, COLUMN(H1207),0)</f>
        <v>0.36199999999999999</v>
      </c>
      <c r="V1207" s="19">
        <f>VLOOKUP($A1207,BUSINESS!$A1207:$I3897, COLUMN(I1207),0)</f>
        <v>0.92900000000000005</v>
      </c>
    </row>
    <row r="1208" spans="1:22" ht="15" x14ac:dyDescent="0.25">
      <c r="A1208" s="14" t="s">
        <v>161</v>
      </c>
      <c r="B1208" s="15" t="s">
        <v>189</v>
      </c>
      <c r="C1208" s="16" t="s">
        <v>114</v>
      </c>
      <c r="D1208" s="17">
        <v>3917620728</v>
      </c>
      <c r="E1208" s="18">
        <v>7.0000000000000007E-2</v>
      </c>
      <c r="F1208" s="18">
        <v>675</v>
      </c>
      <c r="G1208" s="18">
        <v>6.9000000000000006E-2</v>
      </c>
      <c r="H1208" s="19">
        <f>VLOOKUP($A1208,ENERGY!$A1208:$E3898,COLUMN(D1208),0)</f>
        <v>857</v>
      </c>
      <c r="I1208" s="19">
        <f>VLOOKUP($A1208,ENERGY!$A1208:$E3898,COLUMN(E1208),0)</f>
        <v>8441</v>
      </c>
      <c r="J1208" s="19">
        <f>VLOOKUP($A1208,'HUMAN RESOURCES'!$A1208:$L3898,COLUMN(D1208),0)</f>
        <v>1.2E-2</v>
      </c>
      <c r="K1208" s="19">
        <f>VLOOKUP($A1208,'HUMAN RESOURCES'!$A1208:$L3898,COLUMN(E1208),0)</f>
        <v>1.4E-2</v>
      </c>
      <c r="L1208" s="19">
        <f>VLOOKUP($A1208,'HUMAN RESOURCES'!$A1208:$L3898,COLUMN(F1208),0)</f>
        <v>76</v>
      </c>
      <c r="M1208" s="19">
        <f>VLOOKUP($A1208,'HUMAN RESOURCES'!$A1208:$L3898,COLUMN(G1208),0)</f>
        <v>71</v>
      </c>
      <c r="N1208" s="19">
        <f>VLOOKUP($A1208,'HUMAN RESOURCES'!$A1208:$L3898,COLUMN(H1208),0)</f>
        <v>0.219</v>
      </c>
      <c r="O1208" s="19">
        <f>VLOOKUP($A1208,'HUMAN RESOURCES'!$A1208:$L3898,COLUMN(I1208),0)</f>
        <v>0.67900000000000005</v>
      </c>
      <c r="P1208" s="19">
        <f>VLOOKUP($A1208,'HUMAN RESOURCES'!$A1208:$L3898,COLUMN(J1208),0)</f>
        <v>0.10299999999999999</v>
      </c>
      <c r="Q1208" s="19">
        <f>VLOOKUP($A1208,'HUMAN RESOURCES'!$A1208:$L3898,COLUMN(K1208),0)</f>
        <v>2065098</v>
      </c>
      <c r="R1208" s="19">
        <f>VLOOKUP($A1208,'HUMAN RESOURCES'!$A1208:$L3898,COLUMN(L1208),0)</f>
        <v>0.58299999999999996</v>
      </c>
      <c r="S1208" s="19">
        <f>VLOOKUP($A1208,TOURISM!$A1207:$E3897, COLUMN(D1208),0)</f>
        <v>49000000</v>
      </c>
      <c r="T1208" s="19">
        <f>VLOOKUP($A1208,TOURISM!$A1207:$E3897, COLUMN(E1208),0)</f>
        <v>60000000</v>
      </c>
      <c r="U1208" s="19">
        <f>VLOOKUP($A1208,BUSINESS!$A1208:$I3898, COLUMN(H1208),0)</f>
        <v>3.5000000000000003E-2</v>
      </c>
      <c r="V1208" s="19">
        <f>VLOOKUP($A1208,BUSINESS!$A1208:$I3898, COLUMN(I1208),0)</f>
        <v>0.108</v>
      </c>
    </row>
    <row r="1209" spans="1:22" ht="15" x14ac:dyDescent="0.25">
      <c r="A1209" s="14" t="s">
        <v>161</v>
      </c>
      <c r="B1209" s="15" t="s">
        <v>190</v>
      </c>
      <c r="C1209" s="16" t="s">
        <v>114</v>
      </c>
      <c r="D1209" s="17">
        <v>1480656884</v>
      </c>
      <c r="E1209" s="18">
        <v>7.0999999999999994E-2</v>
      </c>
      <c r="F1209" s="18">
        <v>29</v>
      </c>
      <c r="G1209" s="18">
        <v>0.28699999999999998</v>
      </c>
      <c r="H1209" s="19">
        <f>VLOOKUP($A1209,ENERGY!$A1209:$E3899,COLUMN(D1209),0)</f>
        <v>3331</v>
      </c>
      <c r="I1209" s="19">
        <f>VLOOKUP($A1209,ENERGY!$A1209:$E3899,COLUMN(E1209),0)</f>
        <v>8441</v>
      </c>
      <c r="J1209" s="19">
        <f>VLOOKUP($A1209,'HUMAN RESOURCES'!$A1209:$L3899,COLUMN(D1209),0)</f>
        <v>0.01</v>
      </c>
      <c r="K1209" s="19">
        <f>VLOOKUP($A1209,'HUMAN RESOURCES'!$A1209:$L3899,COLUMN(E1209),0)</f>
        <v>7.0000000000000001E-3</v>
      </c>
      <c r="L1209" s="19">
        <f>VLOOKUP($A1209,'HUMAN RESOURCES'!$A1209:$L3899,COLUMN(F1209),0)</f>
        <v>81</v>
      </c>
      <c r="M1209" s="19">
        <f>VLOOKUP($A1209,'HUMAN RESOURCES'!$A1209:$L3899,COLUMN(G1209),0)</f>
        <v>77</v>
      </c>
      <c r="N1209" s="19">
        <f>VLOOKUP($A1209,'HUMAN RESOURCES'!$A1209:$L3899,COLUMN(H1209),0)</f>
        <v>0.2</v>
      </c>
      <c r="O1209" s="19">
        <f>VLOOKUP($A1209,'HUMAN RESOURCES'!$A1209:$L3899,COLUMN(I1209),0)</f>
        <v>0.68799999999999994</v>
      </c>
      <c r="P1209" s="19">
        <f>VLOOKUP($A1209,'HUMAN RESOURCES'!$A1209:$L3899,COLUMN(J1209),0)</f>
        <v>0.111</v>
      </c>
      <c r="Q1209" s="19">
        <f>VLOOKUP($A1209,'HUMAN RESOURCES'!$A1209:$L3899,COLUMN(K1209),0)</f>
        <v>393028</v>
      </c>
      <c r="R1209" s="19">
        <f>VLOOKUP($A1209,'HUMAN RESOURCES'!$A1209:$L3899,COLUMN(L1209),0)</f>
        <v>0.92600000000000005</v>
      </c>
      <c r="S1209" s="19">
        <f>VLOOKUP($A1209,TOURISM!$A1208:$E3898, COLUMN(D1209),0)</f>
        <v>704000000</v>
      </c>
      <c r="T1209" s="19">
        <f>VLOOKUP($A1209,TOURISM!$A1208:$E3898, COLUMN(E1209),0)</f>
        <v>204000000</v>
      </c>
      <c r="U1209" s="19">
        <f>VLOOKUP($A1209,BUSINESS!$A1209:$I3899, COLUMN(H1209),0)</f>
        <v>0.17899999999999999</v>
      </c>
      <c r="V1209" s="19">
        <f>VLOOKUP($A1209,BUSINESS!$A1209:$I3899, COLUMN(I1209),0)</f>
        <v>0.58499999999999996</v>
      </c>
    </row>
    <row r="1210" spans="1:22" ht="15" x14ac:dyDescent="0.25">
      <c r="A1210" s="14" t="s">
        <v>161</v>
      </c>
      <c r="B1210" s="15" t="s">
        <v>191</v>
      </c>
      <c r="C1210" s="16" t="s">
        <v>114</v>
      </c>
      <c r="D1210" s="17">
        <v>2671401083</v>
      </c>
      <c r="E1210" s="18">
        <v>3.3000000000000002E-2</v>
      </c>
      <c r="F1210" s="18">
        <v>2718</v>
      </c>
      <c r="G1210" s="19">
        <v>0.12</v>
      </c>
      <c r="H1210" s="19">
        <f>VLOOKUP($A1210,ENERGY!$A1210:$E3900,COLUMN(D1210),0)</f>
        <v>14338</v>
      </c>
      <c r="I1210" s="19">
        <f>VLOOKUP($A1210,ENERGY!$A1210:$E3900,COLUMN(E1210),0)</f>
        <v>8441</v>
      </c>
      <c r="J1210" s="19">
        <f>VLOOKUP($A1210,'HUMAN RESOURCES'!$A1210:$L3900,COLUMN(D1210),0)</f>
        <v>1.2E-2</v>
      </c>
      <c r="K1210" s="19">
        <f>VLOOKUP($A1210,'HUMAN RESOURCES'!$A1210:$L3900,COLUMN(E1210),0)</f>
        <v>2.4E-2</v>
      </c>
      <c r="L1210" s="19">
        <f>VLOOKUP($A1210,'HUMAN RESOURCES'!$A1210:$L3900,COLUMN(F1210),0)</f>
        <v>71</v>
      </c>
      <c r="M1210" s="19">
        <f>VLOOKUP($A1210,'HUMAN RESOURCES'!$A1210:$L3900,COLUMN(G1210),0)</f>
        <v>63</v>
      </c>
      <c r="N1210" s="19">
        <f>VLOOKUP($A1210,'HUMAN RESOURCES'!$A1210:$L3900,COLUMN(H1210),0)</f>
        <v>0.22800000000000001</v>
      </c>
      <c r="O1210" s="19">
        <f>VLOOKUP($A1210,'HUMAN RESOURCES'!$A1210:$L3900,COLUMN(I1210),0)</f>
        <v>0.66900000000000004</v>
      </c>
      <c r="P1210" s="19">
        <f>VLOOKUP($A1210,'HUMAN RESOURCES'!$A1210:$L3900,COLUMN(J1210),0)</f>
        <v>0.10199999999999999</v>
      </c>
      <c r="Q1210" s="19">
        <f>VLOOKUP($A1210,'HUMAN RESOURCES'!$A1210:$L3900,COLUMN(K1210),0)</f>
        <v>3631462</v>
      </c>
      <c r="R1210" s="19">
        <f>VLOOKUP($A1210,'HUMAN RESOURCES'!$A1210:$L3900,COLUMN(L1210),0)</f>
        <v>0.45700000000000002</v>
      </c>
      <c r="S1210" s="19">
        <f>VLOOKUP($A1210,TOURISM!$A1209:$E3899, COLUMN(D1210),0)</f>
        <v>58000000</v>
      </c>
      <c r="T1210" s="19">
        <f>VLOOKUP($A1210,TOURISM!$A1209:$E3899, COLUMN(E1210),0)</f>
        <v>90000000</v>
      </c>
      <c r="U1210" s="19">
        <f>VLOOKUP($A1210,BUSINESS!$A1210:$I3900, COLUMN(H1210),0)</f>
        <v>1.4999999999999999E-2</v>
      </c>
      <c r="V1210" s="19">
        <f>VLOOKUP($A1210,BUSINESS!$A1210:$I3900, COLUMN(I1210),0)</f>
        <v>5.6000000000000001E-2</v>
      </c>
    </row>
    <row r="1211" spans="1:22" ht="15" x14ac:dyDescent="0.25">
      <c r="A1211" s="14" t="s">
        <v>161</v>
      </c>
      <c r="B1211" s="15" t="s">
        <v>192</v>
      </c>
      <c r="C1211" s="16" t="s">
        <v>114</v>
      </c>
      <c r="D1211" s="17">
        <v>1159891560</v>
      </c>
      <c r="E1211" s="18">
        <v>8.5000000000000006E-2</v>
      </c>
      <c r="F1211" s="18">
        <v>160</v>
      </c>
      <c r="G1211" s="19">
        <v>0.12</v>
      </c>
      <c r="H1211" s="19">
        <f>VLOOKUP($A1211,ENERGY!$A1211:$E3901,COLUMN(D1211),0)</f>
        <v>1179</v>
      </c>
      <c r="I1211" s="19">
        <f>VLOOKUP($A1211,ENERGY!$A1211:$E3901,COLUMN(E1211),0)</f>
        <v>8441</v>
      </c>
      <c r="J1211" s="19">
        <f>VLOOKUP($A1211,'HUMAN RESOURCES'!$A1211:$L3901,COLUMN(D1211),0)</f>
        <v>2.1999999999999999E-2</v>
      </c>
      <c r="K1211" s="19">
        <f>VLOOKUP($A1211,'HUMAN RESOURCES'!$A1211:$L3901,COLUMN(E1211),0)</f>
        <v>4.0000000000000001E-3</v>
      </c>
      <c r="L1211" s="19">
        <f>VLOOKUP($A1211,'HUMAN RESOURCES'!$A1211:$L3901,COLUMN(F1211),0)</f>
        <v>71.105000000000004</v>
      </c>
      <c r="M1211" s="19">
        <f>VLOOKUP($A1211,'HUMAN RESOURCES'!$A1211:$L3901,COLUMN(G1211),0)</f>
        <v>66.415000000000006</v>
      </c>
      <c r="N1211" s="19">
        <f>VLOOKUP($A1211,'HUMAN RESOURCES'!$A1211:$L3901,COLUMN(H1211),0)</f>
        <v>0.30299999999999999</v>
      </c>
      <c r="O1211" s="19">
        <f>VLOOKUP($A1211,'HUMAN RESOURCES'!$A1211:$L3901,COLUMN(I1211),0)</f>
        <v>0.623</v>
      </c>
      <c r="P1211" s="19">
        <f>VLOOKUP($A1211,'HUMAN RESOURCES'!$A1211:$L3901,COLUMN(J1211),0)</f>
        <v>7.2999999999999995E-2</v>
      </c>
      <c r="Q1211" s="19">
        <f>VLOOKUP($A1211,'HUMAN RESOURCES'!$A1211:$L3901,COLUMN(K1211),0)</f>
        <v>32366</v>
      </c>
      <c r="R1211" s="19">
        <f>VLOOKUP($A1211,'HUMAN RESOURCES'!$A1211:$L3901,COLUMN(L1211),0)</f>
        <v>1</v>
      </c>
      <c r="S1211" s="19">
        <f>VLOOKUP($A1211,TOURISM!$A1210:$E3900, COLUMN(D1211),0)</f>
        <v>2478709140</v>
      </c>
      <c r="T1211" s="19">
        <f>VLOOKUP($A1211,TOURISM!$A1210:$E3900, COLUMN(E1211),0)</f>
        <v>448000000</v>
      </c>
      <c r="U1211" s="19">
        <f>VLOOKUP($A1211,BUSINESS!$A1211:$I3901, COLUMN(H1211),0)</f>
        <v>0.46600000000000003</v>
      </c>
      <c r="V1211" s="19">
        <f>VLOOKUP($A1211,BUSINESS!$A1211:$I3901, COLUMN(I1211),0)</f>
        <v>0.442</v>
      </c>
    </row>
    <row r="1212" spans="1:22" ht="15" x14ac:dyDescent="0.25">
      <c r="A1212" s="14" t="s">
        <v>161</v>
      </c>
      <c r="B1212" s="15" t="s">
        <v>193</v>
      </c>
      <c r="C1212" s="16" t="s">
        <v>114</v>
      </c>
      <c r="D1212" s="17">
        <v>401000000000</v>
      </c>
      <c r="E1212" s="18">
        <v>8.3000000000000004E-2</v>
      </c>
      <c r="F1212" s="18">
        <v>2079</v>
      </c>
      <c r="G1212" s="18">
        <v>0.05</v>
      </c>
      <c r="H1212" s="19">
        <f>VLOOKUP($A1212,ENERGY!$A1212:$E3902,COLUMN(D1212),0)</f>
        <v>77419</v>
      </c>
      <c r="I1212" s="19">
        <f>VLOOKUP($A1212,ENERGY!$A1212:$E3902,COLUMN(E1212),0)</f>
        <v>8441</v>
      </c>
      <c r="J1212" s="19">
        <f>VLOOKUP($A1212,'HUMAN RESOURCES'!$A1212:$L3902,COLUMN(D1212),0)</f>
        <v>1.2999999999999999E-2</v>
      </c>
      <c r="K1212" s="19">
        <f>VLOOKUP($A1212,'HUMAN RESOURCES'!$A1212:$L3902,COLUMN(E1212),0)</f>
        <v>1.2E-2</v>
      </c>
      <c r="L1212" s="19">
        <f>VLOOKUP($A1212,'HUMAN RESOURCES'!$A1212:$L3902,COLUMN(F1212),0)</f>
        <v>77</v>
      </c>
      <c r="M1212" s="19">
        <f>VLOOKUP($A1212,'HUMAN RESOURCES'!$A1212:$L3902,COLUMN(G1212),0)</f>
        <v>71</v>
      </c>
      <c r="N1212" s="19">
        <f>VLOOKUP($A1212,'HUMAN RESOURCES'!$A1212:$L3902,COLUMN(H1212),0)</f>
        <v>0.21</v>
      </c>
      <c r="O1212" s="19">
        <f>VLOOKUP($A1212,'HUMAN RESOURCES'!$A1212:$L3902,COLUMN(I1212),0)</f>
        <v>0.67300000000000004</v>
      </c>
      <c r="P1212" s="19">
        <f>VLOOKUP($A1212,'HUMAN RESOURCES'!$A1212:$L3902,COLUMN(J1212),0)</f>
        <v>0.11700000000000001</v>
      </c>
      <c r="Q1212" s="19">
        <f>VLOOKUP($A1212,'HUMAN RESOURCES'!$A1212:$L3902,COLUMN(K1212),0)</f>
        <v>611525</v>
      </c>
      <c r="R1212" s="19">
        <f>VLOOKUP($A1212,'HUMAN RESOURCES'!$A1212:$L3902,COLUMN(L1212),0)</f>
        <v>0.59599999999999997</v>
      </c>
      <c r="S1212" s="19">
        <f>VLOOKUP($A1212,TOURISM!$A1211:$E3901, COLUMN(D1212),0)</f>
        <v>2478709140</v>
      </c>
      <c r="T1212" s="19">
        <f>VLOOKUP($A1212,TOURISM!$A1211:$E3901, COLUMN(E1212),0)</f>
        <v>448000000</v>
      </c>
      <c r="U1212" s="19">
        <f>VLOOKUP($A1212,BUSINESS!$A1212:$I3902, COLUMN(H1212),0)</f>
        <v>0.129</v>
      </c>
      <c r="V1212" s="19">
        <f>VLOOKUP($A1212,BUSINESS!$A1212:$I3902, COLUMN(I1212),0)</f>
        <v>0.57999999999999996</v>
      </c>
    </row>
    <row r="1213" spans="1:22" ht="15" x14ac:dyDescent="0.25">
      <c r="A1213" s="14" t="s">
        <v>161</v>
      </c>
      <c r="B1213" s="15" t="s">
        <v>194</v>
      </c>
      <c r="C1213" s="16" t="s">
        <v>114</v>
      </c>
      <c r="D1213" s="17">
        <v>3436961385</v>
      </c>
      <c r="E1213" s="18">
        <v>8.5000000000000006E-2</v>
      </c>
      <c r="F1213" s="18">
        <v>141</v>
      </c>
      <c r="G1213" s="18">
        <v>0.19400000000000001</v>
      </c>
      <c r="H1213" s="19">
        <f>VLOOKUP($A1213,ENERGY!$A1213:$E3903,COLUMN(D1213),0)</f>
        <v>3122</v>
      </c>
      <c r="I1213" s="19">
        <f>VLOOKUP($A1213,ENERGY!$A1213:$E3903,COLUMN(E1213),0)</f>
        <v>8441</v>
      </c>
      <c r="J1213" s="19">
        <f>VLOOKUP($A1213,'HUMAN RESOURCES'!$A1213:$L3903,COLUMN(D1213),0)</f>
        <v>1.2999999999999999E-2</v>
      </c>
      <c r="K1213" s="19">
        <f>VLOOKUP($A1213,'HUMAN RESOURCES'!$A1213:$L3903,COLUMN(E1213),0)</f>
        <v>5.0000000000000001E-3</v>
      </c>
      <c r="L1213" s="19">
        <f>VLOOKUP($A1213,'HUMAN RESOURCES'!$A1213:$L3903,COLUMN(F1213),0)</f>
        <v>81</v>
      </c>
      <c r="M1213" s="19">
        <f>VLOOKUP($A1213,'HUMAN RESOURCES'!$A1213:$L3903,COLUMN(G1213),0)</f>
        <v>76</v>
      </c>
      <c r="N1213" s="19">
        <f>VLOOKUP($A1213,'HUMAN RESOURCES'!$A1213:$L3903,COLUMN(H1213),0)</f>
        <v>0.186</v>
      </c>
      <c r="O1213" s="19">
        <f>VLOOKUP($A1213,'HUMAN RESOURCES'!$A1213:$L3903,COLUMN(I1213),0)</f>
        <v>0.67800000000000005</v>
      </c>
      <c r="P1213" s="19">
        <f>VLOOKUP($A1213,'HUMAN RESOURCES'!$A1213:$L3903,COLUMN(J1213),0)</f>
        <v>0.13600000000000001</v>
      </c>
      <c r="Q1213" s="19">
        <f>VLOOKUP($A1213,'HUMAN RESOURCES'!$A1213:$L3903,COLUMN(K1213),0)</f>
        <v>16046180</v>
      </c>
      <c r="R1213" s="19">
        <f>VLOOKUP($A1213,'HUMAN RESOURCES'!$A1213:$L3903,COLUMN(L1213),0)</f>
        <v>0.77800000000000002</v>
      </c>
      <c r="S1213" s="19">
        <f>VLOOKUP($A1213,TOURISM!$A1212:$E3902, COLUMN(D1213),0)</f>
        <v>11147000000</v>
      </c>
      <c r="T1213" s="19">
        <f>VLOOKUP($A1213,TOURISM!$A1212:$E3902, COLUMN(E1213),0)</f>
        <v>13061000000</v>
      </c>
      <c r="U1213" s="19">
        <f>VLOOKUP($A1213,BUSINESS!$A1213:$I3903, COLUMN(H1213),0)</f>
        <v>0.49399999999999999</v>
      </c>
      <c r="V1213" s="19">
        <f>VLOOKUP($A1213,BUSINESS!$A1213:$I3903, COLUMN(I1213),0)</f>
        <v>0.76500000000000001</v>
      </c>
    </row>
    <row r="1214" spans="1:22" ht="15" x14ac:dyDescent="0.25">
      <c r="A1214" s="14" t="s">
        <v>161</v>
      </c>
      <c r="B1214" s="15" t="s">
        <v>195</v>
      </c>
      <c r="C1214" s="16" t="s">
        <v>114</v>
      </c>
      <c r="D1214" s="17">
        <v>171000000000</v>
      </c>
      <c r="E1214" s="18">
        <v>9.8000000000000004E-2</v>
      </c>
      <c r="F1214" s="18">
        <v>3705</v>
      </c>
      <c r="G1214" s="18">
        <v>8.6999999999999994E-2</v>
      </c>
      <c r="H1214" s="19">
        <f>VLOOKUP($A1214,ENERGY!$A1214:$E3904,COLUMN(D1214),0)</f>
        <v>28137</v>
      </c>
      <c r="I1214" s="19">
        <f>VLOOKUP($A1214,ENERGY!$A1214:$E3904,COLUMN(E1214),0)</f>
        <v>8441</v>
      </c>
      <c r="J1214" s="19">
        <f>VLOOKUP($A1214,'HUMAN RESOURCES'!$A1214:$L3904,COLUMN(D1214),0)</f>
        <v>1.2999999999999999E-2</v>
      </c>
      <c r="K1214" s="19">
        <f>VLOOKUP($A1214,'HUMAN RESOURCES'!$A1214:$L3904,COLUMN(E1214),0)</f>
        <v>4.0000000000000001E-3</v>
      </c>
      <c r="L1214" s="19">
        <f>VLOOKUP($A1214,'HUMAN RESOURCES'!$A1214:$L3904,COLUMN(F1214),0)</f>
        <v>82</v>
      </c>
      <c r="M1214" s="19">
        <f>VLOOKUP($A1214,'HUMAN RESOURCES'!$A1214:$L3904,COLUMN(G1214),0)</f>
        <v>76</v>
      </c>
      <c r="N1214" s="19">
        <f>VLOOKUP($A1214,'HUMAN RESOURCES'!$A1214:$L3904,COLUMN(H1214),0)</f>
        <v>0.2</v>
      </c>
      <c r="O1214" s="19">
        <f>VLOOKUP($A1214,'HUMAN RESOURCES'!$A1214:$L3904,COLUMN(I1214),0)</f>
        <v>0.65</v>
      </c>
      <c r="P1214" s="19">
        <f>VLOOKUP($A1214,'HUMAN RESOURCES'!$A1214:$L3904,COLUMN(J1214),0)</f>
        <v>0.15</v>
      </c>
      <c r="Q1214" s="19">
        <f>VLOOKUP($A1214,'HUMAN RESOURCES'!$A1214:$L3904,COLUMN(K1214),0)</f>
        <v>4513751</v>
      </c>
      <c r="R1214" s="19">
        <f>VLOOKUP($A1214,'HUMAN RESOURCES'!$A1214:$L3904,COLUMN(L1214),0)</f>
        <v>0.76600000000000001</v>
      </c>
      <c r="S1214" s="19">
        <f>VLOOKUP($A1214,TOURISM!$A1213:$E3903, COLUMN(D1214),0)</f>
        <v>2380000000</v>
      </c>
      <c r="T1214" s="19">
        <f>VLOOKUP($A1214,TOURISM!$A1213:$E3903, COLUMN(E1214),0)</f>
        <v>4718000000</v>
      </c>
      <c r="U1214" s="19">
        <f>VLOOKUP($A1214,BUSINESS!$A1214:$I3904, COLUMN(H1214),0)</f>
        <v>0.64</v>
      </c>
      <c r="V1214" s="19">
        <f>VLOOKUP($A1214,BUSINESS!$A1214:$I3904, COLUMN(I1214),0)</f>
        <v>0.79600000000000004</v>
      </c>
    </row>
    <row r="1215" spans="1:22" ht="15" x14ac:dyDescent="0.25">
      <c r="A1215" s="14" t="s">
        <v>161</v>
      </c>
      <c r="B1215" s="15" t="s">
        <v>196</v>
      </c>
      <c r="C1215" s="16" t="s">
        <v>114</v>
      </c>
      <c r="D1215" s="17">
        <v>190000000000</v>
      </c>
      <c r="E1215" s="18">
        <v>5.8999999999999997E-2</v>
      </c>
      <c r="F1215" s="18">
        <v>292</v>
      </c>
      <c r="G1215" s="18">
        <v>0.184</v>
      </c>
      <c r="H1215" s="19">
        <f>VLOOKUP($A1215,ENERGY!$A1215:$E3905,COLUMN(D1215),0)</f>
        <v>101313</v>
      </c>
      <c r="I1215" s="19">
        <f>VLOOKUP($A1215,ENERGY!$A1215:$E3905,COLUMN(E1215),0)</f>
        <v>8441</v>
      </c>
      <c r="J1215" s="19">
        <f>VLOOKUP($A1215,'HUMAN RESOURCES'!$A1215:$L3905,COLUMN(D1215),0)</f>
        <v>0.01</v>
      </c>
      <c r="K1215" s="19">
        <f>VLOOKUP($A1215,'HUMAN RESOURCES'!$A1215:$L3905,COLUMN(E1215),0)</f>
        <v>8.0000000000000002E-3</v>
      </c>
      <c r="L1215" s="19">
        <f>VLOOKUP($A1215,'HUMAN RESOURCES'!$A1215:$L3905,COLUMN(F1215),0)</f>
        <v>78</v>
      </c>
      <c r="M1215" s="19">
        <f>VLOOKUP($A1215,'HUMAN RESOURCES'!$A1215:$L3905,COLUMN(G1215),0)</f>
        <v>70</v>
      </c>
      <c r="N1215" s="19">
        <f>VLOOKUP($A1215,'HUMAN RESOURCES'!$A1215:$L3905,COLUMN(H1215),0)</f>
        <v>0.187</v>
      </c>
      <c r="O1215" s="19">
        <f>VLOOKUP($A1215,'HUMAN RESOURCES'!$A1215:$L3905,COLUMN(I1215),0)</f>
        <v>0.68799999999999994</v>
      </c>
      <c r="P1215" s="19">
        <f>VLOOKUP($A1215,'HUMAN RESOURCES'!$A1215:$L3905,COLUMN(J1215),0)</f>
        <v>0.125</v>
      </c>
      <c r="Q1215" s="19">
        <f>VLOOKUP($A1215,'HUMAN RESOURCES'!$A1215:$L3905,COLUMN(K1215),0)</f>
        <v>38248076</v>
      </c>
      <c r="R1215" s="19">
        <f>VLOOKUP($A1215,'HUMAN RESOURCES'!$A1215:$L3905,COLUMN(L1215),0)</f>
        <v>0.61799999999999999</v>
      </c>
      <c r="S1215" s="19">
        <f>VLOOKUP($A1215,TOURISM!$A1214:$E3904, COLUMN(D1215),0)</f>
        <v>5121000000</v>
      </c>
      <c r="T1215" s="19">
        <f>VLOOKUP($A1215,TOURISM!$A1214:$E3904, COLUMN(E1215),0)</f>
        <v>3595000000</v>
      </c>
      <c r="U1215" s="19">
        <f>VLOOKUP($A1215,BUSINESS!$A1215:$I3905, COLUMN(H1215),0)</f>
        <v>9.9000000000000005E-2</v>
      </c>
      <c r="V1215" s="19">
        <f>VLOOKUP($A1215,BUSINESS!$A1215:$I3905, COLUMN(I1215),0)</f>
        <v>0.26100000000000001</v>
      </c>
    </row>
    <row r="1216" spans="1:22" ht="15" x14ac:dyDescent="0.25">
      <c r="A1216" s="14" t="s">
        <v>161</v>
      </c>
      <c r="B1216" s="15" t="s">
        <v>197</v>
      </c>
      <c r="C1216" s="16" t="s">
        <v>114</v>
      </c>
      <c r="D1216" s="17">
        <v>120000000000</v>
      </c>
      <c r="E1216" s="18">
        <v>9.2999999999999999E-2</v>
      </c>
      <c r="F1216" s="18">
        <v>1087</v>
      </c>
      <c r="G1216" s="19">
        <v>0.12</v>
      </c>
      <c r="H1216" s="19">
        <f>VLOOKUP($A1216,ENERGY!$A1216:$E3906,COLUMN(D1216),0)</f>
        <v>23084</v>
      </c>
      <c r="I1216" s="19">
        <f>VLOOKUP($A1216,ENERGY!$A1216:$E3906,COLUMN(E1216),0)</f>
        <v>8441</v>
      </c>
      <c r="J1216" s="19">
        <f>VLOOKUP($A1216,'HUMAN RESOURCES'!$A1216:$L3906,COLUMN(D1216),0)</f>
        <v>1.0999999999999999E-2</v>
      </c>
      <c r="K1216" s="19">
        <f>VLOOKUP($A1216,'HUMAN RESOURCES'!$A1216:$L3906,COLUMN(E1216),0)</f>
        <v>5.0000000000000001E-3</v>
      </c>
      <c r="L1216" s="19">
        <f>VLOOKUP($A1216,'HUMAN RESOURCES'!$A1216:$L3906,COLUMN(F1216),0)</f>
        <v>80</v>
      </c>
      <c r="M1216" s="19">
        <f>VLOOKUP($A1216,'HUMAN RESOURCES'!$A1216:$L3906,COLUMN(G1216),0)</f>
        <v>73</v>
      </c>
      <c r="N1216" s="19">
        <f>VLOOKUP($A1216,'HUMAN RESOURCES'!$A1216:$L3906,COLUMN(H1216),0)</f>
        <v>0.16</v>
      </c>
      <c r="O1216" s="19">
        <f>VLOOKUP($A1216,'HUMAN RESOURCES'!$A1216:$L3906,COLUMN(I1216),0)</f>
        <v>0.67600000000000005</v>
      </c>
      <c r="P1216" s="19">
        <f>VLOOKUP($A1216,'HUMAN RESOURCES'!$A1216:$L3906,COLUMN(J1216),0)</f>
        <v>0.16400000000000001</v>
      </c>
      <c r="Q1216" s="19">
        <f>VLOOKUP($A1216,'HUMAN RESOURCES'!$A1216:$L3906,COLUMN(K1216),0)</f>
        <v>10362722</v>
      </c>
      <c r="R1216" s="19">
        <f>VLOOKUP($A1216,'HUMAN RESOURCES'!$A1216:$L3906,COLUMN(L1216),0)</f>
        <v>0.55000000000000004</v>
      </c>
      <c r="S1216" s="19">
        <f>VLOOKUP($A1216,TOURISM!$A1215:$E3905, COLUMN(D1216),0)</f>
        <v>6236000000</v>
      </c>
      <c r="T1216" s="19">
        <f>VLOOKUP($A1216,TOURISM!$A1215:$E3905, COLUMN(E1216),0)</f>
        <v>2606000000</v>
      </c>
      <c r="U1216" s="19">
        <f>VLOOKUP($A1216,BUSINESS!$A1216:$I3906, COLUMN(H1216),0)</f>
        <v>0.18099999999999999</v>
      </c>
      <c r="V1216" s="19">
        <f>VLOOKUP($A1216,BUSINESS!$A1216:$I3906, COLUMN(I1216),0)</f>
        <v>0.77100000000000002</v>
      </c>
    </row>
    <row r="1217" spans="1:22" ht="15" x14ac:dyDescent="0.25">
      <c r="A1217" s="14" t="s">
        <v>161</v>
      </c>
      <c r="B1217" s="15" t="s">
        <v>198</v>
      </c>
      <c r="C1217" s="16" t="s">
        <v>114</v>
      </c>
      <c r="D1217" s="17">
        <v>40585886769</v>
      </c>
      <c r="E1217" s="18">
        <v>4.3999999999999997E-2</v>
      </c>
      <c r="F1217" s="18">
        <v>79</v>
      </c>
      <c r="G1217" s="18">
        <v>0.45400000000000001</v>
      </c>
      <c r="H1217" s="19">
        <f>VLOOKUP($A1217,ENERGY!$A1217:$E3907,COLUMN(D1217),0)</f>
        <v>35830</v>
      </c>
      <c r="I1217" s="19">
        <f>VLOOKUP($A1217,ENERGY!$A1217:$E3907,COLUMN(E1217),0)</f>
        <v>8441</v>
      </c>
      <c r="J1217" s="19">
        <f>VLOOKUP($A1217,'HUMAN RESOURCES'!$A1217:$L3907,COLUMN(D1217),0)</f>
        <v>0.01</v>
      </c>
      <c r="K1217" s="19">
        <f>VLOOKUP($A1217,'HUMAN RESOURCES'!$A1217:$L3907,COLUMN(E1217),0)</f>
        <v>2.1999999999999999E-2</v>
      </c>
      <c r="L1217" s="19">
        <f>VLOOKUP($A1217,'HUMAN RESOURCES'!$A1217:$L3907,COLUMN(F1217),0)</f>
        <v>75</v>
      </c>
      <c r="M1217" s="19">
        <f>VLOOKUP($A1217,'HUMAN RESOURCES'!$A1217:$L3907,COLUMN(G1217),0)</f>
        <v>68</v>
      </c>
      <c r="N1217" s="19">
        <f>VLOOKUP($A1217,'HUMAN RESOURCES'!$A1217:$L3907,COLUMN(H1217),0)</f>
        <v>0.18099999999999999</v>
      </c>
      <c r="O1217" s="19">
        <f>VLOOKUP($A1217,'HUMAN RESOURCES'!$A1217:$L3907,COLUMN(I1217),0)</f>
        <v>0.68300000000000005</v>
      </c>
      <c r="P1217" s="19">
        <f>VLOOKUP($A1217,'HUMAN RESOURCES'!$A1217:$L3907,COLUMN(J1217),0)</f>
        <v>0.13700000000000001</v>
      </c>
      <c r="Q1217" s="19">
        <f>VLOOKUP($A1217,'HUMAN RESOURCES'!$A1217:$L3907,COLUMN(K1217),0)</f>
        <v>22131970</v>
      </c>
      <c r="R1217" s="19">
        <f>VLOOKUP($A1217,'HUMAN RESOURCES'!$A1217:$L3907,COLUMN(L1217),0)</f>
        <v>0.52900000000000003</v>
      </c>
      <c r="S1217" s="19">
        <f>VLOOKUP($A1217,TOURISM!$A1216:$E3906, COLUMN(D1217),0)</f>
        <v>419000000</v>
      </c>
      <c r="T1217" s="19">
        <f>VLOOKUP($A1217,TOURISM!$A1216:$E3906, COLUMN(E1217),0)</f>
        <v>475000000</v>
      </c>
      <c r="U1217" s="19">
        <f>VLOOKUP($A1217,BUSINESS!$A1217:$I3907, COLUMN(H1217),0)</f>
        <v>4.4999999999999998E-2</v>
      </c>
      <c r="V1217" s="19">
        <f>VLOOKUP($A1217,BUSINESS!$A1217:$I3907, COLUMN(I1217),0)</f>
        <v>0.17199999999999999</v>
      </c>
    </row>
    <row r="1218" spans="1:22" ht="15" x14ac:dyDescent="0.25">
      <c r="A1218" s="14" t="s">
        <v>161</v>
      </c>
      <c r="B1218" s="15" t="s">
        <v>199</v>
      </c>
      <c r="C1218" s="16" t="s">
        <v>114</v>
      </c>
      <c r="D1218" s="17">
        <v>307000000000</v>
      </c>
      <c r="E1218" s="18">
        <v>5.7000000000000002E-2</v>
      </c>
      <c r="F1218" s="18">
        <v>119</v>
      </c>
      <c r="G1218" s="18">
        <v>0.17899999999999999</v>
      </c>
      <c r="H1218" s="19">
        <f>VLOOKUP($A1218,ENERGY!$A1218:$E3908,COLUMN(D1218),0)</f>
        <v>730970</v>
      </c>
      <c r="I1218" s="19">
        <f>VLOOKUP($A1218,ENERGY!$A1218:$E3908,COLUMN(E1218),0)</f>
        <v>8441</v>
      </c>
      <c r="J1218" s="19">
        <f>VLOOKUP($A1218,'HUMAN RESOURCES'!$A1218:$L3908,COLUMN(D1218),0)</f>
        <v>8.9999999999999993E-3</v>
      </c>
      <c r="K1218" s="19">
        <f>VLOOKUP($A1218,'HUMAN RESOURCES'!$A1218:$L3908,COLUMN(E1218),0)</f>
        <v>1.9E-2</v>
      </c>
      <c r="L1218" s="19">
        <f>VLOOKUP($A1218,'HUMAN RESOURCES'!$A1218:$L3908,COLUMN(F1218),0)</f>
        <v>72</v>
      </c>
      <c r="M1218" s="19">
        <f>VLOOKUP($A1218,'HUMAN RESOURCES'!$A1218:$L3908,COLUMN(G1218),0)</f>
        <v>59</v>
      </c>
      <c r="N1218" s="19">
        <f>VLOOKUP($A1218,'HUMAN RESOURCES'!$A1218:$L3908,COLUMN(H1218),0)</f>
        <v>0.17499999999999999</v>
      </c>
      <c r="O1218" s="19">
        <f>VLOOKUP($A1218,'HUMAN RESOURCES'!$A1218:$L3908,COLUMN(I1218),0)</f>
        <v>0.69799999999999995</v>
      </c>
      <c r="P1218" s="19">
        <f>VLOOKUP($A1218,'HUMAN RESOURCES'!$A1218:$L3908,COLUMN(J1218),0)</f>
        <v>0.127</v>
      </c>
      <c r="Q1218" s="19">
        <f>VLOOKUP($A1218,'HUMAN RESOURCES'!$A1218:$L3908,COLUMN(K1218),0)</f>
        <v>145976473</v>
      </c>
      <c r="R1218" s="19">
        <f>VLOOKUP($A1218,'HUMAN RESOURCES'!$A1218:$L3908,COLUMN(L1218),0)</f>
        <v>0.73299999999999998</v>
      </c>
      <c r="S1218" s="19">
        <f>VLOOKUP($A1218,TOURISM!$A1217:$E3907, COLUMN(D1218),0)</f>
        <v>4726000000</v>
      </c>
      <c r="T1218" s="19">
        <f>VLOOKUP($A1218,TOURISM!$A1217:$E3907, COLUMN(E1218),0)</f>
        <v>9760000000</v>
      </c>
      <c r="U1218" s="19">
        <f>VLOOKUP($A1218,BUSINESS!$A1218:$I3908, COLUMN(H1218),0)</f>
        <v>2.9000000000000001E-2</v>
      </c>
      <c r="V1218" s="19">
        <f>VLOOKUP($A1218,BUSINESS!$A1218:$I3908, COLUMN(I1218),0)</f>
        <v>5.2999999999999999E-2</v>
      </c>
    </row>
    <row r="1219" spans="1:22" ht="15" x14ac:dyDescent="0.25">
      <c r="A1219" s="14" t="s">
        <v>161</v>
      </c>
      <c r="B1219" s="15" t="s">
        <v>200</v>
      </c>
      <c r="C1219" s="16" t="s">
        <v>114</v>
      </c>
      <c r="D1219" s="17">
        <v>815205233</v>
      </c>
      <c r="E1219" s="18">
        <v>5.1999999999999998E-2</v>
      </c>
      <c r="F1219" s="18">
        <v>2183</v>
      </c>
      <c r="G1219" s="18">
        <v>8.7999999999999995E-2</v>
      </c>
      <c r="H1219" s="19">
        <f>VLOOKUP($A1219,ENERGY!$A1219:$E3909,COLUMN(D1219),0)</f>
        <v>14338</v>
      </c>
      <c r="I1219" s="19">
        <f>VLOOKUP($A1219,ENERGY!$A1219:$E3909,COLUMN(E1219),0)</f>
        <v>8441</v>
      </c>
      <c r="J1219" s="19">
        <f>VLOOKUP($A1219,'HUMAN RESOURCES'!$A1219:$L3909,COLUMN(D1219),0)</f>
        <v>2.1999999999999999E-2</v>
      </c>
      <c r="K1219" s="19">
        <f>VLOOKUP($A1219,'HUMAN RESOURCES'!$A1219:$L3909,COLUMN(E1219),0)</f>
        <v>5.0000000000000001E-3</v>
      </c>
      <c r="L1219" s="19">
        <f>VLOOKUP($A1219,'HUMAN RESOURCES'!$A1219:$L3909,COLUMN(F1219),0)</f>
        <v>84</v>
      </c>
      <c r="M1219" s="19">
        <f>VLOOKUP($A1219,'HUMAN RESOURCES'!$A1219:$L3909,COLUMN(G1219),0)</f>
        <v>78</v>
      </c>
      <c r="N1219" s="19">
        <f>VLOOKUP($A1219,'HUMAN RESOURCES'!$A1219:$L3909,COLUMN(H1219),0)</f>
        <v>0.30299999999999999</v>
      </c>
      <c r="O1219" s="19">
        <f>VLOOKUP($A1219,'HUMAN RESOURCES'!$A1219:$L3909,COLUMN(I1219),0)</f>
        <v>0.623</v>
      </c>
      <c r="P1219" s="19">
        <f>VLOOKUP($A1219,'HUMAN RESOURCES'!$A1219:$L3909,COLUMN(J1219),0)</f>
        <v>7.2999999999999995E-2</v>
      </c>
      <c r="Q1219" s="19">
        <f>VLOOKUP($A1219,'HUMAN RESOURCES'!$A1219:$L3909,COLUMN(K1219),0)</f>
        <v>27467</v>
      </c>
      <c r="R1219" s="19">
        <f>VLOOKUP($A1219,'HUMAN RESOURCES'!$A1219:$L3909,COLUMN(L1219),0)</f>
        <v>0.93799999999999994</v>
      </c>
      <c r="S1219" s="19">
        <f>VLOOKUP($A1219,TOURISM!$A1218:$E3908, COLUMN(D1219),0)</f>
        <v>2478709140</v>
      </c>
      <c r="T1219" s="19">
        <f>VLOOKUP($A1219,TOURISM!$A1218:$E3908, COLUMN(E1219),0)</f>
        <v>448000000</v>
      </c>
      <c r="U1219" s="19">
        <f>VLOOKUP($A1219,BUSINESS!$A1219:$I3909, COLUMN(H1219),0)</f>
        <v>0.503</v>
      </c>
      <c r="V1219" s="19">
        <f>VLOOKUP($A1219,BUSINESS!$A1219:$I3909, COLUMN(I1219),0)</f>
        <v>0.57699999999999996</v>
      </c>
    </row>
    <row r="1220" spans="1:22" ht="15" x14ac:dyDescent="0.25">
      <c r="A1220" s="14" t="s">
        <v>161</v>
      </c>
      <c r="B1220" s="15" t="s">
        <v>201</v>
      </c>
      <c r="C1220" s="16" t="s">
        <v>114</v>
      </c>
      <c r="D1220" s="17">
        <v>11390468619</v>
      </c>
      <c r="E1220" s="18">
        <v>7.5999999999999998E-2</v>
      </c>
      <c r="F1220" s="18">
        <v>84</v>
      </c>
      <c r="G1220" s="18">
        <v>0.34499999999999997</v>
      </c>
      <c r="H1220" s="19">
        <f>VLOOKUP($A1220,ENERGY!$A1220:$E3910,COLUMN(D1220),0)</f>
        <v>16185</v>
      </c>
      <c r="I1220" s="19">
        <f>VLOOKUP($A1220,ENERGY!$A1220:$E3910,COLUMN(E1220),0)</f>
        <v>8441</v>
      </c>
      <c r="J1220" s="19">
        <f>VLOOKUP($A1220,'HUMAN RESOURCES'!$A1220:$L3910,COLUMN(D1220),0)</f>
        <v>1.0999999999999999E-2</v>
      </c>
      <c r="K1220" s="19">
        <f>VLOOKUP($A1220,'HUMAN RESOURCES'!$A1220:$L3910,COLUMN(E1220),0)</f>
        <v>1.0999999999999999E-2</v>
      </c>
      <c r="L1220" s="19">
        <f>VLOOKUP($A1220,'HUMAN RESOURCES'!$A1220:$L3910,COLUMN(F1220),0)</f>
        <v>75</v>
      </c>
      <c r="M1220" s="19">
        <f>VLOOKUP($A1220,'HUMAN RESOURCES'!$A1220:$L3910,COLUMN(G1220),0)</f>
        <v>70</v>
      </c>
      <c r="N1220" s="19">
        <f>VLOOKUP($A1220,'HUMAN RESOURCES'!$A1220:$L3910,COLUMN(H1220),0)</f>
        <v>0.19700000000000001</v>
      </c>
      <c r="O1220" s="19">
        <f>VLOOKUP($A1220,'HUMAN RESOURCES'!$A1220:$L3910,COLUMN(I1220),0)</f>
        <v>0.67</v>
      </c>
      <c r="P1220" s="19">
        <f>VLOOKUP($A1220,'HUMAN RESOURCES'!$A1220:$L3910,COLUMN(J1220),0)</f>
        <v>0.13200000000000001</v>
      </c>
      <c r="Q1220" s="19">
        <f>VLOOKUP($A1220,'HUMAN RESOURCES'!$A1220:$L3910,COLUMN(K1220),0)</f>
        <v>7503433</v>
      </c>
      <c r="R1220" s="19">
        <f>VLOOKUP($A1220,'HUMAN RESOURCES'!$A1220:$L3910,COLUMN(L1220),0)</f>
        <v>0.53500000000000003</v>
      </c>
      <c r="S1220" s="19">
        <f>VLOOKUP($A1220,TOURISM!$A1219:$E3909, COLUMN(D1220),0)</f>
        <v>2478709140</v>
      </c>
      <c r="T1220" s="19">
        <f>VLOOKUP($A1220,TOURISM!$A1219:$E3909, COLUMN(E1220),0)</f>
        <v>448000000</v>
      </c>
      <c r="U1220" s="19">
        <f>VLOOKUP($A1220,BUSINESS!$A1220:$I3910, COLUMN(H1220),0)</f>
        <v>0.129</v>
      </c>
      <c r="V1220" s="19">
        <f>VLOOKUP($A1220,BUSINESS!$A1220:$I3910, COLUMN(I1220),0)</f>
        <v>0.57999999999999996</v>
      </c>
    </row>
    <row r="1221" spans="1:22" ht="15" x14ac:dyDescent="0.25">
      <c r="A1221" s="14" t="s">
        <v>161</v>
      </c>
      <c r="B1221" s="15" t="s">
        <v>202</v>
      </c>
      <c r="C1221" s="16" t="s">
        <v>114</v>
      </c>
      <c r="D1221" s="17">
        <v>30318731991</v>
      </c>
      <c r="E1221" s="18">
        <v>5.5E-2</v>
      </c>
      <c r="F1221" s="18">
        <v>216</v>
      </c>
      <c r="G1221" s="18">
        <v>0.112</v>
      </c>
      <c r="H1221" s="19">
        <f>VLOOKUP($A1221,ENERGY!$A1221:$E3911,COLUMN(D1221),0)</f>
        <v>17349</v>
      </c>
      <c r="I1221" s="19">
        <f>VLOOKUP($A1221,ENERGY!$A1221:$E3911,COLUMN(E1221),0)</f>
        <v>8441</v>
      </c>
      <c r="J1221" s="19">
        <f>VLOOKUP($A1221,'HUMAN RESOURCES'!$A1221:$L3911,COLUMN(D1221),0)</f>
        <v>0.01</v>
      </c>
      <c r="K1221" s="19">
        <f>VLOOKUP($A1221,'HUMAN RESOURCES'!$A1221:$L3911,COLUMN(E1221),0)</f>
        <v>0.01</v>
      </c>
      <c r="L1221" s="19">
        <f>VLOOKUP($A1221,'HUMAN RESOURCES'!$A1221:$L3911,COLUMN(F1221),0)</f>
        <v>78</v>
      </c>
      <c r="M1221" s="19">
        <f>VLOOKUP($A1221,'HUMAN RESOURCES'!$A1221:$L3911,COLUMN(G1221),0)</f>
        <v>70</v>
      </c>
      <c r="N1221" s="19">
        <f>VLOOKUP($A1221,'HUMAN RESOURCES'!$A1221:$L3911,COLUMN(H1221),0)</f>
        <v>0.191</v>
      </c>
      <c r="O1221" s="19">
        <f>VLOOKUP($A1221,'HUMAN RESOURCES'!$A1221:$L3911,COLUMN(I1221),0)</f>
        <v>0.69499999999999995</v>
      </c>
      <c r="P1221" s="19">
        <f>VLOOKUP($A1221,'HUMAN RESOURCES'!$A1221:$L3911,COLUMN(J1221),0)</f>
        <v>0.114</v>
      </c>
      <c r="Q1221" s="19">
        <f>VLOOKUP($A1221,'HUMAN RESOURCES'!$A1221:$L3911,COLUMN(K1221),0)</f>
        <v>5378867</v>
      </c>
      <c r="R1221" s="19">
        <f>VLOOKUP($A1221,'HUMAN RESOURCES'!$A1221:$L3911,COLUMN(L1221),0)</f>
        <v>0.56200000000000006</v>
      </c>
      <c r="S1221" s="19">
        <f>VLOOKUP($A1221,TOURISM!$A1220:$E3910, COLUMN(D1221),0)</f>
        <v>649000000</v>
      </c>
      <c r="T1221" s="19">
        <f>VLOOKUP($A1221,TOURISM!$A1220:$E3910, COLUMN(E1221),0)</f>
        <v>340000000</v>
      </c>
      <c r="U1221" s="19">
        <f>VLOOKUP($A1221,BUSINESS!$A1221:$I3911, COLUMN(H1221),0)</f>
        <v>0.125</v>
      </c>
      <c r="V1221" s="19">
        <f>VLOOKUP($A1221,BUSINESS!$A1221:$I3911, COLUMN(I1221),0)</f>
        <v>0.39900000000000002</v>
      </c>
    </row>
    <row r="1222" spans="1:22" ht="15" x14ac:dyDescent="0.25">
      <c r="A1222" s="14" t="s">
        <v>161</v>
      </c>
      <c r="B1222" s="15" t="s">
        <v>203</v>
      </c>
      <c r="C1222" s="16" t="s">
        <v>114</v>
      </c>
      <c r="D1222" s="17">
        <v>20498926981</v>
      </c>
      <c r="E1222" s="18">
        <v>8.5999999999999993E-2</v>
      </c>
      <c r="F1222" s="18">
        <v>883</v>
      </c>
      <c r="G1222" s="18">
        <v>0.151</v>
      </c>
      <c r="H1222" s="19">
        <f>VLOOKUP($A1222,ENERGY!$A1222:$E3912,COLUMN(D1222),0)</f>
        <v>7249</v>
      </c>
      <c r="I1222" s="19">
        <f>VLOOKUP($A1222,ENERGY!$A1222:$E3912,COLUMN(E1222),0)</f>
        <v>8441</v>
      </c>
      <c r="J1222" s="19">
        <f>VLOOKUP($A1222,'HUMAN RESOURCES'!$A1222:$L3912,COLUMN(D1222),0)</f>
        <v>8.9999999999999993E-3</v>
      </c>
      <c r="K1222" s="19">
        <f>VLOOKUP($A1222,'HUMAN RESOURCES'!$A1222:$L3912,COLUMN(E1222),0)</f>
        <v>4.0000000000000001E-3</v>
      </c>
      <c r="L1222" s="19">
        <f>VLOOKUP($A1222,'HUMAN RESOURCES'!$A1222:$L3912,COLUMN(F1222),0)</f>
        <v>80</v>
      </c>
      <c r="M1222" s="19">
        <f>VLOOKUP($A1222,'HUMAN RESOURCES'!$A1222:$L3912,COLUMN(G1222),0)</f>
        <v>72</v>
      </c>
      <c r="N1222" s="19">
        <f>VLOOKUP($A1222,'HUMAN RESOURCES'!$A1222:$L3912,COLUMN(H1222),0)</f>
        <v>0.155</v>
      </c>
      <c r="O1222" s="19">
        <f>VLOOKUP($A1222,'HUMAN RESOURCES'!$A1222:$L3912,COLUMN(I1222),0)</f>
        <v>0.70099999999999996</v>
      </c>
      <c r="P1222" s="19">
        <f>VLOOKUP($A1222,'HUMAN RESOURCES'!$A1222:$L3912,COLUMN(J1222),0)</f>
        <v>0.14399999999999999</v>
      </c>
      <c r="Q1222" s="19">
        <f>VLOOKUP($A1222,'HUMAN RESOURCES'!$A1222:$L3912,COLUMN(K1222),0)</f>
        <v>1992060</v>
      </c>
      <c r="R1222" s="19">
        <f>VLOOKUP($A1222,'HUMAN RESOURCES'!$A1222:$L3912,COLUMN(L1222),0)</f>
        <v>0.50800000000000001</v>
      </c>
      <c r="S1222" s="19">
        <f>VLOOKUP($A1222,TOURISM!$A1221:$E3911, COLUMN(D1222),0)</f>
        <v>1059000000</v>
      </c>
      <c r="T1222" s="19">
        <f>VLOOKUP($A1222,TOURISM!$A1221:$E3911, COLUMN(E1222),0)</f>
        <v>560000000</v>
      </c>
      <c r="U1222" s="19">
        <f>VLOOKUP($A1222,BUSINESS!$A1222:$I3912, COLUMN(H1222),0)</f>
        <v>0.30199999999999999</v>
      </c>
      <c r="V1222" s="19">
        <f>VLOOKUP($A1222,BUSINESS!$A1222:$I3912, COLUMN(I1222),0)</f>
        <v>0.73899999999999999</v>
      </c>
    </row>
    <row r="1223" spans="1:22" ht="15" x14ac:dyDescent="0.25">
      <c r="A1223" s="14" t="s">
        <v>161</v>
      </c>
      <c r="B1223" s="15" t="s">
        <v>204</v>
      </c>
      <c r="C1223" s="16" t="s">
        <v>114</v>
      </c>
      <c r="D1223" s="17">
        <v>609000000000</v>
      </c>
      <c r="E1223" s="18">
        <v>7.1999999999999995E-2</v>
      </c>
      <c r="F1223" s="18">
        <v>1089</v>
      </c>
      <c r="G1223" s="18">
        <v>5.1999999999999998E-2</v>
      </c>
      <c r="H1223" s="19">
        <f>VLOOKUP($A1223,ENERGY!$A1223:$E3913,COLUMN(D1223),0)</f>
        <v>125570</v>
      </c>
      <c r="I1223" s="19">
        <f>VLOOKUP($A1223,ENERGY!$A1223:$E3913,COLUMN(E1223),0)</f>
        <v>8441</v>
      </c>
      <c r="J1223" s="19">
        <f>VLOOKUP($A1223,'HUMAN RESOURCES'!$A1223:$L3913,COLUMN(D1223),0)</f>
        <v>0.01</v>
      </c>
      <c r="K1223" s="19">
        <f>VLOOKUP($A1223,'HUMAN RESOURCES'!$A1223:$L3913,COLUMN(E1223),0)</f>
        <v>5.0000000000000001E-3</v>
      </c>
      <c r="L1223" s="19">
        <f>VLOOKUP($A1223,'HUMAN RESOURCES'!$A1223:$L3913,COLUMN(F1223),0)</f>
        <v>83</v>
      </c>
      <c r="M1223" s="19">
        <f>VLOOKUP($A1223,'HUMAN RESOURCES'!$A1223:$L3913,COLUMN(G1223),0)</f>
        <v>76</v>
      </c>
      <c r="N1223" s="19">
        <f>VLOOKUP($A1223,'HUMAN RESOURCES'!$A1223:$L3913,COLUMN(H1223),0)</f>
        <v>0.14599999999999999</v>
      </c>
      <c r="O1223" s="19">
        <f>VLOOKUP($A1223,'HUMAN RESOURCES'!$A1223:$L3913,COLUMN(I1223),0)</f>
        <v>0.68500000000000005</v>
      </c>
      <c r="P1223" s="19">
        <f>VLOOKUP($A1223,'HUMAN RESOURCES'!$A1223:$L3913,COLUMN(J1223),0)</f>
        <v>0.16900000000000001</v>
      </c>
      <c r="Q1223" s="19">
        <f>VLOOKUP($A1223,'HUMAN RESOURCES'!$A1223:$L3913,COLUMN(K1223),0)</f>
        <v>40756001</v>
      </c>
      <c r="R1223" s="19">
        <f>VLOOKUP($A1223,'HUMAN RESOURCES'!$A1223:$L3913,COLUMN(L1223),0)</f>
        <v>0.76300000000000001</v>
      </c>
      <c r="S1223" s="19">
        <f>VLOOKUP($A1223,TOURISM!$A1222:$E3912, COLUMN(D1223),0)</f>
        <v>33829000000</v>
      </c>
      <c r="T1223" s="19">
        <f>VLOOKUP($A1223,TOURISM!$A1222:$E3912, COLUMN(E1223),0)</f>
        <v>8466000000</v>
      </c>
      <c r="U1223" s="19">
        <f>VLOOKUP($A1223,BUSINESS!$A1223:$I3913, COLUMN(H1223),0)</f>
        <v>0.18099999999999999</v>
      </c>
      <c r="V1223" s="19">
        <f>VLOOKUP($A1223,BUSINESS!$A1223:$I3913, COLUMN(I1223),0)</f>
        <v>0.72799999999999998</v>
      </c>
    </row>
    <row r="1224" spans="1:22" ht="15" x14ac:dyDescent="0.25">
      <c r="A1224" s="14" t="s">
        <v>161</v>
      </c>
      <c r="B1224" s="15" t="s">
        <v>205</v>
      </c>
      <c r="C1224" s="16" t="s">
        <v>114</v>
      </c>
      <c r="D1224" s="17">
        <v>227000000000</v>
      </c>
      <c r="E1224" s="18">
        <v>8.8999999999999996E-2</v>
      </c>
      <c r="F1224" s="18">
        <v>2268</v>
      </c>
      <c r="G1224" s="18">
        <v>5.6000000000000001E-2</v>
      </c>
      <c r="H1224" s="19">
        <f>VLOOKUP($A1224,ENERGY!$A1224:$E3914,COLUMN(D1224),0)</f>
        <v>49045</v>
      </c>
      <c r="I1224" s="19">
        <f>VLOOKUP($A1224,ENERGY!$A1224:$E3914,COLUMN(E1224),0)</f>
        <v>8441</v>
      </c>
      <c r="J1224" s="19">
        <f>VLOOKUP($A1224,'HUMAN RESOURCES'!$A1224:$L3914,COLUMN(D1224),0)</f>
        <v>0.01</v>
      </c>
      <c r="K1224" s="19">
        <f>VLOOKUP($A1224,'HUMAN RESOURCES'!$A1224:$L3914,COLUMN(E1224),0)</f>
        <v>3.0000000000000001E-3</v>
      </c>
      <c r="L1224" s="19">
        <f>VLOOKUP($A1224,'HUMAN RESOURCES'!$A1224:$L3914,COLUMN(F1224),0)</f>
        <v>82</v>
      </c>
      <c r="M1224" s="19">
        <f>VLOOKUP($A1224,'HUMAN RESOURCES'!$A1224:$L3914,COLUMN(G1224),0)</f>
        <v>78</v>
      </c>
      <c r="N1224" s="19">
        <f>VLOOKUP($A1224,'HUMAN RESOURCES'!$A1224:$L3914,COLUMN(H1224),0)</f>
        <v>0.183</v>
      </c>
      <c r="O1224" s="19">
        <f>VLOOKUP($A1224,'HUMAN RESOURCES'!$A1224:$L3914,COLUMN(I1224),0)</f>
        <v>0.64500000000000002</v>
      </c>
      <c r="P1224" s="19">
        <f>VLOOKUP($A1224,'HUMAN RESOURCES'!$A1224:$L3914,COLUMN(J1224),0)</f>
        <v>0.17199999999999999</v>
      </c>
      <c r="Q1224" s="19">
        <f>VLOOKUP($A1224,'HUMAN RESOURCES'!$A1224:$L3914,COLUMN(K1224),0)</f>
        <v>8895960</v>
      </c>
      <c r="R1224" s="19">
        <f>VLOOKUP($A1224,'HUMAN RESOURCES'!$A1224:$L3914,COLUMN(L1224),0)</f>
        <v>0.84099999999999997</v>
      </c>
      <c r="S1224" s="19">
        <f>VLOOKUP($A1224,TOURISM!$A1223:$E3913, COLUMN(D1224),0)</f>
        <v>5200000000</v>
      </c>
      <c r="T1224" s="19">
        <f>VLOOKUP($A1224,TOURISM!$A1223:$E3913, COLUMN(E1224),0)</f>
        <v>7916000000</v>
      </c>
      <c r="U1224" s="19">
        <f>VLOOKUP($A1224,BUSINESS!$A1224:$I3914, COLUMN(H1224),0)</f>
        <v>0.51800000000000002</v>
      </c>
      <c r="V1224" s="19">
        <f>VLOOKUP($A1224,BUSINESS!$A1224:$I3914, COLUMN(I1224),0)</f>
        <v>0.80800000000000005</v>
      </c>
    </row>
    <row r="1225" spans="1:22" ht="15" x14ac:dyDescent="0.25">
      <c r="A1225" s="14" t="s">
        <v>161</v>
      </c>
      <c r="B1225" s="15" t="s">
        <v>206</v>
      </c>
      <c r="C1225" s="16" t="s">
        <v>114</v>
      </c>
      <c r="D1225" s="17">
        <v>263000000000</v>
      </c>
      <c r="E1225" s="18">
        <v>0.10299999999999999</v>
      </c>
      <c r="F1225" s="18">
        <v>3748</v>
      </c>
      <c r="G1225" s="18">
        <v>4.2999999999999997E-2</v>
      </c>
      <c r="H1225" s="19">
        <f>VLOOKUP($A1225,ENERGY!$A1225:$E3915,COLUMN(D1225),0)</f>
        <v>25375</v>
      </c>
      <c r="I1225" s="19">
        <f>VLOOKUP($A1225,ENERGY!$A1225:$E3915,COLUMN(E1225),0)</f>
        <v>8441</v>
      </c>
      <c r="J1225" s="19">
        <f>VLOOKUP($A1225,'HUMAN RESOURCES'!$A1225:$L3915,COLUMN(D1225),0)</f>
        <v>0.01</v>
      </c>
      <c r="K1225" s="19">
        <f>VLOOKUP($A1225,'HUMAN RESOURCES'!$A1225:$L3915,COLUMN(E1225),0)</f>
        <v>5.0000000000000001E-3</v>
      </c>
      <c r="L1225" s="19">
        <f>VLOOKUP($A1225,'HUMAN RESOURCES'!$A1225:$L3915,COLUMN(F1225),0)</f>
        <v>83</v>
      </c>
      <c r="M1225" s="19">
        <f>VLOOKUP($A1225,'HUMAN RESOURCES'!$A1225:$L3915,COLUMN(G1225),0)</f>
        <v>77</v>
      </c>
      <c r="N1225" s="19">
        <f>VLOOKUP($A1225,'HUMAN RESOURCES'!$A1225:$L3915,COLUMN(H1225),0)</f>
        <v>0.17299999999999999</v>
      </c>
      <c r="O1225" s="19">
        <f>VLOOKUP($A1225,'HUMAN RESOURCES'!$A1225:$L3915,COLUMN(I1225),0)</f>
        <v>0.67300000000000004</v>
      </c>
      <c r="P1225" s="19">
        <f>VLOOKUP($A1225,'HUMAN RESOURCES'!$A1225:$L3915,COLUMN(J1225),0)</f>
        <v>0.154</v>
      </c>
      <c r="Q1225" s="19">
        <f>VLOOKUP($A1225,'HUMAN RESOURCES'!$A1225:$L3915,COLUMN(K1225),0)</f>
        <v>7229854</v>
      </c>
      <c r="R1225" s="19">
        <f>VLOOKUP($A1225,'HUMAN RESOURCES'!$A1225:$L3915,COLUMN(L1225),0)</f>
        <v>0.73299999999999998</v>
      </c>
      <c r="S1225" s="19">
        <f>VLOOKUP($A1225,TOURISM!$A1224:$E3914, COLUMN(D1225),0)</f>
        <v>9290000000</v>
      </c>
      <c r="T1225" s="19">
        <f>VLOOKUP($A1225,TOURISM!$A1224:$E3914, COLUMN(E1225),0)</f>
        <v>7085000000</v>
      </c>
      <c r="U1225" s="19">
        <f>VLOOKUP($A1225,BUSINESS!$A1225:$I3915, COLUMN(H1225),0)</f>
        <v>0.55100000000000005</v>
      </c>
      <c r="V1225" s="19">
        <f>VLOOKUP($A1225,BUSINESS!$A1225:$I3915, COLUMN(I1225),0)</f>
        <v>0.73299999999999998</v>
      </c>
    </row>
    <row r="1226" spans="1:22" ht="15" x14ac:dyDescent="0.25">
      <c r="A1226" s="14" t="s">
        <v>161</v>
      </c>
      <c r="B1226" s="15" t="s">
        <v>207</v>
      </c>
      <c r="C1226" s="16" t="s">
        <v>114</v>
      </c>
      <c r="D1226" s="17">
        <v>196000000000</v>
      </c>
      <c r="E1226" s="18">
        <v>5.1999999999999998E-2</v>
      </c>
      <c r="F1226" s="18">
        <v>148</v>
      </c>
      <c r="G1226" s="19">
        <v>0.12</v>
      </c>
      <c r="H1226" s="19">
        <f>VLOOKUP($A1226,ENERGY!$A1226:$E3916,COLUMN(D1226),0)</f>
        <v>112459</v>
      </c>
      <c r="I1226" s="19">
        <f>VLOOKUP($A1226,ENERGY!$A1226:$E3916,COLUMN(E1226),0)</f>
        <v>8441</v>
      </c>
      <c r="J1226" s="19">
        <f>VLOOKUP($A1226,'HUMAN RESOURCES'!$A1226:$L3916,COLUMN(D1226),0)</f>
        <v>2.1000000000000001E-2</v>
      </c>
      <c r="K1226" s="19">
        <f>VLOOKUP($A1226,'HUMAN RESOURCES'!$A1226:$L3916,COLUMN(E1226),0)</f>
        <v>3.2000000000000001E-2</v>
      </c>
      <c r="L1226" s="19">
        <f>VLOOKUP($A1226,'HUMAN RESOURCES'!$A1226:$L3916,COLUMN(F1226),0)</f>
        <v>74</v>
      </c>
      <c r="M1226" s="19">
        <f>VLOOKUP($A1226,'HUMAN RESOURCES'!$A1226:$L3916,COLUMN(G1226),0)</f>
        <v>67</v>
      </c>
      <c r="N1226" s="19">
        <f>VLOOKUP($A1226,'HUMAN RESOURCES'!$A1226:$L3916,COLUMN(H1226),0)</f>
        <v>0.30199999999999999</v>
      </c>
      <c r="O1226" s="19">
        <f>VLOOKUP($A1226,'HUMAN RESOURCES'!$A1226:$L3916,COLUMN(I1226),0)</f>
        <v>0.63700000000000001</v>
      </c>
      <c r="P1226" s="19">
        <f>VLOOKUP($A1226,'HUMAN RESOURCES'!$A1226:$L3916,COLUMN(J1226),0)</f>
        <v>6.0999999999999999E-2</v>
      </c>
      <c r="Q1226" s="19">
        <f>VLOOKUP($A1226,'HUMAN RESOURCES'!$A1226:$L3916,COLUMN(K1226),0)</f>
        <v>64100297</v>
      </c>
      <c r="R1226" s="19">
        <f>VLOOKUP($A1226,'HUMAN RESOURCES'!$A1226:$L3916,COLUMN(L1226),0)</f>
        <v>0.65300000000000002</v>
      </c>
      <c r="S1226" s="19">
        <f>VLOOKUP($A1226,TOURISM!$A1225:$E3915, COLUMN(D1226),0)</f>
        <v>10067000000</v>
      </c>
      <c r="T1226" s="19">
        <f>VLOOKUP($A1226,TOURISM!$A1225:$E3915, COLUMN(E1226),0)</f>
        <v>1738000000</v>
      </c>
      <c r="U1226" s="19">
        <f>VLOOKUP($A1226,BUSINESS!$A1226:$I3916, COLUMN(H1226),0)</f>
        <v>5.1999999999999998E-2</v>
      </c>
      <c r="V1226" s="19">
        <f>VLOOKUP($A1226,BUSINESS!$A1226:$I3916, COLUMN(I1226),0)</f>
        <v>0.30499999999999999</v>
      </c>
    </row>
    <row r="1227" spans="1:22" ht="15" x14ac:dyDescent="0.25">
      <c r="A1227" s="14" t="s">
        <v>161</v>
      </c>
      <c r="B1227" s="15" t="s">
        <v>208</v>
      </c>
      <c r="C1227" s="16" t="s">
        <v>114</v>
      </c>
      <c r="D1227" s="17">
        <v>38009344577</v>
      </c>
      <c r="E1227" s="18">
        <v>5.7000000000000002E-2</v>
      </c>
      <c r="F1227" s="18">
        <v>44</v>
      </c>
      <c r="G1227" s="18">
        <v>0.32300000000000001</v>
      </c>
      <c r="H1227" s="19">
        <f>VLOOKUP($A1227,ENERGY!$A1227:$E3917,COLUMN(D1227),0)</f>
        <v>126438</v>
      </c>
      <c r="I1227" s="19">
        <f>VLOOKUP($A1227,ENERGY!$A1227:$E3917,COLUMN(E1227),0)</f>
        <v>8441</v>
      </c>
      <c r="J1227" s="19">
        <f>VLOOKUP($A1227,'HUMAN RESOURCES'!$A1227:$L3917,COLUMN(D1227),0)</f>
        <v>8.0000000000000002E-3</v>
      </c>
      <c r="K1227" s="19">
        <f>VLOOKUP($A1227,'HUMAN RESOURCES'!$A1227:$L3917,COLUMN(E1227),0)</f>
        <v>1.4999999999999999E-2</v>
      </c>
      <c r="L1227" s="19">
        <f>VLOOKUP($A1227,'HUMAN RESOURCES'!$A1227:$L3917,COLUMN(F1227),0)</f>
        <v>74</v>
      </c>
      <c r="M1227" s="19">
        <f>VLOOKUP($A1227,'HUMAN RESOURCES'!$A1227:$L3917,COLUMN(G1227),0)</f>
        <v>63</v>
      </c>
      <c r="N1227" s="19">
        <f>VLOOKUP($A1227,'HUMAN RESOURCES'!$A1227:$L3917,COLUMN(H1227),0)</f>
        <v>0.16800000000000001</v>
      </c>
      <c r="O1227" s="19">
        <f>VLOOKUP($A1227,'HUMAN RESOURCES'!$A1227:$L3917,COLUMN(I1227),0)</f>
        <v>0.69099999999999995</v>
      </c>
      <c r="P1227" s="19">
        <f>VLOOKUP($A1227,'HUMAN RESOURCES'!$A1227:$L3917,COLUMN(J1227),0)</f>
        <v>0.14099999999999999</v>
      </c>
      <c r="Q1227" s="19">
        <f>VLOOKUP($A1227,'HUMAN RESOURCES'!$A1227:$L3917,COLUMN(K1227),0)</f>
        <v>48683865</v>
      </c>
      <c r="R1227" s="19">
        <f>VLOOKUP($A1227,'HUMAN RESOURCES'!$A1227:$L3917,COLUMN(L1227),0)</f>
        <v>0.67200000000000004</v>
      </c>
      <c r="S1227" s="19">
        <f>VLOOKUP($A1227,TOURISM!$A1226:$E3916, COLUMN(D1227),0)</f>
        <v>759000000</v>
      </c>
      <c r="T1227" s="19">
        <f>VLOOKUP($A1227,TOURISM!$A1226:$E3916, COLUMN(E1227),0)</f>
        <v>676000000</v>
      </c>
      <c r="U1227" s="19">
        <f>VLOOKUP($A1227,BUSINESS!$A1227:$I3917, COLUMN(H1227),0)</f>
        <v>1.2E-2</v>
      </c>
      <c r="V1227" s="19">
        <f>VLOOKUP($A1227,BUSINESS!$A1227:$I3917, COLUMN(I1227),0)</f>
        <v>4.5999999999999999E-2</v>
      </c>
    </row>
    <row r="1228" spans="1:22" ht="15" x14ac:dyDescent="0.25">
      <c r="A1228" s="14" t="s">
        <v>161</v>
      </c>
      <c r="B1228" s="15" t="s">
        <v>209</v>
      </c>
      <c r="C1228" s="16" t="s">
        <v>114</v>
      </c>
      <c r="D1228" s="17">
        <v>1490000000000</v>
      </c>
      <c r="E1228" s="18">
        <v>7.2999999999999995E-2</v>
      </c>
      <c r="F1228" s="18">
        <v>1819</v>
      </c>
      <c r="G1228" s="18">
        <v>5.0999999999999997E-2</v>
      </c>
      <c r="H1228" s="19">
        <f>VLOOKUP($A1228,ENERGY!$A1228:$E3918,COLUMN(D1228),0)</f>
        <v>188074</v>
      </c>
      <c r="I1228" s="19">
        <f>VLOOKUP($A1228,ENERGY!$A1228:$E3918,COLUMN(E1228),0)</f>
        <v>8441</v>
      </c>
      <c r="J1228" s="19">
        <f>VLOOKUP($A1228,'HUMAN RESOURCES'!$A1228:$L3918,COLUMN(D1228),0)</f>
        <v>1.0999999999999999E-2</v>
      </c>
      <c r="K1228" s="19">
        <f>VLOOKUP($A1228,'HUMAN RESOURCES'!$A1228:$L3918,COLUMN(E1228),0)</f>
        <v>6.0000000000000001E-3</v>
      </c>
      <c r="L1228" s="19">
        <f>VLOOKUP($A1228,'HUMAN RESOURCES'!$A1228:$L3918,COLUMN(F1228),0)</f>
        <v>80</v>
      </c>
      <c r="M1228" s="19">
        <f>VLOOKUP($A1228,'HUMAN RESOURCES'!$A1228:$L3918,COLUMN(G1228),0)</f>
        <v>76</v>
      </c>
      <c r="N1228" s="19">
        <f>VLOOKUP($A1228,'HUMAN RESOURCES'!$A1228:$L3918,COLUMN(H1228),0)</f>
        <v>0.188</v>
      </c>
      <c r="O1228" s="19">
        <f>VLOOKUP($A1228,'HUMAN RESOURCES'!$A1228:$L3918,COLUMN(I1228),0)</f>
        <v>0.65400000000000003</v>
      </c>
      <c r="P1228" s="19">
        <f>VLOOKUP($A1228,'HUMAN RESOURCES'!$A1228:$L3918,COLUMN(J1228),0)</f>
        <v>0.158</v>
      </c>
      <c r="Q1228" s="19">
        <f>VLOOKUP($A1228,'HUMAN RESOURCES'!$A1228:$L3918,COLUMN(K1228),0)</f>
        <v>59119673</v>
      </c>
      <c r="R1228" s="19">
        <f>VLOOKUP($A1228,'HUMAN RESOURCES'!$A1228:$L3918,COLUMN(L1228),0)</f>
        <v>0.78800000000000003</v>
      </c>
      <c r="S1228" s="19">
        <f>VLOOKUP($A1228,TOURISM!$A1227:$E3917, COLUMN(D1228),0)</f>
        <v>26137000000</v>
      </c>
      <c r="T1228" s="19">
        <f>VLOOKUP($A1228,TOURISM!$A1227:$E3917, COLUMN(E1228),0)</f>
        <v>46410000000</v>
      </c>
      <c r="U1228" s="19">
        <f>VLOOKUP($A1228,BUSINESS!$A1228:$I3918, COLUMN(H1228),0)</f>
        <v>0.33500000000000002</v>
      </c>
      <c r="V1228" s="19">
        <f>VLOOKUP($A1228,BUSINESS!$A1228:$I3918, COLUMN(I1228),0)</f>
        <v>0.78200000000000003</v>
      </c>
    </row>
    <row r="1229" spans="1:22" ht="15" x14ac:dyDescent="0.25">
      <c r="A1229" s="14" t="s">
        <v>161</v>
      </c>
      <c r="B1229" s="15" t="s">
        <v>162</v>
      </c>
      <c r="C1229" s="16" t="s">
        <v>115</v>
      </c>
      <c r="D1229" s="17">
        <v>4449373456</v>
      </c>
      <c r="E1229" s="18">
        <v>6.5000000000000002E-2</v>
      </c>
      <c r="F1229" s="18">
        <v>89</v>
      </c>
      <c r="G1229" s="18">
        <v>0.153</v>
      </c>
      <c r="H1229" s="19">
        <f>VLOOKUP($A1229,ENERGY!$A1229:$E3919,COLUMN(D1229),0)</f>
        <v>2059</v>
      </c>
      <c r="I1229" s="19">
        <f>VLOOKUP($A1229,ENERGY!$A1229:$E3919,COLUMN(E1229),0)</f>
        <v>4283</v>
      </c>
      <c r="J1229" s="19">
        <f>VLOOKUP($A1229,'HUMAN RESOURCES'!$A1229:$L3919,COLUMN(D1229),0)</f>
        <v>1.7000000000000001E-2</v>
      </c>
      <c r="K1229" s="19">
        <f>VLOOKUP($A1229,'HUMAN RESOURCES'!$A1229:$L3919,COLUMN(E1229),0)</f>
        <v>2.1000000000000001E-2</v>
      </c>
      <c r="L1229" s="19">
        <f>VLOOKUP($A1229,'HUMAN RESOURCES'!$A1229:$L3919,COLUMN(F1229),0)</f>
        <v>78</v>
      </c>
      <c r="M1229" s="19">
        <f>VLOOKUP($A1229,'HUMAN RESOURCES'!$A1229:$L3919,COLUMN(G1229),0)</f>
        <v>72</v>
      </c>
      <c r="N1229" s="19">
        <f>VLOOKUP($A1229,'HUMAN RESOURCES'!$A1229:$L3919,COLUMN(H1229),0)</f>
        <v>0.28999999999999998</v>
      </c>
      <c r="O1229" s="19">
        <f>VLOOKUP($A1229,'HUMAN RESOURCES'!$A1229:$L3919,COLUMN(I1229),0)</f>
        <v>0.63600000000000001</v>
      </c>
      <c r="P1229" s="19">
        <f>VLOOKUP($A1229,'HUMAN RESOURCES'!$A1229:$L3919,COLUMN(J1229),0)</f>
        <v>7.4999999999999997E-2</v>
      </c>
      <c r="Q1229" s="19">
        <f>VLOOKUP($A1229,'HUMAN RESOURCES'!$A1229:$L3919,COLUMN(K1229),0)</f>
        <v>3051427</v>
      </c>
      <c r="R1229" s="19">
        <f>VLOOKUP($A1229,'HUMAN RESOURCES'!$A1229:$L3919,COLUMN(L1229),0)</f>
        <v>0.435</v>
      </c>
      <c r="S1229" s="19">
        <f>VLOOKUP($A1229,TOURISM!$A1228:$E3918, COLUMN(D1229),0)</f>
        <v>492000000</v>
      </c>
      <c r="T1229" s="19">
        <f>VLOOKUP($A1229,TOURISM!$A1228:$E3918, COLUMN(E1229),0)</f>
        <v>386000000</v>
      </c>
      <c r="U1229" s="19">
        <f>VLOOKUP($A1229,BUSINESS!$A1229:$I3919, COLUMN(H1229),0)</f>
        <v>4.0000000000000001E-3</v>
      </c>
      <c r="V1229" s="19">
        <f>VLOOKUP($A1229,BUSINESS!$A1229:$I3919, COLUMN(I1229),0)</f>
        <v>0.26100000000000001</v>
      </c>
    </row>
    <row r="1230" spans="1:22" ht="15" x14ac:dyDescent="0.25">
      <c r="A1230" s="14" t="s">
        <v>161</v>
      </c>
      <c r="B1230" s="15" t="s">
        <v>163</v>
      </c>
      <c r="C1230" s="16" t="s">
        <v>115</v>
      </c>
      <c r="D1230" s="17">
        <v>1264760246</v>
      </c>
      <c r="E1230" s="18">
        <v>5.6000000000000001E-2</v>
      </c>
      <c r="F1230" s="18">
        <v>1294</v>
      </c>
      <c r="G1230" s="19">
        <v>0.12</v>
      </c>
      <c r="H1230" s="19">
        <f>VLOOKUP($A1230,ENERGY!$A1230:$E3920,COLUMN(D1230),0)</f>
        <v>14338</v>
      </c>
      <c r="I1230" s="19">
        <f>VLOOKUP($A1230,ENERGY!$A1230:$E3920,COLUMN(E1230),0)</f>
        <v>517</v>
      </c>
      <c r="J1230" s="19">
        <f>VLOOKUP($A1230,'HUMAN RESOURCES'!$A1230:$L3920,COLUMN(D1230),0)</f>
        <v>1.0999999999999999E-2</v>
      </c>
      <c r="K1230" s="19">
        <f>VLOOKUP($A1230,'HUMAN RESOURCES'!$A1230:$L3920,COLUMN(E1230),0)</f>
        <v>4.0000000000000001E-3</v>
      </c>
      <c r="L1230" s="19">
        <f>VLOOKUP($A1230,'HUMAN RESOURCES'!$A1230:$L3920,COLUMN(F1230),0)</f>
        <v>71.105000000000004</v>
      </c>
      <c r="M1230" s="19">
        <f>VLOOKUP($A1230,'HUMAN RESOURCES'!$A1230:$L3920,COLUMN(G1230),0)</f>
        <v>66.415000000000006</v>
      </c>
      <c r="N1230" s="19">
        <f>VLOOKUP($A1230,'HUMAN RESOURCES'!$A1230:$L3920,COLUMN(H1230),0)</f>
        <v>0.30299999999999999</v>
      </c>
      <c r="O1230" s="19">
        <f>VLOOKUP($A1230,'HUMAN RESOURCES'!$A1230:$L3920,COLUMN(I1230),0)</f>
        <v>0.623</v>
      </c>
      <c r="P1230" s="19">
        <f>VLOOKUP($A1230,'HUMAN RESOURCES'!$A1230:$L3920,COLUMN(J1230),0)</f>
        <v>7.2999999999999995E-2</v>
      </c>
      <c r="Q1230" s="19">
        <f>VLOOKUP($A1230,'HUMAN RESOURCES'!$A1230:$L3920,COLUMN(K1230),0)</f>
        <v>71639</v>
      </c>
      <c r="R1230" s="19">
        <f>VLOOKUP($A1230,'HUMAN RESOURCES'!$A1230:$L3920,COLUMN(L1230),0)</f>
        <v>0.91600000000000004</v>
      </c>
      <c r="S1230" s="19">
        <f>VLOOKUP($A1230,TOURISM!$A1229:$E3919, COLUMN(D1230),0)</f>
        <v>2478709140</v>
      </c>
      <c r="T1230" s="19">
        <f>VLOOKUP($A1230,TOURISM!$A1229:$E3919, COLUMN(E1230),0)</f>
        <v>448000000</v>
      </c>
      <c r="U1230" s="19">
        <f>VLOOKUP($A1230,BUSINESS!$A1230:$I3920, COLUMN(H1230),0)</f>
        <v>0.113</v>
      </c>
      <c r="V1230" s="19">
        <f>VLOOKUP($A1230,BUSINESS!$A1230:$I3920, COLUMN(I1230),0)</f>
        <v>0.45800000000000002</v>
      </c>
    </row>
    <row r="1231" spans="1:22" ht="15" x14ac:dyDescent="0.25">
      <c r="A1231" s="14" t="s">
        <v>161</v>
      </c>
      <c r="B1231" s="15" t="s">
        <v>164</v>
      </c>
      <c r="C1231" s="16" t="s">
        <v>115</v>
      </c>
      <c r="D1231" s="17">
        <v>192000000000</v>
      </c>
      <c r="E1231" s="18">
        <v>0.10100000000000001</v>
      </c>
      <c r="F1231" s="18">
        <v>2406</v>
      </c>
      <c r="G1231" s="19">
        <v>0.12</v>
      </c>
      <c r="H1231" s="19">
        <f>VLOOKUP($A1231,ENERGY!$A1231:$E3921,COLUMN(D1231),0)</f>
        <v>34228</v>
      </c>
      <c r="I1231" s="19">
        <f>VLOOKUP($A1231,ENERGY!$A1231:$E3921,COLUMN(E1231),0)</f>
        <v>66897</v>
      </c>
      <c r="J1231" s="19">
        <f>VLOOKUP($A1231,'HUMAN RESOURCES'!$A1231:$L3921,COLUMN(D1231),0)</f>
        <v>0.01</v>
      </c>
      <c r="K1231" s="19">
        <f>VLOOKUP($A1231,'HUMAN RESOURCES'!$A1231:$L3921,COLUMN(E1231),0)</f>
        <v>4.0000000000000001E-3</v>
      </c>
      <c r="L1231" s="19">
        <f>VLOOKUP($A1231,'HUMAN RESOURCES'!$A1231:$L3921,COLUMN(F1231),0)</f>
        <v>82</v>
      </c>
      <c r="M1231" s="19">
        <f>VLOOKUP($A1231,'HUMAN RESOURCES'!$A1231:$L3921,COLUMN(G1231),0)</f>
        <v>76</v>
      </c>
      <c r="N1231" s="19">
        <f>VLOOKUP($A1231,'HUMAN RESOURCES'!$A1231:$L3921,COLUMN(H1231),0)</f>
        <v>0.16700000000000001</v>
      </c>
      <c r="O1231" s="19">
        <f>VLOOKUP($A1231,'HUMAN RESOURCES'!$A1231:$L3921,COLUMN(I1231),0)</f>
        <v>0.67700000000000005</v>
      </c>
      <c r="P1231" s="19">
        <f>VLOOKUP($A1231,'HUMAN RESOURCES'!$A1231:$L3921,COLUMN(J1231),0)</f>
        <v>0.156</v>
      </c>
      <c r="Q1231" s="19">
        <f>VLOOKUP($A1231,'HUMAN RESOURCES'!$A1231:$L3921,COLUMN(K1231),0)</f>
        <v>8081957</v>
      </c>
      <c r="R1231" s="19">
        <f>VLOOKUP($A1231,'HUMAN RESOURCES'!$A1231:$L3921,COLUMN(L1231),0)</f>
        <v>0.65800000000000003</v>
      </c>
      <c r="S1231" s="19">
        <f>VLOOKUP($A1231,TOURISM!$A1230:$E3920, COLUMN(D1231),0)</f>
        <v>12334000000</v>
      </c>
      <c r="T1231" s="19">
        <f>VLOOKUP($A1231,TOURISM!$A1230:$E3920, COLUMN(E1231),0)</f>
        <v>7743000000</v>
      </c>
      <c r="U1231" s="19">
        <f>VLOOKUP($A1231,BUSINESS!$A1231:$I3921, COLUMN(H1231),0)</f>
        <v>0.36599999999999999</v>
      </c>
      <c r="V1231" s="19">
        <f>VLOOKUP($A1231,BUSINESS!$A1231:$I3921, COLUMN(I1231),0)</f>
        <v>0.83199999999999996</v>
      </c>
    </row>
    <row r="1232" spans="1:22" ht="15" x14ac:dyDescent="0.25">
      <c r="A1232" s="14" t="s">
        <v>161</v>
      </c>
      <c r="B1232" s="15" t="s">
        <v>165</v>
      </c>
      <c r="C1232" s="16" t="s">
        <v>115</v>
      </c>
      <c r="D1232" s="17">
        <v>12354820144</v>
      </c>
      <c r="E1232" s="18">
        <v>6.6000000000000003E-2</v>
      </c>
      <c r="F1232" s="18">
        <v>83</v>
      </c>
      <c r="G1232" s="18">
        <v>0.47</v>
      </c>
      <c r="H1232" s="19">
        <f>VLOOKUP($A1232,ENERGY!$A1232:$E3922,COLUMN(D1232),0)</f>
        <v>27686</v>
      </c>
      <c r="I1232" s="19">
        <f>VLOOKUP($A1232,ENERGY!$A1232:$E3922,COLUMN(E1232),0)</f>
        <v>62222</v>
      </c>
      <c r="J1232" s="19">
        <f>VLOOKUP($A1232,'HUMAN RESOURCES'!$A1232:$L3922,COLUMN(D1232),0)</f>
        <v>8.9999999999999993E-3</v>
      </c>
      <c r="K1232" s="19">
        <f>VLOOKUP($A1232,'HUMAN RESOURCES'!$A1232:$L3922,COLUMN(E1232),0)</f>
        <v>8.9999999999999993E-3</v>
      </c>
      <c r="L1232" s="19">
        <f>VLOOKUP($A1232,'HUMAN RESOURCES'!$A1232:$L3922,COLUMN(F1232),0)</f>
        <v>74</v>
      </c>
      <c r="M1232" s="19">
        <f>VLOOKUP($A1232,'HUMAN RESOURCES'!$A1232:$L3922,COLUMN(G1232),0)</f>
        <v>62</v>
      </c>
      <c r="N1232" s="19">
        <f>VLOOKUP($A1232,'HUMAN RESOURCES'!$A1232:$L3922,COLUMN(H1232),0)</f>
        <v>0.17199999999999999</v>
      </c>
      <c r="O1232" s="19">
        <f>VLOOKUP($A1232,'HUMAN RESOURCES'!$A1232:$L3922,COLUMN(I1232),0)</f>
        <v>0.68700000000000006</v>
      </c>
      <c r="P1232" s="19">
        <f>VLOOKUP($A1232,'HUMAN RESOURCES'!$A1232:$L3922,COLUMN(J1232),0)</f>
        <v>0.14000000000000001</v>
      </c>
      <c r="Q1232" s="19">
        <f>VLOOKUP($A1232,'HUMAN RESOURCES'!$A1232:$L3922,COLUMN(K1232),0)</f>
        <v>9865000</v>
      </c>
      <c r="R1232" s="19">
        <f>VLOOKUP($A1232,'HUMAN RESOURCES'!$A1232:$L3922,COLUMN(L1232),0)</f>
        <v>0.70899999999999996</v>
      </c>
      <c r="S1232" s="19">
        <f>VLOOKUP($A1232,TOURISM!$A1231:$E3921, COLUMN(D1232),0)</f>
        <v>295000000</v>
      </c>
      <c r="T1232" s="19">
        <f>VLOOKUP($A1232,TOURISM!$A1231:$E3921, COLUMN(E1232),0)</f>
        <v>527000000</v>
      </c>
      <c r="U1232" s="19">
        <f>VLOOKUP($A1232,BUSINESS!$A1232:$I3922, COLUMN(H1232),0)</f>
        <v>0.09</v>
      </c>
      <c r="V1232" s="19">
        <f>VLOOKUP($A1232,BUSINESS!$A1232:$I3922, COLUMN(I1232),0)</f>
        <v>4.7E-2</v>
      </c>
    </row>
    <row r="1233" spans="1:22" ht="15" x14ac:dyDescent="0.25">
      <c r="A1233" s="14" t="s">
        <v>161</v>
      </c>
      <c r="B1233" s="15" t="s">
        <v>166</v>
      </c>
      <c r="C1233" s="16" t="s">
        <v>115</v>
      </c>
      <c r="D1233" s="17">
        <v>232000000000</v>
      </c>
      <c r="E1233" s="18">
        <v>8.3000000000000004E-2</v>
      </c>
      <c r="F1233" s="18">
        <v>1878</v>
      </c>
      <c r="G1233" s="18">
        <v>8.5000000000000006E-2</v>
      </c>
      <c r="H1233" s="19">
        <f>VLOOKUP($A1233,ENERGY!$A1233:$E3923,COLUMN(D1233),0)</f>
        <v>60892</v>
      </c>
      <c r="I1233" s="19">
        <f>VLOOKUP($A1233,ENERGY!$A1233:$E3923,COLUMN(E1233),0)</f>
        <v>108947</v>
      </c>
      <c r="J1233" s="19">
        <f>VLOOKUP($A1233,'HUMAN RESOURCES'!$A1233:$L3923,COLUMN(D1233),0)</f>
        <v>1.0999999999999999E-2</v>
      </c>
      <c r="K1233" s="19">
        <f>VLOOKUP($A1233,'HUMAN RESOURCES'!$A1233:$L3923,COLUMN(E1233),0)</f>
        <v>4.0000000000000001E-3</v>
      </c>
      <c r="L1233" s="19">
        <f>VLOOKUP($A1233,'HUMAN RESOURCES'!$A1233:$L3923,COLUMN(F1233),0)</f>
        <v>81</v>
      </c>
      <c r="M1233" s="19">
        <f>VLOOKUP($A1233,'HUMAN RESOURCES'!$A1233:$L3923,COLUMN(G1233),0)</f>
        <v>75</v>
      </c>
      <c r="N1233" s="19">
        <f>VLOOKUP($A1233,'HUMAN RESOURCES'!$A1233:$L3923,COLUMN(H1233),0)</f>
        <v>0.17399999999999999</v>
      </c>
      <c r="O1233" s="19">
        <f>VLOOKUP($A1233,'HUMAN RESOURCES'!$A1233:$L3923,COLUMN(I1233),0)</f>
        <v>0.65500000000000003</v>
      </c>
      <c r="P1233" s="19">
        <f>VLOOKUP($A1233,'HUMAN RESOURCES'!$A1233:$L3923,COLUMN(J1233),0)</f>
        <v>0.17100000000000001</v>
      </c>
      <c r="Q1233" s="19">
        <f>VLOOKUP($A1233,'HUMAN RESOURCES'!$A1233:$L3923,COLUMN(K1233),0)</f>
        <v>10332785</v>
      </c>
      <c r="R1233" s="19">
        <f>VLOOKUP($A1233,'HUMAN RESOURCES'!$A1233:$L3923,COLUMN(L1233),0)</f>
        <v>0.97199999999999998</v>
      </c>
      <c r="S1233" s="19">
        <f>VLOOKUP($A1233,TOURISM!$A1232:$E3922, COLUMN(D1233),0)</f>
        <v>7598000000</v>
      </c>
      <c r="T1233" s="19">
        <f>VLOOKUP($A1233,TOURISM!$A1232:$E3922, COLUMN(E1233),0)</f>
        <v>11270000000</v>
      </c>
      <c r="U1233" s="19">
        <f>VLOOKUP($A1233,BUSINESS!$A1233:$I3923, COLUMN(H1233),0)</f>
        <v>0.46300000000000002</v>
      </c>
      <c r="V1233" s="19">
        <f>VLOOKUP($A1233,BUSINESS!$A1233:$I3923, COLUMN(I1233),0)</f>
        <v>0.78400000000000003</v>
      </c>
    </row>
    <row r="1234" spans="1:22" ht="15" x14ac:dyDescent="0.25">
      <c r="A1234" s="14" t="s">
        <v>161</v>
      </c>
      <c r="B1234" s="15" t="s">
        <v>167</v>
      </c>
      <c r="C1234" s="16" t="s">
        <v>115</v>
      </c>
      <c r="D1234" s="17">
        <v>5748990555</v>
      </c>
      <c r="E1234" s="18">
        <v>7.1999999999999995E-2</v>
      </c>
      <c r="F1234" s="18">
        <v>108</v>
      </c>
      <c r="G1234" s="19">
        <v>0.12</v>
      </c>
      <c r="H1234" s="19">
        <f>VLOOKUP($A1234,ENERGY!$A1234:$E3924,COLUMN(D1234),0)</f>
        <v>6451</v>
      </c>
      <c r="I1234" s="19">
        <f>VLOOKUP($A1234,ENERGY!$A1234:$E3924,COLUMN(E1234),0)</f>
        <v>31125</v>
      </c>
      <c r="J1234" s="19">
        <f>VLOOKUP($A1234,'HUMAN RESOURCES'!$A1234:$L3924,COLUMN(D1234),0)</f>
        <v>8.9999999999999993E-3</v>
      </c>
      <c r="K1234" s="19">
        <f>VLOOKUP($A1234,'HUMAN RESOURCES'!$A1234:$L3924,COLUMN(E1234),0)</f>
        <v>7.0000000000000001E-3</v>
      </c>
      <c r="L1234" s="19">
        <f>VLOOKUP($A1234,'HUMAN RESOURCES'!$A1234:$L3924,COLUMN(F1234),0)</f>
        <v>77</v>
      </c>
      <c r="M1234" s="19">
        <f>VLOOKUP($A1234,'HUMAN RESOURCES'!$A1234:$L3924,COLUMN(G1234),0)</f>
        <v>73</v>
      </c>
      <c r="N1234" s="19">
        <f>VLOOKUP($A1234,'HUMAN RESOURCES'!$A1234:$L3924,COLUMN(H1234),0)</f>
        <v>0.19700000000000001</v>
      </c>
      <c r="O1234" s="19">
        <f>VLOOKUP($A1234,'HUMAN RESOURCES'!$A1234:$L3924,COLUMN(I1234),0)</f>
        <v>0.68600000000000005</v>
      </c>
      <c r="P1234" s="19">
        <f>VLOOKUP($A1234,'HUMAN RESOURCES'!$A1234:$L3924,COLUMN(J1234),0)</f>
        <v>0.11700000000000001</v>
      </c>
      <c r="Q1234" s="19">
        <f>VLOOKUP($A1234,'HUMAN RESOURCES'!$A1234:$L3924,COLUMN(K1234),0)</f>
        <v>3897579</v>
      </c>
      <c r="R1234" s="19">
        <f>VLOOKUP($A1234,'HUMAN RESOURCES'!$A1234:$L3924,COLUMN(L1234),0)</f>
        <v>0.39300000000000002</v>
      </c>
      <c r="S1234" s="19">
        <f>VLOOKUP($A1234,TOURISM!$A1233:$E3923, COLUMN(D1234),0)</f>
        <v>307000000</v>
      </c>
      <c r="T1234" s="19">
        <f>VLOOKUP($A1234,TOURISM!$A1233:$E3923, COLUMN(E1234),0)</f>
        <v>112000000</v>
      </c>
      <c r="U1234" s="19">
        <f>VLOOKUP($A1234,BUSINESS!$A1234:$I3924, COLUMN(H1234),0)</f>
        <v>2.5999999999999999E-2</v>
      </c>
      <c r="V1234" s="19">
        <f>VLOOKUP($A1234,BUSINESS!$A1234:$I3924, COLUMN(I1234),0)</f>
        <v>0.192</v>
      </c>
    </row>
    <row r="1235" spans="1:22" ht="15" x14ac:dyDescent="0.25">
      <c r="A1235" s="14" t="s">
        <v>161</v>
      </c>
      <c r="B1235" s="15" t="s">
        <v>168</v>
      </c>
      <c r="C1235" s="16" t="s">
        <v>115</v>
      </c>
      <c r="D1235" s="17">
        <v>13868600710</v>
      </c>
      <c r="E1235" s="18">
        <v>7.3999999999999996E-2</v>
      </c>
      <c r="F1235" s="18">
        <v>129</v>
      </c>
      <c r="G1235" s="18">
        <v>0.111</v>
      </c>
      <c r="H1235" s="19">
        <f>VLOOKUP($A1235,ENERGY!$A1235:$E3925,COLUMN(D1235),0)</f>
        <v>17897</v>
      </c>
      <c r="I1235" s="19">
        <f>VLOOKUP($A1235,ENERGY!$A1235:$E3925,COLUMN(E1235),0)</f>
        <v>44679</v>
      </c>
      <c r="J1235" s="19">
        <f>VLOOKUP($A1235,'HUMAN RESOURCES'!$A1235:$L3925,COLUMN(D1235),0)</f>
        <v>8.9999999999999993E-3</v>
      </c>
      <c r="K1235" s="19">
        <f>VLOOKUP($A1235,'HUMAN RESOURCES'!$A1235:$L3925,COLUMN(E1235),0)</f>
        <v>1.6E-2</v>
      </c>
      <c r="L1235" s="19">
        <f>VLOOKUP($A1235,'HUMAN RESOURCES'!$A1235:$L3925,COLUMN(F1235),0)</f>
        <v>75</v>
      </c>
      <c r="M1235" s="19">
        <f>VLOOKUP($A1235,'HUMAN RESOURCES'!$A1235:$L3925,COLUMN(G1235),0)</f>
        <v>69</v>
      </c>
      <c r="N1235" s="19">
        <f>VLOOKUP($A1235,'HUMAN RESOURCES'!$A1235:$L3925,COLUMN(H1235),0)</f>
        <v>0.14799999999999999</v>
      </c>
      <c r="O1235" s="19">
        <f>VLOOKUP($A1235,'HUMAN RESOURCES'!$A1235:$L3925,COLUMN(I1235),0)</f>
        <v>0.68300000000000005</v>
      </c>
      <c r="P1235" s="19">
        <f>VLOOKUP($A1235,'HUMAN RESOURCES'!$A1235:$L3925,COLUMN(J1235),0)</f>
        <v>0.17</v>
      </c>
      <c r="Q1235" s="19">
        <f>VLOOKUP($A1235,'HUMAN RESOURCES'!$A1235:$L3925,COLUMN(K1235),0)</f>
        <v>7868468</v>
      </c>
      <c r="R1235" s="19">
        <f>VLOOKUP($A1235,'HUMAN RESOURCES'!$A1235:$L3925,COLUMN(L1235),0)</f>
        <v>0.69499999999999995</v>
      </c>
      <c r="S1235" s="19">
        <f>VLOOKUP($A1235,TOURISM!$A1234:$E3924, COLUMN(D1235),0)</f>
        <v>1392000000</v>
      </c>
      <c r="T1235" s="19">
        <f>VLOOKUP($A1235,TOURISM!$A1234:$E3924, COLUMN(E1235),0)</f>
        <v>1018000000</v>
      </c>
      <c r="U1235" s="19">
        <f>VLOOKUP($A1235,BUSINESS!$A1235:$I3925, COLUMN(H1235),0)</f>
        <v>9.0999999999999998E-2</v>
      </c>
      <c r="V1235" s="19">
        <f>VLOOKUP($A1235,BUSINESS!$A1235:$I3925, COLUMN(I1235),0)</f>
        <v>0.33</v>
      </c>
    </row>
    <row r="1236" spans="1:22" ht="15" x14ac:dyDescent="0.25">
      <c r="A1236" s="14" t="s">
        <v>161</v>
      </c>
      <c r="B1236" s="15" t="s">
        <v>169</v>
      </c>
      <c r="C1236" s="16" t="s">
        <v>115</v>
      </c>
      <c r="D1236" s="17">
        <v>26524896398</v>
      </c>
      <c r="E1236" s="18">
        <v>6.3E-2</v>
      </c>
      <c r="F1236" s="18">
        <v>375</v>
      </c>
      <c r="G1236" s="18">
        <v>0.128</v>
      </c>
      <c r="H1236" s="19">
        <f>VLOOKUP($A1236,ENERGY!$A1236:$E3926,COLUMN(D1236),0)</f>
        <v>8564</v>
      </c>
      <c r="I1236" s="19">
        <f>VLOOKUP($A1236,ENERGY!$A1236:$E3926,COLUMN(E1236),0)</f>
        <v>20884</v>
      </c>
      <c r="J1236" s="19">
        <f>VLOOKUP($A1236,'HUMAN RESOURCES'!$A1236:$L3926,COLUMN(D1236),0)</f>
        <v>8.9999999999999993E-3</v>
      </c>
      <c r="K1236" s="19">
        <f>VLOOKUP($A1236,'HUMAN RESOURCES'!$A1236:$L3926,COLUMN(E1236),0)</f>
        <v>7.0000000000000001E-3</v>
      </c>
      <c r="L1236" s="19">
        <f>VLOOKUP($A1236,'HUMAN RESOURCES'!$A1236:$L3926,COLUMN(F1236),0)</f>
        <v>78</v>
      </c>
      <c r="M1236" s="19">
        <f>VLOOKUP($A1236,'HUMAN RESOURCES'!$A1236:$L3926,COLUMN(G1236),0)</f>
        <v>71</v>
      </c>
      <c r="N1236" s="19">
        <f>VLOOKUP($A1236,'HUMAN RESOURCES'!$A1236:$L3926,COLUMN(H1236),0)</f>
        <v>0.16700000000000001</v>
      </c>
      <c r="O1236" s="19">
        <f>VLOOKUP($A1236,'HUMAN RESOURCES'!$A1236:$L3926,COLUMN(I1236),0)</f>
        <v>0.67100000000000004</v>
      </c>
      <c r="P1236" s="19">
        <f>VLOOKUP($A1236,'HUMAN RESOURCES'!$A1236:$L3926,COLUMN(J1236),0)</f>
        <v>0.16300000000000001</v>
      </c>
      <c r="Q1236" s="19">
        <f>VLOOKUP($A1236,'HUMAN RESOURCES'!$A1236:$L3926,COLUMN(K1236),0)</f>
        <v>4440000</v>
      </c>
      <c r="R1236" s="19">
        <f>VLOOKUP($A1236,'HUMAN RESOURCES'!$A1236:$L3926,COLUMN(L1236),0)</f>
        <v>0.55900000000000005</v>
      </c>
      <c r="S1236" s="19">
        <f>VLOOKUP($A1236,TOURISM!$A1235:$E3925, COLUMN(D1236),0)</f>
        <v>3952000000</v>
      </c>
      <c r="T1236" s="19">
        <f>VLOOKUP($A1236,TOURISM!$A1235:$E3925, COLUMN(E1236),0)</f>
        <v>852000000</v>
      </c>
      <c r="U1236" s="19">
        <f>VLOOKUP($A1236,BUSINESS!$A1236:$I3926, COLUMN(H1236),0)</f>
        <v>0.17799999999999999</v>
      </c>
      <c r="V1236" s="19">
        <f>VLOOKUP($A1236,BUSINESS!$A1236:$I3926, COLUMN(I1236),0)</f>
        <v>0.52200000000000002</v>
      </c>
    </row>
    <row r="1237" spans="1:22" ht="15" x14ac:dyDescent="0.25">
      <c r="A1237" s="14" t="s">
        <v>161</v>
      </c>
      <c r="B1237" s="15" t="s">
        <v>170</v>
      </c>
      <c r="C1237" s="16" t="s">
        <v>115</v>
      </c>
      <c r="D1237" s="17">
        <v>10557366162</v>
      </c>
      <c r="E1237" s="18">
        <v>6.0999999999999999E-2</v>
      </c>
      <c r="F1237" s="18">
        <v>882</v>
      </c>
      <c r="G1237" s="18">
        <v>7.1999999999999995E-2</v>
      </c>
      <c r="H1237" s="19">
        <f>VLOOKUP($A1237,ENERGY!$A1237:$E3927,COLUMN(D1237),0)</f>
        <v>2443</v>
      </c>
      <c r="I1237" s="19">
        <f>VLOOKUP($A1237,ENERGY!$A1237:$E3927,COLUMN(E1237),0)</f>
        <v>7708</v>
      </c>
      <c r="J1237" s="19">
        <f>VLOOKUP($A1237,'HUMAN RESOURCES'!$A1237:$L3927,COLUMN(D1237),0)</f>
        <v>1.2999999999999999E-2</v>
      </c>
      <c r="K1237" s="19">
        <f>VLOOKUP($A1237,'HUMAN RESOURCES'!$A1237:$L3927,COLUMN(E1237),0)</f>
        <v>5.0000000000000001E-3</v>
      </c>
      <c r="L1237" s="19">
        <f>VLOOKUP($A1237,'HUMAN RESOURCES'!$A1237:$L3927,COLUMN(F1237),0)</f>
        <v>80</v>
      </c>
      <c r="M1237" s="19">
        <f>VLOOKUP($A1237,'HUMAN RESOURCES'!$A1237:$L3927,COLUMN(G1237),0)</f>
        <v>76</v>
      </c>
      <c r="N1237" s="19">
        <f>VLOOKUP($A1237,'HUMAN RESOURCES'!$A1237:$L3927,COLUMN(H1237),0)</f>
        <v>0.214</v>
      </c>
      <c r="O1237" s="19">
        <f>VLOOKUP($A1237,'HUMAN RESOURCES'!$A1237:$L3927,COLUMN(I1237),0)</f>
        <v>0.68200000000000005</v>
      </c>
      <c r="P1237" s="19">
        <f>VLOOKUP($A1237,'HUMAN RESOURCES'!$A1237:$L3927,COLUMN(J1237),0)</f>
        <v>0.104</v>
      </c>
      <c r="Q1237" s="19">
        <f>VLOOKUP($A1237,'HUMAN RESOURCES'!$A1237:$L3927,COLUMN(K1237),0)</f>
        <v>979877</v>
      </c>
      <c r="R1237" s="19">
        <f>VLOOKUP($A1237,'HUMAN RESOURCES'!$A1237:$L3927,COLUMN(L1237),0)</f>
        <v>0.68700000000000006</v>
      </c>
      <c r="S1237" s="19">
        <f>VLOOKUP($A1237,TOURISM!$A1236:$E3926, COLUMN(D1237),0)</f>
        <v>2178000000</v>
      </c>
      <c r="T1237" s="19">
        <f>VLOOKUP($A1237,TOURISM!$A1236:$E3926, COLUMN(E1237),0)</f>
        <v>582000000</v>
      </c>
      <c r="U1237" s="19">
        <f>VLOOKUP($A1237,BUSINESS!$A1237:$I3927, COLUMN(H1237),0)</f>
        <v>0.28299999999999997</v>
      </c>
      <c r="V1237" s="19">
        <f>VLOOKUP($A1237,BUSINESS!$A1237:$I3927, COLUMN(I1237),0)</f>
        <v>0.42699999999999999</v>
      </c>
    </row>
    <row r="1238" spans="1:22" ht="15" x14ac:dyDescent="0.25">
      <c r="A1238" s="14" t="s">
        <v>161</v>
      </c>
      <c r="B1238" s="15" t="s">
        <v>171</v>
      </c>
      <c r="C1238" s="16" t="s">
        <v>115</v>
      </c>
      <c r="D1238" s="17">
        <v>78425201661</v>
      </c>
      <c r="E1238" s="18">
        <v>6.8000000000000005E-2</v>
      </c>
      <c r="F1238" s="18">
        <v>522</v>
      </c>
      <c r="G1238" s="18">
        <v>6.7000000000000004E-2</v>
      </c>
      <c r="H1238" s="19">
        <f>VLOOKUP($A1238,ENERGY!$A1238:$E3928,COLUMN(D1238),0)</f>
        <v>44043</v>
      </c>
      <c r="I1238" s="19">
        <f>VLOOKUP($A1238,ENERGY!$A1238:$E3928,COLUMN(E1238),0)</f>
        <v>111752</v>
      </c>
      <c r="J1238" s="19">
        <f>VLOOKUP($A1238,'HUMAN RESOURCES'!$A1238:$L3928,COLUMN(D1238),0)</f>
        <v>8.9999999999999993E-3</v>
      </c>
      <c r="K1238" s="19">
        <f>VLOOKUP($A1238,'HUMAN RESOURCES'!$A1238:$L3928,COLUMN(E1238),0)</f>
        <v>5.0000000000000001E-3</v>
      </c>
      <c r="L1238" s="19">
        <f>VLOOKUP($A1238,'HUMAN RESOURCES'!$A1238:$L3928,COLUMN(F1238),0)</f>
        <v>79</v>
      </c>
      <c r="M1238" s="19">
        <f>VLOOKUP($A1238,'HUMAN RESOURCES'!$A1238:$L3928,COLUMN(G1238),0)</f>
        <v>72</v>
      </c>
      <c r="N1238" s="19">
        <f>VLOOKUP($A1238,'HUMAN RESOURCES'!$A1238:$L3928,COLUMN(H1238),0)</f>
        <v>0.157</v>
      </c>
      <c r="O1238" s="19">
        <f>VLOOKUP($A1238,'HUMAN RESOURCES'!$A1238:$L3928,COLUMN(I1238),0)</f>
        <v>0.70399999999999996</v>
      </c>
      <c r="P1238" s="19">
        <f>VLOOKUP($A1238,'HUMAN RESOURCES'!$A1238:$L3928,COLUMN(J1238),0)</f>
        <v>0.13900000000000001</v>
      </c>
      <c r="Q1238" s="19">
        <f>VLOOKUP($A1238,'HUMAN RESOURCES'!$A1238:$L3928,COLUMN(K1238),0)</f>
        <v>10196916</v>
      </c>
      <c r="R1238" s="19">
        <f>VLOOKUP($A1238,'HUMAN RESOURCES'!$A1238:$L3928,COLUMN(L1238),0)</f>
        <v>0.73799999999999999</v>
      </c>
      <c r="S1238" s="19">
        <f>VLOOKUP($A1238,TOURISM!$A1237:$E3927, COLUMN(D1238),0)</f>
        <v>3376000000</v>
      </c>
      <c r="T1238" s="19">
        <f>VLOOKUP($A1238,TOURISM!$A1237:$E3927, COLUMN(E1238),0)</f>
        <v>1797000000</v>
      </c>
      <c r="U1238" s="19">
        <f>VLOOKUP($A1238,BUSINESS!$A1238:$I3928, COLUMN(H1238),0)</f>
        <v>0.23899999999999999</v>
      </c>
      <c r="V1238" s="19">
        <f>VLOOKUP($A1238,BUSINESS!$A1238:$I3928, COLUMN(I1238),0)</f>
        <v>0.84299999999999997</v>
      </c>
    </row>
    <row r="1239" spans="1:22" ht="15" x14ac:dyDescent="0.25">
      <c r="A1239" s="14" t="s">
        <v>161</v>
      </c>
      <c r="B1239" s="15" t="s">
        <v>172</v>
      </c>
      <c r="C1239" s="16" t="s">
        <v>115</v>
      </c>
      <c r="D1239" s="17">
        <v>174000000000</v>
      </c>
      <c r="E1239" s="18">
        <v>9.2999999999999999E-2</v>
      </c>
      <c r="F1239" s="18">
        <v>3023</v>
      </c>
      <c r="G1239" s="18">
        <v>7.0999999999999994E-2</v>
      </c>
      <c r="H1239" s="19">
        <f>VLOOKUP($A1239,ENERGY!$A1239:$E3929,COLUMN(D1239),0)</f>
        <v>19307</v>
      </c>
      <c r="I1239" s="19">
        <f>VLOOKUP($A1239,ENERGY!$A1239:$E3929,COLUMN(E1239),0)</f>
        <v>46303</v>
      </c>
      <c r="J1239" s="19">
        <f>VLOOKUP($A1239,'HUMAN RESOURCES'!$A1239:$L3929,COLUMN(D1239),0)</f>
        <v>1.2E-2</v>
      </c>
      <c r="K1239" s="19">
        <f>VLOOKUP($A1239,'HUMAN RESOURCES'!$A1239:$L3929,COLUMN(E1239),0)</f>
        <v>4.0000000000000001E-3</v>
      </c>
      <c r="L1239" s="19">
        <f>VLOOKUP($A1239,'HUMAN RESOURCES'!$A1239:$L3929,COLUMN(F1239),0)</f>
        <v>79</v>
      </c>
      <c r="M1239" s="19">
        <f>VLOOKUP($A1239,'HUMAN RESOURCES'!$A1239:$L3929,COLUMN(G1239),0)</f>
        <v>75</v>
      </c>
      <c r="N1239" s="19">
        <f>VLOOKUP($A1239,'HUMAN RESOURCES'!$A1239:$L3929,COLUMN(H1239),0)</f>
        <v>0.187</v>
      </c>
      <c r="O1239" s="19">
        <f>VLOOKUP($A1239,'HUMAN RESOURCES'!$A1239:$L3929,COLUMN(I1239),0)</f>
        <v>0.66400000000000003</v>
      </c>
      <c r="P1239" s="19">
        <f>VLOOKUP($A1239,'HUMAN RESOURCES'!$A1239:$L3929,COLUMN(J1239),0)</f>
        <v>0.14899999999999999</v>
      </c>
      <c r="Q1239" s="19">
        <f>VLOOKUP($A1239,'HUMAN RESOURCES'!$A1239:$L3929,COLUMN(K1239),0)</f>
        <v>5375931</v>
      </c>
      <c r="R1239" s="19">
        <f>VLOOKUP($A1239,'HUMAN RESOURCES'!$A1239:$L3929,COLUMN(L1239),0)</f>
        <v>0.85299999999999998</v>
      </c>
      <c r="S1239" s="19">
        <f>VLOOKUP($A1239,TOURISM!$A1238:$E3928, COLUMN(D1239),0)</f>
        <v>4791000000</v>
      </c>
      <c r="T1239" s="19">
        <f>VLOOKUP($A1239,TOURISM!$A1238:$E3928, COLUMN(E1239),0)</f>
        <v>5838000000</v>
      </c>
      <c r="U1239" s="19">
        <f>VLOOKUP($A1239,BUSINESS!$A1239:$I3929, COLUMN(H1239),0)</f>
        <v>0.64300000000000002</v>
      </c>
      <c r="V1239" s="19">
        <f>VLOOKUP($A1239,BUSINESS!$A1239:$I3929, COLUMN(I1239),0)</f>
        <v>0.83399999999999996</v>
      </c>
    </row>
    <row r="1240" spans="1:22" ht="15" x14ac:dyDescent="0.25">
      <c r="A1240" s="14" t="s">
        <v>161</v>
      </c>
      <c r="B1240" s="15" t="s">
        <v>173</v>
      </c>
      <c r="C1240" s="16" t="s">
        <v>115</v>
      </c>
      <c r="D1240" s="17">
        <v>7324390332</v>
      </c>
      <c r="E1240" s="18">
        <v>4.8000000000000001E-2</v>
      </c>
      <c r="F1240" s="18">
        <v>256</v>
      </c>
      <c r="G1240" s="18">
        <v>6.7000000000000004E-2</v>
      </c>
      <c r="H1240" s="19">
        <f>VLOOKUP($A1240,ENERGY!$A1240:$E3930,COLUMN(D1240),0)</f>
        <v>5568</v>
      </c>
      <c r="I1240" s="19">
        <f>VLOOKUP($A1240,ENERGY!$A1240:$E3930,COLUMN(E1240),0)</f>
        <v>18339</v>
      </c>
      <c r="J1240" s="19">
        <f>VLOOKUP($A1240,'HUMAN RESOURCES'!$A1240:$L3930,COLUMN(D1240),0)</f>
        <v>0.01</v>
      </c>
      <c r="K1240" s="19">
        <f>VLOOKUP($A1240,'HUMAN RESOURCES'!$A1240:$L3930,COLUMN(E1240),0)</f>
        <v>8.0000000000000002E-3</v>
      </c>
      <c r="L1240" s="19">
        <f>VLOOKUP($A1240,'HUMAN RESOURCES'!$A1240:$L3930,COLUMN(F1240),0)</f>
        <v>77</v>
      </c>
      <c r="M1240" s="19">
        <f>VLOOKUP($A1240,'HUMAN RESOURCES'!$A1240:$L3930,COLUMN(G1240),0)</f>
        <v>65</v>
      </c>
      <c r="N1240" s="19">
        <f>VLOOKUP($A1240,'HUMAN RESOURCES'!$A1240:$L3930,COLUMN(H1240),0)</f>
        <v>0.16700000000000001</v>
      </c>
      <c r="O1240" s="19">
        <f>VLOOKUP($A1240,'HUMAN RESOURCES'!$A1240:$L3930,COLUMN(I1240),0)</f>
        <v>0.67400000000000004</v>
      </c>
      <c r="P1240" s="19">
        <f>VLOOKUP($A1240,'HUMAN RESOURCES'!$A1240:$L3930,COLUMN(J1240),0)</f>
        <v>0.159</v>
      </c>
      <c r="Q1240" s="19">
        <f>VLOOKUP($A1240,'HUMAN RESOURCES'!$A1240:$L3930,COLUMN(K1240),0)</f>
        <v>1379350</v>
      </c>
      <c r="R1240" s="19">
        <f>VLOOKUP($A1240,'HUMAN RESOURCES'!$A1240:$L3930,COLUMN(L1240),0)</f>
        <v>0.69099999999999995</v>
      </c>
      <c r="S1240" s="19">
        <f>VLOOKUP($A1240,TOURISM!$A1239:$E3929, COLUMN(D1240),0)</f>
        <v>737000000</v>
      </c>
      <c r="T1240" s="19">
        <f>VLOOKUP($A1240,TOURISM!$A1239:$E3929, COLUMN(E1240),0)</f>
        <v>305000000</v>
      </c>
      <c r="U1240" s="19">
        <f>VLOOKUP($A1240,BUSINESS!$A1240:$I3930, COLUMN(H1240),0)</f>
        <v>0.41499999999999998</v>
      </c>
      <c r="V1240" s="19">
        <f>VLOOKUP($A1240,BUSINESS!$A1240:$I3930, COLUMN(I1240),0)</f>
        <v>0.65400000000000003</v>
      </c>
    </row>
    <row r="1241" spans="1:22" ht="15" x14ac:dyDescent="0.25">
      <c r="A1241" s="14" t="s">
        <v>161</v>
      </c>
      <c r="B1241" s="15" t="s">
        <v>174</v>
      </c>
      <c r="C1241" s="16" t="s">
        <v>115</v>
      </c>
      <c r="D1241" s="17">
        <v>1268445919</v>
      </c>
      <c r="E1241" s="21">
        <v>6.4000000000000001E-2</v>
      </c>
      <c r="F1241" s="19">
        <v>190</v>
      </c>
      <c r="G1241" s="19">
        <v>0.12</v>
      </c>
      <c r="H1241" s="19">
        <f>VLOOKUP($A1241,ENERGY!$A1241:$E3931,COLUMN(D1241),0)</f>
        <v>14338</v>
      </c>
      <c r="I1241" s="19">
        <f>VLOOKUP($A1241,ENERGY!$A1241:$E3931,COLUMN(E1241),0)</f>
        <v>711</v>
      </c>
      <c r="J1241" s="19">
        <f>VLOOKUP($A1241,'HUMAN RESOURCES'!$A1241:$L3931,COLUMN(D1241),0)</f>
        <v>2.1999999999999999E-2</v>
      </c>
      <c r="K1241" s="19">
        <f>VLOOKUP($A1241,'HUMAN RESOURCES'!$A1241:$L3931,COLUMN(E1241),0)</f>
        <v>3.2000000000000001E-2</v>
      </c>
      <c r="L1241" s="19">
        <f>VLOOKUP($A1241,'HUMAN RESOURCES'!$A1241:$L3931,COLUMN(F1241),0)</f>
        <v>82</v>
      </c>
      <c r="M1241" s="19">
        <f>VLOOKUP($A1241,'HUMAN RESOURCES'!$A1241:$L3931,COLUMN(G1241),0)</f>
        <v>77</v>
      </c>
      <c r="N1241" s="19">
        <f>VLOOKUP($A1241,'HUMAN RESOURCES'!$A1241:$L3931,COLUMN(H1241),0)</f>
        <v>0.30299999999999999</v>
      </c>
      <c r="O1241" s="19">
        <f>VLOOKUP($A1241,'HUMAN RESOURCES'!$A1241:$L3931,COLUMN(I1241),0)</f>
        <v>0.623</v>
      </c>
      <c r="P1241" s="19">
        <f>VLOOKUP($A1241,'HUMAN RESOURCES'!$A1241:$L3931,COLUMN(J1241),0)</f>
        <v>7.2999999999999995E-2</v>
      </c>
      <c r="Q1241" s="19">
        <f>VLOOKUP($A1241,'HUMAN RESOURCES'!$A1241:$L3931,COLUMN(K1241),0)</f>
        <v>47751</v>
      </c>
      <c r="R1241" s="19">
        <f>VLOOKUP($A1241,'HUMAN RESOURCES'!$A1241:$L3931,COLUMN(L1241),0)</f>
        <v>0.38</v>
      </c>
      <c r="S1241" s="19">
        <f>VLOOKUP($A1241,TOURISM!$A1240:$E3930, COLUMN(D1241),0)</f>
        <v>2478709140</v>
      </c>
      <c r="T1241" s="19">
        <f>VLOOKUP($A1241,TOURISM!$A1240:$E3930, COLUMN(E1241),0)</f>
        <v>448000000</v>
      </c>
      <c r="U1241" s="19">
        <f>VLOOKUP($A1241,BUSINESS!$A1241:$I3931, COLUMN(H1241),0)</f>
        <v>0.53300000000000003</v>
      </c>
      <c r="V1241" s="19">
        <f>VLOOKUP($A1241,BUSINESS!$A1241:$I3931, COLUMN(I1241),0)</f>
        <v>0.72699999999999998</v>
      </c>
    </row>
    <row r="1242" spans="1:22" ht="15" x14ac:dyDescent="0.25">
      <c r="A1242" s="14" t="s">
        <v>161</v>
      </c>
      <c r="B1242" s="15" t="s">
        <v>175</v>
      </c>
      <c r="C1242" s="16" t="s">
        <v>115</v>
      </c>
      <c r="D1242" s="17">
        <v>135000000000</v>
      </c>
      <c r="E1242" s="18">
        <v>7.8E-2</v>
      </c>
      <c r="F1242" s="18">
        <v>2032</v>
      </c>
      <c r="G1242" s="18">
        <v>4.8000000000000001E-2</v>
      </c>
      <c r="H1242" s="19">
        <f>VLOOKUP($A1242,ENERGY!$A1242:$E3932,COLUMN(D1242),0)</f>
        <v>36429</v>
      </c>
      <c r="I1242" s="19">
        <f>VLOOKUP($A1242,ENERGY!$A1242:$E3932,COLUMN(E1242),0)</f>
        <v>61844</v>
      </c>
      <c r="J1242" s="19">
        <f>VLOOKUP($A1242,'HUMAN RESOURCES'!$A1242:$L3932,COLUMN(D1242),0)</f>
        <v>1.0999999999999999E-2</v>
      </c>
      <c r="K1242" s="19">
        <f>VLOOKUP($A1242,'HUMAN RESOURCES'!$A1242:$L3932,COLUMN(E1242),0)</f>
        <v>3.0000000000000001E-3</v>
      </c>
      <c r="L1242" s="19">
        <f>VLOOKUP($A1242,'HUMAN RESOURCES'!$A1242:$L3932,COLUMN(F1242),0)</f>
        <v>82</v>
      </c>
      <c r="M1242" s="19">
        <f>VLOOKUP($A1242,'HUMAN RESOURCES'!$A1242:$L3932,COLUMN(G1242),0)</f>
        <v>75</v>
      </c>
      <c r="N1242" s="19">
        <f>VLOOKUP($A1242,'HUMAN RESOURCES'!$A1242:$L3932,COLUMN(H1242),0)</f>
        <v>0.17799999999999999</v>
      </c>
      <c r="O1242" s="19">
        <f>VLOOKUP($A1242,'HUMAN RESOURCES'!$A1242:$L3932,COLUMN(I1242),0)</f>
        <v>0.66900000000000004</v>
      </c>
      <c r="P1242" s="19">
        <f>VLOOKUP($A1242,'HUMAN RESOURCES'!$A1242:$L3932,COLUMN(J1242),0)</f>
        <v>0.153</v>
      </c>
      <c r="Q1242" s="19">
        <f>VLOOKUP($A1242,'HUMAN RESOURCES'!$A1242:$L3932,COLUMN(K1242),0)</f>
        <v>5200598</v>
      </c>
      <c r="R1242" s="19">
        <f>VLOOKUP($A1242,'HUMAN RESOURCES'!$A1242:$L3932,COLUMN(L1242),0)</f>
        <v>0.82499999999999996</v>
      </c>
      <c r="S1242" s="19">
        <f>VLOOKUP($A1242,TOURISM!$A1241:$E3931, COLUMN(D1242),0)</f>
        <v>2235000000</v>
      </c>
      <c r="T1242" s="19">
        <f>VLOOKUP($A1242,TOURISM!$A1241:$E3931, COLUMN(E1242),0)</f>
        <v>2438000000</v>
      </c>
      <c r="U1242" s="19">
        <f>VLOOKUP($A1242,BUSINESS!$A1242:$I3932, COLUMN(H1242),0)</f>
        <v>0.624</v>
      </c>
      <c r="V1242" s="19">
        <f>VLOOKUP($A1242,BUSINESS!$A1242:$I3932, COLUMN(I1242),0)</f>
        <v>0.86899999999999999</v>
      </c>
    </row>
    <row r="1243" spans="1:22" ht="15" x14ac:dyDescent="0.25">
      <c r="A1243" s="14" t="s">
        <v>161</v>
      </c>
      <c r="B1243" s="15" t="s">
        <v>176</v>
      </c>
      <c r="C1243" s="16" t="s">
        <v>115</v>
      </c>
      <c r="D1243" s="17">
        <v>1450000000000</v>
      </c>
      <c r="E1243" s="18">
        <v>0.106</v>
      </c>
      <c r="F1243" s="18">
        <v>2497</v>
      </c>
      <c r="G1243" s="18">
        <v>6.6000000000000003E-2</v>
      </c>
      <c r="H1243" s="19">
        <f>VLOOKUP($A1243,ENERGY!$A1243:$E3933,COLUMN(D1243),0)</f>
        <v>261157</v>
      </c>
      <c r="I1243" s="19">
        <f>VLOOKUP($A1243,ENERGY!$A1243:$E3933,COLUMN(E1243),0)</f>
        <v>361273</v>
      </c>
      <c r="J1243" s="19">
        <f>VLOOKUP($A1243,'HUMAN RESOURCES'!$A1243:$L3933,COLUMN(D1243),0)</f>
        <v>1.2999999999999999E-2</v>
      </c>
      <c r="K1243" s="19">
        <f>VLOOKUP($A1243,'HUMAN RESOURCES'!$A1243:$L3933,COLUMN(E1243),0)</f>
        <v>4.0000000000000001E-3</v>
      </c>
      <c r="L1243" s="19">
        <f>VLOOKUP($A1243,'HUMAN RESOURCES'!$A1243:$L3933,COLUMN(F1243),0)</f>
        <v>83</v>
      </c>
      <c r="M1243" s="19">
        <f>VLOOKUP($A1243,'HUMAN RESOURCES'!$A1243:$L3933,COLUMN(G1243),0)</f>
        <v>76</v>
      </c>
      <c r="N1243" s="19">
        <f>VLOOKUP($A1243,'HUMAN RESOURCES'!$A1243:$L3933,COLUMN(H1243),0)</f>
        <v>0.187</v>
      </c>
      <c r="O1243" s="19">
        <f>VLOOKUP($A1243,'HUMAN RESOURCES'!$A1243:$L3933,COLUMN(I1243),0)</f>
        <v>0.65100000000000002</v>
      </c>
      <c r="P1243" s="19">
        <f>VLOOKUP($A1243,'HUMAN RESOURCES'!$A1243:$L3933,COLUMN(J1243),0)</f>
        <v>0.16200000000000001</v>
      </c>
      <c r="Q1243" s="19">
        <f>VLOOKUP($A1243,'HUMAN RESOURCES'!$A1243:$L3933,COLUMN(K1243),0)</f>
        <v>61803229</v>
      </c>
      <c r="R1243" s="19">
        <f>VLOOKUP($A1243,'HUMAN RESOURCES'!$A1243:$L3933,COLUMN(L1243),0)</f>
        <v>0.76400000000000001</v>
      </c>
      <c r="S1243" s="19">
        <f>VLOOKUP($A1243,TOURISM!$A1242:$E3932, COLUMN(D1243),0)</f>
        <v>40537000000</v>
      </c>
      <c r="T1243" s="19">
        <f>VLOOKUP($A1243,TOURISM!$A1242:$E3932, COLUMN(E1243),0)</f>
        <v>27808000000</v>
      </c>
      <c r="U1243" s="19">
        <f>VLOOKUP($A1243,BUSINESS!$A1243:$I3933, COLUMN(H1243),0)</f>
        <v>0.30199999999999999</v>
      </c>
      <c r="V1243" s="19">
        <f>VLOOKUP($A1243,BUSINESS!$A1243:$I3933, COLUMN(I1243),0)</f>
        <v>0.64300000000000002</v>
      </c>
    </row>
    <row r="1244" spans="1:22" ht="15" x14ac:dyDescent="0.25">
      <c r="A1244" s="14" t="s">
        <v>161</v>
      </c>
      <c r="B1244" s="15" t="s">
        <v>177</v>
      </c>
      <c r="C1244" s="16" t="s">
        <v>115</v>
      </c>
      <c r="D1244" s="17">
        <v>2010000000000</v>
      </c>
      <c r="E1244" s="18">
        <v>0.107</v>
      </c>
      <c r="F1244" s="18">
        <v>2610</v>
      </c>
      <c r="G1244" s="18">
        <v>9.7000000000000003E-2</v>
      </c>
      <c r="H1244" s="19">
        <f>VLOOKUP($A1244,ENERGY!$A1244:$E3934,COLUMN(D1244),0)</f>
        <v>329769</v>
      </c>
      <c r="I1244" s="19">
        <f>VLOOKUP($A1244,ENERGY!$A1244:$E3934,COLUMN(E1244),0)</f>
        <v>745384</v>
      </c>
      <c r="J1244" s="19">
        <f>VLOOKUP($A1244,'HUMAN RESOURCES'!$A1244:$L3934,COLUMN(D1244),0)</f>
        <v>8.9999999999999993E-3</v>
      </c>
      <c r="K1244" s="19">
        <f>VLOOKUP($A1244,'HUMAN RESOURCES'!$A1244:$L3934,COLUMN(E1244),0)</f>
        <v>4.0000000000000001E-3</v>
      </c>
      <c r="L1244" s="19">
        <f>VLOOKUP($A1244,'HUMAN RESOURCES'!$A1244:$L3934,COLUMN(F1244),0)</f>
        <v>81</v>
      </c>
      <c r="M1244" s="19">
        <f>VLOOKUP($A1244,'HUMAN RESOURCES'!$A1244:$L3934,COLUMN(G1244),0)</f>
        <v>75</v>
      </c>
      <c r="N1244" s="19">
        <f>VLOOKUP($A1244,'HUMAN RESOURCES'!$A1244:$L3934,COLUMN(H1244),0)</f>
        <v>0.151</v>
      </c>
      <c r="O1244" s="19">
        <f>VLOOKUP($A1244,'HUMAN RESOURCES'!$A1244:$L3934,COLUMN(I1244),0)</f>
        <v>0.67600000000000005</v>
      </c>
      <c r="P1244" s="19">
        <f>VLOOKUP($A1244,'HUMAN RESOURCES'!$A1244:$L3934,COLUMN(J1244),0)</f>
        <v>0.17299999999999999</v>
      </c>
      <c r="Q1244" s="19">
        <f>VLOOKUP($A1244,'HUMAN RESOURCES'!$A1244:$L3934,COLUMN(K1244),0)</f>
        <v>82488495</v>
      </c>
      <c r="R1244" s="19">
        <f>VLOOKUP($A1244,'HUMAN RESOURCES'!$A1244:$L3934,COLUMN(L1244),0)</f>
        <v>0.73199999999999998</v>
      </c>
      <c r="S1244" s="19">
        <f>VLOOKUP($A1244,TOURISM!$A1243:$E3933, COLUMN(D1244),0)</f>
        <v>26690000000</v>
      </c>
      <c r="T1244" s="19">
        <f>VLOOKUP($A1244,TOURISM!$A1243:$E3933, COLUMN(E1244),0)</f>
        <v>59496000000</v>
      </c>
      <c r="U1244" s="19">
        <f>VLOOKUP($A1244,BUSINESS!$A1244:$I3934, COLUMN(H1244),0)</f>
        <v>0.48799999999999999</v>
      </c>
      <c r="V1244" s="19">
        <f>VLOOKUP($A1244,BUSINESS!$A1244:$I3934, COLUMN(I1244),0)</f>
        <v>0.70699999999999996</v>
      </c>
    </row>
    <row r="1245" spans="1:22" ht="15" x14ac:dyDescent="0.25">
      <c r="A1245" s="14" t="s">
        <v>161</v>
      </c>
      <c r="B1245" s="15" t="s">
        <v>178</v>
      </c>
      <c r="C1245" s="16" t="s">
        <v>115</v>
      </c>
      <c r="D1245" s="17">
        <v>146000000000</v>
      </c>
      <c r="E1245" s="18">
        <v>9.0999999999999998E-2</v>
      </c>
      <c r="F1245" s="18">
        <v>1223</v>
      </c>
      <c r="G1245" s="18">
        <v>7.3999999999999996E-2</v>
      </c>
      <c r="H1245" s="19">
        <f>VLOOKUP($A1245,ENERGY!$A1245:$E3935,COLUMN(D1245),0)</f>
        <v>27615</v>
      </c>
      <c r="I1245" s="19">
        <f>VLOOKUP($A1245,ENERGY!$A1245:$E3935,COLUMN(E1245),0)</f>
        <v>86717</v>
      </c>
      <c r="J1245" s="19">
        <f>VLOOKUP($A1245,'HUMAN RESOURCES'!$A1245:$L3935,COLUMN(D1245),0)</f>
        <v>8.9999999999999993E-3</v>
      </c>
      <c r="K1245" s="19">
        <f>VLOOKUP($A1245,'HUMAN RESOURCES'!$A1245:$L3935,COLUMN(E1245),0)</f>
        <v>6.0000000000000001E-3</v>
      </c>
      <c r="L1245" s="19">
        <f>VLOOKUP($A1245,'HUMAN RESOURCES'!$A1245:$L3935,COLUMN(F1245),0)</f>
        <v>81</v>
      </c>
      <c r="M1245" s="19">
        <f>VLOOKUP($A1245,'HUMAN RESOURCES'!$A1245:$L3935,COLUMN(G1245),0)</f>
        <v>76</v>
      </c>
      <c r="N1245" s="19">
        <f>VLOOKUP($A1245,'HUMAN RESOURCES'!$A1245:$L3935,COLUMN(H1245),0)</f>
        <v>0.14799999999999999</v>
      </c>
      <c r="O1245" s="19">
        <f>VLOOKUP($A1245,'HUMAN RESOURCES'!$A1245:$L3935,COLUMN(I1245),0)</f>
        <v>0.67600000000000005</v>
      </c>
      <c r="P1245" s="19">
        <f>VLOOKUP($A1245,'HUMAN RESOURCES'!$A1245:$L3935,COLUMN(J1245),0)</f>
        <v>0.17599999999999999</v>
      </c>
      <c r="Q1245" s="19">
        <f>VLOOKUP($A1245,'HUMAN RESOURCES'!$A1245:$L3935,COLUMN(K1245),0)</f>
        <v>10983723</v>
      </c>
      <c r="R1245" s="19">
        <f>VLOOKUP($A1245,'HUMAN RESOURCES'!$A1245:$L3935,COLUMN(L1245),0)</f>
        <v>0.73299999999999998</v>
      </c>
      <c r="S1245" s="19">
        <f>VLOOKUP($A1245,TOURISM!$A1244:$E3934, COLUMN(D1245),0)</f>
        <v>10005000000</v>
      </c>
      <c r="T1245" s="19">
        <f>VLOOKUP($A1245,TOURISM!$A1244:$E3934, COLUMN(E1245),0)</f>
        <v>2453000000</v>
      </c>
      <c r="U1245" s="19">
        <f>VLOOKUP($A1245,BUSINESS!$A1245:$I3935, COLUMN(H1245),0)</f>
        <v>0.14699999999999999</v>
      </c>
      <c r="V1245" s="19">
        <f>VLOOKUP($A1245,BUSINESS!$A1245:$I3935, COLUMN(I1245),0)</f>
        <v>0.84499999999999997</v>
      </c>
    </row>
    <row r="1246" spans="1:22" ht="15" x14ac:dyDescent="0.25">
      <c r="A1246" s="14" t="s">
        <v>161</v>
      </c>
      <c r="B1246" s="15" t="s">
        <v>179</v>
      </c>
      <c r="C1246" s="16" t="s">
        <v>115</v>
      </c>
      <c r="D1246" s="17">
        <v>66389489264</v>
      </c>
      <c r="E1246" s="18">
        <v>7.5999999999999998E-2</v>
      </c>
      <c r="F1246" s="18">
        <v>495</v>
      </c>
      <c r="G1246" s="18">
        <v>0.10199999999999999</v>
      </c>
      <c r="H1246" s="19">
        <f>VLOOKUP($A1246,ENERGY!$A1246:$E3936,COLUMN(D1246),0)</f>
        <v>25667</v>
      </c>
      <c r="I1246" s="19">
        <f>VLOOKUP($A1246,ENERGY!$A1246:$E3936,COLUMN(E1246),0)</f>
        <v>50583</v>
      </c>
      <c r="J1246" s="19">
        <f>VLOOKUP($A1246,'HUMAN RESOURCES'!$A1246:$L3936,COLUMN(D1246),0)</f>
        <v>0.01</v>
      </c>
      <c r="K1246" s="19">
        <f>VLOOKUP($A1246,'HUMAN RESOURCES'!$A1246:$L3936,COLUMN(E1246),0)</f>
        <v>8.9999999999999993E-3</v>
      </c>
      <c r="L1246" s="19">
        <f>VLOOKUP($A1246,'HUMAN RESOURCES'!$A1246:$L3936,COLUMN(F1246),0)</f>
        <v>77</v>
      </c>
      <c r="M1246" s="19">
        <f>VLOOKUP($A1246,'HUMAN RESOURCES'!$A1246:$L3936,COLUMN(G1246),0)</f>
        <v>68</v>
      </c>
      <c r="N1246" s="19">
        <f>VLOOKUP($A1246,'HUMAN RESOURCES'!$A1246:$L3936,COLUMN(H1246),0)</f>
        <v>0.16300000000000001</v>
      </c>
      <c r="O1246" s="19">
        <f>VLOOKUP($A1246,'HUMAN RESOURCES'!$A1246:$L3936,COLUMN(I1246),0)</f>
        <v>0.68300000000000005</v>
      </c>
      <c r="P1246" s="19">
        <f>VLOOKUP($A1246,'HUMAN RESOURCES'!$A1246:$L3936,COLUMN(J1246),0)</f>
        <v>0.154</v>
      </c>
      <c r="Q1246" s="19">
        <f>VLOOKUP($A1246,'HUMAN RESOURCES'!$A1246:$L3936,COLUMN(K1246),0)</f>
        <v>10158608</v>
      </c>
      <c r="R1246" s="19">
        <f>VLOOKUP($A1246,'HUMAN RESOURCES'!$A1246:$L3936,COLUMN(L1246),0)</f>
        <v>0.65100000000000002</v>
      </c>
      <c r="S1246" s="19">
        <f>VLOOKUP($A1246,TOURISM!$A1245:$E3935, COLUMN(D1246),0)</f>
        <v>3774000000</v>
      </c>
      <c r="T1246" s="19">
        <f>VLOOKUP($A1246,TOURISM!$A1245:$E3935, COLUMN(E1246),0)</f>
        <v>2211000000</v>
      </c>
      <c r="U1246" s="19">
        <f>VLOOKUP($A1246,BUSINESS!$A1246:$I3936, COLUMN(H1246),0)</f>
        <v>0.16700000000000001</v>
      </c>
      <c r="V1246" s="19">
        <f>VLOOKUP($A1246,BUSINESS!$A1246:$I3936, COLUMN(I1246),0)</f>
        <v>0.67700000000000005</v>
      </c>
    </row>
    <row r="1247" spans="1:22" ht="15" x14ac:dyDescent="0.25">
      <c r="A1247" s="14" t="s">
        <v>161</v>
      </c>
      <c r="B1247" s="15" t="s">
        <v>180</v>
      </c>
      <c r="C1247" s="16" t="s">
        <v>115</v>
      </c>
      <c r="D1247" s="17">
        <v>8907207933</v>
      </c>
      <c r="E1247" s="18">
        <v>0.10199999999999999</v>
      </c>
      <c r="F1247" s="18">
        <v>3156</v>
      </c>
      <c r="G1247" s="18">
        <v>0.154</v>
      </c>
      <c r="H1247" s="19">
        <f>VLOOKUP($A1247,ENERGY!$A1247:$E3937,COLUMN(D1247),0)</f>
        <v>5369</v>
      </c>
      <c r="I1247" s="19">
        <f>VLOOKUP($A1247,ENERGY!$A1247:$E3937,COLUMN(E1247),0)</f>
        <v>1962</v>
      </c>
      <c r="J1247" s="19">
        <f>VLOOKUP($A1247,'HUMAN RESOURCES'!$A1247:$L3937,COLUMN(D1247),0)</f>
        <v>1.4E-2</v>
      </c>
      <c r="K1247" s="19">
        <f>VLOOKUP($A1247,'HUMAN RESOURCES'!$A1247:$L3937,COLUMN(E1247),0)</f>
        <v>3.0000000000000001E-3</v>
      </c>
      <c r="L1247" s="19">
        <f>VLOOKUP($A1247,'HUMAN RESOURCES'!$A1247:$L3937,COLUMN(F1247),0)</f>
        <v>83</v>
      </c>
      <c r="M1247" s="19">
        <f>VLOOKUP($A1247,'HUMAN RESOURCES'!$A1247:$L3937,COLUMN(G1247),0)</f>
        <v>79</v>
      </c>
      <c r="N1247" s="19">
        <f>VLOOKUP($A1247,'HUMAN RESOURCES'!$A1247:$L3937,COLUMN(H1247),0)</f>
        <v>0.22800000000000001</v>
      </c>
      <c r="O1247" s="19">
        <f>VLOOKUP($A1247,'HUMAN RESOURCES'!$A1247:$L3937,COLUMN(I1247),0)</f>
        <v>0.65600000000000003</v>
      </c>
      <c r="P1247" s="19">
        <f>VLOOKUP($A1247,'HUMAN RESOURCES'!$A1247:$L3937,COLUMN(J1247),0)</f>
        <v>0.11700000000000001</v>
      </c>
      <c r="Q1247" s="19">
        <f>VLOOKUP($A1247,'HUMAN RESOURCES'!$A1247:$L3937,COLUMN(K1247),0)</f>
        <v>287523</v>
      </c>
      <c r="R1247" s="19">
        <f>VLOOKUP($A1247,'HUMAN RESOURCES'!$A1247:$L3937,COLUMN(L1247),0)</f>
        <v>0.92700000000000005</v>
      </c>
      <c r="S1247" s="19">
        <f>VLOOKUP($A1247,TOURISM!$A1246:$E3936, COLUMN(D1247),0)</f>
        <v>415000000</v>
      </c>
      <c r="T1247" s="19">
        <f>VLOOKUP($A1247,TOURISM!$A1246:$E3936, COLUMN(E1247),0)</f>
        <v>373000000</v>
      </c>
      <c r="U1247" s="19">
        <f>VLOOKUP($A1247,BUSINESS!$A1247:$I3937, COLUMN(H1247),0)</f>
        <v>0.79100000000000004</v>
      </c>
      <c r="V1247" s="19">
        <f>VLOOKUP($A1247,BUSINESS!$A1247:$I3937, COLUMN(I1247),0)</f>
        <v>0.90800000000000003</v>
      </c>
    </row>
    <row r="1248" spans="1:22" ht="15" x14ac:dyDescent="0.25">
      <c r="A1248" s="14" t="s">
        <v>161</v>
      </c>
      <c r="B1248" s="15" t="s">
        <v>181</v>
      </c>
      <c r="C1248" s="16" t="s">
        <v>115</v>
      </c>
      <c r="D1248" s="17">
        <v>123000000000</v>
      </c>
      <c r="E1248" s="18">
        <v>7.0000000000000007E-2</v>
      </c>
      <c r="F1248" s="18">
        <v>2221</v>
      </c>
      <c r="G1248" s="18">
        <v>3.7999999999999999E-2</v>
      </c>
      <c r="H1248" s="19">
        <f>VLOOKUP($A1248,ENERGY!$A1248:$E3938,COLUMN(D1248),0)</f>
        <v>14219</v>
      </c>
      <c r="I1248" s="19">
        <f>VLOOKUP($A1248,ENERGY!$A1248:$E3938,COLUMN(E1248),0)</f>
        <v>40000</v>
      </c>
      <c r="J1248" s="19">
        <f>VLOOKUP($A1248,'HUMAN RESOURCES'!$A1248:$L3938,COLUMN(D1248),0)</f>
        <v>1.4999999999999999E-2</v>
      </c>
      <c r="K1248" s="19">
        <f>VLOOKUP($A1248,'HUMAN RESOURCES'!$A1248:$L3938,COLUMN(E1248),0)</f>
        <v>5.0000000000000001E-3</v>
      </c>
      <c r="L1248" s="19">
        <f>VLOOKUP($A1248,'HUMAN RESOURCES'!$A1248:$L3938,COLUMN(F1248),0)</f>
        <v>80</v>
      </c>
      <c r="M1248" s="19">
        <f>VLOOKUP($A1248,'HUMAN RESOURCES'!$A1248:$L3938,COLUMN(G1248),0)</f>
        <v>75</v>
      </c>
      <c r="N1248" s="19">
        <f>VLOOKUP($A1248,'HUMAN RESOURCES'!$A1248:$L3938,COLUMN(H1248),0)</f>
        <v>0.21099999999999999</v>
      </c>
      <c r="O1248" s="19">
        <f>VLOOKUP($A1248,'HUMAN RESOURCES'!$A1248:$L3938,COLUMN(I1248),0)</f>
        <v>0.67800000000000005</v>
      </c>
      <c r="P1248" s="19">
        <f>VLOOKUP($A1248,'HUMAN RESOURCES'!$A1248:$L3938,COLUMN(J1248),0)</f>
        <v>0.111</v>
      </c>
      <c r="Q1248" s="19">
        <f>VLOOKUP($A1248,'HUMAN RESOURCES'!$A1248:$L3938,COLUMN(K1248),0)</f>
        <v>3931947</v>
      </c>
      <c r="R1248" s="19">
        <f>VLOOKUP($A1248,'HUMAN RESOURCES'!$A1248:$L3938,COLUMN(L1248),0)</f>
        <v>0.59599999999999997</v>
      </c>
      <c r="S1248" s="19">
        <f>VLOOKUP($A1248,TOURISM!$A1247:$E3937, COLUMN(D1248),0)</f>
        <v>4228000000</v>
      </c>
      <c r="T1248" s="19">
        <f>VLOOKUP($A1248,TOURISM!$A1247:$E3937, COLUMN(E1248),0)</f>
        <v>3835000000</v>
      </c>
      <c r="U1248" s="19">
        <f>VLOOKUP($A1248,BUSINESS!$A1248:$I3938, COLUMN(H1248),0)</f>
        <v>0.25900000000000001</v>
      </c>
      <c r="V1248" s="19">
        <f>VLOOKUP($A1248,BUSINESS!$A1248:$I3938, COLUMN(I1248),0)</f>
        <v>0.76200000000000001</v>
      </c>
    </row>
    <row r="1249" spans="1:22" ht="15" x14ac:dyDescent="0.25">
      <c r="A1249" s="14" t="s">
        <v>161</v>
      </c>
      <c r="B1249" s="15" t="s">
        <v>182</v>
      </c>
      <c r="C1249" s="16" t="s">
        <v>115</v>
      </c>
      <c r="D1249" s="17">
        <v>1897606791</v>
      </c>
      <c r="E1249" s="21">
        <v>6.4000000000000001E-2</v>
      </c>
      <c r="F1249" s="19">
        <v>190</v>
      </c>
      <c r="G1249" s="19">
        <v>0.12</v>
      </c>
      <c r="H1249" s="19">
        <f>VLOOKUP($A1249,ENERGY!$A1249:$E3939,COLUMN(D1249),0)</f>
        <v>14338</v>
      </c>
      <c r="I1249" s="19">
        <f>VLOOKUP($A1249,ENERGY!$A1249:$E3939,COLUMN(E1249),0)</f>
        <v>8441</v>
      </c>
      <c r="J1249" s="19">
        <f>VLOOKUP($A1249,'HUMAN RESOURCES'!$A1249:$L3939,COLUMN(D1249),0)</f>
        <v>1.0999999999999999E-2</v>
      </c>
      <c r="K1249" s="19">
        <f>VLOOKUP($A1249,'HUMAN RESOURCES'!$A1249:$L3939,COLUMN(E1249),0)</f>
        <v>3.2000000000000001E-2</v>
      </c>
      <c r="L1249" s="19">
        <f>VLOOKUP($A1249,'HUMAN RESOURCES'!$A1249:$L3939,COLUMN(F1249),0)</f>
        <v>82</v>
      </c>
      <c r="M1249" s="19">
        <f>VLOOKUP($A1249,'HUMAN RESOURCES'!$A1249:$L3939,COLUMN(G1249),0)</f>
        <v>75</v>
      </c>
      <c r="N1249" s="19">
        <f>VLOOKUP($A1249,'HUMAN RESOURCES'!$A1249:$L3939,COLUMN(H1249),0)</f>
        <v>0.30299999999999999</v>
      </c>
      <c r="O1249" s="19">
        <f>VLOOKUP($A1249,'HUMAN RESOURCES'!$A1249:$L3939,COLUMN(I1249),0)</f>
        <v>0.623</v>
      </c>
      <c r="P1249" s="19">
        <f>VLOOKUP($A1249,'HUMAN RESOURCES'!$A1249:$L3939,COLUMN(J1249),0)</f>
        <v>7.2999999999999995E-2</v>
      </c>
      <c r="Q1249" s="19">
        <f>VLOOKUP($A1249,'HUMAN RESOURCES'!$A1249:$L3939,COLUMN(K1249),0)</f>
        <v>78338</v>
      </c>
      <c r="R1249" s="19">
        <f>VLOOKUP($A1249,'HUMAN RESOURCES'!$A1249:$L3939,COLUMN(L1249),0)</f>
        <v>0.51900000000000002</v>
      </c>
      <c r="S1249" s="19">
        <f>VLOOKUP($A1249,TOURISM!$A1248:$E3938, COLUMN(D1249),0)</f>
        <v>2478709140</v>
      </c>
      <c r="T1249" s="19">
        <f>VLOOKUP($A1249,TOURISM!$A1248:$E3938, COLUMN(E1249),0)</f>
        <v>448000000</v>
      </c>
      <c r="U1249" s="19">
        <f>VLOOKUP($A1249,BUSINESS!$A1249:$I3939, COLUMN(H1249),0)</f>
        <v>0.129</v>
      </c>
      <c r="V1249" s="19">
        <f>VLOOKUP($A1249,BUSINESS!$A1249:$I3939, COLUMN(I1249),0)</f>
        <v>0.57999999999999996</v>
      </c>
    </row>
    <row r="1250" spans="1:22" ht="15" x14ac:dyDescent="0.25">
      <c r="A1250" s="14" t="s">
        <v>161</v>
      </c>
      <c r="B1250" s="15" t="s">
        <v>183</v>
      </c>
      <c r="C1250" s="16" t="s">
        <v>115</v>
      </c>
      <c r="D1250" s="17">
        <v>1230000000000</v>
      </c>
      <c r="E1250" s="18">
        <v>8.2000000000000003E-2</v>
      </c>
      <c r="F1250" s="18">
        <v>1761</v>
      </c>
      <c r="G1250" s="18">
        <v>6.5000000000000002E-2</v>
      </c>
      <c r="H1250" s="19">
        <f>VLOOKUP($A1250,ENERGY!$A1250:$E3940,COLUMN(D1250),0)</f>
        <v>170239</v>
      </c>
      <c r="I1250" s="19">
        <f>VLOOKUP($A1250,ENERGY!$A1250:$E3940,COLUMN(E1250),0)</f>
        <v>406307</v>
      </c>
      <c r="J1250" s="19">
        <f>VLOOKUP($A1250,'HUMAN RESOURCES'!$A1250:$L3940,COLUMN(D1250),0)</f>
        <v>8.9999999999999993E-3</v>
      </c>
      <c r="K1250" s="19">
        <f>VLOOKUP($A1250,'HUMAN RESOURCES'!$A1250:$L3940,COLUMN(E1250),0)</f>
        <v>4.0000000000000001E-3</v>
      </c>
      <c r="L1250" s="19">
        <f>VLOOKUP($A1250,'HUMAN RESOURCES'!$A1250:$L3940,COLUMN(F1250),0)</f>
        <v>83</v>
      </c>
      <c r="M1250" s="19">
        <f>VLOOKUP($A1250,'HUMAN RESOURCES'!$A1250:$L3940,COLUMN(G1250),0)</f>
        <v>77</v>
      </c>
      <c r="N1250" s="19">
        <f>VLOOKUP($A1250,'HUMAN RESOURCES'!$A1250:$L3940,COLUMN(H1250),0)</f>
        <v>0.14199999999999999</v>
      </c>
      <c r="O1250" s="19">
        <f>VLOOKUP($A1250,'HUMAN RESOURCES'!$A1250:$L3940,COLUMN(I1250),0)</f>
        <v>0.66900000000000004</v>
      </c>
      <c r="P1250" s="19">
        <f>VLOOKUP($A1250,'HUMAN RESOURCES'!$A1250:$L3940,COLUMN(J1250),0)</f>
        <v>0.189</v>
      </c>
      <c r="Q1250" s="19">
        <f>VLOOKUP($A1250,'HUMAN RESOURCES'!$A1250:$L3940,COLUMN(K1250),0)</f>
        <v>57059007</v>
      </c>
      <c r="R1250" s="19">
        <f>VLOOKUP($A1250,'HUMAN RESOURCES'!$A1250:$L3940,COLUMN(L1250),0)</f>
        <v>0.67400000000000004</v>
      </c>
      <c r="S1250" s="19">
        <f>VLOOKUP($A1250,TOURISM!$A1249:$E3939, COLUMN(D1250),0)</f>
        <v>28192000000</v>
      </c>
      <c r="T1250" s="19">
        <f>VLOOKUP($A1250,TOURISM!$A1249:$E3939, COLUMN(E1250),0)</f>
        <v>19636000000</v>
      </c>
      <c r="U1250" s="19">
        <f>VLOOKUP($A1250,BUSINESS!$A1250:$I3940, COLUMN(H1250),0)</f>
        <v>0.28000000000000003</v>
      </c>
      <c r="V1250" s="19">
        <f>VLOOKUP($A1250,BUSINESS!$A1250:$I3940, COLUMN(I1250),0)</f>
        <v>0.94299999999999995</v>
      </c>
    </row>
    <row r="1251" spans="1:22" ht="15" x14ac:dyDescent="0.25">
      <c r="A1251" s="14" t="s">
        <v>161</v>
      </c>
      <c r="B1251" s="15" t="s">
        <v>184</v>
      </c>
      <c r="C1251" s="16" t="s">
        <v>115</v>
      </c>
      <c r="D1251" s="17">
        <v>2702427047</v>
      </c>
      <c r="E1251" s="21">
        <v>6.4000000000000001E-2</v>
      </c>
      <c r="F1251" s="19">
        <v>190</v>
      </c>
      <c r="G1251" s="19">
        <v>0.12</v>
      </c>
      <c r="H1251" s="19">
        <f>VLOOKUP($A1251,ENERGY!$A1251:$E3941,COLUMN(D1251),0)</f>
        <v>2496</v>
      </c>
      <c r="I1251" s="19">
        <f>VLOOKUP($A1251,ENERGY!$A1251:$E3941,COLUMN(E1251),0)</f>
        <v>8441</v>
      </c>
      <c r="J1251" s="19">
        <f>VLOOKUP($A1251,'HUMAN RESOURCES'!$A1251:$L3941,COLUMN(D1251),0)</f>
        <v>2.1000000000000001E-2</v>
      </c>
      <c r="K1251" s="19">
        <f>VLOOKUP($A1251,'HUMAN RESOURCES'!$A1251:$L3941,COLUMN(E1251),0)</f>
        <v>3.2000000000000001E-2</v>
      </c>
      <c r="L1251" s="19">
        <f>VLOOKUP($A1251,'HUMAN RESOURCES'!$A1251:$L3941,COLUMN(F1251),0)</f>
        <v>70</v>
      </c>
      <c r="M1251" s="19">
        <f>VLOOKUP($A1251,'HUMAN RESOURCES'!$A1251:$L3941,COLUMN(G1251),0)</f>
        <v>66</v>
      </c>
      <c r="N1251" s="19">
        <f>VLOOKUP($A1251,'HUMAN RESOURCES'!$A1251:$L3941,COLUMN(H1251),0)</f>
        <v>0.30299999999999999</v>
      </c>
      <c r="O1251" s="19">
        <f>VLOOKUP($A1251,'HUMAN RESOURCES'!$A1251:$L3941,COLUMN(I1251),0)</f>
        <v>0.623</v>
      </c>
      <c r="P1251" s="19">
        <f>VLOOKUP($A1251,'HUMAN RESOURCES'!$A1251:$L3941,COLUMN(J1251),0)</f>
        <v>7.2999999999999995E-2</v>
      </c>
      <c r="Q1251" s="19">
        <f>VLOOKUP($A1251,'HUMAN RESOURCES'!$A1251:$L3941,COLUMN(K1251),0)</f>
        <v>1702310</v>
      </c>
      <c r="R1251" s="19">
        <f>VLOOKUP($A1251,'HUMAN RESOURCES'!$A1251:$L3941,COLUMN(L1251),0)</f>
        <v>0.56100000000000005</v>
      </c>
      <c r="S1251" s="19">
        <f>VLOOKUP($A1251,TOURISM!$A1250:$E3940, COLUMN(D1251),0)</f>
        <v>2478709140</v>
      </c>
      <c r="T1251" s="19">
        <f>VLOOKUP($A1251,TOURISM!$A1250:$E3940, COLUMN(E1251),0)</f>
        <v>448000000</v>
      </c>
      <c r="U1251" s="19">
        <f>VLOOKUP($A1251,BUSINESS!$A1251:$I3941, COLUMN(H1251),0)</f>
        <v>0.129</v>
      </c>
      <c r="V1251" s="19">
        <f>VLOOKUP($A1251,BUSINESS!$A1251:$I3941, COLUMN(I1251),0)</f>
        <v>0.57999999999999996</v>
      </c>
    </row>
    <row r="1252" spans="1:22" ht="15" x14ac:dyDescent="0.25">
      <c r="A1252" s="14" t="s">
        <v>161</v>
      </c>
      <c r="B1252" s="15" t="s">
        <v>185</v>
      </c>
      <c r="C1252" s="16" t="s">
        <v>115</v>
      </c>
      <c r="D1252" s="17">
        <v>9314784080</v>
      </c>
      <c r="E1252" s="18">
        <v>6.3E-2</v>
      </c>
      <c r="F1252" s="18">
        <v>248</v>
      </c>
      <c r="G1252" s="18">
        <v>0.08</v>
      </c>
      <c r="H1252" s="19">
        <f>VLOOKUP($A1252,ENERGY!$A1252:$E3942,COLUMN(D1252),0)</f>
        <v>4644</v>
      </c>
      <c r="I1252" s="19">
        <f>VLOOKUP($A1252,ENERGY!$A1252:$E3942,COLUMN(E1252),0)</f>
        <v>7616</v>
      </c>
      <c r="J1252" s="19">
        <f>VLOOKUP($A1252,'HUMAN RESOURCES'!$A1252:$L3942,COLUMN(D1252),0)</f>
        <v>8.9999999999999993E-3</v>
      </c>
      <c r="K1252" s="19">
        <f>VLOOKUP($A1252,'HUMAN RESOURCES'!$A1252:$L3942,COLUMN(E1252),0)</f>
        <v>1.2999999999999999E-2</v>
      </c>
      <c r="L1252" s="19">
        <f>VLOOKUP($A1252,'HUMAN RESOURCES'!$A1252:$L3942,COLUMN(F1252),0)</f>
        <v>77</v>
      </c>
      <c r="M1252" s="19">
        <f>VLOOKUP($A1252,'HUMAN RESOURCES'!$A1252:$L3942,COLUMN(G1252),0)</f>
        <v>65</v>
      </c>
      <c r="N1252" s="19">
        <f>VLOOKUP($A1252,'HUMAN RESOURCES'!$A1252:$L3942,COLUMN(H1252),0)</f>
        <v>0.16500000000000001</v>
      </c>
      <c r="O1252" s="19">
        <f>VLOOKUP($A1252,'HUMAN RESOURCES'!$A1252:$L3942,COLUMN(I1252),0)</f>
        <v>0.67700000000000005</v>
      </c>
      <c r="P1252" s="19">
        <f>VLOOKUP($A1252,'HUMAN RESOURCES'!$A1252:$L3942,COLUMN(J1252),0)</f>
        <v>0.158</v>
      </c>
      <c r="Q1252" s="19">
        <f>VLOOKUP($A1252,'HUMAN RESOURCES'!$A1252:$L3942,COLUMN(K1252),0)</f>
        <v>2310173</v>
      </c>
      <c r="R1252" s="19">
        <f>VLOOKUP($A1252,'HUMAN RESOURCES'!$A1252:$L3942,COLUMN(L1252),0)</f>
        <v>0.67900000000000005</v>
      </c>
      <c r="S1252" s="19">
        <f>VLOOKUP($A1252,TOURISM!$A1251:$E3941, COLUMN(D1252),0)</f>
        <v>201000000</v>
      </c>
      <c r="T1252" s="19">
        <f>VLOOKUP($A1252,TOURISM!$A1251:$E3941, COLUMN(E1252),0)</f>
        <v>267000000</v>
      </c>
      <c r="U1252" s="19">
        <f>VLOOKUP($A1252,BUSINESS!$A1252:$I3942, COLUMN(H1252),0)</f>
        <v>0.219</v>
      </c>
      <c r="V1252" s="19">
        <f>VLOOKUP($A1252,BUSINESS!$A1252:$I3942, COLUMN(I1252),0)</f>
        <v>0.39600000000000002</v>
      </c>
    </row>
    <row r="1253" spans="1:22" ht="15" x14ac:dyDescent="0.25">
      <c r="A1253" s="14" t="s">
        <v>161</v>
      </c>
      <c r="B1253" s="15" t="s">
        <v>186</v>
      </c>
      <c r="C1253" s="16" t="s">
        <v>115</v>
      </c>
      <c r="D1253" s="17">
        <v>2688617885</v>
      </c>
      <c r="E1253" s="21">
        <v>6.4000000000000001E-2</v>
      </c>
      <c r="F1253" s="19">
        <v>190</v>
      </c>
      <c r="G1253" s="19">
        <v>0.12</v>
      </c>
      <c r="H1253" s="19">
        <f>VLOOKUP($A1253,ENERGY!$A1253:$E3943,COLUMN(D1253),0)</f>
        <v>14338</v>
      </c>
      <c r="I1253" s="19">
        <f>VLOOKUP($A1253,ENERGY!$A1253:$E3943,COLUMN(E1253),0)</f>
        <v>8441</v>
      </c>
      <c r="J1253" s="19">
        <f>VLOOKUP($A1253,'HUMAN RESOURCES'!$A1253:$L3943,COLUMN(D1253),0)</f>
        <v>1.2E-2</v>
      </c>
      <c r="K1253" s="19">
        <f>VLOOKUP($A1253,'HUMAN RESOURCES'!$A1253:$L3943,COLUMN(E1253),0)</f>
        <v>3.2000000000000001E-2</v>
      </c>
      <c r="L1253" s="19">
        <f>VLOOKUP($A1253,'HUMAN RESOURCES'!$A1253:$L3943,COLUMN(F1253),0)</f>
        <v>82</v>
      </c>
      <c r="M1253" s="19">
        <f>VLOOKUP($A1253,'HUMAN RESOURCES'!$A1253:$L3943,COLUMN(G1253),0)</f>
        <v>77</v>
      </c>
      <c r="N1253" s="19">
        <f>VLOOKUP($A1253,'HUMAN RESOURCES'!$A1253:$L3943,COLUMN(H1253),0)</f>
        <v>0.30299999999999999</v>
      </c>
      <c r="O1253" s="19">
        <f>VLOOKUP($A1253,'HUMAN RESOURCES'!$A1253:$L3943,COLUMN(I1253),0)</f>
        <v>0.623</v>
      </c>
      <c r="P1253" s="19">
        <f>VLOOKUP($A1253,'HUMAN RESOURCES'!$A1253:$L3943,COLUMN(J1253),0)</f>
        <v>7.2999999999999995E-2</v>
      </c>
      <c r="Q1253" s="19">
        <f>VLOOKUP($A1253,'HUMAN RESOURCES'!$A1253:$L3943,COLUMN(K1253),0)</f>
        <v>33821</v>
      </c>
      <c r="R1253" s="19">
        <f>VLOOKUP($A1253,'HUMAN RESOURCES'!$A1253:$L3943,COLUMN(L1253),0)</f>
        <v>0.14899999999999999</v>
      </c>
      <c r="S1253" s="19">
        <f>VLOOKUP($A1253,TOURISM!$A1252:$E3942, COLUMN(D1253),0)</f>
        <v>2478709140</v>
      </c>
      <c r="T1253" s="19">
        <f>VLOOKUP($A1253,TOURISM!$A1252:$E3942, COLUMN(E1253),0)</f>
        <v>448000000</v>
      </c>
      <c r="U1253" s="19">
        <f>VLOOKUP($A1253,BUSINESS!$A1253:$I3943, COLUMN(H1253),0)</f>
        <v>0.59499999999999997</v>
      </c>
      <c r="V1253" s="19">
        <f>VLOOKUP($A1253,BUSINESS!$A1253:$I3943, COLUMN(I1253),0)</f>
        <v>0.33700000000000002</v>
      </c>
    </row>
    <row r="1254" spans="1:22" ht="15" x14ac:dyDescent="0.25">
      <c r="A1254" s="14" t="s">
        <v>161</v>
      </c>
      <c r="B1254" s="15" t="s">
        <v>187</v>
      </c>
      <c r="C1254" s="16" t="s">
        <v>115</v>
      </c>
      <c r="D1254" s="17">
        <v>14163949142</v>
      </c>
      <c r="E1254" s="18">
        <v>6.4000000000000001E-2</v>
      </c>
      <c r="F1254" s="18">
        <v>263</v>
      </c>
      <c r="G1254" s="18">
        <v>6.8000000000000005E-2</v>
      </c>
      <c r="H1254" s="19">
        <f>VLOOKUP($A1254,ENERGY!$A1254:$E3944,COLUMN(D1254),0)</f>
        <v>7052</v>
      </c>
      <c r="I1254" s="19">
        <f>VLOOKUP($A1254,ENERGY!$A1254:$E3944,COLUMN(E1254),0)</f>
        <v>13561</v>
      </c>
      <c r="J1254" s="19">
        <f>VLOOKUP($A1254,'HUMAN RESOURCES'!$A1254:$L3944,COLUMN(D1254),0)</f>
        <v>8.9999999999999993E-3</v>
      </c>
      <c r="K1254" s="19">
        <f>VLOOKUP($A1254,'HUMAN RESOURCES'!$A1254:$L3944,COLUMN(E1254),0)</f>
        <v>8.9999999999999993E-3</v>
      </c>
      <c r="L1254" s="19">
        <f>VLOOKUP($A1254,'HUMAN RESOURCES'!$A1254:$L3944,COLUMN(F1254),0)</f>
        <v>78</v>
      </c>
      <c r="M1254" s="19">
        <f>VLOOKUP($A1254,'HUMAN RESOURCES'!$A1254:$L3944,COLUMN(G1254),0)</f>
        <v>66</v>
      </c>
      <c r="N1254" s="19">
        <f>VLOOKUP($A1254,'HUMAN RESOURCES'!$A1254:$L3944,COLUMN(H1254),0)</f>
        <v>0.187</v>
      </c>
      <c r="O1254" s="19">
        <f>VLOOKUP($A1254,'HUMAN RESOURCES'!$A1254:$L3944,COLUMN(I1254),0)</f>
        <v>0.66900000000000004</v>
      </c>
      <c r="P1254" s="19">
        <f>VLOOKUP($A1254,'HUMAN RESOURCES'!$A1254:$L3944,COLUMN(J1254),0)</f>
        <v>0.14399999999999999</v>
      </c>
      <c r="Q1254" s="19">
        <f>VLOOKUP($A1254,'HUMAN RESOURCES'!$A1254:$L3944,COLUMN(K1254),0)</f>
        <v>3443067</v>
      </c>
      <c r="R1254" s="19">
        <f>VLOOKUP($A1254,'HUMAN RESOURCES'!$A1254:$L3944,COLUMN(L1254),0)</f>
        <v>0.66800000000000004</v>
      </c>
      <c r="S1254" s="19">
        <f>VLOOKUP($A1254,TOURISM!$A1253:$E3943, COLUMN(D1254),0)</f>
        <v>556000000</v>
      </c>
      <c r="T1254" s="19">
        <f>VLOOKUP($A1254,TOURISM!$A1253:$E3943, COLUMN(E1254),0)</f>
        <v>334000000</v>
      </c>
      <c r="U1254" s="19">
        <f>VLOOKUP($A1254,BUSINESS!$A1254:$I3944, COLUMN(H1254),0)</f>
        <v>0.17699999999999999</v>
      </c>
      <c r="V1254" s="19">
        <f>VLOOKUP($A1254,BUSINESS!$A1254:$I3944, COLUMN(I1254),0)</f>
        <v>0.48099999999999998</v>
      </c>
    </row>
    <row r="1255" spans="1:22" ht="15" x14ac:dyDescent="0.25">
      <c r="A1255" s="14" t="s">
        <v>161</v>
      </c>
      <c r="B1255" s="15" t="s">
        <v>188</v>
      </c>
      <c r="C1255" s="16" t="s">
        <v>115</v>
      </c>
      <c r="D1255" s="17">
        <v>22568793525</v>
      </c>
      <c r="E1255" s="18">
        <v>8.3000000000000004E-2</v>
      </c>
      <c r="F1255" s="18">
        <v>4202</v>
      </c>
      <c r="G1255" s="19">
        <v>0.12</v>
      </c>
      <c r="H1255" s="19">
        <f>VLOOKUP($A1255,ENERGY!$A1255:$E3945,COLUMN(D1255),0)</f>
        <v>4220</v>
      </c>
      <c r="I1255" s="19">
        <f>VLOOKUP($A1255,ENERGY!$A1255:$E3945,COLUMN(E1255),0)</f>
        <v>10829</v>
      </c>
      <c r="J1255" s="19">
        <f>VLOOKUP($A1255,'HUMAN RESOURCES'!$A1255:$L3945,COLUMN(D1255),0)</f>
        <v>1.2E-2</v>
      </c>
      <c r="K1255" s="19">
        <f>VLOOKUP($A1255,'HUMAN RESOURCES'!$A1255:$L3945,COLUMN(E1255),0)</f>
        <v>3.0000000000000001E-3</v>
      </c>
      <c r="L1255" s="19">
        <f>VLOOKUP($A1255,'HUMAN RESOURCES'!$A1255:$L3945,COLUMN(F1255),0)</f>
        <v>82</v>
      </c>
      <c r="M1255" s="19">
        <f>VLOOKUP($A1255,'HUMAN RESOURCES'!$A1255:$L3945,COLUMN(G1255),0)</f>
        <v>75</v>
      </c>
      <c r="N1255" s="19">
        <f>VLOOKUP($A1255,'HUMAN RESOURCES'!$A1255:$L3945,COLUMN(H1255),0)</f>
        <v>0.189</v>
      </c>
      <c r="O1255" s="19">
        <f>VLOOKUP($A1255,'HUMAN RESOURCES'!$A1255:$L3945,COLUMN(I1255),0)</f>
        <v>0.66800000000000004</v>
      </c>
      <c r="P1255" s="19">
        <f>VLOOKUP($A1255,'HUMAN RESOURCES'!$A1255:$L3945,COLUMN(J1255),0)</f>
        <v>0.14299999999999999</v>
      </c>
      <c r="Q1255" s="19">
        <f>VLOOKUP($A1255,'HUMAN RESOURCES'!$A1255:$L3945,COLUMN(K1255),0)</f>
        <v>446175</v>
      </c>
      <c r="R1255" s="19">
        <f>VLOOKUP($A1255,'HUMAN RESOURCES'!$A1255:$L3945,COLUMN(L1255),0)</f>
        <v>0.85299999999999998</v>
      </c>
      <c r="S1255" s="19">
        <f>VLOOKUP($A1255,TOURISM!$A1254:$E3944, COLUMN(D1255),0)</f>
        <v>2547000000</v>
      </c>
      <c r="T1255" s="19">
        <f>VLOOKUP($A1255,TOURISM!$A1254:$E3944, COLUMN(E1255),0)</f>
        <v>1963000000</v>
      </c>
      <c r="U1255" s="19">
        <f>VLOOKUP($A1255,BUSINESS!$A1255:$I3945, COLUMN(H1255),0)</f>
        <v>0.39800000000000002</v>
      </c>
      <c r="V1255" s="19">
        <f>VLOOKUP($A1255,BUSINESS!$A1255:$I3945, COLUMN(I1255),0)</f>
        <v>1.0660000000000001</v>
      </c>
    </row>
    <row r="1256" spans="1:22" ht="15" x14ac:dyDescent="0.25">
      <c r="A1256" s="14" t="s">
        <v>161</v>
      </c>
      <c r="B1256" s="15" t="s">
        <v>189</v>
      </c>
      <c r="C1256" s="16" t="s">
        <v>115</v>
      </c>
      <c r="D1256" s="17">
        <v>4296164768</v>
      </c>
      <c r="E1256" s="18">
        <v>7.9000000000000001E-2</v>
      </c>
      <c r="F1256" s="18">
        <v>839</v>
      </c>
      <c r="G1256" s="18">
        <v>0.06</v>
      </c>
      <c r="H1256" s="19">
        <f>VLOOKUP($A1256,ENERGY!$A1256:$E3946,COLUMN(D1256),0)</f>
        <v>848</v>
      </c>
      <c r="I1256" s="19">
        <f>VLOOKUP($A1256,ENERGY!$A1256:$E3946,COLUMN(E1256),0)</f>
        <v>2589</v>
      </c>
      <c r="J1256" s="19">
        <f>VLOOKUP($A1256,'HUMAN RESOURCES'!$A1256:$L3946,COLUMN(D1256),0)</f>
        <v>1.2E-2</v>
      </c>
      <c r="K1256" s="19">
        <f>VLOOKUP($A1256,'HUMAN RESOURCES'!$A1256:$L3946,COLUMN(E1256),0)</f>
        <v>1.2999999999999999E-2</v>
      </c>
      <c r="L1256" s="19">
        <f>VLOOKUP($A1256,'HUMAN RESOURCES'!$A1256:$L3946,COLUMN(F1256),0)</f>
        <v>76</v>
      </c>
      <c r="M1256" s="19">
        <f>VLOOKUP($A1256,'HUMAN RESOURCES'!$A1256:$L3946,COLUMN(G1256),0)</f>
        <v>71</v>
      </c>
      <c r="N1256" s="19">
        <f>VLOOKUP($A1256,'HUMAN RESOURCES'!$A1256:$L3946,COLUMN(H1256),0)</f>
        <v>0.21299999999999999</v>
      </c>
      <c r="O1256" s="19">
        <f>VLOOKUP($A1256,'HUMAN RESOURCES'!$A1256:$L3946,COLUMN(I1256),0)</f>
        <v>0.68100000000000005</v>
      </c>
      <c r="P1256" s="19">
        <f>VLOOKUP($A1256,'HUMAN RESOURCES'!$A1256:$L3946,COLUMN(J1256),0)</f>
        <v>0.106</v>
      </c>
      <c r="Q1256" s="19">
        <f>VLOOKUP($A1256,'HUMAN RESOURCES'!$A1256:$L3946,COLUMN(K1256),0)</f>
        <v>2074441</v>
      </c>
      <c r="R1256" s="19">
        <f>VLOOKUP($A1256,'HUMAN RESOURCES'!$A1256:$L3946,COLUMN(L1256),0)</f>
        <v>0.58099999999999996</v>
      </c>
      <c r="S1256" s="19">
        <f>VLOOKUP($A1256,TOURISM!$A1255:$E3945, COLUMN(D1256),0)</f>
        <v>55000000</v>
      </c>
      <c r="T1256" s="19">
        <f>VLOOKUP($A1256,TOURISM!$A1255:$E3945, COLUMN(E1256),0)</f>
        <v>60000000</v>
      </c>
      <c r="U1256" s="19">
        <f>VLOOKUP($A1256,BUSINESS!$A1256:$I3946, COLUMN(H1256),0)</f>
        <v>0.17299999999999999</v>
      </c>
      <c r="V1256" s="19">
        <f>VLOOKUP($A1256,BUSINESS!$A1256:$I3946, COLUMN(I1256),0)</f>
        <v>0.17599999999999999</v>
      </c>
    </row>
    <row r="1257" spans="1:22" ht="15" x14ac:dyDescent="0.25">
      <c r="A1257" s="14" t="s">
        <v>161</v>
      </c>
      <c r="B1257" s="15" t="s">
        <v>190</v>
      </c>
      <c r="C1257" s="16" t="s">
        <v>115</v>
      </c>
      <c r="D1257" s="17">
        <v>1661818168</v>
      </c>
      <c r="E1257" s="18">
        <v>8.1000000000000003E-2</v>
      </c>
      <c r="F1257" s="18">
        <v>37</v>
      </c>
      <c r="G1257" s="18">
        <v>0.23499999999999999</v>
      </c>
      <c r="H1257" s="19">
        <f>VLOOKUP($A1257,ENERGY!$A1257:$E3947,COLUMN(D1257),0)</f>
        <v>3426</v>
      </c>
      <c r="I1257" s="19">
        <f>VLOOKUP($A1257,ENERGY!$A1257:$E3947,COLUMN(E1257),0)</f>
        <v>4855</v>
      </c>
      <c r="J1257" s="19">
        <f>VLOOKUP($A1257,'HUMAN RESOURCES'!$A1257:$L3947,COLUMN(D1257),0)</f>
        <v>0.01</v>
      </c>
      <c r="K1257" s="19">
        <f>VLOOKUP($A1257,'HUMAN RESOURCES'!$A1257:$L3947,COLUMN(E1257),0)</f>
        <v>6.0000000000000001E-3</v>
      </c>
      <c r="L1257" s="19">
        <f>VLOOKUP($A1257,'HUMAN RESOURCES'!$A1257:$L3947,COLUMN(F1257),0)</f>
        <v>81</v>
      </c>
      <c r="M1257" s="19">
        <f>VLOOKUP($A1257,'HUMAN RESOURCES'!$A1257:$L3947,COLUMN(G1257),0)</f>
        <v>76</v>
      </c>
      <c r="N1257" s="19">
        <f>VLOOKUP($A1257,'HUMAN RESOURCES'!$A1257:$L3947,COLUMN(H1257),0)</f>
        <v>0.193</v>
      </c>
      <c r="O1257" s="19">
        <f>VLOOKUP($A1257,'HUMAN RESOURCES'!$A1257:$L3947,COLUMN(I1257),0)</f>
        <v>0.69</v>
      </c>
      <c r="P1257" s="19">
        <f>VLOOKUP($A1257,'HUMAN RESOURCES'!$A1257:$L3947,COLUMN(J1257),0)</f>
        <v>0.11700000000000001</v>
      </c>
      <c r="Q1257" s="19">
        <f>VLOOKUP($A1257,'HUMAN RESOURCES'!$A1257:$L3947,COLUMN(K1257),0)</f>
        <v>395969</v>
      </c>
      <c r="R1257" s="19">
        <f>VLOOKUP($A1257,'HUMAN RESOURCES'!$A1257:$L3947,COLUMN(L1257),0)</f>
        <v>0.92900000000000005</v>
      </c>
      <c r="S1257" s="19">
        <f>VLOOKUP($A1257,TOURISM!$A1256:$E3946, COLUMN(D1257),0)</f>
        <v>757000000</v>
      </c>
      <c r="T1257" s="19">
        <f>VLOOKUP($A1257,TOURISM!$A1256:$E3946, COLUMN(E1257),0)</f>
        <v>180000000</v>
      </c>
      <c r="U1257" s="19">
        <f>VLOOKUP($A1257,BUSINESS!$A1257:$I3947, COLUMN(H1257),0)</f>
        <v>0.28899999999999998</v>
      </c>
      <c r="V1257" s="19">
        <f>VLOOKUP($A1257,BUSINESS!$A1257:$I3947, COLUMN(I1257),0)</f>
        <v>0.67400000000000004</v>
      </c>
    </row>
    <row r="1258" spans="1:22" ht="15" x14ac:dyDescent="0.25">
      <c r="A1258" s="14" t="s">
        <v>161</v>
      </c>
      <c r="B1258" s="15" t="s">
        <v>191</v>
      </c>
      <c r="C1258" s="16" t="s">
        <v>115</v>
      </c>
      <c r="D1258" s="17">
        <v>2905973022</v>
      </c>
      <c r="E1258" s="18">
        <v>3.4000000000000002E-2</v>
      </c>
      <c r="F1258" s="18">
        <v>2985</v>
      </c>
      <c r="G1258" s="19">
        <v>0.12</v>
      </c>
      <c r="H1258" s="19">
        <f>VLOOKUP($A1258,ENERGY!$A1258:$E3948,COLUMN(D1258),0)</f>
        <v>14338</v>
      </c>
      <c r="I1258" s="19">
        <f>VLOOKUP($A1258,ENERGY!$A1258:$E3948,COLUMN(E1258),0)</f>
        <v>8441</v>
      </c>
      <c r="J1258" s="19">
        <f>VLOOKUP($A1258,'HUMAN RESOURCES'!$A1258:$L3948,COLUMN(D1258),0)</f>
        <v>1.2E-2</v>
      </c>
      <c r="K1258" s="19">
        <f>VLOOKUP($A1258,'HUMAN RESOURCES'!$A1258:$L3948,COLUMN(E1258),0)</f>
        <v>2.3E-2</v>
      </c>
      <c r="L1258" s="19">
        <f>VLOOKUP($A1258,'HUMAN RESOURCES'!$A1258:$L3948,COLUMN(F1258),0)</f>
        <v>71</v>
      </c>
      <c r="M1258" s="19">
        <f>VLOOKUP($A1258,'HUMAN RESOURCES'!$A1258:$L3948,COLUMN(G1258),0)</f>
        <v>63</v>
      </c>
      <c r="N1258" s="19">
        <f>VLOOKUP($A1258,'HUMAN RESOURCES'!$A1258:$L3948,COLUMN(H1258),0)</f>
        <v>0.219</v>
      </c>
      <c r="O1258" s="19">
        <f>VLOOKUP($A1258,'HUMAN RESOURCES'!$A1258:$L3948,COLUMN(I1258),0)</f>
        <v>0.67600000000000005</v>
      </c>
      <c r="P1258" s="19">
        <f>VLOOKUP($A1258,'HUMAN RESOURCES'!$A1258:$L3948,COLUMN(J1258),0)</f>
        <v>0.105</v>
      </c>
      <c r="Q1258" s="19">
        <f>VLOOKUP($A1258,'HUMAN RESOURCES'!$A1258:$L3948,COLUMN(K1258),0)</f>
        <v>3623062</v>
      </c>
      <c r="R1258" s="19">
        <f>VLOOKUP($A1258,'HUMAN RESOURCES'!$A1258:$L3948,COLUMN(L1258),0)</f>
        <v>0.45600000000000002</v>
      </c>
      <c r="S1258" s="19">
        <f>VLOOKUP($A1258,TOURISM!$A1257:$E3947, COLUMN(D1258),0)</f>
        <v>72000000</v>
      </c>
      <c r="T1258" s="19">
        <f>VLOOKUP($A1258,TOURISM!$A1257:$E3947, COLUMN(E1258),0)</f>
        <v>109000000</v>
      </c>
      <c r="U1258" s="19">
        <f>VLOOKUP($A1258,BUSINESS!$A1258:$I3948, COLUMN(H1258),0)</f>
        <v>3.7999999999999999E-2</v>
      </c>
      <c r="V1258" s="19">
        <f>VLOOKUP($A1258,BUSINESS!$A1258:$I3948, COLUMN(I1258),0)</f>
        <v>8.5000000000000006E-2</v>
      </c>
    </row>
    <row r="1259" spans="1:22" ht="15" x14ac:dyDescent="0.25">
      <c r="A1259" s="14" t="s">
        <v>161</v>
      </c>
      <c r="B1259" s="15" t="s">
        <v>192</v>
      </c>
      <c r="C1259" s="16" t="s">
        <v>115</v>
      </c>
      <c r="D1259" s="17">
        <v>1284504509</v>
      </c>
      <c r="E1259" s="18">
        <v>8.5999999999999993E-2</v>
      </c>
      <c r="F1259" s="18">
        <v>180</v>
      </c>
      <c r="G1259" s="19">
        <v>0.12</v>
      </c>
      <c r="H1259" s="19">
        <f>VLOOKUP($A1259,ENERGY!$A1259:$E3949,COLUMN(D1259),0)</f>
        <v>1174</v>
      </c>
      <c r="I1259" s="19">
        <f>VLOOKUP($A1259,ENERGY!$A1259:$E3949,COLUMN(E1259),0)</f>
        <v>2582</v>
      </c>
      <c r="J1259" s="19">
        <f>VLOOKUP($A1259,'HUMAN RESOURCES'!$A1259:$L3949,COLUMN(D1259),0)</f>
        <v>2.1999999999999999E-2</v>
      </c>
      <c r="K1259" s="19">
        <f>VLOOKUP($A1259,'HUMAN RESOURCES'!$A1259:$L3949,COLUMN(E1259),0)</f>
        <v>4.0000000000000001E-3</v>
      </c>
      <c r="L1259" s="19">
        <f>VLOOKUP($A1259,'HUMAN RESOURCES'!$A1259:$L3949,COLUMN(F1259),0)</f>
        <v>71.105000000000004</v>
      </c>
      <c r="M1259" s="19">
        <f>VLOOKUP($A1259,'HUMAN RESOURCES'!$A1259:$L3949,COLUMN(G1259),0)</f>
        <v>66.415000000000006</v>
      </c>
      <c r="N1259" s="19">
        <f>VLOOKUP($A1259,'HUMAN RESOURCES'!$A1259:$L3949,COLUMN(H1259),0)</f>
        <v>0.30299999999999999</v>
      </c>
      <c r="O1259" s="19">
        <f>VLOOKUP($A1259,'HUMAN RESOURCES'!$A1259:$L3949,COLUMN(I1259),0)</f>
        <v>0.623</v>
      </c>
      <c r="P1259" s="19">
        <f>VLOOKUP($A1259,'HUMAN RESOURCES'!$A1259:$L3949,COLUMN(J1259),0)</f>
        <v>7.2999999999999995E-2</v>
      </c>
      <c r="Q1259" s="19">
        <f>VLOOKUP($A1259,'HUMAN RESOURCES'!$A1259:$L3949,COLUMN(K1259),0)</f>
        <v>32653</v>
      </c>
      <c r="R1259" s="19">
        <f>VLOOKUP($A1259,'HUMAN RESOURCES'!$A1259:$L3949,COLUMN(L1259),0)</f>
        <v>1</v>
      </c>
      <c r="S1259" s="19">
        <f>VLOOKUP($A1259,TOURISM!$A1258:$E3948, COLUMN(D1259),0)</f>
        <v>2478709140</v>
      </c>
      <c r="T1259" s="19">
        <f>VLOOKUP($A1259,TOURISM!$A1258:$E3948, COLUMN(E1259),0)</f>
        <v>448000000</v>
      </c>
      <c r="U1259" s="19">
        <f>VLOOKUP($A1259,BUSINESS!$A1259:$I3949, COLUMN(H1259),0)</f>
        <v>0.48</v>
      </c>
      <c r="V1259" s="19">
        <f>VLOOKUP($A1259,BUSINESS!$A1259:$I3949, COLUMN(I1259),0)</f>
        <v>0.45600000000000002</v>
      </c>
    </row>
    <row r="1260" spans="1:22" ht="15" x14ac:dyDescent="0.25">
      <c r="A1260" s="14" t="s">
        <v>161</v>
      </c>
      <c r="B1260" s="15" t="s">
        <v>193</v>
      </c>
      <c r="C1260" s="16" t="s">
        <v>115</v>
      </c>
      <c r="D1260" s="17">
        <v>438000000000</v>
      </c>
      <c r="E1260" s="18">
        <v>8.8999999999999996E-2</v>
      </c>
      <c r="F1260" s="18">
        <v>2411</v>
      </c>
      <c r="G1260" s="18">
        <v>0.04</v>
      </c>
      <c r="H1260" s="19">
        <f>VLOOKUP($A1260,ENERGY!$A1260:$E3950,COLUMN(D1260),0)</f>
        <v>83426</v>
      </c>
      <c r="I1260" s="19">
        <f>VLOOKUP($A1260,ENERGY!$A1260:$E3950,COLUMN(E1260),0)</f>
        <v>182078</v>
      </c>
      <c r="J1260" s="19">
        <f>VLOOKUP($A1260,'HUMAN RESOURCES'!$A1260:$L3950,COLUMN(D1260),0)</f>
        <v>1.2999999999999999E-2</v>
      </c>
      <c r="K1260" s="19">
        <f>VLOOKUP($A1260,'HUMAN RESOURCES'!$A1260:$L3950,COLUMN(E1260),0)</f>
        <v>1.0999999999999999E-2</v>
      </c>
      <c r="L1260" s="19">
        <f>VLOOKUP($A1260,'HUMAN RESOURCES'!$A1260:$L3950,COLUMN(F1260),0)</f>
        <v>77</v>
      </c>
      <c r="M1260" s="19">
        <f>VLOOKUP($A1260,'HUMAN RESOURCES'!$A1260:$L3950,COLUMN(G1260),0)</f>
        <v>71</v>
      </c>
      <c r="N1260" s="19">
        <f>VLOOKUP($A1260,'HUMAN RESOURCES'!$A1260:$L3950,COLUMN(H1260),0)</f>
        <v>0.20699999999999999</v>
      </c>
      <c r="O1260" s="19">
        <f>VLOOKUP($A1260,'HUMAN RESOURCES'!$A1260:$L3950,COLUMN(I1260),0)</f>
        <v>0.67100000000000004</v>
      </c>
      <c r="P1260" s="19">
        <f>VLOOKUP($A1260,'HUMAN RESOURCES'!$A1260:$L3950,COLUMN(J1260),0)</f>
        <v>0.121</v>
      </c>
      <c r="Q1260" s="19">
        <f>VLOOKUP($A1260,'HUMAN RESOURCES'!$A1260:$L3950,COLUMN(K1260),0)</f>
        <v>612325</v>
      </c>
      <c r="R1260" s="19">
        <f>VLOOKUP($A1260,'HUMAN RESOURCES'!$A1260:$L3950,COLUMN(L1260),0)</f>
        <v>0.60599999999999998</v>
      </c>
      <c r="S1260" s="19">
        <f>VLOOKUP($A1260,TOURISM!$A1259:$E3949, COLUMN(D1260),0)</f>
        <v>2478709140</v>
      </c>
      <c r="T1260" s="19">
        <f>VLOOKUP($A1260,TOURISM!$A1259:$E3949, COLUMN(E1260),0)</f>
        <v>448000000</v>
      </c>
      <c r="U1260" s="19">
        <f>VLOOKUP($A1260,BUSINESS!$A1260:$I3950, COLUMN(H1260),0)</f>
        <v>0.129</v>
      </c>
      <c r="V1260" s="19">
        <f>VLOOKUP($A1260,BUSINESS!$A1260:$I3950, COLUMN(I1260),0)</f>
        <v>0.57999999999999996</v>
      </c>
    </row>
    <row r="1261" spans="1:22" ht="15" x14ac:dyDescent="0.25">
      <c r="A1261" s="14" t="s">
        <v>161</v>
      </c>
      <c r="B1261" s="15" t="s">
        <v>194</v>
      </c>
      <c r="C1261" s="16" t="s">
        <v>115</v>
      </c>
      <c r="D1261" s="17">
        <v>3791306758</v>
      </c>
      <c r="E1261" s="18">
        <v>9.2999999999999999E-2</v>
      </c>
      <c r="F1261" s="18">
        <v>170</v>
      </c>
      <c r="G1261" s="18">
        <v>0.184</v>
      </c>
      <c r="H1261" s="19">
        <f>VLOOKUP($A1261,ENERGY!$A1261:$E3951,COLUMN(D1261),0)</f>
        <v>2883</v>
      </c>
      <c r="I1261" s="19">
        <f>VLOOKUP($A1261,ENERGY!$A1261:$E3951,COLUMN(E1261),0)</f>
        <v>10873</v>
      </c>
      <c r="J1261" s="19">
        <f>VLOOKUP($A1261,'HUMAN RESOURCES'!$A1261:$L3951,COLUMN(D1261),0)</f>
        <v>1.2999999999999999E-2</v>
      </c>
      <c r="K1261" s="19">
        <f>VLOOKUP($A1261,'HUMAN RESOURCES'!$A1261:$L3951,COLUMN(E1261),0)</f>
        <v>5.0000000000000001E-3</v>
      </c>
      <c r="L1261" s="19">
        <f>VLOOKUP($A1261,'HUMAN RESOURCES'!$A1261:$L3951,COLUMN(F1261),0)</f>
        <v>81</v>
      </c>
      <c r="M1261" s="19">
        <f>VLOOKUP($A1261,'HUMAN RESOURCES'!$A1261:$L3951,COLUMN(G1261),0)</f>
        <v>76</v>
      </c>
      <c r="N1261" s="19">
        <f>VLOOKUP($A1261,'HUMAN RESOURCES'!$A1261:$L3951,COLUMN(H1261),0)</f>
        <v>0.186</v>
      </c>
      <c r="O1261" s="19">
        <f>VLOOKUP($A1261,'HUMAN RESOURCES'!$A1261:$L3951,COLUMN(I1261),0)</f>
        <v>0.67700000000000005</v>
      </c>
      <c r="P1261" s="19">
        <f>VLOOKUP($A1261,'HUMAN RESOURCES'!$A1261:$L3951,COLUMN(J1261),0)</f>
        <v>0.13700000000000001</v>
      </c>
      <c r="Q1261" s="19">
        <f>VLOOKUP($A1261,'HUMAN RESOURCES'!$A1261:$L3951,COLUMN(K1261),0)</f>
        <v>16148929</v>
      </c>
      <c r="R1261" s="19">
        <f>VLOOKUP($A1261,'HUMAN RESOURCES'!$A1261:$L3951,COLUMN(L1261),0)</f>
        <v>0.79100000000000004</v>
      </c>
      <c r="S1261" s="19">
        <f>VLOOKUP($A1261,TOURISM!$A1260:$E3950, COLUMN(D1261),0)</f>
        <v>11745000000</v>
      </c>
      <c r="T1261" s="19">
        <f>VLOOKUP($A1261,TOURISM!$A1260:$E3950, COLUMN(E1261),0)</f>
        <v>14201000000</v>
      </c>
      <c r="U1261" s="19">
        <f>VLOOKUP($A1261,BUSINESS!$A1261:$I3951, COLUMN(H1261),0)</f>
        <v>0.61299999999999999</v>
      </c>
      <c r="V1261" s="19">
        <f>VLOOKUP($A1261,BUSINESS!$A1261:$I3951, COLUMN(I1261),0)</f>
        <v>0.754</v>
      </c>
    </row>
    <row r="1262" spans="1:22" ht="15" x14ac:dyDescent="0.25">
      <c r="A1262" s="14" t="s">
        <v>161</v>
      </c>
      <c r="B1262" s="15" t="s">
        <v>195</v>
      </c>
      <c r="C1262" s="16" t="s">
        <v>115</v>
      </c>
      <c r="D1262" s="17">
        <v>192000000000</v>
      </c>
      <c r="E1262" s="18">
        <v>0.104</v>
      </c>
      <c r="F1262" s="18">
        <v>4418</v>
      </c>
      <c r="G1262" s="18">
        <v>8.6999999999999994E-2</v>
      </c>
      <c r="H1262" s="19">
        <f>VLOOKUP($A1262,ENERGY!$A1262:$E3952,COLUMN(D1262),0)</f>
        <v>32338</v>
      </c>
      <c r="I1262" s="19">
        <f>VLOOKUP($A1262,ENERGY!$A1262:$E3952,COLUMN(E1262),0)</f>
        <v>57187</v>
      </c>
      <c r="J1262" s="19">
        <f>VLOOKUP($A1262,'HUMAN RESOURCES'!$A1262:$L3952,COLUMN(D1262),0)</f>
        <v>1.2E-2</v>
      </c>
      <c r="K1262" s="19">
        <f>VLOOKUP($A1262,'HUMAN RESOURCES'!$A1262:$L3952,COLUMN(E1262),0)</f>
        <v>4.0000000000000001E-3</v>
      </c>
      <c r="L1262" s="19">
        <f>VLOOKUP($A1262,'HUMAN RESOURCES'!$A1262:$L3952,COLUMN(F1262),0)</f>
        <v>82</v>
      </c>
      <c r="M1262" s="19">
        <f>VLOOKUP($A1262,'HUMAN RESOURCES'!$A1262:$L3952,COLUMN(G1262),0)</f>
        <v>77</v>
      </c>
      <c r="N1262" s="19">
        <f>VLOOKUP($A1262,'HUMAN RESOURCES'!$A1262:$L3952,COLUMN(H1262),0)</f>
        <v>0.2</v>
      </c>
      <c r="O1262" s="19">
        <f>VLOOKUP($A1262,'HUMAN RESOURCES'!$A1262:$L3952,COLUMN(I1262),0)</f>
        <v>0.65100000000000002</v>
      </c>
      <c r="P1262" s="19">
        <f>VLOOKUP($A1262,'HUMAN RESOURCES'!$A1262:$L3952,COLUMN(J1262),0)</f>
        <v>0.14899999999999999</v>
      </c>
      <c r="Q1262" s="19">
        <f>VLOOKUP($A1262,'HUMAN RESOURCES'!$A1262:$L3952,COLUMN(K1262),0)</f>
        <v>4538159</v>
      </c>
      <c r="R1262" s="19">
        <f>VLOOKUP($A1262,'HUMAN RESOURCES'!$A1262:$L3952,COLUMN(L1262),0)</f>
        <v>0.77</v>
      </c>
      <c r="S1262" s="19">
        <f>VLOOKUP($A1262,TOURISM!$A1261:$E3951, COLUMN(D1262),0)</f>
        <v>2581000000</v>
      </c>
      <c r="T1262" s="19">
        <f>VLOOKUP($A1262,TOURISM!$A1261:$E3951, COLUMN(E1262),0)</f>
        <v>5610000000</v>
      </c>
      <c r="U1262" s="19">
        <f>VLOOKUP($A1262,BUSINESS!$A1262:$I3952, COLUMN(H1262),0)</f>
        <v>0.72799999999999998</v>
      </c>
      <c r="V1262" s="19">
        <f>VLOOKUP($A1262,BUSINESS!$A1262:$I3952, COLUMN(I1262),0)</f>
        <v>0.83499999999999996</v>
      </c>
    </row>
    <row r="1263" spans="1:22" ht="15" x14ac:dyDescent="0.25">
      <c r="A1263" s="14" t="s">
        <v>161</v>
      </c>
      <c r="B1263" s="15" t="s">
        <v>196</v>
      </c>
      <c r="C1263" s="16" t="s">
        <v>115</v>
      </c>
      <c r="D1263" s="17">
        <v>198000000000</v>
      </c>
      <c r="E1263" s="18">
        <v>6.3E-2</v>
      </c>
      <c r="F1263" s="18">
        <v>328</v>
      </c>
      <c r="G1263" s="18">
        <v>0.12</v>
      </c>
      <c r="H1263" s="19">
        <f>VLOOKUP($A1263,ENERGY!$A1263:$E3953,COLUMN(D1263),0)</f>
        <v>101539</v>
      </c>
      <c r="I1263" s="19">
        <f>VLOOKUP($A1263,ENERGY!$A1263:$E3953,COLUMN(E1263),0)</f>
        <v>317254</v>
      </c>
      <c r="J1263" s="19">
        <f>VLOOKUP($A1263,'HUMAN RESOURCES'!$A1263:$L3953,COLUMN(D1263),0)</f>
        <v>8.9999999999999993E-3</v>
      </c>
      <c r="K1263" s="19">
        <f>VLOOKUP($A1263,'HUMAN RESOURCES'!$A1263:$L3953,COLUMN(E1263),0)</f>
        <v>7.0000000000000001E-3</v>
      </c>
      <c r="L1263" s="19">
        <f>VLOOKUP($A1263,'HUMAN RESOURCES'!$A1263:$L3953,COLUMN(F1263),0)</f>
        <v>79</v>
      </c>
      <c r="M1263" s="19">
        <f>VLOOKUP($A1263,'HUMAN RESOURCES'!$A1263:$L3953,COLUMN(G1263),0)</f>
        <v>70</v>
      </c>
      <c r="N1263" s="19">
        <f>VLOOKUP($A1263,'HUMAN RESOURCES'!$A1263:$L3953,COLUMN(H1263),0)</f>
        <v>0.18</v>
      </c>
      <c r="O1263" s="19">
        <f>VLOOKUP($A1263,'HUMAN RESOURCES'!$A1263:$L3953,COLUMN(I1263),0)</f>
        <v>0.69199999999999995</v>
      </c>
      <c r="P1263" s="19">
        <f>VLOOKUP($A1263,'HUMAN RESOURCES'!$A1263:$L3953,COLUMN(J1263),0)</f>
        <v>0.127</v>
      </c>
      <c r="Q1263" s="19">
        <f>VLOOKUP($A1263,'HUMAN RESOURCES'!$A1263:$L3953,COLUMN(K1263),0)</f>
        <v>38230364</v>
      </c>
      <c r="R1263" s="19">
        <f>VLOOKUP($A1263,'HUMAN RESOURCES'!$A1263:$L3953,COLUMN(L1263),0)</f>
        <v>0.61799999999999999</v>
      </c>
      <c r="S1263" s="19">
        <f>VLOOKUP($A1263,TOURISM!$A1262:$E3952, COLUMN(D1263),0)</f>
        <v>4971000000</v>
      </c>
      <c r="T1263" s="19">
        <f>VLOOKUP($A1263,TOURISM!$A1262:$E3952, COLUMN(E1263),0)</f>
        <v>3440000000</v>
      </c>
      <c r="U1263" s="19">
        <f>VLOOKUP($A1263,BUSINESS!$A1263:$I3953, COLUMN(H1263),0)</f>
        <v>0.21199999999999999</v>
      </c>
      <c r="V1263" s="19">
        <f>VLOOKUP($A1263,BUSINESS!$A1263:$I3953, COLUMN(I1263),0)</f>
        <v>0.36299999999999999</v>
      </c>
    </row>
    <row r="1264" spans="1:22" ht="15" x14ac:dyDescent="0.25">
      <c r="A1264" s="14" t="s">
        <v>161</v>
      </c>
      <c r="B1264" s="15" t="s">
        <v>197</v>
      </c>
      <c r="C1264" s="16" t="s">
        <v>115</v>
      </c>
      <c r="D1264" s="17">
        <v>132000000000</v>
      </c>
      <c r="E1264" s="18">
        <v>9.2999999999999999E-2</v>
      </c>
      <c r="F1264" s="18">
        <v>1190</v>
      </c>
      <c r="G1264" s="19">
        <v>0.12</v>
      </c>
      <c r="H1264" s="19">
        <f>VLOOKUP($A1264,ENERGY!$A1264:$E3954,COLUMN(D1264),0)</f>
        <v>23541</v>
      </c>
      <c r="I1264" s="19">
        <f>VLOOKUP($A1264,ENERGY!$A1264:$E3954,COLUMN(E1264),0)</f>
        <v>52361</v>
      </c>
      <c r="J1264" s="19">
        <f>VLOOKUP($A1264,'HUMAN RESOURCES'!$A1264:$L3954,COLUMN(D1264),0)</f>
        <v>1.0999999999999999E-2</v>
      </c>
      <c r="K1264" s="19">
        <f>VLOOKUP($A1264,'HUMAN RESOURCES'!$A1264:$L3954,COLUMN(E1264),0)</f>
        <v>5.0000000000000001E-3</v>
      </c>
      <c r="L1264" s="19">
        <f>VLOOKUP($A1264,'HUMAN RESOURCES'!$A1264:$L3954,COLUMN(F1264),0)</f>
        <v>81</v>
      </c>
      <c r="M1264" s="19">
        <f>VLOOKUP($A1264,'HUMAN RESOURCES'!$A1264:$L3954,COLUMN(G1264),0)</f>
        <v>74</v>
      </c>
      <c r="N1264" s="19">
        <f>VLOOKUP($A1264,'HUMAN RESOURCES'!$A1264:$L3954,COLUMN(H1264),0)</f>
        <v>0.159</v>
      </c>
      <c r="O1264" s="19">
        <f>VLOOKUP($A1264,'HUMAN RESOURCES'!$A1264:$L3954,COLUMN(I1264),0)</f>
        <v>0.67500000000000004</v>
      </c>
      <c r="P1264" s="19">
        <f>VLOOKUP($A1264,'HUMAN RESOURCES'!$A1264:$L3954,COLUMN(J1264),0)</f>
        <v>0.16600000000000001</v>
      </c>
      <c r="Q1264" s="19">
        <f>VLOOKUP($A1264,'HUMAN RESOURCES'!$A1264:$L3954,COLUMN(K1264),0)</f>
        <v>10419631</v>
      </c>
      <c r="R1264" s="19">
        <f>VLOOKUP($A1264,'HUMAN RESOURCES'!$A1264:$L3954,COLUMN(L1264),0)</f>
        <v>0.55700000000000005</v>
      </c>
      <c r="S1264" s="19">
        <f>VLOOKUP($A1264,TOURISM!$A1263:$E3953, COLUMN(D1264),0)</f>
        <v>6595000000</v>
      </c>
      <c r="T1264" s="19">
        <f>VLOOKUP($A1264,TOURISM!$A1263:$E3953, COLUMN(E1264),0)</f>
        <v>2631000000</v>
      </c>
      <c r="U1264" s="19">
        <f>VLOOKUP($A1264,BUSINESS!$A1264:$I3954, COLUMN(H1264),0)</f>
        <v>0.19400000000000001</v>
      </c>
      <c r="V1264" s="19">
        <f>VLOOKUP($A1264,BUSINESS!$A1264:$I3954, COLUMN(I1264),0)</f>
        <v>0.83399999999999996</v>
      </c>
    </row>
    <row r="1265" spans="1:22" ht="15" x14ac:dyDescent="0.25">
      <c r="A1265" s="14" t="s">
        <v>161</v>
      </c>
      <c r="B1265" s="15" t="s">
        <v>198</v>
      </c>
      <c r="C1265" s="16" t="s">
        <v>115</v>
      </c>
      <c r="D1265" s="17">
        <v>45988510814</v>
      </c>
      <c r="E1265" s="18">
        <v>4.5999999999999999E-2</v>
      </c>
      <c r="F1265" s="18">
        <v>97</v>
      </c>
      <c r="G1265" s="18">
        <v>0.35399999999999998</v>
      </c>
      <c r="H1265" s="19">
        <f>VLOOKUP($A1265,ENERGY!$A1265:$E3955,COLUMN(D1265),0)</f>
        <v>35031</v>
      </c>
      <c r="I1265" s="19">
        <f>VLOOKUP($A1265,ENERGY!$A1265:$E3955,COLUMN(E1265),0)</f>
        <v>78745</v>
      </c>
      <c r="J1265" s="19">
        <f>VLOOKUP($A1265,'HUMAN RESOURCES'!$A1265:$L3955,COLUMN(D1265),0)</f>
        <v>0.01</v>
      </c>
      <c r="K1265" s="19">
        <f>VLOOKUP($A1265,'HUMAN RESOURCES'!$A1265:$L3955,COLUMN(E1265),0)</f>
        <v>2.1999999999999999E-2</v>
      </c>
      <c r="L1265" s="19">
        <f>VLOOKUP($A1265,'HUMAN RESOURCES'!$A1265:$L3955,COLUMN(F1265),0)</f>
        <v>75</v>
      </c>
      <c r="M1265" s="19">
        <f>VLOOKUP($A1265,'HUMAN RESOURCES'!$A1265:$L3955,COLUMN(G1265),0)</f>
        <v>67</v>
      </c>
      <c r="N1265" s="19">
        <f>VLOOKUP($A1265,'HUMAN RESOURCES'!$A1265:$L3955,COLUMN(H1265),0)</f>
        <v>0.17399999999999999</v>
      </c>
      <c r="O1265" s="19">
        <f>VLOOKUP($A1265,'HUMAN RESOURCES'!$A1265:$L3955,COLUMN(I1265),0)</f>
        <v>0.68600000000000005</v>
      </c>
      <c r="P1265" s="19">
        <f>VLOOKUP($A1265,'HUMAN RESOURCES'!$A1265:$L3955,COLUMN(J1265),0)</f>
        <v>0.14000000000000001</v>
      </c>
      <c r="Q1265" s="19">
        <f>VLOOKUP($A1265,'HUMAN RESOURCES'!$A1265:$L3955,COLUMN(K1265),0)</f>
        <v>21730496</v>
      </c>
      <c r="R1265" s="19">
        <f>VLOOKUP($A1265,'HUMAN RESOURCES'!$A1265:$L3955,COLUMN(L1265),0)</f>
        <v>0.52800000000000002</v>
      </c>
      <c r="S1265" s="19">
        <f>VLOOKUP($A1265,TOURISM!$A1264:$E3954, COLUMN(D1265),0)</f>
        <v>400000000</v>
      </c>
      <c r="T1265" s="19">
        <f>VLOOKUP($A1265,TOURISM!$A1264:$E3954, COLUMN(E1265),0)</f>
        <v>448000000</v>
      </c>
      <c r="U1265" s="19">
        <f>VLOOKUP($A1265,BUSINESS!$A1265:$I3955, COLUMN(H1265),0)</f>
        <v>6.6000000000000003E-2</v>
      </c>
      <c r="V1265" s="19">
        <f>VLOOKUP($A1265,BUSINESS!$A1265:$I3955, COLUMN(I1265),0)</f>
        <v>0.23</v>
      </c>
    </row>
    <row r="1266" spans="1:22" ht="15" x14ac:dyDescent="0.25">
      <c r="A1266" s="14" t="s">
        <v>161</v>
      </c>
      <c r="B1266" s="15" t="s">
        <v>199</v>
      </c>
      <c r="C1266" s="16" t="s">
        <v>115</v>
      </c>
      <c r="D1266" s="17">
        <v>345000000000</v>
      </c>
      <c r="E1266" s="18">
        <v>0.06</v>
      </c>
      <c r="F1266" s="18">
        <v>142</v>
      </c>
      <c r="G1266" s="18">
        <v>0.157</v>
      </c>
      <c r="H1266" s="19">
        <f>VLOOKUP($A1266,ENERGY!$A1266:$E3956,COLUMN(D1266),0)</f>
        <v>702292</v>
      </c>
      <c r="I1266" s="19">
        <f>VLOOKUP($A1266,ENERGY!$A1266:$E3956,COLUMN(E1266),0)</f>
        <v>1740776</v>
      </c>
      <c r="J1266" s="19">
        <f>VLOOKUP($A1266,'HUMAN RESOURCES'!$A1266:$L3956,COLUMN(D1266),0)</f>
        <v>0.01</v>
      </c>
      <c r="K1266" s="19">
        <f>VLOOKUP($A1266,'HUMAN RESOURCES'!$A1266:$L3956,COLUMN(E1266),0)</f>
        <v>1.7999999999999999E-2</v>
      </c>
      <c r="L1266" s="19">
        <f>VLOOKUP($A1266,'HUMAN RESOURCES'!$A1266:$L3956,COLUMN(F1266),0)</f>
        <v>72</v>
      </c>
      <c r="M1266" s="19">
        <f>VLOOKUP($A1266,'HUMAN RESOURCES'!$A1266:$L3956,COLUMN(G1266),0)</f>
        <v>59</v>
      </c>
      <c r="N1266" s="19">
        <f>VLOOKUP($A1266,'HUMAN RESOURCES'!$A1266:$L3956,COLUMN(H1266),0)</f>
        <v>0.16800000000000001</v>
      </c>
      <c r="O1266" s="19">
        <f>VLOOKUP($A1266,'HUMAN RESOURCES'!$A1266:$L3956,COLUMN(I1266),0)</f>
        <v>0.70199999999999996</v>
      </c>
      <c r="P1266" s="19">
        <f>VLOOKUP($A1266,'HUMAN RESOURCES'!$A1266:$L3956,COLUMN(J1266),0)</f>
        <v>0.13</v>
      </c>
      <c r="Q1266" s="19">
        <f>VLOOKUP($A1266,'HUMAN RESOURCES'!$A1266:$L3956,COLUMN(K1266),0)</f>
        <v>145408033</v>
      </c>
      <c r="R1266" s="19">
        <f>VLOOKUP($A1266,'HUMAN RESOURCES'!$A1266:$L3956,COLUMN(L1266),0)</f>
        <v>0.73299999999999998</v>
      </c>
      <c r="S1266" s="19">
        <f>VLOOKUP($A1266,TOURISM!$A1265:$E3955, COLUMN(D1266),0)</f>
        <v>5278000000</v>
      </c>
      <c r="T1266" s="19">
        <f>VLOOKUP($A1266,TOURISM!$A1265:$E3955, COLUMN(E1266),0)</f>
        <v>11362000000</v>
      </c>
      <c r="U1266" s="19">
        <f>VLOOKUP($A1266,BUSINESS!$A1266:$I3956, COLUMN(H1266),0)</f>
        <v>4.1000000000000002E-2</v>
      </c>
      <c r="V1266" s="19">
        <f>VLOOKUP($A1266,BUSINESS!$A1266:$I3956, COLUMN(I1266),0)</f>
        <v>0.121</v>
      </c>
    </row>
    <row r="1267" spans="1:22" ht="15" x14ac:dyDescent="0.25">
      <c r="A1267" s="14" t="s">
        <v>161</v>
      </c>
      <c r="B1267" s="15" t="s">
        <v>200</v>
      </c>
      <c r="C1267" s="16" t="s">
        <v>115</v>
      </c>
      <c r="D1267" s="17">
        <v>879957210</v>
      </c>
      <c r="E1267" s="18">
        <v>6.5000000000000002E-2</v>
      </c>
      <c r="F1267" s="18">
        <v>2894</v>
      </c>
      <c r="G1267" s="18">
        <v>0.08</v>
      </c>
      <c r="H1267" s="19">
        <f>VLOOKUP($A1267,ENERGY!$A1267:$E3957,COLUMN(D1267),0)</f>
        <v>14338</v>
      </c>
      <c r="I1267" s="19">
        <f>VLOOKUP($A1267,ENERGY!$A1267:$E3957,COLUMN(E1267),0)</f>
        <v>8441</v>
      </c>
      <c r="J1267" s="19">
        <f>VLOOKUP($A1267,'HUMAN RESOURCES'!$A1267:$L3957,COLUMN(D1267),0)</f>
        <v>2.1999999999999999E-2</v>
      </c>
      <c r="K1267" s="19">
        <f>VLOOKUP($A1267,'HUMAN RESOURCES'!$A1267:$L3957,COLUMN(E1267),0)</f>
        <v>4.0000000000000001E-3</v>
      </c>
      <c r="L1267" s="19">
        <f>VLOOKUP($A1267,'HUMAN RESOURCES'!$A1267:$L3957,COLUMN(F1267),0)</f>
        <v>85</v>
      </c>
      <c r="M1267" s="19">
        <f>VLOOKUP($A1267,'HUMAN RESOURCES'!$A1267:$L3957,COLUMN(G1267),0)</f>
        <v>78</v>
      </c>
      <c r="N1267" s="19">
        <f>VLOOKUP($A1267,'HUMAN RESOURCES'!$A1267:$L3957,COLUMN(H1267),0)</f>
        <v>0.30299999999999999</v>
      </c>
      <c r="O1267" s="19">
        <f>VLOOKUP($A1267,'HUMAN RESOURCES'!$A1267:$L3957,COLUMN(I1267),0)</f>
        <v>0.623</v>
      </c>
      <c r="P1267" s="19">
        <f>VLOOKUP($A1267,'HUMAN RESOURCES'!$A1267:$L3957,COLUMN(J1267),0)</f>
        <v>7.2999999999999995E-2</v>
      </c>
      <c r="Q1267" s="19">
        <f>VLOOKUP($A1267,'HUMAN RESOURCES'!$A1267:$L3957,COLUMN(K1267),0)</f>
        <v>28064</v>
      </c>
      <c r="R1267" s="19">
        <f>VLOOKUP($A1267,'HUMAN RESOURCES'!$A1267:$L3957,COLUMN(L1267),0)</f>
        <v>0.93899999999999995</v>
      </c>
      <c r="S1267" s="19">
        <f>VLOOKUP($A1267,TOURISM!$A1266:$E3956, COLUMN(D1267),0)</f>
        <v>2478709140</v>
      </c>
      <c r="T1267" s="19">
        <f>VLOOKUP($A1267,TOURISM!$A1266:$E3956, COLUMN(E1267),0)</f>
        <v>448000000</v>
      </c>
      <c r="U1267" s="19">
        <f>VLOOKUP($A1267,BUSINESS!$A1267:$I3957, COLUMN(H1267),0)</f>
        <v>0.50800000000000001</v>
      </c>
      <c r="V1267" s="19">
        <f>VLOOKUP($A1267,BUSINESS!$A1267:$I3957, COLUMN(I1267),0)</f>
        <v>0.59699999999999998</v>
      </c>
    </row>
    <row r="1268" spans="1:22" ht="15" x14ac:dyDescent="0.25">
      <c r="A1268" s="14" t="s">
        <v>161</v>
      </c>
      <c r="B1268" s="15" t="s">
        <v>201</v>
      </c>
      <c r="C1268" s="16" t="s">
        <v>115</v>
      </c>
      <c r="D1268" s="17">
        <v>15102567925</v>
      </c>
      <c r="E1268" s="18">
        <v>8.8999999999999996E-2</v>
      </c>
      <c r="F1268" s="18">
        <v>179</v>
      </c>
      <c r="G1268" s="18">
        <v>0.19700000000000001</v>
      </c>
      <c r="H1268" s="19">
        <f>VLOOKUP($A1268,ENERGY!$A1268:$E3958,COLUMN(D1268),0)</f>
        <v>15536</v>
      </c>
      <c r="I1268" s="19">
        <f>VLOOKUP($A1268,ENERGY!$A1268:$E3958,COLUMN(E1268),0)</f>
        <v>45962</v>
      </c>
      <c r="J1268" s="19">
        <f>VLOOKUP($A1268,'HUMAN RESOURCES'!$A1268:$L3958,COLUMN(D1268),0)</f>
        <v>0.01</v>
      </c>
      <c r="K1268" s="19">
        <f>VLOOKUP($A1268,'HUMAN RESOURCES'!$A1268:$L3958,COLUMN(E1268),0)</f>
        <v>0.01</v>
      </c>
      <c r="L1268" s="19">
        <f>VLOOKUP($A1268,'HUMAN RESOURCES'!$A1268:$L3958,COLUMN(F1268),0)</f>
        <v>75</v>
      </c>
      <c r="M1268" s="19">
        <f>VLOOKUP($A1268,'HUMAN RESOURCES'!$A1268:$L3958,COLUMN(G1268),0)</f>
        <v>70</v>
      </c>
      <c r="N1268" s="19">
        <f>VLOOKUP($A1268,'HUMAN RESOURCES'!$A1268:$L3958,COLUMN(H1268),0)</f>
        <v>0.193</v>
      </c>
      <c r="O1268" s="19">
        <f>VLOOKUP($A1268,'HUMAN RESOURCES'!$A1268:$L3958,COLUMN(I1268),0)</f>
        <v>0.67200000000000004</v>
      </c>
      <c r="P1268" s="19">
        <f>VLOOKUP($A1268,'HUMAN RESOURCES'!$A1268:$L3958,COLUMN(J1268),0)</f>
        <v>0.13500000000000001</v>
      </c>
      <c r="Q1268" s="19">
        <f>VLOOKUP($A1268,'HUMAN RESOURCES'!$A1268:$L3958,COLUMN(K1268),0)</f>
        <v>7500031</v>
      </c>
      <c r="R1268" s="19">
        <f>VLOOKUP($A1268,'HUMAN RESOURCES'!$A1268:$L3958,COLUMN(L1268),0)</f>
        <v>0.53700000000000003</v>
      </c>
      <c r="S1268" s="19">
        <f>VLOOKUP($A1268,TOURISM!$A1267:$E3957, COLUMN(D1268),0)</f>
        <v>77000000</v>
      </c>
      <c r="T1268" s="19">
        <f>VLOOKUP($A1268,TOURISM!$A1267:$E3957, COLUMN(E1268),0)</f>
        <v>105000000</v>
      </c>
      <c r="U1268" s="19">
        <f>VLOOKUP($A1268,BUSINESS!$A1268:$I3958, COLUMN(H1268),0)</f>
        <v>0.129</v>
      </c>
      <c r="V1268" s="19">
        <f>VLOOKUP($A1268,BUSINESS!$A1268:$I3958, COLUMN(I1268),0)</f>
        <v>0.57999999999999996</v>
      </c>
    </row>
    <row r="1269" spans="1:22" ht="15" x14ac:dyDescent="0.25">
      <c r="A1269" s="14" t="s">
        <v>161</v>
      </c>
      <c r="B1269" s="15" t="s">
        <v>202</v>
      </c>
      <c r="C1269" s="16" t="s">
        <v>115</v>
      </c>
      <c r="D1269" s="17">
        <v>34638306042</v>
      </c>
      <c r="E1269" s="18">
        <v>5.6000000000000001E-2</v>
      </c>
      <c r="F1269" s="18">
        <v>256</v>
      </c>
      <c r="G1269" s="18">
        <v>0.10299999999999999</v>
      </c>
      <c r="H1269" s="19">
        <f>VLOOKUP($A1269,ENERGY!$A1269:$E3959,COLUMN(D1269),0)</f>
        <v>17828</v>
      </c>
      <c r="I1269" s="19">
        <f>VLOOKUP($A1269,ENERGY!$A1269:$E3959,COLUMN(E1269),0)</f>
        <v>36094</v>
      </c>
      <c r="J1269" s="19">
        <f>VLOOKUP($A1269,'HUMAN RESOURCES'!$A1269:$L3959,COLUMN(D1269),0)</f>
        <v>0.01</v>
      </c>
      <c r="K1269" s="19">
        <f>VLOOKUP($A1269,'HUMAN RESOURCES'!$A1269:$L3959,COLUMN(E1269),0)</f>
        <v>8.9999999999999993E-3</v>
      </c>
      <c r="L1269" s="19">
        <f>VLOOKUP($A1269,'HUMAN RESOURCES'!$A1269:$L3959,COLUMN(F1269),0)</f>
        <v>78</v>
      </c>
      <c r="M1269" s="19">
        <f>VLOOKUP($A1269,'HUMAN RESOURCES'!$A1269:$L3959,COLUMN(G1269),0)</f>
        <v>70</v>
      </c>
      <c r="N1269" s="19">
        <f>VLOOKUP($A1269,'HUMAN RESOURCES'!$A1269:$L3959,COLUMN(H1269),0)</f>
        <v>0.185</v>
      </c>
      <c r="O1269" s="19">
        <f>VLOOKUP($A1269,'HUMAN RESOURCES'!$A1269:$L3959,COLUMN(I1269),0)</f>
        <v>0.7</v>
      </c>
      <c r="P1269" s="19">
        <f>VLOOKUP($A1269,'HUMAN RESOURCES'!$A1269:$L3959,COLUMN(J1269),0)</f>
        <v>0.115</v>
      </c>
      <c r="Q1269" s="19">
        <f>VLOOKUP($A1269,'HUMAN RESOURCES'!$A1269:$L3959,COLUMN(K1269),0)</f>
        <v>5376912</v>
      </c>
      <c r="R1269" s="19">
        <f>VLOOKUP($A1269,'HUMAN RESOURCES'!$A1269:$L3959,COLUMN(L1269),0)</f>
        <v>0.56000000000000005</v>
      </c>
      <c r="S1269" s="19">
        <f>VLOOKUP($A1269,TOURISM!$A1268:$E3958, COLUMN(D1269),0)</f>
        <v>742000000</v>
      </c>
      <c r="T1269" s="19">
        <f>VLOOKUP($A1269,TOURISM!$A1268:$E3958, COLUMN(E1269),0)</f>
        <v>506000000</v>
      </c>
      <c r="U1269" s="19">
        <f>VLOOKUP($A1269,BUSINESS!$A1269:$I3959, COLUMN(H1269),0)</f>
        <v>0.40100000000000002</v>
      </c>
      <c r="V1269" s="19">
        <f>VLOOKUP($A1269,BUSINESS!$A1269:$I3959, COLUMN(I1269),0)</f>
        <v>0.54300000000000004</v>
      </c>
    </row>
    <row r="1270" spans="1:22" ht="15" x14ac:dyDescent="0.25">
      <c r="A1270" s="14" t="s">
        <v>161</v>
      </c>
      <c r="B1270" s="15" t="s">
        <v>203</v>
      </c>
      <c r="C1270" s="16" t="s">
        <v>115</v>
      </c>
      <c r="D1270" s="17">
        <v>23136352386</v>
      </c>
      <c r="E1270" s="18">
        <v>8.5999999999999993E-2</v>
      </c>
      <c r="F1270" s="18">
        <v>1000</v>
      </c>
      <c r="G1270" s="18">
        <v>0.13200000000000001</v>
      </c>
      <c r="H1270" s="19">
        <f>VLOOKUP($A1270,ENERGY!$A1270:$E3960,COLUMN(D1270),0)</f>
        <v>7230</v>
      </c>
      <c r="I1270" s="19">
        <f>VLOOKUP($A1270,ENERGY!$A1270:$E3960,COLUMN(E1270),0)</f>
        <v>15328</v>
      </c>
      <c r="J1270" s="19">
        <f>VLOOKUP($A1270,'HUMAN RESOURCES'!$A1270:$L3960,COLUMN(D1270),0)</f>
        <v>8.9999999999999993E-3</v>
      </c>
      <c r="K1270" s="19">
        <f>VLOOKUP($A1270,'HUMAN RESOURCES'!$A1270:$L3960,COLUMN(E1270),0)</f>
        <v>4.0000000000000001E-3</v>
      </c>
      <c r="L1270" s="19">
        <f>VLOOKUP($A1270,'HUMAN RESOURCES'!$A1270:$L3960,COLUMN(F1270),0)</f>
        <v>80</v>
      </c>
      <c r="M1270" s="19">
        <f>VLOOKUP($A1270,'HUMAN RESOURCES'!$A1270:$L3960,COLUMN(G1270),0)</f>
        <v>72</v>
      </c>
      <c r="N1270" s="19">
        <f>VLOOKUP($A1270,'HUMAN RESOURCES'!$A1270:$L3960,COLUMN(H1270),0)</f>
        <v>0.151</v>
      </c>
      <c r="O1270" s="19">
        <f>VLOOKUP($A1270,'HUMAN RESOURCES'!$A1270:$L3960,COLUMN(I1270),0)</f>
        <v>0.70199999999999996</v>
      </c>
      <c r="P1270" s="19">
        <f>VLOOKUP($A1270,'HUMAN RESOURCES'!$A1270:$L3960,COLUMN(J1270),0)</f>
        <v>0.14699999999999999</v>
      </c>
      <c r="Q1270" s="19">
        <f>VLOOKUP($A1270,'HUMAN RESOURCES'!$A1270:$L3960,COLUMN(K1270),0)</f>
        <v>1994530</v>
      </c>
      <c r="R1270" s="19">
        <f>VLOOKUP($A1270,'HUMAN RESOURCES'!$A1270:$L3960,COLUMN(L1270),0)</f>
        <v>0.50800000000000001</v>
      </c>
      <c r="S1270" s="19">
        <f>VLOOKUP($A1270,TOURISM!$A1269:$E3959, COLUMN(D1270),0)</f>
        <v>1152000000</v>
      </c>
      <c r="T1270" s="19">
        <f>VLOOKUP($A1270,TOURISM!$A1269:$E3959, COLUMN(E1270),0)</f>
        <v>647000000</v>
      </c>
      <c r="U1270" s="19">
        <f>VLOOKUP($A1270,BUSINESS!$A1270:$I3960, COLUMN(H1270),0)</f>
        <v>0.27800000000000002</v>
      </c>
      <c r="V1270" s="19">
        <f>VLOOKUP($A1270,BUSINESS!$A1270:$I3960, COLUMN(I1270),0)</f>
        <v>0.83799999999999997</v>
      </c>
    </row>
    <row r="1271" spans="1:22" ht="15" x14ac:dyDescent="0.25">
      <c r="A1271" s="14" t="s">
        <v>161</v>
      </c>
      <c r="B1271" s="15" t="s">
        <v>204</v>
      </c>
      <c r="C1271" s="16" t="s">
        <v>115</v>
      </c>
      <c r="D1271" s="17">
        <v>686000000000</v>
      </c>
      <c r="E1271" s="18">
        <v>7.2999999999999995E-2</v>
      </c>
      <c r="F1271" s="18">
        <v>1215</v>
      </c>
      <c r="G1271" s="18">
        <v>4.2999999999999997E-2</v>
      </c>
      <c r="H1271" s="19">
        <f>VLOOKUP($A1271,ENERGY!$A1271:$E3961,COLUMN(D1271),0)</f>
        <v>127749</v>
      </c>
      <c r="I1271" s="19">
        <f>VLOOKUP($A1271,ENERGY!$A1271:$E3961,COLUMN(E1271),0)</f>
        <v>269675</v>
      </c>
      <c r="J1271" s="19">
        <f>VLOOKUP($A1271,'HUMAN RESOURCES'!$A1271:$L3961,COLUMN(D1271),0)</f>
        <v>0.01</v>
      </c>
      <c r="K1271" s="19">
        <f>VLOOKUP($A1271,'HUMAN RESOURCES'!$A1271:$L3961,COLUMN(E1271),0)</f>
        <v>5.0000000000000001E-3</v>
      </c>
      <c r="L1271" s="19">
        <f>VLOOKUP($A1271,'HUMAN RESOURCES'!$A1271:$L3961,COLUMN(F1271),0)</f>
        <v>83</v>
      </c>
      <c r="M1271" s="19">
        <f>VLOOKUP($A1271,'HUMAN RESOURCES'!$A1271:$L3961,COLUMN(G1271),0)</f>
        <v>76</v>
      </c>
      <c r="N1271" s="19">
        <f>VLOOKUP($A1271,'HUMAN RESOURCES'!$A1271:$L3961,COLUMN(H1271),0)</f>
        <v>0.14499999999999999</v>
      </c>
      <c r="O1271" s="19">
        <f>VLOOKUP($A1271,'HUMAN RESOURCES'!$A1271:$L3961,COLUMN(I1271),0)</f>
        <v>0.68600000000000005</v>
      </c>
      <c r="P1271" s="19">
        <f>VLOOKUP($A1271,'HUMAN RESOURCES'!$A1271:$L3961,COLUMN(J1271),0)</f>
        <v>0.16900000000000001</v>
      </c>
      <c r="Q1271" s="19">
        <f>VLOOKUP($A1271,'HUMAN RESOURCES'!$A1271:$L3961,COLUMN(K1271),0)</f>
        <v>41431558</v>
      </c>
      <c r="R1271" s="19">
        <f>VLOOKUP($A1271,'HUMAN RESOURCES'!$A1271:$L3961,COLUMN(L1271),0)</f>
        <v>0.76500000000000001</v>
      </c>
      <c r="S1271" s="19">
        <f>VLOOKUP($A1271,TOURISM!$A1270:$E3960, COLUMN(D1271),0)</f>
        <v>35468000000</v>
      </c>
      <c r="T1271" s="19">
        <f>VLOOKUP($A1271,TOURISM!$A1270:$E3960, COLUMN(E1271),0)</f>
        <v>9366000000</v>
      </c>
      <c r="U1271" s="19">
        <f>VLOOKUP($A1271,BUSINESS!$A1271:$I3961, COLUMN(H1271),0)</f>
        <v>0.20399999999999999</v>
      </c>
      <c r="V1271" s="19">
        <f>VLOOKUP($A1271,BUSINESS!$A1271:$I3961, COLUMN(I1271),0)</f>
        <v>0.81100000000000005</v>
      </c>
    </row>
    <row r="1272" spans="1:22" ht="15" x14ac:dyDescent="0.25">
      <c r="A1272" s="14" t="s">
        <v>161</v>
      </c>
      <c r="B1272" s="15" t="s">
        <v>205</v>
      </c>
      <c r="C1272" s="16" t="s">
        <v>115</v>
      </c>
      <c r="D1272" s="17">
        <v>251000000000</v>
      </c>
      <c r="E1272" s="18">
        <v>9.1999999999999998E-2</v>
      </c>
      <c r="F1272" s="18">
        <v>2599</v>
      </c>
      <c r="G1272" s="18">
        <v>5.6000000000000001E-2</v>
      </c>
      <c r="H1272" s="19">
        <f>VLOOKUP($A1272,ENERGY!$A1272:$E3962,COLUMN(D1272),0)</f>
        <v>51315</v>
      </c>
      <c r="I1272" s="19">
        <f>VLOOKUP($A1272,ENERGY!$A1272:$E3962,COLUMN(E1272),0)</f>
        <v>52515</v>
      </c>
      <c r="J1272" s="19">
        <f>VLOOKUP($A1272,'HUMAN RESOURCES'!$A1272:$L3962,COLUMN(D1272),0)</f>
        <v>1.0999999999999999E-2</v>
      </c>
      <c r="K1272" s="19">
        <f>VLOOKUP($A1272,'HUMAN RESOURCES'!$A1272:$L3962,COLUMN(E1272),0)</f>
        <v>3.0000000000000001E-3</v>
      </c>
      <c r="L1272" s="19">
        <f>VLOOKUP($A1272,'HUMAN RESOURCES'!$A1272:$L3962,COLUMN(F1272),0)</f>
        <v>82</v>
      </c>
      <c r="M1272" s="19">
        <f>VLOOKUP($A1272,'HUMAN RESOURCES'!$A1272:$L3962,COLUMN(G1272),0)</f>
        <v>78</v>
      </c>
      <c r="N1272" s="19">
        <f>VLOOKUP($A1272,'HUMAN RESOURCES'!$A1272:$L3962,COLUMN(H1272),0)</f>
        <v>0.18099999999999999</v>
      </c>
      <c r="O1272" s="19">
        <f>VLOOKUP($A1272,'HUMAN RESOURCES'!$A1272:$L3962,COLUMN(I1272),0)</f>
        <v>0.64700000000000002</v>
      </c>
      <c r="P1272" s="19">
        <f>VLOOKUP($A1272,'HUMAN RESOURCES'!$A1272:$L3962,COLUMN(J1272),0)</f>
        <v>0.17199999999999999</v>
      </c>
      <c r="Q1272" s="19">
        <f>VLOOKUP($A1272,'HUMAN RESOURCES'!$A1272:$L3962,COLUMN(K1272),0)</f>
        <v>8924958</v>
      </c>
      <c r="R1272" s="19">
        <f>VLOOKUP($A1272,'HUMAN RESOURCES'!$A1272:$L3962,COLUMN(L1272),0)</f>
        <v>0.84099999999999997</v>
      </c>
      <c r="S1272" s="19">
        <f>VLOOKUP($A1272,TOURISM!$A1271:$E3961, COLUMN(D1272),0)</f>
        <v>5671000000</v>
      </c>
      <c r="T1272" s="19">
        <f>VLOOKUP($A1272,TOURISM!$A1271:$E3961, COLUMN(E1272),0)</f>
        <v>8221000000</v>
      </c>
      <c r="U1272" s="19">
        <f>VLOOKUP($A1272,BUSINESS!$A1272:$I3962, COLUMN(H1272),0)</f>
        <v>0.70599999999999996</v>
      </c>
      <c r="V1272" s="19">
        <f>VLOOKUP($A1272,BUSINESS!$A1272:$I3962, COLUMN(I1272),0)</f>
        <v>0.89200000000000002</v>
      </c>
    </row>
    <row r="1273" spans="1:22" ht="15" x14ac:dyDescent="0.25">
      <c r="A1273" s="14" t="s">
        <v>161</v>
      </c>
      <c r="B1273" s="15" t="s">
        <v>206</v>
      </c>
      <c r="C1273" s="16" t="s">
        <v>115</v>
      </c>
      <c r="D1273" s="17">
        <v>287000000000</v>
      </c>
      <c r="E1273" s="18">
        <v>0.106</v>
      </c>
      <c r="F1273" s="18">
        <v>4190</v>
      </c>
      <c r="G1273" s="18">
        <v>3.9E-2</v>
      </c>
      <c r="H1273" s="19">
        <f>VLOOKUP($A1273,ENERGY!$A1273:$E3963,COLUMN(D1273),0)</f>
        <v>26199</v>
      </c>
      <c r="I1273" s="19">
        <f>VLOOKUP($A1273,ENERGY!$A1273:$E3963,COLUMN(E1273),0)</f>
        <v>38757</v>
      </c>
      <c r="J1273" s="19">
        <f>VLOOKUP($A1273,'HUMAN RESOURCES'!$A1273:$L3963,COLUMN(D1273),0)</f>
        <v>0.01</v>
      </c>
      <c r="K1273" s="19">
        <f>VLOOKUP($A1273,'HUMAN RESOURCES'!$A1273:$L3963,COLUMN(E1273),0)</f>
        <v>5.0000000000000001E-3</v>
      </c>
      <c r="L1273" s="19">
        <f>VLOOKUP($A1273,'HUMAN RESOURCES'!$A1273:$L3963,COLUMN(F1273),0)</f>
        <v>83</v>
      </c>
      <c r="M1273" s="19">
        <f>VLOOKUP($A1273,'HUMAN RESOURCES'!$A1273:$L3963,COLUMN(G1273),0)</f>
        <v>78</v>
      </c>
      <c r="N1273" s="19">
        <f>VLOOKUP($A1273,'HUMAN RESOURCES'!$A1273:$L3963,COLUMN(H1273),0)</f>
        <v>0.17100000000000001</v>
      </c>
      <c r="O1273" s="19">
        <f>VLOOKUP($A1273,'HUMAN RESOURCES'!$A1273:$L3963,COLUMN(I1273),0)</f>
        <v>0.67500000000000004</v>
      </c>
      <c r="P1273" s="19">
        <f>VLOOKUP($A1273,'HUMAN RESOURCES'!$A1273:$L3963,COLUMN(J1273),0)</f>
        <v>0.155</v>
      </c>
      <c r="Q1273" s="19">
        <f>VLOOKUP($A1273,'HUMAN RESOURCES'!$A1273:$L3963,COLUMN(K1273),0)</f>
        <v>7284753</v>
      </c>
      <c r="R1273" s="19">
        <f>VLOOKUP($A1273,'HUMAN RESOURCES'!$A1273:$L3963,COLUMN(L1273),0)</f>
        <v>0.73399999999999999</v>
      </c>
      <c r="S1273" s="19">
        <f>VLOOKUP($A1273,TOURISM!$A1272:$E3962, COLUMN(D1273),0)</f>
        <v>9117000000</v>
      </c>
      <c r="T1273" s="19">
        <f>VLOOKUP($A1273,TOURISM!$A1272:$E3962, COLUMN(E1273),0)</f>
        <v>7210000000</v>
      </c>
      <c r="U1273" s="19">
        <f>VLOOKUP($A1273,BUSINESS!$A1273:$I3963, COLUMN(H1273),0)</f>
        <v>0.61399999999999999</v>
      </c>
      <c r="V1273" s="19">
        <f>VLOOKUP($A1273,BUSINESS!$A1273:$I3963, COLUMN(I1273),0)</f>
        <v>0.79200000000000004</v>
      </c>
    </row>
    <row r="1274" spans="1:22" ht="15" x14ac:dyDescent="0.25">
      <c r="A1274" s="14" t="s">
        <v>161</v>
      </c>
      <c r="B1274" s="15" t="s">
        <v>207</v>
      </c>
      <c r="C1274" s="16" t="s">
        <v>115</v>
      </c>
      <c r="D1274" s="17">
        <v>233000000000</v>
      </c>
      <c r="E1274" s="18">
        <v>5.3999999999999999E-2</v>
      </c>
      <c r="F1274" s="18">
        <v>180</v>
      </c>
      <c r="G1274" s="19">
        <v>0.12</v>
      </c>
      <c r="H1274" s="19">
        <f>VLOOKUP($A1274,ENERGY!$A1274:$E3964,COLUMN(D1274),0)</f>
        <v>105133</v>
      </c>
      <c r="I1274" s="19">
        <f>VLOOKUP($A1274,ENERGY!$A1274:$E3964,COLUMN(E1274),0)</f>
        <v>298002</v>
      </c>
      <c r="J1274" s="19">
        <f>VLOOKUP($A1274,'HUMAN RESOURCES'!$A1274:$L3964,COLUMN(D1274),0)</f>
        <v>2.1000000000000001E-2</v>
      </c>
      <c r="K1274" s="19">
        <f>VLOOKUP($A1274,'HUMAN RESOURCES'!$A1274:$L3964,COLUMN(E1274),0)</f>
        <v>0.03</v>
      </c>
      <c r="L1274" s="19">
        <f>VLOOKUP($A1274,'HUMAN RESOURCES'!$A1274:$L3964,COLUMN(F1274),0)</f>
        <v>75</v>
      </c>
      <c r="M1274" s="19">
        <f>VLOOKUP($A1274,'HUMAN RESOURCES'!$A1274:$L3964,COLUMN(G1274),0)</f>
        <v>68</v>
      </c>
      <c r="N1274" s="19">
        <f>VLOOKUP($A1274,'HUMAN RESOURCES'!$A1274:$L3964,COLUMN(H1274),0)</f>
        <v>0.29699999999999999</v>
      </c>
      <c r="O1274" s="19">
        <f>VLOOKUP($A1274,'HUMAN RESOURCES'!$A1274:$L3964,COLUMN(I1274),0)</f>
        <v>0.64</v>
      </c>
      <c r="P1274" s="19">
        <f>VLOOKUP($A1274,'HUMAN RESOURCES'!$A1274:$L3964,COLUMN(J1274),0)</f>
        <v>6.3E-2</v>
      </c>
      <c r="Q1274" s="19">
        <f>VLOOKUP($A1274,'HUMAN RESOURCES'!$A1274:$L3964,COLUMN(K1274),0)</f>
        <v>65022300</v>
      </c>
      <c r="R1274" s="19">
        <f>VLOOKUP($A1274,'HUMAN RESOURCES'!$A1274:$L3964,COLUMN(L1274),0)</f>
        <v>0.66</v>
      </c>
      <c r="S1274" s="19">
        <f>VLOOKUP($A1274,TOURISM!$A1273:$E3963, COLUMN(D1274),0)</f>
        <v>11901000000</v>
      </c>
      <c r="T1274" s="19">
        <f>VLOOKUP($A1274,TOURISM!$A1273:$E3963, COLUMN(E1274),0)</f>
        <v>1880000000</v>
      </c>
      <c r="U1274" s="19">
        <f>VLOOKUP($A1274,BUSINESS!$A1274:$I3964, COLUMN(H1274),0)</f>
        <v>0.114</v>
      </c>
      <c r="V1274" s="19">
        <f>VLOOKUP($A1274,BUSINESS!$A1274:$I3964, COLUMN(I1274),0)</f>
        <v>0.35899999999999999</v>
      </c>
    </row>
    <row r="1275" spans="1:22" ht="15" x14ac:dyDescent="0.25">
      <c r="A1275" s="14" t="s">
        <v>161</v>
      </c>
      <c r="B1275" s="15" t="s">
        <v>208</v>
      </c>
      <c r="C1275" s="16" t="s">
        <v>115</v>
      </c>
      <c r="D1275" s="17">
        <v>42392896031</v>
      </c>
      <c r="E1275" s="18">
        <v>6.3E-2</v>
      </c>
      <c r="F1275" s="18">
        <v>55</v>
      </c>
      <c r="G1275" s="18">
        <v>0.253</v>
      </c>
      <c r="H1275" s="19">
        <f>VLOOKUP($A1275,ENERGY!$A1275:$E3965,COLUMN(D1275),0)</f>
        <v>132308</v>
      </c>
      <c r="I1275" s="19">
        <f>VLOOKUP($A1275,ENERGY!$A1275:$E3965,COLUMN(E1275),0)</f>
        <v>304805</v>
      </c>
      <c r="J1275" s="19">
        <f>VLOOKUP($A1275,'HUMAN RESOURCES'!$A1275:$L3965,COLUMN(D1275),0)</f>
        <v>8.9999999999999993E-3</v>
      </c>
      <c r="K1275" s="19">
        <f>VLOOKUP($A1275,'HUMAN RESOURCES'!$A1275:$L3965,COLUMN(E1275),0)</f>
        <v>1.4E-2</v>
      </c>
      <c r="L1275" s="19">
        <f>VLOOKUP($A1275,'HUMAN RESOURCES'!$A1275:$L3965,COLUMN(F1275),0)</f>
        <v>74</v>
      </c>
      <c r="M1275" s="19">
        <f>VLOOKUP($A1275,'HUMAN RESOURCES'!$A1275:$L3965,COLUMN(G1275),0)</f>
        <v>63</v>
      </c>
      <c r="N1275" s="19">
        <f>VLOOKUP($A1275,'HUMAN RESOURCES'!$A1275:$L3965,COLUMN(H1275),0)</f>
        <v>0.16200000000000001</v>
      </c>
      <c r="O1275" s="19">
        <f>VLOOKUP($A1275,'HUMAN RESOURCES'!$A1275:$L3965,COLUMN(I1275),0)</f>
        <v>0.69199999999999995</v>
      </c>
      <c r="P1275" s="19">
        <f>VLOOKUP($A1275,'HUMAN RESOURCES'!$A1275:$L3965,COLUMN(J1275),0)</f>
        <v>0.14499999999999999</v>
      </c>
      <c r="Q1275" s="19">
        <f>VLOOKUP($A1275,'HUMAN RESOURCES'!$A1275:$L3965,COLUMN(K1275),0)</f>
        <v>48202500</v>
      </c>
      <c r="R1275" s="19">
        <f>VLOOKUP($A1275,'HUMAN RESOURCES'!$A1275:$L3965,COLUMN(L1275),0)</f>
        <v>0.67300000000000004</v>
      </c>
      <c r="S1275" s="19">
        <f>VLOOKUP($A1275,TOURISM!$A1274:$E3964, COLUMN(D1275),0)</f>
        <v>1001000000</v>
      </c>
      <c r="T1275" s="19">
        <f>VLOOKUP($A1275,TOURISM!$A1274:$E3964, COLUMN(E1275),0)</f>
        <v>794000000</v>
      </c>
      <c r="U1275" s="19">
        <f>VLOOKUP($A1275,BUSINESS!$A1275:$I3965, COLUMN(H1275),0)</f>
        <v>1.9E-2</v>
      </c>
      <c r="V1275" s="19">
        <f>VLOOKUP($A1275,BUSINESS!$A1275:$I3965, COLUMN(I1275),0)</f>
        <v>7.6999999999999999E-2</v>
      </c>
    </row>
    <row r="1276" spans="1:22" ht="15" x14ac:dyDescent="0.25">
      <c r="A1276" s="14" t="s">
        <v>161</v>
      </c>
      <c r="B1276" s="15" t="s">
        <v>209</v>
      </c>
      <c r="C1276" s="16" t="s">
        <v>115</v>
      </c>
      <c r="D1276" s="17">
        <v>1620000000000</v>
      </c>
      <c r="E1276" s="18">
        <v>7.5999999999999998E-2</v>
      </c>
      <c r="F1276" s="18">
        <v>2065</v>
      </c>
      <c r="G1276" s="18">
        <v>0.04</v>
      </c>
      <c r="H1276" s="19">
        <f>VLOOKUP($A1276,ENERGY!$A1276:$E3966,COLUMN(D1276),0)</f>
        <v>201829</v>
      </c>
      <c r="I1276" s="19">
        <f>VLOOKUP($A1276,ENERGY!$A1276:$E3966,COLUMN(E1276),0)</f>
        <v>493505</v>
      </c>
      <c r="J1276" s="19">
        <f>VLOOKUP($A1276,'HUMAN RESOURCES'!$A1276:$L3966,COLUMN(D1276),0)</f>
        <v>1.0999999999999999E-2</v>
      </c>
      <c r="K1276" s="19">
        <f>VLOOKUP($A1276,'HUMAN RESOURCES'!$A1276:$L3966,COLUMN(E1276),0)</f>
        <v>5.0000000000000001E-3</v>
      </c>
      <c r="L1276" s="19">
        <f>VLOOKUP($A1276,'HUMAN RESOURCES'!$A1276:$L3966,COLUMN(F1276),0)</f>
        <v>81</v>
      </c>
      <c r="M1276" s="19">
        <f>VLOOKUP($A1276,'HUMAN RESOURCES'!$A1276:$L3966,COLUMN(G1276),0)</f>
        <v>76</v>
      </c>
      <c r="N1276" s="19">
        <f>VLOOKUP($A1276,'HUMAN RESOURCES'!$A1276:$L3966,COLUMN(H1276),0)</f>
        <v>0.186</v>
      </c>
      <c r="O1276" s="19">
        <f>VLOOKUP($A1276,'HUMAN RESOURCES'!$A1276:$L3966,COLUMN(I1276),0)</f>
        <v>0.65600000000000003</v>
      </c>
      <c r="P1276" s="19">
        <f>VLOOKUP($A1276,'HUMAN RESOURCES'!$A1276:$L3966,COLUMN(J1276),0)</f>
        <v>0.158</v>
      </c>
      <c r="Q1276" s="19">
        <f>VLOOKUP($A1276,'HUMAN RESOURCES'!$A1276:$L3966,COLUMN(K1276),0)</f>
        <v>59370479</v>
      </c>
      <c r="R1276" s="19">
        <f>VLOOKUP($A1276,'HUMAN RESOURCES'!$A1276:$L3966,COLUMN(L1276),0)</f>
        <v>0.79</v>
      </c>
      <c r="S1276" s="19">
        <f>VLOOKUP($A1276,TOURISM!$A1275:$E3965, COLUMN(D1276),0)</f>
        <v>27819000000</v>
      </c>
      <c r="T1276" s="19">
        <f>VLOOKUP($A1276,TOURISM!$A1275:$E3965, COLUMN(E1276),0)</f>
        <v>51125000000</v>
      </c>
      <c r="U1276" s="19">
        <f>VLOOKUP($A1276,BUSINESS!$A1276:$I3966, COLUMN(H1276),0)</f>
        <v>0.56499999999999995</v>
      </c>
      <c r="V1276" s="19">
        <f>VLOOKUP($A1276,BUSINESS!$A1276:$I3966, COLUMN(I1276),0)</f>
        <v>0.82799999999999996</v>
      </c>
    </row>
    <row r="1277" spans="1:22" ht="15" x14ac:dyDescent="0.25">
      <c r="A1277" s="14" t="s">
        <v>161</v>
      </c>
      <c r="B1277" s="15" t="s">
        <v>162</v>
      </c>
      <c r="C1277" s="16" t="s">
        <v>116</v>
      </c>
      <c r="D1277" s="17">
        <v>5652325082</v>
      </c>
      <c r="E1277" s="18">
        <v>6.2E-2</v>
      </c>
      <c r="F1277" s="18">
        <v>108</v>
      </c>
      <c r="G1277" s="18">
        <v>0.14299999999999999</v>
      </c>
      <c r="H1277" s="19">
        <f>VLOOKUP($A1277,ENERGY!$A1277:$E3967,COLUMN(D1277),0)</f>
        <v>2068</v>
      </c>
      <c r="I1277" s="19">
        <f>VLOOKUP($A1277,ENERGY!$A1277:$E3967,COLUMN(E1277),0)</f>
        <v>3880</v>
      </c>
      <c r="J1277" s="19">
        <f>VLOOKUP($A1277,'HUMAN RESOURCES'!$A1277:$L3967,COLUMN(D1277),0)</f>
        <v>1.6E-2</v>
      </c>
      <c r="K1277" s="19">
        <f>VLOOKUP($A1277,'HUMAN RESOURCES'!$A1277:$L3967,COLUMN(E1277),0)</f>
        <v>0.02</v>
      </c>
      <c r="L1277" s="19">
        <f>VLOOKUP($A1277,'HUMAN RESOURCES'!$A1277:$L3967,COLUMN(F1277),0)</f>
        <v>79</v>
      </c>
      <c r="M1277" s="19">
        <f>VLOOKUP($A1277,'HUMAN RESOURCES'!$A1277:$L3967,COLUMN(G1277),0)</f>
        <v>72</v>
      </c>
      <c r="N1277" s="19">
        <f>VLOOKUP($A1277,'HUMAN RESOURCES'!$A1277:$L3967,COLUMN(H1277),0)</f>
        <v>0.28199999999999997</v>
      </c>
      <c r="O1277" s="19">
        <f>VLOOKUP($A1277,'HUMAN RESOURCES'!$A1277:$L3967,COLUMN(I1277),0)</f>
        <v>0.64</v>
      </c>
      <c r="P1277" s="19">
        <f>VLOOKUP($A1277,'HUMAN RESOURCES'!$A1277:$L3967,COLUMN(J1277),0)</f>
        <v>7.8E-2</v>
      </c>
      <c r="Q1277" s="19">
        <f>VLOOKUP($A1277,'HUMAN RESOURCES'!$A1277:$L3967,COLUMN(K1277),0)</f>
        <v>3033659</v>
      </c>
      <c r="R1277" s="19">
        <f>VLOOKUP($A1277,'HUMAN RESOURCES'!$A1277:$L3967,COLUMN(L1277),0)</f>
        <v>0.44600000000000001</v>
      </c>
      <c r="S1277" s="19">
        <f>VLOOKUP($A1277,TOURISM!$A1276:$E3966, COLUMN(D1277),0)</f>
        <v>537000000</v>
      </c>
      <c r="T1277" s="19">
        <f>VLOOKUP($A1277,TOURISM!$A1276:$E3966, COLUMN(E1277),0)</f>
        <v>507000000</v>
      </c>
      <c r="U1277" s="19">
        <f>VLOOKUP($A1277,BUSINESS!$A1277:$I3967, COLUMN(H1277),0)</f>
        <v>0.01</v>
      </c>
      <c r="V1277" s="19">
        <f>VLOOKUP($A1277,BUSINESS!$A1277:$I3967, COLUMN(I1277),0)</f>
        <v>0.34</v>
      </c>
    </row>
    <row r="1278" spans="1:22" ht="15" x14ac:dyDescent="0.25">
      <c r="A1278" s="14" t="s">
        <v>161</v>
      </c>
      <c r="B1278" s="15" t="s">
        <v>163</v>
      </c>
      <c r="C1278" s="16" t="s">
        <v>116</v>
      </c>
      <c r="D1278" s="17">
        <v>1456198796</v>
      </c>
      <c r="E1278" s="18">
        <v>5.8000000000000003E-2</v>
      </c>
      <c r="F1278" s="18">
        <v>1486</v>
      </c>
      <c r="G1278" s="19">
        <v>0.12</v>
      </c>
      <c r="H1278" s="19">
        <f>VLOOKUP($A1278,ENERGY!$A1278:$E3968,COLUMN(D1278),0)</f>
        <v>14338</v>
      </c>
      <c r="I1278" s="19">
        <f>VLOOKUP($A1278,ENERGY!$A1278:$E3968,COLUMN(E1278),0)</f>
        <v>517</v>
      </c>
      <c r="J1278" s="19">
        <f>VLOOKUP($A1278,'HUMAN RESOURCES'!$A1278:$L3968,COLUMN(D1278),0)</f>
        <v>0.01</v>
      </c>
      <c r="K1278" s="19">
        <f>VLOOKUP($A1278,'HUMAN RESOURCES'!$A1278:$L3968,COLUMN(E1278),0)</f>
        <v>3.0000000000000001E-3</v>
      </c>
      <c r="L1278" s="19">
        <f>VLOOKUP($A1278,'HUMAN RESOURCES'!$A1278:$L3968,COLUMN(F1278),0)</f>
        <v>71.105000000000004</v>
      </c>
      <c r="M1278" s="19">
        <f>VLOOKUP($A1278,'HUMAN RESOURCES'!$A1278:$L3968,COLUMN(G1278),0)</f>
        <v>66.415000000000006</v>
      </c>
      <c r="N1278" s="19">
        <f>VLOOKUP($A1278,'HUMAN RESOURCES'!$A1278:$L3968,COLUMN(H1278),0)</f>
        <v>0.30299999999999999</v>
      </c>
      <c r="O1278" s="19">
        <f>VLOOKUP($A1278,'HUMAN RESOURCES'!$A1278:$L3968,COLUMN(I1278),0)</f>
        <v>0.623</v>
      </c>
      <c r="P1278" s="19">
        <f>VLOOKUP($A1278,'HUMAN RESOURCES'!$A1278:$L3968,COLUMN(J1278),0)</f>
        <v>7.2999999999999995E-2</v>
      </c>
      <c r="Q1278" s="19">
        <f>VLOOKUP($A1278,'HUMAN RESOURCES'!$A1278:$L3968,COLUMN(K1278),0)</f>
        <v>75643</v>
      </c>
      <c r="R1278" s="19">
        <f>VLOOKUP($A1278,'HUMAN RESOURCES'!$A1278:$L3968,COLUMN(L1278),0)</f>
        <v>0.91200000000000003</v>
      </c>
      <c r="S1278" s="19">
        <f>VLOOKUP($A1278,TOURISM!$A1277:$E3967, COLUMN(D1278),0)</f>
        <v>2478709140</v>
      </c>
      <c r="T1278" s="19">
        <f>VLOOKUP($A1278,TOURISM!$A1277:$E3967, COLUMN(E1278),0)</f>
        <v>448000000</v>
      </c>
      <c r="U1278" s="19">
        <f>VLOOKUP($A1278,BUSINESS!$A1278:$I3968, COLUMN(H1278),0)</f>
        <v>0.13500000000000001</v>
      </c>
      <c r="V1278" s="19">
        <f>VLOOKUP($A1278,BUSINESS!$A1278:$I3968, COLUMN(I1278),0)</f>
        <v>0.68600000000000005</v>
      </c>
    </row>
    <row r="1279" spans="1:22" ht="15" x14ac:dyDescent="0.25">
      <c r="A1279" s="14" t="s">
        <v>161</v>
      </c>
      <c r="B1279" s="15" t="s">
        <v>164</v>
      </c>
      <c r="C1279" s="16" t="s">
        <v>116</v>
      </c>
      <c r="D1279" s="17">
        <v>208000000000</v>
      </c>
      <c r="E1279" s="18">
        <v>0.10100000000000001</v>
      </c>
      <c r="F1279" s="18">
        <v>2599</v>
      </c>
      <c r="G1279" s="19">
        <v>0.12</v>
      </c>
      <c r="H1279" s="19">
        <f>VLOOKUP($A1279,ENERGY!$A1279:$E3969,COLUMN(D1279),0)</f>
        <v>31963</v>
      </c>
      <c r="I1279" s="19">
        <f>VLOOKUP($A1279,ENERGY!$A1279:$E3969,COLUMN(E1279),0)</f>
        <v>62262</v>
      </c>
      <c r="J1279" s="19">
        <f>VLOOKUP($A1279,'HUMAN RESOURCES'!$A1279:$L3969,COLUMN(D1279),0)</f>
        <v>0.01</v>
      </c>
      <c r="K1279" s="19">
        <f>VLOOKUP($A1279,'HUMAN RESOURCES'!$A1279:$L3969,COLUMN(E1279),0)</f>
        <v>4.0000000000000001E-3</v>
      </c>
      <c r="L1279" s="19">
        <f>VLOOKUP($A1279,'HUMAN RESOURCES'!$A1279:$L3969,COLUMN(F1279),0)</f>
        <v>82</v>
      </c>
      <c r="M1279" s="19">
        <f>VLOOKUP($A1279,'HUMAN RESOURCES'!$A1279:$L3969,COLUMN(G1279),0)</f>
        <v>76</v>
      </c>
      <c r="N1279" s="19">
        <f>VLOOKUP($A1279,'HUMAN RESOURCES'!$A1279:$L3969,COLUMN(H1279),0)</f>
        <v>0.16500000000000001</v>
      </c>
      <c r="O1279" s="19">
        <f>VLOOKUP($A1279,'HUMAN RESOURCES'!$A1279:$L3969,COLUMN(I1279),0)</f>
        <v>0.67800000000000005</v>
      </c>
      <c r="P1279" s="19">
        <f>VLOOKUP($A1279,'HUMAN RESOURCES'!$A1279:$L3969,COLUMN(J1279),0)</f>
        <v>0.157</v>
      </c>
      <c r="Q1279" s="19">
        <f>VLOOKUP($A1279,'HUMAN RESOURCES'!$A1279:$L3969,COLUMN(K1279),0)</f>
        <v>8121423</v>
      </c>
      <c r="R1279" s="19">
        <f>VLOOKUP($A1279,'HUMAN RESOURCES'!$A1279:$L3969,COLUMN(L1279),0)</f>
        <v>0.65800000000000003</v>
      </c>
      <c r="S1279" s="19">
        <f>VLOOKUP($A1279,TOURISM!$A1278:$E3968, COLUMN(D1279),0)</f>
        <v>15128000000</v>
      </c>
      <c r="T1279" s="19">
        <f>VLOOKUP($A1279,TOURISM!$A1278:$E3968, COLUMN(E1279),0)</f>
        <v>9761000000</v>
      </c>
      <c r="U1279" s="19">
        <f>VLOOKUP($A1279,BUSINESS!$A1279:$I3969, COLUMN(H1279),0)</f>
        <v>0.42699999999999999</v>
      </c>
      <c r="V1279" s="19">
        <f>VLOOKUP($A1279,BUSINESS!$A1279:$I3969, COLUMN(I1279),0)</f>
        <v>0.89300000000000002</v>
      </c>
    </row>
    <row r="1280" spans="1:22" ht="15" x14ac:dyDescent="0.25">
      <c r="A1280" s="14" t="s">
        <v>161</v>
      </c>
      <c r="B1280" s="15" t="s">
        <v>165</v>
      </c>
      <c r="C1280" s="16" t="s">
        <v>116</v>
      </c>
      <c r="D1280" s="17">
        <v>14594925393</v>
      </c>
      <c r="E1280" s="18">
        <v>6.5000000000000002E-2</v>
      </c>
      <c r="F1280" s="18">
        <v>96</v>
      </c>
      <c r="G1280" s="18">
        <v>0.36899999999999999</v>
      </c>
      <c r="H1280" s="19">
        <f>VLOOKUP($A1280,ENERGY!$A1280:$E3970,COLUMN(D1280),0)</f>
        <v>26737</v>
      </c>
      <c r="I1280" s="19">
        <f>VLOOKUP($A1280,ENERGY!$A1280:$E3970,COLUMN(E1280),0)</f>
        <v>60293</v>
      </c>
      <c r="J1280" s="19">
        <f>VLOOKUP($A1280,'HUMAN RESOURCES'!$A1280:$L3970,COLUMN(D1280),0)</f>
        <v>8.9999999999999993E-3</v>
      </c>
      <c r="K1280" s="19">
        <f>VLOOKUP($A1280,'HUMAN RESOURCES'!$A1280:$L3970,COLUMN(E1280),0)</f>
        <v>8.9999999999999993E-3</v>
      </c>
      <c r="L1280" s="19">
        <f>VLOOKUP($A1280,'HUMAN RESOURCES'!$A1280:$L3970,COLUMN(F1280),0)</f>
        <v>75</v>
      </c>
      <c r="M1280" s="19">
        <f>VLOOKUP($A1280,'HUMAN RESOURCES'!$A1280:$L3970,COLUMN(G1280),0)</f>
        <v>63</v>
      </c>
      <c r="N1280" s="19">
        <f>VLOOKUP($A1280,'HUMAN RESOURCES'!$A1280:$L3970,COLUMN(H1280),0)</f>
        <v>0.16600000000000001</v>
      </c>
      <c r="O1280" s="19">
        <f>VLOOKUP($A1280,'HUMAN RESOURCES'!$A1280:$L3970,COLUMN(I1280),0)</f>
        <v>0.69099999999999995</v>
      </c>
      <c r="P1280" s="19">
        <f>VLOOKUP($A1280,'HUMAN RESOURCES'!$A1280:$L3970,COLUMN(J1280),0)</f>
        <v>0.14299999999999999</v>
      </c>
      <c r="Q1280" s="19">
        <f>VLOOKUP($A1280,'HUMAN RESOURCES'!$A1280:$L3970,COLUMN(K1280),0)</f>
        <v>9797000</v>
      </c>
      <c r="R1280" s="19">
        <f>VLOOKUP($A1280,'HUMAN RESOURCES'!$A1280:$L3970,COLUMN(L1280),0)</f>
        <v>0.71399999999999997</v>
      </c>
      <c r="S1280" s="19">
        <f>VLOOKUP($A1280,TOURISM!$A1279:$E3969, COLUMN(D1280),0)</f>
        <v>339000000</v>
      </c>
      <c r="T1280" s="19">
        <f>VLOOKUP($A1280,TOURISM!$A1279:$E3969, COLUMN(E1280),0)</f>
        <v>436000000</v>
      </c>
      <c r="U1280" s="19">
        <f>VLOOKUP($A1280,BUSINESS!$A1280:$I3970, COLUMN(H1280),0)</f>
        <v>0.129</v>
      </c>
      <c r="V1280" s="19">
        <f>VLOOKUP($A1280,BUSINESS!$A1280:$I3970, COLUMN(I1280),0)</f>
        <v>0.114</v>
      </c>
    </row>
    <row r="1281" spans="1:22" ht="15" x14ac:dyDescent="0.25">
      <c r="A1281" s="14" t="s">
        <v>161</v>
      </c>
      <c r="B1281" s="15" t="s">
        <v>166</v>
      </c>
      <c r="C1281" s="16" t="s">
        <v>116</v>
      </c>
      <c r="D1281" s="17">
        <v>253000000000</v>
      </c>
      <c r="E1281" s="18">
        <v>8.5000000000000006E-2</v>
      </c>
      <c r="F1281" s="18">
        <v>2075</v>
      </c>
      <c r="G1281" s="18">
        <v>7.6999999999999999E-2</v>
      </c>
      <c r="H1281" s="19">
        <f>VLOOKUP($A1281,ENERGY!$A1281:$E3971,COLUMN(D1281),0)</f>
        <v>57096</v>
      </c>
      <c r="I1281" s="19">
        <f>VLOOKUP($A1281,ENERGY!$A1281:$E3971,COLUMN(E1281),0)</f>
        <v>104194</v>
      </c>
      <c r="J1281" s="19">
        <f>VLOOKUP($A1281,'HUMAN RESOURCES'!$A1281:$L3971,COLUMN(D1281),0)</f>
        <v>1.0999999999999999E-2</v>
      </c>
      <c r="K1281" s="19">
        <f>VLOOKUP($A1281,'HUMAN RESOURCES'!$A1281:$L3971,COLUMN(E1281),0)</f>
        <v>4.0000000000000001E-3</v>
      </c>
      <c r="L1281" s="19">
        <f>VLOOKUP($A1281,'HUMAN RESOURCES'!$A1281:$L3971,COLUMN(F1281),0)</f>
        <v>81</v>
      </c>
      <c r="M1281" s="19">
        <f>VLOOKUP($A1281,'HUMAN RESOURCES'!$A1281:$L3971,COLUMN(G1281),0)</f>
        <v>75</v>
      </c>
      <c r="N1281" s="19">
        <f>VLOOKUP($A1281,'HUMAN RESOURCES'!$A1281:$L3971,COLUMN(H1281),0)</f>
        <v>0.17299999999999999</v>
      </c>
      <c r="O1281" s="19">
        <f>VLOOKUP($A1281,'HUMAN RESOURCES'!$A1281:$L3971,COLUMN(I1281),0)</f>
        <v>0.65500000000000003</v>
      </c>
      <c r="P1281" s="19">
        <f>VLOOKUP($A1281,'HUMAN RESOURCES'!$A1281:$L3971,COLUMN(J1281),0)</f>
        <v>0.17199999999999999</v>
      </c>
      <c r="Q1281" s="19">
        <f>VLOOKUP($A1281,'HUMAN RESOURCES'!$A1281:$L3971,COLUMN(K1281),0)</f>
        <v>10376133</v>
      </c>
      <c r="R1281" s="19">
        <f>VLOOKUP($A1281,'HUMAN RESOURCES'!$A1281:$L3971,COLUMN(L1281),0)</f>
        <v>0.97299999999999998</v>
      </c>
      <c r="S1281" s="19">
        <f>VLOOKUP($A1281,TOURISM!$A1280:$E3970, COLUMN(D1281),0)</f>
        <v>8848000000</v>
      </c>
      <c r="T1281" s="19">
        <f>VLOOKUP($A1281,TOURISM!$A1280:$E3970, COLUMN(E1281),0)</f>
        <v>13402000000</v>
      </c>
      <c r="U1281" s="19">
        <f>VLOOKUP($A1281,BUSINESS!$A1281:$I3971, COLUMN(H1281),0)</f>
        <v>0.5</v>
      </c>
      <c r="V1281" s="19">
        <f>VLOOKUP($A1281,BUSINESS!$A1281:$I3971, COLUMN(I1281),0)</f>
        <v>0.82899999999999996</v>
      </c>
    </row>
    <row r="1282" spans="1:22" ht="15" x14ac:dyDescent="0.25">
      <c r="A1282" s="14" t="s">
        <v>161</v>
      </c>
      <c r="B1282" s="15" t="s">
        <v>167</v>
      </c>
      <c r="C1282" s="16" t="s">
        <v>116</v>
      </c>
      <c r="D1282" s="17">
        <v>6651226179</v>
      </c>
      <c r="E1282" s="18">
        <v>7.0999999999999994E-2</v>
      </c>
      <c r="F1282" s="18">
        <v>122</v>
      </c>
      <c r="G1282" s="18">
        <v>0.127</v>
      </c>
      <c r="H1282" s="19">
        <f>VLOOKUP($A1282,ENERGY!$A1282:$E3972,COLUMN(D1282),0)</f>
        <v>6161</v>
      </c>
      <c r="I1282" s="19">
        <f>VLOOKUP($A1282,ENERGY!$A1282:$E3972,COLUMN(E1282),0)</f>
        <v>30590</v>
      </c>
      <c r="J1282" s="19">
        <f>VLOOKUP($A1282,'HUMAN RESOURCES'!$A1282:$L3972,COLUMN(D1282),0)</f>
        <v>8.9999999999999993E-3</v>
      </c>
      <c r="K1282" s="19">
        <f>VLOOKUP($A1282,'HUMAN RESOURCES'!$A1282:$L3972,COLUMN(E1282),0)</f>
        <v>7.0000000000000001E-3</v>
      </c>
      <c r="L1282" s="19">
        <f>VLOOKUP($A1282,'HUMAN RESOURCES'!$A1282:$L3972,COLUMN(F1282),0)</f>
        <v>78</v>
      </c>
      <c r="M1282" s="19">
        <f>VLOOKUP($A1282,'HUMAN RESOURCES'!$A1282:$L3972,COLUMN(G1282),0)</f>
        <v>73</v>
      </c>
      <c r="N1282" s="19">
        <f>VLOOKUP($A1282,'HUMAN RESOURCES'!$A1282:$L3972,COLUMN(H1282),0)</f>
        <v>0.19400000000000001</v>
      </c>
      <c r="O1282" s="19">
        <f>VLOOKUP($A1282,'HUMAN RESOURCES'!$A1282:$L3972,COLUMN(I1282),0)</f>
        <v>0.68400000000000005</v>
      </c>
      <c r="P1282" s="19">
        <f>VLOOKUP($A1282,'HUMAN RESOURCES'!$A1282:$L3972,COLUMN(J1282),0)</f>
        <v>0.122</v>
      </c>
      <c r="Q1282" s="19">
        <f>VLOOKUP($A1282,'HUMAN RESOURCES'!$A1282:$L3972,COLUMN(K1282),0)</f>
        <v>3895779</v>
      </c>
      <c r="R1282" s="19">
        <f>VLOOKUP($A1282,'HUMAN RESOURCES'!$A1282:$L3972,COLUMN(L1282),0)</f>
        <v>0.39200000000000002</v>
      </c>
      <c r="S1282" s="19">
        <f>VLOOKUP($A1282,TOURISM!$A1281:$E3971, COLUMN(D1282),0)</f>
        <v>404000000</v>
      </c>
      <c r="T1282" s="19">
        <f>VLOOKUP($A1282,TOURISM!$A1281:$E3971, COLUMN(E1282),0)</f>
        <v>145000000</v>
      </c>
      <c r="U1282" s="19">
        <f>VLOOKUP($A1282,BUSINESS!$A1282:$I3972, COLUMN(H1282),0)</f>
        <v>0.04</v>
      </c>
      <c r="V1282" s="19">
        <f>VLOOKUP($A1282,BUSINESS!$A1282:$I3972, COLUMN(I1282),0)</f>
        <v>0.27600000000000002</v>
      </c>
    </row>
    <row r="1283" spans="1:22" ht="15" x14ac:dyDescent="0.25">
      <c r="A1283" s="14" t="s">
        <v>161</v>
      </c>
      <c r="B1283" s="15" t="s">
        <v>168</v>
      </c>
      <c r="C1283" s="16" t="s">
        <v>116</v>
      </c>
      <c r="D1283" s="17">
        <v>15979194511</v>
      </c>
      <c r="E1283" s="18">
        <v>7.5999999999999998E-2</v>
      </c>
      <c r="F1283" s="18">
        <v>154</v>
      </c>
      <c r="G1283" s="18">
        <v>9.1999999999999998E-2</v>
      </c>
      <c r="H1283" s="19">
        <f>VLOOKUP($A1283,ENERGY!$A1283:$E3973,COLUMN(D1283),0)</f>
        <v>17512</v>
      </c>
      <c r="I1283" s="19">
        <f>VLOOKUP($A1283,ENERGY!$A1283:$E3973,COLUMN(E1283),0)</f>
        <v>42805</v>
      </c>
      <c r="J1283" s="19">
        <f>VLOOKUP($A1283,'HUMAN RESOURCES'!$A1283:$L3973,COLUMN(D1283),0)</f>
        <v>8.9999999999999993E-3</v>
      </c>
      <c r="K1283" s="19">
        <f>VLOOKUP($A1283,'HUMAN RESOURCES'!$A1283:$L3973,COLUMN(E1283),0)</f>
        <v>1.6E-2</v>
      </c>
      <c r="L1283" s="19">
        <f>VLOOKUP($A1283,'HUMAN RESOURCES'!$A1283:$L3973,COLUMN(F1283),0)</f>
        <v>76</v>
      </c>
      <c r="M1283" s="19">
        <f>VLOOKUP($A1283,'HUMAN RESOURCES'!$A1283:$L3973,COLUMN(G1283),0)</f>
        <v>69</v>
      </c>
      <c r="N1283" s="19">
        <f>VLOOKUP($A1283,'HUMAN RESOURCES'!$A1283:$L3973,COLUMN(H1283),0)</f>
        <v>0.14299999999999999</v>
      </c>
      <c r="O1283" s="19">
        <f>VLOOKUP($A1283,'HUMAN RESOURCES'!$A1283:$L3973,COLUMN(I1283),0)</f>
        <v>0.68500000000000005</v>
      </c>
      <c r="P1283" s="19">
        <f>VLOOKUP($A1283,'HUMAN RESOURCES'!$A1283:$L3973,COLUMN(J1283),0)</f>
        <v>0.17100000000000001</v>
      </c>
      <c r="Q1283" s="19">
        <f>VLOOKUP($A1283,'HUMAN RESOURCES'!$A1283:$L3973,COLUMN(K1283),0)</f>
        <v>7823557</v>
      </c>
      <c r="R1283" s="19">
        <f>VLOOKUP($A1283,'HUMAN RESOURCES'!$A1283:$L3973,COLUMN(L1283),0)</f>
        <v>0.69899999999999995</v>
      </c>
      <c r="S1283" s="19">
        <f>VLOOKUP($A1283,TOURISM!$A1282:$E3972, COLUMN(D1283),0)</f>
        <v>2051000000</v>
      </c>
      <c r="T1283" s="19">
        <f>VLOOKUP($A1283,TOURISM!$A1282:$E3972, COLUMN(E1283),0)</f>
        <v>1467000000</v>
      </c>
      <c r="U1283" s="19">
        <f>VLOOKUP($A1283,BUSINESS!$A1283:$I3973, COLUMN(H1283),0)</f>
        <v>0.12</v>
      </c>
      <c r="V1283" s="19">
        <f>VLOOKUP($A1283,BUSINESS!$A1283:$I3973, COLUMN(I1283),0)</f>
        <v>0.44800000000000001</v>
      </c>
    </row>
    <row r="1284" spans="1:22" ht="15" x14ac:dyDescent="0.25">
      <c r="A1284" s="14" t="s">
        <v>161</v>
      </c>
      <c r="B1284" s="15" t="s">
        <v>169</v>
      </c>
      <c r="C1284" s="16" t="s">
        <v>116</v>
      </c>
      <c r="D1284" s="17">
        <v>34143409062</v>
      </c>
      <c r="E1284" s="18">
        <v>6.4000000000000001E-2</v>
      </c>
      <c r="F1284" s="18">
        <v>495</v>
      </c>
      <c r="G1284" s="18">
        <v>0.11600000000000001</v>
      </c>
      <c r="H1284" s="19">
        <f>VLOOKUP($A1284,ENERGY!$A1284:$E3974,COLUMN(D1284),0)</f>
        <v>8722</v>
      </c>
      <c r="I1284" s="19">
        <f>VLOOKUP($A1284,ENERGY!$A1284:$E3974,COLUMN(E1284),0)</f>
        <v>21555</v>
      </c>
      <c r="J1284" s="19">
        <f>VLOOKUP($A1284,'HUMAN RESOURCES'!$A1284:$L3974,COLUMN(D1284),0)</f>
        <v>8.9999999999999993E-3</v>
      </c>
      <c r="K1284" s="19">
        <f>VLOOKUP($A1284,'HUMAN RESOURCES'!$A1284:$L3974,COLUMN(E1284),0)</f>
        <v>6.0000000000000001E-3</v>
      </c>
      <c r="L1284" s="19">
        <f>VLOOKUP($A1284,'HUMAN RESOURCES'!$A1284:$L3974,COLUMN(F1284),0)</f>
        <v>78</v>
      </c>
      <c r="M1284" s="19">
        <f>VLOOKUP($A1284,'HUMAN RESOURCES'!$A1284:$L3974,COLUMN(G1284),0)</f>
        <v>71</v>
      </c>
      <c r="N1284" s="19">
        <f>VLOOKUP($A1284,'HUMAN RESOURCES'!$A1284:$L3974,COLUMN(H1284),0)</f>
        <v>0.16400000000000001</v>
      </c>
      <c r="O1284" s="19">
        <f>VLOOKUP($A1284,'HUMAN RESOURCES'!$A1284:$L3974,COLUMN(I1284),0)</f>
        <v>0.67</v>
      </c>
      <c r="P1284" s="19">
        <f>VLOOKUP($A1284,'HUMAN RESOURCES'!$A1284:$L3974,COLUMN(J1284),0)</f>
        <v>0.16600000000000001</v>
      </c>
      <c r="Q1284" s="19">
        <f>VLOOKUP($A1284,'HUMAN RESOURCES'!$A1284:$L3974,COLUMN(K1284),0)</f>
        <v>4440000</v>
      </c>
      <c r="R1284" s="19">
        <f>VLOOKUP($A1284,'HUMAN RESOURCES'!$A1284:$L3974,COLUMN(L1284),0)</f>
        <v>0.56000000000000005</v>
      </c>
      <c r="S1284" s="19">
        <f>VLOOKUP($A1284,TOURISM!$A1283:$E3973, COLUMN(D1284),0)</f>
        <v>6513000000</v>
      </c>
      <c r="T1284" s="19">
        <f>VLOOKUP($A1284,TOURISM!$A1283:$E3973, COLUMN(E1284),0)</f>
        <v>709000000</v>
      </c>
      <c r="U1284" s="19">
        <f>VLOOKUP($A1284,BUSINESS!$A1284:$I3974, COLUMN(H1284),0)</f>
        <v>0.22800000000000001</v>
      </c>
      <c r="V1284" s="19">
        <f>VLOOKUP($A1284,BUSINESS!$A1284:$I3974, COLUMN(I1284),0)</f>
        <v>0.57499999999999996</v>
      </c>
    </row>
    <row r="1285" spans="1:22" ht="15" x14ac:dyDescent="0.25">
      <c r="A1285" s="14" t="s">
        <v>161</v>
      </c>
      <c r="B1285" s="15" t="s">
        <v>170</v>
      </c>
      <c r="C1285" s="16" t="s">
        <v>116</v>
      </c>
      <c r="D1285" s="17">
        <v>13319544758</v>
      </c>
      <c r="E1285" s="18">
        <v>6.8000000000000005E-2</v>
      </c>
      <c r="F1285" s="18">
        <v>1235</v>
      </c>
      <c r="G1285" s="18">
        <v>6.9000000000000006E-2</v>
      </c>
      <c r="H1285" s="19">
        <f>VLOOKUP($A1285,ENERGY!$A1285:$E3975,COLUMN(D1285),0)</f>
        <v>2525</v>
      </c>
      <c r="I1285" s="19">
        <f>VLOOKUP($A1285,ENERGY!$A1285:$E3975,COLUMN(E1285),0)</f>
        <v>8141</v>
      </c>
      <c r="J1285" s="19">
        <f>VLOOKUP($A1285,'HUMAN RESOURCES'!$A1285:$L3975,COLUMN(D1285),0)</f>
        <v>1.2E-2</v>
      </c>
      <c r="K1285" s="19">
        <f>VLOOKUP($A1285,'HUMAN RESOURCES'!$A1285:$L3975,COLUMN(E1285),0)</f>
        <v>5.0000000000000001E-3</v>
      </c>
      <c r="L1285" s="19">
        <f>VLOOKUP($A1285,'HUMAN RESOURCES'!$A1285:$L3975,COLUMN(F1285),0)</f>
        <v>81</v>
      </c>
      <c r="M1285" s="19">
        <f>VLOOKUP($A1285,'HUMAN RESOURCES'!$A1285:$L3975,COLUMN(G1285),0)</f>
        <v>76</v>
      </c>
      <c r="N1285" s="19">
        <f>VLOOKUP($A1285,'HUMAN RESOURCES'!$A1285:$L3975,COLUMN(H1285),0)</f>
        <v>0.20899999999999999</v>
      </c>
      <c r="O1285" s="19">
        <f>VLOOKUP($A1285,'HUMAN RESOURCES'!$A1285:$L3975,COLUMN(I1285),0)</f>
        <v>0.68600000000000005</v>
      </c>
      <c r="P1285" s="19">
        <f>VLOOKUP($A1285,'HUMAN RESOURCES'!$A1285:$L3975,COLUMN(J1285),0)</f>
        <v>0.105</v>
      </c>
      <c r="Q1285" s="19">
        <f>VLOOKUP($A1285,'HUMAN RESOURCES'!$A1285:$L3975,COLUMN(K1285),0)</f>
        <v>998142</v>
      </c>
      <c r="R1285" s="19">
        <f>VLOOKUP($A1285,'HUMAN RESOURCES'!$A1285:$L3975,COLUMN(L1285),0)</f>
        <v>0.68600000000000005</v>
      </c>
      <c r="S1285" s="19">
        <f>VLOOKUP($A1285,TOURISM!$A1284:$E3974, COLUMN(D1285),0)</f>
        <v>2325000000</v>
      </c>
      <c r="T1285" s="19">
        <f>VLOOKUP($A1285,TOURISM!$A1284:$E3974, COLUMN(E1285),0)</f>
        <v>700000000</v>
      </c>
      <c r="U1285" s="19">
        <f>VLOOKUP($A1285,BUSINESS!$A1285:$I3975, COLUMN(H1285),0)</f>
        <v>0.30099999999999999</v>
      </c>
      <c r="V1285" s="19">
        <f>VLOOKUP($A1285,BUSINESS!$A1285:$I3975, COLUMN(I1285),0)</f>
        <v>0.55300000000000005</v>
      </c>
    </row>
    <row r="1286" spans="1:22" ht="15" x14ac:dyDescent="0.25">
      <c r="A1286" s="14" t="s">
        <v>161</v>
      </c>
      <c r="B1286" s="15" t="s">
        <v>171</v>
      </c>
      <c r="C1286" s="16" t="s">
        <v>116</v>
      </c>
      <c r="D1286" s="17">
        <v>95292530753</v>
      </c>
      <c r="E1286" s="18">
        <v>7.0999999999999994E-2</v>
      </c>
      <c r="F1286" s="18">
        <v>666</v>
      </c>
      <c r="G1286" s="18">
        <v>5.8999999999999997E-2</v>
      </c>
      <c r="H1286" s="19">
        <f>VLOOKUP($A1286,ENERGY!$A1286:$E3976,COLUMN(D1286),0)</f>
        <v>42044</v>
      </c>
      <c r="I1286" s="19">
        <f>VLOOKUP($A1286,ENERGY!$A1286:$E3976,COLUMN(E1286),0)</f>
        <v>108121</v>
      </c>
      <c r="J1286" s="19">
        <f>VLOOKUP($A1286,'HUMAN RESOURCES'!$A1286:$L3976,COLUMN(D1286),0)</f>
        <v>8.9999999999999993E-3</v>
      </c>
      <c r="K1286" s="19">
        <f>VLOOKUP($A1286,'HUMAN RESOURCES'!$A1286:$L3976,COLUMN(E1286),0)</f>
        <v>5.0000000000000001E-3</v>
      </c>
      <c r="L1286" s="19">
        <f>VLOOKUP($A1286,'HUMAN RESOURCES'!$A1286:$L3976,COLUMN(F1286),0)</f>
        <v>79</v>
      </c>
      <c r="M1286" s="19">
        <f>VLOOKUP($A1286,'HUMAN RESOURCES'!$A1286:$L3976,COLUMN(G1286),0)</f>
        <v>72</v>
      </c>
      <c r="N1286" s="19">
        <f>VLOOKUP($A1286,'HUMAN RESOURCES'!$A1286:$L3976,COLUMN(H1286),0)</f>
        <v>0.154</v>
      </c>
      <c r="O1286" s="19">
        <f>VLOOKUP($A1286,'HUMAN RESOURCES'!$A1286:$L3976,COLUMN(I1286),0)</f>
        <v>0.70699999999999996</v>
      </c>
      <c r="P1286" s="19">
        <f>VLOOKUP($A1286,'HUMAN RESOURCES'!$A1286:$L3976,COLUMN(J1286),0)</f>
        <v>0.13900000000000001</v>
      </c>
      <c r="Q1286" s="19">
        <f>VLOOKUP($A1286,'HUMAN RESOURCES'!$A1286:$L3976,COLUMN(K1286),0)</f>
        <v>10193998</v>
      </c>
      <c r="R1286" s="19">
        <f>VLOOKUP($A1286,'HUMAN RESOURCES'!$A1286:$L3976,COLUMN(L1286),0)</f>
        <v>0.73699999999999999</v>
      </c>
      <c r="S1286" s="19">
        <f>VLOOKUP($A1286,TOURISM!$A1285:$E3975, COLUMN(D1286),0)</f>
        <v>4069000000</v>
      </c>
      <c r="T1286" s="19">
        <f>VLOOKUP($A1286,TOURISM!$A1285:$E3975, COLUMN(E1286),0)</f>
        <v>2177000000</v>
      </c>
      <c r="U1286" s="19">
        <f>VLOOKUP($A1286,BUSINESS!$A1286:$I3976, COLUMN(H1286),0)</f>
        <v>0.34300000000000003</v>
      </c>
      <c r="V1286" s="19">
        <f>VLOOKUP($A1286,BUSINESS!$A1286:$I3976, COLUMN(I1286),0)</f>
        <v>0.95099999999999996</v>
      </c>
    </row>
    <row r="1287" spans="1:22" ht="15" x14ac:dyDescent="0.25">
      <c r="A1287" s="14" t="s">
        <v>161</v>
      </c>
      <c r="B1287" s="15" t="s">
        <v>172</v>
      </c>
      <c r="C1287" s="16" t="s">
        <v>116</v>
      </c>
      <c r="D1287" s="17">
        <v>213000000000</v>
      </c>
      <c r="E1287" s="18">
        <v>9.5000000000000001E-2</v>
      </c>
      <c r="F1287" s="18">
        <v>3756</v>
      </c>
      <c r="G1287" s="19">
        <v>0.12</v>
      </c>
      <c r="H1287" s="19">
        <f>VLOOKUP($A1287,ENERGY!$A1287:$E3977,COLUMN(D1287),0)</f>
        <v>18358</v>
      </c>
      <c r="I1287" s="19">
        <f>VLOOKUP($A1287,ENERGY!$A1287:$E3977,COLUMN(E1287),0)</f>
        <v>44503</v>
      </c>
      <c r="J1287" s="19">
        <f>VLOOKUP($A1287,'HUMAN RESOURCES'!$A1287:$L3977,COLUMN(D1287),0)</f>
        <v>1.2E-2</v>
      </c>
      <c r="K1287" s="19">
        <f>VLOOKUP($A1287,'HUMAN RESOURCES'!$A1287:$L3977,COLUMN(E1287),0)</f>
        <v>4.0000000000000001E-3</v>
      </c>
      <c r="L1287" s="19">
        <f>VLOOKUP($A1287,'HUMAN RESOURCES'!$A1287:$L3977,COLUMN(F1287),0)</f>
        <v>80</v>
      </c>
      <c r="M1287" s="19">
        <f>VLOOKUP($A1287,'HUMAN RESOURCES'!$A1287:$L3977,COLUMN(G1287),0)</f>
        <v>75</v>
      </c>
      <c r="N1287" s="19">
        <f>VLOOKUP($A1287,'HUMAN RESOURCES'!$A1287:$L3977,COLUMN(H1287),0)</f>
        <v>0.188</v>
      </c>
      <c r="O1287" s="19">
        <f>VLOOKUP($A1287,'HUMAN RESOURCES'!$A1287:$L3977,COLUMN(I1287),0)</f>
        <v>0.66300000000000003</v>
      </c>
      <c r="P1287" s="19">
        <f>VLOOKUP($A1287,'HUMAN RESOURCES'!$A1287:$L3977,COLUMN(J1287),0)</f>
        <v>0.14899999999999999</v>
      </c>
      <c r="Q1287" s="19">
        <f>VLOOKUP($A1287,'HUMAN RESOURCES'!$A1287:$L3977,COLUMN(K1287),0)</f>
        <v>5390574</v>
      </c>
      <c r="R1287" s="19">
        <f>VLOOKUP($A1287,'HUMAN RESOURCES'!$A1287:$L3977,COLUMN(L1287),0)</f>
        <v>0.85399999999999998</v>
      </c>
      <c r="S1287" s="19">
        <f>VLOOKUP($A1287,TOURISM!$A1286:$E3976, COLUMN(D1287),0)</f>
        <v>5271000000</v>
      </c>
      <c r="T1287" s="19">
        <f>VLOOKUP($A1287,TOURISM!$A1286:$E3976, COLUMN(E1287),0)</f>
        <v>6659000000</v>
      </c>
      <c r="U1287" s="19">
        <f>VLOOKUP($A1287,BUSINESS!$A1287:$I3977, COLUMN(H1287),0)</f>
        <v>0.76300000000000001</v>
      </c>
      <c r="V1287" s="19">
        <f>VLOOKUP($A1287,BUSINESS!$A1287:$I3977, COLUMN(I1287),0)</f>
        <v>0.88600000000000001</v>
      </c>
    </row>
    <row r="1288" spans="1:22" ht="15" x14ac:dyDescent="0.25">
      <c r="A1288" s="14" t="s">
        <v>161</v>
      </c>
      <c r="B1288" s="15" t="s">
        <v>173</v>
      </c>
      <c r="C1288" s="16" t="s">
        <v>116</v>
      </c>
      <c r="D1288" s="17">
        <v>9845187817</v>
      </c>
      <c r="E1288" s="18">
        <v>4.9000000000000002E-2</v>
      </c>
      <c r="F1288" s="18">
        <v>352</v>
      </c>
      <c r="G1288" s="18">
        <v>5.5E-2</v>
      </c>
      <c r="H1288" s="19">
        <f>VLOOKUP($A1288,ENERGY!$A1288:$E3978,COLUMN(D1288),0)</f>
        <v>4749</v>
      </c>
      <c r="I1288" s="19">
        <f>VLOOKUP($A1288,ENERGY!$A1288:$E3978,COLUMN(E1288),0)</f>
        <v>14745</v>
      </c>
      <c r="J1288" s="19">
        <f>VLOOKUP($A1288,'HUMAN RESOURCES'!$A1288:$L3978,COLUMN(D1288),0)</f>
        <v>0.01</v>
      </c>
      <c r="K1288" s="19">
        <f>VLOOKUP($A1288,'HUMAN RESOURCES'!$A1288:$L3978,COLUMN(E1288),0)</f>
        <v>7.0000000000000001E-3</v>
      </c>
      <c r="L1288" s="19">
        <f>VLOOKUP($A1288,'HUMAN RESOURCES'!$A1288:$L3978,COLUMN(F1288),0)</f>
        <v>77</v>
      </c>
      <c r="M1288" s="19">
        <f>VLOOKUP($A1288,'HUMAN RESOURCES'!$A1288:$L3978,COLUMN(G1288),0)</f>
        <v>66</v>
      </c>
      <c r="N1288" s="19">
        <f>VLOOKUP($A1288,'HUMAN RESOURCES'!$A1288:$L3978,COLUMN(H1288),0)</f>
        <v>0.161</v>
      </c>
      <c r="O1288" s="19">
        <f>VLOOKUP($A1288,'HUMAN RESOURCES'!$A1288:$L3978,COLUMN(I1288),0)</f>
        <v>0.67600000000000005</v>
      </c>
      <c r="P1288" s="19">
        <f>VLOOKUP($A1288,'HUMAN RESOURCES'!$A1288:$L3978,COLUMN(J1288),0)</f>
        <v>0.16300000000000001</v>
      </c>
      <c r="Q1288" s="19">
        <f>VLOOKUP($A1288,'HUMAN RESOURCES'!$A1288:$L3978,COLUMN(K1288),0)</f>
        <v>1370720</v>
      </c>
      <c r="R1288" s="19">
        <f>VLOOKUP($A1288,'HUMAN RESOURCES'!$A1288:$L3978,COLUMN(L1288),0)</f>
        <v>0.69</v>
      </c>
      <c r="S1288" s="19">
        <f>VLOOKUP($A1288,TOURISM!$A1287:$E3977, COLUMN(D1288),0)</f>
        <v>883000000</v>
      </c>
      <c r="T1288" s="19">
        <f>VLOOKUP($A1288,TOURISM!$A1287:$E3977, COLUMN(E1288),0)</f>
        <v>404000000</v>
      </c>
      <c r="U1288" s="19">
        <f>VLOOKUP($A1288,BUSINESS!$A1288:$I3978, COLUMN(H1288),0)</f>
        <v>0.45300000000000001</v>
      </c>
      <c r="V1288" s="19">
        <f>VLOOKUP($A1288,BUSINESS!$A1288:$I3978, COLUMN(I1288),0)</f>
        <v>0.78400000000000003</v>
      </c>
    </row>
    <row r="1289" spans="1:22" ht="15" x14ac:dyDescent="0.25">
      <c r="A1289" s="14" t="s">
        <v>161</v>
      </c>
      <c r="B1289" s="15" t="s">
        <v>174</v>
      </c>
      <c r="C1289" s="16" t="s">
        <v>116</v>
      </c>
      <c r="D1289" s="17">
        <v>1486861879</v>
      </c>
      <c r="E1289" s="21">
        <v>6.4000000000000001E-2</v>
      </c>
      <c r="F1289" s="19">
        <v>190</v>
      </c>
      <c r="G1289" s="19">
        <v>0.12</v>
      </c>
      <c r="H1289" s="19">
        <f>VLOOKUP($A1289,ENERGY!$A1289:$E3979,COLUMN(D1289),0)</f>
        <v>14338</v>
      </c>
      <c r="I1289" s="19">
        <f>VLOOKUP($A1289,ENERGY!$A1289:$E3979,COLUMN(E1289),0)</f>
        <v>667</v>
      </c>
      <c r="J1289" s="19">
        <f>VLOOKUP($A1289,'HUMAN RESOURCES'!$A1289:$L3979,COLUMN(D1289),0)</f>
        <v>2.1999999999999999E-2</v>
      </c>
      <c r="K1289" s="19">
        <f>VLOOKUP($A1289,'HUMAN RESOURCES'!$A1289:$L3979,COLUMN(E1289),0)</f>
        <v>3.2000000000000001E-2</v>
      </c>
      <c r="L1289" s="19">
        <f>VLOOKUP($A1289,'HUMAN RESOURCES'!$A1289:$L3979,COLUMN(F1289),0)</f>
        <v>82</v>
      </c>
      <c r="M1289" s="19">
        <f>VLOOKUP($A1289,'HUMAN RESOURCES'!$A1289:$L3979,COLUMN(G1289),0)</f>
        <v>77</v>
      </c>
      <c r="N1289" s="19">
        <f>VLOOKUP($A1289,'HUMAN RESOURCES'!$A1289:$L3979,COLUMN(H1289),0)</f>
        <v>0.30299999999999999</v>
      </c>
      <c r="O1289" s="19">
        <f>VLOOKUP($A1289,'HUMAN RESOURCES'!$A1289:$L3979,COLUMN(I1289),0)</f>
        <v>0.623</v>
      </c>
      <c r="P1289" s="19">
        <f>VLOOKUP($A1289,'HUMAN RESOURCES'!$A1289:$L3979,COLUMN(J1289),0)</f>
        <v>7.2999999999999995E-2</v>
      </c>
      <c r="Q1289" s="19">
        <f>VLOOKUP($A1289,'HUMAN RESOURCES'!$A1289:$L3979,COLUMN(K1289),0)</f>
        <v>48308</v>
      </c>
      <c r="R1289" s="19">
        <f>VLOOKUP($A1289,'HUMAN RESOURCES'!$A1289:$L3979,COLUMN(L1289),0)</f>
        <v>0.38700000000000001</v>
      </c>
      <c r="S1289" s="19">
        <f>VLOOKUP($A1289,TOURISM!$A1288:$E3978, COLUMN(D1289),0)</f>
        <v>2478709140</v>
      </c>
      <c r="T1289" s="19">
        <f>VLOOKUP($A1289,TOURISM!$A1288:$E3978, COLUMN(E1289),0)</f>
        <v>448000000</v>
      </c>
      <c r="U1289" s="19">
        <f>VLOOKUP($A1289,BUSINESS!$A1289:$I3979, COLUMN(H1289),0)</f>
        <v>0.58899999999999997</v>
      </c>
      <c r="V1289" s="19">
        <f>VLOOKUP($A1289,BUSINESS!$A1289:$I3979, COLUMN(I1289),0)</f>
        <v>0.78700000000000003</v>
      </c>
    </row>
    <row r="1290" spans="1:22" ht="15" x14ac:dyDescent="0.25">
      <c r="A1290" s="14" t="s">
        <v>161</v>
      </c>
      <c r="B1290" s="15" t="s">
        <v>175</v>
      </c>
      <c r="C1290" s="16" t="s">
        <v>116</v>
      </c>
      <c r="D1290" s="17">
        <v>164000000000</v>
      </c>
      <c r="E1290" s="18">
        <v>8.2000000000000003E-2</v>
      </c>
      <c r="F1290" s="18">
        <v>2572</v>
      </c>
      <c r="G1290" s="18">
        <v>4.1000000000000002E-2</v>
      </c>
      <c r="H1290" s="19">
        <f>VLOOKUP($A1290,ENERGY!$A1290:$E3980,COLUMN(D1290),0)</f>
        <v>33259</v>
      </c>
      <c r="I1290" s="19">
        <f>VLOOKUP($A1290,ENERGY!$A1290:$E3980,COLUMN(E1290),0)</f>
        <v>53168</v>
      </c>
      <c r="J1290" s="19">
        <f>VLOOKUP($A1290,'HUMAN RESOURCES'!$A1290:$L3980,COLUMN(D1290),0)</f>
        <v>1.0999999999999999E-2</v>
      </c>
      <c r="K1290" s="19">
        <f>VLOOKUP($A1290,'HUMAN RESOURCES'!$A1290:$L3980,COLUMN(E1290),0)</f>
        <v>3.0000000000000001E-3</v>
      </c>
      <c r="L1290" s="19">
        <f>VLOOKUP($A1290,'HUMAN RESOURCES'!$A1290:$L3980,COLUMN(F1290),0)</f>
        <v>82</v>
      </c>
      <c r="M1290" s="19">
        <f>VLOOKUP($A1290,'HUMAN RESOURCES'!$A1290:$L3980,COLUMN(G1290),0)</f>
        <v>75</v>
      </c>
      <c r="N1290" s="19">
        <f>VLOOKUP($A1290,'HUMAN RESOURCES'!$A1290:$L3980,COLUMN(H1290),0)</f>
        <v>0.17699999999999999</v>
      </c>
      <c r="O1290" s="19">
        <f>VLOOKUP($A1290,'HUMAN RESOURCES'!$A1290:$L3980,COLUMN(I1290),0)</f>
        <v>0.66800000000000004</v>
      </c>
      <c r="P1290" s="19">
        <f>VLOOKUP($A1290,'HUMAN RESOURCES'!$A1290:$L3980,COLUMN(J1290),0)</f>
        <v>0.155</v>
      </c>
      <c r="Q1290" s="19">
        <f>VLOOKUP($A1290,'HUMAN RESOURCES'!$A1290:$L3980,COLUMN(K1290),0)</f>
        <v>5213014</v>
      </c>
      <c r="R1290" s="19">
        <f>VLOOKUP($A1290,'HUMAN RESOURCES'!$A1290:$L3980,COLUMN(L1290),0)</f>
        <v>0.82599999999999996</v>
      </c>
      <c r="S1290" s="19">
        <f>VLOOKUP($A1290,TOURISM!$A1289:$E3979, COLUMN(D1290),0)</f>
        <v>2676000000</v>
      </c>
      <c r="T1290" s="19">
        <f>VLOOKUP($A1290,TOURISM!$A1289:$E3979, COLUMN(E1290),0)</f>
        <v>2954000000</v>
      </c>
      <c r="U1290" s="19">
        <f>VLOOKUP($A1290,BUSINESS!$A1290:$I3980, COLUMN(H1290),0)</f>
        <v>0.69199999999999995</v>
      </c>
      <c r="V1290" s="19">
        <f>VLOOKUP($A1290,BUSINESS!$A1290:$I3980, COLUMN(I1290),0)</f>
        <v>0.91100000000000003</v>
      </c>
    </row>
    <row r="1291" spans="1:22" ht="15" x14ac:dyDescent="0.25">
      <c r="A1291" s="14" t="s">
        <v>161</v>
      </c>
      <c r="B1291" s="15" t="s">
        <v>176</v>
      </c>
      <c r="C1291" s="16" t="s">
        <v>116</v>
      </c>
      <c r="D1291" s="17">
        <v>1790000000000</v>
      </c>
      <c r="E1291" s="18">
        <v>0.108</v>
      </c>
      <c r="F1291" s="18">
        <v>3137</v>
      </c>
      <c r="G1291" s="18">
        <v>6.6000000000000003E-2</v>
      </c>
      <c r="H1291" s="19">
        <f>VLOOKUP($A1291,ENERGY!$A1291:$E3981,COLUMN(D1291),0)</f>
        <v>253469</v>
      </c>
      <c r="I1291" s="19">
        <f>VLOOKUP($A1291,ENERGY!$A1291:$E3981,COLUMN(E1291),0)</f>
        <v>356924</v>
      </c>
      <c r="J1291" s="19">
        <f>VLOOKUP($A1291,'HUMAN RESOURCES'!$A1291:$L3981,COLUMN(D1291),0)</f>
        <v>1.2999999999999999E-2</v>
      </c>
      <c r="K1291" s="19">
        <f>VLOOKUP($A1291,'HUMAN RESOURCES'!$A1291:$L3981,COLUMN(E1291),0)</f>
        <v>4.0000000000000001E-3</v>
      </c>
      <c r="L1291" s="19">
        <f>VLOOKUP($A1291,'HUMAN RESOURCES'!$A1291:$L3981,COLUMN(F1291),0)</f>
        <v>83</v>
      </c>
      <c r="M1291" s="19">
        <f>VLOOKUP($A1291,'HUMAN RESOURCES'!$A1291:$L3981,COLUMN(G1291),0)</f>
        <v>76</v>
      </c>
      <c r="N1291" s="19">
        <f>VLOOKUP($A1291,'HUMAN RESOURCES'!$A1291:$L3981,COLUMN(H1291),0)</f>
        <v>0.186</v>
      </c>
      <c r="O1291" s="19">
        <f>VLOOKUP($A1291,'HUMAN RESOURCES'!$A1291:$L3981,COLUMN(I1291),0)</f>
        <v>0.65100000000000002</v>
      </c>
      <c r="P1291" s="19">
        <f>VLOOKUP($A1291,'HUMAN RESOURCES'!$A1291:$L3981,COLUMN(J1291),0)</f>
        <v>0.16300000000000001</v>
      </c>
      <c r="Q1291" s="19">
        <f>VLOOKUP($A1291,'HUMAN RESOURCES'!$A1291:$L3981,COLUMN(K1291),0)</f>
        <v>62242474</v>
      </c>
      <c r="R1291" s="19">
        <f>VLOOKUP($A1291,'HUMAN RESOURCES'!$A1291:$L3981,COLUMN(L1291),0)</f>
        <v>0.76600000000000001</v>
      </c>
      <c r="S1291" s="19">
        <f>VLOOKUP($A1291,TOURISM!$A1290:$E3980, COLUMN(D1291),0)</f>
        <v>45990000000</v>
      </c>
      <c r="T1291" s="19">
        <f>VLOOKUP($A1291,TOURISM!$A1290:$E3980, COLUMN(E1291),0)</f>
        <v>32618000000</v>
      </c>
      <c r="U1291" s="19">
        <f>VLOOKUP($A1291,BUSINESS!$A1291:$I3981, COLUMN(H1291),0)</f>
        <v>0.36099999999999999</v>
      </c>
      <c r="V1291" s="19">
        <f>VLOOKUP($A1291,BUSINESS!$A1291:$I3981, COLUMN(I1291),0)</f>
        <v>0.68899999999999995</v>
      </c>
    </row>
    <row r="1292" spans="1:22" ht="15" x14ac:dyDescent="0.25">
      <c r="A1292" s="14" t="s">
        <v>161</v>
      </c>
      <c r="B1292" s="15" t="s">
        <v>177</v>
      </c>
      <c r="C1292" s="16" t="s">
        <v>116</v>
      </c>
      <c r="D1292" s="17">
        <v>2420000000000</v>
      </c>
      <c r="E1292" s="18">
        <v>0.109</v>
      </c>
      <c r="F1292" s="18">
        <v>3206</v>
      </c>
      <c r="G1292" s="19">
        <v>0.12</v>
      </c>
      <c r="H1292" s="19">
        <f>VLOOKUP($A1292,ENERGY!$A1292:$E3982,COLUMN(D1292),0)</f>
        <v>313249</v>
      </c>
      <c r="I1292" s="19">
        <f>VLOOKUP($A1292,ENERGY!$A1292:$E3982,COLUMN(E1292),0)</f>
        <v>732249</v>
      </c>
      <c r="J1292" s="19">
        <f>VLOOKUP($A1292,'HUMAN RESOURCES'!$A1292:$L3982,COLUMN(D1292),0)</f>
        <v>8.9999999999999993E-3</v>
      </c>
      <c r="K1292" s="19">
        <f>VLOOKUP($A1292,'HUMAN RESOURCES'!$A1292:$L3982,COLUMN(E1292),0)</f>
        <v>4.0000000000000001E-3</v>
      </c>
      <c r="L1292" s="19">
        <f>VLOOKUP($A1292,'HUMAN RESOURCES'!$A1292:$L3982,COLUMN(F1292),0)</f>
        <v>81</v>
      </c>
      <c r="M1292" s="19">
        <f>VLOOKUP($A1292,'HUMAN RESOURCES'!$A1292:$L3982,COLUMN(G1292),0)</f>
        <v>76</v>
      </c>
      <c r="N1292" s="19">
        <f>VLOOKUP($A1292,'HUMAN RESOURCES'!$A1292:$L3982,COLUMN(H1292),0)</f>
        <v>0.14799999999999999</v>
      </c>
      <c r="O1292" s="19">
        <f>VLOOKUP($A1292,'HUMAN RESOURCES'!$A1292:$L3982,COLUMN(I1292),0)</f>
        <v>0.67300000000000004</v>
      </c>
      <c r="P1292" s="19">
        <f>VLOOKUP($A1292,'HUMAN RESOURCES'!$A1292:$L3982,COLUMN(J1292),0)</f>
        <v>0.17899999999999999</v>
      </c>
      <c r="Q1292" s="19">
        <f>VLOOKUP($A1292,'HUMAN RESOURCES'!$A1292:$L3982,COLUMN(K1292),0)</f>
        <v>82534176</v>
      </c>
      <c r="R1292" s="19">
        <f>VLOOKUP($A1292,'HUMAN RESOURCES'!$A1292:$L3982,COLUMN(L1292),0)</f>
        <v>0.73199999999999998</v>
      </c>
      <c r="S1292" s="19">
        <f>VLOOKUP($A1292,TOURISM!$A1291:$E3981, COLUMN(D1292),0)</f>
        <v>30104000000</v>
      </c>
      <c r="T1292" s="19">
        <f>VLOOKUP($A1292,TOURISM!$A1291:$E3981, COLUMN(E1292),0)</f>
        <v>73203000000</v>
      </c>
      <c r="U1292" s="19">
        <f>VLOOKUP($A1292,BUSINESS!$A1292:$I3982, COLUMN(H1292),0)</f>
        <v>0.55900000000000005</v>
      </c>
      <c r="V1292" s="19">
        <f>VLOOKUP($A1292,BUSINESS!$A1292:$I3982, COLUMN(I1292),0)</f>
        <v>0.77300000000000002</v>
      </c>
    </row>
    <row r="1293" spans="1:22" ht="15" x14ac:dyDescent="0.25">
      <c r="A1293" s="14" t="s">
        <v>161</v>
      </c>
      <c r="B1293" s="15" t="s">
        <v>178</v>
      </c>
      <c r="C1293" s="16" t="s">
        <v>116</v>
      </c>
      <c r="D1293" s="17">
        <v>193000000000</v>
      </c>
      <c r="E1293" s="18">
        <v>8.8999999999999996E-2</v>
      </c>
      <c r="F1293" s="18">
        <v>1579</v>
      </c>
      <c r="G1293" s="18">
        <v>6.8000000000000005E-2</v>
      </c>
      <c r="H1293" s="19">
        <f>VLOOKUP($A1293,ENERGY!$A1293:$E3983,COLUMN(D1293),0)</f>
        <v>29436</v>
      </c>
      <c r="I1293" s="19">
        <f>VLOOKUP($A1293,ENERGY!$A1293:$E3983,COLUMN(E1293),0)</f>
        <v>94902</v>
      </c>
      <c r="J1293" s="19">
        <f>VLOOKUP($A1293,'HUMAN RESOURCES'!$A1293:$L3983,COLUMN(D1293),0)</f>
        <v>0.01</v>
      </c>
      <c r="K1293" s="19">
        <f>VLOOKUP($A1293,'HUMAN RESOURCES'!$A1293:$L3983,COLUMN(E1293),0)</f>
        <v>6.0000000000000001E-3</v>
      </c>
      <c r="L1293" s="19">
        <f>VLOOKUP($A1293,'HUMAN RESOURCES'!$A1293:$L3983,COLUMN(F1293),0)</f>
        <v>81</v>
      </c>
      <c r="M1293" s="19">
        <f>VLOOKUP($A1293,'HUMAN RESOURCES'!$A1293:$L3983,COLUMN(G1293),0)</f>
        <v>77</v>
      </c>
      <c r="N1293" s="19">
        <f>VLOOKUP($A1293,'HUMAN RESOURCES'!$A1293:$L3983,COLUMN(H1293),0)</f>
        <v>0.14599999999999999</v>
      </c>
      <c r="O1293" s="19">
        <f>VLOOKUP($A1293,'HUMAN RESOURCES'!$A1293:$L3983,COLUMN(I1293),0)</f>
        <v>0.67400000000000004</v>
      </c>
      <c r="P1293" s="19">
        <f>VLOOKUP($A1293,'HUMAN RESOURCES'!$A1293:$L3983,COLUMN(J1293),0)</f>
        <v>0.18</v>
      </c>
      <c r="Q1293" s="19">
        <f>VLOOKUP($A1293,'HUMAN RESOURCES'!$A1293:$L3983,COLUMN(K1293),0)</f>
        <v>11018324</v>
      </c>
      <c r="R1293" s="19">
        <f>VLOOKUP($A1293,'HUMAN RESOURCES'!$A1293:$L3983,COLUMN(L1293),0)</f>
        <v>0.73699999999999999</v>
      </c>
      <c r="S1293" s="19">
        <f>VLOOKUP($A1293,TOURISM!$A1292:$E3982, COLUMN(D1293),0)</f>
        <v>10842000000</v>
      </c>
      <c r="T1293" s="19">
        <f>VLOOKUP($A1293,TOURISM!$A1292:$E3982, COLUMN(E1293),0)</f>
        <v>2439000000</v>
      </c>
      <c r="U1293" s="19">
        <f>VLOOKUP($A1293,BUSINESS!$A1293:$I3983, COLUMN(H1293),0)</f>
        <v>0.17799999999999999</v>
      </c>
      <c r="V1293" s="19">
        <f>VLOOKUP($A1293,BUSINESS!$A1293:$I3983, COLUMN(I1293),0)</f>
        <v>0.81</v>
      </c>
    </row>
    <row r="1294" spans="1:22" ht="15" x14ac:dyDescent="0.25">
      <c r="A1294" s="14" t="s">
        <v>161</v>
      </c>
      <c r="B1294" s="15" t="s">
        <v>179</v>
      </c>
      <c r="C1294" s="16" t="s">
        <v>116</v>
      </c>
      <c r="D1294" s="17">
        <v>83538373061</v>
      </c>
      <c r="E1294" s="18">
        <v>8.5999999999999993E-2</v>
      </c>
      <c r="F1294" s="18">
        <v>706</v>
      </c>
      <c r="G1294" s="18">
        <v>9.6000000000000002E-2</v>
      </c>
      <c r="H1294" s="19">
        <f>VLOOKUP($A1294,ENERGY!$A1294:$E3984,COLUMN(D1294),0)</f>
        <v>24859</v>
      </c>
      <c r="I1294" s="19">
        <f>VLOOKUP($A1294,ENERGY!$A1294:$E3984,COLUMN(E1294),0)</f>
        <v>48676</v>
      </c>
      <c r="J1294" s="19">
        <f>VLOOKUP($A1294,'HUMAN RESOURCES'!$A1294:$L3984,COLUMN(D1294),0)</f>
        <v>8.9999999999999993E-3</v>
      </c>
      <c r="K1294" s="19">
        <f>VLOOKUP($A1294,'HUMAN RESOURCES'!$A1294:$L3984,COLUMN(E1294),0)</f>
        <v>8.0000000000000002E-3</v>
      </c>
      <c r="L1294" s="19">
        <f>VLOOKUP($A1294,'HUMAN RESOURCES'!$A1294:$L3984,COLUMN(F1294),0)</f>
        <v>77</v>
      </c>
      <c r="M1294" s="19">
        <f>VLOOKUP($A1294,'HUMAN RESOURCES'!$A1294:$L3984,COLUMN(G1294),0)</f>
        <v>68</v>
      </c>
      <c r="N1294" s="19">
        <f>VLOOKUP($A1294,'HUMAN RESOURCES'!$A1294:$L3984,COLUMN(H1294),0)</f>
        <v>0.16</v>
      </c>
      <c r="O1294" s="19">
        <f>VLOOKUP($A1294,'HUMAN RESOURCES'!$A1294:$L3984,COLUMN(I1294),0)</f>
        <v>0.68500000000000005</v>
      </c>
      <c r="P1294" s="19">
        <f>VLOOKUP($A1294,'HUMAN RESOURCES'!$A1294:$L3984,COLUMN(J1294),0)</f>
        <v>0.155</v>
      </c>
      <c r="Q1294" s="19">
        <f>VLOOKUP($A1294,'HUMAN RESOURCES'!$A1294:$L3984,COLUMN(K1294),0)</f>
        <v>10129552</v>
      </c>
      <c r="R1294" s="19">
        <f>VLOOKUP($A1294,'HUMAN RESOURCES'!$A1294:$L3984,COLUMN(L1294),0)</f>
        <v>0.65500000000000003</v>
      </c>
      <c r="S1294" s="19">
        <f>VLOOKUP($A1294,TOURISM!$A1293:$E3983, COLUMN(D1294),0)</f>
        <v>4119000000</v>
      </c>
      <c r="T1294" s="19">
        <f>VLOOKUP($A1294,TOURISM!$A1293:$E3983, COLUMN(E1294),0)</f>
        <v>2700000000</v>
      </c>
      <c r="U1294" s="19">
        <f>VLOOKUP($A1294,BUSINESS!$A1294:$I3984, COLUMN(H1294),0)</f>
        <v>0.216</v>
      </c>
      <c r="V1294" s="19">
        <f>VLOOKUP($A1294,BUSINESS!$A1294:$I3984, COLUMN(I1294),0)</f>
        <v>0.78300000000000003</v>
      </c>
    </row>
    <row r="1295" spans="1:22" ht="15" x14ac:dyDescent="0.25">
      <c r="A1295" s="14" t="s">
        <v>161</v>
      </c>
      <c r="B1295" s="15" t="s">
        <v>180</v>
      </c>
      <c r="C1295" s="16" t="s">
        <v>116</v>
      </c>
      <c r="D1295" s="17">
        <v>10969898924</v>
      </c>
      <c r="E1295" s="18">
        <v>0.106</v>
      </c>
      <c r="F1295" s="18">
        <v>4020</v>
      </c>
      <c r="G1295" s="18">
        <v>0.12</v>
      </c>
      <c r="H1295" s="19">
        <f>VLOOKUP($A1295,ENERGY!$A1295:$E3985,COLUMN(D1295),0)</f>
        <v>5384</v>
      </c>
      <c r="I1295" s="19">
        <f>VLOOKUP($A1295,ENERGY!$A1295:$E3985,COLUMN(E1295),0)</f>
        <v>2054</v>
      </c>
      <c r="J1295" s="19">
        <f>VLOOKUP($A1295,'HUMAN RESOURCES'!$A1295:$L3985,COLUMN(D1295),0)</f>
        <v>1.4E-2</v>
      </c>
      <c r="K1295" s="19">
        <f>VLOOKUP($A1295,'HUMAN RESOURCES'!$A1295:$L3985,COLUMN(E1295),0)</f>
        <v>3.0000000000000001E-3</v>
      </c>
      <c r="L1295" s="19">
        <f>VLOOKUP($A1295,'HUMAN RESOURCES'!$A1295:$L3985,COLUMN(F1295),0)</f>
        <v>83</v>
      </c>
      <c r="M1295" s="19">
        <f>VLOOKUP($A1295,'HUMAN RESOURCES'!$A1295:$L3985,COLUMN(G1295),0)</f>
        <v>80</v>
      </c>
      <c r="N1295" s="19">
        <f>VLOOKUP($A1295,'HUMAN RESOURCES'!$A1295:$L3985,COLUMN(H1295),0)</f>
        <v>0.22500000000000001</v>
      </c>
      <c r="O1295" s="19">
        <f>VLOOKUP($A1295,'HUMAN RESOURCES'!$A1295:$L3985,COLUMN(I1295),0)</f>
        <v>0.65800000000000003</v>
      </c>
      <c r="P1295" s="19">
        <f>VLOOKUP($A1295,'HUMAN RESOURCES'!$A1295:$L3985,COLUMN(J1295),0)</f>
        <v>0.11700000000000001</v>
      </c>
      <c r="Q1295" s="19">
        <f>VLOOKUP($A1295,'HUMAN RESOURCES'!$A1295:$L3985,COLUMN(K1295),0)</f>
        <v>289521</v>
      </c>
      <c r="R1295" s="19">
        <f>VLOOKUP($A1295,'HUMAN RESOURCES'!$A1295:$L3985,COLUMN(L1295),0)</f>
        <v>0.92800000000000005</v>
      </c>
      <c r="S1295" s="19">
        <f>VLOOKUP($A1295,TOURISM!$A1294:$E3984, COLUMN(D1295),0)</f>
        <v>486000000</v>
      </c>
      <c r="T1295" s="19">
        <f>VLOOKUP($A1295,TOURISM!$A1294:$E3984, COLUMN(E1295),0)</f>
        <v>524000000</v>
      </c>
      <c r="U1295" s="19">
        <f>VLOOKUP($A1295,BUSINESS!$A1295:$I3985, COLUMN(H1295),0)</f>
        <v>0.83099999999999996</v>
      </c>
      <c r="V1295" s="19">
        <f>VLOOKUP($A1295,BUSINESS!$A1295:$I3985, COLUMN(I1295),0)</f>
        <v>0.96499999999999997</v>
      </c>
    </row>
    <row r="1296" spans="1:22" ht="15" x14ac:dyDescent="0.25">
      <c r="A1296" s="14" t="s">
        <v>161</v>
      </c>
      <c r="B1296" s="15" t="s">
        <v>181</v>
      </c>
      <c r="C1296" s="16" t="s">
        <v>116</v>
      </c>
      <c r="D1296" s="17">
        <v>159000000000</v>
      </c>
      <c r="E1296" s="18">
        <v>7.2999999999999995E-2</v>
      </c>
      <c r="F1296" s="18">
        <v>2918</v>
      </c>
      <c r="G1296" s="18">
        <v>2.8000000000000001E-2</v>
      </c>
      <c r="H1296" s="19">
        <f>VLOOKUP($A1296,ENERGY!$A1296:$E3986,COLUMN(D1296),0)</f>
        <v>14364</v>
      </c>
      <c r="I1296" s="19">
        <f>VLOOKUP($A1296,ENERGY!$A1296:$E3986,COLUMN(E1296),0)</f>
        <v>40623</v>
      </c>
      <c r="J1296" s="19">
        <f>VLOOKUP($A1296,'HUMAN RESOURCES'!$A1296:$L3986,COLUMN(D1296),0)</f>
        <v>1.4999999999999999E-2</v>
      </c>
      <c r="K1296" s="19">
        <f>VLOOKUP($A1296,'HUMAN RESOURCES'!$A1296:$L3986,COLUMN(E1296),0)</f>
        <v>5.0000000000000001E-3</v>
      </c>
      <c r="L1296" s="19">
        <f>VLOOKUP($A1296,'HUMAN RESOURCES'!$A1296:$L3986,COLUMN(F1296),0)</f>
        <v>81</v>
      </c>
      <c r="M1296" s="19">
        <f>VLOOKUP($A1296,'HUMAN RESOURCES'!$A1296:$L3986,COLUMN(G1296),0)</f>
        <v>76</v>
      </c>
      <c r="N1296" s="19">
        <f>VLOOKUP($A1296,'HUMAN RESOURCES'!$A1296:$L3986,COLUMN(H1296),0)</f>
        <v>0.20799999999999999</v>
      </c>
      <c r="O1296" s="19">
        <f>VLOOKUP($A1296,'HUMAN RESOURCES'!$A1296:$L3986,COLUMN(I1296),0)</f>
        <v>0.68100000000000005</v>
      </c>
      <c r="P1296" s="19">
        <f>VLOOKUP($A1296,'HUMAN RESOURCES'!$A1296:$L3986,COLUMN(J1296),0)</f>
        <v>0.111</v>
      </c>
      <c r="Q1296" s="19">
        <f>VLOOKUP($A1296,'HUMAN RESOURCES'!$A1296:$L3986,COLUMN(K1296),0)</f>
        <v>3996521</v>
      </c>
      <c r="R1296" s="19">
        <f>VLOOKUP($A1296,'HUMAN RESOURCES'!$A1296:$L3986,COLUMN(L1296),0)</f>
        <v>0.59899999999999998</v>
      </c>
      <c r="S1296" s="19">
        <f>VLOOKUP($A1296,TOURISM!$A1295:$E3985, COLUMN(D1296),0)</f>
        <v>5206000000</v>
      </c>
      <c r="T1296" s="19">
        <f>VLOOKUP($A1296,TOURISM!$A1295:$E3985, COLUMN(E1296),0)</f>
        <v>4832000000</v>
      </c>
      <c r="U1296" s="19">
        <f>VLOOKUP($A1296,BUSINESS!$A1296:$I3986, COLUMN(H1296),0)</f>
        <v>0.34300000000000003</v>
      </c>
      <c r="V1296" s="19">
        <f>VLOOKUP($A1296,BUSINESS!$A1296:$I3986, COLUMN(I1296),0)</f>
        <v>0.873</v>
      </c>
    </row>
    <row r="1297" spans="1:22" ht="15" x14ac:dyDescent="0.25">
      <c r="A1297" s="14" t="s">
        <v>161</v>
      </c>
      <c r="B1297" s="15" t="s">
        <v>182</v>
      </c>
      <c r="C1297" s="16" t="s">
        <v>116</v>
      </c>
      <c r="D1297" s="17">
        <v>2264911807</v>
      </c>
      <c r="E1297" s="21">
        <v>6.4000000000000001E-2</v>
      </c>
      <c r="F1297" s="19">
        <v>190</v>
      </c>
      <c r="G1297" s="19">
        <v>0.12</v>
      </c>
      <c r="H1297" s="19">
        <f>VLOOKUP($A1297,ENERGY!$A1297:$E3987,COLUMN(D1297),0)</f>
        <v>14338</v>
      </c>
      <c r="I1297" s="19">
        <f>VLOOKUP($A1297,ENERGY!$A1297:$E3987,COLUMN(E1297),0)</f>
        <v>8441</v>
      </c>
      <c r="J1297" s="19">
        <f>VLOOKUP($A1297,'HUMAN RESOURCES'!$A1297:$L3987,COLUMN(D1297),0)</f>
        <v>2.1999999999999999E-2</v>
      </c>
      <c r="K1297" s="19">
        <f>VLOOKUP($A1297,'HUMAN RESOURCES'!$A1297:$L3987,COLUMN(E1297),0)</f>
        <v>3.2000000000000001E-2</v>
      </c>
      <c r="L1297" s="19">
        <f>VLOOKUP($A1297,'HUMAN RESOURCES'!$A1297:$L3987,COLUMN(F1297),0)</f>
        <v>71.105000000000004</v>
      </c>
      <c r="M1297" s="19">
        <f>VLOOKUP($A1297,'HUMAN RESOURCES'!$A1297:$L3987,COLUMN(G1297),0)</f>
        <v>66.415000000000006</v>
      </c>
      <c r="N1297" s="19">
        <f>VLOOKUP($A1297,'HUMAN RESOURCES'!$A1297:$L3987,COLUMN(H1297),0)</f>
        <v>0.30299999999999999</v>
      </c>
      <c r="O1297" s="19">
        <f>VLOOKUP($A1297,'HUMAN RESOURCES'!$A1297:$L3987,COLUMN(I1297),0)</f>
        <v>0.623</v>
      </c>
      <c r="P1297" s="19">
        <f>VLOOKUP($A1297,'HUMAN RESOURCES'!$A1297:$L3987,COLUMN(J1297),0)</f>
        <v>7.2999999999999995E-2</v>
      </c>
      <c r="Q1297" s="19">
        <f>VLOOKUP($A1297,'HUMAN RESOURCES'!$A1297:$L3987,COLUMN(K1297),0)</f>
        <v>79001</v>
      </c>
      <c r="R1297" s="19">
        <f>VLOOKUP($A1297,'HUMAN RESOURCES'!$A1297:$L3987,COLUMN(L1297),0)</f>
        <v>0.51900000000000002</v>
      </c>
      <c r="S1297" s="19">
        <f>VLOOKUP($A1297,TOURISM!$A1296:$E3986, COLUMN(D1297),0)</f>
        <v>2478709140</v>
      </c>
      <c r="T1297" s="19">
        <f>VLOOKUP($A1297,TOURISM!$A1296:$E3986, COLUMN(E1297),0)</f>
        <v>448000000</v>
      </c>
      <c r="U1297" s="19">
        <f>VLOOKUP($A1297,BUSINESS!$A1297:$I3987, COLUMN(H1297),0)</f>
        <v>0.129</v>
      </c>
      <c r="V1297" s="19">
        <f>VLOOKUP($A1297,BUSINESS!$A1297:$I3987, COLUMN(I1297),0)</f>
        <v>0.57999999999999996</v>
      </c>
    </row>
    <row r="1298" spans="1:22" ht="15" x14ac:dyDescent="0.25">
      <c r="A1298" s="14" t="s">
        <v>161</v>
      </c>
      <c r="B1298" s="15" t="s">
        <v>183</v>
      </c>
      <c r="C1298" s="16" t="s">
        <v>116</v>
      </c>
      <c r="D1298" s="17">
        <v>1510000000000</v>
      </c>
      <c r="E1298" s="18">
        <v>8.2000000000000003E-2</v>
      </c>
      <c r="F1298" s="18">
        <v>2157</v>
      </c>
      <c r="G1298" s="18">
        <v>5.8000000000000003E-2</v>
      </c>
      <c r="H1298" s="19">
        <f>VLOOKUP($A1298,ENERGY!$A1298:$E3988,COLUMN(D1298),0)</f>
        <v>164858</v>
      </c>
      <c r="I1298" s="19">
        <f>VLOOKUP($A1298,ENERGY!$A1298:$E3988,COLUMN(E1298),0)</f>
        <v>401592</v>
      </c>
      <c r="J1298" s="19">
        <f>VLOOKUP($A1298,'HUMAN RESOURCES'!$A1298:$L3988,COLUMN(D1298),0)</f>
        <v>8.9999999999999993E-3</v>
      </c>
      <c r="K1298" s="19">
        <f>VLOOKUP($A1298,'HUMAN RESOURCES'!$A1298:$L3988,COLUMN(E1298),0)</f>
        <v>4.0000000000000001E-3</v>
      </c>
      <c r="L1298" s="19">
        <f>VLOOKUP($A1298,'HUMAN RESOURCES'!$A1298:$L3988,COLUMN(F1298),0)</f>
        <v>83</v>
      </c>
      <c r="M1298" s="19">
        <f>VLOOKUP($A1298,'HUMAN RESOURCES'!$A1298:$L3988,COLUMN(G1298),0)</f>
        <v>77</v>
      </c>
      <c r="N1298" s="19">
        <f>VLOOKUP($A1298,'HUMAN RESOURCES'!$A1298:$L3988,COLUMN(H1298),0)</f>
        <v>0.14199999999999999</v>
      </c>
      <c r="O1298" s="19">
        <f>VLOOKUP($A1298,'HUMAN RESOURCES'!$A1298:$L3988,COLUMN(I1298),0)</f>
        <v>0.66700000000000004</v>
      </c>
      <c r="P1298" s="19">
        <f>VLOOKUP($A1298,'HUMAN RESOURCES'!$A1298:$L3988,COLUMN(J1298),0)</f>
        <v>0.192</v>
      </c>
      <c r="Q1298" s="19">
        <f>VLOOKUP($A1298,'HUMAN RESOURCES'!$A1298:$L3988,COLUMN(K1298),0)</f>
        <v>57313203</v>
      </c>
      <c r="R1298" s="19">
        <f>VLOOKUP($A1298,'HUMAN RESOURCES'!$A1298:$L3988,COLUMN(L1298),0)</f>
        <v>0.67500000000000004</v>
      </c>
      <c r="S1298" s="19">
        <f>VLOOKUP($A1298,TOURISM!$A1297:$E3987, COLUMN(D1298),0)</f>
        <v>32591000000</v>
      </c>
      <c r="T1298" s="19">
        <f>VLOOKUP($A1298,TOURISM!$A1297:$E3987, COLUMN(E1298),0)</f>
        <v>23731000000</v>
      </c>
      <c r="U1298" s="19">
        <f>VLOOKUP($A1298,BUSINESS!$A1298:$I3988, COLUMN(H1298),0)</f>
        <v>0.28999999999999998</v>
      </c>
      <c r="V1298" s="19">
        <f>VLOOKUP($A1298,BUSINESS!$A1298:$I3988, COLUMN(I1298),0)</f>
        <v>0.98099999999999998</v>
      </c>
    </row>
    <row r="1299" spans="1:22" ht="15" x14ac:dyDescent="0.25">
      <c r="A1299" s="14" t="s">
        <v>161</v>
      </c>
      <c r="B1299" s="15" t="s">
        <v>184</v>
      </c>
      <c r="C1299" s="16" t="s">
        <v>116</v>
      </c>
      <c r="D1299" s="17">
        <v>3355083117</v>
      </c>
      <c r="E1299" s="21">
        <v>6.4000000000000001E-2</v>
      </c>
      <c r="F1299" s="19">
        <v>190</v>
      </c>
      <c r="G1299" s="19">
        <v>0.12</v>
      </c>
      <c r="H1299" s="19">
        <f>VLOOKUP($A1299,ENERGY!$A1299:$E3989,COLUMN(D1299),0)</f>
        <v>2435</v>
      </c>
      <c r="I1299" s="19">
        <f>VLOOKUP($A1299,ENERGY!$A1299:$E3989,COLUMN(E1299),0)</f>
        <v>8441</v>
      </c>
      <c r="J1299" s="19">
        <f>VLOOKUP($A1299,'HUMAN RESOURCES'!$A1299:$L3989,COLUMN(D1299),0)</f>
        <v>1.7999999999999999E-2</v>
      </c>
      <c r="K1299" s="19">
        <f>VLOOKUP($A1299,'HUMAN RESOURCES'!$A1299:$L3989,COLUMN(E1299),0)</f>
        <v>3.2000000000000001E-2</v>
      </c>
      <c r="L1299" s="19">
        <f>VLOOKUP($A1299,'HUMAN RESOURCES'!$A1299:$L3989,COLUMN(F1299),0)</f>
        <v>71</v>
      </c>
      <c r="M1299" s="19">
        <f>VLOOKUP($A1299,'HUMAN RESOURCES'!$A1299:$L3989,COLUMN(G1299),0)</f>
        <v>66</v>
      </c>
      <c r="N1299" s="19">
        <f>VLOOKUP($A1299,'HUMAN RESOURCES'!$A1299:$L3989,COLUMN(H1299),0)</f>
        <v>0.30299999999999999</v>
      </c>
      <c r="O1299" s="19">
        <f>VLOOKUP($A1299,'HUMAN RESOURCES'!$A1299:$L3989,COLUMN(I1299),0)</f>
        <v>0.623</v>
      </c>
      <c r="P1299" s="19">
        <f>VLOOKUP($A1299,'HUMAN RESOURCES'!$A1299:$L3989,COLUMN(J1299),0)</f>
        <v>7.2999999999999995E-2</v>
      </c>
      <c r="Q1299" s="19">
        <f>VLOOKUP($A1299,'HUMAN RESOURCES'!$A1299:$L3989,COLUMN(K1299),0)</f>
        <v>1703466</v>
      </c>
      <c r="R1299" s="19">
        <f>VLOOKUP($A1299,'HUMAN RESOURCES'!$A1299:$L3989,COLUMN(L1299),0)</f>
        <v>0.56100000000000005</v>
      </c>
      <c r="S1299" s="19">
        <f>VLOOKUP($A1299,TOURISM!$A1298:$E3988, COLUMN(D1299),0)</f>
        <v>2478709140</v>
      </c>
      <c r="T1299" s="19">
        <f>VLOOKUP($A1299,TOURISM!$A1298:$E3988, COLUMN(E1299),0)</f>
        <v>448000000</v>
      </c>
      <c r="U1299" s="19">
        <f>VLOOKUP($A1299,BUSINESS!$A1299:$I3989, COLUMN(H1299),0)</f>
        <v>0.129</v>
      </c>
      <c r="V1299" s="19">
        <f>VLOOKUP($A1299,BUSINESS!$A1299:$I3989, COLUMN(I1299),0)</f>
        <v>0.57999999999999996</v>
      </c>
    </row>
    <row r="1300" spans="1:22" ht="15" x14ac:dyDescent="0.25">
      <c r="A1300" s="14" t="s">
        <v>161</v>
      </c>
      <c r="B1300" s="15" t="s">
        <v>185</v>
      </c>
      <c r="C1300" s="16" t="s">
        <v>116</v>
      </c>
      <c r="D1300" s="17">
        <v>11186452601</v>
      </c>
      <c r="E1300" s="18">
        <v>6.2E-2</v>
      </c>
      <c r="F1300" s="18">
        <v>295</v>
      </c>
      <c r="G1300" s="18">
        <v>5.3999999999999999E-2</v>
      </c>
      <c r="H1300" s="19">
        <f>VLOOKUP($A1300,ENERGY!$A1300:$E3990,COLUMN(D1300),0)</f>
        <v>4403</v>
      </c>
      <c r="I1300" s="19">
        <f>VLOOKUP($A1300,ENERGY!$A1300:$E3990,COLUMN(E1300),0)</f>
        <v>6824</v>
      </c>
      <c r="J1300" s="19">
        <f>VLOOKUP($A1300,'HUMAN RESOURCES'!$A1300:$L3990,COLUMN(D1300),0)</f>
        <v>8.9999999999999993E-3</v>
      </c>
      <c r="K1300" s="19">
        <f>VLOOKUP($A1300,'HUMAN RESOURCES'!$A1300:$L3990,COLUMN(E1300),0)</f>
        <v>1.2E-2</v>
      </c>
      <c r="L1300" s="19">
        <f>VLOOKUP($A1300,'HUMAN RESOURCES'!$A1300:$L3990,COLUMN(F1300),0)</f>
        <v>77</v>
      </c>
      <c r="M1300" s="19">
        <f>VLOOKUP($A1300,'HUMAN RESOURCES'!$A1300:$L3990,COLUMN(G1300),0)</f>
        <v>66</v>
      </c>
      <c r="N1300" s="19">
        <f>VLOOKUP($A1300,'HUMAN RESOURCES'!$A1300:$L3990,COLUMN(H1300),0)</f>
        <v>0.158</v>
      </c>
      <c r="O1300" s="19">
        <f>VLOOKUP($A1300,'HUMAN RESOURCES'!$A1300:$L3990,COLUMN(I1300),0)</f>
        <v>0.67900000000000005</v>
      </c>
      <c r="P1300" s="19">
        <f>VLOOKUP($A1300,'HUMAN RESOURCES'!$A1300:$L3990,COLUMN(J1300),0)</f>
        <v>0.16300000000000001</v>
      </c>
      <c r="Q1300" s="19">
        <f>VLOOKUP($A1300,'HUMAN RESOURCES'!$A1300:$L3990,COLUMN(K1300),0)</f>
        <v>2287955</v>
      </c>
      <c r="R1300" s="19">
        <f>VLOOKUP($A1300,'HUMAN RESOURCES'!$A1300:$L3990,COLUMN(L1300),0)</f>
        <v>0.67800000000000005</v>
      </c>
      <c r="S1300" s="19">
        <f>VLOOKUP($A1300,TOURISM!$A1299:$E3989, COLUMN(D1300),0)</f>
        <v>271000000</v>
      </c>
      <c r="T1300" s="19">
        <f>VLOOKUP($A1300,TOURISM!$A1299:$E3989, COLUMN(E1300),0)</f>
        <v>365000000</v>
      </c>
      <c r="U1300" s="19">
        <f>VLOOKUP($A1300,BUSINESS!$A1300:$I3990, COLUMN(H1300),0)</f>
        <v>0.27</v>
      </c>
      <c r="V1300" s="19">
        <f>VLOOKUP($A1300,BUSINESS!$A1300:$I3990, COLUMN(I1300),0)</f>
        <v>0.53300000000000003</v>
      </c>
    </row>
    <row r="1301" spans="1:22" ht="15" x14ac:dyDescent="0.25">
      <c r="A1301" s="14" t="s">
        <v>161</v>
      </c>
      <c r="B1301" s="15" t="s">
        <v>186</v>
      </c>
      <c r="C1301" s="16" t="s">
        <v>116</v>
      </c>
      <c r="D1301" s="17">
        <v>3070803431</v>
      </c>
      <c r="E1301" s="21">
        <v>6.4000000000000001E-2</v>
      </c>
      <c r="F1301" s="19">
        <v>190</v>
      </c>
      <c r="G1301" s="19">
        <v>0.12</v>
      </c>
      <c r="H1301" s="19">
        <f>VLOOKUP($A1301,ENERGY!$A1301:$E3991,COLUMN(D1301),0)</f>
        <v>14338</v>
      </c>
      <c r="I1301" s="19">
        <f>VLOOKUP($A1301,ENERGY!$A1301:$E3991,COLUMN(E1301),0)</f>
        <v>8441</v>
      </c>
      <c r="J1301" s="19">
        <f>VLOOKUP($A1301,'HUMAN RESOURCES'!$A1301:$L3991,COLUMN(D1301),0)</f>
        <v>0.01</v>
      </c>
      <c r="K1301" s="19">
        <f>VLOOKUP($A1301,'HUMAN RESOURCES'!$A1301:$L3991,COLUMN(E1301),0)</f>
        <v>3.2000000000000001E-2</v>
      </c>
      <c r="L1301" s="19">
        <f>VLOOKUP($A1301,'HUMAN RESOURCES'!$A1301:$L3991,COLUMN(F1301),0)</f>
        <v>82</v>
      </c>
      <c r="M1301" s="19">
        <f>VLOOKUP($A1301,'HUMAN RESOURCES'!$A1301:$L3991,COLUMN(G1301),0)</f>
        <v>78</v>
      </c>
      <c r="N1301" s="19">
        <f>VLOOKUP($A1301,'HUMAN RESOURCES'!$A1301:$L3991,COLUMN(H1301),0)</f>
        <v>0.30299999999999999</v>
      </c>
      <c r="O1301" s="19">
        <f>VLOOKUP($A1301,'HUMAN RESOURCES'!$A1301:$L3991,COLUMN(I1301),0)</f>
        <v>0.623</v>
      </c>
      <c r="P1301" s="19">
        <f>VLOOKUP($A1301,'HUMAN RESOURCES'!$A1301:$L3991,COLUMN(J1301),0)</f>
        <v>7.2999999999999995E-2</v>
      </c>
      <c r="Q1301" s="19">
        <f>VLOOKUP($A1301,'HUMAN RESOURCES'!$A1301:$L3991,COLUMN(K1301),0)</f>
        <v>34141</v>
      </c>
      <c r="R1301" s="19">
        <f>VLOOKUP($A1301,'HUMAN RESOURCES'!$A1301:$L3991,COLUMN(L1301),0)</f>
        <v>0.14899999999999999</v>
      </c>
      <c r="S1301" s="19">
        <f>VLOOKUP($A1301,TOURISM!$A1300:$E3990, COLUMN(D1301),0)</f>
        <v>2478709140</v>
      </c>
      <c r="T1301" s="19">
        <f>VLOOKUP($A1301,TOURISM!$A1300:$E3990, COLUMN(E1301),0)</f>
        <v>448000000</v>
      </c>
      <c r="U1301" s="19">
        <f>VLOOKUP($A1301,BUSINESS!$A1301:$I3991, COLUMN(H1301),0)</f>
        <v>0.58799999999999997</v>
      </c>
      <c r="V1301" s="19">
        <f>VLOOKUP($A1301,BUSINESS!$A1301:$I3991, COLUMN(I1301),0)</f>
        <v>0.73199999999999998</v>
      </c>
    </row>
    <row r="1302" spans="1:22" ht="15" x14ac:dyDescent="0.25">
      <c r="A1302" s="14" t="s">
        <v>161</v>
      </c>
      <c r="B1302" s="15" t="s">
        <v>187</v>
      </c>
      <c r="C1302" s="16" t="s">
        <v>116</v>
      </c>
      <c r="D1302" s="17">
        <v>18608709857</v>
      </c>
      <c r="E1302" s="18">
        <v>6.5000000000000002E-2</v>
      </c>
      <c r="F1302" s="18">
        <v>351</v>
      </c>
      <c r="G1302" s="18">
        <v>5.8000000000000003E-2</v>
      </c>
      <c r="H1302" s="19">
        <f>VLOOKUP($A1302,ENERGY!$A1302:$E3992,COLUMN(D1302),0)</f>
        <v>8766</v>
      </c>
      <c r="I1302" s="19">
        <f>VLOOKUP($A1302,ENERGY!$A1302:$E3992,COLUMN(E1302),0)</f>
        <v>12578</v>
      </c>
      <c r="J1302" s="19">
        <f>VLOOKUP($A1302,'HUMAN RESOURCES'!$A1302:$L3992,COLUMN(D1302),0)</f>
        <v>8.9999999999999993E-3</v>
      </c>
      <c r="K1302" s="19">
        <f>VLOOKUP($A1302,'HUMAN RESOURCES'!$A1302:$L3992,COLUMN(E1302),0)</f>
        <v>8.9999999999999993E-3</v>
      </c>
      <c r="L1302" s="19">
        <f>VLOOKUP($A1302,'HUMAN RESOURCES'!$A1302:$L3992,COLUMN(F1302),0)</f>
        <v>78</v>
      </c>
      <c r="M1302" s="19">
        <f>VLOOKUP($A1302,'HUMAN RESOURCES'!$A1302:$L3992,COLUMN(G1302),0)</f>
        <v>67</v>
      </c>
      <c r="N1302" s="19">
        <f>VLOOKUP($A1302,'HUMAN RESOURCES'!$A1302:$L3992,COLUMN(H1302),0)</f>
        <v>0.18</v>
      </c>
      <c r="O1302" s="19">
        <f>VLOOKUP($A1302,'HUMAN RESOURCES'!$A1302:$L3992,COLUMN(I1302),0)</f>
        <v>0.67300000000000004</v>
      </c>
      <c r="P1302" s="19">
        <f>VLOOKUP($A1302,'HUMAN RESOURCES'!$A1302:$L3992,COLUMN(J1302),0)</f>
        <v>0.14699999999999999</v>
      </c>
      <c r="Q1302" s="19">
        <f>VLOOKUP($A1302,'HUMAN RESOURCES'!$A1302:$L3992,COLUMN(K1302),0)</f>
        <v>3415213</v>
      </c>
      <c r="R1302" s="19">
        <f>VLOOKUP($A1302,'HUMAN RESOURCES'!$A1302:$L3992,COLUMN(L1302),0)</f>
        <v>0.66700000000000004</v>
      </c>
      <c r="S1302" s="19">
        <f>VLOOKUP($A1302,TOURISM!$A1301:$E3991, COLUMN(D1302),0)</f>
        <v>700000000</v>
      </c>
      <c r="T1302" s="19">
        <f>VLOOKUP($A1302,TOURISM!$A1301:$E3991, COLUMN(E1302),0)</f>
        <v>476000000</v>
      </c>
      <c r="U1302" s="19">
        <f>VLOOKUP($A1302,BUSINESS!$A1302:$I3992, COLUMN(H1302),0)</f>
        <v>0.25900000000000001</v>
      </c>
      <c r="V1302" s="19">
        <f>VLOOKUP($A1302,BUSINESS!$A1302:$I3992, COLUMN(I1302),0)</f>
        <v>0.622</v>
      </c>
    </row>
    <row r="1303" spans="1:22" ht="15" x14ac:dyDescent="0.25">
      <c r="A1303" s="14" t="s">
        <v>161</v>
      </c>
      <c r="B1303" s="15" t="s">
        <v>188</v>
      </c>
      <c r="C1303" s="16" t="s">
        <v>116</v>
      </c>
      <c r="D1303" s="17">
        <v>29144582393</v>
      </c>
      <c r="E1303" s="18">
        <v>7.6999999999999999E-2</v>
      </c>
      <c r="F1303" s="18">
        <v>4984</v>
      </c>
      <c r="G1303" s="19">
        <v>0.12</v>
      </c>
      <c r="H1303" s="19">
        <f>VLOOKUP($A1303,ENERGY!$A1303:$E3993,COLUMN(D1303),0)</f>
        <v>3956</v>
      </c>
      <c r="I1303" s="19">
        <f>VLOOKUP($A1303,ENERGY!$A1303:$E3993,COLUMN(E1303),0)</f>
        <v>10249</v>
      </c>
      <c r="J1303" s="19">
        <f>VLOOKUP($A1303,'HUMAN RESOURCES'!$A1303:$L3993,COLUMN(D1303),0)</f>
        <v>1.2E-2</v>
      </c>
      <c r="K1303" s="19">
        <f>VLOOKUP($A1303,'HUMAN RESOURCES'!$A1303:$L3993,COLUMN(E1303),0)</f>
        <v>3.0000000000000001E-3</v>
      </c>
      <c r="L1303" s="19">
        <f>VLOOKUP($A1303,'HUMAN RESOURCES'!$A1303:$L3993,COLUMN(F1303),0)</f>
        <v>81</v>
      </c>
      <c r="M1303" s="19">
        <f>VLOOKUP($A1303,'HUMAN RESOURCES'!$A1303:$L3993,COLUMN(G1303),0)</f>
        <v>75</v>
      </c>
      <c r="N1303" s="19">
        <f>VLOOKUP($A1303,'HUMAN RESOURCES'!$A1303:$L3993,COLUMN(H1303),0)</f>
        <v>0.189</v>
      </c>
      <c r="O1303" s="19">
        <f>VLOOKUP($A1303,'HUMAN RESOURCES'!$A1303:$L3993,COLUMN(I1303),0)</f>
        <v>0.66800000000000004</v>
      </c>
      <c r="P1303" s="19">
        <f>VLOOKUP($A1303,'HUMAN RESOURCES'!$A1303:$L3993,COLUMN(J1303),0)</f>
        <v>0.14399999999999999</v>
      </c>
      <c r="Q1303" s="19">
        <f>VLOOKUP($A1303,'HUMAN RESOURCES'!$A1303:$L3993,COLUMN(K1303),0)</f>
        <v>451630</v>
      </c>
      <c r="R1303" s="19">
        <f>VLOOKUP($A1303,'HUMAN RESOURCES'!$A1303:$L3993,COLUMN(L1303),0)</f>
        <v>0.85699999999999998</v>
      </c>
      <c r="S1303" s="19">
        <f>VLOOKUP($A1303,TOURISM!$A1302:$E3992, COLUMN(D1303),0)</f>
        <v>3149000000</v>
      </c>
      <c r="T1303" s="19">
        <f>VLOOKUP($A1303,TOURISM!$A1302:$E3992, COLUMN(E1303),0)</f>
        <v>2445000000</v>
      </c>
      <c r="U1303" s="19">
        <f>VLOOKUP($A1303,BUSINESS!$A1303:$I3993, COLUMN(H1303),0)</f>
        <v>0.54600000000000004</v>
      </c>
      <c r="V1303" s="19">
        <f>VLOOKUP($A1303,BUSINESS!$A1303:$I3993, COLUMN(I1303),0)</f>
        <v>1.206</v>
      </c>
    </row>
    <row r="1304" spans="1:22" ht="15" x14ac:dyDescent="0.25">
      <c r="A1304" s="14" t="s">
        <v>161</v>
      </c>
      <c r="B1304" s="15" t="s">
        <v>189</v>
      </c>
      <c r="C1304" s="16" t="s">
        <v>116</v>
      </c>
      <c r="D1304" s="17">
        <v>5119621569</v>
      </c>
      <c r="E1304" s="18">
        <v>8.2000000000000003E-2</v>
      </c>
      <c r="F1304" s="18">
        <v>1074</v>
      </c>
      <c r="G1304" s="18">
        <v>5.8999999999999997E-2</v>
      </c>
      <c r="H1304" s="19">
        <f>VLOOKUP($A1304,ENERGY!$A1304:$E3994,COLUMN(D1304),0)</f>
        <v>777</v>
      </c>
      <c r="I1304" s="19">
        <f>VLOOKUP($A1304,ENERGY!$A1304:$E3994,COLUMN(E1304),0)</f>
        <v>2497</v>
      </c>
      <c r="J1304" s="19">
        <f>VLOOKUP($A1304,'HUMAN RESOURCES'!$A1304:$L3994,COLUMN(D1304),0)</f>
        <v>1.2E-2</v>
      </c>
      <c r="K1304" s="19">
        <f>VLOOKUP($A1304,'HUMAN RESOURCES'!$A1304:$L3994,COLUMN(E1304),0)</f>
        <v>1.2999999999999999E-2</v>
      </c>
      <c r="L1304" s="19">
        <f>VLOOKUP($A1304,'HUMAN RESOURCES'!$A1304:$L3994,COLUMN(F1304),0)</f>
        <v>76</v>
      </c>
      <c r="M1304" s="19">
        <f>VLOOKUP($A1304,'HUMAN RESOURCES'!$A1304:$L3994,COLUMN(G1304),0)</f>
        <v>71</v>
      </c>
      <c r="N1304" s="19">
        <f>VLOOKUP($A1304,'HUMAN RESOURCES'!$A1304:$L3994,COLUMN(H1304),0)</f>
        <v>0.20799999999999999</v>
      </c>
      <c r="O1304" s="19">
        <f>VLOOKUP($A1304,'HUMAN RESOURCES'!$A1304:$L3994,COLUMN(I1304),0)</f>
        <v>0.68400000000000005</v>
      </c>
      <c r="P1304" s="19">
        <f>VLOOKUP($A1304,'HUMAN RESOURCES'!$A1304:$L3994,COLUMN(J1304),0)</f>
        <v>0.108</v>
      </c>
      <c r="Q1304" s="19">
        <f>VLOOKUP($A1304,'HUMAN RESOURCES'!$A1304:$L3994,COLUMN(K1304),0)</f>
        <v>2080866</v>
      </c>
      <c r="R1304" s="19">
        <f>VLOOKUP($A1304,'HUMAN RESOURCES'!$A1304:$L3994,COLUMN(L1304),0)</f>
        <v>0.57899999999999996</v>
      </c>
      <c r="S1304" s="19">
        <f>VLOOKUP($A1304,TOURISM!$A1303:$E3993, COLUMN(D1304),0)</f>
        <v>86000000</v>
      </c>
      <c r="T1304" s="19">
        <f>VLOOKUP($A1304,TOURISM!$A1303:$E3993, COLUMN(E1304),0)</f>
        <v>71000000</v>
      </c>
      <c r="U1304" s="19">
        <f>VLOOKUP($A1304,BUSINESS!$A1304:$I3994, COLUMN(H1304),0)</f>
        <v>0.191</v>
      </c>
      <c r="V1304" s="19">
        <f>VLOOKUP($A1304,BUSINESS!$A1304:$I3994, COLUMN(I1304),0)</f>
        <v>0.373</v>
      </c>
    </row>
    <row r="1305" spans="1:22" ht="15" x14ac:dyDescent="0.25">
      <c r="A1305" s="14" t="s">
        <v>161</v>
      </c>
      <c r="B1305" s="15" t="s">
        <v>190</v>
      </c>
      <c r="C1305" s="16" t="s">
        <v>116</v>
      </c>
      <c r="D1305" s="17">
        <v>1980901554</v>
      </c>
      <c r="E1305" s="18">
        <v>8.3000000000000004E-2</v>
      </c>
      <c r="F1305" s="18">
        <v>46</v>
      </c>
      <c r="G1305" s="18">
        <v>0.193</v>
      </c>
      <c r="H1305" s="19">
        <f>VLOOKUP($A1305,ENERGY!$A1305:$E3995,COLUMN(D1305),0)</f>
        <v>3171</v>
      </c>
      <c r="I1305" s="19">
        <f>VLOOKUP($A1305,ENERGY!$A1305:$E3995,COLUMN(E1305),0)</f>
        <v>4547</v>
      </c>
      <c r="J1305" s="19">
        <f>VLOOKUP($A1305,'HUMAN RESOURCES'!$A1305:$L3995,COLUMN(D1305),0)</f>
        <v>0.01</v>
      </c>
      <c r="K1305" s="19">
        <f>VLOOKUP($A1305,'HUMAN RESOURCES'!$A1305:$L3995,COLUMN(E1305),0)</f>
        <v>6.0000000000000001E-3</v>
      </c>
      <c r="L1305" s="19">
        <f>VLOOKUP($A1305,'HUMAN RESOURCES'!$A1305:$L3995,COLUMN(F1305),0)</f>
        <v>81</v>
      </c>
      <c r="M1305" s="19">
        <f>VLOOKUP($A1305,'HUMAN RESOURCES'!$A1305:$L3995,COLUMN(G1305),0)</f>
        <v>76</v>
      </c>
      <c r="N1305" s="19">
        <f>VLOOKUP($A1305,'HUMAN RESOURCES'!$A1305:$L3995,COLUMN(H1305),0)</f>
        <v>0.185</v>
      </c>
      <c r="O1305" s="19">
        <f>VLOOKUP($A1305,'HUMAN RESOURCES'!$A1305:$L3995,COLUMN(I1305),0)</f>
        <v>0.69099999999999995</v>
      </c>
      <c r="P1305" s="19">
        <f>VLOOKUP($A1305,'HUMAN RESOURCES'!$A1305:$L3995,COLUMN(J1305),0)</f>
        <v>0.123</v>
      </c>
      <c r="Q1305" s="19">
        <f>VLOOKUP($A1305,'HUMAN RESOURCES'!$A1305:$L3995,COLUMN(K1305),0)</f>
        <v>398582</v>
      </c>
      <c r="R1305" s="19">
        <f>VLOOKUP($A1305,'HUMAN RESOURCES'!$A1305:$L3995,COLUMN(L1305),0)</f>
        <v>0.93200000000000005</v>
      </c>
      <c r="S1305" s="19">
        <f>VLOOKUP($A1305,TOURISM!$A1304:$E3994, COLUMN(D1305),0)</f>
        <v>869000000</v>
      </c>
      <c r="T1305" s="19">
        <f>VLOOKUP($A1305,TOURISM!$A1304:$E3994, COLUMN(E1305),0)</f>
        <v>238000000</v>
      </c>
      <c r="U1305" s="19">
        <f>VLOOKUP($A1305,BUSINESS!$A1305:$I3995, COLUMN(H1305),0)</f>
        <v>0.316</v>
      </c>
      <c r="V1305" s="19">
        <f>VLOOKUP($A1305,BUSINESS!$A1305:$I3995, COLUMN(I1305),0)</f>
        <v>0.70399999999999996</v>
      </c>
    </row>
    <row r="1306" spans="1:22" ht="15" x14ac:dyDescent="0.25">
      <c r="A1306" s="14" t="s">
        <v>161</v>
      </c>
      <c r="B1306" s="15" t="s">
        <v>191</v>
      </c>
      <c r="C1306" s="16" t="s">
        <v>116</v>
      </c>
      <c r="D1306" s="17">
        <v>3588988601</v>
      </c>
      <c r="E1306" s="18">
        <v>3.9E-2</v>
      </c>
      <c r="F1306" s="18">
        <v>4216</v>
      </c>
      <c r="G1306" s="19">
        <v>0.12</v>
      </c>
      <c r="H1306" s="19">
        <f>VLOOKUP($A1306,ENERGY!$A1306:$E3996,COLUMN(D1306),0)</f>
        <v>14338</v>
      </c>
      <c r="I1306" s="19">
        <f>VLOOKUP($A1306,ENERGY!$A1306:$E3996,COLUMN(E1306),0)</f>
        <v>8441</v>
      </c>
      <c r="J1306" s="19">
        <f>VLOOKUP($A1306,'HUMAN RESOURCES'!$A1306:$L3996,COLUMN(D1306),0)</f>
        <v>1.2E-2</v>
      </c>
      <c r="K1306" s="19">
        <f>VLOOKUP($A1306,'HUMAN RESOURCES'!$A1306:$L3996,COLUMN(E1306),0)</f>
        <v>2.1000000000000001E-2</v>
      </c>
      <c r="L1306" s="19">
        <f>VLOOKUP($A1306,'HUMAN RESOURCES'!$A1306:$L3996,COLUMN(F1306),0)</f>
        <v>72</v>
      </c>
      <c r="M1306" s="19">
        <f>VLOOKUP($A1306,'HUMAN RESOURCES'!$A1306:$L3996,COLUMN(G1306),0)</f>
        <v>64</v>
      </c>
      <c r="N1306" s="19">
        <f>VLOOKUP($A1306,'HUMAN RESOURCES'!$A1306:$L3996,COLUMN(H1306),0)</f>
        <v>0.20799999999999999</v>
      </c>
      <c r="O1306" s="19">
        <f>VLOOKUP($A1306,'HUMAN RESOURCES'!$A1306:$L3996,COLUMN(I1306),0)</f>
        <v>0.68300000000000005</v>
      </c>
      <c r="P1306" s="19">
        <f>VLOOKUP($A1306,'HUMAN RESOURCES'!$A1306:$L3996,COLUMN(J1306),0)</f>
        <v>0.108</v>
      </c>
      <c r="Q1306" s="19">
        <f>VLOOKUP($A1306,'HUMAN RESOURCES'!$A1306:$L3996,COLUMN(K1306),0)</f>
        <v>3612874</v>
      </c>
      <c r="R1306" s="19">
        <f>VLOOKUP($A1306,'HUMAN RESOURCES'!$A1306:$L3996,COLUMN(L1306),0)</f>
        <v>0.45500000000000002</v>
      </c>
      <c r="S1306" s="19">
        <f>VLOOKUP($A1306,TOURISM!$A1305:$E3995, COLUMN(D1306),0)</f>
        <v>79000000</v>
      </c>
      <c r="T1306" s="19">
        <f>VLOOKUP($A1306,TOURISM!$A1305:$E3995, COLUMN(E1306),0)</f>
        <v>118000000</v>
      </c>
      <c r="U1306" s="19">
        <f>VLOOKUP($A1306,BUSINESS!$A1306:$I3996, COLUMN(H1306),0)</f>
        <v>7.3999999999999996E-2</v>
      </c>
      <c r="V1306" s="19">
        <f>VLOOKUP($A1306,BUSINESS!$A1306:$I3996, COLUMN(I1306),0)</f>
        <v>0.122</v>
      </c>
    </row>
    <row r="1307" spans="1:22" ht="15" x14ac:dyDescent="0.25">
      <c r="A1307" s="14" t="s">
        <v>161</v>
      </c>
      <c r="B1307" s="15" t="s">
        <v>192</v>
      </c>
      <c r="C1307" s="16" t="s">
        <v>116</v>
      </c>
      <c r="D1307" s="17">
        <v>1707662608</v>
      </c>
      <c r="E1307" s="18">
        <v>9.0999999999999998E-2</v>
      </c>
      <c r="F1307" s="18">
        <v>254</v>
      </c>
      <c r="G1307" s="19">
        <v>0.12</v>
      </c>
      <c r="H1307" s="19">
        <f>VLOOKUP($A1307,ENERGY!$A1307:$E3997,COLUMN(D1307),0)</f>
        <v>994</v>
      </c>
      <c r="I1307" s="19">
        <f>VLOOKUP($A1307,ENERGY!$A1307:$E3997,COLUMN(E1307),0)</f>
        <v>1822</v>
      </c>
      <c r="J1307" s="19">
        <f>VLOOKUP($A1307,'HUMAN RESOURCES'!$A1307:$L3997,COLUMN(D1307),0)</f>
        <v>2.1999999999999999E-2</v>
      </c>
      <c r="K1307" s="19">
        <f>VLOOKUP($A1307,'HUMAN RESOURCES'!$A1307:$L3997,COLUMN(E1307),0)</f>
        <v>4.0000000000000001E-3</v>
      </c>
      <c r="L1307" s="19">
        <f>VLOOKUP($A1307,'HUMAN RESOURCES'!$A1307:$L3997,COLUMN(F1307),0)</f>
        <v>71.105000000000004</v>
      </c>
      <c r="M1307" s="19">
        <f>VLOOKUP($A1307,'HUMAN RESOURCES'!$A1307:$L3997,COLUMN(G1307),0)</f>
        <v>66.415000000000006</v>
      </c>
      <c r="N1307" s="19">
        <f>VLOOKUP($A1307,'HUMAN RESOURCES'!$A1307:$L3997,COLUMN(H1307),0)</f>
        <v>0.30299999999999999</v>
      </c>
      <c r="O1307" s="19">
        <f>VLOOKUP($A1307,'HUMAN RESOURCES'!$A1307:$L3997,COLUMN(I1307),0)</f>
        <v>0.623</v>
      </c>
      <c r="P1307" s="19">
        <f>VLOOKUP($A1307,'HUMAN RESOURCES'!$A1307:$L3997,COLUMN(J1307),0)</f>
        <v>7.2999999999999995E-2</v>
      </c>
      <c r="Q1307" s="19">
        <f>VLOOKUP($A1307,'HUMAN RESOURCES'!$A1307:$L3997,COLUMN(K1307),0)</f>
        <v>32968</v>
      </c>
      <c r="R1307" s="19">
        <f>VLOOKUP($A1307,'HUMAN RESOURCES'!$A1307:$L3997,COLUMN(L1307),0)</f>
        <v>1</v>
      </c>
      <c r="S1307" s="19">
        <f>VLOOKUP($A1307,TOURISM!$A1306:$E3996, COLUMN(D1307),0)</f>
        <v>2478709140</v>
      </c>
      <c r="T1307" s="19">
        <f>VLOOKUP($A1307,TOURISM!$A1306:$E3996, COLUMN(E1307),0)</f>
        <v>448000000</v>
      </c>
      <c r="U1307" s="19">
        <f>VLOOKUP($A1307,BUSINESS!$A1307:$I3997, COLUMN(H1307),0)</f>
        <v>0.495</v>
      </c>
      <c r="V1307" s="19">
        <f>VLOOKUP($A1307,BUSINESS!$A1307:$I3997, COLUMN(I1307),0)</f>
        <v>0.45700000000000002</v>
      </c>
    </row>
    <row r="1308" spans="1:22" ht="15" x14ac:dyDescent="0.25">
      <c r="A1308" s="14" t="s">
        <v>161</v>
      </c>
      <c r="B1308" s="15" t="s">
        <v>193</v>
      </c>
      <c r="C1308" s="16" t="s">
        <v>116</v>
      </c>
      <c r="D1308" s="17">
        <v>538000000000</v>
      </c>
      <c r="E1308" s="18">
        <v>9.8000000000000004E-2</v>
      </c>
      <c r="F1308" s="18">
        <v>3249</v>
      </c>
      <c r="G1308" s="18">
        <v>0.03</v>
      </c>
      <c r="H1308" s="19">
        <f>VLOOKUP($A1308,ENERGY!$A1308:$E3998,COLUMN(D1308),0)</f>
        <v>78175</v>
      </c>
      <c r="I1308" s="19">
        <f>VLOOKUP($A1308,ENERGY!$A1308:$E3998,COLUMN(E1308),0)</f>
        <v>169650</v>
      </c>
      <c r="J1308" s="19">
        <f>VLOOKUP($A1308,'HUMAN RESOURCES'!$A1308:$L3998,COLUMN(D1308),0)</f>
        <v>1.2999999999999999E-2</v>
      </c>
      <c r="K1308" s="19">
        <f>VLOOKUP($A1308,'HUMAN RESOURCES'!$A1308:$L3998,COLUMN(E1308),0)</f>
        <v>1.0999999999999999E-2</v>
      </c>
      <c r="L1308" s="19">
        <f>VLOOKUP($A1308,'HUMAN RESOURCES'!$A1308:$L3998,COLUMN(F1308),0)</f>
        <v>76</v>
      </c>
      <c r="M1308" s="19">
        <f>VLOOKUP($A1308,'HUMAN RESOURCES'!$A1308:$L3998,COLUMN(G1308),0)</f>
        <v>71</v>
      </c>
      <c r="N1308" s="19">
        <f>VLOOKUP($A1308,'HUMAN RESOURCES'!$A1308:$L3998,COLUMN(H1308),0)</f>
        <v>0.20499999999999999</v>
      </c>
      <c r="O1308" s="19">
        <f>VLOOKUP($A1308,'HUMAN RESOURCES'!$A1308:$L3998,COLUMN(I1308),0)</f>
        <v>0.67</v>
      </c>
      <c r="P1308" s="19">
        <f>VLOOKUP($A1308,'HUMAN RESOURCES'!$A1308:$L3998,COLUMN(J1308),0)</f>
        <v>0.125</v>
      </c>
      <c r="Q1308" s="19">
        <f>VLOOKUP($A1308,'HUMAN RESOURCES'!$A1308:$L3998,COLUMN(K1308),0)</f>
        <v>613448</v>
      </c>
      <c r="R1308" s="19">
        <f>VLOOKUP($A1308,'HUMAN RESOURCES'!$A1308:$L3998,COLUMN(L1308),0)</f>
        <v>0.61599999999999999</v>
      </c>
      <c r="S1308" s="19">
        <f>VLOOKUP($A1308,TOURISM!$A1307:$E3997, COLUMN(D1308),0)</f>
        <v>2478709140</v>
      </c>
      <c r="T1308" s="19">
        <f>VLOOKUP($A1308,TOURISM!$A1307:$E3997, COLUMN(E1308),0)</f>
        <v>448000000</v>
      </c>
      <c r="U1308" s="19">
        <f>VLOOKUP($A1308,BUSINESS!$A1308:$I3998, COLUMN(H1308),0)</f>
        <v>0.129</v>
      </c>
      <c r="V1308" s="19">
        <f>VLOOKUP($A1308,BUSINESS!$A1308:$I3998, COLUMN(I1308),0)</f>
        <v>0.57999999999999996</v>
      </c>
    </row>
    <row r="1309" spans="1:22" ht="15" x14ac:dyDescent="0.25">
      <c r="A1309" s="14" t="s">
        <v>161</v>
      </c>
      <c r="B1309" s="15" t="s">
        <v>194</v>
      </c>
      <c r="C1309" s="16" t="s">
        <v>116</v>
      </c>
      <c r="D1309" s="17">
        <v>4756221629</v>
      </c>
      <c r="E1309" s="18">
        <v>9.2999999999999999E-2</v>
      </c>
      <c r="F1309" s="18">
        <v>212</v>
      </c>
      <c r="G1309" s="18">
        <v>0.16</v>
      </c>
      <c r="H1309" s="19">
        <f>VLOOKUP($A1309,ENERGY!$A1309:$E3999,COLUMN(D1309),0)</f>
        <v>2811</v>
      </c>
      <c r="I1309" s="19">
        <f>VLOOKUP($A1309,ENERGY!$A1309:$E3999,COLUMN(E1309),0)</f>
        <v>11408</v>
      </c>
      <c r="J1309" s="19">
        <f>VLOOKUP($A1309,'HUMAN RESOURCES'!$A1309:$L3999,COLUMN(D1309),0)</f>
        <v>1.2E-2</v>
      </c>
      <c r="K1309" s="19">
        <f>VLOOKUP($A1309,'HUMAN RESOURCES'!$A1309:$L3999,COLUMN(E1309),0)</f>
        <v>5.0000000000000001E-3</v>
      </c>
      <c r="L1309" s="19">
        <f>VLOOKUP($A1309,'HUMAN RESOURCES'!$A1309:$L3999,COLUMN(F1309),0)</f>
        <v>81</v>
      </c>
      <c r="M1309" s="19">
        <f>VLOOKUP($A1309,'HUMAN RESOURCES'!$A1309:$L3999,COLUMN(G1309),0)</f>
        <v>76</v>
      </c>
      <c r="N1309" s="19">
        <f>VLOOKUP($A1309,'HUMAN RESOURCES'!$A1309:$L3999,COLUMN(H1309),0)</f>
        <v>0.186</v>
      </c>
      <c r="O1309" s="19">
        <f>VLOOKUP($A1309,'HUMAN RESOURCES'!$A1309:$L3999,COLUMN(I1309),0)</f>
        <v>0.67600000000000005</v>
      </c>
      <c r="P1309" s="19">
        <f>VLOOKUP($A1309,'HUMAN RESOURCES'!$A1309:$L3999,COLUMN(J1309),0)</f>
        <v>0.13800000000000001</v>
      </c>
      <c r="Q1309" s="19">
        <f>VLOOKUP($A1309,'HUMAN RESOURCES'!$A1309:$L3999,COLUMN(K1309),0)</f>
        <v>16225302</v>
      </c>
      <c r="R1309" s="19">
        <f>VLOOKUP($A1309,'HUMAN RESOURCES'!$A1309:$L3999,COLUMN(L1309),0)</f>
        <v>0.80300000000000005</v>
      </c>
      <c r="S1309" s="19">
        <f>VLOOKUP($A1309,TOURISM!$A1308:$E3998, COLUMN(D1309),0)</f>
        <v>14603000000</v>
      </c>
      <c r="T1309" s="19">
        <f>VLOOKUP($A1309,TOURISM!$A1308:$E3998, COLUMN(E1309),0)</f>
        <v>15887000000</v>
      </c>
      <c r="U1309" s="19">
        <f>VLOOKUP($A1309,BUSINESS!$A1309:$I3999, COLUMN(H1309),0)</f>
        <v>0.64400000000000002</v>
      </c>
      <c r="V1309" s="19">
        <f>VLOOKUP($A1309,BUSINESS!$A1309:$I3999, COLUMN(I1309),0)</f>
        <v>0.81799999999999995</v>
      </c>
    </row>
    <row r="1310" spans="1:22" ht="15" x14ac:dyDescent="0.25">
      <c r="A1310" s="14" t="s">
        <v>161</v>
      </c>
      <c r="B1310" s="15" t="s">
        <v>195</v>
      </c>
      <c r="C1310" s="16" t="s">
        <v>116</v>
      </c>
      <c r="D1310" s="17">
        <v>225000000000</v>
      </c>
      <c r="E1310" s="18">
        <v>0.106</v>
      </c>
      <c r="F1310" s="18">
        <v>5220</v>
      </c>
      <c r="G1310" s="18">
        <v>4.7E-2</v>
      </c>
      <c r="H1310" s="19">
        <f>VLOOKUP($A1310,ENERGY!$A1310:$E4000,COLUMN(D1310),0)</f>
        <v>29775</v>
      </c>
      <c r="I1310" s="19">
        <f>VLOOKUP($A1310,ENERGY!$A1310:$E4000,COLUMN(E1310),0)</f>
        <v>47077</v>
      </c>
      <c r="J1310" s="19">
        <f>VLOOKUP($A1310,'HUMAN RESOURCES'!$A1310:$L4000,COLUMN(D1310),0)</f>
        <v>1.2E-2</v>
      </c>
      <c r="K1310" s="19">
        <f>VLOOKUP($A1310,'HUMAN RESOURCES'!$A1310:$L4000,COLUMN(E1310),0)</f>
        <v>4.0000000000000001E-3</v>
      </c>
      <c r="L1310" s="19">
        <f>VLOOKUP($A1310,'HUMAN RESOURCES'!$A1310:$L4000,COLUMN(F1310),0)</f>
        <v>82</v>
      </c>
      <c r="M1310" s="19">
        <f>VLOOKUP($A1310,'HUMAN RESOURCES'!$A1310:$L4000,COLUMN(G1310),0)</f>
        <v>77</v>
      </c>
      <c r="N1310" s="19">
        <f>VLOOKUP($A1310,'HUMAN RESOURCES'!$A1310:$L4000,COLUMN(H1310),0)</f>
        <v>0.19900000000000001</v>
      </c>
      <c r="O1310" s="19">
        <f>VLOOKUP($A1310,'HUMAN RESOURCES'!$A1310:$L4000,COLUMN(I1310),0)</f>
        <v>0.65300000000000002</v>
      </c>
      <c r="P1310" s="19">
        <f>VLOOKUP($A1310,'HUMAN RESOURCES'!$A1310:$L4000,COLUMN(J1310),0)</f>
        <v>0.14799999999999999</v>
      </c>
      <c r="Q1310" s="19">
        <f>VLOOKUP($A1310,'HUMAN RESOURCES'!$A1310:$L4000,COLUMN(K1310),0)</f>
        <v>4564855</v>
      </c>
      <c r="R1310" s="19">
        <f>VLOOKUP($A1310,'HUMAN RESOURCES'!$A1310:$L4000,COLUMN(L1310),0)</f>
        <v>0.77200000000000002</v>
      </c>
      <c r="S1310" s="19">
        <f>VLOOKUP($A1310,TOURISM!$A1309:$E3999, COLUMN(D1310),0)</f>
        <v>2989000000</v>
      </c>
      <c r="T1310" s="19">
        <f>VLOOKUP($A1310,TOURISM!$A1309:$E3999, COLUMN(E1310),0)</f>
        <v>7089000000</v>
      </c>
      <c r="U1310" s="19">
        <f>VLOOKUP($A1310,BUSINESS!$A1310:$I4000, COLUMN(H1310),0)</f>
        <v>0.78100000000000003</v>
      </c>
      <c r="V1310" s="19">
        <f>VLOOKUP($A1310,BUSINESS!$A1310:$I4000, COLUMN(I1310),0)</f>
        <v>0.89100000000000001</v>
      </c>
    </row>
    <row r="1311" spans="1:22" ht="15" x14ac:dyDescent="0.25">
      <c r="A1311" s="14" t="s">
        <v>161</v>
      </c>
      <c r="B1311" s="15" t="s">
        <v>196</v>
      </c>
      <c r="C1311" s="16" t="s">
        <v>116</v>
      </c>
      <c r="D1311" s="17">
        <v>217000000000</v>
      </c>
      <c r="E1311" s="18">
        <v>6.2E-2</v>
      </c>
      <c r="F1311" s="18">
        <v>354</v>
      </c>
      <c r="G1311" s="18">
        <v>7.2999999999999995E-2</v>
      </c>
      <c r="H1311" s="19">
        <f>VLOOKUP($A1311,ENERGY!$A1311:$E4001,COLUMN(D1311),0)</f>
        <v>94002</v>
      </c>
      <c r="I1311" s="19">
        <f>VLOOKUP($A1311,ENERGY!$A1311:$E4001,COLUMN(E1311),0)</f>
        <v>298787</v>
      </c>
      <c r="J1311" s="19">
        <f>VLOOKUP($A1311,'HUMAN RESOURCES'!$A1311:$L4001,COLUMN(D1311),0)</f>
        <v>8.9999999999999993E-3</v>
      </c>
      <c r="K1311" s="19">
        <f>VLOOKUP($A1311,'HUMAN RESOURCES'!$A1311:$L4001,COLUMN(E1311),0)</f>
        <v>7.0000000000000001E-3</v>
      </c>
      <c r="L1311" s="19">
        <f>VLOOKUP($A1311,'HUMAN RESOURCES'!$A1311:$L4001,COLUMN(F1311),0)</f>
        <v>79</v>
      </c>
      <c r="M1311" s="19">
        <f>VLOOKUP($A1311,'HUMAN RESOURCES'!$A1311:$L4001,COLUMN(G1311),0)</f>
        <v>71</v>
      </c>
      <c r="N1311" s="19">
        <f>VLOOKUP($A1311,'HUMAN RESOURCES'!$A1311:$L4001,COLUMN(H1311),0)</f>
        <v>0.17399999999999999</v>
      </c>
      <c r="O1311" s="19">
        <f>VLOOKUP($A1311,'HUMAN RESOURCES'!$A1311:$L4001,COLUMN(I1311),0)</f>
        <v>0.69599999999999995</v>
      </c>
      <c r="P1311" s="19">
        <f>VLOOKUP($A1311,'HUMAN RESOURCES'!$A1311:$L4001,COLUMN(J1311),0)</f>
        <v>0.13</v>
      </c>
      <c r="Q1311" s="19">
        <f>VLOOKUP($A1311,'HUMAN RESOURCES'!$A1311:$L4001,COLUMN(K1311),0)</f>
        <v>38204570</v>
      </c>
      <c r="R1311" s="19">
        <f>VLOOKUP($A1311,'HUMAN RESOURCES'!$A1311:$L4001,COLUMN(L1311),0)</f>
        <v>0.61699999999999999</v>
      </c>
      <c r="S1311" s="19">
        <f>VLOOKUP($A1311,TOURISM!$A1310:$E4000, COLUMN(D1311),0)</f>
        <v>4733000000</v>
      </c>
      <c r="T1311" s="19">
        <f>VLOOKUP($A1311,TOURISM!$A1310:$E4000, COLUMN(E1311),0)</f>
        <v>3286000000</v>
      </c>
      <c r="U1311" s="19">
        <f>VLOOKUP($A1311,BUSINESS!$A1311:$I4001, COLUMN(H1311),0)</f>
        <v>0.249</v>
      </c>
      <c r="V1311" s="19">
        <f>VLOOKUP($A1311,BUSINESS!$A1311:$I4001, COLUMN(I1311),0)</f>
        <v>0.45500000000000002</v>
      </c>
    </row>
    <row r="1312" spans="1:22" ht="15" x14ac:dyDescent="0.25">
      <c r="A1312" s="14" t="s">
        <v>161</v>
      </c>
      <c r="B1312" s="15" t="s">
        <v>197</v>
      </c>
      <c r="C1312" s="16" t="s">
        <v>116</v>
      </c>
      <c r="D1312" s="17">
        <v>162000000000</v>
      </c>
      <c r="E1312" s="18">
        <v>9.7000000000000003E-2</v>
      </c>
      <c r="F1312" s="18">
        <v>1514</v>
      </c>
      <c r="G1312" s="19">
        <v>0.12</v>
      </c>
      <c r="H1312" s="19">
        <f>VLOOKUP($A1312,ENERGY!$A1312:$E4002,COLUMN(D1312),0)</f>
        <v>24152</v>
      </c>
      <c r="I1312" s="19">
        <f>VLOOKUP($A1312,ENERGY!$A1312:$E4002,COLUMN(E1312),0)</f>
        <v>57411</v>
      </c>
      <c r="J1312" s="19">
        <f>VLOOKUP($A1312,'HUMAN RESOURCES'!$A1312:$L4002,COLUMN(D1312),0)</f>
        <v>1.0999999999999999E-2</v>
      </c>
      <c r="K1312" s="19">
        <f>VLOOKUP($A1312,'HUMAN RESOURCES'!$A1312:$L4002,COLUMN(E1312),0)</f>
        <v>4.0000000000000001E-3</v>
      </c>
      <c r="L1312" s="19">
        <f>VLOOKUP($A1312,'HUMAN RESOURCES'!$A1312:$L4002,COLUMN(F1312),0)</f>
        <v>81</v>
      </c>
      <c r="M1312" s="19">
        <f>VLOOKUP($A1312,'HUMAN RESOURCES'!$A1312:$L4002,COLUMN(G1312),0)</f>
        <v>74</v>
      </c>
      <c r="N1312" s="19">
        <f>VLOOKUP($A1312,'HUMAN RESOURCES'!$A1312:$L4002,COLUMN(H1312),0)</f>
        <v>0.158</v>
      </c>
      <c r="O1312" s="19">
        <f>VLOOKUP($A1312,'HUMAN RESOURCES'!$A1312:$L4002,COLUMN(I1312),0)</f>
        <v>0.67400000000000004</v>
      </c>
      <c r="P1312" s="19">
        <f>VLOOKUP($A1312,'HUMAN RESOURCES'!$A1312:$L4002,COLUMN(J1312),0)</f>
        <v>0.16800000000000001</v>
      </c>
      <c r="Q1312" s="19">
        <f>VLOOKUP($A1312,'HUMAN RESOURCES'!$A1312:$L4002,COLUMN(K1312),0)</f>
        <v>10458821</v>
      </c>
      <c r="R1312" s="19">
        <f>VLOOKUP($A1312,'HUMAN RESOURCES'!$A1312:$L4002,COLUMN(L1312),0)</f>
        <v>0.56299999999999994</v>
      </c>
      <c r="S1312" s="19">
        <f>VLOOKUP($A1312,TOURISM!$A1311:$E4001, COLUMN(D1312),0)</f>
        <v>7634000000</v>
      </c>
      <c r="T1312" s="19">
        <f>VLOOKUP($A1312,TOURISM!$A1311:$E4001, COLUMN(E1312),0)</f>
        <v>2982000000</v>
      </c>
      <c r="U1312" s="19">
        <f>VLOOKUP($A1312,BUSINESS!$A1312:$I4002, COLUMN(H1312),0)</f>
        <v>0.29699999999999999</v>
      </c>
      <c r="V1312" s="19">
        <f>VLOOKUP($A1312,BUSINESS!$A1312:$I4002, COLUMN(I1312),0)</f>
        <v>0.95799999999999996</v>
      </c>
    </row>
    <row r="1313" spans="1:22" ht="15" x14ac:dyDescent="0.25">
      <c r="A1313" s="14" t="s">
        <v>161</v>
      </c>
      <c r="B1313" s="15" t="s">
        <v>198</v>
      </c>
      <c r="C1313" s="16" t="s">
        <v>116</v>
      </c>
      <c r="D1313" s="17">
        <v>59466017706</v>
      </c>
      <c r="E1313" s="18">
        <v>5.2999999999999999E-2</v>
      </c>
      <c r="F1313" s="18">
        <v>146</v>
      </c>
      <c r="G1313" s="18">
        <v>0.254</v>
      </c>
      <c r="H1313" s="19">
        <f>VLOOKUP($A1313,ENERGY!$A1313:$E4003,COLUMN(D1313),0)</f>
        <v>34882</v>
      </c>
      <c r="I1313" s="19">
        <f>VLOOKUP($A1313,ENERGY!$A1313:$E4003,COLUMN(E1313),0)</f>
        <v>80307</v>
      </c>
      <c r="J1313" s="19">
        <f>VLOOKUP($A1313,'HUMAN RESOURCES'!$A1313:$L4003,COLUMN(D1313),0)</f>
        <v>0.01</v>
      </c>
      <c r="K1313" s="19">
        <f>VLOOKUP($A1313,'HUMAN RESOURCES'!$A1313:$L4003,COLUMN(E1313),0)</f>
        <v>2.1000000000000001E-2</v>
      </c>
      <c r="L1313" s="19">
        <f>VLOOKUP($A1313,'HUMAN RESOURCES'!$A1313:$L4003,COLUMN(F1313),0)</f>
        <v>75</v>
      </c>
      <c r="M1313" s="19">
        <f>VLOOKUP($A1313,'HUMAN RESOURCES'!$A1313:$L4003,COLUMN(G1313),0)</f>
        <v>68</v>
      </c>
      <c r="N1313" s="19">
        <f>VLOOKUP($A1313,'HUMAN RESOURCES'!$A1313:$L4003,COLUMN(H1313),0)</f>
        <v>0.16600000000000001</v>
      </c>
      <c r="O1313" s="19">
        <f>VLOOKUP($A1313,'HUMAN RESOURCES'!$A1313:$L4003,COLUMN(I1313),0)</f>
        <v>0.69099999999999995</v>
      </c>
      <c r="P1313" s="19">
        <f>VLOOKUP($A1313,'HUMAN RESOURCES'!$A1313:$L4003,COLUMN(J1313),0)</f>
        <v>0.14299999999999999</v>
      </c>
      <c r="Q1313" s="19">
        <f>VLOOKUP($A1313,'HUMAN RESOURCES'!$A1313:$L4003,COLUMN(K1313),0)</f>
        <v>21574326</v>
      </c>
      <c r="R1313" s="19">
        <f>VLOOKUP($A1313,'HUMAN RESOURCES'!$A1313:$L4003,COLUMN(L1313),0)</f>
        <v>0.52900000000000003</v>
      </c>
      <c r="S1313" s="19">
        <f>VLOOKUP($A1313,TOURISM!$A1312:$E4002, COLUMN(D1313),0)</f>
        <v>523000000</v>
      </c>
      <c r="T1313" s="19">
        <f>VLOOKUP($A1313,TOURISM!$A1312:$E4002, COLUMN(E1313),0)</f>
        <v>572000000</v>
      </c>
      <c r="U1313" s="19">
        <f>VLOOKUP($A1313,BUSINESS!$A1313:$I4003, COLUMN(H1313),0)</f>
        <v>8.8999999999999996E-2</v>
      </c>
      <c r="V1313" s="19">
        <f>VLOOKUP($A1313,BUSINESS!$A1313:$I4003, COLUMN(I1313),0)</f>
        <v>0.317</v>
      </c>
    </row>
    <row r="1314" spans="1:22" ht="15" x14ac:dyDescent="0.25">
      <c r="A1314" s="14" t="s">
        <v>161</v>
      </c>
      <c r="B1314" s="15" t="s">
        <v>199</v>
      </c>
      <c r="C1314" s="16" t="s">
        <v>116</v>
      </c>
      <c r="D1314" s="17">
        <v>430000000000</v>
      </c>
      <c r="E1314" s="18">
        <v>5.6000000000000001E-2</v>
      </c>
      <c r="F1314" s="18">
        <v>167</v>
      </c>
      <c r="G1314" s="18">
        <v>0.13</v>
      </c>
      <c r="H1314" s="19">
        <f>VLOOKUP($A1314,ENERGY!$A1314:$E4004,COLUMN(D1314),0)</f>
        <v>646915</v>
      </c>
      <c r="I1314" s="19">
        <f>VLOOKUP($A1314,ENERGY!$A1314:$E4004,COLUMN(E1314),0)</f>
        <v>1574368</v>
      </c>
      <c r="J1314" s="19">
        <f>VLOOKUP($A1314,'HUMAN RESOURCES'!$A1314:$L4004,COLUMN(D1314),0)</f>
        <v>0.01</v>
      </c>
      <c r="K1314" s="19">
        <f>VLOOKUP($A1314,'HUMAN RESOURCES'!$A1314:$L4004,COLUMN(E1314),0)</f>
        <v>1.7000000000000001E-2</v>
      </c>
      <c r="L1314" s="19">
        <f>VLOOKUP($A1314,'HUMAN RESOURCES'!$A1314:$L4004,COLUMN(F1314),0)</f>
        <v>72</v>
      </c>
      <c r="M1314" s="19">
        <f>VLOOKUP($A1314,'HUMAN RESOURCES'!$A1314:$L4004,COLUMN(G1314),0)</f>
        <v>59</v>
      </c>
      <c r="N1314" s="19">
        <f>VLOOKUP($A1314,'HUMAN RESOURCES'!$A1314:$L4004,COLUMN(H1314),0)</f>
        <v>0.16200000000000001</v>
      </c>
      <c r="O1314" s="19">
        <f>VLOOKUP($A1314,'HUMAN RESOURCES'!$A1314:$L4004,COLUMN(I1314),0)</f>
        <v>0.70499999999999996</v>
      </c>
      <c r="P1314" s="19">
        <f>VLOOKUP($A1314,'HUMAN RESOURCES'!$A1314:$L4004,COLUMN(J1314),0)</f>
        <v>0.13400000000000001</v>
      </c>
      <c r="Q1314" s="19">
        <f>VLOOKUP($A1314,'HUMAN RESOURCES'!$A1314:$L4004,COLUMN(K1314),0)</f>
        <v>144667468</v>
      </c>
      <c r="R1314" s="19">
        <f>VLOOKUP($A1314,'HUMAN RESOURCES'!$A1314:$L4004,COLUMN(L1314),0)</f>
        <v>0.73399999999999999</v>
      </c>
      <c r="S1314" s="19">
        <f>VLOOKUP($A1314,TOURISM!$A1313:$E4003, COLUMN(D1314),0)</f>
        <v>5879000000</v>
      </c>
      <c r="T1314" s="19">
        <f>VLOOKUP($A1314,TOURISM!$A1313:$E4003, COLUMN(E1314),0)</f>
        <v>13427000000</v>
      </c>
      <c r="U1314" s="19">
        <f>VLOOKUP($A1314,BUSINESS!$A1314:$I4004, COLUMN(H1314),0)</f>
        <v>8.3000000000000004E-2</v>
      </c>
      <c r="V1314" s="19">
        <f>VLOOKUP($A1314,BUSINESS!$A1314:$I4004, COLUMN(I1314),0)</f>
        <v>0.249</v>
      </c>
    </row>
    <row r="1315" spans="1:22" ht="15" x14ac:dyDescent="0.25">
      <c r="A1315" s="14" t="s">
        <v>161</v>
      </c>
      <c r="B1315" s="15" t="s">
        <v>200</v>
      </c>
      <c r="C1315" s="16" t="s">
        <v>116</v>
      </c>
      <c r="D1315" s="17">
        <v>1122981525</v>
      </c>
      <c r="E1315" s="18">
        <v>5.0999999999999997E-2</v>
      </c>
      <c r="F1315" s="18">
        <v>2837</v>
      </c>
      <c r="G1315" s="18">
        <v>7.4999999999999997E-2</v>
      </c>
      <c r="H1315" s="19">
        <f>VLOOKUP($A1315,ENERGY!$A1315:$E4005,COLUMN(D1315),0)</f>
        <v>14338</v>
      </c>
      <c r="I1315" s="19">
        <f>VLOOKUP($A1315,ENERGY!$A1315:$E4005,COLUMN(E1315),0)</f>
        <v>8441</v>
      </c>
      <c r="J1315" s="19">
        <f>VLOOKUP($A1315,'HUMAN RESOURCES'!$A1315:$L4005,COLUMN(D1315),0)</f>
        <v>2.1999999999999999E-2</v>
      </c>
      <c r="K1315" s="19">
        <f>VLOOKUP($A1315,'HUMAN RESOURCES'!$A1315:$L4005,COLUMN(E1315),0)</f>
        <v>4.0000000000000001E-3</v>
      </c>
      <c r="L1315" s="19">
        <f>VLOOKUP($A1315,'HUMAN RESOURCES'!$A1315:$L4005,COLUMN(F1315),0)</f>
        <v>85</v>
      </c>
      <c r="M1315" s="19">
        <f>VLOOKUP($A1315,'HUMAN RESOURCES'!$A1315:$L4005,COLUMN(G1315),0)</f>
        <v>78</v>
      </c>
      <c r="N1315" s="19">
        <f>VLOOKUP($A1315,'HUMAN RESOURCES'!$A1315:$L4005,COLUMN(H1315),0)</f>
        <v>0.30299999999999999</v>
      </c>
      <c r="O1315" s="19">
        <f>VLOOKUP($A1315,'HUMAN RESOURCES'!$A1315:$L4005,COLUMN(I1315),0)</f>
        <v>0.623</v>
      </c>
      <c r="P1315" s="19">
        <f>VLOOKUP($A1315,'HUMAN RESOURCES'!$A1315:$L4005,COLUMN(J1315),0)</f>
        <v>7.2999999999999995E-2</v>
      </c>
      <c r="Q1315" s="19">
        <f>VLOOKUP($A1315,'HUMAN RESOURCES'!$A1315:$L4005,COLUMN(K1315),0)</f>
        <v>28700</v>
      </c>
      <c r="R1315" s="19">
        <f>VLOOKUP($A1315,'HUMAN RESOURCES'!$A1315:$L4005,COLUMN(L1315),0)</f>
        <v>0.94</v>
      </c>
      <c r="S1315" s="19">
        <f>VLOOKUP($A1315,TOURISM!$A1314:$E4004, COLUMN(D1315),0)</f>
        <v>2478709140</v>
      </c>
      <c r="T1315" s="19">
        <f>VLOOKUP($A1315,TOURISM!$A1314:$E4004, COLUMN(E1315),0)</f>
        <v>448000000</v>
      </c>
      <c r="U1315" s="19">
        <f>VLOOKUP($A1315,BUSINESS!$A1315:$I4005, COLUMN(H1315),0)</f>
        <v>0.5</v>
      </c>
      <c r="V1315" s="19">
        <f>VLOOKUP($A1315,BUSINESS!$A1315:$I4005, COLUMN(I1315),0)</f>
        <v>0.58899999999999997</v>
      </c>
    </row>
    <row r="1316" spans="1:22" ht="15" x14ac:dyDescent="0.25">
      <c r="A1316" s="14" t="s">
        <v>161</v>
      </c>
      <c r="B1316" s="15" t="s">
        <v>201</v>
      </c>
      <c r="C1316" s="16" t="s">
        <v>116</v>
      </c>
      <c r="D1316" s="17">
        <v>19550781969</v>
      </c>
      <c r="E1316" s="18">
        <v>8.7999999999999995E-2</v>
      </c>
      <c r="F1316" s="18">
        <v>171</v>
      </c>
      <c r="G1316" s="18">
        <v>0.155</v>
      </c>
      <c r="H1316" s="19">
        <f>VLOOKUP($A1316,ENERGY!$A1316:$E4006,COLUMN(D1316),0)</f>
        <v>15177</v>
      </c>
      <c r="I1316" s="19">
        <f>VLOOKUP($A1316,ENERGY!$A1316:$E4006,COLUMN(E1316),0)</f>
        <v>46127</v>
      </c>
      <c r="J1316" s="19">
        <f>VLOOKUP($A1316,'HUMAN RESOURCES'!$A1316:$L4006,COLUMN(D1316),0)</f>
        <v>1.0999999999999999E-2</v>
      </c>
      <c r="K1316" s="19">
        <f>VLOOKUP($A1316,'HUMAN RESOURCES'!$A1316:$L4006,COLUMN(E1316),0)</f>
        <v>8.9999999999999993E-3</v>
      </c>
      <c r="L1316" s="19">
        <f>VLOOKUP($A1316,'HUMAN RESOURCES'!$A1316:$L4006,COLUMN(F1316),0)</f>
        <v>75</v>
      </c>
      <c r="M1316" s="19">
        <f>VLOOKUP($A1316,'HUMAN RESOURCES'!$A1316:$L4006,COLUMN(G1316),0)</f>
        <v>70</v>
      </c>
      <c r="N1316" s="19">
        <f>VLOOKUP($A1316,'HUMAN RESOURCES'!$A1316:$L4006,COLUMN(H1316),0)</f>
        <v>0.189</v>
      </c>
      <c r="O1316" s="19">
        <f>VLOOKUP($A1316,'HUMAN RESOURCES'!$A1316:$L4006,COLUMN(I1316),0)</f>
        <v>0.67400000000000004</v>
      </c>
      <c r="P1316" s="19">
        <f>VLOOKUP($A1316,'HUMAN RESOURCES'!$A1316:$L4006,COLUMN(J1316),0)</f>
        <v>0.13700000000000001</v>
      </c>
      <c r="Q1316" s="19">
        <f>VLOOKUP($A1316,'HUMAN RESOURCES'!$A1316:$L4006,COLUMN(K1316),0)</f>
        <v>7480591</v>
      </c>
      <c r="R1316" s="19">
        <f>VLOOKUP($A1316,'HUMAN RESOURCES'!$A1316:$L4006,COLUMN(L1316),0)</f>
        <v>0.54</v>
      </c>
      <c r="S1316" s="19">
        <f>VLOOKUP($A1316,TOURISM!$A1315:$E4005, COLUMN(D1316),0)</f>
        <v>159000000</v>
      </c>
      <c r="T1316" s="19">
        <f>VLOOKUP($A1316,TOURISM!$A1315:$E4005, COLUMN(E1316),0)</f>
        <v>144000000</v>
      </c>
      <c r="U1316" s="19">
        <f>VLOOKUP($A1316,BUSINESS!$A1316:$I4006, COLUMN(H1316),0)</f>
        <v>0.129</v>
      </c>
      <c r="V1316" s="19">
        <f>VLOOKUP($A1316,BUSINESS!$A1316:$I4006, COLUMN(I1316),0)</f>
        <v>0.57999999999999996</v>
      </c>
    </row>
    <row r="1317" spans="1:22" ht="15" x14ac:dyDescent="0.25">
      <c r="A1317" s="14" t="s">
        <v>161</v>
      </c>
      <c r="B1317" s="15" t="s">
        <v>202</v>
      </c>
      <c r="C1317" s="16" t="s">
        <v>116</v>
      </c>
      <c r="D1317" s="17">
        <v>45837416479</v>
      </c>
      <c r="E1317" s="18">
        <v>5.8000000000000003E-2</v>
      </c>
      <c r="F1317" s="18">
        <v>360</v>
      </c>
      <c r="G1317" s="18">
        <v>8.5000000000000006E-2</v>
      </c>
      <c r="H1317" s="19">
        <f>VLOOKUP($A1317,ENERGY!$A1317:$E4007,COLUMN(D1317),0)</f>
        <v>16735</v>
      </c>
      <c r="I1317" s="19">
        <f>VLOOKUP($A1317,ENERGY!$A1317:$E4007,COLUMN(E1317),0)</f>
        <v>33890</v>
      </c>
      <c r="J1317" s="19">
        <f>VLOOKUP($A1317,'HUMAN RESOURCES'!$A1317:$L4007,COLUMN(D1317),0)</f>
        <v>0.01</v>
      </c>
      <c r="K1317" s="19">
        <f>VLOOKUP($A1317,'HUMAN RESOURCES'!$A1317:$L4007,COLUMN(E1317),0)</f>
        <v>8.9999999999999993E-3</v>
      </c>
      <c r="L1317" s="19">
        <f>VLOOKUP($A1317,'HUMAN RESOURCES'!$A1317:$L4007,COLUMN(F1317),0)</f>
        <v>78</v>
      </c>
      <c r="M1317" s="19">
        <f>VLOOKUP($A1317,'HUMAN RESOURCES'!$A1317:$L4007,COLUMN(G1317),0)</f>
        <v>70</v>
      </c>
      <c r="N1317" s="19">
        <f>VLOOKUP($A1317,'HUMAN RESOURCES'!$A1317:$L4007,COLUMN(H1317),0)</f>
        <v>0.17899999999999999</v>
      </c>
      <c r="O1317" s="19">
        <f>VLOOKUP($A1317,'HUMAN RESOURCES'!$A1317:$L4007,COLUMN(I1317),0)</f>
        <v>0.70599999999999996</v>
      </c>
      <c r="P1317" s="19">
        <f>VLOOKUP($A1317,'HUMAN RESOURCES'!$A1317:$L4007,COLUMN(J1317),0)</f>
        <v>0.11600000000000001</v>
      </c>
      <c r="Q1317" s="19">
        <f>VLOOKUP($A1317,'HUMAN RESOURCES'!$A1317:$L4007,COLUMN(K1317),0)</f>
        <v>5373374</v>
      </c>
      <c r="R1317" s="19">
        <f>VLOOKUP($A1317,'HUMAN RESOURCES'!$A1317:$L4007,COLUMN(L1317),0)</f>
        <v>0.55900000000000005</v>
      </c>
      <c r="S1317" s="19">
        <f>VLOOKUP($A1317,TOURISM!$A1316:$E4006, COLUMN(D1317),0)</f>
        <v>876000000</v>
      </c>
      <c r="T1317" s="19">
        <f>VLOOKUP($A1317,TOURISM!$A1316:$E4006, COLUMN(E1317),0)</f>
        <v>662000000</v>
      </c>
      <c r="U1317" s="19">
        <f>VLOOKUP($A1317,BUSINESS!$A1317:$I4007, COLUMN(H1317),0)</f>
        <v>0.43</v>
      </c>
      <c r="V1317" s="19">
        <f>VLOOKUP($A1317,BUSINESS!$A1317:$I4007, COLUMN(I1317),0)</f>
        <v>0.68300000000000005</v>
      </c>
    </row>
    <row r="1318" spans="1:22" ht="15" x14ac:dyDescent="0.25">
      <c r="A1318" s="14" t="s">
        <v>161</v>
      </c>
      <c r="B1318" s="15" t="s">
        <v>203</v>
      </c>
      <c r="C1318" s="16" t="s">
        <v>116</v>
      </c>
      <c r="D1318" s="17">
        <v>29152072068</v>
      </c>
      <c r="E1318" s="18">
        <v>8.5999999999999993E-2</v>
      </c>
      <c r="F1318" s="18">
        <v>1263</v>
      </c>
      <c r="G1318" s="18">
        <v>0.108</v>
      </c>
      <c r="H1318" s="19">
        <f>VLOOKUP($A1318,ENERGY!$A1318:$E4008,COLUMN(D1318),0)</f>
        <v>7097</v>
      </c>
      <c r="I1318" s="19">
        <f>VLOOKUP($A1318,ENERGY!$A1318:$E4008,COLUMN(E1318),0)</f>
        <v>15310</v>
      </c>
      <c r="J1318" s="19">
        <f>VLOOKUP($A1318,'HUMAN RESOURCES'!$A1318:$L4008,COLUMN(D1318),0)</f>
        <v>8.9999999999999993E-3</v>
      </c>
      <c r="K1318" s="19">
        <f>VLOOKUP($A1318,'HUMAN RESOURCES'!$A1318:$L4008,COLUMN(E1318),0)</f>
        <v>4.0000000000000001E-3</v>
      </c>
      <c r="L1318" s="19">
        <f>VLOOKUP($A1318,'HUMAN RESOURCES'!$A1318:$L4008,COLUMN(F1318),0)</f>
        <v>81</v>
      </c>
      <c r="M1318" s="19">
        <f>VLOOKUP($A1318,'HUMAN RESOURCES'!$A1318:$L4008,COLUMN(G1318),0)</f>
        <v>73</v>
      </c>
      <c r="N1318" s="19">
        <f>VLOOKUP($A1318,'HUMAN RESOURCES'!$A1318:$L4008,COLUMN(H1318),0)</f>
        <v>0.14699999999999999</v>
      </c>
      <c r="O1318" s="19">
        <f>VLOOKUP($A1318,'HUMAN RESOURCES'!$A1318:$L4008,COLUMN(I1318),0)</f>
        <v>0.70299999999999996</v>
      </c>
      <c r="P1318" s="19">
        <f>VLOOKUP($A1318,'HUMAN RESOURCES'!$A1318:$L4008,COLUMN(J1318),0)</f>
        <v>0.15</v>
      </c>
      <c r="Q1318" s="19">
        <f>VLOOKUP($A1318,'HUMAN RESOURCES'!$A1318:$L4008,COLUMN(K1318),0)</f>
        <v>1995733</v>
      </c>
      <c r="R1318" s="19">
        <f>VLOOKUP($A1318,'HUMAN RESOURCES'!$A1318:$L4008,COLUMN(L1318),0)</f>
        <v>0.50700000000000001</v>
      </c>
      <c r="S1318" s="19">
        <f>VLOOKUP($A1318,TOURISM!$A1317:$E4007, COLUMN(D1318),0)</f>
        <v>1427000000</v>
      </c>
      <c r="T1318" s="19">
        <f>VLOOKUP($A1318,TOURISM!$A1317:$E4007, COLUMN(E1318),0)</f>
        <v>805000000</v>
      </c>
      <c r="U1318" s="19">
        <f>VLOOKUP($A1318,BUSINESS!$A1318:$I4008, COLUMN(H1318),0)</f>
        <v>0.31900000000000001</v>
      </c>
      <c r="V1318" s="19">
        <f>VLOOKUP($A1318,BUSINESS!$A1318:$I4008, COLUMN(I1318),0)</f>
        <v>0.873</v>
      </c>
    </row>
    <row r="1319" spans="1:22" ht="15" x14ac:dyDescent="0.25">
      <c r="A1319" s="14" t="s">
        <v>161</v>
      </c>
      <c r="B1319" s="15" t="s">
        <v>204</v>
      </c>
      <c r="C1319" s="16" t="s">
        <v>116</v>
      </c>
      <c r="D1319" s="17">
        <v>884000000000</v>
      </c>
      <c r="E1319" s="18">
        <v>8.2000000000000003E-2</v>
      </c>
      <c r="F1319" s="18">
        <v>1730</v>
      </c>
      <c r="G1319" s="19">
        <v>0.12</v>
      </c>
      <c r="H1319" s="19">
        <f>VLOOKUP($A1319,ENERGY!$A1319:$E4009,COLUMN(D1319),0)</f>
        <v>127732</v>
      </c>
      <c r="I1319" s="19">
        <f>VLOOKUP($A1319,ENERGY!$A1319:$E4009,COLUMN(E1319),0)</f>
        <v>288237</v>
      </c>
      <c r="J1319" s="19">
        <f>VLOOKUP($A1319,'HUMAN RESOURCES'!$A1319:$L4009,COLUMN(D1319),0)</f>
        <v>0.01</v>
      </c>
      <c r="K1319" s="19">
        <f>VLOOKUP($A1319,'HUMAN RESOURCES'!$A1319:$L4009,COLUMN(E1319),0)</f>
        <v>5.0000000000000001E-3</v>
      </c>
      <c r="L1319" s="19">
        <f>VLOOKUP($A1319,'HUMAN RESOURCES'!$A1319:$L4009,COLUMN(F1319),0)</f>
        <v>83</v>
      </c>
      <c r="M1319" s="19">
        <f>VLOOKUP($A1319,'HUMAN RESOURCES'!$A1319:$L4009,COLUMN(G1319),0)</f>
        <v>76</v>
      </c>
      <c r="N1319" s="19">
        <f>VLOOKUP($A1319,'HUMAN RESOURCES'!$A1319:$L4009,COLUMN(H1319),0)</f>
        <v>0.14499999999999999</v>
      </c>
      <c r="O1319" s="19">
        <f>VLOOKUP($A1319,'HUMAN RESOURCES'!$A1319:$L4009,COLUMN(I1319),0)</f>
        <v>0.68700000000000006</v>
      </c>
      <c r="P1319" s="19">
        <f>VLOOKUP($A1319,'HUMAN RESOURCES'!$A1319:$L4009,COLUMN(J1319),0)</f>
        <v>0.16900000000000001</v>
      </c>
      <c r="Q1319" s="19">
        <f>VLOOKUP($A1319,'HUMAN RESOURCES'!$A1319:$L4009,COLUMN(K1319),0)</f>
        <v>42187645</v>
      </c>
      <c r="R1319" s="19">
        <f>VLOOKUP($A1319,'HUMAN RESOURCES'!$A1319:$L4009,COLUMN(L1319),0)</f>
        <v>0.76800000000000002</v>
      </c>
      <c r="S1319" s="19">
        <f>VLOOKUP($A1319,TOURISM!$A1318:$E4008, COLUMN(D1319),0)</f>
        <v>43863000000</v>
      </c>
      <c r="T1319" s="19">
        <f>VLOOKUP($A1319,TOURISM!$A1318:$E4008, COLUMN(E1319),0)</f>
        <v>11330000000</v>
      </c>
      <c r="U1319" s="19">
        <f>VLOOKUP($A1319,BUSINESS!$A1319:$I4009, COLUMN(H1319),0)</f>
        <v>0.39900000000000002</v>
      </c>
      <c r="V1319" s="19">
        <f>VLOOKUP($A1319,BUSINESS!$A1319:$I4009, COLUMN(I1319),0)</f>
        <v>0.88600000000000001</v>
      </c>
    </row>
    <row r="1320" spans="1:22" ht="15" x14ac:dyDescent="0.25">
      <c r="A1320" s="14" t="s">
        <v>161</v>
      </c>
      <c r="B1320" s="15" t="s">
        <v>205</v>
      </c>
      <c r="C1320" s="16" t="s">
        <v>116</v>
      </c>
      <c r="D1320" s="17">
        <v>315000000000</v>
      </c>
      <c r="E1320" s="18">
        <v>9.2999999999999999E-2</v>
      </c>
      <c r="F1320" s="18">
        <v>3277</v>
      </c>
      <c r="G1320" s="18">
        <v>4.8000000000000001E-2</v>
      </c>
      <c r="H1320" s="19">
        <f>VLOOKUP($A1320,ENERGY!$A1320:$E4010,COLUMN(D1320),0)</f>
        <v>45407</v>
      </c>
      <c r="I1320" s="19">
        <f>VLOOKUP($A1320,ENERGY!$A1320:$E4010,COLUMN(E1320),0)</f>
        <v>43744</v>
      </c>
      <c r="J1320" s="19">
        <f>VLOOKUP($A1320,'HUMAN RESOURCES'!$A1320:$L4010,COLUMN(D1320),0)</f>
        <v>1.0999999999999999E-2</v>
      </c>
      <c r="K1320" s="19">
        <f>VLOOKUP($A1320,'HUMAN RESOURCES'!$A1320:$L4010,COLUMN(E1320),0)</f>
        <v>3.0000000000000001E-3</v>
      </c>
      <c r="L1320" s="19">
        <f>VLOOKUP($A1320,'HUMAN RESOURCES'!$A1320:$L4010,COLUMN(F1320),0)</f>
        <v>82</v>
      </c>
      <c r="M1320" s="19">
        <f>VLOOKUP($A1320,'HUMAN RESOURCES'!$A1320:$L4010,COLUMN(G1320),0)</f>
        <v>78</v>
      </c>
      <c r="N1320" s="19">
        <f>VLOOKUP($A1320,'HUMAN RESOURCES'!$A1320:$L4010,COLUMN(H1320),0)</f>
        <v>0.17899999999999999</v>
      </c>
      <c r="O1320" s="19">
        <f>VLOOKUP($A1320,'HUMAN RESOURCES'!$A1320:$L4010,COLUMN(I1320),0)</f>
        <v>0.64900000000000002</v>
      </c>
      <c r="P1320" s="19">
        <f>VLOOKUP($A1320,'HUMAN RESOURCES'!$A1320:$L4010,COLUMN(J1320),0)</f>
        <v>0.17199999999999999</v>
      </c>
      <c r="Q1320" s="19">
        <f>VLOOKUP($A1320,'HUMAN RESOURCES'!$A1320:$L4010,COLUMN(K1320),0)</f>
        <v>8958229</v>
      </c>
      <c r="R1320" s="19">
        <f>VLOOKUP($A1320,'HUMAN RESOURCES'!$A1320:$L4010,COLUMN(L1320),0)</f>
        <v>0.84199999999999997</v>
      </c>
      <c r="S1320" s="19">
        <f>VLOOKUP($A1320,TOURISM!$A1319:$E4009, COLUMN(D1320),0)</f>
        <v>6548000000</v>
      </c>
      <c r="T1320" s="19">
        <f>VLOOKUP($A1320,TOURISM!$A1319:$E4009, COLUMN(E1320),0)</f>
        <v>9375000000</v>
      </c>
      <c r="U1320" s="19">
        <f>VLOOKUP($A1320,BUSINESS!$A1320:$I4010, COLUMN(H1320),0)</f>
        <v>0.79100000000000004</v>
      </c>
      <c r="V1320" s="19">
        <f>VLOOKUP($A1320,BUSINESS!$A1320:$I4010, COLUMN(I1320),0)</f>
        <v>0.98399999999999999</v>
      </c>
    </row>
    <row r="1321" spans="1:22" ht="15" x14ac:dyDescent="0.25">
      <c r="A1321" s="14" t="s">
        <v>161</v>
      </c>
      <c r="B1321" s="15" t="s">
        <v>206</v>
      </c>
      <c r="C1321" s="16" t="s">
        <v>116</v>
      </c>
      <c r="D1321" s="17">
        <v>335000000000</v>
      </c>
      <c r="E1321" s="18">
        <v>0.109</v>
      </c>
      <c r="F1321" s="18">
        <v>5002</v>
      </c>
      <c r="G1321" s="18">
        <v>3.3000000000000002E-2</v>
      </c>
      <c r="H1321" s="19">
        <f>VLOOKUP($A1321,ENERGY!$A1321:$E4011,COLUMN(D1321),0)</f>
        <v>26968</v>
      </c>
      <c r="I1321" s="19">
        <f>VLOOKUP($A1321,ENERGY!$A1321:$E4011,COLUMN(E1321),0)</f>
        <v>41598</v>
      </c>
      <c r="J1321" s="19">
        <f>VLOOKUP($A1321,'HUMAN RESOURCES'!$A1321:$L4011,COLUMN(D1321),0)</f>
        <v>0.01</v>
      </c>
      <c r="K1321" s="19">
        <f>VLOOKUP($A1321,'HUMAN RESOURCES'!$A1321:$L4011,COLUMN(E1321),0)</f>
        <v>4.0000000000000001E-3</v>
      </c>
      <c r="L1321" s="19">
        <f>VLOOKUP($A1321,'HUMAN RESOURCES'!$A1321:$L4011,COLUMN(F1321),0)</f>
        <v>83</v>
      </c>
      <c r="M1321" s="19">
        <f>VLOOKUP($A1321,'HUMAN RESOURCES'!$A1321:$L4011,COLUMN(G1321),0)</f>
        <v>78</v>
      </c>
      <c r="N1321" s="19">
        <f>VLOOKUP($A1321,'HUMAN RESOURCES'!$A1321:$L4011,COLUMN(H1321),0)</f>
        <v>0.16800000000000001</v>
      </c>
      <c r="O1321" s="19">
        <f>VLOOKUP($A1321,'HUMAN RESOURCES'!$A1321:$L4011,COLUMN(I1321),0)</f>
        <v>0.67600000000000005</v>
      </c>
      <c r="P1321" s="19">
        <f>VLOOKUP($A1321,'HUMAN RESOURCES'!$A1321:$L4011,COLUMN(J1321),0)</f>
        <v>0.156</v>
      </c>
      <c r="Q1321" s="19">
        <f>VLOOKUP($A1321,'HUMAN RESOURCES'!$A1321:$L4011,COLUMN(K1321),0)</f>
        <v>7339001</v>
      </c>
      <c r="R1321" s="19">
        <f>VLOOKUP($A1321,'HUMAN RESOURCES'!$A1321:$L4011,COLUMN(L1321),0)</f>
        <v>0.73399999999999999</v>
      </c>
      <c r="S1321" s="19">
        <f>VLOOKUP($A1321,TOURISM!$A1320:$E4010, COLUMN(D1321),0)</f>
        <v>10493000000</v>
      </c>
      <c r="T1321" s="19">
        <f>VLOOKUP($A1321,TOURISM!$A1320:$E4010, COLUMN(E1321),0)</f>
        <v>8614000000</v>
      </c>
      <c r="U1321" s="19">
        <f>VLOOKUP($A1321,BUSINESS!$A1321:$I4011, COLUMN(H1321),0)</f>
        <v>0.65100000000000002</v>
      </c>
      <c r="V1321" s="19">
        <f>VLOOKUP($A1321,BUSINESS!$A1321:$I4011, COLUMN(I1321),0)</f>
        <v>0.84899999999999998</v>
      </c>
    </row>
    <row r="1322" spans="1:22" ht="15" x14ac:dyDescent="0.25">
      <c r="A1322" s="14" t="s">
        <v>161</v>
      </c>
      <c r="B1322" s="15" t="s">
        <v>207</v>
      </c>
      <c r="C1322" s="16" t="s">
        <v>116</v>
      </c>
      <c r="D1322" s="17">
        <v>303000000000</v>
      </c>
      <c r="E1322" s="18">
        <v>5.2999999999999999E-2</v>
      </c>
      <c r="F1322" s="18">
        <v>232</v>
      </c>
      <c r="G1322" s="19">
        <v>0.12</v>
      </c>
      <c r="H1322" s="19">
        <f>VLOOKUP($A1322,ENERGY!$A1322:$E4012,COLUMN(D1322),0)</f>
        <v>97661</v>
      </c>
      <c r="I1322" s="19">
        <f>VLOOKUP($A1322,ENERGY!$A1322:$E4012,COLUMN(E1322),0)</f>
        <v>277845</v>
      </c>
      <c r="J1322" s="19">
        <f>VLOOKUP($A1322,'HUMAN RESOURCES'!$A1322:$L4012,COLUMN(D1322),0)</f>
        <v>0.02</v>
      </c>
      <c r="K1322" s="19">
        <f>VLOOKUP($A1322,'HUMAN RESOURCES'!$A1322:$L4012,COLUMN(E1322),0)</f>
        <v>2.9000000000000001E-2</v>
      </c>
      <c r="L1322" s="19">
        <f>VLOOKUP($A1322,'HUMAN RESOURCES'!$A1322:$L4012,COLUMN(F1322),0)</f>
        <v>75</v>
      </c>
      <c r="M1322" s="19">
        <f>VLOOKUP($A1322,'HUMAN RESOURCES'!$A1322:$L4012,COLUMN(G1322),0)</f>
        <v>68</v>
      </c>
      <c r="N1322" s="19">
        <f>VLOOKUP($A1322,'HUMAN RESOURCES'!$A1322:$L4012,COLUMN(H1322),0)</f>
        <v>0.29299999999999998</v>
      </c>
      <c r="O1322" s="19">
        <f>VLOOKUP($A1322,'HUMAN RESOURCES'!$A1322:$L4012,COLUMN(I1322),0)</f>
        <v>0.64300000000000002</v>
      </c>
      <c r="P1322" s="19">
        <f>VLOOKUP($A1322,'HUMAN RESOURCES'!$A1322:$L4012,COLUMN(J1322),0)</f>
        <v>6.4000000000000001E-2</v>
      </c>
      <c r="Q1322" s="19">
        <f>VLOOKUP($A1322,'HUMAN RESOURCES'!$A1322:$L4012,COLUMN(K1322),0)</f>
        <v>65938265</v>
      </c>
      <c r="R1322" s="19">
        <f>VLOOKUP($A1322,'HUMAN RESOURCES'!$A1322:$L4012,COLUMN(L1322),0)</f>
        <v>0.66600000000000004</v>
      </c>
      <c r="S1322" s="19">
        <f>VLOOKUP($A1322,TOURISM!$A1321:$E4011, COLUMN(D1322),0)</f>
        <v>13203000000</v>
      </c>
      <c r="T1322" s="19">
        <f>VLOOKUP($A1322,TOURISM!$A1321:$E4011, COLUMN(E1322),0)</f>
        <v>2113000000</v>
      </c>
      <c r="U1322" s="19">
        <f>VLOOKUP($A1322,BUSINESS!$A1322:$I4012, COLUMN(H1322),0)</f>
        <v>0.123</v>
      </c>
      <c r="V1322" s="19">
        <f>VLOOKUP($A1322,BUSINESS!$A1322:$I4012, COLUMN(I1322),0)</f>
        <v>0.42299999999999999</v>
      </c>
    </row>
    <row r="1323" spans="1:22" ht="15" x14ac:dyDescent="0.25">
      <c r="A1323" s="14" t="s">
        <v>161</v>
      </c>
      <c r="B1323" s="15" t="s">
        <v>208</v>
      </c>
      <c r="C1323" s="16" t="s">
        <v>116</v>
      </c>
      <c r="D1323" s="17">
        <v>50132953288</v>
      </c>
      <c r="E1323" s="18">
        <v>6.9000000000000006E-2</v>
      </c>
      <c r="F1323" s="18">
        <v>73</v>
      </c>
      <c r="G1323" s="18">
        <v>0.17899999999999999</v>
      </c>
      <c r="H1323" s="19">
        <f>VLOOKUP($A1323,ENERGY!$A1323:$E4013,COLUMN(D1323),0)</f>
        <v>114420</v>
      </c>
      <c r="I1323" s="19">
        <f>VLOOKUP($A1323,ENERGY!$A1323:$E4013,COLUMN(E1323),0)</f>
        <v>261813</v>
      </c>
      <c r="J1323" s="19">
        <f>VLOOKUP($A1323,'HUMAN RESOURCES'!$A1323:$L4013,COLUMN(D1323),0)</f>
        <v>8.9999999999999993E-3</v>
      </c>
      <c r="K1323" s="19">
        <f>VLOOKUP($A1323,'HUMAN RESOURCES'!$A1323:$L4013,COLUMN(E1323),0)</f>
        <v>1.4E-2</v>
      </c>
      <c r="L1323" s="19">
        <f>VLOOKUP($A1323,'HUMAN RESOURCES'!$A1323:$L4013,COLUMN(F1323),0)</f>
        <v>74</v>
      </c>
      <c r="M1323" s="19">
        <f>VLOOKUP($A1323,'HUMAN RESOURCES'!$A1323:$L4013,COLUMN(G1323),0)</f>
        <v>63</v>
      </c>
      <c r="N1323" s="19">
        <f>VLOOKUP($A1323,'HUMAN RESOURCES'!$A1323:$L4013,COLUMN(H1323),0)</f>
        <v>0.156</v>
      </c>
      <c r="O1323" s="19">
        <f>VLOOKUP($A1323,'HUMAN RESOURCES'!$A1323:$L4013,COLUMN(I1323),0)</f>
        <v>0.69299999999999995</v>
      </c>
      <c r="P1323" s="19">
        <f>VLOOKUP($A1323,'HUMAN RESOURCES'!$A1323:$L4013,COLUMN(J1323),0)</f>
        <v>0.15</v>
      </c>
      <c r="Q1323" s="19">
        <f>VLOOKUP($A1323,'HUMAN RESOURCES'!$A1323:$L4013,COLUMN(K1323),0)</f>
        <v>47812950</v>
      </c>
      <c r="R1323" s="19">
        <f>VLOOKUP($A1323,'HUMAN RESOURCES'!$A1323:$L4013,COLUMN(L1323),0)</f>
        <v>0.67400000000000004</v>
      </c>
      <c r="S1323" s="19">
        <f>VLOOKUP($A1323,TOURISM!$A1322:$E4012, COLUMN(D1323),0)</f>
        <v>1204000000</v>
      </c>
      <c r="T1323" s="19">
        <f>VLOOKUP($A1323,TOURISM!$A1322:$E4012, COLUMN(E1323),0)</f>
        <v>953000000</v>
      </c>
      <c r="U1323" s="19">
        <f>VLOOKUP($A1323,BUSINESS!$A1323:$I4013, COLUMN(H1323),0)</f>
        <v>3.1E-2</v>
      </c>
      <c r="V1323" s="19">
        <f>VLOOKUP($A1323,BUSINESS!$A1323:$I4013, COLUMN(I1323),0)</f>
        <v>0.13600000000000001</v>
      </c>
    </row>
    <row r="1324" spans="1:22" ht="15" x14ac:dyDescent="0.25">
      <c r="A1324" s="14" t="s">
        <v>161</v>
      </c>
      <c r="B1324" s="15" t="s">
        <v>209</v>
      </c>
      <c r="C1324" s="16" t="s">
        <v>116</v>
      </c>
      <c r="D1324" s="17">
        <v>1880000000000</v>
      </c>
      <c r="E1324" s="18">
        <v>7.8E-2</v>
      </c>
      <c r="F1324" s="18">
        <v>2444</v>
      </c>
      <c r="G1324" s="18">
        <v>3.6999999999999998E-2</v>
      </c>
      <c r="H1324" s="19">
        <f>VLOOKUP($A1324,ENERGY!$A1324:$E4014,COLUMN(D1324),0)</f>
        <v>196485</v>
      </c>
      <c r="I1324" s="19">
        <f>VLOOKUP($A1324,ENERGY!$A1324:$E4014,COLUMN(E1324),0)</f>
        <v>475108</v>
      </c>
      <c r="J1324" s="19">
        <f>VLOOKUP($A1324,'HUMAN RESOURCES'!$A1324:$L4014,COLUMN(D1324),0)</f>
        <v>1.2E-2</v>
      </c>
      <c r="K1324" s="19">
        <f>VLOOKUP($A1324,'HUMAN RESOURCES'!$A1324:$L4014,COLUMN(E1324),0)</f>
        <v>5.0000000000000001E-3</v>
      </c>
      <c r="L1324" s="19">
        <f>VLOOKUP($A1324,'HUMAN RESOURCES'!$A1324:$L4014,COLUMN(F1324),0)</f>
        <v>81</v>
      </c>
      <c r="M1324" s="19">
        <f>VLOOKUP($A1324,'HUMAN RESOURCES'!$A1324:$L4014,COLUMN(G1324),0)</f>
        <v>76</v>
      </c>
      <c r="N1324" s="19">
        <f>VLOOKUP($A1324,'HUMAN RESOURCES'!$A1324:$L4014,COLUMN(H1324),0)</f>
        <v>0.183</v>
      </c>
      <c r="O1324" s="19">
        <f>VLOOKUP($A1324,'HUMAN RESOURCES'!$A1324:$L4014,COLUMN(I1324),0)</f>
        <v>0.65800000000000003</v>
      </c>
      <c r="P1324" s="19">
        <f>VLOOKUP($A1324,'HUMAN RESOURCES'!$A1324:$L4014,COLUMN(J1324),0)</f>
        <v>0.159</v>
      </c>
      <c r="Q1324" s="19">
        <f>VLOOKUP($A1324,'HUMAN RESOURCES'!$A1324:$L4014,COLUMN(K1324),0)</f>
        <v>59647577</v>
      </c>
      <c r="R1324" s="19">
        <f>VLOOKUP($A1324,'HUMAN RESOURCES'!$A1324:$L4014,COLUMN(L1324),0)</f>
        <v>0.79300000000000004</v>
      </c>
      <c r="S1324" s="19">
        <f>VLOOKUP($A1324,TOURISM!$A1323:$E4013, COLUMN(D1324),0)</f>
        <v>30736000000</v>
      </c>
      <c r="T1324" s="19">
        <f>VLOOKUP($A1324,TOURISM!$A1323:$E4013, COLUMN(E1324),0)</f>
        <v>58627000000</v>
      </c>
      <c r="U1324" s="19">
        <f>VLOOKUP($A1324,BUSINESS!$A1324:$I4014, COLUMN(H1324),0)</f>
        <v>0.64800000000000002</v>
      </c>
      <c r="V1324" s="19">
        <f>VLOOKUP($A1324,BUSINESS!$A1324:$I4014, COLUMN(I1324),0)</f>
        <v>0.90900000000000003</v>
      </c>
    </row>
    <row r="1325" spans="1:22" ht="15" x14ac:dyDescent="0.25">
      <c r="A1325" s="14" t="s">
        <v>161</v>
      </c>
      <c r="B1325" s="15" t="s">
        <v>162</v>
      </c>
      <c r="C1325" s="16" t="s">
        <v>117</v>
      </c>
      <c r="D1325" s="17">
        <v>7464446950</v>
      </c>
      <c r="E1325" s="18">
        <v>6.5000000000000002E-2</v>
      </c>
      <c r="F1325" s="18">
        <v>148</v>
      </c>
      <c r="G1325" s="18">
        <v>0.11799999999999999</v>
      </c>
      <c r="H1325" s="19">
        <f>VLOOKUP($A1325,ENERGY!$A1325:$E4015,COLUMN(D1325),0)</f>
        <v>2061</v>
      </c>
      <c r="I1325" s="19">
        <f>VLOOKUP($A1325,ENERGY!$A1325:$E4015,COLUMN(E1325),0)</f>
        <v>4129</v>
      </c>
      <c r="J1325" s="19">
        <f>VLOOKUP($A1325,'HUMAN RESOURCES'!$A1325:$L4015,COLUMN(D1325),0)</f>
        <v>1.4999999999999999E-2</v>
      </c>
      <c r="K1325" s="19">
        <f>VLOOKUP($A1325,'HUMAN RESOURCES'!$A1325:$L4015,COLUMN(E1325),0)</f>
        <v>1.9E-2</v>
      </c>
      <c r="L1325" s="19">
        <f>VLOOKUP($A1325,'HUMAN RESOURCES'!$A1325:$L4015,COLUMN(F1325),0)</f>
        <v>79</v>
      </c>
      <c r="M1325" s="19">
        <f>VLOOKUP($A1325,'HUMAN RESOURCES'!$A1325:$L4015,COLUMN(G1325),0)</f>
        <v>73</v>
      </c>
      <c r="N1325" s="19">
        <f>VLOOKUP($A1325,'HUMAN RESOURCES'!$A1325:$L4015,COLUMN(H1325),0)</f>
        <v>0.27300000000000002</v>
      </c>
      <c r="O1325" s="19">
        <f>VLOOKUP($A1325,'HUMAN RESOURCES'!$A1325:$L4015,COLUMN(I1325),0)</f>
        <v>0.64500000000000002</v>
      </c>
      <c r="P1325" s="19">
        <f>VLOOKUP($A1325,'HUMAN RESOURCES'!$A1325:$L4015,COLUMN(J1325),0)</f>
        <v>8.2000000000000003E-2</v>
      </c>
      <c r="Q1325" s="19">
        <f>VLOOKUP($A1325,'HUMAN RESOURCES'!$A1325:$L4015,COLUMN(K1325),0)</f>
        <v>3014579</v>
      </c>
      <c r="R1325" s="19">
        <f>VLOOKUP($A1325,'HUMAN RESOURCES'!$A1325:$L4015,COLUMN(L1325),0)</f>
        <v>0.45700000000000002</v>
      </c>
      <c r="S1325" s="19">
        <f>VLOOKUP($A1325,TOURISM!$A1324:$E4014, COLUMN(D1325),0)</f>
        <v>756000000</v>
      </c>
      <c r="T1325" s="19">
        <f>VLOOKUP($A1325,TOURISM!$A1324:$E4014, COLUMN(E1325),0)</f>
        <v>669000000</v>
      </c>
      <c r="U1325" s="19">
        <f>VLOOKUP($A1325,BUSINESS!$A1325:$I4015, COLUMN(H1325),0)</f>
        <v>2.4E-2</v>
      </c>
      <c r="V1325" s="19">
        <f>VLOOKUP($A1325,BUSINESS!$A1325:$I4015, COLUMN(I1325),0)</f>
        <v>0.39200000000000002</v>
      </c>
    </row>
    <row r="1326" spans="1:22" ht="15" x14ac:dyDescent="0.25">
      <c r="A1326" s="14" t="s">
        <v>161</v>
      </c>
      <c r="B1326" s="15" t="s">
        <v>163</v>
      </c>
      <c r="C1326" s="16" t="s">
        <v>117</v>
      </c>
      <c r="D1326" s="17">
        <v>1917948475</v>
      </c>
      <c r="E1326" s="18">
        <v>5.8000000000000003E-2</v>
      </c>
      <c r="F1326" s="18">
        <v>1891</v>
      </c>
      <c r="G1326" s="19">
        <v>0.12</v>
      </c>
      <c r="H1326" s="19">
        <f>VLOOKUP($A1326,ENERGY!$A1326:$E4016,COLUMN(D1326),0)</f>
        <v>14338</v>
      </c>
      <c r="I1326" s="19">
        <f>VLOOKUP($A1326,ENERGY!$A1326:$E4016,COLUMN(E1326),0)</f>
        <v>539</v>
      </c>
      <c r="J1326" s="19">
        <f>VLOOKUP($A1326,'HUMAN RESOURCES'!$A1326:$L4016,COLUMN(D1326),0)</f>
        <v>1.0999999999999999E-2</v>
      </c>
      <c r="K1326" s="19">
        <f>VLOOKUP($A1326,'HUMAN RESOURCES'!$A1326:$L4016,COLUMN(E1326),0)</f>
        <v>3.0000000000000001E-3</v>
      </c>
      <c r="L1326" s="19">
        <f>VLOOKUP($A1326,'HUMAN RESOURCES'!$A1326:$L4016,COLUMN(F1326),0)</f>
        <v>71.105000000000004</v>
      </c>
      <c r="M1326" s="19">
        <f>VLOOKUP($A1326,'HUMAN RESOURCES'!$A1326:$L4016,COLUMN(G1326),0)</f>
        <v>66.415000000000006</v>
      </c>
      <c r="N1326" s="19">
        <f>VLOOKUP($A1326,'HUMAN RESOURCES'!$A1326:$L4016,COLUMN(H1326),0)</f>
        <v>0.30299999999999999</v>
      </c>
      <c r="O1326" s="19">
        <f>VLOOKUP($A1326,'HUMAN RESOURCES'!$A1326:$L4016,COLUMN(I1326),0)</f>
        <v>0.623</v>
      </c>
      <c r="P1326" s="19">
        <f>VLOOKUP($A1326,'HUMAN RESOURCES'!$A1326:$L4016,COLUMN(J1326),0)</f>
        <v>7.2999999999999995E-2</v>
      </c>
      <c r="Q1326" s="19">
        <f>VLOOKUP($A1326,'HUMAN RESOURCES'!$A1326:$L4016,COLUMN(K1326),0)</f>
        <v>79060</v>
      </c>
      <c r="R1326" s="19">
        <f>VLOOKUP($A1326,'HUMAN RESOURCES'!$A1326:$L4016,COLUMN(L1326),0)</f>
        <v>0.90800000000000003</v>
      </c>
      <c r="S1326" s="19">
        <f>VLOOKUP($A1326,TOURISM!$A1325:$E4015, COLUMN(D1326),0)</f>
        <v>2478709140</v>
      </c>
      <c r="T1326" s="19">
        <f>VLOOKUP($A1326,TOURISM!$A1325:$E4015, COLUMN(E1326),0)</f>
        <v>448000000</v>
      </c>
      <c r="U1326" s="19">
        <f>VLOOKUP($A1326,BUSINESS!$A1326:$I4016, COLUMN(H1326),0)</f>
        <v>0.26800000000000002</v>
      </c>
      <c r="V1326" s="19">
        <f>VLOOKUP($A1326,BUSINESS!$A1326:$I4016, COLUMN(I1326),0)</f>
        <v>0.73799999999999999</v>
      </c>
    </row>
    <row r="1327" spans="1:22" ht="15" x14ac:dyDescent="0.25">
      <c r="A1327" s="14" t="s">
        <v>161</v>
      </c>
      <c r="B1327" s="15" t="s">
        <v>164</v>
      </c>
      <c r="C1327" s="16" t="s">
        <v>117</v>
      </c>
      <c r="D1327" s="17">
        <v>254000000000</v>
      </c>
      <c r="E1327" s="18">
        <v>0.10299999999999999</v>
      </c>
      <c r="F1327" s="18">
        <v>3223</v>
      </c>
      <c r="G1327" s="19">
        <v>0.12</v>
      </c>
      <c r="H1327" s="19">
        <f>VLOOKUP($A1327,ENERGY!$A1327:$E4017,COLUMN(D1327),0)</f>
        <v>33545</v>
      </c>
      <c r="I1327" s="19">
        <f>VLOOKUP($A1327,ENERGY!$A1327:$E4017,COLUMN(E1327),0)</f>
        <v>68269</v>
      </c>
      <c r="J1327" s="19">
        <f>VLOOKUP($A1327,'HUMAN RESOURCES'!$A1327:$L4017,COLUMN(D1327),0)</f>
        <v>0.01</v>
      </c>
      <c r="K1327" s="19">
        <f>VLOOKUP($A1327,'HUMAN RESOURCES'!$A1327:$L4017,COLUMN(E1327),0)</f>
        <v>4.0000000000000001E-3</v>
      </c>
      <c r="L1327" s="19">
        <f>VLOOKUP($A1327,'HUMAN RESOURCES'!$A1327:$L4017,COLUMN(F1327),0)</f>
        <v>82</v>
      </c>
      <c r="M1327" s="19">
        <f>VLOOKUP($A1327,'HUMAN RESOURCES'!$A1327:$L4017,COLUMN(G1327),0)</f>
        <v>76</v>
      </c>
      <c r="N1327" s="19">
        <f>VLOOKUP($A1327,'HUMAN RESOURCES'!$A1327:$L4017,COLUMN(H1327),0)</f>
        <v>0.16300000000000001</v>
      </c>
      <c r="O1327" s="19">
        <f>VLOOKUP($A1327,'HUMAN RESOURCES'!$A1327:$L4017,COLUMN(I1327),0)</f>
        <v>0.67900000000000005</v>
      </c>
      <c r="P1327" s="19">
        <f>VLOOKUP($A1327,'HUMAN RESOURCES'!$A1327:$L4017,COLUMN(J1327),0)</f>
        <v>0.158</v>
      </c>
      <c r="Q1327" s="19">
        <f>VLOOKUP($A1327,'HUMAN RESOURCES'!$A1327:$L4017,COLUMN(K1327),0)</f>
        <v>8171966</v>
      </c>
      <c r="R1327" s="19">
        <f>VLOOKUP($A1327,'HUMAN RESOURCES'!$A1327:$L4017,COLUMN(L1327),0)</f>
        <v>0.65800000000000003</v>
      </c>
      <c r="S1327" s="19">
        <f>VLOOKUP($A1327,TOURISM!$A1326:$E4016, COLUMN(D1327),0)</f>
        <v>17251000000</v>
      </c>
      <c r="T1327" s="19">
        <f>VLOOKUP($A1327,TOURISM!$A1326:$E4016, COLUMN(E1327),0)</f>
        <v>10812000000</v>
      </c>
      <c r="U1327" s="19">
        <f>VLOOKUP($A1327,BUSINESS!$A1327:$I4017, COLUMN(H1327),0)</f>
        <v>0.54300000000000004</v>
      </c>
      <c r="V1327" s="19">
        <f>VLOOKUP($A1327,BUSINESS!$A1327:$I4017, COLUMN(I1327),0)</f>
        <v>0.97499999999999998</v>
      </c>
    </row>
    <row r="1328" spans="1:22" ht="15" x14ac:dyDescent="0.25">
      <c r="A1328" s="14" t="s">
        <v>161</v>
      </c>
      <c r="B1328" s="15" t="s">
        <v>165</v>
      </c>
      <c r="C1328" s="16" t="s">
        <v>117</v>
      </c>
      <c r="D1328" s="17">
        <v>17825436035</v>
      </c>
      <c r="E1328" s="18">
        <v>6.6000000000000003E-2</v>
      </c>
      <c r="F1328" s="18">
        <v>120</v>
      </c>
      <c r="G1328" s="18">
        <v>0.24</v>
      </c>
      <c r="H1328" s="19">
        <f>VLOOKUP($A1328,ENERGY!$A1328:$E4018,COLUMN(D1328),0)</f>
        <v>28098</v>
      </c>
      <c r="I1328" s="19">
        <f>VLOOKUP($A1328,ENERGY!$A1328:$E4018,COLUMN(E1328),0)</f>
        <v>62816</v>
      </c>
      <c r="J1328" s="19">
        <f>VLOOKUP($A1328,'HUMAN RESOURCES'!$A1328:$L4018,COLUMN(D1328),0)</f>
        <v>8.9999999999999993E-3</v>
      </c>
      <c r="K1328" s="19">
        <f>VLOOKUP($A1328,'HUMAN RESOURCES'!$A1328:$L4018,COLUMN(E1328),0)</f>
        <v>8.0000000000000002E-3</v>
      </c>
      <c r="L1328" s="19">
        <f>VLOOKUP($A1328,'HUMAN RESOURCES'!$A1328:$L4018,COLUMN(F1328),0)</f>
        <v>75</v>
      </c>
      <c r="M1328" s="19">
        <f>VLOOKUP($A1328,'HUMAN RESOURCES'!$A1328:$L4018,COLUMN(G1328),0)</f>
        <v>63</v>
      </c>
      <c r="N1328" s="19">
        <f>VLOOKUP($A1328,'HUMAN RESOURCES'!$A1328:$L4018,COLUMN(H1328),0)</f>
        <v>0.16</v>
      </c>
      <c r="O1328" s="19">
        <f>VLOOKUP($A1328,'HUMAN RESOURCES'!$A1328:$L4018,COLUMN(I1328),0)</f>
        <v>0.69399999999999995</v>
      </c>
      <c r="P1328" s="19">
        <f>VLOOKUP($A1328,'HUMAN RESOURCES'!$A1328:$L4018,COLUMN(J1328),0)</f>
        <v>0.14599999999999999</v>
      </c>
      <c r="Q1328" s="19">
        <f>VLOOKUP($A1328,'HUMAN RESOURCES'!$A1328:$L4018,COLUMN(K1328),0)</f>
        <v>9730000</v>
      </c>
      <c r="R1328" s="19">
        <f>VLOOKUP($A1328,'HUMAN RESOURCES'!$A1328:$L4018,COLUMN(L1328),0)</f>
        <v>0.71899999999999997</v>
      </c>
      <c r="S1328" s="19">
        <f>VLOOKUP($A1328,TOURISM!$A1327:$E4017, COLUMN(D1328),0)</f>
        <v>362000000</v>
      </c>
      <c r="T1328" s="19">
        <f>VLOOKUP($A1328,TOURISM!$A1327:$E4017, COLUMN(E1328),0)</f>
        <v>500000000</v>
      </c>
      <c r="U1328" s="19">
        <f>VLOOKUP($A1328,BUSINESS!$A1328:$I4018, COLUMN(H1328),0)</f>
        <v>0.129</v>
      </c>
      <c r="V1328" s="19">
        <f>VLOOKUP($A1328,BUSINESS!$A1328:$I4018, COLUMN(I1328),0)</f>
        <v>0.23</v>
      </c>
    </row>
    <row r="1329" spans="1:22" ht="15" x14ac:dyDescent="0.25">
      <c r="A1329" s="14" t="s">
        <v>161</v>
      </c>
      <c r="B1329" s="15" t="s">
        <v>166</v>
      </c>
      <c r="C1329" s="16" t="s">
        <v>117</v>
      </c>
      <c r="D1329" s="17">
        <v>312000000000</v>
      </c>
      <c r="E1329" s="18">
        <v>0.1</v>
      </c>
      <c r="F1329" s="18">
        <v>3000</v>
      </c>
      <c r="G1329" s="18">
        <v>6.9000000000000006E-2</v>
      </c>
      <c r="H1329" s="19">
        <f>VLOOKUP($A1329,ENERGY!$A1329:$E4019,COLUMN(D1329),0)</f>
        <v>58600</v>
      </c>
      <c r="I1329" s="19">
        <f>VLOOKUP($A1329,ENERGY!$A1329:$E4019,COLUMN(E1329),0)</f>
        <v>103882</v>
      </c>
      <c r="J1329" s="19">
        <f>VLOOKUP($A1329,'HUMAN RESOURCES'!$A1329:$L4019,COLUMN(D1329),0)</f>
        <v>1.0999999999999999E-2</v>
      </c>
      <c r="K1329" s="19">
        <f>VLOOKUP($A1329,'HUMAN RESOURCES'!$A1329:$L4019,COLUMN(E1329),0)</f>
        <v>4.0000000000000001E-3</v>
      </c>
      <c r="L1329" s="19">
        <f>VLOOKUP($A1329,'HUMAN RESOURCES'!$A1329:$L4019,COLUMN(F1329),0)</f>
        <v>82</v>
      </c>
      <c r="M1329" s="19">
        <f>VLOOKUP($A1329,'HUMAN RESOURCES'!$A1329:$L4019,COLUMN(G1329),0)</f>
        <v>76</v>
      </c>
      <c r="N1329" s="19">
        <f>VLOOKUP($A1329,'HUMAN RESOURCES'!$A1329:$L4019,COLUMN(H1329),0)</f>
        <v>0.17199999999999999</v>
      </c>
      <c r="O1329" s="19">
        <f>VLOOKUP($A1329,'HUMAN RESOURCES'!$A1329:$L4019,COLUMN(I1329),0)</f>
        <v>0.65600000000000003</v>
      </c>
      <c r="P1329" s="19">
        <f>VLOOKUP($A1329,'HUMAN RESOURCES'!$A1329:$L4019,COLUMN(J1329),0)</f>
        <v>0.17299999999999999</v>
      </c>
      <c r="Q1329" s="19">
        <f>VLOOKUP($A1329,'HUMAN RESOURCES'!$A1329:$L4019,COLUMN(K1329),0)</f>
        <v>10421137</v>
      </c>
      <c r="R1329" s="19">
        <f>VLOOKUP($A1329,'HUMAN RESOURCES'!$A1329:$L4019,COLUMN(L1329),0)</f>
        <v>0.97299999999999998</v>
      </c>
      <c r="S1329" s="19">
        <f>VLOOKUP($A1329,TOURISM!$A1328:$E4018, COLUMN(D1329),0)</f>
        <v>10089000000</v>
      </c>
      <c r="T1329" s="19">
        <f>VLOOKUP($A1329,TOURISM!$A1328:$E4018, COLUMN(E1329),0)</f>
        <v>15456000000</v>
      </c>
      <c r="U1329" s="19">
        <f>VLOOKUP($A1329,BUSINESS!$A1329:$I4019, COLUMN(H1329),0)</f>
        <v>0.53900000000000003</v>
      </c>
      <c r="V1329" s="19">
        <f>VLOOKUP($A1329,BUSINESS!$A1329:$I4019, COLUMN(I1329),0)</f>
        <v>0.875</v>
      </c>
    </row>
    <row r="1330" spans="1:22" ht="15" x14ac:dyDescent="0.25">
      <c r="A1330" s="14" t="s">
        <v>161</v>
      </c>
      <c r="B1330" s="15" t="s">
        <v>167</v>
      </c>
      <c r="C1330" s="16" t="s">
        <v>117</v>
      </c>
      <c r="D1330" s="17">
        <v>8370020196</v>
      </c>
      <c r="E1330" s="18">
        <v>0.08</v>
      </c>
      <c r="F1330" s="18">
        <v>174</v>
      </c>
      <c r="G1330" s="18">
        <v>0.109</v>
      </c>
      <c r="H1330" s="19">
        <f>VLOOKUP($A1330,ENERGY!$A1330:$E4020,COLUMN(D1330),0)</f>
        <v>5954</v>
      </c>
      <c r="I1330" s="19">
        <f>VLOOKUP($A1330,ENERGY!$A1330:$E4020,COLUMN(E1330),0)</f>
        <v>30997</v>
      </c>
      <c r="J1330" s="19">
        <f>VLOOKUP($A1330,'HUMAN RESOURCES'!$A1330:$L4020,COLUMN(D1330),0)</f>
        <v>8.0000000000000002E-3</v>
      </c>
      <c r="K1330" s="19">
        <f>VLOOKUP($A1330,'HUMAN RESOURCES'!$A1330:$L4020,COLUMN(E1330),0)</f>
        <v>7.0000000000000001E-3</v>
      </c>
      <c r="L1330" s="19">
        <f>VLOOKUP($A1330,'HUMAN RESOURCES'!$A1330:$L4020,COLUMN(F1330),0)</f>
        <v>78</v>
      </c>
      <c r="M1330" s="19">
        <f>VLOOKUP($A1330,'HUMAN RESOURCES'!$A1330:$L4020,COLUMN(G1330),0)</f>
        <v>73</v>
      </c>
      <c r="N1330" s="19">
        <f>VLOOKUP($A1330,'HUMAN RESOURCES'!$A1330:$L4020,COLUMN(H1330),0)</f>
        <v>0.192</v>
      </c>
      <c r="O1330" s="19">
        <f>VLOOKUP($A1330,'HUMAN RESOURCES'!$A1330:$L4020,COLUMN(I1330),0)</f>
        <v>0.68200000000000005</v>
      </c>
      <c r="P1330" s="19">
        <f>VLOOKUP($A1330,'HUMAN RESOURCES'!$A1330:$L4020,COLUMN(J1330),0)</f>
        <v>0.127</v>
      </c>
      <c r="Q1330" s="19">
        <f>VLOOKUP($A1330,'HUMAN RESOURCES'!$A1330:$L4020,COLUMN(K1330),0)</f>
        <v>3886723</v>
      </c>
      <c r="R1330" s="19">
        <f>VLOOKUP($A1330,'HUMAN RESOURCES'!$A1330:$L4020,COLUMN(L1330),0)</f>
        <v>0.39200000000000002</v>
      </c>
      <c r="S1330" s="19">
        <f>VLOOKUP($A1330,TOURISM!$A1329:$E4019, COLUMN(D1330),0)</f>
        <v>507000000</v>
      </c>
      <c r="T1330" s="19">
        <f>VLOOKUP($A1330,TOURISM!$A1329:$E4019, COLUMN(E1330),0)</f>
        <v>162000000</v>
      </c>
      <c r="U1330" s="19">
        <f>VLOOKUP($A1330,BUSINESS!$A1330:$I4020, COLUMN(H1330),0)</f>
        <v>0.155</v>
      </c>
      <c r="V1330" s="19">
        <f>VLOOKUP($A1330,BUSINESS!$A1330:$I4020, COLUMN(I1330),0)</f>
        <v>0.36199999999999999</v>
      </c>
    </row>
    <row r="1331" spans="1:22" ht="15" x14ac:dyDescent="0.25">
      <c r="A1331" s="14" t="s">
        <v>161</v>
      </c>
      <c r="B1331" s="15" t="s">
        <v>168</v>
      </c>
      <c r="C1331" s="16" t="s">
        <v>117</v>
      </c>
      <c r="D1331" s="17">
        <v>20668176834</v>
      </c>
      <c r="E1331" s="18">
        <v>7.5999999999999998E-2</v>
      </c>
      <c r="F1331" s="18">
        <v>201</v>
      </c>
      <c r="G1331" s="18">
        <v>8.5000000000000006E-2</v>
      </c>
      <c r="H1331" s="19">
        <f>VLOOKUP($A1331,ENERGY!$A1331:$E4021,COLUMN(D1331),0)</f>
        <v>19815</v>
      </c>
      <c r="I1331" s="19">
        <f>VLOOKUP($A1331,ENERGY!$A1331:$E4021,COLUMN(E1331),0)</f>
        <v>50792</v>
      </c>
      <c r="J1331" s="19">
        <f>VLOOKUP($A1331,'HUMAN RESOURCES'!$A1331:$L4021,COLUMN(D1331),0)</f>
        <v>8.9999999999999993E-3</v>
      </c>
      <c r="K1331" s="19">
        <f>VLOOKUP($A1331,'HUMAN RESOURCES'!$A1331:$L4021,COLUMN(E1331),0)</f>
        <v>1.4999999999999999E-2</v>
      </c>
      <c r="L1331" s="19">
        <f>VLOOKUP($A1331,'HUMAN RESOURCES'!$A1331:$L4021,COLUMN(F1331),0)</f>
        <v>76</v>
      </c>
      <c r="M1331" s="19">
        <f>VLOOKUP($A1331,'HUMAN RESOURCES'!$A1331:$L4021,COLUMN(G1331),0)</f>
        <v>69</v>
      </c>
      <c r="N1331" s="19">
        <f>VLOOKUP($A1331,'HUMAN RESOURCES'!$A1331:$L4021,COLUMN(H1331),0)</f>
        <v>0.14000000000000001</v>
      </c>
      <c r="O1331" s="19">
        <f>VLOOKUP($A1331,'HUMAN RESOURCES'!$A1331:$L4021,COLUMN(I1331),0)</f>
        <v>0.68799999999999994</v>
      </c>
      <c r="P1331" s="19">
        <f>VLOOKUP($A1331,'HUMAN RESOURCES'!$A1331:$L4021,COLUMN(J1331),0)</f>
        <v>0.17299999999999999</v>
      </c>
      <c r="Q1331" s="19">
        <f>VLOOKUP($A1331,'HUMAN RESOURCES'!$A1331:$L4021,COLUMN(K1331),0)</f>
        <v>7781161</v>
      </c>
      <c r="R1331" s="19">
        <f>VLOOKUP($A1331,'HUMAN RESOURCES'!$A1331:$L4021,COLUMN(L1331),0)</f>
        <v>0.70199999999999996</v>
      </c>
      <c r="S1331" s="19">
        <f>VLOOKUP($A1331,TOURISM!$A1330:$E4020, COLUMN(D1331),0)</f>
        <v>2796000000</v>
      </c>
      <c r="T1331" s="19">
        <f>VLOOKUP($A1331,TOURISM!$A1330:$E4020, COLUMN(E1331),0)</f>
        <v>1935000000</v>
      </c>
      <c r="U1331" s="19">
        <f>VLOOKUP($A1331,BUSINESS!$A1331:$I4021, COLUMN(H1331),0)</f>
        <v>0.18099999999999999</v>
      </c>
      <c r="V1331" s="19">
        <f>VLOOKUP($A1331,BUSINESS!$A1331:$I4021, COLUMN(I1331),0)</f>
        <v>0.61099999999999999</v>
      </c>
    </row>
    <row r="1332" spans="1:22" ht="15" x14ac:dyDescent="0.25">
      <c r="A1332" s="14" t="s">
        <v>161</v>
      </c>
      <c r="B1332" s="15" t="s">
        <v>169</v>
      </c>
      <c r="C1332" s="16" t="s">
        <v>117</v>
      </c>
      <c r="D1332" s="17">
        <v>41003558916</v>
      </c>
      <c r="E1332" s="18">
        <v>6.6000000000000003E-2</v>
      </c>
      <c r="F1332" s="18">
        <v>614</v>
      </c>
      <c r="G1332" s="18">
        <v>0.11700000000000001</v>
      </c>
      <c r="H1332" s="19">
        <f>VLOOKUP($A1332,ENERGY!$A1332:$E4022,COLUMN(D1332),0)</f>
        <v>9084</v>
      </c>
      <c r="I1332" s="19">
        <f>VLOOKUP($A1332,ENERGY!$A1332:$E4022,COLUMN(E1332),0)</f>
        <v>23366</v>
      </c>
      <c r="J1332" s="19">
        <f>VLOOKUP($A1332,'HUMAN RESOURCES'!$A1332:$L4022,COLUMN(D1332),0)</f>
        <v>8.9999999999999993E-3</v>
      </c>
      <c r="K1332" s="19">
        <f>VLOOKUP($A1332,'HUMAN RESOURCES'!$A1332:$L4022,COLUMN(E1332),0)</f>
        <v>6.0000000000000001E-3</v>
      </c>
      <c r="L1332" s="19">
        <f>VLOOKUP($A1332,'HUMAN RESOURCES'!$A1332:$L4022,COLUMN(F1332),0)</f>
        <v>79</v>
      </c>
      <c r="M1332" s="19">
        <f>VLOOKUP($A1332,'HUMAN RESOURCES'!$A1332:$L4022,COLUMN(G1332),0)</f>
        <v>72</v>
      </c>
      <c r="N1332" s="19">
        <f>VLOOKUP($A1332,'HUMAN RESOURCES'!$A1332:$L4022,COLUMN(H1332),0)</f>
        <v>0.16200000000000001</v>
      </c>
      <c r="O1332" s="19">
        <f>VLOOKUP($A1332,'HUMAN RESOURCES'!$A1332:$L4022,COLUMN(I1332),0)</f>
        <v>0.67</v>
      </c>
      <c r="P1332" s="19">
        <f>VLOOKUP($A1332,'HUMAN RESOURCES'!$A1332:$L4022,COLUMN(J1332),0)</f>
        <v>0.16900000000000001</v>
      </c>
      <c r="Q1332" s="19">
        <f>VLOOKUP($A1332,'HUMAN RESOURCES'!$A1332:$L4022,COLUMN(K1332),0)</f>
        <v>4439000</v>
      </c>
      <c r="R1332" s="19">
        <f>VLOOKUP($A1332,'HUMAN RESOURCES'!$A1332:$L4022,COLUMN(L1332),0)</f>
        <v>0.56200000000000006</v>
      </c>
      <c r="S1332" s="19">
        <f>VLOOKUP($A1332,TOURISM!$A1331:$E4021, COLUMN(D1332),0)</f>
        <v>6945000000</v>
      </c>
      <c r="T1332" s="19">
        <f>VLOOKUP($A1332,TOURISM!$A1331:$E4021, COLUMN(E1332),0)</f>
        <v>881000000</v>
      </c>
      <c r="U1332" s="19">
        <f>VLOOKUP($A1332,BUSINESS!$A1332:$I4022, COLUMN(H1332),0)</f>
        <v>0.309</v>
      </c>
      <c r="V1332" s="19">
        <f>VLOOKUP($A1332,BUSINESS!$A1332:$I4022, COLUMN(I1332),0)</f>
        <v>0.64400000000000002</v>
      </c>
    </row>
    <row r="1333" spans="1:22" ht="15" x14ac:dyDescent="0.25">
      <c r="A1333" s="14" t="s">
        <v>161</v>
      </c>
      <c r="B1333" s="15" t="s">
        <v>170</v>
      </c>
      <c r="C1333" s="16" t="s">
        <v>117</v>
      </c>
      <c r="D1333" s="17">
        <v>15816972051</v>
      </c>
      <c r="E1333" s="18">
        <v>6.4000000000000001E-2</v>
      </c>
      <c r="F1333" s="18">
        <v>1353</v>
      </c>
      <c r="G1333" s="18">
        <v>7.5999999999999998E-2</v>
      </c>
      <c r="H1333" s="19">
        <f>VLOOKUP($A1333,ENERGY!$A1333:$E4023,COLUMN(D1333),0)</f>
        <v>2574</v>
      </c>
      <c r="I1333" s="19">
        <f>VLOOKUP($A1333,ENERGY!$A1333:$E4023,COLUMN(E1333),0)</f>
        <v>8555</v>
      </c>
      <c r="J1333" s="19">
        <f>VLOOKUP($A1333,'HUMAN RESOURCES'!$A1333:$L4023,COLUMN(D1333),0)</f>
        <v>1.2E-2</v>
      </c>
      <c r="K1333" s="19">
        <f>VLOOKUP($A1333,'HUMAN RESOURCES'!$A1333:$L4023,COLUMN(E1333),0)</f>
        <v>4.0000000000000001E-3</v>
      </c>
      <c r="L1333" s="19">
        <f>VLOOKUP($A1333,'HUMAN RESOURCES'!$A1333:$L4023,COLUMN(F1333),0)</f>
        <v>81</v>
      </c>
      <c r="M1333" s="19">
        <f>VLOOKUP($A1333,'HUMAN RESOURCES'!$A1333:$L4023,COLUMN(G1333),0)</f>
        <v>76</v>
      </c>
      <c r="N1333" s="19">
        <f>VLOOKUP($A1333,'HUMAN RESOURCES'!$A1333:$L4023,COLUMN(H1333),0)</f>
        <v>0.20499999999999999</v>
      </c>
      <c r="O1333" s="19">
        <f>VLOOKUP($A1333,'HUMAN RESOURCES'!$A1333:$L4023,COLUMN(I1333),0)</f>
        <v>0.69</v>
      </c>
      <c r="P1333" s="19">
        <f>VLOOKUP($A1333,'HUMAN RESOURCES'!$A1333:$L4023,COLUMN(J1333),0)</f>
        <v>0.106</v>
      </c>
      <c r="Q1333" s="19">
        <f>VLOOKUP($A1333,'HUMAN RESOURCES'!$A1333:$L4023,COLUMN(K1333),0)</f>
        <v>1015820</v>
      </c>
      <c r="R1333" s="19">
        <f>VLOOKUP($A1333,'HUMAN RESOURCES'!$A1333:$L4023,COLUMN(L1333),0)</f>
        <v>0.68400000000000005</v>
      </c>
      <c r="S1333" s="19">
        <f>VLOOKUP($A1333,TOURISM!$A1332:$E4022, COLUMN(D1333),0)</f>
        <v>2552000000</v>
      </c>
      <c r="T1333" s="19">
        <f>VLOOKUP($A1333,TOURISM!$A1332:$E4022, COLUMN(E1333),0)</f>
        <v>907000000</v>
      </c>
      <c r="U1333" s="19">
        <f>VLOOKUP($A1333,BUSINESS!$A1333:$I4023, COLUMN(H1333),0)</f>
        <v>0.33800000000000002</v>
      </c>
      <c r="V1333" s="19">
        <f>VLOOKUP($A1333,BUSINESS!$A1333:$I4023, COLUMN(I1333),0)</f>
        <v>0.64800000000000002</v>
      </c>
    </row>
    <row r="1334" spans="1:22" ht="15" x14ac:dyDescent="0.25">
      <c r="A1334" s="14" t="s">
        <v>161</v>
      </c>
      <c r="B1334" s="15" t="s">
        <v>171</v>
      </c>
      <c r="C1334" s="16" t="s">
        <v>117</v>
      </c>
      <c r="D1334" s="17">
        <v>114000000000</v>
      </c>
      <c r="E1334" s="18">
        <v>6.9000000000000006E-2</v>
      </c>
      <c r="F1334" s="18">
        <v>771</v>
      </c>
      <c r="G1334" s="18">
        <v>0.06</v>
      </c>
      <c r="H1334" s="19">
        <f>VLOOKUP($A1334,ENERGY!$A1334:$E4024,COLUMN(D1334),0)</f>
        <v>44870</v>
      </c>
      <c r="I1334" s="19">
        <f>VLOOKUP($A1334,ENERGY!$A1334:$E4024,COLUMN(E1334),0)</f>
        <v>117014</v>
      </c>
      <c r="J1334" s="19">
        <f>VLOOKUP($A1334,'HUMAN RESOURCES'!$A1334:$L4024,COLUMN(D1334),0)</f>
        <v>0.01</v>
      </c>
      <c r="K1334" s="19">
        <f>VLOOKUP($A1334,'HUMAN RESOURCES'!$A1334:$L4024,COLUMN(E1334),0)</f>
        <v>5.0000000000000001E-3</v>
      </c>
      <c r="L1334" s="19">
        <f>VLOOKUP($A1334,'HUMAN RESOURCES'!$A1334:$L4024,COLUMN(F1334),0)</f>
        <v>79</v>
      </c>
      <c r="M1334" s="19">
        <f>VLOOKUP($A1334,'HUMAN RESOURCES'!$A1334:$L4024,COLUMN(G1334),0)</f>
        <v>73</v>
      </c>
      <c r="N1334" s="19">
        <f>VLOOKUP($A1334,'HUMAN RESOURCES'!$A1334:$L4024,COLUMN(H1334),0)</f>
        <v>0.151</v>
      </c>
      <c r="O1334" s="19">
        <f>VLOOKUP($A1334,'HUMAN RESOURCES'!$A1334:$L4024,COLUMN(I1334),0)</f>
        <v>0.70899999999999996</v>
      </c>
      <c r="P1334" s="19">
        <f>VLOOKUP($A1334,'HUMAN RESOURCES'!$A1334:$L4024,COLUMN(J1334),0)</f>
        <v>0.14000000000000001</v>
      </c>
      <c r="Q1334" s="19">
        <f>VLOOKUP($A1334,'HUMAN RESOURCES'!$A1334:$L4024,COLUMN(K1334),0)</f>
        <v>10197101</v>
      </c>
      <c r="R1334" s="19">
        <f>VLOOKUP($A1334,'HUMAN RESOURCES'!$A1334:$L4024,COLUMN(L1334),0)</f>
        <v>0.73699999999999999</v>
      </c>
      <c r="S1334" s="19">
        <f>VLOOKUP($A1334,TOURISM!$A1333:$E4023, COLUMN(D1334),0)</f>
        <v>4931000000</v>
      </c>
      <c r="T1334" s="19">
        <f>VLOOKUP($A1334,TOURISM!$A1333:$E4023, COLUMN(E1334),0)</f>
        <v>2682000000</v>
      </c>
      <c r="U1334" s="19">
        <f>VLOOKUP($A1334,BUSINESS!$A1334:$I4024, COLUMN(H1334),0)</f>
        <v>0.35499999999999998</v>
      </c>
      <c r="V1334" s="19">
        <f>VLOOKUP($A1334,BUSINESS!$A1334:$I4024, COLUMN(I1334),0)</f>
        <v>1.056</v>
      </c>
    </row>
    <row r="1335" spans="1:22" ht="15" x14ac:dyDescent="0.25">
      <c r="A1335" s="14" t="s">
        <v>161</v>
      </c>
      <c r="B1335" s="15" t="s">
        <v>172</v>
      </c>
      <c r="C1335" s="16" t="s">
        <v>117</v>
      </c>
      <c r="D1335" s="17">
        <v>245000000000</v>
      </c>
      <c r="E1335" s="18">
        <v>9.7000000000000003E-2</v>
      </c>
      <c r="F1335" s="18">
        <v>4387</v>
      </c>
      <c r="G1335" s="19">
        <v>0.12</v>
      </c>
      <c r="H1335" s="19">
        <f>VLOOKUP($A1335,ENERGY!$A1335:$E4025,COLUMN(D1335),0)</f>
        <v>19200</v>
      </c>
      <c r="I1335" s="19">
        <f>VLOOKUP($A1335,ENERGY!$A1335:$E4025,COLUMN(E1335),0)</f>
        <v>46960</v>
      </c>
      <c r="J1335" s="19">
        <f>VLOOKUP($A1335,'HUMAN RESOURCES'!$A1335:$L4025,COLUMN(D1335),0)</f>
        <v>1.2E-2</v>
      </c>
      <c r="K1335" s="19">
        <f>VLOOKUP($A1335,'HUMAN RESOURCES'!$A1335:$L4025,COLUMN(E1335),0)</f>
        <v>4.0000000000000001E-3</v>
      </c>
      <c r="L1335" s="19">
        <f>VLOOKUP($A1335,'HUMAN RESOURCES'!$A1335:$L4025,COLUMN(F1335),0)</f>
        <v>80</v>
      </c>
      <c r="M1335" s="19">
        <f>VLOOKUP($A1335,'HUMAN RESOURCES'!$A1335:$L4025,COLUMN(G1335),0)</f>
        <v>75</v>
      </c>
      <c r="N1335" s="19">
        <f>VLOOKUP($A1335,'HUMAN RESOURCES'!$A1335:$L4025,COLUMN(H1335),0)</f>
        <v>0.188</v>
      </c>
      <c r="O1335" s="19">
        <f>VLOOKUP($A1335,'HUMAN RESOURCES'!$A1335:$L4025,COLUMN(I1335),0)</f>
        <v>0.66200000000000003</v>
      </c>
      <c r="P1335" s="19">
        <f>VLOOKUP($A1335,'HUMAN RESOURCES'!$A1335:$L4025,COLUMN(J1335),0)</f>
        <v>0.15</v>
      </c>
      <c r="Q1335" s="19">
        <f>VLOOKUP($A1335,'HUMAN RESOURCES'!$A1335:$L4025,COLUMN(K1335),0)</f>
        <v>5404523</v>
      </c>
      <c r="R1335" s="19">
        <f>VLOOKUP($A1335,'HUMAN RESOURCES'!$A1335:$L4025,COLUMN(L1335),0)</f>
        <v>0.85599999999999998</v>
      </c>
      <c r="S1335" s="19">
        <f>VLOOKUP($A1335,TOURISM!$A1334:$E4024, COLUMN(D1335),0)</f>
        <v>5652000000</v>
      </c>
      <c r="T1335" s="19">
        <f>VLOOKUP($A1335,TOURISM!$A1334:$E4024, COLUMN(E1335),0)</f>
        <v>7279000000</v>
      </c>
      <c r="U1335" s="19">
        <f>VLOOKUP($A1335,BUSINESS!$A1335:$I4025, COLUMN(H1335),0)</f>
        <v>0.80900000000000005</v>
      </c>
      <c r="V1335" s="19">
        <f>VLOOKUP($A1335,BUSINESS!$A1335:$I4025, COLUMN(I1335),0)</f>
        <v>0.95699999999999996</v>
      </c>
    </row>
    <row r="1336" spans="1:22" ht="15" x14ac:dyDescent="0.25">
      <c r="A1336" s="14" t="s">
        <v>161</v>
      </c>
      <c r="B1336" s="15" t="s">
        <v>173</v>
      </c>
      <c r="C1336" s="16" t="s">
        <v>117</v>
      </c>
      <c r="D1336" s="17">
        <v>12031396467</v>
      </c>
      <c r="E1336" s="18">
        <v>5.0999999999999997E-2</v>
      </c>
      <c r="F1336" s="18">
        <v>450</v>
      </c>
      <c r="G1336" s="18">
        <v>5.7000000000000002E-2</v>
      </c>
      <c r="H1336" s="19">
        <f>VLOOKUP($A1336,ENERGY!$A1336:$E4026,COLUMN(D1336),0)</f>
        <v>5440</v>
      </c>
      <c r="I1336" s="19">
        <f>VLOOKUP($A1336,ENERGY!$A1336:$E4026,COLUMN(E1336),0)</f>
        <v>17492</v>
      </c>
      <c r="J1336" s="19">
        <f>VLOOKUP($A1336,'HUMAN RESOURCES'!$A1336:$L4026,COLUMN(D1336),0)</f>
        <v>0.01</v>
      </c>
      <c r="K1336" s="19">
        <f>VLOOKUP($A1336,'HUMAN RESOURCES'!$A1336:$L4026,COLUMN(E1336),0)</f>
        <v>6.0000000000000001E-3</v>
      </c>
      <c r="L1336" s="19">
        <f>VLOOKUP($A1336,'HUMAN RESOURCES'!$A1336:$L4026,COLUMN(F1336),0)</f>
        <v>78</v>
      </c>
      <c r="M1336" s="19">
        <f>VLOOKUP($A1336,'HUMAN RESOURCES'!$A1336:$L4026,COLUMN(G1336),0)</f>
        <v>66</v>
      </c>
      <c r="N1336" s="19">
        <f>VLOOKUP($A1336,'HUMAN RESOURCES'!$A1336:$L4026,COLUMN(H1336),0)</f>
        <v>0.156</v>
      </c>
      <c r="O1336" s="19">
        <f>VLOOKUP($A1336,'HUMAN RESOURCES'!$A1336:$L4026,COLUMN(I1336),0)</f>
        <v>0.67800000000000005</v>
      </c>
      <c r="P1336" s="19">
        <f>VLOOKUP($A1336,'HUMAN RESOURCES'!$A1336:$L4026,COLUMN(J1336),0)</f>
        <v>0.16600000000000001</v>
      </c>
      <c r="Q1336" s="19">
        <f>VLOOKUP($A1336,'HUMAN RESOURCES'!$A1336:$L4026,COLUMN(K1336),0)</f>
        <v>1362550</v>
      </c>
      <c r="R1336" s="19">
        <f>VLOOKUP($A1336,'HUMAN RESOURCES'!$A1336:$L4026,COLUMN(L1336),0)</f>
        <v>0.68899999999999995</v>
      </c>
      <c r="S1336" s="19">
        <f>VLOOKUP($A1336,TOURISM!$A1335:$E4025, COLUMN(D1336),0)</f>
        <v>1111000000</v>
      </c>
      <c r="T1336" s="19">
        <f>VLOOKUP($A1336,TOURISM!$A1335:$E4025, COLUMN(E1336),0)</f>
        <v>486000000</v>
      </c>
      <c r="U1336" s="19">
        <f>VLOOKUP($A1336,BUSINESS!$A1336:$I4026, COLUMN(H1336),0)</f>
        <v>0.53200000000000003</v>
      </c>
      <c r="V1336" s="19">
        <f>VLOOKUP($A1336,BUSINESS!$A1336:$I4026, COLUMN(I1336),0)</f>
        <v>0.94299999999999995</v>
      </c>
    </row>
    <row r="1337" spans="1:22" ht="15" x14ac:dyDescent="0.25">
      <c r="A1337" s="14" t="s">
        <v>161</v>
      </c>
      <c r="B1337" s="15" t="s">
        <v>174</v>
      </c>
      <c r="C1337" s="16" t="s">
        <v>117</v>
      </c>
      <c r="D1337" s="17">
        <v>1683997930</v>
      </c>
      <c r="E1337" s="21">
        <v>6.4000000000000001E-2</v>
      </c>
      <c r="F1337" s="19">
        <v>190</v>
      </c>
      <c r="G1337" s="19">
        <v>0.12</v>
      </c>
      <c r="H1337" s="19">
        <f>VLOOKUP($A1337,ENERGY!$A1337:$E4027,COLUMN(D1337),0)</f>
        <v>14338</v>
      </c>
      <c r="I1337" s="19">
        <f>VLOOKUP($A1337,ENERGY!$A1337:$E4027,COLUMN(E1337),0)</f>
        <v>719</v>
      </c>
      <c r="J1337" s="19">
        <f>VLOOKUP($A1337,'HUMAN RESOURCES'!$A1337:$L4027,COLUMN(D1337),0)</f>
        <v>2.1999999999999999E-2</v>
      </c>
      <c r="K1337" s="19">
        <f>VLOOKUP($A1337,'HUMAN RESOURCES'!$A1337:$L4027,COLUMN(E1337),0)</f>
        <v>3.2000000000000001E-2</v>
      </c>
      <c r="L1337" s="19">
        <f>VLOOKUP($A1337,'HUMAN RESOURCES'!$A1337:$L4027,COLUMN(F1337),0)</f>
        <v>82</v>
      </c>
      <c r="M1337" s="19">
        <f>VLOOKUP($A1337,'HUMAN RESOURCES'!$A1337:$L4027,COLUMN(G1337),0)</f>
        <v>77</v>
      </c>
      <c r="N1337" s="19">
        <f>VLOOKUP($A1337,'HUMAN RESOURCES'!$A1337:$L4027,COLUMN(H1337),0)</f>
        <v>0.30299999999999999</v>
      </c>
      <c r="O1337" s="19">
        <f>VLOOKUP($A1337,'HUMAN RESOURCES'!$A1337:$L4027,COLUMN(I1337),0)</f>
        <v>0.623</v>
      </c>
      <c r="P1337" s="19">
        <f>VLOOKUP($A1337,'HUMAN RESOURCES'!$A1337:$L4027,COLUMN(J1337),0)</f>
        <v>7.2999999999999995E-2</v>
      </c>
      <c r="Q1337" s="19">
        <f>VLOOKUP($A1337,'HUMAN RESOURCES'!$A1337:$L4027,COLUMN(K1337),0)</f>
        <v>48782</v>
      </c>
      <c r="R1337" s="19">
        <f>VLOOKUP($A1337,'HUMAN RESOURCES'!$A1337:$L4027,COLUMN(L1337),0)</f>
        <v>0.39200000000000002</v>
      </c>
      <c r="S1337" s="19">
        <f>VLOOKUP($A1337,TOURISM!$A1336:$E4026, COLUMN(D1337),0)</f>
        <v>2478709140</v>
      </c>
      <c r="T1337" s="19">
        <f>VLOOKUP($A1337,TOURISM!$A1336:$E4026, COLUMN(E1337),0)</f>
        <v>448000000</v>
      </c>
      <c r="U1337" s="19">
        <f>VLOOKUP($A1337,BUSINESS!$A1337:$I4027, COLUMN(H1337),0)</f>
        <v>0.66500000000000004</v>
      </c>
      <c r="V1337" s="19">
        <f>VLOOKUP($A1337,BUSINESS!$A1337:$I4027, COLUMN(I1337),0)</f>
        <v>0.84699999999999998</v>
      </c>
    </row>
    <row r="1338" spans="1:22" ht="15" x14ac:dyDescent="0.25">
      <c r="A1338" s="14" t="s">
        <v>161</v>
      </c>
      <c r="B1338" s="15" t="s">
        <v>175</v>
      </c>
      <c r="C1338" s="16" t="s">
        <v>117</v>
      </c>
      <c r="D1338" s="17">
        <v>189000000000</v>
      </c>
      <c r="E1338" s="18">
        <v>8.2000000000000003E-2</v>
      </c>
      <c r="F1338" s="18">
        <v>2974</v>
      </c>
      <c r="G1338" s="18">
        <v>3.6999999999999998E-2</v>
      </c>
      <c r="H1338" s="19">
        <f>VLOOKUP($A1338,ENERGY!$A1338:$E4028,COLUMN(D1338),0)</f>
        <v>35284</v>
      </c>
      <c r="I1338" s="19">
        <f>VLOOKUP($A1338,ENERGY!$A1338:$E4028,COLUMN(E1338),0)</f>
        <v>56593</v>
      </c>
      <c r="J1338" s="19">
        <f>VLOOKUP($A1338,'HUMAN RESOURCES'!$A1338:$L4028,COLUMN(D1338),0)</f>
        <v>1.0999999999999999E-2</v>
      </c>
      <c r="K1338" s="19">
        <f>VLOOKUP($A1338,'HUMAN RESOURCES'!$A1338:$L4028,COLUMN(E1338),0)</f>
        <v>3.0000000000000001E-3</v>
      </c>
      <c r="L1338" s="19">
        <f>VLOOKUP($A1338,'HUMAN RESOURCES'!$A1338:$L4028,COLUMN(F1338),0)</f>
        <v>82</v>
      </c>
      <c r="M1338" s="19">
        <f>VLOOKUP($A1338,'HUMAN RESOURCES'!$A1338:$L4028,COLUMN(G1338),0)</f>
        <v>75</v>
      </c>
      <c r="N1338" s="19">
        <f>VLOOKUP($A1338,'HUMAN RESOURCES'!$A1338:$L4028,COLUMN(H1338),0)</f>
        <v>0.17499999999999999</v>
      </c>
      <c r="O1338" s="19">
        <f>VLOOKUP($A1338,'HUMAN RESOURCES'!$A1338:$L4028,COLUMN(I1338),0)</f>
        <v>0.66700000000000004</v>
      </c>
      <c r="P1338" s="19">
        <f>VLOOKUP($A1338,'HUMAN RESOURCES'!$A1338:$L4028,COLUMN(J1338),0)</f>
        <v>0.157</v>
      </c>
      <c r="Q1338" s="19">
        <f>VLOOKUP($A1338,'HUMAN RESOURCES'!$A1338:$L4028,COLUMN(K1338),0)</f>
        <v>5228172</v>
      </c>
      <c r="R1338" s="19">
        <f>VLOOKUP($A1338,'HUMAN RESOURCES'!$A1338:$L4028,COLUMN(L1338),0)</f>
        <v>0.82799999999999996</v>
      </c>
      <c r="S1338" s="19">
        <f>VLOOKUP($A1338,TOURISM!$A1337:$E4027, COLUMN(D1338),0)</f>
        <v>2975000000</v>
      </c>
      <c r="T1338" s="19">
        <f>VLOOKUP($A1338,TOURISM!$A1337:$E4027, COLUMN(E1338),0)</f>
        <v>3383000000</v>
      </c>
      <c r="U1338" s="19">
        <f>VLOOKUP($A1338,BUSINESS!$A1338:$I4028, COLUMN(H1338),0)</f>
        <v>0.72399999999999998</v>
      </c>
      <c r="V1338" s="19">
        <f>VLOOKUP($A1338,BUSINESS!$A1338:$I4028, COLUMN(I1338),0)</f>
        <v>0.95399999999999996</v>
      </c>
    </row>
    <row r="1339" spans="1:22" ht="15" x14ac:dyDescent="0.25">
      <c r="A1339" s="14" t="s">
        <v>161</v>
      </c>
      <c r="B1339" s="15" t="s">
        <v>176</v>
      </c>
      <c r="C1339" s="16" t="s">
        <v>117</v>
      </c>
      <c r="D1339" s="17">
        <v>2060000000000</v>
      </c>
      <c r="E1339" s="18">
        <v>0.11</v>
      </c>
      <c r="F1339" s="18">
        <v>3620</v>
      </c>
      <c r="G1339" s="18">
        <v>6.6000000000000003E-2</v>
      </c>
      <c r="H1339" s="19">
        <f>VLOOKUP($A1339,ENERGY!$A1339:$E4029,COLUMN(D1339),0)</f>
        <v>264803</v>
      </c>
      <c r="I1339" s="19">
        <f>VLOOKUP($A1339,ENERGY!$A1339:$E4029,COLUMN(E1339),0)</f>
        <v>372564</v>
      </c>
      <c r="J1339" s="19">
        <f>VLOOKUP($A1339,'HUMAN RESOURCES'!$A1339:$L4029,COLUMN(D1339),0)</f>
        <v>1.2999999999999999E-2</v>
      </c>
      <c r="K1339" s="19">
        <f>VLOOKUP($A1339,'HUMAN RESOURCES'!$A1339:$L4029,COLUMN(E1339),0)</f>
        <v>4.0000000000000001E-3</v>
      </c>
      <c r="L1339" s="19">
        <f>VLOOKUP($A1339,'HUMAN RESOURCES'!$A1339:$L4029,COLUMN(F1339),0)</f>
        <v>84</v>
      </c>
      <c r="M1339" s="19">
        <f>VLOOKUP($A1339,'HUMAN RESOURCES'!$A1339:$L4029,COLUMN(G1339),0)</f>
        <v>77</v>
      </c>
      <c r="N1339" s="19">
        <f>VLOOKUP($A1339,'HUMAN RESOURCES'!$A1339:$L4029,COLUMN(H1339),0)</f>
        <v>0.186</v>
      </c>
      <c r="O1339" s="19">
        <f>VLOOKUP($A1339,'HUMAN RESOURCES'!$A1339:$L4029,COLUMN(I1339),0)</f>
        <v>0.65100000000000002</v>
      </c>
      <c r="P1339" s="19">
        <f>VLOOKUP($A1339,'HUMAN RESOURCES'!$A1339:$L4029,COLUMN(J1339),0)</f>
        <v>0.16400000000000001</v>
      </c>
      <c r="Q1339" s="19">
        <f>VLOOKUP($A1339,'HUMAN RESOURCES'!$A1339:$L4029,COLUMN(K1339),0)</f>
        <v>62702121</v>
      </c>
      <c r="R1339" s="19">
        <f>VLOOKUP($A1339,'HUMAN RESOURCES'!$A1339:$L4029,COLUMN(L1339),0)</f>
        <v>0.76900000000000002</v>
      </c>
      <c r="S1339" s="19">
        <f>VLOOKUP($A1339,TOURISM!$A1338:$E4028, COLUMN(D1339),0)</f>
        <v>52108000000</v>
      </c>
      <c r="T1339" s="19">
        <f>VLOOKUP($A1339,TOURISM!$A1338:$E4028, COLUMN(E1339),0)</f>
        <v>36029000000</v>
      </c>
      <c r="U1339" s="19">
        <f>VLOOKUP($A1339,BUSINESS!$A1339:$I4029, COLUMN(H1339),0)</f>
        <v>0.39200000000000002</v>
      </c>
      <c r="V1339" s="19">
        <f>VLOOKUP($A1339,BUSINESS!$A1339:$I4029, COLUMN(I1339),0)</f>
        <v>0.73</v>
      </c>
    </row>
    <row r="1340" spans="1:22" ht="15" x14ac:dyDescent="0.25">
      <c r="A1340" s="14" t="s">
        <v>161</v>
      </c>
      <c r="B1340" s="15" t="s">
        <v>177</v>
      </c>
      <c r="C1340" s="16" t="s">
        <v>117</v>
      </c>
      <c r="D1340" s="17">
        <v>2730000000000</v>
      </c>
      <c r="E1340" s="18">
        <v>0.107</v>
      </c>
      <c r="F1340" s="18">
        <v>3524</v>
      </c>
      <c r="G1340" s="19">
        <v>0.12</v>
      </c>
      <c r="H1340" s="19">
        <f>VLOOKUP($A1340,ENERGY!$A1340:$E4030,COLUMN(D1340),0)</f>
        <v>334634</v>
      </c>
      <c r="I1340" s="19">
        <f>VLOOKUP($A1340,ENERGY!$A1340:$E4030,COLUMN(E1340),0)</f>
        <v>783359</v>
      </c>
      <c r="J1340" s="19">
        <f>VLOOKUP($A1340,'HUMAN RESOURCES'!$A1340:$L4030,COLUMN(D1340),0)</f>
        <v>8.9999999999999993E-3</v>
      </c>
      <c r="K1340" s="19">
        <f>VLOOKUP($A1340,'HUMAN RESOURCES'!$A1340:$L4030,COLUMN(E1340),0)</f>
        <v>4.0000000000000001E-3</v>
      </c>
      <c r="L1340" s="19">
        <f>VLOOKUP($A1340,'HUMAN RESOURCES'!$A1340:$L4030,COLUMN(F1340),0)</f>
        <v>82</v>
      </c>
      <c r="M1340" s="19">
        <f>VLOOKUP($A1340,'HUMAN RESOURCES'!$A1340:$L4030,COLUMN(G1340),0)</f>
        <v>76</v>
      </c>
      <c r="N1340" s="19">
        <f>VLOOKUP($A1340,'HUMAN RESOURCES'!$A1340:$L4030,COLUMN(H1340),0)</f>
        <v>0.14599999999999999</v>
      </c>
      <c r="O1340" s="19">
        <f>VLOOKUP($A1340,'HUMAN RESOURCES'!$A1340:$L4030,COLUMN(I1340),0)</f>
        <v>0.67</v>
      </c>
      <c r="P1340" s="19">
        <f>VLOOKUP($A1340,'HUMAN RESOURCES'!$A1340:$L4030,COLUMN(J1340),0)</f>
        <v>0.184</v>
      </c>
      <c r="Q1340" s="19">
        <f>VLOOKUP($A1340,'HUMAN RESOURCES'!$A1340:$L4030,COLUMN(K1340),0)</f>
        <v>82516260</v>
      </c>
      <c r="R1340" s="19">
        <f>VLOOKUP($A1340,'HUMAN RESOURCES'!$A1340:$L4030,COLUMN(L1340),0)</f>
        <v>0.73299999999999998</v>
      </c>
      <c r="S1340" s="19">
        <f>VLOOKUP($A1340,TOURISM!$A1339:$E4029, COLUMN(D1340),0)</f>
        <v>36390000000</v>
      </c>
      <c r="T1340" s="19">
        <f>VLOOKUP($A1340,TOURISM!$A1339:$E4029, COLUMN(E1340),0)</f>
        <v>80624000000</v>
      </c>
      <c r="U1340" s="19">
        <f>VLOOKUP($A1340,BUSINESS!$A1340:$I4030, COLUMN(H1340),0)</f>
        <v>0.64700000000000002</v>
      </c>
      <c r="V1340" s="19">
        <f>VLOOKUP($A1340,BUSINESS!$A1340:$I4030, COLUMN(I1340),0)</f>
        <v>0.85099999999999998</v>
      </c>
    </row>
    <row r="1341" spans="1:22" ht="15" x14ac:dyDescent="0.25">
      <c r="A1341" s="14" t="s">
        <v>161</v>
      </c>
      <c r="B1341" s="15" t="s">
        <v>178</v>
      </c>
      <c r="C1341" s="16" t="s">
        <v>117</v>
      </c>
      <c r="D1341" s="17">
        <v>228000000000</v>
      </c>
      <c r="E1341" s="18">
        <v>8.6999999999999994E-2</v>
      </c>
      <c r="F1341" s="18">
        <v>1809</v>
      </c>
      <c r="G1341" s="19">
        <v>0.12</v>
      </c>
      <c r="H1341" s="19">
        <f>VLOOKUP($A1341,ENERGY!$A1341:$E4031,COLUMN(D1341),0)</f>
        <v>30419</v>
      </c>
      <c r="I1341" s="19">
        <f>VLOOKUP($A1341,ENERGY!$A1341:$E4031,COLUMN(E1341),0)</f>
        <v>97810</v>
      </c>
      <c r="J1341" s="19">
        <f>VLOOKUP($A1341,'HUMAN RESOURCES'!$A1341:$L4031,COLUMN(D1341),0)</f>
        <v>0.01</v>
      </c>
      <c r="K1341" s="19">
        <f>VLOOKUP($A1341,'HUMAN RESOURCES'!$A1341:$L4031,COLUMN(E1341),0)</f>
        <v>5.0000000000000001E-3</v>
      </c>
      <c r="L1341" s="19">
        <f>VLOOKUP($A1341,'HUMAN RESOURCES'!$A1341:$L4031,COLUMN(F1341),0)</f>
        <v>82</v>
      </c>
      <c r="M1341" s="19">
        <f>VLOOKUP($A1341,'HUMAN RESOURCES'!$A1341:$L4031,COLUMN(G1341),0)</f>
        <v>77</v>
      </c>
      <c r="N1341" s="19">
        <f>VLOOKUP($A1341,'HUMAN RESOURCES'!$A1341:$L4031,COLUMN(H1341),0)</f>
        <v>0.14499999999999999</v>
      </c>
      <c r="O1341" s="19">
        <f>VLOOKUP($A1341,'HUMAN RESOURCES'!$A1341:$L4031,COLUMN(I1341),0)</f>
        <v>0.67200000000000004</v>
      </c>
      <c r="P1341" s="19">
        <f>VLOOKUP($A1341,'HUMAN RESOURCES'!$A1341:$L4031,COLUMN(J1341),0)</f>
        <v>0.183</v>
      </c>
      <c r="Q1341" s="19">
        <f>VLOOKUP($A1341,'HUMAN RESOURCES'!$A1341:$L4031,COLUMN(K1341),0)</f>
        <v>11055729</v>
      </c>
      <c r="R1341" s="19">
        <f>VLOOKUP($A1341,'HUMAN RESOURCES'!$A1341:$L4031,COLUMN(L1341),0)</f>
        <v>0.74099999999999999</v>
      </c>
      <c r="S1341" s="19">
        <f>VLOOKUP($A1341,TOURISM!$A1340:$E4030, COLUMN(D1341),0)</f>
        <v>12809000000</v>
      </c>
      <c r="T1341" s="19">
        <f>VLOOKUP($A1341,TOURISM!$A1340:$E4030, COLUMN(E1341),0)</f>
        <v>2880000000</v>
      </c>
      <c r="U1341" s="19">
        <f>VLOOKUP($A1341,BUSINESS!$A1341:$I4031, COLUMN(H1341),0)</f>
        <v>0.214</v>
      </c>
      <c r="V1341" s="19">
        <f>VLOOKUP($A1341,BUSINESS!$A1341:$I4031, COLUMN(I1341),0)</f>
        <v>0.84499999999999997</v>
      </c>
    </row>
    <row r="1342" spans="1:22" ht="15" x14ac:dyDescent="0.25">
      <c r="A1342" s="14" t="s">
        <v>161</v>
      </c>
      <c r="B1342" s="15" t="s">
        <v>179</v>
      </c>
      <c r="C1342" s="16" t="s">
        <v>117</v>
      </c>
      <c r="D1342" s="17">
        <v>102000000000</v>
      </c>
      <c r="E1342" s="18">
        <v>8.2000000000000003E-2</v>
      </c>
      <c r="F1342" s="18">
        <v>828</v>
      </c>
      <c r="G1342" s="18">
        <v>0.128</v>
      </c>
      <c r="H1342" s="19">
        <f>VLOOKUP($A1342,ENERGY!$A1342:$E4032,COLUMN(D1342),0)</f>
        <v>26458</v>
      </c>
      <c r="I1342" s="19">
        <f>VLOOKUP($A1342,ENERGY!$A1342:$E4032,COLUMN(E1342),0)</f>
        <v>54657</v>
      </c>
      <c r="J1342" s="19">
        <f>VLOOKUP($A1342,'HUMAN RESOURCES'!$A1342:$L4032,COLUMN(D1342),0)</f>
        <v>8.9999999999999993E-3</v>
      </c>
      <c r="K1342" s="19">
        <f>VLOOKUP($A1342,'HUMAN RESOURCES'!$A1342:$L4032,COLUMN(E1342),0)</f>
        <v>8.0000000000000002E-3</v>
      </c>
      <c r="L1342" s="19">
        <f>VLOOKUP($A1342,'HUMAN RESOURCES'!$A1342:$L4032,COLUMN(F1342),0)</f>
        <v>77</v>
      </c>
      <c r="M1342" s="19">
        <f>VLOOKUP($A1342,'HUMAN RESOURCES'!$A1342:$L4032,COLUMN(G1342),0)</f>
        <v>69</v>
      </c>
      <c r="N1342" s="19">
        <f>VLOOKUP($A1342,'HUMAN RESOURCES'!$A1342:$L4032,COLUMN(H1342),0)</f>
        <v>0.158</v>
      </c>
      <c r="O1342" s="19">
        <f>VLOOKUP($A1342,'HUMAN RESOURCES'!$A1342:$L4032,COLUMN(I1342),0)</f>
        <v>0.68700000000000006</v>
      </c>
      <c r="P1342" s="19">
        <f>VLOOKUP($A1342,'HUMAN RESOURCES'!$A1342:$L4032,COLUMN(J1342),0)</f>
        <v>0.156</v>
      </c>
      <c r="Q1342" s="19">
        <f>VLOOKUP($A1342,'HUMAN RESOURCES'!$A1342:$L4032,COLUMN(K1342),0)</f>
        <v>10107146</v>
      </c>
      <c r="R1342" s="19">
        <f>VLOOKUP($A1342,'HUMAN RESOURCES'!$A1342:$L4032,COLUMN(L1342),0)</f>
        <v>0.65900000000000003</v>
      </c>
      <c r="S1342" s="19">
        <f>VLOOKUP($A1342,TOURISM!$A1341:$E4031, COLUMN(D1342),0)</f>
        <v>4009000000</v>
      </c>
      <c r="T1342" s="19">
        <f>VLOOKUP($A1342,TOURISM!$A1341:$E4031, COLUMN(E1342),0)</f>
        <v>2482000000</v>
      </c>
      <c r="U1342" s="19">
        <f>VLOOKUP($A1342,BUSINESS!$A1342:$I4032, COLUMN(H1342),0)</f>
        <v>0.27700000000000002</v>
      </c>
      <c r="V1342" s="19">
        <f>VLOOKUP($A1342,BUSINESS!$A1342:$I4032, COLUMN(I1342),0)</f>
        <v>0.86299999999999999</v>
      </c>
    </row>
    <row r="1343" spans="1:22" ht="15" x14ac:dyDescent="0.25">
      <c r="A1343" s="14" t="s">
        <v>161</v>
      </c>
      <c r="B1343" s="15" t="s">
        <v>180</v>
      </c>
      <c r="C1343" s="16" t="s">
        <v>117</v>
      </c>
      <c r="D1343" s="17">
        <v>13251434311</v>
      </c>
      <c r="E1343" s="18">
        <v>0.1</v>
      </c>
      <c r="F1343" s="18">
        <v>4567</v>
      </c>
      <c r="G1343" s="18">
        <v>0.12</v>
      </c>
      <c r="H1343" s="19">
        <f>VLOOKUP($A1343,ENERGY!$A1343:$E4033,COLUMN(D1343),0)</f>
        <v>5354</v>
      </c>
      <c r="I1343" s="19">
        <f>VLOOKUP($A1343,ENERGY!$A1343:$E4033,COLUMN(E1343),0)</f>
        <v>2120</v>
      </c>
      <c r="J1343" s="19">
        <f>VLOOKUP($A1343,'HUMAN RESOURCES'!$A1343:$L4033,COLUMN(D1343),0)</f>
        <v>1.4999999999999999E-2</v>
      </c>
      <c r="K1343" s="19">
        <f>VLOOKUP($A1343,'HUMAN RESOURCES'!$A1343:$L4033,COLUMN(E1343),0)</f>
        <v>3.0000000000000001E-3</v>
      </c>
      <c r="L1343" s="19">
        <f>VLOOKUP($A1343,'HUMAN RESOURCES'!$A1343:$L4033,COLUMN(F1343),0)</f>
        <v>83</v>
      </c>
      <c r="M1343" s="19">
        <f>VLOOKUP($A1343,'HUMAN RESOURCES'!$A1343:$L4033,COLUMN(G1343),0)</f>
        <v>79</v>
      </c>
      <c r="N1343" s="19">
        <f>VLOOKUP($A1343,'HUMAN RESOURCES'!$A1343:$L4033,COLUMN(H1343),0)</f>
        <v>0.223</v>
      </c>
      <c r="O1343" s="19">
        <f>VLOOKUP($A1343,'HUMAN RESOURCES'!$A1343:$L4033,COLUMN(I1343),0)</f>
        <v>0.66</v>
      </c>
      <c r="P1343" s="19">
        <f>VLOOKUP($A1343,'HUMAN RESOURCES'!$A1343:$L4033,COLUMN(J1343),0)</f>
        <v>0.11700000000000001</v>
      </c>
      <c r="Q1343" s="19">
        <f>VLOOKUP($A1343,'HUMAN RESOURCES'!$A1343:$L4033,COLUMN(K1343),0)</f>
        <v>292074</v>
      </c>
      <c r="R1343" s="19">
        <f>VLOOKUP($A1343,'HUMAN RESOURCES'!$A1343:$L4033,COLUMN(L1343),0)</f>
        <v>0.92900000000000005</v>
      </c>
      <c r="S1343" s="19">
        <f>VLOOKUP($A1343,TOURISM!$A1342:$E4032, COLUMN(D1343),0)</f>
        <v>558000000</v>
      </c>
      <c r="T1343" s="19">
        <f>VLOOKUP($A1343,TOURISM!$A1342:$E4032, COLUMN(E1343),0)</f>
        <v>699000000</v>
      </c>
      <c r="U1343" s="19">
        <f>VLOOKUP($A1343,BUSINESS!$A1343:$I4033, COLUMN(H1343),0)</f>
        <v>0.83899999999999997</v>
      </c>
      <c r="V1343" s="19">
        <f>VLOOKUP($A1343,BUSINESS!$A1343:$I4033, COLUMN(I1343),0)</f>
        <v>0.98899999999999999</v>
      </c>
    </row>
    <row r="1344" spans="1:22" ht="15" x14ac:dyDescent="0.25">
      <c r="A1344" s="14" t="s">
        <v>161</v>
      </c>
      <c r="B1344" s="15" t="s">
        <v>181</v>
      </c>
      <c r="C1344" s="16" t="s">
        <v>117</v>
      </c>
      <c r="D1344" s="17">
        <v>186000000000</v>
      </c>
      <c r="E1344" s="18">
        <v>7.4999999999999997E-2</v>
      </c>
      <c r="F1344" s="18">
        <v>3487</v>
      </c>
      <c r="G1344" s="18">
        <v>2.5999999999999999E-2</v>
      </c>
      <c r="H1344" s="19">
        <f>VLOOKUP($A1344,ENERGY!$A1344:$E4034,COLUMN(D1344),0)</f>
        <v>14903</v>
      </c>
      <c r="I1344" s="19">
        <f>VLOOKUP($A1344,ENERGY!$A1344:$E4034,COLUMN(E1344),0)</f>
        <v>43021</v>
      </c>
      <c r="J1344" s="19">
        <f>VLOOKUP($A1344,'HUMAN RESOURCES'!$A1344:$L4034,COLUMN(D1344),0)</f>
        <v>1.4999999999999999E-2</v>
      </c>
      <c r="K1344" s="19">
        <f>VLOOKUP($A1344,'HUMAN RESOURCES'!$A1344:$L4034,COLUMN(E1344),0)</f>
        <v>5.0000000000000001E-3</v>
      </c>
      <c r="L1344" s="19">
        <f>VLOOKUP($A1344,'HUMAN RESOURCES'!$A1344:$L4034,COLUMN(F1344),0)</f>
        <v>81</v>
      </c>
      <c r="M1344" s="19">
        <f>VLOOKUP($A1344,'HUMAN RESOURCES'!$A1344:$L4034,COLUMN(G1344),0)</f>
        <v>76</v>
      </c>
      <c r="N1344" s="19">
        <f>VLOOKUP($A1344,'HUMAN RESOURCES'!$A1344:$L4034,COLUMN(H1344),0)</f>
        <v>0.20599999999999999</v>
      </c>
      <c r="O1344" s="19">
        <f>VLOOKUP($A1344,'HUMAN RESOURCES'!$A1344:$L4034,COLUMN(I1344),0)</f>
        <v>0.68300000000000005</v>
      </c>
      <c r="P1344" s="19">
        <f>VLOOKUP($A1344,'HUMAN RESOURCES'!$A1344:$L4034,COLUMN(J1344),0)</f>
        <v>0.111</v>
      </c>
      <c r="Q1344" s="19">
        <f>VLOOKUP($A1344,'HUMAN RESOURCES'!$A1344:$L4034,COLUMN(K1344),0)</f>
        <v>4070262</v>
      </c>
      <c r="R1344" s="19">
        <f>VLOOKUP($A1344,'HUMAN RESOURCES'!$A1344:$L4034,COLUMN(L1344),0)</f>
        <v>0.60199999999999998</v>
      </c>
      <c r="S1344" s="19">
        <f>VLOOKUP($A1344,TOURISM!$A1343:$E4033, COLUMN(D1344),0)</f>
        <v>6075000000</v>
      </c>
      <c r="T1344" s="19">
        <f>VLOOKUP($A1344,TOURISM!$A1343:$E4033, COLUMN(E1344),0)</f>
        <v>5291000000</v>
      </c>
      <c r="U1344" s="19">
        <f>VLOOKUP($A1344,BUSINESS!$A1344:$I4034, COLUMN(H1344),0)</f>
        <v>0.37</v>
      </c>
      <c r="V1344" s="19">
        <f>VLOOKUP($A1344,BUSINESS!$A1344:$I4034, COLUMN(I1344),0)</f>
        <v>0.94499999999999995</v>
      </c>
    </row>
    <row r="1345" spans="1:22" ht="15" x14ac:dyDescent="0.25">
      <c r="A1345" s="14" t="s">
        <v>161</v>
      </c>
      <c r="B1345" s="15" t="s">
        <v>182</v>
      </c>
      <c r="C1345" s="16" t="s">
        <v>117</v>
      </c>
      <c r="D1345" s="17">
        <v>2758117365</v>
      </c>
      <c r="E1345" s="21">
        <v>6.4000000000000001E-2</v>
      </c>
      <c r="F1345" s="19">
        <v>190</v>
      </c>
      <c r="G1345" s="19">
        <v>0.12</v>
      </c>
      <c r="H1345" s="19">
        <f>VLOOKUP($A1345,ENERGY!$A1345:$E4035,COLUMN(D1345),0)</f>
        <v>14338</v>
      </c>
      <c r="I1345" s="19">
        <f>VLOOKUP($A1345,ENERGY!$A1345:$E4035,COLUMN(E1345),0)</f>
        <v>8441</v>
      </c>
      <c r="J1345" s="19">
        <f>VLOOKUP($A1345,'HUMAN RESOURCES'!$A1345:$L4035,COLUMN(D1345),0)</f>
        <v>2.1999999999999999E-2</v>
      </c>
      <c r="K1345" s="19">
        <f>VLOOKUP($A1345,'HUMAN RESOURCES'!$A1345:$L4035,COLUMN(E1345),0)</f>
        <v>3.2000000000000001E-2</v>
      </c>
      <c r="L1345" s="19">
        <f>VLOOKUP($A1345,'HUMAN RESOURCES'!$A1345:$L4035,COLUMN(F1345),0)</f>
        <v>71.105000000000004</v>
      </c>
      <c r="M1345" s="19">
        <f>VLOOKUP($A1345,'HUMAN RESOURCES'!$A1345:$L4035,COLUMN(G1345),0)</f>
        <v>66.415000000000006</v>
      </c>
      <c r="N1345" s="19">
        <f>VLOOKUP($A1345,'HUMAN RESOURCES'!$A1345:$L4035,COLUMN(H1345),0)</f>
        <v>0.30299999999999999</v>
      </c>
      <c r="O1345" s="19">
        <f>VLOOKUP($A1345,'HUMAN RESOURCES'!$A1345:$L4035,COLUMN(I1345),0)</f>
        <v>0.623</v>
      </c>
      <c r="P1345" s="19">
        <f>VLOOKUP($A1345,'HUMAN RESOURCES'!$A1345:$L4035,COLUMN(J1345),0)</f>
        <v>7.2999999999999995E-2</v>
      </c>
      <c r="Q1345" s="19">
        <f>VLOOKUP($A1345,'HUMAN RESOURCES'!$A1345:$L4035,COLUMN(K1345),0)</f>
        <v>79658</v>
      </c>
      <c r="R1345" s="19">
        <f>VLOOKUP($A1345,'HUMAN RESOURCES'!$A1345:$L4035,COLUMN(L1345),0)</f>
        <v>0.51900000000000002</v>
      </c>
      <c r="S1345" s="19">
        <f>VLOOKUP($A1345,TOURISM!$A1344:$E4034, COLUMN(D1345),0)</f>
        <v>2478709140</v>
      </c>
      <c r="T1345" s="19">
        <f>VLOOKUP($A1345,TOURISM!$A1344:$E4034, COLUMN(E1345),0)</f>
        <v>448000000</v>
      </c>
      <c r="U1345" s="19">
        <f>VLOOKUP($A1345,BUSINESS!$A1345:$I4035, COLUMN(H1345),0)</f>
        <v>0.129</v>
      </c>
      <c r="V1345" s="19">
        <f>VLOOKUP($A1345,BUSINESS!$A1345:$I4035, COLUMN(I1345),0)</f>
        <v>0.57999999999999996</v>
      </c>
    </row>
    <row r="1346" spans="1:22" ht="15" x14ac:dyDescent="0.25">
      <c r="A1346" s="14" t="s">
        <v>161</v>
      </c>
      <c r="B1346" s="15" t="s">
        <v>183</v>
      </c>
      <c r="C1346" s="16" t="s">
        <v>117</v>
      </c>
      <c r="D1346" s="17">
        <v>1740000000000</v>
      </c>
      <c r="E1346" s="18">
        <v>8.5000000000000006E-2</v>
      </c>
      <c r="F1346" s="18">
        <v>2549</v>
      </c>
      <c r="G1346" s="18">
        <v>5.5E-2</v>
      </c>
      <c r="H1346" s="19">
        <f>VLOOKUP($A1346,ENERGY!$A1346:$E4036,COLUMN(D1346),0)</f>
        <v>176004</v>
      </c>
      <c r="I1346" s="19">
        <f>VLOOKUP($A1346,ENERGY!$A1346:$E4036,COLUMN(E1346),0)</f>
        <v>447187</v>
      </c>
      <c r="J1346" s="19">
        <f>VLOOKUP($A1346,'HUMAN RESOURCES'!$A1346:$L4036,COLUMN(D1346),0)</f>
        <v>0.01</v>
      </c>
      <c r="K1346" s="19">
        <f>VLOOKUP($A1346,'HUMAN RESOURCES'!$A1346:$L4036,COLUMN(E1346),0)</f>
        <v>4.0000000000000001E-3</v>
      </c>
      <c r="L1346" s="19">
        <f>VLOOKUP($A1346,'HUMAN RESOURCES'!$A1346:$L4036,COLUMN(F1346),0)</f>
        <v>84</v>
      </c>
      <c r="M1346" s="19">
        <f>VLOOKUP($A1346,'HUMAN RESOURCES'!$A1346:$L4036,COLUMN(G1346),0)</f>
        <v>78</v>
      </c>
      <c r="N1346" s="19">
        <f>VLOOKUP($A1346,'HUMAN RESOURCES'!$A1346:$L4036,COLUMN(H1346),0)</f>
        <v>0.14099999999999999</v>
      </c>
      <c r="O1346" s="19">
        <f>VLOOKUP($A1346,'HUMAN RESOURCES'!$A1346:$L4036,COLUMN(I1346),0)</f>
        <v>0.66500000000000004</v>
      </c>
      <c r="P1346" s="19">
        <f>VLOOKUP($A1346,'HUMAN RESOURCES'!$A1346:$L4036,COLUMN(J1346),0)</f>
        <v>0.19400000000000001</v>
      </c>
      <c r="Q1346" s="19">
        <f>VLOOKUP($A1346,'HUMAN RESOURCES'!$A1346:$L4036,COLUMN(K1346),0)</f>
        <v>57685327</v>
      </c>
      <c r="R1346" s="19">
        <f>VLOOKUP($A1346,'HUMAN RESOURCES'!$A1346:$L4036,COLUMN(L1346),0)</f>
        <v>0.67600000000000005</v>
      </c>
      <c r="S1346" s="19">
        <f>VLOOKUP($A1346,TOURISM!$A1345:$E4035, COLUMN(D1346),0)</f>
        <v>37870000000</v>
      </c>
      <c r="T1346" s="19">
        <f>VLOOKUP($A1346,TOURISM!$A1345:$E4035, COLUMN(E1346),0)</f>
        <v>24064000000</v>
      </c>
      <c r="U1346" s="19">
        <f>VLOOKUP($A1346,BUSINESS!$A1346:$I4036, COLUMN(H1346),0)</f>
        <v>0.33200000000000002</v>
      </c>
      <c r="V1346" s="19">
        <f>VLOOKUP($A1346,BUSINESS!$A1346:$I4036, COLUMN(I1346),0)</f>
        <v>1.077</v>
      </c>
    </row>
    <row r="1347" spans="1:22" ht="15" x14ac:dyDescent="0.25">
      <c r="A1347" s="14" t="s">
        <v>161</v>
      </c>
      <c r="B1347" s="15" t="s">
        <v>184</v>
      </c>
      <c r="C1347" s="16" t="s">
        <v>117</v>
      </c>
      <c r="D1347" s="17">
        <v>3639935348</v>
      </c>
      <c r="E1347" s="21">
        <v>6.4000000000000001E-2</v>
      </c>
      <c r="F1347" s="19">
        <v>190</v>
      </c>
      <c r="G1347" s="18">
        <v>0.14799999999999999</v>
      </c>
      <c r="H1347" s="19">
        <f>VLOOKUP($A1347,ENERGY!$A1347:$E4037,COLUMN(D1347),0)</f>
        <v>2216</v>
      </c>
      <c r="I1347" s="19">
        <f>VLOOKUP($A1347,ENERGY!$A1347:$E4037,COLUMN(E1347),0)</f>
        <v>8441</v>
      </c>
      <c r="J1347" s="19">
        <f>VLOOKUP($A1347,'HUMAN RESOURCES'!$A1347:$L4037,COLUMN(D1347),0)</f>
        <v>0.02</v>
      </c>
      <c r="K1347" s="19">
        <f>VLOOKUP($A1347,'HUMAN RESOURCES'!$A1347:$L4037,COLUMN(E1347),0)</f>
        <v>3.2000000000000001E-2</v>
      </c>
      <c r="L1347" s="19">
        <f>VLOOKUP($A1347,'HUMAN RESOURCES'!$A1347:$L4037,COLUMN(F1347),0)</f>
        <v>71</v>
      </c>
      <c r="M1347" s="19">
        <f>VLOOKUP($A1347,'HUMAN RESOURCES'!$A1347:$L4037,COLUMN(G1347),0)</f>
        <v>66</v>
      </c>
      <c r="N1347" s="19">
        <f>VLOOKUP($A1347,'HUMAN RESOURCES'!$A1347:$L4037,COLUMN(H1347),0)</f>
        <v>0.30299999999999999</v>
      </c>
      <c r="O1347" s="19">
        <f>VLOOKUP($A1347,'HUMAN RESOURCES'!$A1347:$L4037,COLUMN(I1347),0)</f>
        <v>0.623</v>
      </c>
      <c r="P1347" s="19">
        <f>VLOOKUP($A1347,'HUMAN RESOURCES'!$A1347:$L4037,COLUMN(J1347),0)</f>
        <v>7.2999999999999995E-2</v>
      </c>
      <c r="Q1347" s="19">
        <f>VLOOKUP($A1347,'HUMAN RESOURCES'!$A1347:$L4037,COLUMN(K1347),0)</f>
        <v>1704622</v>
      </c>
      <c r="R1347" s="19">
        <f>VLOOKUP($A1347,'HUMAN RESOURCES'!$A1347:$L4037,COLUMN(L1347),0)</f>
        <v>0.56100000000000005</v>
      </c>
      <c r="S1347" s="19">
        <f>VLOOKUP($A1347,TOURISM!$A1346:$E4036, COLUMN(D1347),0)</f>
        <v>2478709140</v>
      </c>
      <c r="T1347" s="19">
        <f>VLOOKUP($A1347,TOURISM!$A1346:$E4036, COLUMN(E1347),0)</f>
        <v>448000000</v>
      </c>
      <c r="U1347" s="19">
        <f>VLOOKUP($A1347,BUSINESS!$A1347:$I4037, COLUMN(H1347),0)</f>
        <v>0.129</v>
      </c>
      <c r="V1347" s="19">
        <f>VLOOKUP($A1347,BUSINESS!$A1347:$I4037, COLUMN(I1347),0)</f>
        <v>0.57999999999999996</v>
      </c>
    </row>
    <row r="1348" spans="1:22" ht="15" x14ac:dyDescent="0.25">
      <c r="A1348" s="14" t="s">
        <v>161</v>
      </c>
      <c r="B1348" s="15" t="s">
        <v>185</v>
      </c>
      <c r="C1348" s="16" t="s">
        <v>117</v>
      </c>
      <c r="D1348" s="17">
        <v>13761569545</v>
      </c>
      <c r="E1348" s="18">
        <v>6.5000000000000002E-2</v>
      </c>
      <c r="F1348" s="18">
        <v>387</v>
      </c>
      <c r="G1348" s="18">
        <v>7.3999999999999996E-2</v>
      </c>
      <c r="H1348" s="19">
        <f>VLOOKUP($A1348,ENERGY!$A1348:$E4038,COLUMN(D1348),0)</f>
        <v>4586</v>
      </c>
      <c r="I1348" s="19">
        <f>VLOOKUP($A1348,ENERGY!$A1348:$E4038,COLUMN(E1348),0)</f>
        <v>7591</v>
      </c>
      <c r="J1348" s="19">
        <f>VLOOKUP($A1348,'HUMAN RESOURCES'!$A1348:$L4038,COLUMN(D1348),0)</f>
        <v>8.9999999999999993E-3</v>
      </c>
      <c r="K1348" s="19">
        <f>VLOOKUP($A1348,'HUMAN RESOURCES'!$A1348:$L4038,COLUMN(E1348),0)</f>
        <v>1.2E-2</v>
      </c>
      <c r="L1348" s="19">
        <f>VLOOKUP($A1348,'HUMAN RESOURCES'!$A1348:$L4038,COLUMN(F1348),0)</f>
        <v>77</v>
      </c>
      <c r="M1348" s="19">
        <f>VLOOKUP($A1348,'HUMAN RESOURCES'!$A1348:$L4038,COLUMN(G1348),0)</f>
        <v>67</v>
      </c>
      <c r="N1348" s="19">
        <f>VLOOKUP($A1348,'HUMAN RESOURCES'!$A1348:$L4038,COLUMN(H1348),0)</f>
        <v>0.152</v>
      </c>
      <c r="O1348" s="19">
        <f>VLOOKUP($A1348,'HUMAN RESOURCES'!$A1348:$L4038,COLUMN(I1348),0)</f>
        <v>0.68</v>
      </c>
      <c r="P1348" s="19">
        <f>VLOOKUP($A1348,'HUMAN RESOURCES'!$A1348:$L4038,COLUMN(J1348),0)</f>
        <v>0.16800000000000001</v>
      </c>
      <c r="Q1348" s="19">
        <f>VLOOKUP($A1348,'HUMAN RESOURCES'!$A1348:$L4038,COLUMN(K1348),0)</f>
        <v>2263122</v>
      </c>
      <c r="R1348" s="19">
        <f>VLOOKUP($A1348,'HUMAN RESOURCES'!$A1348:$L4038,COLUMN(L1348),0)</f>
        <v>0.67900000000000005</v>
      </c>
      <c r="S1348" s="19">
        <f>VLOOKUP($A1348,TOURISM!$A1347:$E4037, COLUMN(D1348),0)</f>
        <v>343000000</v>
      </c>
      <c r="T1348" s="19">
        <f>VLOOKUP($A1348,TOURISM!$A1347:$E4037, COLUMN(E1348),0)</f>
        <v>428000000</v>
      </c>
      <c r="U1348" s="19">
        <f>VLOOKUP($A1348,BUSINESS!$A1348:$I4038, COLUMN(H1348),0)</f>
        <v>0.38600000000000001</v>
      </c>
      <c r="V1348" s="19">
        <f>VLOOKUP($A1348,BUSINESS!$A1348:$I4038, COLUMN(I1348),0)</f>
        <v>0.68100000000000005</v>
      </c>
    </row>
    <row r="1349" spans="1:22" ht="15" x14ac:dyDescent="0.25">
      <c r="A1349" s="14" t="s">
        <v>161</v>
      </c>
      <c r="B1349" s="15" t="s">
        <v>186</v>
      </c>
      <c r="C1349" s="16" t="s">
        <v>117</v>
      </c>
      <c r="D1349" s="17">
        <v>3454374261</v>
      </c>
      <c r="E1349" s="21">
        <v>6.4000000000000001E-2</v>
      </c>
      <c r="F1349" s="19">
        <v>190</v>
      </c>
      <c r="G1349" s="19">
        <v>0.12</v>
      </c>
      <c r="H1349" s="19">
        <f>VLOOKUP($A1349,ENERGY!$A1349:$E4039,COLUMN(D1349),0)</f>
        <v>14338</v>
      </c>
      <c r="I1349" s="19">
        <f>VLOOKUP($A1349,ENERGY!$A1349:$E4039,COLUMN(E1349),0)</f>
        <v>8441</v>
      </c>
      <c r="J1349" s="19">
        <f>VLOOKUP($A1349,'HUMAN RESOURCES'!$A1349:$L4039,COLUMN(D1349),0)</f>
        <v>1.0999999999999999E-2</v>
      </c>
      <c r="K1349" s="19">
        <f>VLOOKUP($A1349,'HUMAN RESOURCES'!$A1349:$L4039,COLUMN(E1349),0)</f>
        <v>3.2000000000000001E-2</v>
      </c>
      <c r="L1349" s="19">
        <f>VLOOKUP($A1349,'HUMAN RESOURCES'!$A1349:$L4039,COLUMN(F1349),0)</f>
        <v>85</v>
      </c>
      <c r="M1349" s="19">
        <f>VLOOKUP($A1349,'HUMAN RESOURCES'!$A1349:$L4039,COLUMN(G1349),0)</f>
        <v>79</v>
      </c>
      <c r="N1349" s="19">
        <f>VLOOKUP($A1349,'HUMAN RESOURCES'!$A1349:$L4039,COLUMN(H1349),0)</f>
        <v>0.30299999999999999</v>
      </c>
      <c r="O1349" s="19">
        <f>VLOOKUP($A1349,'HUMAN RESOURCES'!$A1349:$L4039,COLUMN(I1349),0)</f>
        <v>0.623</v>
      </c>
      <c r="P1349" s="19">
        <f>VLOOKUP($A1349,'HUMAN RESOURCES'!$A1349:$L4039,COLUMN(J1349),0)</f>
        <v>7.2999999999999995E-2</v>
      </c>
      <c r="Q1349" s="19">
        <f>VLOOKUP($A1349,'HUMAN RESOURCES'!$A1349:$L4039,COLUMN(K1349),0)</f>
        <v>34445</v>
      </c>
      <c r="R1349" s="19">
        <f>VLOOKUP($A1349,'HUMAN RESOURCES'!$A1349:$L4039,COLUMN(L1349),0)</f>
        <v>0.14799999999999999</v>
      </c>
      <c r="S1349" s="19">
        <f>VLOOKUP($A1349,TOURISM!$A1348:$E4038, COLUMN(D1349),0)</f>
        <v>2478709140</v>
      </c>
      <c r="T1349" s="19">
        <f>VLOOKUP($A1349,TOURISM!$A1348:$E4038, COLUMN(E1349),0)</f>
        <v>448000000</v>
      </c>
      <c r="U1349" s="19">
        <f>VLOOKUP($A1349,BUSINESS!$A1349:$I4039, COLUMN(H1349),0)</f>
        <v>0.64</v>
      </c>
      <c r="V1349" s="19">
        <f>VLOOKUP($A1349,BUSINESS!$A1349:$I4039, COLUMN(I1349),0)</f>
        <v>0.74</v>
      </c>
    </row>
    <row r="1350" spans="1:22" ht="15" x14ac:dyDescent="0.25">
      <c r="A1350" s="14" t="s">
        <v>161</v>
      </c>
      <c r="B1350" s="15" t="s">
        <v>187</v>
      </c>
      <c r="C1350" s="16" t="s">
        <v>117</v>
      </c>
      <c r="D1350" s="17">
        <v>22659294573</v>
      </c>
      <c r="E1350" s="18">
        <v>5.7000000000000002E-2</v>
      </c>
      <c r="F1350" s="18">
        <v>374</v>
      </c>
      <c r="G1350" s="18">
        <v>5.7000000000000002E-2</v>
      </c>
      <c r="H1350" s="19">
        <f>VLOOKUP($A1350,ENERGY!$A1350:$E4040,COLUMN(D1350),0)</f>
        <v>9520</v>
      </c>
      <c r="I1350" s="19">
        <f>VLOOKUP($A1350,ENERGY!$A1350:$E4040,COLUMN(E1350),0)</f>
        <v>15115</v>
      </c>
      <c r="J1350" s="19">
        <f>VLOOKUP($A1350,'HUMAN RESOURCES'!$A1350:$L4040,COLUMN(D1350),0)</f>
        <v>8.9999999999999993E-3</v>
      </c>
      <c r="K1350" s="19">
        <f>VLOOKUP($A1350,'HUMAN RESOURCES'!$A1350:$L4040,COLUMN(E1350),0)</f>
        <v>8.0000000000000002E-3</v>
      </c>
      <c r="L1350" s="19">
        <f>VLOOKUP($A1350,'HUMAN RESOURCES'!$A1350:$L4040,COLUMN(F1350),0)</f>
        <v>78</v>
      </c>
      <c r="M1350" s="19">
        <f>VLOOKUP($A1350,'HUMAN RESOURCES'!$A1350:$L4040,COLUMN(G1350),0)</f>
        <v>66</v>
      </c>
      <c r="N1350" s="19">
        <f>VLOOKUP($A1350,'HUMAN RESOURCES'!$A1350:$L4040,COLUMN(H1350),0)</f>
        <v>0.17299999999999999</v>
      </c>
      <c r="O1350" s="19">
        <f>VLOOKUP($A1350,'HUMAN RESOURCES'!$A1350:$L4040,COLUMN(I1350),0)</f>
        <v>0.67700000000000005</v>
      </c>
      <c r="P1350" s="19">
        <f>VLOOKUP($A1350,'HUMAN RESOURCES'!$A1350:$L4040,COLUMN(J1350),0)</f>
        <v>0.15</v>
      </c>
      <c r="Q1350" s="19">
        <f>VLOOKUP($A1350,'HUMAN RESOURCES'!$A1350:$L4040,COLUMN(K1350),0)</f>
        <v>3377075</v>
      </c>
      <c r="R1350" s="19">
        <f>VLOOKUP($A1350,'HUMAN RESOURCES'!$A1350:$L4040,COLUMN(L1350),0)</f>
        <v>0.66600000000000004</v>
      </c>
      <c r="S1350" s="19">
        <f>VLOOKUP($A1350,TOURISM!$A1349:$E4039, COLUMN(D1350),0)</f>
        <v>834000000</v>
      </c>
      <c r="T1350" s="19">
        <f>VLOOKUP($A1350,TOURISM!$A1349:$E4039, COLUMN(E1350),0)</f>
        <v>643000000</v>
      </c>
      <c r="U1350" s="19">
        <f>VLOOKUP($A1350,BUSINESS!$A1350:$I4040, COLUMN(H1350),0)</f>
        <v>0.312</v>
      </c>
      <c r="V1350" s="19">
        <f>VLOOKUP($A1350,BUSINESS!$A1350:$I4040, COLUMN(I1350),0)</f>
        <v>0.91500000000000004</v>
      </c>
    </row>
    <row r="1351" spans="1:22" ht="15" x14ac:dyDescent="0.25">
      <c r="A1351" s="14" t="s">
        <v>161</v>
      </c>
      <c r="B1351" s="15" t="s">
        <v>188</v>
      </c>
      <c r="C1351" s="16" t="s">
        <v>117</v>
      </c>
      <c r="D1351" s="17">
        <v>34077095478</v>
      </c>
      <c r="E1351" s="18">
        <v>8.2000000000000003E-2</v>
      </c>
      <c r="F1351" s="18">
        <v>6145</v>
      </c>
      <c r="G1351" s="19">
        <v>0.12</v>
      </c>
      <c r="H1351" s="19">
        <f>VLOOKUP($A1351,ENERGY!$A1351:$E4041,COLUMN(D1351),0)</f>
        <v>4204</v>
      </c>
      <c r="I1351" s="19">
        <f>VLOOKUP($A1351,ENERGY!$A1351:$E4041,COLUMN(E1351),0)</f>
        <v>10792</v>
      </c>
      <c r="J1351" s="19">
        <f>VLOOKUP($A1351,'HUMAN RESOURCES'!$A1351:$L4041,COLUMN(D1351),0)</f>
        <v>1.2E-2</v>
      </c>
      <c r="K1351" s="19">
        <f>VLOOKUP($A1351,'HUMAN RESOURCES'!$A1351:$L4041,COLUMN(E1351),0)</f>
        <v>3.0000000000000001E-3</v>
      </c>
      <c r="L1351" s="19">
        <f>VLOOKUP($A1351,'HUMAN RESOURCES'!$A1351:$L4041,COLUMN(F1351),0)</f>
        <v>82</v>
      </c>
      <c r="M1351" s="19">
        <f>VLOOKUP($A1351,'HUMAN RESOURCES'!$A1351:$L4041,COLUMN(G1351),0)</f>
        <v>76</v>
      </c>
      <c r="N1351" s="19">
        <f>VLOOKUP($A1351,'HUMAN RESOURCES'!$A1351:$L4041,COLUMN(H1351),0)</f>
        <v>0.188</v>
      </c>
      <c r="O1351" s="19">
        <f>VLOOKUP($A1351,'HUMAN RESOURCES'!$A1351:$L4041,COLUMN(I1351),0)</f>
        <v>0.66800000000000004</v>
      </c>
      <c r="P1351" s="19">
        <f>VLOOKUP($A1351,'HUMAN RESOURCES'!$A1351:$L4041,COLUMN(J1351),0)</f>
        <v>0.14399999999999999</v>
      </c>
      <c r="Q1351" s="19">
        <f>VLOOKUP($A1351,'HUMAN RESOURCES'!$A1351:$L4041,COLUMN(K1351),0)</f>
        <v>458095</v>
      </c>
      <c r="R1351" s="19">
        <f>VLOOKUP($A1351,'HUMAN RESOURCES'!$A1351:$L4041,COLUMN(L1351),0)</f>
        <v>0.86199999999999999</v>
      </c>
      <c r="S1351" s="19">
        <f>VLOOKUP($A1351,TOURISM!$A1350:$E4040, COLUMN(D1351),0)</f>
        <v>3880000000</v>
      </c>
      <c r="T1351" s="19">
        <f>VLOOKUP($A1351,TOURISM!$A1350:$E4040, COLUMN(E1351),0)</f>
        <v>2950000000</v>
      </c>
      <c r="U1351" s="19">
        <f>VLOOKUP($A1351,BUSINESS!$A1351:$I4041, COLUMN(H1351),0)</f>
        <v>0.65900000000000003</v>
      </c>
      <c r="V1351" s="19">
        <f>VLOOKUP($A1351,BUSINESS!$A1351:$I4041, COLUMN(I1351),0)</f>
        <v>1.0409999999999999</v>
      </c>
    </row>
    <row r="1352" spans="1:22" ht="15" x14ac:dyDescent="0.25">
      <c r="A1352" s="14" t="s">
        <v>161</v>
      </c>
      <c r="B1352" s="15" t="s">
        <v>189</v>
      </c>
      <c r="C1352" s="16" t="s">
        <v>117</v>
      </c>
      <c r="D1352" s="17">
        <v>5643525282</v>
      </c>
      <c r="E1352" s="18">
        <v>8.5999999999999993E-2</v>
      </c>
      <c r="F1352" s="18">
        <v>1247</v>
      </c>
      <c r="G1352" s="18">
        <v>5.2999999999999999E-2</v>
      </c>
      <c r="H1352" s="19">
        <f>VLOOKUP($A1352,ENERGY!$A1352:$E4042,COLUMN(D1352),0)</f>
        <v>837</v>
      </c>
      <c r="I1352" s="19">
        <f>VLOOKUP($A1352,ENERGY!$A1352:$E4042,COLUMN(E1352),0)</f>
        <v>2560</v>
      </c>
      <c r="J1352" s="19">
        <f>VLOOKUP($A1352,'HUMAN RESOURCES'!$A1352:$L4042,COLUMN(D1352),0)</f>
        <v>1.2E-2</v>
      </c>
      <c r="K1352" s="19">
        <f>VLOOKUP($A1352,'HUMAN RESOURCES'!$A1352:$L4042,COLUMN(E1352),0)</f>
        <v>1.2E-2</v>
      </c>
      <c r="L1352" s="19">
        <f>VLOOKUP($A1352,'HUMAN RESOURCES'!$A1352:$L4042,COLUMN(F1352),0)</f>
        <v>77</v>
      </c>
      <c r="M1352" s="19">
        <f>VLOOKUP($A1352,'HUMAN RESOURCES'!$A1352:$L4042,COLUMN(G1352),0)</f>
        <v>72</v>
      </c>
      <c r="N1352" s="19">
        <f>VLOOKUP($A1352,'HUMAN RESOURCES'!$A1352:$L4042,COLUMN(H1352),0)</f>
        <v>0.20300000000000001</v>
      </c>
      <c r="O1352" s="19">
        <f>VLOOKUP($A1352,'HUMAN RESOURCES'!$A1352:$L4042,COLUMN(I1352),0)</f>
        <v>0.68700000000000006</v>
      </c>
      <c r="P1352" s="19">
        <f>VLOOKUP($A1352,'HUMAN RESOURCES'!$A1352:$L4042,COLUMN(J1352),0)</f>
        <v>0.11</v>
      </c>
      <c r="Q1352" s="19">
        <f>VLOOKUP($A1352,'HUMAN RESOURCES'!$A1352:$L4042,COLUMN(K1352),0)</f>
        <v>2085728</v>
      </c>
      <c r="R1352" s="19">
        <f>VLOOKUP($A1352,'HUMAN RESOURCES'!$A1352:$L4042,COLUMN(L1352),0)</f>
        <v>0.57699999999999996</v>
      </c>
      <c r="S1352" s="19">
        <f>VLOOKUP($A1352,TOURISM!$A1351:$E4041, COLUMN(D1352),0)</f>
        <v>103000000</v>
      </c>
      <c r="T1352" s="19">
        <f>VLOOKUP($A1352,TOURISM!$A1351:$E4041, COLUMN(E1352),0)</f>
        <v>85000000</v>
      </c>
      <c r="U1352" s="19">
        <f>VLOOKUP($A1352,BUSINESS!$A1352:$I4042, COLUMN(H1352),0)</f>
        <v>0.24399999999999999</v>
      </c>
      <c r="V1352" s="19">
        <f>VLOOKUP($A1352,BUSINESS!$A1352:$I4042, COLUMN(I1352),0)</f>
        <v>0.47299999999999998</v>
      </c>
    </row>
    <row r="1353" spans="1:22" ht="15" x14ac:dyDescent="0.25">
      <c r="A1353" s="14" t="s">
        <v>161</v>
      </c>
      <c r="B1353" s="15" t="s">
        <v>190</v>
      </c>
      <c r="C1353" s="16" t="s">
        <v>117</v>
      </c>
      <c r="D1353" s="17">
        <v>2598231467</v>
      </c>
      <c r="E1353" s="18">
        <v>8.5000000000000006E-2</v>
      </c>
      <c r="F1353" s="18">
        <v>61</v>
      </c>
      <c r="G1353" s="18">
        <v>0.20899999999999999</v>
      </c>
      <c r="H1353" s="19">
        <f>VLOOKUP($A1353,ENERGY!$A1353:$E4043,COLUMN(D1353),0)</f>
        <v>3363</v>
      </c>
      <c r="I1353" s="19">
        <f>VLOOKUP($A1353,ENERGY!$A1353:$E4043,COLUMN(E1353),0)</f>
        <v>4774</v>
      </c>
      <c r="J1353" s="19">
        <f>VLOOKUP($A1353,'HUMAN RESOURCES'!$A1353:$L4043,COLUMN(D1353),0)</f>
        <v>0.01</v>
      </c>
      <c r="K1353" s="19">
        <f>VLOOKUP($A1353,'HUMAN RESOURCES'!$A1353:$L4043,COLUMN(E1353),0)</f>
        <v>6.0000000000000001E-3</v>
      </c>
      <c r="L1353" s="19">
        <f>VLOOKUP($A1353,'HUMAN RESOURCES'!$A1353:$L4043,COLUMN(F1353),0)</f>
        <v>81</v>
      </c>
      <c r="M1353" s="19">
        <f>VLOOKUP($A1353,'HUMAN RESOURCES'!$A1353:$L4043,COLUMN(G1353),0)</f>
        <v>77</v>
      </c>
      <c r="N1353" s="19">
        <f>VLOOKUP($A1353,'HUMAN RESOURCES'!$A1353:$L4043,COLUMN(H1353),0)</f>
        <v>0.17799999999999999</v>
      </c>
      <c r="O1353" s="19">
        <f>VLOOKUP($A1353,'HUMAN RESOURCES'!$A1353:$L4043,COLUMN(I1353),0)</f>
        <v>0.69299999999999995</v>
      </c>
      <c r="P1353" s="19">
        <f>VLOOKUP($A1353,'HUMAN RESOURCES'!$A1353:$L4043,COLUMN(J1353),0)</f>
        <v>0.129</v>
      </c>
      <c r="Q1353" s="19">
        <f>VLOOKUP($A1353,'HUMAN RESOURCES'!$A1353:$L4043,COLUMN(K1353),0)</f>
        <v>401268</v>
      </c>
      <c r="R1353" s="19">
        <f>VLOOKUP($A1353,'HUMAN RESOURCES'!$A1353:$L4043,COLUMN(L1353),0)</f>
        <v>0.93400000000000005</v>
      </c>
      <c r="S1353" s="19">
        <f>VLOOKUP($A1353,TOURISM!$A1352:$E4042, COLUMN(D1353),0)</f>
        <v>949000000</v>
      </c>
      <c r="T1353" s="19">
        <f>VLOOKUP($A1353,TOURISM!$A1352:$E4042, COLUMN(E1353),0)</f>
        <v>291000000</v>
      </c>
      <c r="U1353" s="19">
        <f>VLOOKUP($A1353,BUSINESS!$A1353:$I4043, COLUMN(H1353),0)</f>
        <v>0.34599999999999997</v>
      </c>
      <c r="V1353" s="19">
        <f>VLOOKUP($A1353,BUSINESS!$A1353:$I4043, COLUMN(I1353),0)</f>
        <v>0.74099999999999999</v>
      </c>
    </row>
    <row r="1354" spans="1:22" ht="15" x14ac:dyDescent="0.25">
      <c r="A1354" s="14" t="s">
        <v>161</v>
      </c>
      <c r="B1354" s="15" t="s">
        <v>191</v>
      </c>
      <c r="C1354" s="16" t="s">
        <v>117</v>
      </c>
      <c r="D1354" s="17">
        <v>4110348444</v>
      </c>
      <c r="E1354" s="18">
        <v>0.04</v>
      </c>
      <c r="F1354" s="18">
        <v>4885</v>
      </c>
      <c r="G1354" s="19">
        <v>0.12</v>
      </c>
      <c r="H1354" s="19">
        <f>VLOOKUP($A1354,ENERGY!$A1354:$E4044,COLUMN(D1354),0)</f>
        <v>14338</v>
      </c>
      <c r="I1354" s="19">
        <f>VLOOKUP($A1354,ENERGY!$A1354:$E4044,COLUMN(E1354),0)</f>
        <v>8441</v>
      </c>
      <c r="J1354" s="19">
        <f>VLOOKUP($A1354,'HUMAN RESOURCES'!$A1354:$L4044,COLUMN(D1354),0)</f>
        <v>1.2E-2</v>
      </c>
      <c r="K1354" s="19">
        <f>VLOOKUP($A1354,'HUMAN RESOURCES'!$A1354:$L4044,COLUMN(E1354),0)</f>
        <v>0.02</v>
      </c>
      <c r="L1354" s="19">
        <f>VLOOKUP($A1354,'HUMAN RESOURCES'!$A1354:$L4044,COLUMN(F1354),0)</f>
        <v>72</v>
      </c>
      <c r="M1354" s="19">
        <f>VLOOKUP($A1354,'HUMAN RESOURCES'!$A1354:$L4044,COLUMN(G1354),0)</f>
        <v>64</v>
      </c>
      <c r="N1354" s="19">
        <f>VLOOKUP($A1354,'HUMAN RESOURCES'!$A1354:$L4044,COLUMN(H1354),0)</f>
        <v>0.19800000000000001</v>
      </c>
      <c r="O1354" s="19">
        <f>VLOOKUP($A1354,'HUMAN RESOURCES'!$A1354:$L4044,COLUMN(I1354),0)</f>
        <v>0.69099999999999995</v>
      </c>
      <c r="P1354" s="19">
        <f>VLOOKUP($A1354,'HUMAN RESOURCES'!$A1354:$L4044,COLUMN(J1354),0)</f>
        <v>0.111</v>
      </c>
      <c r="Q1354" s="19">
        <f>VLOOKUP($A1354,'HUMAN RESOURCES'!$A1354:$L4044,COLUMN(K1354),0)</f>
        <v>3603945</v>
      </c>
      <c r="R1354" s="19">
        <f>VLOOKUP($A1354,'HUMAN RESOURCES'!$A1354:$L4044,COLUMN(L1354),0)</f>
        <v>0.45400000000000001</v>
      </c>
      <c r="S1354" s="19">
        <f>VLOOKUP($A1354,TOURISM!$A1353:$E4043, COLUMN(D1354),0)</f>
        <v>112000000</v>
      </c>
      <c r="T1354" s="19">
        <f>VLOOKUP($A1354,TOURISM!$A1353:$E4043, COLUMN(E1354),0)</f>
        <v>135000000</v>
      </c>
      <c r="U1354" s="19">
        <f>VLOOKUP($A1354,BUSINESS!$A1354:$I4044, COLUMN(H1354),0)</f>
        <v>0.106</v>
      </c>
      <c r="V1354" s="19">
        <f>VLOOKUP($A1354,BUSINESS!$A1354:$I4044, COLUMN(I1354),0)</f>
        <v>0.20599999999999999</v>
      </c>
    </row>
    <row r="1355" spans="1:22" ht="15" x14ac:dyDescent="0.25">
      <c r="A1355" s="14" t="s">
        <v>161</v>
      </c>
      <c r="B1355" s="15" t="s">
        <v>192</v>
      </c>
      <c r="C1355" s="16" t="s">
        <v>117</v>
      </c>
      <c r="D1355" s="17">
        <v>2073255525</v>
      </c>
      <c r="E1355" s="18">
        <v>8.6999999999999994E-2</v>
      </c>
      <c r="F1355" s="18">
        <v>293</v>
      </c>
      <c r="G1355" s="19">
        <v>0.12</v>
      </c>
      <c r="H1355" s="19">
        <f>VLOOKUP($A1355,ENERGY!$A1355:$E4045,COLUMN(D1355),0)</f>
        <v>1177</v>
      </c>
      <c r="I1355" s="19">
        <f>VLOOKUP($A1355,ENERGY!$A1355:$E4045,COLUMN(E1355),0)</f>
        <v>2750</v>
      </c>
      <c r="J1355" s="19">
        <f>VLOOKUP($A1355,'HUMAN RESOURCES'!$A1355:$L4045,COLUMN(D1355),0)</f>
        <v>2.1999999999999999E-2</v>
      </c>
      <c r="K1355" s="19">
        <f>VLOOKUP($A1355,'HUMAN RESOURCES'!$A1355:$L4045,COLUMN(E1355),0)</f>
        <v>4.0000000000000001E-3</v>
      </c>
      <c r="L1355" s="19">
        <f>VLOOKUP($A1355,'HUMAN RESOURCES'!$A1355:$L4045,COLUMN(F1355),0)</f>
        <v>71.105000000000004</v>
      </c>
      <c r="M1355" s="19">
        <f>VLOOKUP($A1355,'HUMAN RESOURCES'!$A1355:$L4045,COLUMN(G1355),0)</f>
        <v>66.415000000000006</v>
      </c>
      <c r="N1355" s="19">
        <f>VLOOKUP($A1355,'HUMAN RESOURCES'!$A1355:$L4045,COLUMN(H1355),0)</f>
        <v>0.30299999999999999</v>
      </c>
      <c r="O1355" s="19">
        <f>VLOOKUP($A1355,'HUMAN RESOURCES'!$A1355:$L4045,COLUMN(I1355),0)</f>
        <v>0.623</v>
      </c>
      <c r="P1355" s="19">
        <f>VLOOKUP($A1355,'HUMAN RESOURCES'!$A1355:$L4045,COLUMN(J1355),0)</f>
        <v>7.2999999999999995E-2</v>
      </c>
      <c r="Q1355" s="19">
        <f>VLOOKUP($A1355,'HUMAN RESOURCES'!$A1355:$L4045,COLUMN(K1355),0)</f>
        <v>33346</v>
      </c>
      <c r="R1355" s="19">
        <f>VLOOKUP($A1355,'HUMAN RESOURCES'!$A1355:$L4045,COLUMN(L1355),0)</f>
        <v>1</v>
      </c>
      <c r="S1355" s="19">
        <f>VLOOKUP($A1355,TOURISM!$A1354:$E4044, COLUMN(D1355),0)</f>
        <v>2478709140</v>
      </c>
      <c r="T1355" s="19">
        <f>VLOOKUP($A1355,TOURISM!$A1354:$E4044, COLUMN(E1355),0)</f>
        <v>448000000</v>
      </c>
      <c r="U1355" s="19">
        <f>VLOOKUP($A1355,BUSINESS!$A1355:$I4045, COLUMN(H1355),0)</f>
        <v>0.52500000000000002</v>
      </c>
      <c r="V1355" s="19">
        <f>VLOOKUP($A1355,BUSINESS!$A1355:$I4045, COLUMN(I1355),0)</f>
        <v>0.47199999999999998</v>
      </c>
    </row>
    <row r="1356" spans="1:22" ht="15" x14ac:dyDescent="0.25">
      <c r="A1356" s="14" t="s">
        <v>161</v>
      </c>
      <c r="B1356" s="15" t="s">
        <v>193</v>
      </c>
      <c r="C1356" s="16" t="s">
        <v>117</v>
      </c>
      <c r="D1356" s="17">
        <v>610000000000</v>
      </c>
      <c r="E1356" s="18">
        <v>0.1</v>
      </c>
      <c r="F1356" s="18">
        <v>3739</v>
      </c>
      <c r="G1356" s="18">
        <v>2.8000000000000001E-2</v>
      </c>
      <c r="H1356" s="19">
        <f>VLOOKUP($A1356,ENERGY!$A1356:$E4046,COLUMN(D1356),0)</f>
        <v>79550</v>
      </c>
      <c r="I1356" s="19">
        <f>VLOOKUP($A1356,ENERGY!$A1356:$E4046,COLUMN(E1356),0)</f>
        <v>173845</v>
      </c>
      <c r="J1356" s="19">
        <f>VLOOKUP($A1356,'HUMAN RESOURCES'!$A1356:$L4046,COLUMN(D1356),0)</f>
        <v>1.2999999999999999E-2</v>
      </c>
      <c r="K1356" s="19">
        <f>VLOOKUP($A1356,'HUMAN RESOURCES'!$A1356:$L4046,COLUMN(E1356),0)</f>
        <v>0.01</v>
      </c>
      <c r="L1356" s="19">
        <f>VLOOKUP($A1356,'HUMAN RESOURCES'!$A1356:$L4046,COLUMN(F1356),0)</f>
        <v>76</v>
      </c>
      <c r="M1356" s="19">
        <f>VLOOKUP($A1356,'HUMAN RESOURCES'!$A1356:$L4046,COLUMN(G1356),0)</f>
        <v>71</v>
      </c>
      <c r="N1356" s="19">
        <f>VLOOKUP($A1356,'HUMAN RESOURCES'!$A1356:$L4046,COLUMN(H1356),0)</f>
        <v>0.20300000000000001</v>
      </c>
      <c r="O1356" s="19">
        <f>VLOOKUP($A1356,'HUMAN RESOURCES'!$A1356:$L4046,COLUMN(I1356),0)</f>
        <v>0.66900000000000004</v>
      </c>
      <c r="P1356" s="19">
        <f>VLOOKUP($A1356,'HUMAN RESOURCES'!$A1356:$L4046,COLUMN(J1356),0)</f>
        <v>0.128</v>
      </c>
      <c r="Q1356" s="19">
        <f>VLOOKUP($A1356,'HUMAN RESOURCES'!$A1356:$L4046,COLUMN(K1356),0)</f>
        <v>614670</v>
      </c>
      <c r="R1356" s="19">
        <f>VLOOKUP($A1356,'HUMAN RESOURCES'!$A1356:$L4046,COLUMN(L1356),0)</f>
        <v>0.62</v>
      </c>
      <c r="S1356" s="19">
        <f>VLOOKUP($A1356,TOURISM!$A1355:$E4045, COLUMN(D1356),0)</f>
        <v>2478709140</v>
      </c>
      <c r="T1356" s="19">
        <f>VLOOKUP($A1356,TOURISM!$A1355:$E4045, COLUMN(E1356),0)</f>
        <v>448000000</v>
      </c>
      <c r="U1356" s="19">
        <f>VLOOKUP($A1356,BUSINESS!$A1356:$I4046, COLUMN(H1356),0)</f>
        <v>0.254</v>
      </c>
      <c r="V1356" s="19">
        <f>VLOOKUP($A1356,BUSINESS!$A1356:$I4046, COLUMN(I1356),0)</f>
        <v>0.78700000000000003</v>
      </c>
    </row>
    <row r="1357" spans="1:22" ht="15" x14ac:dyDescent="0.25">
      <c r="A1357" s="14" t="s">
        <v>161</v>
      </c>
      <c r="B1357" s="15" t="s">
        <v>194</v>
      </c>
      <c r="C1357" s="16" t="s">
        <v>117</v>
      </c>
      <c r="D1357" s="17">
        <v>5514253043</v>
      </c>
      <c r="E1357" s="18">
        <v>8.6999999999999994E-2</v>
      </c>
      <c r="F1357" s="18">
        <v>230</v>
      </c>
      <c r="G1357" s="18">
        <v>0.124</v>
      </c>
      <c r="H1357" s="19">
        <f>VLOOKUP($A1357,ENERGY!$A1357:$E4047,COLUMN(D1357),0)</f>
        <v>3012</v>
      </c>
      <c r="I1357" s="19">
        <f>VLOOKUP($A1357,ENERGY!$A1357:$E4047,COLUMN(E1357),0)</f>
        <v>11848</v>
      </c>
      <c r="J1357" s="19">
        <f>VLOOKUP($A1357,'HUMAN RESOURCES'!$A1357:$L4047,COLUMN(D1357),0)</f>
        <v>1.2E-2</v>
      </c>
      <c r="K1357" s="19">
        <f>VLOOKUP($A1357,'HUMAN RESOURCES'!$A1357:$L4047,COLUMN(E1357),0)</f>
        <v>5.0000000000000001E-3</v>
      </c>
      <c r="L1357" s="19">
        <f>VLOOKUP($A1357,'HUMAN RESOURCES'!$A1357:$L4047,COLUMN(F1357),0)</f>
        <v>81</v>
      </c>
      <c r="M1357" s="19">
        <f>VLOOKUP($A1357,'HUMAN RESOURCES'!$A1357:$L4047,COLUMN(G1357),0)</f>
        <v>77</v>
      </c>
      <c r="N1357" s="19">
        <f>VLOOKUP($A1357,'HUMAN RESOURCES'!$A1357:$L4047,COLUMN(H1357),0)</f>
        <v>0.185</v>
      </c>
      <c r="O1357" s="19">
        <f>VLOOKUP($A1357,'HUMAN RESOURCES'!$A1357:$L4047,COLUMN(I1357),0)</f>
        <v>0.67600000000000005</v>
      </c>
      <c r="P1357" s="19">
        <f>VLOOKUP($A1357,'HUMAN RESOURCES'!$A1357:$L4047,COLUMN(J1357),0)</f>
        <v>0.13900000000000001</v>
      </c>
      <c r="Q1357" s="19">
        <f>VLOOKUP($A1357,'HUMAN RESOURCES'!$A1357:$L4047,COLUMN(K1357),0)</f>
        <v>16281779</v>
      </c>
      <c r="R1357" s="19">
        <f>VLOOKUP($A1357,'HUMAN RESOURCES'!$A1357:$L4047,COLUMN(L1357),0)</f>
        <v>0.81499999999999995</v>
      </c>
      <c r="S1357" s="19">
        <f>VLOOKUP($A1357,TOURISM!$A1356:$E4046, COLUMN(D1357),0)</f>
        <v>16495000000</v>
      </c>
      <c r="T1357" s="19">
        <f>VLOOKUP($A1357,TOURISM!$A1356:$E4046, COLUMN(E1357),0)</f>
        <v>16937000000</v>
      </c>
      <c r="U1357" s="19">
        <f>VLOOKUP($A1357,BUSINESS!$A1357:$I4047, COLUMN(H1357),0)</f>
        <v>0.68500000000000005</v>
      </c>
      <c r="V1357" s="19">
        <f>VLOOKUP($A1357,BUSINESS!$A1357:$I4047, COLUMN(I1357),0)</f>
        <v>0.91200000000000003</v>
      </c>
    </row>
    <row r="1358" spans="1:22" ht="15" x14ac:dyDescent="0.25">
      <c r="A1358" s="14" t="s">
        <v>161</v>
      </c>
      <c r="B1358" s="15" t="s">
        <v>195</v>
      </c>
      <c r="C1358" s="16" t="s">
        <v>117</v>
      </c>
      <c r="D1358" s="17">
        <v>260000000000</v>
      </c>
      <c r="E1358" s="18">
        <v>0.10100000000000001</v>
      </c>
      <c r="F1358" s="18">
        <v>5733</v>
      </c>
      <c r="G1358" s="18">
        <v>0.04</v>
      </c>
      <c r="H1358" s="19">
        <f>VLOOKUP($A1358,ENERGY!$A1358:$E4048,COLUMN(D1358),0)</f>
        <v>29805</v>
      </c>
      <c r="I1358" s="19">
        <f>VLOOKUP($A1358,ENERGY!$A1358:$E4048,COLUMN(E1358),0)</f>
        <v>50326</v>
      </c>
      <c r="J1358" s="19">
        <f>VLOOKUP($A1358,'HUMAN RESOURCES'!$A1358:$L4048,COLUMN(D1358),0)</f>
        <v>1.2E-2</v>
      </c>
      <c r="K1358" s="19">
        <f>VLOOKUP($A1358,'HUMAN RESOURCES'!$A1358:$L4048,COLUMN(E1358),0)</f>
        <v>3.0000000000000001E-3</v>
      </c>
      <c r="L1358" s="19">
        <f>VLOOKUP($A1358,'HUMAN RESOURCES'!$A1358:$L4048,COLUMN(F1358),0)</f>
        <v>82</v>
      </c>
      <c r="M1358" s="19">
        <f>VLOOKUP($A1358,'HUMAN RESOURCES'!$A1358:$L4048,COLUMN(G1358),0)</f>
        <v>78</v>
      </c>
      <c r="N1358" s="19">
        <f>VLOOKUP($A1358,'HUMAN RESOURCES'!$A1358:$L4048,COLUMN(H1358),0)</f>
        <v>0.19800000000000001</v>
      </c>
      <c r="O1358" s="19">
        <f>VLOOKUP($A1358,'HUMAN RESOURCES'!$A1358:$L4048,COLUMN(I1358),0)</f>
        <v>0.65500000000000003</v>
      </c>
      <c r="P1358" s="19">
        <f>VLOOKUP($A1358,'HUMAN RESOURCES'!$A1358:$L4048,COLUMN(J1358),0)</f>
        <v>0.14799999999999999</v>
      </c>
      <c r="Q1358" s="19">
        <f>VLOOKUP($A1358,'HUMAN RESOURCES'!$A1358:$L4048,COLUMN(K1358),0)</f>
        <v>4591910</v>
      </c>
      <c r="R1358" s="19">
        <f>VLOOKUP($A1358,'HUMAN RESOURCES'!$A1358:$L4048,COLUMN(L1358),0)</f>
        <v>0.77300000000000002</v>
      </c>
      <c r="S1358" s="19">
        <f>VLOOKUP($A1358,TOURISM!$A1357:$E4047, COLUMN(D1358),0)</f>
        <v>3531000000</v>
      </c>
      <c r="T1358" s="19">
        <f>VLOOKUP($A1358,TOURISM!$A1357:$E4047, COLUMN(E1358),0)</f>
        <v>8894000000</v>
      </c>
      <c r="U1358" s="19">
        <f>VLOOKUP($A1358,BUSINESS!$A1358:$I4048, COLUMN(H1358),0)</f>
        <v>0.77700000000000002</v>
      </c>
      <c r="V1358" s="19">
        <f>VLOOKUP($A1358,BUSINESS!$A1358:$I4048, COLUMN(I1358),0)</f>
        <v>0.98599999999999999</v>
      </c>
    </row>
    <row r="1359" spans="1:22" ht="15" x14ac:dyDescent="0.25">
      <c r="A1359" s="14" t="s">
        <v>161</v>
      </c>
      <c r="B1359" s="15" t="s">
        <v>196</v>
      </c>
      <c r="C1359" s="16" t="s">
        <v>117</v>
      </c>
      <c r="D1359" s="17">
        <v>253000000000</v>
      </c>
      <c r="E1359" s="18">
        <v>6.2E-2</v>
      </c>
      <c r="F1359" s="18">
        <v>410</v>
      </c>
      <c r="G1359" s="18">
        <v>7.5999999999999998E-2</v>
      </c>
      <c r="H1359" s="19">
        <f>VLOOKUP($A1359,ENERGY!$A1359:$E4049,COLUMN(D1359),0)</f>
        <v>97892</v>
      </c>
      <c r="I1359" s="19">
        <f>VLOOKUP($A1359,ENERGY!$A1359:$E4049,COLUMN(E1359),0)</f>
        <v>316125</v>
      </c>
      <c r="J1359" s="19">
        <f>VLOOKUP($A1359,'HUMAN RESOURCES'!$A1359:$L4049,COLUMN(D1359),0)</f>
        <v>8.9999999999999993E-3</v>
      </c>
      <c r="K1359" s="19">
        <f>VLOOKUP($A1359,'HUMAN RESOURCES'!$A1359:$L4049,COLUMN(E1359),0)</f>
        <v>7.0000000000000001E-3</v>
      </c>
      <c r="L1359" s="19">
        <f>VLOOKUP($A1359,'HUMAN RESOURCES'!$A1359:$L4049,COLUMN(F1359),0)</f>
        <v>79</v>
      </c>
      <c r="M1359" s="19">
        <f>VLOOKUP($A1359,'HUMAN RESOURCES'!$A1359:$L4049,COLUMN(G1359),0)</f>
        <v>71</v>
      </c>
      <c r="N1359" s="19">
        <f>VLOOKUP($A1359,'HUMAN RESOURCES'!$A1359:$L4049,COLUMN(H1359),0)</f>
        <v>0.16900000000000001</v>
      </c>
      <c r="O1359" s="19">
        <f>VLOOKUP($A1359,'HUMAN RESOURCES'!$A1359:$L4049,COLUMN(I1359),0)</f>
        <v>0.7</v>
      </c>
      <c r="P1359" s="19">
        <f>VLOOKUP($A1359,'HUMAN RESOURCES'!$A1359:$L4049,COLUMN(J1359),0)</f>
        <v>0.13100000000000001</v>
      </c>
      <c r="Q1359" s="19">
        <f>VLOOKUP($A1359,'HUMAN RESOURCES'!$A1359:$L4049,COLUMN(K1359),0)</f>
        <v>38182222</v>
      </c>
      <c r="R1359" s="19">
        <f>VLOOKUP($A1359,'HUMAN RESOURCES'!$A1359:$L4049,COLUMN(L1359),0)</f>
        <v>0.61599999999999999</v>
      </c>
      <c r="S1359" s="19">
        <f>VLOOKUP($A1359,TOURISM!$A1358:$E4048, COLUMN(D1359),0)</f>
        <v>6499000000</v>
      </c>
      <c r="T1359" s="19">
        <f>VLOOKUP($A1359,TOURISM!$A1358:$E4048, COLUMN(E1359),0)</f>
        <v>5092000000</v>
      </c>
      <c r="U1359" s="19">
        <f>VLOOKUP($A1359,BUSINESS!$A1359:$I4049, COLUMN(H1359),0)</f>
        <v>0.32500000000000001</v>
      </c>
      <c r="V1359" s="19">
        <f>VLOOKUP($A1359,BUSINESS!$A1359:$I4049, COLUMN(I1359),0)</f>
        <v>0.60399999999999998</v>
      </c>
    </row>
    <row r="1360" spans="1:22" ht="15" x14ac:dyDescent="0.25">
      <c r="A1360" s="14" t="s">
        <v>161</v>
      </c>
      <c r="B1360" s="15" t="s">
        <v>197</v>
      </c>
      <c r="C1360" s="16" t="s">
        <v>117</v>
      </c>
      <c r="D1360" s="17">
        <v>185000000000</v>
      </c>
      <c r="E1360" s="18">
        <v>0.1</v>
      </c>
      <c r="F1360" s="18">
        <v>1779</v>
      </c>
      <c r="G1360" s="19">
        <v>0.12</v>
      </c>
      <c r="H1360" s="19">
        <f>VLOOKUP($A1360,ENERGY!$A1360:$E4050,COLUMN(D1360),0)</f>
        <v>24430</v>
      </c>
      <c r="I1360" s="19">
        <f>VLOOKUP($A1360,ENERGY!$A1360:$E4050,COLUMN(E1360),0)</f>
        <v>58357</v>
      </c>
      <c r="J1360" s="19">
        <f>VLOOKUP($A1360,'HUMAN RESOURCES'!$A1360:$L4050,COLUMN(D1360),0)</f>
        <v>0.01</v>
      </c>
      <c r="K1360" s="19">
        <f>VLOOKUP($A1360,'HUMAN RESOURCES'!$A1360:$L4050,COLUMN(E1360),0)</f>
        <v>4.0000000000000001E-3</v>
      </c>
      <c r="L1360" s="19">
        <f>VLOOKUP($A1360,'HUMAN RESOURCES'!$A1360:$L4050,COLUMN(F1360),0)</f>
        <v>81</v>
      </c>
      <c r="M1360" s="19">
        <f>VLOOKUP($A1360,'HUMAN RESOURCES'!$A1360:$L4050,COLUMN(G1360),0)</f>
        <v>75</v>
      </c>
      <c r="N1360" s="19">
        <f>VLOOKUP($A1360,'HUMAN RESOURCES'!$A1360:$L4050,COLUMN(H1360),0)</f>
        <v>0.157</v>
      </c>
      <c r="O1360" s="19">
        <f>VLOOKUP($A1360,'HUMAN RESOURCES'!$A1360:$L4050,COLUMN(I1360),0)</f>
        <v>0.67400000000000004</v>
      </c>
      <c r="P1360" s="19">
        <f>VLOOKUP($A1360,'HUMAN RESOURCES'!$A1360:$L4050,COLUMN(J1360),0)</f>
        <v>0.17</v>
      </c>
      <c r="Q1360" s="19">
        <f>VLOOKUP($A1360,'HUMAN RESOURCES'!$A1360:$L4050,COLUMN(K1360),0)</f>
        <v>10483861</v>
      </c>
      <c r="R1360" s="19">
        <f>VLOOKUP($A1360,'HUMAN RESOURCES'!$A1360:$L4050,COLUMN(L1360),0)</f>
        <v>0.56899999999999995</v>
      </c>
      <c r="S1360" s="19">
        <f>VLOOKUP($A1360,TOURISM!$A1359:$E4049, COLUMN(D1360),0)</f>
        <v>8858000000</v>
      </c>
      <c r="T1360" s="19">
        <f>VLOOKUP($A1360,TOURISM!$A1359:$E4049, COLUMN(E1360),0)</f>
        <v>3369000000</v>
      </c>
      <c r="U1360" s="19">
        <f>VLOOKUP($A1360,BUSINESS!$A1360:$I4050, COLUMN(H1360),0)</f>
        <v>0.318</v>
      </c>
      <c r="V1360" s="19">
        <f>VLOOKUP($A1360,BUSINESS!$A1360:$I4050, COLUMN(I1360),0)</f>
        <v>1.0089999999999999</v>
      </c>
    </row>
    <row r="1361" spans="1:22" ht="15" x14ac:dyDescent="0.25">
      <c r="A1361" s="14" t="s">
        <v>161</v>
      </c>
      <c r="B1361" s="15" t="s">
        <v>198</v>
      </c>
      <c r="C1361" s="16" t="s">
        <v>117</v>
      </c>
      <c r="D1361" s="17">
        <v>75794733525</v>
      </c>
      <c r="E1361" s="18">
        <v>5.3999999999999999E-2</v>
      </c>
      <c r="F1361" s="18">
        <v>190</v>
      </c>
      <c r="G1361" s="18">
        <v>0.25600000000000001</v>
      </c>
      <c r="H1361" s="19">
        <f>VLOOKUP($A1361,ENERGY!$A1361:$E4051,COLUMN(D1361),0)</f>
        <v>39617</v>
      </c>
      <c r="I1361" s="19">
        <f>VLOOKUP($A1361,ENERGY!$A1361:$E4051,COLUMN(E1361),0)</f>
        <v>94645</v>
      </c>
      <c r="J1361" s="19">
        <f>VLOOKUP($A1361,'HUMAN RESOURCES'!$A1361:$L4051,COLUMN(D1361),0)</f>
        <v>0.01</v>
      </c>
      <c r="K1361" s="19">
        <f>VLOOKUP($A1361,'HUMAN RESOURCES'!$A1361:$L4051,COLUMN(E1361),0)</f>
        <v>0.02</v>
      </c>
      <c r="L1361" s="19">
        <f>VLOOKUP($A1361,'HUMAN RESOURCES'!$A1361:$L4051,COLUMN(F1361),0)</f>
        <v>75</v>
      </c>
      <c r="M1361" s="19">
        <f>VLOOKUP($A1361,'HUMAN RESOURCES'!$A1361:$L4051,COLUMN(G1361),0)</f>
        <v>68</v>
      </c>
      <c r="N1361" s="19">
        <f>VLOOKUP($A1361,'HUMAN RESOURCES'!$A1361:$L4051,COLUMN(H1361),0)</f>
        <v>0.16</v>
      </c>
      <c r="O1361" s="19">
        <f>VLOOKUP($A1361,'HUMAN RESOURCES'!$A1361:$L4051,COLUMN(I1361),0)</f>
        <v>0.69399999999999995</v>
      </c>
      <c r="P1361" s="19">
        <f>VLOOKUP($A1361,'HUMAN RESOURCES'!$A1361:$L4051,COLUMN(J1361),0)</f>
        <v>0.14599999999999999</v>
      </c>
      <c r="Q1361" s="19">
        <f>VLOOKUP($A1361,'HUMAN RESOURCES'!$A1361:$L4051,COLUMN(K1361),0)</f>
        <v>21451748</v>
      </c>
      <c r="R1361" s="19">
        <f>VLOOKUP($A1361,'HUMAN RESOURCES'!$A1361:$L4051,COLUMN(L1361),0)</f>
        <v>0.53</v>
      </c>
      <c r="S1361" s="19">
        <f>VLOOKUP($A1361,TOURISM!$A1360:$E4050, COLUMN(D1361),0)</f>
        <v>607000000</v>
      </c>
      <c r="T1361" s="19">
        <f>VLOOKUP($A1361,TOURISM!$A1360:$E4050, COLUMN(E1361),0)</f>
        <v>672000000</v>
      </c>
      <c r="U1361" s="19">
        <f>VLOOKUP($A1361,BUSINESS!$A1361:$I4051, COLUMN(H1361),0)</f>
        <v>0.15</v>
      </c>
      <c r="V1361" s="19">
        <f>VLOOKUP($A1361,BUSINESS!$A1361:$I4051, COLUMN(I1361),0)</f>
        <v>0.46100000000000002</v>
      </c>
    </row>
    <row r="1362" spans="1:22" ht="15" x14ac:dyDescent="0.25">
      <c r="A1362" s="14" t="s">
        <v>161</v>
      </c>
      <c r="B1362" s="15" t="s">
        <v>199</v>
      </c>
      <c r="C1362" s="16" t="s">
        <v>117</v>
      </c>
      <c r="D1362" s="17">
        <v>591000000000</v>
      </c>
      <c r="E1362" s="18">
        <v>5.1999999999999998E-2</v>
      </c>
      <c r="F1362" s="18">
        <v>212</v>
      </c>
      <c r="G1362" s="18">
        <v>0.114</v>
      </c>
      <c r="H1362" s="19">
        <f>VLOOKUP($A1362,ENERGY!$A1362:$E4052,COLUMN(D1362),0)</f>
        <v>688483</v>
      </c>
      <c r="I1362" s="19">
        <f>VLOOKUP($A1362,ENERGY!$A1362:$E4052,COLUMN(E1362),0)</f>
        <v>1715639</v>
      </c>
      <c r="J1362" s="19">
        <f>VLOOKUP($A1362,'HUMAN RESOURCES'!$A1362:$L4052,COLUMN(D1362),0)</f>
        <v>0.01</v>
      </c>
      <c r="K1362" s="19">
        <f>VLOOKUP($A1362,'HUMAN RESOURCES'!$A1362:$L4052,COLUMN(E1362),0)</f>
        <v>1.4999999999999999E-2</v>
      </c>
      <c r="L1362" s="19">
        <f>VLOOKUP($A1362,'HUMAN RESOURCES'!$A1362:$L4052,COLUMN(F1362),0)</f>
        <v>72</v>
      </c>
      <c r="M1362" s="19">
        <f>VLOOKUP($A1362,'HUMAN RESOURCES'!$A1362:$L4052,COLUMN(G1362),0)</f>
        <v>59</v>
      </c>
      <c r="N1362" s="19">
        <f>VLOOKUP($A1362,'HUMAN RESOURCES'!$A1362:$L4052,COLUMN(H1362),0)</f>
        <v>0.156</v>
      </c>
      <c r="O1362" s="19">
        <f>VLOOKUP($A1362,'HUMAN RESOURCES'!$A1362:$L4052,COLUMN(I1362),0)</f>
        <v>0.70699999999999996</v>
      </c>
      <c r="P1362" s="19">
        <f>VLOOKUP($A1362,'HUMAN RESOURCES'!$A1362:$L4052,COLUMN(J1362),0)</f>
        <v>0.13600000000000001</v>
      </c>
      <c r="Q1362" s="19">
        <f>VLOOKUP($A1362,'HUMAN RESOURCES'!$A1362:$L4052,COLUMN(K1362),0)</f>
        <v>143821212</v>
      </c>
      <c r="R1362" s="19">
        <f>VLOOKUP($A1362,'HUMAN RESOURCES'!$A1362:$L4052,COLUMN(L1362),0)</f>
        <v>0.73399999999999999</v>
      </c>
      <c r="S1362" s="19">
        <f>VLOOKUP($A1362,TOURISM!$A1361:$E4051, COLUMN(D1362),0)</f>
        <v>7262000000</v>
      </c>
      <c r="T1362" s="19">
        <f>VLOOKUP($A1362,TOURISM!$A1361:$E4051, COLUMN(E1362),0)</f>
        <v>16082000000</v>
      </c>
      <c r="U1362" s="19">
        <f>VLOOKUP($A1362,BUSINESS!$A1362:$I4052, COLUMN(H1362),0)</f>
        <v>0.129</v>
      </c>
      <c r="V1362" s="19">
        <f>VLOOKUP($A1362,BUSINESS!$A1362:$I4052, COLUMN(I1362),0)</f>
        <v>0.51100000000000001</v>
      </c>
    </row>
    <row r="1363" spans="1:22" ht="15" x14ac:dyDescent="0.25">
      <c r="A1363" s="14" t="s">
        <v>161</v>
      </c>
      <c r="B1363" s="15" t="s">
        <v>200</v>
      </c>
      <c r="C1363" s="16" t="s">
        <v>117</v>
      </c>
      <c r="D1363" s="17">
        <v>1317357835</v>
      </c>
      <c r="E1363" s="18">
        <v>5.2999999999999999E-2</v>
      </c>
      <c r="F1363" s="18">
        <v>3359</v>
      </c>
      <c r="G1363" s="18">
        <v>7.0999999999999994E-2</v>
      </c>
      <c r="H1363" s="19">
        <f>VLOOKUP($A1363,ENERGY!$A1363:$E4053,COLUMN(D1363),0)</f>
        <v>14338</v>
      </c>
      <c r="I1363" s="19">
        <f>VLOOKUP($A1363,ENERGY!$A1363:$E4053,COLUMN(E1363),0)</f>
        <v>8441</v>
      </c>
      <c r="J1363" s="19">
        <f>VLOOKUP($A1363,'HUMAN RESOURCES'!$A1363:$L4053,COLUMN(D1363),0)</f>
        <v>0.01</v>
      </c>
      <c r="K1363" s="19">
        <f>VLOOKUP($A1363,'HUMAN RESOURCES'!$A1363:$L4053,COLUMN(E1363),0)</f>
        <v>4.0000000000000001E-3</v>
      </c>
      <c r="L1363" s="19">
        <f>VLOOKUP($A1363,'HUMAN RESOURCES'!$A1363:$L4053,COLUMN(F1363),0)</f>
        <v>85</v>
      </c>
      <c r="M1363" s="19">
        <f>VLOOKUP($A1363,'HUMAN RESOURCES'!$A1363:$L4053,COLUMN(G1363),0)</f>
        <v>79</v>
      </c>
      <c r="N1363" s="19">
        <f>VLOOKUP($A1363,'HUMAN RESOURCES'!$A1363:$L4053,COLUMN(H1363),0)</f>
        <v>0.30299999999999999</v>
      </c>
      <c r="O1363" s="19">
        <f>VLOOKUP($A1363,'HUMAN RESOURCES'!$A1363:$L4053,COLUMN(I1363),0)</f>
        <v>0.623</v>
      </c>
      <c r="P1363" s="19">
        <f>VLOOKUP($A1363,'HUMAN RESOURCES'!$A1363:$L4053,COLUMN(J1363),0)</f>
        <v>7.2999999999999995E-2</v>
      </c>
      <c r="Q1363" s="19">
        <f>VLOOKUP($A1363,'HUMAN RESOURCES'!$A1363:$L4053,COLUMN(K1363),0)</f>
        <v>29290</v>
      </c>
      <c r="R1363" s="19">
        <f>VLOOKUP($A1363,'HUMAN RESOURCES'!$A1363:$L4053,COLUMN(L1363),0)</f>
        <v>0.94</v>
      </c>
      <c r="S1363" s="19">
        <f>VLOOKUP($A1363,TOURISM!$A1362:$E4052, COLUMN(D1363),0)</f>
        <v>2478709140</v>
      </c>
      <c r="T1363" s="19">
        <f>VLOOKUP($A1363,TOURISM!$A1362:$E4052, COLUMN(E1363),0)</f>
        <v>448000000</v>
      </c>
      <c r="U1363" s="19">
        <f>VLOOKUP($A1363,BUSINESS!$A1363:$I4053, COLUMN(H1363),0)</f>
        <v>0.50600000000000001</v>
      </c>
      <c r="V1363" s="19">
        <f>VLOOKUP($A1363,BUSINESS!$A1363:$I4053, COLUMN(I1363),0)</f>
        <v>0.58299999999999996</v>
      </c>
    </row>
    <row r="1364" spans="1:22" ht="15" x14ac:dyDescent="0.25">
      <c r="A1364" s="14" t="s">
        <v>161</v>
      </c>
      <c r="B1364" s="15" t="s">
        <v>201</v>
      </c>
      <c r="C1364" s="16" t="s">
        <v>117</v>
      </c>
      <c r="D1364" s="17">
        <v>23649854234</v>
      </c>
      <c r="E1364" s="18">
        <v>8.6999999999999994E-2</v>
      </c>
      <c r="F1364" s="18">
        <v>204</v>
      </c>
      <c r="G1364" s="18">
        <v>0.155</v>
      </c>
      <c r="H1364" s="19">
        <f>VLOOKUP($A1364,ENERGY!$A1364:$E4054,COLUMN(D1364),0)</f>
        <v>16808</v>
      </c>
      <c r="I1364" s="19">
        <f>VLOOKUP($A1364,ENERGY!$A1364:$E4054,COLUMN(E1364),0)</f>
        <v>51881</v>
      </c>
      <c r="J1364" s="19">
        <f>VLOOKUP($A1364,'HUMAN RESOURCES'!$A1364:$L4054,COLUMN(D1364),0)</f>
        <v>1.0999999999999999E-2</v>
      </c>
      <c r="K1364" s="19">
        <f>VLOOKUP($A1364,'HUMAN RESOURCES'!$A1364:$L4054,COLUMN(E1364),0)</f>
        <v>8.0000000000000002E-3</v>
      </c>
      <c r="L1364" s="19">
        <f>VLOOKUP($A1364,'HUMAN RESOURCES'!$A1364:$L4054,COLUMN(F1364),0)</f>
        <v>75</v>
      </c>
      <c r="M1364" s="19">
        <f>VLOOKUP($A1364,'HUMAN RESOURCES'!$A1364:$L4054,COLUMN(G1364),0)</f>
        <v>70</v>
      </c>
      <c r="N1364" s="19">
        <f>VLOOKUP($A1364,'HUMAN RESOURCES'!$A1364:$L4054,COLUMN(H1364),0)</f>
        <v>0.185</v>
      </c>
      <c r="O1364" s="19">
        <f>VLOOKUP($A1364,'HUMAN RESOURCES'!$A1364:$L4054,COLUMN(I1364),0)</f>
        <v>0.67600000000000005</v>
      </c>
      <c r="P1364" s="19">
        <f>VLOOKUP($A1364,'HUMAN RESOURCES'!$A1364:$L4054,COLUMN(J1364),0)</f>
        <v>0.13900000000000001</v>
      </c>
      <c r="Q1364" s="19">
        <f>VLOOKUP($A1364,'HUMAN RESOURCES'!$A1364:$L4054,COLUMN(K1364),0)</f>
        <v>7463157</v>
      </c>
      <c r="R1364" s="19">
        <f>VLOOKUP($A1364,'HUMAN RESOURCES'!$A1364:$L4054,COLUMN(L1364),0)</f>
        <v>0.54300000000000004</v>
      </c>
      <c r="S1364" s="19">
        <f>VLOOKUP($A1364,TOURISM!$A1363:$E4053, COLUMN(D1364),0)</f>
        <v>220000000</v>
      </c>
      <c r="T1364" s="19">
        <f>VLOOKUP($A1364,TOURISM!$A1363:$E4053, COLUMN(E1364),0)</f>
        <v>208000000</v>
      </c>
      <c r="U1364" s="19">
        <f>VLOOKUP($A1364,BUSINESS!$A1364:$I4054, COLUMN(H1364),0)</f>
        <v>0.23499999999999999</v>
      </c>
      <c r="V1364" s="19">
        <f>VLOOKUP($A1364,BUSINESS!$A1364:$I4054, COLUMN(I1364),0)</f>
        <v>0.47199999999999998</v>
      </c>
    </row>
    <row r="1365" spans="1:22" ht="15" x14ac:dyDescent="0.25">
      <c r="A1365" s="14" t="s">
        <v>161</v>
      </c>
      <c r="B1365" s="15" t="s">
        <v>202</v>
      </c>
      <c r="C1365" s="16" t="s">
        <v>117</v>
      </c>
      <c r="D1365" s="17">
        <v>56073225726</v>
      </c>
      <c r="E1365" s="18">
        <v>7.1999999999999995E-2</v>
      </c>
      <c r="F1365" s="18">
        <v>565</v>
      </c>
      <c r="G1365" s="18">
        <v>9.0999999999999998E-2</v>
      </c>
      <c r="H1365" s="19">
        <f>VLOOKUP($A1365,ENERGY!$A1365:$E4055,COLUMN(D1365),0)</f>
        <v>18321</v>
      </c>
      <c r="I1365" s="19">
        <f>VLOOKUP($A1365,ENERGY!$A1365:$E4055,COLUMN(E1365),0)</f>
        <v>37557</v>
      </c>
      <c r="J1365" s="19">
        <f>VLOOKUP($A1365,'HUMAN RESOURCES'!$A1365:$L4055,COLUMN(D1365),0)</f>
        <v>0.01</v>
      </c>
      <c r="K1365" s="19">
        <f>VLOOKUP($A1365,'HUMAN RESOURCES'!$A1365:$L4055,COLUMN(E1365),0)</f>
        <v>8.9999999999999993E-3</v>
      </c>
      <c r="L1365" s="19">
        <f>VLOOKUP($A1365,'HUMAN RESOURCES'!$A1365:$L4055,COLUMN(F1365),0)</f>
        <v>78</v>
      </c>
      <c r="M1365" s="19">
        <f>VLOOKUP($A1365,'HUMAN RESOURCES'!$A1365:$L4055,COLUMN(G1365),0)</f>
        <v>70</v>
      </c>
      <c r="N1365" s="19">
        <f>VLOOKUP($A1365,'HUMAN RESOURCES'!$A1365:$L4055,COLUMN(H1365),0)</f>
        <v>0.17299999999999999</v>
      </c>
      <c r="O1365" s="19">
        <f>VLOOKUP($A1365,'HUMAN RESOURCES'!$A1365:$L4055,COLUMN(I1365),0)</f>
        <v>0.71099999999999997</v>
      </c>
      <c r="P1365" s="19">
        <f>VLOOKUP($A1365,'HUMAN RESOURCES'!$A1365:$L4055,COLUMN(J1365),0)</f>
        <v>0.11600000000000001</v>
      </c>
      <c r="Q1365" s="19">
        <f>VLOOKUP($A1365,'HUMAN RESOURCES'!$A1365:$L4055,COLUMN(K1365),0)</f>
        <v>5372280</v>
      </c>
      <c r="R1365" s="19">
        <f>VLOOKUP($A1365,'HUMAN RESOURCES'!$A1365:$L4055,COLUMN(L1365),0)</f>
        <v>0.55700000000000005</v>
      </c>
      <c r="S1365" s="19">
        <f>VLOOKUP($A1365,TOURISM!$A1364:$E4054, COLUMN(D1365),0)</f>
        <v>931000000</v>
      </c>
      <c r="T1365" s="19">
        <f>VLOOKUP($A1365,TOURISM!$A1364:$E4054, COLUMN(E1365),0)</f>
        <v>900000000</v>
      </c>
      <c r="U1365" s="19">
        <f>VLOOKUP($A1365,BUSINESS!$A1365:$I4055, COLUMN(H1365),0)</f>
        <v>0.52900000000000003</v>
      </c>
      <c r="V1365" s="19">
        <f>VLOOKUP($A1365,BUSINESS!$A1365:$I4055, COLUMN(I1365),0)</f>
        <v>0.79300000000000004</v>
      </c>
    </row>
    <row r="1366" spans="1:22" ht="15" x14ac:dyDescent="0.25">
      <c r="A1366" s="14" t="s">
        <v>161</v>
      </c>
      <c r="B1366" s="15" t="s">
        <v>203</v>
      </c>
      <c r="C1366" s="16" t="s">
        <v>117</v>
      </c>
      <c r="D1366" s="17">
        <v>33837749815</v>
      </c>
      <c r="E1366" s="18">
        <v>8.3000000000000004E-2</v>
      </c>
      <c r="F1366" s="18">
        <v>1415</v>
      </c>
      <c r="G1366" s="18">
        <v>8.6999999999999994E-2</v>
      </c>
      <c r="H1366" s="19">
        <f>VLOOKUP($A1366,ENERGY!$A1366:$E4056,COLUMN(D1366),0)</f>
        <v>7740</v>
      </c>
      <c r="I1366" s="19">
        <f>VLOOKUP($A1366,ENERGY!$A1366:$E4056,COLUMN(E1366),0)</f>
        <v>17180</v>
      </c>
      <c r="J1366" s="19">
        <f>VLOOKUP($A1366,'HUMAN RESOURCES'!$A1366:$L4056,COLUMN(D1366),0)</f>
        <v>8.9999999999999993E-3</v>
      </c>
      <c r="K1366" s="19">
        <f>VLOOKUP($A1366,'HUMAN RESOURCES'!$A1366:$L4056,COLUMN(E1366),0)</f>
        <v>4.0000000000000001E-3</v>
      </c>
      <c r="L1366" s="19">
        <f>VLOOKUP($A1366,'HUMAN RESOURCES'!$A1366:$L4056,COLUMN(F1366),0)</f>
        <v>81</v>
      </c>
      <c r="M1366" s="19">
        <f>VLOOKUP($A1366,'HUMAN RESOURCES'!$A1366:$L4056,COLUMN(G1366),0)</f>
        <v>74</v>
      </c>
      <c r="N1366" s="19">
        <f>VLOOKUP($A1366,'HUMAN RESOURCES'!$A1366:$L4056,COLUMN(H1366),0)</f>
        <v>0.14399999999999999</v>
      </c>
      <c r="O1366" s="19">
        <f>VLOOKUP($A1366,'HUMAN RESOURCES'!$A1366:$L4056,COLUMN(I1366),0)</f>
        <v>0.70299999999999996</v>
      </c>
      <c r="P1366" s="19">
        <f>VLOOKUP($A1366,'HUMAN RESOURCES'!$A1366:$L4056,COLUMN(J1366),0)</f>
        <v>0.153</v>
      </c>
      <c r="Q1366" s="19">
        <f>VLOOKUP($A1366,'HUMAN RESOURCES'!$A1366:$L4056,COLUMN(K1366),0)</f>
        <v>1997012</v>
      </c>
      <c r="R1366" s="19">
        <f>VLOOKUP($A1366,'HUMAN RESOURCES'!$A1366:$L4056,COLUMN(L1366),0)</f>
        <v>0.50600000000000001</v>
      </c>
      <c r="S1366" s="19">
        <f>VLOOKUP($A1366,TOURISM!$A1365:$E4055, COLUMN(D1366),0)</f>
        <v>1725000000</v>
      </c>
      <c r="T1366" s="19">
        <f>VLOOKUP($A1366,TOURISM!$A1365:$E4055, COLUMN(E1366),0)</f>
        <v>937000000</v>
      </c>
      <c r="U1366" s="19">
        <f>VLOOKUP($A1366,BUSINESS!$A1366:$I4056, COLUMN(H1366),0)</f>
        <v>0.40799999999999997</v>
      </c>
      <c r="V1366" s="19">
        <f>VLOOKUP($A1366,BUSINESS!$A1366:$I4056, COLUMN(I1366),0)</f>
        <v>0.92700000000000005</v>
      </c>
    </row>
    <row r="1367" spans="1:22" ht="15" x14ac:dyDescent="0.25">
      <c r="A1367" s="14" t="s">
        <v>161</v>
      </c>
      <c r="B1367" s="15" t="s">
        <v>204</v>
      </c>
      <c r="C1367" s="16" t="s">
        <v>117</v>
      </c>
      <c r="D1367" s="17">
        <v>1040000000000</v>
      </c>
      <c r="E1367" s="18">
        <v>8.2000000000000003E-2</v>
      </c>
      <c r="F1367" s="18">
        <v>2028</v>
      </c>
      <c r="G1367" s="19">
        <v>0.12</v>
      </c>
      <c r="H1367" s="19">
        <f>VLOOKUP($A1367,ENERGY!$A1367:$E4057,COLUMN(D1367),0)</f>
        <v>139013</v>
      </c>
      <c r="I1367" s="19">
        <f>VLOOKUP($A1367,ENERGY!$A1367:$E4057,COLUMN(E1367),0)</f>
        <v>329286</v>
      </c>
      <c r="J1367" s="19">
        <f>VLOOKUP($A1367,'HUMAN RESOURCES'!$A1367:$L4057,COLUMN(D1367),0)</f>
        <v>1.0999999999999999E-2</v>
      </c>
      <c r="K1367" s="19">
        <f>VLOOKUP($A1367,'HUMAN RESOURCES'!$A1367:$L4057,COLUMN(E1367),0)</f>
        <v>5.0000000000000001E-3</v>
      </c>
      <c r="L1367" s="19">
        <f>VLOOKUP($A1367,'HUMAN RESOURCES'!$A1367:$L4057,COLUMN(F1367),0)</f>
        <v>83</v>
      </c>
      <c r="M1367" s="19">
        <f>VLOOKUP($A1367,'HUMAN RESOURCES'!$A1367:$L4057,COLUMN(G1367),0)</f>
        <v>77</v>
      </c>
      <c r="N1367" s="19">
        <f>VLOOKUP($A1367,'HUMAN RESOURCES'!$A1367:$L4057,COLUMN(H1367),0)</f>
        <v>0.14499999999999999</v>
      </c>
      <c r="O1367" s="19">
        <f>VLOOKUP($A1367,'HUMAN RESOURCES'!$A1367:$L4057,COLUMN(I1367),0)</f>
        <v>0.68700000000000006</v>
      </c>
      <c r="P1367" s="19">
        <f>VLOOKUP($A1367,'HUMAN RESOURCES'!$A1367:$L4057,COLUMN(J1367),0)</f>
        <v>0.16800000000000001</v>
      </c>
      <c r="Q1367" s="19">
        <f>VLOOKUP($A1367,'HUMAN RESOURCES'!$A1367:$L4057,COLUMN(K1367),0)</f>
        <v>42921895</v>
      </c>
      <c r="R1367" s="19">
        <f>VLOOKUP($A1367,'HUMAN RESOURCES'!$A1367:$L4057,COLUMN(L1367),0)</f>
        <v>0.77</v>
      </c>
      <c r="S1367" s="19">
        <f>VLOOKUP($A1367,TOURISM!$A1366:$E4056, COLUMN(D1367),0)</f>
        <v>49996000000</v>
      </c>
      <c r="T1367" s="19">
        <f>VLOOKUP($A1367,TOURISM!$A1366:$E4056, COLUMN(E1367),0)</f>
        <v>14864000000</v>
      </c>
      <c r="U1367" s="19">
        <f>VLOOKUP($A1367,BUSINESS!$A1367:$I4057, COLUMN(H1367),0)</f>
        <v>0.44</v>
      </c>
      <c r="V1367" s="19">
        <f>VLOOKUP($A1367,BUSINESS!$A1367:$I4057, COLUMN(I1367),0)</f>
        <v>0.90400000000000003</v>
      </c>
    </row>
    <row r="1368" spans="1:22" ht="15" x14ac:dyDescent="0.25">
      <c r="A1368" s="14" t="s">
        <v>161</v>
      </c>
      <c r="B1368" s="15" t="s">
        <v>205</v>
      </c>
      <c r="C1368" s="16" t="s">
        <v>117</v>
      </c>
      <c r="D1368" s="17">
        <v>362000000000</v>
      </c>
      <c r="E1368" s="18">
        <v>9.0999999999999998E-2</v>
      </c>
      <c r="F1368" s="18">
        <v>3666</v>
      </c>
      <c r="G1368" s="18">
        <v>0.04</v>
      </c>
      <c r="H1368" s="19">
        <f>VLOOKUP($A1368,ENERGY!$A1368:$E4058,COLUMN(D1368),0)</f>
        <v>49601</v>
      </c>
      <c r="I1368" s="19">
        <f>VLOOKUP($A1368,ENERGY!$A1368:$E4058,COLUMN(E1368),0)</f>
        <v>49105</v>
      </c>
      <c r="J1368" s="19">
        <f>VLOOKUP($A1368,'HUMAN RESOURCES'!$A1368:$L4058,COLUMN(D1368),0)</f>
        <v>1.0999999999999999E-2</v>
      </c>
      <c r="K1368" s="19">
        <f>VLOOKUP($A1368,'HUMAN RESOURCES'!$A1368:$L4058,COLUMN(E1368),0)</f>
        <v>3.0000000000000001E-3</v>
      </c>
      <c r="L1368" s="19">
        <f>VLOOKUP($A1368,'HUMAN RESOURCES'!$A1368:$L4058,COLUMN(F1368),0)</f>
        <v>83</v>
      </c>
      <c r="M1368" s="19">
        <f>VLOOKUP($A1368,'HUMAN RESOURCES'!$A1368:$L4058,COLUMN(G1368),0)</f>
        <v>78</v>
      </c>
      <c r="N1368" s="19">
        <f>VLOOKUP($A1368,'HUMAN RESOURCES'!$A1368:$L4058,COLUMN(H1368),0)</f>
        <v>0.17599999999999999</v>
      </c>
      <c r="O1368" s="19">
        <f>VLOOKUP($A1368,'HUMAN RESOURCES'!$A1368:$L4058,COLUMN(I1368),0)</f>
        <v>0.65100000000000002</v>
      </c>
      <c r="P1368" s="19">
        <f>VLOOKUP($A1368,'HUMAN RESOURCES'!$A1368:$L4058,COLUMN(J1368),0)</f>
        <v>0.17199999999999999</v>
      </c>
      <c r="Q1368" s="19">
        <f>VLOOKUP($A1368,'HUMAN RESOURCES'!$A1368:$L4058,COLUMN(K1368),0)</f>
        <v>8993531</v>
      </c>
      <c r="R1368" s="19">
        <f>VLOOKUP($A1368,'HUMAN RESOURCES'!$A1368:$L4058,COLUMN(L1368),0)</f>
        <v>0.84299999999999997</v>
      </c>
      <c r="S1368" s="19">
        <f>VLOOKUP($A1368,TOURISM!$A1367:$E4057, COLUMN(D1368),0)</f>
        <v>7686000000</v>
      </c>
      <c r="T1368" s="19">
        <f>VLOOKUP($A1368,TOURISM!$A1367:$E4057, COLUMN(E1368),0)</f>
        <v>11088000000</v>
      </c>
      <c r="U1368" s="19">
        <f>VLOOKUP($A1368,BUSINESS!$A1368:$I4058, COLUMN(H1368),0)</f>
        <v>0.83899999999999997</v>
      </c>
      <c r="V1368" s="19">
        <f>VLOOKUP($A1368,BUSINESS!$A1368:$I4058, COLUMN(I1368),0)</f>
        <v>0.97799999999999998</v>
      </c>
    </row>
    <row r="1369" spans="1:22" ht="15" x14ac:dyDescent="0.25">
      <c r="A1369" s="14" t="s">
        <v>161</v>
      </c>
      <c r="B1369" s="15" t="s">
        <v>206</v>
      </c>
      <c r="C1369" s="16" t="s">
        <v>117</v>
      </c>
      <c r="D1369" s="17">
        <v>374000000000</v>
      </c>
      <c r="E1369" s="18">
        <v>0.11</v>
      </c>
      <c r="F1369" s="18">
        <v>5570</v>
      </c>
      <c r="G1369" s="18">
        <v>3.2000000000000001E-2</v>
      </c>
      <c r="H1369" s="19">
        <f>VLOOKUP($A1369,ENERGY!$A1369:$E4059,COLUMN(D1369),0)</f>
        <v>26773</v>
      </c>
      <c r="I1369" s="19">
        <f>VLOOKUP($A1369,ENERGY!$A1369:$E4059,COLUMN(E1369),0)</f>
        <v>40392</v>
      </c>
      <c r="J1369" s="19">
        <f>VLOOKUP($A1369,'HUMAN RESOURCES'!$A1369:$L4059,COLUMN(D1369),0)</f>
        <v>0.01</v>
      </c>
      <c r="K1369" s="19">
        <f>VLOOKUP($A1369,'HUMAN RESOURCES'!$A1369:$L4059,COLUMN(E1369),0)</f>
        <v>4.0000000000000001E-3</v>
      </c>
      <c r="L1369" s="19">
        <f>VLOOKUP($A1369,'HUMAN RESOURCES'!$A1369:$L4059,COLUMN(F1369),0)</f>
        <v>84</v>
      </c>
      <c r="M1369" s="19">
        <f>VLOOKUP($A1369,'HUMAN RESOURCES'!$A1369:$L4059,COLUMN(G1369),0)</f>
        <v>79</v>
      </c>
      <c r="N1369" s="19">
        <f>VLOOKUP($A1369,'HUMAN RESOURCES'!$A1369:$L4059,COLUMN(H1369),0)</f>
        <v>0.16600000000000001</v>
      </c>
      <c r="O1369" s="19">
        <f>VLOOKUP($A1369,'HUMAN RESOURCES'!$A1369:$L4059,COLUMN(I1369),0)</f>
        <v>0.67800000000000005</v>
      </c>
      <c r="P1369" s="19">
        <f>VLOOKUP($A1369,'HUMAN RESOURCES'!$A1369:$L4059,COLUMN(J1369),0)</f>
        <v>0.157</v>
      </c>
      <c r="Q1369" s="19">
        <f>VLOOKUP($A1369,'HUMAN RESOURCES'!$A1369:$L4059,COLUMN(K1369),0)</f>
        <v>7389625</v>
      </c>
      <c r="R1369" s="19">
        <f>VLOOKUP($A1369,'HUMAN RESOURCES'!$A1369:$L4059,COLUMN(L1369),0)</f>
        <v>0.73399999999999999</v>
      </c>
      <c r="S1369" s="19">
        <f>VLOOKUP($A1369,TOURISM!$A1368:$E4058, COLUMN(D1369),0)</f>
        <v>11404000000</v>
      </c>
      <c r="T1369" s="19">
        <f>VLOOKUP($A1369,TOURISM!$A1368:$E4058, COLUMN(E1369),0)</f>
        <v>9924000000</v>
      </c>
      <c r="U1369" s="19">
        <f>VLOOKUP($A1369,BUSINESS!$A1369:$I4059, COLUMN(H1369),0)</f>
        <v>0.67800000000000005</v>
      </c>
      <c r="V1369" s="19">
        <f>VLOOKUP($A1369,BUSINESS!$A1369:$I4059, COLUMN(I1369),0)</f>
        <v>0.85399999999999998</v>
      </c>
    </row>
    <row r="1370" spans="1:22" ht="15" x14ac:dyDescent="0.25">
      <c r="A1370" s="14" t="s">
        <v>161</v>
      </c>
      <c r="B1370" s="15" t="s">
        <v>207</v>
      </c>
      <c r="C1370" s="16" t="s">
        <v>117</v>
      </c>
      <c r="D1370" s="17">
        <v>392000000000</v>
      </c>
      <c r="E1370" s="18">
        <v>5.3999999999999999E-2</v>
      </c>
      <c r="F1370" s="18">
        <v>297</v>
      </c>
      <c r="G1370" s="19">
        <v>0.12</v>
      </c>
      <c r="H1370" s="19">
        <f>VLOOKUP($A1370,ENERGY!$A1370:$E4060,COLUMN(D1370),0)</f>
        <v>98502</v>
      </c>
      <c r="I1370" s="19">
        <f>VLOOKUP($A1370,ENERGY!$A1370:$E4060,COLUMN(E1370),0)</f>
        <v>285274</v>
      </c>
      <c r="J1370" s="19">
        <f>VLOOKUP($A1370,'HUMAN RESOURCES'!$A1370:$L4060,COLUMN(D1370),0)</f>
        <v>0.02</v>
      </c>
      <c r="K1370" s="19">
        <f>VLOOKUP($A1370,'HUMAN RESOURCES'!$A1370:$L4060,COLUMN(E1370),0)</f>
        <v>2.7E-2</v>
      </c>
      <c r="L1370" s="19">
        <f>VLOOKUP($A1370,'HUMAN RESOURCES'!$A1370:$L4060,COLUMN(F1370),0)</f>
        <v>76</v>
      </c>
      <c r="M1370" s="19">
        <f>VLOOKUP($A1370,'HUMAN RESOURCES'!$A1370:$L4060,COLUMN(G1370),0)</f>
        <v>69</v>
      </c>
      <c r="N1370" s="19">
        <f>VLOOKUP($A1370,'HUMAN RESOURCES'!$A1370:$L4060,COLUMN(H1370),0)</f>
        <v>0.28899999999999998</v>
      </c>
      <c r="O1370" s="19">
        <f>VLOOKUP($A1370,'HUMAN RESOURCES'!$A1370:$L4060,COLUMN(I1370),0)</f>
        <v>0.64600000000000002</v>
      </c>
      <c r="P1370" s="19">
        <f>VLOOKUP($A1370,'HUMAN RESOURCES'!$A1370:$L4060,COLUMN(J1370),0)</f>
        <v>6.5000000000000002E-2</v>
      </c>
      <c r="Q1370" s="19">
        <f>VLOOKUP($A1370,'HUMAN RESOURCES'!$A1370:$L4060,COLUMN(K1370),0)</f>
        <v>66845635</v>
      </c>
      <c r="R1370" s="19">
        <f>VLOOKUP($A1370,'HUMAN RESOURCES'!$A1370:$L4060,COLUMN(L1370),0)</f>
        <v>0.67200000000000004</v>
      </c>
      <c r="S1370" s="19">
        <f>VLOOKUP($A1370,TOURISM!$A1369:$E4059, COLUMN(D1370),0)</f>
        <v>15888000000</v>
      </c>
      <c r="T1370" s="19">
        <f>VLOOKUP($A1370,TOURISM!$A1369:$E4059, COLUMN(E1370),0)</f>
        <v>2524000000</v>
      </c>
      <c r="U1370" s="19">
        <f>VLOOKUP($A1370,BUSINESS!$A1370:$I4060, COLUMN(H1370),0)</f>
        <v>0.14599999999999999</v>
      </c>
      <c r="V1370" s="19">
        <f>VLOOKUP($A1370,BUSINESS!$A1370:$I4060, COLUMN(I1370),0)</f>
        <v>0.51900000000000002</v>
      </c>
    </row>
    <row r="1371" spans="1:22" ht="15" x14ac:dyDescent="0.25">
      <c r="A1371" s="14" t="s">
        <v>161</v>
      </c>
      <c r="B1371" s="15" t="s">
        <v>208</v>
      </c>
      <c r="C1371" s="16" t="s">
        <v>117</v>
      </c>
      <c r="D1371" s="17">
        <v>64883060726</v>
      </c>
      <c r="E1371" s="18">
        <v>6.6000000000000003E-2</v>
      </c>
      <c r="F1371" s="18">
        <v>90</v>
      </c>
      <c r="G1371" s="18">
        <v>0.17399999999999999</v>
      </c>
      <c r="H1371" s="19">
        <f>VLOOKUP($A1371,ENERGY!$A1371:$E4061,COLUMN(D1371),0)</f>
        <v>134562</v>
      </c>
      <c r="I1371" s="19">
        <f>VLOOKUP($A1371,ENERGY!$A1371:$E4061,COLUMN(E1371),0)</f>
        <v>323459</v>
      </c>
      <c r="J1371" s="19">
        <f>VLOOKUP($A1371,'HUMAN RESOURCES'!$A1371:$L4061,COLUMN(D1371),0)</f>
        <v>8.9999999999999993E-3</v>
      </c>
      <c r="K1371" s="19">
        <f>VLOOKUP($A1371,'HUMAN RESOURCES'!$A1371:$L4061,COLUMN(E1371),0)</f>
        <v>1.2999999999999999E-2</v>
      </c>
      <c r="L1371" s="19">
        <f>VLOOKUP($A1371,'HUMAN RESOURCES'!$A1371:$L4061,COLUMN(F1371),0)</f>
        <v>74</v>
      </c>
      <c r="M1371" s="19">
        <f>VLOOKUP($A1371,'HUMAN RESOURCES'!$A1371:$L4061,COLUMN(G1371),0)</f>
        <v>63</v>
      </c>
      <c r="N1371" s="19">
        <f>VLOOKUP($A1371,'HUMAN RESOURCES'!$A1371:$L4061,COLUMN(H1371),0)</f>
        <v>0.151</v>
      </c>
      <c r="O1371" s="19">
        <f>VLOOKUP($A1371,'HUMAN RESOURCES'!$A1371:$L4061,COLUMN(I1371),0)</f>
        <v>0.69399999999999995</v>
      </c>
      <c r="P1371" s="19">
        <f>VLOOKUP($A1371,'HUMAN RESOURCES'!$A1371:$L4061,COLUMN(J1371),0)</f>
        <v>0.155</v>
      </c>
      <c r="Q1371" s="19">
        <f>VLOOKUP($A1371,'HUMAN RESOURCES'!$A1371:$L4061,COLUMN(K1371),0)</f>
        <v>47451600</v>
      </c>
      <c r="R1371" s="19">
        <f>VLOOKUP($A1371,'HUMAN RESOURCES'!$A1371:$L4061,COLUMN(L1371),0)</f>
        <v>0.67600000000000005</v>
      </c>
      <c r="S1371" s="19">
        <f>VLOOKUP($A1371,TOURISM!$A1370:$E4060, COLUMN(D1371),0)</f>
        <v>2931000000</v>
      </c>
      <c r="T1371" s="19">
        <f>VLOOKUP($A1371,TOURISM!$A1370:$E4060, COLUMN(E1371),0)</f>
        <v>2660000000</v>
      </c>
      <c r="U1371" s="19">
        <f>VLOOKUP($A1371,BUSINESS!$A1371:$I4061, COLUMN(H1371),0)</f>
        <v>3.5000000000000003E-2</v>
      </c>
      <c r="V1371" s="19">
        <f>VLOOKUP($A1371,BUSINESS!$A1371:$I4061, COLUMN(I1371),0)</f>
        <v>0.28899999999999998</v>
      </c>
    </row>
    <row r="1372" spans="1:22" ht="15" x14ac:dyDescent="0.25">
      <c r="A1372" s="14" t="s">
        <v>161</v>
      </c>
      <c r="B1372" s="15" t="s">
        <v>209</v>
      </c>
      <c r="C1372" s="16" t="s">
        <v>117</v>
      </c>
      <c r="D1372" s="17">
        <v>2220000000000</v>
      </c>
      <c r="E1372" s="18">
        <v>0.08</v>
      </c>
      <c r="F1372" s="18">
        <v>2955</v>
      </c>
      <c r="G1372" s="18">
        <v>4.3999999999999997E-2</v>
      </c>
      <c r="H1372" s="19">
        <f>VLOOKUP($A1372,ENERGY!$A1372:$E4062,COLUMN(D1372),0)</f>
        <v>208209</v>
      </c>
      <c r="I1372" s="19">
        <f>VLOOKUP($A1372,ENERGY!$A1372:$E4062,COLUMN(E1372),0)</f>
        <v>522467</v>
      </c>
      <c r="J1372" s="19">
        <f>VLOOKUP($A1372,'HUMAN RESOURCES'!$A1372:$L4062,COLUMN(D1372),0)</f>
        <v>1.2E-2</v>
      </c>
      <c r="K1372" s="19">
        <f>VLOOKUP($A1372,'HUMAN RESOURCES'!$A1372:$L4062,COLUMN(E1372),0)</f>
        <v>5.0000000000000001E-3</v>
      </c>
      <c r="L1372" s="19">
        <f>VLOOKUP($A1372,'HUMAN RESOURCES'!$A1372:$L4062,COLUMN(F1372),0)</f>
        <v>81</v>
      </c>
      <c r="M1372" s="19">
        <f>VLOOKUP($A1372,'HUMAN RESOURCES'!$A1372:$L4062,COLUMN(G1372),0)</f>
        <v>77</v>
      </c>
      <c r="N1372" s="19">
        <f>VLOOKUP($A1372,'HUMAN RESOURCES'!$A1372:$L4062,COLUMN(H1372),0)</f>
        <v>0.18099999999999999</v>
      </c>
      <c r="O1372" s="19">
        <f>VLOOKUP($A1372,'HUMAN RESOURCES'!$A1372:$L4062,COLUMN(I1372),0)</f>
        <v>0.66</v>
      </c>
      <c r="P1372" s="19">
        <f>VLOOKUP($A1372,'HUMAN RESOURCES'!$A1372:$L4062,COLUMN(J1372),0)</f>
        <v>0.159</v>
      </c>
      <c r="Q1372" s="19">
        <f>VLOOKUP($A1372,'HUMAN RESOURCES'!$A1372:$L4062,COLUMN(K1372),0)</f>
        <v>59987905</v>
      </c>
      <c r="R1372" s="19">
        <f>VLOOKUP($A1372,'HUMAN RESOURCES'!$A1372:$L4062,COLUMN(L1372),0)</f>
        <v>0.79600000000000004</v>
      </c>
      <c r="S1372" s="19">
        <f>VLOOKUP($A1372,TOURISM!$A1371:$E4061, COLUMN(D1372),0)</f>
        <v>37166000000</v>
      </c>
      <c r="T1372" s="19">
        <f>VLOOKUP($A1372,TOURISM!$A1371:$E4061, COLUMN(E1372),0)</f>
        <v>69076000000</v>
      </c>
      <c r="U1372" s="19">
        <f>VLOOKUP($A1372,BUSINESS!$A1372:$I4062, COLUMN(H1372),0)</f>
        <v>0.65600000000000003</v>
      </c>
      <c r="V1372" s="19">
        <f>VLOOKUP($A1372,BUSINESS!$A1372:$I4062, COLUMN(I1372),0)</f>
        <v>0.995</v>
      </c>
    </row>
    <row r="1373" spans="1:22" ht="15" x14ac:dyDescent="0.25">
      <c r="A1373" s="14" t="s">
        <v>161</v>
      </c>
      <c r="B1373" s="15" t="s">
        <v>162</v>
      </c>
      <c r="C1373" s="16" t="s">
        <v>118</v>
      </c>
      <c r="D1373" s="17">
        <v>8376483740</v>
      </c>
      <c r="E1373" s="18">
        <v>6.3E-2</v>
      </c>
      <c r="F1373" s="18">
        <v>160</v>
      </c>
      <c r="G1373" s="18">
        <v>0.13100000000000001</v>
      </c>
      <c r="H1373" s="19">
        <f>VLOOKUP($A1373,ENERGY!$A1373:$E4063,COLUMN(D1373),0)</f>
        <v>2025</v>
      </c>
      <c r="I1373" s="19">
        <f>VLOOKUP($A1373,ENERGY!$A1373:$E4063,COLUMN(E1373),0)</f>
        <v>4056</v>
      </c>
      <c r="J1373" s="19">
        <f>VLOOKUP($A1373,'HUMAN RESOURCES'!$A1373:$L4063,COLUMN(D1373),0)</f>
        <v>2.1999999999999999E-2</v>
      </c>
      <c r="K1373" s="19">
        <f>VLOOKUP($A1373,'HUMAN RESOURCES'!$A1373:$L4063,COLUMN(E1373),0)</f>
        <v>4.0000000000000001E-3</v>
      </c>
      <c r="L1373" s="19">
        <f>VLOOKUP($A1373,'HUMAN RESOURCES'!$A1373:$L4063,COLUMN(F1373),0)</f>
        <v>71.105000000000004</v>
      </c>
      <c r="M1373" s="19">
        <f>VLOOKUP($A1373,'HUMAN RESOURCES'!$A1373:$L4063,COLUMN(G1373),0)</f>
        <v>66.415000000000006</v>
      </c>
      <c r="N1373" s="19">
        <f>VLOOKUP($A1373,'HUMAN RESOURCES'!$A1373:$L4063,COLUMN(H1373),0)</f>
        <v>0.30299999999999999</v>
      </c>
      <c r="O1373" s="19">
        <f>VLOOKUP($A1373,'HUMAN RESOURCES'!$A1373:$L4063,COLUMN(I1373),0)</f>
        <v>0.623</v>
      </c>
      <c r="P1373" s="19">
        <f>VLOOKUP($A1373,'HUMAN RESOURCES'!$A1373:$L4063,COLUMN(J1373),0)</f>
        <v>7.2999999999999995E-2</v>
      </c>
      <c r="Q1373" s="19">
        <f>VLOOKUP($A1373,'HUMAN RESOURCES'!$A1373:$L4063,COLUMN(K1373),0)</f>
        <v>33808</v>
      </c>
      <c r="R1373" s="19">
        <f>VLOOKUP($A1373,'HUMAN RESOURCES'!$A1373:$L4063,COLUMN(L1373),0)</f>
        <v>1</v>
      </c>
      <c r="S1373" s="19">
        <f>VLOOKUP($A1373,TOURISM!$A1372:$E4062, COLUMN(D1373),0)</f>
        <v>2478709140</v>
      </c>
      <c r="T1373" s="19">
        <f>VLOOKUP($A1373,TOURISM!$A1372:$E4062, COLUMN(E1373),0)</f>
        <v>448000000</v>
      </c>
      <c r="U1373" s="19">
        <f>VLOOKUP($A1373,BUSINESS!$A1373:$I4063, COLUMN(H1373),0)</f>
        <v>0.55500000000000005</v>
      </c>
      <c r="V1373" s="19">
        <f>VLOOKUP($A1373,BUSINESS!$A1373:$I4063, COLUMN(I1373),0)</f>
        <v>0.50800000000000001</v>
      </c>
    </row>
    <row r="1374" spans="1:22" ht="15" x14ac:dyDescent="0.25">
      <c r="A1374" s="14" t="s">
        <v>161</v>
      </c>
      <c r="B1374" s="15" t="s">
        <v>163</v>
      </c>
      <c r="C1374" s="16" t="s">
        <v>118</v>
      </c>
      <c r="D1374" s="17">
        <v>2322163502</v>
      </c>
      <c r="E1374" s="18">
        <v>5.7000000000000002E-2</v>
      </c>
      <c r="F1374" s="18">
        <v>2193</v>
      </c>
      <c r="G1374" s="19">
        <v>0.12</v>
      </c>
      <c r="H1374" s="19">
        <f>VLOOKUP($A1374,ENERGY!$A1374:$E4064,COLUMN(D1374),0)</f>
        <v>14338</v>
      </c>
      <c r="I1374" s="19">
        <f>VLOOKUP($A1374,ENERGY!$A1374:$E4064,COLUMN(E1374),0)</f>
        <v>539</v>
      </c>
      <c r="J1374" s="19">
        <f>VLOOKUP($A1374,'HUMAN RESOURCES'!$A1374:$L4064,COLUMN(D1374),0)</f>
        <v>2.1999999999999999E-2</v>
      </c>
      <c r="K1374" s="19">
        <f>VLOOKUP($A1374,'HUMAN RESOURCES'!$A1374:$L4064,COLUMN(E1374),0)</f>
        <v>3.2000000000000001E-2</v>
      </c>
      <c r="L1374" s="19">
        <f>VLOOKUP($A1374,'HUMAN RESOURCES'!$A1374:$L4064,COLUMN(F1374),0)</f>
        <v>82</v>
      </c>
      <c r="M1374" s="19">
        <f>VLOOKUP($A1374,'HUMAN RESOURCES'!$A1374:$L4064,COLUMN(G1374),0)</f>
        <v>77</v>
      </c>
      <c r="N1374" s="19">
        <f>VLOOKUP($A1374,'HUMAN RESOURCES'!$A1374:$L4064,COLUMN(H1374),0)</f>
        <v>0.30299999999999999</v>
      </c>
      <c r="O1374" s="19">
        <f>VLOOKUP($A1374,'HUMAN RESOURCES'!$A1374:$L4064,COLUMN(I1374),0)</f>
        <v>0.623</v>
      </c>
      <c r="P1374" s="19">
        <f>VLOOKUP($A1374,'HUMAN RESOURCES'!$A1374:$L4064,COLUMN(J1374),0)</f>
        <v>7.2999999999999995E-2</v>
      </c>
      <c r="Q1374" s="19">
        <f>VLOOKUP($A1374,'HUMAN RESOURCES'!$A1374:$L4064,COLUMN(K1374),0)</f>
        <v>49157</v>
      </c>
      <c r="R1374" s="19">
        <f>VLOOKUP($A1374,'HUMAN RESOURCES'!$A1374:$L4064,COLUMN(L1374),0)</f>
        <v>0.39800000000000002</v>
      </c>
      <c r="S1374" s="19">
        <f>VLOOKUP($A1374,TOURISM!$A1373:$E4063, COLUMN(D1374),0)</f>
        <v>2478709140</v>
      </c>
      <c r="T1374" s="19">
        <f>VLOOKUP($A1374,TOURISM!$A1373:$E4063, COLUMN(E1374),0)</f>
        <v>448000000</v>
      </c>
      <c r="U1374" s="19">
        <f>VLOOKUP($A1374,BUSINESS!$A1374:$I4064, COLUMN(H1374),0)</f>
        <v>0.67900000000000005</v>
      </c>
      <c r="V1374" s="19">
        <f>VLOOKUP($A1374,BUSINESS!$A1374:$I4064, COLUMN(I1374),0)</f>
        <v>0.85499999999999998</v>
      </c>
    </row>
    <row r="1375" spans="1:22" ht="15" x14ac:dyDescent="0.25">
      <c r="A1375" s="14" t="s">
        <v>161</v>
      </c>
      <c r="B1375" s="15" t="s">
        <v>164</v>
      </c>
      <c r="C1375" s="16" t="s">
        <v>118</v>
      </c>
      <c r="D1375" s="17">
        <v>291000000000</v>
      </c>
      <c r="E1375" s="18">
        <v>0.104</v>
      </c>
      <c r="F1375" s="18">
        <v>3720</v>
      </c>
      <c r="G1375" s="19">
        <v>0.12</v>
      </c>
      <c r="H1375" s="19">
        <f>VLOOKUP($A1375,ENERGY!$A1375:$E4065,COLUMN(D1375),0)</f>
        <v>33393</v>
      </c>
      <c r="I1375" s="19">
        <f>VLOOKUP($A1375,ENERGY!$A1375:$E4065,COLUMN(E1375),0)</f>
        <v>69141</v>
      </c>
      <c r="J1375" s="19">
        <f>VLOOKUP($A1375,'HUMAN RESOURCES'!$A1375:$L4065,COLUMN(D1375),0)</f>
        <v>8.0000000000000002E-3</v>
      </c>
      <c r="K1375" s="19">
        <f>VLOOKUP($A1375,'HUMAN RESOURCES'!$A1375:$L4065,COLUMN(E1375),0)</f>
        <v>7.0000000000000001E-3</v>
      </c>
      <c r="L1375" s="19">
        <f>VLOOKUP($A1375,'HUMAN RESOURCES'!$A1375:$L4065,COLUMN(F1375),0)</f>
        <v>78</v>
      </c>
      <c r="M1375" s="19">
        <f>VLOOKUP($A1375,'HUMAN RESOURCES'!$A1375:$L4065,COLUMN(G1375),0)</f>
        <v>73</v>
      </c>
      <c r="N1375" s="19">
        <f>VLOOKUP($A1375,'HUMAN RESOURCES'!$A1375:$L4065,COLUMN(H1375),0)</f>
        <v>0.189</v>
      </c>
      <c r="O1375" s="19">
        <f>VLOOKUP($A1375,'HUMAN RESOURCES'!$A1375:$L4065,COLUMN(I1375),0)</f>
        <v>0.68</v>
      </c>
      <c r="P1375" s="19">
        <f>VLOOKUP($A1375,'HUMAN RESOURCES'!$A1375:$L4065,COLUMN(J1375),0)</f>
        <v>0.13100000000000001</v>
      </c>
      <c r="Q1375" s="19">
        <f>VLOOKUP($A1375,'HUMAN RESOURCES'!$A1375:$L4065,COLUMN(K1375),0)</f>
        <v>3879828</v>
      </c>
      <c r="R1375" s="19">
        <f>VLOOKUP($A1375,'HUMAN RESOURCES'!$A1375:$L4065,COLUMN(L1375),0)</f>
        <v>0.39200000000000002</v>
      </c>
      <c r="S1375" s="19">
        <f>VLOOKUP($A1375,TOURISM!$A1374:$E4064, COLUMN(D1375),0)</f>
        <v>557000000</v>
      </c>
      <c r="T1375" s="19">
        <f>VLOOKUP($A1375,TOURISM!$A1374:$E4064, COLUMN(E1375),0)</f>
        <v>158000000</v>
      </c>
      <c r="U1375" s="19">
        <f>VLOOKUP($A1375,BUSINESS!$A1375:$I4065, COLUMN(H1375),0)</f>
        <v>0.21299999999999999</v>
      </c>
      <c r="V1375" s="19">
        <f>VLOOKUP($A1375,BUSINESS!$A1375:$I4065, COLUMN(I1375),0)</f>
        <v>0.41099999999999998</v>
      </c>
    </row>
    <row r="1376" spans="1:22" ht="15" x14ac:dyDescent="0.25">
      <c r="A1376" s="14" t="s">
        <v>161</v>
      </c>
      <c r="B1376" s="15" t="s">
        <v>165</v>
      </c>
      <c r="C1376" s="16" t="s">
        <v>118</v>
      </c>
      <c r="D1376" s="17">
        <v>23141587718</v>
      </c>
      <c r="E1376" s="18">
        <v>6.6000000000000003E-2</v>
      </c>
      <c r="F1376" s="18">
        <v>157</v>
      </c>
      <c r="G1376" s="18">
        <v>0.16900000000000001</v>
      </c>
      <c r="H1376" s="19">
        <f>VLOOKUP($A1376,ENERGY!$A1376:$E4066,COLUMN(D1376),0)</f>
        <v>28039</v>
      </c>
      <c r="I1376" s="19">
        <f>VLOOKUP($A1376,ENERGY!$A1376:$E4066,COLUMN(E1376),0)</f>
        <v>60282</v>
      </c>
      <c r="J1376" s="19">
        <f>VLOOKUP($A1376,'HUMAN RESOURCES'!$A1376:$L4066,COLUMN(D1376),0)</f>
        <v>8.0000000000000002E-3</v>
      </c>
      <c r="K1376" s="19">
        <f>VLOOKUP($A1376,'HUMAN RESOURCES'!$A1376:$L4066,COLUMN(E1376),0)</f>
        <v>4.0000000000000001E-3</v>
      </c>
      <c r="L1376" s="19">
        <f>VLOOKUP($A1376,'HUMAN RESOURCES'!$A1376:$L4066,COLUMN(F1376),0)</f>
        <v>82</v>
      </c>
      <c r="M1376" s="19">
        <f>VLOOKUP($A1376,'HUMAN RESOURCES'!$A1376:$L4066,COLUMN(G1376),0)</f>
        <v>76</v>
      </c>
      <c r="N1376" s="19">
        <f>VLOOKUP($A1376,'HUMAN RESOURCES'!$A1376:$L4066,COLUMN(H1376),0)</f>
        <v>0.14299999999999999</v>
      </c>
      <c r="O1376" s="19">
        <f>VLOOKUP($A1376,'HUMAN RESOURCES'!$A1376:$L4066,COLUMN(I1376),0)</f>
        <v>0.66700000000000004</v>
      </c>
      <c r="P1376" s="19">
        <f>VLOOKUP($A1376,'HUMAN RESOURCES'!$A1376:$L4066,COLUMN(J1376),0)</f>
        <v>0.189</v>
      </c>
      <c r="Q1376" s="19">
        <f>VLOOKUP($A1376,'HUMAN RESOURCES'!$A1376:$L4066,COLUMN(K1376),0)</f>
        <v>82469422</v>
      </c>
      <c r="R1376" s="19">
        <f>VLOOKUP($A1376,'HUMAN RESOURCES'!$A1376:$L4066,COLUMN(L1376),0)</f>
        <v>0.73399999999999999</v>
      </c>
      <c r="S1376" s="19">
        <f>VLOOKUP($A1376,TOURISM!$A1375:$E4065, COLUMN(D1376),0)</f>
        <v>40531000000</v>
      </c>
      <c r="T1376" s="19">
        <f>VLOOKUP($A1376,TOURISM!$A1375:$E4065, COLUMN(E1376),0)</f>
        <v>84838000000</v>
      </c>
      <c r="U1376" s="19">
        <f>VLOOKUP($A1376,BUSINESS!$A1376:$I4066, COLUMN(H1376),0)</f>
        <v>0.68700000000000006</v>
      </c>
      <c r="V1376" s="19">
        <f>VLOOKUP($A1376,BUSINESS!$A1376:$I4066, COLUMN(I1376),0)</f>
        <v>0.94599999999999995</v>
      </c>
    </row>
    <row r="1377" spans="1:22" ht="15" x14ac:dyDescent="0.25">
      <c r="A1377" s="14" t="s">
        <v>161</v>
      </c>
      <c r="B1377" s="15" t="s">
        <v>166</v>
      </c>
      <c r="C1377" s="16" t="s">
        <v>118</v>
      </c>
      <c r="D1377" s="17">
        <v>362000000000</v>
      </c>
      <c r="E1377" s="18">
        <v>0.1</v>
      </c>
      <c r="F1377" s="18">
        <v>3482</v>
      </c>
      <c r="G1377" s="18">
        <v>6.7000000000000004E-2</v>
      </c>
      <c r="H1377" s="19">
        <f>VLOOKUP($A1377,ENERGY!$A1377:$E4067,COLUMN(D1377),0)</f>
        <v>57019</v>
      </c>
      <c r="I1377" s="19">
        <f>VLOOKUP($A1377,ENERGY!$A1377:$E4067,COLUMN(E1377),0)</f>
        <v>103215</v>
      </c>
      <c r="J1377" s="19">
        <f>VLOOKUP($A1377,'HUMAN RESOURCES'!$A1377:$L4067,COLUMN(D1377),0)</f>
        <v>8.9999999999999993E-3</v>
      </c>
      <c r="K1377" s="19">
        <f>VLOOKUP($A1377,'HUMAN RESOURCES'!$A1377:$L4067,COLUMN(E1377),0)</f>
        <v>1.2999999999999999E-2</v>
      </c>
      <c r="L1377" s="19">
        <f>VLOOKUP($A1377,'HUMAN RESOURCES'!$A1377:$L4067,COLUMN(F1377),0)</f>
        <v>74</v>
      </c>
      <c r="M1377" s="19">
        <f>VLOOKUP($A1377,'HUMAN RESOURCES'!$A1377:$L4067,COLUMN(G1377),0)</f>
        <v>62</v>
      </c>
      <c r="N1377" s="19">
        <f>VLOOKUP($A1377,'HUMAN RESOURCES'!$A1377:$L4067,COLUMN(H1377),0)</f>
        <v>0.14699999999999999</v>
      </c>
      <c r="O1377" s="19">
        <f>VLOOKUP($A1377,'HUMAN RESOURCES'!$A1377:$L4067,COLUMN(I1377),0)</f>
        <v>0.69499999999999995</v>
      </c>
      <c r="P1377" s="19">
        <f>VLOOKUP($A1377,'HUMAN RESOURCES'!$A1377:$L4067,COLUMN(J1377),0)</f>
        <v>0.158</v>
      </c>
      <c r="Q1377" s="19">
        <f>VLOOKUP($A1377,'HUMAN RESOURCES'!$A1377:$L4067,COLUMN(K1377),0)</f>
        <v>47105150</v>
      </c>
      <c r="R1377" s="19">
        <f>VLOOKUP($A1377,'HUMAN RESOURCES'!$A1377:$L4067,COLUMN(L1377),0)</f>
        <v>0.67800000000000005</v>
      </c>
      <c r="S1377" s="19">
        <f>VLOOKUP($A1377,TOURISM!$A1376:$E4066, COLUMN(D1377),0)</f>
        <v>3542000000</v>
      </c>
      <c r="T1377" s="19">
        <f>VLOOKUP($A1377,TOURISM!$A1376:$E4066, COLUMN(E1377),0)</f>
        <v>3078000000</v>
      </c>
      <c r="U1377" s="19">
        <f>VLOOKUP($A1377,BUSINESS!$A1377:$I4067, COLUMN(H1377),0)</f>
        <v>3.6999999999999998E-2</v>
      </c>
      <c r="V1377" s="19">
        <f>VLOOKUP($A1377,BUSINESS!$A1377:$I4067, COLUMN(I1377),0)</f>
        <v>0.63700000000000001</v>
      </c>
    </row>
    <row r="1378" spans="1:22" ht="15" x14ac:dyDescent="0.25">
      <c r="A1378" s="14" t="s">
        <v>161</v>
      </c>
      <c r="B1378" s="15" t="s">
        <v>167</v>
      </c>
      <c r="C1378" s="16" t="s">
        <v>118</v>
      </c>
      <c r="D1378" s="17">
        <v>10022840635</v>
      </c>
      <c r="E1378" s="18">
        <v>0.09</v>
      </c>
      <c r="F1378" s="18">
        <v>236</v>
      </c>
      <c r="G1378" s="18">
        <v>0.10299999999999999</v>
      </c>
      <c r="H1378" s="19">
        <f>VLOOKUP($A1378,ENERGY!$A1378:$E4068,COLUMN(D1378),0)</f>
        <v>5305</v>
      </c>
      <c r="I1378" s="19">
        <f>VLOOKUP($A1378,ENERGY!$A1378:$E4068,COLUMN(E1378),0)</f>
        <v>27884</v>
      </c>
      <c r="J1378" s="19">
        <f>VLOOKUP($A1378,'HUMAN RESOURCES'!$A1378:$L4068,COLUMN(D1378),0)</f>
        <v>8.9999999999999993E-3</v>
      </c>
      <c r="K1378" s="19">
        <f>VLOOKUP($A1378,'HUMAN RESOURCES'!$A1378:$L4068,COLUMN(E1378),0)</f>
        <v>7.0000000000000001E-3</v>
      </c>
      <c r="L1378" s="19">
        <f>VLOOKUP($A1378,'HUMAN RESOURCES'!$A1378:$L4068,COLUMN(F1378),0)</f>
        <v>75</v>
      </c>
      <c r="M1378" s="19">
        <f>VLOOKUP($A1378,'HUMAN RESOURCES'!$A1378:$L4068,COLUMN(G1378),0)</f>
        <v>63</v>
      </c>
      <c r="N1378" s="19">
        <f>VLOOKUP($A1378,'HUMAN RESOURCES'!$A1378:$L4068,COLUMN(H1378),0)</f>
        <v>0.155</v>
      </c>
      <c r="O1378" s="19">
        <f>VLOOKUP($A1378,'HUMAN RESOURCES'!$A1378:$L4068,COLUMN(I1378),0)</f>
        <v>0.69799999999999995</v>
      </c>
      <c r="P1378" s="19">
        <f>VLOOKUP($A1378,'HUMAN RESOURCES'!$A1378:$L4068,COLUMN(J1378),0)</f>
        <v>0.14699999999999999</v>
      </c>
      <c r="Q1378" s="19">
        <f>VLOOKUP($A1378,'HUMAN RESOURCES'!$A1378:$L4068,COLUMN(K1378),0)</f>
        <v>9663000</v>
      </c>
      <c r="R1378" s="19">
        <f>VLOOKUP($A1378,'HUMAN RESOURCES'!$A1378:$L4068,COLUMN(L1378),0)</f>
        <v>0.72399999999999998</v>
      </c>
      <c r="S1378" s="19">
        <f>VLOOKUP($A1378,TOURISM!$A1377:$E4067, COLUMN(D1378),0)</f>
        <v>346000000</v>
      </c>
      <c r="T1378" s="19">
        <f>VLOOKUP($A1378,TOURISM!$A1377:$E4067, COLUMN(E1378),0)</f>
        <v>516000000</v>
      </c>
      <c r="U1378" s="19">
        <f>VLOOKUP($A1378,BUSINESS!$A1378:$I4068, COLUMN(H1378),0)</f>
        <v>0.129</v>
      </c>
      <c r="V1378" s="19">
        <f>VLOOKUP($A1378,BUSINESS!$A1378:$I4068, COLUMN(I1378),0)</f>
        <v>0.42399999999999999</v>
      </c>
    </row>
    <row r="1379" spans="1:22" ht="15" x14ac:dyDescent="0.25">
      <c r="A1379" s="14" t="s">
        <v>161</v>
      </c>
      <c r="B1379" s="15" t="s">
        <v>168</v>
      </c>
      <c r="C1379" s="16" t="s">
        <v>118</v>
      </c>
      <c r="D1379" s="17">
        <v>25283228366</v>
      </c>
      <c r="E1379" s="18">
        <v>7.2999999999999995E-2</v>
      </c>
      <c r="F1379" s="18">
        <v>238</v>
      </c>
      <c r="G1379" s="18">
        <v>8.8999999999999996E-2</v>
      </c>
      <c r="H1379" s="19">
        <f>VLOOKUP($A1379,ENERGY!$A1379:$E4069,COLUMN(D1379),0)</f>
        <v>20117</v>
      </c>
      <c r="I1379" s="19">
        <f>VLOOKUP($A1379,ENERGY!$A1379:$E4069,COLUMN(E1379),0)</f>
        <v>52812</v>
      </c>
      <c r="J1379" s="19">
        <f>VLOOKUP($A1379,'HUMAN RESOURCES'!$A1379:$L4069,COLUMN(D1379),0)</f>
        <v>8.9999999999999993E-3</v>
      </c>
      <c r="K1379" s="19">
        <f>VLOOKUP($A1379,'HUMAN RESOURCES'!$A1379:$L4069,COLUMN(E1379),0)</f>
        <v>8.0000000000000002E-3</v>
      </c>
      <c r="L1379" s="19">
        <f>VLOOKUP($A1379,'HUMAN RESOURCES'!$A1379:$L4069,COLUMN(F1379),0)</f>
        <v>77</v>
      </c>
      <c r="M1379" s="19">
        <f>VLOOKUP($A1379,'HUMAN RESOURCES'!$A1379:$L4069,COLUMN(G1379),0)</f>
        <v>65</v>
      </c>
      <c r="N1379" s="19">
        <f>VLOOKUP($A1379,'HUMAN RESOURCES'!$A1379:$L4069,COLUMN(H1379),0)</f>
        <v>0.16700000000000001</v>
      </c>
      <c r="O1379" s="19">
        <f>VLOOKUP($A1379,'HUMAN RESOURCES'!$A1379:$L4069,COLUMN(I1379),0)</f>
        <v>0.68100000000000005</v>
      </c>
      <c r="P1379" s="19">
        <f>VLOOKUP($A1379,'HUMAN RESOURCES'!$A1379:$L4069,COLUMN(J1379),0)</f>
        <v>0.151</v>
      </c>
      <c r="Q1379" s="19">
        <f>VLOOKUP($A1379,'HUMAN RESOURCES'!$A1379:$L4069,COLUMN(K1379),0)</f>
        <v>3322528</v>
      </c>
      <c r="R1379" s="19">
        <f>VLOOKUP($A1379,'HUMAN RESOURCES'!$A1379:$L4069,COLUMN(L1379),0)</f>
        <v>0.66600000000000004</v>
      </c>
      <c r="S1379" s="19">
        <f>VLOOKUP($A1379,TOURISM!$A1378:$E4068, COLUMN(D1379),0)</f>
        <v>975000000</v>
      </c>
      <c r="T1379" s="19">
        <f>VLOOKUP($A1379,TOURISM!$A1378:$E4068, COLUMN(E1379),0)</f>
        <v>757000000</v>
      </c>
      <c r="U1379" s="19">
        <f>VLOOKUP($A1379,BUSINESS!$A1379:$I4069, COLUMN(H1379),0)</f>
        <v>0.36199999999999999</v>
      </c>
      <c r="V1379" s="19">
        <f>VLOOKUP($A1379,BUSINESS!$A1379:$I4069, COLUMN(I1379),0)</f>
        <v>1.325</v>
      </c>
    </row>
    <row r="1380" spans="1:22" ht="15" x14ac:dyDescent="0.25">
      <c r="A1380" s="14" t="s">
        <v>161</v>
      </c>
      <c r="B1380" s="15" t="s">
        <v>169</v>
      </c>
      <c r="C1380" s="16" t="s">
        <v>118</v>
      </c>
      <c r="D1380" s="17">
        <v>44821408831</v>
      </c>
      <c r="E1380" s="18">
        <v>7.0000000000000007E-2</v>
      </c>
      <c r="F1380" s="18">
        <v>705</v>
      </c>
      <c r="G1380" s="18">
        <v>0.112</v>
      </c>
      <c r="H1380" s="19">
        <f>VLOOKUP($A1380,ENERGY!$A1380:$E4070,COLUMN(D1380),0)</f>
        <v>9325</v>
      </c>
      <c r="I1380" s="19">
        <f>VLOOKUP($A1380,ENERGY!$A1380:$E4070,COLUMN(E1380),0)</f>
        <v>24389</v>
      </c>
      <c r="J1380" s="19">
        <f>VLOOKUP($A1380,'HUMAN RESOURCES'!$A1380:$L4070,COLUMN(D1380),0)</f>
        <v>8.9999999999999993E-3</v>
      </c>
      <c r="K1380" s="19">
        <f>VLOOKUP($A1380,'HUMAN RESOURCES'!$A1380:$L4070,COLUMN(E1380),0)</f>
        <v>1.4E-2</v>
      </c>
      <c r="L1380" s="19">
        <f>VLOOKUP($A1380,'HUMAN RESOURCES'!$A1380:$L4070,COLUMN(F1380),0)</f>
        <v>76</v>
      </c>
      <c r="M1380" s="19">
        <f>VLOOKUP($A1380,'HUMAN RESOURCES'!$A1380:$L4070,COLUMN(G1380),0)</f>
        <v>69</v>
      </c>
      <c r="N1380" s="19">
        <f>VLOOKUP($A1380,'HUMAN RESOURCES'!$A1380:$L4070,COLUMN(H1380),0)</f>
        <v>0.13700000000000001</v>
      </c>
      <c r="O1380" s="19">
        <f>VLOOKUP($A1380,'HUMAN RESOURCES'!$A1380:$L4070,COLUMN(I1380),0)</f>
        <v>0.68899999999999995</v>
      </c>
      <c r="P1380" s="19">
        <f>VLOOKUP($A1380,'HUMAN RESOURCES'!$A1380:$L4070,COLUMN(J1380),0)</f>
        <v>0.17399999999999999</v>
      </c>
      <c r="Q1380" s="19">
        <f>VLOOKUP($A1380,'HUMAN RESOURCES'!$A1380:$L4070,COLUMN(K1380),0)</f>
        <v>7739900</v>
      </c>
      <c r="R1380" s="19">
        <f>VLOOKUP($A1380,'HUMAN RESOURCES'!$A1380:$L4070,COLUMN(L1380),0)</f>
        <v>0.70599999999999996</v>
      </c>
      <c r="S1380" s="19">
        <f>VLOOKUP($A1380,TOURISM!$A1379:$E4069, COLUMN(D1380),0)</f>
        <v>3063000000</v>
      </c>
      <c r="T1380" s="19">
        <f>VLOOKUP($A1380,TOURISM!$A1379:$E4069, COLUMN(E1380),0)</f>
        <v>1858000000</v>
      </c>
      <c r="U1380" s="19">
        <f>VLOOKUP($A1380,BUSINESS!$A1380:$I4070, COLUMN(H1380),0)</f>
        <v>0.2</v>
      </c>
      <c r="V1380" s="19">
        <f>VLOOKUP($A1380,BUSINESS!$A1380:$I4070, COLUMN(I1380),0)</f>
        <v>0.81299999999999994</v>
      </c>
    </row>
    <row r="1381" spans="1:22" ht="15" x14ac:dyDescent="0.25">
      <c r="A1381" s="14" t="s">
        <v>161</v>
      </c>
      <c r="B1381" s="15" t="s">
        <v>170</v>
      </c>
      <c r="C1381" s="16" t="s">
        <v>118</v>
      </c>
      <c r="D1381" s="17">
        <v>16997801392</v>
      </c>
      <c r="E1381" s="18">
        <v>6.4000000000000001E-2</v>
      </c>
      <c r="F1381" s="18">
        <v>1434</v>
      </c>
      <c r="G1381" s="18">
        <v>7.0999999999999994E-2</v>
      </c>
      <c r="H1381" s="19">
        <f>VLOOKUP($A1381,ENERGY!$A1381:$E4071,COLUMN(D1381),0)</f>
        <v>2437</v>
      </c>
      <c r="I1381" s="19">
        <f>VLOOKUP($A1381,ENERGY!$A1381:$E4071,COLUMN(E1381),0)</f>
        <v>8196</v>
      </c>
      <c r="J1381" s="19">
        <f>VLOOKUP($A1381,'HUMAN RESOURCES'!$A1381:$L4071,COLUMN(D1381),0)</f>
        <v>8.9999999999999993E-3</v>
      </c>
      <c r="K1381" s="19">
        <f>VLOOKUP($A1381,'HUMAN RESOURCES'!$A1381:$L4071,COLUMN(E1381),0)</f>
        <v>4.0000000000000001E-3</v>
      </c>
      <c r="L1381" s="19">
        <f>VLOOKUP($A1381,'HUMAN RESOURCES'!$A1381:$L4071,COLUMN(F1381),0)</f>
        <v>81</v>
      </c>
      <c r="M1381" s="19">
        <f>VLOOKUP($A1381,'HUMAN RESOURCES'!$A1381:$L4071,COLUMN(G1381),0)</f>
        <v>74</v>
      </c>
      <c r="N1381" s="19">
        <f>VLOOKUP($A1381,'HUMAN RESOURCES'!$A1381:$L4071,COLUMN(H1381),0)</f>
        <v>0.14199999999999999</v>
      </c>
      <c r="O1381" s="19">
        <f>VLOOKUP($A1381,'HUMAN RESOURCES'!$A1381:$L4071,COLUMN(I1381),0)</f>
        <v>0.70299999999999996</v>
      </c>
      <c r="P1381" s="19">
        <f>VLOOKUP($A1381,'HUMAN RESOURCES'!$A1381:$L4071,COLUMN(J1381),0)</f>
        <v>0.155</v>
      </c>
      <c r="Q1381" s="19">
        <f>VLOOKUP($A1381,'HUMAN RESOURCES'!$A1381:$L4071,COLUMN(K1381),0)</f>
        <v>2000474</v>
      </c>
      <c r="R1381" s="19">
        <f>VLOOKUP($A1381,'HUMAN RESOURCES'!$A1381:$L4071,COLUMN(L1381),0)</f>
        <v>0.505</v>
      </c>
      <c r="S1381" s="19">
        <f>VLOOKUP($A1381,TOURISM!$A1380:$E4070, COLUMN(D1381),0)</f>
        <v>1894000000</v>
      </c>
      <c r="T1381" s="19">
        <f>VLOOKUP($A1381,TOURISM!$A1380:$E4070, COLUMN(E1381),0)</f>
        <v>1019000000</v>
      </c>
      <c r="U1381" s="19">
        <f>VLOOKUP($A1381,BUSINESS!$A1381:$I4071, COLUMN(H1381),0)</f>
        <v>0.46800000000000003</v>
      </c>
      <c r="V1381" s="19">
        <f>VLOOKUP($A1381,BUSINESS!$A1381:$I4071, COLUMN(I1381),0)</f>
        <v>0.879</v>
      </c>
    </row>
    <row r="1382" spans="1:22" ht="15" x14ac:dyDescent="0.25">
      <c r="A1382" s="14" t="s">
        <v>161</v>
      </c>
      <c r="B1382" s="15" t="s">
        <v>171</v>
      </c>
      <c r="C1382" s="16" t="s">
        <v>118</v>
      </c>
      <c r="D1382" s="17">
        <v>130000000000</v>
      </c>
      <c r="E1382" s="18">
        <v>6.9000000000000006E-2</v>
      </c>
      <c r="F1382" s="18">
        <v>882</v>
      </c>
      <c r="G1382" s="18">
        <v>5.8000000000000003E-2</v>
      </c>
      <c r="H1382" s="19">
        <f>VLOOKUP($A1382,ENERGY!$A1382:$E4072,COLUMN(D1382),0)</f>
        <v>45845</v>
      </c>
      <c r="I1382" s="19">
        <f>VLOOKUP($A1382,ENERGY!$A1382:$E4072,COLUMN(E1382),0)</f>
        <v>123948</v>
      </c>
      <c r="J1382" s="19">
        <f>VLOOKUP($A1382,'HUMAN RESOURCES'!$A1382:$L4072,COLUMN(D1382),0)</f>
        <v>0.01</v>
      </c>
      <c r="K1382" s="19">
        <f>VLOOKUP($A1382,'HUMAN RESOURCES'!$A1382:$L4072,COLUMN(E1382),0)</f>
        <v>1.4E-2</v>
      </c>
      <c r="L1382" s="19">
        <f>VLOOKUP($A1382,'HUMAN RESOURCES'!$A1382:$L4072,COLUMN(F1382),0)</f>
        <v>72</v>
      </c>
      <c r="M1382" s="19">
        <f>VLOOKUP($A1382,'HUMAN RESOURCES'!$A1382:$L4072,COLUMN(G1382),0)</f>
        <v>59</v>
      </c>
      <c r="N1382" s="19">
        <f>VLOOKUP($A1382,'HUMAN RESOURCES'!$A1382:$L4072,COLUMN(H1382),0)</f>
        <v>0.152</v>
      </c>
      <c r="O1382" s="19">
        <f>VLOOKUP($A1382,'HUMAN RESOURCES'!$A1382:$L4072,COLUMN(I1382),0)</f>
        <v>0.71</v>
      </c>
      <c r="P1382" s="19">
        <f>VLOOKUP($A1382,'HUMAN RESOURCES'!$A1382:$L4072,COLUMN(J1382),0)</f>
        <v>0.13800000000000001</v>
      </c>
      <c r="Q1382" s="19">
        <f>VLOOKUP($A1382,'HUMAN RESOURCES'!$A1382:$L4072,COLUMN(K1382),0)</f>
        <v>143113885</v>
      </c>
      <c r="R1382" s="19">
        <f>VLOOKUP($A1382,'HUMAN RESOURCES'!$A1382:$L4072,COLUMN(L1382),0)</f>
        <v>0.73499999999999999</v>
      </c>
      <c r="S1382" s="19">
        <f>VLOOKUP($A1382,TOURISM!$A1381:$E4071, COLUMN(D1382),0)</f>
        <v>7806000000</v>
      </c>
      <c r="T1382" s="19">
        <f>VLOOKUP($A1382,TOURISM!$A1381:$E4071, COLUMN(E1382),0)</f>
        <v>18305000000</v>
      </c>
      <c r="U1382" s="19">
        <f>VLOOKUP($A1382,BUSINESS!$A1382:$I4072, COLUMN(H1382),0)</f>
        <v>0.152</v>
      </c>
      <c r="V1382" s="19">
        <f>VLOOKUP($A1382,BUSINESS!$A1382:$I4072, COLUMN(I1382),0)</f>
        <v>0.83399999999999996</v>
      </c>
    </row>
    <row r="1383" spans="1:22" ht="15" x14ac:dyDescent="0.25">
      <c r="A1383" s="14" t="s">
        <v>161</v>
      </c>
      <c r="B1383" s="15" t="s">
        <v>172</v>
      </c>
      <c r="C1383" s="16" t="s">
        <v>118</v>
      </c>
      <c r="D1383" s="17">
        <v>258000000000</v>
      </c>
      <c r="E1383" s="18">
        <v>9.8000000000000004E-2</v>
      </c>
      <c r="F1383" s="18">
        <v>4652</v>
      </c>
      <c r="G1383" s="19">
        <v>0.12</v>
      </c>
      <c r="H1383" s="19">
        <f>VLOOKUP($A1383,ENERGY!$A1383:$E4073,COLUMN(D1383),0)</f>
        <v>19763</v>
      </c>
      <c r="I1383" s="19">
        <f>VLOOKUP($A1383,ENERGY!$A1383:$E4073,COLUMN(E1383),0)</f>
        <v>50253</v>
      </c>
      <c r="J1383" s="19">
        <f>VLOOKUP($A1383,'HUMAN RESOURCES'!$A1383:$L4073,COLUMN(D1383),0)</f>
        <v>0.01</v>
      </c>
      <c r="K1383" s="19">
        <f>VLOOKUP($A1383,'HUMAN RESOURCES'!$A1383:$L4073,COLUMN(E1383),0)</f>
        <v>1.0999999999999999E-2</v>
      </c>
      <c r="L1383" s="19">
        <f>VLOOKUP($A1383,'HUMAN RESOURCES'!$A1383:$L4073,COLUMN(F1383),0)</f>
        <v>77</v>
      </c>
      <c r="M1383" s="19">
        <f>VLOOKUP($A1383,'HUMAN RESOURCES'!$A1383:$L4073,COLUMN(G1383),0)</f>
        <v>66</v>
      </c>
      <c r="N1383" s="19">
        <f>VLOOKUP($A1383,'HUMAN RESOURCES'!$A1383:$L4073,COLUMN(H1383),0)</f>
        <v>0.14799999999999999</v>
      </c>
      <c r="O1383" s="19">
        <f>VLOOKUP($A1383,'HUMAN RESOURCES'!$A1383:$L4073,COLUMN(I1383),0)</f>
        <v>0.68100000000000005</v>
      </c>
      <c r="P1383" s="19">
        <f>VLOOKUP($A1383,'HUMAN RESOURCES'!$A1383:$L4073,COLUMN(J1383),0)</f>
        <v>0.17199999999999999</v>
      </c>
      <c r="Q1383" s="19">
        <f>VLOOKUP($A1383,'HUMAN RESOURCES'!$A1383:$L4073,COLUMN(K1383),0)</f>
        <v>2238799</v>
      </c>
      <c r="R1383" s="19">
        <f>VLOOKUP($A1383,'HUMAN RESOURCES'!$A1383:$L4073,COLUMN(L1383),0)</f>
        <v>0.68</v>
      </c>
      <c r="S1383" s="19">
        <f>VLOOKUP($A1383,TOURISM!$A1382:$E4072, COLUMN(D1383),0)</f>
        <v>446000000</v>
      </c>
      <c r="T1383" s="19">
        <f>VLOOKUP($A1383,TOURISM!$A1382:$E4072, COLUMN(E1383),0)</f>
        <v>655000000</v>
      </c>
      <c r="U1383" s="19">
        <f>VLOOKUP($A1383,BUSINESS!$A1383:$I4073, COLUMN(H1383),0)</f>
        <v>0.46</v>
      </c>
      <c r="V1383" s="19">
        <f>VLOOKUP($A1383,BUSINESS!$A1383:$I4073, COLUMN(I1383),0)</f>
        <v>0.84</v>
      </c>
    </row>
    <row r="1384" spans="1:22" ht="15" x14ac:dyDescent="0.25">
      <c r="A1384" s="14" t="s">
        <v>161</v>
      </c>
      <c r="B1384" s="15" t="s">
        <v>173</v>
      </c>
      <c r="C1384" s="16" t="s">
        <v>118</v>
      </c>
      <c r="D1384" s="17">
        <v>13905561150</v>
      </c>
      <c r="E1384" s="18">
        <v>0.05</v>
      </c>
      <c r="F1384" s="18">
        <v>513</v>
      </c>
      <c r="G1384" s="18">
        <v>4.9000000000000002E-2</v>
      </c>
      <c r="H1384" s="19">
        <f>VLOOKUP($A1384,ENERGY!$A1384:$E4074,COLUMN(D1384),0)</f>
        <v>5624</v>
      </c>
      <c r="I1384" s="19">
        <f>VLOOKUP($A1384,ENERGY!$A1384:$E4074,COLUMN(E1384),0)</f>
        <v>18845</v>
      </c>
      <c r="J1384" s="19">
        <f>VLOOKUP($A1384,'HUMAN RESOURCES'!$A1384:$L4074,COLUMN(D1384),0)</f>
        <v>0.01</v>
      </c>
      <c r="K1384" s="19">
        <f>VLOOKUP($A1384,'HUMAN RESOURCES'!$A1384:$L4074,COLUMN(E1384),0)</f>
        <v>1.7999999999999999E-2</v>
      </c>
      <c r="L1384" s="19">
        <f>VLOOKUP($A1384,'HUMAN RESOURCES'!$A1384:$L4074,COLUMN(F1384),0)</f>
        <v>76</v>
      </c>
      <c r="M1384" s="19">
        <f>VLOOKUP($A1384,'HUMAN RESOURCES'!$A1384:$L4074,COLUMN(G1384),0)</f>
        <v>68</v>
      </c>
      <c r="N1384" s="19">
        <f>VLOOKUP($A1384,'HUMAN RESOURCES'!$A1384:$L4074,COLUMN(H1384),0)</f>
        <v>0.155</v>
      </c>
      <c r="O1384" s="19">
        <f>VLOOKUP($A1384,'HUMAN RESOURCES'!$A1384:$L4074,COLUMN(I1384),0)</f>
        <v>0.69699999999999995</v>
      </c>
      <c r="P1384" s="19">
        <f>VLOOKUP($A1384,'HUMAN RESOURCES'!$A1384:$L4074,COLUMN(J1384),0)</f>
        <v>0.14799999999999999</v>
      </c>
      <c r="Q1384" s="19">
        <f>VLOOKUP($A1384,'HUMAN RESOURCES'!$A1384:$L4074,COLUMN(K1384),0)</f>
        <v>21319685</v>
      </c>
      <c r="R1384" s="19">
        <f>VLOOKUP($A1384,'HUMAN RESOURCES'!$A1384:$L4074,COLUMN(L1384),0)</f>
        <v>0.53200000000000003</v>
      </c>
      <c r="S1384" s="19">
        <f>VLOOKUP($A1384,TOURISM!$A1383:$E4073, COLUMN(D1384),0)</f>
        <v>1325000000</v>
      </c>
      <c r="T1384" s="19">
        <f>VLOOKUP($A1384,TOURISM!$A1383:$E4073, COLUMN(E1384),0)</f>
        <v>1073000000</v>
      </c>
      <c r="U1384" s="19">
        <f>VLOOKUP($A1384,BUSINESS!$A1384:$I4074, COLUMN(H1384),0)</f>
        <v>0.215</v>
      </c>
      <c r="V1384" s="19">
        <f>VLOOKUP($A1384,BUSINESS!$A1384:$I4074, COLUMN(I1384),0)</f>
        <v>0.60399999999999998</v>
      </c>
    </row>
    <row r="1385" spans="1:22" ht="15" x14ac:dyDescent="0.25">
      <c r="A1385" s="14" t="s">
        <v>161</v>
      </c>
      <c r="B1385" s="15" t="s">
        <v>174</v>
      </c>
      <c r="C1385" s="16" t="s">
        <v>118</v>
      </c>
      <c r="D1385" s="17">
        <v>1730894295</v>
      </c>
      <c r="E1385" s="21">
        <v>6.4000000000000001E-2</v>
      </c>
      <c r="F1385" s="19">
        <v>190</v>
      </c>
      <c r="G1385" s="19">
        <v>0.12</v>
      </c>
      <c r="H1385" s="19">
        <f>VLOOKUP($A1385,ENERGY!$A1385:$E4075,COLUMN(D1385),0)</f>
        <v>14338</v>
      </c>
      <c r="I1385" s="19">
        <f>VLOOKUP($A1385,ENERGY!$A1385:$E4075,COLUMN(E1385),0)</f>
        <v>774</v>
      </c>
      <c r="J1385" s="19">
        <f>VLOOKUP($A1385,'HUMAN RESOURCES'!$A1385:$L4075,COLUMN(D1385),0)</f>
        <v>0.01</v>
      </c>
      <c r="K1385" s="19">
        <f>VLOOKUP($A1385,'HUMAN RESOURCES'!$A1385:$L4075,COLUMN(E1385),0)</f>
        <v>7.0000000000000001E-3</v>
      </c>
      <c r="L1385" s="19">
        <f>VLOOKUP($A1385,'HUMAN RESOURCES'!$A1385:$L4075,COLUMN(F1385),0)</f>
        <v>77</v>
      </c>
      <c r="M1385" s="19">
        <f>VLOOKUP($A1385,'HUMAN RESOURCES'!$A1385:$L4075,COLUMN(G1385),0)</f>
        <v>69</v>
      </c>
      <c r="N1385" s="19">
        <f>VLOOKUP($A1385,'HUMAN RESOURCES'!$A1385:$L4075,COLUMN(H1385),0)</f>
        <v>0.155</v>
      </c>
      <c r="O1385" s="19">
        <f>VLOOKUP($A1385,'HUMAN RESOURCES'!$A1385:$L4075,COLUMN(I1385),0)</f>
        <v>0.68799999999999994</v>
      </c>
      <c r="P1385" s="19">
        <f>VLOOKUP($A1385,'HUMAN RESOURCES'!$A1385:$L4075,COLUMN(J1385),0)</f>
        <v>0.157</v>
      </c>
      <c r="Q1385" s="19">
        <f>VLOOKUP($A1385,'HUMAN RESOURCES'!$A1385:$L4075,COLUMN(K1385),0)</f>
        <v>10087065</v>
      </c>
      <c r="R1385" s="19">
        <f>VLOOKUP($A1385,'HUMAN RESOURCES'!$A1385:$L4075,COLUMN(L1385),0)</f>
        <v>0.66400000000000003</v>
      </c>
      <c r="S1385" s="19">
        <f>VLOOKUP($A1385,TOURISM!$A1384:$E4074, COLUMN(D1385),0)</f>
        <v>4761000000</v>
      </c>
      <c r="T1385" s="19">
        <f>VLOOKUP($A1385,TOURISM!$A1384:$E4074, COLUMN(E1385),0)</f>
        <v>2721000000</v>
      </c>
      <c r="U1385" s="19">
        <f>VLOOKUP($A1385,BUSINESS!$A1385:$I4075, COLUMN(H1385),0)</f>
        <v>0.39</v>
      </c>
      <c r="V1385" s="19">
        <f>VLOOKUP($A1385,BUSINESS!$A1385:$I4075, COLUMN(I1385),0)</f>
        <v>0.92300000000000004</v>
      </c>
    </row>
    <row r="1386" spans="1:22" ht="15" x14ac:dyDescent="0.25">
      <c r="A1386" s="14" t="s">
        <v>161</v>
      </c>
      <c r="B1386" s="15" t="s">
        <v>175</v>
      </c>
      <c r="C1386" s="16" t="s">
        <v>118</v>
      </c>
      <c r="D1386" s="17">
        <v>196000000000</v>
      </c>
      <c r="E1386" s="18">
        <v>8.4000000000000005E-2</v>
      </c>
      <c r="F1386" s="18">
        <v>3151</v>
      </c>
      <c r="G1386" s="19">
        <v>0.12</v>
      </c>
      <c r="H1386" s="19">
        <f>VLOOKUP($A1386,ENERGY!$A1386:$E4076,COLUMN(D1386),0)</f>
        <v>36803</v>
      </c>
      <c r="I1386" s="19">
        <f>VLOOKUP($A1386,ENERGY!$A1386:$E4076,COLUMN(E1386),0)</f>
        <v>63982</v>
      </c>
      <c r="J1386" s="19">
        <f>VLOOKUP($A1386,'HUMAN RESOURCES'!$A1386:$L4076,COLUMN(D1386),0)</f>
        <v>0.01</v>
      </c>
      <c r="K1386" s="19">
        <f>VLOOKUP($A1386,'HUMAN RESOURCES'!$A1386:$L4076,COLUMN(E1386),0)</f>
        <v>8.0000000000000002E-3</v>
      </c>
      <c r="L1386" s="19">
        <f>VLOOKUP($A1386,'HUMAN RESOURCES'!$A1386:$L4076,COLUMN(F1386),0)</f>
        <v>75</v>
      </c>
      <c r="M1386" s="19">
        <f>VLOOKUP($A1386,'HUMAN RESOURCES'!$A1386:$L4076,COLUMN(G1386),0)</f>
        <v>70</v>
      </c>
      <c r="N1386" s="19">
        <f>VLOOKUP($A1386,'HUMAN RESOURCES'!$A1386:$L4076,COLUMN(H1386),0)</f>
        <v>0.18099999999999999</v>
      </c>
      <c r="O1386" s="19">
        <f>VLOOKUP($A1386,'HUMAN RESOURCES'!$A1386:$L4076,COLUMN(I1386),0)</f>
        <v>0.67900000000000005</v>
      </c>
      <c r="P1386" s="19">
        <f>VLOOKUP($A1386,'HUMAN RESOURCES'!$A1386:$L4076,COLUMN(J1386),0)</f>
        <v>0.14000000000000001</v>
      </c>
      <c r="Q1386" s="19">
        <f>VLOOKUP($A1386,'HUMAN RESOURCES'!$A1386:$L4076,COLUMN(K1386),0)</f>
        <v>7440769</v>
      </c>
      <c r="R1386" s="19">
        <f>VLOOKUP($A1386,'HUMAN RESOURCES'!$A1386:$L4076,COLUMN(L1386),0)</f>
        <v>0.54500000000000004</v>
      </c>
      <c r="S1386" s="19">
        <f>VLOOKUP($A1386,TOURISM!$A1385:$E4075, COLUMN(D1386),0)</f>
        <v>308000000</v>
      </c>
      <c r="T1386" s="19">
        <f>VLOOKUP($A1386,TOURISM!$A1385:$E4075, COLUMN(E1386),0)</f>
        <v>260000000</v>
      </c>
      <c r="U1386" s="19">
        <f>VLOOKUP($A1386,BUSINESS!$A1386:$I4076, COLUMN(H1386),0)</f>
        <v>0.26300000000000001</v>
      </c>
      <c r="V1386" s="19">
        <f>VLOOKUP($A1386,BUSINESS!$A1386:$I4076, COLUMN(I1386),0)</f>
        <v>0.67</v>
      </c>
    </row>
    <row r="1387" spans="1:22" ht="15" x14ac:dyDescent="0.25">
      <c r="A1387" s="14" t="s">
        <v>161</v>
      </c>
      <c r="B1387" s="15" t="s">
        <v>176</v>
      </c>
      <c r="C1387" s="16" t="s">
        <v>118</v>
      </c>
      <c r="D1387" s="17">
        <v>2140000000000</v>
      </c>
      <c r="E1387" s="18">
        <v>0.11</v>
      </c>
      <c r="F1387" s="18">
        <v>3750</v>
      </c>
      <c r="G1387" s="19">
        <v>0.12</v>
      </c>
      <c r="H1387" s="19">
        <f>VLOOKUP($A1387,ENERGY!$A1387:$E4077,COLUMN(D1387),0)</f>
        <v>263542</v>
      </c>
      <c r="I1387" s="19">
        <f>VLOOKUP($A1387,ENERGY!$A1387:$E4077,COLUMN(E1387),0)</f>
        <v>375882</v>
      </c>
      <c r="J1387" s="19">
        <f>VLOOKUP($A1387,'HUMAN RESOURCES'!$A1387:$L4077,COLUMN(D1387),0)</f>
        <v>0.01</v>
      </c>
      <c r="K1387" s="19">
        <f>VLOOKUP($A1387,'HUMAN RESOURCES'!$A1387:$L4077,COLUMN(E1387),0)</f>
        <v>8.0000000000000002E-3</v>
      </c>
      <c r="L1387" s="19">
        <f>VLOOKUP($A1387,'HUMAN RESOURCES'!$A1387:$L4077,COLUMN(F1387),0)</f>
        <v>78</v>
      </c>
      <c r="M1387" s="19">
        <f>VLOOKUP($A1387,'HUMAN RESOURCES'!$A1387:$L4077,COLUMN(G1387),0)</f>
        <v>70</v>
      </c>
      <c r="N1387" s="19">
        <f>VLOOKUP($A1387,'HUMAN RESOURCES'!$A1387:$L4077,COLUMN(H1387),0)</f>
        <v>0.16800000000000001</v>
      </c>
      <c r="O1387" s="19">
        <f>VLOOKUP($A1387,'HUMAN RESOURCES'!$A1387:$L4077,COLUMN(I1387),0)</f>
        <v>0.71599999999999997</v>
      </c>
      <c r="P1387" s="19">
        <f>VLOOKUP($A1387,'HUMAN RESOURCES'!$A1387:$L4077,COLUMN(J1387),0)</f>
        <v>0.11700000000000001</v>
      </c>
      <c r="Q1387" s="19">
        <f>VLOOKUP($A1387,'HUMAN RESOURCES'!$A1387:$L4077,COLUMN(K1387),0)</f>
        <v>5372807</v>
      </c>
      <c r="R1387" s="19">
        <f>VLOOKUP($A1387,'HUMAN RESOURCES'!$A1387:$L4077,COLUMN(L1387),0)</f>
        <v>0.55600000000000005</v>
      </c>
      <c r="S1387" s="19">
        <f>VLOOKUP($A1387,TOURISM!$A1386:$E4076, COLUMN(D1387),0)</f>
        <v>1282000000</v>
      </c>
      <c r="T1387" s="19">
        <f>VLOOKUP($A1387,TOURISM!$A1386:$E4076, COLUMN(E1387),0)</f>
        <v>1122000000</v>
      </c>
      <c r="U1387" s="19">
        <f>VLOOKUP($A1387,BUSINESS!$A1387:$I4077, COLUMN(H1387),0)</f>
        <v>0.55200000000000005</v>
      </c>
      <c r="V1387" s="19">
        <f>VLOOKUP($A1387,BUSINESS!$A1387:$I4077, COLUMN(I1387),0)</f>
        <v>0.84199999999999997</v>
      </c>
    </row>
    <row r="1388" spans="1:22" ht="15" x14ac:dyDescent="0.25">
      <c r="A1388" s="14" t="s">
        <v>161</v>
      </c>
      <c r="B1388" s="15" t="s">
        <v>177</v>
      </c>
      <c r="C1388" s="16" t="s">
        <v>118</v>
      </c>
      <c r="D1388" s="17">
        <v>2770000000000</v>
      </c>
      <c r="E1388" s="18">
        <v>0.108</v>
      </c>
      <c r="F1388" s="18">
        <v>3624</v>
      </c>
      <c r="G1388" s="19">
        <v>0.12</v>
      </c>
      <c r="H1388" s="19">
        <f>VLOOKUP($A1388,ENERGY!$A1388:$E4078,COLUMN(D1388),0)</f>
        <v>330719</v>
      </c>
      <c r="I1388" s="19">
        <f>VLOOKUP($A1388,ENERGY!$A1388:$E4078,COLUMN(E1388),0)</f>
        <v>784016</v>
      </c>
      <c r="J1388" s="19">
        <f>VLOOKUP($A1388,'HUMAN RESOURCES'!$A1388:$L4078,COLUMN(D1388),0)</f>
        <v>0.01</v>
      </c>
      <c r="K1388" s="19">
        <f>VLOOKUP($A1388,'HUMAN RESOURCES'!$A1388:$L4078,COLUMN(E1388),0)</f>
        <v>7.0000000000000001E-3</v>
      </c>
      <c r="L1388" s="19">
        <f>VLOOKUP($A1388,'HUMAN RESOURCES'!$A1388:$L4078,COLUMN(F1388),0)</f>
        <v>79</v>
      </c>
      <c r="M1388" s="19">
        <f>VLOOKUP($A1388,'HUMAN RESOURCES'!$A1388:$L4078,COLUMN(G1388),0)</f>
        <v>71</v>
      </c>
      <c r="N1388" s="19">
        <f>VLOOKUP($A1388,'HUMAN RESOURCES'!$A1388:$L4078,COLUMN(H1388),0)</f>
        <v>0.16400000000000001</v>
      </c>
      <c r="O1388" s="19">
        <f>VLOOKUP($A1388,'HUMAN RESOURCES'!$A1388:$L4078,COLUMN(I1388),0)</f>
        <v>0.70299999999999996</v>
      </c>
      <c r="P1388" s="19">
        <f>VLOOKUP($A1388,'HUMAN RESOURCES'!$A1388:$L4078,COLUMN(J1388),0)</f>
        <v>0.13300000000000001</v>
      </c>
      <c r="Q1388" s="19">
        <f>VLOOKUP($A1388,'HUMAN RESOURCES'!$A1388:$L4078,COLUMN(K1388),0)</f>
        <v>38165445</v>
      </c>
      <c r="R1388" s="19">
        <f>VLOOKUP($A1388,'HUMAN RESOURCES'!$A1388:$L4078,COLUMN(L1388),0)</f>
        <v>0.61499999999999999</v>
      </c>
      <c r="S1388" s="19">
        <f>VLOOKUP($A1388,TOURISM!$A1387:$E4077, COLUMN(D1388),0)</f>
        <v>7128000000</v>
      </c>
      <c r="T1388" s="19">
        <f>VLOOKUP($A1388,TOURISM!$A1387:$E4077, COLUMN(E1388),0)</f>
        <v>5894000000</v>
      </c>
      <c r="U1388" s="19">
        <f>VLOOKUP($A1388,BUSINESS!$A1388:$I4078, COLUMN(H1388),0)</f>
        <v>0.38800000000000001</v>
      </c>
      <c r="V1388" s="19">
        <f>VLOOKUP($A1388,BUSINESS!$A1388:$I4078, COLUMN(I1388),0)</f>
        <v>0.76300000000000001</v>
      </c>
    </row>
    <row r="1389" spans="1:22" ht="15" x14ac:dyDescent="0.25">
      <c r="A1389" s="14" t="s">
        <v>161</v>
      </c>
      <c r="B1389" s="15" t="s">
        <v>178</v>
      </c>
      <c r="C1389" s="16" t="s">
        <v>118</v>
      </c>
      <c r="D1389" s="17">
        <v>240000000000</v>
      </c>
      <c r="E1389" s="18">
        <v>9.7000000000000003E-2</v>
      </c>
      <c r="F1389" s="18">
        <v>2093</v>
      </c>
      <c r="G1389" s="19">
        <v>0.12</v>
      </c>
      <c r="H1389" s="19">
        <f>VLOOKUP($A1389,ENERGY!$A1389:$E4079,COLUMN(D1389),0)</f>
        <v>30217</v>
      </c>
      <c r="I1389" s="19">
        <f>VLOOKUP($A1389,ENERGY!$A1389:$E4079,COLUMN(E1389),0)</f>
        <v>98246</v>
      </c>
      <c r="J1389" s="19">
        <f>VLOOKUP($A1389,'HUMAN RESOURCES'!$A1389:$L4079,COLUMN(D1389),0)</f>
        <v>0.01</v>
      </c>
      <c r="K1389" s="19">
        <f>VLOOKUP($A1389,'HUMAN RESOURCES'!$A1389:$L4079,COLUMN(E1389),0)</f>
        <v>6.0000000000000001E-3</v>
      </c>
      <c r="L1389" s="19">
        <f>VLOOKUP($A1389,'HUMAN RESOURCES'!$A1389:$L4079,COLUMN(F1389),0)</f>
        <v>79</v>
      </c>
      <c r="M1389" s="19">
        <f>VLOOKUP($A1389,'HUMAN RESOURCES'!$A1389:$L4079,COLUMN(G1389),0)</f>
        <v>72</v>
      </c>
      <c r="N1389" s="19">
        <f>VLOOKUP($A1389,'HUMAN RESOURCES'!$A1389:$L4079,COLUMN(H1389),0)</f>
        <v>0.16</v>
      </c>
      <c r="O1389" s="19">
        <f>VLOOKUP($A1389,'HUMAN RESOURCES'!$A1389:$L4079,COLUMN(I1389),0)</f>
        <v>0.67</v>
      </c>
      <c r="P1389" s="19">
        <f>VLOOKUP($A1389,'HUMAN RESOURCES'!$A1389:$L4079,COLUMN(J1389),0)</f>
        <v>0.17100000000000001</v>
      </c>
      <c r="Q1389" s="19">
        <f>VLOOKUP($A1389,'HUMAN RESOURCES'!$A1389:$L4079,COLUMN(K1389),0)</f>
        <v>4442000</v>
      </c>
      <c r="R1389" s="19">
        <f>VLOOKUP($A1389,'HUMAN RESOURCES'!$A1389:$L4079,COLUMN(L1389),0)</f>
        <v>0.56399999999999995</v>
      </c>
      <c r="S1389" s="19">
        <f>VLOOKUP($A1389,TOURISM!$A1388:$E4078, COLUMN(D1389),0)</f>
        <v>7625000000</v>
      </c>
      <c r="T1389" s="19">
        <f>VLOOKUP($A1389,TOURISM!$A1388:$E4078, COLUMN(E1389),0)</f>
        <v>786000000</v>
      </c>
      <c r="U1389" s="19">
        <f>VLOOKUP($A1389,BUSINESS!$A1389:$I4079, COLUMN(H1389),0)</f>
        <v>0.33100000000000002</v>
      </c>
      <c r="V1389" s="19">
        <f>VLOOKUP($A1389,BUSINESS!$A1389:$I4079, COLUMN(I1389),0)</f>
        <v>0.83199999999999996</v>
      </c>
    </row>
    <row r="1390" spans="1:22" ht="15" x14ac:dyDescent="0.25">
      <c r="A1390" s="14" t="s">
        <v>161</v>
      </c>
      <c r="B1390" s="15" t="s">
        <v>179</v>
      </c>
      <c r="C1390" s="16" t="s">
        <v>118</v>
      </c>
      <c r="D1390" s="17">
        <v>110000000000</v>
      </c>
      <c r="E1390" s="18">
        <v>8.4000000000000005E-2</v>
      </c>
      <c r="F1390" s="18">
        <v>923</v>
      </c>
      <c r="G1390" s="18">
        <v>8.5000000000000006E-2</v>
      </c>
      <c r="H1390" s="19">
        <f>VLOOKUP($A1390,ENERGY!$A1390:$E4080,COLUMN(D1390),0)</f>
        <v>26729</v>
      </c>
      <c r="I1390" s="19">
        <f>VLOOKUP($A1390,ENERGY!$A1390:$E4080,COLUMN(E1390),0)</f>
        <v>55859</v>
      </c>
      <c r="J1390" s="19">
        <f>VLOOKUP($A1390,'HUMAN RESOURCES'!$A1390:$L4080,COLUMN(D1390),0)</f>
        <v>0.01</v>
      </c>
      <c r="K1390" s="19">
        <f>VLOOKUP($A1390,'HUMAN RESOURCES'!$A1390:$L4080,COLUMN(E1390),0)</f>
        <v>4.0000000000000001E-3</v>
      </c>
      <c r="L1390" s="19">
        <f>VLOOKUP($A1390,'HUMAN RESOURCES'!$A1390:$L4080,COLUMN(F1390),0)</f>
        <v>79</v>
      </c>
      <c r="M1390" s="19">
        <f>VLOOKUP($A1390,'HUMAN RESOURCES'!$A1390:$L4080,COLUMN(G1390),0)</f>
        <v>73</v>
      </c>
      <c r="N1390" s="19">
        <f>VLOOKUP($A1390,'HUMAN RESOURCES'!$A1390:$L4080,COLUMN(H1390),0)</f>
        <v>0.14799999999999999</v>
      </c>
      <c r="O1390" s="19">
        <f>VLOOKUP($A1390,'HUMAN RESOURCES'!$A1390:$L4080,COLUMN(I1390),0)</f>
        <v>0.71099999999999997</v>
      </c>
      <c r="P1390" s="19">
        <f>VLOOKUP($A1390,'HUMAN RESOURCES'!$A1390:$L4080,COLUMN(J1390),0)</f>
        <v>0.14099999999999999</v>
      </c>
      <c r="Q1390" s="19">
        <f>VLOOKUP($A1390,'HUMAN RESOURCES'!$A1390:$L4080,COLUMN(K1390),0)</f>
        <v>10211216</v>
      </c>
      <c r="R1390" s="19">
        <f>VLOOKUP($A1390,'HUMAN RESOURCES'!$A1390:$L4080,COLUMN(L1390),0)</f>
        <v>0.73599999999999999</v>
      </c>
      <c r="S1390" s="19">
        <f>VLOOKUP($A1390,TOURISM!$A1389:$E4079, COLUMN(D1390),0)</f>
        <v>5772000000</v>
      </c>
      <c r="T1390" s="19">
        <f>VLOOKUP($A1390,TOURISM!$A1389:$E4079, COLUMN(E1390),0)</f>
        <v>2603000000</v>
      </c>
      <c r="U1390" s="19">
        <f>VLOOKUP($A1390,BUSINESS!$A1390:$I4080, COLUMN(H1390),0)</f>
        <v>0.35299999999999998</v>
      </c>
      <c r="V1390" s="19">
        <f>VLOOKUP($A1390,BUSINESS!$A1390:$I4080, COLUMN(I1390),0)</f>
        <v>1.151</v>
      </c>
    </row>
    <row r="1391" spans="1:22" ht="15" x14ac:dyDescent="0.25">
      <c r="A1391" s="14" t="s">
        <v>161</v>
      </c>
      <c r="B1391" s="15" t="s">
        <v>180</v>
      </c>
      <c r="C1391" s="16" t="s">
        <v>118</v>
      </c>
      <c r="D1391" s="17">
        <v>16286331747</v>
      </c>
      <c r="E1391" s="18">
        <v>9.6000000000000002E-2</v>
      </c>
      <c r="F1391" s="18">
        <v>5329</v>
      </c>
      <c r="G1391" s="18">
        <v>0.14799999999999999</v>
      </c>
      <c r="H1391" s="19">
        <f>VLOOKUP($A1391,ENERGY!$A1391:$E4081,COLUMN(D1391),0)</f>
        <v>4836</v>
      </c>
      <c r="I1391" s="19">
        <f>VLOOKUP($A1391,ENERGY!$A1391:$E4081,COLUMN(E1391),0)</f>
        <v>2310</v>
      </c>
      <c r="J1391" s="19">
        <f>VLOOKUP($A1391,'HUMAN RESOURCES'!$A1391:$L4081,COLUMN(D1391),0)</f>
        <v>0.01</v>
      </c>
      <c r="K1391" s="19">
        <f>VLOOKUP($A1391,'HUMAN RESOURCES'!$A1391:$L4081,COLUMN(E1391),0)</f>
        <v>4.0000000000000001E-3</v>
      </c>
      <c r="L1391" s="19">
        <f>VLOOKUP($A1391,'HUMAN RESOURCES'!$A1391:$L4081,COLUMN(F1391),0)</f>
        <v>81</v>
      </c>
      <c r="M1391" s="19">
        <f>VLOOKUP($A1391,'HUMAN RESOURCES'!$A1391:$L4081,COLUMN(G1391),0)</f>
        <v>75</v>
      </c>
      <c r="N1391" s="19">
        <f>VLOOKUP($A1391,'HUMAN RESOURCES'!$A1391:$L4081,COLUMN(H1391),0)</f>
        <v>0.156</v>
      </c>
      <c r="O1391" s="19">
        <f>VLOOKUP($A1391,'HUMAN RESOURCES'!$A1391:$L4081,COLUMN(I1391),0)</f>
        <v>0.67300000000000004</v>
      </c>
      <c r="P1391" s="19">
        <f>VLOOKUP($A1391,'HUMAN RESOURCES'!$A1391:$L4081,COLUMN(J1391),0)</f>
        <v>0.17100000000000001</v>
      </c>
      <c r="Q1391" s="19">
        <f>VLOOKUP($A1391,'HUMAN RESOURCES'!$A1391:$L4081,COLUMN(K1391),0)</f>
        <v>10503330</v>
      </c>
      <c r="R1391" s="19">
        <f>VLOOKUP($A1391,'HUMAN RESOURCES'!$A1391:$L4081,COLUMN(L1391),0)</f>
        <v>0.57499999999999996</v>
      </c>
      <c r="S1391" s="19">
        <f>VLOOKUP($A1391,TOURISM!$A1390:$E4080, COLUMN(D1391),0)</f>
        <v>9008000000</v>
      </c>
      <c r="T1391" s="19">
        <f>VLOOKUP($A1391,TOURISM!$A1390:$E4080, COLUMN(E1391),0)</f>
        <v>3743000000</v>
      </c>
      <c r="U1391" s="19">
        <f>VLOOKUP($A1391,BUSINESS!$A1391:$I4081, COLUMN(H1391),0)</f>
        <v>0.35</v>
      </c>
      <c r="V1391" s="19">
        <f>VLOOKUP($A1391,BUSINESS!$A1391:$I4081, COLUMN(I1391),0)</f>
        <v>1.089</v>
      </c>
    </row>
    <row r="1392" spans="1:22" ht="15" x14ac:dyDescent="0.25">
      <c r="A1392" s="14" t="s">
        <v>161</v>
      </c>
      <c r="B1392" s="15" t="s">
        <v>181</v>
      </c>
      <c r="C1392" s="16" t="s">
        <v>118</v>
      </c>
      <c r="D1392" s="17">
        <v>203000000000</v>
      </c>
      <c r="E1392" s="18">
        <v>7.5999999999999998E-2</v>
      </c>
      <c r="F1392" s="18">
        <v>3734</v>
      </c>
      <c r="G1392" s="18">
        <v>2.5999999999999999E-2</v>
      </c>
      <c r="H1392" s="19">
        <f>VLOOKUP($A1392,ENERGY!$A1392:$E4082,COLUMN(D1392),0)</f>
        <v>15120</v>
      </c>
      <c r="I1392" s="19">
        <f>VLOOKUP($A1392,ENERGY!$A1392:$E4082,COLUMN(E1392),0)</f>
        <v>44583</v>
      </c>
      <c r="J1392" s="19">
        <f>VLOOKUP($A1392,'HUMAN RESOURCES'!$A1392:$L4082,COLUMN(D1392),0)</f>
        <v>0.01</v>
      </c>
      <c r="K1392" s="19">
        <f>VLOOKUP($A1392,'HUMAN RESOURCES'!$A1392:$L4082,COLUMN(E1392),0)</f>
        <v>6.0000000000000001E-3</v>
      </c>
      <c r="L1392" s="19">
        <f>VLOOKUP($A1392,'HUMAN RESOURCES'!$A1392:$L4082,COLUMN(F1392),0)</f>
        <v>81</v>
      </c>
      <c r="M1392" s="19">
        <f>VLOOKUP($A1392,'HUMAN RESOURCES'!$A1392:$L4082,COLUMN(G1392),0)</f>
        <v>77</v>
      </c>
      <c r="N1392" s="19">
        <f>VLOOKUP($A1392,'HUMAN RESOURCES'!$A1392:$L4082,COLUMN(H1392),0)</f>
        <v>0.17299999999999999</v>
      </c>
      <c r="O1392" s="19">
        <f>VLOOKUP($A1392,'HUMAN RESOURCES'!$A1392:$L4082,COLUMN(I1392),0)</f>
        <v>0.69399999999999995</v>
      </c>
      <c r="P1392" s="19">
        <f>VLOOKUP($A1392,'HUMAN RESOURCES'!$A1392:$L4082,COLUMN(J1392),0)</f>
        <v>0.13300000000000001</v>
      </c>
      <c r="Q1392" s="19">
        <f>VLOOKUP($A1392,'HUMAN RESOURCES'!$A1392:$L4082,COLUMN(K1392),0)</f>
        <v>403834</v>
      </c>
      <c r="R1392" s="19">
        <f>VLOOKUP($A1392,'HUMAN RESOURCES'!$A1392:$L4082,COLUMN(L1392),0)</f>
        <v>0.93600000000000005</v>
      </c>
      <c r="S1392" s="19">
        <f>VLOOKUP($A1392,TOURISM!$A1391:$E4081, COLUMN(D1392),0)</f>
        <v>924000000</v>
      </c>
      <c r="T1392" s="19">
        <f>VLOOKUP($A1392,TOURISM!$A1391:$E4081, COLUMN(E1392),0)</f>
        <v>311000000</v>
      </c>
      <c r="U1392" s="19">
        <f>VLOOKUP($A1392,BUSINESS!$A1392:$I4082, COLUMN(H1392),0)</f>
        <v>0.41199999999999998</v>
      </c>
      <c r="V1392" s="19">
        <f>VLOOKUP($A1392,BUSINESS!$A1392:$I4082, COLUMN(I1392),0)</f>
        <v>0.78100000000000003</v>
      </c>
    </row>
    <row r="1393" spans="1:22" ht="15" x14ac:dyDescent="0.25">
      <c r="A1393" s="14" t="s">
        <v>161</v>
      </c>
      <c r="B1393" s="15" t="s">
        <v>182</v>
      </c>
      <c r="C1393" s="16" t="s">
        <v>118</v>
      </c>
      <c r="D1393" s="17">
        <v>2915710378</v>
      </c>
      <c r="E1393" s="21">
        <v>6.4000000000000001E-2</v>
      </c>
      <c r="F1393" s="19">
        <v>190</v>
      </c>
      <c r="G1393" s="19">
        <v>0.12</v>
      </c>
      <c r="H1393" s="19">
        <f>VLOOKUP($A1393,ENERGY!$A1393:$E4083,COLUMN(D1393),0)</f>
        <v>14338</v>
      </c>
      <c r="I1393" s="19">
        <f>VLOOKUP($A1393,ENERGY!$A1393:$E4083,COLUMN(E1393),0)</f>
        <v>8441</v>
      </c>
      <c r="J1393" s="19">
        <f>VLOOKUP($A1393,'HUMAN RESOURCES'!$A1393:$L4083,COLUMN(D1393),0)</f>
        <v>0.01</v>
      </c>
      <c r="K1393" s="19">
        <f>VLOOKUP($A1393,'HUMAN RESOURCES'!$A1393:$L4083,COLUMN(E1393),0)</f>
        <v>4.0000000000000001E-3</v>
      </c>
      <c r="L1393" s="19">
        <f>VLOOKUP($A1393,'HUMAN RESOURCES'!$A1393:$L4083,COLUMN(F1393),0)</f>
        <v>82</v>
      </c>
      <c r="M1393" s="19">
        <f>VLOOKUP($A1393,'HUMAN RESOURCES'!$A1393:$L4083,COLUMN(G1393),0)</f>
        <v>77</v>
      </c>
      <c r="N1393" s="19">
        <f>VLOOKUP($A1393,'HUMAN RESOURCES'!$A1393:$L4083,COLUMN(H1393),0)</f>
        <v>0.16</v>
      </c>
      <c r="O1393" s="19">
        <f>VLOOKUP($A1393,'HUMAN RESOURCES'!$A1393:$L4083,COLUMN(I1393),0)</f>
        <v>0.67900000000000005</v>
      </c>
      <c r="P1393" s="19">
        <f>VLOOKUP($A1393,'HUMAN RESOURCES'!$A1393:$L4083,COLUMN(J1393),0)</f>
        <v>0.161</v>
      </c>
      <c r="Q1393" s="19">
        <f>VLOOKUP($A1393,'HUMAN RESOURCES'!$A1393:$L4083,COLUMN(K1393),0)</f>
        <v>8227829</v>
      </c>
      <c r="R1393" s="19">
        <f>VLOOKUP($A1393,'HUMAN RESOURCES'!$A1393:$L4083,COLUMN(L1393),0)</f>
        <v>0.65800000000000003</v>
      </c>
      <c r="S1393" s="19">
        <f>VLOOKUP($A1393,TOURISM!$A1392:$E4082, COLUMN(D1393),0)</f>
        <v>18471000000</v>
      </c>
      <c r="T1393" s="19">
        <f>VLOOKUP($A1393,TOURISM!$A1392:$E4082, COLUMN(E1393),0)</f>
        <v>11077000000</v>
      </c>
      <c r="U1393" s="19">
        <f>VLOOKUP($A1393,BUSINESS!$A1393:$I4083, COLUMN(H1393),0)</f>
        <v>0.57999999999999996</v>
      </c>
      <c r="V1393" s="19">
        <f>VLOOKUP($A1393,BUSINESS!$A1393:$I4083, COLUMN(I1393),0)</f>
        <v>1.052</v>
      </c>
    </row>
    <row r="1394" spans="1:22" ht="15" x14ac:dyDescent="0.25">
      <c r="A1394" s="14" t="s">
        <v>161</v>
      </c>
      <c r="B1394" s="15" t="s">
        <v>183</v>
      </c>
      <c r="C1394" s="16" t="s">
        <v>118</v>
      </c>
      <c r="D1394" s="17">
        <v>1790000000000</v>
      </c>
      <c r="E1394" s="18">
        <v>8.6999999999999994E-2</v>
      </c>
      <c r="F1394" s="18">
        <v>2672</v>
      </c>
      <c r="G1394" s="18">
        <v>5.2999999999999999E-2</v>
      </c>
      <c r="H1394" s="19">
        <f>VLOOKUP($A1394,ENERGY!$A1394:$E4084,COLUMN(D1394),0)</f>
        <v>179599</v>
      </c>
      <c r="I1394" s="19">
        <f>VLOOKUP($A1394,ENERGY!$A1394:$E4084,COLUMN(E1394),0)</f>
        <v>462676</v>
      </c>
      <c r="J1394" s="19">
        <f>VLOOKUP($A1394,'HUMAN RESOURCES'!$A1394:$L4084,COLUMN(D1394),0)</f>
        <v>0.01</v>
      </c>
      <c r="K1394" s="19">
        <f>VLOOKUP($A1394,'HUMAN RESOURCES'!$A1394:$L4084,COLUMN(E1394),0)</f>
        <v>5.0000000000000001E-3</v>
      </c>
      <c r="L1394" s="19">
        <f>VLOOKUP($A1394,'HUMAN RESOURCES'!$A1394:$L4084,COLUMN(F1394),0)</f>
        <v>82</v>
      </c>
      <c r="M1394" s="19">
        <f>VLOOKUP($A1394,'HUMAN RESOURCES'!$A1394:$L4084,COLUMN(G1394),0)</f>
        <v>77</v>
      </c>
      <c r="N1394" s="19">
        <f>VLOOKUP($A1394,'HUMAN RESOURCES'!$A1394:$L4084,COLUMN(H1394),0)</f>
        <v>0.14399999999999999</v>
      </c>
      <c r="O1394" s="19">
        <f>VLOOKUP($A1394,'HUMAN RESOURCES'!$A1394:$L4084,COLUMN(I1394),0)</f>
        <v>0.67100000000000004</v>
      </c>
      <c r="P1394" s="19">
        <f>VLOOKUP($A1394,'HUMAN RESOURCES'!$A1394:$L4084,COLUMN(J1394),0)</f>
        <v>0.186</v>
      </c>
      <c r="Q1394" s="19">
        <f>VLOOKUP($A1394,'HUMAN RESOURCES'!$A1394:$L4084,COLUMN(K1394),0)</f>
        <v>11092913</v>
      </c>
      <c r="R1394" s="19">
        <f>VLOOKUP($A1394,'HUMAN RESOURCES'!$A1394:$L4084,COLUMN(L1394),0)</f>
        <v>0.745</v>
      </c>
      <c r="S1394" s="19">
        <f>VLOOKUP($A1394,TOURISM!$A1393:$E4083, COLUMN(D1394),0)</f>
        <v>13453000000</v>
      </c>
      <c r="T1394" s="19">
        <f>VLOOKUP($A1394,TOURISM!$A1393:$E4083, COLUMN(E1394),0)</f>
        <v>3045000000</v>
      </c>
      <c r="U1394" s="19">
        <f>VLOOKUP($A1394,BUSINESS!$A1394:$I4084, COLUMN(H1394),0)</f>
        <v>0.24</v>
      </c>
      <c r="V1394" s="19">
        <f>VLOOKUP($A1394,BUSINESS!$A1394:$I4084, COLUMN(I1394),0)</f>
        <v>0.92900000000000005</v>
      </c>
    </row>
    <row r="1395" spans="1:22" ht="15" x14ac:dyDescent="0.25">
      <c r="A1395" s="14" t="s">
        <v>161</v>
      </c>
      <c r="B1395" s="15" t="s">
        <v>184</v>
      </c>
      <c r="C1395" s="16" t="s">
        <v>118</v>
      </c>
      <c r="D1395" s="17">
        <v>3743116980</v>
      </c>
      <c r="E1395" s="21">
        <v>6.4000000000000001E-2</v>
      </c>
      <c r="F1395" s="19">
        <v>190</v>
      </c>
      <c r="G1395" s="18">
        <v>0.14000000000000001</v>
      </c>
      <c r="H1395" s="19">
        <f>VLOOKUP($A1395,ENERGY!$A1395:$E4085,COLUMN(D1395),0)</f>
        <v>2045</v>
      </c>
      <c r="I1395" s="19">
        <f>VLOOKUP($A1395,ENERGY!$A1395:$E4085,COLUMN(E1395),0)</f>
        <v>8441</v>
      </c>
      <c r="J1395" s="19">
        <f>VLOOKUP($A1395,'HUMAN RESOURCES'!$A1395:$L4085,COLUMN(D1395),0)</f>
        <v>0.01</v>
      </c>
      <c r="K1395" s="19">
        <f>VLOOKUP($A1395,'HUMAN RESOURCES'!$A1395:$L4085,COLUMN(E1395),0)</f>
        <v>4.0000000000000001E-3</v>
      </c>
      <c r="L1395" s="19">
        <f>VLOOKUP($A1395,'HUMAN RESOURCES'!$A1395:$L4085,COLUMN(F1395),0)</f>
        <v>84</v>
      </c>
      <c r="M1395" s="19">
        <f>VLOOKUP($A1395,'HUMAN RESOURCES'!$A1395:$L4085,COLUMN(G1395),0)</f>
        <v>78</v>
      </c>
      <c r="N1395" s="19">
        <f>VLOOKUP($A1395,'HUMAN RESOURCES'!$A1395:$L4085,COLUMN(H1395),0)</f>
        <v>0.14099999999999999</v>
      </c>
      <c r="O1395" s="19">
        <f>VLOOKUP($A1395,'HUMAN RESOURCES'!$A1395:$L4085,COLUMN(I1395),0)</f>
        <v>0.66300000000000003</v>
      </c>
      <c r="P1395" s="19">
        <f>VLOOKUP($A1395,'HUMAN RESOURCES'!$A1395:$L4085,COLUMN(J1395),0)</f>
        <v>0.19600000000000001</v>
      </c>
      <c r="Q1395" s="19">
        <f>VLOOKUP($A1395,'HUMAN RESOURCES'!$A1395:$L4085,COLUMN(K1395),0)</f>
        <v>57969484</v>
      </c>
      <c r="R1395" s="19">
        <f>VLOOKUP($A1395,'HUMAN RESOURCES'!$A1395:$L4085,COLUMN(L1395),0)</f>
        <v>0.67700000000000005</v>
      </c>
      <c r="S1395" s="19">
        <f>VLOOKUP($A1395,TOURISM!$A1394:$E4084, COLUMN(D1395),0)</f>
        <v>38374000000</v>
      </c>
      <c r="T1395" s="19">
        <f>VLOOKUP($A1395,TOURISM!$A1394:$E4084, COLUMN(E1395),0)</f>
        <v>26774000000</v>
      </c>
      <c r="U1395" s="19">
        <f>VLOOKUP($A1395,BUSINESS!$A1395:$I4085, COLUMN(H1395),0)</f>
        <v>0.35</v>
      </c>
      <c r="V1395" s="19">
        <f>VLOOKUP($A1395,BUSINESS!$A1395:$I4085, COLUMN(I1395),0)</f>
        <v>1.2190000000000001</v>
      </c>
    </row>
    <row r="1396" spans="1:22" ht="15" x14ac:dyDescent="0.25">
      <c r="A1396" s="14" t="s">
        <v>161</v>
      </c>
      <c r="B1396" s="15" t="s">
        <v>185</v>
      </c>
      <c r="C1396" s="16" t="s">
        <v>118</v>
      </c>
      <c r="D1396" s="17">
        <v>16041840426</v>
      </c>
      <c r="E1396" s="18">
        <v>6.4000000000000001E-2</v>
      </c>
      <c r="F1396" s="18">
        <v>442</v>
      </c>
      <c r="G1396" s="18">
        <v>6.0999999999999999E-2</v>
      </c>
      <c r="H1396" s="19">
        <f>VLOOKUP($A1396,ENERGY!$A1396:$E4086,COLUMN(D1396),0)</f>
        <v>4796</v>
      </c>
      <c r="I1396" s="19">
        <f>VLOOKUP($A1396,ENERGY!$A1396:$E4086,COLUMN(E1396),0)</f>
        <v>7928</v>
      </c>
      <c r="J1396" s="19">
        <f>VLOOKUP($A1396,'HUMAN RESOURCES'!$A1396:$L4086,COLUMN(D1396),0)</f>
        <v>0.01</v>
      </c>
      <c r="K1396" s="19">
        <f>VLOOKUP($A1396,'HUMAN RESOURCES'!$A1396:$L4086,COLUMN(E1396),0)</f>
        <v>4.0000000000000001E-3</v>
      </c>
      <c r="L1396" s="19">
        <f>VLOOKUP($A1396,'HUMAN RESOURCES'!$A1396:$L4086,COLUMN(F1396),0)</f>
        <v>84</v>
      </c>
      <c r="M1396" s="19">
        <f>VLOOKUP($A1396,'HUMAN RESOURCES'!$A1396:$L4086,COLUMN(G1396),0)</f>
        <v>79</v>
      </c>
      <c r="N1396" s="19">
        <f>VLOOKUP($A1396,'HUMAN RESOURCES'!$A1396:$L4086,COLUMN(H1396),0)</f>
        <v>0.16300000000000001</v>
      </c>
      <c r="O1396" s="19">
        <f>VLOOKUP($A1396,'HUMAN RESOURCES'!$A1396:$L4086,COLUMN(I1396),0)</f>
        <v>0.67900000000000005</v>
      </c>
      <c r="P1396" s="19">
        <f>VLOOKUP($A1396,'HUMAN RESOURCES'!$A1396:$L4086,COLUMN(J1396),0)</f>
        <v>0.158</v>
      </c>
      <c r="Q1396" s="19">
        <f>VLOOKUP($A1396,'HUMAN RESOURCES'!$A1396:$L4086,COLUMN(K1396),0)</f>
        <v>7437115</v>
      </c>
      <c r="R1396" s="19">
        <f>VLOOKUP($A1396,'HUMAN RESOURCES'!$A1396:$L4086,COLUMN(L1396),0)</f>
        <v>0.73499999999999999</v>
      </c>
      <c r="S1396" s="19">
        <f>VLOOKUP($A1396,TOURISM!$A1395:$E4085, COLUMN(D1396),0)</f>
        <v>11937000000</v>
      </c>
      <c r="T1396" s="19">
        <f>VLOOKUP($A1396,TOURISM!$A1395:$E4085, COLUMN(E1396),0)</f>
        <v>10579000000</v>
      </c>
      <c r="U1396" s="19">
        <f>VLOOKUP($A1396,BUSINESS!$A1396:$I4086, COLUMN(H1396),0)</f>
        <v>0.70099999999999996</v>
      </c>
      <c r="V1396" s="19">
        <f>VLOOKUP($A1396,BUSINESS!$A1396:$I4086, COLUMN(I1396),0)</f>
        <v>0.92200000000000004</v>
      </c>
    </row>
    <row r="1397" spans="1:22" ht="15" x14ac:dyDescent="0.25">
      <c r="A1397" s="14" t="s">
        <v>161</v>
      </c>
      <c r="B1397" s="15" t="s">
        <v>186</v>
      </c>
      <c r="C1397" s="16" t="s">
        <v>118</v>
      </c>
      <c r="D1397" s="17">
        <v>3658356378</v>
      </c>
      <c r="E1397" s="21">
        <v>6.4000000000000001E-2</v>
      </c>
      <c r="F1397" s="19">
        <v>190</v>
      </c>
      <c r="G1397" s="19">
        <v>0.12</v>
      </c>
      <c r="H1397" s="19">
        <f>VLOOKUP($A1397,ENERGY!$A1397:$E4087,COLUMN(D1397),0)</f>
        <v>14338</v>
      </c>
      <c r="I1397" s="19">
        <f>VLOOKUP($A1397,ENERGY!$A1397:$E4087,COLUMN(E1397),0)</f>
        <v>8441</v>
      </c>
      <c r="J1397" s="19">
        <f>VLOOKUP($A1397,'HUMAN RESOURCES'!$A1397:$L4087,COLUMN(D1397),0)</f>
        <v>0.01</v>
      </c>
      <c r="K1397" s="19">
        <f>VLOOKUP($A1397,'HUMAN RESOURCES'!$A1397:$L4087,COLUMN(E1397),0)</f>
        <v>4.0000000000000001E-3</v>
      </c>
      <c r="L1397" s="19">
        <f>VLOOKUP($A1397,'HUMAN RESOURCES'!$A1397:$L4087,COLUMN(F1397),0)</f>
        <v>85</v>
      </c>
      <c r="M1397" s="19">
        <f>VLOOKUP($A1397,'HUMAN RESOURCES'!$A1397:$L4087,COLUMN(G1397),0)</f>
        <v>79</v>
      </c>
      <c r="N1397" s="19">
        <f>VLOOKUP($A1397,'HUMAN RESOURCES'!$A1397:$L4087,COLUMN(H1397),0)</f>
        <v>0.30299999999999999</v>
      </c>
      <c r="O1397" s="19">
        <f>VLOOKUP($A1397,'HUMAN RESOURCES'!$A1397:$L4087,COLUMN(I1397),0)</f>
        <v>0.623</v>
      </c>
      <c r="P1397" s="19">
        <f>VLOOKUP($A1397,'HUMAN RESOURCES'!$A1397:$L4087,COLUMN(J1397),0)</f>
        <v>7.2999999999999995E-2</v>
      </c>
      <c r="Q1397" s="19">
        <f>VLOOKUP($A1397,'HUMAN RESOURCES'!$A1397:$L4087,COLUMN(K1397),0)</f>
        <v>29775</v>
      </c>
      <c r="R1397" s="19">
        <f>VLOOKUP($A1397,'HUMAN RESOURCES'!$A1397:$L4087,COLUMN(L1397),0)</f>
        <v>0.94</v>
      </c>
      <c r="S1397" s="19">
        <f>VLOOKUP($A1397,TOURISM!$A1396:$E4086, COLUMN(D1397),0)</f>
        <v>2478709140</v>
      </c>
      <c r="T1397" s="19">
        <f>VLOOKUP($A1397,TOURISM!$A1396:$E4086, COLUMN(E1397),0)</f>
        <v>448000000</v>
      </c>
      <c r="U1397" s="19">
        <f>VLOOKUP($A1397,BUSINESS!$A1397:$I4087, COLUMN(H1397),0)</f>
        <v>0.503</v>
      </c>
      <c r="V1397" s="19">
        <f>VLOOKUP($A1397,BUSINESS!$A1397:$I4087, COLUMN(I1397),0)</f>
        <v>0.57599999999999996</v>
      </c>
    </row>
    <row r="1398" spans="1:22" ht="15" x14ac:dyDescent="0.25">
      <c r="A1398" s="14" t="s">
        <v>161</v>
      </c>
      <c r="B1398" s="15" t="s">
        <v>187</v>
      </c>
      <c r="C1398" s="16" t="s">
        <v>118</v>
      </c>
      <c r="D1398" s="17">
        <v>26085307222</v>
      </c>
      <c r="E1398" s="18">
        <v>5.8000000000000003E-2</v>
      </c>
      <c r="F1398" s="18">
        <v>446</v>
      </c>
      <c r="G1398" s="18">
        <v>5.2999999999999999E-2</v>
      </c>
      <c r="H1398" s="19">
        <f>VLOOKUP($A1398,ENERGY!$A1398:$E4088,COLUMN(D1398),0)</f>
        <v>9460</v>
      </c>
      <c r="I1398" s="19">
        <f>VLOOKUP($A1398,ENERGY!$A1398:$E4088,COLUMN(E1398),0)</f>
        <v>15137</v>
      </c>
      <c r="J1398" s="19">
        <f>VLOOKUP($A1398,'HUMAN RESOURCES'!$A1398:$L4088,COLUMN(D1398),0)</f>
        <v>1.0999999999999999E-2</v>
      </c>
      <c r="K1398" s="19">
        <f>VLOOKUP($A1398,'HUMAN RESOURCES'!$A1398:$L4088,COLUMN(E1398),0)</f>
        <v>3.2000000000000001E-2</v>
      </c>
      <c r="L1398" s="19">
        <f>VLOOKUP($A1398,'HUMAN RESOURCES'!$A1398:$L4088,COLUMN(F1398),0)</f>
        <v>71.105000000000004</v>
      </c>
      <c r="M1398" s="19">
        <f>VLOOKUP($A1398,'HUMAN RESOURCES'!$A1398:$L4088,COLUMN(G1398),0)</f>
        <v>66.415000000000006</v>
      </c>
      <c r="N1398" s="19">
        <f>VLOOKUP($A1398,'HUMAN RESOURCES'!$A1398:$L4088,COLUMN(H1398),0)</f>
        <v>0.30299999999999999</v>
      </c>
      <c r="O1398" s="19">
        <f>VLOOKUP($A1398,'HUMAN RESOURCES'!$A1398:$L4088,COLUMN(I1398),0)</f>
        <v>0.623</v>
      </c>
      <c r="P1398" s="19">
        <f>VLOOKUP($A1398,'HUMAN RESOURCES'!$A1398:$L4088,COLUMN(J1398),0)</f>
        <v>7.2999999999999995E-2</v>
      </c>
      <c r="Q1398" s="19">
        <f>VLOOKUP($A1398,'HUMAN RESOURCES'!$A1398:$L4088,COLUMN(K1398),0)</f>
        <v>80345</v>
      </c>
      <c r="R1398" s="19">
        <f>VLOOKUP($A1398,'HUMAN RESOURCES'!$A1398:$L4088,COLUMN(L1398),0)</f>
        <v>0.51900000000000002</v>
      </c>
      <c r="S1398" s="19">
        <f>VLOOKUP($A1398,TOURISM!$A1397:$E4087, COLUMN(D1398),0)</f>
        <v>2478709140</v>
      </c>
      <c r="T1398" s="19">
        <f>VLOOKUP($A1398,TOURISM!$A1397:$E4087, COLUMN(E1398),0)</f>
        <v>448000000</v>
      </c>
      <c r="U1398" s="19">
        <f>VLOOKUP($A1398,BUSINESS!$A1398:$I4088, COLUMN(H1398),0)</f>
        <v>0.129</v>
      </c>
      <c r="V1398" s="19">
        <f>VLOOKUP($A1398,BUSINESS!$A1398:$I4088, COLUMN(I1398),0)</f>
        <v>0.57999999999999996</v>
      </c>
    </row>
    <row r="1399" spans="1:22" ht="15" x14ac:dyDescent="0.25">
      <c r="A1399" s="14" t="s">
        <v>161</v>
      </c>
      <c r="B1399" s="15" t="s">
        <v>188</v>
      </c>
      <c r="C1399" s="16" t="s">
        <v>118</v>
      </c>
      <c r="D1399" s="17">
        <v>37643013481</v>
      </c>
      <c r="E1399" s="18">
        <v>7.9000000000000001E-2</v>
      </c>
      <c r="F1399" s="18">
        <v>6485</v>
      </c>
      <c r="G1399" s="19">
        <v>0.12</v>
      </c>
      <c r="H1399" s="19">
        <f>VLOOKUP($A1399,ENERGY!$A1399:$E4089,COLUMN(D1399),0)</f>
        <v>4209</v>
      </c>
      <c r="I1399" s="19">
        <f>VLOOKUP($A1399,ENERGY!$A1399:$E4089,COLUMN(E1399),0)</f>
        <v>10869</v>
      </c>
      <c r="J1399" s="19">
        <f>VLOOKUP($A1399,'HUMAN RESOURCES'!$A1399:$L4089,COLUMN(D1399),0)</f>
        <v>1.0999999999999999E-2</v>
      </c>
      <c r="K1399" s="19">
        <f>VLOOKUP($A1399,'HUMAN RESOURCES'!$A1399:$L4089,COLUMN(E1399),0)</f>
        <v>3.0000000000000001E-3</v>
      </c>
      <c r="L1399" s="19">
        <f>VLOOKUP($A1399,'HUMAN RESOURCES'!$A1399:$L4089,COLUMN(F1399),0)</f>
        <v>71.105000000000004</v>
      </c>
      <c r="M1399" s="19">
        <f>VLOOKUP($A1399,'HUMAN RESOURCES'!$A1399:$L4089,COLUMN(G1399),0)</f>
        <v>66.415000000000006</v>
      </c>
      <c r="N1399" s="19">
        <f>VLOOKUP($A1399,'HUMAN RESOURCES'!$A1399:$L4089,COLUMN(H1399),0)</f>
        <v>0.30299999999999999</v>
      </c>
      <c r="O1399" s="19">
        <f>VLOOKUP($A1399,'HUMAN RESOURCES'!$A1399:$L4089,COLUMN(I1399),0)</f>
        <v>0.623</v>
      </c>
      <c r="P1399" s="19">
        <f>VLOOKUP($A1399,'HUMAN RESOURCES'!$A1399:$L4089,COLUMN(J1399),0)</f>
        <v>7.2999999999999995E-2</v>
      </c>
      <c r="Q1399" s="19">
        <f>VLOOKUP($A1399,'HUMAN RESOURCES'!$A1399:$L4089,COLUMN(K1399),0)</f>
        <v>81223</v>
      </c>
      <c r="R1399" s="19">
        <f>VLOOKUP($A1399,'HUMAN RESOURCES'!$A1399:$L4089,COLUMN(L1399),0)</f>
        <v>0.90300000000000002</v>
      </c>
      <c r="S1399" s="19">
        <f>VLOOKUP($A1399,TOURISM!$A1398:$E4088, COLUMN(D1399),0)</f>
        <v>2478709140</v>
      </c>
      <c r="T1399" s="19">
        <f>VLOOKUP($A1399,TOURISM!$A1398:$E4088, COLUMN(E1399),0)</f>
        <v>448000000</v>
      </c>
      <c r="U1399" s="19">
        <f>VLOOKUP($A1399,BUSINESS!$A1399:$I4089, COLUMN(H1399),0)</f>
        <v>0.376</v>
      </c>
      <c r="V1399" s="19">
        <f>VLOOKUP($A1399,BUSINESS!$A1399:$I4089, COLUMN(I1399),0)</f>
        <v>0.79500000000000004</v>
      </c>
    </row>
    <row r="1400" spans="1:22" ht="15" x14ac:dyDescent="0.25">
      <c r="A1400" s="14" t="s">
        <v>161</v>
      </c>
      <c r="B1400" s="15" t="s">
        <v>189</v>
      </c>
      <c r="C1400" s="16" t="s">
        <v>118</v>
      </c>
      <c r="D1400" s="17">
        <v>5980795756</v>
      </c>
      <c r="E1400" s="18">
        <v>9.0999999999999998E-2</v>
      </c>
      <c r="F1400" s="18">
        <v>1394</v>
      </c>
      <c r="G1400" s="18">
        <v>5.5E-2</v>
      </c>
      <c r="H1400" s="19">
        <f>VLOOKUP($A1400,ENERGY!$A1400:$E4090,COLUMN(D1400),0)</f>
        <v>878</v>
      </c>
      <c r="I1400" s="19">
        <f>VLOOKUP($A1400,ENERGY!$A1400:$E4090,COLUMN(E1400),0)</f>
        <v>2725</v>
      </c>
      <c r="J1400" s="19">
        <f>VLOOKUP($A1400,'HUMAN RESOURCES'!$A1400:$L4090,COLUMN(D1400),0)</f>
        <v>1.0999999999999999E-2</v>
      </c>
      <c r="K1400" s="19">
        <f>VLOOKUP($A1400,'HUMAN RESOURCES'!$A1400:$L4090,COLUMN(E1400),0)</f>
        <v>6.0000000000000001E-3</v>
      </c>
      <c r="L1400" s="19">
        <f>VLOOKUP($A1400,'HUMAN RESOURCES'!$A1400:$L4090,COLUMN(F1400),0)</f>
        <v>78</v>
      </c>
      <c r="M1400" s="19">
        <f>VLOOKUP($A1400,'HUMAN RESOURCES'!$A1400:$L4090,COLUMN(G1400),0)</f>
        <v>67</v>
      </c>
      <c r="N1400" s="19">
        <f>VLOOKUP($A1400,'HUMAN RESOURCES'!$A1400:$L4090,COLUMN(H1400),0)</f>
        <v>0.153</v>
      </c>
      <c r="O1400" s="19">
        <f>VLOOKUP($A1400,'HUMAN RESOURCES'!$A1400:$L4090,COLUMN(I1400),0)</f>
        <v>0.67900000000000005</v>
      </c>
      <c r="P1400" s="19">
        <f>VLOOKUP($A1400,'HUMAN RESOURCES'!$A1400:$L4090,COLUMN(J1400),0)</f>
        <v>0.16800000000000001</v>
      </c>
      <c r="Q1400" s="19">
        <f>VLOOKUP($A1400,'HUMAN RESOURCES'!$A1400:$L4090,COLUMN(K1400),0)</f>
        <v>1354775</v>
      </c>
      <c r="R1400" s="19">
        <f>VLOOKUP($A1400,'HUMAN RESOURCES'!$A1400:$L4090,COLUMN(L1400),0)</f>
        <v>0.68700000000000006</v>
      </c>
      <c r="S1400" s="19">
        <f>VLOOKUP($A1400,TOURISM!$A1399:$E4089, COLUMN(D1400),0)</f>
        <v>1229000000</v>
      </c>
      <c r="T1400" s="19">
        <f>VLOOKUP($A1400,TOURISM!$A1399:$E4089, COLUMN(E1400),0)</f>
        <v>530000000</v>
      </c>
      <c r="U1400" s="19">
        <f>VLOOKUP($A1400,BUSINESS!$A1400:$I4090, COLUMN(H1400),0)</f>
        <v>0.61499999999999999</v>
      </c>
      <c r="V1400" s="19">
        <f>VLOOKUP($A1400,BUSINESS!$A1400:$I4090, COLUMN(I1400),0)</f>
        <v>1.091</v>
      </c>
    </row>
    <row r="1401" spans="1:22" ht="15" x14ac:dyDescent="0.25">
      <c r="A1401" s="14" t="s">
        <v>161</v>
      </c>
      <c r="B1401" s="15" t="s">
        <v>190</v>
      </c>
      <c r="C1401" s="16" t="s">
        <v>118</v>
      </c>
      <c r="D1401" s="17">
        <v>2988172424</v>
      </c>
      <c r="E1401" s="18">
        <v>9.1999999999999998E-2</v>
      </c>
      <c r="F1401" s="18">
        <v>76</v>
      </c>
      <c r="G1401" s="18">
        <v>0.193</v>
      </c>
      <c r="H1401" s="19">
        <f>VLOOKUP($A1401,ENERGY!$A1401:$E4091,COLUMN(D1401),0)</f>
        <v>3342</v>
      </c>
      <c r="I1401" s="19">
        <f>VLOOKUP($A1401,ENERGY!$A1401:$E4091,COLUMN(E1401),0)</f>
        <v>4686</v>
      </c>
      <c r="J1401" s="19">
        <f>VLOOKUP($A1401,'HUMAN RESOURCES'!$A1401:$L4091,COLUMN(D1401),0)</f>
        <v>1.0999999999999999E-2</v>
      </c>
      <c r="K1401" s="19">
        <f>VLOOKUP($A1401,'HUMAN RESOURCES'!$A1401:$L4091,COLUMN(E1401),0)</f>
        <v>1.2E-2</v>
      </c>
      <c r="L1401" s="19">
        <f>VLOOKUP($A1401,'HUMAN RESOURCES'!$A1401:$L4091,COLUMN(F1401),0)</f>
        <v>77</v>
      </c>
      <c r="M1401" s="19">
        <f>VLOOKUP($A1401,'HUMAN RESOURCES'!$A1401:$L4091,COLUMN(G1401),0)</f>
        <v>72</v>
      </c>
      <c r="N1401" s="19">
        <f>VLOOKUP($A1401,'HUMAN RESOURCES'!$A1401:$L4091,COLUMN(H1401),0)</f>
        <v>0.19800000000000001</v>
      </c>
      <c r="O1401" s="19">
        <f>VLOOKUP($A1401,'HUMAN RESOURCES'!$A1401:$L4091,COLUMN(I1401),0)</f>
        <v>0.69</v>
      </c>
      <c r="P1401" s="19">
        <f>VLOOKUP($A1401,'HUMAN RESOURCES'!$A1401:$L4091,COLUMN(J1401),0)</f>
        <v>0.112</v>
      </c>
      <c r="Q1401" s="19">
        <f>VLOOKUP($A1401,'HUMAN RESOURCES'!$A1401:$L4091,COLUMN(K1401),0)</f>
        <v>2090044</v>
      </c>
      <c r="R1401" s="19">
        <f>VLOOKUP($A1401,'HUMAN RESOURCES'!$A1401:$L4091,COLUMN(L1401),0)</f>
        <v>0.57499999999999996</v>
      </c>
      <c r="S1401" s="19">
        <f>VLOOKUP($A1401,TOURISM!$A1400:$E4090, COLUMN(D1401),0)</f>
        <v>116000000</v>
      </c>
      <c r="T1401" s="19">
        <f>VLOOKUP($A1401,TOURISM!$A1400:$E4090, COLUMN(E1401),0)</f>
        <v>97000000</v>
      </c>
      <c r="U1401" s="19">
        <f>VLOOKUP($A1401,BUSINESS!$A1401:$I4091, COLUMN(H1401),0)</f>
        <v>0.26500000000000001</v>
      </c>
      <c r="V1401" s="19">
        <f>VLOOKUP($A1401,BUSINESS!$A1401:$I4091, COLUMN(I1401),0)</f>
        <v>0.54100000000000004</v>
      </c>
    </row>
    <row r="1402" spans="1:22" ht="15" x14ac:dyDescent="0.25">
      <c r="A1402" s="14" t="s">
        <v>161</v>
      </c>
      <c r="B1402" s="15" t="s">
        <v>191</v>
      </c>
      <c r="C1402" s="16" t="s">
        <v>118</v>
      </c>
      <c r="D1402" s="17">
        <v>4280072626</v>
      </c>
      <c r="E1402" s="18">
        <v>0.04</v>
      </c>
      <c r="F1402" s="18">
        <v>4960</v>
      </c>
      <c r="G1402" s="19">
        <v>0.12</v>
      </c>
      <c r="H1402" s="19">
        <f>VLOOKUP($A1402,ENERGY!$A1402:$E4092,COLUMN(D1402),0)</f>
        <v>14338</v>
      </c>
      <c r="I1402" s="19">
        <f>VLOOKUP($A1402,ENERGY!$A1402:$E4092,COLUMN(E1402),0)</f>
        <v>8441</v>
      </c>
      <c r="J1402" s="19">
        <f>VLOOKUP($A1402,'HUMAN RESOURCES'!$A1402:$L4092,COLUMN(D1402),0)</f>
        <v>1.0999999999999999E-2</v>
      </c>
      <c r="K1402" s="19">
        <f>VLOOKUP($A1402,'HUMAN RESOURCES'!$A1402:$L4092,COLUMN(E1402),0)</f>
        <v>3.0000000000000001E-3</v>
      </c>
      <c r="L1402" s="19">
        <f>VLOOKUP($A1402,'HUMAN RESOURCES'!$A1402:$L4092,COLUMN(F1402),0)</f>
        <v>82</v>
      </c>
      <c r="M1402" s="19">
        <f>VLOOKUP($A1402,'HUMAN RESOURCES'!$A1402:$L4092,COLUMN(G1402),0)</f>
        <v>76</v>
      </c>
      <c r="N1402" s="19">
        <f>VLOOKUP($A1402,'HUMAN RESOURCES'!$A1402:$L4092,COLUMN(H1402),0)</f>
        <v>0.17399999999999999</v>
      </c>
      <c r="O1402" s="19">
        <f>VLOOKUP($A1402,'HUMAN RESOURCES'!$A1402:$L4092,COLUMN(I1402),0)</f>
        <v>0.66700000000000004</v>
      </c>
      <c r="P1402" s="19">
        <f>VLOOKUP($A1402,'HUMAN RESOURCES'!$A1402:$L4092,COLUMN(J1402),0)</f>
        <v>0.159</v>
      </c>
      <c r="Q1402" s="19">
        <f>VLOOKUP($A1402,'HUMAN RESOURCES'!$A1402:$L4092,COLUMN(K1402),0)</f>
        <v>5246096</v>
      </c>
      <c r="R1402" s="19">
        <f>VLOOKUP($A1402,'HUMAN RESOURCES'!$A1402:$L4092,COLUMN(L1402),0)</f>
        <v>0.82899999999999996</v>
      </c>
      <c r="S1402" s="19">
        <f>VLOOKUP($A1402,TOURISM!$A1401:$E4091, COLUMN(D1402),0)</f>
        <v>3069000000</v>
      </c>
      <c r="T1402" s="19">
        <f>VLOOKUP($A1402,TOURISM!$A1401:$E4091, COLUMN(E1402),0)</f>
        <v>3622000000</v>
      </c>
      <c r="U1402" s="19">
        <f>VLOOKUP($A1402,BUSINESS!$A1402:$I4092, COLUMN(H1402),0)</f>
        <v>0.745</v>
      </c>
      <c r="V1402" s="19">
        <f>VLOOKUP($A1402,BUSINESS!$A1402:$I4092, COLUMN(I1402),0)</f>
        <v>1.0049999999999999</v>
      </c>
    </row>
    <row r="1403" spans="1:22" ht="15" x14ac:dyDescent="0.25">
      <c r="A1403" s="14" t="s">
        <v>161</v>
      </c>
      <c r="B1403" s="15" t="s">
        <v>192</v>
      </c>
      <c r="C1403" s="16" t="s">
        <v>118</v>
      </c>
      <c r="D1403" s="17">
        <v>2257181943</v>
      </c>
      <c r="E1403" s="18">
        <v>8.6999999999999994E-2</v>
      </c>
      <c r="F1403" s="18">
        <v>319</v>
      </c>
      <c r="G1403" s="19">
        <v>0.12</v>
      </c>
      <c r="H1403" s="19">
        <f>VLOOKUP($A1403,ENERGY!$A1403:$E4093,COLUMN(D1403),0)</f>
        <v>1086</v>
      </c>
      <c r="I1403" s="19">
        <f>VLOOKUP($A1403,ENERGY!$A1403:$E4093,COLUMN(E1403),0)</f>
        <v>2252</v>
      </c>
      <c r="J1403" s="19">
        <f>VLOOKUP($A1403,'HUMAN RESOURCES'!$A1403:$L4093,COLUMN(D1403),0)</f>
        <v>1.0999999999999999E-2</v>
      </c>
      <c r="K1403" s="19">
        <f>VLOOKUP($A1403,'HUMAN RESOURCES'!$A1403:$L4093,COLUMN(E1403),0)</f>
        <v>4.0000000000000001E-3</v>
      </c>
      <c r="L1403" s="19">
        <f>VLOOKUP($A1403,'HUMAN RESOURCES'!$A1403:$L4093,COLUMN(F1403),0)</f>
        <v>82</v>
      </c>
      <c r="M1403" s="19">
        <f>VLOOKUP($A1403,'HUMAN RESOURCES'!$A1403:$L4093,COLUMN(G1403),0)</f>
        <v>76</v>
      </c>
      <c r="N1403" s="19">
        <f>VLOOKUP($A1403,'HUMAN RESOURCES'!$A1403:$L4093,COLUMN(H1403),0)</f>
        <v>0.17100000000000001</v>
      </c>
      <c r="O1403" s="19">
        <f>VLOOKUP($A1403,'HUMAN RESOURCES'!$A1403:$L4093,COLUMN(I1403),0)</f>
        <v>0.65700000000000003</v>
      </c>
      <c r="P1403" s="19">
        <f>VLOOKUP($A1403,'HUMAN RESOURCES'!$A1403:$L4093,COLUMN(J1403),0)</f>
        <v>0.17299999999999999</v>
      </c>
      <c r="Q1403" s="19">
        <f>VLOOKUP($A1403,'HUMAN RESOURCES'!$A1403:$L4093,COLUMN(K1403),0)</f>
        <v>10478617</v>
      </c>
      <c r="R1403" s="19">
        <f>VLOOKUP($A1403,'HUMAN RESOURCES'!$A1403:$L4093,COLUMN(L1403),0)</f>
        <v>0.97399999999999998</v>
      </c>
      <c r="S1403" s="19">
        <f>VLOOKUP($A1403,TOURISM!$A1402:$E4092, COLUMN(D1403),0)</f>
        <v>10881000000</v>
      </c>
      <c r="T1403" s="19">
        <f>VLOOKUP($A1403,TOURISM!$A1402:$E4092, COLUMN(E1403),0)</f>
        <v>16771000000</v>
      </c>
      <c r="U1403" s="19">
        <f>VLOOKUP($A1403,BUSINESS!$A1403:$I4093, COLUMN(H1403),0)</f>
        <v>0.55800000000000005</v>
      </c>
      <c r="V1403" s="19">
        <f>VLOOKUP($A1403,BUSINESS!$A1403:$I4093, COLUMN(I1403),0)</f>
        <v>0.91400000000000003</v>
      </c>
    </row>
    <row r="1404" spans="1:22" ht="15" x14ac:dyDescent="0.25">
      <c r="A1404" s="14" t="s">
        <v>161</v>
      </c>
      <c r="B1404" s="15" t="s">
        <v>193</v>
      </c>
      <c r="C1404" s="16" t="s">
        <v>118</v>
      </c>
      <c r="D1404" s="17">
        <v>638000000000</v>
      </c>
      <c r="E1404" s="18">
        <v>0.109</v>
      </c>
      <c r="F1404" s="18">
        <v>4261</v>
      </c>
      <c r="G1404" s="18">
        <v>2.8000000000000001E-2</v>
      </c>
      <c r="H1404" s="19">
        <f>VLOOKUP($A1404,ENERGY!$A1404:$E4094,COLUMN(D1404),0)</f>
        <v>79350</v>
      </c>
      <c r="I1404" s="19">
        <f>VLOOKUP($A1404,ENERGY!$A1404:$E4094,COLUMN(E1404),0)</f>
        <v>171766</v>
      </c>
      <c r="J1404" s="19">
        <f>VLOOKUP($A1404,'HUMAN RESOURCES'!$A1404:$L4094,COLUMN(D1404),0)</f>
        <v>1.0999999999999999E-2</v>
      </c>
      <c r="K1404" s="19">
        <f>VLOOKUP($A1404,'HUMAN RESOURCES'!$A1404:$L4094,COLUMN(E1404),0)</f>
        <v>3.2000000000000001E-2</v>
      </c>
      <c r="L1404" s="19">
        <f>VLOOKUP($A1404,'HUMAN RESOURCES'!$A1404:$L4094,COLUMN(F1404),0)</f>
        <v>84</v>
      </c>
      <c r="M1404" s="19">
        <f>VLOOKUP($A1404,'HUMAN RESOURCES'!$A1404:$L4094,COLUMN(G1404),0)</f>
        <v>77</v>
      </c>
      <c r="N1404" s="19">
        <f>VLOOKUP($A1404,'HUMAN RESOURCES'!$A1404:$L4094,COLUMN(H1404),0)</f>
        <v>0.30299999999999999</v>
      </c>
      <c r="O1404" s="19">
        <f>VLOOKUP($A1404,'HUMAN RESOURCES'!$A1404:$L4094,COLUMN(I1404),0)</f>
        <v>0.623</v>
      </c>
      <c r="P1404" s="19">
        <f>VLOOKUP($A1404,'HUMAN RESOURCES'!$A1404:$L4094,COLUMN(J1404),0)</f>
        <v>7.2999999999999995E-2</v>
      </c>
      <c r="Q1404" s="19">
        <f>VLOOKUP($A1404,'HUMAN RESOURCES'!$A1404:$L4094,COLUMN(K1404),0)</f>
        <v>34740</v>
      </c>
      <c r="R1404" s="19">
        <f>VLOOKUP($A1404,'HUMAN RESOURCES'!$A1404:$L4094,COLUMN(L1404),0)</f>
        <v>0.14699999999999999</v>
      </c>
      <c r="S1404" s="19">
        <f>VLOOKUP($A1404,TOURISM!$A1403:$E4093, COLUMN(D1404),0)</f>
        <v>2478709140</v>
      </c>
      <c r="T1404" s="19">
        <f>VLOOKUP($A1404,TOURISM!$A1403:$E4093, COLUMN(E1404),0)</f>
        <v>448000000</v>
      </c>
      <c r="U1404" s="19">
        <f>VLOOKUP($A1404,BUSINESS!$A1404:$I4094, COLUMN(H1404),0)</f>
        <v>0.63400000000000001</v>
      </c>
      <c r="V1404" s="19">
        <f>VLOOKUP($A1404,BUSINESS!$A1404:$I4094, COLUMN(I1404),0)</f>
        <v>0.79200000000000004</v>
      </c>
    </row>
    <row r="1405" spans="1:22" ht="15" x14ac:dyDescent="0.25">
      <c r="A1405" s="14" t="s">
        <v>161</v>
      </c>
      <c r="B1405" s="15" t="s">
        <v>194</v>
      </c>
      <c r="C1405" s="16" t="s">
        <v>118</v>
      </c>
      <c r="D1405" s="17">
        <v>5985809060</v>
      </c>
      <c r="E1405" s="18">
        <v>8.1000000000000003E-2</v>
      </c>
      <c r="F1405" s="18">
        <v>231</v>
      </c>
      <c r="G1405" s="18">
        <v>0.121</v>
      </c>
      <c r="H1405" s="19">
        <f>VLOOKUP($A1405,ENERGY!$A1405:$E4095,COLUMN(D1405),0)</f>
        <v>3045</v>
      </c>
      <c r="I1405" s="19">
        <f>VLOOKUP($A1405,ENERGY!$A1405:$E4095,COLUMN(E1405),0)</f>
        <v>11379</v>
      </c>
      <c r="J1405" s="19">
        <f>VLOOKUP($A1405,'HUMAN RESOURCES'!$A1405:$L4095,COLUMN(D1405),0)</f>
        <v>1.0999999999999999E-2</v>
      </c>
      <c r="K1405" s="19">
        <f>VLOOKUP($A1405,'HUMAN RESOURCES'!$A1405:$L4095,COLUMN(E1405),0)</f>
        <v>5.0000000000000001E-3</v>
      </c>
      <c r="L1405" s="19">
        <f>VLOOKUP($A1405,'HUMAN RESOURCES'!$A1405:$L4095,COLUMN(F1405),0)</f>
        <v>84</v>
      </c>
      <c r="M1405" s="19">
        <f>VLOOKUP($A1405,'HUMAN RESOURCES'!$A1405:$L4095,COLUMN(G1405),0)</f>
        <v>77</v>
      </c>
      <c r="N1405" s="19">
        <f>VLOOKUP($A1405,'HUMAN RESOURCES'!$A1405:$L4095,COLUMN(H1405),0)</f>
        <v>0.14499999999999999</v>
      </c>
      <c r="O1405" s="19">
        <f>VLOOKUP($A1405,'HUMAN RESOURCES'!$A1405:$L4095,COLUMN(I1405),0)</f>
        <v>0.68799999999999994</v>
      </c>
      <c r="P1405" s="19">
        <f>VLOOKUP($A1405,'HUMAN RESOURCES'!$A1405:$L4095,COLUMN(J1405),0)</f>
        <v>0.16800000000000001</v>
      </c>
      <c r="Q1405" s="19">
        <f>VLOOKUP($A1405,'HUMAN RESOURCES'!$A1405:$L4095,COLUMN(K1405),0)</f>
        <v>43653155</v>
      </c>
      <c r="R1405" s="19">
        <f>VLOOKUP($A1405,'HUMAN RESOURCES'!$A1405:$L4095,COLUMN(L1405),0)</f>
        <v>0.77300000000000002</v>
      </c>
      <c r="S1405" s="19">
        <f>VLOOKUP($A1405,TOURISM!$A1404:$E4094, COLUMN(D1405),0)</f>
        <v>53066000000</v>
      </c>
      <c r="T1405" s="19">
        <f>VLOOKUP($A1405,TOURISM!$A1404:$E4094, COLUMN(E1405),0)</f>
        <v>18441000000</v>
      </c>
      <c r="U1405" s="19">
        <f>VLOOKUP($A1405,BUSINESS!$A1405:$I4095, COLUMN(H1405),0)</f>
        <v>0.47899999999999998</v>
      </c>
      <c r="V1405" s="19">
        <f>VLOOKUP($A1405,BUSINESS!$A1405:$I4095, COLUMN(I1405),0)</f>
        <v>0.98399999999999999</v>
      </c>
    </row>
    <row r="1406" spans="1:22" ht="15" x14ac:dyDescent="0.25">
      <c r="A1406" s="14" t="s">
        <v>161</v>
      </c>
      <c r="B1406" s="15" t="s">
        <v>195</v>
      </c>
      <c r="C1406" s="16" t="s">
        <v>118</v>
      </c>
      <c r="D1406" s="17">
        <v>304000000000</v>
      </c>
      <c r="E1406" s="18">
        <v>9.5000000000000001E-2</v>
      </c>
      <c r="F1406" s="18">
        <v>6293</v>
      </c>
      <c r="G1406" s="18">
        <v>0.04</v>
      </c>
      <c r="H1406" s="19">
        <f>VLOOKUP($A1406,ENERGY!$A1406:$E4096,COLUMN(D1406),0)</f>
        <v>27547</v>
      </c>
      <c r="I1406" s="19">
        <f>VLOOKUP($A1406,ENERGY!$A1406:$E4096,COLUMN(E1406),0)</f>
        <v>45089</v>
      </c>
      <c r="J1406" s="19">
        <f>VLOOKUP($A1406,'HUMAN RESOURCES'!$A1406:$L4096,COLUMN(D1406),0)</f>
        <v>1.0999999999999999E-2</v>
      </c>
      <c r="K1406" s="19">
        <f>VLOOKUP($A1406,'HUMAN RESOURCES'!$A1406:$L4096,COLUMN(E1406),0)</f>
        <v>3.0000000000000001E-3</v>
      </c>
      <c r="L1406" s="19">
        <f>VLOOKUP($A1406,'HUMAN RESOURCES'!$A1406:$L4096,COLUMN(F1406),0)</f>
        <v>83</v>
      </c>
      <c r="M1406" s="19">
        <f>VLOOKUP($A1406,'HUMAN RESOURCES'!$A1406:$L4096,COLUMN(G1406),0)</f>
        <v>78</v>
      </c>
      <c r="N1406" s="19">
        <f>VLOOKUP($A1406,'HUMAN RESOURCES'!$A1406:$L4096,COLUMN(H1406),0)</f>
        <v>0.17399999999999999</v>
      </c>
      <c r="O1406" s="19">
        <f>VLOOKUP($A1406,'HUMAN RESOURCES'!$A1406:$L4096,COLUMN(I1406),0)</f>
        <v>0.65300000000000002</v>
      </c>
      <c r="P1406" s="19">
        <f>VLOOKUP($A1406,'HUMAN RESOURCES'!$A1406:$L4096,COLUMN(J1406),0)</f>
        <v>0.17299999999999999</v>
      </c>
      <c r="Q1406" s="19">
        <f>VLOOKUP($A1406,'HUMAN RESOURCES'!$A1406:$L4096,COLUMN(K1406),0)</f>
        <v>9029572</v>
      </c>
      <c r="R1406" s="19">
        <f>VLOOKUP($A1406,'HUMAN RESOURCES'!$A1406:$L4096,COLUMN(L1406),0)</f>
        <v>0.84299999999999997</v>
      </c>
      <c r="S1406" s="19">
        <f>VLOOKUP($A1406,TOURISM!$A1405:$E4095, COLUMN(D1406),0)</f>
        <v>7739000000</v>
      </c>
      <c r="T1406" s="19">
        <f>VLOOKUP($A1406,TOURISM!$A1405:$E4095, COLUMN(E1406),0)</f>
        <v>11380000000</v>
      </c>
      <c r="U1406" s="19">
        <f>VLOOKUP($A1406,BUSINESS!$A1406:$I4096, COLUMN(H1406),0)</f>
        <v>0.84799999999999998</v>
      </c>
      <c r="V1406" s="19">
        <f>VLOOKUP($A1406,BUSINESS!$A1406:$I4096, COLUMN(I1406),0)</f>
        <v>1.008</v>
      </c>
    </row>
    <row r="1407" spans="1:22" ht="15" x14ac:dyDescent="0.25">
      <c r="A1407" s="14" t="s">
        <v>161</v>
      </c>
      <c r="B1407" s="15" t="s">
        <v>196</v>
      </c>
      <c r="C1407" s="16" t="s">
        <v>118</v>
      </c>
      <c r="D1407" s="17">
        <v>304000000000</v>
      </c>
      <c r="E1407" s="18">
        <v>6.2E-2</v>
      </c>
      <c r="F1407" s="18">
        <v>494</v>
      </c>
      <c r="G1407" s="18">
        <v>6.8000000000000005E-2</v>
      </c>
      <c r="H1407" s="19">
        <f>VLOOKUP($A1407,ENERGY!$A1407:$E4097,COLUMN(D1407),0)</f>
        <v>96824</v>
      </c>
      <c r="I1407" s="19">
        <f>VLOOKUP($A1407,ENERGY!$A1407:$E4097,COLUMN(E1407),0)</f>
        <v>315637</v>
      </c>
      <c r="J1407" s="19">
        <f>VLOOKUP($A1407,'HUMAN RESOURCES'!$A1407:$L4097,COLUMN(D1407),0)</f>
        <v>1.2E-2</v>
      </c>
      <c r="K1407" s="19">
        <f>VLOOKUP($A1407,'HUMAN RESOURCES'!$A1407:$L4097,COLUMN(E1407),0)</f>
        <v>1.9E-2</v>
      </c>
      <c r="L1407" s="19">
        <f>VLOOKUP($A1407,'HUMAN RESOURCES'!$A1407:$L4097,COLUMN(F1407),0)</f>
        <v>72</v>
      </c>
      <c r="M1407" s="19">
        <f>VLOOKUP($A1407,'HUMAN RESOURCES'!$A1407:$L4097,COLUMN(G1407),0)</f>
        <v>64</v>
      </c>
      <c r="N1407" s="19">
        <f>VLOOKUP($A1407,'HUMAN RESOURCES'!$A1407:$L4097,COLUMN(H1407),0)</f>
        <v>0.19</v>
      </c>
      <c r="O1407" s="19">
        <f>VLOOKUP($A1407,'HUMAN RESOURCES'!$A1407:$L4097,COLUMN(I1407),0)</f>
        <v>0.69799999999999995</v>
      </c>
      <c r="P1407" s="19">
        <f>VLOOKUP($A1407,'HUMAN RESOURCES'!$A1407:$L4097,COLUMN(J1407),0)</f>
        <v>0.112</v>
      </c>
      <c r="Q1407" s="19">
        <f>VLOOKUP($A1407,'HUMAN RESOURCES'!$A1407:$L4097,COLUMN(K1407),0)</f>
        <v>3595187</v>
      </c>
      <c r="R1407" s="19">
        <f>VLOOKUP($A1407,'HUMAN RESOURCES'!$A1407:$L4097,COLUMN(L1407),0)</f>
        <v>0.45300000000000001</v>
      </c>
      <c r="S1407" s="19">
        <f>VLOOKUP($A1407,TOURISM!$A1406:$E4096, COLUMN(D1407),0)</f>
        <v>138000000</v>
      </c>
      <c r="T1407" s="19">
        <f>VLOOKUP($A1407,TOURISM!$A1406:$E4096, COLUMN(E1407),0)</f>
        <v>170000000</v>
      </c>
      <c r="U1407" s="19">
        <f>VLOOKUP($A1407,BUSINESS!$A1407:$I4097, COLUMN(H1407),0)</f>
        <v>0.14599999999999999</v>
      </c>
      <c r="V1407" s="19">
        <f>VLOOKUP($A1407,BUSINESS!$A1407:$I4097, COLUMN(I1407),0)</f>
        <v>0.28899999999999998</v>
      </c>
    </row>
    <row r="1408" spans="1:22" ht="15" x14ac:dyDescent="0.25">
      <c r="A1408" s="14" t="s">
        <v>161</v>
      </c>
      <c r="B1408" s="15" t="s">
        <v>197</v>
      </c>
      <c r="C1408" s="16" t="s">
        <v>118</v>
      </c>
      <c r="D1408" s="17">
        <v>192000000000</v>
      </c>
      <c r="E1408" s="18">
        <v>0.104</v>
      </c>
      <c r="F1408" s="18">
        <v>1886</v>
      </c>
      <c r="G1408" s="19">
        <v>0.12</v>
      </c>
      <c r="H1408" s="19">
        <f>VLOOKUP($A1408,ENERGY!$A1408:$E4098,COLUMN(D1408),0)</f>
        <v>25302</v>
      </c>
      <c r="I1408" s="19">
        <f>VLOOKUP($A1408,ENERGY!$A1408:$E4098,COLUMN(E1408),0)</f>
        <v>60865</v>
      </c>
      <c r="J1408" s="19">
        <f>VLOOKUP($A1408,'HUMAN RESOURCES'!$A1408:$L4098,COLUMN(D1408),0)</f>
        <v>1.2E-2</v>
      </c>
      <c r="K1408" s="19">
        <f>VLOOKUP($A1408,'HUMAN RESOURCES'!$A1408:$L4098,COLUMN(E1408),0)</f>
        <v>4.0000000000000001E-3</v>
      </c>
      <c r="L1408" s="19">
        <f>VLOOKUP($A1408,'HUMAN RESOURCES'!$A1408:$L4098,COLUMN(F1408),0)</f>
        <v>80</v>
      </c>
      <c r="M1408" s="19">
        <f>VLOOKUP($A1408,'HUMAN RESOURCES'!$A1408:$L4098,COLUMN(G1408),0)</f>
        <v>76</v>
      </c>
      <c r="N1408" s="19">
        <f>VLOOKUP($A1408,'HUMAN RESOURCES'!$A1408:$L4098,COLUMN(H1408),0)</f>
        <v>0.187</v>
      </c>
      <c r="O1408" s="19">
        <f>VLOOKUP($A1408,'HUMAN RESOURCES'!$A1408:$L4098,COLUMN(I1408),0)</f>
        <v>0.66100000000000003</v>
      </c>
      <c r="P1408" s="19">
        <f>VLOOKUP($A1408,'HUMAN RESOURCES'!$A1408:$L4098,COLUMN(J1408),0)</f>
        <v>0.151</v>
      </c>
      <c r="Q1408" s="19">
        <f>VLOOKUP($A1408,'HUMAN RESOURCES'!$A1408:$L4098,COLUMN(K1408),0)</f>
        <v>5419432</v>
      </c>
      <c r="R1408" s="19">
        <f>VLOOKUP($A1408,'HUMAN RESOURCES'!$A1408:$L4098,COLUMN(L1408),0)</f>
        <v>0.85899999999999999</v>
      </c>
      <c r="S1408" s="19">
        <f>VLOOKUP($A1408,TOURISM!$A1407:$E4097, COLUMN(D1408),0)</f>
        <v>5293000000</v>
      </c>
      <c r="T1408" s="19">
        <f>VLOOKUP($A1408,TOURISM!$A1407:$E4097, COLUMN(E1408),0)</f>
        <v>6850000000</v>
      </c>
      <c r="U1408" s="19">
        <f>VLOOKUP($A1408,BUSINESS!$A1408:$I4098, COLUMN(H1408),0)</f>
        <v>0.82699999999999996</v>
      </c>
      <c r="V1408" s="19">
        <f>VLOOKUP($A1408,BUSINESS!$A1408:$I4098, COLUMN(I1408),0)</f>
        <v>1.006</v>
      </c>
    </row>
    <row r="1409" spans="1:22" ht="15" x14ac:dyDescent="0.25">
      <c r="A1409" s="14" t="s">
        <v>161</v>
      </c>
      <c r="B1409" s="15" t="s">
        <v>198</v>
      </c>
      <c r="C1409" s="16" t="s">
        <v>118</v>
      </c>
      <c r="D1409" s="17">
        <v>99172613716</v>
      </c>
      <c r="E1409" s="18">
        <v>5.5E-2</v>
      </c>
      <c r="F1409" s="18">
        <v>251</v>
      </c>
      <c r="G1409" s="18">
        <v>0.19600000000000001</v>
      </c>
      <c r="H1409" s="19">
        <f>VLOOKUP($A1409,ENERGY!$A1409:$E4099,COLUMN(D1409),0)</f>
        <v>39757</v>
      </c>
      <c r="I1409" s="19">
        <f>VLOOKUP($A1409,ENERGY!$A1409:$E4099,COLUMN(E1409),0)</f>
        <v>100960</v>
      </c>
      <c r="J1409" s="19">
        <f>VLOOKUP($A1409,'HUMAN RESOURCES'!$A1409:$L4099,COLUMN(D1409),0)</f>
        <v>1.2E-2</v>
      </c>
      <c r="K1409" s="19">
        <f>VLOOKUP($A1409,'HUMAN RESOURCES'!$A1409:$L4099,COLUMN(E1409),0)</f>
        <v>4.0000000000000001E-3</v>
      </c>
      <c r="L1409" s="19">
        <f>VLOOKUP($A1409,'HUMAN RESOURCES'!$A1409:$L4099,COLUMN(F1409),0)</f>
        <v>81</v>
      </c>
      <c r="M1409" s="19">
        <f>VLOOKUP($A1409,'HUMAN RESOURCES'!$A1409:$L4099,COLUMN(G1409),0)</f>
        <v>77</v>
      </c>
      <c r="N1409" s="19">
        <f>VLOOKUP($A1409,'HUMAN RESOURCES'!$A1409:$L4099,COLUMN(H1409),0)</f>
        <v>0.2</v>
      </c>
      <c r="O1409" s="19">
        <f>VLOOKUP($A1409,'HUMAN RESOURCES'!$A1409:$L4099,COLUMN(I1409),0)</f>
        <v>0.69299999999999995</v>
      </c>
      <c r="P1409" s="19">
        <f>VLOOKUP($A1409,'HUMAN RESOURCES'!$A1409:$L4099,COLUMN(J1409),0)</f>
        <v>0.107</v>
      </c>
      <c r="Q1409" s="19">
        <f>VLOOKUP($A1409,'HUMAN RESOURCES'!$A1409:$L4099,COLUMN(K1409),0)</f>
        <v>1032586</v>
      </c>
      <c r="R1409" s="19">
        <f>VLOOKUP($A1409,'HUMAN RESOURCES'!$A1409:$L4099,COLUMN(L1409),0)</f>
        <v>0.68300000000000005</v>
      </c>
      <c r="S1409" s="19">
        <f>VLOOKUP($A1409,TOURISM!$A1408:$E4098, COLUMN(D1409),0)</f>
        <v>2644000000</v>
      </c>
      <c r="T1409" s="19">
        <f>VLOOKUP($A1409,TOURISM!$A1408:$E4098, COLUMN(E1409),0)</f>
        <v>1001000000</v>
      </c>
      <c r="U1409" s="19">
        <f>VLOOKUP($A1409,BUSINESS!$A1409:$I4099, COLUMN(H1409),0)</f>
        <v>0.32800000000000001</v>
      </c>
      <c r="V1409" s="19">
        <f>VLOOKUP($A1409,BUSINESS!$A1409:$I4099, COLUMN(I1409),0)</f>
        <v>0.75800000000000001</v>
      </c>
    </row>
    <row r="1410" spans="1:22" ht="15" x14ac:dyDescent="0.25">
      <c r="A1410" s="14" t="s">
        <v>161</v>
      </c>
      <c r="B1410" s="15" t="s">
        <v>199</v>
      </c>
      <c r="C1410" s="16" t="s">
        <v>118</v>
      </c>
      <c r="D1410" s="17">
        <v>764000000000</v>
      </c>
      <c r="E1410" s="18">
        <v>5.1999999999999998E-2</v>
      </c>
      <c r="F1410" s="18">
        <v>277</v>
      </c>
      <c r="G1410" s="18">
        <v>0.107</v>
      </c>
      <c r="H1410" s="19">
        <f>VLOOKUP($A1410,ENERGY!$A1410:$E4100,COLUMN(D1410),0)</f>
        <v>672591</v>
      </c>
      <c r="I1410" s="19">
        <f>VLOOKUP($A1410,ENERGY!$A1410:$E4100,COLUMN(E1410),0)</f>
        <v>1667598</v>
      </c>
      <c r="J1410" s="19">
        <f>VLOOKUP($A1410,'HUMAN RESOURCES'!$A1410:$L4100,COLUMN(D1410),0)</f>
        <v>1.2E-2</v>
      </c>
      <c r="K1410" s="19">
        <f>VLOOKUP($A1410,'HUMAN RESOURCES'!$A1410:$L4100,COLUMN(E1410),0)</f>
        <v>5.0000000000000001E-3</v>
      </c>
      <c r="L1410" s="19">
        <f>VLOOKUP($A1410,'HUMAN RESOURCES'!$A1410:$L4100,COLUMN(F1410),0)</f>
        <v>81</v>
      </c>
      <c r="M1410" s="19">
        <f>VLOOKUP($A1410,'HUMAN RESOURCES'!$A1410:$L4100,COLUMN(G1410),0)</f>
        <v>77</v>
      </c>
      <c r="N1410" s="19">
        <f>VLOOKUP($A1410,'HUMAN RESOURCES'!$A1410:$L4100,COLUMN(H1410),0)</f>
        <v>0.17899999999999999</v>
      </c>
      <c r="O1410" s="19">
        <f>VLOOKUP($A1410,'HUMAN RESOURCES'!$A1410:$L4100,COLUMN(I1410),0)</f>
        <v>0.66100000000000003</v>
      </c>
      <c r="P1410" s="19">
        <f>VLOOKUP($A1410,'HUMAN RESOURCES'!$A1410:$L4100,COLUMN(J1410),0)</f>
        <v>0.16</v>
      </c>
      <c r="Q1410" s="19">
        <f>VLOOKUP($A1410,'HUMAN RESOURCES'!$A1410:$L4100,COLUMN(K1410),0)</f>
        <v>60401206</v>
      </c>
      <c r="R1410" s="19">
        <f>VLOOKUP($A1410,'HUMAN RESOURCES'!$A1410:$L4100,COLUMN(L1410),0)</f>
        <v>0.79900000000000004</v>
      </c>
      <c r="S1410" s="19">
        <f>VLOOKUP($A1410,TOURISM!$A1409:$E4099, COLUMN(D1410),0)</f>
        <v>39411000000</v>
      </c>
      <c r="T1410" s="19">
        <f>VLOOKUP($A1410,TOURISM!$A1409:$E4099, COLUMN(E1410),0)</f>
        <v>72993000000</v>
      </c>
      <c r="U1410" s="19">
        <f>VLOOKUP($A1410,BUSINESS!$A1410:$I4100, COLUMN(H1410),0)</f>
        <v>0.7</v>
      </c>
      <c r="V1410" s="19">
        <f>VLOOKUP($A1410,BUSINESS!$A1410:$I4100, COLUMN(I1410),0)</f>
        <v>1.0860000000000001</v>
      </c>
    </row>
    <row r="1411" spans="1:22" ht="15" x14ac:dyDescent="0.25">
      <c r="A1411" s="14" t="s">
        <v>161</v>
      </c>
      <c r="B1411" s="15" t="s">
        <v>200</v>
      </c>
      <c r="C1411" s="16" t="s">
        <v>118</v>
      </c>
      <c r="D1411" s="17">
        <v>1375416604</v>
      </c>
      <c r="E1411" s="18">
        <v>5.2999999999999999E-2</v>
      </c>
      <c r="F1411" s="18">
        <v>3399</v>
      </c>
      <c r="G1411" s="18">
        <v>7.1999999999999995E-2</v>
      </c>
      <c r="H1411" s="19">
        <f>VLOOKUP($A1411,ENERGY!$A1411:$E4101,COLUMN(D1411),0)</f>
        <v>14338</v>
      </c>
      <c r="I1411" s="19">
        <f>VLOOKUP($A1411,ENERGY!$A1411:$E4101,COLUMN(E1411),0)</f>
        <v>8441</v>
      </c>
      <c r="J1411" s="19">
        <f>VLOOKUP($A1411,'HUMAN RESOURCES'!$A1411:$L4101,COLUMN(D1411),0)</f>
        <v>1.2E-2</v>
      </c>
      <c r="K1411" s="19">
        <f>VLOOKUP($A1411,'HUMAN RESOURCES'!$A1411:$L4101,COLUMN(E1411),0)</f>
        <v>3.0000000000000001E-3</v>
      </c>
      <c r="L1411" s="19">
        <f>VLOOKUP($A1411,'HUMAN RESOURCES'!$A1411:$L4101,COLUMN(F1411),0)</f>
        <v>82</v>
      </c>
      <c r="M1411" s="19">
        <f>VLOOKUP($A1411,'HUMAN RESOURCES'!$A1411:$L4101,COLUMN(G1411),0)</f>
        <v>77</v>
      </c>
      <c r="N1411" s="19">
        <f>VLOOKUP($A1411,'HUMAN RESOURCES'!$A1411:$L4101,COLUMN(H1411),0)</f>
        <v>0.186</v>
      </c>
      <c r="O1411" s="19">
        <f>VLOOKUP($A1411,'HUMAN RESOURCES'!$A1411:$L4101,COLUMN(I1411),0)</f>
        <v>0.67</v>
      </c>
      <c r="P1411" s="19">
        <f>VLOOKUP($A1411,'HUMAN RESOURCES'!$A1411:$L4101,COLUMN(J1411),0)</f>
        <v>0.14399999999999999</v>
      </c>
      <c r="Q1411" s="19">
        <f>VLOOKUP($A1411,'HUMAN RESOURCES'!$A1411:$L4101,COLUMN(K1411),0)</f>
        <v>465158</v>
      </c>
      <c r="R1411" s="19">
        <f>VLOOKUP($A1411,'HUMAN RESOURCES'!$A1411:$L4101,COLUMN(L1411),0)</f>
        <v>0.86599999999999999</v>
      </c>
      <c r="S1411" s="19">
        <f>VLOOKUP($A1411,TOURISM!$A1410:$E4100, COLUMN(D1411),0)</f>
        <v>3612000000</v>
      </c>
      <c r="T1411" s="19">
        <f>VLOOKUP($A1411,TOURISM!$A1410:$E4100, COLUMN(E1411),0)</f>
        <v>2977000000</v>
      </c>
      <c r="U1411" s="19">
        <f>VLOOKUP($A1411,BUSINESS!$A1411:$I4101, COLUMN(H1411),0)</f>
        <v>0.7</v>
      </c>
      <c r="V1411" s="19">
        <f>VLOOKUP($A1411,BUSINESS!$A1411:$I4101, COLUMN(I1411),0)</f>
        <v>1.1140000000000001</v>
      </c>
    </row>
    <row r="1412" spans="1:22" ht="15" x14ac:dyDescent="0.25">
      <c r="A1412" s="14" t="s">
        <v>161</v>
      </c>
      <c r="B1412" s="15" t="s">
        <v>201</v>
      </c>
      <c r="C1412" s="16" t="s">
        <v>118</v>
      </c>
      <c r="D1412" s="17">
        <v>25234408773</v>
      </c>
      <c r="E1412" s="18">
        <v>9.0999999999999998E-2</v>
      </c>
      <c r="F1412" s="18">
        <v>307</v>
      </c>
      <c r="G1412" s="18">
        <v>0.16800000000000001</v>
      </c>
      <c r="H1412" s="19">
        <f>VLOOKUP($A1412,ENERGY!$A1412:$E4102,COLUMN(D1412),0)</f>
        <v>16602</v>
      </c>
      <c r="I1412" s="19">
        <f>VLOOKUP($A1412,ENERGY!$A1412:$E4102,COLUMN(E1412),0)</f>
        <v>52251</v>
      </c>
      <c r="J1412" s="19">
        <f>VLOOKUP($A1412,'HUMAN RESOURCES'!$A1412:$L4102,COLUMN(D1412),0)</f>
        <v>1.2E-2</v>
      </c>
      <c r="K1412" s="19">
        <f>VLOOKUP($A1412,'HUMAN RESOURCES'!$A1412:$L4102,COLUMN(E1412),0)</f>
        <v>5.0000000000000001E-3</v>
      </c>
      <c r="L1412" s="19">
        <f>VLOOKUP($A1412,'HUMAN RESOURCES'!$A1412:$L4102,COLUMN(F1412),0)</f>
        <v>82</v>
      </c>
      <c r="M1412" s="19">
        <f>VLOOKUP($A1412,'HUMAN RESOURCES'!$A1412:$L4102,COLUMN(G1412),0)</f>
        <v>77</v>
      </c>
      <c r="N1412" s="19">
        <f>VLOOKUP($A1412,'HUMAN RESOURCES'!$A1412:$L4102,COLUMN(H1412),0)</f>
        <v>0.184</v>
      </c>
      <c r="O1412" s="19">
        <f>VLOOKUP($A1412,'HUMAN RESOURCES'!$A1412:$L4102,COLUMN(I1412),0)</f>
        <v>0.67500000000000004</v>
      </c>
      <c r="P1412" s="19">
        <f>VLOOKUP($A1412,'HUMAN RESOURCES'!$A1412:$L4102,COLUMN(J1412),0)</f>
        <v>0.14000000000000001</v>
      </c>
      <c r="Q1412" s="19">
        <f>VLOOKUP($A1412,'HUMAN RESOURCES'!$A1412:$L4102,COLUMN(K1412),0)</f>
        <v>16319868</v>
      </c>
      <c r="R1412" s="19">
        <f>VLOOKUP($A1412,'HUMAN RESOURCES'!$A1412:$L4102,COLUMN(L1412),0)</f>
        <v>0.82599999999999996</v>
      </c>
      <c r="S1412" s="19">
        <f>VLOOKUP($A1412,TOURISM!$A1411:$E4101, COLUMN(D1412),0)</f>
        <v>16528000000</v>
      </c>
      <c r="T1412" s="19">
        <f>VLOOKUP($A1412,TOURISM!$A1411:$E4101, COLUMN(E1412),0)</f>
        <v>16621000000</v>
      </c>
      <c r="U1412" s="19">
        <f>VLOOKUP($A1412,BUSINESS!$A1412:$I4102, COLUMN(H1412),0)</f>
        <v>0.81</v>
      </c>
      <c r="V1412" s="19">
        <f>VLOOKUP($A1412,BUSINESS!$A1412:$I4102, COLUMN(I1412),0)</f>
        <v>0.97099999999999997</v>
      </c>
    </row>
    <row r="1413" spans="1:22" ht="15" x14ac:dyDescent="0.25">
      <c r="A1413" s="14" t="s">
        <v>161</v>
      </c>
      <c r="B1413" s="15" t="s">
        <v>202</v>
      </c>
      <c r="C1413" s="16" t="s">
        <v>118</v>
      </c>
      <c r="D1413" s="17">
        <v>61328471583</v>
      </c>
      <c r="E1413" s="18">
        <v>7.0000000000000007E-2</v>
      </c>
      <c r="F1413" s="18">
        <v>627</v>
      </c>
      <c r="G1413" s="18">
        <v>6.7000000000000004E-2</v>
      </c>
      <c r="H1413" s="19">
        <f>VLOOKUP($A1413,ENERGY!$A1413:$E4103,COLUMN(D1413),0)</f>
        <v>17850</v>
      </c>
      <c r="I1413" s="19">
        <f>VLOOKUP($A1413,ENERGY!$A1413:$E4103,COLUMN(E1413),0)</f>
        <v>36600</v>
      </c>
      <c r="J1413" s="19">
        <f>VLOOKUP($A1413,'HUMAN RESOURCES'!$A1413:$L4103,COLUMN(D1413),0)</f>
        <v>1.2E-2</v>
      </c>
      <c r="K1413" s="19">
        <f>VLOOKUP($A1413,'HUMAN RESOURCES'!$A1413:$L4103,COLUMN(E1413),0)</f>
        <v>3.0000000000000001E-3</v>
      </c>
      <c r="L1413" s="19">
        <f>VLOOKUP($A1413,'HUMAN RESOURCES'!$A1413:$L4103,COLUMN(F1413),0)</f>
        <v>83</v>
      </c>
      <c r="M1413" s="19">
        <f>VLOOKUP($A1413,'HUMAN RESOURCES'!$A1413:$L4103,COLUMN(G1413),0)</f>
        <v>78</v>
      </c>
      <c r="N1413" s="19">
        <f>VLOOKUP($A1413,'HUMAN RESOURCES'!$A1413:$L4103,COLUMN(H1413),0)</f>
        <v>0.19600000000000001</v>
      </c>
      <c r="O1413" s="19">
        <f>VLOOKUP($A1413,'HUMAN RESOURCES'!$A1413:$L4103,COLUMN(I1413),0)</f>
        <v>0.65600000000000003</v>
      </c>
      <c r="P1413" s="19">
        <f>VLOOKUP($A1413,'HUMAN RESOURCES'!$A1413:$L4103,COLUMN(J1413),0)</f>
        <v>0.14699999999999999</v>
      </c>
      <c r="Q1413" s="19">
        <f>VLOOKUP($A1413,'HUMAN RESOURCES'!$A1413:$L4103,COLUMN(K1413),0)</f>
        <v>4623291</v>
      </c>
      <c r="R1413" s="19">
        <f>VLOOKUP($A1413,'HUMAN RESOURCES'!$A1413:$L4103,COLUMN(L1413),0)</f>
        <v>0.77500000000000002</v>
      </c>
      <c r="S1413" s="19">
        <f>VLOOKUP($A1413,TOURISM!$A1412:$E4102, COLUMN(D1413),0)</f>
        <v>4243000000</v>
      </c>
      <c r="T1413" s="19">
        <f>VLOOKUP($A1413,TOURISM!$A1412:$E4102, COLUMN(E1413),0)</f>
        <v>10400000000</v>
      </c>
      <c r="U1413" s="19">
        <f>VLOOKUP($A1413,BUSINESS!$A1413:$I4103, COLUMN(H1413),0)</f>
        <v>0.82</v>
      </c>
      <c r="V1413" s="19">
        <f>VLOOKUP($A1413,BUSINESS!$A1413:$I4103, COLUMN(I1413),0)</f>
        <v>1.028</v>
      </c>
    </row>
    <row r="1414" spans="1:22" ht="15" x14ac:dyDescent="0.25">
      <c r="A1414" s="14" t="s">
        <v>161</v>
      </c>
      <c r="B1414" s="15" t="s">
        <v>203</v>
      </c>
      <c r="C1414" s="16" t="s">
        <v>118</v>
      </c>
      <c r="D1414" s="17">
        <v>35717733757</v>
      </c>
      <c r="E1414" s="18">
        <v>8.4000000000000005E-2</v>
      </c>
      <c r="F1414" s="18">
        <v>1494</v>
      </c>
      <c r="G1414" s="18">
        <v>7.8E-2</v>
      </c>
      <c r="H1414" s="19">
        <f>VLOOKUP($A1414,ENERGY!$A1414:$E4104,COLUMN(D1414),0)</f>
        <v>7321</v>
      </c>
      <c r="I1414" s="19">
        <f>VLOOKUP($A1414,ENERGY!$A1414:$E4104,COLUMN(E1414),0)</f>
        <v>16212</v>
      </c>
      <c r="J1414" s="19">
        <f>VLOOKUP($A1414,'HUMAN RESOURCES'!$A1414:$L4104,COLUMN(D1414),0)</f>
        <v>1.2999999999999999E-2</v>
      </c>
      <c r="K1414" s="19">
        <f>VLOOKUP($A1414,'HUMAN RESOURCES'!$A1414:$L4104,COLUMN(E1414),0)</f>
        <v>0.01</v>
      </c>
      <c r="L1414" s="19">
        <f>VLOOKUP($A1414,'HUMAN RESOURCES'!$A1414:$L4104,COLUMN(F1414),0)</f>
        <v>76</v>
      </c>
      <c r="M1414" s="19">
        <f>VLOOKUP($A1414,'HUMAN RESOURCES'!$A1414:$L4104,COLUMN(G1414),0)</f>
        <v>71</v>
      </c>
      <c r="N1414" s="19">
        <f>VLOOKUP($A1414,'HUMAN RESOURCES'!$A1414:$L4104,COLUMN(H1414),0)</f>
        <v>0.20100000000000001</v>
      </c>
      <c r="O1414" s="19">
        <f>VLOOKUP($A1414,'HUMAN RESOURCES'!$A1414:$L4104,COLUMN(I1414),0)</f>
        <v>0.67</v>
      </c>
      <c r="P1414" s="19">
        <f>VLOOKUP($A1414,'HUMAN RESOURCES'!$A1414:$L4104,COLUMN(J1414),0)</f>
        <v>0.129</v>
      </c>
      <c r="Q1414" s="19">
        <f>VLOOKUP($A1414,'HUMAN RESOURCES'!$A1414:$L4104,COLUMN(K1414),0)</f>
        <v>615820</v>
      </c>
      <c r="R1414" s="19">
        <f>VLOOKUP($A1414,'HUMAN RESOURCES'!$A1414:$L4104,COLUMN(L1414),0)</f>
        <v>0.622</v>
      </c>
      <c r="S1414" s="19">
        <f>VLOOKUP($A1414,TOURISM!$A1413:$E4103, COLUMN(D1414),0)</f>
        <v>2478709140</v>
      </c>
      <c r="T1414" s="19">
        <f>VLOOKUP($A1414,TOURISM!$A1413:$E4103, COLUMN(E1414),0)</f>
        <v>448000000</v>
      </c>
      <c r="U1414" s="19">
        <f>VLOOKUP($A1414,BUSINESS!$A1414:$I4104, COLUMN(H1414),0)</f>
        <v>0.27100000000000002</v>
      </c>
      <c r="V1414" s="19">
        <f>VLOOKUP($A1414,BUSINESS!$A1414:$I4104, COLUMN(I1414),0)</f>
        <v>0.88200000000000001</v>
      </c>
    </row>
    <row r="1415" spans="1:22" ht="15" x14ac:dyDescent="0.25">
      <c r="A1415" s="14" t="s">
        <v>161</v>
      </c>
      <c r="B1415" s="15" t="s">
        <v>204</v>
      </c>
      <c r="C1415" s="16" t="s">
        <v>118</v>
      </c>
      <c r="D1415" s="17">
        <v>1130000000000</v>
      </c>
      <c r="E1415" s="18">
        <v>8.3000000000000004E-2</v>
      </c>
      <c r="F1415" s="18">
        <v>2178</v>
      </c>
      <c r="G1415" s="19">
        <v>0.12</v>
      </c>
      <c r="H1415" s="19">
        <f>VLOOKUP($A1415,ENERGY!$A1415:$E4105,COLUMN(D1415),0)</f>
        <v>143836</v>
      </c>
      <c r="I1415" s="19">
        <f>VLOOKUP($A1415,ENERGY!$A1415:$E4105,COLUMN(E1415),0)</f>
        <v>358237</v>
      </c>
      <c r="J1415" s="19">
        <f>VLOOKUP($A1415,'HUMAN RESOURCES'!$A1415:$L4105,COLUMN(D1415),0)</f>
        <v>1.2999999999999999E-2</v>
      </c>
      <c r="K1415" s="19">
        <f>VLOOKUP($A1415,'HUMAN RESOURCES'!$A1415:$L4105,COLUMN(E1415),0)</f>
        <v>4.0000000000000001E-3</v>
      </c>
      <c r="L1415" s="19">
        <f>VLOOKUP($A1415,'HUMAN RESOURCES'!$A1415:$L4105,COLUMN(F1415),0)</f>
        <v>84</v>
      </c>
      <c r="M1415" s="19">
        <f>VLOOKUP($A1415,'HUMAN RESOURCES'!$A1415:$L4105,COLUMN(G1415),0)</f>
        <v>77</v>
      </c>
      <c r="N1415" s="19">
        <f>VLOOKUP($A1415,'HUMAN RESOURCES'!$A1415:$L4105,COLUMN(H1415),0)</f>
        <v>0.185</v>
      </c>
      <c r="O1415" s="19">
        <f>VLOOKUP($A1415,'HUMAN RESOURCES'!$A1415:$L4105,COLUMN(I1415),0)</f>
        <v>0.65100000000000002</v>
      </c>
      <c r="P1415" s="19">
        <f>VLOOKUP($A1415,'HUMAN RESOURCES'!$A1415:$L4105,COLUMN(J1415),0)</f>
        <v>0.16400000000000001</v>
      </c>
      <c r="Q1415" s="19">
        <f>VLOOKUP($A1415,'HUMAN RESOURCES'!$A1415:$L4105,COLUMN(K1415),0)</f>
        <v>63176246</v>
      </c>
      <c r="R1415" s="19">
        <f>VLOOKUP($A1415,'HUMAN RESOURCES'!$A1415:$L4105,COLUMN(L1415),0)</f>
        <v>0.77100000000000002</v>
      </c>
      <c r="S1415" s="19">
        <f>VLOOKUP($A1415,TOURISM!$A1414:$E4104, COLUMN(D1415),0)</f>
        <v>51691000000</v>
      </c>
      <c r="T1415" s="19">
        <f>VLOOKUP($A1415,TOURISM!$A1414:$E4104, COLUMN(E1415),0)</f>
        <v>38813000000</v>
      </c>
      <c r="U1415" s="19">
        <f>VLOOKUP($A1415,BUSINESS!$A1415:$I4105, COLUMN(H1415),0)</f>
        <v>0.42899999999999999</v>
      </c>
      <c r="V1415" s="19">
        <f>VLOOKUP($A1415,BUSINESS!$A1415:$I4105, COLUMN(I1415),0)</f>
        <v>0.78300000000000003</v>
      </c>
    </row>
    <row r="1416" spans="1:22" ht="15" x14ac:dyDescent="0.25">
      <c r="A1416" s="14" t="s">
        <v>161</v>
      </c>
      <c r="B1416" s="15" t="s">
        <v>205</v>
      </c>
      <c r="C1416" s="16" t="s">
        <v>118</v>
      </c>
      <c r="D1416" s="17">
        <v>371000000000</v>
      </c>
      <c r="E1416" s="18">
        <v>9.0999999999999998E-2</v>
      </c>
      <c r="F1416" s="18">
        <v>3726</v>
      </c>
      <c r="G1416" s="18">
        <v>3.3000000000000002E-2</v>
      </c>
      <c r="H1416" s="19">
        <f>VLOOKUP($A1416,ENERGY!$A1416:$E4106,COLUMN(D1416),0)</f>
        <v>50060</v>
      </c>
      <c r="I1416" s="19">
        <f>VLOOKUP($A1416,ENERGY!$A1416:$E4106,COLUMN(E1416),0)</f>
        <v>48060</v>
      </c>
      <c r="J1416" s="19">
        <f>VLOOKUP($A1416,'HUMAN RESOURCES'!$A1416:$L4106,COLUMN(D1416),0)</f>
        <v>1.4E-2</v>
      </c>
      <c r="K1416" s="19">
        <f>VLOOKUP($A1416,'HUMAN RESOURCES'!$A1416:$L4106,COLUMN(E1416),0)</f>
        <v>1.7999999999999999E-2</v>
      </c>
      <c r="L1416" s="19">
        <f>VLOOKUP($A1416,'HUMAN RESOURCES'!$A1416:$L4106,COLUMN(F1416),0)</f>
        <v>79</v>
      </c>
      <c r="M1416" s="19">
        <f>VLOOKUP($A1416,'HUMAN RESOURCES'!$A1416:$L4106,COLUMN(G1416),0)</f>
        <v>73</v>
      </c>
      <c r="N1416" s="19">
        <f>VLOOKUP($A1416,'HUMAN RESOURCES'!$A1416:$L4106,COLUMN(H1416),0)</f>
        <v>0.26500000000000001</v>
      </c>
      <c r="O1416" s="19">
        <f>VLOOKUP($A1416,'HUMAN RESOURCES'!$A1416:$L4106,COLUMN(I1416),0)</f>
        <v>0.64900000000000002</v>
      </c>
      <c r="P1416" s="19">
        <f>VLOOKUP($A1416,'HUMAN RESOURCES'!$A1416:$L4106,COLUMN(J1416),0)</f>
        <v>8.5000000000000006E-2</v>
      </c>
      <c r="Q1416" s="19">
        <f>VLOOKUP($A1416,'HUMAN RESOURCES'!$A1416:$L4106,COLUMN(K1416),0)</f>
        <v>2992724</v>
      </c>
      <c r="R1416" s="19">
        <f>VLOOKUP($A1416,'HUMAN RESOURCES'!$A1416:$L4106,COLUMN(L1416),0)</f>
        <v>0.46700000000000003</v>
      </c>
      <c r="S1416" s="19">
        <f>VLOOKUP($A1416,TOURISM!$A1415:$E4105, COLUMN(D1416),0)</f>
        <v>880000000</v>
      </c>
      <c r="T1416" s="19">
        <f>VLOOKUP($A1416,TOURISM!$A1415:$E4105, COLUMN(E1416),0)</f>
        <v>808000000</v>
      </c>
      <c r="U1416" s="19">
        <f>VLOOKUP($A1416,BUSINESS!$A1416:$I4106, COLUMN(H1416),0)</f>
        <v>0.06</v>
      </c>
      <c r="V1416" s="19">
        <f>VLOOKUP($A1416,BUSINESS!$A1416:$I4106, COLUMN(I1416),0)</f>
        <v>0.47899999999999998</v>
      </c>
    </row>
    <row r="1417" spans="1:22" ht="15" x14ac:dyDescent="0.25">
      <c r="A1417" s="14" t="s">
        <v>161</v>
      </c>
      <c r="B1417" s="15" t="s">
        <v>206</v>
      </c>
      <c r="C1417" s="16" t="s">
        <v>118</v>
      </c>
      <c r="D1417" s="17">
        <v>385000000000</v>
      </c>
      <c r="E1417" s="18">
        <v>0.109</v>
      </c>
      <c r="F1417" s="18">
        <v>5637</v>
      </c>
      <c r="G1417" s="18">
        <v>3.1E-2</v>
      </c>
      <c r="H1417" s="19">
        <f>VLOOKUP($A1417,ENERGY!$A1417:$E4107,COLUMN(D1417),0)</f>
        <v>25760</v>
      </c>
      <c r="I1417" s="19">
        <f>VLOOKUP($A1417,ENERGY!$A1417:$E4107,COLUMN(E1417),0)</f>
        <v>38019</v>
      </c>
      <c r="J1417" s="19">
        <f>VLOOKUP($A1417,'HUMAN RESOURCES'!$A1417:$L4107,COLUMN(D1417),0)</f>
        <v>1.4E-2</v>
      </c>
      <c r="K1417" s="19">
        <f>VLOOKUP($A1417,'HUMAN RESOURCES'!$A1417:$L4107,COLUMN(E1417),0)</f>
        <v>2E-3</v>
      </c>
      <c r="L1417" s="19">
        <f>VLOOKUP($A1417,'HUMAN RESOURCES'!$A1417:$L4107,COLUMN(F1417),0)</f>
        <v>84</v>
      </c>
      <c r="M1417" s="19">
        <f>VLOOKUP($A1417,'HUMAN RESOURCES'!$A1417:$L4107,COLUMN(G1417),0)</f>
        <v>80</v>
      </c>
      <c r="N1417" s="19">
        <f>VLOOKUP($A1417,'HUMAN RESOURCES'!$A1417:$L4107,COLUMN(H1417),0)</f>
        <v>0.221</v>
      </c>
      <c r="O1417" s="19">
        <f>VLOOKUP($A1417,'HUMAN RESOURCES'!$A1417:$L4107,COLUMN(I1417),0)</f>
        <v>0.66200000000000003</v>
      </c>
      <c r="P1417" s="19">
        <f>VLOOKUP($A1417,'HUMAN RESOURCES'!$A1417:$L4107,COLUMN(J1417),0)</f>
        <v>0.11700000000000001</v>
      </c>
      <c r="Q1417" s="19">
        <f>VLOOKUP($A1417,'HUMAN RESOURCES'!$A1417:$L4107,COLUMN(K1417),0)</f>
        <v>296734</v>
      </c>
      <c r="R1417" s="19">
        <f>VLOOKUP($A1417,'HUMAN RESOURCES'!$A1417:$L4107,COLUMN(L1417),0)</f>
        <v>0.93</v>
      </c>
      <c r="S1417" s="19">
        <f>VLOOKUP($A1417,TOURISM!$A1416:$E4106, COLUMN(D1417),0)</f>
        <v>635000000</v>
      </c>
      <c r="T1417" s="19">
        <f>VLOOKUP($A1417,TOURISM!$A1416:$E4106, COLUMN(E1417),0)</f>
        <v>991000000</v>
      </c>
      <c r="U1417" s="19">
        <f>VLOOKUP($A1417,BUSINESS!$A1417:$I4107, COLUMN(H1417),0)</f>
        <v>0.87</v>
      </c>
      <c r="V1417" s="19">
        <f>VLOOKUP($A1417,BUSINESS!$A1417:$I4107, COLUMN(I1417),0)</f>
        <v>0.95399999999999996</v>
      </c>
    </row>
    <row r="1418" spans="1:22" ht="15" x14ac:dyDescent="0.25">
      <c r="A1418" s="14" t="s">
        <v>161</v>
      </c>
      <c r="B1418" s="15" t="s">
        <v>207</v>
      </c>
      <c r="C1418" s="16" t="s">
        <v>118</v>
      </c>
      <c r="D1418" s="17">
        <v>483000000000</v>
      </c>
      <c r="E1418" s="18">
        <v>5.3999999999999999E-2</v>
      </c>
      <c r="F1418" s="18">
        <v>366</v>
      </c>
      <c r="G1418" s="19">
        <v>0.12</v>
      </c>
      <c r="H1418" s="19">
        <f>VLOOKUP($A1418,ENERGY!$A1418:$E4108,COLUMN(D1418),0)</f>
        <v>100005</v>
      </c>
      <c r="I1418" s="19">
        <f>VLOOKUP($A1418,ENERGY!$A1418:$E4108,COLUMN(E1418),0)</f>
        <v>284658</v>
      </c>
      <c r="J1418" s="19">
        <f>VLOOKUP($A1418,'HUMAN RESOURCES'!$A1418:$L4108,COLUMN(D1418),0)</f>
        <v>1.4999999999999999E-2</v>
      </c>
      <c r="K1418" s="19">
        <f>VLOOKUP($A1418,'HUMAN RESOURCES'!$A1418:$L4108,COLUMN(E1418),0)</f>
        <v>4.0000000000000001E-3</v>
      </c>
      <c r="L1418" s="19">
        <f>VLOOKUP($A1418,'HUMAN RESOURCES'!$A1418:$L4108,COLUMN(F1418),0)</f>
        <v>81</v>
      </c>
      <c r="M1418" s="19">
        <f>VLOOKUP($A1418,'HUMAN RESOURCES'!$A1418:$L4108,COLUMN(G1418),0)</f>
        <v>77</v>
      </c>
      <c r="N1418" s="19">
        <f>VLOOKUP($A1418,'HUMAN RESOURCES'!$A1418:$L4108,COLUMN(H1418),0)</f>
        <v>0.20599999999999999</v>
      </c>
      <c r="O1418" s="19">
        <f>VLOOKUP($A1418,'HUMAN RESOURCES'!$A1418:$L4108,COLUMN(I1418),0)</f>
        <v>0.68400000000000005</v>
      </c>
      <c r="P1418" s="19">
        <f>VLOOKUP($A1418,'HUMAN RESOURCES'!$A1418:$L4108,COLUMN(J1418),0)</f>
        <v>0.111</v>
      </c>
      <c r="Q1418" s="19">
        <f>VLOOKUP($A1418,'HUMAN RESOURCES'!$A1418:$L4108,COLUMN(K1418),0)</f>
        <v>4159914</v>
      </c>
      <c r="R1418" s="19">
        <f>VLOOKUP($A1418,'HUMAN RESOURCES'!$A1418:$L4108,COLUMN(L1418),0)</f>
        <v>0.60499999999999998</v>
      </c>
      <c r="S1418" s="19">
        <f>VLOOKUP($A1418,TOURISM!$A1417:$E4107, COLUMN(D1418),0)</f>
        <v>6780000000</v>
      </c>
      <c r="T1418" s="19">
        <f>VLOOKUP($A1418,TOURISM!$A1417:$E4107, COLUMN(E1418),0)</f>
        <v>6186000000</v>
      </c>
      <c r="U1418" s="19">
        <f>VLOOKUP($A1418,BUSINESS!$A1418:$I4108, COLUMN(H1418),0)</f>
        <v>0.41599999999999998</v>
      </c>
      <c r="V1418" s="19">
        <f>VLOOKUP($A1418,BUSINESS!$A1418:$I4108, COLUMN(I1418),0)</f>
        <v>1.0269999999999999</v>
      </c>
    </row>
    <row r="1419" spans="1:22" ht="15" x14ac:dyDescent="0.25">
      <c r="A1419" s="14" t="s">
        <v>161</v>
      </c>
      <c r="B1419" s="15" t="s">
        <v>208</v>
      </c>
      <c r="C1419" s="16" t="s">
        <v>118</v>
      </c>
      <c r="D1419" s="17">
        <v>86142018069</v>
      </c>
      <c r="E1419" s="18">
        <v>6.4000000000000001E-2</v>
      </c>
      <c r="F1419" s="18">
        <v>117</v>
      </c>
      <c r="G1419" s="18">
        <v>0.16200000000000001</v>
      </c>
      <c r="H1419" s="19">
        <f>VLOOKUP($A1419,ENERGY!$A1419:$E4109,COLUMN(D1419),0)</f>
        <v>137343</v>
      </c>
      <c r="I1419" s="19">
        <f>VLOOKUP($A1419,ENERGY!$A1419:$E4109,COLUMN(E1419),0)</f>
        <v>327595</v>
      </c>
      <c r="J1419" s="19">
        <f>VLOOKUP($A1419,'HUMAN RESOURCES'!$A1419:$L4109,COLUMN(D1419),0)</f>
        <v>1.9E-2</v>
      </c>
      <c r="K1419" s="19">
        <f>VLOOKUP($A1419,'HUMAN RESOURCES'!$A1419:$L4109,COLUMN(E1419),0)</f>
        <v>2.5999999999999999E-2</v>
      </c>
      <c r="L1419" s="19">
        <f>VLOOKUP($A1419,'HUMAN RESOURCES'!$A1419:$L4109,COLUMN(F1419),0)</f>
        <v>76</v>
      </c>
      <c r="M1419" s="19">
        <f>VLOOKUP($A1419,'HUMAN RESOURCES'!$A1419:$L4109,COLUMN(G1419),0)</f>
        <v>69</v>
      </c>
      <c r="N1419" s="19">
        <f>VLOOKUP($A1419,'HUMAN RESOURCES'!$A1419:$L4109,COLUMN(H1419),0)</f>
        <v>0.28499999999999998</v>
      </c>
      <c r="O1419" s="19">
        <f>VLOOKUP($A1419,'HUMAN RESOURCES'!$A1419:$L4109,COLUMN(I1419),0)</f>
        <v>0.64900000000000002</v>
      </c>
      <c r="P1419" s="19">
        <f>VLOOKUP($A1419,'HUMAN RESOURCES'!$A1419:$L4109,COLUMN(J1419),0)</f>
        <v>6.6000000000000003E-2</v>
      </c>
      <c r="Q1419" s="19">
        <f>VLOOKUP($A1419,'HUMAN RESOURCES'!$A1419:$L4109,COLUMN(K1419),0)</f>
        <v>67743052</v>
      </c>
      <c r="R1419" s="19">
        <f>VLOOKUP($A1419,'HUMAN RESOURCES'!$A1419:$L4109,COLUMN(L1419),0)</f>
        <v>0.67800000000000005</v>
      </c>
      <c r="S1419" s="19">
        <f>VLOOKUP($A1419,TOURISM!$A1418:$E4108, COLUMN(D1419),0)</f>
        <v>20760000000</v>
      </c>
      <c r="T1419" s="19">
        <f>VLOOKUP($A1419,TOURISM!$A1418:$E4108, COLUMN(E1419),0)</f>
        <v>3563000000</v>
      </c>
      <c r="U1419" s="19">
        <f>VLOOKUP($A1419,BUSINESS!$A1419:$I4109, COLUMN(H1419),0)</f>
        <v>0.155</v>
      </c>
      <c r="V1419" s="19">
        <f>VLOOKUP($A1419,BUSINESS!$A1419:$I4109, COLUMN(I1419),0)</f>
        <v>0.64400000000000002</v>
      </c>
    </row>
    <row r="1420" spans="1:22" ht="15" x14ac:dyDescent="0.25">
      <c r="A1420" s="14" t="s">
        <v>161</v>
      </c>
      <c r="B1420" s="15" t="s">
        <v>209</v>
      </c>
      <c r="C1420" s="16" t="s">
        <v>118</v>
      </c>
      <c r="D1420" s="17">
        <v>2320000000000</v>
      </c>
      <c r="E1420" s="18">
        <v>8.3000000000000004E-2</v>
      </c>
      <c r="F1420" s="18">
        <v>3161</v>
      </c>
      <c r="G1420" s="18">
        <v>4.5999999999999999E-2</v>
      </c>
      <c r="H1420" s="19">
        <f>VLOOKUP($A1420,ENERGY!$A1420:$E4110,COLUMN(D1420),0)</f>
        <v>210993</v>
      </c>
      <c r="I1420" s="19">
        <f>VLOOKUP($A1420,ENERGY!$A1420:$E4110,COLUMN(E1420),0)</f>
        <v>528906</v>
      </c>
      <c r="J1420" s="19">
        <f>VLOOKUP($A1420,'HUMAN RESOURCES'!$A1420:$L4110,COLUMN(D1420),0)</f>
        <v>2.1000000000000001E-2</v>
      </c>
      <c r="K1420" s="19">
        <f>VLOOKUP($A1420,'HUMAN RESOURCES'!$A1420:$L4110,COLUMN(E1420),0)</f>
        <v>3.2000000000000001E-2</v>
      </c>
      <c r="L1420" s="19">
        <f>VLOOKUP($A1420,'HUMAN RESOURCES'!$A1420:$L4110,COLUMN(F1420),0)</f>
        <v>71</v>
      </c>
      <c r="M1420" s="19">
        <f>VLOOKUP($A1420,'HUMAN RESOURCES'!$A1420:$L4110,COLUMN(G1420),0)</f>
        <v>67</v>
      </c>
      <c r="N1420" s="19">
        <f>VLOOKUP($A1420,'HUMAN RESOURCES'!$A1420:$L4110,COLUMN(H1420),0)</f>
        <v>0.30299999999999999</v>
      </c>
      <c r="O1420" s="19">
        <f>VLOOKUP($A1420,'HUMAN RESOURCES'!$A1420:$L4110,COLUMN(I1420),0)</f>
        <v>0.623</v>
      </c>
      <c r="P1420" s="19">
        <f>VLOOKUP($A1420,'HUMAN RESOURCES'!$A1420:$L4110,COLUMN(J1420),0)</f>
        <v>7.2999999999999995E-2</v>
      </c>
      <c r="Q1420" s="19">
        <f>VLOOKUP($A1420,'HUMAN RESOURCES'!$A1420:$L4110,COLUMN(K1420),0)</f>
        <v>1705780</v>
      </c>
      <c r="R1420" s="19">
        <f>VLOOKUP($A1420,'HUMAN RESOURCES'!$A1420:$L4110,COLUMN(L1420),0)</f>
        <v>0.56100000000000005</v>
      </c>
      <c r="S1420" s="19">
        <f>VLOOKUP($A1420,TOURISM!$A1419:$E4109, COLUMN(D1420),0)</f>
        <v>2478709140</v>
      </c>
      <c r="T1420" s="19">
        <f>VLOOKUP($A1420,TOURISM!$A1419:$E4109, COLUMN(E1420),0)</f>
        <v>448000000</v>
      </c>
      <c r="U1420" s="19">
        <f>VLOOKUP($A1420,BUSINESS!$A1420:$I4110, COLUMN(H1420),0)</f>
        <v>0.129</v>
      </c>
      <c r="V1420" s="19">
        <f>VLOOKUP($A1420,BUSINESS!$A1420:$I4110, COLUMN(I1420),0)</f>
        <v>0.57999999999999996</v>
      </c>
    </row>
    <row r="1421" spans="1:22" ht="15" x14ac:dyDescent="0.25">
      <c r="A1421" s="14" t="s">
        <v>161</v>
      </c>
      <c r="B1421" s="15" t="s">
        <v>162</v>
      </c>
      <c r="C1421" s="16" t="s">
        <v>119</v>
      </c>
      <c r="D1421" s="17">
        <v>9132562332</v>
      </c>
      <c r="E1421" s="18">
        <v>0.06</v>
      </c>
      <c r="F1421" s="18">
        <v>168</v>
      </c>
      <c r="G1421" s="18">
        <v>0.129</v>
      </c>
      <c r="H1421" s="19">
        <f>VLOOKUP($A1421,ENERGY!$A1421:$E4111,COLUMN(D1421),0)</f>
        <v>2068</v>
      </c>
      <c r="I1421" s="19">
        <f>VLOOKUP($A1421,ENERGY!$A1421:$E4111,COLUMN(E1421),0)</f>
        <v>3865</v>
      </c>
      <c r="J1421" s="19">
        <f>VLOOKUP($A1421,'HUMAN RESOURCES'!$A1421:$L4111,COLUMN(D1421),0)</f>
        <v>2.1999999999999999E-2</v>
      </c>
      <c r="K1421" s="19">
        <f>VLOOKUP($A1421,'HUMAN RESOURCES'!$A1421:$L4111,COLUMN(E1421),0)</f>
        <v>3.2000000000000001E-2</v>
      </c>
      <c r="L1421" s="19">
        <f>VLOOKUP($A1421,'HUMAN RESOURCES'!$A1421:$L4111,COLUMN(F1421),0)</f>
        <v>71.105000000000004</v>
      </c>
      <c r="M1421" s="19">
        <f>VLOOKUP($A1421,'HUMAN RESOURCES'!$A1421:$L4111,COLUMN(G1421),0)</f>
        <v>66.415000000000006</v>
      </c>
      <c r="N1421" s="19">
        <f>VLOOKUP($A1421,'HUMAN RESOURCES'!$A1421:$L4111,COLUMN(H1421),0)</f>
        <v>0.30299999999999999</v>
      </c>
      <c r="O1421" s="19">
        <f>VLOOKUP($A1421,'HUMAN RESOURCES'!$A1421:$L4111,COLUMN(I1421),0)</f>
        <v>0.623</v>
      </c>
      <c r="P1421" s="19">
        <f>VLOOKUP($A1421,'HUMAN RESOURCES'!$A1421:$L4111,COLUMN(J1421),0)</f>
        <v>7.2999999999999995E-2</v>
      </c>
      <c r="Q1421" s="19">
        <f>VLOOKUP($A1421,'HUMAN RESOURCES'!$A1421:$L4111,COLUMN(K1421),0)</f>
        <v>81068</v>
      </c>
      <c r="R1421" s="19">
        <f>VLOOKUP($A1421,'HUMAN RESOURCES'!$A1421:$L4111,COLUMN(L1421),0)</f>
        <v>0.51900000000000002</v>
      </c>
      <c r="S1421" s="19">
        <f>VLOOKUP($A1421,TOURISM!$A1420:$E4110, COLUMN(D1421),0)</f>
        <v>2478709140</v>
      </c>
      <c r="T1421" s="19">
        <f>VLOOKUP($A1421,TOURISM!$A1420:$E4110, COLUMN(E1421),0)</f>
        <v>448000000</v>
      </c>
      <c r="U1421" s="19">
        <f>VLOOKUP($A1421,BUSINESS!$A1421:$I4111, COLUMN(H1421),0)</f>
        <v>0.129</v>
      </c>
      <c r="V1421" s="19">
        <f>VLOOKUP($A1421,BUSINESS!$A1421:$I4111, COLUMN(I1421),0)</f>
        <v>0.57999999999999996</v>
      </c>
    </row>
    <row r="1422" spans="1:22" ht="15" x14ac:dyDescent="0.25">
      <c r="A1422" s="14" t="s">
        <v>161</v>
      </c>
      <c r="B1422" s="15" t="s">
        <v>163</v>
      </c>
      <c r="C1422" s="16" t="s">
        <v>119</v>
      </c>
      <c r="D1422" s="17">
        <v>2539759286</v>
      </c>
      <c r="E1422" s="18">
        <v>5.8000000000000003E-2</v>
      </c>
      <c r="F1422" s="18">
        <v>2356</v>
      </c>
      <c r="G1422" s="19">
        <v>0.12</v>
      </c>
      <c r="H1422" s="19">
        <f>VLOOKUP($A1422,ENERGY!$A1422:$E4112,COLUMN(D1422),0)</f>
        <v>14338</v>
      </c>
      <c r="I1422" s="19">
        <f>VLOOKUP($A1422,ENERGY!$A1422:$E4112,COLUMN(E1422),0)</f>
        <v>546</v>
      </c>
      <c r="J1422" s="19">
        <f>VLOOKUP($A1422,'HUMAN RESOURCES'!$A1422:$L4112,COLUMN(D1422),0)</f>
        <v>2.1999999999999999E-2</v>
      </c>
      <c r="K1422" s="19">
        <f>VLOOKUP($A1422,'HUMAN RESOURCES'!$A1422:$L4112,COLUMN(E1422),0)</f>
        <v>4.0000000000000001E-3</v>
      </c>
      <c r="L1422" s="19">
        <f>VLOOKUP($A1422,'HUMAN RESOURCES'!$A1422:$L4112,COLUMN(F1422),0)</f>
        <v>71.105000000000004</v>
      </c>
      <c r="M1422" s="19">
        <f>VLOOKUP($A1422,'HUMAN RESOURCES'!$A1422:$L4112,COLUMN(G1422),0)</f>
        <v>66.415000000000006</v>
      </c>
      <c r="N1422" s="19">
        <f>VLOOKUP($A1422,'HUMAN RESOURCES'!$A1422:$L4112,COLUMN(H1422),0)</f>
        <v>0.30299999999999999</v>
      </c>
      <c r="O1422" s="19">
        <f>VLOOKUP($A1422,'HUMAN RESOURCES'!$A1422:$L4112,COLUMN(I1422),0)</f>
        <v>0.623</v>
      </c>
      <c r="P1422" s="19">
        <f>VLOOKUP($A1422,'HUMAN RESOURCES'!$A1422:$L4112,COLUMN(J1422),0)</f>
        <v>7.2999999999999995E-2</v>
      </c>
      <c r="Q1422" s="19">
        <f>VLOOKUP($A1422,'HUMAN RESOURCES'!$A1422:$L4112,COLUMN(K1422),0)</f>
        <v>34369</v>
      </c>
      <c r="R1422" s="19">
        <f>VLOOKUP($A1422,'HUMAN RESOURCES'!$A1422:$L4112,COLUMN(L1422),0)</f>
        <v>1</v>
      </c>
      <c r="S1422" s="19">
        <f>VLOOKUP($A1422,TOURISM!$A1421:$E4111, COLUMN(D1422),0)</f>
        <v>2478709140</v>
      </c>
      <c r="T1422" s="19">
        <f>VLOOKUP($A1422,TOURISM!$A1421:$E4111, COLUMN(E1422),0)</f>
        <v>448000000</v>
      </c>
      <c r="U1422" s="19">
        <f>VLOOKUP($A1422,BUSINESS!$A1422:$I4112, COLUMN(H1422),0)</f>
        <v>0.61499999999999999</v>
      </c>
      <c r="V1422" s="19">
        <f>VLOOKUP($A1422,BUSINESS!$A1422:$I4112, COLUMN(I1422),0)</f>
        <v>0.53300000000000003</v>
      </c>
    </row>
    <row r="1423" spans="1:22" ht="15" x14ac:dyDescent="0.25">
      <c r="A1423" s="14" t="s">
        <v>161</v>
      </c>
      <c r="B1423" s="15" t="s">
        <v>164</v>
      </c>
      <c r="C1423" s="16" t="s">
        <v>119</v>
      </c>
      <c r="D1423" s="17">
        <v>305000000000</v>
      </c>
      <c r="E1423" s="18">
        <v>0.104</v>
      </c>
      <c r="F1423" s="18">
        <v>3863</v>
      </c>
      <c r="G1423" s="19">
        <v>0.12</v>
      </c>
      <c r="H1423" s="19">
        <f>VLOOKUP($A1423,ENERGY!$A1423:$E4113,COLUMN(D1423),0)</f>
        <v>33799</v>
      </c>
      <c r="I1423" s="19">
        <f>VLOOKUP($A1423,ENERGY!$A1423:$E4113,COLUMN(E1423),0)</f>
        <v>71565</v>
      </c>
      <c r="J1423" s="19">
        <f>VLOOKUP($A1423,'HUMAN RESOURCES'!$A1423:$L4113,COLUMN(D1423),0)</f>
        <v>2.1999999999999999E-2</v>
      </c>
      <c r="K1423" s="19">
        <f>VLOOKUP($A1423,'HUMAN RESOURCES'!$A1423:$L4113,COLUMN(E1423),0)</f>
        <v>3.2000000000000001E-2</v>
      </c>
      <c r="L1423" s="19">
        <f>VLOOKUP($A1423,'HUMAN RESOURCES'!$A1423:$L4113,COLUMN(F1423),0)</f>
        <v>82</v>
      </c>
      <c r="M1423" s="19">
        <f>VLOOKUP($A1423,'HUMAN RESOURCES'!$A1423:$L4113,COLUMN(G1423),0)</f>
        <v>77</v>
      </c>
      <c r="N1423" s="19">
        <f>VLOOKUP($A1423,'HUMAN RESOURCES'!$A1423:$L4113,COLUMN(H1423),0)</f>
        <v>0.30299999999999999</v>
      </c>
      <c r="O1423" s="19">
        <f>VLOOKUP($A1423,'HUMAN RESOURCES'!$A1423:$L4113,COLUMN(I1423),0)</f>
        <v>0.623</v>
      </c>
      <c r="P1423" s="19">
        <f>VLOOKUP($A1423,'HUMAN RESOURCES'!$A1423:$L4113,COLUMN(J1423),0)</f>
        <v>7.2999999999999995E-2</v>
      </c>
      <c r="Q1423" s="19">
        <f>VLOOKUP($A1423,'HUMAN RESOURCES'!$A1423:$L4113,COLUMN(K1423),0)</f>
        <v>49414</v>
      </c>
      <c r="R1423" s="19">
        <f>VLOOKUP($A1423,'HUMAN RESOURCES'!$A1423:$L4113,COLUMN(L1423),0)</f>
        <v>0.40100000000000002</v>
      </c>
      <c r="S1423" s="19">
        <f>VLOOKUP($A1423,TOURISM!$A1422:$E4112, COLUMN(D1423),0)</f>
        <v>2478709140</v>
      </c>
      <c r="T1423" s="19">
        <f>VLOOKUP($A1423,TOURISM!$A1422:$E4112, COLUMN(E1423),0)</f>
        <v>448000000</v>
      </c>
      <c r="U1423" s="19">
        <f>VLOOKUP($A1423,BUSINESS!$A1423:$I4113, COLUMN(H1423),0)</f>
        <v>0.69399999999999995</v>
      </c>
      <c r="V1423" s="19">
        <f>VLOOKUP($A1423,BUSINESS!$A1423:$I4113, COLUMN(I1423),0)</f>
        <v>1.0109999999999999</v>
      </c>
    </row>
    <row r="1424" spans="1:22" ht="15" x14ac:dyDescent="0.25">
      <c r="A1424" s="14" t="s">
        <v>161</v>
      </c>
      <c r="B1424" s="15" t="s">
        <v>165</v>
      </c>
      <c r="C1424" s="16" t="s">
        <v>119</v>
      </c>
      <c r="D1424" s="17">
        <v>30210091837</v>
      </c>
      <c r="E1424" s="18">
        <v>6.9000000000000006E-2</v>
      </c>
      <c r="F1424" s="18">
        <v>215</v>
      </c>
      <c r="G1424" s="18">
        <v>0.114</v>
      </c>
      <c r="H1424" s="19">
        <f>VLOOKUP($A1424,ENERGY!$A1424:$E4114,COLUMN(D1424),0)</f>
        <v>28621</v>
      </c>
      <c r="I1424" s="19">
        <f>VLOOKUP($A1424,ENERGY!$A1424:$E4114,COLUMN(E1424),0)</f>
        <v>61829</v>
      </c>
      <c r="J1424" s="19">
        <f>VLOOKUP($A1424,'HUMAN RESOURCES'!$A1424:$L4114,COLUMN(D1424),0)</f>
        <v>8.0000000000000002E-3</v>
      </c>
      <c r="K1424" s="19">
        <f>VLOOKUP($A1424,'HUMAN RESOURCES'!$A1424:$L4114,COLUMN(E1424),0)</f>
        <v>7.0000000000000001E-3</v>
      </c>
      <c r="L1424" s="19">
        <f>VLOOKUP($A1424,'HUMAN RESOURCES'!$A1424:$L4114,COLUMN(F1424),0)</f>
        <v>78</v>
      </c>
      <c r="M1424" s="19">
        <f>VLOOKUP($A1424,'HUMAN RESOURCES'!$A1424:$L4114,COLUMN(G1424),0)</f>
        <v>73</v>
      </c>
      <c r="N1424" s="19">
        <f>VLOOKUP($A1424,'HUMAN RESOURCES'!$A1424:$L4114,COLUMN(H1424),0)</f>
        <v>0.186</v>
      </c>
      <c r="O1424" s="19">
        <f>VLOOKUP($A1424,'HUMAN RESOURCES'!$A1424:$L4114,COLUMN(I1424),0)</f>
        <v>0.67800000000000005</v>
      </c>
      <c r="P1424" s="19">
        <f>VLOOKUP($A1424,'HUMAN RESOURCES'!$A1424:$L4114,COLUMN(J1424),0)</f>
        <v>0.13600000000000001</v>
      </c>
      <c r="Q1424" s="19">
        <f>VLOOKUP($A1424,'HUMAN RESOURCES'!$A1424:$L4114,COLUMN(K1424),0)</f>
        <v>3875157</v>
      </c>
      <c r="R1424" s="19">
        <f>VLOOKUP($A1424,'HUMAN RESOURCES'!$A1424:$L4114,COLUMN(L1424),0)</f>
        <v>0.39200000000000002</v>
      </c>
      <c r="S1424" s="19">
        <f>VLOOKUP($A1424,TOURISM!$A1423:$E4113, COLUMN(D1424),0)</f>
        <v>658000000</v>
      </c>
      <c r="T1424" s="19">
        <f>VLOOKUP($A1424,TOURISM!$A1423:$E4113, COLUMN(E1424),0)</f>
        <v>210000000</v>
      </c>
      <c r="U1424" s="19">
        <f>VLOOKUP($A1424,BUSINESS!$A1424:$I4114, COLUMN(H1424),0)</f>
        <v>0.251</v>
      </c>
      <c r="V1424" s="19">
        <f>VLOOKUP($A1424,BUSINESS!$A1424:$I4114, COLUMN(I1424),0)</f>
        <v>0.48699999999999999</v>
      </c>
    </row>
    <row r="1425" spans="1:22" ht="15" x14ac:dyDescent="0.25">
      <c r="A1425" s="14" t="s">
        <v>161</v>
      </c>
      <c r="B1425" s="15" t="s">
        <v>166</v>
      </c>
      <c r="C1425" s="16" t="s">
        <v>119</v>
      </c>
      <c r="D1425" s="17">
        <v>377000000000</v>
      </c>
      <c r="E1425" s="18">
        <v>0.1</v>
      </c>
      <c r="F1425" s="18">
        <v>3606</v>
      </c>
      <c r="G1425" s="18">
        <v>6.7000000000000004E-2</v>
      </c>
      <c r="H1425" s="19">
        <f>VLOOKUP($A1425,ENERGY!$A1425:$E4115,COLUMN(D1425),0)</f>
        <v>58111</v>
      </c>
      <c r="I1425" s="19">
        <f>VLOOKUP($A1425,ENERGY!$A1425:$E4115,COLUMN(E1425),0)</f>
        <v>106834</v>
      </c>
      <c r="J1425" s="19">
        <f>VLOOKUP($A1425,'HUMAN RESOURCES'!$A1425:$L4115,COLUMN(D1425),0)</f>
        <v>8.0000000000000002E-3</v>
      </c>
      <c r="K1425" s="19">
        <f>VLOOKUP($A1425,'HUMAN RESOURCES'!$A1425:$L4115,COLUMN(E1425),0)</f>
        <v>4.0000000000000001E-3</v>
      </c>
      <c r="L1425" s="19">
        <f>VLOOKUP($A1425,'HUMAN RESOURCES'!$A1425:$L4115,COLUMN(F1425),0)</f>
        <v>82</v>
      </c>
      <c r="M1425" s="19">
        <f>VLOOKUP($A1425,'HUMAN RESOURCES'!$A1425:$L4115,COLUMN(G1425),0)</f>
        <v>76</v>
      </c>
      <c r="N1425" s="19">
        <f>VLOOKUP($A1425,'HUMAN RESOURCES'!$A1425:$L4115,COLUMN(H1425),0)</f>
        <v>0.14099999999999999</v>
      </c>
      <c r="O1425" s="19">
        <f>VLOOKUP($A1425,'HUMAN RESOURCES'!$A1425:$L4115,COLUMN(I1425),0)</f>
        <v>0.66500000000000004</v>
      </c>
      <c r="P1425" s="19">
        <f>VLOOKUP($A1425,'HUMAN RESOURCES'!$A1425:$L4115,COLUMN(J1425),0)</f>
        <v>0.19400000000000001</v>
      </c>
      <c r="Q1425" s="19">
        <f>VLOOKUP($A1425,'HUMAN RESOURCES'!$A1425:$L4115,COLUMN(K1425),0)</f>
        <v>82376451</v>
      </c>
      <c r="R1425" s="19">
        <f>VLOOKUP($A1425,'HUMAN RESOURCES'!$A1425:$L4115,COLUMN(L1425),0)</f>
        <v>0.73499999999999999</v>
      </c>
      <c r="S1425" s="19">
        <f>VLOOKUP($A1425,TOURISM!$A1424:$E4114, COLUMN(D1425),0)</f>
        <v>45538000000</v>
      </c>
      <c r="T1425" s="19">
        <f>VLOOKUP($A1425,TOURISM!$A1424:$E4114, COLUMN(E1425),0)</f>
        <v>85974000000</v>
      </c>
      <c r="U1425" s="19">
        <f>VLOOKUP($A1425,BUSINESS!$A1425:$I4115, COLUMN(H1425),0)</f>
        <v>0.72199999999999998</v>
      </c>
      <c r="V1425" s="19">
        <f>VLOOKUP($A1425,BUSINESS!$A1425:$I4115, COLUMN(I1425),0)</f>
        <v>1.0229999999999999</v>
      </c>
    </row>
    <row r="1426" spans="1:22" ht="15" x14ac:dyDescent="0.25">
      <c r="A1426" s="14" t="s">
        <v>161</v>
      </c>
      <c r="B1426" s="15" t="s">
        <v>167</v>
      </c>
      <c r="C1426" s="16" t="s">
        <v>119</v>
      </c>
      <c r="D1426" s="17">
        <v>10948051122</v>
      </c>
      <c r="E1426" s="18">
        <v>8.6999999999999994E-2</v>
      </c>
      <c r="F1426" s="18">
        <v>246</v>
      </c>
      <c r="G1426" s="18">
        <v>9.6000000000000002E-2</v>
      </c>
      <c r="H1426" s="19">
        <f>VLOOKUP($A1426,ENERGY!$A1426:$E4116,COLUMN(D1426),0)</f>
        <v>5301</v>
      </c>
      <c r="I1426" s="19">
        <f>VLOOKUP($A1426,ENERGY!$A1426:$E4116,COLUMN(E1426),0)</f>
        <v>27169</v>
      </c>
      <c r="J1426" s="19">
        <f>VLOOKUP($A1426,'HUMAN RESOURCES'!$A1426:$L4116,COLUMN(D1426),0)</f>
        <v>8.9999999999999993E-3</v>
      </c>
      <c r="K1426" s="19">
        <f>VLOOKUP($A1426,'HUMAN RESOURCES'!$A1426:$L4116,COLUMN(E1426),0)</f>
        <v>6.0000000000000001E-3</v>
      </c>
      <c r="L1426" s="19">
        <f>VLOOKUP($A1426,'HUMAN RESOURCES'!$A1426:$L4116,COLUMN(F1426),0)</f>
        <v>79</v>
      </c>
      <c r="M1426" s="19">
        <f>VLOOKUP($A1426,'HUMAN RESOURCES'!$A1426:$L4116,COLUMN(G1426),0)</f>
        <v>73</v>
      </c>
      <c r="N1426" s="19">
        <f>VLOOKUP($A1426,'HUMAN RESOURCES'!$A1426:$L4116,COLUMN(H1426),0)</f>
        <v>0.158</v>
      </c>
      <c r="O1426" s="19">
        <f>VLOOKUP($A1426,'HUMAN RESOURCES'!$A1426:$L4116,COLUMN(I1426),0)</f>
        <v>0.67</v>
      </c>
      <c r="P1426" s="19">
        <f>VLOOKUP($A1426,'HUMAN RESOURCES'!$A1426:$L4116,COLUMN(J1426),0)</f>
        <v>0.17199999999999999</v>
      </c>
      <c r="Q1426" s="19">
        <f>VLOOKUP($A1426,'HUMAN RESOURCES'!$A1426:$L4116,COLUMN(K1426),0)</f>
        <v>4440000</v>
      </c>
      <c r="R1426" s="19">
        <f>VLOOKUP($A1426,'HUMAN RESOURCES'!$A1426:$L4116,COLUMN(L1426),0)</f>
        <v>0.56599999999999995</v>
      </c>
      <c r="S1426" s="19">
        <f>VLOOKUP($A1426,TOURISM!$A1425:$E4115, COLUMN(D1426),0)</f>
        <v>8296000000</v>
      </c>
      <c r="T1426" s="19">
        <f>VLOOKUP($A1426,TOURISM!$A1425:$E4115, COLUMN(E1426),0)</f>
        <v>770000000</v>
      </c>
      <c r="U1426" s="19">
        <f>VLOOKUP($A1426,BUSINESS!$A1426:$I4116, COLUMN(H1426),0)</f>
        <v>0.38</v>
      </c>
      <c r="V1426" s="19">
        <f>VLOOKUP($A1426,BUSINESS!$A1426:$I4116, COLUMN(I1426),0)</f>
        <v>1.004</v>
      </c>
    </row>
    <row r="1427" spans="1:22" ht="15" x14ac:dyDescent="0.25">
      <c r="A1427" s="14" t="s">
        <v>161</v>
      </c>
      <c r="B1427" s="15" t="s">
        <v>168</v>
      </c>
      <c r="C1427" s="16" t="s">
        <v>119</v>
      </c>
      <c r="D1427" s="17">
        <v>28895083540</v>
      </c>
      <c r="E1427" s="18">
        <v>7.2999999999999995E-2</v>
      </c>
      <c r="F1427" s="18">
        <v>274</v>
      </c>
      <c r="G1427" s="18">
        <v>8.6999999999999994E-2</v>
      </c>
      <c r="H1427" s="19">
        <f>VLOOKUP($A1427,ENERGY!$A1427:$E4117,COLUMN(D1427),0)</f>
        <v>20459</v>
      </c>
      <c r="I1427" s="19">
        <f>VLOOKUP($A1427,ENERGY!$A1427:$E4117,COLUMN(E1427),0)</f>
        <v>48943</v>
      </c>
      <c r="J1427" s="19">
        <f>VLOOKUP($A1427,'HUMAN RESOURCES'!$A1427:$L4117,COLUMN(D1427),0)</f>
        <v>8.9999999999999993E-3</v>
      </c>
      <c r="K1427" s="19">
        <f>VLOOKUP($A1427,'HUMAN RESOURCES'!$A1427:$L4117,COLUMN(E1427),0)</f>
        <v>3.0000000000000001E-3</v>
      </c>
      <c r="L1427" s="19">
        <f>VLOOKUP($A1427,'HUMAN RESOURCES'!$A1427:$L4117,COLUMN(F1427),0)</f>
        <v>82</v>
      </c>
      <c r="M1427" s="19">
        <f>VLOOKUP($A1427,'HUMAN RESOURCES'!$A1427:$L4117,COLUMN(G1427),0)</f>
        <v>75</v>
      </c>
      <c r="N1427" s="19">
        <f>VLOOKUP($A1427,'HUMAN RESOURCES'!$A1427:$L4117,COLUMN(H1427),0)</f>
        <v>0.14000000000000001</v>
      </c>
      <c r="O1427" s="19">
        <f>VLOOKUP($A1427,'HUMAN RESOURCES'!$A1427:$L4117,COLUMN(I1427),0)</f>
        <v>0.70199999999999996</v>
      </c>
      <c r="P1427" s="19">
        <f>VLOOKUP($A1427,'HUMAN RESOURCES'!$A1427:$L4117,COLUMN(J1427),0)</f>
        <v>0.158</v>
      </c>
      <c r="Q1427" s="19">
        <f>VLOOKUP($A1427,'HUMAN RESOURCES'!$A1427:$L4117,COLUMN(K1427),0)</f>
        <v>2006868</v>
      </c>
      <c r="R1427" s="19">
        <f>VLOOKUP($A1427,'HUMAN RESOURCES'!$A1427:$L4117,COLUMN(L1427),0)</f>
        <v>0.504</v>
      </c>
      <c r="S1427" s="19">
        <f>VLOOKUP($A1427,TOURISM!$A1426:$E4116, COLUMN(D1427),0)</f>
        <v>2074000000</v>
      </c>
      <c r="T1427" s="19">
        <f>VLOOKUP($A1427,TOURISM!$A1426:$E4116, COLUMN(E1427),0)</f>
        <v>1058000000</v>
      </c>
      <c r="U1427" s="19">
        <f>VLOOKUP($A1427,BUSINESS!$A1427:$I4117, COLUMN(H1427),0)</f>
        <v>0.54</v>
      </c>
      <c r="V1427" s="19">
        <f>VLOOKUP($A1427,BUSINESS!$A1427:$I4117, COLUMN(I1427),0)</f>
        <v>0.90600000000000003</v>
      </c>
    </row>
    <row r="1428" spans="1:22" ht="15" x14ac:dyDescent="0.25">
      <c r="A1428" s="14" t="s">
        <v>161</v>
      </c>
      <c r="B1428" s="15" t="s">
        <v>169</v>
      </c>
      <c r="C1428" s="16" t="s">
        <v>119</v>
      </c>
      <c r="D1428" s="17">
        <v>49855078905</v>
      </c>
      <c r="E1428" s="18">
        <v>7.0000000000000007E-2</v>
      </c>
      <c r="F1428" s="18">
        <v>790</v>
      </c>
      <c r="G1428" s="18">
        <v>9.9000000000000005E-2</v>
      </c>
      <c r="H1428" s="19">
        <f>VLOOKUP($A1428,ENERGY!$A1428:$E4118,COLUMN(D1428),0)</f>
        <v>8944</v>
      </c>
      <c r="I1428" s="19">
        <f>VLOOKUP($A1428,ENERGY!$A1428:$E4118,COLUMN(E1428),0)</f>
        <v>23175</v>
      </c>
      <c r="J1428" s="19">
        <f>VLOOKUP($A1428,'HUMAN RESOURCES'!$A1428:$L4118,COLUMN(D1428),0)</f>
        <v>8.9999999999999993E-3</v>
      </c>
      <c r="K1428" s="19">
        <f>VLOOKUP($A1428,'HUMAN RESOURCES'!$A1428:$L4118,COLUMN(E1428),0)</f>
        <v>6.0000000000000001E-3</v>
      </c>
      <c r="L1428" s="19">
        <f>VLOOKUP($A1428,'HUMAN RESOURCES'!$A1428:$L4118,COLUMN(F1428),0)</f>
        <v>82</v>
      </c>
      <c r="M1428" s="19">
        <f>VLOOKUP($A1428,'HUMAN RESOURCES'!$A1428:$L4118,COLUMN(G1428),0)</f>
        <v>77</v>
      </c>
      <c r="N1428" s="19">
        <f>VLOOKUP($A1428,'HUMAN RESOURCES'!$A1428:$L4118,COLUMN(H1428),0)</f>
        <v>0.16800000000000001</v>
      </c>
      <c r="O1428" s="19">
        <f>VLOOKUP($A1428,'HUMAN RESOURCES'!$A1428:$L4118,COLUMN(I1428),0)</f>
        <v>0.69599999999999995</v>
      </c>
      <c r="P1428" s="19">
        <f>VLOOKUP($A1428,'HUMAN RESOURCES'!$A1428:$L4118,COLUMN(J1428),0)</f>
        <v>0.13600000000000001</v>
      </c>
      <c r="Q1428" s="19">
        <f>VLOOKUP($A1428,'HUMAN RESOURCES'!$A1428:$L4118,COLUMN(K1428),0)</f>
        <v>405308</v>
      </c>
      <c r="R1428" s="19">
        <f>VLOOKUP($A1428,'HUMAN RESOURCES'!$A1428:$L4118,COLUMN(L1428),0)</f>
        <v>0.93899999999999995</v>
      </c>
      <c r="S1428" s="19">
        <f>VLOOKUP($A1428,TOURISM!$A1427:$E4117, COLUMN(D1428),0)</f>
        <v>966000000</v>
      </c>
      <c r="T1428" s="19">
        <f>VLOOKUP($A1428,TOURISM!$A1427:$E4117, COLUMN(E1428),0)</f>
        <v>362000000</v>
      </c>
      <c r="U1428" s="19">
        <f>VLOOKUP($A1428,BUSINESS!$A1428:$I4118, COLUMN(H1428),0)</f>
        <v>0.40400000000000003</v>
      </c>
      <c r="V1428" s="19">
        <f>VLOOKUP($A1428,BUSINESS!$A1428:$I4118, COLUMN(I1428),0)</f>
        <v>0.83199999999999996</v>
      </c>
    </row>
    <row r="1429" spans="1:22" ht="15" x14ac:dyDescent="0.25">
      <c r="A1429" s="14" t="s">
        <v>161</v>
      </c>
      <c r="B1429" s="15" t="s">
        <v>170</v>
      </c>
      <c r="C1429" s="16" t="s">
        <v>119</v>
      </c>
      <c r="D1429" s="17">
        <v>18435765910</v>
      </c>
      <c r="E1429" s="18">
        <v>6.3E-2</v>
      </c>
      <c r="F1429" s="18">
        <v>1494</v>
      </c>
      <c r="G1429" s="18">
        <v>6.7000000000000004E-2</v>
      </c>
      <c r="H1429" s="19">
        <f>VLOOKUP($A1429,ENERGY!$A1429:$E4119,COLUMN(D1429),0)</f>
        <v>2308</v>
      </c>
      <c r="I1429" s="19">
        <f>VLOOKUP($A1429,ENERGY!$A1429:$E4119,COLUMN(E1429),0)</f>
        <v>7789</v>
      </c>
      <c r="J1429" s="19">
        <f>VLOOKUP($A1429,'HUMAN RESOURCES'!$A1429:$L4119,COLUMN(D1429),0)</f>
        <v>8.9999999999999993E-3</v>
      </c>
      <c r="K1429" s="19">
        <f>VLOOKUP($A1429,'HUMAN RESOURCES'!$A1429:$L4119,COLUMN(E1429),0)</f>
        <v>4.0000000000000001E-3</v>
      </c>
      <c r="L1429" s="19">
        <f>VLOOKUP($A1429,'HUMAN RESOURCES'!$A1429:$L4119,COLUMN(F1429),0)</f>
        <v>83</v>
      </c>
      <c r="M1429" s="19">
        <f>VLOOKUP($A1429,'HUMAN RESOURCES'!$A1429:$L4119,COLUMN(G1429),0)</f>
        <v>77</v>
      </c>
      <c r="N1429" s="19">
        <f>VLOOKUP($A1429,'HUMAN RESOURCES'!$A1429:$L4119,COLUMN(H1429),0)</f>
        <v>0.158</v>
      </c>
      <c r="O1429" s="19">
        <f>VLOOKUP($A1429,'HUMAN RESOURCES'!$A1429:$L4119,COLUMN(I1429),0)</f>
        <v>0.67900000000000005</v>
      </c>
      <c r="P1429" s="19">
        <f>VLOOKUP($A1429,'HUMAN RESOURCES'!$A1429:$L4119,COLUMN(J1429),0)</f>
        <v>0.16400000000000001</v>
      </c>
      <c r="Q1429" s="19">
        <f>VLOOKUP($A1429,'HUMAN RESOURCES'!$A1429:$L4119,COLUMN(K1429),0)</f>
        <v>8268641</v>
      </c>
      <c r="R1429" s="19">
        <f>VLOOKUP($A1429,'HUMAN RESOURCES'!$A1429:$L4119,COLUMN(L1429),0)</f>
        <v>0.65800000000000003</v>
      </c>
      <c r="S1429" s="19">
        <f>VLOOKUP($A1429,TOURISM!$A1428:$E4118, COLUMN(D1429),0)</f>
        <v>18886000000</v>
      </c>
      <c r="T1429" s="19">
        <f>VLOOKUP($A1429,TOURISM!$A1428:$E4118, COLUMN(E1429),0)</f>
        <v>11721000000</v>
      </c>
      <c r="U1429" s="19">
        <f>VLOOKUP($A1429,BUSINESS!$A1429:$I4119, COLUMN(H1429),0)</f>
        <v>0.63600000000000001</v>
      </c>
      <c r="V1429" s="19">
        <f>VLOOKUP($A1429,BUSINESS!$A1429:$I4119, COLUMN(I1429),0)</f>
        <v>1.121</v>
      </c>
    </row>
    <row r="1430" spans="1:22" ht="15" x14ac:dyDescent="0.25">
      <c r="A1430" s="14" t="s">
        <v>161</v>
      </c>
      <c r="B1430" s="15" t="s">
        <v>171</v>
      </c>
      <c r="C1430" s="16" t="s">
        <v>119</v>
      </c>
      <c r="D1430" s="17">
        <v>148000000000</v>
      </c>
      <c r="E1430" s="18">
        <v>6.7000000000000004E-2</v>
      </c>
      <c r="F1430" s="18">
        <v>969</v>
      </c>
      <c r="G1430" s="18">
        <v>5.6000000000000001E-2</v>
      </c>
      <c r="H1430" s="19">
        <f>VLOOKUP($A1430,ENERGY!$A1430:$E4120,COLUMN(D1430),0)</f>
        <v>45904</v>
      </c>
      <c r="I1430" s="19">
        <f>VLOOKUP($A1430,ENERGY!$A1430:$E4120,COLUMN(E1430),0)</f>
        <v>122764</v>
      </c>
      <c r="J1430" s="19">
        <f>VLOOKUP($A1430,'HUMAN RESOURCES'!$A1430:$L4120,COLUMN(D1430),0)</f>
        <v>0.01</v>
      </c>
      <c r="K1430" s="19">
        <f>VLOOKUP($A1430,'HUMAN RESOURCES'!$A1430:$L4120,COLUMN(E1430),0)</f>
        <v>1.2999999999999999E-2</v>
      </c>
      <c r="L1430" s="19">
        <f>VLOOKUP($A1430,'HUMAN RESOURCES'!$A1430:$L4120,COLUMN(F1430),0)</f>
        <v>73</v>
      </c>
      <c r="M1430" s="19">
        <f>VLOOKUP($A1430,'HUMAN RESOURCES'!$A1430:$L4120,COLUMN(G1430),0)</f>
        <v>60</v>
      </c>
      <c r="N1430" s="19">
        <f>VLOOKUP($A1430,'HUMAN RESOURCES'!$A1430:$L4120,COLUMN(H1430),0)</f>
        <v>0.14899999999999999</v>
      </c>
      <c r="O1430" s="19">
        <f>VLOOKUP($A1430,'HUMAN RESOURCES'!$A1430:$L4120,COLUMN(I1430),0)</f>
        <v>0.71299999999999997</v>
      </c>
      <c r="P1430" s="19">
        <f>VLOOKUP($A1430,'HUMAN RESOURCES'!$A1430:$L4120,COLUMN(J1430),0)</f>
        <v>0.13800000000000001</v>
      </c>
      <c r="Q1430" s="19">
        <f>VLOOKUP($A1430,'HUMAN RESOURCES'!$A1430:$L4120,COLUMN(K1430),0)</f>
        <v>142487260</v>
      </c>
      <c r="R1430" s="19">
        <f>VLOOKUP($A1430,'HUMAN RESOURCES'!$A1430:$L4120,COLUMN(L1430),0)</f>
        <v>0.73499999999999999</v>
      </c>
      <c r="S1430" s="19">
        <f>VLOOKUP($A1430,TOURISM!$A1429:$E4119, COLUMN(D1430),0)</f>
        <v>9720000000</v>
      </c>
      <c r="T1430" s="19">
        <f>VLOOKUP($A1430,TOURISM!$A1429:$E4119, COLUMN(E1430),0)</f>
        <v>19478000000</v>
      </c>
      <c r="U1430" s="19">
        <f>VLOOKUP($A1430,BUSINESS!$A1430:$I4120, COLUMN(H1430),0)</f>
        <v>0.18</v>
      </c>
      <c r="V1430" s="19">
        <f>VLOOKUP($A1430,BUSINESS!$A1430:$I4120, COLUMN(I1430),0)</f>
        <v>1.048</v>
      </c>
    </row>
    <row r="1431" spans="1:22" ht="15" x14ac:dyDescent="0.25">
      <c r="A1431" s="14" t="s">
        <v>161</v>
      </c>
      <c r="B1431" s="15" t="s">
        <v>172</v>
      </c>
      <c r="C1431" s="16" t="s">
        <v>119</v>
      </c>
      <c r="D1431" s="17">
        <v>274000000000</v>
      </c>
      <c r="E1431" s="18">
        <v>9.9000000000000005E-2</v>
      </c>
      <c r="F1431" s="18">
        <v>5017</v>
      </c>
      <c r="G1431" s="19">
        <v>0.12</v>
      </c>
      <c r="H1431" s="19">
        <f>VLOOKUP($A1431,ENERGY!$A1431:$E4121,COLUMN(D1431),0)</f>
        <v>20252</v>
      </c>
      <c r="I1431" s="19">
        <f>VLOOKUP($A1431,ENERGY!$A1431:$E4121,COLUMN(E1431),0)</f>
        <v>55005</v>
      </c>
      <c r="J1431" s="19">
        <f>VLOOKUP($A1431,'HUMAN RESOURCES'!$A1431:$L4121,COLUMN(D1431),0)</f>
        <v>0.01</v>
      </c>
      <c r="K1431" s="19">
        <f>VLOOKUP($A1431,'HUMAN RESOURCES'!$A1431:$L4121,COLUMN(E1431),0)</f>
        <v>1.2E-2</v>
      </c>
      <c r="L1431" s="19">
        <f>VLOOKUP($A1431,'HUMAN RESOURCES'!$A1431:$L4121,COLUMN(F1431),0)</f>
        <v>74</v>
      </c>
      <c r="M1431" s="19">
        <f>VLOOKUP($A1431,'HUMAN RESOURCES'!$A1431:$L4121,COLUMN(G1431),0)</f>
        <v>62</v>
      </c>
      <c r="N1431" s="19">
        <f>VLOOKUP($A1431,'HUMAN RESOURCES'!$A1431:$L4121,COLUMN(H1431),0)</f>
        <v>0.14299999999999999</v>
      </c>
      <c r="O1431" s="19">
        <f>VLOOKUP($A1431,'HUMAN RESOURCES'!$A1431:$L4121,COLUMN(I1431),0)</f>
        <v>0.69699999999999995</v>
      </c>
      <c r="P1431" s="19">
        <f>VLOOKUP($A1431,'HUMAN RESOURCES'!$A1431:$L4121,COLUMN(J1431),0)</f>
        <v>0.16</v>
      </c>
      <c r="Q1431" s="19">
        <f>VLOOKUP($A1431,'HUMAN RESOURCES'!$A1431:$L4121,COLUMN(K1431),0)</f>
        <v>46787750</v>
      </c>
      <c r="R1431" s="19">
        <f>VLOOKUP($A1431,'HUMAN RESOURCES'!$A1431:$L4121,COLUMN(L1431),0)</f>
        <v>0.68</v>
      </c>
      <c r="S1431" s="19">
        <f>VLOOKUP($A1431,TOURISM!$A1430:$E4120, COLUMN(D1431),0)</f>
        <v>4018000000</v>
      </c>
      <c r="T1431" s="19">
        <f>VLOOKUP($A1431,TOURISM!$A1430:$E4120, COLUMN(E1431),0)</f>
        <v>3202000000</v>
      </c>
      <c r="U1431" s="19">
        <f>VLOOKUP($A1431,BUSINESS!$A1431:$I4121, COLUMN(H1431),0)</f>
        <v>4.4999999999999998E-2</v>
      </c>
      <c r="V1431" s="19">
        <f>VLOOKUP($A1431,BUSINESS!$A1431:$I4121, COLUMN(I1431),0)</f>
        <v>1.0469999999999999</v>
      </c>
    </row>
    <row r="1432" spans="1:22" ht="15" x14ac:dyDescent="0.25">
      <c r="A1432" s="14" t="s">
        <v>161</v>
      </c>
      <c r="B1432" s="15" t="s">
        <v>173</v>
      </c>
      <c r="C1432" s="16" t="s">
        <v>119</v>
      </c>
      <c r="D1432" s="17">
        <v>16798498860</v>
      </c>
      <c r="E1432" s="18">
        <v>0.05</v>
      </c>
      <c r="F1432" s="18">
        <v>620</v>
      </c>
      <c r="G1432" s="18">
        <v>0.05</v>
      </c>
      <c r="H1432" s="19">
        <f>VLOOKUP($A1432,ENERGY!$A1432:$E4122,COLUMN(D1432),0)</f>
        <v>5038</v>
      </c>
      <c r="I1432" s="19">
        <f>VLOOKUP($A1432,ENERGY!$A1432:$E4122,COLUMN(E1432),0)</f>
        <v>16190</v>
      </c>
      <c r="J1432" s="19">
        <f>VLOOKUP($A1432,'HUMAN RESOURCES'!$A1432:$L4122,COLUMN(D1432),0)</f>
        <v>0.01</v>
      </c>
      <c r="K1432" s="19">
        <f>VLOOKUP($A1432,'HUMAN RESOURCES'!$A1432:$L4122,COLUMN(E1432),0)</f>
        <v>7.0000000000000001E-3</v>
      </c>
      <c r="L1432" s="19">
        <f>VLOOKUP($A1432,'HUMAN RESOURCES'!$A1432:$L4122,COLUMN(F1432),0)</f>
        <v>76</v>
      </c>
      <c r="M1432" s="19">
        <f>VLOOKUP($A1432,'HUMAN RESOURCES'!$A1432:$L4122,COLUMN(G1432),0)</f>
        <v>64</v>
      </c>
      <c r="N1432" s="19">
        <f>VLOOKUP($A1432,'HUMAN RESOURCES'!$A1432:$L4122,COLUMN(H1432),0)</f>
        <v>0.152</v>
      </c>
      <c r="O1432" s="19">
        <f>VLOOKUP($A1432,'HUMAN RESOURCES'!$A1432:$L4122,COLUMN(I1432),0)</f>
        <v>0.70199999999999996</v>
      </c>
      <c r="P1432" s="19">
        <f>VLOOKUP($A1432,'HUMAN RESOURCES'!$A1432:$L4122,COLUMN(J1432),0)</f>
        <v>0.14699999999999999</v>
      </c>
      <c r="Q1432" s="19">
        <f>VLOOKUP($A1432,'HUMAN RESOURCES'!$A1432:$L4122,COLUMN(K1432),0)</f>
        <v>9604000</v>
      </c>
      <c r="R1432" s="19">
        <f>VLOOKUP($A1432,'HUMAN RESOURCES'!$A1432:$L4122,COLUMN(L1432),0)</f>
        <v>0.72799999999999998</v>
      </c>
      <c r="S1432" s="19">
        <f>VLOOKUP($A1432,TOURISM!$A1431:$E4121, COLUMN(D1432),0)</f>
        <v>401000000</v>
      </c>
      <c r="T1432" s="19">
        <f>VLOOKUP($A1432,TOURISM!$A1431:$E4121, COLUMN(E1432),0)</f>
        <v>675000000</v>
      </c>
      <c r="U1432" s="19">
        <f>VLOOKUP($A1432,BUSINESS!$A1432:$I4122, COLUMN(H1432),0)</f>
        <v>0.16200000000000001</v>
      </c>
      <c r="V1432" s="19">
        <f>VLOOKUP($A1432,BUSINESS!$A1432:$I4122, COLUMN(I1432),0)</f>
        <v>0.62</v>
      </c>
    </row>
    <row r="1433" spans="1:22" ht="15" x14ac:dyDescent="0.25">
      <c r="A1433" s="14" t="s">
        <v>161</v>
      </c>
      <c r="B1433" s="15" t="s">
        <v>174</v>
      </c>
      <c r="C1433" s="16" t="s">
        <v>119</v>
      </c>
      <c r="D1433" s="17">
        <v>1970135199</v>
      </c>
      <c r="E1433" s="21">
        <v>6.4000000000000001E-2</v>
      </c>
      <c r="F1433" s="19">
        <v>190</v>
      </c>
      <c r="G1433" s="19">
        <v>0.12</v>
      </c>
      <c r="H1433" s="19">
        <f>VLOOKUP($A1433,ENERGY!$A1433:$E4123,COLUMN(D1433),0)</f>
        <v>14338</v>
      </c>
      <c r="I1433" s="19">
        <f>VLOOKUP($A1433,ENERGY!$A1433:$E4123,COLUMN(E1433),0)</f>
        <v>766</v>
      </c>
      <c r="J1433" s="19">
        <f>VLOOKUP($A1433,'HUMAN RESOURCES'!$A1433:$L4123,COLUMN(D1433),0)</f>
        <v>0.01</v>
      </c>
      <c r="K1433" s="19">
        <f>VLOOKUP($A1433,'HUMAN RESOURCES'!$A1433:$L4123,COLUMN(E1433),0)</f>
        <v>8.0000000000000002E-3</v>
      </c>
      <c r="L1433" s="19">
        <f>VLOOKUP($A1433,'HUMAN RESOURCES'!$A1433:$L4123,COLUMN(F1433),0)</f>
        <v>77</v>
      </c>
      <c r="M1433" s="19">
        <f>VLOOKUP($A1433,'HUMAN RESOURCES'!$A1433:$L4123,COLUMN(G1433),0)</f>
        <v>65</v>
      </c>
      <c r="N1433" s="19">
        <f>VLOOKUP($A1433,'HUMAN RESOURCES'!$A1433:$L4123,COLUMN(H1433),0)</f>
        <v>0.16300000000000001</v>
      </c>
      <c r="O1433" s="19">
        <f>VLOOKUP($A1433,'HUMAN RESOURCES'!$A1433:$L4123,COLUMN(I1433),0)</f>
        <v>0.68500000000000005</v>
      </c>
      <c r="P1433" s="19">
        <f>VLOOKUP($A1433,'HUMAN RESOURCES'!$A1433:$L4123,COLUMN(J1433),0)</f>
        <v>0.153</v>
      </c>
      <c r="Q1433" s="19">
        <f>VLOOKUP($A1433,'HUMAN RESOURCES'!$A1433:$L4123,COLUMN(K1433),0)</f>
        <v>3269909</v>
      </c>
      <c r="R1433" s="19">
        <f>VLOOKUP($A1433,'HUMAN RESOURCES'!$A1433:$L4123,COLUMN(L1433),0)</f>
        <v>0.66700000000000004</v>
      </c>
      <c r="S1433" s="19">
        <f>VLOOKUP($A1433,TOURISM!$A1432:$E4122, COLUMN(D1433),0)</f>
        <v>1077000000</v>
      </c>
      <c r="T1433" s="19">
        <f>VLOOKUP($A1433,TOURISM!$A1432:$E4122, COLUMN(E1433),0)</f>
        <v>931000000</v>
      </c>
      <c r="U1433" s="19">
        <f>VLOOKUP($A1433,BUSINESS!$A1433:$I4123, COLUMN(H1433),0)</f>
        <v>0.439</v>
      </c>
      <c r="V1433" s="19">
        <f>VLOOKUP($A1433,BUSINESS!$A1433:$I4123, COLUMN(I1433),0)</f>
        <v>1.4570000000000001</v>
      </c>
    </row>
    <row r="1434" spans="1:22" ht="15" x14ac:dyDescent="0.25">
      <c r="A1434" s="14" t="s">
        <v>161</v>
      </c>
      <c r="B1434" s="15" t="s">
        <v>175</v>
      </c>
      <c r="C1434" s="16" t="s">
        <v>119</v>
      </c>
      <c r="D1434" s="17">
        <v>208000000000</v>
      </c>
      <c r="E1434" s="18">
        <v>8.3000000000000004E-2</v>
      </c>
      <c r="F1434" s="18">
        <v>3302</v>
      </c>
      <c r="G1434" s="19">
        <v>0.12</v>
      </c>
      <c r="H1434" s="19">
        <f>VLOOKUP($A1434,ENERGY!$A1434:$E4124,COLUMN(D1434),0)</f>
        <v>37334</v>
      </c>
      <c r="I1434" s="19">
        <f>VLOOKUP($A1434,ENERGY!$A1434:$E4124,COLUMN(E1434),0)</f>
        <v>66197</v>
      </c>
      <c r="J1434" s="19">
        <f>VLOOKUP($A1434,'HUMAN RESOURCES'!$A1434:$L4124,COLUMN(D1434),0)</f>
        <v>0.01</v>
      </c>
      <c r="K1434" s="19">
        <f>VLOOKUP($A1434,'HUMAN RESOURCES'!$A1434:$L4124,COLUMN(E1434),0)</f>
        <v>0.01</v>
      </c>
      <c r="L1434" s="19">
        <f>VLOOKUP($A1434,'HUMAN RESOURCES'!$A1434:$L4124,COLUMN(F1434),0)</f>
        <v>77</v>
      </c>
      <c r="M1434" s="19">
        <f>VLOOKUP($A1434,'HUMAN RESOURCES'!$A1434:$L4124,COLUMN(G1434),0)</f>
        <v>66</v>
      </c>
      <c r="N1434" s="19">
        <f>VLOOKUP($A1434,'HUMAN RESOURCES'!$A1434:$L4124,COLUMN(H1434),0)</f>
        <v>0.14399999999999999</v>
      </c>
      <c r="O1434" s="19">
        <f>VLOOKUP($A1434,'HUMAN RESOURCES'!$A1434:$L4124,COLUMN(I1434),0)</f>
        <v>0.68100000000000005</v>
      </c>
      <c r="P1434" s="19">
        <f>VLOOKUP($A1434,'HUMAN RESOURCES'!$A1434:$L4124,COLUMN(J1434),0)</f>
        <v>0.17499999999999999</v>
      </c>
      <c r="Q1434" s="19">
        <f>VLOOKUP($A1434,'HUMAN RESOURCES'!$A1434:$L4124,COLUMN(K1434),0)</f>
        <v>2218357</v>
      </c>
      <c r="R1434" s="19">
        <f>VLOOKUP($A1434,'HUMAN RESOURCES'!$A1434:$L4124,COLUMN(L1434),0)</f>
        <v>0.68</v>
      </c>
      <c r="S1434" s="19">
        <f>VLOOKUP($A1434,TOURISM!$A1433:$E4123, COLUMN(D1434),0)</f>
        <v>622000000</v>
      </c>
      <c r="T1434" s="19">
        <f>VLOOKUP($A1434,TOURISM!$A1433:$E4123, COLUMN(E1434),0)</f>
        <v>788000000</v>
      </c>
      <c r="U1434" s="19">
        <f>VLOOKUP($A1434,BUSINESS!$A1434:$I4124, COLUMN(H1434),0)</f>
        <v>0.53600000000000003</v>
      </c>
      <c r="V1434" s="19">
        <f>VLOOKUP($A1434,BUSINESS!$A1434:$I4124, COLUMN(I1434),0)</f>
        <v>0.99399999999999999</v>
      </c>
    </row>
    <row r="1435" spans="1:22" ht="15" x14ac:dyDescent="0.25">
      <c r="A1435" s="14" t="s">
        <v>161</v>
      </c>
      <c r="B1435" s="15" t="s">
        <v>176</v>
      </c>
      <c r="C1435" s="16" t="s">
        <v>119</v>
      </c>
      <c r="D1435" s="17">
        <v>2260000000000</v>
      </c>
      <c r="E1435" s="18">
        <v>0.11</v>
      </c>
      <c r="F1435" s="18">
        <v>3907</v>
      </c>
      <c r="G1435" s="19">
        <v>0.12</v>
      </c>
      <c r="H1435" s="19">
        <f>VLOOKUP($A1435,ENERGY!$A1435:$E4125,COLUMN(D1435),0)</f>
        <v>266793</v>
      </c>
      <c r="I1435" s="19">
        <f>VLOOKUP($A1435,ENERGY!$A1435:$E4125,COLUMN(E1435),0)</f>
        <v>382582</v>
      </c>
      <c r="J1435" s="19">
        <f>VLOOKUP($A1435,'HUMAN RESOURCES'!$A1435:$L4125,COLUMN(D1435),0)</f>
        <v>0.01</v>
      </c>
      <c r="K1435" s="19">
        <f>VLOOKUP($A1435,'HUMAN RESOURCES'!$A1435:$L4125,COLUMN(E1435),0)</f>
        <v>1.7000000000000001E-2</v>
      </c>
      <c r="L1435" s="19">
        <f>VLOOKUP($A1435,'HUMAN RESOURCES'!$A1435:$L4125,COLUMN(F1435),0)</f>
        <v>76</v>
      </c>
      <c r="M1435" s="19">
        <f>VLOOKUP($A1435,'HUMAN RESOURCES'!$A1435:$L4125,COLUMN(G1435),0)</f>
        <v>69</v>
      </c>
      <c r="N1435" s="19">
        <f>VLOOKUP($A1435,'HUMAN RESOURCES'!$A1435:$L4125,COLUMN(H1435),0)</f>
        <v>0.152</v>
      </c>
      <c r="O1435" s="19">
        <f>VLOOKUP($A1435,'HUMAN RESOURCES'!$A1435:$L4125,COLUMN(I1435),0)</f>
        <v>0.7</v>
      </c>
      <c r="P1435" s="19">
        <f>VLOOKUP($A1435,'HUMAN RESOURCES'!$A1435:$L4125,COLUMN(J1435),0)</f>
        <v>0.14899999999999999</v>
      </c>
      <c r="Q1435" s="19">
        <f>VLOOKUP($A1435,'HUMAN RESOURCES'!$A1435:$L4125,COLUMN(K1435),0)</f>
        <v>21193760</v>
      </c>
      <c r="R1435" s="19">
        <f>VLOOKUP($A1435,'HUMAN RESOURCES'!$A1435:$L4125,COLUMN(L1435),0)</f>
        <v>0.53300000000000003</v>
      </c>
      <c r="S1435" s="19">
        <f>VLOOKUP($A1435,TOURISM!$A1434:$E4124, COLUMN(D1435),0)</f>
        <v>1676000000</v>
      </c>
      <c r="T1435" s="19">
        <f>VLOOKUP($A1435,TOURISM!$A1434:$E4124, COLUMN(E1435),0)</f>
        <v>1459000000</v>
      </c>
      <c r="U1435" s="19">
        <f>VLOOKUP($A1435,BUSINESS!$A1435:$I4125, COLUMN(H1435),0)</f>
        <v>0.247</v>
      </c>
      <c r="V1435" s="19">
        <f>VLOOKUP($A1435,BUSINESS!$A1435:$I4125, COLUMN(I1435),0)</f>
        <v>0.72499999999999998</v>
      </c>
    </row>
    <row r="1436" spans="1:22" ht="15" x14ac:dyDescent="0.25">
      <c r="A1436" s="14" t="s">
        <v>161</v>
      </c>
      <c r="B1436" s="15" t="s">
        <v>177</v>
      </c>
      <c r="C1436" s="16" t="s">
        <v>119</v>
      </c>
      <c r="D1436" s="17">
        <v>2900000000000</v>
      </c>
      <c r="E1436" s="18">
        <v>0.106</v>
      </c>
      <c r="F1436" s="18">
        <v>3746</v>
      </c>
      <c r="G1436" s="19">
        <v>0.12</v>
      </c>
      <c r="H1436" s="19">
        <f>VLOOKUP($A1436,ENERGY!$A1436:$E4126,COLUMN(D1436),0)</f>
        <v>340492</v>
      </c>
      <c r="I1436" s="19">
        <f>VLOOKUP($A1436,ENERGY!$A1436:$E4126,COLUMN(E1436),0)</f>
        <v>808860</v>
      </c>
      <c r="J1436" s="19">
        <f>VLOOKUP($A1436,'HUMAN RESOURCES'!$A1436:$L4126,COLUMN(D1436),0)</f>
        <v>0.01</v>
      </c>
      <c r="K1436" s="19">
        <f>VLOOKUP($A1436,'HUMAN RESOURCES'!$A1436:$L4126,COLUMN(E1436),0)</f>
        <v>1.2999999999999999E-2</v>
      </c>
      <c r="L1436" s="19">
        <f>VLOOKUP($A1436,'HUMAN RESOURCES'!$A1436:$L4126,COLUMN(F1436),0)</f>
        <v>76</v>
      </c>
      <c r="M1436" s="19">
        <f>VLOOKUP($A1436,'HUMAN RESOURCES'!$A1436:$L4126,COLUMN(G1436),0)</f>
        <v>69</v>
      </c>
      <c r="N1436" s="19">
        <f>VLOOKUP($A1436,'HUMAN RESOURCES'!$A1436:$L4126,COLUMN(H1436),0)</f>
        <v>0.13500000000000001</v>
      </c>
      <c r="O1436" s="19">
        <f>VLOOKUP($A1436,'HUMAN RESOURCES'!$A1436:$L4126,COLUMN(I1436),0)</f>
        <v>0.69</v>
      </c>
      <c r="P1436" s="19">
        <f>VLOOKUP($A1436,'HUMAN RESOURCES'!$A1436:$L4126,COLUMN(J1436),0)</f>
        <v>0.17599999999999999</v>
      </c>
      <c r="Q1436" s="19">
        <f>VLOOKUP($A1436,'HUMAN RESOURCES'!$A1436:$L4126,COLUMN(K1436),0)</f>
        <v>7699020</v>
      </c>
      <c r="R1436" s="19">
        <f>VLOOKUP($A1436,'HUMAN RESOURCES'!$A1436:$L4126,COLUMN(L1436),0)</f>
        <v>0.70899999999999996</v>
      </c>
      <c r="S1436" s="19">
        <f>VLOOKUP($A1436,TOURISM!$A1435:$E4125, COLUMN(D1436),0)</f>
        <v>3317000000</v>
      </c>
      <c r="T1436" s="19">
        <f>VLOOKUP($A1436,TOURISM!$A1435:$E4125, COLUMN(E1436),0)</f>
        <v>2099000000</v>
      </c>
      <c r="U1436" s="19">
        <f>VLOOKUP($A1436,BUSINESS!$A1436:$I4126, COLUMN(H1436),0)</f>
        <v>0.27100000000000002</v>
      </c>
      <c r="V1436" s="19">
        <f>VLOOKUP($A1436,BUSINESS!$A1436:$I4126, COLUMN(I1436),0)</f>
        <v>1.083</v>
      </c>
    </row>
    <row r="1437" spans="1:22" ht="15" x14ac:dyDescent="0.25">
      <c r="A1437" s="14" t="s">
        <v>161</v>
      </c>
      <c r="B1437" s="15" t="s">
        <v>178</v>
      </c>
      <c r="C1437" s="16" t="s">
        <v>119</v>
      </c>
      <c r="D1437" s="17">
        <v>262000000000</v>
      </c>
      <c r="E1437" s="18">
        <v>9.7000000000000003E-2</v>
      </c>
      <c r="F1437" s="18">
        <v>2293</v>
      </c>
      <c r="G1437" s="19">
        <v>0.12</v>
      </c>
      <c r="H1437" s="19">
        <f>VLOOKUP($A1437,ENERGY!$A1437:$E4127,COLUMN(D1437),0)</f>
        <v>30223</v>
      </c>
      <c r="I1437" s="19">
        <f>VLOOKUP($A1437,ENERGY!$A1437:$E4127,COLUMN(E1437),0)</f>
        <v>97286</v>
      </c>
      <c r="J1437" s="19">
        <f>VLOOKUP($A1437,'HUMAN RESOURCES'!$A1437:$L4127,COLUMN(D1437),0)</f>
        <v>0.01</v>
      </c>
      <c r="K1437" s="19">
        <f>VLOOKUP($A1437,'HUMAN RESOURCES'!$A1437:$L4127,COLUMN(E1437),0)</f>
        <v>7.0000000000000001E-3</v>
      </c>
      <c r="L1437" s="19">
        <f>VLOOKUP($A1437,'HUMAN RESOURCES'!$A1437:$L4127,COLUMN(F1437),0)</f>
        <v>77</v>
      </c>
      <c r="M1437" s="19">
        <f>VLOOKUP($A1437,'HUMAN RESOURCES'!$A1437:$L4127,COLUMN(G1437),0)</f>
        <v>69</v>
      </c>
      <c r="N1437" s="19">
        <f>VLOOKUP($A1437,'HUMAN RESOURCES'!$A1437:$L4127,COLUMN(H1437),0)</f>
        <v>0.153</v>
      </c>
      <c r="O1437" s="19">
        <f>VLOOKUP($A1437,'HUMAN RESOURCES'!$A1437:$L4127,COLUMN(I1437),0)</f>
        <v>0.68799999999999994</v>
      </c>
      <c r="P1437" s="19">
        <f>VLOOKUP($A1437,'HUMAN RESOURCES'!$A1437:$L4127,COLUMN(J1437),0)</f>
        <v>0.159</v>
      </c>
      <c r="Q1437" s="19">
        <f>VLOOKUP($A1437,'HUMAN RESOURCES'!$A1437:$L4127,COLUMN(K1437),0)</f>
        <v>10071370</v>
      </c>
      <c r="R1437" s="19">
        <f>VLOOKUP($A1437,'HUMAN RESOURCES'!$A1437:$L4127,COLUMN(L1437),0)</f>
        <v>0.66900000000000004</v>
      </c>
      <c r="S1437" s="19">
        <f>VLOOKUP($A1437,TOURISM!$A1436:$E4126, COLUMN(D1437),0)</f>
        <v>4998000000</v>
      </c>
      <c r="T1437" s="19">
        <f>VLOOKUP($A1437,TOURISM!$A1436:$E4126, COLUMN(E1437),0)</f>
        <v>2319000000</v>
      </c>
      <c r="U1437" s="19">
        <f>VLOOKUP($A1437,BUSINESS!$A1437:$I4127, COLUMN(H1437),0)</f>
        <v>0.47099999999999997</v>
      </c>
      <c r="V1437" s="19">
        <f>VLOOKUP($A1437,BUSINESS!$A1437:$I4127, COLUMN(I1437),0)</f>
        <v>0.98899999999999999</v>
      </c>
    </row>
    <row r="1438" spans="1:22" ht="15" x14ac:dyDescent="0.25">
      <c r="A1438" s="14" t="s">
        <v>161</v>
      </c>
      <c r="B1438" s="15" t="s">
        <v>179</v>
      </c>
      <c r="C1438" s="16" t="s">
        <v>119</v>
      </c>
      <c r="D1438" s="17">
        <v>113000000000</v>
      </c>
      <c r="E1438" s="18">
        <v>8.3000000000000004E-2</v>
      </c>
      <c r="F1438" s="18">
        <v>922</v>
      </c>
      <c r="G1438" s="18">
        <v>8.1000000000000003E-2</v>
      </c>
      <c r="H1438" s="19">
        <f>VLOOKUP($A1438,ENERGY!$A1438:$E4128,COLUMN(D1438),0)</f>
        <v>27330</v>
      </c>
      <c r="I1438" s="19">
        <f>VLOOKUP($A1438,ENERGY!$A1438:$E4128,COLUMN(E1438),0)</f>
        <v>57235</v>
      </c>
      <c r="J1438" s="19">
        <f>VLOOKUP($A1438,'HUMAN RESOURCES'!$A1438:$L4128,COLUMN(D1438),0)</f>
        <v>0.01</v>
      </c>
      <c r="K1438" s="19">
        <f>VLOOKUP($A1438,'HUMAN RESOURCES'!$A1438:$L4128,COLUMN(E1438),0)</f>
        <v>8.0000000000000002E-3</v>
      </c>
      <c r="L1438" s="19">
        <f>VLOOKUP($A1438,'HUMAN RESOURCES'!$A1438:$L4128,COLUMN(F1438),0)</f>
        <v>78</v>
      </c>
      <c r="M1438" s="19">
        <f>VLOOKUP($A1438,'HUMAN RESOURCES'!$A1438:$L4128,COLUMN(G1438),0)</f>
        <v>70</v>
      </c>
      <c r="N1438" s="19">
        <f>VLOOKUP($A1438,'HUMAN RESOURCES'!$A1438:$L4128,COLUMN(H1438),0)</f>
        <v>0.16300000000000001</v>
      </c>
      <c r="O1438" s="19">
        <f>VLOOKUP($A1438,'HUMAN RESOURCES'!$A1438:$L4128,COLUMN(I1438),0)</f>
        <v>0.71899999999999997</v>
      </c>
      <c r="P1438" s="19">
        <f>VLOOKUP($A1438,'HUMAN RESOURCES'!$A1438:$L4128,COLUMN(J1438),0)</f>
        <v>0.11799999999999999</v>
      </c>
      <c r="Q1438" s="19">
        <f>VLOOKUP($A1438,'HUMAN RESOURCES'!$A1438:$L4128,COLUMN(K1438),0)</f>
        <v>5373054</v>
      </c>
      <c r="R1438" s="19">
        <f>VLOOKUP($A1438,'HUMAN RESOURCES'!$A1438:$L4128,COLUMN(L1438),0)</f>
        <v>0.55400000000000005</v>
      </c>
      <c r="S1438" s="19">
        <f>VLOOKUP($A1438,TOURISM!$A1437:$E4127, COLUMN(D1438),0)</f>
        <v>1655000000</v>
      </c>
      <c r="T1438" s="19">
        <f>VLOOKUP($A1438,TOURISM!$A1437:$E4127, COLUMN(E1438),0)</f>
        <v>1230000000</v>
      </c>
      <c r="U1438" s="19">
        <f>VLOOKUP($A1438,BUSINESS!$A1438:$I4128, COLUMN(H1438),0)</f>
        <v>0.56100000000000005</v>
      </c>
      <c r="V1438" s="19">
        <f>VLOOKUP($A1438,BUSINESS!$A1438:$I4128, COLUMN(I1438),0)</f>
        <v>0.90700000000000003</v>
      </c>
    </row>
    <row r="1439" spans="1:22" ht="15" x14ac:dyDescent="0.25">
      <c r="A1439" s="14" t="s">
        <v>161</v>
      </c>
      <c r="B1439" s="15" t="s">
        <v>180</v>
      </c>
      <c r="C1439" s="16" t="s">
        <v>119</v>
      </c>
      <c r="D1439" s="17">
        <v>16651492784</v>
      </c>
      <c r="E1439" s="18">
        <v>9.4E-2</v>
      </c>
      <c r="F1439" s="18">
        <v>5205</v>
      </c>
      <c r="G1439" s="18">
        <v>0.17899999999999999</v>
      </c>
      <c r="H1439" s="19">
        <f>VLOOKUP($A1439,ENERGY!$A1439:$E4129,COLUMN(D1439),0)</f>
        <v>4159</v>
      </c>
      <c r="I1439" s="19">
        <f>VLOOKUP($A1439,ENERGY!$A1439:$E4129,COLUMN(E1439),0)</f>
        <v>2277</v>
      </c>
      <c r="J1439" s="19">
        <f>VLOOKUP($A1439,'HUMAN RESOURCES'!$A1439:$L4129,COLUMN(D1439),0)</f>
        <v>0.01</v>
      </c>
      <c r="K1439" s="19">
        <f>VLOOKUP($A1439,'HUMAN RESOURCES'!$A1439:$L4129,COLUMN(E1439),0)</f>
        <v>7.0000000000000001E-3</v>
      </c>
      <c r="L1439" s="19">
        <f>VLOOKUP($A1439,'HUMAN RESOURCES'!$A1439:$L4129,COLUMN(F1439),0)</f>
        <v>76</v>
      </c>
      <c r="M1439" s="19">
        <f>VLOOKUP($A1439,'HUMAN RESOURCES'!$A1439:$L4129,COLUMN(G1439),0)</f>
        <v>71</v>
      </c>
      <c r="N1439" s="19">
        <f>VLOOKUP($A1439,'HUMAN RESOURCES'!$A1439:$L4129,COLUMN(H1439),0)</f>
        <v>0.17799999999999999</v>
      </c>
      <c r="O1439" s="19">
        <f>VLOOKUP($A1439,'HUMAN RESOURCES'!$A1439:$L4129,COLUMN(I1439),0)</f>
        <v>0.68200000000000005</v>
      </c>
      <c r="P1439" s="19">
        <f>VLOOKUP($A1439,'HUMAN RESOURCES'!$A1439:$L4129,COLUMN(J1439),0)</f>
        <v>0.14000000000000001</v>
      </c>
      <c r="Q1439" s="19">
        <f>VLOOKUP($A1439,'HUMAN RESOURCES'!$A1439:$L4129,COLUMN(K1439),0)</f>
        <v>7411569</v>
      </c>
      <c r="R1439" s="19">
        <f>VLOOKUP($A1439,'HUMAN RESOURCES'!$A1439:$L4129,COLUMN(L1439),0)</f>
        <v>0.54800000000000004</v>
      </c>
      <c r="S1439" s="19">
        <f>VLOOKUP($A1439,TOURISM!$A1438:$E4128, COLUMN(D1439),0)</f>
        <v>416000000</v>
      </c>
      <c r="T1439" s="19">
        <f>VLOOKUP($A1439,TOURISM!$A1438:$E4128, COLUMN(E1439),0)</f>
        <v>322000000</v>
      </c>
      <c r="U1439" s="19">
        <f>VLOOKUP($A1439,BUSINESS!$A1439:$I4129, COLUMN(H1439),0)</f>
        <v>0.27200000000000002</v>
      </c>
      <c r="V1439" s="19">
        <f>VLOOKUP($A1439,BUSINESS!$A1439:$I4129, COLUMN(I1439),0)</f>
        <v>0.81499999999999995</v>
      </c>
    </row>
    <row r="1440" spans="1:22" ht="15" x14ac:dyDescent="0.25">
      <c r="A1440" s="14" t="s">
        <v>161</v>
      </c>
      <c r="B1440" s="15" t="s">
        <v>181</v>
      </c>
      <c r="C1440" s="16" t="s">
        <v>119</v>
      </c>
      <c r="D1440" s="17">
        <v>223000000000</v>
      </c>
      <c r="E1440" s="18">
        <v>7.4999999999999997E-2</v>
      </c>
      <c r="F1440" s="18">
        <v>3982</v>
      </c>
      <c r="G1440" s="19">
        <v>0.12</v>
      </c>
      <c r="H1440" s="19">
        <f>VLOOKUP($A1440,ENERGY!$A1440:$E4130,COLUMN(D1440),0)</f>
        <v>14607</v>
      </c>
      <c r="I1440" s="19">
        <f>VLOOKUP($A1440,ENERGY!$A1440:$E4130,COLUMN(E1440),0)</f>
        <v>43458</v>
      </c>
      <c r="J1440" s="19">
        <f>VLOOKUP($A1440,'HUMAN RESOURCES'!$A1440:$L4130,COLUMN(D1440),0)</f>
        <v>0.01</v>
      </c>
      <c r="K1440" s="19">
        <f>VLOOKUP($A1440,'HUMAN RESOURCES'!$A1440:$L4130,COLUMN(E1440),0)</f>
        <v>6.0000000000000001E-3</v>
      </c>
      <c r="L1440" s="19">
        <f>VLOOKUP($A1440,'HUMAN RESOURCES'!$A1440:$L4130,COLUMN(F1440),0)</f>
        <v>80</v>
      </c>
      <c r="M1440" s="19">
        <f>VLOOKUP($A1440,'HUMAN RESOURCES'!$A1440:$L4130,COLUMN(G1440),0)</f>
        <v>71</v>
      </c>
      <c r="N1440" s="19">
        <f>VLOOKUP($A1440,'HUMAN RESOURCES'!$A1440:$L4130,COLUMN(H1440),0)</f>
        <v>0.16</v>
      </c>
      <c r="O1440" s="19">
        <f>VLOOKUP($A1440,'HUMAN RESOURCES'!$A1440:$L4130,COLUMN(I1440),0)</f>
        <v>0.70699999999999996</v>
      </c>
      <c r="P1440" s="19">
        <f>VLOOKUP($A1440,'HUMAN RESOURCES'!$A1440:$L4130,COLUMN(J1440),0)</f>
        <v>0.13300000000000001</v>
      </c>
      <c r="Q1440" s="19">
        <f>VLOOKUP($A1440,'HUMAN RESOURCES'!$A1440:$L4130,COLUMN(K1440),0)</f>
        <v>38141267</v>
      </c>
      <c r="R1440" s="19">
        <f>VLOOKUP($A1440,'HUMAN RESOURCES'!$A1440:$L4130,COLUMN(L1440),0)</f>
        <v>0.61299999999999999</v>
      </c>
      <c r="S1440" s="19">
        <f>VLOOKUP($A1440,TOURISM!$A1439:$E4129, COLUMN(D1440),0)</f>
        <v>8122000000</v>
      </c>
      <c r="T1440" s="19">
        <f>VLOOKUP($A1440,TOURISM!$A1439:$E4129, COLUMN(E1440),0)</f>
        <v>7654000000</v>
      </c>
      <c r="U1440" s="19">
        <f>VLOOKUP($A1440,BUSINESS!$A1440:$I4130, COLUMN(H1440),0)</f>
        <v>0.44600000000000001</v>
      </c>
      <c r="V1440" s="19">
        <f>VLOOKUP($A1440,BUSINESS!$A1440:$I4130, COLUMN(I1440),0)</f>
        <v>0.96199999999999997</v>
      </c>
    </row>
    <row r="1441" spans="1:22" ht="15" x14ac:dyDescent="0.25">
      <c r="A1441" s="14" t="s">
        <v>161</v>
      </c>
      <c r="B1441" s="15" t="s">
        <v>182</v>
      </c>
      <c r="C1441" s="16" t="s">
        <v>119</v>
      </c>
      <c r="D1441" s="17">
        <v>3437450712</v>
      </c>
      <c r="E1441" s="21">
        <v>6.4000000000000001E-2</v>
      </c>
      <c r="F1441" s="19">
        <v>190</v>
      </c>
      <c r="G1441" s="19">
        <v>0.12</v>
      </c>
      <c r="H1441" s="19">
        <f>VLOOKUP($A1441,ENERGY!$A1441:$E4131,COLUMN(D1441),0)</f>
        <v>14338</v>
      </c>
      <c r="I1441" s="19">
        <f>VLOOKUP($A1441,ENERGY!$A1441:$E4131,COLUMN(E1441),0)</f>
        <v>8441</v>
      </c>
      <c r="J1441" s="19">
        <f>VLOOKUP($A1441,'HUMAN RESOURCES'!$A1441:$L4131,COLUMN(D1441),0)</f>
        <v>0.01</v>
      </c>
      <c r="K1441" s="19">
        <f>VLOOKUP($A1441,'HUMAN RESOURCES'!$A1441:$L4131,COLUMN(E1441),0)</f>
        <v>4.0000000000000001E-3</v>
      </c>
      <c r="L1441" s="19">
        <f>VLOOKUP($A1441,'HUMAN RESOURCES'!$A1441:$L4131,COLUMN(F1441),0)</f>
        <v>80</v>
      </c>
      <c r="M1441" s="19">
        <f>VLOOKUP($A1441,'HUMAN RESOURCES'!$A1441:$L4131,COLUMN(G1441),0)</f>
        <v>74</v>
      </c>
      <c r="N1441" s="19">
        <f>VLOOKUP($A1441,'HUMAN RESOURCES'!$A1441:$L4131,COLUMN(H1441),0)</f>
        <v>0.14499999999999999</v>
      </c>
      <c r="O1441" s="19">
        <f>VLOOKUP($A1441,'HUMAN RESOURCES'!$A1441:$L4131,COLUMN(I1441),0)</f>
        <v>0.71199999999999997</v>
      </c>
      <c r="P1441" s="19">
        <f>VLOOKUP($A1441,'HUMAN RESOURCES'!$A1441:$L4131,COLUMN(J1441),0)</f>
        <v>0.14299999999999999</v>
      </c>
      <c r="Q1441" s="19">
        <f>VLOOKUP($A1441,'HUMAN RESOURCES'!$A1441:$L4131,COLUMN(K1441),0)</f>
        <v>10238905</v>
      </c>
      <c r="R1441" s="19">
        <f>VLOOKUP($A1441,'HUMAN RESOURCES'!$A1441:$L4131,COLUMN(L1441),0)</f>
        <v>0.73499999999999999</v>
      </c>
      <c r="S1441" s="19">
        <f>VLOOKUP($A1441,TOURISM!$A1440:$E4130, COLUMN(D1441),0)</f>
        <v>6702000000</v>
      </c>
      <c r="T1441" s="19">
        <f>VLOOKUP($A1441,TOURISM!$A1440:$E4130, COLUMN(E1441),0)</f>
        <v>2874000000</v>
      </c>
      <c r="U1441" s="19">
        <f>VLOOKUP($A1441,BUSINESS!$A1441:$I4131, COLUMN(H1441),0)</f>
        <v>0.47899999999999998</v>
      </c>
      <c r="V1441" s="19">
        <f>VLOOKUP($A1441,BUSINESS!$A1441:$I4131, COLUMN(I1441),0)</f>
        <v>1.2070000000000001</v>
      </c>
    </row>
    <row r="1442" spans="1:22" ht="15" x14ac:dyDescent="0.25">
      <c r="A1442" s="14" t="s">
        <v>161</v>
      </c>
      <c r="B1442" s="15" t="s">
        <v>183</v>
      </c>
      <c r="C1442" s="16" t="s">
        <v>119</v>
      </c>
      <c r="D1442" s="17">
        <v>1870000000000</v>
      </c>
      <c r="E1442" s="18">
        <v>8.7999999999999995E-2</v>
      </c>
      <c r="F1442" s="18">
        <v>2818</v>
      </c>
      <c r="G1442" s="18">
        <v>5.6000000000000001E-2</v>
      </c>
      <c r="H1442" s="19">
        <f>VLOOKUP($A1442,ENERGY!$A1442:$E4132,COLUMN(D1442),0)</f>
        <v>181830</v>
      </c>
      <c r="I1442" s="19">
        <f>VLOOKUP($A1442,ENERGY!$A1442:$E4132,COLUMN(E1442),0)</f>
        <v>469347</v>
      </c>
      <c r="J1442" s="19">
        <f>VLOOKUP($A1442,'HUMAN RESOURCES'!$A1442:$L4132,COLUMN(D1442),0)</f>
        <v>0.01</v>
      </c>
      <c r="K1442" s="19">
        <f>VLOOKUP($A1442,'HUMAN RESOURCES'!$A1442:$L4132,COLUMN(E1442),0)</f>
        <v>4.0000000000000001E-3</v>
      </c>
      <c r="L1442" s="19">
        <f>VLOOKUP($A1442,'HUMAN RESOURCES'!$A1442:$L4132,COLUMN(F1442),0)</f>
        <v>82</v>
      </c>
      <c r="M1442" s="19">
        <f>VLOOKUP($A1442,'HUMAN RESOURCES'!$A1442:$L4132,COLUMN(G1442),0)</f>
        <v>75</v>
      </c>
      <c r="N1442" s="19">
        <f>VLOOKUP($A1442,'HUMAN RESOURCES'!$A1442:$L4132,COLUMN(H1442),0)</f>
        <v>0.155</v>
      </c>
      <c r="O1442" s="19">
        <f>VLOOKUP($A1442,'HUMAN RESOURCES'!$A1442:$L4132,COLUMN(I1442),0)</f>
        <v>0.67200000000000004</v>
      </c>
      <c r="P1442" s="19">
        <f>VLOOKUP($A1442,'HUMAN RESOURCES'!$A1442:$L4132,COLUMN(J1442),0)</f>
        <v>0.17299999999999999</v>
      </c>
      <c r="Q1442" s="19">
        <f>VLOOKUP($A1442,'HUMAN RESOURCES'!$A1442:$L4132,COLUMN(K1442),0)</f>
        <v>10522288</v>
      </c>
      <c r="R1442" s="19">
        <f>VLOOKUP($A1442,'HUMAN RESOURCES'!$A1442:$L4132,COLUMN(L1442),0)</f>
        <v>0.58099999999999996</v>
      </c>
      <c r="S1442" s="19">
        <f>VLOOKUP($A1442,TOURISM!$A1441:$E4131, COLUMN(D1442),0)</f>
        <v>10438000000</v>
      </c>
      <c r="T1442" s="19">
        <f>VLOOKUP($A1442,TOURISM!$A1441:$E4131, COLUMN(E1442),0)</f>
        <v>4142000000</v>
      </c>
      <c r="U1442" s="19">
        <f>VLOOKUP($A1442,BUSINESS!$A1442:$I4132, COLUMN(H1442),0)</f>
        <v>0.38</v>
      </c>
      <c r="V1442" s="19">
        <f>VLOOKUP($A1442,BUSINESS!$A1442:$I4132, COLUMN(I1442),0)</f>
        <v>1.1599999999999999</v>
      </c>
    </row>
    <row r="1443" spans="1:22" ht="15" x14ac:dyDescent="0.25">
      <c r="A1443" s="14" t="s">
        <v>161</v>
      </c>
      <c r="B1443" s="15" t="s">
        <v>184</v>
      </c>
      <c r="C1443" s="16" t="s">
        <v>119</v>
      </c>
      <c r="D1443" s="17">
        <v>3918176308</v>
      </c>
      <c r="E1443" s="21">
        <v>6.4000000000000001E-2</v>
      </c>
      <c r="F1443" s="19">
        <v>190</v>
      </c>
      <c r="G1443" s="18">
        <v>0.14599999999999999</v>
      </c>
      <c r="H1443" s="19">
        <f>VLOOKUP($A1443,ENERGY!$A1443:$E4133,COLUMN(D1443),0)</f>
        <v>1966</v>
      </c>
      <c r="I1443" s="19">
        <f>VLOOKUP($A1443,ENERGY!$A1443:$E4133,COLUMN(E1443),0)</f>
        <v>8441</v>
      </c>
      <c r="J1443" s="19">
        <f>VLOOKUP($A1443,'HUMAN RESOURCES'!$A1443:$L4133,COLUMN(D1443),0)</f>
        <v>0.01</v>
      </c>
      <c r="K1443" s="19">
        <f>VLOOKUP($A1443,'HUMAN RESOURCES'!$A1443:$L4133,COLUMN(E1443),0)</f>
        <v>5.0000000000000001E-3</v>
      </c>
      <c r="L1443" s="19">
        <f>VLOOKUP($A1443,'HUMAN RESOURCES'!$A1443:$L4133,COLUMN(F1443),0)</f>
        <v>82</v>
      </c>
      <c r="M1443" s="19">
        <f>VLOOKUP($A1443,'HUMAN RESOURCES'!$A1443:$L4133,COLUMN(G1443),0)</f>
        <v>77</v>
      </c>
      <c r="N1443" s="19">
        <f>VLOOKUP($A1443,'HUMAN RESOURCES'!$A1443:$L4133,COLUMN(H1443),0)</f>
        <v>0.14399999999999999</v>
      </c>
      <c r="O1443" s="19">
        <f>VLOOKUP($A1443,'HUMAN RESOURCES'!$A1443:$L4133,COLUMN(I1443),0)</f>
        <v>0.66900000000000004</v>
      </c>
      <c r="P1443" s="19">
        <f>VLOOKUP($A1443,'HUMAN RESOURCES'!$A1443:$L4133,COLUMN(J1443),0)</f>
        <v>0.187</v>
      </c>
      <c r="Q1443" s="19">
        <f>VLOOKUP($A1443,'HUMAN RESOURCES'!$A1443:$L4133,COLUMN(K1443),0)</f>
        <v>11127947</v>
      </c>
      <c r="R1443" s="19">
        <f>VLOOKUP($A1443,'HUMAN RESOURCES'!$A1443:$L4133,COLUMN(L1443),0)</f>
        <v>0.748</v>
      </c>
      <c r="S1443" s="19">
        <f>VLOOKUP($A1443,TOURISM!$A1442:$E4132, COLUMN(D1443),0)</f>
        <v>14495000000</v>
      </c>
      <c r="T1443" s="19">
        <f>VLOOKUP($A1443,TOURISM!$A1442:$E4132, COLUMN(E1443),0)</f>
        <v>3004000000</v>
      </c>
      <c r="U1443" s="19">
        <f>VLOOKUP($A1443,BUSINESS!$A1443:$I4133, COLUMN(H1443),0)</f>
        <v>0.32300000000000001</v>
      </c>
      <c r="V1443" s="19">
        <f>VLOOKUP($A1443,BUSINESS!$A1443:$I4133, COLUMN(I1443),0)</f>
        <v>0.99299999999999999</v>
      </c>
    </row>
    <row r="1444" spans="1:22" ht="15" x14ac:dyDescent="0.25">
      <c r="A1444" s="14" t="s">
        <v>161</v>
      </c>
      <c r="B1444" s="15" t="s">
        <v>185</v>
      </c>
      <c r="C1444" s="16" t="s">
        <v>119</v>
      </c>
      <c r="D1444" s="17">
        <v>19935046397</v>
      </c>
      <c r="E1444" s="18">
        <v>6.8000000000000005E-2</v>
      </c>
      <c r="F1444" s="18">
        <v>590</v>
      </c>
      <c r="G1444" s="18">
        <v>7.2999999999999995E-2</v>
      </c>
      <c r="H1444" s="19">
        <f>VLOOKUP($A1444,ENERGY!$A1444:$E4134,COLUMN(D1444),0)</f>
        <v>4688</v>
      </c>
      <c r="I1444" s="19">
        <f>VLOOKUP($A1444,ENERGY!$A1444:$E4134,COLUMN(E1444),0)</f>
        <v>7583</v>
      </c>
      <c r="J1444" s="19">
        <f>VLOOKUP($A1444,'HUMAN RESOURCES'!$A1444:$L4134,COLUMN(D1444),0)</f>
        <v>0.01</v>
      </c>
      <c r="K1444" s="19">
        <f>VLOOKUP($A1444,'HUMAN RESOURCES'!$A1444:$L4134,COLUMN(E1444),0)</f>
        <v>3.2000000000000001E-2</v>
      </c>
      <c r="L1444" s="19">
        <f>VLOOKUP($A1444,'HUMAN RESOURCES'!$A1444:$L4134,COLUMN(F1444),0)</f>
        <v>83</v>
      </c>
      <c r="M1444" s="19">
        <f>VLOOKUP($A1444,'HUMAN RESOURCES'!$A1444:$L4134,COLUMN(G1444),0)</f>
        <v>79</v>
      </c>
      <c r="N1444" s="19">
        <f>VLOOKUP($A1444,'HUMAN RESOURCES'!$A1444:$L4134,COLUMN(H1444),0)</f>
        <v>0.30299999999999999</v>
      </c>
      <c r="O1444" s="19">
        <f>VLOOKUP($A1444,'HUMAN RESOURCES'!$A1444:$L4134,COLUMN(I1444),0)</f>
        <v>0.623</v>
      </c>
      <c r="P1444" s="19">
        <f>VLOOKUP($A1444,'HUMAN RESOURCES'!$A1444:$L4134,COLUMN(J1444),0)</f>
        <v>7.2999999999999995E-2</v>
      </c>
      <c r="Q1444" s="19">
        <f>VLOOKUP($A1444,'HUMAN RESOURCES'!$A1444:$L4134,COLUMN(K1444),0)</f>
        <v>35028</v>
      </c>
      <c r="R1444" s="19">
        <f>VLOOKUP($A1444,'HUMAN RESOURCES'!$A1444:$L4134,COLUMN(L1444),0)</f>
        <v>0.14699999999999999</v>
      </c>
      <c r="S1444" s="19">
        <f>VLOOKUP($A1444,TOURISM!$A1443:$E4133, COLUMN(D1444),0)</f>
        <v>2478709140</v>
      </c>
      <c r="T1444" s="19">
        <f>VLOOKUP($A1444,TOURISM!$A1443:$E4133, COLUMN(E1444),0)</f>
        <v>448000000</v>
      </c>
      <c r="U1444" s="19">
        <f>VLOOKUP($A1444,BUSINESS!$A1444:$I4134, COLUMN(H1444),0)</f>
        <v>0.64200000000000002</v>
      </c>
      <c r="V1444" s="19">
        <f>VLOOKUP($A1444,BUSINESS!$A1444:$I4134, COLUMN(I1444),0)</f>
        <v>0.82099999999999995</v>
      </c>
    </row>
    <row r="1445" spans="1:22" ht="15" x14ac:dyDescent="0.25">
      <c r="A1445" s="14" t="s">
        <v>161</v>
      </c>
      <c r="B1445" s="15" t="s">
        <v>186</v>
      </c>
      <c r="C1445" s="16" t="s">
        <v>119</v>
      </c>
      <c r="D1445" s="17">
        <v>3988775844</v>
      </c>
      <c r="E1445" s="21">
        <v>6.4000000000000001E-2</v>
      </c>
      <c r="F1445" s="19">
        <v>190</v>
      </c>
      <c r="G1445" s="19">
        <v>0.12</v>
      </c>
      <c r="H1445" s="19">
        <f>VLOOKUP($A1445,ENERGY!$A1445:$E4135,COLUMN(D1445),0)</f>
        <v>14338</v>
      </c>
      <c r="I1445" s="19">
        <f>VLOOKUP($A1445,ENERGY!$A1445:$E4135,COLUMN(E1445),0)</f>
        <v>8441</v>
      </c>
      <c r="J1445" s="19">
        <f>VLOOKUP($A1445,'HUMAN RESOURCES'!$A1445:$L4135,COLUMN(D1445),0)</f>
        <v>0.01</v>
      </c>
      <c r="K1445" s="19">
        <f>VLOOKUP($A1445,'HUMAN RESOURCES'!$A1445:$L4135,COLUMN(E1445),0)</f>
        <v>4.0000000000000001E-3</v>
      </c>
      <c r="L1445" s="19">
        <f>VLOOKUP($A1445,'HUMAN RESOURCES'!$A1445:$L4135,COLUMN(F1445),0)</f>
        <v>84</v>
      </c>
      <c r="M1445" s="19">
        <f>VLOOKUP($A1445,'HUMAN RESOURCES'!$A1445:$L4135,COLUMN(G1445),0)</f>
        <v>79</v>
      </c>
      <c r="N1445" s="19">
        <f>VLOOKUP($A1445,'HUMAN RESOURCES'!$A1445:$L4135,COLUMN(H1445),0)</f>
        <v>0.14099999999999999</v>
      </c>
      <c r="O1445" s="19">
        <f>VLOOKUP($A1445,'HUMAN RESOURCES'!$A1445:$L4135,COLUMN(I1445),0)</f>
        <v>0.66100000000000003</v>
      </c>
      <c r="P1445" s="19">
        <f>VLOOKUP($A1445,'HUMAN RESOURCES'!$A1445:$L4135,COLUMN(J1445),0)</f>
        <v>0.19800000000000001</v>
      </c>
      <c r="Q1445" s="19">
        <f>VLOOKUP($A1445,'HUMAN RESOURCES'!$A1445:$L4135,COLUMN(K1445),0)</f>
        <v>58143979</v>
      </c>
      <c r="R1445" s="19">
        <f>VLOOKUP($A1445,'HUMAN RESOURCES'!$A1445:$L4135,COLUMN(L1445),0)</f>
        <v>0.67900000000000005</v>
      </c>
      <c r="S1445" s="19">
        <f>VLOOKUP($A1445,TOURISM!$A1444:$E4134, COLUMN(D1445),0)</f>
        <v>41644000000</v>
      </c>
      <c r="T1445" s="19">
        <f>VLOOKUP($A1445,TOURISM!$A1444:$E4134, COLUMN(E1445),0)</f>
        <v>27437000000</v>
      </c>
      <c r="U1445" s="19">
        <f>VLOOKUP($A1445,BUSINESS!$A1445:$I4135, COLUMN(H1445),0)</f>
        <v>0.38</v>
      </c>
      <c r="V1445" s="19">
        <f>VLOOKUP($A1445,BUSINESS!$A1445:$I4135, COLUMN(I1445),0)</f>
        <v>1.361</v>
      </c>
    </row>
    <row r="1446" spans="1:22" ht="15" x14ac:dyDescent="0.25">
      <c r="A1446" s="14" t="s">
        <v>161</v>
      </c>
      <c r="B1446" s="15" t="s">
        <v>187</v>
      </c>
      <c r="C1446" s="16" t="s">
        <v>119</v>
      </c>
      <c r="D1446" s="17">
        <v>30246361657</v>
      </c>
      <c r="E1446" s="18">
        <v>6.2E-2</v>
      </c>
      <c r="F1446" s="18">
        <v>552</v>
      </c>
      <c r="G1446" s="18">
        <v>5.0999999999999997E-2</v>
      </c>
      <c r="H1446" s="19">
        <f>VLOOKUP($A1446,ENERGY!$A1446:$E4136,COLUMN(D1446),0)</f>
        <v>8718</v>
      </c>
      <c r="I1446" s="19">
        <f>VLOOKUP($A1446,ENERGY!$A1446:$E4136,COLUMN(E1446),0)</f>
        <v>14294</v>
      </c>
      <c r="J1446" s="19">
        <f>VLOOKUP($A1446,'HUMAN RESOURCES'!$A1446:$L4136,COLUMN(D1446),0)</f>
        <v>0.01</v>
      </c>
      <c r="K1446" s="19">
        <f>VLOOKUP($A1446,'HUMAN RESOURCES'!$A1446:$L4136,COLUMN(E1446),0)</f>
        <v>4.0000000000000001E-3</v>
      </c>
      <c r="L1446" s="19">
        <f>VLOOKUP($A1446,'HUMAN RESOURCES'!$A1446:$L4136,COLUMN(F1446),0)</f>
        <v>84</v>
      </c>
      <c r="M1446" s="19">
        <f>VLOOKUP($A1446,'HUMAN RESOURCES'!$A1446:$L4136,COLUMN(G1446),0)</f>
        <v>79</v>
      </c>
      <c r="N1446" s="19">
        <f>VLOOKUP($A1446,'HUMAN RESOURCES'!$A1446:$L4136,COLUMN(H1446),0)</f>
        <v>0.16</v>
      </c>
      <c r="O1446" s="19">
        <f>VLOOKUP($A1446,'HUMAN RESOURCES'!$A1446:$L4136,COLUMN(I1446),0)</f>
        <v>0.68</v>
      </c>
      <c r="P1446" s="19">
        <f>VLOOKUP($A1446,'HUMAN RESOURCES'!$A1446:$L4136,COLUMN(J1446),0)</f>
        <v>0.16</v>
      </c>
      <c r="Q1446" s="19">
        <f>VLOOKUP($A1446,'HUMAN RESOURCES'!$A1446:$L4136,COLUMN(K1446),0)</f>
        <v>7483934</v>
      </c>
      <c r="R1446" s="19">
        <f>VLOOKUP($A1446,'HUMAN RESOURCES'!$A1446:$L4136,COLUMN(L1446),0)</f>
        <v>0.73499999999999999</v>
      </c>
      <c r="S1446" s="19">
        <f>VLOOKUP($A1446,TOURISM!$A1445:$E4135, COLUMN(D1446),0)</f>
        <v>12852000000</v>
      </c>
      <c r="T1446" s="19">
        <f>VLOOKUP($A1446,TOURISM!$A1445:$E4135, COLUMN(E1446),0)</f>
        <v>11199000000</v>
      </c>
      <c r="U1446" s="19">
        <f>VLOOKUP($A1446,BUSINESS!$A1446:$I4136, COLUMN(H1446),0)</f>
        <v>0.75700000000000001</v>
      </c>
      <c r="V1446" s="19">
        <f>VLOOKUP($A1446,BUSINESS!$A1446:$I4136, COLUMN(I1446),0)</f>
        <v>0.99399999999999999</v>
      </c>
    </row>
    <row r="1447" spans="1:22" ht="15" x14ac:dyDescent="0.25">
      <c r="A1447" s="14" t="s">
        <v>161</v>
      </c>
      <c r="B1447" s="15" t="s">
        <v>188</v>
      </c>
      <c r="C1447" s="16" t="s">
        <v>119</v>
      </c>
      <c r="D1447" s="17">
        <v>42544677906</v>
      </c>
      <c r="E1447" s="18">
        <v>7.6999999999999999E-2</v>
      </c>
      <c r="F1447" s="18">
        <v>7029</v>
      </c>
      <c r="G1447" s="19">
        <v>0.12</v>
      </c>
      <c r="H1447" s="19">
        <f>VLOOKUP($A1447,ENERGY!$A1447:$E4137,COLUMN(D1447),0)</f>
        <v>4329</v>
      </c>
      <c r="I1447" s="19">
        <f>VLOOKUP($A1447,ENERGY!$A1447:$E4137,COLUMN(E1447),0)</f>
        <v>11357</v>
      </c>
      <c r="J1447" s="19">
        <f>VLOOKUP($A1447,'HUMAN RESOURCES'!$A1447:$L4137,COLUMN(D1447),0)</f>
        <v>0.01</v>
      </c>
      <c r="K1447" s="19">
        <f>VLOOKUP($A1447,'HUMAN RESOURCES'!$A1447:$L4137,COLUMN(E1447),0)</f>
        <v>4.0000000000000001E-3</v>
      </c>
      <c r="L1447" s="19">
        <f>VLOOKUP($A1447,'HUMAN RESOURCES'!$A1447:$L4137,COLUMN(F1447),0)</f>
        <v>85</v>
      </c>
      <c r="M1447" s="19">
        <f>VLOOKUP($A1447,'HUMAN RESOURCES'!$A1447:$L4137,COLUMN(G1447),0)</f>
        <v>79</v>
      </c>
      <c r="N1447" s="19">
        <f>VLOOKUP($A1447,'HUMAN RESOURCES'!$A1447:$L4137,COLUMN(H1447),0)</f>
        <v>0.30299999999999999</v>
      </c>
      <c r="O1447" s="19">
        <f>VLOOKUP($A1447,'HUMAN RESOURCES'!$A1447:$L4137,COLUMN(I1447),0)</f>
        <v>0.623</v>
      </c>
      <c r="P1447" s="19">
        <f>VLOOKUP($A1447,'HUMAN RESOURCES'!$A1447:$L4137,COLUMN(J1447),0)</f>
        <v>7.2999999999999995E-2</v>
      </c>
      <c r="Q1447" s="19">
        <f>VLOOKUP($A1447,'HUMAN RESOURCES'!$A1447:$L4137,COLUMN(K1447),0)</f>
        <v>30130</v>
      </c>
      <c r="R1447" s="19">
        <f>VLOOKUP($A1447,'HUMAN RESOURCES'!$A1447:$L4137,COLUMN(L1447),0)</f>
        <v>0.94</v>
      </c>
      <c r="S1447" s="19">
        <f>VLOOKUP($A1447,TOURISM!$A1446:$E4136, COLUMN(D1447),0)</f>
        <v>2478709140</v>
      </c>
      <c r="T1447" s="19">
        <f>VLOOKUP($A1447,TOURISM!$A1446:$E4136, COLUMN(E1447),0)</f>
        <v>448000000</v>
      </c>
      <c r="U1447" s="19">
        <f>VLOOKUP($A1447,BUSINESS!$A1447:$I4137, COLUMN(H1447),0)</f>
        <v>0.502</v>
      </c>
      <c r="V1447" s="19">
        <f>VLOOKUP($A1447,BUSINESS!$A1447:$I4137, COLUMN(I1447),0)</f>
        <v>0.57699999999999996</v>
      </c>
    </row>
    <row r="1448" spans="1:22" ht="15" x14ac:dyDescent="0.25">
      <c r="A1448" s="14" t="s">
        <v>161</v>
      </c>
      <c r="B1448" s="15" t="s">
        <v>189</v>
      </c>
      <c r="C1448" s="16" t="s">
        <v>119</v>
      </c>
      <c r="D1448" s="17">
        <v>6390123590</v>
      </c>
      <c r="E1448" s="18">
        <v>0.09</v>
      </c>
      <c r="F1448" s="18">
        <v>1445</v>
      </c>
      <c r="G1448" s="18">
        <v>5.7000000000000002E-2</v>
      </c>
      <c r="H1448" s="19">
        <f>VLOOKUP($A1448,ENERGY!$A1448:$E4138,COLUMN(D1448),0)</f>
        <v>834</v>
      </c>
      <c r="I1448" s="19">
        <f>VLOOKUP($A1448,ENERGY!$A1448:$E4138,COLUMN(E1448),0)</f>
        <v>2574</v>
      </c>
      <c r="J1448" s="19">
        <f>VLOOKUP($A1448,'HUMAN RESOURCES'!$A1448:$L4138,COLUMN(D1448),0)</f>
        <v>1.0999999999999999E-2</v>
      </c>
      <c r="K1448" s="19">
        <f>VLOOKUP($A1448,'HUMAN RESOURCES'!$A1448:$L4138,COLUMN(E1448),0)</f>
        <v>3.0000000000000001E-3</v>
      </c>
      <c r="L1448" s="19">
        <f>VLOOKUP($A1448,'HUMAN RESOURCES'!$A1448:$L4138,COLUMN(F1448),0)</f>
        <v>71.105000000000004</v>
      </c>
      <c r="M1448" s="19">
        <f>VLOOKUP($A1448,'HUMAN RESOURCES'!$A1448:$L4138,COLUMN(G1448),0)</f>
        <v>66.415000000000006</v>
      </c>
      <c r="N1448" s="19">
        <f>VLOOKUP($A1448,'HUMAN RESOURCES'!$A1448:$L4138,COLUMN(H1448),0)</f>
        <v>0.30299999999999999</v>
      </c>
      <c r="O1448" s="19">
        <f>VLOOKUP($A1448,'HUMAN RESOURCES'!$A1448:$L4138,COLUMN(I1448),0)</f>
        <v>0.623</v>
      </c>
      <c r="P1448" s="19">
        <f>VLOOKUP($A1448,'HUMAN RESOURCES'!$A1448:$L4138,COLUMN(J1448),0)</f>
        <v>7.2999999999999995E-2</v>
      </c>
      <c r="Q1448" s="19">
        <f>VLOOKUP($A1448,'HUMAN RESOURCES'!$A1448:$L4138,COLUMN(K1448),0)</f>
        <v>81877</v>
      </c>
      <c r="R1448" s="19">
        <f>VLOOKUP($A1448,'HUMAN RESOURCES'!$A1448:$L4138,COLUMN(L1448),0)</f>
        <v>0.89800000000000002</v>
      </c>
      <c r="S1448" s="19">
        <f>VLOOKUP($A1448,TOURISM!$A1447:$E4137, COLUMN(D1448),0)</f>
        <v>2478709140</v>
      </c>
      <c r="T1448" s="19">
        <f>VLOOKUP($A1448,TOURISM!$A1447:$E4137, COLUMN(E1448),0)</f>
        <v>448000000</v>
      </c>
      <c r="U1448" s="19">
        <f>VLOOKUP($A1448,BUSINESS!$A1448:$I4138, COLUMN(H1448),0)</f>
        <v>0.48899999999999999</v>
      </c>
      <c r="V1448" s="19">
        <f>VLOOKUP($A1448,BUSINESS!$A1448:$I4138, COLUMN(I1448),0)</f>
        <v>0.84299999999999997</v>
      </c>
    </row>
    <row r="1449" spans="1:22" ht="15" x14ac:dyDescent="0.25">
      <c r="A1449" s="14" t="s">
        <v>161</v>
      </c>
      <c r="B1449" s="15" t="s">
        <v>190</v>
      </c>
      <c r="C1449" s="16" t="s">
        <v>119</v>
      </c>
      <c r="D1449" s="17">
        <v>3408454198</v>
      </c>
      <c r="E1449" s="18">
        <v>0.106</v>
      </c>
      <c r="F1449" s="18">
        <v>101</v>
      </c>
      <c r="G1449" s="18">
        <v>0.18099999999999999</v>
      </c>
      <c r="H1449" s="19">
        <f>VLOOKUP($A1449,ENERGY!$A1449:$E4139,COLUMN(D1449),0)</f>
        <v>3441</v>
      </c>
      <c r="I1449" s="19">
        <f>VLOOKUP($A1449,ENERGY!$A1449:$E4139,COLUMN(E1449),0)</f>
        <v>4994</v>
      </c>
      <c r="J1449" s="19">
        <f>VLOOKUP($A1449,'HUMAN RESOURCES'!$A1449:$L4139,COLUMN(D1449),0)</f>
        <v>1.0999999999999999E-2</v>
      </c>
      <c r="K1449" s="19">
        <f>VLOOKUP($A1449,'HUMAN RESOURCES'!$A1449:$L4139,COLUMN(E1449),0)</f>
        <v>5.0000000000000001E-3</v>
      </c>
      <c r="L1449" s="19">
        <f>VLOOKUP($A1449,'HUMAN RESOURCES'!$A1449:$L4139,COLUMN(F1449),0)</f>
        <v>78</v>
      </c>
      <c r="M1449" s="19">
        <f>VLOOKUP($A1449,'HUMAN RESOURCES'!$A1449:$L4139,COLUMN(G1449),0)</f>
        <v>67</v>
      </c>
      <c r="N1449" s="19">
        <f>VLOOKUP($A1449,'HUMAN RESOURCES'!$A1449:$L4139,COLUMN(H1449),0)</f>
        <v>0.151</v>
      </c>
      <c r="O1449" s="19">
        <f>VLOOKUP($A1449,'HUMAN RESOURCES'!$A1449:$L4139,COLUMN(I1449),0)</f>
        <v>0.67900000000000005</v>
      </c>
      <c r="P1449" s="19">
        <f>VLOOKUP($A1449,'HUMAN RESOURCES'!$A1449:$L4139,COLUMN(J1449),0)</f>
        <v>0.17</v>
      </c>
      <c r="Q1449" s="19">
        <f>VLOOKUP($A1449,'HUMAN RESOURCES'!$A1449:$L4139,COLUMN(K1449),0)</f>
        <v>1346810</v>
      </c>
      <c r="R1449" s="19">
        <f>VLOOKUP($A1449,'HUMAN RESOURCES'!$A1449:$L4139,COLUMN(L1449),0)</f>
        <v>0.68600000000000005</v>
      </c>
      <c r="S1449" s="19">
        <f>VLOOKUP($A1449,TOURISM!$A1448:$E4138, COLUMN(D1449),0)</f>
        <v>1361000000</v>
      </c>
      <c r="T1449" s="19">
        <f>VLOOKUP($A1449,TOURISM!$A1448:$E4138, COLUMN(E1449),0)</f>
        <v>706000000</v>
      </c>
      <c r="U1449" s="19">
        <f>VLOOKUP($A1449,BUSINESS!$A1449:$I4139, COLUMN(H1449),0)</f>
        <v>0.63500000000000001</v>
      </c>
      <c r="V1449" s="19">
        <f>VLOOKUP($A1449,BUSINESS!$A1449:$I4139, COLUMN(I1449),0)</f>
        <v>1.258</v>
      </c>
    </row>
    <row r="1450" spans="1:22" ht="15" x14ac:dyDescent="0.25">
      <c r="A1450" s="14" t="s">
        <v>161</v>
      </c>
      <c r="B1450" s="15" t="s">
        <v>191</v>
      </c>
      <c r="C1450" s="16" t="s">
        <v>119</v>
      </c>
      <c r="D1450" s="17">
        <v>4663488363</v>
      </c>
      <c r="E1450" s="18">
        <v>3.7999999999999999E-2</v>
      </c>
      <c r="F1450" s="18">
        <v>5115</v>
      </c>
      <c r="G1450" s="19">
        <v>0.12</v>
      </c>
      <c r="H1450" s="19">
        <f>VLOOKUP($A1450,ENERGY!$A1450:$E4140,COLUMN(D1450),0)</f>
        <v>14338</v>
      </c>
      <c r="I1450" s="19">
        <f>VLOOKUP($A1450,ENERGY!$A1450:$E4140,COLUMN(E1450),0)</f>
        <v>8441</v>
      </c>
      <c r="J1450" s="19">
        <f>VLOOKUP($A1450,'HUMAN RESOURCES'!$A1450:$L4140,COLUMN(D1450),0)</f>
        <v>1.0999999999999999E-2</v>
      </c>
      <c r="K1450" s="19">
        <f>VLOOKUP($A1450,'HUMAN RESOURCES'!$A1450:$L4140,COLUMN(E1450),0)</f>
        <v>1.2E-2</v>
      </c>
      <c r="L1450" s="19">
        <f>VLOOKUP($A1450,'HUMAN RESOURCES'!$A1450:$L4140,COLUMN(F1450),0)</f>
        <v>77</v>
      </c>
      <c r="M1450" s="19">
        <f>VLOOKUP($A1450,'HUMAN RESOURCES'!$A1450:$L4140,COLUMN(G1450),0)</f>
        <v>72</v>
      </c>
      <c r="N1450" s="19">
        <f>VLOOKUP($A1450,'HUMAN RESOURCES'!$A1450:$L4140,COLUMN(H1450),0)</f>
        <v>0.192</v>
      </c>
      <c r="O1450" s="19">
        <f>VLOOKUP($A1450,'HUMAN RESOURCES'!$A1450:$L4140,COLUMN(I1450),0)</f>
        <v>0.69399999999999995</v>
      </c>
      <c r="P1450" s="19">
        <f>VLOOKUP($A1450,'HUMAN RESOURCES'!$A1450:$L4140,COLUMN(J1450),0)</f>
        <v>0.113</v>
      </c>
      <c r="Q1450" s="19">
        <f>VLOOKUP($A1450,'HUMAN RESOURCES'!$A1450:$L4140,COLUMN(K1450),0)</f>
        <v>2093801</v>
      </c>
      <c r="R1450" s="19">
        <f>VLOOKUP($A1450,'HUMAN RESOURCES'!$A1450:$L4140,COLUMN(L1450),0)</f>
        <v>0.57399999999999995</v>
      </c>
      <c r="S1450" s="19">
        <f>VLOOKUP($A1450,TOURISM!$A1449:$E4139, COLUMN(D1450),0)</f>
        <v>156000000</v>
      </c>
      <c r="T1450" s="19">
        <f>VLOOKUP($A1450,TOURISM!$A1449:$E4139, COLUMN(E1450),0)</f>
        <v>110000000</v>
      </c>
      <c r="U1450" s="19">
        <f>VLOOKUP($A1450,BUSINESS!$A1450:$I4140, COLUMN(H1450),0)</f>
        <v>0.28599999999999998</v>
      </c>
      <c r="V1450" s="19">
        <f>VLOOKUP($A1450,BUSINESS!$A1450:$I4140, COLUMN(I1450),0)</f>
        <v>0.60399999999999998</v>
      </c>
    </row>
    <row r="1451" spans="1:22" ht="15" x14ac:dyDescent="0.25">
      <c r="A1451" s="14" t="s">
        <v>161</v>
      </c>
      <c r="B1451" s="15" t="s">
        <v>192</v>
      </c>
      <c r="C1451" s="16" t="s">
        <v>119</v>
      </c>
      <c r="D1451" s="17">
        <v>2696020575</v>
      </c>
      <c r="E1451" s="18">
        <v>8.2000000000000003E-2</v>
      </c>
      <c r="F1451" s="18">
        <v>361</v>
      </c>
      <c r="G1451" s="18">
        <v>0.112</v>
      </c>
      <c r="H1451" s="19">
        <f>VLOOKUP($A1451,ENERGY!$A1451:$E4141,COLUMN(D1451),0)</f>
        <v>1118</v>
      </c>
      <c r="I1451" s="19">
        <f>VLOOKUP($A1451,ENERGY!$A1451:$E4141,COLUMN(E1451),0)</f>
        <v>2384</v>
      </c>
      <c r="J1451" s="19">
        <f>VLOOKUP($A1451,'HUMAN RESOURCES'!$A1451:$L4141,COLUMN(D1451),0)</f>
        <v>1.0999999999999999E-2</v>
      </c>
      <c r="K1451" s="19">
        <f>VLOOKUP($A1451,'HUMAN RESOURCES'!$A1451:$L4141,COLUMN(E1451),0)</f>
        <v>3.0000000000000001E-3</v>
      </c>
      <c r="L1451" s="19">
        <f>VLOOKUP($A1451,'HUMAN RESOURCES'!$A1451:$L4141,COLUMN(F1451),0)</f>
        <v>83</v>
      </c>
      <c r="M1451" s="19">
        <f>VLOOKUP($A1451,'HUMAN RESOURCES'!$A1451:$L4141,COLUMN(G1451),0)</f>
        <v>76</v>
      </c>
      <c r="N1451" s="19">
        <f>VLOOKUP($A1451,'HUMAN RESOURCES'!$A1451:$L4141,COLUMN(H1451),0)</f>
        <v>0.17199999999999999</v>
      </c>
      <c r="O1451" s="19">
        <f>VLOOKUP($A1451,'HUMAN RESOURCES'!$A1451:$L4141,COLUMN(I1451),0)</f>
        <v>0.66700000000000004</v>
      </c>
      <c r="P1451" s="19">
        <f>VLOOKUP($A1451,'HUMAN RESOURCES'!$A1451:$L4141,COLUMN(J1451),0)</f>
        <v>0.161</v>
      </c>
      <c r="Q1451" s="19">
        <f>VLOOKUP($A1451,'HUMAN RESOURCES'!$A1451:$L4141,COLUMN(K1451),0)</f>
        <v>5266268</v>
      </c>
      <c r="R1451" s="19">
        <f>VLOOKUP($A1451,'HUMAN RESOURCES'!$A1451:$L4141,COLUMN(L1451),0)</f>
        <v>0.83</v>
      </c>
      <c r="S1451" s="19">
        <f>VLOOKUP($A1451,TOURISM!$A1450:$E4140, COLUMN(D1451),0)</f>
        <v>3515000000</v>
      </c>
      <c r="T1451" s="19">
        <f>VLOOKUP($A1451,TOURISM!$A1450:$E4140, COLUMN(E1451),0)</f>
        <v>4099000000</v>
      </c>
      <c r="U1451" s="19">
        <f>VLOOKUP($A1451,BUSINESS!$A1451:$I4141, COLUMN(H1451),0)</f>
        <v>0.79700000000000004</v>
      </c>
      <c r="V1451" s="19">
        <f>VLOOKUP($A1451,BUSINESS!$A1451:$I4141, COLUMN(I1451),0)</f>
        <v>1.0760000000000001</v>
      </c>
    </row>
    <row r="1452" spans="1:22" ht="15" x14ac:dyDescent="0.25">
      <c r="A1452" s="14" t="s">
        <v>161</v>
      </c>
      <c r="B1452" s="15" t="s">
        <v>193</v>
      </c>
      <c r="C1452" s="16" t="s">
        <v>119</v>
      </c>
      <c r="D1452" s="17">
        <v>678000000000</v>
      </c>
      <c r="E1452" s="18">
        <v>0.107</v>
      </c>
      <c r="F1452" s="18">
        <v>4459</v>
      </c>
      <c r="G1452" s="18">
        <v>3.5000000000000003E-2</v>
      </c>
      <c r="H1452" s="19">
        <f>VLOOKUP($A1452,ENERGY!$A1452:$E4142,COLUMN(D1452),0)</f>
        <v>76830</v>
      </c>
      <c r="I1452" s="19">
        <f>VLOOKUP($A1452,ENERGY!$A1452:$E4142,COLUMN(E1452),0)</f>
        <v>167201</v>
      </c>
      <c r="J1452" s="19">
        <f>VLOOKUP($A1452,'HUMAN RESOURCES'!$A1452:$L4142,COLUMN(D1452),0)</f>
        <v>1.0999999999999999E-2</v>
      </c>
      <c r="K1452" s="19">
        <f>VLOOKUP($A1452,'HUMAN RESOURCES'!$A1452:$L4142,COLUMN(E1452),0)</f>
        <v>4.0000000000000001E-3</v>
      </c>
      <c r="L1452" s="19">
        <f>VLOOKUP($A1452,'HUMAN RESOURCES'!$A1452:$L4142,COLUMN(F1452),0)</f>
        <v>82</v>
      </c>
      <c r="M1452" s="19">
        <f>VLOOKUP($A1452,'HUMAN RESOURCES'!$A1452:$L4142,COLUMN(G1452),0)</f>
        <v>78</v>
      </c>
      <c r="N1452" s="19">
        <f>VLOOKUP($A1452,'HUMAN RESOURCES'!$A1452:$L4142,COLUMN(H1452),0)</f>
        <v>0.183</v>
      </c>
      <c r="O1452" s="19">
        <f>VLOOKUP($A1452,'HUMAN RESOURCES'!$A1452:$L4142,COLUMN(I1452),0)</f>
        <v>0.67500000000000004</v>
      </c>
      <c r="P1452" s="19">
        <f>VLOOKUP($A1452,'HUMAN RESOURCES'!$A1452:$L4142,COLUMN(J1452),0)</f>
        <v>0.14199999999999999</v>
      </c>
      <c r="Q1452" s="19">
        <f>VLOOKUP($A1452,'HUMAN RESOURCES'!$A1452:$L4142,COLUMN(K1452),0)</f>
        <v>16346101</v>
      </c>
      <c r="R1452" s="19">
        <f>VLOOKUP($A1452,'HUMAN RESOURCES'!$A1452:$L4142,COLUMN(L1452),0)</f>
        <v>0.83599999999999997</v>
      </c>
      <c r="S1452" s="19">
        <f>VLOOKUP($A1452,TOURISM!$A1451:$E4141, COLUMN(D1452),0)</f>
        <v>17529000000</v>
      </c>
      <c r="T1452" s="19">
        <f>VLOOKUP($A1452,TOURISM!$A1451:$E4141, COLUMN(E1452),0)</f>
        <v>17453000000</v>
      </c>
      <c r="U1452" s="19">
        <f>VLOOKUP($A1452,BUSINESS!$A1452:$I4142, COLUMN(H1452),0)</f>
        <v>0.83699999999999997</v>
      </c>
      <c r="V1452" s="19">
        <f>VLOOKUP($A1452,BUSINESS!$A1452:$I4142, COLUMN(I1452),0)</f>
        <v>1.056</v>
      </c>
    </row>
    <row r="1453" spans="1:22" ht="15" x14ac:dyDescent="0.25">
      <c r="A1453" s="14" t="s">
        <v>161</v>
      </c>
      <c r="B1453" s="15" t="s">
        <v>194</v>
      </c>
      <c r="C1453" s="16" t="s">
        <v>119</v>
      </c>
      <c r="D1453" s="17">
        <v>6560546900</v>
      </c>
      <c r="E1453" s="18">
        <v>7.8E-2</v>
      </c>
      <c r="F1453" s="18">
        <v>246</v>
      </c>
      <c r="G1453" s="18">
        <v>0.113</v>
      </c>
      <c r="H1453" s="19">
        <f>VLOOKUP($A1453,ENERGY!$A1453:$E4143,COLUMN(D1453),0)</f>
        <v>2924</v>
      </c>
      <c r="I1453" s="19">
        <f>VLOOKUP($A1453,ENERGY!$A1453:$E4143,COLUMN(E1453),0)</f>
        <v>10939</v>
      </c>
      <c r="J1453" s="19">
        <f>VLOOKUP($A1453,'HUMAN RESOURCES'!$A1453:$L4143,COLUMN(D1453),0)</f>
        <v>1.0999999999999999E-2</v>
      </c>
      <c r="K1453" s="19">
        <f>VLOOKUP($A1453,'HUMAN RESOURCES'!$A1453:$L4143,COLUMN(E1453),0)</f>
        <v>5.0000000000000001E-3</v>
      </c>
      <c r="L1453" s="19">
        <f>VLOOKUP($A1453,'HUMAN RESOURCES'!$A1453:$L4143,COLUMN(F1453),0)</f>
        <v>84</v>
      </c>
      <c r="M1453" s="19">
        <f>VLOOKUP($A1453,'HUMAN RESOURCES'!$A1453:$L4143,COLUMN(G1453),0)</f>
        <v>78</v>
      </c>
      <c r="N1453" s="19">
        <f>VLOOKUP($A1453,'HUMAN RESOURCES'!$A1453:$L4143,COLUMN(H1453),0)</f>
        <v>0.14499999999999999</v>
      </c>
      <c r="O1453" s="19">
        <f>VLOOKUP($A1453,'HUMAN RESOURCES'!$A1453:$L4143,COLUMN(I1453),0)</f>
        <v>0.68700000000000006</v>
      </c>
      <c r="P1453" s="19">
        <f>VLOOKUP($A1453,'HUMAN RESOURCES'!$A1453:$L4143,COLUMN(J1453),0)</f>
        <v>0.16800000000000001</v>
      </c>
      <c r="Q1453" s="19">
        <f>VLOOKUP($A1453,'HUMAN RESOURCES'!$A1453:$L4143,COLUMN(K1453),0)</f>
        <v>44397319</v>
      </c>
      <c r="R1453" s="19">
        <f>VLOOKUP($A1453,'HUMAN RESOURCES'!$A1453:$L4143,COLUMN(L1453),0)</f>
        <v>0.77500000000000002</v>
      </c>
      <c r="S1453" s="19">
        <f>VLOOKUP($A1453,TOURISM!$A1452:$E4142, COLUMN(D1453),0)</f>
        <v>57543000000</v>
      </c>
      <c r="T1453" s="19">
        <f>VLOOKUP($A1453,TOURISM!$A1452:$E4142, COLUMN(E1453),0)</f>
        <v>20348000000</v>
      </c>
      <c r="U1453" s="19">
        <f>VLOOKUP($A1453,BUSINESS!$A1453:$I4143, COLUMN(H1453),0)</f>
        <v>0.504</v>
      </c>
      <c r="V1453" s="19">
        <f>VLOOKUP($A1453,BUSINESS!$A1453:$I4143, COLUMN(I1453),0)</f>
        <v>1.038</v>
      </c>
    </row>
    <row r="1454" spans="1:22" ht="15" x14ac:dyDescent="0.25">
      <c r="A1454" s="14" t="s">
        <v>161</v>
      </c>
      <c r="B1454" s="15" t="s">
        <v>195</v>
      </c>
      <c r="C1454" s="16" t="s">
        <v>119</v>
      </c>
      <c r="D1454" s="17">
        <v>340000000000</v>
      </c>
      <c r="E1454" s="18">
        <v>9.1999999999999998E-2</v>
      </c>
      <c r="F1454" s="18">
        <v>6778</v>
      </c>
      <c r="G1454" s="18">
        <v>4.7E-2</v>
      </c>
      <c r="H1454" s="19">
        <f>VLOOKUP($A1454,ENERGY!$A1454:$E4144,COLUMN(D1454),0)</f>
        <v>27129</v>
      </c>
      <c r="I1454" s="19">
        <f>VLOOKUP($A1454,ENERGY!$A1454:$E4144,COLUMN(E1454),0)</f>
        <v>44257</v>
      </c>
      <c r="J1454" s="19">
        <f>VLOOKUP($A1454,'HUMAN RESOURCES'!$A1454:$L4144,COLUMN(D1454),0)</f>
        <v>1.2E-2</v>
      </c>
      <c r="K1454" s="19">
        <f>VLOOKUP($A1454,'HUMAN RESOURCES'!$A1454:$L4144,COLUMN(E1454),0)</f>
        <v>1.7999999999999999E-2</v>
      </c>
      <c r="L1454" s="19">
        <f>VLOOKUP($A1454,'HUMAN RESOURCES'!$A1454:$L4144,COLUMN(F1454),0)</f>
        <v>72</v>
      </c>
      <c r="M1454" s="19">
        <f>VLOOKUP($A1454,'HUMAN RESOURCES'!$A1454:$L4144,COLUMN(G1454),0)</f>
        <v>64</v>
      </c>
      <c r="N1454" s="19">
        <f>VLOOKUP($A1454,'HUMAN RESOURCES'!$A1454:$L4144,COLUMN(H1454),0)</f>
        <v>0.182</v>
      </c>
      <c r="O1454" s="19">
        <f>VLOOKUP($A1454,'HUMAN RESOURCES'!$A1454:$L4144,COLUMN(I1454),0)</f>
        <v>0.70499999999999996</v>
      </c>
      <c r="P1454" s="19">
        <f>VLOOKUP($A1454,'HUMAN RESOURCES'!$A1454:$L4144,COLUMN(J1454),0)</f>
        <v>0.113</v>
      </c>
      <c r="Q1454" s="19">
        <f>VLOOKUP($A1454,'HUMAN RESOURCES'!$A1454:$L4144,COLUMN(K1454),0)</f>
        <v>3585209</v>
      </c>
      <c r="R1454" s="19">
        <f>VLOOKUP($A1454,'HUMAN RESOURCES'!$A1454:$L4144,COLUMN(L1454),0)</f>
        <v>0.45200000000000001</v>
      </c>
      <c r="S1454" s="19">
        <f>VLOOKUP($A1454,TOURISM!$A1453:$E4143, COLUMN(D1454),0)</f>
        <v>150000000</v>
      </c>
      <c r="T1454" s="19">
        <f>VLOOKUP($A1454,TOURISM!$A1453:$E4143, COLUMN(E1454),0)</f>
        <v>224000000</v>
      </c>
      <c r="U1454" s="19">
        <f>VLOOKUP($A1454,BUSINESS!$A1454:$I4144, COLUMN(H1454),0)</f>
        <v>0.19600000000000001</v>
      </c>
      <c r="V1454" s="19">
        <f>VLOOKUP($A1454,BUSINESS!$A1454:$I4144, COLUMN(I1454),0)</f>
        <v>0.36599999999999999</v>
      </c>
    </row>
    <row r="1455" spans="1:22" ht="15" x14ac:dyDescent="0.25">
      <c r="A1455" s="14" t="s">
        <v>161</v>
      </c>
      <c r="B1455" s="15" t="s">
        <v>196</v>
      </c>
      <c r="C1455" s="16" t="s">
        <v>119</v>
      </c>
      <c r="D1455" s="17">
        <v>342000000000</v>
      </c>
      <c r="E1455" s="18">
        <v>6.2E-2</v>
      </c>
      <c r="F1455" s="18">
        <v>554</v>
      </c>
      <c r="G1455" s="18">
        <v>5.5E-2</v>
      </c>
      <c r="H1455" s="19">
        <f>VLOOKUP($A1455,ENERGY!$A1455:$E4145,COLUMN(D1455),0)</f>
        <v>97241</v>
      </c>
      <c r="I1455" s="19">
        <f>VLOOKUP($A1455,ENERGY!$A1455:$E4145,COLUMN(E1455),0)</f>
        <v>320004</v>
      </c>
      <c r="J1455" s="19">
        <f>VLOOKUP($A1455,'HUMAN RESOURCES'!$A1455:$L4145,COLUMN(D1455),0)</f>
        <v>1.2E-2</v>
      </c>
      <c r="K1455" s="19">
        <f>VLOOKUP($A1455,'HUMAN RESOURCES'!$A1455:$L4145,COLUMN(E1455),0)</f>
        <v>4.0000000000000001E-3</v>
      </c>
      <c r="L1455" s="19">
        <f>VLOOKUP($A1455,'HUMAN RESOURCES'!$A1455:$L4145,COLUMN(F1455),0)</f>
        <v>80</v>
      </c>
      <c r="M1455" s="19">
        <f>VLOOKUP($A1455,'HUMAN RESOURCES'!$A1455:$L4145,COLUMN(G1455),0)</f>
        <v>76</v>
      </c>
      <c r="N1455" s="19">
        <f>VLOOKUP($A1455,'HUMAN RESOURCES'!$A1455:$L4145,COLUMN(H1455),0)</f>
        <v>0.186</v>
      </c>
      <c r="O1455" s="19">
        <f>VLOOKUP($A1455,'HUMAN RESOURCES'!$A1455:$L4145,COLUMN(I1455),0)</f>
        <v>0.66</v>
      </c>
      <c r="P1455" s="19">
        <f>VLOOKUP($A1455,'HUMAN RESOURCES'!$A1455:$L4145,COLUMN(J1455),0)</f>
        <v>0.154</v>
      </c>
      <c r="Q1455" s="19">
        <f>VLOOKUP($A1455,'HUMAN RESOURCES'!$A1455:$L4145,COLUMN(K1455),0)</f>
        <v>5437272</v>
      </c>
      <c r="R1455" s="19">
        <f>VLOOKUP($A1455,'HUMAN RESOURCES'!$A1455:$L4145,COLUMN(L1455),0)</f>
        <v>0.86099999999999999</v>
      </c>
      <c r="S1455" s="19">
        <f>VLOOKUP($A1455,TOURISM!$A1454:$E4144, COLUMN(D1455),0)</f>
        <v>5562000000</v>
      </c>
      <c r="T1455" s="19">
        <f>VLOOKUP($A1455,TOURISM!$A1454:$E4144, COLUMN(E1455),0)</f>
        <v>7486000000</v>
      </c>
      <c r="U1455" s="19">
        <f>VLOOKUP($A1455,BUSINESS!$A1455:$I4145, COLUMN(H1455),0)</f>
        <v>0.86699999999999999</v>
      </c>
      <c r="V1455" s="19">
        <f>VLOOKUP($A1455,BUSINESS!$A1455:$I4145, COLUMN(I1455),0)</f>
        <v>1.071</v>
      </c>
    </row>
    <row r="1456" spans="1:22" ht="15" x14ac:dyDescent="0.25">
      <c r="A1456" s="14" t="s">
        <v>161</v>
      </c>
      <c r="B1456" s="15" t="s">
        <v>197</v>
      </c>
      <c r="C1456" s="16" t="s">
        <v>119</v>
      </c>
      <c r="D1456" s="17">
        <v>202000000000</v>
      </c>
      <c r="E1456" s="18">
        <v>0.1</v>
      </c>
      <c r="F1456" s="18">
        <v>1915</v>
      </c>
      <c r="G1456" s="19">
        <v>0.12</v>
      </c>
      <c r="H1456" s="19">
        <f>VLOOKUP($A1456,ENERGY!$A1456:$E4146,COLUMN(D1456),0)</f>
        <v>24698</v>
      </c>
      <c r="I1456" s="19">
        <f>VLOOKUP($A1456,ENERGY!$A1456:$E4146,COLUMN(E1456),0)</f>
        <v>59108</v>
      </c>
      <c r="J1456" s="19">
        <f>VLOOKUP($A1456,'HUMAN RESOURCES'!$A1456:$L4146,COLUMN(D1456),0)</f>
        <v>1.2E-2</v>
      </c>
      <c r="K1456" s="19">
        <f>VLOOKUP($A1456,'HUMAN RESOURCES'!$A1456:$L4146,COLUMN(E1456),0)</f>
        <v>4.0000000000000001E-3</v>
      </c>
      <c r="L1456" s="19">
        <f>VLOOKUP($A1456,'HUMAN RESOURCES'!$A1456:$L4146,COLUMN(F1456),0)</f>
        <v>81</v>
      </c>
      <c r="M1456" s="19">
        <f>VLOOKUP($A1456,'HUMAN RESOURCES'!$A1456:$L4146,COLUMN(G1456),0)</f>
        <v>77</v>
      </c>
      <c r="N1456" s="19">
        <f>VLOOKUP($A1456,'HUMAN RESOURCES'!$A1456:$L4146,COLUMN(H1456),0)</f>
        <v>0.19500000000000001</v>
      </c>
      <c r="O1456" s="19">
        <f>VLOOKUP($A1456,'HUMAN RESOURCES'!$A1456:$L4146,COLUMN(I1456),0)</f>
        <v>0.69699999999999995</v>
      </c>
      <c r="P1456" s="19">
        <f>VLOOKUP($A1456,'HUMAN RESOURCES'!$A1456:$L4146,COLUMN(J1456),0)</f>
        <v>0.109</v>
      </c>
      <c r="Q1456" s="19">
        <f>VLOOKUP($A1456,'HUMAN RESOURCES'!$A1456:$L4146,COLUMN(K1456),0)</f>
        <v>1048314</v>
      </c>
      <c r="R1456" s="19">
        <f>VLOOKUP($A1456,'HUMAN RESOURCES'!$A1456:$L4146,COLUMN(L1456),0)</f>
        <v>0.68100000000000005</v>
      </c>
      <c r="S1456" s="19">
        <f>VLOOKUP($A1456,TOURISM!$A1455:$E4145, COLUMN(D1456),0)</f>
        <v>2691000000</v>
      </c>
      <c r="T1456" s="19">
        <f>VLOOKUP($A1456,TOURISM!$A1455:$E4145, COLUMN(E1456),0)</f>
        <v>1031000000</v>
      </c>
      <c r="U1456" s="19">
        <f>VLOOKUP($A1456,BUSINESS!$A1456:$I4146, COLUMN(H1456),0)</f>
        <v>0.35799999999999998</v>
      </c>
      <c r="V1456" s="19">
        <f>VLOOKUP($A1456,BUSINESS!$A1456:$I4146, COLUMN(I1456),0)</f>
        <v>0.82799999999999996</v>
      </c>
    </row>
    <row r="1457" spans="1:22" ht="15" x14ac:dyDescent="0.25">
      <c r="A1457" s="14" t="s">
        <v>161</v>
      </c>
      <c r="B1457" s="15" t="s">
        <v>198</v>
      </c>
      <c r="C1457" s="16" t="s">
        <v>119</v>
      </c>
      <c r="D1457" s="17">
        <v>123000000000</v>
      </c>
      <c r="E1457" s="18">
        <v>5.0999999999999997E-2</v>
      </c>
      <c r="F1457" s="18">
        <v>289</v>
      </c>
      <c r="G1457" s="18">
        <v>0.14000000000000001</v>
      </c>
      <c r="H1457" s="19">
        <f>VLOOKUP($A1457,ENERGY!$A1457:$E4147,COLUMN(D1457),0)</f>
        <v>39936</v>
      </c>
      <c r="I1457" s="19">
        <f>VLOOKUP($A1457,ENERGY!$A1457:$E4147,COLUMN(E1457),0)</f>
        <v>102595</v>
      </c>
      <c r="J1457" s="19">
        <f>VLOOKUP($A1457,'HUMAN RESOURCES'!$A1457:$L4147,COLUMN(D1457),0)</f>
        <v>1.2E-2</v>
      </c>
      <c r="K1457" s="19">
        <f>VLOOKUP($A1457,'HUMAN RESOURCES'!$A1457:$L4147,COLUMN(E1457),0)</f>
        <v>5.0000000000000001E-3</v>
      </c>
      <c r="L1457" s="19">
        <f>VLOOKUP($A1457,'HUMAN RESOURCES'!$A1457:$L4147,COLUMN(F1457),0)</f>
        <v>81</v>
      </c>
      <c r="M1457" s="19">
        <f>VLOOKUP($A1457,'HUMAN RESOURCES'!$A1457:$L4147,COLUMN(G1457),0)</f>
        <v>77</v>
      </c>
      <c r="N1457" s="19">
        <f>VLOOKUP($A1457,'HUMAN RESOURCES'!$A1457:$L4147,COLUMN(H1457),0)</f>
        <v>0.17799999999999999</v>
      </c>
      <c r="O1457" s="19">
        <f>VLOOKUP($A1457,'HUMAN RESOURCES'!$A1457:$L4147,COLUMN(I1457),0)</f>
        <v>0.66200000000000003</v>
      </c>
      <c r="P1457" s="19">
        <f>VLOOKUP($A1457,'HUMAN RESOURCES'!$A1457:$L4147,COLUMN(J1457),0)</f>
        <v>0.16</v>
      </c>
      <c r="Q1457" s="19">
        <f>VLOOKUP($A1457,'HUMAN RESOURCES'!$A1457:$L4147,COLUMN(K1457),0)</f>
        <v>60846820</v>
      </c>
      <c r="R1457" s="19">
        <f>VLOOKUP($A1457,'HUMAN RESOURCES'!$A1457:$L4147,COLUMN(L1457),0)</f>
        <v>0.80200000000000005</v>
      </c>
      <c r="S1457" s="19">
        <f>VLOOKUP($A1457,TOURISM!$A1456:$E4146, COLUMN(D1457),0)</f>
        <v>43803000000</v>
      </c>
      <c r="T1457" s="19">
        <f>VLOOKUP($A1457,TOURISM!$A1456:$E4146, COLUMN(E1457),0)</f>
        <v>77674000000</v>
      </c>
      <c r="U1457" s="19">
        <f>VLOOKUP($A1457,BUSINESS!$A1457:$I4147, COLUMN(H1457),0)</f>
        <v>0.68799999999999994</v>
      </c>
      <c r="V1457" s="19">
        <f>VLOOKUP($A1457,BUSINESS!$A1457:$I4147, COLUMN(I1457),0)</f>
        <v>1.1559999999999999</v>
      </c>
    </row>
    <row r="1458" spans="1:22" ht="15" x14ac:dyDescent="0.25">
      <c r="A1458" s="14" t="s">
        <v>161</v>
      </c>
      <c r="B1458" s="15" t="s">
        <v>199</v>
      </c>
      <c r="C1458" s="16" t="s">
        <v>119</v>
      </c>
      <c r="D1458" s="17">
        <v>990000000000</v>
      </c>
      <c r="E1458" s="18">
        <v>5.2999999999999999E-2</v>
      </c>
      <c r="F1458" s="18">
        <v>365</v>
      </c>
      <c r="G1458" s="18">
        <v>0.104</v>
      </c>
      <c r="H1458" s="19">
        <f>VLOOKUP($A1458,ENERGY!$A1458:$E4148,COLUMN(D1458),0)</f>
        <v>670673</v>
      </c>
      <c r="I1458" s="19">
        <f>VLOOKUP($A1458,ENERGY!$A1458:$E4148,COLUMN(E1458),0)</f>
        <v>1669618</v>
      </c>
      <c r="J1458" s="19">
        <f>VLOOKUP($A1458,'HUMAN RESOURCES'!$A1458:$L4148,COLUMN(D1458),0)</f>
        <v>1.2E-2</v>
      </c>
      <c r="K1458" s="19">
        <f>VLOOKUP($A1458,'HUMAN RESOURCES'!$A1458:$L4148,COLUMN(E1458),0)</f>
        <v>3.0000000000000001E-3</v>
      </c>
      <c r="L1458" s="19">
        <f>VLOOKUP($A1458,'HUMAN RESOURCES'!$A1458:$L4148,COLUMN(F1458),0)</f>
        <v>82</v>
      </c>
      <c r="M1458" s="19">
        <f>VLOOKUP($A1458,'HUMAN RESOURCES'!$A1458:$L4148,COLUMN(G1458),0)</f>
        <v>77</v>
      </c>
      <c r="N1458" s="19">
        <f>VLOOKUP($A1458,'HUMAN RESOURCES'!$A1458:$L4148,COLUMN(H1458),0)</f>
        <v>0.184</v>
      </c>
      <c r="O1458" s="19">
        <f>VLOOKUP($A1458,'HUMAN RESOURCES'!$A1458:$L4148,COLUMN(I1458),0)</f>
        <v>0.67200000000000004</v>
      </c>
      <c r="P1458" s="19">
        <f>VLOOKUP($A1458,'HUMAN RESOURCES'!$A1458:$L4148,COLUMN(J1458),0)</f>
        <v>0.14399999999999999</v>
      </c>
      <c r="Q1458" s="19">
        <f>VLOOKUP($A1458,'HUMAN RESOURCES'!$A1458:$L4148,COLUMN(K1458),0)</f>
        <v>472637</v>
      </c>
      <c r="R1458" s="19">
        <f>VLOOKUP($A1458,'HUMAN RESOURCES'!$A1458:$L4148,COLUMN(L1458),0)</f>
        <v>0.87</v>
      </c>
      <c r="S1458" s="19">
        <f>VLOOKUP($A1458,TOURISM!$A1457:$E4147, COLUMN(D1458),0)</f>
        <v>3636000000</v>
      </c>
      <c r="T1458" s="19">
        <f>VLOOKUP($A1458,TOURISM!$A1457:$E4147, COLUMN(E1458),0)</f>
        <v>3138000000</v>
      </c>
      <c r="U1458" s="19">
        <f>VLOOKUP($A1458,BUSINESS!$A1458:$I4148, COLUMN(H1458),0)</f>
        <v>0.72499999999999998</v>
      </c>
      <c r="V1458" s="19">
        <f>VLOOKUP($A1458,BUSINESS!$A1458:$I4148, COLUMN(I1458),0)</f>
        <v>1.5289999999999999</v>
      </c>
    </row>
    <row r="1459" spans="1:22" ht="15" x14ac:dyDescent="0.25">
      <c r="A1459" s="14" t="s">
        <v>161</v>
      </c>
      <c r="B1459" s="15" t="s">
        <v>200</v>
      </c>
      <c r="C1459" s="16" t="s">
        <v>119</v>
      </c>
      <c r="D1459" s="17">
        <v>1469075398</v>
      </c>
      <c r="E1459" s="18">
        <v>5.0999999999999997E-2</v>
      </c>
      <c r="F1459" s="18">
        <v>3444</v>
      </c>
      <c r="G1459" s="18">
        <v>6.7000000000000004E-2</v>
      </c>
      <c r="H1459" s="19">
        <f>VLOOKUP($A1459,ENERGY!$A1459:$E4149,COLUMN(D1459),0)</f>
        <v>14338</v>
      </c>
      <c r="I1459" s="19">
        <f>VLOOKUP($A1459,ENERGY!$A1459:$E4149,COLUMN(E1459),0)</f>
        <v>8441</v>
      </c>
      <c r="J1459" s="19">
        <f>VLOOKUP($A1459,'HUMAN RESOURCES'!$A1459:$L4149,COLUMN(D1459),0)</f>
        <v>1.2E-2</v>
      </c>
      <c r="K1459" s="19">
        <f>VLOOKUP($A1459,'HUMAN RESOURCES'!$A1459:$L4149,COLUMN(E1459),0)</f>
        <v>4.0000000000000001E-3</v>
      </c>
      <c r="L1459" s="19">
        <f>VLOOKUP($A1459,'HUMAN RESOURCES'!$A1459:$L4149,COLUMN(F1459),0)</f>
        <v>82</v>
      </c>
      <c r="M1459" s="19">
        <f>VLOOKUP($A1459,'HUMAN RESOURCES'!$A1459:$L4149,COLUMN(G1459),0)</f>
        <v>77</v>
      </c>
      <c r="N1459" s="19">
        <f>VLOOKUP($A1459,'HUMAN RESOURCES'!$A1459:$L4149,COLUMN(H1459),0)</f>
        <v>0.17</v>
      </c>
      <c r="O1459" s="19">
        <f>VLOOKUP($A1459,'HUMAN RESOURCES'!$A1459:$L4149,COLUMN(I1459),0)</f>
        <v>0.65800000000000003</v>
      </c>
      <c r="P1459" s="19">
        <f>VLOOKUP($A1459,'HUMAN RESOURCES'!$A1459:$L4149,COLUMN(J1459),0)</f>
        <v>0.17199999999999999</v>
      </c>
      <c r="Q1459" s="19">
        <f>VLOOKUP($A1459,'HUMAN RESOURCES'!$A1459:$L4149,COLUMN(K1459),0)</f>
        <v>10547958</v>
      </c>
      <c r="R1459" s="19">
        <f>VLOOKUP($A1459,'HUMAN RESOURCES'!$A1459:$L4149,COLUMN(L1459),0)</f>
        <v>0.97399999999999998</v>
      </c>
      <c r="S1459" s="19">
        <f>VLOOKUP($A1459,TOURISM!$A1458:$E4148, COLUMN(D1459),0)</f>
        <v>11625000000</v>
      </c>
      <c r="T1459" s="19">
        <f>VLOOKUP($A1459,TOURISM!$A1458:$E4148, COLUMN(E1459),0)</f>
        <v>17891000000</v>
      </c>
      <c r="U1459" s="19">
        <f>VLOOKUP($A1459,BUSINESS!$A1459:$I4149, COLUMN(H1459),0)</f>
        <v>0.59699999999999998</v>
      </c>
      <c r="V1459" s="19">
        <f>VLOOKUP($A1459,BUSINESS!$A1459:$I4149, COLUMN(I1459),0)</f>
        <v>0.93</v>
      </c>
    </row>
    <row r="1460" spans="1:22" ht="15" x14ac:dyDescent="0.25">
      <c r="A1460" s="14" t="s">
        <v>161</v>
      </c>
      <c r="B1460" s="15" t="s">
        <v>201</v>
      </c>
      <c r="C1460" s="16" t="s">
        <v>119</v>
      </c>
      <c r="D1460" s="17">
        <v>29221081587</v>
      </c>
      <c r="E1460" s="18">
        <v>9.4E-2</v>
      </c>
      <c r="F1460" s="18">
        <v>371</v>
      </c>
      <c r="G1460" s="18">
        <v>0.16600000000000001</v>
      </c>
      <c r="H1460" s="19">
        <f>VLOOKUP($A1460,ENERGY!$A1460:$E4150,COLUMN(D1460),0)</f>
        <v>17064</v>
      </c>
      <c r="I1460" s="19">
        <f>VLOOKUP($A1460,ENERGY!$A1460:$E4150,COLUMN(E1460),0)</f>
        <v>53766</v>
      </c>
      <c r="J1460" s="19">
        <f>VLOOKUP($A1460,'HUMAN RESOURCES'!$A1460:$L4150,COLUMN(D1460),0)</f>
        <v>1.2E-2</v>
      </c>
      <c r="K1460" s="19">
        <f>VLOOKUP($A1460,'HUMAN RESOURCES'!$A1460:$L4150,COLUMN(E1460),0)</f>
        <v>3.0000000000000001E-3</v>
      </c>
      <c r="L1460" s="19">
        <f>VLOOKUP($A1460,'HUMAN RESOURCES'!$A1460:$L4150,COLUMN(F1460),0)</f>
        <v>83</v>
      </c>
      <c r="M1460" s="19">
        <f>VLOOKUP($A1460,'HUMAN RESOURCES'!$A1460:$L4150,COLUMN(G1460),0)</f>
        <v>79</v>
      </c>
      <c r="N1460" s="19">
        <f>VLOOKUP($A1460,'HUMAN RESOURCES'!$A1460:$L4150,COLUMN(H1460),0)</f>
        <v>0.17199999999999999</v>
      </c>
      <c r="O1460" s="19">
        <f>VLOOKUP($A1460,'HUMAN RESOURCES'!$A1460:$L4150,COLUMN(I1460),0)</f>
        <v>0.65500000000000003</v>
      </c>
      <c r="P1460" s="19">
        <f>VLOOKUP($A1460,'HUMAN RESOURCES'!$A1460:$L4150,COLUMN(J1460),0)</f>
        <v>0.17399999999999999</v>
      </c>
      <c r="Q1460" s="19">
        <f>VLOOKUP($A1460,'HUMAN RESOURCES'!$A1460:$L4150,COLUMN(K1460),0)</f>
        <v>9080505</v>
      </c>
      <c r="R1460" s="19">
        <f>VLOOKUP($A1460,'HUMAN RESOURCES'!$A1460:$L4150,COLUMN(L1460),0)</f>
        <v>0.84399999999999997</v>
      </c>
      <c r="S1460" s="19">
        <f>VLOOKUP($A1460,TOURISM!$A1459:$E4149, COLUMN(D1460),0)</f>
        <v>10016000000</v>
      </c>
      <c r="T1460" s="19">
        <f>VLOOKUP($A1460,TOURISM!$A1459:$E4149, COLUMN(E1460),0)</f>
        <v>11685000000</v>
      </c>
      <c r="U1460" s="19">
        <f>VLOOKUP($A1460,BUSINESS!$A1460:$I4150, COLUMN(H1460),0)</f>
        <v>0.878</v>
      </c>
      <c r="V1460" s="19">
        <f>VLOOKUP($A1460,BUSINESS!$A1460:$I4150, COLUMN(I1460),0)</f>
        <v>1.0569999999999999</v>
      </c>
    </row>
    <row r="1461" spans="1:22" ht="15" x14ac:dyDescent="0.25">
      <c r="A1461" s="14" t="s">
        <v>161</v>
      </c>
      <c r="B1461" s="15" t="s">
        <v>202</v>
      </c>
      <c r="C1461" s="16" t="s">
        <v>119</v>
      </c>
      <c r="D1461" s="17">
        <v>69002095095</v>
      </c>
      <c r="E1461" s="18">
        <v>7.2999999999999995E-2</v>
      </c>
      <c r="F1461" s="18">
        <v>761</v>
      </c>
      <c r="G1461" s="18">
        <v>7.6999999999999999E-2</v>
      </c>
      <c r="H1461" s="19">
        <f>VLOOKUP($A1461,ENERGY!$A1461:$E4151,COLUMN(D1461),0)</f>
        <v>18640</v>
      </c>
      <c r="I1461" s="19">
        <f>VLOOKUP($A1461,ENERGY!$A1461:$E4151,COLUMN(E1461),0)</f>
        <v>38929</v>
      </c>
      <c r="J1461" s="19">
        <f>VLOOKUP($A1461,'HUMAN RESOURCES'!$A1461:$L4151,COLUMN(D1461),0)</f>
        <v>1.2999999999999999E-2</v>
      </c>
      <c r="K1461" s="19">
        <f>VLOOKUP($A1461,'HUMAN RESOURCES'!$A1461:$L4151,COLUMN(E1461),0)</f>
        <v>8.9999999999999993E-3</v>
      </c>
      <c r="L1461" s="19">
        <f>VLOOKUP($A1461,'HUMAN RESOURCES'!$A1461:$L4151,COLUMN(F1461),0)</f>
        <v>76</v>
      </c>
      <c r="M1461" s="19">
        <f>VLOOKUP($A1461,'HUMAN RESOURCES'!$A1461:$L4151,COLUMN(G1461),0)</f>
        <v>71</v>
      </c>
      <c r="N1461" s="19">
        <f>VLOOKUP($A1461,'HUMAN RESOURCES'!$A1461:$L4151,COLUMN(H1461),0)</f>
        <v>0.2</v>
      </c>
      <c r="O1461" s="19">
        <f>VLOOKUP($A1461,'HUMAN RESOURCES'!$A1461:$L4151,COLUMN(I1461),0)</f>
        <v>0.67100000000000004</v>
      </c>
      <c r="P1461" s="19">
        <f>VLOOKUP($A1461,'HUMAN RESOURCES'!$A1461:$L4151,COLUMN(J1461),0)</f>
        <v>0.129</v>
      </c>
      <c r="Q1461" s="19">
        <f>VLOOKUP($A1461,'HUMAN RESOURCES'!$A1461:$L4151,COLUMN(K1461),0)</f>
        <v>616854</v>
      </c>
      <c r="R1461" s="19">
        <f>VLOOKUP($A1461,'HUMAN RESOURCES'!$A1461:$L4151,COLUMN(L1461),0)</f>
        <v>0.624</v>
      </c>
      <c r="S1461" s="19">
        <f>VLOOKUP($A1461,TOURISM!$A1460:$E4150, COLUMN(D1461),0)</f>
        <v>2478709140</v>
      </c>
      <c r="T1461" s="19">
        <f>VLOOKUP($A1461,TOURISM!$A1460:$E4150, COLUMN(E1461),0)</f>
        <v>448000000</v>
      </c>
      <c r="U1461" s="19">
        <f>VLOOKUP($A1461,BUSINESS!$A1461:$I4151, COLUMN(H1461),0)</f>
        <v>0.28899999999999998</v>
      </c>
      <c r="V1461" s="19">
        <f>VLOOKUP($A1461,BUSINESS!$A1461:$I4151, COLUMN(I1461),0)</f>
        <v>1.0429999999999999</v>
      </c>
    </row>
    <row r="1462" spans="1:22" ht="15" x14ac:dyDescent="0.25">
      <c r="A1462" s="14" t="s">
        <v>161</v>
      </c>
      <c r="B1462" s="15" t="s">
        <v>203</v>
      </c>
      <c r="C1462" s="16" t="s">
        <v>119</v>
      </c>
      <c r="D1462" s="17">
        <v>38945146500</v>
      </c>
      <c r="E1462" s="18">
        <v>8.3000000000000004E-2</v>
      </c>
      <c r="F1462" s="18">
        <v>1610</v>
      </c>
      <c r="G1462" s="18">
        <v>7.3999999999999996E-2</v>
      </c>
      <c r="H1462" s="19">
        <f>VLOOKUP($A1462,ENERGY!$A1462:$E4152,COLUMN(D1462),0)</f>
        <v>7321</v>
      </c>
      <c r="I1462" s="19">
        <f>VLOOKUP($A1462,ENERGY!$A1462:$E4152,COLUMN(E1462),0)</f>
        <v>16245</v>
      </c>
      <c r="J1462" s="19">
        <f>VLOOKUP($A1462,'HUMAN RESOURCES'!$A1462:$L4152,COLUMN(D1462),0)</f>
        <v>1.2999999999999999E-2</v>
      </c>
      <c r="K1462" s="19">
        <f>VLOOKUP($A1462,'HUMAN RESOURCES'!$A1462:$L4152,COLUMN(E1462),0)</f>
        <v>4.0000000000000001E-3</v>
      </c>
      <c r="L1462" s="19">
        <f>VLOOKUP($A1462,'HUMAN RESOURCES'!$A1462:$L4152,COLUMN(F1462),0)</f>
        <v>85</v>
      </c>
      <c r="M1462" s="19">
        <f>VLOOKUP($A1462,'HUMAN RESOURCES'!$A1462:$L4152,COLUMN(G1462),0)</f>
        <v>77</v>
      </c>
      <c r="N1462" s="19">
        <f>VLOOKUP($A1462,'HUMAN RESOURCES'!$A1462:$L4152,COLUMN(H1462),0)</f>
        <v>0.185</v>
      </c>
      <c r="O1462" s="19">
        <f>VLOOKUP($A1462,'HUMAN RESOURCES'!$A1462:$L4152,COLUMN(I1462),0)</f>
        <v>0.65100000000000002</v>
      </c>
      <c r="P1462" s="19">
        <f>VLOOKUP($A1462,'HUMAN RESOURCES'!$A1462:$L4152,COLUMN(J1462),0)</f>
        <v>0.16500000000000001</v>
      </c>
      <c r="Q1462" s="19">
        <f>VLOOKUP($A1462,'HUMAN RESOURCES'!$A1462:$L4152,COLUMN(K1462),0)</f>
        <v>63617975</v>
      </c>
      <c r="R1462" s="19">
        <f>VLOOKUP($A1462,'HUMAN RESOURCES'!$A1462:$L4152,COLUMN(L1462),0)</f>
        <v>0.77400000000000002</v>
      </c>
      <c r="S1462" s="19">
        <f>VLOOKUP($A1462,TOURISM!$A1461:$E4151, COLUMN(D1462),0)</f>
        <v>54450000000</v>
      </c>
      <c r="T1462" s="19">
        <f>VLOOKUP($A1462,TOURISM!$A1461:$E4151, COLUMN(E1462),0)</f>
        <v>39331000000</v>
      </c>
      <c r="U1462" s="19">
        <f>VLOOKUP($A1462,BUSINESS!$A1462:$I4152, COLUMN(H1462),0)</f>
        <v>0.46899999999999997</v>
      </c>
      <c r="V1462" s="19">
        <f>VLOOKUP($A1462,BUSINESS!$A1462:$I4152, COLUMN(I1462),0)</f>
        <v>0.83499999999999996</v>
      </c>
    </row>
    <row r="1463" spans="1:22" ht="15" x14ac:dyDescent="0.25">
      <c r="A1463" s="14" t="s">
        <v>161</v>
      </c>
      <c r="B1463" s="15" t="s">
        <v>204</v>
      </c>
      <c r="C1463" s="16" t="s">
        <v>119</v>
      </c>
      <c r="D1463" s="17">
        <v>1240000000000</v>
      </c>
      <c r="E1463" s="18">
        <v>8.4000000000000005E-2</v>
      </c>
      <c r="F1463" s="18">
        <v>2371</v>
      </c>
      <c r="G1463" s="19">
        <v>0.12</v>
      </c>
      <c r="H1463" s="19">
        <f>VLOOKUP($A1463,ENERGY!$A1463:$E4153,COLUMN(D1463),0)</f>
        <v>141748</v>
      </c>
      <c r="I1463" s="19">
        <f>VLOOKUP($A1463,ENERGY!$A1463:$E4153,COLUMN(E1463),0)</f>
        <v>350037</v>
      </c>
      <c r="J1463" s="19">
        <f>VLOOKUP($A1463,'HUMAN RESOURCES'!$A1463:$L4153,COLUMN(D1463),0)</f>
        <v>1.2999999999999999E-2</v>
      </c>
      <c r="K1463" s="19">
        <f>VLOOKUP($A1463,'HUMAN RESOURCES'!$A1463:$L4153,COLUMN(E1463),0)</f>
        <v>3.0000000000000001E-3</v>
      </c>
      <c r="L1463" s="19">
        <f>VLOOKUP($A1463,'HUMAN RESOURCES'!$A1463:$L4153,COLUMN(F1463),0)</f>
        <v>83</v>
      </c>
      <c r="M1463" s="19">
        <f>VLOOKUP($A1463,'HUMAN RESOURCES'!$A1463:$L4153,COLUMN(G1463),0)</f>
        <v>78</v>
      </c>
      <c r="N1463" s="19">
        <f>VLOOKUP($A1463,'HUMAN RESOURCES'!$A1463:$L4153,COLUMN(H1463),0)</f>
        <v>0.19500000000000001</v>
      </c>
      <c r="O1463" s="19">
        <f>VLOOKUP($A1463,'HUMAN RESOURCES'!$A1463:$L4153,COLUMN(I1463),0)</f>
        <v>0.65800000000000003</v>
      </c>
      <c r="P1463" s="19">
        <f>VLOOKUP($A1463,'HUMAN RESOURCES'!$A1463:$L4153,COLUMN(J1463),0)</f>
        <v>0.14699999999999999</v>
      </c>
      <c r="Q1463" s="19">
        <f>VLOOKUP($A1463,'HUMAN RESOURCES'!$A1463:$L4153,COLUMN(K1463),0)</f>
        <v>4660677</v>
      </c>
      <c r="R1463" s="19">
        <f>VLOOKUP($A1463,'HUMAN RESOURCES'!$A1463:$L4153,COLUMN(L1463),0)</f>
        <v>0.77900000000000003</v>
      </c>
      <c r="S1463" s="19">
        <f>VLOOKUP($A1463,TOURISM!$A1462:$E4152, COLUMN(D1463),0)</f>
        <v>4289000000</v>
      </c>
      <c r="T1463" s="19">
        <f>VLOOKUP($A1463,TOURISM!$A1462:$E4152, COLUMN(E1463),0)</f>
        <v>11273000000</v>
      </c>
      <c r="U1463" s="19">
        <f>VLOOKUP($A1463,BUSINESS!$A1463:$I4153, COLUMN(H1463),0)</f>
        <v>0.82599999999999996</v>
      </c>
      <c r="V1463" s="19">
        <f>VLOOKUP($A1463,BUSINESS!$A1463:$I4153, COLUMN(I1463),0)</f>
        <v>1.0429999999999999</v>
      </c>
    </row>
    <row r="1464" spans="1:22" ht="15" x14ac:dyDescent="0.25">
      <c r="A1464" s="14" t="s">
        <v>161</v>
      </c>
      <c r="B1464" s="15" t="s">
        <v>205</v>
      </c>
      <c r="C1464" s="16" t="s">
        <v>119</v>
      </c>
      <c r="D1464" s="17">
        <v>399000000000</v>
      </c>
      <c r="E1464" s="18">
        <v>8.8999999999999996E-2</v>
      </c>
      <c r="F1464" s="18">
        <v>3947</v>
      </c>
      <c r="G1464" s="19">
        <v>0.12</v>
      </c>
      <c r="H1464" s="19">
        <f>VLOOKUP($A1464,ENERGY!$A1464:$E4154,COLUMN(D1464),0)</f>
        <v>50207</v>
      </c>
      <c r="I1464" s="19">
        <f>VLOOKUP($A1464,ENERGY!$A1464:$E4154,COLUMN(E1464),0)</f>
        <v>49571</v>
      </c>
      <c r="J1464" s="19">
        <f>VLOOKUP($A1464,'HUMAN RESOURCES'!$A1464:$L4154,COLUMN(D1464),0)</f>
        <v>1.4E-2</v>
      </c>
      <c r="K1464" s="19">
        <f>VLOOKUP($A1464,'HUMAN RESOURCES'!$A1464:$L4154,COLUMN(E1464),0)</f>
        <v>1.7000000000000001E-2</v>
      </c>
      <c r="L1464" s="19">
        <f>VLOOKUP($A1464,'HUMAN RESOURCES'!$A1464:$L4154,COLUMN(F1464),0)</f>
        <v>80</v>
      </c>
      <c r="M1464" s="19">
        <f>VLOOKUP($A1464,'HUMAN RESOURCES'!$A1464:$L4154,COLUMN(G1464),0)</f>
        <v>73</v>
      </c>
      <c r="N1464" s="19">
        <f>VLOOKUP($A1464,'HUMAN RESOURCES'!$A1464:$L4154,COLUMN(H1464),0)</f>
        <v>0.25800000000000001</v>
      </c>
      <c r="O1464" s="19">
        <f>VLOOKUP($A1464,'HUMAN RESOURCES'!$A1464:$L4154,COLUMN(I1464),0)</f>
        <v>0.65400000000000003</v>
      </c>
      <c r="P1464" s="19">
        <f>VLOOKUP($A1464,'HUMAN RESOURCES'!$A1464:$L4154,COLUMN(J1464),0)</f>
        <v>8.8999999999999996E-2</v>
      </c>
      <c r="Q1464" s="19">
        <f>VLOOKUP($A1464,'HUMAN RESOURCES'!$A1464:$L4154,COLUMN(K1464),0)</f>
        <v>2968028</v>
      </c>
      <c r="R1464" s="19">
        <f>VLOOKUP($A1464,'HUMAN RESOURCES'!$A1464:$L4154,COLUMN(L1464),0)</f>
        <v>0.47799999999999998</v>
      </c>
      <c r="S1464" s="19">
        <f>VLOOKUP($A1464,TOURISM!$A1463:$E4153, COLUMN(D1464),0)</f>
        <v>1057000000</v>
      </c>
      <c r="T1464" s="19">
        <f>VLOOKUP($A1464,TOURISM!$A1463:$E4153, COLUMN(E1464),0)</f>
        <v>989000000</v>
      </c>
      <c r="U1464" s="19">
        <f>VLOOKUP($A1464,BUSINESS!$A1464:$I4154, COLUMN(H1464),0)</f>
        <v>9.6000000000000002E-2</v>
      </c>
      <c r="V1464" s="19">
        <f>VLOOKUP($A1464,BUSINESS!$A1464:$I4154, COLUMN(I1464),0)</f>
        <v>0.60099999999999998</v>
      </c>
    </row>
    <row r="1465" spans="1:22" ht="15" x14ac:dyDescent="0.25">
      <c r="A1465" s="14" t="s">
        <v>161</v>
      </c>
      <c r="B1465" s="15" t="s">
        <v>206</v>
      </c>
      <c r="C1465" s="16" t="s">
        <v>119</v>
      </c>
      <c r="D1465" s="17">
        <v>405000000000</v>
      </c>
      <c r="E1465" s="18">
        <v>0.104</v>
      </c>
      <c r="F1465" s="18">
        <v>5643</v>
      </c>
      <c r="G1465" s="18">
        <v>0.03</v>
      </c>
      <c r="H1465" s="19">
        <f>VLOOKUP($A1465,ENERGY!$A1465:$E4155,COLUMN(D1465),0)</f>
        <v>27084</v>
      </c>
      <c r="I1465" s="19">
        <f>VLOOKUP($A1465,ENERGY!$A1465:$E4155,COLUMN(E1465),0)</f>
        <v>41877</v>
      </c>
      <c r="J1465" s="19">
        <f>VLOOKUP($A1465,'HUMAN RESOURCES'!$A1465:$L4155,COLUMN(D1465),0)</f>
        <v>1.4999999999999999E-2</v>
      </c>
      <c r="K1465" s="19">
        <f>VLOOKUP($A1465,'HUMAN RESOURCES'!$A1465:$L4155,COLUMN(E1465),0)</f>
        <v>4.0000000000000001E-3</v>
      </c>
      <c r="L1465" s="19">
        <f>VLOOKUP($A1465,'HUMAN RESOURCES'!$A1465:$L4155,COLUMN(F1465),0)</f>
        <v>82</v>
      </c>
      <c r="M1465" s="19">
        <f>VLOOKUP($A1465,'HUMAN RESOURCES'!$A1465:$L4155,COLUMN(G1465),0)</f>
        <v>77</v>
      </c>
      <c r="N1465" s="19">
        <f>VLOOKUP($A1465,'HUMAN RESOURCES'!$A1465:$L4155,COLUMN(H1465),0)</f>
        <v>0.20599999999999999</v>
      </c>
      <c r="O1465" s="19">
        <f>VLOOKUP($A1465,'HUMAN RESOURCES'!$A1465:$L4155,COLUMN(I1465),0)</f>
        <v>0.68300000000000005</v>
      </c>
      <c r="P1465" s="19">
        <f>VLOOKUP($A1465,'HUMAN RESOURCES'!$A1465:$L4155,COLUMN(J1465),0)</f>
        <v>0.111</v>
      </c>
      <c r="Q1465" s="19">
        <f>VLOOKUP($A1465,'HUMAN RESOURCES'!$A1465:$L4155,COLUMN(K1465),0)</f>
        <v>4274137</v>
      </c>
      <c r="R1465" s="19">
        <f>VLOOKUP($A1465,'HUMAN RESOURCES'!$A1465:$L4155,COLUMN(L1465),0)</f>
        <v>0.60799999999999998</v>
      </c>
      <c r="S1465" s="19">
        <f>VLOOKUP($A1465,TOURISM!$A1464:$E4154, COLUMN(D1465),0)</f>
        <v>7664000000</v>
      </c>
      <c r="T1465" s="19">
        <f>VLOOKUP($A1465,TOURISM!$A1464:$E4154, COLUMN(E1465),0)</f>
        <v>6978000000</v>
      </c>
      <c r="U1465" s="19">
        <f>VLOOKUP($A1465,BUSINESS!$A1465:$I4155, COLUMN(H1465),0)</f>
        <v>0.54800000000000004</v>
      </c>
      <c r="V1465" s="19">
        <f>VLOOKUP($A1465,BUSINESS!$A1465:$I4155, COLUMN(I1465),0)</f>
        <v>1.1100000000000001</v>
      </c>
    </row>
    <row r="1466" spans="1:22" ht="15" x14ac:dyDescent="0.25">
      <c r="A1466" s="14" t="s">
        <v>161</v>
      </c>
      <c r="B1466" s="15" t="s">
        <v>207</v>
      </c>
      <c r="C1466" s="16" t="s">
        <v>119</v>
      </c>
      <c r="D1466" s="17">
        <v>531000000000</v>
      </c>
      <c r="E1466" s="18">
        <v>5.8000000000000003E-2</v>
      </c>
      <c r="F1466" s="18">
        <v>422</v>
      </c>
      <c r="G1466" s="19">
        <v>0.12</v>
      </c>
      <c r="H1466" s="19">
        <f>VLOOKUP($A1466,ENERGY!$A1466:$E4156,COLUMN(D1466),0)</f>
        <v>93035</v>
      </c>
      <c r="I1466" s="19">
        <f>VLOOKUP($A1466,ENERGY!$A1466:$E4156,COLUMN(E1466),0)</f>
        <v>261571</v>
      </c>
      <c r="J1466" s="19">
        <f>VLOOKUP($A1466,'HUMAN RESOURCES'!$A1466:$L4156,COLUMN(D1466),0)</f>
        <v>1.4999999999999999E-2</v>
      </c>
      <c r="K1466" s="19">
        <f>VLOOKUP($A1466,'HUMAN RESOURCES'!$A1466:$L4156,COLUMN(E1466),0)</f>
        <v>2E-3</v>
      </c>
      <c r="L1466" s="19">
        <f>VLOOKUP($A1466,'HUMAN RESOURCES'!$A1466:$L4156,COLUMN(F1466),0)</f>
        <v>83</v>
      </c>
      <c r="M1466" s="19">
        <f>VLOOKUP($A1466,'HUMAN RESOURCES'!$A1466:$L4156,COLUMN(G1466),0)</f>
        <v>80</v>
      </c>
      <c r="N1466" s="19">
        <f>VLOOKUP($A1466,'HUMAN RESOURCES'!$A1466:$L4156,COLUMN(H1466),0)</f>
        <v>0.218</v>
      </c>
      <c r="O1466" s="19">
        <f>VLOOKUP($A1466,'HUMAN RESOURCES'!$A1466:$L4156,COLUMN(I1466),0)</f>
        <v>0.66400000000000003</v>
      </c>
      <c r="P1466" s="19">
        <f>VLOOKUP($A1466,'HUMAN RESOURCES'!$A1466:$L4156,COLUMN(J1466),0)</f>
        <v>0.11799999999999999</v>
      </c>
      <c r="Q1466" s="19">
        <f>VLOOKUP($A1466,'HUMAN RESOURCES'!$A1466:$L4156,COLUMN(K1466),0)</f>
        <v>303782</v>
      </c>
      <c r="R1466" s="19">
        <f>VLOOKUP($A1466,'HUMAN RESOURCES'!$A1466:$L4156,COLUMN(L1466),0)</f>
        <v>0.93200000000000005</v>
      </c>
      <c r="S1466" s="19">
        <f>VLOOKUP($A1466,TOURISM!$A1465:$E4155, COLUMN(D1466),0)</f>
        <v>702000000</v>
      </c>
      <c r="T1466" s="19">
        <f>VLOOKUP($A1466,TOURISM!$A1465:$E4155, COLUMN(E1466),0)</f>
        <v>1084000000</v>
      </c>
      <c r="U1466" s="19">
        <f>VLOOKUP($A1466,BUSINESS!$A1466:$I4156, COLUMN(H1466),0)</f>
        <v>0.89500000000000002</v>
      </c>
      <c r="V1466" s="19">
        <f>VLOOKUP($A1466,BUSINESS!$A1466:$I4156, COLUMN(I1466),0)</f>
        <v>1.004</v>
      </c>
    </row>
    <row r="1467" spans="1:22" ht="15" x14ac:dyDescent="0.25">
      <c r="A1467" s="14" t="s">
        <v>161</v>
      </c>
      <c r="B1467" s="15" t="s">
        <v>208</v>
      </c>
      <c r="C1467" s="16" t="s">
        <v>119</v>
      </c>
      <c r="D1467" s="17">
        <v>108000000000</v>
      </c>
      <c r="E1467" s="18">
        <v>6.4000000000000001E-2</v>
      </c>
      <c r="F1467" s="18">
        <v>147</v>
      </c>
      <c r="G1467" s="18">
        <v>0.152</v>
      </c>
      <c r="H1467" s="19">
        <f>VLOOKUP($A1467,ENERGY!$A1467:$E4157,COLUMN(D1467),0)</f>
        <v>137333</v>
      </c>
      <c r="I1467" s="19">
        <f>VLOOKUP($A1467,ENERGY!$A1467:$E4157,COLUMN(E1467),0)</f>
        <v>326480</v>
      </c>
      <c r="J1467" s="19">
        <f>VLOOKUP($A1467,'HUMAN RESOURCES'!$A1467:$L4157,COLUMN(D1467),0)</f>
        <v>1.9E-2</v>
      </c>
      <c r="K1467" s="19">
        <f>VLOOKUP($A1467,'HUMAN RESOURCES'!$A1467:$L4157,COLUMN(E1467),0)</f>
        <v>3.2000000000000001E-2</v>
      </c>
      <c r="L1467" s="19">
        <f>VLOOKUP($A1467,'HUMAN RESOURCES'!$A1467:$L4157,COLUMN(F1467),0)</f>
        <v>71</v>
      </c>
      <c r="M1467" s="19">
        <f>VLOOKUP($A1467,'HUMAN RESOURCES'!$A1467:$L4157,COLUMN(G1467),0)</f>
        <v>67</v>
      </c>
      <c r="N1467" s="19">
        <f>VLOOKUP($A1467,'HUMAN RESOURCES'!$A1467:$L4157,COLUMN(H1467),0)</f>
        <v>0.30299999999999999</v>
      </c>
      <c r="O1467" s="19">
        <f>VLOOKUP($A1467,'HUMAN RESOURCES'!$A1467:$L4157,COLUMN(I1467),0)</f>
        <v>0.623</v>
      </c>
      <c r="P1467" s="19">
        <f>VLOOKUP($A1467,'HUMAN RESOURCES'!$A1467:$L4157,COLUMN(J1467),0)</f>
        <v>7.2999999999999995E-2</v>
      </c>
      <c r="Q1467" s="19">
        <f>VLOOKUP($A1467,'HUMAN RESOURCES'!$A1467:$L4157,COLUMN(K1467),0)</f>
        <v>1719536</v>
      </c>
      <c r="R1467" s="19">
        <f>VLOOKUP($A1467,'HUMAN RESOURCES'!$A1467:$L4157,COLUMN(L1467),0)</f>
        <v>0.56100000000000005</v>
      </c>
      <c r="S1467" s="19">
        <f>VLOOKUP($A1467,TOURISM!$A1466:$E4156, COLUMN(D1467),0)</f>
        <v>2478709140</v>
      </c>
      <c r="T1467" s="19">
        <f>VLOOKUP($A1467,TOURISM!$A1466:$E4156, COLUMN(E1467),0)</f>
        <v>448000000</v>
      </c>
      <c r="U1467" s="19">
        <f>VLOOKUP($A1467,BUSINESS!$A1467:$I4157, COLUMN(H1467),0)</f>
        <v>0.129</v>
      </c>
      <c r="V1467" s="19">
        <f>VLOOKUP($A1467,BUSINESS!$A1467:$I4157, COLUMN(I1467),0)</f>
        <v>0.57999999999999996</v>
      </c>
    </row>
    <row r="1468" spans="1:22" ht="15" x14ac:dyDescent="0.25">
      <c r="A1468" s="14" t="s">
        <v>161</v>
      </c>
      <c r="B1468" s="15" t="s">
        <v>209</v>
      </c>
      <c r="C1468" s="16" t="s">
        <v>119</v>
      </c>
      <c r="D1468" s="17">
        <v>2480000000000</v>
      </c>
      <c r="E1468" s="18">
        <v>8.4000000000000005E-2</v>
      </c>
      <c r="F1468" s="18">
        <v>3423</v>
      </c>
      <c r="G1468" s="18">
        <v>4.5999999999999999E-2</v>
      </c>
      <c r="H1468" s="19">
        <f>VLOOKUP($A1468,ENERGY!$A1468:$E4158,COLUMN(D1468),0)</f>
        <v>218961</v>
      </c>
      <c r="I1468" s="19">
        <f>VLOOKUP($A1468,ENERGY!$A1468:$E4158,COLUMN(E1468),0)</f>
        <v>542041</v>
      </c>
      <c r="J1468" s="19">
        <f>VLOOKUP($A1468,'HUMAN RESOURCES'!$A1468:$L4158,COLUMN(D1468),0)</f>
        <v>1.9E-2</v>
      </c>
      <c r="K1468" s="19">
        <f>VLOOKUP($A1468,'HUMAN RESOURCES'!$A1468:$L4158,COLUMN(E1468),0)</f>
        <v>2.4E-2</v>
      </c>
      <c r="L1468" s="19">
        <f>VLOOKUP($A1468,'HUMAN RESOURCES'!$A1468:$L4158,COLUMN(F1468),0)</f>
        <v>76</v>
      </c>
      <c r="M1468" s="19">
        <f>VLOOKUP($A1468,'HUMAN RESOURCES'!$A1468:$L4158,COLUMN(G1468),0)</f>
        <v>69</v>
      </c>
      <c r="N1468" s="19">
        <f>VLOOKUP($A1468,'HUMAN RESOURCES'!$A1468:$L4158,COLUMN(H1468),0)</f>
        <v>0.28100000000000003</v>
      </c>
      <c r="O1468" s="19">
        <f>VLOOKUP($A1468,'HUMAN RESOURCES'!$A1468:$L4158,COLUMN(I1468),0)</f>
        <v>0.65200000000000002</v>
      </c>
      <c r="P1468" s="19">
        <f>VLOOKUP($A1468,'HUMAN RESOURCES'!$A1468:$L4158,COLUMN(J1468),0)</f>
        <v>6.7000000000000004E-2</v>
      </c>
      <c r="Q1468" s="19">
        <f>VLOOKUP($A1468,'HUMAN RESOURCES'!$A1468:$L4158,COLUMN(K1468),0)</f>
        <v>68626337</v>
      </c>
      <c r="R1468" s="19">
        <f>VLOOKUP($A1468,'HUMAN RESOURCES'!$A1468:$L4158,COLUMN(L1468),0)</f>
        <v>0.68400000000000005</v>
      </c>
      <c r="S1468" s="19">
        <f>VLOOKUP($A1468,TOURISM!$A1467:$E4157, COLUMN(D1468),0)</f>
        <v>19137000000</v>
      </c>
      <c r="T1468" s="19">
        <f>VLOOKUP($A1468,TOURISM!$A1467:$E4157, COLUMN(E1468),0)</f>
        <v>3517000000</v>
      </c>
      <c r="U1468" s="19">
        <f>VLOOKUP($A1468,BUSINESS!$A1468:$I4158, COLUMN(H1468),0)</f>
        <v>0.182</v>
      </c>
      <c r="V1468" s="19">
        <f>VLOOKUP($A1468,BUSINESS!$A1468:$I4158, COLUMN(I1468),0)</f>
        <v>0.76700000000000002</v>
      </c>
    </row>
    <row r="1469" spans="1:22" ht="15" x14ac:dyDescent="0.25">
      <c r="A1469" s="14" t="s">
        <v>161</v>
      </c>
      <c r="B1469" s="15" t="s">
        <v>162</v>
      </c>
      <c r="C1469" s="16" t="s">
        <v>120</v>
      </c>
      <c r="D1469" s="17">
        <v>10701011856</v>
      </c>
      <c r="E1469" s="18">
        <v>6.4000000000000001E-2</v>
      </c>
      <c r="F1469" s="18">
        <v>218</v>
      </c>
      <c r="G1469" s="18">
        <v>0.14099999999999999</v>
      </c>
      <c r="H1469" s="19">
        <f>VLOOKUP($A1469,ENERGY!$A1469:$E4159,COLUMN(D1469),0)</f>
        <v>2172</v>
      </c>
      <c r="I1469" s="19">
        <f>VLOOKUP($A1469,ENERGY!$A1469:$E4159,COLUMN(E1469),0)</f>
        <v>4254</v>
      </c>
      <c r="J1469" s="19">
        <f>VLOOKUP($A1469,'HUMAN RESOURCES'!$A1469:$L4159,COLUMN(D1469),0)</f>
        <v>2.1999999999999999E-2</v>
      </c>
      <c r="K1469" s="19">
        <f>VLOOKUP($A1469,'HUMAN RESOURCES'!$A1469:$L4159,COLUMN(E1469),0)</f>
        <v>4.0000000000000001E-3</v>
      </c>
      <c r="L1469" s="19">
        <f>VLOOKUP($A1469,'HUMAN RESOURCES'!$A1469:$L4159,COLUMN(F1469),0)</f>
        <v>71.105000000000004</v>
      </c>
      <c r="M1469" s="19">
        <f>VLOOKUP($A1469,'HUMAN RESOURCES'!$A1469:$L4159,COLUMN(G1469),0)</f>
        <v>66.415000000000006</v>
      </c>
      <c r="N1469" s="19">
        <f>VLOOKUP($A1469,'HUMAN RESOURCES'!$A1469:$L4159,COLUMN(H1469),0)</f>
        <v>0.30299999999999999</v>
      </c>
      <c r="O1469" s="19">
        <f>VLOOKUP($A1469,'HUMAN RESOURCES'!$A1469:$L4159,COLUMN(I1469),0)</f>
        <v>0.623</v>
      </c>
      <c r="P1469" s="19">
        <f>VLOOKUP($A1469,'HUMAN RESOURCES'!$A1469:$L4159,COLUMN(J1469),0)</f>
        <v>7.2999999999999995E-2</v>
      </c>
      <c r="Q1469" s="19">
        <f>VLOOKUP($A1469,'HUMAN RESOURCES'!$A1469:$L4159,COLUMN(K1469),0)</f>
        <v>35013</v>
      </c>
      <c r="R1469" s="19">
        <f>VLOOKUP($A1469,'HUMAN RESOURCES'!$A1469:$L4159,COLUMN(L1469),0)</f>
        <v>1</v>
      </c>
      <c r="S1469" s="19">
        <f>VLOOKUP($A1469,TOURISM!$A1468:$E4158, COLUMN(D1469),0)</f>
        <v>2478709140</v>
      </c>
      <c r="T1469" s="19">
        <f>VLOOKUP($A1469,TOURISM!$A1468:$E4158, COLUMN(E1469),0)</f>
        <v>448000000</v>
      </c>
      <c r="U1469" s="19">
        <f>VLOOKUP($A1469,BUSINESS!$A1469:$I4159, COLUMN(H1469),0)</f>
        <v>0.64400000000000002</v>
      </c>
      <c r="V1469" s="19">
        <f>VLOOKUP($A1469,BUSINESS!$A1469:$I4159, COLUMN(I1469),0)</f>
        <v>0.58299999999999996</v>
      </c>
    </row>
    <row r="1470" spans="1:22" ht="15" x14ac:dyDescent="0.25">
      <c r="A1470" s="14" t="s">
        <v>161</v>
      </c>
      <c r="B1470" s="15" t="s">
        <v>163</v>
      </c>
      <c r="C1470" s="16" t="s">
        <v>120</v>
      </c>
      <c r="D1470" s="17">
        <v>2823503853</v>
      </c>
      <c r="E1470" s="18">
        <v>0.06</v>
      </c>
      <c r="F1470" s="18">
        <v>2631</v>
      </c>
      <c r="G1470" s="19">
        <v>0.12</v>
      </c>
      <c r="H1470" s="19">
        <f>VLOOKUP($A1470,ENERGY!$A1470:$E4160,COLUMN(D1470),0)</f>
        <v>14338</v>
      </c>
      <c r="I1470" s="19">
        <f>VLOOKUP($A1470,ENERGY!$A1470:$E4160,COLUMN(E1470),0)</f>
        <v>576</v>
      </c>
      <c r="J1470" s="19">
        <f>VLOOKUP($A1470,'HUMAN RESOURCES'!$A1470:$L4160,COLUMN(D1470),0)</f>
        <v>8.0000000000000002E-3</v>
      </c>
      <c r="K1470" s="19">
        <f>VLOOKUP($A1470,'HUMAN RESOURCES'!$A1470:$L4160,COLUMN(E1470),0)</f>
        <v>7.0000000000000001E-3</v>
      </c>
      <c r="L1470" s="19">
        <f>VLOOKUP($A1470,'HUMAN RESOURCES'!$A1470:$L4160,COLUMN(F1470),0)</f>
        <v>78</v>
      </c>
      <c r="M1470" s="19">
        <f>VLOOKUP($A1470,'HUMAN RESOURCES'!$A1470:$L4160,COLUMN(G1470),0)</f>
        <v>73</v>
      </c>
      <c r="N1470" s="19">
        <f>VLOOKUP($A1470,'HUMAN RESOURCES'!$A1470:$L4160,COLUMN(H1470),0)</f>
        <v>0.184</v>
      </c>
      <c r="O1470" s="19">
        <f>VLOOKUP($A1470,'HUMAN RESOURCES'!$A1470:$L4160,COLUMN(I1470),0)</f>
        <v>0.67600000000000005</v>
      </c>
      <c r="P1470" s="19">
        <f>VLOOKUP($A1470,'HUMAN RESOURCES'!$A1470:$L4160,COLUMN(J1470),0)</f>
        <v>0.14000000000000001</v>
      </c>
      <c r="Q1470" s="19">
        <f>VLOOKUP($A1470,'HUMAN RESOURCES'!$A1470:$L4160,COLUMN(K1470),0)</f>
        <v>3868665</v>
      </c>
      <c r="R1470" s="19">
        <f>VLOOKUP($A1470,'HUMAN RESOURCES'!$A1470:$L4160,COLUMN(L1470),0)</f>
        <v>0.39200000000000002</v>
      </c>
      <c r="S1470" s="19">
        <f>VLOOKUP($A1470,TOURISM!$A1469:$E4159, COLUMN(D1470),0)</f>
        <v>804000000</v>
      </c>
      <c r="T1470" s="19">
        <f>VLOOKUP($A1470,TOURISM!$A1469:$E4159, COLUMN(E1470),0)</f>
        <v>264000000</v>
      </c>
      <c r="U1470" s="19">
        <f>VLOOKUP($A1470,BUSINESS!$A1470:$I4160, COLUMN(H1470),0)</f>
        <v>0.27900000000000003</v>
      </c>
      <c r="V1470" s="19">
        <f>VLOOKUP($A1470,BUSINESS!$A1470:$I4160, COLUMN(I1470),0)</f>
        <v>0.63300000000000001</v>
      </c>
    </row>
    <row r="1471" spans="1:22" ht="15" x14ac:dyDescent="0.25">
      <c r="A1471" s="14" t="s">
        <v>161</v>
      </c>
      <c r="B1471" s="15" t="s">
        <v>164</v>
      </c>
      <c r="C1471" s="16" t="s">
        <v>120</v>
      </c>
      <c r="D1471" s="17">
        <v>325000000000</v>
      </c>
      <c r="E1471" s="18">
        <v>0.10199999999999999</v>
      </c>
      <c r="F1471" s="18">
        <v>4016</v>
      </c>
      <c r="G1471" s="19">
        <v>0.12</v>
      </c>
      <c r="H1471" s="19">
        <f>VLOOKUP($A1471,ENERGY!$A1471:$E4161,COLUMN(D1471),0)</f>
        <v>33792</v>
      </c>
      <c r="I1471" s="19">
        <f>VLOOKUP($A1471,ENERGY!$A1471:$E4161,COLUMN(E1471),0)</f>
        <v>74238</v>
      </c>
      <c r="J1471" s="19">
        <f>VLOOKUP($A1471,'HUMAN RESOURCES'!$A1471:$L4161,COLUMN(D1471),0)</f>
        <v>8.0000000000000002E-3</v>
      </c>
      <c r="K1471" s="19">
        <f>VLOOKUP($A1471,'HUMAN RESOURCES'!$A1471:$L4161,COLUMN(E1471),0)</f>
        <v>4.0000000000000001E-3</v>
      </c>
      <c r="L1471" s="19">
        <f>VLOOKUP($A1471,'HUMAN RESOURCES'!$A1471:$L4161,COLUMN(F1471),0)</f>
        <v>82</v>
      </c>
      <c r="M1471" s="19">
        <f>VLOOKUP($A1471,'HUMAN RESOURCES'!$A1471:$L4161,COLUMN(G1471),0)</f>
        <v>77</v>
      </c>
      <c r="N1471" s="19">
        <f>VLOOKUP($A1471,'HUMAN RESOURCES'!$A1471:$L4161,COLUMN(H1471),0)</f>
        <v>0.13900000000000001</v>
      </c>
      <c r="O1471" s="19">
        <f>VLOOKUP($A1471,'HUMAN RESOURCES'!$A1471:$L4161,COLUMN(I1471),0)</f>
        <v>0.66200000000000003</v>
      </c>
      <c r="P1471" s="19">
        <f>VLOOKUP($A1471,'HUMAN RESOURCES'!$A1471:$L4161,COLUMN(J1471),0)</f>
        <v>0.19800000000000001</v>
      </c>
      <c r="Q1471" s="19">
        <f>VLOOKUP($A1471,'HUMAN RESOURCES'!$A1471:$L4161,COLUMN(K1471),0)</f>
        <v>82266372</v>
      </c>
      <c r="R1471" s="19">
        <f>VLOOKUP($A1471,'HUMAN RESOURCES'!$A1471:$L4161,COLUMN(L1471),0)</f>
        <v>0.73699999999999999</v>
      </c>
      <c r="S1471" s="19">
        <f>VLOOKUP($A1471,TOURISM!$A1470:$E4160, COLUMN(D1471),0)</f>
        <v>49332000000</v>
      </c>
      <c r="T1471" s="19">
        <f>VLOOKUP($A1471,TOURISM!$A1470:$E4160, COLUMN(E1471),0)</f>
        <v>96549000000</v>
      </c>
      <c r="U1471" s="19">
        <f>VLOOKUP($A1471,BUSINESS!$A1471:$I4161, COLUMN(H1471),0)</f>
        <v>0.752</v>
      </c>
      <c r="V1471" s="19">
        <f>VLOOKUP($A1471,BUSINESS!$A1471:$I4161, COLUMN(I1471),0)</f>
        <v>1.151</v>
      </c>
    </row>
    <row r="1472" spans="1:22" ht="15" x14ac:dyDescent="0.25">
      <c r="A1472" s="14" t="s">
        <v>161</v>
      </c>
      <c r="B1472" s="15" t="s">
        <v>165</v>
      </c>
      <c r="C1472" s="16" t="s">
        <v>120</v>
      </c>
      <c r="D1472" s="17">
        <v>36961918859</v>
      </c>
      <c r="E1472" s="18">
        <v>6.3E-2</v>
      </c>
      <c r="F1472" s="18">
        <v>243</v>
      </c>
      <c r="G1472" s="18">
        <v>8.7999999999999995E-2</v>
      </c>
      <c r="H1472" s="19">
        <f>VLOOKUP($A1472,ENERGY!$A1472:$E4162,COLUMN(D1472),0)</f>
        <v>26874</v>
      </c>
      <c r="I1472" s="19">
        <f>VLOOKUP($A1472,ENERGY!$A1472:$E4162,COLUMN(E1472),0)</f>
        <v>59064</v>
      </c>
      <c r="J1472" s="19">
        <f>VLOOKUP($A1472,'HUMAN RESOURCES'!$A1472:$L4162,COLUMN(D1472),0)</f>
        <v>8.9999999999999993E-3</v>
      </c>
      <c r="K1472" s="19">
        <f>VLOOKUP($A1472,'HUMAN RESOURCES'!$A1472:$L4162,COLUMN(E1472),0)</f>
        <v>7.0000000000000001E-3</v>
      </c>
      <c r="L1472" s="19">
        <f>VLOOKUP($A1472,'HUMAN RESOURCES'!$A1472:$L4162,COLUMN(F1472),0)</f>
        <v>76</v>
      </c>
      <c r="M1472" s="19">
        <f>VLOOKUP($A1472,'HUMAN RESOURCES'!$A1472:$L4162,COLUMN(G1472),0)</f>
        <v>71</v>
      </c>
      <c r="N1472" s="19">
        <f>VLOOKUP($A1472,'HUMAN RESOURCES'!$A1472:$L4162,COLUMN(H1472),0)</f>
        <v>0.17599999999999999</v>
      </c>
      <c r="O1472" s="19">
        <f>VLOOKUP($A1472,'HUMAN RESOURCES'!$A1472:$L4162,COLUMN(I1472),0)</f>
        <v>0.68600000000000005</v>
      </c>
      <c r="P1472" s="19">
        <f>VLOOKUP($A1472,'HUMAN RESOURCES'!$A1472:$L4162,COLUMN(J1472),0)</f>
        <v>0.13900000000000001</v>
      </c>
      <c r="Q1472" s="19">
        <f>VLOOKUP($A1472,'HUMAN RESOURCES'!$A1472:$L4162,COLUMN(K1472),0)</f>
        <v>7381579</v>
      </c>
      <c r="R1472" s="19">
        <f>VLOOKUP($A1472,'HUMAN RESOURCES'!$A1472:$L4162,COLUMN(L1472),0)</f>
        <v>0.55100000000000005</v>
      </c>
      <c r="S1472" s="19">
        <f>VLOOKUP($A1472,TOURISM!$A1471:$E4161, COLUMN(D1472),0)</f>
        <v>1016000000</v>
      </c>
      <c r="T1472" s="19">
        <f>VLOOKUP($A1472,TOURISM!$A1471:$E4161, COLUMN(E1472),0)</f>
        <v>1202000000</v>
      </c>
      <c r="U1472" s="19">
        <f>VLOOKUP($A1472,BUSINESS!$A1472:$I4162, COLUMN(H1472),0)</f>
        <v>0.33200000000000002</v>
      </c>
      <c r="V1472" s="19">
        <f>VLOOKUP($A1472,BUSINESS!$A1472:$I4162, COLUMN(I1472),0)</f>
        <v>1.0449999999999999</v>
      </c>
    </row>
    <row r="1473" spans="1:22" ht="15" x14ac:dyDescent="0.25">
      <c r="A1473" s="14" t="s">
        <v>161</v>
      </c>
      <c r="B1473" s="15" t="s">
        <v>166</v>
      </c>
      <c r="C1473" s="16" t="s">
        <v>120</v>
      </c>
      <c r="D1473" s="17">
        <v>400000000000</v>
      </c>
      <c r="E1473" s="18">
        <v>9.5000000000000001E-2</v>
      </c>
      <c r="F1473" s="18">
        <v>3608</v>
      </c>
      <c r="G1473" s="18">
        <v>7.4999999999999997E-2</v>
      </c>
      <c r="H1473" s="19">
        <f>VLOOKUP($A1473,ENERGY!$A1473:$E4163,COLUMN(D1473),0)</f>
        <v>58688</v>
      </c>
      <c r="I1473" s="19">
        <f>VLOOKUP($A1473,ENERGY!$A1473:$E4163,COLUMN(E1473),0)</f>
        <v>108525</v>
      </c>
      <c r="J1473" s="19">
        <f>VLOOKUP($A1473,'HUMAN RESOURCES'!$A1473:$L4163,COLUMN(D1473),0)</f>
        <v>8.9999999999999993E-3</v>
      </c>
      <c r="K1473" s="19">
        <f>VLOOKUP($A1473,'HUMAN RESOURCES'!$A1473:$L4163,COLUMN(E1473),0)</f>
        <v>5.0000000000000001E-3</v>
      </c>
      <c r="L1473" s="19">
        <f>VLOOKUP($A1473,'HUMAN RESOURCES'!$A1473:$L4163,COLUMN(F1473),0)</f>
        <v>79</v>
      </c>
      <c r="M1473" s="19">
        <f>VLOOKUP($A1473,'HUMAN RESOURCES'!$A1473:$L4163,COLUMN(G1473),0)</f>
        <v>72</v>
      </c>
      <c r="N1473" s="19">
        <f>VLOOKUP($A1473,'HUMAN RESOURCES'!$A1473:$L4163,COLUMN(H1473),0)</f>
        <v>0.157</v>
      </c>
      <c r="O1473" s="19">
        <f>VLOOKUP($A1473,'HUMAN RESOURCES'!$A1473:$L4163,COLUMN(I1473),0)</f>
        <v>0.67</v>
      </c>
      <c r="P1473" s="19">
        <f>VLOOKUP($A1473,'HUMAN RESOURCES'!$A1473:$L4163,COLUMN(J1473),0)</f>
        <v>0.17299999999999999</v>
      </c>
      <c r="Q1473" s="19">
        <f>VLOOKUP($A1473,'HUMAN RESOURCES'!$A1473:$L4163,COLUMN(K1473),0)</f>
        <v>4436000</v>
      </c>
      <c r="R1473" s="19">
        <f>VLOOKUP($A1473,'HUMAN RESOURCES'!$A1473:$L4163,COLUMN(L1473),0)</f>
        <v>0.56799999999999995</v>
      </c>
      <c r="S1473" s="19">
        <f>VLOOKUP($A1473,TOURISM!$A1472:$E4162, COLUMN(D1473),0)</f>
        <v>9601000000</v>
      </c>
      <c r="T1473" s="19">
        <f>VLOOKUP($A1473,TOURISM!$A1472:$E4162, COLUMN(E1473),0)</f>
        <v>1025000000</v>
      </c>
      <c r="U1473" s="19">
        <f>VLOOKUP($A1473,BUSINESS!$A1473:$I4163, COLUMN(H1473),0)</f>
        <v>0.41399999999999998</v>
      </c>
      <c r="V1473" s="19">
        <f>VLOOKUP($A1473,BUSINESS!$A1473:$I4163, COLUMN(I1473),0)</f>
        <v>1.1519999999999999</v>
      </c>
    </row>
    <row r="1474" spans="1:22" ht="15" x14ac:dyDescent="0.25">
      <c r="A1474" s="14" t="s">
        <v>161</v>
      </c>
      <c r="B1474" s="15" t="s">
        <v>167</v>
      </c>
      <c r="C1474" s="16" t="s">
        <v>120</v>
      </c>
      <c r="D1474" s="17">
        <v>12400102623</v>
      </c>
      <c r="E1474" s="18">
        <v>8.5000000000000006E-2</v>
      </c>
      <c r="F1474" s="18">
        <v>275</v>
      </c>
      <c r="G1474" s="18">
        <v>0.08</v>
      </c>
      <c r="H1474" s="19">
        <f>VLOOKUP($A1474,ENERGY!$A1474:$E4164,COLUMN(D1474),0)</f>
        <v>5042</v>
      </c>
      <c r="I1474" s="19">
        <f>VLOOKUP($A1474,ENERGY!$A1474:$E4164,COLUMN(E1474),0)</f>
        <v>25618</v>
      </c>
      <c r="J1474" s="19">
        <f>VLOOKUP($A1474,'HUMAN RESOURCES'!$A1474:$L4164,COLUMN(D1474),0)</f>
        <v>8.9999999999999993E-3</v>
      </c>
      <c r="K1474" s="19">
        <f>VLOOKUP($A1474,'HUMAN RESOURCES'!$A1474:$L4164,COLUMN(E1474),0)</f>
        <v>4.0000000000000001E-3</v>
      </c>
      <c r="L1474" s="19">
        <f>VLOOKUP($A1474,'HUMAN RESOURCES'!$A1474:$L4164,COLUMN(F1474),0)</f>
        <v>83</v>
      </c>
      <c r="M1474" s="19">
        <f>VLOOKUP($A1474,'HUMAN RESOURCES'!$A1474:$L4164,COLUMN(G1474),0)</f>
        <v>77</v>
      </c>
      <c r="N1474" s="19">
        <f>VLOOKUP($A1474,'HUMAN RESOURCES'!$A1474:$L4164,COLUMN(H1474),0)</f>
        <v>0.155</v>
      </c>
      <c r="O1474" s="19">
        <f>VLOOKUP($A1474,'HUMAN RESOURCES'!$A1474:$L4164,COLUMN(I1474),0)</f>
        <v>0.67800000000000005</v>
      </c>
      <c r="P1474" s="19">
        <f>VLOOKUP($A1474,'HUMAN RESOURCES'!$A1474:$L4164,COLUMN(J1474),0)</f>
        <v>0.16700000000000001</v>
      </c>
      <c r="Q1474" s="19">
        <f>VLOOKUP($A1474,'HUMAN RESOURCES'!$A1474:$L4164,COLUMN(K1474),0)</f>
        <v>8300788</v>
      </c>
      <c r="R1474" s="19">
        <f>VLOOKUP($A1474,'HUMAN RESOURCES'!$A1474:$L4164,COLUMN(L1474),0)</f>
        <v>0.65800000000000003</v>
      </c>
      <c r="S1474" s="19">
        <f>VLOOKUP($A1474,TOURISM!$A1473:$E4163, COLUMN(D1474),0)</f>
        <v>21088000000</v>
      </c>
      <c r="T1474" s="19">
        <f>VLOOKUP($A1474,TOURISM!$A1473:$E4163, COLUMN(E1474),0)</f>
        <v>12825000000</v>
      </c>
      <c r="U1474" s="19">
        <f>VLOOKUP($A1474,BUSINESS!$A1474:$I4164, COLUMN(H1474),0)</f>
        <v>0.69399999999999995</v>
      </c>
      <c r="V1474" s="19">
        <f>VLOOKUP($A1474,BUSINESS!$A1474:$I4164, COLUMN(I1474),0)</f>
        <v>1.1930000000000001</v>
      </c>
    </row>
    <row r="1475" spans="1:22" ht="15" x14ac:dyDescent="0.25">
      <c r="A1475" s="14" t="s">
        <v>161</v>
      </c>
      <c r="B1475" s="15" t="s">
        <v>168</v>
      </c>
      <c r="C1475" s="16" t="s">
        <v>120</v>
      </c>
      <c r="D1475" s="17">
        <v>33209188739</v>
      </c>
      <c r="E1475" s="18">
        <v>6.9000000000000006E-2</v>
      </c>
      <c r="F1475" s="18">
        <v>297</v>
      </c>
      <c r="G1475" s="18">
        <v>8.8999999999999996E-2</v>
      </c>
      <c r="H1475" s="19">
        <f>VLOOKUP($A1475,ENERGY!$A1475:$E4165,COLUMN(D1475),0)</f>
        <v>19898</v>
      </c>
      <c r="I1475" s="19">
        <f>VLOOKUP($A1475,ENERGY!$A1475:$E4165,COLUMN(E1475),0)</f>
        <v>47909</v>
      </c>
      <c r="J1475" s="19">
        <f>VLOOKUP($A1475,'HUMAN RESOURCES'!$A1475:$L4165,COLUMN(D1475),0)</f>
        <v>8.9999999999999993E-3</v>
      </c>
      <c r="K1475" s="19">
        <f>VLOOKUP($A1475,'HUMAN RESOURCES'!$A1475:$L4165,COLUMN(E1475),0)</f>
        <v>6.0000000000000001E-3</v>
      </c>
      <c r="L1475" s="19">
        <f>VLOOKUP($A1475,'HUMAN RESOURCES'!$A1475:$L4165,COLUMN(F1475),0)</f>
        <v>82</v>
      </c>
      <c r="M1475" s="19">
        <f>VLOOKUP($A1475,'HUMAN RESOURCES'!$A1475:$L4165,COLUMN(G1475),0)</f>
        <v>78</v>
      </c>
      <c r="N1475" s="19">
        <f>VLOOKUP($A1475,'HUMAN RESOURCES'!$A1475:$L4165,COLUMN(H1475),0)</f>
        <v>0.16400000000000001</v>
      </c>
      <c r="O1475" s="19">
        <f>VLOOKUP($A1475,'HUMAN RESOURCES'!$A1475:$L4165,COLUMN(I1475),0)</f>
        <v>0.69799999999999995</v>
      </c>
      <c r="P1475" s="19">
        <f>VLOOKUP($A1475,'HUMAN RESOURCES'!$A1475:$L4165,COLUMN(J1475),0)</f>
        <v>0.13800000000000001</v>
      </c>
      <c r="Q1475" s="19">
        <f>VLOOKUP($A1475,'HUMAN RESOURCES'!$A1475:$L4165,COLUMN(K1475),0)</f>
        <v>406724</v>
      </c>
      <c r="R1475" s="19">
        <f>VLOOKUP($A1475,'HUMAN RESOURCES'!$A1475:$L4165,COLUMN(L1475),0)</f>
        <v>0.94099999999999995</v>
      </c>
      <c r="S1475" s="19">
        <f>VLOOKUP($A1475,TOURISM!$A1474:$E4164, COLUMN(D1475),0)</f>
        <v>1185000000</v>
      </c>
      <c r="T1475" s="19">
        <f>VLOOKUP($A1475,TOURISM!$A1474:$E4164, COLUMN(E1475),0)</f>
        <v>284000000</v>
      </c>
      <c r="U1475" s="19">
        <f>VLOOKUP($A1475,BUSINESS!$A1475:$I4165, COLUMN(H1475),0)</f>
        <v>0.46899999999999997</v>
      </c>
      <c r="V1475" s="19">
        <f>VLOOKUP($A1475,BUSINESS!$A1475:$I4165, COLUMN(I1475),0)</f>
        <v>0.88</v>
      </c>
    </row>
    <row r="1476" spans="1:22" ht="15" x14ac:dyDescent="0.25">
      <c r="A1476" s="14" t="s">
        <v>161</v>
      </c>
      <c r="B1476" s="15" t="s">
        <v>169</v>
      </c>
      <c r="C1476" s="16" t="s">
        <v>120</v>
      </c>
      <c r="D1476" s="17">
        <v>59319390298</v>
      </c>
      <c r="E1476" s="18">
        <v>7.4999999999999997E-2</v>
      </c>
      <c r="F1476" s="18">
        <v>1008</v>
      </c>
      <c r="G1476" s="18">
        <v>9.2999999999999999E-2</v>
      </c>
      <c r="H1476" s="19">
        <f>VLOOKUP($A1476,ENERGY!$A1476:$E4166,COLUMN(D1476),0)</f>
        <v>8905</v>
      </c>
      <c r="I1476" s="19">
        <f>VLOOKUP($A1476,ENERGY!$A1476:$E4166,COLUMN(E1476),0)</f>
        <v>23106</v>
      </c>
      <c r="J1476" s="19">
        <f>VLOOKUP($A1476,'HUMAN RESOURCES'!$A1476:$L4166,COLUMN(D1476),0)</f>
        <v>8.9999999999999993E-3</v>
      </c>
      <c r="K1476" s="19">
        <f>VLOOKUP($A1476,'HUMAN RESOURCES'!$A1476:$L4166,COLUMN(E1476),0)</f>
        <v>3.0000000000000001E-3</v>
      </c>
      <c r="L1476" s="19">
        <f>VLOOKUP($A1476,'HUMAN RESOURCES'!$A1476:$L4166,COLUMN(F1476),0)</f>
        <v>85</v>
      </c>
      <c r="M1476" s="19">
        <f>VLOOKUP($A1476,'HUMAN RESOURCES'!$A1476:$L4166,COLUMN(G1476),0)</f>
        <v>80</v>
      </c>
      <c r="N1476" s="19">
        <f>VLOOKUP($A1476,'HUMAN RESOURCES'!$A1476:$L4166,COLUMN(H1476),0)</f>
        <v>0.30299999999999999</v>
      </c>
      <c r="O1476" s="19">
        <f>VLOOKUP($A1476,'HUMAN RESOURCES'!$A1476:$L4166,COLUMN(I1476),0)</f>
        <v>0.623</v>
      </c>
      <c r="P1476" s="19">
        <f>VLOOKUP($A1476,'HUMAN RESOURCES'!$A1476:$L4166,COLUMN(J1476),0)</f>
        <v>7.2999999999999995E-2</v>
      </c>
      <c r="Q1476" s="19">
        <f>VLOOKUP($A1476,'HUMAN RESOURCES'!$A1476:$L4166,COLUMN(K1476),0)</f>
        <v>30377</v>
      </c>
      <c r="R1476" s="19">
        <f>VLOOKUP($A1476,'HUMAN RESOURCES'!$A1476:$L4166,COLUMN(L1476),0)</f>
        <v>0.94</v>
      </c>
      <c r="S1476" s="19">
        <f>VLOOKUP($A1476,TOURISM!$A1475:$E4165, COLUMN(D1476),0)</f>
        <v>2478709140</v>
      </c>
      <c r="T1476" s="19">
        <f>VLOOKUP($A1476,TOURISM!$A1475:$E4165, COLUMN(E1476),0)</f>
        <v>448000000</v>
      </c>
      <c r="U1476" s="19">
        <f>VLOOKUP($A1476,BUSINESS!$A1476:$I4166, COLUMN(H1476),0)</f>
        <v>0.504</v>
      </c>
      <c r="V1476" s="19">
        <f>VLOOKUP($A1476,BUSINESS!$A1476:$I4166, COLUMN(I1476),0)</f>
        <v>0.57599999999999996</v>
      </c>
    </row>
    <row r="1477" spans="1:22" ht="15" x14ac:dyDescent="0.25">
      <c r="A1477" s="14" t="s">
        <v>161</v>
      </c>
      <c r="B1477" s="15" t="s">
        <v>170</v>
      </c>
      <c r="C1477" s="16" t="s">
        <v>120</v>
      </c>
      <c r="D1477" s="17">
        <v>21841815681</v>
      </c>
      <c r="E1477" s="18">
        <v>6.0999999999999999E-2</v>
      </c>
      <c r="F1477" s="18">
        <v>1691</v>
      </c>
      <c r="G1477" s="18">
        <v>6.7000000000000004E-2</v>
      </c>
      <c r="H1477" s="19">
        <f>VLOOKUP($A1477,ENERGY!$A1477:$E4167,COLUMN(D1477),0)</f>
        <v>2219</v>
      </c>
      <c r="I1477" s="19">
        <f>VLOOKUP($A1477,ENERGY!$A1477:$E4167,COLUMN(E1477),0)</f>
        <v>7503</v>
      </c>
      <c r="J1477" s="19">
        <f>VLOOKUP($A1477,'HUMAN RESOURCES'!$A1477:$L4167,COLUMN(D1477),0)</f>
        <v>0.01</v>
      </c>
      <c r="K1477" s="19">
        <f>VLOOKUP($A1477,'HUMAN RESOURCES'!$A1477:$L4167,COLUMN(E1477),0)</f>
        <v>3.0000000000000001E-3</v>
      </c>
      <c r="L1477" s="19">
        <f>VLOOKUP($A1477,'HUMAN RESOURCES'!$A1477:$L4167,COLUMN(F1477),0)</f>
        <v>71.105000000000004</v>
      </c>
      <c r="M1477" s="19">
        <f>VLOOKUP($A1477,'HUMAN RESOURCES'!$A1477:$L4167,COLUMN(G1477),0)</f>
        <v>66.415000000000006</v>
      </c>
      <c r="N1477" s="19">
        <f>VLOOKUP($A1477,'HUMAN RESOURCES'!$A1477:$L4167,COLUMN(H1477),0)</f>
        <v>0.30299999999999999</v>
      </c>
      <c r="O1477" s="19">
        <f>VLOOKUP($A1477,'HUMAN RESOURCES'!$A1477:$L4167,COLUMN(I1477),0)</f>
        <v>0.623</v>
      </c>
      <c r="P1477" s="19">
        <f>VLOOKUP($A1477,'HUMAN RESOURCES'!$A1477:$L4167,COLUMN(J1477),0)</f>
        <v>7.2999999999999995E-2</v>
      </c>
      <c r="Q1477" s="19">
        <f>VLOOKUP($A1477,'HUMAN RESOURCES'!$A1477:$L4167,COLUMN(K1477),0)</f>
        <v>81292</v>
      </c>
      <c r="R1477" s="19">
        <f>VLOOKUP($A1477,'HUMAN RESOURCES'!$A1477:$L4167,COLUMN(L1477),0)</f>
        <v>0.89400000000000002</v>
      </c>
      <c r="S1477" s="19">
        <f>VLOOKUP($A1477,TOURISM!$A1476:$E4166, COLUMN(D1477),0)</f>
        <v>2478709140</v>
      </c>
      <c r="T1477" s="19">
        <f>VLOOKUP($A1477,TOURISM!$A1476:$E4166, COLUMN(E1477),0)</f>
        <v>448000000</v>
      </c>
      <c r="U1477" s="19">
        <f>VLOOKUP($A1477,BUSINESS!$A1477:$I4167, COLUMN(H1477),0)</f>
        <v>0.70899999999999996</v>
      </c>
      <c r="V1477" s="19">
        <f>VLOOKUP($A1477,BUSINESS!$A1477:$I4167, COLUMN(I1477),0)</f>
        <v>0.78100000000000003</v>
      </c>
    </row>
    <row r="1478" spans="1:22" ht="15" x14ac:dyDescent="0.25">
      <c r="A1478" s="14" t="s">
        <v>161</v>
      </c>
      <c r="B1478" s="15" t="s">
        <v>171</v>
      </c>
      <c r="C1478" s="16" t="s">
        <v>120</v>
      </c>
      <c r="D1478" s="17">
        <v>180000000000</v>
      </c>
      <c r="E1478" s="18">
        <v>6.5000000000000002E-2</v>
      </c>
      <c r="F1478" s="18">
        <v>1144</v>
      </c>
      <c r="G1478" s="18">
        <v>5.8000000000000003E-2</v>
      </c>
      <c r="H1478" s="19">
        <f>VLOOKUP($A1478,ENERGY!$A1478:$E4168,COLUMN(D1478),0)</f>
        <v>44941</v>
      </c>
      <c r="I1478" s="19">
        <f>VLOOKUP($A1478,ENERGY!$A1478:$E4168,COLUMN(E1478),0)</f>
        <v>120736</v>
      </c>
      <c r="J1478" s="19">
        <f>VLOOKUP($A1478,'HUMAN RESOURCES'!$A1478:$L4168,COLUMN(D1478),0)</f>
        <v>0.01</v>
      </c>
      <c r="K1478" s="19">
        <f>VLOOKUP($A1478,'HUMAN RESOURCES'!$A1478:$L4168,COLUMN(E1478),0)</f>
        <v>1.2E-2</v>
      </c>
      <c r="L1478" s="19">
        <f>VLOOKUP($A1478,'HUMAN RESOURCES'!$A1478:$L4168,COLUMN(F1478),0)</f>
        <v>74</v>
      </c>
      <c r="M1478" s="19">
        <f>VLOOKUP($A1478,'HUMAN RESOURCES'!$A1478:$L4168,COLUMN(G1478),0)</f>
        <v>63</v>
      </c>
      <c r="N1478" s="19">
        <f>VLOOKUP($A1478,'HUMAN RESOURCES'!$A1478:$L4168,COLUMN(H1478),0)</f>
        <v>0.14099999999999999</v>
      </c>
      <c r="O1478" s="19">
        <f>VLOOKUP($A1478,'HUMAN RESOURCES'!$A1478:$L4168,COLUMN(I1478),0)</f>
        <v>0.69799999999999995</v>
      </c>
      <c r="P1478" s="19">
        <f>VLOOKUP($A1478,'HUMAN RESOURCES'!$A1478:$L4168,COLUMN(J1478),0)</f>
        <v>0.161</v>
      </c>
      <c r="Q1478" s="19">
        <f>VLOOKUP($A1478,'HUMAN RESOURCES'!$A1478:$L4168,COLUMN(K1478),0)</f>
        <v>46509350</v>
      </c>
      <c r="R1478" s="19">
        <f>VLOOKUP($A1478,'HUMAN RESOURCES'!$A1478:$L4168,COLUMN(L1478),0)</f>
        <v>0.68100000000000005</v>
      </c>
      <c r="S1478" s="19">
        <f>VLOOKUP($A1478,TOURISM!$A1477:$E4167, COLUMN(D1478),0)</f>
        <v>5320000000</v>
      </c>
      <c r="T1478" s="19">
        <f>VLOOKUP($A1478,TOURISM!$A1477:$E4167, COLUMN(E1478),0)</f>
        <v>4022000000</v>
      </c>
      <c r="U1478" s="19">
        <f>VLOOKUP($A1478,BUSINESS!$A1478:$I4168, COLUMN(H1478),0)</f>
        <v>6.6000000000000003E-2</v>
      </c>
      <c r="V1478" s="19">
        <f>VLOOKUP($A1478,BUSINESS!$A1478:$I4168, COLUMN(I1478),0)</f>
        <v>1.1839999999999999</v>
      </c>
    </row>
    <row r="1479" spans="1:22" ht="15" x14ac:dyDescent="0.25">
      <c r="A1479" s="14" t="s">
        <v>161</v>
      </c>
      <c r="B1479" s="15" t="s">
        <v>172</v>
      </c>
      <c r="C1479" s="16" t="s">
        <v>120</v>
      </c>
      <c r="D1479" s="17">
        <v>311000000000</v>
      </c>
      <c r="E1479" s="18">
        <v>0.1</v>
      </c>
      <c r="F1479" s="18">
        <v>5710</v>
      </c>
      <c r="G1479" s="19">
        <v>0.12</v>
      </c>
      <c r="H1479" s="19">
        <f>VLOOKUP($A1479,ENERGY!$A1479:$E4169,COLUMN(D1479),0)</f>
        <v>18888</v>
      </c>
      <c r="I1479" s="19">
        <f>VLOOKUP($A1479,ENERGY!$A1479:$E4169,COLUMN(E1479),0)</f>
        <v>47099</v>
      </c>
      <c r="J1479" s="19">
        <f>VLOOKUP($A1479,'HUMAN RESOURCES'!$A1479:$L4169,COLUMN(D1479),0)</f>
        <v>0.01</v>
      </c>
      <c r="K1479" s="19">
        <f>VLOOKUP($A1479,'HUMAN RESOURCES'!$A1479:$L4169,COLUMN(E1479),0)</f>
        <v>7.0000000000000001E-3</v>
      </c>
      <c r="L1479" s="19">
        <f>VLOOKUP($A1479,'HUMAN RESOURCES'!$A1479:$L4169,COLUMN(F1479),0)</f>
        <v>77</v>
      </c>
      <c r="M1479" s="19">
        <f>VLOOKUP($A1479,'HUMAN RESOURCES'!$A1479:$L4169,COLUMN(G1479),0)</f>
        <v>65</v>
      </c>
      <c r="N1479" s="19">
        <f>VLOOKUP($A1479,'HUMAN RESOURCES'!$A1479:$L4169,COLUMN(H1479),0)</f>
        <v>0.159</v>
      </c>
      <c r="O1479" s="19">
        <f>VLOOKUP($A1479,'HUMAN RESOURCES'!$A1479:$L4169,COLUMN(I1479),0)</f>
        <v>0.68799999999999994</v>
      </c>
      <c r="P1479" s="19">
        <f>VLOOKUP($A1479,'HUMAN RESOURCES'!$A1479:$L4169,COLUMN(J1479),0)</f>
        <v>0.154</v>
      </c>
      <c r="Q1479" s="19">
        <f>VLOOKUP($A1479,'HUMAN RESOURCES'!$A1479:$L4169,COLUMN(K1479),0)</f>
        <v>3231294</v>
      </c>
      <c r="R1479" s="19">
        <f>VLOOKUP($A1479,'HUMAN RESOURCES'!$A1479:$L4169,COLUMN(L1479),0)</f>
        <v>0.66800000000000004</v>
      </c>
      <c r="S1479" s="19">
        <f>VLOOKUP($A1479,TOURISM!$A1478:$E4168, COLUMN(D1479),0)</f>
        <v>1192000000</v>
      </c>
      <c r="T1479" s="19">
        <f>VLOOKUP($A1479,TOURISM!$A1478:$E4168, COLUMN(E1479),0)</f>
        <v>1168000000</v>
      </c>
      <c r="U1479" s="19">
        <f>VLOOKUP($A1479,BUSINESS!$A1479:$I4169, COLUMN(H1479),0)</f>
        <v>0.499</v>
      </c>
      <c r="V1479" s="19">
        <f>VLOOKUP($A1479,BUSINESS!$A1479:$I4169, COLUMN(I1479),0)</f>
        <v>1.54</v>
      </c>
    </row>
    <row r="1480" spans="1:22" ht="15" x14ac:dyDescent="0.25">
      <c r="A1480" s="14" t="s">
        <v>161</v>
      </c>
      <c r="B1480" s="15" t="s">
        <v>173</v>
      </c>
      <c r="C1480" s="16" t="s">
        <v>120</v>
      </c>
      <c r="D1480" s="17">
        <v>21993674015</v>
      </c>
      <c r="E1480" s="18">
        <v>5.0999999999999997E-2</v>
      </c>
      <c r="F1480" s="18">
        <v>835</v>
      </c>
      <c r="G1480" s="18">
        <v>6.5000000000000002E-2</v>
      </c>
      <c r="H1480" s="19">
        <f>VLOOKUP($A1480,ENERGY!$A1480:$E4170,COLUMN(D1480),0)</f>
        <v>5164</v>
      </c>
      <c r="I1480" s="19">
        <f>VLOOKUP($A1480,ENERGY!$A1480:$E4170,COLUMN(E1480),0)</f>
        <v>16780</v>
      </c>
      <c r="J1480" s="19">
        <f>VLOOKUP($A1480,'HUMAN RESOURCES'!$A1480:$L4170,COLUMN(D1480),0)</f>
        <v>0.01</v>
      </c>
      <c r="K1480" s="19">
        <f>VLOOKUP($A1480,'HUMAN RESOURCES'!$A1480:$L4170,COLUMN(E1480),0)</f>
        <v>1.4999999999999999E-2</v>
      </c>
      <c r="L1480" s="19">
        <f>VLOOKUP($A1480,'HUMAN RESOURCES'!$A1480:$L4170,COLUMN(F1480),0)</f>
        <v>76</v>
      </c>
      <c r="M1480" s="19">
        <f>VLOOKUP($A1480,'HUMAN RESOURCES'!$A1480:$L4170,COLUMN(G1480),0)</f>
        <v>69</v>
      </c>
      <c r="N1480" s="19">
        <f>VLOOKUP($A1480,'HUMAN RESOURCES'!$A1480:$L4170,COLUMN(H1480),0)</f>
        <v>0.15</v>
      </c>
      <c r="O1480" s="19">
        <f>VLOOKUP($A1480,'HUMAN RESOURCES'!$A1480:$L4170,COLUMN(I1480),0)</f>
        <v>0.70099999999999996</v>
      </c>
      <c r="P1480" s="19">
        <f>VLOOKUP($A1480,'HUMAN RESOURCES'!$A1480:$L4170,COLUMN(J1480),0)</f>
        <v>0.14899999999999999</v>
      </c>
      <c r="Q1480" s="19">
        <f>VLOOKUP($A1480,'HUMAN RESOURCES'!$A1480:$L4170,COLUMN(K1480),0)</f>
        <v>20882982</v>
      </c>
      <c r="R1480" s="19">
        <f>VLOOKUP($A1480,'HUMAN RESOURCES'!$A1480:$L4170,COLUMN(L1480),0)</f>
        <v>0.53400000000000003</v>
      </c>
      <c r="S1480" s="19">
        <f>VLOOKUP($A1480,TOURISM!$A1479:$E4169, COLUMN(D1480),0)</f>
        <v>2073000000</v>
      </c>
      <c r="T1480" s="19">
        <f>VLOOKUP($A1480,TOURISM!$A1479:$E4169, COLUMN(E1480),0)</f>
        <v>1725000000</v>
      </c>
      <c r="U1480" s="19">
        <f>VLOOKUP($A1480,BUSINESS!$A1480:$I4170, COLUMN(H1480),0)</f>
        <v>0.28299999999999997</v>
      </c>
      <c r="V1480" s="19">
        <f>VLOOKUP($A1480,BUSINESS!$A1480:$I4170, COLUMN(I1480),0)</f>
        <v>0.92700000000000005</v>
      </c>
    </row>
    <row r="1481" spans="1:22" ht="15" x14ac:dyDescent="0.25">
      <c r="A1481" s="14" t="s">
        <v>161</v>
      </c>
      <c r="B1481" s="15" t="s">
        <v>174</v>
      </c>
      <c r="C1481" s="16" t="s">
        <v>120</v>
      </c>
      <c r="D1481" s="17">
        <v>2278229880</v>
      </c>
      <c r="E1481" s="21">
        <v>6.4000000000000001E-2</v>
      </c>
      <c r="F1481" s="19">
        <v>190</v>
      </c>
      <c r="G1481" s="19">
        <v>0.12</v>
      </c>
      <c r="H1481" s="19">
        <f>VLOOKUP($A1481,ENERGY!$A1481:$E4171,COLUMN(D1481),0)</f>
        <v>14338</v>
      </c>
      <c r="I1481" s="19">
        <f>VLOOKUP($A1481,ENERGY!$A1481:$E4171,COLUMN(E1481),0)</f>
        <v>766</v>
      </c>
      <c r="J1481" s="19">
        <f>VLOOKUP($A1481,'HUMAN RESOURCES'!$A1481:$L4171,COLUMN(D1481),0)</f>
        <v>0.01</v>
      </c>
      <c r="K1481" s="19">
        <f>VLOOKUP($A1481,'HUMAN RESOURCES'!$A1481:$L4171,COLUMN(E1481),0)</f>
        <v>1.2E-2</v>
      </c>
      <c r="L1481" s="19">
        <f>VLOOKUP($A1481,'HUMAN RESOURCES'!$A1481:$L4171,COLUMN(F1481),0)</f>
        <v>76</v>
      </c>
      <c r="M1481" s="19">
        <f>VLOOKUP($A1481,'HUMAN RESOURCES'!$A1481:$L4171,COLUMN(G1481),0)</f>
        <v>69</v>
      </c>
      <c r="N1481" s="19">
        <f>VLOOKUP($A1481,'HUMAN RESOURCES'!$A1481:$L4171,COLUMN(H1481),0)</f>
        <v>0.13300000000000001</v>
      </c>
      <c r="O1481" s="19">
        <f>VLOOKUP($A1481,'HUMAN RESOURCES'!$A1481:$L4171,COLUMN(I1481),0)</f>
        <v>0.68899999999999995</v>
      </c>
      <c r="P1481" s="19">
        <f>VLOOKUP($A1481,'HUMAN RESOURCES'!$A1481:$L4171,COLUMN(J1481),0)</f>
        <v>0.17699999999999999</v>
      </c>
      <c r="Q1481" s="19">
        <f>VLOOKUP($A1481,'HUMAN RESOURCES'!$A1481:$L4171,COLUMN(K1481),0)</f>
        <v>7545338</v>
      </c>
      <c r="R1481" s="19">
        <f>VLOOKUP($A1481,'HUMAN RESOURCES'!$A1481:$L4171,COLUMN(L1481),0)</f>
        <v>0.71299999999999997</v>
      </c>
      <c r="S1481" s="19">
        <f>VLOOKUP($A1481,TOURISM!$A1480:$E4170, COLUMN(D1481),0)</f>
        <v>4181000000</v>
      </c>
      <c r="T1481" s="19">
        <f>VLOOKUP($A1481,TOURISM!$A1480:$E4170, COLUMN(E1481),0)</f>
        <v>2142000000</v>
      </c>
      <c r="U1481" s="19">
        <f>VLOOKUP($A1481,BUSINESS!$A1481:$I4171, COLUMN(H1481),0)</f>
        <v>0.33600000000000002</v>
      </c>
      <c r="V1481" s="19">
        <f>VLOOKUP($A1481,BUSINESS!$A1481:$I4171, COLUMN(I1481),0)</f>
        <v>1.3089999999999999</v>
      </c>
    </row>
    <row r="1482" spans="1:22" ht="15" x14ac:dyDescent="0.25">
      <c r="A1482" s="14" t="s">
        <v>161</v>
      </c>
      <c r="B1482" s="15" t="s">
        <v>175</v>
      </c>
      <c r="C1482" s="16" t="s">
        <v>120</v>
      </c>
      <c r="D1482" s="17">
        <v>246000000000</v>
      </c>
      <c r="E1482" s="18">
        <v>0.08</v>
      </c>
      <c r="F1482" s="18">
        <v>3751</v>
      </c>
      <c r="G1482" s="19">
        <v>0.12</v>
      </c>
      <c r="H1482" s="19">
        <f>VLOOKUP($A1482,ENERGY!$A1482:$E4172,COLUMN(D1482),0)</f>
        <v>34263</v>
      </c>
      <c r="I1482" s="19">
        <f>VLOOKUP($A1482,ENERGY!$A1482:$E4172,COLUMN(E1482),0)</f>
        <v>54646</v>
      </c>
      <c r="J1482" s="19">
        <f>VLOOKUP($A1482,'HUMAN RESOURCES'!$A1482:$L4172,COLUMN(D1482),0)</f>
        <v>0.01</v>
      </c>
      <c r="K1482" s="19">
        <f>VLOOKUP($A1482,'HUMAN RESOURCES'!$A1482:$L4172,COLUMN(E1482),0)</f>
        <v>7.0000000000000001E-3</v>
      </c>
      <c r="L1482" s="19">
        <f>VLOOKUP($A1482,'HUMAN RESOURCES'!$A1482:$L4172,COLUMN(F1482),0)</f>
        <v>77</v>
      </c>
      <c r="M1482" s="19">
        <f>VLOOKUP($A1482,'HUMAN RESOURCES'!$A1482:$L4172,COLUMN(G1482),0)</f>
        <v>69</v>
      </c>
      <c r="N1482" s="19">
        <f>VLOOKUP($A1482,'HUMAN RESOURCES'!$A1482:$L4172,COLUMN(H1482),0)</f>
        <v>0.151</v>
      </c>
      <c r="O1482" s="19">
        <f>VLOOKUP($A1482,'HUMAN RESOURCES'!$A1482:$L4172,COLUMN(I1482),0)</f>
        <v>0.68899999999999995</v>
      </c>
      <c r="P1482" s="19">
        <f>VLOOKUP($A1482,'HUMAN RESOURCES'!$A1482:$L4172,COLUMN(J1482),0)</f>
        <v>0.161</v>
      </c>
      <c r="Q1482" s="19">
        <f>VLOOKUP($A1482,'HUMAN RESOURCES'!$A1482:$L4172,COLUMN(K1482),0)</f>
        <v>10055780</v>
      </c>
      <c r="R1482" s="19">
        <f>VLOOKUP($A1482,'HUMAN RESOURCES'!$A1482:$L4172,COLUMN(L1482),0)</f>
        <v>0.67400000000000004</v>
      </c>
      <c r="S1482" s="19">
        <f>VLOOKUP($A1482,TOURISM!$A1481:$E4171, COLUMN(D1482),0)</f>
        <v>5628000000</v>
      </c>
      <c r="T1482" s="19">
        <f>VLOOKUP($A1482,TOURISM!$A1481:$E4171, COLUMN(E1482),0)</f>
        <v>3088000000</v>
      </c>
      <c r="U1482" s="19">
        <f>VLOOKUP($A1482,BUSINESS!$A1482:$I4172, COLUMN(H1482),0)</f>
        <v>0.53300000000000003</v>
      </c>
      <c r="V1482" s="19">
        <f>VLOOKUP($A1482,BUSINESS!$A1482:$I4172, COLUMN(I1482),0)</f>
        <v>1.0960000000000001</v>
      </c>
    </row>
    <row r="1483" spans="1:22" ht="15" x14ac:dyDescent="0.25">
      <c r="A1483" s="14" t="s">
        <v>161</v>
      </c>
      <c r="B1483" s="15" t="s">
        <v>176</v>
      </c>
      <c r="C1483" s="16" t="s">
        <v>120</v>
      </c>
      <c r="D1483" s="17">
        <v>2580000000000</v>
      </c>
      <c r="E1483" s="18">
        <v>0.109</v>
      </c>
      <c r="F1483" s="18">
        <v>4413</v>
      </c>
      <c r="G1483" s="19">
        <v>0.12</v>
      </c>
      <c r="H1483" s="19">
        <f>VLOOKUP($A1483,ENERGY!$A1483:$E4173,COLUMN(D1483),0)</f>
        <v>270660</v>
      </c>
      <c r="I1483" s="19">
        <f>VLOOKUP($A1483,ENERGY!$A1483:$E4173,COLUMN(E1483),0)</f>
        <v>392072</v>
      </c>
      <c r="J1483" s="19">
        <f>VLOOKUP($A1483,'HUMAN RESOURCES'!$A1483:$L4173,COLUMN(D1483),0)</f>
        <v>0.01</v>
      </c>
      <c r="K1483" s="19">
        <f>VLOOKUP($A1483,'HUMAN RESOURCES'!$A1483:$L4173,COLUMN(E1483),0)</f>
        <v>8.0000000000000002E-3</v>
      </c>
      <c r="L1483" s="19">
        <f>VLOOKUP($A1483,'HUMAN RESOURCES'!$A1483:$L4173,COLUMN(F1483),0)</f>
        <v>78</v>
      </c>
      <c r="M1483" s="19">
        <f>VLOOKUP($A1483,'HUMAN RESOURCES'!$A1483:$L4173,COLUMN(G1483),0)</f>
        <v>71</v>
      </c>
      <c r="N1483" s="19">
        <f>VLOOKUP($A1483,'HUMAN RESOURCES'!$A1483:$L4173,COLUMN(H1483),0)</f>
        <v>0.159</v>
      </c>
      <c r="O1483" s="19">
        <f>VLOOKUP($A1483,'HUMAN RESOURCES'!$A1483:$L4173,COLUMN(I1483),0)</f>
        <v>0.72199999999999998</v>
      </c>
      <c r="P1483" s="19">
        <f>VLOOKUP($A1483,'HUMAN RESOURCES'!$A1483:$L4173,COLUMN(J1483),0)</f>
        <v>0.11899999999999999</v>
      </c>
      <c r="Q1483" s="19">
        <f>VLOOKUP($A1483,'HUMAN RESOURCES'!$A1483:$L4173,COLUMN(K1483),0)</f>
        <v>5374622</v>
      </c>
      <c r="R1483" s="19">
        <f>VLOOKUP($A1483,'HUMAN RESOURCES'!$A1483:$L4173,COLUMN(L1483),0)</f>
        <v>0.55300000000000005</v>
      </c>
      <c r="S1483" s="19">
        <f>VLOOKUP($A1483,TOURISM!$A1482:$E4172, COLUMN(D1483),0)</f>
        <v>2352000000</v>
      </c>
      <c r="T1483" s="19">
        <f>VLOOKUP($A1483,TOURISM!$A1482:$E4172, COLUMN(E1483),0)</f>
        <v>1825000000</v>
      </c>
      <c r="U1483" s="19">
        <f>VLOOKUP($A1483,BUSINESS!$A1483:$I4173, COLUMN(H1483),0)</f>
        <v>0.61799999999999999</v>
      </c>
      <c r="V1483" s="19">
        <f>VLOOKUP($A1483,BUSINESS!$A1483:$I4173, COLUMN(I1483),0)</f>
        <v>1.123</v>
      </c>
    </row>
    <row r="1484" spans="1:22" ht="15" x14ac:dyDescent="0.25">
      <c r="A1484" s="14" t="s">
        <v>161</v>
      </c>
      <c r="B1484" s="15" t="s">
        <v>177</v>
      </c>
      <c r="C1484" s="16" t="s">
        <v>120</v>
      </c>
      <c r="D1484" s="17">
        <v>3320000000000</v>
      </c>
      <c r="E1484" s="18">
        <v>0.105</v>
      </c>
      <c r="F1484" s="18">
        <v>4231</v>
      </c>
      <c r="G1484" s="19">
        <v>0.12</v>
      </c>
      <c r="H1484" s="19">
        <f>VLOOKUP($A1484,ENERGY!$A1484:$E4174,COLUMN(D1484),0)</f>
        <v>335185</v>
      </c>
      <c r="I1484" s="19">
        <f>VLOOKUP($A1484,ENERGY!$A1484:$E4174,COLUMN(E1484),0)</f>
        <v>806703</v>
      </c>
      <c r="J1484" s="19">
        <f>VLOOKUP($A1484,'HUMAN RESOURCES'!$A1484:$L4174,COLUMN(D1484),0)</f>
        <v>0.01</v>
      </c>
      <c r="K1484" s="19">
        <f>VLOOKUP($A1484,'HUMAN RESOURCES'!$A1484:$L4174,COLUMN(E1484),0)</f>
        <v>6.0000000000000001E-3</v>
      </c>
      <c r="L1484" s="19">
        <f>VLOOKUP($A1484,'HUMAN RESOURCES'!$A1484:$L4174,COLUMN(F1484),0)</f>
        <v>80</v>
      </c>
      <c r="M1484" s="19">
        <f>VLOOKUP($A1484,'HUMAN RESOURCES'!$A1484:$L4174,COLUMN(G1484),0)</f>
        <v>71</v>
      </c>
      <c r="N1484" s="19">
        <f>VLOOKUP($A1484,'HUMAN RESOURCES'!$A1484:$L4174,COLUMN(H1484),0)</f>
        <v>0.156</v>
      </c>
      <c r="O1484" s="19">
        <f>VLOOKUP($A1484,'HUMAN RESOURCES'!$A1484:$L4174,COLUMN(I1484),0)</f>
        <v>0.71</v>
      </c>
      <c r="P1484" s="19">
        <f>VLOOKUP($A1484,'HUMAN RESOURCES'!$A1484:$L4174,COLUMN(J1484),0)</f>
        <v>0.13300000000000001</v>
      </c>
      <c r="Q1484" s="19">
        <f>VLOOKUP($A1484,'HUMAN RESOURCES'!$A1484:$L4174,COLUMN(K1484),0)</f>
        <v>38120560</v>
      </c>
      <c r="R1484" s="19">
        <f>VLOOKUP($A1484,'HUMAN RESOURCES'!$A1484:$L4174,COLUMN(L1484),0)</f>
        <v>0.61199999999999999</v>
      </c>
      <c r="S1484" s="19">
        <f>VLOOKUP($A1484,TOURISM!$A1483:$E4173, COLUMN(D1484),0)</f>
        <v>11686000000</v>
      </c>
      <c r="T1484" s="19">
        <f>VLOOKUP($A1484,TOURISM!$A1483:$E4173, COLUMN(E1484),0)</f>
        <v>8342000000</v>
      </c>
      <c r="U1484" s="19">
        <f>VLOOKUP($A1484,BUSINESS!$A1484:$I4174, COLUMN(H1484),0)</f>
        <v>0.48599999999999999</v>
      </c>
      <c r="V1484" s="19">
        <f>VLOOKUP($A1484,BUSINESS!$A1484:$I4174, COLUMN(I1484),0)</f>
        <v>1.0840000000000001</v>
      </c>
    </row>
    <row r="1485" spans="1:22" ht="15" x14ac:dyDescent="0.25">
      <c r="A1485" s="14" t="s">
        <v>161</v>
      </c>
      <c r="B1485" s="15" t="s">
        <v>178</v>
      </c>
      <c r="C1485" s="16" t="s">
        <v>120</v>
      </c>
      <c r="D1485" s="17">
        <v>305000000000</v>
      </c>
      <c r="E1485" s="18">
        <v>9.8000000000000004E-2</v>
      </c>
      <c r="F1485" s="18">
        <v>2682</v>
      </c>
      <c r="G1485" s="19">
        <v>0.12</v>
      </c>
      <c r="H1485" s="19">
        <f>VLOOKUP($A1485,ENERGY!$A1485:$E4175,COLUMN(D1485),0)</f>
        <v>30248</v>
      </c>
      <c r="I1485" s="19">
        <f>VLOOKUP($A1485,ENERGY!$A1485:$E4175,COLUMN(E1485),0)</f>
        <v>98675</v>
      </c>
      <c r="J1485" s="19">
        <f>VLOOKUP($A1485,'HUMAN RESOURCES'!$A1485:$L4175,COLUMN(D1485),0)</f>
        <v>0.01</v>
      </c>
      <c r="K1485" s="19">
        <f>VLOOKUP($A1485,'HUMAN RESOURCES'!$A1485:$L4175,COLUMN(E1485),0)</f>
        <v>3.0000000000000001E-3</v>
      </c>
      <c r="L1485" s="19">
        <f>VLOOKUP($A1485,'HUMAN RESOURCES'!$A1485:$L4175,COLUMN(F1485),0)</f>
        <v>82</v>
      </c>
      <c r="M1485" s="19">
        <f>VLOOKUP($A1485,'HUMAN RESOURCES'!$A1485:$L4175,COLUMN(G1485),0)</f>
        <v>75</v>
      </c>
      <c r="N1485" s="19">
        <f>VLOOKUP($A1485,'HUMAN RESOURCES'!$A1485:$L4175,COLUMN(H1485),0)</f>
        <v>0.154</v>
      </c>
      <c r="O1485" s="19">
        <f>VLOOKUP($A1485,'HUMAN RESOURCES'!$A1485:$L4175,COLUMN(I1485),0)</f>
        <v>0.67100000000000004</v>
      </c>
      <c r="P1485" s="19">
        <f>VLOOKUP($A1485,'HUMAN RESOURCES'!$A1485:$L4175,COLUMN(J1485),0)</f>
        <v>0.17499999999999999</v>
      </c>
      <c r="Q1485" s="19">
        <f>VLOOKUP($A1485,'HUMAN RESOURCES'!$A1485:$L4175,COLUMN(K1485),0)</f>
        <v>10542964</v>
      </c>
      <c r="R1485" s="19">
        <f>VLOOKUP($A1485,'HUMAN RESOURCES'!$A1485:$L4175,COLUMN(L1485),0)</f>
        <v>0.58699999999999997</v>
      </c>
      <c r="S1485" s="19">
        <f>VLOOKUP($A1485,TOURISM!$A1484:$E4174, COLUMN(D1485),0)</f>
        <v>12917000000</v>
      </c>
      <c r="T1485" s="19">
        <f>VLOOKUP($A1485,TOURISM!$A1484:$E4174, COLUMN(E1485),0)</f>
        <v>4864000000</v>
      </c>
      <c r="U1485" s="19">
        <f>VLOOKUP($A1485,BUSINESS!$A1485:$I4175, COLUMN(H1485),0)</f>
        <v>0.42099999999999999</v>
      </c>
      <c r="V1485" s="19">
        <f>VLOOKUP($A1485,BUSINESS!$A1485:$I4175, COLUMN(I1485),0)</f>
        <v>1.2769999999999999</v>
      </c>
    </row>
    <row r="1486" spans="1:22" ht="15" x14ac:dyDescent="0.25">
      <c r="A1486" s="14" t="s">
        <v>161</v>
      </c>
      <c r="B1486" s="15" t="s">
        <v>179</v>
      </c>
      <c r="C1486" s="16" t="s">
        <v>120</v>
      </c>
      <c r="D1486" s="17">
        <v>136000000000</v>
      </c>
      <c r="E1486" s="18">
        <v>7.6999999999999999E-2</v>
      </c>
      <c r="F1486" s="18">
        <v>1038</v>
      </c>
      <c r="G1486" s="18">
        <v>9.0999999999999998E-2</v>
      </c>
      <c r="H1486" s="19">
        <f>VLOOKUP($A1486,ENERGY!$A1486:$E4176,COLUMN(D1486),0)</f>
        <v>27583</v>
      </c>
      <c r="I1486" s="19">
        <f>VLOOKUP($A1486,ENERGY!$A1486:$E4176,COLUMN(E1486),0)</f>
        <v>57917</v>
      </c>
      <c r="J1486" s="19">
        <f>VLOOKUP($A1486,'HUMAN RESOURCES'!$A1486:$L4176,COLUMN(D1486),0)</f>
        <v>0.01</v>
      </c>
      <c r="K1486" s="19">
        <f>VLOOKUP($A1486,'HUMAN RESOURCES'!$A1486:$L4176,COLUMN(E1486),0)</f>
        <v>3.0000000000000001E-3</v>
      </c>
      <c r="L1486" s="19">
        <f>VLOOKUP($A1486,'HUMAN RESOURCES'!$A1486:$L4176,COLUMN(F1486),0)</f>
        <v>82</v>
      </c>
      <c r="M1486" s="19">
        <f>VLOOKUP($A1486,'HUMAN RESOURCES'!$A1486:$L4176,COLUMN(G1486),0)</f>
        <v>75</v>
      </c>
      <c r="N1486" s="19">
        <f>VLOOKUP($A1486,'HUMAN RESOURCES'!$A1486:$L4176,COLUMN(H1486),0)</f>
        <v>0.14000000000000001</v>
      </c>
      <c r="O1486" s="19">
        <f>VLOOKUP($A1486,'HUMAN RESOURCES'!$A1486:$L4176,COLUMN(I1486),0)</f>
        <v>0.7</v>
      </c>
      <c r="P1486" s="19">
        <f>VLOOKUP($A1486,'HUMAN RESOURCES'!$A1486:$L4176,COLUMN(J1486),0)</f>
        <v>0.16</v>
      </c>
      <c r="Q1486" s="19">
        <f>VLOOKUP($A1486,'HUMAN RESOURCES'!$A1486:$L4176,COLUMN(K1486),0)</f>
        <v>2018122</v>
      </c>
      <c r="R1486" s="19">
        <f>VLOOKUP($A1486,'HUMAN RESOURCES'!$A1486:$L4176,COLUMN(L1486),0)</f>
        <v>0.503</v>
      </c>
      <c r="S1486" s="19">
        <f>VLOOKUP($A1486,TOURISM!$A1485:$E4175, COLUMN(D1486),0)</f>
        <v>2465000000</v>
      </c>
      <c r="T1486" s="19">
        <f>VLOOKUP($A1486,TOURISM!$A1485:$E4175, COLUMN(E1486),0)</f>
        <v>1260000000</v>
      </c>
      <c r="U1486" s="19">
        <f>VLOOKUP($A1486,BUSINESS!$A1486:$I4176, COLUMN(H1486),0)</f>
        <v>0.56699999999999995</v>
      </c>
      <c r="V1486" s="19">
        <f>VLOOKUP($A1486,BUSINESS!$A1486:$I4176, COLUMN(I1486),0)</f>
        <v>0.95499999999999996</v>
      </c>
    </row>
    <row r="1487" spans="1:22" ht="15" x14ac:dyDescent="0.25">
      <c r="A1487" s="14" t="s">
        <v>161</v>
      </c>
      <c r="B1487" s="15" t="s">
        <v>180</v>
      </c>
      <c r="C1487" s="16" t="s">
        <v>120</v>
      </c>
      <c r="D1487" s="17">
        <v>20428232684</v>
      </c>
      <c r="E1487" s="18">
        <v>9.2999999999999999E-2</v>
      </c>
      <c r="F1487" s="18">
        <v>6182</v>
      </c>
      <c r="G1487" s="18">
        <v>0.193</v>
      </c>
      <c r="H1487" s="19">
        <f>VLOOKUP($A1487,ENERGY!$A1487:$E4177,COLUMN(D1487),0)</f>
        <v>3480</v>
      </c>
      <c r="I1487" s="19">
        <f>VLOOKUP($A1487,ENERGY!$A1487:$E4177,COLUMN(E1487),0)</f>
        <v>2204</v>
      </c>
      <c r="J1487" s="19">
        <f>VLOOKUP($A1487,'HUMAN RESOURCES'!$A1487:$L4177,COLUMN(D1487),0)</f>
        <v>0.01</v>
      </c>
      <c r="K1487" s="19">
        <f>VLOOKUP($A1487,'HUMAN RESOURCES'!$A1487:$L4177,COLUMN(E1487),0)</f>
        <v>4.0000000000000001E-3</v>
      </c>
      <c r="L1487" s="19">
        <f>VLOOKUP($A1487,'HUMAN RESOURCES'!$A1487:$L4177,COLUMN(F1487),0)</f>
        <v>82</v>
      </c>
      <c r="M1487" s="19">
        <f>VLOOKUP($A1487,'HUMAN RESOURCES'!$A1487:$L4177,COLUMN(G1487),0)</f>
        <v>77</v>
      </c>
      <c r="N1487" s="19">
        <f>VLOOKUP($A1487,'HUMAN RESOURCES'!$A1487:$L4177,COLUMN(H1487),0)</f>
        <v>0.14399999999999999</v>
      </c>
      <c r="O1487" s="19">
        <f>VLOOKUP($A1487,'HUMAN RESOURCES'!$A1487:$L4177,COLUMN(I1487),0)</f>
        <v>0.66800000000000004</v>
      </c>
      <c r="P1487" s="19">
        <f>VLOOKUP($A1487,'HUMAN RESOURCES'!$A1487:$L4177,COLUMN(J1487),0)</f>
        <v>0.188</v>
      </c>
      <c r="Q1487" s="19">
        <f>VLOOKUP($A1487,'HUMAN RESOURCES'!$A1487:$L4177,COLUMN(K1487),0)</f>
        <v>11163002</v>
      </c>
      <c r="R1487" s="19">
        <f>VLOOKUP($A1487,'HUMAN RESOURCES'!$A1487:$L4177,COLUMN(L1487),0)</f>
        <v>0.752</v>
      </c>
      <c r="S1487" s="19">
        <f>VLOOKUP($A1487,TOURISM!$A1486:$E4176, COLUMN(D1487),0)</f>
        <v>15687000000</v>
      </c>
      <c r="T1487" s="19">
        <f>VLOOKUP($A1487,TOURISM!$A1486:$E4176, COLUMN(E1487),0)</f>
        <v>3430000000</v>
      </c>
      <c r="U1487" s="19">
        <f>VLOOKUP($A1487,BUSINESS!$A1487:$I4177, COLUMN(H1487),0)</f>
        <v>0.35899999999999999</v>
      </c>
      <c r="V1487" s="19">
        <f>VLOOKUP($A1487,BUSINESS!$A1487:$I4177, COLUMN(I1487),0)</f>
        <v>1.111</v>
      </c>
    </row>
    <row r="1488" spans="1:22" ht="15" x14ac:dyDescent="0.25">
      <c r="A1488" s="14" t="s">
        <v>161</v>
      </c>
      <c r="B1488" s="15" t="s">
        <v>181</v>
      </c>
      <c r="C1488" s="16" t="s">
        <v>120</v>
      </c>
      <c r="D1488" s="17">
        <v>260000000000</v>
      </c>
      <c r="E1488" s="18">
        <v>7.9000000000000001E-2</v>
      </c>
      <c r="F1488" s="18">
        <v>4733</v>
      </c>
      <c r="G1488" s="19">
        <v>0.12</v>
      </c>
      <c r="H1488" s="19">
        <f>VLOOKUP($A1488,ENERGY!$A1488:$E4178,COLUMN(D1488),0)</f>
        <v>14330</v>
      </c>
      <c r="I1488" s="19">
        <f>VLOOKUP($A1488,ENERGY!$A1488:$E4178,COLUMN(E1488),0)</f>
        <v>43535</v>
      </c>
      <c r="J1488" s="19">
        <f>VLOOKUP($A1488,'HUMAN RESOURCES'!$A1488:$L4178,COLUMN(D1488),0)</f>
        <v>0.01</v>
      </c>
      <c r="K1488" s="19">
        <f>VLOOKUP($A1488,'HUMAN RESOURCES'!$A1488:$L4178,COLUMN(E1488),0)</f>
        <v>3.2000000000000001E-2</v>
      </c>
      <c r="L1488" s="19">
        <f>VLOOKUP($A1488,'HUMAN RESOURCES'!$A1488:$L4178,COLUMN(F1488),0)</f>
        <v>84</v>
      </c>
      <c r="M1488" s="19">
        <f>VLOOKUP($A1488,'HUMAN RESOURCES'!$A1488:$L4178,COLUMN(G1488),0)</f>
        <v>79</v>
      </c>
      <c r="N1488" s="19">
        <f>VLOOKUP($A1488,'HUMAN RESOURCES'!$A1488:$L4178,COLUMN(H1488),0)</f>
        <v>0.30299999999999999</v>
      </c>
      <c r="O1488" s="19">
        <f>VLOOKUP($A1488,'HUMAN RESOURCES'!$A1488:$L4178,COLUMN(I1488),0)</f>
        <v>0.623</v>
      </c>
      <c r="P1488" s="19">
        <f>VLOOKUP($A1488,'HUMAN RESOURCES'!$A1488:$L4178,COLUMN(J1488),0)</f>
        <v>7.2999999999999995E-2</v>
      </c>
      <c r="Q1488" s="19">
        <f>VLOOKUP($A1488,'HUMAN RESOURCES'!$A1488:$L4178,COLUMN(K1488),0)</f>
        <v>35308</v>
      </c>
      <c r="R1488" s="19">
        <f>VLOOKUP($A1488,'HUMAN RESOURCES'!$A1488:$L4178,COLUMN(L1488),0)</f>
        <v>0.14599999999999999</v>
      </c>
      <c r="S1488" s="19">
        <f>VLOOKUP($A1488,TOURISM!$A1487:$E4177, COLUMN(D1488),0)</f>
        <v>2478709140</v>
      </c>
      <c r="T1488" s="19">
        <f>VLOOKUP($A1488,TOURISM!$A1487:$E4177, COLUMN(E1488),0)</f>
        <v>448000000</v>
      </c>
      <c r="U1488" s="19">
        <f>VLOOKUP($A1488,BUSINESS!$A1488:$I4178, COLUMN(H1488),0)</f>
        <v>0.65100000000000002</v>
      </c>
      <c r="V1488" s="19">
        <f>VLOOKUP($A1488,BUSINESS!$A1488:$I4178, COLUMN(I1488),0)</f>
        <v>0.90700000000000003</v>
      </c>
    </row>
    <row r="1489" spans="1:22" ht="15" x14ac:dyDescent="0.25">
      <c r="A1489" s="14" t="s">
        <v>161</v>
      </c>
      <c r="B1489" s="15" t="s">
        <v>182</v>
      </c>
      <c r="C1489" s="16" t="s">
        <v>120</v>
      </c>
      <c r="D1489" s="17">
        <v>4075664785</v>
      </c>
      <c r="E1489" s="21">
        <v>6.4000000000000001E-2</v>
      </c>
      <c r="F1489" s="19">
        <v>190</v>
      </c>
      <c r="G1489" s="19">
        <v>0.12</v>
      </c>
      <c r="H1489" s="19">
        <f>VLOOKUP($A1489,ENERGY!$A1489:$E4179,COLUMN(D1489),0)</f>
        <v>14338</v>
      </c>
      <c r="I1489" s="19">
        <f>VLOOKUP($A1489,ENERGY!$A1489:$E4179,COLUMN(E1489),0)</f>
        <v>8441</v>
      </c>
      <c r="J1489" s="19">
        <f>VLOOKUP($A1489,'HUMAN RESOURCES'!$A1489:$L4179,COLUMN(D1489),0)</f>
        <v>0.01</v>
      </c>
      <c r="K1489" s="19">
        <f>VLOOKUP($A1489,'HUMAN RESOURCES'!$A1489:$L4179,COLUMN(E1489),0)</f>
        <v>4.0000000000000001E-3</v>
      </c>
      <c r="L1489" s="19">
        <f>VLOOKUP($A1489,'HUMAN RESOURCES'!$A1489:$L4179,COLUMN(F1489),0)</f>
        <v>84</v>
      </c>
      <c r="M1489" s="19">
        <f>VLOOKUP($A1489,'HUMAN RESOURCES'!$A1489:$L4179,COLUMN(G1489),0)</f>
        <v>79</v>
      </c>
      <c r="N1489" s="19">
        <f>VLOOKUP($A1489,'HUMAN RESOURCES'!$A1489:$L4179,COLUMN(H1489),0)</f>
        <v>0.14099999999999999</v>
      </c>
      <c r="O1489" s="19">
        <f>VLOOKUP($A1489,'HUMAN RESOURCES'!$A1489:$L4179,COLUMN(I1489),0)</f>
        <v>0.66</v>
      </c>
      <c r="P1489" s="19">
        <f>VLOOKUP($A1489,'HUMAN RESOURCES'!$A1489:$L4179,COLUMN(J1489),0)</f>
        <v>0.19900000000000001</v>
      </c>
      <c r="Q1489" s="19">
        <f>VLOOKUP($A1489,'HUMAN RESOURCES'!$A1489:$L4179,COLUMN(K1489),0)</f>
        <v>58438310</v>
      </c>
      <c r="R1489" s="19">
        <f>VLOOKUP($A1489,'HUMAN RESOURCES'!$A1489:$L4179,COLUMN(L1489),0)</f>
        <v>0.68</v>
      </c>
      <c r="S1489" s="19">
        <f>VLOOKUP($A1489,TOURISM!$A1488:$E4178, COLUMN(D1489),0)</f>
        <v>46144000000</v>
      </c>
      <c r="T1489" s="19">
        <f>VLOOKUP($A1489,TOURISM!$A1488:$E4178, COLUMN(E1489),0)</f>
        <v>32754000000</v>
      </c>
      <c r="U1489" s="19">
        <f>VLOOKUP($A1489,BUSINESS!$A1489:$I4179, COLUMN(H1489),0)</f>
        <v>0.40799999999999997</v>
      </c>
      <c r="V1489" s="19">
        <f>VLOOKUP($A1489,BUSINESS!$A1489:$I4179, COLUMN(I1489),0)</f>
        <v>1.51</v>
      </c>
    </row>
    <row r="1490" spans="1:22" ht="15" x14ac:dyDescent="0.25">
      <c r="A1490" s="14" t="s">
        <v>161</v>
      </c>
      <c r="B1490" s="15" t="s">
        <v>183</v>
      </c>
      <c r="C1490" s="16" t="s">
        <v>120</v>
      </c>
      <c r="D1490" s="17">
        <v>2130000000000</v>
      </c>
      <c r="E1490" s="18">
        <v>8.5000000000000006E-2</v>
      </c>
      <c r="F1490" s="18">
        <v>3058</v>
      </c>
      <c r="G1490" s="18">
        <v>6.3E-2</v>
      </c>
      <c r="H1490" s="19">
        <f>VLOOKUP($A1490,ENERGY!$A1490:$E4180,COLUMN(D1490),0)</f>
        <v>183873</v>
      </c>
      <c r="I1490" s="19">
        <f>VLOOKUP($A1490,ENERGY!$A1490:$E4180,COLUMN(E1490),0)</f>
        <v>473380</v>
      </c>
      <c r="J1490" s="19">
        <f>VLOOKUP($A1490,'HUMAN RESOURCES'!$A1490:$L4180,COLUMN(D1490),0)</f>
        <v>0.01</v>
      </c>
      <c r="K1490" s="19">
        <f>VLOOKUP($A1490,'HUMAN RESOURCES'!$A1490:$L4180,COLUMN(E1490),0)</f>
        <v>4.0000000000000001E-3</v>
      </c>
      <c r="L1490" s="19">
        <f>VLOOKUP($A1490,'HUMAN RESOURCES'!$A1490:$L4180,COLUMN(F1490),0)</f>
        <v>84</v>
      </c>
      <c r="M1490" s="19">
        <f>VLOOKUP($A1490,'HUMAN RESOURCES'!$A1490:$L4180,COLUMN(G1490),0)</f>
        <v>79</v>
      </c>
      <c r="N1490" s="19">
        <f>VLOOKUP($A1490,'HUMAN RESOURCES'!$A1490:$L4180,COLUMN(H1490),0)</f>
        <v>0.157</v>
      </c>
      <c r="O1490" s="19">
        <f>VLOOKUP($A1490,'HUMAN RESOURCES'!$A1490:$L4180,COLUMN(I1490),0)</f>
        <v>0.68100000000000005</v>
      </c>
      <c r="P1490" s="19">
        <f>VLOOKUP($A1490,'HUMAN RESOURCES'!$A1490:$L4180,COLUMN(J1490),0)</f>
        <v>0.16200000000000001</v>
      </c>
      <c r="Q1490" s="19">
        <f>VLOOKUP($A1490,'HUMAN RESOURCES'!$A1490:$L4180,COLUMN(K1490),0)</f>
        <v>7551117</v>
      </c>
      <c r="R1490" s="19">
        <f>VLOOKUP($A1490,'HUMAN RESOURCES'!$A1490:$L4180,COLUMN(L1490),0)</f>
        <v>0.73599999999999999</v>
      </c>
      <c r="S1490" s="19">
        <f>VLOOKUP($A1490,TOURISM!$A1489:$E4179, COLUMN(D1490),0)</f>
        <v>14721000000</v>
      </c>
      <c r="T1490" s="19">
        <f>VLOOKUP($A1490,TOURISM!$A1489:$E4179, COLUMN(E1490),0)</f>
        <v>12298000000</v>
      </c>
      <c r="U1490" s="19">
        <f>VLOOKUP($A1490,BUSINESS!$A1490:$I4180, COLUMN(H1490),0)</f>
        <v>0.77200000000000002</v>
      </c>
      <c r="V1490" s="19">
        <f>VLOOKUP($A1490,BUSINESS!$A1490:$I4180, COLUMN(I1490),0)</f>
        <v>1.085</v>
      </c>
    </row>
    <row r="1491" spans="1:22" ht="15" x14ac:dyDescent="0.25">
      <c r="A1491" s="14" t="s">
        <v>161</v>
      </c>
      <c r="B1491" s="15" t="s">
        <v>184</v>
      </c>
      <c r="C1491" s="16" t="s">
        <v>120</v>
      </c>
      <c r="D1491" s="17">
        <v>4743437689</v>
      </c>
      <c r="E1491" s="21">
        <v>6.4000000000000001E-2</v>
      </c>
      <c r="F1491" s="19">
        <v>190</v>
      </c>
      <c r="G1491" s="18">
        <v>0.14099999999999999</v>
      </c>
      <c r="H1491" s="19">
        <f>VLOOKUP($A1491,ENERGY!$A1491:$E4181,COLUMN(D1491),0)</f>
        <v>1946</v>
      </c>
      <c r="I1491" s="19">
        <f>VLOOKUP($A1491,ENERGY!$A1491:$E4181,COLUMN(E1491),0)</f>
        <v>8441</v>
      </c>
      <c r="J1491" s="19">
        <f>VLOOKUP($A1491,'HUMAN RESOURCES'!$A1491:$L4181,COLUMN(D1491),0)</f>
        <v>1.0999999999999999E-2</v>
      </c>
      <c r="K1491" s="19">
        <f>VLOOKUP($A1491,'HUMAN RESOURCES'!$A1491:$L4181,COLUMN(E1491),0)</f>
        <v>3.2000000000000001E-2</v>
      </c>
      <c r="L1491" s="19">
        <f>VLOOKUP($A1491,'HUMAN RESOURCES'!$A1491:$L4181,COLUMN(F1491),0)</f>
        <v>71.105000000000004</v>
      </c>
      <c r="M1491" s="19">
        <f>VLOOKUP($A1491,'HUMAN RESOURCES'!$A1491:$L4181,COLUMN(G1491),0)</f>
        <v>66.415000000000006</v>
      </c>
      <c r="N1491" s="19">
        <f>VLOOKUP($A1491,'HUMAN RESOURCES'!$A1491:$L4181,COLUMN(H1491),0)</f>
        <v>0.30299999999999999</v>
      </c>
      <c r="O1491" s="19">
        <f>VLOOKUP($A1491,'HUMAN RESOURCES'!$A1491:$L4181,COLUMN(I1491),0)</f>
        <v>0.623</v>
      </c>
      <c r="P1491" s="19">
        <f>VLOOKUP($A1491,'HUMAN RESOURCES'!$A1491:$L4181,COLUMN(J1491),0)</f>
        <v>7.2999999999999995E-2</v>
      </c>
      <c r="Q1491" s="19">
        <f>VLOOKUP($A1491,'HUMAN RESOURCES'!$A1491:$L4181,COLUMN(K1491),0)</f>
        <v>81812</v>
      </c>
      <c r="R1491" s="19">
        <f>VLOOKUP($A1491,'HUMAN RESOURCES'!$A1491:$L4181,COLUMN(L1491),0)</f>
        <v>0.51900000000000002</v>
      </c>
      <c r="S1491" s="19">
        <f>VLOOKUP($A1491,TOURISM!$A1490:$E4180, COLUMN(D1491),0)</f>
        <v>2478709140</v>
      </c>
      <c r="T1491" s="19">
        <f>VLOOKUP($A1491,TOURISM!$A1490:$E4180, COLUMN(E1491),0)</f>
        <v>448000000</v>
      </c>
      <c r="U1491" s="19">
        <f>VLOOKUP($A1491,BUSINESS!$A1491:$I4181, COLUMN(H1491),0)</f>
        <v>0.129</v>
      </c>
      <c r="V1491" s="19">
        <f>VLOOKUP($A1491,BUSINESS!$A1491:$I4181, COLUMN(I1491),0)</f>
        <v>0.57999999999999996</v>
      </c>
    </row>
    <row r="1492" spans="1:22" ht="15" x14ac:dyDescent="0.25">
      <c r="A1492" s="14" t="s">
        <v>161</v>
      </c>
      <c r="B1492" s="15" t="s">
        <v>185</v>
      </c>
      <c r="C1492" s="16" t="s">
        <v>120</v>
      </c>
      <c r="D1492" s="17">
        <v>28765687042</v>
      </c>
      <c r="E1492" s="18">
        <v>7.0000000000000007E-2</v>
      </c>
      <c r="F1492" s="18">
        <v>883</v>
      </c>
      <c r="G1492" s="18">
        <v>0.109</v>
      </c>
      <c r="H1492" s="19">
        <f>VLOOKUP($A1492,ENERGY!$A1492:$E4182,COLUMN(D1492),0)</f>
        <v>4528</v>
      </c>
      <c r="I1492" s="19">
        <f>VLOOKUP($A1492,ENERGY!$A1492:$E4182,COLUMN(E1492),0)</f>
        <v>7176</v>
      </c>
      <c r="J1492" s="19">
        <f>VLOOKUP($A1492,'HUMAN RESOURCES'!$A1492:$L4182,COLUMN(D1492),0)</f>
        <v>1.0999999999999999E-2</v>
      </c>
      <c r="K1492" s="19">
        <f>VLOOKUP($A1492,'HUMAN RESOURCES'!$A1492:$L4182,COLUMN(E1492),0)</f>
        <v>1.2E-2</v>
      </c>
      <c r="L1492" s="19">
        <f>VLOOKUP($A1492,'HUMAN RESOURCES'!$A1492:$L4182,COLUMN(F1492),0)</f>
        <v>74</v>
      </c>
      <c r="M1492" s="19">
        <f>VLOOKUP($A1492,'HUMAN RESOURCES'!$A1492:$L4182,COLUMN(G1492),0)</f>
        <v>61</v>
      </c>
      <c r="N1492" s="19">
        <f>VLOOKUP($A1492,'HUMAN RESOURCES'!$A1492:$L4182,COLUMN(H1492),0)</f>
        <v>0.14699999999999999</v>
      </c>
      <c r="O1492" s="19">
        <f>VLOOKUP($A1492,'HUMAN RESOURCES'!$A1492:$L4182,COLUMN(I1492),0)</f>
        <v>0.71599999999999997</v>
      </c>
      <c r="P1492" s="19">
        <f>VLOOKUP($A1492,'HUMAN RESOURCES'!$A1492:$L4182,COLUMN(J1492),0)</f>
        <v>0.13700000000000001</v>
      </c>
      <c r="Q1492" s="19">
        <f>VLOOKUP($A1492,'HUMAN RESOURCES'!$A1492:$L4182,COLUMN(K1492),0)</f>
        <v>142114903</v>
      </c>
      <c r="R1492" s="19">
        <f>VLOOKUP($A1492,'HUMAN RESOURCES'!$A1492:$L4182,COLUMN(L1492),0)</f>
        <v>0.73599999999999999</v>
      </c>
      <c r="S1492" s="19">
        <f>VLOOKUP($A1492,TOURISM!$A1491:$E4181, COLUMN(D1492),0)</f>
        <v>12427000000</v>
      </c>
      <c r="T1492" s="19">
        <f>VLOOKUP($A1492,TOURISM!$A1491:$E4181, COLUMN(E1492),0)</f>
        <v>23248000000</v>
      </c>
      <c r="U1492" s="19">
        <f>VLOOKUP($A1492,BUSINESS!$A1492:$I4182, COLUMN(H1492),0)</f>
        <v>0.247</v>
      </c>
      <c r="V1492" s="19">
        <f>VLOOKUP($A1492,BUSINESS!$A1492:$I4182, COLUMN(I1492),0)</f>
        <v>1.1919999999999999</v>
      </c>
    </row>
    <row r="1493" spans="1:22" ht="15" x14ac:dyDescent="0.25">
      <c r="A1493" s="14" t="s">
        <v>161</v>
      </c>
      <c r="B1493" s="15" t="s">
        <v>186</v>
      </c>
      <c r="C1493" s="16" t="s">
        <v>120</v>
      </c>
      <c r="D1493" s="17">
        <v>4602346923</v>
      </c>
      <c r="E1493" s="21">
        <v>6.4000000000000001E-2</v>
      </c>
      <c r="F1493" s="19">
        <v>190</v>
      </c>
      <c r="G1493" s="19">
        <v>0.12</v>
      </c>
      <c r="H1493" s="19">
        <f>VLOOKUP($A1493,ENERGY!$A1493:$E4183,COLUMN(D1493),0)</f>
        <v>14338</v>
      </c>
      <c r="I1493" s="19">
        <f>VLOOKUP($A1493,ENERGY!$A1493:$E4183,COLUMN(E1493),0)</f>
        <v>8441</v>
      </c>
      <c r="J1493" s="19">
        <f>VLOOKUP($A1493,'HUMAN RESOURCES'!$A1493:$L4183,COLUMN(D1493),0)</f>
        <v>1.0999999999999999E-2</v>
      </c>
      <c r="K1493" s="19">
        <f>VLOOKUP($A1493,'HUMAN RESOURCES'!$A1493:$L4183,COLUMN(E1493),0)</f>
        <v>6.0000000000000001E-3</v>
      </c>
      <c r="L1493" s="19">
        <f>VLOOKUP($A1493,'HUMAN RESOURCES'!$A1493:$L4183,COLUMN(F1493),0)</f>
        <v>76</v>
      </c>
      <c r="M1493" s="19">
        <f>VLOOKUP($A1493,'HUMAN RESOURCES'!$A1493:$L4183,COLUMN(G1493),0)</f>
        <v>65</v>
      </c>
      <c r="N1493" s="19">
        <f>VLOOKUP($A1493,'HUMAN RESOURCES'!$A1493:$L4183,COLUMN(H1493),0)</f>
        <v>0.15</v>
      </c>
      <c r="O1493" s="19">
        <f>VLOOKUP($A1493,'HUMAN RESOURCES'!$A1493:$L4183,COLUMN(I1493),0)</f>
        <v>0.70499999999999996</v>
      </c>
      <c r="P1493" s="19">
        <f>VLOOKUP($A1493,'HUMAN RESOURCES'!$A1493:$L4183,COLUMN(J1493),0)</f>
        <v>0.14499999999999999</v>
      </c>
      <c r="Q1493" s="19">
        <f>VLOOKUP($A1493,'HUMAN RESOURCES'!$A1493:$L4183,COLUMN(K1493),0)</f>
        <v>9560000</v>
      </c>
      <c r="R1493" s="19">
        <f>VLOOKUP($A1493,'HUMAN RESOURCES'!$A1493:$L4183,COLUMN(L1493),0)</f>
        <v>0.73299999999999998</v>
      </c>
      <c r="S1493" s="19">
        <f>VLOOKUP($A1493,TOURISM!$A1492:$E4182, COLUMN(D1493),0)</f>
        <v>479000000</v>
      </c>
      <c r="T1493" s="19">
        <f>VLOOKUP($A1493,TOURISM!$A1492:$E4182, COLUMN(E1493),0)</f>
        <v>724000000</v>
      </c>
      <c r="U1493" s="19">
        <f>VLOOKUP($A1493,BUSINESS!$A1493:$I4183, COLUMN(H1493),0)</f>
        <v>0.19700000000000001</v>
      </c>
      <c r="V1493" s="19">
        <f>VLOOKUP($A1493,BUSINESS!$A1493:$I4183, COLUMN(I1493),0)</f>
        <v>0.72599999999999998</v>
      </c>
    </row>
    <row r="1494" spans="1:22" ht="15" x14ac:dyDescent="0.25">
      <c r="A1494" s="14" t="s">
        <v>161</v>
      </c>
      <c r="B1494" s="15" t="s">
        <v>187</v>
      </c>
      <c r="C1494" s="16" t="s">
        <v>120</v>
      </c>
      <c r="D1494" s="17">
        <v>39325985931</v>
      </c>
      <c r="E1494" s="18">
        <v>6.2E-2</v>
      </c>
      <c r="F1494" s="18">
        <v>725</v>
      </c>
      <c r="G1494" s="18">
        <v>6.9000000000000006E-2</v>
      </c>
      <c r="H1494" s="19">
        <f>VLOOKUP($A1494,ENERGY!$A1494:$E4184,COLUMN(D1494),0)</f>
        <v>8848</v>
      </c>
      <c r="I1494" s="19">
        <f>VLOOKUP($A1494,ENERGY!$A1494:$E4184,COLUMN(E1494),0)</f>
        <v>13993</v>
      </c>
      <c r="J1494" s="19">
        <f>VLOOKUP($A1494,'HUMAN RESOURCES'!$A1494:$L4184,COLUMN(D1494),0)</f>
        <v>1.0999999999999999E-2</v>
      </c>
      <c r="K1494" s="19">
        <f>VLOOKUP($A1494,'HUMAN RESOURCES'!$A1494:$L4184,COLUMN(E1494),0)</f>
        <v>0.01</v>
      </c>
      <c r="L1494" s="19">
        <f>VLOOKUP($A1494,'HUMAN RESOURCES'!$A1494:$L4184,COLUMN(F1494),0)</f>
        <v>77</v>
      </c>
      <c r="M1494" s="19">
        <f>VLOOKUP($A1494,'HUMAN RESOURCES'!$A1494:$L4184,COLUMN(G1494),0)</f>
        <v>66</v>
      </c>
      <c r="N1494" s="19">
        <f>VLOOKUP($A1494,'HUMAN RESOURCES'!$A1494:$L4184,COLUMN(H1494),0)</f>
        <v>0.14199999999999999</v>
      </c>
      <c r="O1494" s="19">
        <f>VLOOKUP($A1494,'HUMAN RESOURCES'!$A1494:$L4184,COLUMN(I1494),0)</f>
        <v>0.68</v>
      </c>
      <c r="P1494" s="19">
        <f>VLOOKUP($A1494,'HUMAN RESOURCES'!$A1494:$L4184,COLUMN(J1494),0)</f>
        <v>0.17799999999999999</v>
      </c>
      <c r="Q1494" s="19">
        <f>VLOOKUP($A1494,'HUMAN RESOURCES'!$A1494:$L4184,COLUMN(K1494),0)</f>
        <v>2200325</v>
      </c>
      <c r="R1494" s="19">
        <f>VLOOKUP($A1494,'HUMAN RESOURCES'!$A1494:$L4184,COLUMN(L1494),0)</f>
        <v>0.67900000000000005</v>
      </c>
      <c r="S1494" s="19">
        <f>VLOOKUP($A1494,TOURISM!$A1493:$E4183, COLUMN(D1494),0)</f>
        <v>881000000</v>
      </c>
      <c r="T1494" s="19">
        <f>VLOOKUP($A1494,TOURISM!$A1493:$E4183, COLUMN(E1494),0)</f>
        <v>1021000000</v>
      </c>
      <c r="U1494" s="19">
        <f>VLOOKUP($A1494,BUSINESS!$A1494:$I4184, COLUMN(H1494),0)</f>
        <v>0.59199999999999997</v>
      </c>
      <c r="V1494" s="19">
        <f>VLOOKUP($A1494,BUSINESS!$A1494:$I4184, COLUMN(I1494),0)</f>
        <v>1.0229999999999999</v>
      </c>
    </row>
    <row r="1495" spans="1:22" ht="15" x14ac:dyDescent="0.25">
      <c r="A1495" s="14" t="s">
        <v>161</v>
      </c>
      <c r="B1495" s="15" t="s">
        <v>188</v>
      </c>
      <c r="C1495" s="16" t="s">
        <v>120</v>
      </c>
      <c r="D1495" s="17">
        <v>51320661751</v>
      </c>
      <c r="E1495" s="18">
        <v>6.8000000000000005E-2</v>
      </c>
      <c r="F1495" s="18">
        <v>7326</v>
      </c>
      <c r="G1495" s="19">
        <v>0.12</v>
      </c>
      <c r="H1495" s="19">
        <f>VLOOKUP($A1495,ENERGY!$A1495:$E4185,COLUMN(D1495),0)</f>
        <v>4382</v>
      </c>
      <c r="I1495" s="19">
        <f>VLOOKUP($A1495,ENERGY!$A1495:$E4185,COLUMN(E1495),0)</f>
        <v>11544</v>
      </c>
      <c r="J1495" s="19">
        <f>VLOOKUP($A1495,'HUMAN RESOURCES'!$A1495:$L4185,COLUMN(D1495),0)</f>
        <v>1.0999999999999999E-2</v>
      </c>
      <c r="K1495" s="19">
        <f>VLOOKUP($A1495,'HUMAN RESOURCES'!$A1495:$L4185,COLUMN(E1495),0)</f>
        <v>1.0999999999999999E-2</v>
      </c>
      <c r="L1495" s="19">
        <f>VLOOKUP($A1495,'HUMAN RESOURCES'!$A1495:$L4185,COLUMN(F1495),0)</f>
        <v>77</v>
      </c>
      <c r="M1495" s="19">
        <f>VLOOKUP($A1495,'HUMAN RESOURCES'!$A1495:$L4185,COLUMN(G1495),0)</f>
        <v>72</v>
      </c>
      <c r="N1495" s="19">
        <f>VLOOKUP($A1495,'HUMAN RESOURCES'!$A1495:$L4185,COLUMN(H1495),0)</f>
        <v>0.187</v>
      </c>
      <c r="O1495" s="19">
        <f>VLOOKUP($A1495,'HUMAN RESOURCES'!$A1495:$L4185,COLUMN(I1495),0)</f>
        <v>0.69899999999999995</v>
      </c>
      <c r="P1495" s="19">
        <f>VLOOKUP($A1495,'HUMAN RESOURCES'!$A1495:$L4185,COLUMN(J1495),0)</f>
        <v>0.114</v>
      </c>
      <c r="Q1495" s="19">
        <f>VLOOKUP($A1495,'HUMAN RESOURCES'!$A1495:$L4185,COLUMN(K1495),0)</f>
        <v>2096620</v>
      </c>
      <c r="R1495" s="19">
        <f>VLOOKUP($A1495,'HUMAN RESOURCES'!$A1495:$L4185,COLUMN(L1495),0)</f>
        <v>0.57199999999999995</v>
      </c>
      <c r="S1495" s="19">
        <f>VLOOKUP($A1495,TOURISM!$A1494:$E4184, COLUMN(D1495),0)</f>
        <v>219000000</v>
      </c>
      <c r="T1495" s="19">
        <f>VLOOKUP($A1495,TOURISM!$A1494:$E4184, COLUMN(E1495),0)</f>
        <v>147000000</v>
      </c>
      <c r="U1495" s="19">
        <f>VLOOKUP($A1495,BUSINESS!$A1495:$I4185, COLUMN(H1495),0)</f>
        <v>0.36299999999999999</v>
      </c>
      <c r="V1495" s="19">
        <f>VLOOKUP($A1495,BUSINESS!$A1495:$I4185, COLUMN(I1495),0)</f>
        <v>0.85599999999999998</v>
      </c>
    </row>
    <row r="1496" spans="1:22" ht="15" x14ac:dyDescent="0.25">
      <c r="A1496" s="14" t="s">
        <v>161</v>
      </c>
      <c r="B1496" s="15" t="s">
        <v>189</v>
      </c>
      <c r="C1496" s="16" t="s">
        <v>120</v>
      </c>
      <c r="D1496" s="17">
        <v>7513834700</v>
      </c>
      <c r="E1496" s="18">
        <v>8.5000000000000006E-2</v>
      </c>
      <c r="F1496" s="18">
        <v>1580</v>
      </c>
      <c r="G1496" s="18">
        <v>6.2E-2</v>
      </c>
      <c r="H1496" s="19">
        <f>VLOOKUP($A1496,ENERGY!$A1496:$E4186,COLUMN(D1496),0)</f>
        <v>881</v>
      </c>
      <c r="I1496" s="19">
        <f>VLOOKUP($A1496,ENERGY!$A1496:$E4186,COLUMN(E1496),0)</f>
        <v>2699</v>
      </c>
      <c r="J1496" s="19">
        <f>VLOOKUP($A1496,'HUMAN RESOURCES'!$A1496:$L4186,COLUMN(D1496),0)</f>
        <v>1.0999999999999999E-2</v>
      </c>
      <c r="K1496" s="19">
        <f>VLOOKUP($A1496,'HUMAN RESOURCES'!$A1496:$L4186,COLUMN(E1496),0)</f>
        <v>4.0000000000000001E-3</v>
      </c>
      <c r="L1496" s="19">
        <f>VLOOKUP($A1496,'HUMAN RESOURCES'!$A1496:$L4186,COLUMN(F1496),0)</f>
        <v>80</v>
      </c>
      <c r="M1496" s="19">
        <f>VLOOKUP($A1496,'HUMAN RESOURCES'!$A1496:$L4186,COLUMN(G1496),0)</f>
        <v>74</v>
      </c>
      <c r="N1496" s="19">
        <f>VLOOKUP($A1496,'HUMAN RESOURCES'!$A1496:$L4186,COLUMN(H1496),0)</f>
        <v>0.14299999999999999</v>
      </c>
      <c r="O1496" s="19">
        <f>VLOOKUP($A1496,'HUMAN RESOURCES'!$A1496:$L4186,COLUMN(I1496),0)</f>
        <v>0.71199999999999997</v>
      </c>
      <c r="P1496" s="19">
        <f>VLOOKUP($A1496,'HUMAN RESOURCES'!$A1496:$L4186,COLUMN(J1496),0)</f>
        <v>0.14499999999999999</v>
      </c>
      <c r="Q1496" s="19">
        <f>VLOOKUP($A1496,'HUMAN RESOURCES'!$A1496:$L4186,COLUMN(K1496),0)</f>
        <v>10298828</v>
      </c>
      <c r="R1496" s="19">
        <f>VLOOKUP($A1496,'HUMAN RESOURCES'!$A1496:$L4186,COLUMN(L1496),0)</f>
        <v>0.73499999999999999</v>
      </c>
      <c r="S1496" s="19">
        <f>VLOOKUP($A1496,TOURISM!$A1495:$E4185, COLUMN(D1496),0)</f>
        <v>7775000000</v>
      </c>
      <c r="T1496" s="19">
        <f>VLOOKUP($A1496,TOURISM!$A1495:$E4185, COLUMN(E1496),0)</f>
        <v>3704000000</v>
      </c>
      <c r="U1496" s="19">
        <f>VLOOKUP($A1496,BUSINESS!$A1496:$I4186, COLUMN(H1496),0)</f>
        <v>0.51900000000000002</v>
      </c>
      <c r="V1496" s="19">
        <f>VLOOKUP($A1496,BUSINESS!$A1496:$I4186, COLUMN(I1496),0)</f>
        <v>1.28</v>
      </c>
    </row>
    <row r="1497" spans="1:22" ht="15" x14ac:dyDescent="0.25">
      <c r="A1497" s="14" t="s">
        <v>161</v>
      </c>
      <c r="B1497" s="15" t="s">
        <v>190</v>
      </c>
      <c r="C1497" s="16" t="s">
        <v>120</v>
      </c>
      <c r="D1497" s="17">
        <v>4402495921</v>
      </c>
      <c r="E1497" s="18">
        <v>0.109</v>
      </c>
      <c r="F1497" s="18">
        <v>134</v>
      </c>
      <c r="G1497" s="18">
        <v>0.188</v>
      </c>
      <c r="H1497" s="19">
        <f>VLOOKUP($A1497,ENERGY!$A1497:$E4187,COLUMN(D1497),0)</f>
        <v>3500</v>
      </c>
      <c r="I1497" s="19">
        <f>VLOOKUP($A1497,ENERGY!$A1497:$E4187,COLUMN(E1497),0)</f>
        <v>4895</v>
      </c>
      <c r="J1497" s="19">
        <f>VLOOKUP($A1497,'HUMAN RESOURCES'!$A1497:$L4187,COLUMN(D1497),0)</f>
        <v>1.0999999999999999E-2</v>
      </c>
      <c r="K1497" s="19">
        <f>VLOOKUP($A1497,'HUMAN RESOURCES'!$A1497:$L4187,COLUMN(E1497),0)</f>
        <v>3.0000000000000001E-3</v>
      </c>
      <c r="L1497" s="19">
        <f>VLOOKUP($A1497,'HUMAN RESOURCES'!$A1497:$L4187,COLUMN(F1497),0)</f>
        <v>83</v>
      </c>
      <c r="M1497" s="19">
        <f>VLOOKUP($A1497,'HUMAN RESOURCES'!$A1497:$L4187,COLUMN(G1497),0)</f>
        <v>76</v>
      </c>
      <c r="N1497" s="19">
        <f>VLOOKUP($A1497,'HUMAN RESOURCES'!$A1497:$L4187,COLUMN(H1497),0)</f>
        <v>0.17</v>
      </c>
      <c r="O1497" s="19">
        <f>VLOOKUP($A1497,'HUMAN RESOURCES'!$A1497:$L4187,COLUMN(I1497),0)</f>
        <v>0.66800000000000004</v>
      </c>
      <c r="P1497" s="19">
        <f>VLOOKUP($A1497,'HUMAN RESOURCES'!$A1497:$L4187,COLUMN(J1497),0)</f>
        <v>0.16300000000000001</v>
      </c>
      <c r="Q1497" s="19">
        <f>VLOOKUP($A1497,'HUMAN RESOURCES'!$A1497:$L4187,COLUMN(K1497),0)</f>
        <v>5288720</v>
      </c>
      <c r="R1497" s="19">
        <f>VLOOKUP($A1497,'HUMAN RESOURCES'!$A1497:$L4187,COLUMN(L1497),0)</f>
        <v>0.83199999999999996</v>
      </c>
      <c r="S1497" s="19">
        <f>VLOOKUP($A1497,TOURISM!$A1496:$E4186, COLUMN(D1497),0)</f>
        <v>4287000000</v>
      </c>
      <c r="T1497" s="19">
        <f>VLOOKUP($A1497,TOURISM!$A1496:$E4186, COLUMN(E1497),0)</f>
        <v>4812000000</v>
      </c>
      <c r="U1497" s="19">
        <f>VLOOKUP($A1497,BUSINESS!$A1497:$I4187, COLUMN(H1497),0)</f>
        <v>0.80800000000000005</v>
      </c>
      <c r="V1497" s="19">
        <f>VLOOKUP($A1497,BUSINESS!$A1497:$I4187, COLUMN(I1497),0)</f>
        <v>1.149</v>
      </c>
    </row>
    <row r="1498" spans="1:22" ht="15" x14ac:dyDescent="0.25">
      <c r="A1498" s="14" t="s">
        <v>161</v>
      </c>
      <c r="B1498" s="15" t="s">
        <v>191</v>
      </c>
      <c r="C1498" s="16" t="s">
        <v>120</v>
      </c>
      <c r="D1498" s="17">
        <v>5974371696</v>
      </c>
      <c r="E1498" s="18">
        <v>3.4000000000000002E-2</v>
      </c>
      <c r="F1498" s="18">
        <v>5671</v>
      </c>
      <c r="G1498" s="19">
        <v>0.12</v>
      </c>
      <c r="H1498" s="19">
        <f>VLOOKUP($A1498,ENERGY!$A1498:$E4188,COLUMN(D1498),0)</f>
        <v>14338</v>
      </c>
      <c r="I1498" s="19">
        <f>VLOOKUP($A1498,ENERGY!$A1498:$E4188,COLUMN(E1498),0)</f>
        <v>8441</v>
      </c>
      <c r="J1498" s="19">
        <f>VLOOKUP($A1498,'HUMAN RESOURCES'!$A1498:$L4188,COLUMN(D1498),0)</f>
        <v>1.0999999999999999E-2</v>
      </c>
      <c r="K1498" s="19">
        <f>VLOOKUP($A1498,'HUMAN RESOURCES'!$A1498:$L4188,COLUMN(E1498),0)</f>
        <v>2E-3</v>
      </c>
      <c r="L1498" s="19">
        <f>VLOOKUP($A1498,'HUMAN RESOURCES'!$A1498:$L4188,COLUMN(F1498),0)</f>
        <v>82</v>
      </c>
      <c r="M1498" s="19">
        <f>VLOOKUP($A1498,'HUMAN RESOURCES'!$A1498:$L4188,COLUMN(G1498),0)</f>
        <v>77</v>
      </c>
      <c r="N1498" s="19">
        <f>VLOOKUP($A1498,'HUMAN RESOURCES'!$A1498:$L4188,COLUMN(H1498),0)</f>
        <v>0.182</v>
      </c>
      <c r="O1498" s="19">
        <f>VLOOKUP($A1498,'HUMAN RESOURCES'!$A1498:$L4188,COLUMN(I1498),0)</f>
        <v>0.67500000000000004</v>
      </c>
      <c r="P1498" s="19">
        <f>VLOOKUP($A1498,'HUMAN RESOURCES'!$A1498:$L4188,COLUMN(J1498),0)</f>
        <v>0.14299999999999999</v>
      </c>
      <c r="Q1498" s="19">
        <f>VLOOKUP($A1498,'HUMAN RESOURCES'!$A1498:$L4188,COLUMN(K1498),0)</f>
        <v>479993</v>
      </c>
      <c r="R1498" s="19">
        <f>VLOOKUP($A1498,'HUMAN RESOURCES'!$A1498:$L4188,COLUMN(L1498),0)</f>
        <v>0.874</v>
      </c>
      <c r="S1498" s="19">
        <f>VLOOKUP($A1498,TOURISM!$A1497:$E4187, COLUMN(D1498),0)</f>
        <v>4032000000</v>
      </c>
      <c r="T1498" s="19">
        <f>VLOOKUP($A1498,TOURISM!$A1497:$E4187, COLUMN(E1498),0)</f>
        <v>3476000000</v>
      </c>
      <c r="U1498" s="19">
        <f>VLOOKUP($A1498,BUSINESS!$A1498:$I4188, COLUMN(H1498),0)</f>
        <v>0.78900000000000003</v>
      </c>
      <c r="V1498" s="19">
        <f>VLOOKUP($A1498,BUSINESS!$A1498:$I4188, COLUMN(I1498),0)</f>
        <v>1.4370000000000001</v>
      </c>
    </row>
    <row r="1499" spans="1:22" ht="15" x14ac:dyDescent="0.25">
      <c r="A1499" s="14" t="s">
        <v>161</v>
      </c>
      <c r="B1499" s="15" t="s">
        <v>192</v>
      </c>
      <c r="C1499" s="16" t="s">
        <v>120</v>
      </c>
      <c r="D1499" s="17">
        <v>3673382212</v>
      </c>
      <c r="E1499" s="18">
        <v>7.0000000000000007E-2</v>
      </c>
      <c r="F1499" s="18">
        <v>414</v>
      </c>
      <c r="G1499" s="18">
        <v>9.1999999999999998E-2</v>
      </c>
      <c r="H1499" s="19">
        <f>VLOOKUP($A1499,ENERGY!$A1499:$E4189,COLUMN(D1499),0)</f>
        <v>987</v>
      </c>
      <c r="I1499" s="19">
        <f>VLOOKUP($A1499,ENERGY!$A1499:$E4189,COLUMN(E1499),0)</f>
        <v>2057</v>
      </c>
      <c r="J1499" s="19">
        <f>VLOOKUP($A1499,'HUMAN RESOURCES'!$A1499:$L4189,COLUMN(D1499),0)</f>
        <v>1.0999999999999999E-2</v>
      </c>
      <c r="K1499" s="19">
        <f>VLOOKUP($A1499,'HUMAN RESOURCES'!$A1499:$L4189,COLUMN(E1499),0)</f>
        <v>4.0000000000000001E-3</v>
      </c>
      <c r="L1499" s="19">
        <f>VLOOKUP($A1499,'HUMAN RESOURCES'!$A1499:$L4189,COLUMN(F1499),0)</f>
        <v>82</v>
      </c>
      <c r="M1499" s="19">
        <f>VLOOKUP($A1499,'HUMAN RESOURCES'!$A1499:$L4189,COLUMN(G1499),0)</f>
        <v>78</v>
      </c>
      <c r="N1499" s="19">
        <f>VLOOKUP($A1499,'HUMAN RESOURCES'!$A1499:$L4189,COLUMN(H1499),0)</f>
        <v>0.18099999999999999</v>
      </c>
      <c r="O1499" s="19">
        <f>VLOOKUP($A1499,'HUMAN RESOURCES'!$A1499:$L4189,COLUMN(I1499),0)</f>
        <v>0.67400000000000004</v>
      </c>
      <c r="P1499" s="19">
        <f>VLOOKUP($A1499,'HUMAN RESOURCES'!$A1499:$L4189,COLUMN(J1499),0)</f>
        <v>0.14399999999999999</v>
      </c>
      <c r="Q1499" s="19">
        <f>VLOOKUP($A1499,'HUMAN RESOURCES'!$A1499:$L4189,COLUMN(K1499),0)</f>
        <v>16381696</v>
      </c>
      <c r="R1499" s="19">
        <f>VLOOKUP($A1499,'HUMAN RESOURCES'!$A1499:$L4189,COLUMN(L1499),0)</f>
        <v>0.84499999999999997</v>
      </c>
      <c r="S1499" s="19">
        <f>VLOOKUP($A1499,TOURISM!$A1498:$E4188, COLUMN(D1499),0)</f>
        <v>19922000000</v>
      </c>
      <c r="T1499" s="19">
        <f>VLOOKUP($A1499,TOURISM!$A1498:$E4188, COLUMN(E1499),0)</f>
        <v>19477000000</v>
      </c>
      <c r="U1499" s="19">
        <f>VLOOKUP($A1499,BUSINESS!$A1499:$I4189, COLUMN(H1499),0)</f>
        <v>0.85799999999999998</v>
      </c>
      <c r="V1499" s="19">
        <f>VLOOKUP($A1499,BUSINESS!$A1499:$I4189, COLUMN(I1499),0)</f>
        <v>1.173</v>
      </c>
    </row>
    <row r="1500" spans="1:22" ht="15" x14ac:dyDescent="0.25">
      <c r="A1500" s="14" t="s">
        <v>161</v>
      </c>
      <c r="B1500" s="15" t="s">
        <v>193</v>
      </c>
      <c r="C1500" s="16" t="s">
        <v>120</v>
      </c>
      <c r="D1500" s="17">
        <v>783000000000</v>
      </c>
      <c r="E1500" s="18">
        <v>0.108</v>
      </c>
      <c r="F1500" s="18">
        <v>5150</v>
      </c>
      <c r="G1500" s="18">
        <v>4.5999999999999999E-2</v>
      </c>
      <c r="H1500" s="19">
        <f>VLOOKUP($A1500,ENERGY!$A1500:$E4190,COLUMN(D1500),0)</f>
        <v>78824</v>
      </c>
      <c r="I1500" s="19">
        <f>VLOOKUP($A1500,ENERGY!$A1500:$E4190,COLUMN(E1500),0)</f>
        <v>172228</v>
      </c>
      <c r="J1500" s="19">
        <f>VLOOKUP($A1500,'HUMAN RESOURCES'!$A1500:$L4190,COLUMN(D1500),0)</f>
        <v>1.0999999999999999E-2</v>
      </c>
      <c r="K1500" s="19">
        <f>VLOOKUP($A1500,'HUMAN RESOURCES'!$A1500:$L4190,COLUMN(E1500),0)</f>
        <v>4.0000000000000001E-3</v>
      </c>
      <c r="L1500" s="19">
        <f>VLOOKUP($A1500,'HUMAN RESOURCES'!$A1500:$L4190,COLUMN(F1500),0)</f>
        <v>84</v>
      </c>
      <c r="M1500" s="19">
        <f>VLOOKUP($A1500,'HUMAN RESOURCES'!$A1500:$L4190,COLUMN(G1500),0)</f>
        <v>78</v>
      </c>
      <c r="N1500" s="19">
        <f>VLOOKUP($A1500,'HUMAN RESOURCES'!$A1500:$L4190,COLUMN(H1500),0)</f>
        <v>0.14599999999999999</v>
      </c>
      <c r="O1500" s="19">
        <f>VLOOKUP($A1500,'HUMAN RESOURCES'!$A1500:$L4190,COLUMN(I1500),0)</f>
        <v>0.68600000000000005</v>
      </c>
      <c r="P1500" s="19">
        <f>VLOOKUP($A1500,'HUMAN RESOURCES'!$A1500:$L4190,COLUMN(J1500),0)</f>
        <v>0.16800000000000001</v>
      </c>
      <c r="Q1500" s="19">
        <f>VLOOKUP($A1500,'HUMAN RESOURCES'!$A1500:$L4190,COLUMN(K1500),0)</f>
        <v>45226803</v>
      </c>
      <c r="R1500" s="19">
        <f>VLOOKUP($A1500,'HUMAN RESOURCES'!$A1500:$L4190,COLUMN(L1500),0)</f>
        <v>0.77700000000000002</v>
      </c>
      <c r="S1500" s="19">
        <f>VLOOKUP($A1500,TOURISM!$A1499:$E4189, COLUMN(D1500),0)</f>
        <v>65020000000</v>
      </c>
      <c r="T1500" s="19">
        <f>VLOOKUP($A1500,TOURISM!$A1499:$E4189, COLUMN(E1500),0)</f>
        <v>24355000000</v>
      </c>
      <c r="U1500" s="19">
        <f>VLOOKUP($A1500,BUSINESS!$A1500:$I4190, COLUMN(H1500),0)</f>
        <v>0.55100000000000005</v>
      </c>
      <c r="V1500" s="19">
        <f>VLOOKUP($A1500,BUSINESS!$A1500:$I4190, COLUMN(I1500),0)</f>
        <v>1.0840000000000001</v>
      </c>
    </row>
    <row r="1501" spans="1:22" ht="15" x14ac:dyDescent="0.25">
      <c r="A1501" s="14" t="s">
        <v>161</v>
      </c>
      <c r="B1501" s="15" t="s">
        <v>194</v>
      </c>
      <c r="C1501" s="16" t="s">
        <v>120</v>
      </c>
      <c r="D1501" s="17">
        <v>8159825620</v>
      </c>
      <c r="E1501" s="18">
        <v>7.0000000000000007E-2</v>
      </c>
      <c r="F1501" s="18">
        <v>272</v>
      </c>
      <c r="G1501" s="18">
        <v>0.10199999999999999</v>
      </c>
      <c r="H1501" s="19">
        <f>VLOOKUP($A1501,ENERGY!$A1501:$E4191,COLUMN(D1501),0)</f>
        <v>2842</v>
      </c>
      <c r="I1501" s="19">
        <f>VLOOKUP($A1501,ENERGY!$A1501:$E4191,COLUMN(E1501),0)</f>
        <v>11280</v>
      </c>
      <c r="J1501" s="19">
        <f>VLOOKUP($A1501,'HUMAN RESOURCES'!$A1501:$L4191,COLUMN(D1501),0)</f>
        <v>1.2E-2</v>
      </c>
      <c r="K1501" s="19">
        <f>VLOOKUP($A1501,'HUMAN RESOURCES'!$A1501:$L4191,COLUMN(E1501),0)</f>
        <v>1.7000000000000001E-2</v>
      </c>
      <c r="L1501" s="19">
        <f>VLOOKUP($A1501,'HUMAN RESOURCES'!$A1501:$L4191,COLUMN(F1501),0)</f>
        <v>72</v>
      </c>
      <c r="M1501" s="19">
        <f>VLOOKUP($A1501,'HUMAN RESOURCES'!$A1501:$L4191,COLUMN(G1501),0)</f>
        <v>64</v>
      </c>
      <c r="N1501" s="19">
        <f>VLOOKUP($A1501,'HUMAN RESOURCES'!$A1501:$L4191,COLUMN(H1501),0)</f>
        <v>0.17699999999999999</v>
      </c>
      <c r="O1501" s="19">
        <f>VLOOKUP($A1501,'HUMAN RESOURCES'!$A1501:$L4191,COLUMN(I1501),0)</f>
        <v>0.71</v>
      </c>
      <c r="P1501" s="19">
        <f>VLOOKUP($A1501,'HUMAN RESOURCES'!$A1501:$L4191,COLUMN(J1501),0)</f>
        <v>0.113</v>
      </c>
      <c r="Q1501" s="19">
        <f>VLOOKUP($A1501,'HUMAN RESOURCES'!$A1501:$L4191,COLUMN(K1501),0)</f>
        <v>3576910</v>
      </c>
      <c r="R1501" s="19">
        <f>VLOOKUP($A1501,'HUMAN RESOURCES'!$A1501:$L4191,COLUMN(L1501),0)</f>
        <v>0.45100000000000001</v>
      </c>
      <c r="S1501" s="19">
        <f>VLOOKUP($A1501,TOURISM!$A1500:$E4190, COLUMN(D1501),0)</f>
        <v>229000000</v>
      </c>
      <c r="T1501" s="19">
        <f>VLOOKUP($A1501,TOURISM!$A1500:$E4190, COLUMN(E1501),0)</f>
        <v>290000000</v>
      </c>
      <c r="U1501" s="19">
        <f>VLOOKUP($A1501,BUSINESS!$A1501:$I4191, COLUMN(H1501),0)</f>
        <v>0.20499999999999999</v>
      </c>
      <c r="V1501" s="19">
        <f>VLOOKUP($A1501,BUSINESS!$A1501:$I4191, COLUMN(I1501),0)</f>
        <v>0.51300000000000001</v>
      </c>
    </row>
    <row r="1502" spans="1:22" ht="15" x14ac:dyDescent="0.25">
      <c r="A1502" s="14" t="s">
        <v>161</v>
      </c>
      <c r="B1502" s="15" t="s">
        <v>195</v>
      </c>
      <c r="C1502" s="16" t="s">
        <v>120</v>
      </c>
      <c r="D1502" s="17">
        <v>393000000000</v>
      </c>
      <c r="E1502" s="18">
        <v>9.5000000000000001E-2</v>
      </c>
      <c r="F1502" s="18">
        <v>7978</v>
      </c>
      <c r="G1502" s="18">
        <v>6.6000000000000003E-2</v>
      </c>
      <c r="H1502" s="19">
        <f>VLOOKUP($A1502,ENERGY!$A1502:$E4192,COLUMN(D1502),0)</f>
        <v>26771</v>
      </c>
      <c r="I1502" s="19">
        <f>VLOOKUP($A1502,ENERGY!$A1502:$E4192,COLUMN(E1502),0)</f>
        <v>42438</v>
      </c>
      <c r="J1502" s="19">
        <f>VLOOKUP($A1502,'HUMAN RESOURCES'!$A1502:$L4192,COLUMN(D1502),0)</f>
        <v>1.2E-2</v>
      </c>
      <c r="K1502" s="19">
        <f>VLOOKUP($A1502,'HUMAN RESOURCES'!$A1502:$L4192,COLUMN(E1502),0)</f>
        <v>5.0000000000000001E-3</v>
      </c>
      <c r="L1502" s="19">
        <f>VLOOKUP($A1502,'HUMAN RESOURCES'!$A1502:$L4192,COLUMN(F1502),0)</f>
        <v>79</v>
      </c>
      <c r="M1502" s="19">
        <f>VLOOKUP($A1502,'HUMAN RESOURCES'!$A1502:$L4192,COLUMN(G1502),0)</f>
        <v>67</v>
      </c>
      <c r="N1502" s="19">
        <f>VLOOKUP($A1502,'HUMAN RESOURCES'!$A1502:$L4192,COLUMN(H1502),0)</f>
        <v>0.151</v>
      </c>
      <c r="O1502" s="19">
        <f>VLOOKUP($A1502,'HUMAN RESOURCES'!$A1502:$L4192,COLUMN(I1502),0)</f>
        <v>0.67800000000000005</v>
      </c>
      <c r="P1502" s="19">
        <f>VLOOKUP($A1502,'HUMAN RESOURCES'!$A1502:$L4192,COLUMN(J1502),0)</f>
        <v>0.17199999999999999</v>
      </c>
      <c r="Q1502" s="19">
        <f>VLOOKUP($A1502,'HUMAN RESOURCES'!$A1502:$L4192,COLUMN(K1502),0)</f>
        <v>1340680</v>
      </c>
      <c r="R1502" s="19">
        <f>VLOOKUP($A1502,'HUMAN RESOURCES'!$A1502:$L4192,COLUMN(L1502),0)</f>
        <v>0.68500000000000005</v>
      </c>
      <c r="S1502" s="19">
        <f>VLOOKUP($A1502,TOURISM!$A1501:$E4191, COLUMN(D1502),0)</f>
        <v>1416000000</v>
      </c>
      <c r="T1502" s="19">
        <f>VLOOKUP($A1502,TOURISM!$A1501:$E4191, COLUMN(E1502),0)</f>
        <v>804000000</v>
      </c>
      <c r="U1502" s="19">
        <f>VLOOKUP($A1502,BUSINESS!$A1502:$I4192, COLUMN(H1502),0)</f>
        <v>0.66200000000000003</v>
      </c>
      <c r="V1502" s="19">
        <f>VLOOKUP($A1502,BUSINESS!$A1502:$I4192, COLUMN(I1502),0)</f>
        <v>1.2809999999999999</v>
      </c>
    </row>
    <row r="1503" spans="1:22" ht="15" x14ac:dyDescent="0.25">
      <c r="A1503" s="14" t="s">
        <v>161</v>
      </c>
      <c r="B1503" s="15" t="s">
        <v>196</v>
      </c>
      <c r="C1503" s="16" t="s">
        <v>120</v>
      </c>
      <c r="D1503" s="17">
        <v>425000000000</v>
      </c>
      <c r="E1503" s="18">
        <v>6.3E-2</v>
      </c>
      <c r="F1503" s="18">
        <v>706</v>
      </c>
      <c r="G1503" s="19">
        <v>0.12</v>
      </c>
      <c r="H1503" s="19">
        <f>VLOOKUP($A1503,ENERGY!$A1503:$E4193,COLUMN(D1503),0)</f>
        <v>92377</v>
      </c>
      <c r="I1503" s="19">
        <f>VLOOKUP($A1503,ENERGY!$A1503:$E4193,COLUMN(E1503),0)</f>
        <v>303598</v>
      </c>
      <c r="J1503" s="19">
        <f>VLOOKUP($A1503,'HUMAN RESOURCES'!$A1503:$L4193,COLUMN(D1503),0)</f>
        <v>1.2E-2</v>
      </c>
      <c r="K1503" s="19">
        <f>VLOOKUP($A1503,'HUMAN RESOURCES'!$A1503:$L4193,COLUMN(E1503),0)</f>
        <v>4.0000000000000001E-3</v>
      </c>
      <c r="L1503" s="19">
        <f>VLOOKUP($A1503,'HUMAN RESOURCES'!$A1503:$L4193,COLUMN(F1503),0)</f>
        <v>81</v>
      </c>
      <c r="M1503" s="19">
        <f>VLOOKUP($A1503,'HUMAN RESOURCES'!$A1503:$L4193,COLUMN(G1503),0)</f>
        <v>76</v>
      </c>
      <c r="N1503" s="19">
        <f>VLOOKUP($A1503,'HUMAN RESOURCES'!$A1503:$L4193,COLUMN(H1503),0)</f>
        <v>0.185</v>
      </c>
      <c r="O1503" s="19">
        <f>VLOOKUP($A1503,'HUMAN RESOURCES'!$A1503:$L4193,COLUMN(I1503),0)</f>
        <v>0.65900000000000003</v>
      </c>
      <c r="P1503" s="19">
        <f>VLOOKUP($A1503,'HUMAN RESOURCES'!$A1503:$L4193,COLUMN(J1503),0)</f>
        <v>0.156</v>
      </c>
      <c r="Q1503" s="19">
        <f>VLOOKUP($A1503,'HUMAN RESOURCES'!$A1503:$L4193,COLUMN(K1503),0)</f>
        <v>5461438</v>
      </c>
      <c r="R1503" s="19">
        <f>VLOOKUP($A1503,'HUMAN RESOURCES'!$A1503:$L4193,COLUMN(L1503),0)</f>
        <v>0.86299999999999999</v>
      </c>
      <c r="S1503" s="19">
        <f>VLOOKUP($A1503,TOURISM!$A1502:$E4192, COLUMN(D1503),0)</f>
        <v>5978000000</v>
      </c>
      <c r="T1503" s="19">
        <f>VLOOKUP($A1503,TOURISM!$A1502:$E4192, COLUMN(E1503),0)</f>
        <v>8830000000</v>
      </c>
      <c r="U1503" s="19">
        <f>VLOOKUP($A1503,BUSINESS!$A1503:$I4193, COLUMN(H1503),0)</f>
        <v>0.85</v>
      </c>
      <c r="V1503" s="19">
        <f>VLOOKUP($A1503,BUSINESS!$A1503:$I4193, COLUMN(I1503),0)</f>
        <v>1.1539999999999999</v>
      </c>
    </row>
    <row r="1504" spans="1:22" ht="15" x14ac:dyDescent="0.25">
      <c r="A1504" s="14" t="s">
        <v>161</v>
      </c>
      <c r="B1504" s="15" t="s">
        <v>197</v>
      </c>
      <c r="C1504" s="16" t="s">
        <v>120</v>
      </c>
      <c r="D1504" s="17">
        <v>232000000000</v>
      </c>
      <c r="E1504" s="18">
        <v>0.1</v>
      </c>
      <c r="F1504" s="18">
        <v>2185</v>
      </c>
      <c r="G1504" s="19">
        <v>0.12</v>
      </c>
      <c r="H1504" s="19">
        <f>VLOOKUP($A1504,ENERGY!$A1504:$E4194,COLUMN(D1504),0)</f>
        <v>26467</v>
      </c>
      <c r="I1504" s="19">
        <f>VLOOKUP($A1504,ENERGY!$A1504:$E4194,COLUMN(E1504),0)</f>
        <v>65309</v>
      </c>
      <c r="J1504" s="19">
        <f>VLOOKUP($A1504,'HUMAN RESOURCES'!$A1504:$L4194,COLUMN(D1504),0)</f>
        <v>1.2E-2</v>
      </c>
      <c r="K1504" s="19">
        <f>VLOOKUP($A1504,'HUMAN RESOURCES'!$A1504:$L4194,COLUMN(E1504),0)</f>
        <v>4.0000000000000001E-3</v>
      </c>
      <c r="L1504" s="19">
        <f>VLOOKUP($A1504,'HUMAN RESOURCES'!$A1504:$L4194,COLUMN(F1504),0)</f>
        <v>81</v>
      </c>
      <c r="M1504" s="19">
        <f>VLOOKUP($A1504,'HUMAN RESOURCES'!$A1504:$L4194,COLUMN(G1504),0)</f>
        <v>77</v>
      </c>
      <c r="N1504" s="19">
        <f>VLOOKUP($A1504,'HUMAN RESOURCES'!$A1504:$L4194,COLUMN(H1504),0)</f>
        <v>0.19</v>
      </c>
      <c r="O1504" s="19">
        <f>VLOOKUP($A1504,'HUMAN RESOURCES'!$A1504:$L4194,COLUMN(I1504),0)</f>
        <v>0.7</v>
      </c>
      <c r="P1504" s="19">
        <f>VLOOKUP($A1504,'HUMAN RESOURCES'!$A1504:$L4194,COLUMN(J1504),0)</f>
        <v>0.11</v>
      </c>
      <c r="Q1504" s="19">
        <f>VLOOKUP($A1504,'HUMAN RESOURCES'!$A1504:$L4194,COLUMN(K1504),0)</f>
        <v>1063095</v>
      </c>
      <c r="R1504" s="19">
        <f>VLOOKUP($A1504,'HUMAN RESOURCES'!$A1504:$L4194,COLUMN(L1504),0)</f>
        <v>0.68</v>
      </c>
      <c r="S1504" s="19">
        <f>VLOOKUP($A1504,TOURISM!$A1503:$E4193, COLUMN(D1504),0)</f>
        <v>3108000000</v>
      </c>
      <c r="T1504" s="19">
        <f>VLOOKUP($A1504,TOURISM!$A1503:$E4193, COLUMN(E1504),0)</f>
        <v>1554000000</v>
      </c>
      <c r="U1504" s="19">
        <f>VLOOKUP($A1504,BUSINESS!$A1504:$I4194, COLUMN(H1504),0)</f>
        <v>0.40799999999999997</v>
      </c>
      <c r="V1504" s="19">
        <f>VLOOKUP($A1504,BUSINESS!$A1504:$I4194, COLUMN(I1504),0)</f>
        <v>0.93</v>
      </c>
    </row>
    <row r="1505" spans="1:22" ht="15" x14ac:dyDescent="0.25">
      <c r="A1505" s="14" t="s">
        <v>161</v>
      </c>
      <c r="B1505" s="15" t="s">
        <v>198</v>
      </c>
      <c r="C1505" s="16" t="s">
        <v>120</v>
      </c>
      <c r="D1505" s="17">
        <v>171000000000</v>
      </c>
      <c r="E1505" s="18">
        <v>5.1999999999999998E-2</v>
      </c>
      <c r="F1505" s="18">
        <v>414</v>
      </c>
      <c r="G1505" s="18">
        <v>0.13300000000000001</v>
      </c>
      <c r="H1505" s="19">
        <f>VLOOKUP($A1505,ENERGY!$A1505:$E4195,COLUMN(D1505),0)</f>
        <v>38693</v>
      </c>
      <c r="I1505" s="19">
        <f>VLOOKUP($A1505,ENERGY!$A1505:$E4195,COLUMN(E1505),0)</f>
        <v>95676</v>
      </c>
      <c r="J1505" s="19">
        <f>VLOOKUP($A1505,'HUMAN RESOURCES'!$A1505:$L4195,COLUMN(D1505),0)</f>
        <v>1.2E-2</v>
      </c>
      <c r="K1505" s="19">
        <f>VLOOKUP($A1505,'HUMAN RESOURCES'!$A1505:$L4195,COLUMN(E1505),0)</f>
        <v>4.0000000000000001E-3</v>
      </c>
      <c r="L1505" s="19">
        <f>VLOOKUP($A1505,'HUMAN RESOURCES'!$A1505:$L4195,COLUMN(F1505),0)</f>
        <v>83</v>
      </c>
      <c r="M1505" s="19">
        <f>VLOOKUP($A1505,'HUMAN RESOURCES'!$A1505:$L4195,COLUMN(G1505),0)</f>
        <v>77</v>
      </c>
      <c r="N1505" s="19">
        <f>VLOOKUP($A1505,'HUMAN RESOURCES'!$A1505:$L4195,COLUMN(H1505),0)</f>
        <v>0.16900000000000001</v>
      </c>
      <c r="O1505" s="19">
        <f>VLOOKUP($A1505,'HUMAN RESOURCES'!$A1505:$L4195,COLUMN(I1505),0)</f>
        <v>0.65900000000000003</v>
      </c>
      <c r="P1505" s="19">
        <f>VLOOKUP($A1505,'HUMAN RESOURCES'!$A1505:$L4195,COLUMN(J1505),0)</f>
        <v>0.17199999999999999</v>
      </c>
      <c r="Q1505" s="19">
        <f>VLOOKUP($A1505,'HUMAN RESOURCES'!$A1505:$L4195,COLUMN(K1505),0)</f>
        <v>10625700</v>
      </c>
      <c r="R1505" s="19">
        <f>VLOOKUP($A1505,'HUMAN RESOURCES'!$A1505:$L4195,COLUMN(L1505),0)</f>
        <v>0.97499999999999998</v>
      </c>
      <c r="S1505" s="19">
        <f>VLOOKUP($A1505,TOURISM!$A1504:$E4194, COLUMN(D1505),0)</f>
        <v>12371000000</v>
      </c>
      <c r="T1505" s="19">
        <f>VLOOKUP($A1505,TOURISM!$A1504:$E4194, COLUMN(E1505),0)</f>
        <v>19215000000</v>
      </c>
      <c r="U1505" s="19">
        <f>VLOOKUP($A1505,BUSINESS!$A1505:$I4195, COLUMN(H1505),0)</f>
        <v>0.64400000000000002</v>
      </c>
      <c r="V1505" s="19">
        <f>VLOOKUP($A1505,BUSINESS!$A1505:$I4195, COLUMN(I1505),0)</f>
        <v>1.006</v>
      </c>
    </row>
    <row r="1506" spans="1:22" ht="15" x14ac:dyDescent="0.25">
      <c r="A1506" s="14" t="s">
        <v>161</v>
      </c>
      <c r="B1506" s="15" t="s">
        <v>199</v>
      </c>
      <c r="C1506" s="16" t="s">
        <v>120</v>
      </c>
      <c r="D1506" s="17">
        <v>1300000000000</v>
      </c>
      <c r="E1506" s="18">
        <v>5.3999999999999999E-2</v>
      </c>
      <c r="F1506" s="18">
        <v>487</v>
      </c>
      <c r="G1506" s="18">
        <v>0.1</v>
      </c>
      <c r="H1506" s="19">
        <f>VLOOKUP($A1506,ENERGY!$A1506:$E4196,COLUMN(D1506),0)</f>
        <v>651712</v>
      </c>
      <c r="I1506" s="19">
        <f>VLOOKUP($A1506,ENERGY!$A1506:$E4196,COLUMN(E1506),0)</f>
        <v>1615688</v>
      </c>
      <c r="J1506" s="19">
        <f>VLOOKUP($A1506,'HUMAN RESOURCES'!$A1506:$L4196,COLUMN(D1506),0)</f>
        <v>1.2E-2</v>
      </c>
      <c r="K1506" s="19">
        <f>VLOOKUP($A1506,'HUMAN RESOURCES'!$A1506:$L4196,COLUMN(E1506),0)</f>
        <v>3.0000000000000001E-3</v>
      </c>
      <c r="L1506" s="19">
        <f>VLOOKUP($A1506,'HUMAN RESOURCES'!$A1506:$L4196,COLUMN(F1506),0)</f>
        <v>83</v>
      </c>
      <c r="M1506" s="19">
        <f>VLOOKUP($A1506,'HUMAN RESOURCES'!$A1506:$L4196,COLUMN(G1506),0)</f>
        <v>78</v>
      </c>
      <c r="N1506" s="19">
        <f>VLOOKUP($A1506,'HUMAN RESOURCES'!$A1506:$L4196,COLUMN(H1506),0)</f>
        <v>0.193</v>
      </c>
      <c r="O1506" s="19">
        <f>VLOOKUP($A1506,'HUMAN RESOURCES'!$A1506:$L4196,COLUMN(I1506),0)</f>
        <v>0.66</v>
      </c>
      <c r="P1506" s="19">
        <f>VLOOKUP($A1506,'HUMAN RESOURCES'!$A1506:$L4196,COLUMN(J1506),0)</f>
        <v>0.14699999999999999</v>
      </c>
      <c r="Q1506" s="19">
        <f>VLOOKUP($A1506,'HUMAN RESOURCES'!$A1506:$L4196,COLUMN(K1506),0)</f>
        <v>4709153</v>
      </c>
      <c r="R1506" s="19">
        <f>VLOOKUP($A1506,'HUMAN RESOURCES'!$A1506:$L4196,COLUMN(L1506),0)</f>
        <v>0.78200000000000003</v>
      </c>
      <c r="S1506" s="19">
        <f>VLOOKUP($A1506,TOURISM!$A1505:$E4195, COLUMN(D1506),0)</f>
        <v>5322000000</v>
      </c>
      <c r="T1506" s="19">
        <f>VLOOKUP($A1506,TOURISM!$A1505:$E4195, COLUMN(E1506),0)</f>
        <v>13256000000</v>
      </c>
      <c r="U1506" s="19">
        <f>VLOOKUP($A1506,BUSINESS!$A1506:$I4196, COLUMN(H1506),0)</f>
        <v>0.86899999999999999</v>
      </c>
      <c r="V1506" s="19">
        <f>VLOOKUP($A1506,BUSINESS!$A1506:$I4196, COLUMN(I1506),0)</f>
        <v>1.0669999999999999</v>
      </c>
    </row>
    <row r="1507" spans="1:22" ht="15" x14ac:dyDescent="0.25">
      <c r="A1507" s="14" t="s">
        <v>161</v>
      </c>
      <c r="B1507" s="15" t="s">
        <v>200</v>
      </c>
      <c r="C1507" s="16" t="s">
        <v>120</v>
      </c>
      <c r="D1507" s="17">
        <v>1687653983</v>
      </c>
      <c r="E1507" s="18">
        <v>0.05</v>
      </c>
      <c r="F1507" s="18">
        <v>3872</v>
      </c>
      <c r="G1507" s="18">
        <v>7.5999999999999998E-2</v>
      </c>
      <c r="H1507" s="19">
        <f>VLOOKUP($A1507,ENERGY!$A1507:$E4197,COLUMN(D1507),0)</f>
        <v>14338</v>
      </c>
      <c r="I1507" s="19">
        <f>VLOOKUP($A1507,ENERGY!$A1507:$E4197,COLUMN(E1507),0)</f>
        <v>8441</v>
      </c>
      <c r="J1507" s="19">
        <f>VLOOKUP($A1507,'HUMAN RESOURCES'!$A1507:$L4197,COLUMN(D1507),0)</f>
        <v>1.2E-2</v>
      </c>
      <c r="K1507" s="19">
        <f>VLOOKUP($A1507,'HUMAN RESOURCES'!$A1507:$L4197,COLUMN(E1507),0)</f>
        <v>3.0000000000000001E-3</v>
      </c>
      <c r="L1507" s="19">
        <f>VLOOKUP($A1507,'HUMAN RESOURCES'!$A1507:$L4197,COLUMN(F1507),0)</f>
        <v>83</v>
      </c>
      <c r="M1507" s="19">
        <f>VLOOKUP($A1507,'HUMAN RESOURCES'!$A1507:$L4197,COLUMN(G1507),0)</f>
        <v>79</v>
      </c>
      <c r="N1507" s="19">
        <f>VLOOKUP($A1507,'HUMAN RESOURCES'!$A1507:$L4197,COLUMN(H1507),0)</f>
        <v>0.16900000000000001</v>
      </c>
      <c r="O1507" s="19">
        <f>VLOOKUP($A1507,'HUMAN RESOURCES'!$A1507:$L4197,COLUMN(I1507),0)</f>
        <v>0.65600000000000003</v>
      </c>
      <c r="P1507" s="19">
        <f>VLOOKUP($A1507,'HUMAN RESOURCES'!$A1507:$L4197,COLUMN(J1507),0)</f>
        <v>0.17499999999999999</v>
      </c>
      <c r="Q1507" s="19">
        <f>VLOOKUP($A1507,'HUMAN RESOURCES'!$A1507:$L4197,COLUMN(K1507),0)</f>
        <v>9148092</v>
      </c>
      <c r="R1507" s="19">
        <f>VLOOKUP($A1507,'HUMAN RESOURCES'!$A1507:$L4197,COLUMN(L1507),0)</f>
        <v>0.84599999999999997</v>
      </c>
      <c r="S1507" s="19">
        <f>VLOOKUP($A1507,TOURISM!$A1506:$E4196, COLUMN(D1507),0)</f>
        <v>12259000000</v>
      </c>
      <c r="T1507" s="19">
        <f>VLOOKUP($A1507,TOURISM!$A1506:$E4196, COLUMN(E1507),0)</f>
        <v>14336000000</v>
      </c>
      <c r="U1507" s="19">
        <f>VLOOKUP($A1507,BUSINESS!$A1507:$I4197, COLUMN(H1507),0)</f>
        <v>0.82</v>
      </c>
      <c r="V1507" s="19">
        <f>VLOOKUP($A1507,BUSINESS!$A1507:$I4197, COLUMN(I1507),0)</f>
        <v>1.105</v>
      </c>
    </row>
    <row r="1508" spans="1:22" ht="15" x14ac:dyDescent="0.25">
      <c r="A1508" s="14" t="s">
        <v>161</v>
      </c>
      <c r="B1508" s="15" t="s">
        <v>201</v>
      </c>
      <c r="C1508" s="16" t="s">
        <v>120</v>
      </c>
      <c r="D1508" s="17">
        <v>38952093544</v>
      </c>
      <c r="E1508" s="18">
        <v>0.104</v>
      </c>
      <c r="F1508" s="18">
        <v>547</v>
      </c>
      <c r="G1508" s="18">
        <v>0.111</v>
      </c>
      <c r="H1508" s="19">
        <f>VLOOKUP($A1508,ENERGY!$A1508:$E4198,COLUMN(D1508),0)</f>
        <v>16051</v>
      </c>
      <c r="I1508" s="19">
        <f>VLOOKUP($A1508,ENERGY!$A1508:$E4198,COLUMN(E1508),0)</f>
        <v>8441</v>
      </c>
      <c r="J1508" s="19">
        <f>VLOOKUP($A1508,'HUMAN RESOURCES'!$A1508:$L4198,COLUMN(D1508),0)</f>
        <v>1.2999999999999999E-2</v>
      </c>
      <c r="K1508" s="19">
        <f>VLOOKUP($A1508,'HUMAN RESOURCES'!$A1508:$L4198,COLUMN(E1508),0)</f>
        <v>8.0000000000000002E-3</v>
      </c>
      <c r="L1508" s="19">
        <f>VLOOKUP($A1508,'HUMAN RESOURCES'!$A1508:$L4198,COLUMN(F1508),0)</f>
        <v>76</v>
      </c>
      <c r="M1508" s="19">
        <f>VLOOKUP($A1508,'HUMAN RESOURCES'!$A1508:$L4198,COLUMN(G1508),0)</f>
        <v>72</v>
      </c>
      <c r="N1508" s="19">
        <f>VLOOKUP($A1508,'HUMAN RESOURCES'!$A1508:$L4198,COLUMN(H1508),0)</f>
        <v>0.19900000000000001</v>
      </c>
      <c r="O1508" s="19">
        <f>VLOOKUP($A1508,'HUMAN RESOURCES'!$A1508:$L4198,COLUMN(I1508),0)</f>
        <v>0.67300000000000004</v>
      </c>
      <c r="P1508" s="19">
        <f>VLOOKUP($A1508,'HUMAN RESOURCES'!$A1508:$L4198,COLUMN(J1508),0)</f>
        <v>0.128</v>
      </c>
      <c r="Q1508" s="19">
        <f>VLOOKUP($A1508,'HUMAN RESOURCES'!$A1508:$L4198,COLUMN(K1508),0)</f>
        <v>617800</v>
      </c>
      <c r="R1508" s="19">
        <f>VLOOKUP($A1508,'HUMAN RESOURCES'!$A1508:$L4198,COLUMN(L1508),0)</f>
        <v>0.626</v>
      </c>
      <c r="S1508" s="19">
        <f>VLOOKUP($A1508,TOURISM!$A1507:$E4197, COLUMN(D1508),0)</f>
        <v>660000000</v>
      </c>
      <c r="T1508" s="19">
        <f>VLOOKUP($A1508,TOURISM!$A1507:$E4197, COLUMN(E1508),0)</f>
        <v>58000000</v>
      </c>
      <c r="U1508" s="19">
        <f>VLOOKUP($A1508,BUSINESS!$A1508:$I4198, COLUMN(H1508),0)</f>
        <v>0.308</v>
      </c>
      <c r="V1508" s="19">
        <f>VLOOKUP($A1508,BUSINESS!$A1508:$I4198, COLUMN(I1508),0)</f>
        <v>1.4570000000000001</v>
      </c>
    </row>
    <row r="1509" spans="1:22" ht="15" x14ac:dyDescent="0.25">
      <c r="A1509" s="14" t="s">
        <v>161</v>
      </c>
      <c r="B1509" s="15" t="s">
        <v>202</v>
      </c>
      <c r="C1509" s="16" t="s">
        <v>120</v>
      </c>
      <c r="D1509" s="17">
        <v>84108560088</v>
      </c>
      <c r="E1509" s="18">
        <v>7.8E-2</v>
      </c>
      <c r="F1509" s="18">
        <v>1078</v>
      </c>
      <c r="G1509" s="18">
        <v>0.08</v>
      </c>
      <c r="H1509" s="19">
        <f>VLOOKUP($A1509,ENERGY!$A1509:$E4199,COLUMN(D1509),0)</f>
        <v>18830</v>
      </c>
      <c r="I1509" s="19">
        <f>VLOOKUP($A1509,ENERGY!$A1509:$E4199,COLUMN(E1509),0)</f>
        <v>39175</v>
      </c>
      <c r="J1509" s="19">
        <f>VLOOKUP($A1509,'HUMAN RESOURCES'!$A1509:$L4199,COLUMN(D1509),0)</f>
        <v>1.2999999999999999E-2</v>
      </c>
      <c r="K1509" s="19">
        <f>VLOOKUP($A1509,'HUMAN RESOURCES'!$A1509:$L4199,COLUMN(E1509),0)</f>
        <v>1.7000000000000001E-2</v>
      </c>
      <c r="L1509" s="19">
        <f>VLOOKUP($A1509,'HUMAN RESOURCES'!$A1509:$L4199,COLUMN(F1509),0)</f>
        <v>80</v>
      </c>
      <c r="M1509" s="19">
        <f>VLOOKUP($A1509,'HUMAN RESOURCES'!$A1509:$L4199,COLUMN(G1509),0)</f>
        <v>73</v>
      </c>
      <c r="N1509" s="19">
        <f>VLOOKUP($A1509,'HUMAN RESOURCES'!$A1509:$L4199,COLUMN(H1509),0)</f>
        <v>0.25</v>
      </c>
      <c r="O1509" s="19">
        <f>VLOOKUP($A1509,'HUMAN RESOURCES'!$A1509:$L4199,COLUMN(I1509),0)</f>
        <v>0.65800000000000003</v>
      </c>
      <c r="P1509" s="19">
        <f>VLOOKUP($A1509,'HUMAN RESOURCES'!$A1509:$L4199,COLUMN(J1509),0)</f>
        <v>9.1999999999999998E-2</v>
      </c>
      <c r="Q1509" s="19">
        <f>VLOOKUP($A1509,'HUMAN RESOURCES'!$A1509:$L4199,COLUMN(K1509),0)</f>
        <v>2940880</v>
      </c>
      <c r="R1509" s="19">
        <f>VLOOKUP($A1509,'HUMAN RESOURCES'!$A1509:$L4199,COLUMN(L1509),0)</f>
        <v>0.48899999999999999</v>
      </c>
      <c r="S1509" s="19">
        <f>VLOOKUP($A1509,TOURISM!$A1508:$E4198, COLUMN(D1509),0)</f>
        <v>1479000000</v>
      </c>
      <c r="T1509" s="19">
        <f>VLOOKUP($A1509,TOURISM!$A1508:$E4198, COLUMN(E1509),0)</f>
        <v>1331000000</v>
      </c>
      <c r="U1509" s="19">
        <f>VLOOKUP($A1509,BUSINESS!$A1509:$I4199, COLUMN(H1509),0)</f>
        <v>0.15</v>
      </c>
      <c r="V1509" s="19">
        <f>VLOOKUP($A1509,BUSINESS!$A1509:$I4199, COLUMN(I1509),0)</f>
        <v>0.73399999999999999</v>
      </c>
    </row>
    <row r="1510" spans="1:22" ht="15" x14ac:dyDescent="0.25">
      <c r="A1510" s="14" t="s">
        <v>161</v>
      </c>
      <c r="B1510" s="15" t="s">
        <v>203</v>
      </c>
      <c r="C1510" s="16" t="s">
        <v>120</v>
      </c>
      <c r="D1510" s="17">
        <v>47349639895</v>
      </c>
      <c r="E1510" s="18">
        <v>7.9000000000000001E-2</v>
      </c>
      <c r="F1510" s="18">
        <v>1850</v>
      </c>
      <c r="G1510" s="18">
        <v>5.8999999999999997E-2</v>
      </c>
      <c r="H1510" s="19">
        <f>VLOOKUP($A1510,ENERGY!$A1510:$E4200,COLUMN(D1510),0)</f>
        <v>7293</v>
      </c>
      <c r="I1510" s="19">
        <f>VLOOKUP($A1510,ENERGY!$A1510:$E4200,COLUMN(E1510),0)</f>
        <v>15867</v>
      </c>
      <c r="J1510" s="19">
        <f>VLOOKUP($A1510,'HUMAN RESOURCES'!$A1510:$L4200,COLUMN(D1510),0)</f>
        <v>1.2999999999999999E-2</v>
      </c>
      <c r="K1510" s="19">
        <f>VLOOKUP($A1510,'HUMAN RESOURCES'!$A1510:$L4200,COLUMN(E1510),0)</f>
        <v>5.0000000000000001E-3</v>
      </c>
      <c r="L1510" s="19">
        <f>VLOOKUP($A1510,'HUMAN RESOURCES'!$A1510:$L4200,COLUMN(F1510),0)</f>
        <v>82</v>
      </c>
      <c r="M1510" s="19">
        <f>VLOOKUP($A1510,'HUMAN RESOURCES'!$A1510:$L4200,COLUMN(G1510),0)</f>
        <v>77</v>
      </c>
      <c r="N1510" s="19">
        <f>VLOOKUP($A1510,'HUMAN RESOURCES'!$A1510:$L4200,COLUMN(H1510),0)</f>
        <v>0.17699999999999999</v>
      </c>
      <c r="O1510" s="19">
        <f>VLOOKUP($A1510,'HUMAN RESOURCES'!$A1510:$L4200,COLUMN(I1510),0)</f>
        <v>0.66200000000000003</v>
      </c>
      <c r="P1510" s="19">
        <f>VLOOKUP($A1510,'HUMAN RESOURCES'!$A1510:$L4200,COLUMN(J1510),0)</f>
        <v>0.161</v>
      </c>
      <c r="Q1510" s="19">
        <f>VLOOKUP($A1510,'HUMAN RESOURCES'!$A1510:$L4200,COLUMN(K1510),0)</f>
        <v>61322463</v>
      </c>
      <c r="R1510" s="19">
        <f>VLOOKUP($A1510,'HUMAN RESOURCES'!$A1510:$L4200,COLUMN(L1510),0)</f>
        <v>0.80500000000000005</v>
      </c>
      <c r="S1510" s="19">
        <f>VLOOKUP($A1510,TOURISM!$A1509:$E4199, COLUMN(D1510),0)</f>
        <v>48193000000</v>
      </c>
      <c r="T1510" s="19">
        <f>VLOOKUP($A1510,TOURISM!$A1509:$E4199, COLUMN(E1510),0)</f>
        <v>86747000000</v>
      </c>
      <c r="U1510" s="19">
        <f>VLOOKUP($A1510,BUSINESS!$A1510:$I4200, COLUMN(H1510),0)</f>
        <v>0.751</v>
      </c>
      <c r="V1510" s="19">
        <f>VLOOKUP($A1510,BUSINESS!$A1510:$I4200, COLUMN(I1510),0)</f>
        <v>1.2110000000000001</v>
      </c>
    </row>
    <row r="1511" spans="1:22" ht="15" x14ac:dyDescent="0.25">
      <c r="A1511" s="14" t="s">
        <v>161</v>
      </c>
      <c r="B1511" s="15" t="s">
        <v>204</v>
      </c>
      <c r="C1511" s="16" t="s">
        <v>120</v>
      </c>
      <c r="D1511" s="17">
        <v>1440000000000</v>
      </c>
      <c r="E1511" s="18">
        <v>8.5000000000000006E-2</v>
      </c>
      <c r="F1511" s="18">
        <v>2752</v>
      </c>
      <c r="G1511" s="19">
        <v>0.12</v>
      </c>
      <c r="H1511" s="19">
        <f>VLOOKUP($A1511,ENERGY!$A1511:$E4201,COLUMN(D1511),0)</f>
        <v>141914</v>
      </c>
      <c r="I1511" s="19">
        <f>VLOOKUP($A1511,ENERGY!$A1511:$E4201,COLUMN(E1511),0)</f>
        <v>353462</v>
      </c>
      <c r="J1511" s="19">
        <f>VLOOKUP($A1511,'HUMAN RESOURCES'!$A1511:$L4201,COLUMN(D1511),0)</f>
        <v>1.2999999999999999E-2</v>
      </c>
      <c r="K1511" s="19">
        <f>VLOOKUP($A1511,'HUMAN RESOURCES'!$A1511:$L4201,COLUMN(E1511),0)</f>
        <v>4.0000000000000001E-3</v>
      </c>
      <c r="L1511" s="19">
        <f>VLOOKUP($A1511,'HUMAN RESOURCES'!$A1511:$L4201,COLUMN(F1511),0)</f>
        <v>85</v>
      </c>
      <c r="M1511" s="19">
        <f>VLOOKUP($A1511,'HUMAN RESOURCES'!$A1511:$L4201,COLUMN(G1511),0)</f>
        <v>78</v>
      </c>
      <c r="N1511" s="19">
        <f>VLOOKUP($A1511,'HUMAN RESOURCES'!$A1511:$L4201,COLUMN(H1511),0)</f>
        <v>0.184</v>
      </c>
      <c r="O1511" s="19">
        <f>VLOOKUP($A1511,'HUMAN RESOURCES'!$A1511:$L4201,COLUMN(I1511),0)</f>
        <v>0.65100000000000002</v>
      </c>
      <c r="P1511" s="19">
        <f>VLOOKUP($A1511,'HUMAN RESOURCES'!$A1511:$L4201,COLUMN(J1511),0)</f>
        <v>0.16500000000000001</v>
      </c>
      <c r="Q1511" s="19">
        <f>VLOOKUP($A1511,'HUMAN RESOURCES'!$A1511:$L4201,COLUMN(K1511),0)</f>
        <v>64012572</v>
      </c>
      <c r="R1511" s="19">
        <f>VLOOKUP($A1511,'HUMAN RESOURCES'!$A1511:$L4201,COLUMN(L1511),0)</f>
        <v>0.77600000000000002</v>
      </c>
      <c r="S1511" s="19">
        <f>VLOOKUP($A1511,TOURISM!$A1510:$E4200, COLUMN(D1511),0)</f>
        <v>63701000000</v>
      </c>
      <c r="T1511" s="19">
        <f>VLOOKUP($A1511,TOURISM!$A1510:$E4200, COLUMN(E1511),0)</f>
        <v>46029000000</v>
      </c>
      <c r="U1511" s="19">
        <f>VLOOKUP($A1511,BUSINESS!$A1511:$I4201, COLUMN(H1511),0)</f>
        <v>0.66100000000000003</v>
      </c>
      <c r="V1511" s="19">
        <f>VLOOKUP($A1511,BUSINESS!$A1511:$I4201, COLUMN(I1511),0)</f>
        <v>0.89</v>
      </c>
    </row>
    <row r="1512" spans="1:22" ht="15" x14ac:dyDescent="0.25">
      <c r="A1512" s="14" t="s">
        <v>161</v>
      </c>
      <c r="B1512" s="15" t="s">
        <v>205</v>
      </c>
      <c r="C1512" s="16" t="s">
        <v>120</v>
      </c>
      <c r="D1512" s="17">
        <v>463000000000</v>
      </c>
      <c r="E1512" s="18">
        <v>8.8999999999999996E-2</v>
      </c>
      <c r="F1512" s="18">
        <v>4526</v>
      </c>
      <c r="G1512" s="19">
        <v>0.12</v>
      </c>
      <c r="H1512" s="19">
        <f>VLOOKUP($A1512,ENERGY!$A1512:$E4202,COLUMN(D1512),0)</f>
        <v>51569</v>
      </c>
      <c r="I1512" s="19">
        <f>VLOOKUP($A1512,ENERGY!$A1512:$E4202,COLUMN(E1512),0)</f>
        <v>51562</v>
      </c>
      <c r="J1512" s="19">
        <f>VLOOKUP($A1512,'HUMAN RESOURCES'!$A1512:$L4202,COLUMN(D1512),0)</f>
        <v>1.4E-2</v>
      </c>
      <c r="K1512" s="19">
        <f>VLOOKUP($A1512,'HUMAN RESOURCES'!$A1512:$L4202,COLUMN(E1512),0)</f>
        <v>3.2000000000000001E-2</v>
      </c>
      <c r="L1512" s="19">
        <f>VLOOKUP($A1512,'HUMAN RESOURCES'!$A1512:$L4202,COLUMN(F1512),0)</f>
        <v>83</v>
      </c>
      <c r="M1512" s="19">
        <f>VLOOKUP($A1512,'HUMAN RESOURCES'!$A1512:$L4202,COLUMN(G1512),0)</f>
        <v>78</v>
      </c>
      <c r="N1512" s="19">
        <f>VLOOKUP($A1512,'HUMAN RESOURCES'!$A1512:$L4202,COLUMN(H1512),0)</f>
        <v>0.30299999999999999</v>
      </c>
      <c r="O1512" s="19">
        <f>VLOOKUP($A1512,'HUMAN RESOURCES'!$A1512:$L4202,COLUMN(I1512),0)</f>
        <v>0.623</v>
      </c>
      <c r="P1512" s="19">
        <f>VLOOKUP($A1512,'HUMAN RESOURCES'!$A1512:$L4202,COLUMN(J1512),0)</f>
        <v>7.2999999999999995E-2</v>
      </c>
      <c r="Q1512" s="19">
        <f>VLOOKUP($A1512,'HUMAN RESOURCES'!$A1512:$L4202,COLUMN(K1512),0)</f>
        <v>49554</v>
      </c>
      <c r="R1512" s="19">
        <f>VLOOKUP($A1512,'HUMAN RESOURCES'!$A1512:$L4202,COLUMN(L1512),0)</f>
        <v>0.40300000000000002</v>
      </c>
      <c r="S1512" s="19">
        <f>VLOOKUP($A1512,TOURISM!$A1511:$E4201, COLUMN(D1512),0)</f>
        <v>2478709140</v>
      </c>
      <c r="T1512" s="19">
        <f>VLOOKUP($A1512,TOURISM!$A1511:$E4201, COLUMN(E1512),0)</f>
        <v>448000000</v>
      </c>
      <c r="U1512" s="19">
        <f>VLOOKUP($A1512,BUSINESS!$A1512:$I4202, COLUMN(H1512),0)</f>
        <v>0.76</v>
      </c>
      <c r="V1512" s="19">
        <f>VLOOKUP($A1512,BUSINESS!$A1512:$I4202, COLUMN(I1512),0)</f>
        <v>1.0529999999999999</v>
      </c>
    </row>
    <row r="1513" spans="1:22" ht="15" x14ac:dyDescent="0.25">
      <c r="A1513" s="14" t="s">
        <v>161</v>
      </c>
      <c r="B1513" s="15" t="s">
        <v>206</v>
      </c>
      <c r="C1513" s="16" t="s">
        <v>120</v>
      </c>
      <c r="D1513" s="17">
        <v>451000000000</v>
      </c>
      <c r="E1513" s="18">
        <v>0.10199999999999999</v>
      </c>
      <c r="F1513" s="18">
        <v>6126</v>
      </c>
      <c r="G1513" s="18">
        <v>3.2000000000000001E-2</v>
      </c>
      <c r="H1513" s="19">
        <f>VLOOKUP($A1513,ENERGY!$A1513:$E4203,COLUMN(D1513),0)</f>
        <v>25941</v>
      </c>
      <c r="I1513" s="19">
        <f>VLOOKUP($A1513,ENERGY!$A1513:$E4203,COLUMN(E1513),0)</f>
        <v>41375</v>
      </c>
      <c r="J1513" s="19">
        <f>VLOOKUP($A1513,'HUMAN RESOURCES'!$A1513:$L4203,COLUMN(D1513),0)</f>
        <v>1.4999999999999999E-2</v>
      </c>
      <c r="K1513" s="19">
        <f>VLOOKUP($A1513,'HUMAN RESOURCES'!$A1513:$L4203,COLUMN(E1513),0)</f>
        <v>2E-3</v>
      </c>
      <c r="L1513" s="19">
        <f>VLOOKUP($A1513,'HUMAN RESOURCES'!$A1513:$L4203,COLUMN(F1513),0)</f>
        <v>83</v>
      </c>
      <c r="M1513" s="19">
        <f>VLOOKUP($A1513,'HUMAN RESOURCES'!$A1513:$L4203,COLUMN(G1513),0)</f>
        <v>80</v>
      </c>
      <c r="N1513" s="19">
        <f>VLOOKUP($A1513,'HUMAN RESOURCES'!$A1513:$L4203,COLUMN(H1513),0)</f>
        <v>0.215</v>
      </c>
      <c r="O1513" s="19">
        <f>VLOOKUP($A1513,'HUMAN RESOURCES'!$A1513:$L4203,COLUMN(I1513),0)</f>
        <v>0.66600000000000004</v>
      </c>
      <c r="P1513" s="19">
        <f>VLOOKUP($A1513,'HUMAN RESOURCES'!$A1513:$L4203,COLUMN(J1513),0)</f>
        <v>0.11799999999999999</v>
      </c>
      <c r="Q1513" s="19">
        <f>VLOOKUP($A1513,'HUMAN RESOURCES'!$A1513:$L4203,COLUMN(K1513),0)</f>
        <v>311566</v>
      </c>
      <c r="R1513" s="19">
        <f>VLOOKUP($A1513,'HUMAN RESOURCES'!$A1513:$L4203,COLUMN(L1513),0)</f>
        <v>0.93300000000000005</v>
      </c>
      <c r="S1513" s="19">
        <f>VLOOKUP($A1513,TOURISM!$A1512:$E4202, COLUMN(D1513),0)</f>
        <v>848000000</v>
      </c>
      <c r="T1513" s="19">
        <f>VLOOKUP($A1513,TOURISM!$A1512:$E4202, COLUMN(E1513),0)</f>
        <v>1336000000</v>
      </c>
      <c r="U1513" s="19">
        <f>VLOOKUP($A1513,BUSINESS!$A1513:$I4203, COLUMN(H1513),0)</f>
        <v>0.90600000000000003</v>
      </c>
      <c r="V1513" s="19">
        <f>VLOOKUP($A1513,BUSINESS!$A1513:$I4203, COLUMN(I1513),0)</f>
        <v>1.069</v>
      </c>
    </row>
    <row r="1514" spans="1:22" ht="15" x14ac:dyDescent="0.25">
      <c r="A1514" s="14" t="s">
        <v>161</v>
      </c>
      <c r="B1514" s="15" t="s">
        <v>207</v>
      </c>
      <c r="C1514" s="16" t="s">
        <v>120</v>
      </c>
      <c r="D1514" s="17">
        <v>647000000000</v>
      </c>
      <c r="E1514" s="18">
        <v>0.06</v>
      </c>
      <c r="F1514" s="18">
        <v>558</v>
      </c>
      <c r="G1514" s="19">
        <v>0.12</v>
      </c>
      <c r="H1514" s="19">
        <f>VLOOKUP($A1514,ENERGY!$A1514:$E4204,COLUMN(D1514),0)</f>
        <v>84379</v>
      </c>
      <c r="I1514" s="19">
        <f>VLOOKUP($A1514,ENERGY!$A1514:$E4204,COLUMN(E1514),0)</f>
        <v>237369</v>
      </c>
      <c r="J1514" s="19">
        <f>VLOOKUP($A1514,'HUMAN RESOURCES'!$A1514:$L4204,COLUMN(D1514),0)</f>
        <v>1.6E-2</v>
      </c>
      <c r="K1514" s="19">
        <f>VLOOKUP($A1514,'HUMAN RESOURCES'!$A1514:$L4204,COLUMN(E1514),0)</f>
        <v>4.0000000000000001E-3</v>
      </c>
      <c r="L1514" s="19">
        <f>VLOOKUP($A1514,'HUMAN RESOURCES'!$A1514:$L4204,COLUMN(F1514),0)</f>
        <v>82</v>
      </c>
      <c r="M1514" s="19">
        <f>VLOOKUP($A1514,'HUMAN RESOURCES'!$A1514:$L4204,COLUMN(G1514),0)</f>
        <v>77</v>
      </c>
      <c r="N1514" s="19">
        <f>VLOOKUP($A1514,'HUMAN RESOURCES'!$A1514:$L4204,COLUMN(H1514),0)</f>
        <v>0.20799999999999999</v>
      </c>
      <c r="O1514" s="19">
        <f>VLOOKUP($A1514,'HUMAN RESOURCES'!$A1514:$L4204,COLUMN(I1514),0)</f>
        <v>0.68100000000000005</v>
      </c>
      <c r="P1514" s="19">
        <f>VLOOKUP($A1514,'HUMAN RESOURCES'!$A1514:$L4204,COLUMN(J1514),0)</f>
        <v>0.111</v>
      </c>
      <c r="Q1514" s="19">
        <f>VLOOKUP($A1514,'HUMAN RESOURCES'!$A1514:$L4204,COLUMN(K1514),0)</f>
        <v>4398942</v>
      </c>
      <c r="R1514" s="19">
        <f>VLOOKUP($A1514,'HUMAN RESOURCES'!$A1514:$L4204,COLUMN(L1514),0)</f>
        <v>0.61</v>
      </c>
      <c r="S1514" s="19">
        <f>VLOOKUP($A1514,TOURISM!$A1513:$E4203, COLUMN(D1514),0)</f>
        <v>9263000000</v>
      </c>
      <c r="T1514" s="19">
        <f>VLOOKUP($A1514,TOURISM!$A1513:$E4203, COLUMN(E1514),0)</f>
        <v>8785000000</v>
      </c>
      <c r="U1514" s="19">
        <f>VLOOKUP($A1514,BUSINESS!$A1514:$I4204, COLUMN(H1514),0)</f>
        <v>0.61199999999999999</v>
      </c>
      <c r="V1514" s="19">
        <f>VLOOKUP($A1514,BUSINESS!$A1514:$I4204, COLUMN(I1514),0)</f>
        <v>1.159</v>
      </c>
    </row>
    <row r="1515" spans="1:22" ht="15" x14ac:dyDescent="0.25">
      <c r="A1515" s="14" t="s">
        <v>161</v>
      </c>
      <c r="B1515" s="15" t="s">
        <v>208</v>
      </c>
      <c r="C1515" s="16" t="s">
        <v>120</v>
      </c>
      <c r="D1515" s="17">
        <v>143000000000</v>
      </c>
      <c r="E1515" s="18">
        <v>6.4000000000000001E-2</v>
      </c>
      <c r="F1515" s="18">
        <v>194</v>
      </c>
      <c r="G1515" s="18">
        <v>0.13900000000000001</v>
      </c>
      <c r="H1515" s="19">
        <f>VLOOKUP($A1515,ENERGY!$A1515:$E4205,COLUMN(D1515),0)</f>
        <v>142883</v>
      </c>
      <c r="I1515" s="19">
        <f>VLOOKUP($A1515,ENERGY!$A1515:$E4205,COLUMN(E1515),0)</f>
        <v>333869</v>
      </c>
      <c r="J1515" s="19">
        <f>VLOOKUP($A1515,'HUMAN RESOURCES'!$A1515:$L4205,COLUMN(D1515),0)</f>
        <v>1.9E-2</v>
      </c>
      <c r="K1515" s="19">
        <f>VLOOKUP($A1515,'HUMAN RESOURCES'!$A1515:$L4205,COLUMN(E1515),0)</f>
        <v>3.2000000000000001E-2</v>
      </c>
      <c r="L1515" s="19">
        <f>VLOOKUP($A1515,'HUMAN RESOURCES'!$A1515:$L4205,COLUMN(F1515),0)</f>
        <v>71</v>
      </c>
      <c r="M1515" s="19">
        <f>VLOOKUP($A1515,'HUMAN RESOURCES'!$A1515:$L4205,COLUMN(G1515),0)</f>
        <v>67</v>
      </c>
      <c r="N1515" s="19">
        <f>VLOOKUP($A1515,'HUMAN RESOURCES'!$A1515:$L4205,COLUMN(H1515),0)</f>
        <v>0.30299999999999999</v>
      </c>
      <c r="O1515" s="19">
        <f>VLOOKUP($A1515,'HUMAN RESOURCES'!$A1515:$L4205,COLUMN(I1515),0)</f>
        <v>0.623</v>
      </c>
      <c r="P1515" s="19">
        <f>VLOOKUP($A1515,'HUMAN RESOURCES'!$A1515:$L4205,COLUMN(J1515),0)</f>
        <v>7.2999999999999995E-2</v>
      </c>
      <c r="Q1515" s="19">
        <f>VLOOKUP($A1515,'HUMAN RESOURCES'!$A1515:$L4205,COLUMN(K1515),0)</f>
        <v>1733404</v>
      </c>
      <c r="R1515" s="19">
        <f>VLOOKUP($A1515,'HUMAN RESOURCES'!$A1515:$L4205,COLUMN(L1515),0)</f>
        <v>0.56100000000000005</v>
      </c>
      <c r="S1515" s="19">
        <f>VLOOKUP($A1515,TOURISM!$A1514:$E4204, COLUMN(D1515),0)</f>
        <v>2478709140</v>
      </c>
      <c r="T1515" s="19">
        <f>VLOOKUP($A1515,TOURISM!$A1514:$E4204, COLUMN(E1515),0)</f>
        <v>448000000</v>
      </c>
      <c r="U1515" s="19">
        <f>VLOOKUP($A1515,BUSINESS!$A1515:$I4205, COLUMN(H1515),0)</f>
        <v>0.129</v>
      </c>
      <c r="V1515" s="19">
        <f>VLOOKUP($A1515,BUSINESS!$A1515:$I4205, COLUMN(I1515),0)</f>
        <v>0.57999999999999996</v>
      </c>
    </row>
    <row r="1516" spans="1:22" ht="15" x14ac:dyDescent="0.25">
      <c r="A1516" s="14" t="s">
        <v>161</v>
      </c>
      <c r="B1516" s="15" t="s">
        <v>209</v>
      </c>
      <c r="C1516" s="16" t="s">
        <v>120</v>
      </c>
      <c r="D1516" s="17">
        <v>2860000000000</v>
      </c>
      <c r="E1516" s="18">
        <v>8.5000000000000006E-2</v>
      </c>
      <c r="F1516" s="18">
        <v>3953</v>
      </c>
      <c r="G1516" s="18">
        <v>5.5E-2</v>
      </c>
      <c r="H1516" s="19">
        <f>VLOOKUP($A1516,ENERGY!$A1516:$E4206,COLUMN(D1516),0)</f>
        <v>222638</v>
      </c>
      <c r="I1516" s="19">
        <f>VLOOKUP($A1516,ENERGY!$A1516:$E4206,COLUMN(E1516),0)</f>
        <v>541986</v>
      </c>
      <c r="J1516" s="19">
        <f>VLOOKUP($A1516,'HUMAN RESOURCES'!$A1516:$L4206,COLUMN(D1516),0)</f>
        <v>1.9E-2</v>
      </c>
      <c r="K1516" s="19">
        <f>VLOOKUP($A1516,'HUMAN RESOURCES'!$A1516:$L4206,COLUMN(E1516),0)</f>
        <v>2.3E-2</v>
      </c>
      <c r="L1516" s="19">
        <f>VLOOKUP($A1516,'HUMAN RESOURCES'!$A1516:$L4206,COLUMN(F1516),0)</f>
        <v>77</v>
      </c>
      <c r="M1516" s="19">
        <f>VLOOKUP($A1516,'HUMAN RESOURCES'!$A1516:$L4206,COLUMN(G1516),0)</f>
        <v>70</v>
      </c>
      <c r="N1516" s="19">
        <f>VLOOKUP($A1516,'HUMAN RESOURCES'!$A1516:$L4206,COLUMN(H1516),0)</f>
        <v>0.27800000000000002</v>
      </c>
      <c r="O1516" s="19">
        <f>VLOOKUP($A1516,'HUMAN RESOURCES'!$A1516:$L4206,COLUMN(I1516),0)</f>
        <v>0.65500000000000003</v>
      </c>
      <c r="P1516" s="19">
        <f>VLOOKUP($A1516,'HUMAN RESOURCES'!$A1516:$L4206,COLUMN(J1516),0)</f>
        <v>6.8000000000000005E-2</v>
      </c>
      <c r="Q1516" s="19">
        <f>VLOOKUP($A1516,'HUMAN RESOURCES'!$A1516:$L4206,COLUMN(K1516),0)</f>
        <v>69496513</v>
      </c>
      <c r="R1516" s="19">
        <f>VLOOKUP($A1516,'HUMAN RESOURCES'!$A1516:$L4206,COLUMN(L1516),0)</f>
        <v>0.69</v>
      </c>
      <c r="S1516" s="19">
        <f>VLOOKUP($A1516,TOURISM!$A1515:$E4205, COLUMN(D1516),0)</f>
        <v>21662000000</v>
      </c>
      <c r="T1516" s="19">
        <f>VLOOKUP($A1516,TOURISM!$A1515:$E4205, COLUMN(E1516),0)</f>
        <v>4254000000</v>
      </c>
      <c r="U1516" s="19">
        <f>VLOOKUP($A1516,BUSINESS!$A1516:$I4206, COLUMN(H1516),0)</f>
        <v>0.28599999999999998</v>
      </c>
      <c r="V1516" s="19">
        <f>VLOOKUP($A1516,BUSINESS!$A1516:$I4206, COLUMN(I1516),0)</f>
        <v>0.89200000000000002</v>
      </c>
    </row>
    <row r="1517" spans="1:22" ht="15" x14ac:dyDescent="0.25">
      <c r="A1517" s="14" t="s">
        <v>161</v>
      </c>
      <c r="B1517" s="15" t="s">
        <v>162</v>
      </c>
      <c r="C1517" s="16" t="s">
        <v>121</v>
      </c>
      <c r="D1517" s="17">
        <v>12881352688</v>
      </c>
      <c r="E1517" s="18">
        <v>6.0999999999999999E-2</v>
      </c>
      <c r="F1517" s="18">
        <v>251</v>
      </c>
      <c r="G1517" s="18">
        <v>0.13</v>
      </c>
      <c r="H1517" s="19">
        <f>VLOOKUP($A1517,ENERGY!$A1517:$E4207,COLUMN(D1517),0)</f>
        <v>2172</v>
      </c>
      <c r="I1517" s="19">
        <f>VLOOKUP($A1517,ENERGY!$A1517:$E4207,COLUMN(E1517),0)</f>
        <v>4166</v>
      </c>
      <c r="J1517" s="19">
        <f>VLOOKUP($A1517,'HUMAN RESOURCES'!$A1517:$L4207,COLUMN(D1517),0)</f>
        <v>2.1999999999999999E-2</v>
      </c>
      <c r="K1517" s="19">
        <f>VLOOKUP($A1517,'HUMAN RESOURCES'!$A1517:$L4207,COLUMN(E1517),0)</f>
        <v>3.2000000000000001E-2</v>
      </c>
      <c r="L1517" s="19">
        <f>VLOOKUP($A1517,'HUMAN RESOURCES'!$A1517:$L4207,COLUMN(F1517),0)</f>
        <v>71.105000000000004</v>
      </c>
      <c r="M1517" s="19">
        <f>VLOOKUP($A1517,'HUMAN RESOURCES'!$A1517:$L4207,COLUMN(G1517),0)</f>
        <v>66.415000000000006</v>
      </c>
      <c r="N1517" s="19">
        <f>VLOOKUP($A1517,'HUMAN RESOURCES'!$A1517:$L4207,COLUMN(H1517),0)</f>
        <v>0.30299999999999999</v>
      </c>
      <c r="O1517" s="19">
        <f>VLOOKUP($A1517,'HUMAN RESOURCES'!$A1517:$L4207,COLUMN(I1517),0)</f>
        <v>0.623</v>
      </c>
      <c r="P1517" s="19">
        <f>VLOOKUP($A1517,'HUMAN RESOURCES'!$A1517:$L4207,COLUMN(J1517),0)</f>
        <v>7.2999999999999995E-2</v>
      </c>
      <c r="Q1517" s="19">
        <f>VLOOKUP($A1517,'HUMAN RESOURCES'!$A1517:$L4207,COLUMN(K1517),0)</f>
        <v>82561</v>
      </c>
      <c r="R1517" s="19">
        <f>VLOOKUP($A1517,'HUMAN RESOURCES'!$A1517:$L4207,COLUMN(L1517),0)</f>
        <v>0.52</v>
      </c>
      <c r="S1517" s="19">
        <f>VLOOKUP($A1517,TOURISM!$A1516:$E4206, COLUMN(D1517),0)</f>
        <v>2478709140</v>
      </c>
      <c r="T1517" s="19">
        <f>VLOOKUP($A1517,TOURISM!$A1516:$E4206, COLUMN(E1517),0)</f>
        <v>448000000</v>
      </c>
      <c r="U1517" s="19">
        <f>VLOOKUP($A1517,BUSINESS!$A1517:$I4207, COLUMN(H1517),0)</f>
        <v>0.129</v>
      </c>
      <c r="V1517" s="19">
        <f>VLOOKUP($A1517,BUSINESS!$A1517:$I4207, COLUMN(I1517),0)</f>
        <v>0.57999999999999996</v>
      </c>
    </row>
    <row r="1518" spans="1:22" ht="15" x14ac:dyDescent="0.25">
      <c r="A1518" s="14" t="s">
        <v>161</v>
      </c>
      <c r="B1518" s="15" t="s">
        <v>163</v>
      </c>
      <c r="C1518" s="16" t="s">
        <v>121</v>
      </c>
      <c r="D1518" s="17">
        <v>3245411584</v>
      </c>
      <c r="E1518" s="18">
        <v>6.2E-2</v>
      </c>
      <c r="F1518" s="18">
        <v>3012</v>
      </c>
      <c r="G1518" s="19">
        <v>0.12</v>
      </c>
      <c r="H1518" s="19">
        <f>VLOOKUP($A1518,ENERGY!$A1518:$E4208,COLUMN(D1518),0)</f>
        <v>14338</v>
      </c>
      <c r="I1518" s="19">
        <f>VLOOKUP($A1518,ENERGY!$A1518:$E4208,COLUMN(E1518),0)</f>
        <v>565</v>
      </c>
      <c r="J1518" s="19">
        <f>VLOOKUP($A1518,'HUMAN RESOURCES'!$A1518:$L4208,COLUMN(D1518),0)</f>
        <v>2.1999999999999999E-2</v>
      </c>
      <c r="K1518" s="19">
        <f>VLOOKUP($A1518,'HUMAN RESOURCES'!$A1518:$L4208,COLUMN(E1518),0)</f>
        <v>3.0000000000000001E-3</v>
      </c>
      <c r="L1518" s="19">
        <f>VLOOKUP($A1518,'HUMAN RESOURCES'!$A1518:$L4208,COLUMN(F1518),0)</f>
        <v>71.105000000000004</v>
      </c>
      <c r="M1518" s="19">
        <f>VLOOKUP($A1518,'HUMAN RESOURCES'!$A1518:$L4208,COLUMN(G1518),0)</f>
        <v>66.415000000000006</v>
      </c>
      <c r="N1518" s="19">
        <f>VLOOKUP($A1518,'HUMAN RESOURCES'!$A1518:$L4208,COLUMN(H1518),0)</f>
        <v>0.30299999999999999</v>
      </c>
      <c r="O1518" s="19">
        <f>VLOOKUP($A1518,'HUMAN RESOURCES'!$A1518:$L4208,COLUMN(I1518),0)</f>
        <v>0.623</v>
      </c>
      <c r="P1518" s="19">
        <f>VLOOKUP($A1518,'HUMAN RESOURCES'!$A1518:$L4208,COLUMN(J1518),0)</f>
        <v>7.2999999999999995E-2</v>
      </c>
      <c r="Q1518" s="19">
        <f>VLOOKUP($A1518,'HUMAN RESOURCES'!$A1518:$L4208,COLUMN(K1518),0)</f>
        <v>35686</v>
      </c>
      <c r="R1518" s="19">
        <f>VLOOKUP($A1518,'HUMAN RESOURCES'!$A1518:$L4208,COLUMN(L1518),0)</f>
        <v>1</v>
      </c>
      <c r="S1518" s="19">
        <f>VLOOKUP($A1518,TOURISM!$A1517:$E4207, COLUMN(D1518),0)</f>
        <v>2478709140</v>
      </c>
      <c r="T1518" s="19">
        <f>VLOOKUP($A1518,TOURISM!$A1517:$E4207, COLUMN(E1518),0)</f>
        <v>448000000</v>
      </c>
      <c r="U1518" s="19">
        <f>VLOOKUP($A1518,BUSINESS!$A1518:$I4208, COLUMN(H1518),0)</f>
        <v>0.67300000000000004</v>
      </c>
      <c r="V1518" s="19">
        <f>VLOOKUP($A1518,BUSINESS!$A1518:$I4208, COLUMN(I1518),0)</f>
        <v>0.61599999999999999</v>
      </c>
    </row>
    <row r="1519" spans="1:22" ht="15" x14ac:dyDescent="0.25">
      <c r="A1519" s="14" t="s">
        <v>161</v>
      </c>
      <c r="B1519" s="15" t="s">
        <v>164</v>
      </c>
      <c r="C1519" s="16" t="s">
        <v>121</v>
      </c>
      <c r="D1519" s="17">
        <v>375000000000</v>
      </c>
      <c r="E1519" s="18">
        <v>0.10299999999999999</v>
      </c>
      <c r="F1519" s="18">
        <v>4636</v>
      </c>
      <c r="G1519" s="19">
        <v>0.12</v>
      </c>
      <c r="H1519" s="19">
        <f>VLOOKUP($A1519,ENERGY!$A1519:$E4209,COLUMN(D1519),0)</f>
        <v>32690</v>
      </c>
      <c r="I1519" s="19">
        <f>VLOOKUP($A1519,ENERGY!$A1519:$E4209,COLUMN(E1519),0)</f>
        <v>71866</v>
      </c>
      <c r="J1519" s="19">
        <f>VLOOKUP($A1519,'HUMAN RESOURCES'!$A1519:$L4209,COLUMN(D1519),0)</f>
        <v>2.1999999999999999E-2</v>
      </c>
      <c r="K1519" s="19">
        <f>VLOOKUP($A1519,'HUMAN RESOURCES'!$A1519:$L4209,COLUMN(E1519),0)</f>
        <v>3.2000000000000001E-2</v>
      </c>
      <c r="L1519" s="19">
        <f>VLOOKUP($A1519,'HUMAN RESOURCES'!$A1519:$L4209,COLUMN(F1519),0)</f>
        <v>83</v>
      </c>
      <c r="M1519" s="19">
        <f>VLOOKUP($A1519,'HUMAN RESOURCES'!$A1519:$L4209,COLUMN(G1519),0)</f>
        <v>78</v>
      </c>
      <c r="N1519" s="19">
        <f>VLOOKUP($A1519,'HUMAN RESOURCES'!$A1519:$L4209,COLUMN(H1519),0)</f>
        <v>0.30299999999999999</v>
      </c>
      <c r="O1519" s="19">
        <f>VLOOKUP($A1519,'HUMAN RESOURCES'!$A1519:$L4209,COLUMN(I1519),0)</f>
        <v>0.623</v>
      </c>
      <c r="P1519" s="19">
        <f>VLOOKUP($A1519,'HUMAN RESOURCES'!$A1519:$L4209,COLUMN(J1519),0)</f>
        <v>7.2999999999999995E-2</v>
      </c>
      <c r="Q1519" s="19">
        <f>VLOOKUP($A1519,'HUMAN RESOURCES'!$A1519:$L4209,COLUMN(K1519),0)</f>
        <v>49601</v>
      </c>
      <c r="R1519" s="19">
        <f>VLOOKUP($A1519,'HUMAN RESOURCES'!$A1519:$L4209,COLUMN(L1519),0)</f>
        <v>0.40500000000000003</v>
      </c>
      <c r="S1519" s="19">
        <f>VLOOKUP($A1519,TOURISM!$A1518:$E4208, COLUMN(D1519),0)</f>
        <v>2478709140</v>
      </c>
      <c r="T1519" s="19">
        <f>VLOOKUP($A1519,TOURISM!$A1518:$E4208, COLUMN(E1519),0)</f>
        <v>448000000</v>
      </c>
      <c r="U1519" s="19">
        <f>VLOOKUP($A1519,BUSINESS!$A1519:$I4209, COLUMN(H1519),0)</f>
        <v>0.75600000000000001</v>
      </c>
      <c r="V1519" s="19">
        <f>VLOOKUP($A1519,BUSINESS!$A1519:$I4209, COLUMN(I1519),0)</f>
        <v>1.1060000000000001</v>
      </c>
    </row>
    <row r="1520" spans="1:22" ht="15" x14ac:dyDescent="0.25">
      <c r="A1520" s="14" t="s">
        <v>161</v>
      </c>
      <c r="B1520" s="15" t="s">
        <v>165</v>
      </c>
      <c r="C1520" s="16" t="s">
        <v>121</v>
      </c>
      <c r="D1520" s="17">
        <v>45275711996</v>
      </c>
      <c r="E1520" s="18">
        <v>6.4000000000000001E-2</v>
      </c>
      <c r="F1520" s="18">
        <v>304</v>
      </c>
      <c r="G1520" s="18">
        <v>8.5999999999999993E-2</v>
      </c>
      <c r="H1520" s="19">
        <f>VLOOKUP($A1520,ENERGY!$A1520:$E4210,COLUMN(D1520),0)</f>
        <v>26888</v>
      </c>
      <c r="I1520" s="19">
        <f>VLOOKUP($A1520,ENERGY!$A1520:$E4210,COLUMN(E1520),0)</f>
        <v>58038</v>
      </c>
      <c r="J1520" s="19">
        <f>VLOOKUP($A1520,'HUMAN RESOURCES'!$A1520:$L4210,COLUMN(D1520),0)</f>
        <v>8.0000000000000002E-3</v>
      </c>
      <c r="K1520" s="19">
        <f>VLOOKUP($A1520,'HUMAN RESOURCES'!$A1520:$L4210,COLUMN(E1520),0)</f>
        <v>7.0000000000000001E-3</v>
      </c>
      <c r="L1520" s="19">
        <f>VLOOKUP($A1520,'HUMAN RESOURCES'!$A1520:$L4210,COLUMN(F1520),0)</f>
        <v>78</v>
      </c>
      <c r="M1520" s="19">
        <f>VLOOKUP($A1520,'HUMAN RESOURCES'!$A1520:$L4210,COLUMN(G1520),0)</f>
        <v>73</v>
      </c>
      <c r="N1520" s="19">
        <f>VLOOKUP($A1520,'HUMAN RESOURCES'!$A1520:$L4210,COLUMN(H1520),0)</f>
        <v>0.18099999999999999</v>
      </c>
      <c r="O1520" s="19">
        <f>VLOOKUP($A1520,'HUMAN RESOURCES'!$A1520:$L4210,COLUMN(I1520),0)</f>
        <v>0.67400000000000004</v>
      </c>
      <c r="P1520" s="19">
        <f>VLOOKUP($A1520,'HUMAN RESOURCES'!$A1520:$L4210,COLUMN(J1520),0)</f>
        <v>0.14399999999999999</v>
      </c>
      <c r="Q1520" s="19">
        <f>VLOOKUP($A1520,'HUMAN RESOURCES'!$A1520:$L4210,COLUMN(K1520),0)</f>
        <v>3861201</v>
      </c>
      <c r="R1520" s="19">
        <f>VLOOKUP($A1520,'HUMAN RESOURCES'!$A1520:$L4210,COLUMN(L1520),0)</f>
        <v>0.39200000000000002</v>
      </c>
      <c r="S1520" s="19">
        <f>VLOOKUP($A1520,TOURISM!$A1519:$E4209, COLUMN(D1520),0)</f>
        <v>913000000</v>
      </c>
      <c r="T1520" s="19">
        <f>VLOOKUP($A1520,TOURISM!$A1519:$E4209, COLUMN(E1520),0)</f>
        <v>345000000</v>
      </c>
      <c r="U1520" s="19">
        <f>VLOOKUP($A1520,BUSINESS!$A1520:$I4210, COLUMN(H1520),0)</f>
        <v>0.34699999999999998</v>
      </c>
      <c r="V1520" s="19">
        <f>VLOOKUP($A1520,BUSINESS!$A1520:$I4210, COLUMN(I1520),0)</f>
        <v>0.82299999999999995</v>
      </c>
    </row>
    <row r="1521" spans="1:22" ht="15" x14ac:dyDescent="0.25">
      <c r="A1521" s="14" t="s">
        <v>161</v>
      </c>
      <c r="B1521" s="15" t="s">
        <v>166</v>
      </c>
      <c r="C1521" s="16" t="s">
        <v>121</v>
      </c>
      <c r="D1521" s="17">
        <v>460000000000</v>
      </c>
      <c r="E1521" s="18">
        <v>9.5000000000000001E-2</v>
      </c>
      <c r="F1521" s="18">
        <v>4136</v>
      </c>
      <c r="G1521" s="18">
        <v>8.5999999999999993E-2</v>
      </c>
      <c r="H1521" s="19">
        <f>VLOOKUP($A1521,ENERGY!$A1521:$E4211,COLUMN(D1521),0)</f>
        <v>58895</v>
      </c>
      <c r="I1521" s="19">
        <f>VLOOKUP($A1521,ENERGY!$A1521:$E4211,COLUMN(E1521),0)</f>
        <v>111282</v>
      </c>
      <c r="J1521" s="19">
        <f>VLOOKUP($A1521,'HUMAN RESOURCES'!$A1521:$L4211,COLUMN(D1521),0)</f>
        <v>8.0000000000000002E-3</v>
      </c>
      <c r="K1521" s="19">
        <f>VLOOKUP($A1521,'HUMAN RESOURCES'!$A1521:$L4211,COLUMN(E1521),0)</f>
        <v>4.0000000000000001E-3</v>
      </c>
      <c r="L1521" s="19">
        <f>VLOOKUP($A1521,'HUMAN RESOURCES'!$A1521:$L4211,COLUMN(F1521),0)</f>
        <v>82</v>
      </c>
      <c r="M1521" s="19">
        <f>VLOOKUP($A1521,'HUMAN RESOURCES'!$A1521:$L4211,COLUMN(G1521),0)</f>
        <v>77</v>
      </c>
      <c r="N1521" s="19">
        <f>VLOOKUP($A1521,'HUMAN RESOURCES'!$A1521:$L4211,COLUMN(H1521),0)</f>
        <v>0.13700000000000001</v>
      </c>
      <c r="O1521" s="19">
        <f>VLOOKUP($A1521,'HUMAN RESOURCES'!$A1521:$L4211,COLUMN(I1521),0)</f>
        <v>0.66</v>
      </c>
      <c r="P1521" s="19">
        <f>VLOOKUP($A1521,'HUMAN RESOURCES'!$A1521:$L4211,COLUMN(J1521),0)</f>
        <v>0.20200000000000001</v>
      </c>
      <c r="Q1521" s="19">
        <f>VLOOKUP($A1521,'HUMAN RESOURCES'!$A1521:$L4211,COLUMN(K1521),0)</f>
        <v>82110097</v>
      </c>
      <c r="R1521" s="19">
        <f>VLOOKUP($A1521,'HUMAN RESOURCES'!$A1521:$L4211,COLUMN(L1521),0)</f>
        <v>0.73899999999999999</v>
      </c>
      <c r="S1521" s="19">
        <f>VLOOKUP($A1521,TOURISM!$A1520:$E4210, COLUMN(D1521),0)</f>
        <v>53398000000</v>
      </c>
      <c r="T1521" s="19">
        <f>VLOOKUP($A1521,TOURISM!$A1520:$E4210, COLUMN(E1521),0)</f>
        <v>448000000</v>
      </c>
      <c r="U1521" s="19">
        <f>VLOOKUP($A1521,BUSINESS!$A1521:$I4211, COLUMN(H1521),0)</f>
        <v>0.78</v>
      </c>
      <c r="V1521" s="19">
        <f>VLOOKUP($A1521,BUSINESS!$A1521:$I4211, COLUMN(I1521),0)</f>
        <v>1.266</v>
      </c>
    </row>
    <row r="1522" spans="1:22" ht="15" x14ac:dyDescent="0.25">
      <c r="A1522" s="14" t="s">
        <v>161</v>
      </c>
      <c r="B1522" s="15" t="s">
        <v>167</v>
      </c>
      <c r="C1522" s="16" t="s">
        <v>121</v>
      </c>
      <c r="D1522" s="17">
        <v>15280615815</v>
      </c>
      <c r="E1522" s="18">
        <v>8.5999999999999993E-2</v>
      </c>
      <c r="F1522" s="18">
        <v>341</v>
      </c>
      <c r="G1522" s="18">
        <v>7.1999999999999995E-2</v>
      </c>
      <c r="H1522" s="19">
        <f>VLOOKUP($A1522,ENERGY!$A1522:$E4212,COLUMN(D1522),0)</f>
        <v>4811</v>
      </c>
      <c r="I1522" s="19">
        <f>VLOOKUP($A1522,ENERGY!$A1522:$E4212,COLUMN(E1522),0)</f>
        <v>24617</v>
      </c>
      <c r="J1522" s="19">
        <f>VLOOKUP($A1522,'HUMAN RESOURCES'!$A1522:$L4212,COLUMN(D1522),0)</f>
        <v>8.9999999999999993E-3</v>
      </c>
      <c r="K1522" s="19">
        <f>VLOOKUP($A1522,'HUMAN RESOURCES'!$A1522:$L4212,COLUMN(E1522),0)</f>
        <v>7.0000000000000001E-3</v>
      </c>
      <c r="L1522" s="19">
        <f>VLOOKUP($A1522,'HUMAN RESOURCES'!$A1522:$L4212,COLUMN(F1522),0)</f>
        <v>76</v>
      </c>
      <c r="M1522" s="19">
        <f>VLOOKUP($A1522,'HUMAN RESOURCES'!$A1522:$L4212,COLUMN(G1522),0)</f>
        <v>71</v>
      </c>
      <c r="N1522" s="19">
        <f>VLOOKUP($A1522,'HUMAN RESOURCES'!$A1522:$L4212,COLUMN(H1522),0)</f>
        <v>0.17299999999999999</v>
      </c>
      <c r="O1522" s="19">
        <f>VLOOKUP($A1522,'HUMAN RESOURCES'!$A1522:$L4212,COLUMN(I1522),0)</f>
        <v>0.68899999999999995</v>
      </c>
      <c r="P1522" s="19">
        <f>VLOOKUP($A1522,'HUMAN RESOURCES'!$A1522:$L4212,COLUMN(J1522),0)</f>
        <v>0.13800000000000001</v>
      </c>
      <c r="Q1522" s="19">
        <f>VLOOKUP($A1522,'HUMAN RESOURCES'!$A1522:$L4212,COLUMN(K1522),0)</f>
        <v>7350221</v>
      </c>
      <c r="R1522" s="19">
        <f>VLOOKUP($A1522,'HUMAN RESOURCES'!$A1522:$L4212,COLUMN(L1522),0)</f>
        <v>0.55100000000000005</v>
      </c>
      <c r="S1522" s="19">
        <f>VLOOKUP($A1522,TOURISM!$A1521:$E4211, COLUMN(D1522),0)</f>
        <v>1133000000</v>
      </c>
      <c r="T1522" s="19">
        <f>VLOOKUP($A1522,TOURISM!$A1521:$E4211, COLUMN(E1522),0)</f>
        <v>1468000000</v>
      </c>
      <c r="U1522" s="19">
        <f>VLOOKUP($A1522,BUSINESS!$A1522:$I4212, COLUMN(H1522),0)</f>
        <v>0.35599999999999998</v>
      </c>
      <c r="V1522" s="19">
        <f>VLOOKUP($A1522,BUSINESS!$A1522:$I4212, COLUMN(I1522),0)</f>
        <v>1.198</v>
      </c>
    </row>
    <row r="1523" spans="1:22" ht="15" x14ac:dyDescent="0.25">
      <c r="A1523" s="14" t="s">
        <v>161</v>
      </c>
      <c r="B1523" s="15" t="s">
        <v>168</v>
      </c>
      <c r="C1523" s="16" t="s">
        <v>121</v>
      </c>
      <c r="D1523" s="17">
        <v>42113656147</v>
      </c>
      <c r="E1523" s="18">
        <v>6.8000000000000005E-2</v>
      </c>
      <c r="F1523" s="18">
        <v>375</v>
      </c>
      <c r="G1523" s="18">
        <v>0.1</v>
      </c>
      <c r="H1523" s="19">
        <f>VLOOKUP($A1523,ENERGY!$A1523:$E4213,COLUMN(D1523),0)</f>
        <v>18833</v>
      </c>
      <c r="I1523" s="19">
        <f>VLOOKUP($A1523,ENERGY!$A1523:$E4213,COLUMN(E1523),0)</f>
        <v>46787</v>
      </c>
      <c r="J1523" s="19">
        <f>VLOOKUP($A1523,'HUMAN RESOURCES'!$A1523:$L4213,COLUMN(D1523),0)</f>
        <v>8.9999999999999993E-3</v>
      </c>
      <c r="K1523" s="19">
        <f>VLOOKUP($A1523,'HUMAN RESOURCES'!$A1523:$L4213,COLUMN(E1523),0)</f>
        <v>4.0000000000000001E-3</v>
      </c>
      <c r="L1523" s="19">
        <f>VLOOKUP($A1523,'HUMAN RESOURCES'!$A1523:$L4213,COLUMN(F1523),0)</f>
        <v>83</v>
      </c>
      <c r="M1523" s="19">
        <f>VLOOKUP($A1523,'HUMAN RESOURCES'!$A1523:$L4213,COLUMN(G1523),0)</f>
        <v>78</v>
      </c>
      <c r="N1523" s="19">
        <f>VLOOKUP($A1523,'HUMAN RESOURCES'!$A1523:$L4213,COLUMN(H1523),0)</f>
        <v>0.152</v>
      </c>
      <c r="O1523" s="19">
        <f>VLOOKUP($A1523,'HUMAN RESOURCES'!$A1523:$L4213,COLUMN(I1523),0)</f>
        <v>0.67700000000000005</v>
      </c>
      <c r="P1523" s="19">
        <f>VLOOKUP($A1523,'HUMAN RESOURCES'!$A1523:$L4213,COLUMN(J1523),0)</f>
        <v>0.17100000000000001</v>
      </c>
      <c r="Q1523" s="19">
        <f>VLOOKUP($A1523,'HUMAN RESOURCES'!$A1523:$L4213,COLUMN(K1523),0)</f>
        <v>8336926</v>
      </c>
      <c r="R1523" s="19">
        <f>VLOOKUP($A1523,'HUMAN RESOURCES'!$A1523:$L4213,COLUMN(L1523),0)</f>
        <v>0.65800000000000003</v>
      </c>
      <c r="S1523" s="19">
        <f>VLOOKUP($A1523,TOURISM!$A1522:$E4212, COLUMN(D1523),0)</f>
        <v>24346000000</v>
      </c>
      <c r="T1523" s="19">
        <f>VLOOKUP($A1523,TOURISM!$A1522:$E4212, COLUMN(E1523),0)</f>
        <v>13993000000</v>
      </c>
      <c r="U1523" s="19">
        <f>VLOOKUP($A1523,BUSINESS!$A1523:$I4213, COLUMN(H1523),0)</f>
        <v>0.72899999999999998</v>
      </c>
      <c r="V1523" s="19">
        <f>VLOOKUP($A1523,BUSINESS!$A1523:$I4213, COLUMN(I1523),0)</f>
        <v>1.2969999999999999</v>
      </c>
    </row>
    <row r="1524" spans="1:22" ht="15" x14ac:dyDescent="0.25">
      <c r="A1524" s="14" t="s">
        <v>161</v>
      </c>
      <c r="B1524" s="15" t="s">
        <v>169</v>
      </c>
      <c r="C1524" s="16" t="s">
        <v>121</v>
      </c>
      <c r="D1524" s="17">
        <v>69595512099</v>
      </c>
      <c r="E1524" s="18">
        <v>7.8E-2</v>
      </c>
      <c r="F1524" s="18">
        <v>1224</v>
      </c>
      <c r="G1524" s="18">
        <v>0.10100000000000001</v>
      </c>
      <c r="H1524" s="19">
        <f>VLOOKUP($A1524,ENERGY!$A1524:$E4214,COLUMN(D1524),0)</f>
        <v>8831</v>
      </c>
      <c r="I1524" s="19">
        <f>VLOOKUP($A1524,ENERGY!$A1524:$E4214,COLUMN(E1524),0)</f>
        <v>23047</v>
      </c>
      <c r="J1524" s="19">
        <f>VLOOKUP($A1524,'HUMAN RESOURCES'!$A1524:$L4214,COLUMN(D1524),0)</f>
        <v>0.01</v>
      </c>
      <c r="K1524" s="19">
        <f>VLOOKUP($A1524,'HUMAN RESOURCES'!$A1524:$L4214,COLUMN(E1524),0)</f>
        <v>3.0000000000000001E-3</v>
      </c>
      <c r="L1524" s="19">
        <f>VLOOKUP($A1524,'HUMAN RESOURCES'!$A1524:$L4214,COLUMN(F1524),0)</f>
        <v>71.105000000000004</v>
      </c>
      <c r="M1524" s="19">
        <f>VLOOKUP($A1524,'HUMAN RESOURCES'!$A1524:$L4214,COLUMN(G1524),0)</f>
        <v>66.415000000000006</v>
      </c>
      <c r="N1524" s="19">
        <f>VLOOKUP($A1524,'HUMAN RESOURCES'!$A1524:$L4214,COLUMN(H1524),0)</f>
        <v>0.30299999999999999</v>
      </c>
      <c r="O1524" s="19">
        <f>VLOOKUP($A1524,'HUMAN RESOURCES'!$A1524:$L4214,COLUMN(I1524),0)</f>
        <v>0.623</v>
      </c>
      <c r="P1524" s="19">
        <f>VLOOKUP($A1524,'HUMAN RESOURCES'!$A1524:$L4214,COLUMN(J1524),0)</f>
        <v>7.2999999999999995E-2</v>
      </c>
      <c r="Q1524" s="19">
        <f>VLOOKUP($A1524,'HUMAN RESOURCES'!$A1524:$L4214,COLUMN(K1524),0)</f>
        <v>79969</v>
      </c>
      <c r="R1524" s="19">
        <f>VLOOKUP($A1524,'HUMAN RESOURCES'!$A1524:$L4214,COLUMN(L1524),0)</f>
        <v>0.88900000000000001</v>
      </c>
      <c r="S1524" s="19">
        <f>VLOOKUP($A1524,TOURISM!$A1523:$E4213, COLUMN(D1524),0)</f>
        <v>2478709140</v>
      </c>
      <c r="T1524" s="19">
        <f>VLOOKUP($A1524,TOURISM!$A1523:$E4213, COLUMN(E1524),0)</f>
        <v>448000000</v>
      </c>
      <c r="U1524" s="19">
        <f>VLOOKUP($A1524,BUSINESS!$A1524:$I4214, COLUMN(H1524),0)</f>
        <v>0.7</v>
      </c>
      <c r="V1524" s="19">
        <f>VLOOKUP($A1524,BUSINESS!$A1524:$I4214, COLUMN(I1524),0)</f>
        <v>0.80300000000000005</v>
      </c>
    </row>
    <row r="1525" spans="1:22" ht="15" x14ac:dyDescent="0.25">
      <c r="A1525" s="14" t="s">
        <v>161</v>
      </c>
      <c r="B1525" s="15" t="s">
        <v>170</v>
      </c>
      <c r="C1525" s="16" t="s">
        <v>121</v>
      </c>
      <c r="D1525" s="17">
        <v>25321517504</v>
      </c>
      <c r="E1525" s="18">
        <v>6.9000000000000006E-2</v>
      </c>
      <c r="F1525" s="18">
        <v>2182</v>
      </c>
      <c r="G1525" s="19">
        <v>0.12</v>
      </c>
      <c r="H1525" s="19">
        <f>VLOOKUP($A1525,ENERGY!$A1525:$E4215,COLUMN(D1525),0)</f>
        <v>2184</v>
      </c>
      <c r="I1525" s="19">
        <f>VLOOKUP($A1525,ENERGY!$A1525:$E4215,COLUMN(E1525),0)</f>
        <v>7334</v>
      </c>
      <c r="J1525" s="19">
        <f>VLOOKUP($A1525,'HUMAN RESOURCES'!$A1525:$L4215,COLUMN(D1525),0)</f>
        <v>0.01</v>
      </c>
      <c r="K1525" s="19">
        <f>VLOOKUP($A1525,'HUMAN RESOURCES'!$A1525:$L4215,COLUMN(E1525),0)</f>
        <v>1.2E-2</v>
      </c>
      <c r="L1525" s="19">
        <f>VLOOKUP($A1525,'HUMAN RESOURCES'!$A1525:$L4215,COLUMN(F1525),0)</f>
        <v>77</v>
      </c>
      <c r="M1525" s="19">
        <f>VLOOKUP($A1525,'HUMAN RESOURCES'!$A1525:$L4215,COLUMN(G1525),0)</f>
        <v>70</v>
      </c>
      <c r="N1525" s="19">
        <f>VLOOKUP($A1525,'HUMAN RESOURCES'!$A1525:$L4215,COLUMN(H1525),0)</f>
        <v>0.13300000000000001</v>
      </c>
      <c r="O1525" s="19">
        <f>VLOOKUP($A1525,'HUMAN RESOURCES'!$A1525:$L4215,COLUMN(I1525),0)</f>
        <v>0.68799999999999994</v>
      </c>
      <c r="P1525" s="19">
        <f>VLOOKUP($A1525,'HUMAN RESOURCES'!$A1525:$L4215,COLUMN(J1525),0)</f>
        <v>0.17899999999999999</v>
      </c>
      <c r="Q1525" s="19">
        <f>VLOOKUP($A1525,'HUMAN RESOURCES'!$A1525:$L4215,COLUMN(K1525),0)</f>
        <v>7492561</v>
      </c>
      <c r="R1525" s="19">
        <f>VLOOKUP($A1525,'HUMAN RESOURCES'!$A1525:$L4215,COLUMN(L1525),0)</f>
        <v>0.71599999999999997</v>
      </c>
      <c r="S1525" s="19">
        <f>VLOOKUP($A1525,TOURISM!$A1524:$E4214, COLUMN(D1525),0)</f>
        <v>4852000000</v>
      </c>
      <c r="T1525" s="19">
        <f>VLOOKUP($A1525,TOURISM!$A1524:$E4214, COLUMN(E1525),0)</f>
        <v>2602000000</v>
      </c>
      <c r="U1525" s="19">
        <f>VLOOKUP($A1525,BUSINESS!$A1525:$I4215, COLUMN(H1525),0)</f>
        <v>0.39700000000000002</v>
      </c>
      <c r="V1525" s="19">
        <f>VLOOKUP($A1525,BUSINESS!$A1525:$I4215, COLUMN(I1525),0)</f>
        <v>1.39</v>
      </c>
    </row>
    <row r="1526" spans="1:22" ht="15" x14ac:dyDescent="0.25">
      <c r="A1526" s="14" t="s">
        <v>161</v>
      </c>
      <c r="B1526" s="15" t="s">
        <v>171</v>
      </c>
      <c r="C1526" s="16" t="s">
        <v>121</v>
      </c>
      <c r="D1526" s="17">
        <v>225000000000</v>
      </c>
      <c r="E1526" s="18">
        <v>6.8000000000000005E-2</v>
      </c>
      <c r="F1526" s="18">
        <v>1481</v>
      </c>
      <c r="G1526" s="18">
        <v>6.3E-2</v>
      </c>
      <c r="H1526" s="19">
        <f>VLOOKUP($A1526,ENERGY!$A1526:$E4216,COLUMN(D1526),0)</f>
        <v>45511</v>
      </c>
      <c r="I1526" s="19">
        <f>VLOOKUP($A1526,ENERGY!$A1526:$E4216,COLUMN(E1526),0)</f>
        <v>122709</v>
      </c>
      <c r="J1526" s="19">
        <f>VLOOKUP($A1526,'HUMAN RESOURCES'!$A1526:$L4216,COLUMN(D1526),0)</f>
        <v>0.01</v>
      </c>
      <c r="K1526" s="19">
        <f>VLOOKUP($A1526,'HUMAN RESOURCES'!$A1526:$L4216,COLUMN(E1526),0)</f>
        <v>6.0000000000000001E-3</v>
      </c>
      <c r="L1526" s="19">
        <f>VLOOKUP($A1526,'HUMAN RESOURCES'!$A1526:$L4216,COLUMN(F1526),0)</f>
        <v>78</v>
      </c>
      <c r="M1526" s="19">
        <f>VLOOKUP($A1526,'HUMAN RESOURCES'!$A1526:$L4216,COLUMN(G1526),0)</f>
        <v>70</v>
      </c>
      <c r="N1526" s="19">
        <f>VLOOKUP($A1526,'HUMAN RESOURCES'!$A1526:$L4216,COLUMN(H1526),0)</f>
        <v>0.14899999999999999</v>
      </c>
      <c r="O1526" s="19">
        <f>VLOOKUP($A1526,'HUMAN RESOURCES'!$A1526:$L4216,COLUMN(I1526),0)</f>
        <v>0.68799999999999994</v>
      </c>
      <c r="P1526" s="19">
        <f>VLOOKUP($A1526,'HUMAN RESOURCES'!$A1526:$L4216,COLUMN(J1526),0)</f>
        <v>0.16300000000000001</v>
      </c>
      <c r="Q1526" s="19">
        <f>VLOOKUP($A1526,'HUMAN RESOURCES'!$A1526:$L4216,COLUMN(K1526),0)</f>
        <v>10038188</v>
      </c>
      <c r="R1526" s="19">
        <f>VLOOKUP($A1526,'HUMAN RESOURCES'!$A1526:$L4216,COLUMN(L1526),0)</f>
        <v>0.67900000000000005</v>
      </c>
      <c r="S1526" s="19">
        <f>VLOOKUP($A1526,TOURISM!$A1525:$E4215, COLUMN(D1526),0)</f>
        <v>7113000000</v>
      </c>
      <c r="T1526" s="19">
        <f>VLOOKUP($A1526,TOURISM!$A1525:$E4215, COLUMN(E1526),0)</f>
        <v>3833000000</v>
      </c>
      <c r="U1526" s="19">
        <f>VLOOKUP($A1526,BUSINESS!$A1526:$I4216, COLUMN(H1526),0)</f>
        <v>0.61</v>
      </c>
      <c r="V1526" s="19">
        <f>VLOOKUP($A1526,BUSINESS!$A1526:$I4216, COLUMN(I1526),0)</f>
        <v>1.2170000000000001</v>
      </c>
    </row>
    <row r="1527" spans="1:22" ht="15" x14ac:dyDescent="0.25">
      <c r="A1527" s="14" t="s">
        <v>161</v>
      </c>
      <c r="B1527" s="15" t="s">
        <v>172</v>
      </c>
      <c r="C1527" s="16" t="s">
        <v>121</v>
      </c>
      <c r="D1527" s="17">
        <v>344000000000</v>
      </c>
      <c r="E1527" s="18">
        <v>0.10199999999999999</v>
      </c>
      <c r="F1527" s="18">
        <v>6395</v>
      </c>
      <c r="G1527" s="19">
        <v>0.12</v>
      </c>
      <c r="H1527" s="19">
        <f>VLOOKUP($A1527,ENERGY!$A1527:$E4217,COLUMN(D1527),0)</f>
        <v>19428</v>
      </c>
      <c r="I1527" s="19">
        <f>VLOOKUP($A1527,ENERGY!$A1527:$E4217,COLUMN(E1527),0)</f>
        <v>50597</v>
      </c>
      <c r="J1527" s="19">
        <f>VLOOKUP($A1527,'HUMAN RESOURCES'!$A1527:$L4217,COLUMN(D1527),0)</f>
        <v>0.01</v>
      </c>
      <c r="K1527" s="19">
        <f>VLOOKUP($A1527,'HUMAN RESOURCES'!$A1527:$L4217,COLUMN(E1527),0)</f>
        <v>5.0000000000000001E-3</v>
      </c>
      <c r="L1527" s="19">
        <f>VLOOKUP($A1527,'HUMAN RESOURCES'!$A1527:$L4217,COLUMN(F1527),0)</f>
        <v>80</v>
      </c>
      <c r="M1527" s="19">
        <f>VLOOKUP($A1527,'HUMAN RESOURCES'!$A1527:$L4217,COLUMN(G1527),0)</f>
        <v>72</v>
      </c>
      <c r="N1527" s="19">
        <f>VLOOKUP($A1527,'HUMAN RESOURCES'!$A1527:$L4217,COLUMN(H1527),0)</f>
        <v>0.156</v>
      </c>
      <c r="O1527" s="19">
        <f>VLOOKUP($A1527,'HUMAN RESOURCES'!$A1527:$L4217,COLUMN(I1527),0)</f>
        <v>0.67100000000000004</v>
      </c>
      <c r="P1527" s="19">
        <f>VLOOKUP($A1527,'HUMAN RESOURCES'!$A1527:$L4217,COLUMN(J1527),0)</f>
        <v>0.17299999999999999</v>
      </c>
      <c r="Q1527" s="19">
        <f>VLOOKUP($A1527,'HUMAN RESOURCES'!$A1527:$L4217,COLUMN(K1527),0)</f>
        <v>4434508</v>
      </c>
      <c r="R1527" s="19">
        <f>VLOOKUP($A1527,'HUMAN RESOURCES'!$A1527:$L4217,COLUMN(L1527),0)</f>
        <v>0.56999999999999995</v>
      </c>
      <c r="S1527" s="19">
        <f>VLOOKUP($A1527,TOURISM!$A1526:$E4216, COLUMN(D1527),0)</f>
        <v>11681000000</v>
      </c>
      <c r="T1527" s="19">
        <f>VLOOKUP($A1527,TOURISM!$A1526:$E4216, COLUMN(E1527),0)</f>
        <v>1156000000</v>
      </c>
      <c r="U1527" s="19">
        <f>VLOOKUP($A1527,BUSINESS!$A1527:$I4217, COLUMN(H1527),0)</f>
        <v>0.442</v>
      </c>
      <c r="V1527" s="19">
        <f>VLOOKUP($A1527,BUSINESS!$A1527:$I4217, COLUMN(I1527),0)</f>
        <v>1.0449999999999999</v>
      </c>
    </row>
    <row r="1528" spans="1:22" ht="15" x14ac:dyDescent="0.25">
      <c r="A1528" s="14" t="s">
        <v>161</v>
      </c>
      <c r="B1528" s="15" t="s">
        <v>173</v>
      </c>
      <c r="C1528" s="16" t="s">
        <v>121</v>
      </c>
      <c r="D1528" s="17">
        <v>23781549758</v>
      </c>
      <c r="E1528" s="18">
        <v>0.06</v>
      </c>
      <c r="F1528" s="18">
        <v>1060</v>
      </c>
      <c r="G1528" s="18">
        <v>8.5000000000000006E-2</v>
      </c>
      <c r="H1528" s="19">
        <f>VLOOKUP($A1528,ENERGY!$A1528:$E4218,COLUMN(D1528),0)</f>
        <v>5282</v>
      </c>
      <c r="I1528" s="19">
        <f>VLOOKUP($A1528,ENERGY!$A1528:$E4218,COLUMN(E1528),0)</f>
        <v>17217</v>
      </c>
      <c r="J1528" s="19">
        <f>VLOOKUP($A1528,'HUMAN RESOURCES'!$A1528:$L4218,COLUMN(D1528),0)</f>
        <v>0.01</v>
      </c>
      <c r="K1528" s="19">
        <f>VLOOKUP($A1528,'HUMAN RESOURCES'!$A1528:$L4218,COLUMN(E1528),0)</f>
        <v>3.0000000000000001E-3</v>
      </c>
      <c r="L1528" s="19">
        <f>VLOOKUP($A1528,'HUMAN RESOURCES'!$A1528:$L4218,COLUMN(F1528),0)</f>
        <v>82</v>
      </c>
      <c r="M1528" s="19">
        <f>VLOOKUP($A1528,'HUMAN RESOURCES'!$A1528:$L4218,COLUMN(G1528),0)</f>
        <v>76</v>
      </c>
      <c r="N1528" s="19">
        <f>VLOOKUP($A1528,'HUMAN RESOURCES'!$A1528:$L4218,COLUMN(H1528),0)</f>
        <v>0.153</v>
      </c>
      <c r="O1528" s="19">
        <f>VLOOKUP($A1528,'HUMAN RESOURCES'!$A1528:$L4218,COLUMN(I1528),0)</f>
        <v>0.67</v>
      </c>
      <c r="P1528" s="19">
        <f>VLOOKUP($A1528,'HUMAN RESOURCES'!$A1528:$L4218,COLUMN(J1528),0)</f>
        <v>0.17599999999999999</v>
      </c>
      <c r="Q1528" s="19">
        <f>VLOOKUP($A1528,'HUMAN RESOURCES'!$A1528:$L4218,COLUMN(K1528),0)</f>
        <v>10558177</v>
      </c>
      <c r="R1528" s="19">
        <f>VLOOKUP($A1528,'HUMAN RESOURCES'!$A1528:$L4218,COLUMN(L1528),0)</f>
        <v>0.59399999999999997</v>
      </c>
      <c r="S1528" s="19">
        <f>VLOOKUP($A1528,TOURISM!$A1527:$E4217, COLUMN(D1528),0)</f>
        <v>14047000000</v>
      </c>
      <c r="T1528" s="19">
        <f>VLOOKUP($A1528,TOURISM!$A1527:$E4217, COLUMN(E1528),0)</f>
        <v>5283000000</v>
      </c>
      <c r="U1528" s="19">
        <f>VLOOKUP($A1528,BUSINESS!$A1528:$I4218, COLUMN(H1528),0)</f>
        <v>0.441</v>
      </c>
      <c r="V1528" s="19">
        <f>VLOOKUP($A1528,BUSINESS!$A1528:$I4218, COLUMN(I1528),0)</f>
        <v>1.329</v>
      </c>
    </row>
    <row r="1529" spans="1:22" ht="15" x14ac:dyDescent="0.25">
      <c r="A1529" s="14" t="s">
        <v>161</v>
      </c>
      <c r="B1529" s="15" t="s">
        <v>174</v>
      </c>
      <c r="C1529" s="16" t="s">
        <v>121</v>
      </c>
      <c r="D1529" s="17">
        <v>2412859693</v>
      </c>
      <c r="E1529" s="21">
        <v>6.4000000000000001E-2</v>
      </c>
      <c r="F1529" s="19">
        <v>190</v>
      </c>
      <c r="G1529" s="19">
        <v>0.12</v>
      </c>
      <c r="H1529" s="19">
        <f>VLOOKUP($A1529,ENERGY!$A1529:$E4219,COLUMN(D1529),0)</f>
        <v>14338</v>
      </c>
      <c r="I1529" s="19">
        <f>VLOOKUP($A1529,ENERGY!$A1529:$E4219,COLUMN(E1529),0)</f>
        <v>796</v>
      </c>
      <c r="J1529" s="19">
        <f>VLOOKUP($A1529,'HUMAN RESOURCES'!$A1529:$L4219,COLUMN(D1529),0)</f>
        <v>0.01</v>
      </c>
      <c r="K1529" s="19">
        <f>VLOOKUP($A1529,'HUMAN RESOURCES'!$A1529:$L4219,COLUMN(E1529),0)</f>
        <v>6.0000000000000001E-3</v>
      </c>
      <c r="L1529" s="19">
        <f>VLOOKUP($A1529,'HUMAN RESOURCES'!$A1529:$L4219,COLUMN(F1529),0)</f>
        <v>82</v>
      </c>
      <c r="M1529" s="19">
        <f>VLOOKUP($A1529,'HUMAN RESOURCES'!$A1529:$L4219,COLUMN(G1529),0)</f>
        <v>77</v>
      </c>
      <c r="N1529" s="19">
        <f>VLOOKUP($A1529,'HUMAN RESOURCES'!$A1529:$L4219,COLUMN(H1529),0)</f>
        <v>0.16200000000000001</v>
      </c>
      <c r="O1529" s="19">
        <f>VLOOKUP($A1529,'HUMAN RESOURCES'!$A1529:$L4219,COLUMN(I1529),0)</f>
        <v>0.69899999999999995</v>
      </c>
      <c r="P1529" s="19">
        <f>VLOOKUP($A1529,'HUMAN RESOURCES'!$A1529:$L4219,COLUMN(J1529),0)</f>
        <v>0.13900000000000001</v>
      </c>
      <c r="Q1529" s="19">
        <f>VLOOKUP($A1529,'HUMAN RESOURCES'!$A1529:$L4219,COLUMN(K1529),0)</f>
        <v>409379</v>
      </c>
      <c r="R1529" s="19">
        <f>VLOOKUP($A1529,'HUMAN RESOURCES'!$A1529:$L4219,COLUMN(L1529),0)</f>
        <v>0.94299999999999995</v>
      </c>
      <c r="S1529" s="19">
        <f>VLOOKUP($A1529,TOURISM!$A1528:$E4218, COLUMN(D1529),0)</f>
        <v>1336000000</v>
      </c>
      <c r="T1529" s="19">
        <f>VLOOKUP($A1529,TOURISM!$A1528:$E4218, COLUMN(E1529),0)</f>
        <v>361000000</v>
      </c>
      <c r="U1529" s="19">
        <f>VLOOKUP($A1529,BUSINESS!$A1529:$I4219, COLUMN(H1529),0)</f>
        <v>0.501</v>
      </c>
      <c r="V1529" s="19">
        <f>VLOOKUP($A1529,BUSINESS!$A1529:$I4219, COLUMN(I1529),0)</f>
        <v>0.91600000000000004</v>
      </c>
    </row>
    <row r="1530" spans="1:22" ht="15" x14ac:dyDescent="0.25">
      <c r="A1530" s="14" t="s">
        <v>161</v>
      </c>
      <c r="B1530" s="15" t="s">
        <v>175</v>
      </c>
      <c r="C1530" s="16" t="s">
        <v>121</v>
      </c>
      <c r="D1530" s="17">
        <v>272000000000</v>
      </c>
      <c r="E1530" s="18">
        <v>8.3000000000000004E-2</v>
      </c>
      <c r="F1530" s="18">
        <v>4262</v>
      </c>
      <c r="G1530" s="19">
        <v>0.12</v>
      </c>
      <c r="H1530" s="19">
        <f>VLOOKUP($A1530,ENERGY!$A1530:$E4220,COLUMN(D1530),0)</f>
        <v>37120</v>
      </c>
      <c r="I1530" s="19">
        <f>VLOOKUP($A1530,ENERGY!$A1530:$E4220,COLUMN(E1530),0)</f>
        <v>67091</v>
      </c>
      <c r="J1530" s="19">
        <f>VLOOKUP($A1530,'HUMAN RESOURCES'!$A1530:$L4220,COLUMN(D1530),0)</f>
        <v>0.01</v>
      </c>
      <c r="K1530" s="19">
        <f>VLOOKUP($A1530,'HUMAN RESOURCES'!$A1530:$L4220,COLUMN(E1530),0)</f>
        <v>4.0000000000000001E-3</v>
      </c>
      <c r="L1530" s="19">
        <f>VLOOKUP($A1530,'HUMAN RESOURCES'!$A1530:$L4220,COLUMN(F1530),0)</f>
        <v>85</v>
      </c>
      <c r="M1530" s="19">
        <f>VLOOKUP($A1530,'HUMAN RESOURCES'!$A1530:$L4220,COLUMN(G1530),0)</f>
        <v>79</v>
      </c>
      <c r="N1530" s="19">
        <f>VLOOKUP($A1530,'HUMAN RESOURCES'!$A1530:$L4220,COLUMN(H1530),0)</f>
        <v>0.14000000000000001</v>
      </c>
      <c r="O1530" s="19">
        <f>VLOOKUP($A1530,'HUMAN RESOURCES'!$A1530:$L4220,COLUMN(I1530),0)</f>
        <v>0.66</v>
      </c>
      <c r="P1530" s="19">
        <f>VLOOKUP($A1530,'HUMAN RESOURCES'!$A1530:$L4220,COLUMN(J1530),0)</f>
        <v>0.2</v>
      </c>
      <c r="Q1530" s="19">
        <f>VLOOKUP($A1530,'HUMAN RESOURCES'!$A1530:$L4220,COLUMN(K1530),0)</f>
        <v>58826731</v>
      </c>
      <c r="R1530" s="19">
        <f>VLOOKUP($A1530,'HUMAN RESOURCES'!$A1530:$L4220,COLUMN(L1530),0)</f>
        <v>0.68100000000000005</v>
      </c>
      <c r="S1530" s="19">
        <f>VLOOKUP($A1530,TOURISM!$A1529:$E4219, COLUMN(D1530),0)</f>
        <v>48757000000</v>
      </c>
      <c r="T1530" s="19">
        <f>VLOOKUP($A1530,TOURISM!$A1529:$E4219, COLUMN(E1530),0)</f>
        <v>37807000000</v>
      </c>
      <c r="U1530" s="19">
        <f>VLOOKUP($A1530,BUSINESS!$A1530:$I4220, COLUMN(H1530),0)</f>
        <v>0.44500000000000001</v>
      </c>
      <c r="V1530" s="19">
        <f>VLOOKUP($A1530,BUSINESS!$A1530:$I4220, COLUMN(I1530),0)</f>
        <v>1.5089999999999999</v>
      </c>
    </row>
    <row r="1531" spans="1:22" ht="15" x14ac:dyDescent="0.25">
      <c r="A1531" s="14" t="s">
        <v>161</v>
      </c>
      <c r="B1531" s="15" t="s">
        <v>176</v>
      </c>
      <c r="C1531" s="16" t="s">
        <v>121</v>
      </c>
      <c r="D1531" s="17">
        <v>2830000000000</v>
      </c>
      <c r="E1531" s="18">
        <v>0.11</v>
      </c>
      <c r="F1531" s="18">
        <v>4877</v>
      </c>
      <c r="G1531" s="19">
        <v>0.12</v>
      </c>
      <c r="H1531" s="19">
        <f>VLOOKUP($A1531,ENERGY!$A1531:$E4221,COLUMN(D1531),0)</f>
        <v>269777</v>
      </c>
      <c r="I1531" s="19">
        <f>VLOOKUP($A1531,ENERGY!$A1531:$E4221,COLUMN(E1531),0)</f>
        <v>390103</v>
      </c>
      <c r="J1531" s="19">
        <f>VLOOKUP($A1531,'HUMAN RESOURCES'!$A1531:$L4221,COLUMN(D1531),0)</f>
        <v>0.01</v>
      </c>
      <c r="K1531" s="19">
        <f>VLOOKUP($A1531,'HUMAN RESOURCES'!$A1531:$L4221,COLUMN(E1531),0)</f>
        <v>4.0000000000000001E-3</v>
      </c>
      <c r="L1531" s="19">
        <f>VLOOKUP($A1531,'HUMAN RESOURCES'!$A1531:$L4221,COLUMN(F1531),0)</f>
        <v>84</v>
      </c>
      <c r="M1531" s="19">
        <f>VLOOKUP($A1531,'HUMAN RESOURCES'!$A1531:$L4221,COLUMN(G1531),0)</f>
        <v>80</v>
      </c>
      <c r="N1531" s="19">
        <f>VLOOKUP($A1531,'HUMAN RESOURCES'!$A1531:$L4221,COLUMN(H1531),0)</f>
        <v>0.155</v>
      </c>
      <c r="O1531" s="19">
        <f>VLOOKUP($A1531,'HUMAN RESOURCES'!$A1531:$L4221,COLUMN(I1531),0)</f>
        <v>0.68100000000000005</v>
      </c>
      <c r="P1531" s="19">
        <f>VLOOKUP($A1531,'HUMAN RESOURCES'!$A1531:$L4221,COLUMN(J1531),0)</f>
        <v>0.16400000000000001</v>
      </c>
      <c r="Q1531" s="19">
        <f>VLOOKUP($A1531,'HUMAN RESOURCES'!$A1531:$L4221,COLUMN(K1531),0)</f>
        <v>7647675</v>
      </c>
      <c r="R1531" s="19">
        <f>VLOOKUP($A1531,'HUMAN RESOURCES'!$A1531:$L4221,COLUMN(L1531),0)</f>
        <v>0.73599999999999999</v>
      </c>
      <c r="S1531" s="19">
        <f>VLOOKUP($A1531,TOURISM!$A1530:$E4220, COLUMN(D1531),0)</f>
        <v>17570000000</v>
      </c>
      <c r="T1531" s="19">
        <f>VLOOKUP($A1531,TOURISM!$A1530:$E4220, COLUMN(E1531),0)</f>
        <v>13346000000</v>
      </c>
      <c r="U1531" s="19">
        <f>VLOOKUP($A1531,BUSINESS!$A1531:$I4221, COLUMN(H1531),0)</f>
        <v>0.79200000000000004</v>
      </c>
      <c r="V1531" s="19">
        <f>VLOOKUP($A1531,BUSINESS!$A1531:$I4221, COLUMN(I1531),0)</f>
        <v>1.163</v>
      </c>
    </row>
    <row r="1532" spans="1:22" ht="15" x14ac:dyDescent="0.25">
      <c r="A1532" s="14" t="s">
        <v>161</v>
      </c>
      <c r="B1532" s="15" t="s">
        <v>177</v>
      </c>
      <c r="C1532" s="16" t="s">
        <v>121</v>
      </c>
      <c r="D1532" s="17">
        <v>3620000000000</v>
      </c>
      <c r="E1532" s="18">
        <v>0.107</v>
      </c>
      <c r="F1532" s="18">
        <v>4718</v>
      </c>
      <c r="G1532" s="19">
        <v>0.12</v>
      </c>
      <c r="H1532" s="19">
        <f>VLOOKUP($A1532,ENERGY!$A1532:$E4222,COLUMN(D1532),0)</f>
        <v>340676</v>
      </c>
      <c r="I1532" s="19">
        <f>VLOOKUP($A1532,ENERGY!$A1532:$E4222,COLUMN(E1532),0)</f>
        <v>825896</v>
      </c>
      <c r="J1532" s="19">
        <f>VLOOKUP($A1532,'HUMAN RESOURCES'!$A1532:$L4222,COLUMN(D1532),0)</f>
        <v>0.01</v>
      </c>
      <c r="K1532" s="19">
        <f>VLOOKUP($A1532,'HUMAN RESOURCES'!$A1532:$L4222,COLUMN(E1532),0)</f>
        <v>3.2000000000000001E-2</v>
      </c>
      <c r="L1532" s="19">
        <f>VLOOKUP($A1532,'HUMAN RESOURCES'!$A1532:$L4222,COLUMN(F1532),0)</f>
        <v>86</v>
      </c>
      <c r="M1532" s="19">
        <f>VLOOKUP($A1532,'HUMAN RESOURCES'!$A1532:$L4222,COLUMN(G1532),0)</f>
        <v>80</v>
      </c>
      <c r="N1532" s="19">
        <f>VLOOKUP($A1532,'HUMAN RESOURCES'!$A1532:$L4222,COLUMN(H1532),0)</f>
        <v>0.30299999999999999</v>
      </c>
      <c r="O1532" s="19">
        <f>VLOOKUP($A1532,'HUMAN RESOURCES'!$A1532:$L4222,COLUMN(I1532),0)</f>
        <v>0.623</v>
      </c>
      <c r="P1532" s="19">
        <f>VLOOKUP($A1532,'HUMAN RESOURCES'!$A1532:$L4222,COLUMN(J1532),0)</f>
        <v>7.2999999999999995E-2</v>
      </c>
      <c r="Q1532" s="19">
        <f>VLOOKUP($A1532,'HUMAN RESOURCES'!$A1532:$L4222,COLUMN(K1532),0)</f>
        <v>35582</v>
      </c>
      <c r="R1532" s="19">
        <f>VLOOKUP($A1532,'HUMAN RESOURCES'!$A1532:$L4222,COLUMN(L1532),0)</f>
        <v>0.14599999999999999</v>
      </c>
      <c r="S1532" s="19">
        <f>VLOOKUP($A1532,TOURISM!$A1531:$E4221, COLUMN(D1532),0)</f>
        <v>2478709140</v>
      </c>
      <c r="T1532" s="19">
        <f>VLOOKUP($A1532,TOURISM!$A1531:$E4221, COLUMN(E1532),0)</f>
        <v>448000000</v>
      </c>
      <c r="U1532" s="19">
        <f>VLOOKUP($A1532,BUSINESS!$A1532:$I4222, COLUMN(H1532),0)</f>
        <v>0.7</v>
      </c>
      <c r="V1532" s="19">
        <f>VLOOKUP($A1532,BUSINESS!$A1532:$I4222, COLUMN(I1532),0)</f>
        <v>0.95599999999999996</v>
      </c>
    </row>
    <row r="1533" spans="1:22" ht="15" x14ac:dyDescent="0.25">
      <c r="A1533" s="14" t="s">
        <v>161</v>
      </c>
      <c r="B1533" s="15" t="s">
        <v>178</v>
      </c>
      <c r="C1533" s="16" t="s">
        <v>121</v>
      </c>
      <c r="D1533" s="17">
        <v>342000000000</v>
      </c>
      <c r="E1533" s="18">
        <v>0.10100000000000001</v>
      </c>
      <c r="F1533" s="18">
        <v>3085</v>
      </c>
      <c r="G1533" s="19">
        <v>0.12</v>
      </c>
      <c r="H1533" s="19">
        <f>VLOOKUP($A1533,ENERGY!$A1533:$E4223,COLUMN(D1533),0)</f>
        <v>29707</v>
      </c>
      <c r="I1533" s="19">
        <f>VLOOKUP($A1533,ENERGY!$A1533:$E4223,COLUMN(E1533),0)</f>
        <v>97150</v>
      </c>
      <c r="J1533" s="19">
        <f>VLOOKUP($A1533,'HUMAN RESOURCES'!$A1533:$L4223,COLUMN(D1533),0)</f>
        <v>1.0999999999999999E-2</v>
      </c>
      <c r="K1533" s="19">
        <f>VLOOKUP($A1533,'HUMAN RESOURCES'!$A1533:$L4223,COLUMN(E1533),0)</f>
        <v>1.0999999999999999E-2</v>
      </c>
      <c r="L1533" s="19">
        <f>VLOOKUP($A1533,'HUMAN RESOURCES'!$A1533:$L4223,COLUMN(F1533),0)</f>
        <v>74</v>
      </c>
      <c r="M1533" s="19">
        <f>VLOOKUP($A1533,'HUMAN RESOURCES'!$A1533:$L4223,COLUMN(G1533),0)</f>
        <v>63</v>
      </c>
      <c r="N1533" s="19">
        <f>VLOOKUP($A1533,'HUMAN RESOURCES'!$A1533:$L4223,COLUMN(H1533),0)</f>
        <v>0.13900000000000001</v>
      </c>
      <c r="O1533" s="19">
        <f>VLOOKUP($A1533,'HUMAN RESOURCES'!$A1533:$L4223,COLUMN(I1533),0)</f>
        <v>0.7</v>
      </c>
      <c r="P1533" s="19">
        <f>VLOOKUP($A1533,'HUMAN RESOURCES'!$A1533:$L4223,COLUMN(J1533),0)</f>
        <v>0.16</v>
      </c>
      <c r="Q1533" s="19">
        <f>VLOOKUP($A1533,'HUMAN RESOURCES'!$A1533:$L4223,COLUMN(K1533),0)</f>
        <v>46258200</v>
      </c>
      <c r="R1533" s="19">
        <f>VLOOKUP($A1533,'HUMAN RESOURCES'!$A1533:$L4223,COLUMN(L1533),0)</f>
        <v>0.68300000000000005</v>
      </c>
      <c r="S1533" s="19">
        <f>VLOOKUP($A1533,TOURISM!$A1532:$E4222, COLUMN(D1533),0)</f>
        <v>6722000000</v>
      </c>
      <c r="T1533" s="19">
        <f>VLOOKUP($A1533,TOURISM!$A1532:$E4222, COLUMN(E1533),0)</f>
        <v>4585000000</v>
      </c>
      <c r="U1533" s="19">
        <f>VLOOKUP($A1533,BUSINESS!$A1533:$I4223, COLUMN(H1533),0)</f>
        <v>0.11</v>
      </c>
      <c r="V1533" s="19">
        <f>VLOOKUP($A1533,BUSINESS!$A1533:$I4223, COLUMN(I1533),0)</f>
        <v>1.198</v>
      </c>
    </row>
    <row r="1534" spans="1:22" ht="15" x14ac:dyDescent="0.25">
      <c r="A1534" s="14" t="s">
        <v>161</v>
      </c>
      <c r="B1534" s="15" t="s">
        <v>179</v>
      </c>
      <c r="C1534" s="16" t="s">
        <v>121</v>
      </c>
      <c r="D1534" s="17">
        <v>154000000000</v>
      </c>
      <c r="E1534" s="18">
        <v>7.4999999999999997E-2</v>
      </c>
      <c r="F1534" s="18">
        <v>1146</v>
      </c>
      <c r="G1534" s="18">
        <v>0.10199999999999999</v>
      </c>
      <c r="H1534" s="19">
        <f>VLOOKUP($A1534,ENERGY!$A1534:$E4224,COLUMN(D1534),0)</f>
        <v>26157</v>
      </c>
      <c r="I1534" s="19">
        <f>VLOOKUP($A1534,ENERGY!$A1534:$E4224,COLUMN(E1534),0)</f>
        <v>57352</v>
      </c>
      <c r="J1534" s="19">
        <f>VLOOKUP($A1534,'HUMAN RESOURCES'!$A1534:$L4224,COLUMN(D1534),0)</f>
        <v>1.0999999999999999E-2</v>
      </c>
      <c r="K1534" s="19">
        <f>VLOOKUP($A1534,'HUMAN RESOURCES'!$A1534:$L4224,COLUMN(E1534),0)</f>
        <v>6.0000000000000001E-3</v>
      </c>
      <c r="L1534" s="19">
        <f>VLOOKUP($A1534,'HUMAN RESOURCES'!$A1534:$L4224,COLUMN(F1534),0)</f>
        <v>77</v>
      </c>
      <c r="M1534" s="19">
        <f>VLOOKUP($A1534,'HUMAN RESOURCES'!$A1534:$L4224,COLUMN(G1534),0)</f>
        <v>65</v>
      </c>
      <c r="N1534" s="19">
        <f>VLOOKUP($A1534,'HUMAN RESOURCES'!$A1534:$L4224,COLUMN(H1534),0)</f>
        <v>0.14799999999999999</v>
      </c>
      <c r="O1534" s="19">
        <f>VLOOKUP($A1534,'HUMAN RESOURCES'!$A1534:$L4224,COLUMN(I1534),0)</f>
        <v>0.70799999999999996</v>
      </c>
      <c r="P1534" s="19">
        <f>VLOOKUP($A1534,'HUMAN RESOURCES'!$A1534:$L4224,COLUMN(J1534),0)</f>
        <v>0.14299999999999999</v>
      </c>
      <c r="Q1534" s="19">
        <f>VLOOKUP($A1534,'HUMAN RESOURCES'!$A1534:$L4224,COLUMN(K1534),0)</f>
        <v>9528000</v>
      </c>
      <c r="R1534" s="19">
        <f>VLOOKUP($A1534,'HUMAN RESOURCES'!$A1534:$L4224,COLUMN(L1534),0)</f>
        <v>0.73699999999999999</v>
      </c>
      <c r="S1534" s="19">
        <f>VLOOKUP($A1534,TOURISM!$A1533:$E4223, COLUMN(D1534),0)</f>
        <v>585000000</v>
      </c>
      <c r="T1534" s="19">
        <f>VLOOKUP($A1534,TOURISM!$A1533:$E4223, COLUMN(E1534),0)</f>
        <v>860000000</v>
      </c>
      <c r="U1534" s="19">
        <f>VLOOKUP($A1534,BUSINESS!$A1534:$I4224, COLUMN(H1534),0)</f>
        <v>0.23</v>
      </c>
      <c r="V1534" s="19">
        <f>VLOOKUP($A1534,BUSINESS!$A1534:$I4224, COLUMN(I1534),0)</f>
        <v>0.85099999999999998</v>
      </c>
    </row>
    <row r="1535" spans="1:22" ht="15" x14ac:dyDescent="0.25">
      <c r="A1535" s="14" t="s">
        <v>161</v>
      </c>
      <c r="B1535" s="15" t="s">
        <v>180</v>
      </c>
      <c r="C1535" s="16" t="s">
        <v>121</v>
      </c>
      <c r="D1535" s="17">
        <v>16832076487</v>
      </c>
      <c r="E1535" s="18">
        <v>9.2999999999999999E-2</v>
      </c>
      <c r="F1535" s="18">
        <v>4959</v>
      </c>
      <c r="G1535" s="18">
        <v>0.20100000000000001</v>
      </c>
      <c r="H1535" s="19">
        <f>VLOOKUP($A1535,ENERGY!$A1535:$E4225,COLUMN(D1535),0)</f>
        <v>3368</v>
      </c>
      <c r="I1535" s="19">
        <f>VLOOKUP($A1535,ENERGY!$A1535:$E4225,COLUMN(E1535),0)</f>
        <v>2233</v>
      </c>
      <c r="J1535" s="19">
        <f>VLOOKUP($A1535,'HUMAN RESOURCES'!$A1535:$L4225,COLUMN(D1535),0)</f>
        <v>1.0999999999999999E-2</v>
      </c>
      <c r="K1535" s="19">
        <f>VLOOKUP($A1535,'HUMAN RESOURCES'!$A1535:$L4225,COLUMN(E1535),0)</f>
        <v>7.0000000000000001E-3</v>
      </c>
      <c r="L1535" s="19">
        <f>VLOOKUP($A1535,'HUMAN RESOURCES'!$A1535:$L4225,COLUMN(F1535),0)</f>
        <v>78</v>
      </c>
      <c r="M1535" s="19">
        <f>VLOOKUP($A1535,'HUMAN RESOURCES'!$A1535:$L4225,COLUMN(G1535),0)</f>
        <v>66</v>
      </c>
      <c r="N1535" s="19">
        <f>VLOOKUP($A1535,'HUMAN RESOURCES'!$A1535:$L4225,COLUMN(H1535),0)</f>
        <v>0.156</v>
      </c>
      <c r="O1535" s="19">
        <f>VLOOKUP($A1535,'HUMAN RESOURCES'!$A1535:$L4225,COLUMN(I1535),0)</f>
        <v>0.69</v>
      </c>
      <c r="P1535" s="19">
        <f>VLOOKUP($A1535,'HUMAN RESOURCES'!$A1535:$L4225,COLUMN(J1535),0)</f>
        <v>0.154</v>
      </c>
      <c r="Q1535" s="19">
        <f>VLOOKUP($A1535,'HUMAN RESOURCES'!$A1535:$L4225,COLUMN(K1535),0)</f>
        <v>3198231</v>
      </c>
      <c r="R1535" s="19">
        <f>VLOOKUP($A1535,'HUMAN RESOURCES'!$A1535:$L4225,COLUMN(L1535),0)</f>
        <v>0.66800000000000004</v>
      </c>
      <c r="S1535" s="19">
        <f>VLOOKUP($A1535,TOURISM!$A1534:$E4224, COLUMN(D1535),0)</f>
        <v>1316000000</v>
      </c>
      <c r="T1535" s="19">
        <f>VLOOKUP($A1535,TOURISM!$A1534:$E4224, COLUMN(E1535),0)</f>
        <v>1567000000</v>
      </c>
      <c r="U1535" s="19">
        <f>VLOOKUP($A1535,BUSINESS!$A1535:$I4225, COLUMN(H1535),0)</f>
        <v>0.55200000000000005</v>
      </c>
      <c r="V1535" s="19">
        <f>VLOOKUP($A1535,BUSINESS!$A1535:$I4225, COLUMN(I1535),0)</f>
        <v>1.5980000000000001</v>
      </c>
    </row>
    <row r="1536" spans="1:22" ht="15" x14ac:dyDescent="0.25">
      <c r="A1536" s="14" t="s">
        <v>161</v>
      </c>
      <c r="B1536" s="15" t="s">
        <v>181</v>
      </c>
      <c r="C1536" s="16" t="s">
        <v>121</v>
      </c>
      <c r="D1536" s="17">
        <v>264000000000</v>
      </c>
      <c r="E1536" s="18">
        <v>9.0999999999999998E-2</v>
      </c>
      <c r="F1536" s="18">
        <v>5393</v>
      </c>
      <c r="G1536" s="19">
        <v>0.12</v>
      </c>
      <c r="H1536" s="19">
        <f>VLOOKUP($A1536,ENERGY!$A1536:$E4226,COLUMN(D1536),0)</f>
        <v>14269</v>
      </c>
      <c r="I1536" s="19">
        <f>VLOOKUP($A1536,ENERGY!$A1536:$E4226,COLUMN(E1536),0)</f>
        <v>43956</v>
      </c>
      <c r="J1536" s="19">
        <f>VLOOKUP($A1536,'HUMAN RESOURCES'!$A1536:$L4226,COLUMN(D1536),0)</f>
        <v>1.0999999999999999E-2</v>
      </c>
      <c r="K1536" s="19">
        <f>VLOOKUP($A1536,'HUMAN RESOURCES'!$A1536:$L4226,COLUMN(E1536),0)</f>
        <v>8.9999999999999993E-3</v>
      </c>
      <c r="L1536" s="19">
        <f>VLOOKUP($A1536,'HUMAN RESOURCES'!$A1536:$L4226,COLUMN(F1536),0)</f>
        <v>78</v>
      </c>
      <c r="M1536" s="19">
        <f>VLOOKUP($A1536,'HUMAN RESOURCES'!$A1536:$L4226,COLUMN(G1536),0)</f>
        <v>67</v>
      </c>
      <c r="N1536" s="19">
        <f>VLOOKUP($A1536,'HUMAN RESOURCES'!$A1536:$L4226,COLUMN(H1536),0)</f>
        <v>0.14099999999999999</v>
      </c>
      <c r="O1536" s="19">
        <f>VLOOKUP($A1536,'HUMAN RESOURCES'!$A1536:$L4226,COLUMN(I1536),0)</f>
        <v>0.67900000000000005</v>
      </c>
      <c r="P1536" s="19">
        <f>VLOOKUP($A1536,'HUMAN RESOURCES'!$A1536:$L4226,COLUMN(J1536),0)</f>
        <v>0.18</v>
      </c>
      <c r="Q1536" s="19">
        <f>VLOOKUP($A1536,'HUMAN RESOURCES'!$A1536:$L4226,COLUMN(K1536),0)</f>
        <v>2177322</v>
      </c>
      <c r="R1536" s="19">
        <f>VLOOKUP($A1536,'HUMAN RESOURCES'!$A1536:$L4226,COLUMN(L1536),0)</f>
        <v>0.67800000000000005</v>
      </c>
      <c r="S1536" s="19">
        <f>VLOOKUP($A1536,TOURISM!$A1535:$E4225, COLUMN(D1536),0)</f>
        <v>1134000000</v>
      </c>
      <c r="T1536" s="19">
        <f>VLOOKUP($A1536,TOURISM!$A1535:$E4225, COLUMN(E1536),0)</f>
        <v>1250000000</v>
      </c>
      <c r="U1536" s="19">
        <f>VLOOKUP($A1536,BUSINESS!$A1536:$I4226, COLUMN(H1536),0)</f>
        <v>0.63400000000000001</v>
      </c>
      <c r="V1536" s="19">
        <f>VLOOKUP($A1536,BUSINESS!$A1536:$I4226, COLUMN(I1536),0)</f>
        <v>1.075</v>
      </c>
    </row>
    <row r="1537" spans="1:22" ht="15" x14ac:dyDescent="0.25">
      <c r="A1537" s="14" t="s">
        <v>161</v>
      </c>
      <c r="B1537" s="15" t="s">
        <v>182</v>
      </c>
      <c r="C1537" s="16" t="s">
        <v>121</v>
      </c>
      <c r="D1537" s="20">
        <v>15079752557.5</v>
      </c>
      <c r="E1537" s="21">
        <v>6.4000000000000001E-2</v>
      </c>
      <c r="F1537" s="19">
        <v>190</v>
      </c>
      <c r="G1537" s="19">
        <v>0.12</v>
      </c>
      <c r="H1537" s="19">
        <f>VLOOKUP($A1537,ENERGY!$A1537:$E4227,COLUMN(D1537),0)</f>
        <v>14338</v>
      </c>
      <c r="I1537" s="19">
        <f>VLOOKUP($A1537,ENERGY!$A1537:$E4227,COLUMN(E1537),0)</f>
        <v>8441</v>
      </c>
      <c r="J1537" s="19">
        <f>VLOOKUP($A1537,'HUMAN RESOURCES'!$A1537:$L4227,COLUMN(D1537),0)</f>
        <v>1.0999999999999999E-2</v>
      </c>
      <c r="K1537" s="19">
        <f>VLOOKUP($A1537,'HUMAN RESOURCES'!$A1537:$L4227,COLUMN(E1537),0)</f>
        <v>1.4E-2</v>
      </c>
      <c r="L1537" s="19">
        <f>VLOOKUP($A1537,'HUMAN RESOURCES'!$A1537:$L4227,COLUMN(F1537),0)</f>
        <v>76</v>
      </c>
      <c r="M1537" s="19">
        <f>VLOOKUP($A1537,'HUMAN RESOURCES'!$A1537:$L4227,COLUMN(G1537),0)</f>
        <v>69</v>
      </c>
      <c r="N1537" s="19">
        <f>VLOOKUP($A1537,'HUMAN RESOURCES'!$A1537:$L4227,COLUMN(H1537),0)</f>
        <v>0.15</v>
      </c>
      <c r="O1537" s="19">
        <f>VLOOKUP($A1537,'HUMAN RESOURCES'!$A1537:$L4227,COLUMN(I1537),0)</f>
        <v>0.70199999999999996</v>
      </c>
      <c r="P1537" s="19">
        <f>VLOOKUP($A1537,'HUMAN RESOURCES'!$A1537:$L4227,COLUMN(J1537),0)</f>
        <v>0.14899999999999999</v>
      </c>
      <c r="Q1537" s="19">
        <f>VLOOKUP($A1537,'HUMAN RESOURCES'!$A1537:$L4227,COLUMN(K1537),0)</f>
        <v>20537875</v>
      </c>
      <c r="R1537" s="19">
        <f>VLOOKUP($A1537,'HUMAN RESOURCES'!$A1537:$L4227,COLUMN(L1537),0)</f>
        <v>0.53600000000000003</v>
      </c>
      <c r="S1537" s="19">
        <f>VLOOKUP($A1537,TOURISM!$A1536:$E4226, COLUMN(D1537),0)</f>
        <v>2625000000</v>
      </c>
      <c r="T1537" s="19">
        <f>VLOOKUP($A1537,TOURISM!$A1536:$E4226, COLUMN(E1537),0)</f>
        <v>2409000000</v>
      </c>
      <c r="U1537" s="19">
        <f>VLOOKUP($A1537,BUSINESS!$A1537:$I4227, COLUMN(H1537),0)</f>
        <v>0.32400000000000001</v>
      </c>
      <c r="V1537" s="19">
        <f>VLOOKUP($A1537,BUSINESS!$A1537:$I4227, COLUMN(I1537),0)</f>
        <v>1.1140000000000001</v>
      </c>
    </row>
    <row r="1538" spans="1:22" ht="15" x14ac:dyDescent="0.25">
      <c r="A1538" s="14" t="s">
        <v>161</v>
      </c>
      <c r="B1538" s="15" t="s">
        <v>183</v>
      </c>
      <c r="C1538" s="16" t="s">
        <v>121</v>
      </c>
      <c r="D1538" s="17">
        <v>2310000000000</v>
      </c>
      <c r="E1538" s="18">
        <v>8.8999999999999996E-2</v>
      </c>
      <c r="F1538" s="18">
        <v>3441</v>
      </c>
      <c r="G1538" s="18">
        <v>6.8000000000000005E-2</v>
      </c>
      <c r="H1538" s="19">
        <f>VLOOKUP($A1538,ENERGY!$A1538:$E4228,COLUMN(D1538),0)</f>
        <v>181990</v>
      </c>
      <c r="I1538" s="19">
        <f>VLOOKUP($A1538,ENERGY!$A1538:$E4228,COLUMN(E1538),0)</f>
        <v>472768</v>
      </c>
      <c r="J1538" s="19">
        <f>VLOOKUP($A1538,'HUMAN RESOURCES'!$A1538:$L4228,COLUMN(D1538),0)</f>
        <v>1.0999999999999999E-2</v>
      </c>
      <c r="K1538" s="19">
        <f>VLOOKUP($A1538,'HUMAN RESOURCES'!$A1538:$L4228,COLUMN(E1538),0)</f>
        <v>7.0000000000000001E-3</v>
      </c>
      <c r="L1538" s="19">
        <f>VLOOKUP($A1538,'HUMAN RESOURCES'!$A1538:$L4228,COLUMN(F1538),0)</f>
        <v>79</v>
      </c>
      <c r="M1538" s="19">
        <f>VLOOKUP($A1538,'HUMAN RESOURCES'!$A1538:$L4228,COLUMN(G1538),0)</f>
        <v>71</v>
      </c>
      <c r="N1538" s="19">
        <f>VLOOKUP($A1538,'HUMAN RESOURCES'!$A1538:$L4228,COLUMN(H1538),0)</f>
        <v>0.156</v>
      </c>
      <c r="O1538" s="19">
        <f>VLOOKUP($A1538,'HUMAN RESOURCES'!$A1538:$L4228,COLUMN(I1538),0)</f>
        <v>0.72399999999999998</v>
      </c>
      <c r="P1538" s="19">
        <f>VLOOKUP($A1538,'HUMAN RESOURCES'!$A1538:$L4228,COLUMN(J1538),0)</f>
        <v>0.12</v>
      </c>
      <c r="Q1538" s="19">
        <f>VLOOKUP($A1538,'HUMAN RESOURCES'!$A1538:$L4228,COLUMN(K1538),0)</f>
        <v>5379233</v>
      </c>
      <c r="R1538" s="19">
        <f>VLOOKUP($A1538,'HUMAN RESOURCES'!$A1538:$L4228,COLUMN(L1538),0)</f>
        <v>0.55100000000000005</v>
      </c>
      <c r="S1538" s="19">
        <f>VLOOKUP($A1538,TOURISM!$A1537:$E4227, COLUMN(D1538),0)</f>
        <v>3004000000</v>
      </c>
      <c r="T1538" s="19">
        <f>VLOOKUP($A1538,TOURISM!$A1537:$E4227, COLUMN(E1538),0)</f>
        <v>2596000000</v>
      </c>
      <c r="U1538" s="19">
        <f>VLOOKUP($A1538,BUSINESS!$A1538:$I4228, COLUMN(H1538),0)</f>
        <v>0.66100000000000003</v>
      </c>
      <c r="V1538" s="19">
        <f>VLOOKUP($A1538,BUSINESS!$A1538:$I4228, COLUMN(I1538),0)</f>
        <v>1.0189999999999999</v>
      </c>
    </row>
    <row r="1539" spans="1:22" ht="15" x14ac:dyDescent="0.25">
      <c r="A1539" s="14" t="s">
        <v>161</v>
      </c>
      <c r="B1539" s="15" t="s">
        <v>184</v>
      </c>
      <c r="C1539" s="16" t="s">
        <v>121</v>
      </c>
      <c r="D1539" s="17">
        <v>5771473142</v>
      </c>
      <c r="E1539" s="21">
        <v>6.4000000000000001E-2</v>
      </c>
      <c r="F1539" s="19">
        <v>190</v>
      </c>
      <c r="G1539" s="18">
        <v>0.13800000000000001</v>
      </c>
      <c r="H1539" s="19">
        <f>VLOOKUP($A1539,ENERGY!$A1539:$E4229,COLUMN(D1539),0)</f>
        <v>2005</v>
      </c>
      <c r="I1539" s="19">
        <f>VLOOKUP($A1539,ENERGY!$A1539:$E4229,COLUMN(E1539),0)</f>
        <v>8441</v>
      </c>
      <c r="J1539" s="19">
        <f>VLOOKUP($A1539,'HUMAN RESOURCES'!$A1539:$L4229,COLUMN(D1539),0)</f>
        <v>1.0999999999999999E-2</v>
      </c>
      <c r="K1539" s="19">
        <f>VLOOKUP($A1539,'HUMAN RESOURCES'!$A1539:$L4229,COLUMN(E1539),0)</f>
        <v>6.0000000000000001E-3</v>
      </c>
      <c r="L1539" s="19">
        <f>VLOOKUP($A1539,'HUMAN RESOURCES'!$A1539:$L4229,COLUMN(F1539),0)</f>
        <v>80</v>
      </c>
      <c r="M1539" s="19">
        <f>VLOOKUP($A1539,'HUMAN RESOURCES'!$A1539:$L4229,COLUMN(G1539),0)</f>
        <v>71</v>
      </c>
      <c r="N1539" s="19">
        <f>VLOOKUP($A1539,'HUMAN RESOURCES'!$A1539:$L4229,COLUMN(H1539),0)</f>
        <v>0.154</v>
      </c>
      <c r="O1539" s="19">
        <f>VLOOKUP($A1539,'HUMAN RESOURCES'!$A1539:$L4229,COLUMN(I1539),0)</f>
        <v>0.71299999999999997</v>
      </c>
      <c r="P1539" s="19">
        <f>VLOOKUP($A1539,'HUMAN RESOURCES'!$A1539:$L4229,COLUMN(J1539),0)</f>
        <v>0.13300000000000001</v>
      </c>
      <c r="Q1539" s="19">
        <f>VLOOKUP($A1539,'HUMAN RESOURCES'!$A1539:$L4229,COLUMN(K1539),0)</f>
        <v>38125759</v>
      </c>
      <c r="R1539" s="19">
        <f>VLOOKUP($A1539,'HUMAN RESOURCES'!$A1539:$L4229,COLUMN(L1539),0)</f>
        <v>0.61099999999999999</v>
      </c>
      <c r="S1539" s="19">
        <f>VLOOKUP($A1539,TOURISM!$A1538:$E4228, COLUMN(D1539),0)</f>
        <v>12837000000</v>
      </c>
      <c r="T1539" s="19">
        <f>VLOOKUP($A1539,TOURISM!$A1538:$E4228, COLUMN(E1539),0)</f>
        <v>10689000000</v>
      </c>
      <c r="U1539" s="19">
        <f>VLOOKUP($A1539,BUSINESS!$A1539:$I4229, COLUMN(H1539),0)</f>
        <v>0.53100000000000003</v>
      </c>
      <c r="V1539" s="19">
        <f>VLOOKUP($A1539,BUSINESS!$A1539:$I4229, COLUMN(I1539),0)</f>
        <v>1.1499999999999999</v>
      </c>
    </row>
    <row r="1540" spans="1:22" ht="15" x14ac:dyDescent="0.25">
      <c r="A1540" s="14" t="s">
        <v>161</v>
      </c>
      <c r="B1540" s="15" t="s">
        <v>185</v>
      </c>
      <c r="C1540" s="16" t="s">
        <v>121</v>
      </c>
      <c r="D1540" s="17">
        <v>33669367720</v>
      </c>
      <c r="E1540" s="18">
        <v>6.6000000000000003E-2</v>
      </c>
      <c r="F1540" s="18">
        <v>979</v>
      </c>
      <c r="G1540" s="18">
        <v>0.11899999999999999</v>
      </c>
      <c r="H1540" s="19">
        <f>VLOOKUP($A1540,ENERGY!$A1540:$E4230,COLUMN(D1540),0)</f>
        <v>4438</v>
      </c>
      <c r="I1540" s="19">
        <f>VLOOKUP($A1540,ENERGY!$A1540:$E4230,COLUMN(E1540),0)</f>
        <v>7132</v>
      </c>
      <c r="J1540" s="19">
        <f>VLOOKUP($A1540,'HUMAN RESOURCES'!$A1540:$L4230,COLUMN(D1540),0)</f>
        <v>1.0999999999999999E-2</v>
      </c>
      <c r="K1540" s="19">
        <f>VLOOKUP($A1540,'HUMAN RESOURCES'!$A1540:$L4230,COLUMN(E1540),0)</f>
        <v>0.01</v>
      </c>
      <c r="L1540" s="19">
        <f>VLOOKUP($A1540,'HUMAN RESOURCES'!$A1540:$L4230,COLUMN(F1540),0)</f>
        <v>77</v>
      </c>
      <c r="M1540" s="19">
        <f>VLOOKUP($A1540,'HUMAN RESOURCES'!$A1540:$L4230,COLUMN(G1540),0)</f>
        <v>72</v>
      </c>
      <c r="N1540" s="19">
        <f>VLOOKUP($A1540,'HUMAN RESOURCES'!$A1540:$L4230,COLUMN(H1540),0)</f>
        <v>0.182</v>
      </c>
      <c r="O1540" s="19">
        <f>VLOOKUP($A1540,'HUMAN RESOURCES'!$A1540:$L4230,COLUMN(I1540),0)</f>
        <v>0.70299999999999996</v>
      </c>
      <c r="P1540" s="19">
        <f>VLOOKUP($A1540,'HUMAN RESOURCES'!$A1540:$L4230,COLUMN(J1540),0)</f>
        <v>0.115</v>
      </c>
      <c r="Q1540" s="19">
        <f>VLOOKUP($A1540,'HUMAN RESOURCES'!$A1540:$L4230,COLUMN(K1540),0)</f>
        <v>2098769</v>
      </c>
      <c r="R1540" s="19">
        <f>VLOOKUP($A1540,'HUMAN RESOURCES'!$A1540:$L4230,COLUMN(L1540),0)</f>
        <v>0.57099999999999995</v>
      </c>
      <c r="S1540" s="19">
        <f>VLOOKUP($A1540,TOURISM!$A1539:$E4229, COLUMN(D1540),0)</f>
        <v>262000000</v>
      </c>
      <c r="T1540" s="19">
        <f>VLOOKUP($A1540,TOURISM!$A1539:$E4229, COLUMN(E1540),0)</f>
        <v>190000000</v>
      </c>
      <c r="U1540" s="19">
        <f>VLOOKUP($A1540,BUSINESS!$A1540:$I4230, COLUMN(H1540),0)</f>
        <v>0.46</v>
      </c>
      <c r="V1540" s="19">
        <f>VLOOKUP($A1540,BUSINESS!$A1540:$I4230, COLUMN(I1540),0)</f>
        <v>0.93700000000000006</v>
      </c>
    </row>
    <row r="1541" spans="1:22" ht="15" x14ac:dyDescent="0.25">
      <c r="A1541" s="14" t="s">
        <v>161</v>
      </c>
      <c r="B1541" s="15" t="s">
        <v>186</v>
      </c>
      <c r="C1541" s="16" t="s">
        <v>121</v>
      </c>
      <c r="D1541" s="17">
        <v>4929414915</v>
      </c>
      <c r="E1541" s="21">
        <v>6.4000000000000001E-2</v>
      </c>
      <c r="F1541" s="19">
        <v>190</v>
      </c>
      <c r="G1541" s="19">
        <v>0.12</v>
      </c>
      <c r="H1541" s="19">
        <f>VLOOKUP($A1541,ENERGY!$A1541:$E4231,COLUMN(D1541),0)</f>
        <v>14338</v>
      </c>
      <c r="I1541" s="19">
        <f>VLOOKUP($A1541,ENERGY!$A1541:$E4231,COLUMN(E1541),0)</f>
        <v>8441</v>
      </c>
      <c r="J1541" s="19">
        <f>VLOOKUP($A1541,'HUMAN RESOURCES'!$A1541:$L4231,COLUMN(D1541),0)</f>
        <v>1.0999999999999999E-2</v>
      </c>
      <c r="K1541" s="19">
        <f>VLOOKUP($A1541,'HUMAN RESOURCES'!$A1541:$L4231,COLUMN(E1541),0)</f>
        <v>3.0000000000000001E-3</v>
      </c>
      <c r="L1541" s="19">
        <f>VLOOKUP($A1541,'HUMAN RESOURCES'!$A1541:$L4231,COLUMN(F1541),0)</f>
        <v>82</v>
      </c>
      <c r="M1541" s="19">
        <f>VLOOKUP($A1541,'HUMAN RESOURCES'!$A1541:$L4231,COLUMN(G1541),0)</f>
        <v>75</v>
      </c>
      <c r="N1541" s="19">
        <f>VLOOKUP($A1541,'HUMAN RESOURCES'!$A1541:$L4231,COLUMN(H1541),0)</f>
        <v>0.13900000000000001</v>
      </c>
      <c r="O1541" s="19">
        <f>VLOOKUP($A1541,'HUMAN RESOURCES'!$A1541:$L4231,COLUMN(I1541),0)</f>
        <v>0.69799999999999995</v>
      </c>
      <c r="P1541" s="19">
        <f>VLOOKUP($A1541,'HUMAN RESOURCES'!$A1541:$L4231,COLUMN(J1541),0)</f>
        <v>0.16200000000000001</v>
      </c>
      <c r="Q1541" s="19">
        <f>VLOOKUP($A1541,'HUMAN RESOURCES'!$A1541:$L4231,COLUMN(K1541),0)</f>
        <v>2021316</v>
      </c>
      <c r="R1541" s="19">
        <f>VLOOKUP($A1541,'HUMAN RESOURCES'!$A1541:$L4231,COLUMN(L1541),0)</f>
        <v>0.502</v>
      </c>
      <c r="S1541" s="19">
        <f>VLOOKUP($A1541,TOURISM!$A1540:$E4230, COLUMN(D1541),0)</f>
        <v>2954000000</v>
      </c>
      <c r="T1541" s="19">
        <f>VLOOKUP($A1541,TOURISM!$A1540:$E4230, COLUMN(E1541),0)</f>
        <v>1610000000</v>
      </c>
      <c r="U1541" s="19">
        <f>VLOOKUP($A1541,BUSINESS!$A1541:$I4231, COLUMN(H1541),0)</f>
        <v>0.57999999999999996</v>
      </c>
      <c r="V1541" s="19">
        <f>VLOOKUP($A1541,BUSINESS!$A1541:$I4231, COLUMN(I1541),0)</f>
        <v>1.0109999999999999</v>
      </c>
    </row>
    <row r="1542" spans="1:22" ht="15" x14ac:dyDescent="0.25">
      <c r="A1542" s="14" t="s">
        <v>161</v>
      </c>
      <c r="B1542" s="15" t="s">
        <v>187</v>
      </c>
      <c r="C1542" s="16" t="s">
        <v>121</v>
      </c>
      <c r="D1542" s="17">
        <v>47438363056</v>
      </c>
      <c r="E1542" s="18">
        <v>6.6000000000000003E-2</v>
      </c>
      <c r="F1542" s="18">
        <v>934</v>
      </c>
      <c r="G1542" s="18">
        <v>8.4000000000000005E-2</v>
      </c>
      <c r="H1542" s="19">
        <f>VLOOKUP($A1542,ENERGY!$A1542:$E4232,COLUMN(D1542),0)</f>
        <v>9386</v>
      </c>
      <c r="I1542" s="19">
        <f>VLOOKUP($A1542,ENERGY!$A1542:$E4232,COLUMN(E1542),0)</f>
        <v>13330</v>
      </c>
      <c r="J1542" s="19">
        <f>VLOOKUP($A1542,'HUMAN RESOURCES'!$A1542:$L4232,COLUMN(D1542),0)</f>
        <v>1.0999999999999999E-2</v>
      </c>
      <c r="K1542" s="19">
        <f>VLOOKUP($A1542,'HUMAN RESOURCES'!$A1542:$L4232,COLUMN(E1542),0)</f>
        <v>3.0000000000000001E-3</v>
      </c>
      <c r="L1542" s="19">
        <f>VLOOKUP($A1542,'HUMAN RESOURCES'!$A1542:$L4232,COLUMN(F1542),0)</f>
        <v>83</v>
      </c>
      <c r="M1542" s="19">
        <f>VLOOKUP($A1542,'HUMAN RESOURCES'!$A1542:$L4232,COLUMN(G1542),0)</f>
        <v>76</v>
      </c>
      <c r="N1542" s="19">
        <f>VLOOKUP($A1542,'HUMAN RESOURCES'!$A1542:$L4232,COLUMN(H1542),0)</f>
        <v>0.16800000000000001</v>
      </c>
      <c r="O1542" s="19">
        <f>VLOOKUP($A1542,'HUMAN RESOURCES'!$A1542:$L4232,COLUMN(I1542),0)</f>
        <v>0.66800000000000004</v>
      </c>
      <c r="P1542" s="19">
        <f>VLOOKUP($A1542,'HUMAN RESOURCES'!$A1542:$L4232,COLUMN(J1542),0)</f>
        <v>0.16500000000000001</v>
      </c>
      <c r="Q1542" s="19">
        <f>VLOOKUP($A1542,'HUMAN RESOURCES'!$A1542:$L4232,COLUMN(K1542),0)</f>
        <v>5313399</v>
      </c>
      <c r="R1542" s="19">
        <f>VLOOKUP($A1542,'HUMAN RESOURCES'!$A1542:$L4232,COLUMN(L1542),0)</f>
        <v>0.83299999999999996</v>
      </c>
      <c r="S1542" s="19">
        <f>VLOOKUP($A1542,TOURISM!$A1541:$E4231, COLUMN(D1542),0)</f>
        <v>4873000000</v>
      </c>
      <c r="T1542" s="19">
        <f>VLOOKUP($A1542,TOURISM!$A1541:$E4231, COLUMN(E1542),0)</f>
        <v>5579000000</v>
      </c>
      <c r="U1542" s="19">
        <f>VLOOKUP($A1542,BUSINESS!$A1542:$I4232, COLUMN(H1542),0)</f>
        <v>0.83699999999999997</v>
      </c>
      <c r="V1542" s="19">
        <f>VLOOKUP($A1542,BUSINESS!$A1542:$I4232, COLUMN(I1542),0)</f>
        <v>1.284</v>
      </c>
    </row>
    <row r="1543" spans="1:22" ht="15" x14ac:dyDescent="0.25">
      <c r="A1543" s="14" t="s">
        <v>161</v>
      </c>
      <c r="B1543" s="15" t="s">
        <v>188</v>
      </c>
      <c r="C1543" s="16" t="s">
        <v>121</v>
      </c>
      <c r="D1543" s="17">
        <v>54742763112</v>
      </c>
      <c r="E1543" s="18">
        <v>7.2999999999999995E-2</v>
      </c>
      <c r="F1543" s="18">
        <v>8305</v>
      </c>
      <c r="G1543" s="19">
        <v>0.12</v>
      </c>
      <c r="H1543" s="19">
        <f>VLOOKUP($A1543,ENERGY!$A1543:$E4233,COLUMN(D1543),0)</f>
        <v>4282</v>
      </c>
      <c r="I1543" s="19">
        <f>VLOOKUP($A1543,ENERGY!$A1543:$E4233,COLUMN(E1543),0)</f>
        <v>11269</v>
      </c>
      <c r="J1543" s="19">
        <f>VLOOKUP($A1543,'HUMAN RESOURCES'!$A1543:$L4233,COLUMN(D1543),0)</f>
        <v>1.0999999999999999E-2</v>
      </c>
      <c r="K1543" s="19">
        <f>VLOOKUP($A1543,'HUMAN RESOURCES'!$A1543:$L4233,COLUMN(E1543),0)</f>
        <v>4.0000000000000001E-3</v>
      </c>
      <c r="L1543" s="19">
        <f>VLOOKUP($A1543,'HUMAN RESOURCES'!$A1543:$L4233,COLUMN(F1543),0)</f>
        <v>82</v>
      </c>
      <c r="M1543" s="19">
        <f>VLOOKUP($A1543,'HUMAN RESOURCES'!$A1543:$L4233,COLUMN(G1543),0)</f>
        <v>78</v>
      </c>
      <c r="N1543" s="19">
        <f>VLOOKUP($A1543,'HUMAN RESOURCES'!$A1543:$L4233,COLUMN(H1543),0)</f>
        <v>0.17899999999999999</v>
      </c>
      <c r="O1543" s="19">
        <f>VLOOKUP($A1543,'HUMAN RESOURCES'!$A1543:$L4233,COLUMN(I1543),0)</f>
        <v>0.67400000000000004</v>
      </c>
      <c r="P1543" s="19">
        <f>VLOOKUP($A1543,'HUMAN RESOURCES'!$A1543:$L4233,COLUMN(J1543),0)</f>
        <v>0.14699999999999999</v>
      </c>
      <c r="Q1543" s="19">
        <f>VLOOKUP($A1543,'HUMAN RESOURCES'!$A1543:$L4233,COLUMN(K1543),0)</f>
        <v>16445593</v>
      </c>
      <c r="R1543" s="19">
        <f>VLOOKUP($A1543,'HUMAN RESOURCES'!$A1543:$L4233,COLUMN(L1543),0)</f>
        <v>0.85399999999999998</v>
      </c>
      <c r="S1543" s="19">
        <f>VLOOKUP($A1543,TOURISM!$A1542:$E4232, COLUMN(D1543),0)</f>
        <v>20523000000</v>
      </c>
      <c r="T1543" s="19">
        <f>VLOOKUP($A1543,TOURISM!$A1542:$E4232, COLUMN(E1543),0)</f>
        <v>22217000000</v>
      </c>
      <c r="U1543" s="19">
        <f>VLOOKUP($A1543,BUSINESS!$A1543:$I4233, COLUMN(H1543),0)</f>
        <v>0.874</v>
      </c>
      <c r="V1543" s="19">
        <f>VLOOKUP($A1543,BUSINESS!$A1543:$I4233, COLUMN(I1543),0)</f>
        <v>1.25</v>
      </c>
    </row>
    <row r="1544" spans="1:22" ht="15" x14ac:dyDescent="0.25">
      <c r="A1544" s="14" t="s">
        <v>161</v>
      </c>
      <c r="B1544" s="15" t="s">
        <v>189</v>
      </c>
      <c r="C1544" s="16" t="s">
        <v>121</v>
      </c>
      <c r="D1544" s="17">
        <v>8554293727</v>
      </c>
      <c r="E1544" s="18">
        <v>8.2000000000000003E-2</v>
      </c>
      <c r="F1544" s="18">
        <v>1596</v>
      </c>
      <c r="G1544" s="18">
        <v>5.8999999999999997E-2</v>
      </c>
      <c r="H1544" s="19">
        <f>VLOOKUP($A1544,ENERGY!$A1544:$E4234,COLUMN(D1544),0)</f>
        <v>830</v>
      </c>
      <c r="I1544" s="19">
        <f>VLOOKUP($A1544,ENERGY!$A1544:$E4234,COLUMN(E1544),0)</f>
        <v>2574</v>
      </c>
      <c r="J1544" s="19">
        <f>VLOOKUP($A1544,'HUMAN RESOURCES'!$A1544:$L4234,COLUMN(D1544),0)</f>
        <v>1.0999999999999999E-2</v>
      </c>
      <c r="K1544" s="19">
        <f>VLOOKUP($A1544,'HUMAN RESOURCES'!$A1544:$L4234,COLUMN(E1544),0)</f>
        <v>4.0000000000000001E-3</v>
      </c>
      <c r="L1544" s="19">
        <f>VLOOKUP($A1544,'HUMAN RESOURCES'!$A1544:$L4234,COLUMN(F1544),0)</f>
        <v>83</v>
      </c>
      <c r="M1544" s="19">
        <f>VLOOKUP($A1544,'HUMAN RESOURCES'!$A1544:$L4234,COLUMN(G1544),0)</f>
        <v>78</v>
      </c>
      <c r="N1544" s="19">
        <f>VLOOKUP($A1544,'HUMAN RESOURCES'!$A1544:$L4234,COLUMN(H1544),0)</f>
        <v>0.14399999999999999</v>
      </c>
      <c r="O1544" s="19">
        <f>VLOOKUP($A1544,'HUMAN RESOURCES'!$A1544:$L4234,COLUMN(I1544),0)</f>
        <v>0.66800000000000004</v>
      </c>
      <c r="P1544" s="19">
        <f>VLOOKUP($A1544,'HUMAN RESOURCES'!$A1544:$L4234,COLUMN(J1544),0)</f>
        <v>0.188</v>
      </c>
      <c r="Q1544" s="19">
        <f>VLOOKUP($A1544,'HUMAN RESOURCES'!$A1544:$L4234,COLUMN(K1544),0)</f>
        <v>11186439</v>
      </c>
      <c r="R1544" s="19">
        <f>VLOOKUP($A1544,'HUMAN RESOURCES'!$A1544:$L4234,COLUMN(L1544),0)</f>
        <v>0.75600000000000001</v>
      </c>
      <c r="S1544" s="19">
        <f>VLOOKUP($A1544,TOURISM!$A1543:$E4233, COLUMN(D1544),0)</f>
        <v>17586000000</v>
      </c>
      <c r="T1544" s="19">
        <f>VLOOKUP($A1544,TOURISM!$A1543:$E4233, COLUMN(E1544),0)</f>
        <v>3946000000</v>
      </c>
      <c r="U1544" s="19">
        <f>VLOOKUP($A1544,BUSINESS!$A1544:$I4234, COLUMN(H1544),0)</f>
        <v>0.38200000000000001</v>
      </c>
      <c r="V1544" s="19">
        <f>VLOOKUP($A1544,BUSINESS!$A1544:$I4234, COLUMN(I1544),0)</f>
        <v>1.2450000000000001</v>
      </c>
    </row>
    <row r="1545" spans="1:22" ht="15" x14ac:dyDescent="0.25">
      <c r="A1545" s="14" t="s">
        <v>161</v>
      </c>
      <c r="B1545" s="15" t="s">
        <v>190</v>
      </c>
      <c r="C1545" s="16" t="s">
        <v>121</v>
      </c>
      <c r="D1545" s="17">
        <v>6054806101</v>
      </c>
      <c r="E1545" s="18">
        <v>0.114</v>
      </c>
      <c r="F1545" s="18">
        <v>193</v>
      </c>
      <c r="G1545" s="18">
        <v>0.21099999999999999</v>
      </c>
      <c r="H1545" s="19">
        <f>VLOOKUP($A1545,ENERGY!$A1545:$E4235,COLUMN(D1545),0)</f>
        <v>3377</v>
      </c>
      <c r="I1545" s="19">
        <f>VLOOKUP($A1545,ENERGY!$A1545:$E4235,COLUMN(E1545),0)</f>
        <v>4554</v>
      </c>
      <c r="J1545" s="19">
        <f>VLOOKUP($A1545,'HUMAN RESOURCES'!$A1545:$L4235,COLUMN(D1545),0)</f>
        <v>1.0999999999999999E-2</v>
      </c>
      <c r="K1545" s="19">
        <f>VLOOKUP($A1545,'HUMAN RESOURCES'!$A1545:$L4235,COLUMN(E1545),0)</f>
        <v>4.0000000000000001E-3</v>
      </c>
      <c r="L1545" s="19">
        <f>VLOOKUP($A1545,'HUMAN RESOURCES'!$A1545:$L4235,COLUMN(F1545),0)</f>
        <v>84</v>
      </c>
      <c r="M1545" s="19">
        <f>VLOOKUP($A1545,'HUMAN RESOURCES'!$A1545:$L4235,COLUMN(G1545),0)</f>
        <v>78</v>
      </c>
      <c r="N1545" s="19">
        <f>VLOOKUP($A1545,'HUMAN RESOURCES'!$A1545:$L4235,COLUMN(H1545),0)</f>
        <v>0.14699999999999999</v>
      </c>
      <c r="O1545" s="19">
        <f>VLOOKUP($A1545,'HUMAN RESOURCES'!$A1545:$L4235,COLUMN(I1545),0)</f>
        <v>0.68400000000000005</v>
      </c>
      <c r="P1545" s="19">
        <f>VLOOKUP($A1545,'HUMAN RESOURCES'!$A1545:$L4235,COLUMN(J1545),0)</f>
        <v>0.16900000000000001</v>
      </c>
      <c r="Q1545" s="19">
        <f>VLOOKUP($A1545,'HUMAN RESOURCES'!$A1545:$L4235,COLUMN(K1545),0)</f>
        <v>45954106</v>
      </c>
      <c r="R1545" s="19">
        <f>VLOOKUP($A1545,'HUMAN RESOURCES'!$A1545:$L4235,COLUMN(L1545),0)</f>
        <v>0.78</v>
      </c>
      <c r="S1545" s="19">
        <f>VLOOKUP($A1545,TOURISM!$A1544:$E4234, COLUMN(D1545),0)</f>
        <v>70434000000</v>
      </c>
      <c r="T1545" s="19">
        <f>VLOOKUP($A1545,TOURISM!$A1544:$E4234, COLUMN(E1545),0)</f>
        <v>27157000000</v>
      </c>
      <c r="U1545" s="19">
        <f>VLOOKUP($A1545,BUSINESS!$A1545:$I4235, COLUMN(H1545),0)</f>
        <v>0.59599999999999997</v>
      </c>
      <c r="V1545" s="19">
        <f>VLOOKUP($A1545,BUSINESS!$A1545:$I4235, COLUMN(I1545),0)</f>
        <v>1.097</v>
      </c>
    </row>
    <row r="1546" spans="1:22" ht="15" x14ac:dyDescent="0.25">
      <c r="A1546" s="14" t="s">
        <v>161</v>
      </c>
      <c r="B1546" s="15" t="s">
        <v>191</v>
      </c>
      <c r="C1546" s="16" t="s">
        <v>121</v>
      </c>
      <c r="D1546" s="17">
        <v>6919241412</v>
      </c>
      <c r="E1546" s="18">
        <v>3.5999999999999997E-2</v>
      </c>
      <c r="F1546" s="18">
        <v>6623</v>
      </c>
      <c r="G1546" s="19">
        <v>0.12</v>
      </c>
      <c r="H1546" s="19">
        <f>VLOOKUP($A1546,ENERGY!$A1546:$E4236,COLUMN(D1546),0)</f>
        <v>14338</v>
      </c>
      <c r="I1546" s="19">
        <f>VLOOKUP($A1546,ENERGY!$A1546:$E4236,COLUMN(E1546),0)</f>
        <v>8441</v>
      </c>
      <c r="J1546" s="19">
        <f>VLOOKUP($A1546,'HUMAN RESOURCES'!$A1546:$L4236,COLUMN(D1546),0)</f>
        <v>1.0999999999999999E-2</v>
      </c>
      <c r="K1546" s="19">
        <f>VLOOKUP($A1546,'HUMAN RESOURCES'!$A1546:$L4236,COLUMN(E1546),0)</f>
        <v>3.0000000000000001E-3</v>
      </c>
      <c r="L1546" s="19">
        <f>VLOOKUP($A1546,'HUMAN RESOURCES'!$A1546:$L4236,COLUMN(F1546),0)</f>
        <v>86</v>
      </c>
      <c r="M1546" s="19">
        <f>VLOOKUP($A1546,'HUMAN RESOURCES'!$A1546:$L4236,COLUMN(G1546),0)</f>
        <v>80</v>
      </c>
      <c r="N1546" s="19">
        <f>VLOOKUP($A1546,'HUMAN RESOURCES'!$A1546:$L4236,COLUMN(H1546),0)</f>
        <v>0.30299999999999999</v>
      </c>
      <c r="O1546" s="19">
        <f>VLOOKUP($A1546,'HUMAN RESOURCES'!$A1546:$L4236,COLUMN(I1546),0)</f>
        <v>0.623</v>
      </c>
      <c r="P1546" s="19">
        <f>VLOOKUP($A1546,'HUMAN RESOURCES'!$A1546:$L4236,COLUMN(J1546),0)</f>
        <v>7.2999999999999995E-2</v>
      </c>
      <c r="Q1546" s="19">
        <f>VLOOKUP($A1546,'HUMAN RESOURCES'!$A1546:$L4236,COLUMN(K1546),0)</f>
        <v>30549</v>
      </c>
      <c r="R1546" s="19">
        <f>VLOOKUP($A1546,'HUMAN RESOURCES'!$A1546:$L4236,COLUMN(L1546),0)</f>
        <v>0.94099999999999995</v>
      </c>
      <c r="S1546" s="19">
        <f>VLOOKUP($A1546,TOURISM!$A1545:$E4235, COLUMN(D1546),0)</f>
        <v>2478709140</v>
      </c>
      <c r="T1546" s="19">
        <f>VLOOKUP($A1546,TOURISM!$A1545:$E4235, COLUMN(E1546),0)</f>
        <v>448000000</v>
      </c>
      <c r="U1546" s="19">
        <f>VLOOKUP($A1546,BUSINESS!$A1546:$I4236, COLUMN(H1546),0)</f>
        <v>0.54500000000000004</v>
      </c>
      <c r="V1546" s="19">
        <f>VLOOKUP($A1546,BUSINESS!$A1546:$I4236, COLUMN(I1546),0)</f>
        <v>0.79900000000000004</v>
      </c>
    </row>
    <row r="1547" spans="1:22" ht="15" x14ac:dyDescent="0.25">
      <c r="A1547" s="14" t="s">
        <v>161</v>
      </c>
      <c r="B1547" s="15" t="s">
        <v>192</v>
      </c>
      <c r="C1547" s="16" t="s">
        <v>121</v>
      </c>
      <c r="D1547" s="17">
        <v>4538345345</v>
      </c>
      <c r="E1547" s="18">
        <v>6.3E-2</v>
      </c>
      <c r="F1547" s="18">
        <v>466</v>
      </c>
      <c r="G1547" s="18">
        <v>9.1999999999999998E-2</v>
      </c>
      <c r="H1547" s="19">
        <f>VLOOKUP($A1547,ENERGY!$A1547:$E4237,COLUMN(D1547),0)</f>
        <v>14338</v>
      </c>
      <c r="I1547" s="19">
        <f>VLOOKUP($A1547,ENERGY!$A1547:$E4237,COLUMN(E1547),0)</f>
        <v>8441</v>
      </c>
      <c r="J1547" s="19">
        <f>VLOOKUP($A1547,'HUMAN RESOURCES'!$A1547:$L4237,COLUMN(D1547),0)</f>
        <v>1.2E-2</v>
      </c>
      <c r="K1547" s="19">
        <f>VLOOKUP($A1547,'HUMAN RESOURCES'!$A1547:$L4237,COLUMN(E1547),0)</f>
        <v>1.2E-2</v>
      </c>
      <c r="L1547" s="19">
        <f>VLOOKUP($A1547,'HUMAN RESOURCES'!$A1547:$L4237,COLUMN(F1547),0)</f>
        <v>74</v>
      </c>
      <c r="M1547" s="19">
        <f>VLOOKUP($A1547,'HUMAN RESOURCES'!$A1547:$L4237,COLUMN(G1547),0)</f>
        <v>62</v>
      </c>
      <c r="N1547" s="19">
        <f>VLOOKUP($A1547,'HUMAN RESOURCES'!$A1547:$L4237,COLUMN(H1547),0)</f>
        <v>0.14699999999999999</v>
      </c>
      <c r="O1547" s="19">
        <f>VLOOKUP($A1547,'HUMAN RESOURCES'!$A1547:$L4237,COLUMN(I1547),0)</f>
        <v>0.71799999999999997</v>
      </c>
      <c r="P1547" s="19">
        <f>VLOOKUP($A1547,'HUMAN RESOURCES'!$A1547:$L4237,COLUMN(J1547),0)</f>
        <v>0.13500000000000001</v>
      </c>
      <c r="Q1547" s="19">
        <f>VLOOKUP($A1547,'HUMAN RESOURCES'!$A1547:$L4237,COLUMN(K1547),0)</f>
        <v>141956409</v>
      </c>
      <c r="R1547" s="19">
        <f>VLOOKUP($A1547,'HUMAN RESOURCES'!$A1547:$L4237,COLUMN(L1547),0)</f>
        <v>0.73599999999999999</v>
      </c>
      <c r="S1547" s="19">
        <f>VLOOKUP($A1547,TOURISM!$A1546:$E4236, COLUMN(D1547),0)</f>
        <v>15821000000</v>
      </c>
      <c r="T1547" s="19">
        <f>VLOOKUP($A1547,TOURISM!$A1546:$E4236, COLUMN(E1547),0)</f>
        <v>26401000000</v>
      </c>
      <c r="U1547" s="19">
        <f>VLOOKUP($A1547,BUSINESS!$A1547:$I4237, COLUMN(H1547),0)</f>
        <v>0.26800000000000002</v>
      </c>
      <c r="V1547" s="19">
        <f>VLOOKUP($A1547,BUSINESS!$A1547:$I4237, COLUMN(I1547),0)</f>
        <v>1.389</v>
      </c>
    </row>
    <row r="1548" spans="1:22" ht="15" x14ac:dyDescent="0.25">
      <c r="A1548" s="14" t="s">
        <v>161</v>
      </c>
      <c r="B1548" s="15" t="s">
        <v>193</v>
      </c>
      <c r="C1548" s="16" t="s">
        <v>121</v>
      </c>
      <c r="D1548" s="17">
        <v>871000000000</v>
      </c>
      <c r="E1548" s="18">
        <v>0.11</v>
      </c>
      <c r="F1548" s="18">
        <v>5834</v>
      </c>
      <c r="G1548" s="18">
        <v>4.5999999999999999E-2</v>
      </c>
      <c r="H1548" s="19">
        <f>VLOOKUP($A1548,ENERGY!$A1548:$E4238,COLUMN(D1548),0)</f>
        <v>79075</v>
      </c>
      <c r="I1548" s="19">
        <f>VLOOKUP($A1548,ENERGY!$A1548:$E4238,COLUMN(E1548),0)</f>
        <v>176903</v>
      </c>
      <c r="J1548" s="19">
        <f>VLOOKUP($A1548,'HUMAN RESOURCES'!$A1548:$L4238,COLUMN(D1548),0)</f>
        <v>1.2E-2</v>
      </c>
      <c r="K1548" s="19">
        <f>VLOOKUP($A1548,'HUMAN RESOURCES'!$A1548:$L4238,COLUMN(E1548),0)</f>
        <v>1.6E-2</v>
      </c>
      <c r="L1548" s="19">
        <f>VLOOKUP($A1548,'HUMAN RESOURCES'!$A1548:$L4238,COLUMN(F1548),0)</f>
        <v>72</v>
      </c>
      <c r="M1548" s="19">
        <f>VLOOKUP($A1548,'HUMAN RESOURCES'!$A1548:$L4238,COLUMN(G1548),0)</f>
        <v>64</v>
      </c>
      <c r="N1548" s="19">
        <f>VLOOKUP($A1548,'HUMAN RESOURCES'!$A1548:$L4238,COLUMN(H1548),0)</f>
        <v>0.17199999999999999</v>
      </c>
      <c r="O1548" s="19">
        <f>VLOOKUP($A1548,'HUMAN RESOURCES'!$A1548:$L4238,COLUMN(I1548),0)</f>
        <v>0.71499999999999997</v>
      </c>
      <c r="P1548" s="19">
        <f>VLOOKUP($A1548,'HUMAN RESOURCES'!$A1548:$L4238,COLUMN(J1548),0)</f>
        <v>0.112</v>
      </c>
      <c r="Q1548" s="19">
        <f>VLOOKUP($A1548,'HUMAN RESOURCES'!$A1548:$L4238,COLUMN(K1548),0)</f>
        <v>3570108</v>
      </c>
      <c r="R1548" s="19">
        <f>VLOOKUP($A1548,'HUMAN RESOURCES'!$A1548:$L4238,COLUMN(L1548),0)</f>
        <v>0.45</v>
      </c>
      <c r="S1548" s="19">
        <f>VLOOKUP($A1548,TOURISM!$A1547:$E4237, COLUMN(D1548),0)</f>
        <v>293000000</v>
      </c>
      <c r="T1548" s="19">
        <f>VLOOKUP($A1548,TOURISM!$A1547:$E4237, COLUMN(E1548),0)</f>
        <v>359000000</v>
      </c>
      <c r="U1548" s="19">
        <f>VLOOKUP($A1548,BUSINESS!$A1548:$I4238, COLUMN(H1548),0)</f>
        <v>0.23400000000000001</v>
      </c>
      <c r="V1548" s="19">
        <f>VLOOKUP($A1548,BUSINESS!$A1548:$I4238, COLUMN(I1548),0)</f>
        <v>0.66600000000000004</v>
      </c>
    </row>
    <row r="1549" spans="1:22" ht="15" x14ac:dyDescent="0.25">
      <c r="A1549" s="14" t="s">
        <v>161</v>
      </c>
      <c r="B1549" s="15" t="s">
        <v>194</v>
      </c>
      <c r="C1549" s="16" t="s">
        <v>121</v>
      </c>
      <c r="D1549" s="17">
        <v>9834034351</v>
      </c>
      <c r="E1549" s="18">
        <v>6.9000000000000006E-2</v>
      </c>
      <c r="F1549" s="18">
        <v>325</v>
      </c>
      <c r="G1549" s="18">
        <v>9.7000000000000003E-2</v>
      </c>
      <c r="H1549" s="19">
        <f>VLOOKUP($A1549,ENERGY!$A1549:$E4239,COLUMN(D1549),0)</f>
        <v>2756</v>
      </c>
      <c r="I1549" s="19">
        <f>VLOOKUP($A1549,ENERGY!$A1549:$E4239,COLUMN(E1549),0)</f>
        <v>11192</v>
      </c>
      <c r="J1549" s="19">
        <f>VLOOKUP($A1549,'HUMAN RESOURCES'!$A1549:$L4239,COLUMN(D1549),0)</f>
        <v>1.2E-2</v>
      </c>
      <c r="K1549" s="19">
        <f>VLOOKUP($A1549,'HUMAN RESOURCES'!$A1549:$L4239,COLUMN(E1549),0)</f>
        <v>4.0000000000000001E-3</v>
      </c>
      <c r="L1549" s="19">
        <f>VLOOKUP($A1549,'HUMAN RESOURCES'!$A1549:$L4239,COLUMN(F1549),0)</f>
        <v>79</v>
      </c>
      <c r="M1549" s="19">
        <f>VLOOKUP($A1549,'HUMAN RESOURCES'!$A1549:$L4239,COLUMN(G1549),0)</f>
        <v>69</v>
      </c>
      <c r="N1549" s="19">
        <f>VLOOKUP($A1549,'HUMAN RESOURCES'!$A1549:$L4239,COLUMN(H1549),0)</f>
        <v>0.151</v>
      </c>
      <c r="O1549" s="19">
        <f>VLOOKUP($A1549,'HUMAN RESOURCES'!$A1549:$L4239,COLUMN(I1549),0)</f>
        <v>0.67600000000000005</v>
      </c>
      <c r="P1549" s="19">
        <f>VLOOKUP($A1549,'HUMAN RESOURCES'!$A1549:$L4239,COLUMN(J1549),0)</f>
        <v>0.17299999999999999</v>
      </c>
      <c r="Q1549" s="19">
        <f>VLOOKUP($A1549,'HUMAN RESOURCES'!$A1549:$L4239,COLUMN(K1549),0)</f>
        <v>1337090</v>
      </c>
      <c r="R1549" s="19">
        <f>VLOOKUP($A1549,'HUMAN RESOURCES'!$A1549:$L4239,COLUMN(L1549),0)</f>
        <v>0.68400000000000005</v>
      </c>
      <c r="S1549" s="19">
        <f>VLOOKUP($A1549,TOURISM!$A1548:$E4238, COLUMN(D1549),0)</f>
        <v>1643000000</v>
      </c>
      <c r="T1549" s="19">
        <f>VLOOKUP($A1549,TOURISM!$A1548:$E4238, COLUMN(E1549),0)</f>
        <v>939000000</v>
      </c>
      <c r="U1549" s="19">
        <f>VLOOKUP($A1549,BUSINESS!$A1549:$I4239, COLUMN(H1549),0)</f>
        <v>0.70599999999999996</v>
      </c>
      <c r="V1549" s="19">
        <f>VLOOKUP($A1549,BUSINESS!$A1549:$I4239, COLUMN(I1549),0)</f>
        <v>1.242</v>
      </c>
    </row>
    <row r="1550" spans="1:22" ht="15" x14ac:dyDescent="0.25">
      <c r="A1550" s="14" t="s">
        <v>161</v>
      </c>
      <c r="B1550" s="15" t="s">
        <v>195</v>
      </c>
      <c r="C1550" s="16" t="s">
        <v>121</v>
      </c>
      <c r="D1550" s="17">
        <v>454000000000</v>
      </c>
      <c r="E1550" s="18">
        <v>0.09</v>
      </c>
      <c r="F1550" s="18">
        <v>8626</v>
      </c>
      <c r="G1550" s="18">
        <v>7.2999999999999995E-2</v>
      </c>
      <c r="H1550" s="19">
        <f>VLOOKUP($A1550,ENERGY!$A1550:$E4240,COLUMN(D1550),0)</f>
        <v>26433</v>
      </c>
      <c r="I1550" s="19">
        <f>VLOOKUP($A1550,ENERGY!$A1550:$E4240,COLUMN(E1550),0)</f>
        <v>42666</v>
      </c>
      <c r="J1550" s="19">
        <f>VLOOKUP($A1550,'HUMAN RESOURCES'!$A1550:$L4240,COLUMN(D1550),0)</f>
        <v>1.2E-2</v>
      </c>
      <c r="K1550" s="19">
        <f>VLOOKUP($A1550,'HUMAN RESOURCES'!$A1550:$L4240,COLUMN(E1550),0)</f>
        <v>7.0000000000000001E-3</v>
      </c>
      <c r="L1550" s="19">
        <f>VLOOKUP($A1550,'HUMAN RESOURCES'!$A1550:$L4240,COLUMN(F1550),0)</f>
        <v>76</v>
      </c>
      <c r="M1550" s="19">
        <f>VLOOKUP($A1550,'HUMAN RESOURCES'!$A1550:$L4240,COLUMN(G1550),0)</f>
        <v>72</v>
      </c>
      <c r="N1550" s="19">
        <f>VLOOKUP($A1550,'HUMAN RESOURCES'!$A1550:$L4240,COLUMN(H1550),0)</f>
        <v>0.19800000000000001</v>
      </c>
      <c r="O1550" s="19">
        <f>VLOOKUP($A1550,'HUMAN RESOURCES'!$A1550:$L4240,COLUMN(I1550),0)</f>
        <v>0.67600000000000005</v>
      </c>
      <c r="P1550" s="19">
        <f>VLOOKUP($A1550,'HUMAN RESOURCES'!$A1550:$L4240,COLUMN(J1550),0)</f>
        <v>0.126</v>
      </c>
      <c r="Q1550" s="19">
        <f>VLOOKUP($A1550,'HUMAN RESOURCES'!$A1550:$L4240,COLUMN(K1550),0)</f>
        <v>618649</v>
      </c>
      <c r="R1550" s="19">
        <f>VLOOKUP($A1550,'HUMAN RESOURCES'!$A1550:$L4240,COLUMN(L1550),0)</f>
        <v>0.627</v>
      </c>
      <c r="S1550" s="19">
        <f>VLOOKUP($A1550,TOURISM!$A1549:$E4239, COLUMN(D1550),0)</f>
        <v>859000000</v>
      </c>
      <c r="T1550" s="19">
        <f>VLOOKUP($A1550,TOURISM!$A1549:$E4239, COLUMN(E1550),0)</f>
        <v>80000000</v>
      </c>
      <c r="U1550" s="19">
        <f>VLOOKUP($A1550,BUSINESS!$A1550:$I4240, COLUMN(H1550),0)</f>
        <v>0.32900000000000001</v>
      </c>
      <c r="V1550" s="19">
        <f>VLOOKUP($A1550,BUSINESS!$A1550:$I4240, COLUMN(I1550),0)</f>
        <v>1.8720000000000001</v>
      </c>
    </row>
    <row r="1551" spans="1:22" ht="15" x14ac:dyDescent="0.25">
      <c r="A1551" s="14" t="s">
        <v>161</v>
      </c>
      <c r="B1551" s="15" t="s">
        <v>196</v>
      </c>
      <c r="C1551" s="16" t="s">
        <v>121</v>
      </c>
      <c r="D1551" s="17">
        <v>529000000000</v>
      </c>
      <c r="E1551" s="18">
        <v>6.9000000000000006E-2</v>
      </c>
      <c r="F1551" s="18">
        <v>956</v>
      </c>
      <c r="G1551" s="19">
        <v>0.12</v>
      </c>
      <c r="H1551" s="19">
        <f>VLOOKUP($A1551,ENERGY!$A1551:$E4241,COLUMN(D1551),0)</f>
        <v>91371</v>
      </c>
      <c r="I1551" s="19">
        <f>VLOOKUP($A1551,ENERGY!$A1551:$E4241,COLUMN(E1551),0)</f>
        <v>304988</v>
      </c>
      <c r="J1551" s="19">
        <f>VLOOKUP($A1551,'HUMAN RESOURCES'!$A1551:$L4241,COLUMN(D1551),0)</f>
        <v>1.2E-2</v>
      </c>
      <c r="K1551" s="19">
        <f>VLOOKUP($A1551,'HUMAN RESOURCES'!$A1551:$L4241,COLUMN(E1551),0)</f>
        <v>4.0000000000000001E-3</v>
      </c>
      <c r="L1551" s="19">
        <f>VLOOKUP($A1551,'HUMAN RESOURCES'!$A1551:$L4241,COLUMN(F1551),0)</f>
        <v>80</v>
      </c>
      <c r="M1551" s="19">
        <f>VLOOKUP($A1551,'HUMAN RESOURCES'!$A1551:$L4241,COLUMN(G1551),0)</f>
        <v>74</v>
      </c>
      <c r="N1551" s="19">
        <f>VLOOKUP($A1551,'HUMAN RESOURCES'!$A1551:$L4241,COLUMN(H1551),0)</f>
        <v>0.14199999999999999</v>
      </c>
      <c r="O1551" s="19">
        <f>VLOOKUP($A1551,'HUMAN RESOURCES'!$A1551:$L4241,COLUMN(I1551),0)</f>
        <v>0.71099999999999997</v>
      </c>
      <c r="P1551" s="19">
        <f>VLOOKUP($A1551,'HUMAN RESOURCES'!$A1551:$L4241,COLUMN(J1551),0)</f>
        <v>0.14699999999999999</v>
      </c>
      <c r="Q1551" s="19">
        <f>VLOOKUP($A1551,'HUMAN RESOURCES'!$A1551:$L4241,COLUMN(K1551),0)</f>
        <v>10384603</v>
      </c>
      <c r="R1551" s="19">
        <f>VLOOKUP($A1551,'HUMAN RESOURCES'!$A1551:$L4241,COLUMN(L1551),0)</f>
        <v>0.73399999999999999</v>
      </c>
      <c r="S1551" s="19">
        <f>VLOOKUP($A1551,TOURISM!$A1550:$E4240, COLUMN(D1551),0)</f>
        <v>8871000000</v>
      </c>
      <c r="T1551" s="19">
        <f>VLOOKUP($A1551,TOURISM!$A1550:$E4240, COLUMN(E1551),0)</f>
        <v>4797000000</v>
      </c>
      <c r="U1551" s="19">
        <f>VLOOKUP($A1551,BUSINESS!$A1551:$I4241, COLUMN(H1551),0)</f>
        <v>0.63</v>
      </c>
      <c r="V1551" s="19">
        <f>VLOOKUP($A1551,BUSINESS!$A1551:$I4241, COLUMN(I1551),0)</f>
        <v>1.3240000000000001</v>
      </c>
    </row>
    <row r="1552" spans="1:22" ht="15" x14ac:dyDescent="0.25">
      <c r="A1552" s="14" t="s">
        <v>161</v>
      </c>
      <c r="B1552" s="15" t="s">
        <v>197</v>
      </c>
      <c r="C1552" s="16" t="s">
        <v>121</v>
      </c>
      <c r="D1552" s="17">
        <v>252000000000</v>
      </c>
      <c r="E1552" s="18">
        <v>0.10199999999999999</v>
      </c>
      <c r="F1552" s="18">
        <v>2425</v>
      </c>
      <c r="G1552" s="19">
        <v>0.12</v>
      </c>
      <c r="H1552" s="19">
        <f>VLOOKUP($A1552,ENERGY!$A1552:$E4242,COLUMN(D1552),0)</f>
        <v>25831</v>
      </c>
      <c r="I1552" s="19">
        <f>VLOOKUP($A1552,ENERGY!$A1552:$E4242,COLUMN(E1552),0)</f>
        <v>63175</v>
      </c>
      <c r="J1552" s="19">
        <f>VLOOKUP($A1552,'HUMAN RESOURCES'!$A1552:$L4242,COLUMN(D1552),0)</f>
        <v>1.2E-2</v>
      </c>
      <c r="K1552" s="19">
        <f>VLOOKUP($A1552,'HUMAN RESOURCES'!$A1552:$L4242,COLUMN(E1552),0)</f>
        <v>4.0000000000000001E-3</v>
      </c>
      <c r="L1552" s="19">
        <f>VLOOKUP($A1552,'HUMAN RESOURCES'!$A1552:$L4242,COLUMN(F1552),0)</f>
        <v>81</v>
      </c>
      <c r="M1552" s="19">
        <f>VLOOKUP($A1552,'HUMAN RESOURCES'!$A1552:$L4242,COLUMN(G1552),0)</f>
        <v>76</v>
      </c>
      <c r="N1552" s="19">
        <f>VLOOKUP($A1552,'HUMAN RESOURCES'!$A1552:$L4242,COLUMN(H1552),0)</f>
        <v>0.183</v>
      </c>
      <c r="O1552" s="19">
        <f>VLOOKUP($A1552,'HUMAN RESOURCES'!$A1552:$L4242,COLUMN(I1552),0)</f>
        <v>0.65700000000000003</v>
      </c>
      <c r="P1552" s="19">
        <f>VLOOKUP($A1552,'HUMAN RESOURCES'!$A1552:$L4242,COLUMN(J1552),0)</f>
        <v>0.159</v>
      </c>
      <c r="Q1552" s="19">
        <f>VLOOKUP($A1552,'HUMAN RESOURCES'!$A1552:$L4242,COLUMN(K1552),0)</f>
        <v>5493621</v>
      </c>
      <c r="R1552" s="19">
        <f>VLOOKUP($A1552,'HUMAN RESOURCES'!$A1552:$L4242,COLUMN(L1552),0)</f>
        <v>0.86499999999999999</v>
      </c>
      <c r="S1552" s="19">
        <f>VLOOKUP($A1552,TOURISM!$A1551:$E4241, COLUMN(D1552),0)</f>
        <v>6281000000</v>
      </c>
      <c r="T1552" s="19">
        <f>VLOOKUP($A1552,TOURISM!$A1551:$E4241, COLUMN(E1552),0)</f>
        <v>9698000000</v>
      </c>
      <c r="U1552" s="19">
        <f>VLOOKUP($A1552,BUSINESS!$A1552:$I4242, COLUMN(H1552),0)</f>
        <v>0.85</v>
      </c>
      <c r="V1552" s="19">
        <f>VLOOKUP($A1552,BUSINESS!$A1552:$I4242, COLUMN(I1552),0)</f>
        <v>1.1930000000000001</v>
      </c>
    </row>
    <row r="1553" spans="1:22" ht="15" x14ac:dyDescent="0.25">
      <c r="A1553" s="14" t="s">
        <v>161</v>
      </c>
      <c r="B1553" s="15" t="s">
        <v>198</v>
      </c>
      <c r="C1553" s="16" t="s">
        <v>121</v>
      </c>
      <c r="D1553" s="17">
        <v>204000000000</v>
      </c>
      <c r="E1553" s="18">
        <v>5.3999999999999999E-2</v>
      </c>
      <c r="F1553" s="18">
        <v>516</v>
      </c>
      <c r="G1553" s="18">
        <v>0.15</v>
      </c>
      <c r="H1553" s="19">
        <f>VLOOKUP($A1553,ENERGY!$A1553:$E4243,COLUMN(D1553),0)</f>
        <v>38683</v>
      </c>
      <c r="I1553" s="19">
        <f>VLOOKUP($A1553,ENERGY!$A1553:$E4243,COLUMN(E1553),0)</f>
        <v>95401</v>
      </c>
      <c r="J1553" s="19">
        <f>VLOOKUP($A1553,'HUMAN RESOURCES'!$A1553:$L4243,COLUMN(D1553),0)</f>
        <v>1.2E-2</v>
      </c>
      <c r="K1553" s="19">
        <f>VLOOKUP($A1553,'HUMAN RESOURCES'!$A1553:$L4243,COLUMN(E1553),0)</f>
        <v>3.0000000000000001E-3</v>
      </c>
      <c r="L1553" s="19">
        <f>VLOOKUP($A1553,'HUMAN RESOURCES'!$A1553:$L4243,COLUMN(F1553),0)</f>
        <v>81</v>
      </c>
      <c r="M1553" s="19">
        <f>VLOOKUP($A1553,'HUMAN RESOURCES'!$A1553:$L4243,COLUMN(G1553),0)</f>
        <v>77</v>
      </c>
      <c r="N1553" s="19">
        <f>VLOOKUP($A1553,'HUMAN RESOURCES'!$A1553:$L4243,COLUMN(H1553),0)</f>
        <v>0.186</v>
      </c>
      <c r="O1553" s="19">
        <f>VLOOKUP($A1553,'HUMAN RESOURCES'!$A1553:$L4243,COLUMN(I1553),0)</f>
        <v>0.70299999999999996</v>
      </c>
      <c r="P1553" s="19">
        <f>VLOOKUP($A1553,'HUMAN RESOURCES'!$A1553:$L4243,COLUMN(J1553),0)</f>
        <v>0.112</v>
      </c>
      <c r="Q1553" s="19">
        <f>VLOOKUP($A1553,'HUMAN RESOURCES'!$A1553:$L4243,COLUMN(K1553),0)</f>
        <v>1077089</v>
      </c>
      <c r="R1553" s="19">
        <f>VLOOKUP($A1553,'HUMAN RESOURCES'!$A1553:$L4243,COLUMN(L1553),0)</f>
        <v>0.67800000000000005</v>
      </c>
      <c r="S1553" s="19">
        <f>VLOOKUP($A1553,TOURISM!$A1552:$E4242, COLUMN(D1553),0)</f>
        <v>3231000000</v>
      </c>
      <c r="T1553" s="19">
        <f>VLOOKUP($A1553,TOURISM!$A1552:$E4242, COLUMN(E1553),0)</f>
        <v>1895000000</v>
      </c>
      <c r="U1553" s="19">
        <f>VLOOKUP($A1553,BUSINESS!$A1553:$I4243, COLUMN(H1553),0)</f>
        <v>0.42299999999999999</v>
      </c>
      <c r="V1553" s="19">
        <f>VLOOKUP($A1553,BUSINESS!$A1553:$I4243, COLUMN(I1553),0)</f>
        <v>0.94399999999999995</v>
      </c>
    </row>
    <row r="1554" spans="1:22" ht="15" x14ac:dyDescent="0.25">
      <c r="A1554" s="14" t="s">
        <v>161</v>
      </c>
      <c r="B1554" s="15" t="s">
        <v>199</v>
      </c>
      <c r="C1554" s="16" t="s">
        <v>121</v>
      </c>
      <c r="D1554" s="17">
        <v>1660000000000</v>
      </c>
      <c r="E1554" s="18">
        <v>5.0999999999999997E-2</v>
      </c>
      <c r="F1554" s="18">
        <v>594</v>
      </c>
      <c r="G1554" s="18">
        <v>0.122</v>
      </c>
      <c r="H1554" s="19">
        <f>VLOOKUP($A1554,ENERGY!$A1554:$E4244,COLUMN(D1554),0)</f>
        <v>647392</v>
      </c>
      <c r="I1554" s="19">
        <f>VLOOKUP($A1554,ENERGY!$A1554:$E4244,COLUMN(E1554),0)</f>
        <v>1602963</v>
      </c>
      <c r="J1554" s="19">
        <f>VLOOKUP($A1554,'HUMAN RESOURCES'!$A1554:$L4244,COLUMN(D1554),0)</f>
        <v>1.2E-2</v>
      </c>
      <c r="K1554" s="19">
        <f>VLOOKUP($A1554,'HUMAN RESOURCES'!$A1554:$L4244,COLUMN(E1554),0)</f>
        <v>4.0000000000000001E-3</v>
      </c>
      <c r="L1554" s="19">
        <f>VLOOKUP($A1554,'HUMAN RESOURCES'!$A1554:$L4244,COLUMN(F1554),0)</f>
        <v>83</v>
      </c>
      <c r="M1554" s="19">
        <f>VLOOKUP($A1554,'HUMAN RESOURCES'!$A1554:$L4244,COLUMN(G1554),0)</f>
        <v>77</v>
      </c>
      <c r="N1554" s="19">
        <f>VLOOKUP($A1554,'HUMAN RESOURCES'!$A1554:$L4244,COLUMN(H1554),0)</f>
        <v>0.16800000000000001</v>
      </c>
      <c r="O1554" s="19">
        <f>VLOOKUP($A1554,'HUMAN RESOURCES'!$A1554:$L4244,COLUMN(I1554),0)</f>
        <v>0.66100000000000003</v>
      </c>
      <c r="P1554" s="19">
        <f>VLOOKUP($A1554,'HUMAN RESOURCES'!$A1554:$L4244,COLUMN(J1554),0)</f>
        <v>0.17100000000000001</v>
      </c>
      <c r="Q1554" s="19">
        <f>VLOOKUP($A1554,'HUMAN RESOURCES'!$A1554:$L4244,COLUMN(K1554),0)</f>
        <v>10709973</v>
      </c>
      <c r="R1554" s="19">
        <f>VLOOKUP($A1554,'HUMAN RESOURCES'!$A1554:$L4244,COLUMN(L1554),0)</f>
        <v>0.97499999999999998</v>
      </c>
      <c r="S1554" s="19">
        <f>VLOOKUP($A1554,TOURISM!$A1553:$E4243, COLUMN(D1554),0)</f>
        <v>13106000000</v>
      </c>
      <c r="T1554" s="19">
        <f>VLOOKUP($A1554,TOURISM!$A1553:$E4243, COLUMN(E1554),0)</f>
        <v>21445000000</v>
      </c>
      <c r="U1554" s="19">
        <f>VLOOKUP($A1554,BUSINESS!$A1554:$I4244, COLUMN(H1554),0)</f>
        <v>0.66</v>
      </c>
      <c r="V1554" s="19">
        <f>VLOOKUP($A1554,BUSINESS!$A1554:$I4244, COLUMN(I1554),0)</f>
        <v>1.0529999999999999</v>
      </c>
    </row>
    <row r="1555" spans="1:22" ht="15" x14ac:dyDescent="0.25">
      <c r="A1555" s="14" t="s">
        <v>161</v>
      </c>
      <c r="B1555" s="15" t="s">
        <v>200</v>
      </c>
      <c r="C1555" s="16" t="s">
        <v>121</v>
      </c>
      <c r="D1555" s="17">
        <v>1899809580</v>
      </c>
      <c r="E1555" s="18">
        <v>0.05</v>
      </c>
      <c r="F1555" s="18">
        <v>4069</v>
      </c>
      <c r="G1555" s="18">
        <v>7.9000000000000001E-2</v>
      </c>
      <c r="H1555" s="19">
        <f>VLOOKUP($A1555,ENERGY!$A1555:$E4245,COLUMN(D1555),0)</f>
        <v>14338</v>
      </c>
      <c r="I1555" s="19">
        <f>VLOOKUP($A1555,ENERGY!$A1555:$E4245,COLUMN(E1555),0)</f>
        <v>8441</v>
      </c>
      <c r="J1555" s="19">
        <f>VLOOKUP($A1555,'HUMAN RESOURCES'!$A1555:$L4245,COLUMN(D1555),0)</f>
        <v>1.2E-2</v>
      </c>
      <c r="K1555" s="19">
        <f>VLOOKUP($A1555,'HUMAN RESOURCES'!$A1555:$L4245,COLUMN(E1555),0)</f>
        <v>2E-3</v>
      </c>
      <c r="L1555" s="19">
        <f>VLOOKUP($A1555,'HUMAN RESOURCES'!$A1555:$L4245,COLUMN(F1555),0)</f>
        <v>83</v>
      </c>
      <c r="M1555" s="19">
        <f>VLOOKUP($A1555,'HUMAN RESOURCES'!$A1555:$L4245,COLUMN(G1555),0)</f>
        <v>78</v>
      </c>
      <c r="N1555" s="19">
        <f>VLOOKUP($A1555,'HUMAN RESOURCES'!$A1555:$L4245,COLUMN(H1555),0)</f>
        <v>0.18</v>
      </c>
      <c r="O1555" s="19">
        <f>VLOOKUP($A1555,'HUMAN RESOURCES'!$A1555:$L4245,COLUMN(I1555),0)</f>
        <v>0.67900000000000005</v>
      </c>
      <c r="P1555" s="19">
        <f>VLOOKUP($A1555,'HUMAN RESOURCES'!$A1555:$L4245,COLUMN(J1555),0)</f>
        <v>0.14099999999999999</v>
      </c>
      <c r="Q1555" s="19">
        <f>VLOOKUP($A1555,'HUMAN RESOURCES'!$A1555:$L4245,COLUMN(K1555),0)</f>
        <v>488650</v>
      </c>
      <c r="R1555" s="19">
        <f>VLOOKUP($A1555,'HUMAN RESOURCES'!$A1555:$L4245,COLUMN(L1555),0)</f>
        <v>0.878</v>
      </c>
      <c r="S1555" s="19">
        <f>VLOOKUP($A1555,TOURISM!$A1554:$E4244, COLUMN(D1555),0)</f>
        <v>4486000000</v>
      </c>
      <c r="T1555" s="19">
        <f>VLOOKUP($A1555,TOURISM!$A1554:$E4244, COLUMN(E1555),0)</f>
        <v>3801000000</v>
      </c>
      <c r="U1555" s="19">
        <f>VLOOKUP($A1555,BUSINESS!$A1555:$I4245, COLUMN(H1555),0)</f>
        <v>0.82199999999999995</v>
      </c>
      <c r="V1555" s="19">
        <f>VLOOKUP($A1555,BUSINESS!$A1555:$I4245, COLUMN(I1555),0)</f>
        <v>1.4510000000000001</v>
      </c>
    </row>
    <row r="1556" spans="1:22" ht="15" x14ac:dyDescent="0.25">
      <c r="A1556" s="14" t="s">
        <v>161</v>
      </c>
      <c r="B1556" s="15" t="s">
        <v>201</v>
      </c>
      <c r="C1556" s="16" t="s">
        <v>121</v>
      </c>
      <c r="D1556" s="17">
        <v>47760580366</v>
      </c>
      <c r="E1556" s="18">
        <v>0.104</v>
      </c>
      <c r="F1556" s="18">
        <v>673</v>
      </c>
      <c r="G1556" s="18">
        <v>0.161</v>
      </c>
      <c r="H1556" s="19">
        <f>VLOOKUP($A1556,ENERGY!$A1556:$E4246,COLUMN(D1556),0)</f>
        <v>18094</v>
      </c>
      <c r="I1556" s="19">
        <f>VLOOKUP($A1556,ENERGY!$A1556:$E4246,COLUMN(E1556),0)</f>
        <v>8441</v>
      </c>
      <c r="J1556" s="19">
        <f>VLOOKUP($A1556,'HUMAN RESOURCES'!$A1556:$L4246,COLUMN(D1556),0)</f>
        <v>1.2E-2</v>
      </c>
      <c r="K1556" s="19">
        <f>VLOOKUP($A1556,'HUMAN RESOURCES'!$A1556:$L4246,COLUMN(E1556),0)</f>
        <v>3.0000000000000001E-3</v>
      </c>
      <c r="L1556" s="19">
        <f>VLOOKUP($A1556,'HUMAN RESOURCES'!$A1556:$L4246,COLUMN(F1556),0)</f>
        <v>83</v>
      </c>
      <c r="M1556" s="19">
        <f>VLOOKUP($A1556,'HUMAN RESOURCES'!$A1556:$L4246,COLUMN(G1556),0)</f>
        <v>79</v>
      </c>
      <c r="N1556" s="19">
        <f>VLOOKUP($A1556,'HUMAN RESOURCES'!$A1556:$L4246,COLUMN(H1556),0)</f>
        <v>0.16700000000000001</v>
      </c>
      <c r="O1556" s="19">
        <f>VLOOKUP($A1556,'HUMAN RESOURCES'!$A1556:$L4246,COLUMN(I1556),0)</f>
        <v>0.65600000000000003</v>
      </c>
      <c r="P1556" s="19">
        <f>VLOOKUP($A1556,'HUMAN RESOURCES'!$A1556:$L4246,COLUMN(J1556),0)</f>
        <v>0.17699999999999999</v>
      </c>
      <c r="Q1556" s="19">
        <f>VLOOKUP($A1556,'HUMAN RESOURCES'!$A1556:$L4246,COLUMN(K1556),0)</f>
        <v>9219637</v>
      </c>
      <c r="R1556" s="19">
        <f>VLOOKUP($A1556,'HUMAN RESOURCES'!$A1556:$L4246,COLUMN(L1556),0)</f>
        <v>0.84699999999999998</v>
      </c>
      <c r="S1556" s="19">
        <f>VLOOKUP($A1556,TOURISM!$A1555:$E4245, COLUMN(D1556),0)</f>
        <v>12060000000</v>
      </c>
      <c r="T1556" s="19">
        <f>VLOOKUP($A1556,TOURISM!$A1555:$E4245, COLUMN(E1556),0)</f>
        <v>15447000000</v>
      </c>
      <c r="U1556" s="19">
        <f>VLOOKUP($A1556,BUSINESS!$A1556:$I4246, COLUMN(H1556),0)</f>
        <v>0.9</v>
      </c>
      <c r="V1556" s="19">
        <f>VLOOKUP($A1556,BUSINESS!$A1556:$I4246, COLUMN(I1556),0)</f>
        <v>1.0840000000000001</v>
      </c>
    </row>
    <row r="1557" spans="1:22" ht="15" x14ac:dyDescent="0.25">
      <c r="A1557" s="14" t="s">
        <v>161</v>
      </c>
      <c r="B1557" s="15" t="s">
        <v>202</v>
      </c>
      <c r="C1557" s="16" t="s">
        <v>121</v>
      </c>
      <c r="D1557" s="17">
        <v>97908891167</v>
      </c>
      <c r="E1557" s="18">
        <v>0.08</v>
      </c>
      <c r="F1557" s="18">
        <v>1400</v>
      </c>
      <c r="G1557" s="18">
        <v>5.8000000000000003E-2</v>
      </c>
      <c r="H1557" s="19">
        <f>VLOOKUP($A1557,ENERGY!$A1557:$E4247,COLUMN(D1557),0)</f>
        <v>18353</v>
      </c>
      <c r="I1557" s="19">
        <f>VLOOKUP($A1557,ENERGY!$A1557:$E4247,COLUMN(E1557),0)</f>
        <v>38749</v>
      </c>
      <c r="J1557" s="19">
        <f>VLOOKUP($A1557,'HUMAN RESOURCES'!$A1557:$L4247,COLUMN(D1557),0)</f>
        <v>1.2999999999999999E-2</v>
      </c>
      <c r="K1557" s="19">
        <f>VLOOKUP($A1557,'HUMAN RESOURCES'!$A1557:$L4247,COLUMN(E1557),0)</f>
        <v>1.6E-2</v>
      </c>
      <c r="L1557" s="19">
        <f>VLOOKUP($A1557,'HUMAN RESOURCES'!$A1557:$L4247,COLUMN(F1557),0)</f>
        <v>80</v>
      </c>
      <c r="M1557" s="19">
        <f>VLOOKUP($A1557,'HUMAN RESOURCES'!$A1557:$L4247,COLUMN(G1557),0)</f>
        <v>74</v>
      </c>
      <c r="N1557" s="19">
        <f>VLOOKUP($A1557,'HUMAN RESOURCES'!$A1557:$L4247,COLUMN(H1557),0)</f>
        <v>0.24299999999999999</v>
      </c>
      <c r="O1557" s="19">
        <f>VLOOKUP($A1557,'HUMAN RESOURCES'!$A1557:$L4247,COLUMN(I1557),0)</f>
        <v>0.66200000000000003</v>
      </c>
      <c r="P1557" s="19">
        <f>VLOOKUP($A1557,'HUMAN RESOURCES'!$A1557:$L4247,COLUMN(J1557),0)</f>
        <v>9.5000000000000001E-2</v>
      </c>
      <c r="Q1557" s="19">
        <f>VLOOKUP($A1557,'HUMAN RESOURCES'!$A1557:$L4247,COLUMN(K1557),0)</f>
        <v>2912559</v>
      </c>
      <c r="R1557" s="19">
        <f>VLOOKUP($A1557,'HUMAN RESOURCES'!$A1557:$L4247,COLUMN(L1557),0)</f>
        <v>0.5</v>
      </c>
      <c r="S1557" s="19">
        <f>VLOOKUP($A1557,TOURISM!$A1556:$E4246, COLUMN(D1557),0)</f>
        <v>1848000000</v>
      </c>
      <c r="T1557" s="19">
        <f>VLOOKUP($A1557,TOURISM!$A1556:$E4246, COLUMN(E1557),0)</f>
        <v>1644000000</v>
      </c>
      <c r="U1557" s="19">
        <f>VLOOKUP($A1557,BUSINESS!$A1557:$I4247, COLUMN(H1557),0)</f>
        <v>0.23899999999999999</v>
      </c>
      <c r="V1557" s="19">
        <f>VLOOKUP($A1557,BUSINESS!$A1557:$I4247, COLUMN(I1557),0)</f>
        <v>0.58899999999999997</v>
      </c>
    </row>
    <row r="1558" spans="1:22" ht="15" x14ac:dyDescent="0.25">
      <c r="A1558" s="14" t="s">
        <v>161</v>
      </c>
      <c r="B1558" s="15" t="s">
        <v>203</v>
      </c>
      <c r="C1558" s="16" t="s">
        <v>121</v>
      </c>
      <c r="D1558" s="17">
        <v>54554616826</v>
      </c>
      <c r="E1558" s="18">
        <v>8.3000000000000004E-2</v>
      </c>
      <c r="F1558" s="18">
        <v>2265</v>
      </c>
      <c r="G1558" s="18">
        <v>6.7000000000000004E-2</v>
      </c>
      <c r="H1558" s="19">
        <f>VLOOKUP($A1558,ENERGY!$A1558:$E4248,COLUMN(D1558),0)</f>
        <v>7131</v>
      </c>
      <c r="I1558" s="19">
        <f>VLOOKUP($A1558,ENERGY!$A1558:$E4248,COLUMN(E1558),0)</f>
        <v>15746</v>
      </c>
      <c r="J1558" s="19">
        <f>VLOOKUP($A1558,'HUMAN RESOURCES'!$A1558:$L4248,COLUMN(D1558),0)</f>
        <v>1.2999999999999999E-2</v>
      </c>
      <c r="K1558" s="19">
        <f>VLOOKUP($A1558,'HUMAN RESOURCES'!$A1558:$L4248,COLUMN(E1558),0)</f>
        <v>5.0000000000000001E-3</v>
      </c>
      <c r="L1558" s="19">
        <f>VLOOKUP($A1558,'HUMAN RESOURCES'!$A1558:$L4248,COLUMN(F1558),0)</f>
        <v>82</v>
      </c>
      <c r="M1558" s="19">
        <f>VLOOKUP($A1558,'HUMAN RESOURCES'!$A1558:$L4248,COLUMN(G1558),0)</f>
        <v>78</v>
      </c>
      <c r="N1558" s="19">
        <f>VLOOKUP($A1558,'HUMAN RESOURCES'!$A1558:$L4248,COLUMN(H1558),0)</f>
        <v>0.17599999999999999</v>
      </c>
      <c r="O1558" s="19">
        <f>VLOOKUP($A1558,'HUMAN RESOURCES'!$A1558:$L4248,COLUMN(I1558),0)</f>
        <v>0.66100000000000003</v>
      </c>
      <c r="P1558" s="19">
        <f>VLOOKUP($A1558,'HUMAN RESOURCES'!$A1558:$L4248,COLUMN(J1558),0)</f>
        <v>0.16200000000000001</v>
      </c>
      <c r="Q1558" s="19">
        <f>VLOOKUP($A1558,'HUMAN RESOURCES'!$A1558:$L4248,COLUMN(K1558),0)</f>
        <v>61806995</v>
      </c>
      <c r="R1558" s="19">
        <f>VLOOKUP($A1558,'HUMAN RESOURCES'!$A1558:$L4248,COLUMN(L1558),0)</f>
        <v>0.80800000000000005</v>
      </c>
      <c r="S1558" s="19">
        <f>VLOOKUP($A1558,TOURISM!$A1557:$E4247, COLUMN(D1558),0)</f>
        <v>46285000000</v>
      </c>
      <c r="T1558" s="19">
        <f>VLOOKUP($A1558,TOURISM!$A1557:$E4247, COLUMN(E1558),0)</f>
        <v>83584000000</v>
      </c>
      <c r="U1558" s="19">
        <f>VLOOKUP($A1558,BUSINESS!$A1558:$I4248, COLUMN(H1558),0)</f>
        <v>0.78400000000000003</v>
      </c>
      <c r="V1558" s="19">
        <f>VLOOKUP($A1558,BUSINESS!$A1558:$I4248, COLUMN(I1558),0)</f>
        <v>1.222</v>
      </c>
    </row>
    <row r="1559" spans="1:22" ht="15" x14ac:dyDescent="0.25">
      <c r="A1559" s="14" t="s">
        <v>161</v>
      </c>
      <c r="B1559" s="15" t="s">
        <v>204</v>
      </c>
      <c r="C1559" s="16" t="s">
        <v>121</v>
      </c>
      <c r="D1559" s="17">
        <v>1590000000000</v>
      </c>
      <c r="E1559" s="18">
        <v>8.8999999999999996E-2</v>
      </c>
      <c r="F1559" s="18">
        <v>3146</v>
      </c>
      <c r="G1559" s="19">
        <v>0.12</v>
      </c>
      <c r="H1559" s="19">
        <f>VLOOKUP($A1559,ENERGY!$A1559:$E4249,COLUMN(D1559),0)</f>
        <v>139030</v>
      </c>
      <c r="I1559" s="19">
        <f>VLOOKUP($A1559,ENERGY!$A1559:$E4249,COLUMN(E1559),0)</f>
        <v>339429</v>
      </c>
      <c r="J1559" s="19">
        <f>VLOOKUP($A1559,'HUMAN RESOURCES'!$A1559:$L4249,COLUMN(D1559),0)</f>
        <v>1.2999999999999999E-2</v>
      </c>
      <c r="K1559" s="19">
        <f>VLOOKUP($A1559,'HUMAN RESOURCES'!$A1559:$L4249,COLUMN(E1559),0)</f>
        <v>3.0000000000000001E-3</v>
      </c>
      <c r="L1559" s="19">
        <f>VLOOKUP($A1559,'HUMAN RESOURCES'!$A1559:$L4249,COLUMN(F1559),0)</f>
        <v>83</v>
      </c>
      <c r="M1559" s="19">
        <f>VLOOKUP($A1559,'HUMAN RESOURCES'!$A1559:$L4249,COLUMN(G1559),0)</f>
        <v>78</v>
      </c>
      <c r="N1559" s="19">
        <f>VLOOKUP($A1559,'HUMAN RESOURCES'!$A1559:$L4249,COLUMN(H1559),0)</f>
        <v>0.191</v>
      </c>
      <c r="O1559" s="19">
        <f>VLOOKUP($A1559,'HUMAN RESOURCES'!$A1559:$L4249,COLUMN(I1559),0)</f>
        <v>0.66100000000000003</v>
      </c>
      <c r="P1559" s="19">
        <f>VLOOKUP($A1559,'HUMAN RESOURCES'!$A1559:$L4249,COLUMN(J1559),0)</f>
        <v>0.14799999999999999</v>
      </c>
      <c r="Q1559" s="19">
        <f>VLOOKUP($A1559,'HUMAN RESOURCES'!$A1559:$L4249,COLUMN(K1559),0)</f>
        <v>4768212</v>
      </c>
      <c r="R1559" s="19">
        <f>VLOOKUP($A1559,'HUMAN RESOURCES'!$A1559:$L4249,COLUMN(L1559),0)</f>
        <v>0.78500000000000003</v>
      </c>
      <c r="S1559" s="19">
        <f>VLOOKUP($A1559,TOURISM!$A1558:$E4248, COLUMN(D1559),0)</f>
        <v>5702000000</v>
      </c>
      <c r="T1559" s="19">
        <f>VLOOKUP($A1559,TOURISM!$A1558:$E4248, COLUMN(E1559),0)</f>
        <v>15118000000</v>
      </c>
      <c r="U1559" s="19">
        <f>VLOOKUP($A1559,BUSINESS!$A1559:$I4249, COLUMN(H1559),0)</f>
        <v>0.90600000000000003</v>
      </c>
      <c r="V1559" s="19">
        <f>VLOOKUP($A1559,BUSINESS!$A1559:$I4249, COLUMN(I1559),0)</f>
        <v>1.091</v>
      </c>
    </row>
    <row r="1560" spans="1:22" ht="15" x14ac:dyDescent="0.25">
      <c r="A1560" s="14" t="s">
        <v>161</v>
      </c>
      <c r="B1560" s="15" t="s">
        <v>205</v>
      </c>
      <c r="C1560" s="16" t="s">
        <v>121</v>
      </c>
      <c r="D1560" s="17">
        <v>486000000000</v>
      </c>
      <c r="E1560" s="18">
        <v>9.1999999999999998E-2</v>
      </c>
      <c r="F1560" s="18">
        <v>4886</v>
      </c>
      <c r="G1560" s="19">
        <v>0.12</v>
      </c>
      <c r="H1560" s="19">
        <f>VLOOKUP($A1560,ENERGY!$A1560:$E4250,COLUMN(D1560),0)</f>
        <v>52588</v>
      </c>
      <c r="I1560" s="19">
        <f>VLOOKUP($A1560,ENERGY!$A1560:$E4250,COLUMN(E1560),0)</f>
        <v>54521</v>
      </c>
      <c r="J1560" s="19">
        <f>VLOOKUP($A1560,'HUMAN RESOURCES'!$A1560:$L4250,COLUMN(D1560),0)</f>
        <v>1.2999999999999999E-2</v>
      </c>
      <c r="K1560" s="19">
        <f>VLOOKUP($A1560,'HUMAN RESOURCES'!$A1560:$L4250,COLUMN(E1560),0)</f>
        <v>4.0000000000000001E-3</v>
      </c>
      <c r="L1560" s="19">
        <f>VLOOKUP($A1560,'HUMAN RESOURCES'!$A1560:$L4250,COLUMN(F1560),0)</f>
        <v>85</v>
      </c>
      <c r="M1560" s="19">
        <f>VLOOKUP($A1560,'HUMAN RESOURCES'!$A1560:$L4250,COLUMN(G1560),0)</f>
        <v>78</v>
      </c>
      <c r="N1560" s="19">
        <f>VLOOKUP($A1560,'HUMAN RESOURCES'!$A1560:$L4250,COLUMN(H1560),0)</f>
        <v>0.184</v>
      </c>
      <c r="O1560" s="19">
        <f>VLOOKUP($A1560,'HUMAN RESOURCES'!$A1560:$L4250,COLUMN(I1560),0)</f>
        <v>0.65100000000000002</v>
      </c>
      <c r="P1560" s="19">
        <f>VLOOKUP($A1560,'HUMAN RESOURCES'!$A1560:$L4250,COLUMN(J1560),0)</f>
        <v>0.16500000000000001</v>
      </c>
      <c r="Q1560" s="19">
        <f>VLOOKUP($A1560,'HUMAN RESOURCES'!$A1560:$L4250,COLUMN(K1560),0)</f>
        <v>64371099</v>
      </c>
      <c r="R1560" s="19">
        <f>VLOOKUP($A1560,'HUMAN RESOURCES'!$A1560:$L4250,COLUMN(L1560),0)</f>
        <v>0.77900000000000003</v>
      </c>
      <c r="S1560" s="19">
        <f>VLOOKUP($A1560,TOURISM!$A1559:$E4249, COLUMN(D1560),0)</f>
        <v>67779000000</v>
      </c>
      <c r="T1560" s="19">
        <f>VLOOKUP($A1560,TOURISM!$A1559:$E4249, COLUMN(E1560),0)</f>
        <v>50021000000</v>
      </c>
      <c r="U1560" s="19">
        <f>VLOOKUP($A1560,BUSINESS!$A1560:$I4250, COLUMN(H1560),0)</f>
        <v>0.70699999999999996</v>
      </c>
      <c r="V1560" s="19">
        <f>VLOOKUP($A1560,BUSINESS!$A1560:$I4250, COLUMN(I1560),0)</f>
        <v>0.92700000000000005</v>
      </c>
    </row>
    <row r="1561" spans="1:22" ht="15" x14ac:dyDescent="0.25">
      <c r="A1561" s="14" t="s">
        <v>161</v>
      </c>
      <c r="B1561" s="15" t="s">
        <v>206</v>
      </c>
      <c r="C1561" s="16" t="s">
        <v>121</v>
      </c>
      <c r="D1561" s="17">
        <v>524000000000</v>
      </c>
      <c r="E1561" s="18">
        <v>0.10299999999999999</v>
      </c>
      <c r="F1561" s="18">
        <v>7104</v>
      </c>
      <c r="G1561" s="18">
        <v>3.3000000000000002E-2</v>
      </c>
      <c r="H1561" s="19">
        <f>VLOOKUP($A1561,ENERGY!$A1561:$E4251,COLUMN(D1561),0)</f>
        <v>26090</v>
      </c>
      <c r="I1561" s="19">
        <f>VLOOKUP($A1561,ENERGY!$A1561:$E4251,COLUMN(E1561),0)</f>
        <v>40392</v>
      </c>
      <c r="J1561" s="19">
        <f>VLOOKUP($A1561,'HUMAN RESOURCES'!$A1561:$L4251,COLUMN(D1561),0)</f>
        <v>1.4999999999999999E-2</v>
      </c>
      <c r="K1561" s="19">
        <f>VLOOKUP($A1561,'HUMAN RESOURCES'!$A1561:$L4251,COLUMN(E1561),0)</f>
        <v>2E-3</v>
      </c>
      <c r="L1561" s="19">
        <f>VLOOKUP($A1561,'HUMAN RESOURCES'!$A1561:$L4251,COLUMN(F1561),0)</f>
        <v>83</v>
      </c>
      <c r="M1561" s="19">
        <f>VLOOKUP($A1561,'HUMAN RESOURCES'!$A1561:$L4251,COLUMN(G1561),0)</f>
        <v>80</v>
      </c>
      <c r="N1561" s="19">
        <f>VLOOKUP($A1561,'HUMAN RESOURCES'!$A1561:$L4251,COLUMN(H1561),0)</f>
        <v>0.21299999999999999</v>
      </c>
      <c r="O1561" s="19">
        <f>VLOOKUP($A1561,'HUMAN RESOURCES'!$A1561:$L4251,COLUMN(I1561),0)</f>
        <v>0.66800000000000004</v>
      </c>
      <c r="P1561" s="19">
        <f>VLOOKUP($A1561,'HUMAN RESOURCES'!$A1561:$L4251,COLUMN(J1561),0)</f>
        <v>0.11899999999999999</v>
      </c>
      <c r="Q1561" s="19">
        <f>VLOOKUP($A1561,'HUMAN RESOURCES'!$A1561:$L4251,COLUMN(K1561),0)</f>
        <v>317414</v>
      </c>
      <c r="R1561" s="19">
        <f>VLOOKUP($A1561,'HUMAN RESOURCES'!$A1561:$L4251,COLUMN(L1561),0)</f>
        <v>0.93400000000000005</v>
      </c>
      <c r="S1561" s="19">
        <f>VLOOKUP($A1561,TOURISM!$A1560:$E4250, COLUMN(D1561),0)</f>
        <v>881000000</v>
      </c>
      <c r="T1561" s="19">
        <f>VLOOKUP($A1561,TOURISM!$A1560:$E4250, COLUMN(E1561),0)</f>
        <v>1103000000</v>
      </c>
      <c r="U1561" s="19">
        <f>VLOOKUP($A1561,BUSINESS!$A1561:$I4251, COLUMN(H1561),0)</f>
        <v>0.91</v>
      </c>
      <c r="V1561" s="19">
        <f>VLOOKUP($A1561,BUSINESS!$A1561:$I4251, COLUMN(I1561),0)</f>
        <v>1.089</v>
      </c>
    </row>
    <row r="1562" spans="1:22" ht="15" x14ac:dyDescent="0.25">
      <c r="A1562" s="14" t="s">
        <v>161</v>
      </c>
      <c r="B1562" s="15" t="s">
        <v>207</v>
      </c>
      <c r="C1562" s="16" t="s">
        <v>121</v>
      </c>
      <c r="D1562" s="17">
        <v>730000000000</v>
      </c>
      <c r="E1562" s="18">
        <v>6.0999999999999999E-2</v>
      </c>
      <c r="F1562" s="18">
        <v>628</v>
      </c>
      <c r="G1562" s="19">
        <v>0.12</v>
      </c>
      <c r="H1562" s="19">
        <f>VLOOKUP($A1562,ENERGY!$A1562:$E4252,COLUMN(D1562),0)</f>
        <v>80858</v>
      </c>
      <c r="I1562" s="19">
        <f>VLOOKUP($A1562,ENERGY!$A1562:$E4252,COLUMN(E1562),0)</f>
        <v>225407</v>
      </c>
      <c r="J1562" s="19">
        <f>VLOOKUP($A1562,'HUMAN RESOURCES'!$A1562:$L4252,COLUMN(D1562),0)</f>
        <v>1.7000000000000001E-2</v>
      </c>
      <c r="K1562" s="19">
        <f>VLOOKUP($A1562,'HUMAN RESOURCES'!$A1562:$L4252,COLUMN(E1562),0)</f>
        <v>4.0000000000000001E-3</v>
      </c>
      <c r="L1562" s="19">
        <f>VLOOKUP($A1562,'HUMAN RESOURCES'!$A1562:$L4252,COLUMN(F1562),0)</f>
        <v>82</v>
      </c>
      <c r="M1562" s="19">
        <f>VLOOKUP($A1562,'HUMAN RESOURCES'!$A1562:$L4252,COLUMN(G1562),0)</f>
        <v>78</v>
      </c>
      <c r="N1562" s="19">
        <f>VLOOKUP($A1562,'HUMAN RESOURCES'!$A1562:$L4252,COLUMN(H1562),0)</f>
        <v>0.21</v>
      </c>
      <c r="O1562" s="19">
        <f>VLOOKUP($A1562,'HUMAN RESOURCES'!$A1562:$L4252,COLUMN(I1562),0)</f>
        <v>0.67900000000000005</v>
      </c>
      <c r="P1562" s="19">
        <f>VLOOKUP($A1562,'HUMAN RESOURCES'!$A1562:$L4252,COLUMN(J1562),0)</f>
        <v>0.111</v>
      </c>
      <c r="Q1562" s="19">
        <f>VLOOKUP($A1562,'HUMAN RESOURCES'!$A1562:$L4252,COLUMN(K1562),0)</f>
        <v>4489544</v>
      </c>
      <c r="R1562" s="19">
        <f>VLOOKUP($A1562,'HUMAN RESOURCES'!$A1562:$L4252,COLUMN(L1562),0)</f>
        <v>0.61299999999999999</v>
      </c>
      <c r="S1562" s="19">
        <f>VLOOKUP($A1562,TOURISM!$A1561:$E4251, COLUMN(D1562),0)</f>
        <v>9967000000</v>
      </c>
      <c r="T1562" s="19">
        <f>VLOOKUP($A1562,TOURISM!$A1561:$E4251, COLUMN(E1562),0)</f>
        <v>10539000000</v>
      </c>
      <c r="U1562" s="19">
        <f>VLOOKUP($A1562,BUSINESS!$A1562:$I4252, COLUMN(H1562),0)</f>
        <v>0.65300000000000002</v>
      </c>
      <c r="V1562" s="19">
        <f>VLOOKUP($A1562,BUSINESS!$A1562:$I4252, COLUMN(I1562),0)</f>
        <v>1.1599999999999999</v>
      </c>
    </row>
    <row r="1563" spans="1:22" ht="15" x14ac:dyDescent="0.25">
      <c r="A1563" s="14" t="s">
        <v>161</v>
      </c>
      <c r="B1563" s="15" t="s">
        <v>208</v>
      </c>
      <c r="C1563" s="16" t="s">
        <v>121</v>
      </c>
      <c r="D1563" s="17">
        <v>180000000000</v>
      </c>
      <c r="E1563" s="18">
        <v>6.6000000000000003E-2</v>
      </c>
      <c r="F1563" s="18">
        <v>257</v>
      </c>
      <c r="G1563" s="18">
        <v>0.17499999999999999</v>
      </c>
      <c r="H1563" s="19">
        <f>VLOOKUP($A1563,ENERGY!$A1563:$E4253,COLUMN(D1563),0)</f>
        <v>143843</v>
      </c>
      <c r="I1563" s="19">
        <f>VLOOKUP($A1563,ENERGY!$A1563:$E4253,COLUMN(E1563),0)</f>
        <v>343121</v>
      </c>
      <c r="J1563" s="19">
        <f>VLOOKUP($A1563,'HUMAN RESOURCES'!$A1563:$L4253,COLUMN(D1563),0)</f>
        <v>1.7999999999999999E-2</v>
      </c>
      <c r="K1563" s="19">
        <f>VLOOKUP($A1563,'HUMAN RESOURCES'!$A1563:$L4253,COLUMN(E1563),0)</f>
        <v>2.1999999999999999E-2</v>
      </c>
      <c r="L1563" s="19">
        <f>VLOOKUP($A1563,'HUMAN RESOURCES'!$A1563:$L4253,COLUMN(F1563),0)</f>
        <v>77</v>
      </c>
      <c r="M1563" s="19">
        <f>VLOOKUP($A1563,'HUMAN RESOURCES'!$A1563:$L4253,COLUMN(G1563),0)</f>
        <v>70</v>
      </c>
      <c r="N1563" s="19">
        <f>VLOOKUP($A1563,'HUMAN RESOURCES'!$A1563:$L4253,COLUMN(H1563),0)</f>
        <v>0.27400000000000002</v>
      </c>
      <c r="O1563" s="19">
        <f>VLOOKUP($A1563,'HUMAN RESOURCES'!$A1563:$L4253,COLUMN(I1563),0)</f>
        <v>0.65700000000000003</v>
      </c>
      <c r="P1563" s="19">
        <f>VLOOKUP($A1563,'HUMAN RESOURCES'!$A1563:$L4253,COLUMN(J1563),0)</f>
        <v>6.9000000000000006E-2</v>
      </c>
      <c r="Q1563" s="19">
        <f>VLOOKUP($A1563,'HUMAN RESOURCES'!$A1563:$L4253,COLUMN(K1563),0)</f>
        <v>70363511</v>
      </c>
      <c r="R1563" s="19">
        <f>VLOOKUP($A1563,'HUMAN RESOURCES'!$A1563:$L4253,COLUMN(L1563),0)</f>
        <v>0.69599999999999995</v>
      </c>
      <c r="S1563" s="19">
        <f>VLOOKUP($A1563,TOURISM!$A1562:$E4252, COLUMN(D1563),0)</f>
        <v>26446000000</v>
      </c>
      <c r="T1563" s="19">
        <f>VLOOKUP($A1563,TOURISM!$A1562:$E4252, COLUMN(E1563),0)</f>
        <v>4509000000</v>
      </c>
      <c r="U1563" s="19">
        <f>VLOOKUP($A1563,BUSINESS!$A1563:$I4253, COLUMN(H1563),0)</f>
        <v>0.34399999999999997</v>
      </c>
      <c r="V1563" s="19">
        <f>VLOOKUP($A1563,BUSINESS!$A1563:$I4253, COLUMN(I1563),0)</f>
        <v>0.93500000000000005</v>
      </c>
    </row>
    <row r="1564" spans="1:22" ht="15" x14ac:dyDescent="0.25">
      <c r="A1564" s="14" t="s">
        <v>161</v>
      </c>
      <c r="B1564" s="15" t="s">
        <v>209</v>
      </c>
      <c r="C1564" s="16" t="s">
        <v>121</v>
      </c>
      <c r="D1564" s="17">
        <v>2690000000000</v>
      </c>
      <c r="E1564" s="18">
        <v>0.09</v>
      </c>
      <c r="F1564" s="18">
        <v>3875</v>
      </c>
      <c r="G1564" s="18">
        <v>4.5999999999999999E-2</v>
      </c>
      <c r="H1564" s="19">
        <f>VLOOKUP($A1564,ENERGY!$A1564:$E4254,COLUMN(D1564),0)</f>
        <v>221558</v>
      </c>
      <c r="I1564" s="19">
        <f>VLOOKUP($A1564,ENERGY!$A1564:$E4254,COLUMN(E1564),0)</f>
        <v>540409</v>
      </c>
      <c r="J1564" s="19">
        <f>VLOOKUP($A1564,'HUMAN RESOURCES'!$A1564:$L4254,COLUMN(D1564),0)</f>
        <v>1.9E-2</v>
      </c>
      <c r="K1564" s="19">
        <f>VLOOKUP($A1564,'HUMAN RESOURCES'!$A1564:$L4254,COLUMN(E1564),0)</f>
        <v>3.2000000000000001E-2</v>
      </c>
      <c r="L1564" s="19">
        <f>VLOOKUP($A1564,'HUMAN RESOURCES'!$A1564:$L4254,COLUMN(F1564),0)</f>
        <v>72</v>
      </c>
      <c r="M1564" s="19">
        <f>VLOOKUP($A1564,'HUMAN RESOURCES'!$A1564:$L4254,COLUMN(G1564),0)</f>
        <v>67</v>
      </c>
      <c r="N1564" s="19">
        <f>VLOOKUP($A1564,'HUMAN RESOURCES'!$A1564:$L4254,COLUMN(H1564),0)</f>
        <v>0.30299999999999999</v>
      </c>
      <c r="O1564" s="19">
        <f>VLOOKUP($A1564,'HUMAN RESOURCES'!$A1564:$L4254,COLUMN(I1564),0)</f>
        <v>0.623</v>
      </c>
      <c r="P1564" s="19">
        <f>VLOOKUP($A1564,'HUMAN RESOURCES'!$A1564:$L4254,COLUMN(J1564),0)</f>
        <v>7.2999999999999995E-2</v>
      </c>
      <c r="Q1564" s="19">
        <f>VLOOKUP($A1564,'HUMAN RESOURCES'!$A1564:$L4254,COLUMN(K1564),0)</f>
        <v>1747383</v>
      </c>
      <c r="R1564" s="19">
        <f>VLOOKUP($A1564,'HUMAN RESOURCES'!$A1564:$L4254,COLUMN(L1564),0)</f>
        <v>0.56100000000000005</v>
      </c>
      <c r="S1564" s="19">
        <f>VLOOKUP($A1564,TOURISM!$A1563:$E4253, COLUMN(D1564),0)</f>
        <v>2478709140</v>
      </c>
      <c r="T1564" s="19">
        <f>VLOOKUP($A1564,TOURISM!$A1563:$E4253, COLUMN(E1564),0)</f>
        <v>448000000</v>
      </c>
      <c r="U1564" s="19">
        <f>VLOOKUP($A1564,BUSINESS!$A1564:$I4254, COLUMN(H1564),0)</f>
        <v>0.129</v>
      </c>
      <c r="V1564" s="19">
        <f>VLOOKUP($A1564,BUSINESS!$A1564:$I4254, COLUMN(I1564),0)</f>
        <v>0.57999999999999996</v>
      </c>
    </row>
    <row r="1565" spans="1:22" ht="15" x14ac:dyDescent="0.25">
      <c r="A1565" s="14" t="s">
        <v>161</v>
      </c>
      <c r="B1565" s="15" t="s">
        <v>162</v>
      </c>
      <c r="C1565" s="16" t="s">
        <v>122</v>
      </c>
      <c r="D1565" s="17">
        <v>12044212904</v>
      </c>
      <c r="E1565" s="18">
        <v>0.06</v>
      </c>
      <c r="F1565" s="18">
        <v>230</v>
      </c>
      <c r="G1565" s="18">
        <v>0.127</v>
      </c>
      <c r="H1565" s="19">
        <f>VLOOKUP($A1565,ENERGY!$A1565:$E4255,COLUMN(D1565),0)</f>
        <v>1976</v>
      </c>
      <c r="I1565" s="19">
        <f>VLOOKUP($A1565,ENERGY!$A1565:$E4255,COLUMN(E1565),0)</f>
        <v>4294</v>
      </c>
      <c r="J1565" s="19">
        <f>VLOOKUP($A1565,'HUMAN RESOURCES'!$A1565:$L4255,COLUMN(D1565),0)</f>
        <v>2.1999999999999999E-2</v>
      </c>
      <c r="K1565" s="19">
        <f>VLOOKUP($A1565,'HUMAN RESOURCES'!$A1565:$L4255,COLUMN(E1565),0)</f>
        <v>3.2000000000000001E-2</v>
      </c>
      <c r="L1565" s="19">
        <f>VLOOKUP($A1565,'HUMAN RESOURCES'!$A1565:$L4255,COLUMN(F1565),0)</f>
        <v>71.105000000000004</v>
      </c>
      <c r="M1565" s="19">
        <f>VLOOKUP($A1565,'HUMAN RESOURCES'!$A1565:$L4255,COLUMN(G1565),0)</f>
        <v>66.415000000000006</v>
      </c>
      <c r="N1565" s="19">
        <f>VLOOKUP($A1565,'HUMAN RESOURCES'!$A1565:$L4255,COLUMN(H1565),0)</f>
        <v>0.30299999999999999</v>
      </c>
      <c r="O1565" s="19">
        <f>VLOOKUP($A1565,'HUMAN RESOURCES'!$A1565:$L4255,COLUMN(I1565),0)</f>
        <v>0.623</v>
      </c>
      <c r="P1565" s="19">
        <f>VLOOKUP($A1565,'HUMAN RESOURCES'!$A1565:$L4255,COLUMN(J1565),0)</f>
        <v>7.2999999999999995E-2</v>
      </c>
      <c r="Q1565" s="19">
        <f>VLOOKUP($A1565,'HUMAN RESOURCES'!$A1565:$L4255,COLUMN(K1565),0)</f>
        <v>83293</v>
      </c>
      <c r="R1565" s="19">
        <f>VLOOKUP($A1565,'HUMAN RESOURCES'!$A1565:$L4255,COLUMN(L1565),0)</f>
        <v>0.52</v>
      </c>
      <c r="S1565" s="19">
        <f>VLOOKUP($A1565,TOURISM!$A1564:$E4254, COLUMN(D1565),0)</f>
        <v>2478709140</v>
      </c>
      <c r="T1565" s="19">
        <f>VLOOKUP($A1565,TOURISM!$A1564:$E4254, COLUMN(E1565),0)</f>
        <v>448000000</v>
      </c>
      <c r="U1565" s="19">
        <f>VLOOKUP($A1565,BUSINESS!$A1565:$I4255, COLUMN(H1565),0)</f>
        <v>0.129</v>
      </c>
      <c r="V1565" s="19">
        <f>VLOOKUP($A1565,BUSINESS!$A1565:$I4255, COLUMN(I1565),0)</f>
        <v>0.57999999999999996</v>
      </c>
    </row>
    <row r="1566" spans="1:22" ht="15" x14ac:dyDescent="0.25">
      <c r="A1566" s="14" t="s">
        <v>161</v>
      </c>
      <c r="B1566" s="15" t="s">
        <v>163</v>
      </c>
      <c r="C1566" s="16" t="s">
        <v>122</v>
      </c>
      <c r="D1566" s="17">
        <v>3712034267</v>
      </c>
      <c r="E1566" s="18">
        <v>6.2E-2</v>
      </c>
      <c r="F1566" s="18">
        <v>3105</v>
      </c>
      <c r="G1566" s="19">
        <v>0.12</v>
      </c>
      <c r="H1566" s="19">
        <f>VLOOKUP($A1566,ENERGY!$A1566:$E4256,COLUMN(D1566),0)</f>
        <v>14338</v>
      </c>
      <c r="I1566" s="19">
        <f>VLOOKUP($A1566,ENERGY!$A1566:$E4256,COLUMN(E1566),0)</f>
        <v>535</v>
      </c>
      <c r="J1566" s="19">
        <f>VLOOKUP($A1566,'HUMAN RESOURCES'!$A1566:$L4256,COLUMN(D1566),0)</f>
        <v>2.1999999999999999E-2</v>
      </c>
      <c r="K1566" s="19">
        <f>VLOOKUP($A1566,'HUMAN RESOURCES'!$A1566:$L4256,COLUMN(E1566),0)</f>
        <v>3.0000000000000001E-3</v>
      </c>
      <c r="L1566" s="19">
        <f>VLOOKUP($A1566,'HUMAN RESOURCES'!$A1566:$L4256,COLUMN(F1566),0)</f>
        <v>71.105000000000004</v>
      </c>
      <c r="M1566" s="19">
        <f>VLOOKUP($A1566,'HUMAN RESOURCES'!$A1566:$L4256,COLUMN(G1566),0)</f>
        <v>66.415000000000006</v>
      </c>
      <c r="N1566" s="19">
        <f>VLOOKUP($A1566,'HUMAN RESOURCES'!$A1566:$L4256,COLUMN(H1566),0)</f>
        <v>0.30299999999999999</v>
      </c>
      <c r="O1566" s="19">
        <f>VLOOKUP($A1566,'HUMAN RESOURCES'!$A1566:$L4256,COLUMN(I1566),0)</f>
        <v>0.623</v>
      </c>
      <c r="P1566" s="19">
        <f>VLOOKUP($A1566,'HUMAN RESOURCES'!$A1566:$L4256,COLUMN(J1566),0)</f>
        <v>7.2999999999999995E-2</v>
      </c>
      <c r="Q1566" s="19">
        <f>VLOOKUP($A1566,'HUMAN RESOURCES'!$A1566:$L4256,COLUMN(K1566),0)</f>
        <v>36314</v>
      </c>
      <c r="R1566" s="19">
        <f>VLOOKUP($A1566,'HUMAN RESOURCES'!$A1566:$L4256,COLUMN(L1566),0)</f>
        <v>1</v>
      </c>
      <c r="S1566" s="19">
        <f>VLOOKUP($A1566,TOURISM!$A1565:$E4255, COLUMN(D1566),0)</f>
        <v>2478709140</v>
      </c>
      <c r="T1566" s="19">
        <f>VLOOKUP($A1566,TOURISM!$A1565:$E4255, COLUMN(E1566),0)</f>
        <v>448000000</v>
      </c>
      <c r="U1566" s="19">
        <f>VLOOKUP($A1566,BUSINESS!$A1566:$I4256, COLUMN(H1566),0)</f>
        <v>0.70099999999999996</v>
      </c>
      <c r="V1566" s="19">
        <f>VLOOKUP($A1566,BUSINESS!$A1566:$I4256, COLUMN(I1566),0)</f>
        <v>0.63300000000000001</v>
      </c>
    </row>
    <row r="1567" spans="1:22" ht="15" x14ac:dyDescent="0.25">
      <c r="A1567" s="14" t="s">
        <v>161</v>
      </c>
      <c r="B1567" s="15" t="s">
        <v>164</v>
      </c>
      <c r="C1567" s="16" t="s">
        <v>122</v>
      </c>
      <c r="D1567" s="17">
        <v>414000000000</v>
      </c>
      <c r="E1567" s="18">
        <v>0.105</v>
      </c>
      <c r="F1567" s="18">
        <v>5211</v>
      </c>
      <c r="G1567" s="19">
        <v>0.12</v>
      </c>
      <c r="H1567" s="19">
        <f>VLOOKUP($A1567,ENERGY!$A1567:$E4257,COLUMN(D1567),0)</f>
        <v>32214</v>
      </c>
      <c r="I1567" s="19">
        <f>VLOOKUP($A1567,ENERGY!$A1567:$E4257,COLUMN(E1567),0)</f>
        <v>72317</v>
      </c>
      <c r="J1567" s="19">
        <f>VLOOKUP($A1567,'HUMAN RESOURCES'!$A1567:$L4257,COLUMN(D1567),0)</f>
        <v>2.1999999999999999E-2</v>
      </c>
      <c r="K1567" s="19">
        <f>VLOOKUP($A1567,'HUMAN RESOURCES'!$A1567:$L4257,COLUMN(E1567),0)</f>
        <v>3.2000000000000001E-2</v>
      </c>
      <c r="L1567" s="19">
        <f>VLOOKUP($A1567,'HUMAN RESOURCES'!$A1567:$L4257,COLUMN(F1567),0)</f>
        <v>84</v>
      </c>
      <c r="M1567" s="19">
        <f>VLOOKUP($A1567,'HUMAN RESOURCES'!$A1567:$L4257,COLUMN(G1567),0)</f>
        <v>78</v>
      </c>
      <c r="N1567" s="19">
        <f>VLOOKUP($A1567,'HUMAN RESOURCES'!$A1567:$L4257,COLUMN(H1567),0)</f>
        <v>0.30299999999999999</v>
      </c>
      <c r="O1567" s="19">
        <f>VLOOKUP($A1567,'HUMAN RESOURCES'!$A1567:$L4257,COLUMN(I1567),0)</f>
        <v>0.623</v>
      </c>
      <c r="P1567" s="19">
        <f>VLOOKUP($A1567,'HUMAN RESOURCES'!$A1567:$L4257,COLUMN(J1567),0)</f>
        <v>7.2999999999999995E-2</v>
      </c>
      <c r="Q1567" s="19">
        <f>VLOOKUP($A1567,'HUMAN RESOURCES'!$A1567:$L4257,COLUMN(K1567),0)</f>
        <v>49600</v>
      </c>
      <c r="R1567" s="19">
        <f>VLOOKUP($A1567,'HUMAN RESOURCES'!$A1567:$L4257,COLUMN(L1567),0)</f>
        <v>0.40699999999999997</v>
      </c>
      <c r="S1567" s="19">
        <f>VLOOKUP($A1567,TOURISM!$A1566:$E4256, COLUMN(D1567),0)</f>
        <v>2478709140</v>
      </c>
      <c r="T1567" s="19">
        <f>VLOOKUP($A1567,TOURISM!$A1566:$E4256, COLUMN(E1567),0)</f>
        <v>448000000</v>
      </c>
      <c r="U1567" s="19">
        <f>VLOOKUP($A1567,BUSINESS!$A1567:$I4257, COLUMN(H1567),0)</f>
        <v>0.752</v>
      </c>
      <c r="V1567" s="19">
        <f>VLOOKUP($A1567,BUSINESS!$A1567:$I4257, COLUMN(I1567),0)</f>
        <v>1.149</v>
      </c>
    </row>
    <row r="1568" spans="1:22" ht="15" x14ac:dyDescent="0.25">
      <c r="A1568" s="14" t="s">
        <v>161</v>
      </c>
      <c r="B1568" s="15" t="s">
        <v>165</v>
      </c>
      <c r="C1568" s="16" t="s">
        <v>122</v>
      </c>
      <c r="D1568" s="17">
        <v>60763483146</v>
      </c>
      <c r="E1568" s="18">
        <v>5.8999999999999997E-2</v>
      </c>
      <c r="F1568" s="18">
        <v>378</v>
      </c>
      <c r="G1568" s="18">
        <v>8.5999999999999993E-2</v>
      </c>
      <c r="H1568" s="19">
        <f>VLOOKUP($A1568,ENERGY!$A1568:$E4258,COLUMN(D1568),0)</f>
        <v>26009</v>
      </c>
      <c r="I1568" s="19">
        <f>VLOOKUP($A1568,ENERGY!$A1568:$E4258,COLUMN(E1568),0)</f>
        <v>53722</v>
      </c>
      <c r="J1568" s="19">
        <f>VLOOKUP($A1568,'HUMAN RESOURCES'!$A1568:$L4258,COLUMN(D1568),0)</f>
        <v>8.0000000000000002E-3</v>
      </c>
      <c r="K1568" s="19">
        <f>VLOOKUP($A1568,'HUMAN RESOURCES'!$A1568:$L4258,COLUMN(E1568),0)</f>
        <v>4.0000000000000001E-3</v>
      </c>
      <c r="L1568" s="19">
        <f>VLOOKUP($A1568,'HUMAN RESOURCES'!$A1568:$L4258,COLUMN(F1568),0)</f>
        <v>83</v>
      </c>
      <c r="M1568" s="19">
        <f>VLOOKUP($A1568,'HUMAN RESOURCES'!$A1568:$L4258,COLUMN(G1568),0)</f>
        <v>77</v>
      </c>
      <c r="N1568" s="19">
        <f>VLOOKUP($A1568,'HUMAN RESOURCES'!$A1568:$L4258,COLUMN(H1568),0)</f>
        <v>0.13600000000000001</v>
      </c>
      <c r="O1568" s="19">
        <f>VLOOKUP($A1568,'HUMAN RESOURCES'!$A1568:$L4258,COLUMN(I1568),0)</f>
        <v>0.65900000000000003</v>
      </c>
      <c r="P1568" s="19">
        <f>VLOOKUP($A1568,'HUMAN RESOURCES'!$A1568:$L4258,COLUMN(J1568),0)</f>
        <v>0.20599999999999999</v>
      </c>
      <c r="Q1568" s="19">
        <f>VLOOKUP($A1568,'HUMAN RESOURCES'!$A1568:$L4258,COLUMN(K1568),0)</f>
        <v>81902307</v>
      </c>
      <c r="R1568" s="19">
        <f>VLOOKUP($A1568,'HUMAN RESOURCES'!$A1568:$L4258,COLUMN(L1568),0)</f>
        <v>0.74099999999999999</v>
      </c>
      <c r="S1568" s="19">
        <f>VLOOKUP($A1568,TOURISM!$A1567:$E4257, COLUMN(D1568),0)</f>
        <v>47466000000</v>
      </c>
      <c r="T1568" s="19">
        <f>VLOOKUP($A1568,TOURISM!$A1567:$E4257, COLUMN(E1568),0)</f>
        <v>93112000000</v>
      </c>
      <c r="U1568" s="19">
        <f>VLOOKUP($A1568,BUSINESS!$A1568:$I4258, COLUMN(H1568),0)</f>
        <v>0.79</v>
      </c>
      <c r="V1568" s="19">
        <f>VLOOKUP($A1568,BUSINESS!$A1568:$I4258, COLUMN(I1568),0)</f>
        <v>1.262</v>
      </c>
    </row>
    <row r="1569" spans="1:22" ht="15" x14ac:dyDescent="0.25">
      <c r="A1569" s="14" t="s">
        <v>161</v>
      </c>
      <c r="B1569" s="15" t="s">
        <v>166</v>
      </c>
      <c r="C1569" s="16" t="s">
        <v>122</v>
      </c>
      <c r="D1569" s="17">
        <v>507000000000</v>
      </c>
      <c r="E1569" s="18">
        <v>9.9000000000000005E-2</v>
      </c>
      <c r="F1569" s="18">
        <v>4715</v>
      </c>
      <c r="G1569" s="18">
        <v>9.1999999999999998E-2</v>
      </c>
      <c r="H1569" s="19">
        <f>VLOOKUP($A1569,ENERGY!$A1569:$E4259,COLUMN(D1569),0)</f>
        <v>59242</v>
      </c>
      <c r="I1569" s="19">
        <f>VLOOKUP($A1569,ENERGY!$A1569:$E4259,COLUMN(E1569),0)</f>
        <v>114836</v>
      </c>
      <c r="J1569" s="19">
        <f>VLOOKUP($A1569,'HUMAN RESOURCES'!$A1569:$L4259,COLUMN(D1569),0)</f>
        <v>8.9999999999999993E-3</v>
      </c>
      <c r="K1569" s="19">
        <f>VLOOKUP($A1569,'HUMAN RESOURCES'!$A1569:$L4259,COLUMN(E1569),0)</f>
        <v>7.0000000000000001E-3</v>
      </c>
      <c r="L1569" s="19">
        <f>VLOOKUP($A1569,'HUMAN RESOURCES'!$A1569:$L4259,COLUMN(F1569),0)</f>
        <v>78</v>
      </c>
      <c r="M1569" s="19">
        <f>VLOOKUP($A1569,'HUMAN RESOURCES'!$A1569:$L4259,COLUMN(G1569),0)</f>
        <v>73</v>
      </c>
      <c r="N1569" s="19">
        <f>VLOOKUP($A1569,'HUMAN RESOURCES'!$A1569:$L4259,COLUMN(H1569),0)</f>
        <v>0.17799999999999999</v>
      </c>
      <c r="O1569" s="19">
        <f>VLOOKUP($A1569,'HUMAN RESOURCES'!$A1569:$L4259,COLUMN(I1569),0)</f>
        <v>0.67400000000000004</v>
      </c>
      <c r="P1569" s="19">
        <f>VLOOKUP($A1569,'HUMAN RESOURCES'!$A1569:$L4259,COLUMN(J1569),0)</f>
        <v>0.14799999999999999</v>
      </c>
      <c r="Q1569" s="19">
        <f>VLOOKUP($A1569,'HUMAN RESOURCES'!$A1569:$L4259,COLUMN(K1569),0)</f>
        <v>3853446</v>
      </c>
      <c r="R1569" s="19">
        <f>VLOOKUP($A1569,'HUMAN RESOURCES'!$A1569:$L4259,COLUMN(L1569),0)</f>
        <v>0.39200000000000002</v>
      </c>
      <c r="S1569" s="19">
        <f>VLOOKUP($A1569,TOURISM!$A1568:$E4258, COLUMN(D1569),0)</f>
        <v>753000000</v>
      </c>
      <c r="T1569" s="19">
        <f>VLOOKUP($A1569,TOURISM!$A1568:$E4258, COLUMN(E1569),0)</f>
        <v>285000000</v>
      </c>
      <c r="U1569" s="19">
        <f>VLOOKUP($A1569,BUSINESS!$A1569:$I4259, COLUMN(H1569),0)</f>
        <v>0.377</v>
      </c>
      <c r="V1569" s="19">
        <f>VLOOKUP($A1569,BUSINESS!$A1569:$I4259, COLUMN(I1569),0)</f>
        <v>0.84499999999999997</v>
      </c>
    </row>
    <row r="1570" spans="1:22" ht="15" x14ac:dyDescent="0.25">
      <c r="A1570" s="14" t="s">
        <v>161</v>
      </c>
      <c r="B1570" s="15" t="s">
        <v>167</v>
      </c>
      <c r="C1570" s="16" t="s">
        <v>122</v>
      </c>
      <c r="D1570" s="17">
        <v>18543289395</v>
      </c>
      <c r="E1570" s="18">
        <v>8.7999999999999995E-2</v>
      </c>
      <c r="F1570" s="18">
        <v>425</v>
      </c>
      <c r="G1570" s="18">
        <v>7.0000000000000007E-2</v>
      </c>
      <c r="H1570" s="19">
        <f>VLOOKUP($A1570,ENERGY!$A1570:$E4260,COLUMN(D1570),0)</f>
        <v>4400</v>
      </c>
      <c r="I1570" s="19">
        <f>VLOOKUP($A1570,ENERGY!$A1570:$E4260,COLUMN(E1570),0)</f>
        <v>23238</v>
      </c>
      <c r="J1570" s="19">
        <f>VLOOKUP($A1570,'HUMAN RESOURCES'!$A1570:$L4260,COLUMN(D1570),0)</f>
        <v>8.9999999999999993E-3</v>
      </c>
      <c r="K1570" s="19">
        <f>VLOOKUP($A1570,'HUMAN RESOURCES'!$A1570:$L4260,COLUMN(E1570),0)</f>
        <v>3.0000000000000001E-3</v>
      </c>
      <c r="L1570" s="19">
        <f>VLOOKUP($A1570,'HUMAN RESOURCES'!$A1570:$L4260,COLUMN(F1570),0)</f>
        <v>82</v>
      </c>
      <c r="M1570" s="19">
        <f>VLOOKUP($A1570,'HUMAN RESOURCES'!$A1570:$L4260,COLUMN(G1570),0)</f>
        <v>76</v>
      </c>
      <c r="N1570" s="19">
        <f>VLOOKUP($A1570,'HUMAN RESOURCES'!$A1570:$L4260,COLUMN(H1570),0)</f>
        <v>0.153</v>
      </c>
      <c r="O1570" s="19">
        <f>VLOOKUP($A1570,'HUMAN RESOURCES'!$A1570:$L4260,COLUMN(I1570),0)</f>
        <v>0.66900000000000004</v>
      </c>
      <c r="P1570" s="19">
        <f>VLOOKUP($A1570,'HUMAN RESOURCES'!$A1570:$L4260,COLUMN(J1570),0)</f>
        <v>0.17799999999999999</v>
      </c>
      <c r="Q1570" s="19">
        <f>VLOOKUP($A1570,'HUMAN RESOURCES'!$A1570:$L4260,COLUMN(K1570),0)</f>
        <v>10568247</v>
      </c>
      <c r="R1570" s="19">
        <f>VLOOKUP($A1570,'HUMAN RESOURCES'!$A1570:$L4260,COLUMN(L1570),0)</f>
        <v>0.6</v>
      </c>
      <c r="S1570" s="19">
        <f>VLOOKUP($A1570,TOURISM!$A1569:$E4259, COLUMN(D1570),0)</f>
        <v>12315000000</v>
      </c>
      <c r="T1570" s="19">
        <f>VLOOKUP($A1570,TOURISM!$A1569:$E4259, COLUMN(E1570),0)</f>
        <v>4604000000</v>
      </c>
      <c r="U1570" s="19">
        <f>VLOOKUP($A1570,BUSINESS!$A1570:$I4260, COLUMN(H1570),0)</f>
        <v>0.48299999999999998</v>
      </c>
      <c r="V1570" s="19">
        <f>VLOOKUP($A1570,BUSINESS!$A1570:$I4260, COLUMN(I1570),0)</f>
        <v>1.115</v>
      </c>
    </row>
    <row r="1571" spans="1:22" ht="15" x14ac:dyDescent="0.25">
      <c r="A1571" s="14" t="s">
        <v>161</v>
      </c>
      <c r="B1571" s="15" t="s">
        <v>168</v>
      </c>
      <c r="C1571" s="16" t="s">
        <v>122</v>
      </c>
      <c r="D1571" s="17">
        <v>51824892678</v>
      </c>
      <c r="E1571" s="18">
        <v>7.0000000000000007E-2</v>
      </c>
      <c r="F1571" s="18">
        <v>474</v>
      </c>
      <c r="G1571" s="18">
        <v>0.109</v>
      </c>
      <c r="H1571" s="19">
        <f>VLOOKUP($A1571,ENERGY!$A1571:$E4261,COLUMN(D1571),0)</f>
        <v>19399</v>
      </c>
      <c r="I1571" s="19">
        <f>VLOOKUP($A1571,ENERGY!$A1571:$E4261,COLUMN(E1571),0)</f>
        <v>47308</v>
      </c>
      <c r="J1571" s="19">
        <f>VLOOKUP($A1571,'HUMAN RESOURCES'!$A1571:$L4261,COLUMN(D1571),0)</f>
        <v>8.9999999999999993E-3</v>
      </c>
      <c r="K1571" s="19">
        <f>VLOOKUP($A1571,'HUMAN RESOURCES'!$A1571:$L4261,COLUMN(E1571),0)</f>
        <v>4.0000000000000001E-3</v>
      </c>
      <c r="L1571" s="19">
        <f>VLOOKUP($A1571,'HUMAN RESOURCES'!$A1571:$L4261,COLUMN(F1571),0)</f>
        <v>83</v>
      </c>
      <c r="M1571" s="19">
        <f>VLOOKUP($A1571,'HUMAN RESOURCES'!$A1571:$L4261,COLUMN(G1571),0)</f>
        <v>77</v>
      </c>
      <c r="N1571" s="19">
        <f>VLOOKUP($A1571,'HUMAN RESOURCES'!$A1571:$L4261,COLUMN(H1571),0)</f>
        <v>0.15</v>
      </c>
      <c r="O1571" s="19">
        <f>VLOOKUP($A1571,'HUMAN RESOURCES'!$A1571:$L4261,COLUMN(I1571),0)</f>
        <v>0.67500000000000004</v>
      </c>
      <c r="P1571" s="19">
        <f>VLOOKUP($A1571,'HUMAN RESOURCES'!$A1571:$L4261,COLUMN(J1571),0)</f>
        <v>0.17499999999999999</v>
      </c>
      <c r="Q1571" s="19">
        <f>VLOOKUP($A1571,'HUMAN RESOURCES'!$A1571:$L4261,COLUMN(K1571),0)</f>
        <v>8365275</v>
      </c>
      <c r="R1571" s="19">
        <f>VLOOKUP($A1571,'HUMAN RESOURCES'!$A1571:$L4261,COLUMN(L1571),0)</f>
        <v>0.65800000000000003</v>
      </c>
      <c r="S1571" s="19">
        <f>VLOOKUP($A1571,TOURISM!$A1570:$E4260, COLUMN(D1571),0)</f>
        <v>21220000000</v>
      </c>
      <c r="T1571" s="19">
        <f>VLOOKUP($A1571,TOURISM!$A1570:$E4260, COLUMN(E1571),0)</f>
        <v>12767000000</v>
      </c>
      <c r="U1571" s="19">
        <f>VLOOKUP($A1571,BUSINESS!$A1571:$I4261, COLUMN(H1571),0)</f>
        <v>0.73499999999999999</v>
      </c>
      <c r="V1571" s="19">
        <f>VLOOKUP($A1571,BUSINESS!$A1571:$I4261, COLUMN(I1571),0)</f>
        <v>1.3660000000000001</v>
      </c>
    </row>
    <row r="1572" spans="1:22" ht="15" x14ac:dyDescent="0.25">
      <c r="A1572" s="14" t="s">
        <v>161</v>
      </c>
      <c r="B1572" s="15" t="s">
        <v>169</v>
      </c>
      <c r="C1572" s="16" t="s">
        <v>122</v>
      </c>
      <c r="D1572" s="17">
        <v>62202619240</v>
      </c>
      <c r="E1572" s="18">
        <v>7.8E-2</v>
      </c>
      <c r="F1572" s="18">
        <v>1095</v>
      </c>
      <c r="G1572" s="18">
        <v>0.11600000000000001</v>
      </c>
      <c r="H1572" s="19">
        <f>VLOOKUP($A1572,ENERGY!$A1572:$E4262,COLUMN(D1572),0)</f>
        <v>8812</v>
      </c>
      <c r="I1572" s="19">
        <f>VLOOKUP($A1572,ENERGY!$A1572:$E4262,COLUMN(E1572),0)</f>
        <v>23542</v>
      </c>
      <c r="J1572" s="19">
        <f>VLOOKUP($A1572,'HUMAN RESOURCES'!$A1572:$L4262,COLUMN(D1572),0)</f>
        <v>0.01</v>
      </c>
      <c r="K1572" s="19">
        <f>VLOOKUP($A1572,'HUMAN RESOURCES'!$A1572:$L4262,COLUMN(E1572),0)</f>
        <v>3.0000000000000001E-3</v>
      </c>
      <c r="L1572" s="19">
        <f>VLOOKUP($A1572,'HUMAN RESOURCES'!$A1572:$L4262,COLUMN(F1572),0)</f>
        <v>71.105000000000004</v>
      </c>
      <c r="M1572" s="19">
        <f>VLOOKUP($A1572,'HUMAN RESOURCES'!$A1572:$L4262,COLUMN(G1572),0)</f>
        <v>66.415000000000006</v>
      </c>
      <c r="N1572" s="19">
        <f>VLOOKUP($A1572,'HUMAN RESOURCES'!$A1572:$L4262,COLUMN(H1572),0)</f>
        <v>0.30299999999999999</v>
      </c>
      <c r="O1572" s="19">
        <f>VLOOKUP($A1572,'HUMAN RESOURCES'!$A1572:$L4262,COLUMN(I1572),0)</f>
        <v>0.623</v>
      </c>
      <c r="P1572" s="19">
        <f>VLOOKUP($A1572,'HUMAN RESOURCES'!$A1572:$L4262,COLUMN(J1572),0)</f>
        <v>7.2999999999999995E-2</v>
      </c>
      <c r="Q1572" s="19">
        <f>VLOOKUP($A1572,'HUMAN RESOURCES'!$A1572:$L4262,COLUMN(K1572),0)</f>
        <v>78659</v>
      </c>
      <c r="R1572" s="19">
        <f>VLOOKUP($A1572,'HUMAN RESOURCES'!$A1572:$L4262,COLUMN(L1572),0)</f>
        <v>0.88400000000000001</v>
      </c>
      <c r="S1572" s="19">
        <f>VLOOKUP($A1572,TOURISM!$A1571:$E4261, COLUMN(D1572),0)</f>
        <v>2478709140</v>
      </c>
      <c r="T1572" s="19">
        <f>VLOOKUP($A1572,TOURISM!$A1571:$E4261, COLUMN(E1572),0)</f>
        <v>448000000</v>
      </c>
      <c r="U1572" s="19">
        <f>VLOOKUP($A1572,BUSINESS!$A1572:$I4262, COLUMN(H1572),0)</f>
        <v>0.78500000000000003</v>
      </c>
      <c r="V1572" s="19">
        <f>VLOOKUP($A1572,BUSINESS!$A1572:$I4262, COLUMN(I1572),0)</f>
        <v>0.82099999999999995</v>
      </c>
    </row>
    <row r="1573" spans="1:22" ht="15" x14ac:dyDescent="0.25">
      <c r="A1573" s="14" t="s">
        <v>161</v>
      </c>
      <c r="B1573" s="15" t="s">
        <v>170</v>
      </c>
      <c r="C1573" s="16" t="s">
        <v>122</v>
      </c>
      <c r="D1573" s="17">
        <v>23542650736</v>
      </c>
      <c r="E1573" s="18">
        <v>7.3999999999999996E-2</v>
      </c>
      <c r="F1573" s="18">
        <v>2115</v>
      </c>
      <c r="G1573" s="19">
        <v>0.12</v>
      </c>
      <c r="H1573" s="19">
        <f>VLOOKUP($A1573,ENERGY!$A1573:$E4263,COLUMN(D1573),0)</f>
        <v>2332</v>
      </c>
      <c r="I1573" s="19">
        <f>VLOOKUP($A1573,ENERGY!$A1573:$E4263,COLUMN(E1573),0)</f>
        <v>7748</v>
      </c>
      <c r="J1573" s="19">
        <f>VLOOKUP($A1573,'HUMAN RESOURCES'!$A1573:$L4263,COLUMN(D1573),0)</f>
        <v>0.01</v>
      </c>
      <c r="K1573" s="19">
        <f>VLOOKUP($A1573,'HUMAN RESOURCES'!$A1573:$L4263,COLUMN(E1573),0)</f>
        <v>8.9999999999999993E-3</v>
      </c>
      <c r="L1573" s="19">
        <f>VLOOKUP($A1573,'HUMAN RESOURCES'!$A1573:$L4263,COLUMN(F1573),0)</f>
        <v>78</v>
      </c>
      <c r="M1573" s="19">
        <f>VLOOKUP($A1573,'HUMAN RESOURCES'!$A1573:$L4263,COLUMN(G1573),0)</f>
        <v>68</v>
      </c>
      <c r="N1573" s="19">
        <f>VLOOKUP($A1573,'HUMAN RESOURCES'!$A1573:$L4263,COLUMN(H1573),0)</f>
        <v>0.14099999999999999</v>
      </c>
      <c r="O1573" s="19">
        <f>VLOOKUP($A1573,'HUMAN RESOURCES'!$A1573:$L4263,COLUMN(I1573),0)</f>
        <v>0.67700000000000005</v>
      </c>
      <c r="P1573" s="19">
        <f>VLOOKUP($A1573,'HUMAN RESOURCES'!$A1573:$L4263,COLUMN(J1573),0)</f>
        <v>0.182</v>
      </c>
      <c r="Q1573" s="19">
        <f>VLOOKUP($A1573,'HUMAN RESOURCES'!$A1573:$L4263,COLUMN(K1573),0)</f>
        <v>2141669</v>
      </c>
      <c r="R1573" s="19">
        <f>VLOOKUP($A1573,'HUMAN RESOURCES'!$A1573:$L4263,COLUMN(L1573),0)</f>
        <v>0.67800000000000005</v>
      </c>
      <c r="S1573" s="19">
        <f>VLOOKUP($A1573,TOURISM!$A1572:$E4262, COLUMN(D1573),0)</f>
        <v>1013000000</v>
      </c>
      <c r="T1573" s="19">
        <f>VLOOKUP($A1573,TOURISM!$A1572:$E4262, COLUMN(E1573),0)</f>
        <v>906000000</v>
      </c>
      <c r="U1573" s="19">
        <f>VLOOKUP($A1573,BUSINESS!$A1573:$I4263, COLUMN(H1573),0)</f>
        <v>0.66800000000000004</v>
      </c>
      <c r="V1573" s="19">
        <f>VLOOKUP($A1573,BUSINESS!$A1573:$I4263, COLUMN(I1573),0)</f>
        <v>1.091</v>
      </c>
    </row>
    <row r="1574" spans="1:22" ht="15" x14ac:dyDescent="0.25">
      <c r="A1574" s="14" t="s">
        <v>161</v>
      </c>
      <c r="B1574" s="15" t="s">
        <v>171</v>
      </c>
      <c r="C1574" s="16" t="s">
        <v>122</v>
      </c>
      <c r="D1574" s="17">
        <v>197000000000</v>
      </c>
      <c r="E1574" s="18">
        <v>0.08</v>
      </c>
      <c r="F1574" s="18">
        <v>1498</v>
      </c>
      <c r="G1574" s="18">
        <v>0.06</v>
      </c>
      <c r="H1574" s="19">
        <f>VLOOKUP($A1574,ENERGY!$A1574:$E4264,COLUMN(D1574),0)</f>
        <v>44415</v>
      </c>
      <c r="I1574" s="19">
        <f>VLOOKUP($A1574,ENERGY!$A1574:$E4264,COLUMN(E1574),0)</f>
        <v>122379</v>
      </c>
      <c r="J1574" s="19">
        <f>VLOOKUP($A1574,'HUMAN RESOURCES'!$A1574:$L4264,COLUMN(D1574),0)</f>
        <v>0.01</v>
      </c>
      <c r="K1574" s="19">
        <f>VLOOKUP($A1574,'HUMAN RESOURCES'!$A1574:$L4264,COLUMN(E1574),0)</f>
        <v>6.0000000000000001E-3</v>
      </c>
      <c r="L1574" s="19">
        <f>VLOOKUP($A1574,'HUMAN RESOURCES'!$A1574:$L4264,COLUMN(F1574),0)</f>
        <v>78</v>
      </c>
      <c r="M1574" s="19">
        <f>VLOOKUP($A1574,'HUMAN RESOURCES'!$A1574:$L4264,COLUMN(G1574),0)</f>
        <v>70</v>
      </c>
      <c r="N1574" s="19">
        <f>VLOOKUP($A1574,'HUMAN RESOURCES'!$A1574:$L4264,COLUMN(H1574),0)</f>
        <v>0.14699999999999999</v>
      </c>
      <c r="O1574" s="19">
        <f>VLOOKUP($A1574,'HUMAN RESOURCES'!$A1574:$L4264,COLUMN(I1574),0)</f>
        <v>0.68700000000000006</v>
      </c>
      <c r="P1574" s="19">
        <f>VLOOKUP($A1574,'HUMAN RESOURCES'!$A1574:$L4264,COLUMN(J1574),0)</f>
        <v>0.16500000000000001</v>
      </c>
      <c r="Q1574" s="19">
        <f>VLOOKUP($A1574,'HUMAN RESOURCES'!$A1574:$L4264,COLUMN(K1574),0)</f>
        <v>10022650</v>
      </c>
      <c r="R1574" s="19">
        <f>VLOOKUP($A1574,'HUMAN RESOURCES'!$A1574:$L4264,COLUMN(L1574),0)</f>
        <v>0.68400000000000005</v>
      </c>
      <c r="S1574" s="19">
        <f>VLOOKUP($A1574,TOURISM!$A1573:$E4263, COLUMN(D1574),0)</f>
        <v>6740000000</v>
      </c>
      <c r="T1574" s="19">
        <f>VLOOKUP($A1574,TOURISM!$A1573:$E4263, COLUMN(E1574),0)</f>
        <v>3233000000</v>
      </c>
      <c r="U1574" s="19">
        <f>VLOOKUP($A1574,BUSINESS!$A1574:$I4264, COLUMN(H1574),0)</f>
        <v>0.62</v>
      </c>
      <c r="V1574" s="19">
        <f>VLOOKUP($A1574,BUSINESS!$A1574:$I4264, COLUMN(I1574),0)</f>
        <v>1.1759999999999999</v>
      </c>
    </row>
    <row r="1575" spans="1:22" ht="15" x14ac:dyDescent="0.25">
      <c r="A1575" s="14" t="s">
        <v>161</v>
      </c>
      <c r="B1575" s="15" t="s">
        <v>172</v>
      </c>
      <c r="C1575" s="16" t="s">
        <v>122</v>
      </c>
      <c r="D1575" s="17">
        <v>311000000000</v>
      </c>
      <c r="E1575" s="18">
        <v>0.115</v>
      </c>
      <c r="F1575" s="18">
        <v>6464</v>
      </c>
      <c r="G1575" s="19">
        <v>0.12</v>
      </c>
      <c r="H1575" s="19">
        <f>VLOOKUP($A1575,ENERGY!$A1575:$E4265,COLUMN(D1575),0)</f>
        <v>20087</v>
      </c>
      <c r="I1575" s="19">
        <f>VLOOKUP($A1575,ENERGY!$A1575:$E4265,COLUMN(E1575),0)</f>
        <v>55735</v>
      </c>
      <c r="J1575" s="19">
        <f>VLOOKUP($A1575,'HUMAN RESOURCES'!$A1575:$L4265,COLUMN(D1575),0)</f>
        <v>0.01</v>
      </c>
      <c r="K1575" s="19">
        <f>VLOOKUP($A1575,'HUMAN RESOURCES'!$A1575:$L4265,COLUMN(E1575),0)</f>
        <v>7.0000000000000001E-3</v>
      </c>
      <c r="L1575" s="19">
        <f>VLOOKUP($A1575,'HUMAN RESOURCES'!$A1575:$L4265,COLUMN(F1575),0)</f>
        <v>76</v>
      </c>
      <c r="M1575" s="19">
        <f>VLOOKUP($A1575,'HUMAN RESOURCES'!$A1575:$L4265,COLUMN(G1575),0)</f>
        <v>71</v>
      </c>
      <c r="N1575" s="19">
        <f>VLOOKUP($A1575,'HUMAN RESOURCES'!$A1575:$L4265,COLUMN(H1575),0)</f>
        <v>0.17100000000000001</v>
      </c>
      <c r="O1575" s="19">
        <f>VLOOKUP($A1575,'HUMAN RESOURCES'!$A1575:$L4265,COLUMN(I1575),0)</f>
        <v>0.69199999999999995</v>
      </c>
      <c r="P1575" s="19">
        <f>VLOOKUP($A1575,'HUMAN RESOURCES'!$A1575:$L4265,COLUMN(J1575),0)</f>
        <v>0.13700000000000001</v>
      </c>
      <c r="Q1575" s="19">
        <f>VLOOKUP($A1575,'HUMAN RESOURCES'!$A1575:$L4265,COLUMN(K1575),0)</f>
        <v>7320807</v>
      </c>
      <c r="R1575" s="19">
        <f>VLOOKUP($A1575,'HUMAN RESOURCES'!$A1575:$L4265,COLUMN(L1575),0)</f>
        <v>0.55200000000000005</v>
      </c>
      <c r="S1575" s="19">
        <f>VLOOKUP($A1575,TOURISM!$A1574:$E4264, COLUMN(D1575),0)</f>
        <v>989000000</v>
      </c>
      <c r="T1575" s="19">
        <f>VLOOKUP($A1575,TOURISM!$A1574:$E4264, COLUMN(E1575),0)</f>
        <v>1107000000</v>
      </c>
      <c r="U1575" s="19">
        <f>VLOOKUP($A1575,BUSINESS!$A1575:$I4265, COLUMN(H1575),0)</f>
        <v>0.38100000000000001</v>
      </c>
      <c r="V1575" s="19">
        <f>VLOOKUP($A1575,BUSINESS!$A1575:$I4265, COLUMN(I1575),0)</f>
        <v>1.244</v>
      </c>
    </row>
    <row r="1576" spans="1:22" ht="15" x14ac:dyDescent="0.25">
      <c r="A1576" s="14" t="s">
        <v>161</v>
      </c>
      <c r="B1576" s="15" t="s">
        <v>173</v>
      </c>
      <c r="C1576" s="16" t="s">
        <v>122</v>
      </c>
      <c r="D1576" s="17">
        <v>19406617022</v>
      </c>
      <c r="E1576" s="18">
        <v>6.8000000000000005E-2</v>
      </c>
      <c r="F1576" s="18">
        <v>968</v>
      </c>
      <c r="G1576" s="18">
        <v>9.4E-2</v>
      </c>
      <c r="H1576" s="19">
        <f>VLOOKUP($A1576,ENERGY!$A1576:$E4266,COLUMN(D1576),0)</f>
        <v>5188</v>
      </c>
      <c r="I1576" s="19">
        <f>VLOOKUP($A1576,ENERGY!$A1576:$E4266,COLUMN(E1576),0)</f>
        <v>17052</v>
      </c>
      <c r="J1576" s="19">
        <f>VLOOKUP($A1576,'HUMAN RESOURCES'!$A1576:$L4266,COLUMN(D1576),0)</f>
        <v>0.01</v>
      </c>
      <c r="K1576" s="19">
        <f>VLOOKUP($A1576,'HUMAN RESOURCES'!$A1576:$L4266,COLUMN(E1576),0)</f>
        <v>5.0000000000000001E-3</v>
      </c>
      <c r="L1576" s="19">
        <f>VLOOKUP($A1576,'HUMAN RESOURCES'!$A1576:$L4266,COLUMN(F1576),0)</f>
        <v>80</v>
      </c>
      <c r="M1576" s="19">
        <f>VLOOKUP($A1576,'HUMAN RESOURCES'!$A1576:$L4266,COLUMN(G1576),0)</f>
        <v>73</v>
      </c>
      <c r="N1576" s="19">
        <f>VLOOKUP($A1576,'HUMAN RESOURCES'!$A1576:$L4266,COLUMN(H1576),0)</f>
        <v>0.154</v>
      </c>
      <c r="O1576" s="19">
        <f>VLOOKUP($A1576,'HUMAN RESOURCES'!$A1576:$L4266,COLUMN(I1576),0)</f>
        <v>0.67200000000000004</v>
      </c>
      <c r="P1576" s="19">
        <f>VLOOKUP($A1576,'HUMAN RESOURCES'!$A1576:$L4266,COLUMN(J1576),0)</f>
        <v>0.17399999999999999</v>
      </c>
      <c r="Q1576" s="19">
        <f>VLOOKUP($A1576,'HUMAN RESOURCES'!$A1576:$L4266,COLUMN(K1576),0)</f>
        <v>4429078</v>
      </c>
      <c r="R1576" s="19">
        <f>VLOOKUP($A1576,'HUMAN RESOURCES'!$A1576:$L4266,COLUMN(L1576),0)</f>
        <v>0.57299999999999995</v>
      </c>
      <c r="S1576" s="19">
        <f>VLOOKUP($A1576,TOURISM!$A1575:$E4265, COLUMN(D1576),0)</f>
        <v>9308000000</v>
      </c>
      <c r="T1576" s="19">
        <f>VLOOKUP($A1576,TOURISM!$A1575:$E4265, COLUMN(E1576),0)</f>
        <v>1041000000</v>
      </c>
      <c r="U1576" s="19">
        <f>VLOOKUP($A1576,BUSINESS!$A1576:$I4266, COLUMN(H1576),0)</f>
        <v>0.50600000000000001</v>
      </c>
      <c r="V1576" s="19">
        <f>VLOOKUP($A1576,BUSINESS!$A1576:$I4266, COLUMN(I1576),0)</f>
        <v>1.075</v>
      </c>
    </row>
    <row r="1577" spans="1:22" ht="15" x14ac:dyDescent="0.25">
      <c r="A1577" s="14" t="s">
        <v>161</v>
      </c>
      <c r="B1577" s="15" t="s">
        <v>174</v>
      </c>
      <c r="C1577" s="16" t="s">
        <v>122</v>
      </c>
      <c r="D1577" s="17">
        <v>2198138372</v>
      </c>
      <c r="E1577" s="21">
        <v>6.4000000000000001E-2</v>
      </c>
      <c r="F1577" s="19">
        <v>190</v>
      </c>
      <c r="G1577" s="19">
        <v>0.12</v>
      </c>
      <c r="H1577" s="19">
        <f>VLOOKUP($A1577,ENERGY!$A1577:$E4267,COLUMN(D1577),0)</f>
        <v>14338</v>
      </c>
      <c r="I1577" s="19">
        <f>VLOOKUP($A1577,ENERGY!$A1577:$E4267,COLUMN(E1577),0)</f>
        <v>777</v>
      </c>
      <c r="J1577" s="19">
        <f>VLOOKUP($A1577,'HUMAN RESOURCES'!$A1577:$L4267,COLUMN(D1577),0)</f>
        <v>0.01</v>
      </c>
      <c r="K1577" s="19">
        <f>VLOOKUP($A1577,'HUMAN RESOURCES'!$A1577:$L4267,COLUMN(E1577),0)</f>
        <v>6.0000000000000001E-3</v>
      </c>
      <c r="L1577" s="19">
        <f>VLOOKUP($A1577,'HUMAN RESOURCES'!$A1577:$L4267,COLUMN(F1577),0)</f>
        <v>83</v>
      </c>
      <c r="M1577" s="19">
        <f>VLOOKUP($A1577,'HUMAN RESOURCES'!$A1577:$L4267,COLUMN(G1577),0)</f>
        <v>78</v>
      </c>
      <c r="N1577" s="19">
        <f>VLOOKUP($A1577,'HUMAN RESOURCES'!$A1577:$L4267,COLUMN(H1577),0)</f>
        <v>0.159</v>
      </c>
      <c r="O1577" s="19">
        <f>VLOOKUP($A1577,'HUMAN RESOURCES'!$A1577:$L4267,COLUMN(I1577),0)</f>
        <v>0.69899999999999995</v>
      </c>
      <c r="P1577" s="19">
        <f>VLOOKUP($A1577,'HUMAN RESOURCES'!$A1577:$L4267,COLUMN(J1577),0)</f>
        <v>0.14099999999999999</v>
      </c>
      <c r="Q1577" s="19">
        <f>VLOOKUP($A1577,'HUMAN RESOURCES'!$A1577:$L4267,COLUMN(K1577),0)</f>
        <v>412477</v>
      </c>
      <c r="R1577" s="19">
        <f>VLOOKUP($A1577,'HUMAN RESOURCES'!$A1577:$L4267,COLUMN(L1577),0)</f>
        <v>0.94499999999999995</v>
      </c>
      <c r="S1577" s="19">
        <f>VLOOKUP($A1577,TOURISM!$A1576:$E4266, COLUMN(D1577),0)</f>
        <v>1117000000</v>
      </c>
      <c r="T1577" s="19">
        <f>VLOOKUP($A1577,TOURISM!$A1576:$E4266, COLUMN(E1577),0)</f>
        <v>362000000</v>
      </c>
      <c r="U1577" s="19">
        <f>VLOOKUP($A1577,BUSINESS!$A1577:$I4267, COLUMN(H1577),0)</f>
        <v>0.58899999999999997</v>
      </c>
      <c r="V1577" s="19">
        <f>VLOOKUP($A1577,BUSINESS!$A1577:$I4267, COLUMN(I1577),0)</f>
        <v>0.998</v>
      </c>
    </row>
    <row r="1578" spans="1:22" ht="15" x14ac:dyDescent="0.25">
      <c r="A1578" s="14" t="s">
        <v>161</v>
      </c>
      <c r="B1578" s="15" t="s">
        <v>175</v>
      </c>
      <c r="C1578" s="16" t="s">
        <v>122</v>
      </c>
      <c r="D1578" s="17">
        <v>239000000000</v>
      </c>
      <c r="E1578" s="18">
        <v>9.1999999999999998E-2</v>
      </c>
      <c r="F1578" s="18">
        <v>4121</v>
      </c>
      <c r="G1578" s="19">
        <v>0.12</v>
      </c>
      <c r="H1578" s="19">
        <f>VLOOKUP($A1578,ENERGY!$A1578:$E4268,COLUMN(D1578),0)</f>
        <v>36747</v>
      </c>
      <c r="I1578" s="19">
        <f>VLOOKUP($A1578,ENERGY!$A1578:$E4268,COLUMN(E1578),0)</f>
        <v>68888</v>
      </c>
      <c r="J1578" s="19">
        <f>VLOOKUP($A1578,'HUMAN RESOURCES'!$A1578:$L4268,COLUMN(D1578),0)</f>
        <v>0.01</v>
      </c>
      <c r="K1578" s="19">
        <f>VLOOKUP($A1578,'HUMAN RESOURCES'!$A1578:$L4268,COLUMN(E1578),0)</f>
        <v>4.0000000000000001E-3</v>
      </c>
      <c r="L1578" s="19">
        <f>VLOOKUP($A1578,'HUMAN RESOURCES'!$A1578:$L4268,COLUMN(F1578),0)</f>
        <v>85</v>
      </c>
      <c r="M1578" s="19">
        <f>VLOOKUP($A1578,'HUMAN RESOURCES'!$A1578:$L4268,COLUMN(G1578),0)</f>
        <v>79</v>
      </c>
      <c r="N1578" s="19">
        <f>VLOOKUP($A1578,'HUMAN RESOURCES'!$A1578:$L4268,COLUMN(H1578),0)</f>
        <v>0.14000000000000001</v>
      </c>
      <c r="O1578" s="19">
        <f>VLOOKUP($A1578,'HUMAN RESOURCES'!$A1578:$L4268,COLUMN(I1578),0)</f>
        <v>0.65800000000000003</v>
      </c>
      <c r="P1578" s="19">
        <f>VLOOKUP($A1578,'HUMAN RESOURCES'!$A1578:$L4268,COLUMN(J1578),0)</f>
        <v>0.20100000000000001</v>
      </c>
      <c r="Q1578" s="19">
        <f>VLOOKUP($A1578,'HUMAN RESOURCES'!$A1578:$L4268,COLUMN(K1578),0)</f>
        <v>59095365</v>
      </c>
      <c r="R1578" s="19">
        <f>VLOOKUP($A1578,'HUMAN RESOURCES'!$A1578:$L4268,COLUMN(L1578),0)</f>
        <v>0.68200000000000005</v>
      </c>
      <c r="S1578" s="19">
        <f>VLOOKUP($A1578,TOURISM!$A1577:$E4267, COLUMN(D1578),0)</f>
        <v>41938000000</v>
      </c>
      <c r="T1578" s="19">
        <f>VLOOKUP($A1578,TOURISM!$A1577:$E4267, COLUMN(E1578),0)</f>
        <v>34399000000</v>
      </c>
      <c r="U1578" s="19">
        <f>VLOOKUP($A1578,BUSINESS!$A1578:$I4268, COLUMN(H1578),0)</f>
        <v>0.48799999999999999</v>
      </c>
      <c r="V1578" s="19">
        <f>VLOOKUP($A1578,BUSINESS!$A1578:$I4268, COLUMN(I1578),0)</f>
        <v>1.4950000000000001</v>
      </c>
    </row>
    <row r="1579" spans="1:22" ht="15" x14ac:dyDescent="0.25">
      <c r="A1579" s="14" t="s">
        <v>161</v>
      </c>
      <c r="B1579" s="15" t="s">
        <v>176</v>
      </c>
      <c r="C1579" s="16" t="s">
        <v>122</v>
      </c>
      <c r="D1579" s="17">
        <v>2620000000000</v>
      </c>
      <c r="E1579" s="18">
        <v>0.11700000000000001</v>
      </c>
      <c r="F1579" s="18">
        <v>4776</v>
      </c>
      <c r="G1579" s="19">
        <v>0.12</v>
      </c>
      <c r="H1579" s="19">
        <f>VLOOKUP($A1579,ENERGY!$A1579:$E4269,COLUMN(D1579),0)</f>
        <v>265879</v>
      </c>
      <c r="I1579" s="19">
        <f>VLOOKUP($A1579,ENERGY!$A1579:$E4269,COLUMN(E1579),0)</f>
        <v>387591</v>
      </c>
      <c r="J1579" s="19">
        <f>VLOOKUP($A1579,'HUMAN RESOURCES'!$A1579:$L4269,COLUMN(D1579),0)</f>
        <v>0.01</v>
      </c>
      <c r="K1579" s="19">
        <f>VLOOKUP($A1579,'HUMAN RESOURCES'!$A1579:$L4269,COLUMN(E1579),0)</f>
        <v>4.0000000000000001E-3</v>
      </c>
      <c r="L1579" s="19">
        <f>VLOOKUP($A1579,'HUMAN RESOURCES'!$A1579:$L4269,COLUMN(F1579),0)</f>
        <v>84</v>
      </c>
      <c r="M1579" s="19">
        <f>VLOOKUP($A1579,'HUMAN RESOURCES'!$A1579:$L4269,COLUMN(G1579),0)</f>
        <v>80</v>
      </c>
      <c r="N1579" s="19">
        <f>VLOOKUP($A1579,'HUMAN RESOURCES'!$A1579:$L4269,COLUMN(H1579),0)</f>
        <v>0.152</v>
      </c>
      <c r="O1579" s="19">
        <f>VLOOKUP($A1579,'HUMAN RESOURCES'!$A1579:$L4269,COLUMN(I1579),0)</f>
        <v>0.68100000000000005</v>
      </c>
      <c r="P1579" s="19">
        <f>VLOOKUP($A1579,'HUMAN RESOURCES'!$A1579:$L4269,COLUMN(J1579),0)</f>
        <v>0.16700000000000001</v>
      </c>
      <c r="Q1579" s="19">
        <f>VLOOKUP($A1579,'HUMAN RESOURCES'!$A1579:$L4269,COLUMN(K1579),0)</f>
        <v>7743831</v>
      </c>
      <c r="R1579" s="19">
        <f>VLOOKUP($A1579,'HUMAN RESOURCES'!$A1579:$L4269,COLUMN(L1579),0)</f>
        <v>0.73599999999999999</v>
      </c>
      <c r="S1579" s="19">
        <f>VLOOKUP($A1579,TOURISM!$A1578:$E4268, COLUMN(D1579),0)</f>
        <v>16665000000</v>
      </c>
      <c r="T1579" s="19">
        <f>VLOOKUP($A1579,TOURISM!$A1578:$E4268, COLUMN(E1579),0)</f>
        <v>13058000000</v>
      </c>
      <c r="U1579" s="19">
        <f>VLOOKUP($A1579,BUSINESS!$A1579:$I4269, COLUMN(H1579),0)</f>
        <v>0.81299999999999994</v>
      </c>
      <c r="V1579" s="19">
        <f>VLOOKUP($A1579,BUSINESS!$A1579:$I4269, COLUMN(I1579),0)</f>
        <v>1.204</v>
      </c>
    </row>
    <row r="1580" spans="1:22" ht="15" x14ac:dyDescent="0.25">
      <c r="A1580" s="14" t="s">
        <v>161</v>
      </c>
      <c r="B1580" s="15" t="s">
        <v>177</v>
      </c>
      <c r="C1580" s="16" t="s">
        <v>122</v>
      </c>
      <c r="D1580" s="17">
        <v>3300000000000</v>
      </c>
      <c r="E1580" s="18">
        <v>0.11799999999999999</v>
      </c>
      <c r="F1580" s="18">
        <v>4727</v>
      </c>
      <c r="G1580" s="19">
        <v>0.12</v>
      </c>
      <c r="H1580" s="19">
        <f>VLOOKUP($A1580,ENERGY!$A1580:$E4270,COLUMN(D1580),0)</f>
        <v>338070</v>
      </c>
      <c r="I1580" s="19">
        <f>VLOOKUP($A1580,ENERGY!$A1580:$E4270,COLUMN(E1580),0)</f>
        <v>833406</v>
      </c>
      <c r="J1580" s="19">
        <f>VLOOKUP($A1580,'HUMAN RESOURCES'!$A1580:$L4270,COLUMN(D1580),0)</f>
        <v>1.0999999999999999E-2</v>
      </c>
      <c r="K1580" s="19">
        <f>VLOOKUP($A1580,'HUMAN RESOURCES'!$A1580:$L4270,COLUMN(E1580),0)</f>
        <v>1.0999999999999999E-2</v>
      </c>
      <c r="L1580" s="19">
        <f>VLOOKUP($A1580,'HUMAN RESOURCES'!$A1580:$L4270,COLUMN(F1580),0)</f>
        <v>75</v>
      </c>
      <c r="M1580" s="19">
        <f>VLOOKUP($A1580,'HUMAN RESOURCES'!$A1580:$L4270,COLUMN(G1580),0)</f>
        <v>64</v>
      </c>
      <c r="N1580" s="19">
        <f>VLOOKUP($A1580,'HUMAN RESOURCES'!$A1580:$L4270,COLUMN(H1580),0)</f>
        <v>0.13900000000000001</v>
      </c>
      <c r="O1580" s="19">
        <f>VLOOKUP($A1580,'HUMAN RESOURCES'!$A1580:$L4270,COLUMN(I1580),0)</f>
        <v>0.70199999999999996</v>
      </c>
      <c r="P1580" s="19">
        <f>VLOOKUP($A1580,'HUMAN RESOURCES'!$A1580:$L4270,COLUMN(J1580),0)</f>
        <v>0.159</v>
      </c>
      <c r="Q1580" s="19">
        <f>VLOOKUP($A1580,'HUMAN RESOURCES'!$A1580:$L4270,COLUMN(K1580),0)</f>
        <v>46053300</v>
      </c>
      <c r="R1580" s="19">
        <f>VLOOKUP($A1580,'HUMAN RESOURCES'!$A1580:$L4270,COLUMN(L1580),0)</f>
        <v>0.68500000000000005</v>
      </c>
      <c r="S1580" s="19">
        <f>VLOOKUP($A1580,TOURISM!$A1579:$E4269, COLUMN(D1580),0)</f>
        <v>4349000000</v>
      </c>
      <c r="T1580" s="19">
        <f>VLOOKUP($A1580,TOURISM!$A1579:$E4269, COLUMN(E1580),0)</f>
        <v>3751000000</v>
      </c>
      <c r="U1580" s="19">
        <f>VLOOKUP($A1580,BUSINESS!$A1580:$I4270, COLUMN(H1580),0)</f>
        <v>0.17899999999999999</v>
      </c>
      <c r="V1580" s="19">
        <f>VLOOKUP($A1580,BUSINESS!$A1580:$I4270, COLUMN(I1580),0)</f>
        <v>1.1879999999999999</v>
      </c>
    </row>
    <row r="1581" spans="1:22" ht="15" x14ac:dyDescent="0.25">
      <c r="A1581" s="14" t="s">
        <v>161</v>
      </c>
      <c r="B1581" s="15" t="s">
        <v>178</v>
      </c>
      <c r="C1581" s="16" t="s">
        <v>122</v>
      </c>
      <c r="D1581" s="17">
        <v>321000000000</v>
      </c>
      <c r="E1581" s="18">
        <v>0.1</v>
      </c>
      <c r="F1581" s="18">
        <v>2861</v>
      </c>
      <c r="G1581" s="19">
        <v>0.12</v>
      </c>
      <c r="H1581" s="19">
        <f>VLOOKUP($A1581,ENERGY!$A1581:$E4271,COLUMN(D1581),0)</f>
        <v>29141</v>
      </c>
      <c r="I1581" s="19">
        <f>VLOOKUP($A1581,ENERGY!$A1581:$E4271,COLUMN(E1581),0)</f>
        <v>95738</v>
      </c>
      <c r="J1581" s="19">
        <f>VLOOKUP($A1581,'HUMAN RESOURCES'!$A1581:$L4271,COLUMN(D1581),0)</f>
        <v>1.0999999999999999E-2</v>
      </c>
      <c r="K1581" s="19">
        <f>VLOOKUP($A1581,'HUMAN RESOURCES'!$A1581:$L4271,COLUMN(E1581),0)</f>
        <v>5.0000000000000001E-3</v>
      </c>
      <c r="L1581" s="19">
        <f>VLOOKUP($A1581,'HUMAN RESOURCES'!$A1581:$L4271,COLUMN(F1581),0)</f>
        <v>76</v>
      </c>
      <c r="M1581" s="19">
        <f>VLOOKUP($A1581,'HUMAN RESOURCES'!$A1581:$L4271,COLUMN(G1581),0)</f>
        <v>65</v>
      </c>
      <c r="N1581" s="19">
        <f>VLOOKUP($A1581,'HUMAN RESOURCES'!$A1581:$L4271,COLUMN(H1581),0)</f>
        <v>0.14799999999999999</v>
      </c>
      <c r="O1581" s="19">
        <f>VLOOKUP($A1581,'HUMAN RESOURCES'!$A1581:$L4271,COLUMN(I1581),0)</f>
        <v>0.71099999999999997</v>
      </c>
      <c r="P1581" s="19">
        <f>VLOOKUP($A1581,'HUMAN RESOURCES'!$A1581:$L4271,COLUMN(J1581),0)</f>
        <v>0.14099999999999999</v>
      </c>
      <c r="Q1581" s="19">
        <f>VLOOKUP($A1581,'HUMAN RESOURCES'!$A1581:$L4271,COLUMN(K1581),0)</f>
        <v>9507000</v>
      </c>
      <c r="R1581" s="19">
        <f>VLOOKUP($A1581,'HUMAN RESOURCES'!$A1581:$L4271,COLUMN(L1581),0)</f>
        <v>0.74199999999999999</v>
      </c>
      <c r="S1581" s="19">
        <f>VLOOKUP($A1581,TOURISM!$A1580:$E4270, COLUMN(D1581),0)</f>
        <v>563000000</v>
      </c>
      <c r="T1581" s="19">
        <f>VLOOKUP($A1581,TOURISM!$A1580:$E4270, COLUMN(E1581),0)</f>
        <v>752000000</v>
      </c>
      <c r="U1581" s="19">
        <f>VLOOKUP($A1581,BUSINESS!$A1581:$I4271, COLUMN(H1581),0)</f>
        <v>0.27400000000000002</v>
      </c>
      <c r="V1581" s="19">
        <f>VLOOKUP($A1581,BUSINESS!$A1581:$I4271, COLUMN(I1581),0)</f>
        <v>1.0169999999999999</v>
      </c>
    </row>
    <row r="1582" spans="1:22" ht="15" x14ac:dyDescent="0.25">
      <c r="A1582" s="14" t="s">
        <v>161</v>
      </c>
      <c r="B1582" s="15" t="s">
        <v>179</v>
      </c>
      <c r="C1582" s="16" t="s">
        <v>122</v>
      </c>
      <c r="D1582" s="17">
        <v>127000000000</v>
      </c>
      <c r="E1582" s="18">
        <v>7.6999999999999999E-2</v>
      </c>
      <c r="F1582" s="18">
        <v>977</v>
      </c>
      <c r="G1582" s="18">
        <v>0.11</v>
      </c>
      <c r="H1582" s="19">
        <f>VLOOKUP($A1582,ENERGY!$A1582:$E4272,COLUMN(D1582),0)</f>
        <v>26136</v>
      </c>
      <c r="I1582" s="19">
        <f>VLOOKUP($A1582,ENERGY!$A1582:$E4272,COLUMN(E1582),0)</f>
        <v>59072</v>
      </c>
      <c r="J1582" s="19">
        <f>VLOOKUP($A1582,'HUMAN RESOURCES'!$A1582:$L4272,COLUMN(D1582),0)</f>
        <v>1.0999999999999999E-2</v>
      </c>
      <c r="K1582" s="19">
        <f>VLOOKUP($A1582,'HUMAN RESOURCES'!$A1582:$L4272,COLUMN(E1582),0)</f>
        <v>1.2999999999999999E-2</v>
      </c>
      <c r="L1582" s="19">
        <f>VLOOKUP($A1582,'HUMAN RESOURCES'!$A1582:$L4272,COLUMN(F1582),0)</f>
        <v>77</v>
      </c>
      <c r="M1582" s="19">
        <f>VLOOKUP($A1582,'HUMAN RESOURCES'!$A1582:$L4272,COLUMN(G1582),0)</f>
        <v>70</v>
      </c>
      <c r="N1582" s="19">
        <f>VLOOKUP($A1582,'HUMAN RESOURCES'!$A1582:$L4272,COLUMN(H1582),0)</f>
        <v>0.15</v>
      </c>
      <c r="O1582" s="19">
        <f>VLOOKUP($A1582,'HUMAN RESOURCES'!$A1582:$L4272,COLUMN(I1582),0)</f>
        <v>0.70199999999999996</v>
      </c>
      <c r="P1582" s="19">
        <f>VLOOKUP($A1582,'HUMAN RESOURCES'!$A1582:$L4272,COLUMN(J1582),0)</f>
        <v>0.14799999999999999</v>
      </c>
      <c r="Q1582" s="19">
        <f>VLOOKUP($A1582,'HUMAN RESOURCES'!$A1582:$L4272,COLUMN(K1582),0)</f>
        <v>20367487</v>
      </c>
      <c r="R1582" s="19">
        <f>VLOOKUP($A1582,'HUMAN RESOURCES'!$A1582:$L4272,COLUMN(L1582),0)</f>
        <v>0.53700000000000003</v>
      </c>
      <c r="S1582" s="19">
        <f>VLOOKUP($A1582,TOURISM!$A1581:$E4271, COLUMN(D1582),0)</f>
        <v>1687000000</v>
      </c>
      <c r="T1582" s="19">
        <f>VLOOKUP($A1582,TOURISM!$A1581:$E4271, COLUMN(E1582),0)</f>
        <v>1769000000</v>
      </c>
      <c r="U1582" s="19">
        <f>VLOOKUP($A1582,BUSINESS!$A1582:$I4272, COLUMN(H1582),0)</f>
        <v>0.36599999999999999</v>
      </c>
      <c r="V1582" s="19">
        <f>VLOOKUP($A1582,BUSINESS!$A1582:$I4272, COLUMN(I1582),0)</f>
        <v>1.145</v>
      </c>
    </row>
    <row r="1583" spans="1:22" ht="15" x14ac:dyDescent="0.25">
      <c r="A1583" s="14" t="s">
        <v>161</v>
      </c>
      <c r="B1583" s="15" t="s">
        <v>180</v>
      </c>
      <c r="C1583" s="16" t="s">
        <v>122</v>
      </c>
      <c r="D1583" s="17">
        <v>12115441517</v>
      </c>
      <c r="E1583" s="18">
        <v>9.7000000000000003E-2</v>
      </c>
      <c r="F1583" s="18">
        <v>3696</v>
      </c>
      <c r="G1583" s="18">
        <v>0.19</v>
      </c>
      <c r="H1583" s="19">
        <f>VLOOKUP($A1583,ENERGY!$A1583:$E4273,COLUMN(D1583),0)</f>
        <v>3273</v>
      </c>
      <c r="I1583" s="19">
        <f>VLOOKUP($A1583,ENERGY!$A1583:$E4273,COLUMN(E1583),0)</f>
        <v>2167</v>
      </c>
      <c r="J1583" s="19">
        <f>VLOOKUP($A1583,'HUMAN RESOURCES'!$A1583:$L4273,COLUMN(D1583),0)</f>
        <v>1.0999999999999999E-2</v>
      </c>
      <c r="K1583" s="19">
        <f>VLOOKUP($A1583,'HUMAN RESOURCES'!$A1583:$L4273,COLUMN(E1583),0)</f>
        <v>1.2E-2</v>
      </c>
      <c r="L1583" s="19">
        <f>VLOOKUP($A1583,'HUMAN RESOURCES'!$A1583:$L4273,COLUMN(F1583),0)</f>
        <v>77</v>
      </c>
      <c r="M1583" s="19">
        <f>VLOOKUP($A1583,'HUMAN RESOURCES'!$A1583:$L4273,COLUMN(G1583),0)</f>
        <v>70</v>
      </c>
      <c r="N1583" s="19">
        <f>VLOOKUP($A1583,'HUMAN RESOURCES'!$A1583:$L4273,COLUMN(H1583),0)</f>
        <v>0.13300000000000001</v>
      </c>
      <c r="O1583" s="19">
        <f>VLOOKUP($A1583,'HUMAN RESOURCES'!$A1583:$L4273,COLUMN(I1583),0)</f>
        <v>0.68600000000000005</v>
      </c>
      <c r="P1583" s="19">
        <f>VLOOKUP($A1583,'HUMAN RESOURCES'!$A1583:$L4273,COLUMN(J1583),0)</f>
        <v>0.18099999999999999</v>
      </c>
      <c r="Q1583" s="19">
        <f>VLOOKUP($A1583,'HUMAN RESOURCES'!$A1583:$L4273,COLUMN(K1583),0)</f>
        <v>7444443</v>
      </c>
      <c r="R1583" s="19">
        <f>VLOOKUP($A1583,'HUMAN RESOURCES'!$A1583:$L4273,COLUMN(L1583),0)</f>
        <v>0.72</v>
      </c>
      <c r="S1583" s="19">
        <f>VLOOKUP($A1583,TOURISM!$A1582:$E4272, COLUMN(D1583),0)</f>
        <v>4273000000</v>
      </c>
      <c r="T1583" s="19">
        <f>VLOOKUP($A1583,TOURISM!$A1582:$E4272, COLUMN(E1583),0)</f>
        <v>1955000000</v>
      </c>
      <c r="U1583" s="19">
        <f>VLOOKUP($A1583,BUSINESS!$A1583:$I4273, COLUMN(H1583),0)</f>
        <v>0.45</v>
      </c>
      <c r="V1583" s="19">
        <f>VLOOKUP($A1583,BUSINESS!$A1583:$I4273, COLUMN(I1583),0)</f>
        <v>1.4039999999999999</v>
      </c>
    </row>
    <row r="1584" spans="1:22" ht="15" x14ac:dyDescent="0.25">
      <c r="A1584" s="14" t="s">
        <v>161</v>
      </c>
      <c r="B1584" s="15" t="s">
        <v>181</v>
      </c>
      <c r="C1584" s="16" t="s">
        <v>122</v>
      </c>
      <c r="D1584" s="17">
        <v>225000000000</v>
      </c>
      <c r="E1584" s="18">
        <v>0.1</v>
      </c>
      <c r="F1584" s="18">
        <v>5040</v>
      </c>
      <c r="G1584" s="19">
        <v>0.12</v>
      </c>
      <c r="H1584" s="19">
        <f>VLOOKUP($A1584,ENERGY!$A1584:$E4274,COLUMN(D1584),0)</f>
        <v>14061</v>
      </c>
      <c r="I1584" s="19">
        <f>VLOOKUP($A1584,ENERGY!$A1584:$E4274,COLUMN(E1584),0)</f>
        <v>43337</v>
      </c>
      <c r="J1584" s="19">
        <f>VLOOKUP($A1584,'HUMAN RESOURCES'!$A1584:$L4274,COLUMN(D1584),0)</f>
        <v>1.0999999999999999E-2</v>
      </c>
      <c r="K1584" s="19">
        <f>VLOOKUP($A1584,'HUMAN RESOURCES'!$A1584:$L4274,COLUMN(E1584),0)</f>
        <v>7.0000000000000001E-3</v>
      </c>
      <c r="L1584" s="19">
        <f>VLOOKUP($A1584,'HUMAN RESOURCES'!$A1584:$L4274,COLUMN(F1584),0)</f>
        <v>79</v>
      </c>
      <c r="M1584" s="19">
        <f>VLOOKUP($A1584,'HUMAN RESOURCES'!$A1584:$L4274,COLUMN(G1584),0)</f>
        <v>71</v>
      </c>
      <c r="N1584" s="19">
        <f>VLOOKUP($A1584,'HUMAN RESOURCES'!$A1584:$L4274,COLUMN(H1584),0)</f>
        <v>0.153</v>
      </c>
      <c r="O1584" s="19">
        <f>VLOOKUP($A1584,'HUMAN RESOURCES'!$A1584:$L4274,COLUMN(I1584),0)</f>
        <v>0.72599999999999998</v>
      </c>
      <c r="P1584" s="19">
        <f>VLOOKUP($A1584,'HUMAN RESOURCES'!$A1584:$L4274,COLUMN(J1584),0)</f>
        <v>0.121</v>
      </c>
      <c r="Q1584" s="19">
        <f>VLOOKUP($A1584,'HUMAN RESOURCES'!$A1584:$L4274,COLUMN(K1584),0)</f>
        <v>5386406</v>
      </c>
      <c r="R1584" s="19">
        <f>VLOOKUP($A1584,'HUMAN RESOURCES'!$A1584:$L4274,COLUMN(L1584),0)</f>
        <v>0.55000000000000004</v>
      </c>
      <c r="S1584" s="19">
        <f>VLOOKUP($A1584,TOURISM!$A1583:$E4273, COLUMN(D1584),0)</f>
        <v>2539000000</v>
      </c>
      <c r="T1584" s="19">
        <f>VLOOKUP($A1584,TOURISM!$A1583:$E4273, COLUMN(E1584),0)</f>
        <v>2249000000</v>
      </c>
      <c r="U1584" s="19">
        <f>VLOOKUP($A1584,BUSINESS!$A1584:$I4274, COLUMN(H1584),0)</f>
        <v>0.7</v>
      </c>
      <c r="V1584" s="19">
        <f>VLOOKUP($A1584,BUSINESS!$A1584:$I4274, COLUMN(I1584),0)</f>
        <v>1.0129999999999999</v>
      </c>
    </row>
    <row r="1585" spans="1:22" ht="15" x14ac:dyDescent="0.25">
      <c r="A1585" s="14" t="s">
        <v>161</v>
      </c>
      <c r="B1585" s="15" t="s">
        <v>182</v>
      </c>
      <c r="C1585" s="16" t="s">
        <v>122</v>
      </c>
      <c r="D1585" s="20">
        <v>15079752557.5</v>
      </c>
      <c r="E1585" s="21">
        <v>6.4000000000000001E-2</v>
      </c>
      <c r="F1585" s="19">
        <v>190</v>
      </c>
      <c r="G1585" s="19">
        <v>0.12</v>
      </c>
      <c r="H1585" s="19">
        <f>VLOOKUP($A1585,ENERGY!$A1585:$E4275,COLUMN(D1585),0)</f>
        <v>14338</v>
      </c>
      <c r="I1585" s="19">
        <f>VLOOKUP($A1585,ENERGY!$A1585:$E4275,COLUMN(E1585),0)</f>
        <v>8441</v>
      </c>
      <c r="J1585" s="19">
        <f>VLOOKUP($A1585,'HUMAN RESOURCES'!$A1585:$L4275,COLUMN(D1585),0)</f>
        <v>1.0999999999999999E-2</v>
      </c>
      <c r="K1585" s="19">
        <f>VLOOKUP($A1585,'HUMAN RESOURCES'!$A1585:$L4275,COLUMN(E1585),0)</f>
        <v>0.01</v>
      </c>
      <c r="L1585" s="19">
        <f>VLOOKUP($A1585,'HUMAN RESOURCES'!$A1585:$L4275,COLUMN(F1585),0)</f>
        <v>77</v>
      </c>
      <c r="M1585" s="19">
        <f>VLOOKUP($A1585,'HUMAN RESOURCES'!$A1585:$L4275,COLUMN(G1585),0)</f>
        <v>72</v>
      </c>
      <c r="N1585" s="19">
        <f>VLOOKUP($A1585,'HUMAN RESOURCES'!$A1585:$L4275,COLUMN(H1585),0)</f>
        <v>0.17799999999999999</v>
      </c>
      <c r="O1585" s="19">
        <f>VLOOKUP($A1585,'HUMAN RESOURCES'!$A1585:$L4275,COLUMN(I1585),0)</f>
        <v>0.70699999999999996</v>
      </c>
      <c r="P1585" s="19">
        <f>VLOOKUP($A1585,'HUMAN RESOURCES'!$A1585:$L4275,COLUMN(J1585),0)</f>
        <v>0.115</v>
      </c>
      <c r="Q1585" s="19">
        <f>VLOOKUP($A1585,'HUMAN RESOURCES'!$A1585:$L4275,COLUMN(K1585),0)</f>
        <v>2100558</v>
      </c>
      <c r="R1585" s="19">
        <f>VLOOKUP($A1585,'HUMAN RESOURCES'!$A1585:$L4275,COLUMN(L1585),0)</f>
        <v>0.56999999999999995</v>
      </c>
      <c r="S1585" s="19">
        <f>VLOOKUP($A1585,TOURISM!$A1584:$E4274, COLUMN(D1585),0)</f>
        <v>232000000</v>
      </c>
      <c r="T1585" s="19">
        <f>VLOOKUP($A1585,TOURISM!$A1584:$E4274, COLUMN(E1585),0)</f>
        <v>150000000</v>
      </c>
      <c r="U1585" s="19">
        <f>VLOOKUP($A1585,BUSINESS!$A1585:$I4275, COLUMN(H1585),0)</f>
        <v>0.51800000000000002</v>
      </c>
      <c r="V1585" s="19">
        <f>VLOOKUP($A1585,BUSINESS!$A1585:$I4275, COLUMN(I1585),0)</f>
        <v>0.92500000000000004</v>
      </c>
    </row>
    <row r="1586" spans="1:22" ht="15" x14ac:dyDescent="0.25">
      <c r="A1586" s="14" t="s">
        <v>161</v>
      </c>
      <c r="B1586" s="15" t="s">
        <v>183</v>
      </c>
      <c r="C1586" s="16" t="s">
        <v>122</v>
      </c>
      <c r="D1586" s="17">
        <v>2110000000000</v>
      </c>
      <c r="E1586" s="18">
        <v>9.4E-2</v>
      </c>
      <c r="F1586" s="18">
        <v>3306</v>
      </c>
      <c r="G1586" s="18">
        <v>4.8000000000000001E-2</v>
      </c>
      <c r="H1586" s="19">
        <f>VLOOKUP($A1586,ENERGY!$A1586:$E4276,COLUMN(D1586),0)</f>
        <v>179423</v>
      </c>
      <c r="I1586" s="19">
        <f>VLOOKUP($A1586,ENERGY!$A1586:$E4276,COLUMN(E1586),0)</f>
        <v>468349</v>
      </c>
      <c r="J1586" s="19">
        <f>VLOOKUP($A1586,'HUMAN RESOURCES'!$A1586:$L4276,COLUMN(D1586),0)</f>
        <v>1.0999999999999999E-2</v>
      </c>
      <c r="K1586" s="19">
        <f>VLOOKUP($A1586,'HUMAN RESOURCES'!$A1586:$L4276,COLUMN(E1586),0)</f>
        <v>5.0000000000000001E-3</v>
      </c>
      <c r="L1586" s="19">
        <f>VLOOKUP($A1586,'HUMAN RESOURCES'!$A1586:$L4276,COLUMN(F1586),0)</f>
        <v>80</v>
      </c>
      <c r="M1586" s="19">
        <f>VLOOKUP($A1586,'HUMAN RESOURCES'!$A1586:$L4276,COLUMN(G1586),0)</f>
        <v>72</v>
      </c>
      <c r="N1586" s="19">
        <f>VLOOKUP($A1586,'HUMAN RESOURCES'!$A1586:$L4276,COLUMN(H1586),0)</f>
        <v>0.152</v>
      </c>
      <c r="O1586" s="19">
        <f>VLOOKUP($A1586,'HUMAN RESOURCES'!$A1586:$L4276,COLUMN(I1586),0)</f>
        <v>0.71499999999999997</v>
      </c>
      <c r="P1586" s="19">
        <f>VLOOKUP($A1586,'HUMAN RESOURCES'!$A1586:$L4276,COLUMN(J1586),0)</f>
        <v>0.13400000000000001</v>
      </c>
      <c r="Q1586" s="19">
        <f>VLOOKUP($A1586,'HUMAN RESOURCES'!$A1586:$L4276,COLUMN(K1586),0)</f>
        <v>38151603</v>
      </c>
      <c r="R1586" s="19">
        <f>VLOOKUP($A1586,'HUMAN RESOURCES'!$A1586:$L4276,COLUMN(L1586),0)</f>
        <v>0.61</v>
      </c>
      <c r="S1586" s="19">
        <f>VLOOKUP($A1586,TOURISM!$A1585:$E4275, COLUMN(D1586),0)</f>
        <v>9843000000</v>
      </c>
      <c r="T1586" s="19">
        <f>VLOOKUP($A1586,TOURISM!$A1585:$E4275, COLUMN(E1586),0)</f>
        <v>7888000000</v>
      </c>
      <c r="U1586" s="19">
        <f>VLOOKUP($A1586,BUSINESS!$A1586:$I4276, COLUMN(H1586),0)</f>
        <v>0.59</v>
      </c>
      <c r="V1586" s="19">
        <f>VLOOKUP($A1586,BUSINESS!$A1586:$I4276, COLUMN(I1586),0)</f>
        <v>1.173</v>
      </c>
    </row>
    <row r="1587" spans="1:22" ht="15" x14ac:dyDescent="0.25">
      <c r="A1587" s="14" t="s">
        <v>161</v>
      </c>
      <c r="B1587" s="15" t="s">
        <v>184</v>
      </c>
      <c r="C1587" s="16" t="s">
        <v>122</v>
      </c>
      <c r="D1587" s="17">
        <v>5620572910</v>
      </c>
      <c r="E1587" s="21">
        <v>6.4000000000000001E-2</v>
      </c>
      <c r="F1587" s="19">
        <v>190</v>
      </c>
      <c r="G1587" s="18">
        <v>0.14099999999999999</v>
      </c>
      <c r="H1587" s="19">
        <f>VLOOKUP($A1587,ENERGY!$A1587:$E4277,COLUMN(D1587),0)</f>
        <v>1994</v>
      </c>
      <c r="I1587" s="19">
        <f>VLOOKUP($A1587,ENERGY!$A1587:$E4277,COLUMN(E1587),0)</f>
        <v>8441</v>
      </c>
      <c r="J1587" s="19">
        <f>VLOOKUP($A1587,'HUMAN RESOURCES'!$A1587:$L4277,COLUMN(D1587),0)</f>
        <v>1.0999999999999999E-2</v>
      </c>
      <c r="K1587" s="19">
        <f>VLOOKUP($A1587,'HUMAN RESOURCES'!$A1587:$L4277,COLUMN(E1587),0)</f>
        <v>4.0000000000000001E-3</v>
      </c>
      <c r="L1587" s="19">
        <f>VLOOKUP($A1587,'HUMAN RESOURCES'!$A1587:$L4277,COLUMN(F1587),0)</f>
        <v>80</v>
      </c>
      <c r="M1587" s="19">
        <f>VLOOKUP($A1587,'HUMAN RESOURCES'!$A1587:$L4277,COLUMN(G1587),0)</f>
        <v>74</v>
      </c>
      <c r="N1587" s="19">
        <f>VLOOKUP($A1587,'HUMAN RESOURCES'!$A1587:$L4277,COLUMN(H1587),0)</f>
        <v>0.14199999999999999</v>
      </c>
      <c r="O1587" s="19">
        <f>VLOOKUP($A1587,'HUMAN RESOURCES'!$A1587:$L4277,COLUMN(I1587),0)</f>
        <v>0.70799999999999996</v>
      </c>
      <c r="P1587" s="19">
        <f>VLOOKUP($A1587,'HUMAN RESOURCES'!$A1587:$L4277,COLUMN(J1587),0)</f>
        <v>0.15</v>
      </c>
      <c r="Q1587" s="19">
        <f>VLOOKUP($A1587,'HUMAN RESOURCES'!$A1587:$L4277,COLUMN(K1587),0)</f>
        <v>10443936</v>
      </c>
      <c r="R1587" s="19">
        <f>VLOOKUP($A1587,'HUMAN RESOURCES'!$A1587:$L4277,COLUMN(L1587),0)</f>
        <v>0.73299999999999998</v>
      </c>
      <c r="S1587" s="19">
        <f>VLOOKUP($A1587,TOURISM!$A1586:$E4276, COLUMN(D1587),0)</f>
        <v>7936000000</v>
      </c>
      <c r="T1587" s="19">
        <f>VLOOKUP($A1587,TOURISM!$A1586:$E4276, COLUMN(E1587),0)</f>
        <v>4158000000</v>
      </c>
      <c r="U1587" s="19">
        <f>VLOOKUP($A1587,BUSINESS!$A1587:$I4277, COLUMN(H1587),0)</f>
        <v>0.64400000000000002</v>
      </c>
      <c r="V1587" s="19">
        <f>VLOOKUP($A1587,BUSINESS!$A1587:$I4277, COLUMN(I1587),0)</f>
        <v>1.246</v>
      </c>
    </row>
    <row r="1588" spans="1:22" ht="15" x14ac:dyDescent="0.25">
      <c r="A1588" s="14" t="s">
        <v>161</v>
      </c>
      <c r="B1588" s="15" t="s">
        <v>185</v>
      </c>
      <c r="C1588" s="16" t="s">
        <v>122</v>
      </c>
      <c r="D1588" s="17">
        <v>25875781250</v>
      </c>
      <c r="E1588" s="18">
        <v>6.8000000000000005E-2</v>
      </c>
      <c r="F1588" s="18">
        <v>784</v>
      </c>
      <c r="G1588" s="18">
        <v>0.16200000000000001</v>
      </c>
      <c r="H1588" s="19">
        <f>VLOOKUP($A1588,ENERGY!$A1588:$E4278,COLUMN(D1588),0)</f>
        <v>4324</v>
      </c>
      <c r="I1588" s="19">
        <f>VLOOKUP($A1588,ENERGY!$A1588:$E4278,COLUMN(E1588),0)</f>
        <v>7088</v>
      </c>
      <c r="J1588" s="19">
        <f>VLOOKUP($A1588,'HUMAN RESOURCES'!$A1588:$L4278,COLUMN(D1588),0)</f>
        <v>1.0999999999999999E-2</v>
      </c>
      <c r="K1588" s="19">
        <f>VLOOKUP($A1588,'HUMAN RESOURCES'!$A1588:$L4278,COLUMN(E1588),0)</f>
        <v>3.0000000000000001E-3</v>
      </c>
      <c r="L1588" s="19">
        <f>VLOOKUP($A1588,'HUMAN RESOURCES'!$A1588:$L4278,COLUMN(F1588),0)</f>
        <v>82</v>
      </c>
      <c r="M1588" s="19">
        <f>VLOOKUP($A1588,'HUMAN RESOURCES'!$A1588:$L4278,COLUMN(G1588),0)</f>
        <v>76</v>
      </c>
      <c r="N1588" s="19">
        <f>VLOOKUP($A1588,'HUMAN RESOURCES'!$A1588:$L4278,COLUMN(H1588),0)</f>
        <v>0.14000000000000001</v>
      </c>
      <c r="O1588" s="19">
        <f>VLOOKUP($A1588,'HUMAN RESOURCES'!$A1588:$L4278,COLUMN(I1588),0)</f>
        <v>0.69599999999999995</v>
      </c>
      <c r="P1588" s="19">
        <f>VLOOKUP($A1588,'HUMAN RESOURCES'!$A1588:$L4278,COLUMN(J1588),0)</f>
        <v>0.16500000000000001</v>
      </c>
      <c r="Q1588" s="19">
        <f>VLOOKUP($A1588,'HUMAN RESOURCES'!$A1588:$L4278,COLUMN(K1588),0)</f>
        <v>2039669</v>
      </c>
      <c r="R1588" s="19">
        <f>VLOOKUP($A1588,'HUMAN RESOURCES'!$A1588:$L4278,COLUMN(L1588),0)</f>
        <v>0.501</v>
      </c>
      <c r="S1588" s="19">
        <f>VLOOKUP($A1588,TOURISM!$A1587:$E4277, COLUMN(D1588),0)</f>
        <v>2735000000</v>
      </c>
      <c r="T1588" s="19">
        <f>VLOOKUP($A1588,TOURISM!$A1587:$E4277, COLUMN(E1588),0)</f>
        <v>1456000000</v>
      </c>
      <c r="U1588" s="19">
        <f>VLOOKUP($A1588,BUSINESS!$A1588:$I4278, COLUMN(H1588),0)</f>
        <v>0.64</v>
      </c>
      <c r="V1588" s="19">
        <f>VLOOKUP($A1588,BUSINESS!$A1588:$I4278, COLUMN(I1588),0)</f>
        <v>1.0269999999999999</v>
      </c>
    </row>
    <row r="1589" spans="1:22" ht="15" x14ac:dyDescent="0.25">
      <c r="A1589" s="14" t="s">
        <v>161</v>
      </c>
      <c r="B1589" s="15" t="s">
        <v>186</v>
      </c>
      <c r="C1589" s="16" t="s">
        <v>122</v>
      </c>
      <c r="D1589" s="17">
        <v>4826167676</v>
      </c>
      <c r="E1589" s="21">
        <v>6.4000000000000001E-2</v>
      </c>
      <c r="F1589" s="19">
        <v>190</v>
      </c>
      <c r="G1589" s="19">
        <v>0.12</v>
      </c>
      <c r="H1589" s="19">
        <f>VLOOKUP($A1589,ENERGY!$A1589:$E4279,COLUMN(D1589),0)</f>
        <v>14338</v>
      </c>
      <c r="I1589" s="19">
        <f>VLOOKUP($A1589,ENERGY!$A1589:$E4279,COLUMN(E1589),0)</f>
        <v>8441</v>
      </c>
      <c r="J1589" s="19">
        <f>VLOOKUP($A1589,'HUMAN RESOURCES'!$A1589:$L4279,COLUMN(D1589),0)</f>
        <v>1.0999999999999999E-2</v>
      </c>
      <c r="K1589" s="19">
        <f>VLOOKUP($A1589,'HUMAN RESOURCES'!$A1589:$L4279,COLUMN(E1589),0)</f>
        <v>4.0000000000000001E-3</v>
      </c>
      <c r="L1589" s="19">
        <f>VLOOKUP($A1589,'HUMAN RESOURCES'!$A1589:$L4279,COLUMN(F1589),0)</f>
        <v>81</v>
      </c>
      <c r="M1589" s="19">
        <f>VLOOKUP($A1589,'HUMAN RESOURCES'!$A1589:$L4279,COLUMN(G1589),0)</f>
        <v>77</v>
      </c>
      <c r="N1589" s="19">
        <f>VLOOKUP($A1589,'HUMAN RESOURCES'!$A1589:$L4279,COLUMN(H1589),0)</f>
        <v>0.18099999999999999</v>
      </c>
      <c r="O1589" s="19">
        <f>VLOOKUP($A1589,'HUMAN RESOURCES'!$A1589:$L4279,COLUMN(I1589),0)</f>
        <v>0.65600000000000003</v>
      </c>
      <c r="P1589" s="19">
        <f>VLOOKUP($A1589,'HUMAN RESOURCES'!$A1589:$L4279,COLUMN(J1589),0)</f>
        <v>0.16300000000000001</v>
      </c>
      <c r="Q1589" s="19">
        <f>VLOOKUP($A1589,'HUMAN RESOURCES'!$A1589:$L4279,COLUMN(K1589),0)</f>
        <v>5523095</v>
      </c>
      <c r="R1589" s="19">
        <f>VLOOKUP($A1589,'HUMAN RESOURCES'!$A1589:$L4279,COLUMN(L1589),0)</f>
        <v>0.86699999999999999</v>
      </c>
      <c r="S1589" s="19">
        <f>VLOOKUP($A1589,TOURISM!$A1588:$E4278, COLUMN(D1589),0)</f>
        <v>5617000000</v>
      </c>
      <c r="T1589" s="19">
        <f>VLOOKUP($A1589,TOURISM!$A1588:$E4278, COLUMN(E1589),0)</f>
        <v>8968000000</v>
      </c>
      <c r="U1589" s="19">
        <f>VLOOKUP($A1589,BUSINESS!$A1589:$I4279, COLUMN(H1589),0)</f>
        <v>0.86799999999999999</v>
      </c>
      <c r="V1589" s="19">
        <f>VLOOKUP($A1589,BUSINESS!$A1589:$I4279, COLUMN(I1589),0)</f>
        <v>1.2370000000000001</v>
      </c>
    </row>
    <row r="1590" spans="1:22" ht="15" x14ac:dyDescent="0.25">
      <c r="A1590" s="14" t="s">
        <v>161</v>
      </c>
      <c r="B1590" s="15" t="s">
        <v>187</v>
      </c>
      <c r="C1590" s="16" t="s">
        <v>122</v>
      </c>
      <c r="D1590" s="17">
        <v>37050081723</v>
      </c>
      <c r="E1590" s="18">
        <v>7.4999999999999997E-2</v>
      </c>
      <c r="F1590" s="18">
        <v>836</v>
      </c>
      <c r="G1590" s="18">
        <v>8.4000000000000005E-2</v>
      </c>
      <c r="H1590" s="19">
        <f>VLOOKUP($A1590,ENERGY!$A1590:$E4280,COLUMN(D1590),0)</f>
        <v>9253</v>
      </c>
      <c r="I1590" s="19">
        <f>VLOOKUP($A1590,ENERGY!$A1590:$E4280,COLUMN(E1590),0)</f>
        <v>12915</v>
      </c>
      <c r="J1590" s="19">
        <f>VLOOKUP($A1590,'HUMAN RESOURCES'!$A1590:$L4280,COLUMN(D1590),0)</f>
        <v>1.0999999999999999E-2</v>
      </c>
      <c r="K1590" s="19">
        <f>VLOOKUP($A1590,'HUMAN RESOURCES'!$A1590:$L4280,COLUMN(E1590),0)</f>
        <v>3.0000000000000001E-3</v>
      </c>
      <c r="L1590" s="19">
        <f>VLOOKUP($A1590,'HUMAN RESOURCES'!$A1590:$L4280,COLUMN(F1590),0)</f>
        <v>83</v>
      </c>
      <c r="M1590" s="19">
        <f>VLOOKUP($A1590,'HUMAN RESOURCES'!$A1590:$L4280,COLUMN(G1590),0)</f>
        <v>77</v>
      </c>
      <c r="N1590" s="19">
        <f>VLOOKUP($A1590,'HUMAN RESOURCES'!$A1590:$L4280,COLUMN(H1590),0)</f>
        <v>0.16600000000000001</v>
      </c>
      <c r="O1590" s="19">
        <f>VLOOKUP($A1590,'HUMAN RESOURCES'!$A1590:$L4280,COLUMN(I1590),0)</f>
        <v>0.66600000000000004</v>
      </c>
      <c r="P1590" s="19">
        <f>VLOOKUP($A1590,'HUMAN RESOURCES'!$A1590:$L4280,COLUMN(J1590),0)</f>
        <v>0.16700000000000001</v>
      </c>
      <c r="Q1590" s="19">
        <f>VLOOKUP($A1590,'HUMAN RESOURCES'!$A1590:$L4280,COLUMN(K1590),0)</f>
        <v>5338871</v>
      </c>
      <c r="R1590" s="19">
        <f>VLOOKUP($A1590,'HUMAN RESOURCES'!$A1590:$L4280,COLUMN(L1590),0)</f>
        <v>0.83399999999999996</v>
      </c>
      <c r="S1590" s="19">
        <f>VLOOKUP($A1590,TOURISM!$A1589:$E4279, COLUMN(D1590),0)</f>
        <v>4104000000</v>
      </c>
      <c r="T1590" s="19">
        <f>VLOOKUP($A1590,TOURISM!$A1589:$E4279, COLUMN(E1590),0)</f>
        <v>5226000000</v>
      </c>
      <c r="U1590" s="19">
        <f>VLOOKUP($A1590,BUSINESS!$A1590:$I4280, COLUMN(H1590),0)</f>
        <v>0.82499999999999996</v>
      </c>
      <c r="V1590" s="19">
        <f>VLOOKUP($A1590,BUSINESS!$A1590:$I4280, COLUMN(I1590),0)</f>
        <v>1.4410000000000001</v>
      </c>
    </row>
    <row r="1591" spans="1:22" ht="15" x14ac:dyDescent="0.25">
      <c r="A1591" s="14" t="s">
        <v>161</v>
      </c>
      <c r="B1591" s="15" t="s">
        <v>188</v>
      </c>
      <c r="C1591" s="16" t="s">
        <v>122</v>
      </c>
      <c r="D1591" s="17">
        <v>49420751774</v>
      </c>
      <c r="E1591" s="18">
        <v>0.08</v>
      </c>
      <c r="F1591" s="18">
        <v>8127</v>
      </c>
      <c r="G1591" s="19">
        <v>0.12</v>
      </c>
      <c r="H1591" s="19">
        <f>VLOOKUP($A1591,ENERGY!$A1591:$E4281,COLUMN(D1591),0)</f>
        <v>3843</v>
      </c>
      <c r="I1591" s="19">
        <f>VLOOKUP($A1591,ENERGY!$A1591:$E4281,COLUMN(E1591),0)</f>
        <v>9905</v>
      </c>
      <c r="J1591" s="19">
        <f>VLOOKUP($A1591,'HUMAN RESOURCES'!$A1591:$L4281,COLUMN(D1591),0)</f>
        <v>1.0999999999999999E-2</v>
      </c>
      <c r="K1591" s="19">
        <f>VLOOKUP($A1591,'HUMAN RESOURCES'!$A1591:$L4281,COLUMN(E1591),0)</f>
        <v>4.0000000000000001E-3</v>
      </c>
      <c r="L1591" s="19">
        <f>VLOOKUP($A1591,'HUMAN RESOURCES'!$A1591:$L4281,COLUMN(F1591),0)</f>
        <v>83</v>
      </c>
      <c r="M1591" s="19">
        <f>VLOOKUP($A1591,'HUMAN RESOURCES'!$A1591:$L4281,COLUMN(G1591),0)</f>
        <v>78</v>
      </c>
      <c r="N1591" s="19">
        <f>VLOOKUP($A1591,'HUMAN RESOURCES'!$A1591:$L4281,COLUMN(H1591),0)</f>
        <v>0.14499999999999999</v>
      </c>
      <c r="O1591" s="19">
        <f>VLOOKUP($A1591,'HUMAN RESOURCES'!$A1591:$L4281,COLUMN(I1591),0)</f>
        <v>0.66700000000000004</v>
      </c>
      <c r="P1591" s="19">
        <f>VLOOKUP($A1591,'HUMAN RESOURCES'!$A1591:$L4281,COLUMN(J1591),0)</f>
        <v>0.189</v>
      </c>
      <c r="Q1591" s="19">
        <f>VLOOKUP($A1591,'HUMAN RESOURCES'!$A1591:$L4281,COLUMN(K1591),0)</f>
        <v>11187085</v>
      </c>
      <c r="R1591" s="19">
        <f>VLOOKUP($A1591,'HUMAN RESOURCES'!$A1591:$L4281,COLUMN(L1591),0)</f>
        <v>0.75900000000000001</v>
      </c>
      <c r="S1591" s="19">
        <f>VLOOKUP($A1591,TOURISM!$A1590:$E4280, COLUMN(D1591),0)</f>
        <v>14796000000</v>
      </c>
      <c r="T1591" s="19">
        <f>VLOOKUP($A1591,TOURISM!$A1590:$E4280, COLUMN(E1591),0)</f>
        <v>3401000000</v>
      </c>
      <c r="U1591" s="19">
        <f>VLOOKUP($A1591,BUSINESS!$A1591:$I4281, COLUMN(H1591),0)</f>
        <v>0.42399999999999999</v>
      </c>
      <c r="V1591" s="19">
        <f>VLOOKUP($A1591,BUSINESS!$A1591:$I4281, COLUMN(I1591),0)</f>
        <v>1.198</v>
      </c>
    </row>
    <row r="1592" spans="1:22" ht="15" x14ac:dyDescent="0.25">
      <c r="A1592" s="14" t="s">
        <v>161</v>
      </c>
      <c r="B1592" s="15" t="s">
        <v>189</v>
      </c>
      <c r="C1592" s="16" t="s">
        <v>122</v>
      </c>
      <c r="D1592" s="17">
        <v>8099400961</v>
      </c>
      <c r="E1592" s="18">
        <v>8.3000000000000004E-2</v>
      </c>
      <c r="F1592" s="18">
        <v>1669</v>
      </c>
      <c r="G1592" s="18">
        <v>4.4999999999999998E-2</v>
      </c>
      <c r="H1592" s="19">
        <f>VLOOKUP($A1592,ENERGY!$A1592:$E4282,COLUMN(D1592),0)</f>
        <v>826</v>
      </c>
      <c r="I1592" s="19">
        <f>VLOOKUP($A1592,ENERGY!$A1592:$E4282,COLUMN(E1592),0)</f>
        <v>2582</v>
      </c>
      <c r="J1592" s="19">
        <f>VLOOKUP($A1592,'HUMAN RESOURCES'!$A1592:$L4282,COLUMN(D1592),0)</f>
        <v>1.0999999999999999E-2</v>
      </c>
      <c r="K1592" s="19">
        <f>VLOOKUP($A1592,'HUMAN RESOURCES'!$A1592:$L4282,COLUMN(E1592),0)</f>
        <v>2E-3</v>
      </c>
      <c r="L1592" s="19">
        <f>VLOOKUP($A1592,'HUMAN RESOURCES'!$A1592:$L4282,COLUMN(F1592),0)</f>
        <v>83</v>
      </c>
      <c r="M1592" s="19">
        <f>VLOOKUP($A1592,'HUMAN RESOURCES'!$A1592:$L4282,COLUMN(G1592),0)</f>
        <v>78</v>
      </c>
      <c r="N1592" s="19">
        <f>VLOOKUP($A1592,'HUMAN RESOURCES'!$A1592:$L4282,COLUMN(H1592),0)</f>
        <v>0.17799999999999999</v>
      </c>
      <c r="O1592" s="19">
        <f>VLOOKUP($A1592,'HUMAN RESOURCES'!$A1592:$L4282,COLUMN(I1592),0)</f>
        <v>0.68200000000000005</v>
      </c>
      <c r="P1592" s="19">
        <f>VLOOKUP($A1592,'HUMAN RESOURCES'!$A1592:$L4282,COLUMN(J1592),0)</f>
        <v>0.14000000000000001</v>
      </c>
      <c r="Q1592" s="19">
        <f>VLOOKUP($A1592,'HUMAN RESOURCES'!$A1592:$L4282,COLUMN(K1592),0)</f>
        <v>497783</v>
      </c>
      <c r="R1592" s="19">
        <f>VLOOKUP($A1592,'HUMAN RESOURCES'!$A1592:$L4282,COLUMN(L1592),0)</f>
        <v>0.88200000000000001</v>
      </c>
      <c r="S1592" s="19">
        <f>VLOOKUP($A1592,TOURISM!$A1591:$E4281, COLUMN(D1592),0)</f>
        <v>4148000000</v>
      </c>
      <c r="T1592" s="19">
        <f>VLOOKUP($A1592,TOURISM!$A1591:$E4281, COLUMN(E1592),0)</f>
        <v>3612000000</v>
      </c>
      <c r="U1592" s="19">
        <f>VLOOKUP($A1592,BUSINESS!$A1592:$I4282, COLUMN(H1592),0)</f>
        <v>0.873</v>
      </c>
      <c r="V1592" s="19">
        <f>VLOOKUP($A1592,BUSINESS!$A1592:$I4282, COLUMN(I1592),0)</f>
        <v>1.4450000000000001</v>
      </c>
    </row>
    <row r="1593" spans="1:22" ht="15" x14ac:dyDescent="0.25">
      <c r="A1593" s="14" t="s">
        <v>161</v>
      </c>
      <c r="B1593" s="15" t="s">
        <v>190</v>
      </c>
      <c r="C1593" s="16" t="s">
        <v>122</v>
      </c>
      <c r="D1593" s="17">
        <v>5439422031</v>
      </c>
      <c r="E1593" s="18">
        <v>0.125</v>
      </c>
      <c r="F1593" s="18">
        <v>190</v>
      </c>
      <c r="G1593" s="18">
        <v>0.20499999999999999</v>
      </c>
      <c r="H1593" s="19">
        <f>VLOOKUP($A1593,ENERGY!$A1593:$E4283,COLUMN(D1593),0)</f>
        <v>3360</v>
      </c>
      <c r="I1593" s="19">
        <f>VLOOKUP($A1593,ENERGY!$A1593:$E4283,COLUMN(E1593),0)</f>
        <v>4290</v>
      </c>
      <c r="J1593" s="19">
        <f>VLOOKUP($A1593,'HUMAN RESOURCES'!$A1593:$L4283,COLUMN(D1593),0)</f>
        <v>1.0999999999999999E-2</v>
      </c>
      <c r="K1593" s="19">
        <f>VLOOKUP($A1593,'HUMAN RESOURCES'!$A1593:$L4283,COLUMN(E1593),0)</f>
        <v>4.0000000000000001E-3</v>
      </c>
      <c r="L1593" s="19">
        <f>VLOOKUP($A1593,'HUMAN RESOURCES'!$A1593:$L4283,COLUMN(F1593),0)</f>
        <v>83</v>
      </c>
      <c r="M1593" s="19">
        <f>VLOOKUP($A1593,'HUMAN RESOURCES'!$A1593:$L4283,COLUMN(G1593),0)</f>
        <v>79</v>
      </c>
      <c r="N1593" s="19">
        <f>VLOOKUP($A1593,'HUMAN RESOURCES'!$A1593:$L4283,COLUMN(H1593),0)</f>
        <v>0.17699999999999999</v>
      </c>
      <c r="O1593" s="19">
        <f>VLOOKUP($A1593,'HUMAN RESOURCES'!$A1593:$L4283,COLUMN(I1593),0)</f>
        <v>0.67300000000000004</v>
      </c>
      <c r="P1593" s="19">
        <f>VLOOKUP($A1593,'HUMAN RESOURCES'!$A1593:$L4283,COLUMN(J1593),0)</f>
        <v>0.15</v>
      </c>
      <c r="Q1593" s="19">
        <f>VLOOKUP($A1593,'HUMAN RESOURCES'!$A1593:$L4283,COLUMN(K1593),0)</f>
        <v>16530388</v>
      </c>
      <c r="R1593" s="19">
        <f>VLOOKUP($A1593,'HUMAN RESOURCES'!$A1593:$L4283,COLUMN(L1593),0)</f>
        <v>0.86199999999999999</v>
      </c>
      <c r="S1593" s="19">
        <f>VLOOKUP($A1593,TOURISM!$A1592:$E4282, COLUMN(D1593),0)</f>
        <v>17868000000</v>
      </c>
      <c r="T1593" s="19">
        <f>VLOOKUP($A1593,TOURISM!$A1592:$E4282, COLUMN(E1593),0)</f>
        <v>21080000000</v>
      </c>
      <c r="U1593" s="19">
        <f>VLOOKUP($A1593,BUSINESS!$A1593:$I4283, COLUMN(H1593),0)</f>
        <v>0.89600000000000002</v>
      </c>
      <c r="V1593" s="19">
        <f>VLOOKUP($A1593,BUSINESS!$A1593:$I4283, COLUMN(I1593),0)</f>
        <v>1.2170000000000001</v>
      </c>
    </row>
    <row r="1594" spans="1:22" ht="15" x14ac:dyDescent="0.25">
      <c r="A1594" s="14" t="s">
        <v>161</v>
      </c>
      <c r="B1594" s="15" t="s">
        <v>191</v>
      </c>
      <c r="C1594" s="16" t="s">
        <v>122</v>
      </c>
      <c r="D1594" s="17">
        <v>5557579883</v>
      </c>
      <c r="E1594" s="18">
        <v>4.2999999999999997E-2</v>
      </c>
      <c r="F1594" s="18">
        <v>6458</v>
      </c>
      <c r="G1594" s="19">
        <v>0.12</v>
      </c>
      <c r="H1594" s="19">
        <f>VLOOKUP($A1594,ENERGY!$A1594:$E4284,COLUMN(D1594),0)</f>
        <v>14338</v>
      </c>
      <c r="I1594" s="19">
        <f>VLOOKUP($A1594,ENERGY!$A1594:$E4284,COLUMN(E1594),0)</f>
        <v>8441</v>
      </c>
      <c r="J1594" s="19">
        <f>VLOOKUP($A1594,'HUMAN RESOURCES'!$A1594:$L4284,COLUMN(D1594),0)</f>
        <v>1.0999999999999999E-2</v>
      </c>
      <c r="K1594" s="19">
        <f>VLOOKUP($A1594,'HUMAN RESOURCES'!$A1594:$L4284,COLUMN(E1594),0)</f>
        <v>4.0000000000000001E-3</v>
      </c>
      <c r="L1594" s="19">
        <f>VLOOKUP($A1594,'HUMAN RESOURCES'!$A1594:$L4284,COLUMN(F1594),0)</f>
        <v>85</v>
      </c>
      <c r="M1594" s="19">
        <f>VLOOKUP($A1594,'HUMAN RESOURCES'!$A1594:$L4284,COLUMN(G1594),0)</f>
        <v>79</v>
      </c>
      <c r="N1594" s="19">
        <f>VLOOKUP($A1594,'HUMAN RESOURCES'!$A1594:$L4284,COLUMN(H1594),0)</f>
        <v>0.14799999999999999</v>
      </c>
      <c r="O1594" s="19">
        <f>VLOOKUP($A1594,'HUMAN RESOURCES'!$A1594:$L4284,COLUMN(I1594),0)</f>
        <v>0.68200000000000005</v>
      </c>
      <c r="P1594" s="19">
        <f>VLOOKUP($A1594,'HUMAN RESOURCES'!$A1594:$L4284,COLUMN(J1594),0)</f>
        <v>0.17</v>
      </c>
      <c r="Q1594" s="19">
        <f>VLOOKUP($A1594,'HUMAN RESOURCES'!$A1594:$L4284,COLUMN(K1594),0)</f>
        <v>46362946</v>
      </c>
      <c r="R1594" s="19">
        <f>VLOOKUP($A1594,'HUMAN RESOURCES'!$A1594:$L4284,COLUMN(L1594),0)</f>
        <v>0.78200000000000003</v>
      </c>
      <c r="S1594" s="19">
        <f>VLOOKUP($A1594,TOURISM!$A1593:$E4283, COLUMN(D1594),0)</f>
        <v>59743000000</v>
      </c>
      <c r="T1594" s="19">
        <f>VLOOKUP($A1594,TOURISM!$A1593:$E4283, COLUMN(E1594),0)</f>
        <v>22787000000</v>
      </c>
      <c r="U1594" s="19">
        <f>VLOOKUP($A1594,BUSINESS!$A1594:$I4284, COLUMN(H1594),0)</f>
        <v>0.624</v>
      </c>
      <c r="V1594" s="19">
        <f>VLOOKUP($A1594,BUSINESS!$A1594:$I4284, COLUMN(I1594),0)</f>
        <v>1.1160000000000001</v>
      </c>
    </row>
    <row r="1595" spans="1:22" ht="15" x14ac:dyDescent="0.25">
      <c r="A1595" s="14" t="s">
        <v>161</v>
      </c>
      <c r="B1595" s="15" t="s">
        <v>192</v>
      </c>
      <c r="C1595" s="16" t="s">
        <v>122</v>
      </c>
      <c r="D1595" s="17">
        <v>4158135026</v>
      </c>
      <c r="E1595" s="18">
        <v>6.3E-2</v>
      </c>
      <c r="F1595" s="18">
        <v>424</v>
      </c>
      <c r="G1595" s="18">
        <v>9.4E-2</v>
      </c>
      <c r="H1595" s="19">
        <f>VLOOKUP($A1595,ENERGY!$A1595:$E4285,COLUMN(D1595),0)</f>
        <v>14338</v>
      </c>
      <c r="I1595" s="19">
        <f>VLOOKUP($A1595,ENERGY!$A1595:$E4285,COLUMN(E1595),0)</f>
        <v>8441</v>
      </c>
      <c r="J1595" s="19">
        <f>VLOOKUP($A1595,'HUMAN RESOURCES'!$A1595:$L4285,COLUMN(D1595),0)</f>
        <v>1.0999999999999999E-2</v>
      </c>
      <c r="K1595" s="19">
        <f>VLOOKUP($A1595,'HUMAN RESOURCES'!$A1595:$L4285,COLUMN(E1595),0)</f>
        <v>3.2000000000000001E-2</v>
      </c>
      <c r="L1595" s="19">
        <f>VLOOKUP($A1595,'HUMAN RESOURCES'!$A1595:$L4285,COLUMN(F1595),0)</f>
        <v>84</v>
      </c>
      <c r="M1595" s="19">
        <f>VLOOKUP($A1595,'HUMAN RESOURCES'!$A1595:$L4285,COLUMN(G1595),0)</f>
        <v>80</v>
      </c>
      <c r="N1595" s="19">
        <f>VLOOKUP($A1595,'HUMAN RESOURCES'!$A1595:$L4285,COLUMN(H1595),0)</f>
        <v>0.30299999999999999</v>
      </c>
      <c r="O1595" s="19">
        <f>VLOOKUP($A1595,'HUMAN RESOURCES'!$A1595:$L4285,COLUMN(I1595),0)</f>
        <v>0.623</v>
      </c>
      <c r="P1595" s="19">
        <f>VLOOKUP($A1595,'HUMAN RESOURCES'!$A1595:$L4285,COLUMN(J1595),0)</f>
        <v>7.2999999999999995E-2</v>
      </c>
      <c r="Q1595" s="19">
        <f>VLOOKUP($A1595,'HUMAN RESOURCES'!$A1595:$L4285,COLUMN(K1595),0)</f>
        <v>35851</v>
      </c>
      <c r="R1595" s="19">
        <f>VLOOKUP($A1595,'HUMAN RESOURCES'!$A1595:$L4285,COLUMN(L1595),0)</f>
        <v>0.14499999999999999</v>
      </c>
      <c r="S1595" s="19">
        <f>VLOOKUP($A1595,TOURISM!$A1594:$E4284, COLUMN(D1595),0)</f>
        <v>2478709140</v>
      </c>
      <c r="T1595" s="19">
        <f>VLOOKUP($A1595,TOURISM!$A1594:$E4284, COLUMN(E1595),0)</f>
        <v>448000000</v>
      </c>
      <c r="U1595" s="19">
        <f>VLOOKUP($A1595,BUSINESS!$A1595:$I4285, COLUMN(H1595),0)</f>
        <v>0.75</v>
      </c>
      <c r="V1595" s="19">
        <f>VLOOKUP($A1595,BUSINESS!$A1595:$I4285, COLUMN(I1595),0)</f>
        <v>0.97599999999999998</v>
      </c>
    </row>
    <row r="1596" spans="1:22" ht="15" x14ac:dyDescent="0.25">
      <c r="A1596" s="14" t="s">
        <v>161</v>
      </c>
      <c r="B1596" s="15" t="s">
        <v>193</v>
      </c>
      <c r="C1596" s="16" t="s">
        <v>122</v>
      </c>
      <c r="D1596" s="17">
        <v>796000000000</v>
      </c>
      <c r="E1596" s="18">
        <v>0.11899999999999999</v>
      </c>
      <c r="F1596" s="18">
        <v>5740</v>
      </c>
      <c r="G1596" s="18">
        <v>0.02</v>
      </c>
      <c r="H1596" s="19">
        <f>VLOOKUP($A1596,ENERGY!$A1596:$E4286,COLUMN(D1596),0)</f>
        <v>78010</v>
      </c>
      <c r="I1596" s="19">
        <f>VLOOKUP($A1596,ENERGY!$A1596:$E4286,COLUMN(E1596),0)</f>
        <v>175041</v>
      </c>
      <c r="J1596" s="19">
        <f>VLOOKUP($A1596,'HUMAN RESOURCES'!$A1596:$L4286,COLUMN(D1596),0)</f>
        <v>1.0999999999999999E-2</v>
      </c>
      <c r="K1596" s="19">
        <f>VLOOKUP($A1596,'HUMAN RESOURCES'!$A1596:$L4286,COLUMN(E1596),0)</f>
        <v>3.0000000000000001E-3</v>
      </c>
      <c r="L1596" s="19">
        <f>VLOOKUP($A1596,'HUMAN RESOURCES'!$A1596:$L4286,COLUMN(F1596),0)</f>
        <v>86</v>
      </c>
      <c r="M1596" s="19">
        <f>VLOOKUP($A1596,'HUMAN RESOURCES'!$A1596:$L4286,COLUMN(G1596),0)</f>
        <v>80</v>
      </c>
      <c r="N1596" s="19">
        <f>VLOOKUP($A1596,'HUMAN RESOURCES'!$A1596:$L4286,COLUMN(H1596),0)</f>
        <v>0.30299999999999999</v>
      </c>
      <c r="O1596" s="19">
        <f>VLOOKUP($A1596,'HUMAN RESOURCES'!$A1596:$L4286,COLUMN(I1596),0)</f>
        <v>0.623</v>
      </c>
      <c r="P1596" s="19">
        <f>VLOOKUP($A1596,'HUMAN RESOURCES'!$A1596:$L4286,COLUMN(J1596),0)</f>
        <v>7.2999999999999995E-2</v>
      </c>
      <c r="Q1596" s="19">
        <f>VLOOKUP($A1596,'HUMAN RESOURCES'!$A1596:$L4286,COLUMN(K1596),0)</f>
        <v>30698</v>
      </c>
      <c r="R1596" s="19">
        <f>VLOOKUP($A1596,'HUMAN RESOURCES'!$A1596:$L4286,COLUMN(L1596),0)</f>
        <v>0.94099999999999995</v>
      </c>
      <c r="S1596" s="19">
        <f>VLOOKUP($A1596,TOURISM!$A1595:$E4285, COLUMN(D1596),0)</f>
        <v>2478709140</v>
      </c>
      <c r="T1596" s="19">
        <f>VLOOKUP($A1596,TOURISM!$A1595:$E4285, COLUMN(E1596),0)</f>
        <v>448000000</v>
      </c>
      <c r="U1596" s="19">
        <f>VLOOKUP($A1596,BUSINESS!$A1596:$I4286, COLUMN(H1596),0)</f>
        <v>0.54200000000000004</v>
      </c>
      <c r="V1596" s="19">
        <f>VLOOKUP($A1596,BUSINESS!$A1596:$I4286, COLUMN(I1596),0)</f>
        <v>0.97599999999999998</v>
      </c>
    </row>
    <row r="1597" spans="1:22" ht="15" x14ac:dyDescent="0.25">
      <c r="A1597" s="14" t="s">
        <v>161</v>
      </c>
      <c r="B1597" s="15" t="s">
        <v>194</v>
      </c>
      <c r="C1597" s="16" t="s">
        <v>122</v>
      </c>
      <c r="D1597" s="17">
        <v>9313573965</v>
      </c>
      <c r="E1597" s="18">
        <v>6.9000000000000006E-2</v>
      </c>
      <c r="F1597" s="18">
        <v>306</v>
      </c>
      <c r="G1597" s="18">
        <v>0.10100000000000001</v>
      </c>
      <c r="H1597" s="19">
        <f>VLOOKUP($A1597,ENERGY!$A1597:$E4287,COLUMN(D1597),0)</f>
        <v>2776</v>
      </c>
      <c r="I1597" s="19">
        <f>VLOOKUP($A1597,ENERGY!$A1597:$E4287,COLUMN(E1597),0)</f>
        <v>11309</v>
      </c>
      <c r="J1597" s="19">
        <f>VLOOKUP($A1597,'HUMAN RESOURCES'!$A1597:$L4287,COLUMN(D1597),0)</f>
        <v>1.2E-2</v>
      </c>
      <c r="K1597" s="19">
        <f>VLOOKUP($A1597,'HUMAN RESOURCES'!$A1597:$L4287,COLUMN(E1597),0)</f>
        <v>1.0999999999999999E-2</v>
      </c>
      <c r="L1597" s="19">
        <f>VLOOKUP($A1597,'HUMAN RESOURCES'!$A1597:$L4287,COLUMN(F1597),0)</f>
        <v>75</v>
      </c>
      <c r="M1597" s="19">
        <f>VLOOKUP($A1597,'HUMAN RESOURCES'!$A1597:$L4287,COLUMN(G1597),0)</f>
        <v>63</v>
      </c>
      <c r="N1597" s="19">
        <f>VLOOKUP($A1597,'HUMAN RESOURCES'!$A1597:$L4287,COLUMN(H1597),0)</f>
        <v>0.14799999999999999</v>
      </c>
      <c r="O1597" s="19">
        <f>VLOOKUP($A1597,'HUMAN RESOURCES'!$A1597:$L4287,COLUMN(I1597),0)</f>
        <v>0.72</v>
      </c>
      <c r="P1597" s="19">
        <f>VLOOKUP($A1597,'HUMAN RESOURCES'!$A1597:$L4287,COLUMN(J1597),0)</f>
        <v>0.13300000000000001</v>
      </c>
      <c r="Q1597" s="19">
        <f>VLOOKUP($A1597,'HUMAN RESOURCES'!$A1597:$L4287,COLUMN(K1597),0)</f>
        <v>141909244</v>
      </c>
      <c r="R1597" s="19">
        <f>VLOOKUP($A1597,'HUMAN RESOURCES'!$A1597:$L4287,COLUMN(L1597),0)</f>
        <v>0.73599999999999999</v>
      </c>
      <c r="S1597" s="19">
        <f>VLOOKUP($A1597,TOURISM!$A1596:$E4286, COLUMN(D1597),0)</f>
        <v>12369000000</v>
      </c>
      <c r="T1597" s="19">
        <f>VLOOKUP($A1597,TOURISM!$A1596:$E4286, COLUMN(E1597),0)</f>
        <v>23785000000</v>
      </c>
      <c r="U1597" s="19">
        <f>VLOOKUP($A1597,BUSINESS!$A1597:$I4287, COLUMN(H1597),0)</f>
        <v>0.28999999999999998</v>
      </c>
      <c r="V1597" s="19">
        <f>VLOOKUP($A1597,BUSINESS!$A1597:$I4287, COLUMN(I1597),0)</f>
        <v>1.601</v>
      </c>
    </row>
    <row r="1598" spans="1:22" ht="15" x14ac:dyDescent="0.25">
      <c r="A1598" s="14" t="s">
        <v>161</v>
      </c>
      <c r="B1598" s="15" t="s">
        <v>195</v>
      </c>
      <c r="C1598" s="16" t="s">
        <v>122</v>
      </c>
      <c r="D1598" s="17">
        <v>379000000000</v>
      </c>
      <c r="E1598" s="18">
        <v>0.10100000000000001</v>
      </c>
      <c r="F1598" s="18">
        <v>7944</v>
      </c>
      <c r="G1598" s="18">
        <v>4.2999999999999997E-2</v>
      </c>
      <c r="H1598" s="19">
        <f>VLOOKUP($A1598,ENERGY!$A1598:$E4288,COLUMN(D1598),0)</f>
        <v>27020</v>
      </c>
      <c r="I1598" s="19">
        <f>VLOOKUP($A1598,ENERGY!$A1598:$E4288,COLUMN(E1598),0)</f>
        <v>42625</v>
      </c>
      <c r="J1598" s="19">
        <f>VLOOKUP($A1598,'HUMAN RESOURCES'!$A1598:$L4288,COLUMN(D1598),0)</f>
        <v>1.2E-2</v>
      </c>
      <c r="K1598" s="19">
        <f>VLOOKUP($A1598,'HUMAN RESOURCES'!$A1598:$L4288,COLUMN(E1598),0)</f>
        <v>1.6E-2</v>
      </c>
      <c r="L1598" s="19">
        <f>VLOOKUP($A1598,'HUMAN RESOURCES'!$A1598:$L4288,COLUMN(F1598),0)</f>
        <v>72</v>
      </c>
      <c r="M1598" s="19">
        <f>VLOOKUP($A1598,'HUMAN RESOURCES'!$A1598:$L4288,COLUMN(G1598),0)</f>
        <v>65</v>
      </c>
      <c r="N1598" s="19">
        <f>VLOOKUP($A1598,'HUMAN RESOURCES'!$A1598:$L4288,COLUMN(H1598),0)</f>
        <v>0.16900000000000001</v>
      </c>
      <c r="O1598" s="19">
        <f>VLOOKUP($A1598,'HUMAN RESOURCES'!$A1598:$L4288,COLUMN(I1598),0)</f>
        <v>0.71899999999999997</v>
      </c>
      <c r="P1598" s="19">
        <f>VLOOKUP($A1598,'HUMAN RESOURCES'!$A1598:$L4288,COLUMN(J1598),0)</f>
        <v>0.112</v>
      </c>
      <c r="Q1598" s="19">
        <f>VLOOKUP($A1598,'HUMAN RESOURCES'!$A1598:$L4288,COLUMN(K1598),0)</f>
        <v>3565604</v>
      </c>
      <c r="R1598" s="19">
        <f>VLOOKUP($A1598,'HUMAN RESOURCES'!$A1598:$L4288,COLUMN(L1598),0)</f>
        <v>0.44900000000000001</v>
      </c>
      <c r="S1598" s="19">
        <f>VLOOKUP($A1598,TOURISM!$A1597:$E4287, COLUMN(D1598),0)</f>
        <v>240000000</v>
      </c>
      <c r="T1598" s="19">
        <f>VLOOKUP($A1598,TOURISM!$A1597:$E4287, COLUMN(E1598),0)</f>
        <v>307000000</v>
      </c>
      <c r="U1598" s="19">
        <f>VLOOKUP($A1598,BUSINESS!$A1598:$I4288, COLUMN(H1598),0)</f>
        <v>0.27500000000000002</v>
      </c>
      <c r="V1598" s="19">
        <f>VLOOKUP($A1598,BUSINESS!$A1598:$I4288, COLUMN(I1598),0)</f>
        <v>0.59299999999999997</v>
      </c>
    </row>
    <row r="1599" spans="1:22" ht="15" x14ac:dyDescent="0.25">
      <c r="A1599" s="14" t="s">
        <v>161</v>
      </c>
      <c r="B1599" s="15" t="s">
        <v>196</v>
      </c>
      <c r="C1599" s="16" t="s">
        <v>122</v>
      </c>
      <c r="D1599" s="17">
        <v>431000000000</v>
      </c>
      <c r="E1599" s="18">
        <v>7.1999999999999995E-2</v>
      </c>
      <c r="F1599" s="18">
        <v>813</v>
      </c>
      <c r="G1599" s="19">
        <v>0.12</v>
      </c>
      <c r="H1599" s="19">
        <f>VLOOKUP($A1599,ENERGY!$A1599:$E4289,COLUMN(D1599),0)</f>
        <v>91105</v>
      </c>
      <c r="I1599" s="19">
        <f>VLOOKUP($A1599,ENERGY!$A1599:$E4289,COLUMN(E1599),0)</f>
        <v>304856</v>
      </c>
      <c r="J1599" s="19">
        <f>VLOOKUP($A1599,'HUMAN RESOURCES'!$A1599:$L4289,COLUMN(D1599),0)</f>
        <v>1.2E-2</v>
      </c>
      <c r="K1599" s="19">
        <f>VLOOKUP($A1599,'HUMAN RESOURCES'!$A1599:$L4289,COLUMN(E1599),0)</f>
        <v>6.0000000000000001E-3</v>
      </c>
      <c r="L1599" s="19">
        <f>VLOOKUP($A1599,'HUMAN RESOURCES'!$A1599:$L4289,COLUMN(F1599),0)</f>
        <v>79</v>
      </c>
      <c r="M1599" s="19">
        <f>VLOOKUP($A1599,'HUMAN RESOURCES'!$A1599:$L4289,COLUMN(G1599),0)</f>
        <v>68</v>
      </c>
      <c r="N1599" s="19">
        <f>VLOOKUP($A1599,'HUMAN RESOURCES'!$A1599:$L4289,COLUMN(H1599),0)</f>
        <v>0.154</v>
      </c>
      <c r="O1599" s="19">
        <f>VLOOKUP($A1599,'HUMAN RESOURCES'!$A1599:$L4289,COLUMN(I1599),0)</f>
        <v>0.69199999999999995</v>
      </c>
      <c r="P1599" s="19">
        <f>VLOOKUP($A1599,'HUMAN RESOURCES'!$A1599:$L4289,COLUMN(J1599),0)</f>
        <v>0.155</v>
      </c>
      <c r="Q1599" s="19">
        <f>VLOOKUP($A1599,'HUMAN RESOURCES'!$A1599:$L4289,COLUMN(K1599),0)</f>
        <v>3162916</v>
      </c>
      <c r="R1599" s="19">
        <f>VLOOKUP($A1599,'HUMAN RESOURCES'!$A1599:$L4289,COLUMN(L1599),0)</f>
        <v>0.66800000000000004</v>
      </c>
      <c r="S1599" s="19">
        <f>VLOOKUP($A1599,TOURISM!$A1598:$E4288, COLUMN(D1599),0)</f>
        <v>1063000000</v>
      </c>
      <c r="T1599" s="19">
        <f>VLOOKUP($A1599,TOURISM!$A1598:$E4288, COLUMN(E1599),0)</f>
        <v>1170000000</v>
      </c>
      <c r="U1599" s="19">
        <f>VLOOKUP($A1599,BUSINESS!$A1599:$I4289, COLUMN(H1599),0)</f>
        <v>0.59799999999999998</v>
      </c>
      <c r="V1599" s="19">
        <f>VLOOKUP($A1599,BUSINESS!$A1599:$I4289, COLUMN(I1599),0)</f>
        <v>1.599</v>
      </c>
    </row>
    <row r="1600" spans="1:22" ht="15" x14ac:dyDescent="0.25">
      <c r="A1600" s="14" t="s">
        <v>161</v>
      </c>
      <c r="B1600" s="15" t="s">
        <v>197</v>
      </c>
      <c r="C1600" s="16" t="s">
        <v>122</v>
      </c>
      <c r="D1600" s="17">
        <v>234000000000</v>
      </c>
      <c r="E1600" s="18">
        <v>0.108</v>
      </c>
      <c r="F1600" s="18">
        <v>2382</v>
      </c>
      <c r="G1600" s="19">
        <v>0.12</v>
      </c>
      <c r="H1600" s="19">
        <f>VLOOKUP($A1600,ENERGY!$A1600:$E4290,COLUMN(D1600),0)</f>
        <v>25129</v>
      </c>
      <c r="I1600" s="19">
        <f>VLOOKUP($A1600,ENERGY!$A1600:$E4290,COLUMN(E1600),0)</f>
        <v>61276</v>
      </c>
      <c r="J1600" s="19">
        <f>VLOOKUP($A1600,'HUMAN RESOURCES'!$A1600:$L4290,COLUMN(D1600),0)</f>
        <v>1.2E-2</v>
      </c>
      <c r="K1600" s="19">
        <f>VLOOKUP($A1600,'HUMAN RESOURCES'!$A1600:$L4290,COLUMN(E1600),0)</f>
        <v>4.0000000000000001E-3</v>
      </c>
      <c r="L1600" s="19">
        <f>VLOOKUP($A1600,'HUMAN RESOURCES'!$A1600:$L4290,COLUMN(F1600),0)</f>
        <v>80</v>
      </c>
      <c r="M1600" s="19">
        <f>VLOOKUP($A1600,'HUMAN RESOURCES'!$A1600:$L4290,COLUMN(G1600),0)</f>
        <v>70</v>
      </c>
      <c r="N1600" s="19">
        <f>VLOOKUP($A1600,'HUMAN RESOURCES'!$A1600:$L4290,COLUMN(H1600),0)</f>
        <v>0.153</v>
      </c>
      <c r="O1600" s="19">
        <f>VLOOKUP($A1600,'HUMAN RESOURCES'!$A1600:$L4290,COLUMN(I1600),0)</f>
        <v>0.67400000000000004</v>
      </c>
      <c r="P1600" s="19">
        <f>VLOOKUP($A1600,'HUMAN RESOURCES'!$A1600:$L4290,COLUMN(J1600),0)</f>
        <v>0.17399999999999999</v>
      </c>
      <c r="Q1600" s="19">
        <f>VLOOKUP($A1600,'HUMAN RESOURCES'!$A1600:$L4290,COLUMN(K1600),0)</f>
        <v>1334515</v>
      </c>
      <c r="R1600" s="19">
        <f>VLOOKUP($A1600,'HUMAN RESOURCES'!$A1600:$L4290,COLUMN(L1600),0)</f>
        <v>0.68200000000000005</v>
      </c>
      <c r="S1600" s="19">
        <f>VLOOKUP($A1600,TOURISM!$A1599:$E4289, COLUMN(D1600),0)</f>
        <v>1445000000</v>
      </c>
      <c r="T1600" s="19">
        <f>VLOOKUP($A1600,TOURISM!$A1599:$E4289, COLUMN(E1600),0)</f>
        <v>696000000</v>
      </c>
      <c r="U1600" s="19">
        <f>VLOOKUP($A1600,BUSINESS!$A1600:$I4290, COLUMN(H1600),0)</f>
        <v>0.72499999999999998</v>
      </c>
      <c r="V1600" s="19">
        <f>VLOOKUP($A1600,BUSINESS!$A1600:$I4290, COLUMN(I1600),0)</f>
        <v>1.2050000000000001</v>
      </c>
    </row>
    <row r="1601" spans="1:22" ht="15" x14ac:dyDescent="0.25">
      <c r="A1601" s="14" t="s">
        <v>161</v>
      </c>
      <c r="B1601" s="15" t="s">
        <v>198</v>
      </c>
      <c r="C1601" s="16" t="s">
        <v>122</v>
      </c>
      <c r="D1601" s="17">
        <v>164000000000</v>
      </c>
      <c r="E1601" s="18">
        <v>5.6000000000000001E-2</v>
      </c>
      <c r="F1601" s="18">
        <v>431</v>
      </c>
      <c r="G1601" s="18">
        <v>0.17299999999999999</v>
      </c>
      <c r="H1601" s="19">
        <f>VLOOKUP($A1601,ENERGY!$A1601:$E4291,COLUMN(D1601),0)</f>
        <v>39525</v>
      </c>
      <c r="I1601" s="19">
        <f>VLOOKUP($A1601,ENERGY!$A1601:$E4291,COLUMN(E1601),0)</f>
        <v>95940</v>
      </c>
      <c r="J1601" s="19">
        <f>VLOOKUP($A1601,'HUMAN RESOURCES'!$A1601:$L4291,COLUMN(D1601),0)</f>
        <v>1.2E-2</v>
      </c>
      <c r="K1601" s="19">
        <f>VLOOKUP($A1601,'HUMAN RESOURCES'!$A1601:$L4291,COLUMN(E1601),0)</f>
        <v>7.0000000000000001E-3</v>
      </c>
      <c r="L1601" s="19">
        <f>VLOOKUP($A1601,'HUMAN RESOURCES'!$A1601:$L4291,COLUMN(F1601),0)</f>
        <v>77</v>
      </c>
      <c r="M1601" s="19">
        <f>VLOOKUP($A1601,'HUMAN RESOURCES'!$A1601:$L4291,COLUMN(G1601),0)</f>
        <v>72</v>
      </c>
      <c r="N1601" s="19">
        <f>VLOOKUP($A1601,'HUMAN RESOURCES'!$A1601:$L4291,COLUMN(H1601),0)</f>
        <v>0.19600000000000001</v>
      </c>
      <c r="O1601" s="19">
        <f>VLOOKUP($A1601,'HUMAN RESOURCES'!$A1601:$L4291,COLUMN(I1601),0)</f>
        <v>0.67900000000000005</v>
      </c>
      <c r="P1601" s="19">
        <f>VLOOKUP($A1601,'HUMAN RESOURCES'!$A1601:$L4291,COLUMN(J1601),0)</f>
        <v>0.125</v>
      </c>
      <c r="Q1601" s="19">
        <f>VLOOKUP($A1601,'HUMAN RESOURCES'!$A1601:$L4291,COLUMN(K1601),0)</f>
        <v>619408</v>
      </c>
      <c r="R1601" s="19">
        <f>VLOOKUP($A1601,'HUMAN RESOURCES'!$A1601:$L4291,COLUMN(L1601),0)</f>
        <v>0.629</v>
      </c>
      <c r="S1601" s="19">
        <f>VLOOKUP($A1601,TOURISM!$A1600:$E4290, COLUMN(D1601),0)</f>
        <v>792000000</v>
      </c>
      <c r="T1601" s="19">
        <f>VLOOKUP($A1601,TOURISM!$A1600:$E4290, COLUMN(E1601),0)</f>
        <v>76000000</v>
      </c>
      <c r="U1601" s="19">
        <f>VLOOKUP($A1601,BUSINESS!$A1601:$I4291, COLUMN(H1601),0)</f>
        <v>0.35099999999999998</v>
      </c>
      <c r="V1601" s="19">
        <f>VLOOKUP($A1601,BUSINESS!$A1601:$I4291, COLUMN(I1601),0)</f>
        <v>2.089</v>
      </c>
    </row>
    <row r="1602" spans="1:22" ht="15" x14ac:dyDescent="0.25">
      <c r="A1602" s="14" t="s">
        <v>161</v>
      </c>
      <c r="B1602" s="15" t="s">
        <v>199</v>
      </c>
      <c r="C1602" s="16" t="s">
        <v>122</v>
      </c>
      <c r="D1602" s="17">
        <v>1220000000000</v>
      </c>
      <c r="E1602" s="18">
        <v>6.2E-2</v>
      </c>
      <c r="F1602" s="18">
        <v>525</v>
      </c>
      <c r="G1602" s="18">
        <v>0.153</v>
      </c>
      <c r="H1602" s="19">
        <f>VLOOKUP($A1602,ENERGY!$A1602:$E4292,COLUMN(D1602),0)</f>
        <v>645323</v>
      </c>
      <c r="I1602" s="19">
        <f>VLOOKUP($A1602,ENERGY!$A1602:$E4292,COLUMN(E1602),0)</f>
        <v>1604973</v>
      </c>
      <c r="J1602" s="19">
        <f>VLOOKUP($A1602,'HUMAN RESOURCES'!$A1602:$L4292,COLUMN(D1602),0)</f>
        <v>1.2E-2</v>
      </c>
      <c r="K1602" s="19">
        <f>VLOOKUP($A1602,'HUMAN RESOURCES'!$A1602:$L4292,COLUMN(E1602),0)</f>
        <v>3.0000000000000001E-3</v>
      </c>
      <c r="L1602" s="19">
        <f>VLOOKUP($A1602,'HUMAN RESOURCES'!$A1602:$L4292,COLUMN(F1602),0)</f>
        <v>81</v>
      </c>
      <c r="M1602" s="19">
        <f>VLOOKUP($A1602,'HUMAN RESOURCES'!$A1602:$L4292,COLUMN(G1602),0)</f>
        <v>77</v>
      </c>
      <c r="N1602" s="19">
        <f>VLOOKUP($A1602,'HUMAN RESOURCES'!$A1602:$L4292,COLUMN(H1602),0)</f>
        <v>0.18099999999999999</v>
      </c>
      <c r="O1602" s="19">
        <f>VLOOKUP($A1602,'HUMAN RESOURCES'!$A1602:$L4292,COLUMN(I1602),0)</f>
        <v>0.70499999999999996</v>
      </c>
      <c r="P1602" s="19">
        <f>VLOOKUP($A1602,'HUMAN RESOURCES'!$A1602:$L4292,COLUMN(J1602),0)</f>
        <v>0.114</v>
      </c>
      <c r="Q1602" s="19">
        <f>VLOOKUP($A1602,'HUMAN RESOURCES'!$A1602:$L4292,COLUMN(K1602),0)</f>
        <v>1090553</v>
      </c>
      <c r="R1602" s="19">
        <f>VLOOKUP($A1602,'HUMAN RESOURCES'!$A1602:$L4292,COLUMN(L1602),0)</f>
        <v>0.67700000000000005</v>
      </c>
      <c r="S1602" s="19">
        <f>VLOOKUP($A1602,TOURISM!$A1601:$E4291, COLUMN(D1602),0)</f>
        <v>2474000000</v>
      </c>
      <c r="T1602" s="19">
        <f>VLOOKUP($A1602,TOURISM!$A1601:$E4291, COLUMN(E1602),0)</f>
        <v>1638000000</v>
      </c>
      <c r="U1602" s="19">
        <f>VLOOKUP($A1602,BUSINESS!$A1602:$I4292, COLUMN(H1602),0)</f>
        <v>0.498</v>
      </c>
      <c r="V1602" s="19">
        <f>VLOOKUP($A1602,BUSINESS!$A1602:$I4292, COLUMN(I1602),0)</f>
        <v>0.89600000000000002</v>
      </c>
    </row>
    <row r="1603" spans="1:22" ht="15" x14ac:dyDescent="0.25">
      <c r="A1603" s="14" t="s">
        <v>161</v>
      </c>
      <c r="B1603" s="15" t="s">
        <v>200</v>
      </c>
      <c r="C1603" s="16" t="s">
        <v>122</v>
      </c>
      <c r="D1603" s="20">
        <v>15079752557.5</v>
      </c>
      <c r="E1603" s="18">
        <v>5.0999999999999997E-2</v>
      </c>
      <c r="F1603" s="18">
        <v>3548</v>
      </c>
      <c r="G1603" s="18">
        <v>5.7000000000000002E-2</v>
      </c>
      <c r="H1603" s="19">
        <f>VLOOKUP($A1603,ENERGY!$A1603:$E4293,COLUMN(D1603),0)</f>
        <v>14338</v>
      </c>
      <c r="I1603" s="19">
        <f>VLOOKUP($A1603,ENERGY!$A1603:$E4293,COLUMN(E1603),0)</f>
        <v>8441</v>
      </c>
      <c r="J1603" s="19">
        <f>VLOOKUP($A1603,'HUMAN RESOURCES'!$A1603:$L4293,COLUMN(D1603),0)</f>
        <v>1.2E-2</v>
      </c>
      <c r="K1603" s="19">
        <f>VLOOKUP($A1603,'HUMAN RESOURCES'!$A1603:$L4293,COLUMN(E1603),0)</f>
        <v>4.0000000000000001E-3</v>
      </c>
      <c r="L1603" s="19">
        <f>VLOOKUP($A1603,'HUMAN RESOURCES'!$A1603:$L4293,COLUMN(F1603),0)</f>
        <v>83</v>
      </c>
      <c r="M1603" s="19">
        <f>VLOOKUP($A1603,'HUMAN RESOURCES'!$A1603:$L4293,COLUMN(G1603),0)</f>
        <v>77</v>
      </c>
      <c r="N1603" s="19">
        <f>VLOOKUP($A1603,'HUMAN RESOURCES'!$A1603:$L4293,COLUMN(H1603),0)</f>
        <v>0.16800000000000001</v>
      </c>
      <c r="O1603" s="19">
        <f>VLOOKUP($A1603,'HUMAN RESOURCES'!$A1603:$L4293,COLUMN(I1603),0)</f>
        <v>0.66100000000000003</v>
      </c>
      <c r="P1603" s="19">
        <f>VLOOKUP($A1603,'HUMAN RESOURCES'!$A1603:$L4293,COLUMN(J1603),0)</f>
        <v>0.17100000000000001</v>
      </c>
      <c r="Q1603" s="19">
        <f>VLOOKUP($A1603,'HUMAN RESOURCES'!$A1603:$L4293,COLUMN(K1603),0)</f>
        <v>10796493</v>
      </c>
      <c r="R1603" s="19">
        <f>VLOOKUP($A1603,'HUMAN RESOURCES'!$A1603:$L4293,COLUMN(L1603),0)</f>
        <v>0.97599999999999998</v>
      </c>
      <c r="S1603" s="19">
        <f>VLOOKUP($A1603,TOURISM!$A1602:$E4292, COLUMN(D1603),0)</f>
        <v>11500000000</v>
      </c>
      <c r="T1603" s="19">
        <f>VLOOKUP($A1603,TOURISM!$A1602:$E4292, COLUMN(E1603),0)</f>
        <v>22292000000</v>
      </c>
      <c r="U1603" s="19">
        <f>VLOOKUP($A1603,BUSINESS!$A1603:$I4293, COLUMN(H1603),0)</f>
        <v>0.7</v>
      </c>
      <c r="V1603" s="19">
        <f>VLOOKUP($A1603,BUSINESS!$A1603:$I4293, COLUMN(I1603),0)</f>
        <v>1.0840000000000001</v>
      </c>
    </row>
    <row r="1604" spans="1:22" ht="15" x14ac:dyDescent="0.25">
      <c r="A1604" s="14" t="s">
        <v>161</v>
      </c>
      <c r="B1604" s="15" t="s">
        <v>201</v>
      </c>
      <c r="C1604" s="16" t="s">
        <v>122</v>
      </c>
      <c r="D1604" s="17">
        <v>40249472482</v>
      </c>
      <c r="E1604" s="18">
        <v>0.105</v>
      </c>
      <c r="F1604" s="18">
        <v>577</v>
      </c>
      <c r="G1604" s="18">
        <v>0.11799999999999999</v>
      </c>
      <c r="H1604" s="19">
        <f>VLOOKUP($A1604,ENERGY!$A1604:$E4294,COLUMN(D1604),0)</f>
        <v>16635</v>
      </c>
      <c r="I1604" s="19">
        <f>VLOOKUP($A1604,ENERGY!$A1604:$E4294,COLUMN(E1604),0)</f>
        <v>8441</v>
      </c>
      <c r="J1604" s="19">
        <f>VLOOKUP($A1604,'HUMAN RESOURCES'!$A1604:$L4294,COLUMN(D1604),0)</f>
        <v>1.2E-2</v>
      </c>
      <c r="K1604" s="19">
        <f>VLOOKUP($A1604,'HUMAN RESOURCES'!$A1604:$L4294,COLUMN(E1604),0)</f>
        <v>3.0000000000000001E-3</v>
      </c>
      <c r="L1604" s="19">
        <f>VLOOKUP($A1604,'HUMAN RESOURCES'!$A1604:$L4294,COLUMN(F1604),0)</f>
        <v>83</v>
      </c>
      <c r="M1604" s="19">
        <f>VLOOKUP($A1604,'HUMAN RESOURCES'!$A1604:$L4294,COLUMN(G1604),0)</f>
        <v>79</v>
      </c>
      <c r="N1604" s="19">
        <f>VLOOKUP($A1604,'HUMAN RESOURCES'!$A1604:$L4294,COLUMN(H1604),0)</f>
        <v>0.16600000000000001</v>
      </c>
      <c r="O1604" s="19">
        <f>VLOOKUP($A1604,'HUMAN RESOURCES'!$A1604:$L4294,COLUMN(I1604),0)</f>
        <v>0.65500000000000003</v>
      </c>
      <c r="P1604" s="19">
        <f>VLOOKUP($A1604,'HUMAN RESOURCES'!$A1604:$L4294,COLUMN(J1604),0)</f>
        <v>0.17899999999999999</v>
      </c>
      <c r="Q1604" s="19">
        <f>VLOOKUP($A1604,'HUMAN RESOURCES'!$A1604:$L4294,COLUMN(K1604),0)</f>
        <v>9298515</v>
      </c>
      <c r="R1604" s="19">
        <f>VLOOKUP($A1604,'HUMAN RESOURCES'!$A1604:$L4294,COLUMN(L1604),0)</f>
        <v>0.84899999999999998</v>
      </c>
      <c r="S1604" s="19">
        <f>VLOOKUP($A1604,TOURISM!$A1603:$E4293, COLUMN(D1604),0)</f>
        <v>10100000000</v>
      </c>
      <c r="T1604" s="19">
        <f>VLOOKUP($A1604,TOURISM!$A1603:$E4293, COLUMN(E1604),0)</f>
        <v>12791000000</v>
      </c>
      <c r="U1604" s="19">
        <f>VLOOKUP($A1604,BUSINESS!$A1604:$I4294, COLUMN(H1604),0)</f>
        <v>0.91</v>
      </c>
      <c r="V1604" s="19">
        <f>VLOOKUP($A1604,BUSINESS!$A1604:$I4294, COLUMN(I1604),0)</f>
        <v>1.121</v>
      </c>
    </row>
    <row r="1605" spans="1:22" ht="15" x14ac:dyDescent="0.25">
      <c r="A1605" s="14" t="s">
        <v>161</v>
      </c>
      <c r="B1605" s="15" t="s">
        <v>202</v>
      </c>
      <c r="C1605" s="16" t="s">
        <v>122</v>
      </c>
      <c r="D1605" s="17">
        <v>87239747152</v>
      </c>
      <c r="E1605" s="18">
        <v>9.1999999999999998E-2</v>
      </c>
      <c r="F1605" s="18">
        <v>1475</v>
      </c>
      <c r="G1605" s="19">
        <v>0.12</v>
      </c>
      <c r="H1605" s="19">
        <f>VLOOKUP($A1605,ENERGY!$A1605:$E4295,COLUMN(D1605),0)</f>
        <v>18639</v>
      </c>
      <c r="I1605" s="19">
        <f>VLOOKUP($A1605,ENERGY!$A1605:$E4295,COLUMN(E1605),0)</f>
        <v>39494</v>
      </c>
      <c r="J1605" s="19">
        <f>VLOOKUP($A1605,'HUMAN RESOURCES'!$A1605:$L4295,COLUMN(D1605),0)</f>
        <v>1.2999999999999999E-2</v>
      </c>
      <c r="K1605" s="19">
        <f>VLOOKUP($A1605,'HUMAN RESOURCES'!$A1605:$L4295,COLUMN(E1605),0)</f>
        <v>1.4999999999999999E-2</v>
      </c>
      <c r="L1605" s="19">
        <f>VLOOKUP($A1605,'HUMAN RESOURCES'!$A1605:$L4295,COLUMN(F1605),0)</f>
        <v>80</v>
      </c>
      <c r="M1605" s="19">
        <f>VLOOKUP($A1605,'HUMAN RESOURCES'!$A1605:$L4295,COLUMN(G1605),0)</f>
        <v>74</v>
      </c>
      <c r="N1605" s="19">
        <f>VLOOKUP($A1605,'HUMAN RESOURCES'!$A1605:$L4295,COLUMN(H1605),0)</f>
        <v>0.23599999999999999</v>
      </c>
      <c r="O1605" s="19">
        <f>VLOOKUP($A1605,'HUMAN RESOURCES'!$A1605:$L4295,COLUMN(I1605),0)</f>
        <v>0.66600000000000004</v>
      </c>
      <c r="P1605" s="19">
        <f>VLOOKUP($A1605,'HUMAN RESOURCES'!$A1605:$L4295,COLUMN(J1605),0)</f>
        <v>9.8000000000000004E-2</v>
      </c>
      <c r="Q1605" s="19">
        <f>VLOOKUP($A1605,'HUMAN RESOURCES'!$A1605:$L4295,COLUMN(K1605),0)</f>
        <v>2884303</v>
      </c>
      <c r="R1605" s="19">
        <f>VLOOKUP($A1605,'HUMAN RESOURCES'!$A1605:$L4295,COLUMN(L1605),0)</f>
        <v>0.51100000000000001</v>
      </c>
      <c r="S1605" s="19">
        <f>VLOOKUP($A1605,TOURISM!$A1604:$E4294, COLUMN(D1605),0)</f>
        <v>2014000000</v>
      </c>
      <c r="T1605" s="19">
        <f>VLOOKUP($A1605,TOURISM!$A1604:$E4294, COLUMN(E1605),0)</f>
        <v>1693000000</v>
      </c>
      <c r="U1605" s="19">
        <f>VLOOKUP($A1605,BUSINESS!$A1605:$I4295, COLUMN(H1605),0)</f>
        <v>0.41199999999999998</v>
      </c>
      <c r="V1605" s="19">
        <f>VLOOKUP($A1605,BUSINESS!$A1605:$I4295, COLUMN(I1605),0)</f>
        <v>0.78200000000000003</v>
      </c>
    </row>
    <row r="1606" spans="1:22" ht="15" x14ac:dyDescent="0.25">
      <c r="A1606" s="14" t="s">
        <v>161</v>
      </c>
      <c r="B1606" s="15" t="s">
        <v>203</v>
      </c>
      <c r="C1606" s="16" t="s">
        <v>122</v>
      </c>
      <c r="D1606" s="17">
        <v>49208375314</v>
      </c>
      <c r="E1606" s="18">
        <v>9.1999999999999998E-2</v>
      </c>
      <c r="F1606" s="18">
        <v>2235</v>
      </c>
      <c r="G1606" s="18">
        <v>5.8999999999999997E-2</v>
      </c>
      <c r="H1606" s="19">
        <f>VLOOKUP($A1606,ENERGY!$A1606:$E4296,COLUMN(D1606),0)</f>
        <v>6912</v>
      </c>
      <c r="I1606" s="19">
        <f>VLOOKUP($A1606,ENERGY!$A1606:$E4296,COLUMN(E1606),0)</f>
        <v>15500</v>
      </c>
      <c r="J1606" s="19">
        <f>VLOOKUP($A1606,'HUMAN RESOURCES'!$A1606:$L4296,COLUMN(D1606),0)</f>
        <v>1.2999999999999999E-2</v>
      </c>
      <c r="K1606" s="19">
        <f>VLOOKUP($A1606,'HUMAN RESOURCES'!$A1606:$L4296,COLUMN(E1606),0)</f>
        <v>5.0000000000000001E-3</v>
      </c>
      <c r="L1606" s="19">
        <f>VLOOKUP($A1606,'HUMAN RESOURCES'!$A1606:$L4296,COLUMN(F1606),0)</f>
        <v>82</v>
      </c>
      <c r="M1606" s="19">
        <f>VLOOKUP($A1606,'HUMAN RESOURCES'!$A1606:$L4296,COLUMN(G1606),0)</f>
        <v>78</v>
      </c>
      <c r="N1606" s="19">
        <f>VLOOKUP($A1606,'HUMAN RESOURCES'!$A1606:$L4296,COLUMN(H1606),0)</f>
        <v>0.17599999999999999</v>
      </c>
      <c r="O1606" s="19">
        <f>VLOOKUP($A1606,'HUMAN RESOURCES'!$A1606:$L4296,COLUMN(I1606),0)</f>
        <v>0.66</v>
      </c>
      <c r="P1606" s="19">
        <f>VLOOKUP($A1606,'HUMAN RESOURCES'!$A1606:$L4296,COLUMN(J1606),0)</f>
        <v>0.16400000000000001</v>
      </c>
      <c r="Q1606" s="19">
        <f>VLOOKUP($A1606,'HUMAN RESOURCES'!$A1606:$L4296,COLUMN(K1606),0)</f>
        <v>62276270</v>
      </c>
      <c r="R1606" s="19">
        <f>VLOOKUP($A1606,'HUMAN RESOURCES'!$A1606:$L4296,COLUMN(L1606),0)</f>
        <v>0.81</v>
      </c>
      <c r="S1606" s="19">
        <f>VLOOKUP($A1606,TOURISM!$A1605:$E4295, COLUMN(D1606),0)</f>
        <v>38564000000</v>
      </c>
      <c r="T1606" s="19">
        <f>VLOOKUP($A1606,TOURISM!$A1605:$E4295, COLUMN(E1606),0)</f>
        <v>61133000000</v>
      </c>
      <c r="U1606" s="19">
        <f>VLOOKUP($A1606,BUSINESS!$A1606:$I4296, COLUMN(H1606),0)</f>
        <v>0.83599999999999997</v>
      </c>
      <c r="V1606" s="19">
        <f>VLOOKUP($A1606,BUSINESS!$A1606:$I4296, COLUMN(I1606),0)</f>
        <v>1.24</v>
      </c>
    </row>
    <row r="1607" spans="1:22" ht="15" x14ac:dyDescent="0.25">
      <c r="A1607" s="14" t="s">
        <v>161</v>
      </c>
      <c r="B1607" s="15" t="s">
        <v>204</v>
      </c>
      <c r="C1607" s="16" t="s">
        <v>122</v>
      </c>
      <c r="D1607" s="17">
        <v>1450000000000</v>
      </c>
      <c r="E1607" s="18">
        <v>9.6000000000000002E-2</v>
      </c>
      <c r="F1607" s="18">
        <v>3058</v>
      </c>
      <c r="G1607" s="19">
        <v>0.12</v>
      </c>
      <c r="H1607" s="19">
        <f>VLOOKUP($A1607,ENERGY!$A1607:$E4297,COLUMN(D1607),0)</f>
        <v>133196</v>
      </c>
      <c r="I1607" s="19">
        <f>VLOOKUP($A1607,ENERGY!$A1607:$E4297,COLUMN(E1607),0)</f>
        <v>321097</v>
      </c>
      <c r="J1607" s="19">
        <f>VLOOKUP($A1607,'HUMAN RESOURCES'!$A1607:$L4297,COLUMN(D1607),0)</f>
        <v>1.2999999999999999E-2</v>
      </c>
      <c r="K1607" s="19">
        <f>VLOOKUP($A1607,'HUMAN RESOURCES'!$A1607:$L4297,COLUMN(E1607),0)</f>
        <v>4.0000000000000001E-3</v>
      </c>
      <c r="L1607" s="19">
        <f>VLOOKUP($A1607,'HUMAN RESOURCES'!$A1607:$L4297,COLUMN(F1607),0)</f>
        <v>85</v>
      </c>
      <c r="M1607" s="19">
        <f>VLOOKUP($A1607,'HUMAN RESOURCES'!$A1607:$L4297,COLUMN(G1607),0)</f>
        <v>78</v>
      </c>
      <c r="N1607" s="19">
        <f>VLOOKUP($A1607,'HUMAN RESOURCES'!$A1607:$L4297,COLUMN(H1607),0)</f>
        <v>0.184</v>
      </c>
      <c r="O1607" s="19">
        <f>VLOOKUP($A1607,'HUMAN RESOURCES'!$A1607:$L4297,COLUMN(I1607),0)</f>
        <v>0.65</v>
      </c>
      <c r="P1607" s="19">
        <f>VLOOKUP($A1607,'HUMAN RESOURCES'!$A1607:$L4297,COLUMN(J1607),0)</f>
        <v>0.16600000000000001</v>
      </c>
      <c r="Q1607" s="19">
        <f>VLOOKUP($A1607,'HUMAN RESOURCES'!$A1607:$L4297,COLUMN(K1607),0)</f>
        <v>64702921</v>
      </c>
      <c r="R1607" s="19">
        <f>VLOOKUP($A1607,'HUMAN RESOURCES'!$A1607:$L4297,COLUMN(L1607),0)</f>
        <v>0.78100000000000003</v>
      </c>
      <c r="S1607" s="19">
        <f>VLOOKUP($A1607,TOURISM!$A1606:$E4296, COLUMN(D1607),0)</f>
        <v>58857000000</v>
      </c>
      <c r="T1607" s="19">
        <f>VLOOKUP($A1607,TOURISM!$A1606:$E4296, COLUMN(E1607),0)</f>
        <v>45806000000</v>
      </c>
      <c r="U1607" s="19">
        <f>VLOOKUP($A1607,BUSINESS!$A1607:$I4297, COLUMN(H1607),0)</f>
        <v>0.71599999999999997</v>
      </c>
      <c r="V1607" s="19">
        <f>VLOOKUP($A1607,BUSINESS!$A1607:$I4297, COLUMN(I1607),0)</f>
        <v>0.92100000000000004</v>
      </c>
    </row>
    <row r="1608" spans="1:22" ht="15" x14ac:dyDescent="0.25">
      <c r="A1608" s="14" t="s">
        <v>161</v>
      </c>
      <c r="B1608" s="15" t="s">
        <v>205</v>
      </c>
      <c r="C1608" s="16" t="s">
        <v>122</v>
      </c>
      <c r="D1608" s="17">
        <v>406000000000</v>
      </c>
      <c r="E1608" s="18">
        <v>9.9000000000000005E-2</v>
      </c>
      <c r="F1608" s="18">
        <v>4357</v>
      </c>
      <c r="G1608" s="19">
        <v>0.12</v>
      </c>
      <c r="H1608" s="19">
        <f>VLOOKUP($A1608,ENERGY!$A1608:$E4298,COLUMN(D1608),0)</f>
        <v>50618</v>
      </c>
      <c r="I1608" s="19">
        <f>VLOOKUP($A1608,ENERGY!$A1608:$E4298,COLUMN(E1608),0)</f>
        <v>54781</v>
      </c>
      <c r="J1608" s="19">
        <f>VLOOKUP($A1608,'HUMAN RESOURCES'!$A1608:$L4298,COLUMN(D1608),0)</f>
        <v>1.2999999999999999E-2</v>
      </c>
      <c r="K1608" s="19">
        <f>VLOOKUP($A1608,'HUMAN RESOURCES'!$A1608:$L4298,COLUMN(E1608),0)</f>
        <v>3.0000000000000001E-3</v>
      </c>
      <c r="L1608" s="19">
        <f>VLOOKUP($A1608,'HUMAN RESOURCES'!$A1608:$L4298,COLUMN(F1608),0)</f>
        <v>83</v>
      </c>
      <c r="M1608" s="19">
        <f>VLOOKUP($A1608,'HUMAN RESOURCES'!$A1608:$L4298,COLUMN(G1608),0)</f>
        <v>79</v>
      </c>
      <c r="N1608" s="19">
        <f>VLOOKUP($A1608,'HUMAN RESOURCES'!$A1608:$L4298,COLUMN(H1608),0)</f>
        <v>0.189</v>
      </c>
      <c r="O1608" s="19">
        <f>VLOOKUP($A1608,'HUMAN RESOURCES'!$A1608:$L4298,COLUMN(I1608),0)</f>
        <v>0.66200000000000003</v>
      </c>
      <c r="P1608" s="19">
        <f>VLOOKUP($A1608,'HUMAN RESOURCES'!$A1608:$L4298,COLUMN(J1608),0)</f>
        <v>0.14899999999999999</v>
      </c>
      <c r="Q1608" s="19">
        <f>VLOOKUP($A1608,'HUMAN RESOURCES'!$A1608:$L4298,COLUMN(K1608),0)</f>
        <v>4828726</v>
      </c>
      <c r="R1608" s="19">
        <f>VLOOKUP($A1608,'HUMAN RESOURCES'!$A1608:$L4298,COLUMN(L1608),0)</f>
        <v>0.78800000000000003</v>
      </c>
      <c r="S1608" s="19">
        <f>VLOOKUP($A1608,TOURISM!$A1607:$E4297, COLUMN(D1608),0)</f>
        <v>4949000000</v>
      </c>
      <c r="T1608" s="19">
        <f>VLOOKUP($A1608,TOURISM!$A1607:$E4297, COLUMN(E1608),0)</f>
        <v>13221000000</v>
      </c>
      <c r="U1608" s="19">
        <f>VLOOKUP($A1608,BUSINESS!$A1608:$I4298, COLUMN(H1608),0)</f>
        <v>0.92100000000000004</v>
      </c>
      <c r="V1608" s="19">
        <f>VLOOKUP($A1608,BUSINESS!$A1608:$I4298, COLUMN(I1608),0)</f>
        <v>1.107</v>
      </c>
    </row>
    <row r="1609" spans="1:22" ht="15" x14ac:dyDescent="0.25">
      <c r="A1609" s="14" t="s">
        <v>161</v>
      </c>
      <c r="B1609" s="15" t="s">
        <v>206</v>
      </c>
      <c r="C1609" s="16" t="s">
        <v>122</v>
      </c>
      <c r="D1609" s="17">
        <v>509000000000</v>
      </c>
      <c r="E1609" s="18">
        <v>0.11</v>
      </c>
      <c r="F1609" s="18">
        <v>7277</v>
      </c>
      <c r="G1609" s="18">
        <v>2.8000000000000001E-2</v>
      </c>
      <c r="H1609" s="19">
        <f>VLOOKUP($A1609,ENERGY!$A1609:$E4299,COLUMN(D1609),0)</f>
        <v>25996</v>
      </c>
      <c r="I1609" s="19">
        <f>VLOOKUP($A1609,ENERGY!$A1609:$E4299,COLUMN(E1609),0)</f>
        <v>40205</v>
      </c>
      <c r="J1609" s="19">
        <f>VLOOKUP($A1609,'HUMAN RESOURCES'!$A1609:$L4299,COLUMN(D1609),0)</f>
        <v>1.6E-2</v>
      </c>
      <c r="K1609" s="19">
        <f>VLOOKUP($A1609,'HUMAN RESOURCES'!$A1609:$L4299,COLUMN(E1609),0)</f>
        <v>2E-3</v>
      </c>
      <c r="L1609" s="19">
        <f>VLOOKUP($A1609,'HUMAN RESOURCES'!$A1609:$L4299,COLUMN(F1609),0)</f>
        <v>84</v>
      </c>
      <c r="M1609" s="19">
        <f>VLOOKUP($A1609,'HUMAN RESOURCES'!$A1609:$L4299,COLUMN(G1609),0)</f>
        <v>80</v>
      </c>
      <c r="N1609" s="19">
        <f>VLOOKUP($A1609,'HUMAN RESOURCES'!$A1609:$L4299,COLUMN(H1609),0)</f>
        <v>0.21099999999999999</v>
      </c>
      <c r="O1609" s="19">
        <f>VLOOKUP($A1609,'HUMAN RESOURCES'!$A1609:$L4299,COLUMN(I1609),0)</f>
        <v>0.66900000000000004</v>
      </c>
      <c r="P1609" s="19">
        <f>VLOOKUP($A1609,'HUMAN RESOURCES'!$A1609:$L4299,COLUMN(J1609),0)</f>
        <v>0.12</v>
      </c>
      <c r="Q1609" s="19">
        <f>VLOOKUP($A1609,'HUMAN RESOURCES'!$A1609:$L4299,COLUMN(K1609),0)</f>
        <v>318499</v>
      </c>
      <c r="R1609" s="19">
        <f>VLOOKUP($A1609,'HUMAN RESOURCES'!$A1609:$L4299,COLUMN(L1609),0)</f>
        <v>0.93500000000000005</v>
      </c>
      <c r="S1609" s="19">
        <f>VLOOKUP($A1609,TOURISM!$A1608:$E4298, COLUMN(D1609),0)</f>
        <v>550000000</v>
      </c>
      <c r="T1609" s="19">
        <f>VLOOKUP($A1609,TOURISM!$A1608:$E4298, COLUMN(E1609),0)</f>
        <v>534000000</v>
      </c>
      <c r="U1609" s="19">
        <f>VLOOKUP($A1609,BUSINESS!$A1609:$I4299, COLUMN(H1609),0)</f>
        <v>0.93</v>
      </c>
      <c r="V1609" s="19">
        <f>VLOOKUP($A1609,BUSINESS!$A1609:$I4299, COLUMN(I1609),0)</f>
        <v>1.083</v>
      </c>
    </row>
    <row r="1610" spans="1:22" ht="15" x14ac:dyDescent="0.25">
      <c r="A1610" s="14" t="s">
        <v>161</v>
      </c>
      <c r="B1610" s="15" t="s">
        <v>207</v>
      </c>
      <c r="C1610" s="16" t="s">
        <v>122</v>
      </c>
      <c r="D1610" s="17">
        <v>615000000000</v>
      </c>
      <c r="E1610" s="18">
        <v>6.7000000000000004E-2</v>
      </c>
      <c r="F1610" s="18">
        <v>580</v>
      </c>
      <c r="G1610" s="19">
        <v>0.12</v>
      </c>
      <c r="H1610" s="19">
        <f>VLOOKUP($A1610,ENERGY!$A1610:$E4300,COLUMN(D1610),0)</f>
        <v>77833</v>
      </c>
      <c r="I1610" s="19">
        <f>VLOOKUP($A1610,ENERGY!$A1610:$E4300,COLUMN(E1610),0)</f>
        <v>218509</v>
      </c>
      <c r="J1610" s="19">
        <f>VLOOKUP($A1610,'HUMAN RESOURCES'!$A1610:$L4300,COLUMN(D1610),0)</f>
        <v>1.7000000000000001E-2</v>
      </c>
      <c r="K1610" s="19">
        <f>VLOOKUP($A1610,'HUMAN RESOURCES'!$A1610:$L4300,COLUMN(E1610),0)</f>
        <v>4.0000000000000001E-3</v>
      </c>
      <c r="L1610" s="19">
        <f>VLOOKUP($A1610,'HUMAN RESOURCES'!$A1610:$L4300,COLUMN(F1610),0)</f>
        <v>83</v>
      </c>
      <c r="M1610" s="19">
        <f>VLOOKUP($A1610,'HUMAN RESOURCES'!$A1610:$L4300,COLUMN(G1610),0)</f>
        <v>78</v>
      </c>
      <c r="N1610" s="19">
        <f>VLOOKUP($A1610,'HUMAN RESOURCES'!$A1610:$L4300,COLUMN(H1610),0)</f>
        <v>0.21199999999999999</v>
      </c>
      <c r="O1610" s="19">
        <f>VLOOKUP($A1610,'HUMAN RESOURCES'!$A1610:$L4300,COLUMN(I1610),0)</f>
        <v>0.67600000000000005</v>
      </c>
      <c r="P1610" s="19">
        <f>VLOOKUP($A1610,'HUMAN RESOURCES'!$A1610:$L4300,COLUMN(J1610),0)</f>
        <v>0.112</v>
      </c>
      <c r="Q1610" s="19">
        <f>VLOOKUP($A1610,'HUMAN RESOURCES'!$A1610:$L4300,COLUMN(K1610),0)</f>
        <v>4535375</v>
      </c>
      <c r="R1610" s="19">
        <f>VLOOKUP($A1610,'HUMAN RESOURCES'!$A1610:$L4300,COLUMN(L1610),0)</f>
        <v>0.61599999999999999</v>
      </c>
      <c r="S1610" s="19">
        <f>VLOOKUP($A1610,TOURISM!$A1609:$E4299, COLUMN(D1610),0)</f>
        <v>8458000000</v>
      </c>
      <c r="T1610" s="19">
        <f>VLOOKUP($A1610,TOURISM!$A1609:$E4299, COLUMN(E1610),0)</f>
        <v>7934000000</v>
      </c>
      <c r="U1610" s="19">
        <f>VLOOKUP($A1610,BUSINESS!$A1610:$I4300, COLUMN(H1610),0)</f>
        <v>0.67400000000000004</v>
      </c>
      <c r="V1610" s="19">
        <f>VLOOKUP($A1610,BUSINESS!$A1610:$I4300, COLUMN(I1610),0)</f>
        <v>1.0669999999999999</v>
      </c>
    </row>
    <row r="1611" spans="1:22" ht="15" x14ac:dyDescent="0.25">
      <c r="A1611" s="14" t="s">
        <v>161</v>
      </c>
      <c r="B1611" s="15" t="s">
        <v>208</v>
      </c>
      <c r="C1611" s="16" t="s">
        <v>122</v>
      </c>
      <c r="D1611" s="17">
        <v>117000000000</v>
      </c>
      <c r="E1611" s="18">
        <v>7.8E-2</v>
      </c>
      <c r="F1611" s="18">
        <v>198</v>
      </c>
      <c r="G1611" s="18">
        <v>0.20899999999999999</v>
      </c>
      <c r="H1611" s="19">
        <f>VLOOKUP($A1611,ENERGY!$A1611:$E4301,COLUMN(D1611),0)</f>
        <v>144641</v>
      </c>
      <c r="I1611" s="19">
        <f>VLOOKUP($A1611,ENERGY!$A1611:$E4301,COLUMN(E1611),0)</f>
        <v>352259</v>
      </c>
      <c r="J1611" s="19">
        <f>VLOOKUP($A1611,'HUMAN RESOURCES'!$A1611:$L4301,COLUMN(D1611),0)</f>
        <v>1.7999999999999999E-2</v>
      </c>
      <c r="K1611" s="19">
        <f>VLOOKUP($A1611,'HUMAN RESOURCES'!$A1611:$L4301,COLUMN(E1611),0)</f>
        <v>2.1000000000000001E-2</v>
      </c>
      <c r="L1611" s="19">
        <f>VLOOKUP($A1611,'HUMAN RESOURCES'!$A1611:$L4301,COLUMN(F1611),0)</f>
        <v>77</v>
      </c>
      <c r="M1611" s="19">
        <f>VLOOKUP($A1611,'HUMAN RESOURCES'!$A1611:$L4301,COLUMN(G1611),0)</f>
        <v>70</v>
      </c>
      <c r="N1611" s="19">
        <f>VLOOKUP($A1611,'HUMAN RESOURCES'!$A1611:$L4301,COLUMN(H1611),0)</f>
        <v>0.27100000000000002</v>
      </c>
      <c r="O1611" s="19">
        <f>VLOOKUP($A1611,'HUMAN RESOURCES'!$A1611:$L4301,COLUMN(I1611),0)</f>
        <v>0.66</v>
      </c>
      <c r="P1611" s="19">
        <f>VLOOKUP($A1611,'HUMAN RESOURCES'!$A1611:$L4301,COLUMN(J1611),0)</f>
        <v>6.9000000000000006E-2</v>
      </c>
      <c r="Q1611" s="19">
        <f>VLOOKUP($A1611,'HUMAN RESOURCES'!$A1611:$L4301,COLUMN(K1611),0)</f>
        <v>71241080</v>
      </c>
      <c r="R1611" s="19">
        <f>VLOOKUP($A1611,'HUMAN RESOURCES'!$A1611:$L4301,COLUMN(L1611),0)</f>
        <v>0.70099999999999996</v>
      </c>
      <c r="S1611" s="19">
        <f>VLOOKUP($A1611,TOURISM!$A1610:$E4300, COLUMN(D1611),0)</f>
        <v>26331000000</v>
      </c>
      <c r="T1611" s="19">
        <f>VLOOKUP($A1611,TOURISM!$A1610:$E4300, COLUMN(E1611),0)</f>
        <v>5061000000</v>
      </c>
      <c r="U1611" s="19">
        <f>VLOOKUP($A1611,BUSINESS!$A1611:$I4301, COLUMN(H1611),0)</f>
        <v>0.36399999999999999</v>
      </c>
      <c r="V1611" s="19">
        <f>VLOOKUP($A1611,BUSINESS!$A1611:$I4301, COLUMN(I1611),0)</f>
        <v>0.88100000000000001</v>
      </c>
    </row>
    <row r="1612" spans="1:22" ht="15" x14ac:dyDescent="0.25">
      <c r="A1612" s="14" t="s">
        <v>161</v>
      </c>
      <c r="B1612" s="15" t="s">
        <v>209</v>
      </c>
      <c r="C1612" s="16" t="s">
        <v>122</v>
      </c>
      <c r="D1612" s="17">
        <v>2210000000000</v>
      </c>
      <c r="E1612" s="18">
        <v>9.9000000000000005E-2</v>
      </c>
      <c r="F1612" s="18">
        <v>3512</v>
      </c>
      <c r="G1612" s="18">
        <v>6.0000000000000001E-3</v>
      </c>
      <c r="H1612" s="19">
        <f>VLOOKUP($A1612,ENERGY!$A1612:$E4302,COLUMN(D1612),0)</f>
        <v>222080</v>
      </c>
      <c r="I1612" s="19">
        <f>VLOOKUP($A1612,ENERGY!$A1612:$E4302,COLUMN(E1612),0)</f>
        <v>540640</v>
      </c>
      <c r="J1612" s="19">
        <f>VLOOKUP($A1612,'HUMAN RESOURCES'!$A1612:$L4302,COLUMN(D1612),0)</f>
        <v>1.9E-2</v>
      </c>
      <c r="K1612" s="19">
        <f>VLOOKUP($A1612,'HUMAN RESOURCES'!$A1612:$L4302,COLUMN(E1612),0)</f>
        <v>3.2000000000000001E-2</v>
      </c>
      <c r="L1612" s="19">
        <f>VLOOKUP($A1612,'HUMAN RESOURCES'!$A1612:$L4302,COLUMN(F1612),0)</f>
        <v>72</v>
      </c>
      <c r="M1612" s="19">
        <f>VLOOKUP($A1612,'HUMAN RESOURCES'!$A1612:$L4302,COLUMN(G1612),0)</f>
        <v>68</v>
      </c>
      <c r="N1612" s="19">
        <f>VLOOKUP($A1612,'HUMAN RESOURCES'!$A1612:$L4302,COLUMN(H1612),0)</f>
        <v>0.30299999999999999</v>
      </c>
      <c r="O1612" s="19">
        <f>VLOOKUP($A1612,'HUMAN RESOURCES'!$A1612:$L4302,COLUMN(I1612),0)</f>
        <v>0.623</v>
      </c>
      <c r="P1612" s="19">
        <f>VLOOKUP($A1612,'HUMAN RESOURCES'!$A1612:$L4302,COLUMN(J1612),0)</f>
        <v>7.2999999999999995E-2</v>
      </c>
      <c r="Q1612" s="19">
        <f>VLOOKUP($A1612,'HUMAN RESOURCES'!$A1612:$L4302,COLUMN(K1612),0)</f>
        <v>1761474</v>
      </c>
      <c r="R1612" s="19">
        <f>VLOOKUP($A1612,'HUMAN RESOURCES'!$A1612:$L4302,COLUMN(L1612),0)</f>
        <v>0.56100000000000005</v>
      </c>
      <c r="S1612" s="19">
        <f>VLOOKUP($A1612,TOURISM!$A1611:$E4301, COLUMN(D1612),0)</f>
        <v>2478709140</v>
      </c>
      <c r="T1612" s="19">
        <f>VLOOKUP($A1612,TOURISM!$A1611:$E4301, COLUMN(E1612),0)</f>
        <v>448000000</v>
      </c>
      <c r="U1612" s="19">
        <f>VLOOKUP($A1612,BUSINESS!$A1612:$I4302, COLUMN(H1612),0)</f>
        <v>0.129</v>
      </c>
      <c r="V1612" s="19">
        <f>VLOOKUP($A1612,BUSINESS!$A1612:$I4302, COLUMN(I1612),0)</f>
        <v>0.57999999999999996</v>
      </c>
    </row>
    <row r="1613" spans="1:22" ht="15" x14ac:dyDescent="0.25">
      <c r="A1613" s="14" t="s">
        <v>161</v>
      </c>
      <c r="B1613" s="15" t="s">
        <v>162</v>
      </c>
      <c r="C1613" s="16" t="s">
        <v>123</v>
      </c>
      <c r="D1613" s="17">
        <v>11926953259</v>
      </c>
      <c r="E1613" s="18">
        <v>5.5E-2</v>
      </c>
      <c r="F1613" s="18">
        <v>207</v>
      </c>
      <c r="G1613" s="18">
        <v>0.128</v>
      </c>
      <c r="H1613" s="19">
        <f>VLOOKUP($A1613,ENERGY!$A1613:$E4303,COLUMN(D1613),0)</f>
        <v>1975</v>
      </c>
      <c r="I1613" s="19">
        <f>VLOOKUP($A1613,ENERGY!$A1613:$E4303,COLUMN(E1613),0)</f>
        <v>3751</v>
      </c>
      <c r="J1613" s="19">
        <f>VLOOKUP($A1613,'HUMAN RESOURCES'!$A1613:$L4303,COLUMN(D1613),0)</f>
        <v>2.1999999999999999E-2</v>
      </c>
      <c r="K1613" s="19">
        <f>VLOOKUP($A1613,'HUMAN RESOURCES'!$A1613:$L4303,COLUMN(E1613),0)</f>
        <v>3.2000000000000001E-2</v>
      </c>
      <c r="L1613" s="19">
        <f>VLOOKUP($A1613,'HUMAN RESOURCES'!$A1613:$L4303,COLUMN(F1613),0)</f>
        <v>71.105000000000004</v>
      </c>
      <c r="M1613" s="19">
        <f>VLOOKUP($A1613,'HUMAN RESOURCES'!$A1613:$L4303,COLUMN(G1613),0)</f>
        <v>66.415000000000006</v>
      </c>
      <c r="N1613" s="19">
        <f>VLOOKUP($A1613,'HUMAN RESOURCES'!$A1613:$L4303,COLUMN(H1613),0)</f>
        <v>0.30299999999999999</v>
      </c>
      <c r="O1613" s="19">
        <f>VLOOKUP($A1613,'HUMAN RESOURCES'!$A1613:$L4303,COLUMN(I1613),0)</f>
        <v>0.623</v>
      </c>
      <c r="P1613" s="19">
        <f>VLOOKUP($A1613,'HUMAN RESOURCES'!$A1613:$L4303,COLUMN(J1613),0)</f>
        <v>7.2999999999999995E-2</v>
      </c>
      <c r="Q1613" s="19">
        <f>VLOOKUP($A1613,'HUMAN RESOURCES'!$A1613:$L4303,COLUMN(K1613),0)</f>
        <v>83992</v>
      </c>
      <c r="R1613" s="19">
        <f>VLOOKUP($A1613,'HUMAN RESOURCES'!$A1613:$L4303,COLUMN(L1613),0)</f>
        <v>0.52</v>
      </c>
      <c r="S1613" s="19">
        <f>VLOOKUP($A1613,TOURISM!$A1612:$E4302, COLUMN(D1613),0)</f>
        <v>2478709140</v>
      </c>
      <c r="T1613" s="19">
        <f>VLOOKUP($A1613,TOURISM!$A1612:$E4302, COLUMN(E1613),0)</f>
        <v>448000000</v>
      </c>
      <c r="U1613" s="19">
        <f>VLOOKUP($A1613,BUSINESS!$A1613:$I4303, COLUMN(H1613),0)</f>
        <v>0.129</v>
      </c>
      <c r="V1613" s="19">
        <f>VLOOKUP($A1613,BUSINESS!$A1613:$I4303, COLUMN(I1613),0)</f>
        <v>0.57999999999999996</v>
      </c>
    </row>
    <row r="1614" spans="1:22" ht="15" x14ac:dyDescent="0.25">
      <c r="A1614" s="14" t="s">
        <v>161</v>
      </c>
      <c r="B1614" s="15" t="s">
        <v>163</v>
      </c>
      <c r="C1614" s="16" t="s">
        <v>123</v>
      </c>
      <c r="D1614" s="20">
        <v>15079752557.5</v>
      </c>
      <c r="E1614" s="18">
        <v>6.2E-2</v>
      </c>
      <c r="F1614" s="18">
        <v>2762</v>
      </c>
      <c r="G1614" s="19">
        <v>0.12</v>
      </c>
      <c r="H1614" s="19">
        <f>VLOOKUP($A1614,ENERGY!$A1614:$E4304,COLUMN(D1614),0)</f>
        <v>14338</v>
      </c>
      <c r="I1614" s="19">
        <f>VLOOKUP($A1614,ENERGY!$A1614:$E4304,COLUMN(E1614),0)</f>
        <v>532</v>
      </c>
      <c r="J1614" s="19">
        <f>VLOOKUP($A1614,'HUMAN RESOURCES'!$A1614:$L4304,COLUMN(D1614),0)</f>
        <v>2.1999999999999999E-2</v>
      </c>
      <c r="K1614" s="19">
        <f>VLOOKUP($A1614,'HUMAN RESOURCES'!$A1614:$L4304,COLUMN(E1614),0)</f>
        <v>3.0000000000000001E-3</v>
      </c>
      <c r="L1614" s="19">
        <f>VLOOKUP($A1614,'HUMAN RESOURCES'!$A1614:$L4304,COLUMN(F1614),0)</f>
        <v>71.105000000000004</v>
      </c>
      <c r="M1614" s="19">
        <f>VLOOKUP($A1614,'HUMAN RESOURCES'!$A1614:$L4304,COLUMN(G1614),0)</f>
        <v>66.415000000000006</v>
      </c>
      <c r="N1614" s="19">
        <f>VLOOKUP($A1614,'HUMAN RESOURCES'!$A1614:$L4304,COLUMN(H1614),0)</f>
        <v>0.30299999999999999</v>
      </c>
      <c r="O1614" s="19">
        <f>VLOOKUP($A1614,'HUMAN RESOURCES'!$A1614:$L4304,COLUMN(I1614),0)</f>
        <v>0.623</v>
      </c>
      <c r="P1614" s="19">
        <f>VLOOKUP($A1614,'HUMAN RESOURCES'!$A1614:$L4304,COLUMN(J1614),0)</f>
        <v>7.2999999999999995E-2</v>
      </c>
      <c r="Q1614" s="19">
        <f>VLOOKUP($A1614,'HUMAN RESOURCES'!$A1614:$L4304,COLUMN(K1614),0)</f>
        <v>36845</v>
      </c>
      <c r="R1614" s="19">
        <f>VLOOKUP($A1614,'HUMAN RESOURCES'!$A1614:$L4304,COLUMN(L1614),0)</f>
        <v>1</v>
      </c>
      <c r="S1614" s="19">
        <f>VLOOKUP($A1614,TOURISM!$A1613:$E4303, COLUMN(D1614),0)</f>
        <v>2478709140</v>
      </c>
      <c r="T1614" s="19">
        <f>VLOOKUP($A1614,TOURISM!$A1613:$E4303, COLUMN(E1614),0)</f>
        <v>448000000</v>
      </c>
      <c r="U1614" s="19">
        <f>VLOOKUP($A1614,BUSINESS!$A1614:$I4304, COLUMN(H1614),0)</f>
        <v>0.75</v>
      </c>
      <c r="V1614" s="19">
        <f>VLOOKUP($A1614,BUSINESS!$A1614:$I4304, COLUMN(I1614),0)</f>
        <v>0.63500000000000001</v>
      </c>
    </row>
    <row r="1615" spans="1:22" ht="15" x14ac:dyDescent="0.25">
      <c r="A1615" s="14" t="s">
        <v>161</v>
      </c>
      <c r="B1615" s="15" t="s">
        <v>164</v>
      </c>
      <c r="C1615" s="16" t="s">
        <v>123</v>
      </c>
      <c r="D1615" s="17">
        <v>384000000000</v>
      </c>
      <c r="E1615" s="18">
        <v>0.112</v>
      </c>
      <c r="F1615" s="18">
        <v>5125</v>
      </c>
      <c r="G1615" s="19">
        <v>0.12</v>
      </c>
      <c r="H1615" s="19">
        <f>VLOOKUP($A1615,ENERGY!$A1615:$E4305,COLUMN(D1615),0)</f>
        <v>30447</v>
      </c>
      <c r="I1615" s="19">
        <f>VLOOKUP($A1615,ENERGY!$A1615:$E4305,COLUMN(E1615),0)</f>
        <v>67179</v>
      </c>
      <c r="J1615" s="19">
        <f>VLOOKUP($A1615,'HUMAN RESOURCES'!$A1615:$L4305,COLUMN(D1615),0)</f>
        <v>2.1999999999999999E-2</v>
      </c>
      <c r="K1615" s="19">
        <f>VLOOKUP($A1615,'HUMAN RESOURCES'!$A1615:$L4305,COLUMN(E1615),0)</f>
        <v>3.2000000000000001E-2</v>
      </c>
      <c r="L1615" s="19">
        <f>VLOOKUP($A1615,'HUMAN RESOURCES'!$A1615:$L4305,COLUMN(F1615),0)</f>
        <v>84</v>
      </c>
      <c r="M1615" s="19">
        <f>VLOOKUP($A1615,'HUMAN RESOURCES'!$A1615:$L4305,COLUMN(G1615),0)</f>
        <v>79</v>
      </c>
      <c r="N1615" s="19">
        <f>VLOOKUP($A1615,'HUMAN RESOURCES'!$A1615:$L4305,COLUMN(H1615),0)</f>
        <v>0.30299999999999999</v>
      </c>
      <c r="O1615" s="19">
        <f>VLOOKUP($A1615,'HUMAN RESOURCES'!$A1615:$L4305,COLUMN(I1615),0)</f>
        <v>0.623</v>
      </c>
      <c r="P1615" s="19">
        <f>VLOOKUP($A1615,'HUMAN RESOURCES'!$A1615:$L4305,COLUMN(J1615),0)</f>
        <v>7.2999999999999995E-2</v>
      </c>
      <c r="Q1615" s="19">
        <f>VLOOKUP($A1615,'HUMAN RESOURCES'!$A1615:$L4305,COLUMN(K1615),0)</f>
        <v>49581</v>
      </c>
      <c r="R1615" s="19">
        <f>VLOOKUP($A1615,'HUMAN RESOURCES'!$A1615:$L4305,COLUMN(L1615),0)</f>
        <v>0.40899999999999997</v>
      </c>
      <c r="S1615" s="19">
        <f>VLOOKUP($A1615,TOURISM!$A1614:$E4304, COLUMN(D1615),0)</f>
        <v>2478709140</v>
      </c>
      <c r="T1615" s="19">
        <f>VLOOKUP($A1615,TOURISM!$A1614:$E4304, COLUMN(E1615),0)</f>
        <v>448000000</v>
      </c>
      <c r="U1615" s="19">
        <f>VLOOKUP($A1615,BUSINESS!$A1615:$I4305, COLUMN(H1615),0)</f>
        <v>0.752</v>
      </c>
      <c r="V1615" s="19">
        <f>VLOOKUP($A1615,BUSINESS!$A1615:$I4305, COLUMN(I1615),0)</f>
        <v>1.1990000000000001</v>
      </c>
    </row>
    <row r="1616" spans="1:22" ht="15" x14ac:dyDescent="0.25">
      <c r="A1616" s="14" t="s">
        <v>161</v>
      </c>
      <c r="B1616" s="15" t="s">
        <v>165</v>
      </c>
      <c r="C1616" s="16" t="s">
        <v>123</v>
      </c>
      <c r="D1616" s="17">
        <v>49208656976</v>
      </c>
      <c r="E1616" s="18">
        <v>6.0999999999999999E-2</v>
      </c>
      <c r="F1616" s="18">
        <v>314</v>
      </c>
      <c r="G1616" s="18">
        <v>0.11700000000000001</v>
      </c>
      <c r="H1616" s="19">
        <f>VLOOKUP($A1616,ENERGY!$A1616:$E4306,COLUMN(D1616),0)</f>
        <v>25262</v>
      </c>
      <c r="I1616" s="19">
        <f>VLOOKUP($A1616,ENERGY!$A1616:$E4306,COLUMN(E1616),0)</f>
        <v>52390</v>
      </c>
      <c r="J1616" s="19">
        <f>VLOOKUP($A1616,'HUMAN RESOURCES'!$A1616:$L4306,COLUMN(D1616),0)</f>
        <v>8.0000000000000002E-3</v>
      </c>
      <c r="K1616" s="19">
        <f>VLOOKUP($A1616,'HUMAN RESOURCES'!$A1616:$L4306,COLUMN(E1616),0)</f>
        <v>4.0000000000000001E-3</v>
      </c>
      <c r="L1616" s="19">
        <f>VLOOKUP($A1616,'HUMAN RESOURCES'!$A1616:$L4306,COLUMN(F1616),0)</f>
        <v>83</v>
      </c>
      <c r="M1616" s="19">
        <f>VLOOKUP($A1616,'HUMAN RESOURCES'!$A1616:$L4306,COLUMN(G1616),0)</f>
        <v>78</v>
      </c>
      <c r="N1616" s="19">
        <f>VLOOKUP($A1616,'HUMAN RESOURCES'!$A1616:$L4306,COLUMN(H1616),0)</f>
        <v>0.13400000000000001</v>
      </c>
      <c r="O1616" s="19">
        <f>VLOOKUP($A1616,'HUMAN RESOURCES'!$A1616:$L4306,COLUMN(I1616),0)</f>
        <v>0.65800000000000003</v>
      </c>
      <c r="P1616" s="19">
        <f>VLOOKUP($A1616,'HUMAN RESOURCES'!$A1616:$L4306,COLUMN(J1616),0)</f>
        <v>0.20799999999999999</v>
      </c>
      <c r="Q1616" s="19">
        <f>VLOOKUP($A1616,'HUMAN RESOURCES'!$A1616:$L4306,COLUMN(K1616),0)</f>
        <v>81776930</v>
      </c>
      <c r="R1616" s="19">
        <f>VLOOKUP($A1616,'HUMAN RESOURCES'!$A1616:$L4306,COLUMN(L1616),0)</f>
        <v>0.74299999999999999</v>
      </c>
      <c r="S1616" s="19">
        <f>VLOOKUP($A1616,TOURISM!$A1615:$E4305, COLUMN(D1616),0)</f>
        <v>49108000000</v>
      </c>
      <c r="T1616" s="19">
        <f>VLOOKUP($A1616,TOURISM!$A1615:$E4305, COLUMN(E1616),0)</f>
        <v>91166000000</v>
      </c>
      <c r="U1616" s="19">
        <f>VLOOKUP($A1616,BUSINESS!$A1616:$I4306, COLUMN(H1616),0)</f>
        <v>0.82</v>
      </c>
      <c r="V1616" s="19">
        <f>VLOOKUP($A1616,BUSINESS!$A1616:$I4306, COLUMN(I1616),0)</f>
        <v>1.0649999999999999</v>
      </c>
    </row>
    <row r="1617" spans="1:22" ht="15" x14ac:dyDescent="0.25">
      <c r="A1617" s="14" t="s">
        <v>161</v>
      </c>
      <c r="B1617" s="15" t="s">
        <v>166</v>
      </c>
      <c r="C1617" s="16" t="s">
        <v>123</v>
      </c>
      <c r="D1617" s="17">
        <v>473000000000</v>
      </c>
      <c r="E1617" s="18">
        <v>0.106</v>
      </c>
      <c r="F1617" s="18">
        <v>4664</v>
      </c>
      <c r="G1617" s="18">
        <v>9.5000000000000001E-2</v>
      </c>
      <c r="H1617" s="19">
        <f>VLOOKUP($A1617,ENERGY!$A1617:$E4307,COLUMN(D1617),0)</f>
        <v>56375</v>
      </c>
      <c r="I1617" s="19">
        <f>VLOOKUP($A1617,ENERGY!$A1617:$E4307,COLUMN(E1617),0)</f>
        <v>107531</v>
      </c>
      <c r="J1617" s="19">
        <f>VLOOKUP($A1617,'HUMAN RESOURCES'!$A1617:$L4307,COLUMN(D1617),0)</f>
        <v>8.9999999999999993E-3</v>
      </c>
      <c r="K1617" s="19">
        <f>VLOOKUP($A1617,'HUMAN RESOURCES'!$A1617:$L4307,COLUMN(E1617),0)</f>
        <v>8.0000000000000002E-3</v>
      </c>
      <c r="L1617" s="19">
        <f>VLOOKUP($A1617,'HUMAN RESOURCES'!$A1617:$L4307,COLUMN(F1617),0)</f>
        <v>78</v>
      </c>
      <c r="M1617" s="19">
        <f>VLOOKUP($A1617,'HUMAN RESOURCES'!$A1617:$L4307,COLUMN(G1617),0)</f>
        <v>69</v>
      </c>
      <c r="N1617" s="19">
        <f>VLOOKUP($A1617,'HUMAN RESOURCES'!$A1617:$L4307,COLUMN(H1617),0)</f>
        <v>0.14199999999999999</v>
      </c>
      <c r="O1617" s="19">
        <f>VLOOKUP($A1617,'HUMAN RESOURCES'!$A1617:$L4307,COLUMN(I1617),0)</f>
        <v>0.67500000000000004</v>
      </c>
      <c r="P1617" s="19">
        <f>VLOOKUP($A1617,'HUMAN RESOURCES'!$A1617:$L4307,COLUMN(J1617),0)</f>
        <v>0.184</v>
      </c>
      <c r="Q1617" s="19">
        <f>VLOOKUP($A1617,'HUMAN RESOURCES'!$A1617:$L4307,COLUMN(K1617),0)</f>
        <v>2097555</v>
      </c>
      <c r="R1617" s="19">
        <f>VLOOKUP($A1617,'HUMAN RESOURCES'!$A1617:$L4307,COLUMN(L1617),0)</f>
        <v>0.67700000000000005</v>
      </c>
      <c r="S1617" s="19">
        <f>VLOOKUP($A1617,TOURISM!$A1616:$E4306, COLUMN(D1617),0)</f>
        <v>963000000</v>
      </c>
      <c r="T1617" s="19">
        <f>VLOOKUP($A1617,TOURISM!$A1616:$E4306, COLUMN(E1617),0)</f>
        <v>771000000</v>
      </c>
      <c r="U1617" s="19">
        <f>VLOOKUP($A1617,BUSINESS!$A1617:$I4307, COLUMN(H1617),0)</f>
        <v>0.68400000000000005</v>
      </c>
      <c r="V1617" s="19">
        <f>VLOOKUP($A1617,BUSINESS!$A1617:$I4307, COLUMN(I1617),0)</f>
        <v>1.103</v>
      </c>
    </row>
    <row r="1618" spans="1:22" ht="15" x14ac:dyDescent="0.25">
      <c r="A1618" s="14" t="s">
        <v>161</v>
      </c>
      <c r="B1618" s="15" t="s">
        <v>167</v>
      </c>
      <c r="C1618" s="16" t="s">
        <v>123</v>
      </c>
      <c r="D1618" s="17">
        <v>17082889410</v>
      </c>
      <c r="E1618" s="18">
        <v>9.9000000000000005E-2</v>
      </c>
      <c r="F1618" s="18">
        <v>440</v>
      </c>
      <c r="G1618" s="18">
        <v>7.9000000000000001E-2</v>
      </c>
      <c r="H1618" s="19">
        <f>VLOOKUP($A1618,ENERGY!$A1618:$E4308,COLUMN(D1618),0)</f>
        <v>4407</v>
      </c>
      <c r="I1618" s="19">
        <f>VLOOKUP($A1618,ENERGY!$A1618:$E4308,COLUMN(E1618),0)</f>
        <v>22919</v>
      </c>
      <c r="J1618" s="19">
        <f>VLOOKUP($A1618,'HUMAN RESOURCES'!$A1618:$L4308,COLUMN(D1618),0)</f>
        <v>8.9999999999999993E-3</v>
      </c>
      <c r="K1618" s="19">
        <f>VLOOKUP($A1618,'HUMAN RESOURCES'!$A1618:$L4308,COLUMN(E1618),0)</f>
        <v>7.0000000000000001E-3</v>
      </c>
      <c r="L1618" s="19">
        <f>VLOOKUP($A1618,'HUMAN RESOURCES'!$A1618:$L4308,COLUMN(F1618),0)</f>
        <v>77</v>
      </c>
      <c r="M1618" s="19">
        <f>VLOOKUP($A1618,'HUMAN RESOURCES'!$A1618:$L4308,COLUMN(G1618),0)</f>
        <v>71</v>
      </c>
      <c r="N1618" s="19">
        <f>VLOOKUP($A1618,'HUMAN RESOURCES'!$A1618:$L4308,COLUMN(H1618),0)</f>
        <v>0.16900000000000001</v>
      </c>
      <c r="O1618" s="19">
        <f>VLOOKUP($A1618,'HUMAN RESOURCES'!$A1618:$L4308,COLUMN(I1618),0)</f>
        <v>0.69399999999999995</v>
      </c>
      <c r="P1618" s="19">
        <f>VLOOKUP($A1618,'HUMAN RESOURCES'!$A1618:$L4308,COLUMN(J1618),0)</f>
        <v>0.13700000000000001</v>
      </c>
      <c r="Q1618" s="19">
        <f>VLOOKUP($A1618,'HUMAN RESOURCES'!$A1618:$L4308,COLUMN(K1618),0)</f>
        <v>7291436</v>
      </c>
      <c r="R1618" s="19">
        <f>VLOOKUP($A1618,'HUMAN RESOURCES'!$A1618:$L4308,COLUMN(L1618),0)</f>
        <v>0.55200000000000005</v>
      </c>
      <c r="S1618" s="19">
        <f>VLOOKUP($A1618,TOURISM!$A1617:$E4307, COLUMN(D1618),0)</f>
        <v>951000000</v>
      </c>
      <c r="T1618" s="19">
        <f>VLOOKUP($A1618,TOURISM!$A1617:$E4307, COLUMN(E1618),0)</f>
        <v>1106000000</v>
      </c>
      <c r="U1618" s="19">
        <f>VLOOKUP($A1618,BUSINESS!$A1618:$I4308, COLUMN(H1618),0)</f>
        <v>0.40899999999999997</v>
      </c>
      <c r="V1618" s="19">
        <f>VLOOKUP($A1618,BUSINESS!$A1618:$I4308, COLUMN(I1618),0)</f>
        <v>1.2529999999999999</v>
      </c>
    </row>
    <row r="1619" spans="1:22" ht="15" x14ac:dyDescent="0.25">
      <c r="A1619" s="14" t="s">
        <v>161</v>
      </c>
      <c r="B1619" s="15" t="s">
        <v>168</v>
      </c>
      <c r="C1619" s="16" t="s">
        <v>123</v>
      </c>
      <c r="D1619" s="17">
        <v>48568714012</v>
      </c>
      <c r="E1619" s="18">
        <v>7.1999999999999995E-2</v>
      </c>
      <c r="F1619" s="18">
        <v>463</v>
      </c>
      <c r="G1619" s="18">
        <v>0.113</v>
      </c>
      <c r="H1619" s="19">
        <f>VLOOKUP($A1619,ENERGY!$A1619:$E4309,COLUMN(D1619),0)</f>
        <v>18861</v>
      </c>
      <c r="I1619" s="19">
        <f>VLOOKUP($A1619,ENERGY!$A1619:$E4309,COLUMN(E1619),0)</f>
        <v>44635</v>
      </c>
      <c r="J1619" s="19">
        <f>VLOOKUP($A1619,'HUMAN RESOURCES'!$A1619:$L4309,COLUMN(D1619),0)</f>
        <v>8.9999999999999993E-3</v>
      </c>
      <c r="K1619" s="19">
        <f>VLOOKUP($A1619,'HUMAN RESOURCES'!$A1619:$L4309,COLUMN(E1619),0)</f>
        <v>6.0000000000000001E-3</v>
      </c>
      <c r="L1619" s="19">
        <f>VLOOKUP($A1619,'HUMAN RESOURCES'!$A1619:$L4309,COLUMN(F1619),0)</f>
        <v>78</v>
      </c>
      <c r="M1619" s="19">
        <f>VLOOKUP($A1619,'HUMAN RESOURCES'!$A1619:$L4309,COLUMN(G1619),0)</f>
        <v>71</v>
      </c>
      <c r="N1619" s="19">
        <f>VLOOKUP($A1619,'HUMAN RESOURCES'!$A1619:$L4309,COLUMN(H1619),0)</f>
        <v>0.14599999999999999</v>
      </c>
      <c r="O1619" s="19">
        <f>VLOOKUP($A1619,'HUMAN RESOURCES'!$A1619:$L4309,COLUMN(I1619),0)</f>
        <v>0.68600000000000005</v>
      </c>
      <c r="P1619" s="19">
        <f>VLOOKUP($A1619,'HUMAN RESOURCES'!$A1619:$L4309,COLUMN(J1619),0)</f>
        <v>0.16700000000000001</v>
      </c>
      <c r="Q1619" s="19">
        <f>VLOOKUP($A1619,'HUMAN RESOURCES'!$A1619:$L4309,COLUMN(K1619),0)</f>
        <v>10000023</v>
      </c>
      <c r="R1619" s="19">
        <f>VLOOKUP($A1619,'HUMAN RESOURCES'!$A1619:$L4309,COLUMN(L1619),0)</f>
        <v>0.68899999999999995</v>
      </c>
      <c r="S1619" s="19">
        <f>VLOOKUP($A1619,TOURISM!$A1618:$E4308, COLUMN(D1619),0)</f>
        <v>6338000000</v>
      </c>
      <c r="T1619" s="19">
        <f>VLOOKUP($A1619,TOURISM!$A1618:$E4308, COLUMN(E1619),0)</f>
        <v>2879000000</v>
      </c>
      <c r="U1619" s="19">
        <f>VLOOKUP($A1619,BUSINESS!$A1619:$I4309, COLUMN(H1619),0)</f>
        <v>0.65</v>
      </c>
      <c r="V1619" s="19">
        <f>VLOOKUP($A1619,BUSINESS!$A1619:$I4309, COLUMN(I1619),0)</f>
        <v>1.1990000000000001</v>
      </c>
    </row>
    <row r="1620" spans="1:22" ht="15" x14ac:dyDescent="0.25">
      <c r="A1620" s="14" t="s">
        <v>161</v>
      </c>
      <c r="B1620" s="15" t="s">
        <v>169</v>
      </c>
      <c r="C1620" s="16" t="s">
        <v>123</v>
      </c>
      <c r="D1620" s="17">
        <v>58873994412</v>
      </c>
      <c r="E1620" s="18">
        <v>7.8E-2</v>
      </c>
      <c r="F1620" s="18">
        <v>1051</v>
      </c>
      <c r="G1620" s="18">
        <v>0.104</v>
      </c>
      <c r="H1620" s="19">
        <f>VLOOKUP($A1620,ENERGY!$A1620:$E4310,COLUMN(D1620),0)</f>
        <v>8245</v>
      </c>
      <c r="I1620" s="19">
        <f>VLOOKUP($A1620,ENERGY!$A1620:$E4310,COLUMN(E1620),0)</f>
        <v>21877</v>
      </c>
      <c r="J1620" s="19">
        <f>VLOOKUP($A1620,'HUMAN RESOURCES'!$A1620:$L4310,COLUMN(D1620),0)</f>
        <v>8.9999999999999993E-3</v>
      </c>
      <c r="K1620" s="19">
        <f>VLOOKUP($A1620,'HUMAN RESOURCES'!$A1620:$L4310,COLUMN(E1620),0)</f>
        <v>7.0000000000000001E-3</v>
      </c>
      <c r="L1620" s="19">
        <f>VLOOKUP($A1620,'HUMAN RESOURCES'!$A1620:$L4310,COLUMN(F1620),0)</f>
        <v>78</v>
      </c>
      <c r="M1620" s="19">
        <f>VLOOKUP($A1620,'HUMAN RESOURCES'!$A1620:$L4310,COLUMN(G1620),0)</f>
        <v>73</v>
      </c>
      <c r="N1620" s="19">
        <f>VLOOKUP($A1620,'HUMAN RESOURCES'!$A1620:$L4310,COLUMN(H1620),0)</f>
        <v>0.17399999999999999</v>
      </c>
      <c r="O1620" s="19">
        <f>VLOOKUP($A1620,'HUMAN RESOURCES'!$A1620:$L4310,COLUMN(I1620),0)</f>
        <v>0.67500000000000004</v>
      </c>
      <c r="P1620" s="19">
        <f>VLOOKUP($A1620,'HUMAN RESOURCES'!$A1620:$L4310,COLUMN(J1620),0)</f>
        <v>0.151</v>
      </c>
      <c r="Q1620" s="19">
        <f>VLOOKUP($A1620,'HUMAN RESOURCES'!$A1620:$L4310,COLUMN(K1620),0)</f>
        <v>3845929</v>
      </c>
      <c r="R1620" s="19">
        <f>VLOOKUP($A1620,'HUMAN RESOURCES'!$A1620:$L4310,COLUMN(L1620),0)</f>
        <v>0.39200000000000002</v>
      </c>
      <c r="S1620" s="19">
        <f>VLOOKUP($A1620,TOURISM!$A1619:$E4309, COLUMN(D1620),0)</f>
        <v>662000000</v>
      </c>
      <c r="T1620" s="19">
        <f>VLOOKUP($A1620,TOURISM!$A1619:$E4309, COLUMN(E1620),0)</f>
        <v>247000000</v>
      </c>
      <c r="U1620" s="19">
        <f>VLOOKUP($A1620,BUSINESS!$A1620:$I4310, COLUMN(H1620),0)</f>
        <v>0.52</v>
      </c>
      <c r="V1620" s="19">
        <f>VLOOKUP($A1620,BUSINESS!$A1620:$I4310, COLUMN(I1620),0)</f>
        <v>0.80900000000000005</v>
      </c>
    </row>
    <row r="1621" spans="1:22" ht="15" x14ac:dyDescent="0.25">
      <c r="A1621" s="14" t="s">
        <v>161</v>
      </c>
      <c r="B1621" s="15" t="s">
        <v>170</v>
      </c>
      <c r="C1621" s="16" t="s">
        <v>123</v>
      </c>
      <c r="D1621" s="17">
        <v>23132450331</v>
      </c>
      <c r="E1621" s="18">
        <v>7.3999999999999996E-2</v>
      </c>
      <c r="F1621" s="18">
        <v>2012</v>
      </c>
      <c r="G1621" s="19">
        <v>0.12</v>
      </c>
      <c r="H1621" s="19">
        <f>VLOOKUP($A1621,ENERGY!$A1621:$E4311,COLUMN(D1621),0)</f>
        <v>2143</v>
      </c>
      <c r="I1621" s="19">
        <f>VLOOKUP($A1621,ENERGY!$A1621:$E4311,COLUMN(E1621),0)</f>
        <v>7022</v>
      </c>
      <c r="J1621" s="19">
        <f>VLOOKUP($A1621,'HUMAN RESOURCES'!$A1621:$L4311,COLUMN(D1621),0)</f>
        <v>8.9999999999999993E-3</v>
      </c>
      <c r="K1621" s="19">
        <f>VLOOKUP($A1621,'HUMAN RESOURCES'!$A1621:$L4311,COLUMN(E1621),0)</f>
        <v>4.0000000000000001E-3</v>
      </c>
      <c r="L1621" s="19">
        <f>VLOOKUP($A1621,'HUMAN RESOURCES'!$A1621:$L4311,COLUMN(F1621),0)</f>
        <v>83</v>
      </c>
      <c r="M1621" s="19">
        <f>VLOOKUP($A1621,'HUMAN RESOURCES'!$A1621:$L4311,COLUMN(G1621),0)</f>
        <v>78</v>
      </c>
      <c r="N1621" s="19">
        <f>VLOOKUP($A1621,'HUMAN RESOURCES'!$A1621:$L4311,COLUMN(H1621),0)</f>
        <v>0.14799999999999999</v>
      </c>
      <c r="O1621" s="19">
        <f>VLOOKUP($A1621,'HUMAN RESOURCES'!$A1621:$L4311,COLUMN(I1621),0)</f>
        <v>0.67400000000000004</v>
      </c>
      <c r="P1621" s="19">
        <f>VLOOKUP($A1621,'HUMAN RESOURCES'!$A1621:$L4311,COLUMN(J1621),0)</f>
        <v>0.17799999999999999</v>
      </c>
      <c r="Q1621" s="19">
        <f>VLOOKUP($A1621,'HUMAN RESOURCES'!$A1621:$L4311,COLUMN(K1621),0)</f>
        <v>8389771</v>
      </c>
      <c r="R1621" s="19">
        <f>VLOOKUP($A1621,'HUMAN RESOURCES'!$A1621:$L4311,COLUMN(L1621),0)</f>
        <v>0.65900000000000003</v>
      </c>
      <c r="S1621" s="19">
        <f>VLOOKUP($A1621,TOURISM!$A1620:$E4310, COLUMN(D1621),0)</f>
        <v>20980000000</v>
      </c>
      <c r="T1621" s="19">
        <f>VLOOKUP($A1621,TOURISM!$A1620:$E4310, COLUMN(E1621),0)</f>
        <v>12213000000</v>
      </c>
      <c r="U1621" s="19">
        <f>VLOOKUP($A1621,BUSINESS!$A1621:$I4311, COLUMN(H1621),0)</f>
        <v>0.752</v>
      </c>
      <c r="V1621" s="19">
        <f>VLOOKUP($A1621,BUSINESS!$A1621:$I4311, COLUMN(I1621),0)</f>
        <v>1.4570000000000001</v>
      </c>
    </row>
    <row r="1622" spans="1:22" ht="15" x14ac:dyDescent="0.25">
      <c r="A1622" s="14" t="s">
        <v>161</v>
      </c>
      <c r="B1622" s="15" t="s">
        <v>171</v>
      </c>
      <c r="C1622" s="16" t="s">
        <v>123</v>
      </c>
      <c r="D1622" s="17">
        <v>198000000000</v>
      </c>
      <c r="E1622" s="18">
        <v>7.3999999999999996E-2</v>
      </c>
      <c r="F1622" s="18">
        <v>1404</v>
      </c>
      <c r="G1622" s="18">
        <v>5.8999999999999997E-2</v>
      </c>
      <c r="H1622" s="19">
        <f>VLOOKUP($A1622,ENERGY!$A1622:$E4312,COLUMN(D1622),0)</f>
        <v>42535</v>
      </c>
      <c r="I1622" s="19">
        <f>VLOOKUP($A1622,ENERGY!$A1622:$E4312,COLUMN(E1622),0)</f>
        <v>120193</v>
      </c>
      <c r="J1622" s="19">
        <f>VLOOKUP($A1622,'HUMAN RESOURCES'!$A1622:$L4312,COLUMN(D1622),0)</f>
        <v>8.9999999999999993E-3</v>
      </c>
      <c r="K1622" s="19">
        <f>VLOOKUP($A1622,'HUMAN RESOURCES'!$A1622:$L4312,COLUMN(E1622),0)</f>
        <v>6.0000000000000001E-3</v>
      </c>
      <c r="L1622" s="19">
        <f>VLOOKUP($A1622,'HUMAN RESOURCES'!$A1622:$L4312,COLUMN(F1622),0)</f>
        <v>84</v>
      </c>
      <c r="M1622" s="19">
        <f>VLOOKUP($A1622,'HUMAN RESOURCES'!$A1622:$L4312,COLUMN(G1622),0)</f>
        <v>79</v>
      </c>
      <c r="N1622" s="19">
        <f>VLOOKUP($A1622,'HUMAN RESOURCES'!$A1622:$L4312,COLUMN(H1622),0)</f>
        <v>0.156</v>
      </c>
      <c r="O1622" s="19">
        <f>VLOOKUP($A1622,'HUMAN RESOURCES'!$A1622:$L4312,COLUMN(I1622),0)</f>
        <v>0.69899999999999995</v>
      </c>
      <c r="P1622" s="19">
        <f>VLOOKUP($A1622,'HUMAN RESOURCES'!$A1622:$L4312,COLUMN(J1622),0)</f>
        <v>0.14499999999999999</v>
      </c>
      <c r="Q1622" s="19">
        <f>VLOOKUP($A1622,'HUMAN RESOURCES'!$A1622:$L4312,COLUMN(K1622),0)</f>
        <v>414508</v>
      </c>
      <c r="R1622" s="19">
        <f>VLOOKUP($A1622,'HUMAN RESOURCES'!$A1622:$L4312,COLUMN(L1622),0)</f>
        <v>0.94699999999999995</v>
      </c>
      <c r="S1622" s="19">
        <f>VLOOKUP($A1622,TOURISM!$A1621:$E4311, COLUMN(D1622),0)</f>
        <v>1238000000</v>
      </c>
      <c r="T1622" s="19">
        <f>VLOOKUP($A1622,TOURISM!$A1621:$E4311, COLUMN(E1622),0)</f>
        <v>366000000</v>
      </c>
      <c r="U1622" s="19">
        <f>VLOOKUP($A1622,BUSINESS!$A1622:$I4312, COLUMN(H1622),0)</f>
        <v>0.63</v>
      </c>
      <c r="V1622" s="19">
        <f>VLOOKUP($A1622,BUSINESS!$A1622:$I4312, COLUMN(I1622),0)</f>
        <v>1.073</v>
      </c>
    </row>
    <row r="1623" spans="1:22" ht="15" x14ac:dyDescent="0.25">
      <c r="A1623" s="14" t="s">
        <v>161</v>
      </c>
      <c r="B1623" s="15" t="s">
        <v>172</v>
      </c>
      <c r="C1623" s="16" t="s">
        <v>123</v>
      </c>
      <c r="D1623" s="17">
        <v>313000000000</v>
      </c>
      <c r="E1623" s="18">
        <v>0.111</v>
      </c>
      <c r="F1623" s="18">
        <v>6266</v>
      </c>
      <c r="G1623" s="19">
        <v>0.12</v>
      </c>
      <c r="H1623" s="19">
        <f>VLOOKUP($A1623,ENERGY!$A1623:$E4313,COLUMN(D1623),0)</f>
        <v>19004</v>
      </c>
      <c r="I1623" s="19">
        <f>VLOOKUP($A1623,ENERGY!$A1623:$E4313,COLUMN(E1623),0)</f>
        <v>49266</v>
      </c>
      <c r="J1623" s="19">
        <f>VLOOKUP($A1623,'HUMAN RESOURCES'!$A1623:$L4313,COLUMN(D1623),0)</f>
        <v>8.9999999999999993E-3</v>
      </c>
      <c r="K1623" s="19">
        <f>VLOOKUP($A1623,'HUMAN RESOURCES'!$A1623:$L4313,COLUMN(E1623),0)</f>
        <v>3.2000000000000001E-2</v>
      </c>
      <c r="L1623" s="19">
        <f>VLOOKUP($A1623,'HUMAN RESOURCES'!$A1623:$L4313,COLUMN(F1623),0)</f>
        <v>84</v>
      </c>
      <c r="M1623" s="19">
        <f>VLOOKUP($A1623,'HUMAN RESOURCES'!$A1623:$L4313,COLUMN(G1623),0)</f>
        <v>80</v>
      </c>
      <c r="N1623" s="19">
        <f>VLOOKUP($A1623,'HUMAN RESOURCES'!$A1623:$L4313,COLUMN(H1623),0)</f>
        <v>0.30299999999999999</v>
      </c>
      <c r="O1623" s="19">
        <f>VLOOKUP($A1623,'HUMAN RESOURCES'!$A1623:$L4313,COLUMN(I1623),0)</f>
        <v>0.623</v>
      </c>
      <c r="P1623" s="19">
        <f>VLOOKUP($A1623,'HUMAN RESOURCES'!$A1623:$L4313,COLUMN(J1623),0)</f>
        <v>7.2999999999999995E-2</v>
      </c>
      <c r="Q1623" s="19">
        <f>VLOOKUP($A1623,'HUMAN RESOURCES'!$A1623:$L4313,COLUMN(K1623),0)</f>
        <v>36120</v>
      </c>
      <c r="R1623" s="19">
        <f>VLOOKUP($A1623,'HUMAN RESOURCES'!$A1623:$L4313,COLUMN(L1623),0)</f>
        <v>0.14499999999999999</v>
      </c>
      <c r="S1623" s="19">
        <f>VLOOKUP($A1623,TOURISM!$A1622:$E4312, COLUMN(D1623),0)</f>
        <v>2478709140</v>
      </c>
      <c r="T1623" s="19">
        <f>VLOOKUP($A1623,TOURISM!$A1622:$E4312, COLUMN(E1623),0)</f>
        <v>448000000</v>
      </c>
      <c r="U1623" s="19">
        <f>VLOOKUP($A1623,BUSINESS!$A1623:$I4313, COLUMN(H1623),0)</f>
        <v>0.8</v>
      </c>
      <c r="V1623" s="19">
        <f>VLOOKUP($A1623,BUSINESS!$A1623:$I4313, COLUMN(I1623),0)</f>
        <v>0.98299999999999998</v>
      </c>
    </row>
    <row r="1624" spans="1:22" ht="15" x14ac:dyDescent="0.25">
      <c r="A1624" s="14" t="s">
        <v>161</v>
      </c>
      <c r="B1624" s="15" t="s">
        <v>173</v>
      </c>
      <c r="C1624" s="16" t="s">
        <v>123</v>
      </c>
      <c r="D1624" s="17">
        <v>19033475893</v>
      </c>
      <c r="E1624" s="18">
        <v>6.3E-2</v>
      </c>
      <c r="F1624" s="18">
        <v>894</v>
      </c>
      <c r="G1624" s="18">
        <v>7.8E-2</v>
      </c>
      <c r="H1624" s="19">
        <f>VLOOKUP($A1624,ENERGY!$A1624:$E4314,COLUMN(D1624),0)</f>
        <v>4713</v>
      </c>
      <c r="I1624" s="19">
        <f>VLOOKUP($A1624,ENERGY!$A1624:$E4314,COLUMN(E1624),0)</f>
        <v>14936</v>
      </c>
      <c r="J1624" s="19">
        <f>VLOOKUP($A1624,'HUMAN RESOURCES'!$A1624:$L4314,COLUMN(D1624),0)</f>
        <v>8.9999999999999993E-3</v>
      </c>
      <c r="K1624" s="19">
        <f>VLOOKUP($A1624,'HUMAN RESOURCES'!$A1624:$L4314,COLUMN(E1624),0)</f>
        <v>3.0000000000000001E-3</v>
      </c>
      <c r="L1624" s="19">
        <f>VLOOKUP($A1624,'HUMAN RESOURCES'!$A1624:$L4314,COLUMN(F1624),0)</f>
        <v>85</v>
      </c>
      <c r="M1624" s="19">
        <f>VLOOKUP($A1624,'HUMAN RESOURCES'!$A1624:$L4314,COLUMN(G1624),0)</f>
        <v>80</v>
      </c>
      <c r="N1624" s="19">
        <f>VLOOKUP($A1624,'HUMAN RESOURCES'!$A1624:$L4314,COLUMN(H1624),0)</f>
        <v>0.14000000000000001</v>
      </c>
      <c r="O1624" s="19">
        <f>VLOOKUP($A1624,'HUMAN RESOURCES'!$A1624:$L4314,COLUMN(I1624),0)</f>
        <v>0.65700000000000003</v>
      </c>
      <c r="P1624" s="19">
        <f>VLOOKUP($A1624,'HUMAN RESOURCES'!$A1624:$L4314,COLUMN(J1624),0)</f>
        <v>0.20300000000000001</v>
      </c>
      <c r="Q1624" s="19">
        <f>VLOOKUP($A1624,'HUMAN RESOURCES'!$A1624:$L4314,COLUMN(K1624),0)</f>
        <v>59277417</v>
      </c>
      <c r="R1624" s="19">
        <f>VLOOKUP($A1624,'HUMAN RESOURCES'!$A1624:$L4314,COLUMN(L1624),0)</f>
        <v>0.68300000000000005</v>
      </c>
      <c r="S1624" s="19">
        <f>VLOOKUP($A1624,TOURISM!$A1623:$E4313, COLUMN(D1624),0)</f>
        <v>40058000000</v>
      </c>
      <c r="T1624" s="19">
        <f>VLOOKUP($A1624,TOURISM!$A1623:$E4313, COLUMN(E1624),0)</f>
        <v>33053000000</v>
      </c>
      <c r="U1624" s="19">
        <f>VLOOKUP($A1624,BUSINESS!$A1624:$I4314, COLUMN(H1624),0)</f>
        <v>0.53700000000000003</v>
      </c>
      <c r="V1624" s="19">
        <f>VLOOKUP($A1624,BUSINESS!$A1624:$I4314, COLUMN(I1624),0)</f>
        <v>1.548</v>
      </c>
    </row>
    <row r="1625" spans="1:22" ht="15" x14ac:dyDescent="0.25">
      <c r="A1625" s="14" t="s">
        <v>161</v>
      </c>
      <c r="B1625" s="15" t="s">
        <v>174</v>
      </c>
      <c r="C1625" s="16" t="s">
        <v>123</v>
      </c>
      <c r="D1625" s="20">
        <v>15079752557.5</v>
      </c>
      <c r="E1625" s="21">
        <v>6.4000000000000001E-2</v>
      </c>
      <c r="F1625" s="19">
        <v>190</v>
      </c>
      <c r="G1625" s="19">
        <v>0.12</v>
      </c>
      <c r="H1625" s="19">
        <f>VLOOKUP($A1625,ENERGY!$A1625:$E4315,COLUMN(D1625),0)</f>
        <v>14338</v>
      </c>
      <c r="I1625" s="19">
        <f>VLOOKUP($A1625,ENERGY!$A1625:$E4315,COLUMN(E1625),0)</f>
        <v>763</v>
      </c>
      <c r="J1625" s="19">
        <f>VLOOKUP($A1625,'HUMAN RESOURCES'!$A1625:$L4315,COLUMN(D1625),0)</f>
        <v>0.01</v>
      </c>
      <c r="K1625" s="19">
        <f>VLOOKUP($A1625,'HUMAN RESOURCES'!$A1625:$L4315,COLUMN(E1625),0)</f>
        <v>2E-3</v>
      </c>
      <c r="L1625" s="19">
        <f>VLOOKUP($A1625,'HUMAN RESOURCES'!$A1625:$L4315,COLUMN(F1625),0)</f>
        <v>71.105000000000004</v>
      </c>
      <c r="M1625" s="19">
        <f>VLOOKUP($A1625,'HUMAN RESOURCES'!$A1625:$L4315,COLUMN(G1625),0)</f>
        <v>66.415000000000006</v>
      </c>
      <c r="N1625" s="19">
        <f>VLOOKUP($A1625,'HUMAN RESOURCES'!$A1625:$L4315,COLUMN(H1625),0)</f>
        <v>0.30299999999999999</v>
      </c>
      <c r="O1625" s="19">
        <f>VLOOKUP($A1625,'HUMAN RESOURCES'!$A1625:$L4315,COLUMN(I1625),0)</f>
        <v>0.623</v>
      </c>
      <c r="P1625" s="19">
        <f>VLOOKUP($A1625,'HUMAN RESOURCES'!$A1625:$L4315,COLUMN(J1625),0)</f>
        <v>7.2999999999999995E-2</v>
      </c>
      <c r="Q1625" s="19">
        <f>VLOOKUP($A1625,'HUMAN RESOURCES'!$A1625:$L4315,COLUMN(K1625),0)</f>
        <v>77907</v>
      </c>
      <c r="R1625" s="19">
        <f>VLOOKUP($A1625,'HUMAN RESOURCES'!$A1625:$L4315,COLUMN(L1625),0)</f>
        <v>0.878</v>
      </c>
      <c r="S1625" s="19">
        <f>VLOOKUP($A1625,TOURISM!$A1624:$E4314, COLUMN(D1625),0)</f>
        <v>2478709140</v>
      </c>
      <c r="T1625" s="19">
        <f>VLOOKUP($A1625,TOURISM!$A1624:$E4314, COLUMN(E1625),0)</f>
        <v>448000000</v>
      </c>
      <c r="U1625" s="19">
        <f>VLOOKUP($A1625,BUSINESS!$A1625:$I4315, COLUMN(H1625),0)</f>
        <v>0.81</v>
      </c>
      <c r="V1625" s="19">
        <f>VLOOKUP($A1625,BUSINESS!$A1625:$I4315, COLUMN(I1625),0)</f>
        <v>0.84099999999999997</v>
      </c>
    </row>
    <row r="1626" spans="1:22" ht="15" x14ac:dyDescent="0.25">
      <c r="A1626" s="14" t="s">
        <v>161</v>
      </c>
      <c r="B1626" s="15" t="s">
        <v>175</v>
      </c>
      <c r="C1626" s="16" t="s">
        <v>123</v>
      </c>
      <c r="D1626" s="17">
        <v>237000000000</v>
      </c>
      <c r="E1626" s="18">
        <v>0.09</v>
      </c>
      <c r="F1626" s="18">
        <v>3978</v>
      </c>
      <c r="G1626" s="19">
        <v>0.12</v>
      </c>
      <c r="H1626" s="19">
        <f>VLOOKUP($A1626,ENERGY!$A1626:$E4316,COLUMN(D1626),0)</f>
        <v>34819</v>
      </c>
      <c r="I1626" s="19">
        <f>VLOOKUP($A1626,ENERGY!$A1626:$E4316,COLUMN(E1626),0)</f>
        <v>61078</v>
      </c>
      <c r="J1626" s="19">
        <f>VLOOKUP($A1626,'HUMAN RESOURCES'!$A1626:$L4316,COLUMN(D1626),0)</f>
        <v>0.01</v>
      </c>
      <c r="K1626" s="19">
        <f>VLOOKUP($A1626,'HUMAN RESOURCES'!$A1626:$L4316,COLUMN(E1626),0)</f>
        <v>1.0999999999999999E-2</v>
      </c>
      <c r="L1626" s="19">
        <f>VLOOKUP($A1626,'HUMAN RESOURCES'!$A1626:$L4316,COLUMN(F1626),0)</f>
        <v>77</v>
      </c>
      <c r="M1626" s="19">
        <f>VLOOKUP($A1626,'HUMAN RESOURCES'!$A1626:$L4316,COLUMN(G1626),0)</f>
        <v>70</v>
      </c>
      <c r="N1626" s="19">
        <f>VLOOKUP($A1626,'HUMAN RESOURCES'!$A1626:$L4316,COLUMN(H1626),0)</f>
        <v>0.13300000000000001</v>
      </c>
      <c r="O1626" s="19">
        <f>VLOOKUP($A1626,'HUMAN RESOURCES'!$A1626:$L4316,COLUMN(I1626),0)</f>
        <v>0.68300000000000005</v>
      </c>
      <c r="P1626" s="19">
        <f>VLOOKUP($A1626,'HUMAN RESOURCES'!$A1626:$L4316,COLUMN(J1626),0)</f>
        <v>0.183</v>
      </c>
      <c r="Q1626" s="19">
        <f>VLOOKUP($A1626,'HUMAN RESOURCES'!$A1626:$L4316,COLUMN(K1626),0)</f>
        <v>7395599</v>
      </c>
      <c r="R1626" s="19">
        <f>VLOOKUP($A1626,'HUMAN RESOURCES'!$A1626:$L4316,COLUMN(L1626),0)</f>
        <v>0.72299999999999998</v>
      </c>
      <c r="S1626" s="19">
        <f>VLOOKUP($A1626,TOURISM!$A1625:$E4315, COLUMN(D1626),0)</f>
        <v>4035000000</v>
      </c>
      <c r="T1626" s="19">
        <f>VLOOKUP($A1626,TOURISM!$A1625:$E4315, COLUMN(E1626),0)</f>
        <v>1382000000</v>
      </c>
      <c r="U1626" s="19">
        <f>VLOOKUP($A1626,BUSINESS!$A1626:$I4316, COLUMN(H1626),0)</f>
        <v>0.46200000000000002</v>
      </c>
      <c r="V1626" s="19">
        <f>VLOOKUP($A1626,BUSINESS!$A1626:$I4316, COLUMN(I1626),0)</f>
        <v>1.38</v>
      </c>
    </row>
    <row r="1627" spans="1:22" ht="15" x14ac:dyDescent="0.25">
      <c r="A1627" s="14" t="s">
        <v>161</v>
      </c>
      <c r="B1627" s="15" t="s">
        <v>176</v>
      </c>
      <c r="C1627" s="16" t="s">
        <v>123</v>
      </c>
      <c r="D1627" s="17">
        <v>2570000000000</v>
      </c>
      <c r="E1627" s="18">
        <v>0.11700000000000001</v>
      </c>
      <c r="F1627" s="18">
        <v>4634</v>
      </c>
      <c r="G1627" s="19">
        <v>0.12</v>
      </c>
      <c r="H1627" s="19">
        <f>VLOOKUP($A1627,ENERGY!$A1627:$E4317,COLUMN(D1627),0)</f>
        <v>261182</v>
      </c>
      <c r="I1627" s="19">
        <f>VLOOKUP($A1627,ENERGY!$A1627:$E4317,COLUMN(E1627),0)</f>
        <v>380840</v>
      </c>
      <c r="J1627" s="19">
        <f>VLOOKUP($A1627,'HUMAN RESOURCES'!$A1627:$L4317,COLUMN(D1627),0)</f>
        <v>0.01</v>
      </c>
      <c r="K1627" s="19">
        <f>VLOOKUP($A1627,'HUMAN RESOURCES'!$A1627:$L4317,COLUMN(E1627),0)</f>
        <v>5.0000000000000001E-3</v>
      </c>
      <c r="L1627" s="19">
        <f>VLOOKUP($A1627,'HUMAN RESOURCES'!$A1627:$L4317,COLUMN(F1627),0)</f>
        <v>80</v>
      </c>
      <c r="M1627" s="19">
        <f>VLOOKUP($A1627,'HUMAN RESOURCES'!$A1627:$L4317,COLUMN(G1627),0)</f>
        <v>74</v>
      </c>
      <c r="N1627" s="19">
        <f>VLOOKUP($A1627,'HUMAN RESOURCES'!$A1627:$L4317,COLUMN(H1627),0)</f>
        <v>0.153</v>
      </c>
      <c r="O1627" s="19">
        <f>VLOOKUP($A1627,'HUMAN RESOURCES'!$A1627:$L4317,COLUMN(I1627),0)</f>
        <v>0.67200000000000004</v>
      </c>
      <c r="P1627" s="19">
        <f>VLOOKUP($A1627,'HUMAN RESOURCES'!$A1627:$L4317,COLUMN(J1627),0)</f>
        <v>0.17499999999999999</v>
      </c>
      <c r="Q1627" s="19">
        <f>VLOOKUP($A1627,'HUMAN RESOURCES'!$A1627:$L4317,COLUMN(K1627),0)</f>
        <v>4417781</v>
      </c>
      <c r="R1627" s="19">
        <f>VLOOKUP($A1627,'HUMAN RESOURCES'!$A1627:$L4317,COLUMN(L1627),0)</f>
        <v>0.57499999999999996</v>
      </c>
      <c r="S1627" s="19">
        <f>VLOOKUP($A1627,TOURISM!$A1626:$E4316, COLUMN(D1627),0)</f>
        <v>8255000000</v>
      </c>
      <c r="T1627" s="19">
        <f>VLOOKUP($A1627,TOURISM!$A1626:$E4316, COLUMN(E1627),0)</f>
        <v>859000000</v>
      </c>
      <c r="U1627" s="19">
        <f>VLOOKUP($A1627,BUSINESS!$A1627:$I4317, COLUMN(H1627),0)</f>
        <v>0.56599999999999995</v>
      </c>
      <c r="V1627" s="19">
        <f>VLOOKUP($A1627,BUSINESS!$A1627:$I4317, COLUMN(I1627),0)</f>
        <v>1.1359999999999999</v>
      </c>
    </row>
    <row r="1628" spans="1:22" ht="15" x14ac:dyDescent="0.25">
      <c r="A1628" s="14" t="s">
        <v>161</v>
      </c>
      <c r="B1628" s="15" t="s">
        <v>177</v>
      </c>
      <c r="C1628" s="16" t="s">
        <v>123</v>
      </c>
      <c r="D1628" s="17">
        <v>3300000000000</v>
      </c>
      <c r="E1628" s="18">
        <v>0.115</v>
      </c>
      <c r="F1628" s="18">
        <v>4668</v>
      </c>
      <c r="G1628" s="19">
        <v>0.12</v>
      </c>
      <c r="H1628" s="19">
        <f>VLOOKUP($A1628,ENERGY!$A1628:$E4318,COLUMN(D1628),0)</f>
        <v>338553</v>
      </c>
      <c r="I1628" s="19">
        <f>VLOOKUP($A1628,ENERGY!$A1628:$E4318,COLUMN(E1628),0)</f>
        <v>828771</v>
      </c>
      <c r="J1628" s="19">
        <f>VLOOKUP($A1628,'HUMAN RESOURCES'!$A1628:$L4318,COLUMN(D1628),0)</f>
        <v>0.01</v>
      </c>
      <c r="K1628" s="19">
        <f>VLOOKUP($A1628,'HUMAN RESOURCES'!$A1628:$L4318,COLUMN(E1628),0)</f>
        <v>3.0000000000000001E-3</v>
      </c>
      <c r="L1628" s="19">
        <f>VLOOKUP($A1628,'HUMAN RESOURCES'!$A1628:$L4318,COLUMN(F1628),0)</f>
        <v>82</v>
      </c>
      <c r="M1628" s="19">
        <f>VLOOKUP($A1628,'HUMAN RESOURCES'!$A1628:$L4318,COLUMN(G1628),0)</f>
        <v>76</v>
      </c>
      <c r="N1628" s="19">
        <f>VLOOKUP($A1628,'HUMAN RESOURCES'!$A1628:$L4318,COLUMN(H1628),0)</f>
        <v>0.151</v>
      </c>
      <c r="O1628" s="19">
        <f>VLOOKUP($A1628,'HUMAN RESOURCES'!$A1628:$L4318,COLUMN(I1628),0)</f>
        <v>0.66800000000000004</v>
      </c>
      <c r="P1628" s="19">
        <f>VLOOKUP($A1628,'HUMAN RESOURCES'!$A1628:$L4318,COLUMN(J1628),0)</f>
        <v>0.18</v>
      </c>
      <c r="Q1628" s="19">
        <f>VLOOKUP($A1628,'HUMAN RESOURCES'!$A1628:$L4318,COLUMN(K1628),0)</f>
        <v>10573100</v>
      </c>
      <c r="R1628" s="19">
        <f>VLOOKUP($A1628,'HUMAN RESOURCES'!$A1628:$L4318,COLUMN(L1628),0)</f>
        <v>0.60599999999999998</v>
      </c>
      <c r="S1628" s="19">
        <f>VLOOKUP($A1628,TOURISM!$A1627:$E4317, COLUMN(D1628),0)</f>
        <v>12969000000</v>
      </c>
      <c r="T1628" s="19">
        <f>VLOOKUP($A1628,TOURISM!$A1627:$E4317, COLUMN(E1628),0)</f>
        <v>4691000000</v>
      </c>
      <c r="U1628" s="19">
        <f>VLOOKUP($A1628,BUSINESS!$A1628:$I4318, COLUMN(H1628),0)</f>
        <v>0.53300000000000003</v>
      </c>
      <c r="V1628" s="19">
        <f>VLOOKUP($A1628,BUSINESS!$A1628:$I4318, COLUMN(I1628),0)</f>
        <v>1.153</v>
      </c>
    </row>
    <row r="1629" spans="1:22" ht="15" x14ac:dyDescent="0.25">
      <c r="A1629" s="14" t="s">
        <v>161</v>
      </c>
      <c r="B1629" s="15" t="s">
        <v>178</v>
      </c>
      <c r="C1629" s="16" t="s">
        <v>123</v>
      </c>
      <c r="D1629" s="17">
        <v>294000000000</v>
      </c>
      <c r="E1629" s="18">
        <v>9.4E-2</v>
      </c>
      <c r="F1629" s="18">
        <v>2442</v>
      </c>
      <c r="G1629" s="19">
        <v>0.12</v>
      </c>
      <c r="H1629" s="19">
        <f>VLOOKUP($A1629,ENERGY!$A1629:$E4319,COLUMN(D1629),0)</f>
        <v>28321</v>
      </c>
      <c r="I1629" s="19">
        <f>VLOOKUP($A1629,ENERGY!$A1629:$E4319,COLUMN(E1629),0)</f>
        <v>93670</v>
      </c>
      <c r="J1629" s="19">
        <f>VLOOKUP($A1629,'HUMAN RESOURCES'!$A1629:$L4319,COLUMN(D1629),0)</f>
        <v>0.01</v>
      </c>
      <c r="K1629" s="19">
        <f>VLOOKUP($A1629,'HUMAN RESOURCES'!$A1629:$L4319,COLUMN(E1629),0)</f>
        <v>4.0000000000000001E-3</v>
      </c>
      <c r="L1629" s="19">
        <f>VLOOKUP($A1629,'HUMAN RESOURCES'!$A1629:$L4319,COLUMN(F1629),0)</f>
        <v>83</v>
      </c>
      <c r="M1629" s="19">
        <f>VLOOKUP($A1629,'HUMAN RESOURCES'!$A1629:$L4319,COLUMN(G1629),0)</f>
        <v>78</v>
      </c>
      <c r="N1629" s="19">
        <f>VLOOKUP($A1629,'HUMAN RESOURCES'!$A1629:$L4319,COLUMN(H1629),0)</f>
        <v>0.14499999999999999</v>
      </c>
      <c r="O1629" s="19">
        <f>VLOOKUP($A1629,'HUMAN RESOURCES'!$A1629:$L4319,COLUMN(I1629),0)</f>
        <v>0.66500000000000004</v>
      </c>
      <c r="P1629" s="19">
        <f>VLOOKUP($A1629,'HUMAN RESOURCES'!$A1629:$L4319,COLUMN(J1629),0)</f>
        <v>0.19</v>
      </c>
      <c r="Q1629" s="19">
        <f>VLOOKUP($A1629,'HUMAN RESOURCES'!$A1629:$L4319,COLUMN(K1629),0)</f>
        <v>11153454</v>
      </c>
      <c r="R1629" s="19">
        <f>VLOOKUP($A1629,'HUMAN RESOURCES'!$A1629:$L4319,COLUMN(L1629),0)</f>
        <v>0.76300000000000001</v>
      </c>
      <c r="S1629" s="19">
        <f>VLOOKUP($A1629,TOURISM!$A1628:$E4318, COLUMN(D1629),0)</f>
        <v>12579000000</v>
      </c>
      <c r="T1629" s="19">
        <f>VLOOKUP($A1629,TOURISM!$A1628:$E4318, COLUMN(E1629),0)</f>
        <v>2874000000</v>
      </c>
      <c r="U1629" s="19">
        <f>VLOOKUP($A1629,BUSINESS!$A1629:$I4319, COLUMN(H1629),0)</f>
        <v>0.44400000000000001</v>
      </c>
      <c r="V1629" s="19">
        <f>VLOOKUP($A1629,BUSINESS!$A1629:$I4319, COLUMN(I1629),0)</f>
        <v>1.1060000000000001</v>
      </c>
    </row>
    <row r="1630" spans="1:22" ht="15" x14ac:dyDescent="0.25">
      <c r="A1630" s="14" t="s">
        <v>161</v>
      </c>
      <c r="B1630" s="15" t="s">
        <v>179</v>
      </c>
      <c r="C1630" s="16" t="s">
        <v>123</v>
      </c>
      <c r="D1630" s="17">
        <v>128000000000</v>
      </c>
      <c r="E1630" s="18">
        <v>0.08</v>
      </c>
      <c r="F1630" s="18">
        <v>1026</v>
      </c>
      <c r="G1630" s="18">
        <v>7.5999999999999998E-2</v>
      </c>
      <c r="H1630" s="19">
        <f>VLOOKUP($A1630,ENERGY!$A1630:$E4320,COLUMN(D1630),0)</f>
        <v>25601</v>
      </c>
      <c r="I1630" s="19">
        <f>VLOOKUP($A1630,ENERGY!$A1630:$E4320,COLUMN(E1630),0)</f>
        <v>56094</v>
      </c>
      <c r="J1630" s="19">
        <f>VLOOKUP($A1630,'HUMAN RESOURCES'!$A1630:$L4320,COLUMN(D1630),0)</f>
        <v>0.01</v>
      </c>
      <c r="K1630" s="19">
        <f>VLOOKUP($A1630,'HUMAN RESOURCES'!$A1630:$L4320,COLUMN(E1630),0)</f>
        <v>4.0000000000000001E-3</v>
      </c>
      <c r="L1630" s="19">
        <f>VLOOKUP($A1630,'HUMAN RESOURCES'!$A1630:$L4320,COLUMN(F1630),0)</f>
        <v>85</v>
      </c>
      <c r="M1630" s="19">
        <f>VLOOKUP($A1630,'HUMAN RESOURCES'!$A1630:$L4320,COLUMN(G1630),0)</f>
        <v>79</v>
      </c>
      <c r="N1630" s="19">
        <f>VLOOKUP($A1630,'HUMAN RESOURCES'!$A1630:$L4320,COLUMN(H1630),0)</f>
        <v>0.14899999999999999</v>
      </c>
      <c r="O1630" s="19">
        <f>VLOOKUP($A1630,'HUMAN RESOURCES'!$A1630:$L4320,COLUMN(I1630),0)</f>
        <v>0.68</v>
      </c>
      <c r="P1630" s="19">
        <f>VLOOKUP($A1630,'HUMAN RESOURCES'!$A1630:$L4320,COLUMN(J1630),0)</f>
        <v>0.17100000000000001</v>
      </c>
      <c r="Q1630" s="19">
        <f>VLOOKUP($A1630,'HUMAN RESOURCES'!$A1630:$L4320,COLUMN(K1630),0)</f>
        <v>46576897</v>
      </c>
      <c r="R1630" s="19">
        <f>VLOOKUP($A1630,'HUMAN RESOURCES'!$A1630:$L4320,COLUMN(L1630),0)</f>
        <v>0.78400000000000003</v>
      </c>
      <c r="S1630" s="19">
        <f>VLOOKUP($A1630,TOURISM!$A1629:$E4319, COLUMN(D1630),0)</f>
        <v>59042000000</v>
      </c>
      <c r="T1630" s="19">
        <f>VLOOKUP($A1630,TOURISM!$A1629:$E4319, COLUMN(E1630),0)</f>
        <v>22733000000</v>
      </c>
      <c r="U1630" s="19">
        <f>VLOOKUP($A1630,BUSINESS!$A1630:$I4320, COLUMN(H1630),0)</f>
        <v>0.65800000000000003</v>
      </c>
      <c r="V1630" s="19">
        <f>VLOOKUP($A1630,BUSINESS!$A1630:$I4320, COLUMN(I1630),0)</f>
        <v>1.113</v>
      </c>
    </row>
    <row r="1631" spans="1:22" ht="15" x14ac:dyDescent="0.25">
      <c r="A1631" s="14" t="s">
        <v>161</v>
      </c>
      <c r="B1631" s="15" t="s">
        <v>180</v>
      </c>
      <c r="C1631" s="16" t="s">
        <v>123</v>
      </c>
      <c r="D1631" s="17">
        <v>12564705489</v>
      </c>
      <c r="E1631" s="18">
        <v>9.4E-2</v>
      </c>
      <c r="F1631" s="18">
        <v>3730</v>
      </c>
      <c r="G1631" s="18">
        <v>0.10299999999999999</v>
      </c>
      <c r="H1631" s="19">
        <f>VLOOKUP($A1631,ENERGY!$A1631:$E4321,COLUMN(D1631),0)</f>
        <v>3285</v>
      </c>
      <c r="I1631" s="19">
        <f>VLOOKUP($A1631,ENERGY!$A1631:$E4321,COLUMN(E1631),0)</f>
        <v>2171</v>
      </c>
      <c r="J1631" s="19">
        <f>VLOOKUP($A1631,'HUMAN RESOURCES'!$A1631:$L4321,COLUMN(D1631),0)</f>
        <v>0.01</v>
      </c>
      <c r="K1631" s="19">
        <f>VLOOKUP($A1631,'HUMAN RESOURCES'!$A1631:$L4321,COLUMN(E1631),0)</f>
        <v>4.0000000000000001E-3</v>
      </c>
      <c r="L1631" s="19">
        <f>VLOOKUP($A1631,'HUMAN RESOURCES'!$A1631:$L4321,COLUMN(F1631),0)</f>
        <v>85</v>
      </c>
      <c r="M1631" s="19">
        <f>VLOOKUP($A1631,'HUMAN RESOURCES'!$A1631:$L4321,COLUMN(G1631),0)</f>
        <v>80</v>
      </c>
      <c r="N1631" s="19">
        <f>VLOOKUP($A1631,'HUMAN RESOURCES'!$A1631:$L4321,COLUMN(H1631),0)</f>
        <v>0.151</v>
      </c>
      <c r="O1631" s="19">
        <f>VLOOKUP($A1631,'HUMAN RESOURCES'!$A1631:$L4321,COLUMN(I1631),0)</f>
        <v>0.68</v>
      </c>
      <c r="P1631" s="19">
        <f>VLOOKUP($A1631,'HUMAN RESOURCES'!$A1631:$L4321,COLUMN(J1631),0)</f>
        <v>0.16900000000000001</v>
      </c>
      <c r="Q1631" s="19">
        <f>VLOOKUP($A1631,'HUMAN RESOURCES'!$A1631:$L4321,COLUMN(K1631),0)</f>
        <v>7824909</v>
      </c>
      <c r="R1631" s="19">
        <f>VLOOKUP($A1631,'HUMAN RESOURCES'!$A1631:$L4321,COLUMN(L1631),0)</f>
        <v>0.73699999999999999</v>
      </c>
      <c r="S1631" s="19">
        <f>VLOOKUP($A1631,TOURISM!$A1630:$E4320, COLUMN(D1631),0)</f>
        <v>17614000000</v>
      </c>
      <c r="T1631" s="19">
        <f>VLOOKUP($A1631,TOURISM!$A1630:$E4320, COLUMN(E1631),0)</f>
        <v>13528000000</v>
      </c>
      <c r="U1631" s="19">
        <f>VLOOKUP($A1631,BUSINESS!$A1631:$I4321, COLUMN(H1631),0)</f>
        <v>0.83899999999999997</v>
      </c>
      <c r="V1631" s="19">
        <f>VLOOKUP($A1631,BUSINESS!$A1631:$I4321, COLUMN(I1631),0)</f>
        <v>1.232</v>
      </c>
    </row>
    <row r="1632" spans="1:22" ht="15" x14ac:dyDescent="0.25">
      <c r="A1632" s="14" t="s">
        <v>161</v>
      </c>
      <c r="B1632" s="15" t="s">
        <v>181</v>
      </c>
      <c r="C1632" s="16" t="s">
        <v>123</v>
      </c>
      <c r="D1632" s="17">
        <v>209000000000</v>
      </c>
      <c r="E1632" s="18">
        <v>9.2999999999999999E-2</v>
      </c>
      <c r="F1632" s="18">
        <v>4320</v>
      </c>
      <c r="G1632" s="19">
        <v>0.12</v>
      </c>
      <c r="H1632" s="19">
        <f>VLOOKUP($A1632,ENERGY!$A1632:$E4322,COLUMN(D1632),0)</f>
        <v>14673</v>
      </c>
      <c r="I1632" s="19">
        <f>VLOOKUP($A1632,ENERGY!$A1632:$E4322,COLUMN(E1632),0)</f>
        <v>43762</v>
      </c>
      <c r="J1632" s="19">
        <f>VLOOKUP($A1632,'HUMAN RESOURCES'!$A1632:$L4322,COLUMN(D1632),0)</f>
        <v>1.0999999999999999E-2</v>
      </c>
      <c r="K1632" s="19">
        <f>VLOOKUP($A1632,'HUMAN RESOURCES'!$A1632:$L4322,COLUMN(E1632),0)</f>
        <v>0.01</v>
      </c>
      <c r="L1632" s="19">
        <f>VLOOKUP($A1632,'HUMAN RESOURCES'!$A1632:$L4322,COLUMN(F1632),0)</f>
        <v>76</v>
      </c>
      <c r="M1632" s="19">
        <f>VLOOKUP($A1632,'HUMAN RESOURCES'!$A1632:$L4322,COLUMN(G1632),0)</f>
        <v>65</v>
      </c>
      <c r="N1632" s="19">
        <f>VLOOKUP($A1632,'HUMAN RESOURCES'!$A1632:$L4322,COLUMN(H1632),0)</f>
        <v>0.13900000000000001</v>
      </c>
      <c r="O1632" s="19">
        <f>VLOOKUP($A1632,'HUMAN RESOURCES'!$A1632:$L4322,COLUMN(I1632),0)</f>
        <v>0.70299999999999996</v>
      </c>
      <c r="P1632" s="19">
        <f>VLOOKUP($A1632,'HUMAN RESOURCES'!$A1632:$L4322,COLUMN(J1632),0)</f>
        <v>0.158</v>
      </c>
      <c r="Q1632" s="19">
        <f>VLOOKUP($A1632,'HUMAN RESOURCES'!$A1632:$L4322,COLUMN(K1632),0)</f>
        <v>45870700</v>
      </c>
      <c r="R1632" s="19">
        <f>VLOOKUP($A1632,'HUMAN RESOURCES'!$A1632:$L4322,COLUMN(L1632),0)</f>
        <v>0.68700000000000006</v>
      </c>
      <c r="S1632" s="19">
        <f>VLOOKUP($A1632,TOURISM!$A1631:$E4321, COLUMN(D1632),0)</f>
        <v>4696000000</v>
      </c>
      <c r="T1632" s="19">
        <f>VLOOKUP($A1632,TOURISM!$A1631:$E4321, COLUMN(E1632),0)</f>
        <v>4134000000</v>
      </c>
      <c r="U1632" s="19">
        <f>VLOOKUP($A1632,BUSINESS!$A1632:$I4322, COLUMN(H1632),0)</f>
        <v>0.23300000000000001</v>
      </c>
      <c r="V1632" s="19">
        <f>VLOOKUP($A1632,BUSINESS!$A1632:$I4322, COLUMN(I1632),0)</f>
        <v>1.171</v>
      </c>
    </row>
    <row r="1633" spans="1:22" ht="15" x14ac:dyDescent="0.25">
      <c r="A1633" s="14" t="s">
        <v>161</v>
      </c>
      <c r="B1633" s="15" t="s">
        <v>182</v>
      </c>
      <c r="C1633" s="16" t="s">
        <v>123</v>
      </c>
      <c r="D1633" s="20">
        <v>15079752557.5</v>
      </c>
      <c r="E1633" s="21">
        <v>6.4000000000000001E-2</v>
      </c>
      <c r="F1633" s="19">
        <v>190</v>
      </c>
      <c r="G1633" s="19">
        <v>0.12</v>
      </c>
      <c r="H1633" s="19">
        <f>VLOOKUP($A1633,ENERGY!$A1633:$E4323,COLUMN(D1633),0)</f>
        <v>14338</v>
      </c>
      <c r="I1633" s="19">
        <f>VLOOKUP($A1633,ENERGY!$A1633:$E4323,COLUMN(E1633),0)</f>
        <v>8441</v>
      </c>
      <c r="J1633" s="19">
        <f>VLOOKUP($A1633,'HUMAN RESOURCES'!$A1633:$L4323,COLUMN(D1633),0)</f>
        <v>1.0999999999999999E-2</v>
      </c>
      <c r="K1633" s="19">
        <f>VLOOKUP($A1633,'HUMAN RESOURCES'!$A1633:$L4323,COLUMN(E1633),0)</f>
        <v>5.0000000000000001E-3</v>
      </c>
      <c r="L1633" s="19">
        <f>VLOOKUP($A1633,'HUMAN RESOURCES'!$A1633:$L4323,COLUMN(F1633),0)</f>
        <v>77</v>
      </c>
      <c r="M1633" s="19">
        <f>VLOOKUP($A1633,'HUMAN RESOURCES'!$A1633:$L4323,COLUMN(G1633),0)</f>
        <v>65</v>
      </c>
      <c r="N1633" s="19">
        <f>VLOOKUP($A1633,'HUMAN RESOURCES'!$A1633:$L4323,COLUMN(H1633),0)</f>
        <v>0.14799999999999999</v>
      </c>
      <c r="O1633" s="19">
        <f>VLOOKUP($A1633,'HUMAN RESOURCES'!$A1633:$L4323,COLUMN(I1633),0)</f>
        <v>0.71199999999999997</v>
      </c>
      <c r="P1633" s="19">
        <f>VLOOKUP($A1633,'HUMAN RESOURCES'!$A1633:$L4323,COLUMN(J1633),0)</f>
        <v>0.13900000000000001</v>
      </c>
      <c r="Q1633" s="19">
        <f>VLOOKUP($A1633,'HUMAN RESOURCES'!$A1633:$L4323,COLUMN(K1633),0)</f>
        <v>9490000</v>
      </c>
      <c r="R1633" s="19">
        <f>VLOOKUP($A1633,'HUMAN RESOURCES'!$A1633:$L4323,COLUMN(L1633),0)</f>
        <v>0.746</v>
      </c>
      <c r="S1633" s="19">
        <f>VLOOKUP($A1633,TOURISM!$A1632:$E4322, COLUMN(D1633),0)</f>
        <v>665000000</v>
      </c>
      <c r="T1633" s="19">
        <f>VLOOKUP($A1633,TOURISM!$A1632:$E4322, COLUMN(E1633),0)</f>
        <v>748000000</v>
      </c>
      <c r="U1633" s="19">
        <f>VLOOKUP($A1633,BUSINESS!$A1633:$I4323, COLUMN(H1633),0)</f>
        <v>0.318</v>
      </c>
      <c r="V1633" s="19">
        <f>VLOOKUP($A1633,BUSINESS!$A1633:$I4323, COLUMN(I1633),0)</f>
        <v>1.089</v>
      </c>
    </row>
    <row r="1634" spans="1:22" ht="15" x14ac:dyDescent="0.25">
      <c r="A1634" s="14" t="s">
        <v>161</v>
      </c>
      <c r="B1634" s="15" t="s">
        <v>183</v>
      </c>
      <c r="C1634" s="16" t="s">
        <v>123</v>
      </c>
      <c r="D1634" s="17">
        <v>2060000000000</v>
      </c>
      <c r="E1634" s="18">
        <v>9.4E-2</v>
      </c>
      <c r="F1634" s="18">
        <v>3205</v>
      </c>
      <c r="G1634" s="18">
        <v>0.04</v>
      </c>
      <c r="H1634" s="19">
        <f>VLOOKUP($A1634,ENERGY!$A1634:$E4324,COLUMN(D1634),0)</f>
        <v>172396</v>
      </c>
      <c r="I1634" s="19">
        <f>VLOOKUP($A1634,ENERGY!$A1634:$E4324,COLUMN(E1634),0)</f>
        <v>452632</v>
      </c>
      <c r="J1634" s="19">
        <f>VLOOKUP($A1634,'HUMAN RESOURCES'!$A1634:$L4324,COLUMN(D1634),0)</f>
        <v>1.0999999999999999E-2</v>
      </c>
      <c r="K1634" s="19">
        <f>VLOOKUP($A1634,'HUMAN RESOURCES'!$A1634:$L4324,COLUMN(E1634),0)</f>
        <v>1.2E-2</v>
      </c>
      <c r="L1634" s="19">
        <f>VLOOKUP($A1634,'HUMAN RESOURCES'!$A1634:$L4324,COLUMN(F1634),0)</f>
        <v>77</v>
      </c>
      <c r="M1634" s="19">
        <f>VLOOKUP($A1634,'HUMAN RESOURCES'!$A1634:$L4324,COLUMN(G1634),0)</f>
        <v>70</v>
      </c>
      <c r="N1634" s="19">
        <f>VLOOKUP($A1634,'HUMAN RESOURCES'!$A1634:$L4324,COLUMN(H1634),0)</f>
        <v>0.15</v>
      </c>
      <c r="O1634" s="19">
        <f>VLOOKUP($A1634,'HUMAN RESOURCES'!$A1634:$L4324,COLUMN(I1634),0)</f>
        <v>0.70099999999999996</v>
      </c>
      <c r="P1634" s="19">
        <f>VLOOKUP($A1634,'HUMAN RESOURCES'!$A1634:$L4324,COLUMN(J1634),0)</f>
        <v>0.14799999999999999</v>
      </c>
      <c r="Q1634" s="19">
        <f>VLOOKUP($A1634,'HUMAN RESOURCES'!$A1634:$L4324,COLUMN(K1634),0)</f>
        <v>20246871</v>
      </c>
      <c r="R1634" s="19">
        <f>VLOOKUP($A1634,'HUMAN RESOURCES'!$A1634:$L4324,COLUMN(L1634),0)</f>
        <v>0.53800000000000003</v>
      </c>
      <c r="S1634" s="19">
        <f>VLOOKUP($A1634,TOURISM!$A1633:$E4323, COLUMN(D1634),0)</f>
        <v>1631000000</v>
      </c>
      <c r="T1634" s="19">
        <f>VLOOKUP($A1634,TOURISM!$A1633:$E4323, COLUMN(E1634),0)</f>
        <v>1896000000</v>
      </c>
      <c r="U1634" s="19">
        <f>VLOOKUP($A1634,BUSINESS!$A1634:$I4324, COLUMN(H1634),0)</f>
        <v>0.39900000000000002</v>
      </c>
      <c r="V1634" s="19">
        <f>VLOOKUP($A1634,BUSINESS!$A1634:$I4324, COLUMN(I1634),0)</f>
        <v>1.1140000000000001</v>
      </c>
    </row>
    <row r="1635" spans="1:22" ht="15" x14ac:dyDescent="0.25">
      <c r="A1635" s="14" t="s">
        <v>161</v>
      </c>
      <c r="B1635" s="15" t="s">
        <v>184</v>
      </c>
      <c r="C1635" s="16" t="s">
        <v>123</v>
      </c>
      <c r="D1635" s="17">
        <v>5740438192</v>
      </c>
      <c r="E1635" s="21">
        <v>6.4000000000000001E-2</v>
      </c>
      <c r="F1635" s="19">
        <v>190</v>
      </c>
      <c r="G1635" s="18">
        <v>0.14299999999999999</v>
      </c>
      <c r="H1635" s="19">
        <f>VLOOKUP($A1635,ENERGY!$A1635:$E4325,COLUMN(D1635),0)</f>
        <v>1894</v>
      </c>
      <c r="I1635" s="19">
        <f>VLOOKUP($A1635,ENERGY!$A1635:$E4325,COLUMN(E1635),0)</f>
        <v>8441</v>
      </c>
      <c r="J1635" s="19">
        <f>VLOOKUP($A1635,'HUMAN RESOURCES'!$A1635:$L4325,COLUMN(D1635),0)</f>
        <v>1.0999999999999999E-2</v>
      </c>
      <c r="K1635" s="19">
        <f>VLOOKUP($A1635,'HUMAN RESOURCES'!$A1635:$L4325,COLUMN(E1635),0)</f>
        <v>7.0000000000000001E-3</v>
      </c>
      <c r="L1635" s="19">
        <f>VLOOKUP($A1635,'HUMAN RESOURCES'!$A1635:$L4325,COLUMN(F1635),0)</f>
        <v>79</v>
      </c>
      <c r="M1635" s="19">
        <f>VLOOKUP($A1635,'HUMAN RESOURCES'!$A1635:$L4325,COLUMN(G1635),0)</f>
        <v>72</v>
      </c>
      <c r="N1635" s="19">
        <f>VLOOKUP($A1635,'HUMAN RESOURCES'!$A1635:$L4325,COLUMN(H1635),0)</f>
        <v>0.151</v>
      </c>
      <c r="O1635" s="19">
        <f>VLOOKUP($A1635,'HUMAN RESOURCES'!$A1635:$L4325,COLUMN(I1635),0)</f>
        <v>0.72599999999999998</v>
      </c>
      <c r="P1635" s="19">
        <f>VLOOKUP($A1635,'HUMAN RESOURCES'!$A1635:$L4325,COLUMN(J1635),0)</f>
        <v>0.123</v>
      </c>
      <c r="Q1635" s="19">
        <f>VLOOKUP($A1635,'HUMAN RESOURCES'!$A1635:$L4325,COLUMN(K1635),0)</f>
        <v>5391428</v>
      </c>
      <c r="R1635" s="19">
        <f>VLOOKUP($A1635,'HUMAN RESOURCES'!$A1635:$L4325,COLUMN(L1635),0)</f>
        <v>0.54700000000000004</v>
      </c>
      <c r="S1635" s="19">
        <f>VLOOKUP($A1635,TOURISM!$A1634:$E4324, COLUMN(D1635),0)</f>
        <v>2335000000</v>
      </c>
      <c r="T1635" s="19">
        <f>VLOOKUP($A1635,TOURISM!$A1634:$E4324, COLUMN(E1635),0)</f>
        <v>2146000000</v>
      </c>
      <c r="U1635" s="19">
        <f>VLOOKUP($A1635,BUSINESS!$A1635:$I4325, COLUMN(H1635),0)</f>
        <v>0.75700000000000001</v>
      </c>
      <c r="V1635" s="19">
        <f>VLOOKUP($A1635,BUSINESS!$A1635:$I4325, COLUMN(I1635),0)</f>
        <v>1.0900000000000001</v>
      </c>
    </row>
    <row r="1636" spans="1:22" ht="15" x14ac:dyDescent="0.25">
      <c r="A1636" s="14" t="s">
        <v>161</v>
      </c>
      <c r="B1636" s="15" t="s">
        <v>185</v>
      </c>
      <c r="C1636" s="16" t="s">
        <v>123</v>
      </c>
      <c r="D1636" s="17">
        <v>24009680460</v>
      </c>
      <c r="E1636" s="18">
        <v>6.5000000000000002E-2</v>
      </c>
      <c r="F1636" s="18">
        <v>742</v>
      </c>
      <c r="G1636" s="18">
        <v>9.6000000000000002E-2</v>
      </c>
      <c r="H1636" s="19">
        <f>VLOOKUP($A1636,ENERGY!$A1636:$E4326,COLUMN(D1636),0)</f>
        <v>4073</v>
      </c>
      <c r="I1636" s="19">
        <f>VLOOKUP($A1636,ENERGY!$A1636:$E4326,COLUMN(E1636),0)</f>
        <v>6652</v>
      </c>
      <c r="J1636" s="19">
        <f>VLOOKUP($A1636,'HUMAN RESOURCES'!$A1636:$L4326,COLUMN(D1636),0)</f>
        <v>1.0999999999999999E-2</v>
      </c>
      <c r="K1636" s="19">
        <f>VLOOKUP($A1636,'HUMAN RESOURCES'!$A1636:$L4326,COLUMN(E1636),0)</f>
        <v>5.0000000000000001E-3</v>
      </c>
      <c r="L1636" s="19">
        <f>VLOOKUP($A1636,'HUMAN RESOURCES'!$A1636:$L4326,COLUMN(F1636),0)</f>
        <v>81</v>
      </c>
      <c r="M1636" s="19">
        <f>VLOOKUP($A1636,'HUMAN RESOURCES'!$A1636:$L4326,COLUMN(G1636),0)</f>
        <v>72</v>
      </c>
      <c r="N1636" s="19">
        <f>VLOOKUP($A1636,'HUMAN RESOURCES'!$A1636:$L4326,COLUMN(H1636),0)</f>
        <v>0.15</v>
      </c>
      <c r="O1636" s="19">
        <f>VLOOKUP($A1636,'HUMAN RESOURCES'!$A1636:$L4326,COLUMN(I1636),0)</f>
        <v>0.71499999999999997</v>
      </c>
      <c r="P1636" s="19">
        <f>VLOOKUP($A1636,'HUMAN RESOURCES'!$A1636:$L4326,COLUMN(J1636),0)</f>
        <v>0.13500000000000001</v>
      </c>
      <c r="Q1636" s="19">
        <f>VLOOKUP($A1636,'HUMAN RESOURCES'!$A1636:$L4326,COLUMN(K1636),0)</f>
        <v>38183683</v>
      </c>
      <c r="R1636" s="19">
        <f>VLOOKUP($A1636,'HUMAN RESOURCES'!$A1636:$L4326,COLUMN(L1636),0)</f>
        <v>0.60899999999999999</v>
      </c>
      <c r="S1636" s="19">
        <f>VLOOKUP($A1636,TOURISM!$A1635:$E4325, COLUMN(D1636),0)</f>
        <v>9986000000</v>
      </c>
      <c r="T1636" s="19">
        <f>VLOOKUP($A1636,TOURISM!$A1635:$E4325, COLUMN(E1636),0)</f>
        <v>9100000000</v>
      </c>
      <c r="U1636" s="19">
        <f>VLOOKUP($A1636,BUSINESS!$A1636:$I4326, COLUMN(H1636),0)</f>
        <v>0.623</v>
      </c>
      <c r="V1636" s="19">
        <f>VLOOKUP($A1636,BUSINESS!$A1636:$I4326, COLUMN(I1636),0)</f>
        <v>1.2290000000000001</v>
      </c>
    </row>
    <row r="1637" spans="1:22" ht="15" x14ac:dyDescent="0.25">
      <c r="A1637" s="14" t="s">
        <v>161</v>
      </c>
      <c r="B1637" s="15" t="s">
        <v>186</v>
      </c>
      <c r="C1637" s="16" t="s">
        <v>123</v>
      </c>
      <c r="D1637" s="20">
        <v>15079752557.5</v>
      </c>
      <c r="E1637" s="21">
        <v>6.4000000000000001E-2</v>
      </c>
      <c r="F1637" s="19">
        <v>190</v>
      </c>
      <c r="G1637" s="19">
        <v>0.12</v>
      </c>
      <c r="H1637" s="19">
        <f>VLOOKUP($A1637,ENERGY!$A1637:$E4327,COLUMN(D1637),0)</f>
        <v>14338</v>
      </c>
      <c r="I1637" s="19">
        <f>VLOOKUP($A1637,ENERGY!$A1637:$E4327,COLUMN(E1637),0)</f>
        <v>8441</v>
      </c>
      <c r="J1637" s="19">
        <f>VLOOKUP($A1637,'HUMAN RESOURCES'!$A1637:$L4327,COLUMN(D1637),0)</f>
        <v>1.0999999999999999E-2</v>
      </c>
      <c r="K1637" s="19">
        <f>VLOOKUP($A1637,'HUMAN RESOURCES'!$A1637:$L4327,COLUMN(E1637),0)</f>
        <v>8.9999999999999993E-3</v>
      </c>
      <c r="L1637" s="19">
        <f>VLOOKUP($A1637,'HUMAN RESOURCES'!$A1637:$L4327,COLUMN(F1637),0)</f>
        <v>77</v>
      </c>
      <c r="M1637" s="19">
        <f>VLOOKUP($A1637,'HUMAN RESOURCES'!$A1637:$L4327,COLUMN(G1637),0)</f>
        <v>73</v>
      </c>
      <c r="N1637" s="19">
        <f>VLOOKUP($A1637,'HUMAN RESOURCES'!$A1637:$L4327,COLUMN(H1637),0)</f>
        <v>0.17399999999999999</v>
      </c>
      <c r="O1637" s="19">
        <f>VLOOKUP($A1637,'HUMAN RESOURCES'!$A1637:$L4327,COLUMN(I1637),0)</f>
        <v>0.70899999999999996</v>
      </c>
      <c r="P1637" s="19">
        <f>VLOOKUP($A1637,'HUMAN RESOURCES'!$A1637:$L4327,COLUMN(J1637),0)</f>
        <v>0.11700000000000001</v>
      </c>
      <c r="Q1637" s="19">
        <f>VLOOKUP($A1637,'HUMAN RESOURCES'!$A1637:$L4327,COLUMN(K1637),0)</f>
        <v>2102216</v>
      </c>
      <c r="R1637" s="19">
        <f>VLOOKUP($A1637,'HUMAN RESOURCES'!$A1637:$L4327,COLUMN(L1637),0)</f>
        <v>0.56999999999999995</v>
      </c>
      <c r="S1637" s="19">
        <f>VLOOKUP($A1637,TOURISM!$A1636:$E4326, COLUMN(D1637),0)</f>
        <v>209000000</v>
      </c>
      <c r="T1637" s="19">
        <f>VLOOKUP($A1637,TOURISM!$A1636:$E4326, COLUMN(E1637),0)</f>
        <v>141000000</v>
      </c>
      <c r="U1637" s="19">
        <f>VLOOKUP($A1637,BUSINESS!$A1637:$I4327, COLUMN(H1637),0)</f>
        <v>0.51900000000000002</v>
      </c>
      <c r="V1637" s="19">
        <f>VLOOKUP($A1637,BUSINESS!$A1637:$I4327, COLUMN(I1637),0)</f>
        <v>1.024</v>
      </c>
    </row>
    <row r="1638" spans="1:22" ht="15" x14ac:dyDescent="0.25">
      <c r="A1638" s="14" t="s">
        <v>161</v>
      </c>
      <c r="B1638" s="15" t="s">
        <v>187</v>
      </c>
      <c r="C1638" s="16" t="s">
        <v>123</v>
      </c>
      <c r="D1638" s="17">
        <v>36709511568</v>
      </c>
      <c r="E1638" s="18">
        <v>7.0000000000000007E-2</v>
      </c>
      <c r="F1638" s="18">
        <v>782</v>
      </c>
      <c r="G1638" s="18">
        <v>0.06</v>
      </c>
      <c r="H1638" s="19">
        <f>VLOOKUP($A1638,ENERGY!$A1638:$E4328,COLUMN(D1638),0)</f>
        <v>8865</v>
      </c>
      <c r="I1638" s="19">
        <f>VLOOKUP($A1638,ENERGY!$A1638:$E4328,COLUMN(E1638),0)</f>
        <v>13212</v>
      </c>
      <c r="J1638" s="19">
        <f>VLOOKUP($A1638,'HUMAN RESOURCES'!$A1638:$L4328,COLUMN(D1638),0)</f>
        <v>1.0999999999999999E-2</v>
      </c>
      <c r="K1638" s="19">
        <f>VLOOKUP($A1638,'HUMAN RESOURCES'!$A1638:$L4328,COLUMN(E1638),0)</f>
        <v>3.0000000000000001E-3</v>
      </c>
      <c r="L1638" s="19">
        <f>VLOOKUP($A1638,'HUMAN RESOURCES'!$A1638:$L4328,COLUMN(F1638),0)</f>
        <v>81</v>
      </c>
      <c r="M1638" s="19">
        <f>VLOOKUP($A1638,'HUMAN RESOURCES'!$A1638:$L4328,COLUMN(G1638),0)</f>
        <v>74</v>
      </c>
      <c r="N1638" s="19">
        <f>VLOOKUP($A1638,'HUMAN RESOURCES'!$A1638:$L4328,COLUMN(H1638),0)</f>
        <v>0.14199999999999999</v>
      </c>
      <c r="O1638" s="19">
        <f>VLOOKUP($A1638,'HUMAN RESOURCES'!$A1638:$L4328,COLUMN(I1638),0)</f>
        <v>0.70399999999999996</v>
      </c>
      <c r="P1638" s="19">
        <f>VLOOKUP($A1638,'HUMAN RESOURCES'!$A1638:$L4328,COLUMN(J1638),0)</f>
        <v>0.154</v>
      </c>
      <c r="Q1638" s="19">
        <f>VLOOKUP($A1638,'HUMAN RESOURCES'!$A1638:$L4328,COLUMN(K1638),0)</f>
        <v>10474410</v>
      </c>
      <c r="R1638" s="19">
        <f>VLOOKUP($A1638,'HUMAN RESOURCES'!$A1638:$L4328,COLUMN(L1638),0)</f>
        <v>0.73299999999999998</v>
      </c>
      <c r="S1638" s="19">
        <f>VLOOKUP($A1638,TOURISM!$A1637:$E4327, COLUMN(D1638),0)</f>
        <v>8017000000</v>
      </c>
      <c r="T1638" s="19">
        <f>VLOOKUP($A1638,TOURISM!$A1637:$E4327, COLUMN(E1638),0)</f>
        <v>4166000000</v>
      </c>
      <c r="U1638" s="19">
        <f>VLOOKUP($A1638,BUSINESS!$A1638:$I4328, COLUMN(H1638),0)</f>
        <v>0.68799999999999994</v>
      </c>
      <c r="V1638" s="19">
        <f>VLOOKUP($A1638,BUSINESS!$A1638:$I4328, COLUMN(I1638),0)</f>
        <v>1.226</v>
      </c>
    </row>
    <row r="1639" spans="1:22" ht="15" x14ac:dyDescent="0.25">
      <c r="A1639" s="14" t="s">
        <v>161</v>
      </c>
      <c r="B1639" s="15" t="s">
        <v>188</v>
      </c>
      <c r="C1639" s="16" t="s">
        <v>123</v>
      </c>
      <c r="D1639" s="17">
        <v>52053324635</v>
      </c>
      <c r="E1639" s="18">
        <v>7.1999999999999995E-2</v>
      </c>
      <c r="F1639" s="18">
        <v>7592</v>
      </c>
      <c r="G1639" s="19">
        <v>0.12</v>
      </c>
      <c r="H1639" s="19">
        <f>VLOOKUP($A1639,ENERGY!$A1639:$E4329,COLUMN(D1639),0)</f>
        <v>3646</v>
      </c>
      <c r="I1639" s="19">
        <f>VLOOKUP($A1639,ENERGY!$A1639:$E4329,COLUMN(E1639),0)</f>
        <v>9417</v>
      </c>
      <c r="J1639" s="19">
        <f>VLOOKUP($A1639,'HUMAN RESOURCES'!$A1639:$L4329,COLUMN(D1639),0)</f>
        <v>1.0999999999999999E-2</v>
      </c>
      <c r="K1639" s="19">
        <f>VLOOKUP($A1639,'HUMAN RESOURCES'!$A1639:$L4329,COLUMN(E1639),0)</f>
        <v>3.0000000000000001E-3</v>
      </c>
      <c r="L1639" s="19">
        <f>VLOOKUP($A1639,'HUMAN RESOURCES'!$A1639:$L4329,COLUMN(F1639),0)</f>
        <v>83</v>
      </c>
      <c r="M1639" s="19">
        <f>VLOOKUP($A1639,'HUMAN RESOURCES'!$A1639:$L4329,COLUMN(G1639),0)</f>
        <v>76</v>
      </c>
      <c r="N1639" s="19">
        <f>VLOOKUP($A1639,'HUMAN RESOURCES'!$A1639:$L4329,COLUMN(H1639),0)</f>
        <v>0.14000000000000001</v>
      </c>
      <c r="O1639" s="19">
        <f>VLOOKUP($A1639,'HUMAN RESOURCES'!$A1639:$L4329,COLUMN(I1639),0)</f>
        <v>0.69299999999999995</v>
      </c>
      <c r="P1639" s="19">
        <f>VLOOKUP($A1639,'HUMAN RESOURCES'!$A1639:$L4329,COLUMN(J1639),0)</f>
        <v>0.16700000000000001</v>
      </c>
      <c r="Q1639" s="19">
        <f>VLOOKUP($A1639,'HUMAN RESOURCES'!$A1639:$L4329,COLUMN(K1639),0)</f>
        <v>2048583</v>
      </c>
      <c r="R1639" s="19">
        <f>VLOOKUP($A1639,'HUMAN RESOURCES'!$A1639:$L4329,COLUMN(L1639),0)</f>
        <v>0.5</v>
      </c>
      <c r="S1639" s="19">
        <f>VLOOKUP($A1639,TOURISM!$A1638:$E4328, COLUMN(D1639),0)</f>
        <v>2721000000</v>
      </c>
      <c r="T1639" s="19">
        <f>VLOOKUP($A1639,TOURISM!$A1638:$E4328, COLUMN(E1639),0)</f>
        <v>1377000000</v>
      </c>
      <c r="U1639" s="19">
        <f>VLOOKUP($A1639,BUSINESS!$A1639:$I4329, COLUMN(H1639),0)</f>
        <v>0.7</v>
      </c>
      <c r="V1639" s="19">
        <f>VLOOKUP($A1639,BUSINESS!$A1639:$I4329, COLUMN(I1639),0)</f>
        <v>1.0329999999999999</v>
      </c>
    </row>
    <row r="1640" spans="1:22" ht="15" x14ac:dyDescent="0.25">
      <c r="A1640" s="14" t="s">
        <v>161</v>
      </c>
      <c r="B1640" s="15" t="s">
        <v>189</v>
      </c>
      <c r="C1640" s="16" t="s">
        <v>123</v>
      </c>
      <c r="D1640" s="17">
        <v>8163841060</v>
      </c>
      <c r="E1640" s="18">
        <v>8.5000000000000006E-2</v>
      </c>
      <c r="F1640" s="18">
        <v>1707</v>
      </c>
      <c r="G1640" s="18">
        <v>4.5999999999999999E-2</v>
      </c>
      <c r="H1640" s="19">
        <f>VLOOKUP($A1640,ENERGY!$A1640:$E4330,COLUMN(D1640),0)</f>
        <v>734</v>
      </c>
      <c r="I1640" s="19">
        <f>VLOOKUP($A1640,ENERGY!$A1640:$E4330,COLUMN(E1640),0)</f>
        <v>2299</v>
      </c>
      <c r="J1640" s="19">
        <f>VLOOKUP($A1640,'HUMAN RESOURCES'!$A1640:$L4330,COLUMN(D1640),0)</f>
        <v>1.0999999999999999E-2</v>
      </c>
      <c r="K1640" s="19">
        <f>VLOOKUP($A1640,'HUMAN RESOURCES'!$A1640:$L4330,COLUMN(E1640),0)</f>
        <v>3.0000000000000001E-3</v>
      </c>
      <c r="L1640" s="19">
        <f>VLOOKUP($A1640,'HUMAN RESOURCES'!$A1640:$L4330,COLUMN(F1640),0)</f>
        <v>81</v>
      </c>
      <c r="M1640" s="19">
        <f>VLOOKUP($A1640,'HUMAN RESOURCES'!$A1640:$L4330,COLUMN(G1640),0)</f>
        <v>77</v>
      </c>
      <c r="N1640" s="19">
        <f>VLOOKUP($A1640,'HUMAN RESOURCES'!$A1640:$L4330,COLUMN(H1640),0)</f>
        <v>0.18</v>
      </c>
      <c r="O1640" s="19">
        <f>VLOOKUP($A1640,'HUMAN RESOURCES'!$A1640:$L4330,COLUMN(I1640),0)</f>
        <v>0.65400000000000003</v>
      </c>
      <c r="P1640" s="19">
        <f>VLOOKUP($A1640,'HUMAN RESOURCES'!$A1640:$L4330,COLUMN(J1640),0)</f>
        <v>0.16700000000000001</v>
      </c>
      <c r="Q1640" s="19">
        <f>VLOOKUP($A1640,'HUMAN RESOURCES'!$A1640:$L4330,COLUMN(K1640),0)</f>
        <v>5547683</v>
      </c>
      <c r="R1640" s="19">
        <f>VLOOKUP($A1640,'HUMAN RESOURCES'!$A1640:$L4330,COLUMN(L1640),0)</f>
        <v>0.86799999999999999</v>
      </c>
      <c r="S1640" s="19">
        <f>VLOOKUP($A1640,TOURISM!$A1639:$E4329, COLUMN(D1640),0)</f>
        <v>5704000000</v>
      </c>
      <c r="T1640" s="19">
        <f>VLOOKUP($A1640,TOURISM!$A1639:$E4329, COLUMN(E1640),0)</f>
        <v>9082000000</v>
      </c>
      <c r="U1640" s="19">
        <f>VLOOKUP($A1640,BUSINESS!$A1640:$I4330, COLUMN(H1640),0)</f>
        <v>0.88700000000000001</v>
      </c>
      <c r="V1640" s="19">
        <f>VLOOKUP($A1640,BUSINESS!$A1640:$I4330, COLUMN(I1640),0)</f>
        <v>1.157</v>
      </c>
    </row>
    <row r="1641" spans="1:22" ht="15" x14ac:dyDescent="0.25">
      <c r="A1641" s="14" t="s">
        <v>161</v>
      </c>
      <c r="B1641" s="15" t="s">
        <v>190</v>
      </c>
      <c r="C1641" s="16" t="s">
        <v>123</v>
      </c>
      <c r="D1641" s="17">
        <v>5811604052</v>
      </c>
      <c r="E1641" s="18">
        <v>0.11700000000000001</v>
      </c>
      <c r="F1641" s="18">
        <v>190</v>
      </c>
      <c r="G1641" s="18">
        <v>0.16400000000000001</v>
      </c>
      <c r="H1641" s="19">
        <f>VLOOKUP($A1641,ENERGY!$A1641:$E4331,COLUMN(D1641),0)</f>
        <v>3096</v>
      </c>
      <c r="I1641" s="19">
        <f>VLOOKUP($A1641,ENERGY!$A1641:$E4331,COLUMN(E1641),0)</f>
        <v>3986</v>
      </c>
      <c r="J1641" s="19">
        <f>VLOOKUP($A1641,'HUMAN RESOURCES'!$A1641:$L4331,COLUMN(D1641),0)</f>
        <v>1.0999999999999999E-2</v>
      </c>
      <c r="K1641" s="19">
        <f>VLOOKUP($A1641,'HUMAN RESOURCES'!$A1641:$L4331,COLUMN(E1641),0)</f>
        <v>3.0000000000000001E-3</v>
      </c>
      <c r="L1641" s="19">
        <f>VLOOKUP($A1641,'HUMAN RESOURCES'!$A1641:$L4331,COLUMN(F1641),0)</f>
        <v>83</v>
      </c>
      <c r="M1641" s="19">
        <f>VLOOKUP($A1641,'HUMAN RESOURCES'!$A1641:$L4331,COLUMN(G1641),0)</f>
        <v>77</v>
      </c>
      <c r="N1641" s="19">
        <f>VLOOKUP($A1641,'HUMAN RESOURCES'!$A1641:$L4331,COLUMN(H1641),0)</f>
        <v>0.16500000000000001</v>
      </c>
      <c r="O1641" s="19">
        <f>VLOOKUP($A1641,'HUMAN RESOURCES'!$A1641:$L4331,COLUMN(I1641),0)</f>
        <v>0.66400000000000003</v>
      </c>
      <c r="P1641" s="19">
        <f>VLOOKUP($A1641,'HUMAN RESOURCES'!$A1641:$L4331,COLUMN(J1641),0)</f>
        <v>0.17100000000000001</v>
      </c>
      <c r="Q1641" s="19">
        <f>VLOOKUP($A1641,'HUMAN RESOURCES'!$A1641:$L4331,COLUMN(K1641),0)</f>
        <v>5363352</v>
      </c>
      <c r="R1641" s="19">
        <f>VLOOKUP($A1641,'HUMAN RESOURCES'!$A1641:$L4331,COLUMN(L1641),0)</f>
        <v>0.83599999999999997</v>
      </c>
      <c r="S1641" s="19">
        <f>VLOOKUP($A1641,TOURISM!$A1640:$E4330, COLUMN(D1641),0)</f>
        <v>4510000000</v>
      </c>
      <c r="T1641" s="19">
        <f>VLOOKUP($A1641,TOURISM!$A1640:$E4330, COLUMN(E1641),0)</f>
        <v>5267000000</v>
      </c>
      <c r="U1641" s="19">
        <f>VLOOKUP($A1641,BUSINESS!$A1641:$I4331, COLUMN(H1641),0)</f>
        <v>0.86899999999999999</v>
      </c>
      <c r="V1641" s="19">
        <f>VLOOKUP($A1641,BUSINESS!$A1641:$I4331, COLUMN(I1641),0)</f>
        <v>1.5629999999999999</v>
      </c>
    </row>
    <row r="1642" spans="1:22" ht="15" x14ac:dyDescent="0.25">
      <c r="A1642" s="14" t="s">
        <v>161</v>
      </c>
      <c r="B1642" s="15" t="s">
        <v>191</v>
      </c>
      <c r="C1642" s="16" t="s">
        <v>123</v>
      </c>
      <c r="D1642" s="17">
        <v>5350993377</v>
      </c>
      <c r="E1642" s="18">
        <v>4.3999999999999997E-2</v>
      </c>
      <c r="F1642" s="18">
        <v>6431</v>
      </c>
      <c r="G1642" s="19">
        <v>0.12</v>
      </c>
      <c r="H1642" s="19">
        <f>VLOOKUP($A1642,ENERGY!$A1642:$E4332,COLUMN(D1642),0)</f>
        <v>14338</v>
      </c>
      <c r="I1642" s="19">
        <f>VLOOKUP($A1642,ENERGY!$A1642:$E4332,COLUMN(E1642),0)</f>
        <v>8441</v>
      </c>
      <c r="J1642" s="19">
        <f>VLOOKUP($A1642,'HUMAN RESOURCES'!$A1642:$L4332,COLUMN(D1642),0)</f>
        <v>1.0999999999999999E-2</v>
      </c>
      <c r="K1642" s="19">
        <f>VLOOKUP($A1642,'HUMAN RESOURCES'!$A1642:$L4332,COLUMN(E1642),0)</f>
        <v>4.0000000000000001E-3</v>
      </c>
      <c r="L1642" s="19">
        <f>VLOOKUP($A1642,'HUMAN RESOURCES'!$A1642:$L4332,COLUMN(F1642),0)</f>
        <v>83</v>
      </c>
      <c r="M1642" s="19">
        <f>VLOOKUP($A1642,'HUMAN RESOURCES'!$A1642:$L4332,COLUMN(G1642),0)</f>
        <v>79</v>
      </c>
      <c r="N1642" s="19">
        <f>VLOOKUP($A1642,'HUMAN RESOURCES'!$A1642:$L4332,COLUMN(H1642),0)</f>
        <v>0.17499999999999999</v>
      </c>
      <c r="O1642" s="19">
        <f>VLOOKUP($A1642,'HUMAN RESOURCES'!$A1642:$L4332,COLUMN(I1642),0)</f>
        <v>0.67100000000000004</v>
      </c>
      <c r="P1642" s="19">
        <f>VLOOKUP($A1642,'HUMAN RESOURCES'!$A1642:$L4332,COLUMN(J1642),0)</f>
        <v>0.154</v>
      </c>
      <c r="Q1642" s="19">
        <f>VLOOKUP($A1642,'HUMAN RESOURCES'!$A1642:$L4332,COLUMN(K1642),0)</f>
        <v>16615394</v>
      </c>
      <c r="R1642" s="19">
        <f>VLOOKUP($A1642,'HUMAN RESOURCES'!$A1642:$L4332,COLUMN(L1642),0)</f>
        <v>0.871</v>
      </c>
      <c r="S1642" s="19">
        <f>VLOOKUP($A1642,TOURISM!$A1641:$E4331, COLUMN(D1642),0)</f>
        <v>18690000000</v>
      </c>
      <c r="T1642" s="19">
        <f>VLOOKUP($A1642,TOURISM!$A1641:$E4331, COLUMN(E1642),0)</f>
        <v>19772000000</v>
      </c>
      <c r="U1642" s="19">
        <f>VLOOKUP($A1642,BUSINESS!$A1642:$I4332, COLUMN(H1642),0)</f>
        <v>0.90700000000000003</v>
      </c>
      <c r="V1642" s="19">
        <f>VLOOKUP($A1642,BUSINESS!$A1642:$I4332, COLUMN(I1642),0)</f>
        <v>1.1539999999999999</v>
      </c>
    </row>
    <row r="1643" spans="1:22" ht="15" x14ac:dyDescent="0.25">
      <c r="A1643" s="14" t="s">
        <v>161</v>
      </c>
      <c r="B1643" s="15" t="s">
        <v>192</v>
      </c>
      <c r="C1643" s="16" t="s">
        <v>123</v>
      </c>
      <c r="D1643" s="17">
        <v>4114881347</v>
      </c>
      <c r="E1643" s="18">
        <v>7.1999999999999995E-2</v>
      </c>
      <c r="F1643" s="18">
        <v>476</v>
      </c>
      <c r="G1643" s="18">
        <v>9.5000000000000001E-2</v>
      </c>
      <c r="H1643" s="19">
        <f>VLOOKUP($A1643,ENERGY!$A1643:$E4333,COLUMN(D1643),0)</f>
        <v>14338</v>
      </c>
      <c r="I1643" s="19">
        <f>VLOOKUP($A1643,ENERGY!$A1643:$E4333,COLUMN(E1643),0)</f>
        <v>8441</v>
      </c>
      <c r="J1643" s="19">
        <f>VLOOKUP($A1643,'HUMAN RESOURCES'!$A1643:$L4333,COLUMN(D1643),0)</f>
        <v>1.0999999999999999E-2</v>
      </c>
      <c r="K1643" s="19">
        <f>VLOOKUP($A1643,'HUMAN RESOURCES'!$A1643:$L4333,COLUMN(E1643),0)</f>
        <v>3.0000000000000001E-3</v>
      </c>
      <c r="L1643" s="19">
        <f>VLOOKUP($A1643,'HUMAN RESOURCES'!$A1643:$L4333,COLUMN(F1643),0)</f>
        <v>86</v>
      </c>
      <c r="M1643" s="19">
        <f>VLOOKUP($A1643,'HUMAN RESOURCES'!$A1643:$L4333,COLUMN(G1643),0)</f>
        <v>80</v>
      </c>
      <c r="N1643" s="19">
        <f>VLOOKUP($A1643,'HUMAN RESOURCES'!$A1643:$L4333,COLUMN(H1643),0)</f>
        <v>0.30299999999999999</v>
      </c>
      <c r="O1643" s="19">
        <f>VLOOKUP($A1643,'HUMAN RESOURCES'!$A1643:$L4333,COLUMN(I1643),0)</f>
        <v>0.623</v>
      </c>
      <c r="P1643" s="19">
        <f>VLOOKUP($A1643,'HUMAN RESOURCES'!$A1643:$L4333,COLUMN(J1643),0)</f>
        <v>7.2999999999999995E-2</v>
      </c>
      <c r="Q1643" s="19">
        <f>VLOOKUP($A1643,'HUMAN RESOURCES'!$A1643:$L4333,COLUMN(K1643),0)</f>
        <v>30861</v>
      </c>
      <c r="R1643" s="19">
        <f>VLOOKUP($A1643,'HUMAN RESOURCES'!$A1643:$L4333,COLUMN(L1643),0)</f>
        <v>0.94099999999999995</v>
      </c>
      <c r="S1643" s="19">
        <f>VLOOKUP($A1643,TOURISM!$A1642:$E4332, COLUMN(D1643),0)</f>
        <v>2478709140</v>
      </c>
      <c r="T1643" s="19">
        <f>VLOOKUP($A1643,TOURISM!$A1642:$E4332, COLUMN(E1643),0)</f>
        <v>448000000</v>
      </c>
      <c r="U1643" s="19">
        <f>VLOOKUP($A1643,BUSINESS!$A1643:$I4333, COLUMN(H1643),0)</f>
        <v>0.129</v>
      </c>
      <c r="V1643" s="19">
        <f>VLOOKUP($A1643,BUSINESS!$A1643:$I4333, COLUMN(I1643),0)</f>
        <v>0.99099999999999999</v>
      </c>
    </row>
    <row r="1644" spans="1:22" ht="15" x14ac:dyDescent="0.25">
      <c r="A1644" s="14" t="s">
        <v>161</v>
      </c>
      <c r="B1644" s="15" t="s">
        <v>193</v>
      </c>
      <c r="C1644" s="16" t="s">
        <v>123</v>
      </c>
      <c r="D1644" s="17">
        <v>777000000000</v>
      </c>
      <c r="E1644" s="18">
        <v>0.121</v>
      </c>
      <c r="F1644" s="18">
        <v>5676</v>
      </c>
      <c r="G1644" s="18">
        <v>1.7999999999999999E-2</v>
      </c>
      <c r="H1644" s="19">
        <f>VLOOKUP($A1644,ENERGY!$A1644:$E4334,COLUMN(D1644),0)</f>
        <v>75706</v>
      </c>
      <c r="I1644" s="19">
        <f>VLOOKUP($A1644,ENERGY!$A1644:$E4334,COLUMN(E1644),0)</f>
        <v>172364</v>
      </c>
      <c r="J1644" s="19">
        <f>VLOOKUP($A1644,'HUMAN RESOURCES'!$A1644:$L4334,COLUMN(D1644),0)</f>
        <v>1.2E-2</v>
      </c>
      <c r="K1644" s="19">
        <f>VLOOKUP($A1644,'HUMAN RESOURCES'!$A1644:$L4334,COLUMN(E1644),0)</f>
        <v>1.4999999999999999E-2</v>
      </c>
      <c r="L1644" s="19">
        <f>VLOOKUP($A1644,'HUMAN RESOURCES'!$A1644:$L4334,COLUMN(F1644),0)</f>
        <v>72</v>
      </c>
      <c r="M1644" s="19">
        <f>VLOOKUP($A1644,'HUMAN RESOURCES'!$A1644:$L4334,COLUMN(G1644),0)</f>
        <v>65</v>
      </c>
      <c r="N1644" s="19">
        <f>VLOOKUP($A1644,'HUMAN RESOURCES'!$A1644:$L4334,COLUMN(H1644),0)</f>
        <v>0.16700000000000001</v>
      </c>
      <c r="O1644" s="19">
        <f>VLOOKUP($A1644,'HUMAN RESOURCES'!$A1644:$L4334,COLUMN(I1644),0)</f>
        <v>0.72199999999999998</v>
      </c>
      <c r="P1644" s="19">
        <f>VLOOKUP($A1644,'HUMAN RESOURCES'!$A1644:$L4334,COLUMN(J1644),0)</f>
        <v>0.112</v>
      </c>
      <c r="Q1644" s="19">
        <f>VLOOKUP($A1644,'HUMAN RESOURCES'!$A1644:$L4334,COLUMN(K1644),0)</f>
        <v>3562045</v>
      </c>
      <c r="R1644" s="19">
        <f>VLOOKUP($A1644,'HUMAN RESOURCES'!$A1644:$L4334,COLUMN(L1644),0)</f>
        <v>0.44900000000000001</v>
      </c>
      <c r="S1644" s="19">
        <f>VLOOKUP($A1644,TOURISM!$A1643:$E4333, COLUMN(D1644),0)</f>
        <v>232000000</v>
      </c>
      <c r="T1644" s="19">
        <f>VLOOKUP($A1644,TOURISM!$A1643:$E4333, COLUMN(E1644),0)</f>
        <v>324000000</v>
      </c>
      <c r="U1644" s="19">
        <f>VLOOKUP($A1644,BUSINESS!$A1644:$I4334, COLUMN(H1644),0)</f>
        <v>0.32300000000000001</v>
      </c>
      <c r="V1644" s="19">
        <f>VLOOKUP($A1644,BUSINESS!$A1644:$I4334, COLUMN(I1644),0)</f>
        <v>0.71399999999999997</v>
      </c>
    </row>
    <row r="1645" spans="1:22" ht="15" x14ac:dyDescent="0.25">
      <c r="A1645" s="14" t="s">
        <v>161</v>
      </c>
      <c r="B1645" s="15" t="s">
        <v>194</v>
      </c>
      <c r="C1645" s="16" t="s">
        <v>123</v>
      </c>
      <c r="D1645" s="17">
        <v>9338674078</v>
      </c>
      <c r="E1645" s="18">
        <v>7.0000000000000007E-2</v>
      </c>
      <c r="F1645" s="18">
        <v>309</v>
      </c>
      <c r="G1645" s="18">
        <v>9.5000000000000001E-2</v>
      </c>
      <c r="H1645" s="19">
        <f>VLOOKUP($A1645,ENERGY!$A1645:$E4335,COLUMN(D1645),0)</f>
        <v>2527</v>
      </c>
      <c r="I1645" s="19">
        <f>VLOOKUP($A1645,ENERGY!$A1645:$E4335,COLUMN(E1645),0)</f>
        <v>10935</v>
      </c>
      <c r="J1645" s="19">
        <f>VLOOKUP($A1645,'HUMAN RESOURCES'!$A1645:$L4335,COLUMN(D1645),0)</f>
        <v>1.2E-2</v>
      </c>
      <c r="K1645" s="19">
        <f>VLOOKUP($A1645,'HUMAN RESOURCES'!$A1645:$L4335,COLUMN(E1645),0)</f>
        <v>6.0000000000000001E-3</v>
      </c>
      <c r="L1645" s="19">
        <f>VLOOKUP($A1645,'HUMAN RESOURCES'!$A1645:$L4335,COLUMN(F1645),0)</f>
        <v>79</v>
      </c>
      <c r="M1645" s="19">
        <f>VLOOKUP($A1645,'HUMAN RESOURCES'!$A1645:$L4335,COLUMN(G1645),0)</f>
        <v>68</v>
      </c>
      <c r="N1645" s="19">
        <f>VLOOKUP($A1645,'HUMAN RESOURCES'!$A1645:$L4335,COLUMN(H1645),0)</f>
        <v>0.152</v>
      </c>
      <c r="O1645" s="19">
        <f>VLOOKUP($A1645,'HUMAN RESOURCES'!$A1645:$L4335,COLUMN(I1645),0)</f>
        <v>0.69299999999999995</v>
      </c>
      <c r="P1645" s="19">
        <f>VLOOKUP($A1645,'HUMAN RESOURCES'!$A1645:$L4335,COLUMN(J1645),0)</f>
        <v>0.155</v>
      </c>
      <c r="Q1645" s="19">
        <f>VLOOKUP($A1645,'HUMAN RESOURCES'!$A1645:$L4335,COLUMN(K1645),0)</f>
        <v>3097282</v>
      </c>
      <c r="R1645" s="19">
        <f>VLOOKUP($A1645,'HUMAN RESOURCES'!$A1645:$L4335,COLUMN(L1645),0)</f>
        <v>0.66800000000000004</v>
      </c>
      <c r="S1645" s="19">
        <f>VLOOKUP($A1645,TOURISM!$A1644:$E4334, COLUMN(D1645),0)</f>
        <v>1034000000</v>
      </c>
      <c r="T1645" s="19">
        <f>VLOOKUP($A1645,TOURISM!$A1644:$E4334, COLUMN(E1645),0)</f>
        <v>936000000</v>
      </c>
      <c r="U1645" s="19">
        <f>VLOOKUP($A1645,BUSINESS!$A1645:$I4335, COLUMN(H1645),0)</f>
        <v>0.621</v>
      </c>
      <c r="V1645" s="19">
        <f>VLOOKUP($A1645,BUSINESS!$A1645:$I4335, COLUMN(I1645),0)</f>
        <v>1.5940000000000001</v>
      </c>
    </row>
    <row r="1646" spans="1:22" ht="15" x14ac:dyDescent="0.25">
      <c r="A1646" s="14" t="s">
        <v>161</v>
      </c>
      <c r="B1646" s="15" t="s">
        <v>195</v>
      </c>
      <c r="C1646" s="16" t="s">
        <v>123</v>
      </c>
      <c r="D1646" s="17">
        <v>421000000000</v>
      </c>
      <c r="E1646" s="18">
        <v>0.1</v>
      </c>
      <c r="F1646" s="18">
        <v>8694</v>
      </c>
      <c r="G1646" s="19">
        <v>0.12</v>
      </c>
      <c r="H1646" s="19">
        <f>VLOOKUP($A1646,ENERGY!$A1646:$E4336,COLUMN(D1646),0)</f>
        <v>24912</v>
      </c>
      <c r="I1646" s="19">
        <f>VLOOKUP($A1646,ENERGY!$A1646:$E4336,COLUMN(E1646),0)</f>
        <v>37429</v>
      </c>
      <c r="J1646" s="19">
        <f>VLOOKUP($A1646,'HUMAN RESOURCES'!$A1646:$L4336,COLUMN(D1646),0)</f>
        <v>1.2E-2</v>
      </c>
      <c r="K1646" s="19">
        <f>VLOOKUP($A1646,'HUMAN RESOURCES'!$A1646:$L4336,COLUMN(E1646),0)</f>
        <v>4.0000000000000001E-3</v>
      </c>
      <c r="L1646" s="19">
        <f>VLOOKUP($A1646,'HUMAN RESOURCES'!$A1646:$L4336,COLUMN(F1646),0)</f>
        <v>81</v>
      </c>
      <c r="M1646" s="19">
        <f>VLOOKUP($A1646,'HUMAN RESOURCES'!$A1646:$L4336,COLUMN(G1646),0)</f>
        <v>71</v>
      </c>
      <c r="N1646" s="19">
        <f>VLOOKUP($A1646,'HUMAN RESOURCES'!$A1646:$L4336,COLUMN(H1646),0)</f>
        <v>0.154</v>
      </c>
      <c r="O1646" s="19">
        <f>VLOOKUP($A1646,'HUMAN RESOURCES'!$A1646:$L4336,COLUMN(I1646),0)</f>
        <v>0.67100000000000004</v>
      </c>
      <c r="P1646" s="19">
        <f>VLOOKUP($A1646,'HUMAN RESOURCES'!$A1646:$L4336,COLUMN(J1646),0)</f>
        <v>0.17499999999999999</v>
      </c>
      <c r="Q1646" s="19">
        <f>VLOOKUP($A1646,'HUMAN RESOURCES'!$A1646:$L4336,COLUMN(K1646),0)</f>
        <v>1331475</v>
      </c>
      <c r="R1646" s="19">
        <f>VLOOKUP($A1646,'HUMAN RESOURCES'!$A1646:$L4336,COLUMN(L1646),0)</f>
        <v>0.68100000000000005</v>
      </c>
      <c r="S1646" s="19">
        <f>VLOOKUP($A1646,TOURISM!$A1645:$E4335, COLUMN(D1646),0)</f>
        <v>1412000000</v>
      </c>
      <c r="T1646" s="19">
        <f>VLOOKUP($A1646,TOURISM!$A1645:$E4335, COLUMN(E1646),0)</f>
        <v>723000000</v>
      </c>
      <c r="U1646" s="19">
        <f>VLOOKUP($A1646,BUSINESS!$A1646:$I4336, COLUMN(H1646),0)</f>
        <v>0.74099999999999999</v>
      </c>
      <c r="V1646" s="19">
        <f>VLOOKUP($A1646,BUSINESS!$A1646:$I4336, COLUMN(I1646),0)</f>
        <v>1.2729999999999999</v>
      </c>
    </row>
    <row r="1647" spans="1:22" ht="15" x14ac:dyDescent="0.25">
      <c r="A1647" s="14" t="s">
        <v>161</v>
      </c>
      <c r="B1647" s="15" t="s">
        <v>196</v>
      </c>
      <c r="C1647" s="16" t="s">
        <v>123</v>
      </c>
      <c r="D1647" s="17">
        <v>470000000000</v>
      </c>
      <c r="E1647" s="18">
        <v>7.0000000000000007E-2</v>
      </c>
      <c r="F1647" s="18">
        <v>860</v>
      </c>
      <c r="G1647" s="19">
        <v>0.12</v>
      </c>
      <c r="H1647" s="19">
        <f>VLOOKUP($A1647,ENERGY!$A1647:$E4337,COLUMN(D1647),0)</f>
        <v>88855</v>
      </c>
      <c r="I1647" s="19">
        <f>VLOOKUP($A1647,ENERGY!$A1647:$E4337,COLUMN(E1647),0)</f>
        <v>296932</v>
      </c>
      <c r="J1647" s="19">
        <f>VLOOKUP($A1647,'HUMAN RESOURCES'!$A1647:$L4337,COLUMN(D1647),0)</f>
        <v>1.2E-2</v>
      </c>
      <c r="K1647" s="19">
        <f>VLOOKUP($A1647,'HUMAN RESOURCES'!$A1647:$L4337,COLUMN(E1647),0)</f>
        <v>6.0000000000000001E-3</v>
      </c>
      <c r="L1647" s="19">
        <f>VLOOKUP($A1647,'HUMAN RESOURCES'!$A1647:$L4337,COLUMN(F1647),0)</f>
        <v>77</v>
      </c>
      <c r="M1647" s="19">
        <f>VLOOKUP($A1647,'HUMAN RESOURCES'!$A1647:$L4337,COLUMN(G1647),0)</f>
        <v>72</v>
      </c>
      <c r="N1647" s="19">
        <f>VLOOKUP($A1647,'HUMAN RESOURCES'!$A1647:$L4337,COLUMN(H1647),0)</f>
        <v>0.19500000000000001</v>
      </c>
      <c r="O1647" s="19">
        <f>VLOOKUP($A1647,'HUMAN RESOURCES'!$A1647:$L4337,COLUMN(I1647),0)</f>
        <v>0.68100000000000005</v>
      </c>
      <c r="P1647" s="19">
        <f>VLOOKUP($A1647,'HUMAN RESOURCES'!$A1647:$L4337,COLUMN(J1647),0)</f>
        <v>0.125</v>
      </c>
      <c r="Q1647" s="19">
        <f>VLOOKUP($A1647,'HUMAN RESOURCES'!$A1647:$L4337,COLUMN(K1647),0)</f>
        <v>620078</v>
      </c>
      <c r="R1647" s="19">
        <f>VLOOKUP($A1647,'HUMAN RESOURCES'!$A1647:$L4337,COLUMN(L1647),0)</f>
        <v>0.63100000000000001</v>
      </c>
      <c r="S1647" s="19">
        <f>VLOOKUP($A1647,TOURISM!$A1646:$E4336, COLUMN(D1647),0)</f>
        <v>765000000</v>
      </c>
      <c r="T1647" s="19">
        <f>VLOOKUP($A1647,TOURISM!$A1646:$E4336, COLUMN(E1647),0)</f>
        <v>72000000</v>
      </c>
      <c r="U1647" s="19">
        <f>VLOOKUP($A1647,BUSINESS!$A1647:$I4337, COLUMN(H1647),0)</f>
        <v>0.375</v>
      </c>
      <c r="V1647" s="19">
        <f>VLOOKUP($A1647,BUSINESS!$A1647:$I4337, COLUMN(I1647),0)</f>
        <v>1.887</v>
      </c>
    </row>
    <row r="1648" spans="1:22" ht="15" x14ac:dyDescent="0.25">
      <c r="A1648" s="14" t="s">
        <v>161</v>
      </c>
      <c r="B1648" s="15" t="s">
        <v>197</v>
      </c>
      <c r="C1648" s="16" t="s">
        <v>123</v>
      </c>
      <c r="D1648" s="17">
        <v>229000000000</v>
      </c>
      <c r="E1648" s="18">
        <v>0.108</v>
      </c>
      <c r="F1648" s="18">
        <v>2324</v>
      </c>
      <c r="G1648" s="19">
        <v>0.12</v>
      </c>
      <c r="H1648" s="19">
        <f>VLOOKUP($A1648,ENERGY!$A1648:$E4338,COLUMN(D1648),0)</f>
        <v>25824</v>
      </c>
      <c r="I1648" s="19">
        <f>VLOOKUP($A1648,ENERGY!$A1648:$E4338,COLUMN(E1648),0)</f>
        <v>66820</v>
      </c>
      <c r="J1648" s="19">
        <f>VLOOKUP($A1648,'HUMAN RESOURCES'!$A1648:$L4338,COLUMN(D1648),0)</f>
        <v>1.2E-2</v>
      </c>
      <c r="K1648" s="19">
        <f>VLOOKUP($A1648,'HUMAN RESOURCES'!$A1648:$L4338,COLUMN(E1648),0)</f>
        <v>3.0000000000000001E-3</v>
      </c>
      <c r="L1648" s="19">
        <f>VLOOKUP($A1648,'HUMAN RESOURCES'!$A1648:$L4338,COLUMN(F1648),0)</f>
        <v>81</v>
      </c>
      <c r="M1648" s="19">
        <f>VLOOKUP($A1648,'HUMAN RESOURCES'!$A1648:$L4338,COLUMN(G1648),0)</f>
        <v>77</v>
      </c>
      <c r="N1648" s="19">
        <f>VLOOKUP($A1648,'HUMAN RESOURCES'!$A1648:$L4338,COLUMN(H1648),0)</f>
        <v>0.17799999999999999</v>
      </c>
      <c r="O1648" s="19">
        <f>VLOOKUP($A1648,'HUMAN RESOURCES'!$A1648:$L4338,COLUMN(I1648),0)</f>
        <v>0.70699999999999996</v>
      </c>
      <c r="P1648" s="19">
        <f>VLOOKUP($A1648,'HUMAN RESOURCES'!$A1648:$L4338,COLUMN(J1648),0)</f>
        <v>0.11600000000000001</v>
      </c>
      <c r="Q1648" s="19">
        <f>VLOOKUP($A1648,'HUMAN RESOURCES'!$A1648:$L4338,COLUMN(K1648),0)</f>
        <v>1103685</v>
      </c>
      <c r="R1648" s="19">
        <f>VLOOKUP($A1648,'HUMAN RESOURCES'!$A1648:$L4338,COLUMN(L1648),0)</f>
        <v>0.67600000000000005</v>
      </c>
      <c r="S1648" s="19">
        <f>VLOOKUP($A1648,TOURISM!$A1647:$E4337, COLUMN(D1648),0)</f>
        <v>2371000000</v>
      </c>
      <c r="T1648" s="19">
        <f>VLOOKUP($A1648,TOURISM!$A1647:$E4337, COLUMN(E1648),0)</f>
        <v>1457000000</v>
      </c>
      <c r="U1648" s="19">
        <f>VLOOKUP($A1648,BUSINESS!$A1648:$I4338, COLUMN(H1648),0)</f>
        <v>0.53</v>
      </c>
      <c r="V1648" s="19">
        <f>VLOOKUP($A1648,BUSINESS!$A1648:$I4338, COLUMN(I1648),0)</f>
        <v>0.93700000000000006</v>
      </c>
    </row>
    <row r="1649" spans="1:22" ht="15" x14ac:dyDescent="0.25">
      <c r="A1649" s="14" t="s">
        <v>161</v>
      </c>
      <c r="B1649" s="15" t="s">
        <v>198</v>
      </c>
      <c r="C1649" s="16" t="s">
        <v>123</v>
      </c>
      <c r="D1649" s="17">
        <v>165000000000</v>
      </c>
      <c r="E1649" s="18">
        <v>5.8999999999999997E-2</v>
      </c>
      <c r="F1649" s="18">
        <v>457</v>
      </c>
      <c r="G1649" s="18">
        <v>0.14099999999999999</v>
      </c>
      <c r="H1649" s="19">
        <f>VLOOKUP($A1649,ENERGY!$A1649:$E4339,COLUMN(D1649),0)</f>
        <v>38140</v>
      </c>
      <c r="I1649" s="19">
        <f>VLOOKUP($A1649,ENERGY!$A1649:$E4339,COLUMN(E1649),0)</f>
        <v>92174</v>
      </c>
      <c r="J1649" s="19">
        <f>VLOOKUP($A1649,'HUMAN RESOURCES'!$A1649:$L4339,COLUMN(D1649),0)</f>
        <v>1.2E-2</v>
      </c>
      <c r="K1649" s="19">
        <f>VLOOKUP($A1649,'HUMAN RESOURCES'!$A1649:$L4339,COLUMN(E1649),0)</f>
        <v>4.0000000000000001E-3</v>
      </c>
      <c r="L1649" s="19">
        <f>VLOOKUP($A1649,'HUMAN RESOURCES'!$A1649:$L4339,COLUMN(F1649),0)</f>
        <v>83</v>
      </c>
      <c r="M1649" s="19">
        <f>VLOOKUP($A1649,'HUMAN RESOURCES'!$A1649:$L4339,COLUMN(G1649),0)</f>
        <v>78</v>
      </c>
      <c r="N1649" s="19">
        <f>VLOOKUP($A1649,'HUMAN RESOURCES'!$A1649:$L4339,COLUMN(H1649),0)</f>
        <v>0.16800000000000001</v>
      </c>
      <c r="O1649" s="19">
        <f>VLOOKUP($A1649,'HUMAN RESOURCES'!$A1649:$L4339,COLUMN(I1649),0)</f>
        <v>0.66100000000000003</v>
      </c>
      <c r="P1649" s="19">
        <f>VLOOKUP($A1649,'HUMAN RESOURCES'!$A1649:$L4339,COLUMN(J1649),0)</f>
        <v>0.17199999999999999</v>
      </c>
      <c r="Q1649" s="19">
        <f>VLOOKUP($A1649,'HUMAN RESOURCES'!$A1649:$L4339,COLUMN(K1649),0)</f>
        <v>10920272</v>
      </c>
      <c r="R1649" s="19">
        <f>VLOOKUP($A1649,'HUMAN RESOURCES'!$A1649:$L4339,COLUMN(L1649),0)</f>
        <v>0.97599999999999998</v>
      </c>
      <c r="S1649" s="19">
        <f>VLOOKUP($A1649,TOURISM!$A1648:$E4338, COLUMN(D1649),0)</f>
        <v>11624000000</v>
      </c>
      <c r="T1649" s="19">
        <f>VLOOKUP($A1649,TOURISM!$A1648:$E4338, COLUMN(E1649),0)</f>
        <v>20876000000</v>
      </c>
      <c r="U1649" s="19">
        <f>VLOOKUP($A1649,BUSINESS!$A1649:$I4339, COLUMN(H1649),0)</f>
        <v>0.75</v>
      </c>
      <c r="V1649" s="19">
        <f>VLOOKUP($A1649,BUSINESS!$A1649:$I4339, COLUMN(I1649),0)</f>
        <v>1.111</v>
      </c>
    </row>
    <row r="1650" spans="1:22" ht="15" x14ac:dyDescent="0.25">
      <c r="A1650" s="14" t="s">
        <v>161</v>
      </c>
      <c r="B1650" s="15" t="s">
        <v>199</v>
      </c>
      <c r="C1650" s="16" t="s">
        <v>123</v>
      </c>
      <c r="D1650" s="17">
        <v>1520000000000</v>
      </c>
      <c r="E1650" s="18">
        <v>6.3E-2</v>
      </c>
      <c r="F1650" s="18">
        <v>669</v>
      </c>
      <c r="G1650" s="18">
        <v>0.108</v>
      </c>
      <c r="H1650" s="19">
        <f>VLOOKUP($A1650,ENERGY!$A1650:$E4340,COLUMN(D1650),0)</f>
        <v>623098</v>
      </c>
      <c r="I1650" s="19">
        <f>VLOOKUP($A1650,ENERGY!$A1650:$E4340,COLUMN(E1650),0)</f>
        <v>1557665</v>
      </c>
      <c r="J1650" s="19">
        <f>VLOOKUP($A1650,'HUMAN RESOURCES'!$A1650:$L4340,COLUMN(D1650),0)</f>
        <v>1.2E-2</v>
      </c>
      <c r="K1650" s="19">
        <f>VLOOKUP($A1650,'HUMAN RESOURCES'!$A1650:$L4340,COLUMN(E1650),0)</f>
        <v>2E-3</v>
      </c>
      <c r="L1650" s="19">
        <f>VLOOKUP($A1650,'HUMAN RESOURCES'!$A1650:$L4340,COLUMN(F1650),0)</f>
        <v>84</v>
      </c>
      <c r="M1650" s="19">
        <f>VLOOKUP($A1650,'HUMAN RESOURCES'!$A1650:$L4340,COLUMN(G1650),0)</f>
        <v>78</v>
      </c>
      <c r="N1650" s="19">
        <f>VLOOKUP($A1650,'HUMAN RESOURCES'!$A1650:$L4340,COLUMN(H1650),0)</f>
        <v>0.17599999999999999</v>
      </c>
      <c r="O1650" s="19">
        <f>VLOOKUP($A1650,'HUMAN RESOURCES'!$A1650:$L4340,COLUMN(I1650),0)</f>
        <v>0.68400000000000005</v>
      </c>
      <c r="P1650" s="19">
        <f>VLOOKUP($A1650,'HUMAN RESOURCES'!$A1650:$L4340,COLUMN(J1650),0)</f>
        <v>0.14000000000000001</v>
      </c>
      <c r="Q1650" s="19">
        <f>VLOOKUP($A1650,'HUMAN RESOURCES'!$A1650:$L4340,COLUMN(K1650),0)</f>
        <v>506953</v>
      </c>
      <c r="R1650" s="19">
        <f>VLOOKUP($A1650,'HUMAN RESOURCES'!$A1650:$L4340,COLUMN(L1650),0)</f>
        <v>0.88500000000000001</v>
      </c>
      <c r="S1650" s="19">
        <f>VLOOKUP($A1650,TOURISM!$A1649:$E4339, COLUMN(D1650),0)</f>
        <v>4115000000</v>
      </c>
      <c r="T1650" s="19">
        <f>VLOOKUP($A1650,TOURISM!$A1649:$E4339, COLUMN(E1650),0)</f>
        <v>3549000000</v>
      </c>
      <c r="U1650" s="19">
        <f>VLOOKUP($A1650,BUSINESS!$A1650:$I4340, COLUMN(H1650),0)</f>
        <v>0.90600000000000003</v>
      </c>
      <c r="V1650" s="19">
        <f>VLOOKUP($A1650,BUSINESS!$A1650:$I4340, COLUMN(I1650),0)</f>
        <v>1.431</v>
      </c>
    </row>
    <row r="1651" spans="1:22" ht="15" x14ac:dyDescent="0.25">
      <c r="A1651" s="14" t="s">
        <v>161</v>
      </c>
      <c r="B1651" s="15" t="s">
        <v>200</v>
      </c>
      <c r="C1651" s="16" t="s">
        <v>123</v>
      </c>
      <c r="D1651" s="20">
        <v>15079752557.5</v>
      </c>
      <c r="E1651" s="18">
        <v>5.2999999999999999E-2</v>
      </c>
      <c r="F1651" s="18">
        <v>3319</v>
      </c>
      <c r="G1651" s="18">
        <v>5.3999999999999999E-2</v>
      </c>
      <c r="H1651" s="19">
        <f>VLOOKUP($A1651,ENERGY!$A1651:$E4341,COLUMN(D1651),0)</f>
        <v>14338</v>
      </c>
      <c r="I1651" s="19">
        <f>VLOOKUP($A1651,ENERGY!$A1651:$E4341,COLUMN(E1651),0)</f>
        <v>8441</v>
      </c>
      <c r="J1651" s="19">
        <f>VLOOKUP($A1651,'HUMAN RESOURCES'!$A1651:$L4341,COLUMN(D1651),0)</f>
        <v>1.2E-2</v>
      </c>
      <c r="K1651" s="19">
        <f>VLOOKUP($A1651,'HUMAN RESOURCES'!$A1651:$L4341,COLUMN(E1651),0)</f>
        <v>3.0000000000000001E-3</v>
      </c>
      <c r="L1651" s="19">
        <f>VLOOKUP($A1651,'HUMAN RESOURCES'!$A1651:$L4341,COLUMN(F1651),0)</f>
        <v>84</v>
      </c>
      <c r="M1651" s="19">
        <f>VLOOKUP($A1651,'HUMAN RESOURCES'!$A1651:$L4341,COLUMN(G1651),0)</f>
        <v>80</v>
      </c>
      <c r="N1651" s="19">
        <f>VLOOKUP($A1651,'HUMAN RESOURCES'!$A1651:$L4341,COLUMN(H1651),0)</f>
        <v>0.16500000000000001</v>
      </c>
      <c r="O1651" s="19">
        <f>VLOOKUP($A1651,'HUMAN RESOURCES'!$A1651:$L4341,COLUMN(I1651),0)</f>
        <v>0.65300000000000002</v>
      </c>
      <c r="P1651" s="19">
        <f>VLOOKUP($A1651,'HUMAN RESOURCES'!$A1651:$L4341,COLUMN(J1651),0)</f>
        <v>0.182</v>
      </c>
      <c r="Q1651" s="19">
        <f>VLOOKUP($A1651,'HUMAN RESOURCES'!$A1651:$L4341,COLUMN(K1651),0)</f>
        <v>9378126</v>
      </c>
      <c r="R1651" s="19">
        <f>VLOOKUP($A1651,'HUMAN RESOURCES'!$A1651:$L4341,COLUMN(L1651),0)</f>
        <v>0.85099999999999998</v>
      </c>
      <c r="S1651" s="19">
        <f>VLOOKUP($A1651,TOURISM!$A1650:$E4340, COLUMN(D1651),0)</f>
        <v>10991000000</v>
      </c>
      <c r="T1651" s="19">
        <f>VLOOKUP($A1651,TOURISM!$A1650:$E4340, COLUMN(E1651),0)</f>
        <v>14912000000</v>
      </c>
      <c r="U1651" s="19">
        <f>VLOOKUP($A1651,BUSINESS!$A1651:$I4341, COLUMN(H1651),0)</f>
        <v>0.9</v>
      </c>
      <c r="V1651" s="19">
        <f>VLOOKUP($A1651,BUSINESS!$A1651:$I4341, COLUMN(I1651),0)</f>
        <v>1.1719999999999999</v>
      </c>
    </row>
    <row r="1652" spans="1:22" ht="15" x14ac:dyDescent="0.25">
      <c r="A1652" s="14" t="s">
        <v>161</v>
      </c>
      <c r="B1652" s="15" t="s">
        <v>201</v>
      </c>
      <c r="C1652" s="16" t="s">
        <v>123</v>
      </c>
      <c r="D1652" s="17">
        <v>36990001284</v>
      </c>
      <c r="E1652" s="18">
        <v>0.107</v>
      </c>
      <c r="F1652" s="18">
        <v>546</v>
      </c>
      <c r="G1652" s="18">
        <v>0.17299999999999999</v>
      </c>
      <c r="H1652" s="19">
        <f>VLOOKUP($A1652,ENERGY!$A1652:$E4342,COLUMN(D1652),0)</f>
        <v>15891</v>
      </c>
      <c r="I1652" s="19">
        <f>VLOOKUP($A1652,ENERGY!$A1652:$E4342,COLUMN(E1652),0)</f>
        <v>8441</v>
      </c>
      <c r="J1652" s="19">
        <f>VLOOKUP($A1652,'HUMAN RESOURCES'!$A1652:$L4342,COLUMN(D1652),0)</f>
        <v>1.2999999999999999E-2</v>
      </c>
      <c r="K1652" s="19">
        <f>VLOOKUP($A1652,'HUMAN RESOURCES'!$A1652:$L4342,COLUMN(E1652),0)</f>
        <v>0.01</v>
      </c>
      <c r="L1652" s="19">
        <f>VLOOKUP($A1652,'HUMAN RESOURCES'!$A1652:$L4342,COLUMN(F1652),0)</f>
        <v>75</v>
      </c>
      <c r="M1652" s="19">
        <f>VLOOKUP($A1652,'HUMAN RESOURCES'!$A1652:$L4342,COLUMN(G1652),0)</f>
        <v>63</v>
      </c>
      <c r="N1652" s="19">
        <f>VLOOKUP($A1652,'HUMAN RESOURCES'!$A1652:$L4342,COLUMN(H1652),0)</f>
        <v>0.14899999999999999</v>
      </c>
      <c r="O1652" s="19">
        <f>VLOOKUP($A1652,'HUMAN RESOURCES'!$A1652:$L4342,COLUMN(I1652),0)</f>
        <v>0.72</v>
      </c>
      <c r="P1652" s="19">
        <f>VLOOKUP($A1652,'HUMAN RESOURCES'!$A1652:$L4342,COLUMN(J1652),0)</f>
        <v>0.13100000000000001</v>
      </c>
      <c r="Q1652" s="19">
        <f>VLOOKUP($A1652,'HUMAN RESOURCES'!$A1652:$L4342,COLUMN(K1652),0)</f>
        <v>142385523</v>
      </c>
      <c r="R1652" s="19">
        <f>VLOOKUP($A1652,'HUMAN RESOURCES'!$A1652:$L4342,COLUMN(L1652),0)</f>
        <v>0.73699999999999999</v>
      </c>
      <c r="S1652" s="19">
        <f>VLOOKUP($A1652,TOURISM!$A1651:$E4341, COLUMN(D1652),0)</f>
        <v>13239000000</v>
      </c>
      <c r="T1652" s="19">
        <f>VLOOKUP($A1652,TOURISM!$A1651:$E4341, COLUMN(E1652),0)</f>
        <v>30169000000</v>
      </c>
      <c r="U1652" s="19">
        <f>VLOOKUP($A1652,BUSINESS!$A1652:$I4342, COLUMN(H1652),0)</f>
        <v>0.43</v>
      </c>
      <c r="V1652" s="19">
        <f>VLOOKUP($A1652,BUSINESS!$A1652:$I4342, COLUMN(I1652),0)</f>
        <v>1.655</v>
      </c>
    </row>
    <row r="1653" spans="1:22" ht="15" x14ac:dyDescent="0.25">
      <c r="A1653" s="14" t="s">
        <v>161</v>
      </c>
      <c r="B1653" s="15" t="s">
        <v>202</v>
      </c>
      <c r="C1653" s="16" t="s">
        <v>123</v>
      </c>
      <c r="D1653" s="17">
        <v>87077443709</v>
      </c>
      <c r="E1653" s="18">
        <v>0.09</v>
      </c>
      <c r="F1653" s="18">
        <v>1446</v>
      </c>
      <c r="G1653" s="19">
        <v>0.12</v>
      </c>
      <c r="H1653" s="19">
        <f>VLOOKUP($A1653,ENERGY!$A1653:$E4343,COLUMN(D1653),0)</f>
        <v>18733</v>
      </c>
      <c r="I1653" s="19">
        <f>VLOOKUP($A1653,ENERGY!$A1653:$E4343,COLUMN(E1653),0)</f>
        <v>39252</v>
      </c>
      <c r="J1653" s="19">
        <f>VLOOKUP($A1653,'HUMAN RESOURCES'!$A1653:$L4343,COLUMN(D1653),0)</f>
        <v>1.2999999999999999E-2</v>
      </c>
      <c r="K1653" s="19">
        <f>VLOOKUP($A1653,'HUMAN RESOURCES'!$A1653:$L4343,COLUMN(E1653),0)</f>
        <v>1.4999999999999999E-2</v>
      </c>
      <c r="L1653" s="19">
        <f>VLOOKUP($A1653,'HUMAN RESOURCES'!$A1653:$L4343,COLUMN(F1653),0)</f>
        <v>80</v>
      </c>
      <c r="M1653" s="19">
        <f>VLOOKUP($A1653,'HUMAN RESOURCES'!$A1653:$L4343,COLUMN(G1653),0)</f>
        <v>74</v>
      </c>
      <c r="N1653" s="19">
        <f>VLOOKUP($A1653,'HUMAN RESOURCES'!$A1653:$L4343,COLUMN(H1653),0)</f>
        <v>0.22800000000000001</v>
      </c>
      <c r="O1653" s="19">
        <f>VLOOKUP($A1653,'HUMAN RESOURCES'!$A1653:$L4343,COLUMN(I1653),0)</f>
        <v>0.67100000000000004</v>
      </c>
      <c r="P1653" s="19">
        <f>VLOOKUP($A1653,'HUMAN RESOURCES'!$A1653:$L4343,COLUMN(J1653),0)</f>
        <v>0.10100000000000001</v>
      </c>
      <c r="Q1653" s="19">
        <f>VLOOKUP($A1653,'HUMAN RESOURCES'!$A1653:$L4343,COLUMN(K1653),0)</f>
        <v>2856673</v>
      </c>
      <c r="R1653" s="19">
        <f>VLOOKUP($A1653,'HUMAN RESOURCES'!$A1653:$L4343,COLUMN(L1653),0)</f>
        <v>0.52200000000000002</v>
      </c>
      <c r="S1653" s="19">
        <f>VLOOKUP($A1653,TOURISM!$A1652:$E4342, COLUMN(D1653),0)</f>
        <v>1780000000</v>
      </c>
      <c r="T1653" s="19">
        <f>VLOOKUP($A1653,TOURISM!$A1652:$E4342, COLUMN(E1653),0)</f>
        <v>1454000000</v>
      </c>
      <c r="U1653" s="19">
        <f>VLOOKUP($A1653,BUSINESS!$A1653:$I4343, COLUMN(H1653),0)</f>
        <v>0.45</v>
      </c>
      <c r="V1653" s="19">
        <f>VLOOKUP($A1653,BUSINESS!$A1653:$I4343, COLUMN(I1653),0)</f>
        <v>0.85499999999999998</v>
      </c>
    </row>
    <row r="1654" spans="1:22" ht="15" x14ac:dyDescent="0.25">
      <c r="A1654" s="14" t="s">
        <v>161</v>
      </c>
      <c r="B1654" s="15" t="s">
        <v>203</v>
      </c>
      <c r="C1654" s="16" t="s">
        <v>123</v>
      </c>
      <c r="D1654" s="17">
        <v>46999407184</v>
      </c>
      <c r="E1654" s="18">
        <v>8.8999999999999996E-2</v>
      </c>
      <c r="F1654" s="18">
        <v>2044</v>
      </c>
      <c r="G1654" s="19">
        <v>0.12</v>
      </c>
      <c r="H1654" s="19">
        <f>VLOOKUP($A1654,ENERGY!$A1654:$E4344,COLUMN(D1654),0)</f>
        <v>6830</v>
      </c>
      <c r="I1654" s="19">
        <f>VLOOKUP($A1654,ENERGY!$A1654:$E4344,COLUMN(E1654),0)</f>
        <v>15420</v>
      </c>
      <c r="J1654" s="19">
        <f>VLOOKUP($A1654,'HUMAN RESOURCES'!$A1654:$L4344,COLUMN(D1654),0)</f>
        <v>1.2999999999999999E-2</v>
      </c>
      <c r="K1654" s="19">
        <f>VLOOKUP($A1654,'HUMAN RESOURCES'!$A1654:$L4344,COLUMN(E1654),0)</f>
        <v>4.0000000000000001E-3</v>
      </c>
      <c r="L1654" s="19">
        <f>VLOOKUP($A1654,'HUMAN RESOURCES'!$A1654:$L4344,COLUMN(F1654),0)</f>
        <v>85</v>
      </c>
      <c r="M1654" s="19">
        <f>VLOOKUP($A1654,'HUMAN RESOURCES'!$A1654:$L4344,COLUMN(G1654),0)</f>
        <v>78</v>
      </c>
      <c r="N1654" s="19">
        <f>VLOOKUP($A1654,'HUMAN RESOURCES'!$A1654:$L4344,COLUMN(H1654),0)</f>
        <v>0.184</v>
      </c>
      <c r="O1654" s="19">
        <f>VLOOKUP($A1654,'HUMAN RESOURCES'!$A1654:$L4344,COLUMN(I1654),0)</f>
        <v>0.64800000000000002</v>
      </c>
      <c r="P1654" s="19">
        <f>VLOOKUP($A1654,'HUMAN RESOURCES'!$A1654:$L4344,COLUMN(J1654),0)</f>
        <v>0.16800000000000001</v>
      </c>
      <c r="Q1654" s="19">
        <f>VLOOKUP($A1654,'HUMAN RESOURCES'!$A1654:$L4344,COLUMN(K1654),0)</f>
        <v>65023142</v>
      </c>
      <c r="R1654" s="19">
        <f>VLOOKUP($A1654,'HUMAN RESOURCES'!$A1654:$L4344,COLUMN(L1654),0)</f>
        <v>0.78300000000000003</v>
      </c>
      <c r="S1654" s="19">
        <f>VLOOKUP($A1654,TOURISM!$A1653:$E4343, COLUMN(D1654),0)</f>
        <v>56139000000</v>
      </c>
      <c r="T1654" s="19">
        <f>VLOOKUP($A1654,TOURISM!$A1653:$E4343, COLUMN(E1654),0)</f>
        <v>46157000000</v>
      </c>
      <c r="U1654" s="19">
        <f>VLOOKUP($A1654,BUSINESS!$A1654:$I4344, COLUMN(H1654),0)</f>
        <v>0.77300000000000002</v>
      </c>
      <c r="V1654" s="19">
        <f>VLOOKUP($A1654,BUSINESS!$A1654:$I4344, COLUMN(I1654),0)</f>
        <v>0.91400000000000003</v>
      </c>
    </row>
    <row r="1655" spans="1:22" ht="15" x14ac:dyDescent="0.25">
      <c r="A1655" s="14" t="s">
        <v>161</v>
      </c>
      <c r="B1655" s="15" t="s">
        <v>204</v>
      </c>
      <c r="C1655" s="16" t="s">
        <v>123</v>
      </c>
      <c r="D1655" s="17">
        <v>1380000000000</v>
      </c>
      <c r="E1655" s="18">
        <v>9.6000000000000002E-2</v>
      </c>
      <c r="F1655" s="18">
        <v>2902</v>
      </c>
      <c r="G1655" s="19">
        <v>0.12</v>
      </c>
      <c r="H1655" s="19">
        <f>VLOOKUP($A1655,ENERGY!$A1655:$E4345,COLUMN(D1655),0)</f>
        <v>128757</v>
      </c>
      <c r="I1655" s="19">
        <f>VLOOKUP($A1655,ENERGY!$A1655:$E4345,COLUMN(E1655),0)</f>
        <v>314519</v>
      </c>
      <c r="J1655" s="19">
        <f>VLOOKUP($A1655,'HUMAN RESOURCES'!$A1655:$L4345,COLUMN(D1655),0)</f>
        <v>1.2999999999999999E-2</v>
      </c>
      <c r="K1655" s="19">
        <f>VLOOKUP($A1655,'HUMAN RESOURCES'!$A1655:$L4345,COLUMN(E1655),0)</f>
        <v>4.0000000000000001E-3</v>
      </c>
      <c r="L1655" s="19">
        <f>VLOOKUP($A1655,'HUMAN RESOURCES'!$A1655:$L4345,COLUMN(F1655),0)</f>
        <v>82</v>
      </c>
      <c r="M1655" s="19">
        <f>VLOOKUP($A1655,'HUMAN RESOURCES'!$A1655:$L4345,COLUMN(G1655),0)</f>
        <v>79</v>
      </c>
      <c r="N1655" s="19">
        <f>VLOOKUP($A1655,'HUMAN RESOURCES'!$A1655:$L4345,COLUMN(H1655),0)</f>
        <v>0.17599999999999999</v>
      </c>
      <c r="O1655" s="19">
        <f>VLOOKUP($A1655,'HUMAN RESOURCES'!$A1655:$L4345,COLUMN(I1655),0)</f>
        <v>0.65900000000000003</v>
      </c>
      <c r="P1655" s="19">
        <f>VLOOKUP($A1655,'HUMAN RESOURCES'!$A1655:$L4345,COLUMN(J1655),0)</f>
        <v>0.16600000000000001</v>
      </c>
      <c r="Q1655" s="19">
        <f>VLOOKUP($A1655,'HUMAN RESOURCES'!$A1655:$L4345,COLUMN(K1655),0)</f>
        <v>62766365</v>
      </c>
      <c r="R1655" s="19">
        <f>VLOOKUP($A1655,'HUMAN RESOURCES'!$A1655:$L4345,COLUMN(L1655),0)</f>
        <v>0.81299999999999994</v>
      </c>
      <c r="S1655" s="19">
        <f>VLOOKUP($A1655,TOURISM!$A1654:$E4344, COLUMN(D1655),0)</f>
        <v>40746000000</v>
      </c>
      <c r="T1655" s="19">
        <f>VLOOKUP($A1655,TOURISM!$A1654:$E4344, COLUMN(E1655),0)</f>
        <v>61368000000</v>
      </c>
      <c r="U1655" s="19">
        <f>VLOOKUP($A1655,BUSINESS!$A1655:$I4345, COLUMN(H1655),0)</f>
        <v>0.85</v>
      </c>
      <c r="V1655" s="19">
        <f>VLOOKUP($A1655,BUSINESS!$A1655:$I4345, COLUMN(I1655),0)</f>
        <v>1.236</v>
      </c>
    </row>
    <row r="1656" spans="1:22" ht="15" x14ac:dyDescent="0.25">
      <c r="A1656" s="14" t="s">
        <v>161</v>
      </c>
      <c r="B1656" s="15" t="s">
        <v>205</v>
      </c>
      <c r="C1656" s="16" t="s">
        <v>123</v>
      </c>
      <c r="D1656" s="17">
        <v>463000000000</v>
      </c>
      <c r="E1656" s="18">
        <v>9.5000000000000001E-2</v>
      </c>
      <c r="F1656" s="18">
        <v>4694</v>
      </c>
      <c r="G1656" s="19">
        <v>0.12</v>
      </c>
      <c r="H1656" s="19">
        <f>VLOOKUP($A1656,ENERGY!$A1656:$E4346,COLUMN(D1656),0)</f>
        <v>51784</v>
      </c>
      <c r="I1656" s="19">
        <f>VLOOKUP($A1656,ENERGY!$A1656:$E4346,COLUMN(E1656),0)</f>
        <v>57425</v>
      </c>
      <c r="J1656" s="19">
        <f>VLOOKUP($A1656,'HUMAN RESOURCES'!$A1656:$L4346,COLUMN(D1656),0)</f>
        <v>1.2999999999999999E-2</v>
      </c>
      <c r="K1656" s="19">
        <f>VLOOKUP($A1656,'HUMAN RESOURCES'!$A1656:$L4346,COLUMN(E1656),0)</f>
        <v>3.0000000000000001E-3</v>
      </c>
      <c r="L1656" s="19">
        <f>VLOOKUP($A1656,'HUMAN RESOURCES'!$A1656:$L4346,COLUMN(F1656),0)</f>
        <v>83</v>
      </c>
      <c r="M1656" s="19">
        <f>VLOOKUP($A1656,'HUMAN RESOURCES'!$A1656:$L4346,COLUMN(G1656),0)</f>
        <v>79</v>
      </c>
      <c r="N1656" s="19">
        <f>VLOOKUP($A1656,'HUMAN RESOURCES'!$A1656:$L4346,COLUMN(H1656),0)</f>
        <v>0.188</v>
      </c>
      <c r="O1656" s="19">
        <f>VLOOKUP($A1656,'HUMAN RESOURCES'!$A1656:$L4346,COLUMN(I1656),0)</f>
        <v>0.66200000000000003</v>
      </c>
      <c r="P1656" s="19">
        <f>VLOOKUP($A1656,'HUMAN RESOURCES'!$A1656:$L4346,COLUMN(J1656),0)</f>
        <v>0.15</v>
      </c>
      <c r="Q1656" s="19">
        <f>VLOOKUP($A1656,'HUMAN RESOURCES'!$A1656:$L4346,COLUMN(K1656),0)</f>
        <v>4889252</v>
      </c>
      <c r="R1656" s="19">
        <f>VLOOKUP($A1656,'HUMAN RESOURCES'!$A1656:$L4346,COLUMN(L1656),0)</f>
        <v>0.79100000000000004</v>
      </c>
      <c r="S1656" s="19">
        <f>VLOOKUP($A1656,TOURISM!$A1655:$E4345, COLUMN(D1656),0)</f>
        <v>5299000000</v>
      </c>
      <c r="T1656" s="19">
        <f>VLOOKUP($A1656,TOURISM!$A1655:$E4345, COLUMN(E1656),0)</f>
        <v>14658000000</v>
      </c>
      <c r="U1656" s="19">
        <f>VLOOKUP($A1656,BUSINESS!$A1656:$I4346, COLUMN(H1656),0)</f>
        <v>0.93400000000000005</v>
      </c>
      <c r="V1656" s="19">
        <f>VLOOKUP($A1656,BUSINESS!$A1656:$I4346, COLUMN(I1656),0)</f>
        <v>1.145</v>
      </c>
    </row>
    <row r="1657" spans="1:22" ht="15" x14ac:dyDescent="0.25">
      <c r="A1657" s="14" t="s">
        <v>161</v>
      </c>
      <c r="B1657" s="15" t="s">
        <v>206</v>
      </c>
      <c r="C1657" s="16" t="s">
        <v>123</v>
      </c>
      <c r="D1657" s="17">
        <v>549000000000</v>
      </c>
      <c r="E1657" s="18">
        <v>0.109</v>
      </c>
      <c r="F1657" s="18">
        <v>7697</v>
      </c>
      <c r="G1657" s="18">
        <v>2.7E-2</v>
      </c>
      <c r="H1657" s="19">
        <f>VLOOKUP($A1657,ENERGY!$A1657:$E4347,COLUMN(D1657),0)</f>
        <v>25888</v>
      </c>
      <c r="I1657" s="19">
        <f>VLOOKUP($A1657,ENERGY!$A1657:$E4347,COLUMN(E1657),0)</f>
        <v>40718</v>
      </c>
      <c r="J1657" s="19">
        <f>VLOOKUP($A1657,'HUMAN RESOURCES'!$A1657:$L4347,COLUMN(D1657),0)</f>
        <v>1.4999999999999999E-2</v>
      </c>
      <c r="K1657" s="19">
        <f>VLOOKUP($A1657,'HUMAN RESOURCES'!$A1657:$L4347,COLUMN(E1657),0)</f>
        <v>2E-3</v>
      </c>
      <c r="L1657" s="19">
        <f>VLOOKUP($A1657,'HUMAN RESOURCES'!$A1657:$L4347,COLUMN(F1657),0)</f>
        <v>84</v>
      </c>
      <c r="M1657" s="19">
        <f>VLOOKUP($A1657,'HUMAN RESOURCES'!$A1657:$L4347,COLUMN(G1657),0)</f>
        <v>80</v>
      </c>
      <c r="N1657" s="19">
        <f>VLOOKUP($A1657,'HUMAN RESOURCES'!$A1657:$L4347,COLUMN(H1657),0)</f>
        <v>0.20899999999999999</v>
      </c>
      <c r="O1657" s="19">
        <f>VLOOKUP($A1657,'HUMAN RESOURCES'!$A1657:$L4347,COLUMN(I1657),0)</f>
        <v>0.66900000000000004</v>
      </c>
      <c r="P1657" s="19">
        <f>VLOOKUP($A1657,'HUMAN RESOURCES'!$A1657:$L4347,COLUMN(J1657),0)</f>
        <v>0.121</v>
      </c>
      <c r="Q1657" s="19">
        <f>VLOOKUP($A1657,'HUMAN RESOURCES'!$A1657:$L4347,COLUMN(K1657),0)</f>
        <v>318041</v>
      </c>
      <c r="R1657" s="19">
        <f>VLOOKUP($A1657,'HUMAN RESOURCES'!$A1657:$L4347,COLUMN(L1657),0)</f>
        <v>0.93600000000000005</v>
      </c>
      <c r="S1657" s="19">
        <f>VLOOKUP($A1657,TOURISM!$A1656:$E4346, COLUMN(D1657),0)</f>
        <v>562000000</v>
      </c>
      <c r="T1657" s="19">
        <f>VLOOKUP($A1657,TOURISM!$A1656:$E4346, COLUMN(E1657),0)</f>
        <v>599000000</v>
      </c>
      <c r="U1657" s="19">
        <f>VLOOKUP($A1657,BUSINESS!$A1657:$I4347, COLUMN(H1657),0)</f>
        <v>0.93400000000000005</v>
      </c>
      <c r="V1657" s="19">
        <f>VLOOKUP($A1657,BUSINESS!$A1657:$I4347, COLUMN(I1657),0)</f>
        <v>1.0720000000000001</v>
      </c>
    </row>
    <row r="1658" spans="1:22" ht="15" x14ac:dyDescent="0.25">
      <c r="A1658" s="14" t="s">
        <v>161</v>
      </c>
      <c r="B1658" s="15" t="s">
        <v>207</v>
      </c>
      <c r="C1658" s="16" t="s">
        <v>123</v>
      </c>
      <c r="D1658" s="17">
        <v>731000000000</v>
      </c>
      <c r="E1658" s="18">
        <v>6.8000000000000005E-2</v>
      </c>
      <c r="F1658" s="18">
        <v>680</v>
      </c>
      <c r="G1658" s="19">
        <v>0.12</v>
      </c>
      <c r="H1658" s="19">
        <f>VLOOKUP($A1658,ENERGY!$A1658:$E4348,COLUMN(D1658),0)</f>
        <v>74248</v>
      </c>
      <c r="I1658" s="19">
        <f>VLOOKUP($A1658,ENERGY!$A1658:$E4348,COLUMN(E1658),0)</f>
        <v>205678</v>
      </c>
      <c r="J1658" s="19">
        <f>VLOOKUP($A1658,'HUMAN RESOURCES'!$A1658:$L4348,COLUMN(D1658),0)</f>
        <v>1.7000000000000001E-2</v>
      </c>
      <c r="K1658" s="19">
        <f>VLOOKUP($A1658,'HUMAN RESOURCES'!$A1658:$L4348,COLUMN(E1658),0)</f>
        <v>4.0000000000000001E-3</v>
      </c>
      <c r="L1658" s="19">
        <f>VLOOKUP($A1658,'HUMAN RESOURCES'!$A1658:$L4348,COLUMN(F1658),0)</f>
        <v>83</v>
      </c>
      <c r="M1658" s="19">
        <f>VLOOKUP($A1658,'HUMAN RESOURCES'!$A1658:$L4348,COLUMN(G1658),0)</f>
        <v>79</v>
      </c>
      <c r="N1658" s="19">
        <f>VLOOKUP($A1658,'HUMAN RESOURCES'!$A1658:$L4348,COLUMN(H1658),0)</f>
        <v>0.21299999999999999</v>
      </c>
      <c r="O1658" s="19">
        <f>VLOOKUP($A1658,'HUMAN RESOURCES'!$A1658:$L4348,COLUMN(I1658),0)</f>
        <v>0.67300000000000004</v>
      </c>
      <c r="P1658" s="19">
        <f>VLOOKUP($A1658,'HUMAN RESOURCES'!$A1658:$L4348,COLUMN(J1658),0)</f>
        <v>0.113</v>
      </c>
      <c r="Q1658" s="19">
        <f>VLOOKUP($A1658,'HUMAN RESOURCES'!$A1658:$L4348,COLUMN(K1658),0)</f>
        <v>4560155</v>
      </c>
      <c r="R1658" s="19">
        <f>VLOOKUP($A1658,'HUMAN RESOURCES'!$A1658:$L4348,COLUMN(L1658),0)</f>
        <v>0.61799999999999999</v>
      </c>
      <c r="S1658" s="19">
        <f>VLOOKUP($A1658,TOURISM!$A1657:$E4347, COLUMN(D1658),0)</f>
        <v>8187000000</v>
      </c>
      <c r="T1658" s="19">
        <f>VLOOKUP($A1658,TOURISM!$A1657:$E4347, COLUMN(E1658),0)</f>
        <v>7178000000</v>
      </c>
      <c r="U1658" s="19">
        <f>VLOOKUP($A1658,BUSINESS!$A1658:$I4348, COLUMN(H1658),0)</f>
        <v>0.69899999999999995</v>
      </c>
      <c r="V1658" s="19">
        <f>VLOOKUP($A1658,BUSINESS!$A1658:$I4348, COLUMN(I1658),0)</f>
        <v>1.052</v>
      </c>
    </row>
    <row r="1659" spans="1:22" ht="15" x14ac:dyDescent="0.25">
      <c r="A1659" s="14" t="s">
        <v>161</v>
      </c>
      <c r="B1659" s="15" t="s">
        <v>208</v>
      </c>
      <c r="C1659" s="16" t="s">
        <v>123</v>
      </c>
      <c r="D1659" s="17">
        <v>136000000000</v>
      </c>
      <c r="E1659" s="18">
        <v>7.8E-2</v>
      </c>
      <c r="F1659" s="18">
        <v>231</v>
      </c>
      <c r="G1659" s="18">
        <v>0.159</v>
      </c>
      <c r="H1659" s="19">
        <f>VLOOKUP($A1659,ENERGY!$A1659:$E4349,COLUMN(D1659),0)</f>
        <v>135601</v>
      </c>
      <c r="I1659" s="19">
        <f>VLOOKUP($A1659,ENERGY!$A1659:$E4349,COLUMN(E1659),0)</f>
        <v>318684</v>
      </c>
      <c r="J1659" s="19">
        <f>VLOOKUP($A1659,'HUMAN RESOURCES'!$A1659:$L4349,COLUMN(D1659),0)</f>
        <v>1.7999999999999999E-2</v>
      </c>
      <c r="K1659" s="19">
        <f>VLOOKUP($A1659,'HUMAN RESOURCES'!$A1659:$L4349,COLUMN(E1659),0)</f>
        <v>0.02</v>
      </c>
      <c r="L1659" s="19">
        <f>VLOOKUP($A1659,'HUMAN RESOURCES'!$A1659:$L4349,COLUMN(F1659),0)</f>
        <v>78</v>
      </c>
      <c r="M1659" s="19">
        <f>VLOOKUP($A1659,'HUMAN RESOURCES'!$A1659:$L4349,COLUMN(G1659),0)</f>
        <v>71</v>
      </c>
      <c r="N1659" s="19">
        <f>VLOOKUP($A1659,'HUMAN RESOURCES'!$A1659:$L4349,COLUMN(H1659),0)</f>
        <v>0.26700000000000002</v>
      </c>
      <c r="O1659" s="19">
        <f>VLOOKUP($A1659,'HUMAN RESOURCES'!$A1659:$L4349,COLUMN(I1659),0)</f>
        <v>0.66200000000000003</v>
      </c>
      <c r="P1659" s="19">
        <f>VLOOKUP($A1659,'HUMAN RESOURCES'!$A1659:$L4349,COLUMN(J1659),0)</f>
        <v>7.0999999999999994E-2</v>
      </c>
      <c r="Q1659" s="19">
        <f>VLOOKUP($A1659,'HUMAN RESOURCES'!$A1659:$L4349,COLUMN(K1659),0)</f>
        <v>72137546</v>
      </c>
      <c r="R1659" s="19">
        <f>VLOOKUP($A1659,'HUMAN RESOURCES'!$A1659:$L4349,COLUMN(L1659),0)</f>
        <v>0.70699999999999996</v>
      </c>
      <c r="S1659" s="19">
        <f>VLOOKUP($A1659,TOURISM!$A1658:$E4348, COLUMN(D1659),0)</f>
        <v>26318000000</v>
      </c>
      <c r="T1659" s="19">
        <f>VLOOKUP($A1659,TOURISM!$A1658:$E4348, COLUMN(E1659),0)</f>
        <v>5817000000</v>
      </c>
      <c r="U1659" s="19">
        <f>VLOOKUP($A1659,BUSINESS!$A1659:$I4349, COLUMN(H1659),0)</f>
        <v>0.39800000000000002</v>
      </c>
      <c r="V1659" s="19">
        <f>VLOOKUP($A1659,BUSINESS!$A1659:$I4349, COLUMN(I1659),0)</f>
        <v>0.85599999999999998</v>
      </c>
    </row>
    <row r="1660" spans="1:22" ht="15" x14ac:dyDescent="0.25">
      <c r="A1660" s="14" t="s">
        <v>161</v>
      </c>
      <c r="B1660" s="15" t="s">
        <v>209</v>
      </c>
      <c r="C1660" s="16" t="s">
        <v>123</v>
      </c>
      <c r="D1660" s="17">
        <v>2300000000000</v>
      </c>
      <c r="E1660" s="18">
        <v>9.6000000000000002E-2</v>
      </c>
      <c r="F1660" s="18">
        <v>3489</v>
      </c>
      <c r="G1660" s="18">
        <v>5.0000000000000001E-3</v>
      </c>
      <c r="H1660" s="19">
        <f>VLOOKUP($A1660,ENERGY!$A1660:$E4350,COLUMN(D1660),0)</f>
        <v>218306</v>
      </c>
      <c r="I1660" s="19">
        <f>VLOOKUP($A1660,ENERGY!$A1660:$E4350,COLUMN(E1660),0)</f>
        <v>531939</v>
      </c>
      <c r="J1660" s="19">
        <f>VLOOKUP($A1660,'HUMAN RESOURCES'!$A1660:$L4350,COLUMN(D1660),0)</f>
        <v>1.9E-2</v>
      </c>
      <c r="K1660" s="19">
        <f>VLOOKUP($A1660,'HUMAN RESOURCES'!$A1660:$L4350,COLUMN(E1660),0)</f>
        <v>3.2000000000000001E-2</v>
      </c>
      <c r="L1660" s="19">
        <f>VLOOKUP($A1660,'HUMAN RESOURCES'!$A1660:$L4350,COLUMN(F1660),0)</f>
        <v>72</v>
      </c>
      <c r="M1660" s="19">
        <f>VLOOKUP($A1660,'HUMAN RESOURCES'!$A1660:$L4350,COLUMN(G1660),0)</f>
        <v>68</v>
      </c>
      <c r="N1660" s="19">
        <f>VLOOKUP($A1660,'HUMAN RESOURCES'!$A1660:$L4350,COLUMN(H1660),0)</f>
        <v>0.27500000000000002</v>
      </c>
      <c r="O1660" s="19">
        <f>VLOOKUP($A1660,'HUMAN RESOURCES'!$A1660:$L4350,COLUMN(I1660),0)</f>
        <v>0.65900000000000003</v>
      </c>
      <c r="P1660" s="19">
        <f>VLOOKUP($A1660,'HUMAN RESOURCES'!$A1660:$L4350,COLUMN(J1660),0)</f>
        <v>6.7000000000000004E-2</v>
      </c>
      <c r="Q1660" s="19">
        <f>VLOOKUP($A1660,'HUMAN RESOURCES'!$A1660:$L4350,COLUMN(K1660),0)</f>
        <v>1775680</v>
      </c>
      <c r="R1660" s="19">
        <f>VLOOKUP($A1660,'HUMAN RESOURCES'!$A1660:$L4350,COLUMN(L1660),0)</f>
        <v>0.56100000000000005</v>
      </c>
      <c r="S1660" s="19">
        <f>VLOOKUP($A1660,TOURISM!$A1659:$E4349, COLUMN(D1660),0)</f>
        <v>2478709140</v>
      </c>
      <c r="T1660" s="19">
        <f>VLOOKUP($A1660,TOURISM!$A1659:$E4349, COLUMN(E1660),0)</f>
        <v>448000000</v>
      </c>
      <c r="U1660" s="19">
        <f>VLOOKUP($A1660,BUSINESS!$A1660:$I4350, COLUMN(H1660),0)</f>
        <v>0.129</v>
      </c>
      <c r="V1660" s="19">
        <f>VLOOKUP($A1660,BUSINESS!$A1660:$I4350, COLUMN(I1660),0)</f>
        <v>0.57999999999999996</v>
      </c>
    </row>
    <row r="1661" spans="1:22" ht="15" x14ac:dyDescent="0.25">
      <c r="A1661" s="14" t="s">
        <v>161</v>
      </c>
      <c r="B1661" s="15" t="s">
        <v>162</v>
      </c>
      <c r="C1661" s="16" t="s">
        <v>124</v>
      </c>
      <c r="D1661" s="17">
        <v>12890867763</v>
      </c>
      <c r="E1661" s="18">
        <v>0.06</v>
      </c>
      <c r="F1661" s="18">
        <v>243</v>
      </c>
      <c r="G1661" s="18">
        <v>0.124</v>
      </c>
      <c r="H1661" s="19">
        <f>VLOOKUP($A1661,ENERGY!$A1661:$E4351,COLUMN(D1661),0)</f>
        <v>1783</v>
      </c>
      <c r="I1661" s="19">
        <f>VLOOKUP($A1661,ENERGY!$A1661:$E4351,COLUMN(E1661),0)</f>
        <v>3223</v>
      </c>
      <c r="J1661" s="19">
        <f>VLOOKUP($A1661,'HUMAN RESOURCES'!$A1661:$L4351,COLUMN(D1661),0)</f>
        <v>2.1999999999999999E-2</v>
      </c>
      <c r="K1661" s="19">
        <f>VLOOKUP($A1661,'HUMAN RESOURCES'!$A1661:$L4351,COLUMN(E1661),0)</f>
        <v>3.2000000000000001E-2</v>
      </c>
      <c r="L1661" s="19">
        <f>VLOOKUP($A1661,'HUMAN RESOURCES'!$A1661:$L4351,COLUMN(F1661),0)</f>
        <v>71.105000000000004</v>
      </c>
      <c r="M1661" s="19">
        <f>VLOOKUP($A1661,'HUMAN RESOURCES'!$A1661:$L4351,COLUMN(G1661),0)</f>
        <v>66.415000000000006</v>
      </c>
      <c r="N1661" s="19">
        <f>VLOOKUP($A1661,'HUMAN RESOURCES'!$A1661:$L4351,COLUMN(H1661),0)</f>
        <v>0.30299999999999999</v>
      </c>
      <c r="O1661" s="19">
        <f>VLOOKUP($A1661,'HUMAN RESOURCES'!$A1661:$L4351,COLUMN(I1661),0)</f>
        <v>0.623</v>
      </c>
      <c r="P1661" s="19">
        <f>VLOOKUP($A1661,'HUMAN RESOURCES'!$A1661:$L4351,COLUMN(J1661),0)</f>
        <v>7.2999999999999995E-2</v>
      </c>
      <c r="Q1661" s="19">
        <f>VLOOKUP($A1661,'HUMAN RESOURCES'!$A1661:$L4351,COLUMN(K1661),0)</f>
        <v>84654</v>
      </c>
      <c r="R1661" s="19">
        <f>VLOOKUP($A1661,'HUMAN RESOURCES'!$A1661:$L4351,COLUMN(L1661),0)</f>
        <v>0.52</v>
      </c>
      <c r="S1661" s="19">
        <f>VLOOKUP($A1661,TOURISM!$A1660:$E4350, COLUMN(D1661),0)</f>
        <v>2478709140</v>
      </c>
      <c r="T1661" s="19">
        <f>VLOOKUP($A1661,TOURISM!$A1660:$E4350, COLUMN(E1661),0)</f>
        <v>448000000</v>
      </c>
      <c r="U1661" s="19">
        <f>VLOOKUP($A1661,BUSINESS!$A1661:$I4351, COLUMN(H1661),0)</f>
        <v>0.129</v>
      </c>
      <c r="V1661" s="19">
        <f>VLOOKUP($A1661,BUSINESS!$A1661:$I4351, COLUMN(I1661),0)</f>
        <v>0.57999999999999996</v>
      </c>
    </row>
    <row r="1662" spans="1:22" ht="15" x14ac:dyDescent="0.25">
      <c r="A1662" s="14" t="s">
        <v>161</v>
      </c>
      <c r="B1662" s="15" t="s">
        <v>163</v>
      </c>
      <c r="C1662" s="16" t="s">
        <v>124</v>
      </c>
      <c r="D1662" s="20">
        <v>15079752557.5</v>
      </c>
      <c r="E1662" s="18">
        <v>7.1999999999999995E-2</v>
      </c>
      <c r="F1662" s="18">
        <v>2958</v>
      </c>
      <c r="G1662" s="19">
        <v>0.12</v>
      </c>
      <c r="H1662" s="19">
        <f>VLOOKUP($A1662,ENERGY!$A1662:$E4352,COLUMN(D1662),0)</f>
        <v>14338</v>
      </c>
      <c r="I1662" s="19">
        <f>VLOOKUP($A1662,ENERGY!$A1662:$E4352,COLUMN(E1662),0)</f>
        <v>524</v>
      </c>
      <c r="J1662" s="19">
        <f>VLOOKUP($A1662,'HUMAN RESOURCES'!$A1662:$L4352,COLUMN(D1662),0)</f>
        <v>2.1999999999999999E-2</v>
      </c>
      <c r="K1662" s="19">
        <f>VLOOKUP($A1662,'HUMAN RESOURCES'!$A1662:$L4352,COLUMN(E1662),0)</f>
        <v>2E-3</v>
      </c>
      <c r="L1662" s="19">
        <f>VLOOKUP($A1662,'HUMAN RESOURCES'!$A1662:$L4352,COLUMN(F1662),0)</f>
        <v>71.105000000000004</v>
      </c>
      <c r="M1662" s="19">
        <f>VLOOKUP($A1662,'HUMAN RESOURCES'!$A1662:$L4352,COLUMN(G1662),0)</f>
        <v>66.415000000000006</v>
      </c>
      <c r="N1662" s="19">
        <f>VLOOKUP($A1662,'HUMAN RESOURCES'!$A1662:$L4352,COLUMN(H1662),0)</f>
        <v>0.30299999999999999</v>
      </c>
      <c r="O1662" s="19">
        <f>VLOOKUP($A1662,'HUMAN RESOURCES'!$A1662:$L4352,COLUMN(I1662),0)</f>
        <v>0.623</v>
      </c>
      <c r="P1662" s="19">
        <f>VLOOKUP($A1662,'HUMAN RESOURCES'!$A1662:$L4352,COLUMN(J1662),0)</f>
        <v>7.2999999999999995E-2</v>
      </c>
      <c r="Q1662" s="19">
        <f>VLOOKUP($A1662,'HUMAN RESOURCES'!$A1662:$L4352,COLUMN(K1662),0)</f>
        <v>77865</v>
      </c>
      <c r="R1662" s="19">
        <f>VLOOKUP($A1662,'HUMAN RESOURCES'!$A1662:$L4352,COLUMN(L1662),0)</f>
        <v>0.873</v>
      </c>
      <c r="S1662" s="19">
        <f>VLOOKUP($A1662,TOURISM!$A1661:$E4351, COLUMN(D1662),0)</f>
        <v>2478709140</v>
      </c>
      <c r="T1662" s="19">
        <f>VLOOKUP($A1662,TOURISM!$A1661:$E4351, COLUMN(E1662),0)</f>
        <v>448000000</v>
      </c>
      <c r="U1662" s="19">
        <f>VLOOKUP($A1662,BUSINESS!$A1662:$I4352, COLUMN(H1662),0)</f>
        <v>0.81</v>
      </c>
      <c r="V1662" s="19">
        <f>VLOOKUP($A1662,BUSINESS!$A1662:$I4352, COLUMN(I1662),0)</f>
        <v>0.83499999999999996</v>
      </c>
    </row>
    <row r="1663" spans="1:22" ht="15" x14ac:dyDescent="0.25">
      <c r="A1663" s="14" t="s">
        <v>161</v>
      </c>
      <c r="B1663" s="15" t="s">
        <v>164</v>
      </c>
      <c r="C1663" s="16" t="s">
        <v>124</v>
      </c>
      <c r="D1663" s="17">
        <v>378000000000</v>
      </c>
      <c r="E1663" s="18">
        <v>0.11600000000000001</v>
      </c>
      <c r="F1663" s="18">
        <v>5272</v>
      </c>
      <c r="G1663" s="19">
        <v>0.12</v>
      </c>
      <c r="H1663" s="19">
        <f>VLOOKUP($A1663,ENERGY!$A1663:$E4353,COLUMN(D1663),0)</f>
        <v>30177</v>
      </c>
      <c r="I1663" s="19">
        <f>VLOOKUP($A1663,ENERGY!$A1663:$E4353,COLUMN(E1663),0)</f>
        <v>65716</v>
      </c>
      <c r="J1663" s="19">
        <f>VLOOKUP($A1663,'HUMAN RESOURCES'!$A1663:$L4353,COLUMN(D1663),0)</f>
        <v>2.1999999999999999E-2</v>
      </c>
      <c r="K1663" s="19">
        <f>VLOOKUP($A1663,'HUMAN RESOURCES'!$A1663:$L4353,COLUMN(E1663),0)</f>
        <v>3.0000000000000001E-3</v>
      </c>
      <c r="L1663" s="19">
        <f>VLOOKUP($A1663,'HUMAN RESOURCES'!$A1663:$L4353,COLUMN(F1663),0)</f>
        <v>71.105000000000004</v>
      </c>
      <c r="M1663" s="19">
        <f>VLOOKUP($A1663,'HUMAN RESOURCES'!$A1663:$L4353,COLUMN(G1663),0)</f>
        <v>66.415000000000006</v>
      </c>
      <c r="N1663" s="19">
        <f>VLOOKUP($A1663,'HUMAN RESOURCES'!$A1663:$L4353,COLUMN(H1663),0)</f>
        <v>0.30299999999999999</v>
      </c>
      <c r="O1663" s="19">
        <f>VLOOKUP($A1663,'HUMAN RESOURCES'!$A1663:$L4353,COLUMN(I1663),0)</f>
        <v>0.623</v>
      </c>
      <c r="P1663" s="19">
        <f>VLOOKUP($A1663,'HUMAN RESOURCES'!$A1663:$L4353,COLUMN(J1663),0)</f>
        <v>7.2999999999999995E-2</v>
      </c>
      <c r="Q1663" s="19">
        <f>VLOOKUP($A1663,'HUMAN RESOURCES'!$A1663:$L4353,COLUMN(K1663),0)</f>
        <v>37261</v>
      </c>
      <c r="R1663" s="19">
        <f>VLOOKUP($A1663,'HUMAN RESOURCES'!$A1663:$L4353,COLUMN(L1663),0)</f>
        <v>1</v>
      </c>
      <c r="S1663" s="19">
        <f>VLOOKUP($A1663,TOURISM!$A1662:$E4352, COLUMN(D1663),0)</f>
        <v>2478709140</v>
      </c>
      <c r="T1663" s="19">
        <f>VLOOKUP($A1663,TOURISM!$A1662:$E4352, COLUMN(E1663),0)</f>
        <v>448000000</v>
      </c>
      <c r="U1663" s="19">
        <f>VLOOKUP($A1663,BUSINESS!$A1663:$I4353, COLUMN(H1663),0)</f>
        <v>0.80300000000000005</v>
      </c>
      <c r="V1663" s="19">
        <f>VLOOKUP($A1663,BUSINESS!$A1663:$I4353, COLUMN(I1663),0)</f>
        <v>0.85299999999999998</v>
      </c>
    </row>
    <row r="1664" spans="1:22" ht="15" x14ac:dyDescent="0.25">
      <c r="A1664" s="14" t="s">
        <v>161</v>
      </c>
      <c r="B1664" s="15" t="s">
        <v>165</v>
      </c>
      <c r="C1664" s="16" t="s">
        <v>124</v>
      </c>
      <c r="D1664" s="17">
        <v>55220932614</v>
      </c>
      <c r="E1664" s="18">
        <v>5.6000000000000001E-2</v>
      </c>
      <c r="F1664" s="18">
        <v>323</v>
      </c>
      <c r="G1664" s="18">
        <v>9.1999999999999998E-2</v>
      </c>
      <c r="H1664" s="19">
        <f>VLOOKUP($A1664,ENERGY!$A1664:$E4354,COLUMN(D1664),0)</f>
        <v>24785</v>
      </c>
      <c r="I1664" s="19">
        <f>VLOOKUP($A1664,ENERGY!$A1664:$E4354,COLUMN(E1664),0)</f>
        <v>52596</v>
      </c>
      <c r="J1664" s="19">
        <f>VLOOKUP($A1664,'HUMAN RESOURCES'!$A1664:$L4354,COLUMN(D1664),0)</f>
        <v>8.0000000000000002E-3</v>
      </c>
      <c r="K1664" s="19">
        <f>VLOOKUP($A1664,'HUMAN RESOURCES'!$A1664:$L4354,COLUMN(E1664),0)</f>
        <v>3.0000000000000001E-3</v>
      </c>
      <c r="L1664" s="19">
        <f>VLOOKUP($A1664,'HUMAN RESOURCES'!$A1664:$L4354,COLUMN(F1664),0)</f>
        <v>83</v>
      </c>
      <c r="M1664" s="19">
        <f>VLOOKUP($A1664,'HUMAN RESOURCES'!$A1664:$L4354,COLUMN(G1664),0)</f>
        <v>78</v>
      </c>
      <c r="N1664" s="19">
        <f>VLOOKUP($A1664,'HUMAN RESOURCES'!$A1664:$L4354,COLUMN(H1664),0)</f>
        <v>0.13300000000000001</v>
      </c>
      <c r="O1664" s="19">
        <f>VLOOKUP($A1664,'HUMAN RESOURCES'!$A1664:$L4354,COLUMN(I1664),0)</f>
        <v>0.65700000000000003</v>
      </c>
      <c r="P1664" s="19">
        <f>VLOOKUP($A1664,'HUMAN RESOURCES'!$A1664:$L4354,COLUMN(J1664),0)</f>
        <v>0.21</v>
      </c>
      <c r="Q1664" s="19">
        <f>VLOOKUP($A1664,'HUMAN RESOURCES'!$A1664:$L4354,COLUMN(K1664),0)</f>
        <v>81797673</v>
      </c>
      <c r="R1664" s="19">
        <f>VLOOKUP($A1664,'HUMAN RESOURCES'!$A1664:$L4354,COLUMN(L1664),0)</f>
        <v>0.745</v>
      </c>
      <c r="S1664" s="19">
        <f>VLOOKUP($A1664,TOURISM!$A1663:$E4353, COLUMN(D1664),0)</f>
        <v>53399000000</v>
      </c>
      <c r="T1664" s="19">
        <f>VLOOKUP($A1664,TOURISM!$A1663:$E4353, COLUMN(E1664),0)</f>
        <v>448000000</v>
      </c>
      <c r="U1664" s="19">
        <f>VLOOKUP($A1664,BUSINESS!$A1664:$I4354, COLUMN(H1664),0)</f>
        <v>0.81299999999999994</v>
      </c>
      <c r="V1664" s="19">
        <f>VLOOKUP($A1664,BUSINESS!$A1664:$I4354, COLUMN(I1664),0)</f>
        <v>1.097</v>
      </c>
    </row>
    <row r="1665" spans="1:22" ht="15" x14ac:dyDescent="0.25">
      <c r="A1665" s="14" t="s">
        <v>161</v>
      </c>
      <c r="B1665" s="15" t="s">
        <v>166</v>
      </c>
      <c r="C1665" s="16" t="s">
        <v>124</v>
      </c>
      <c r="D1665" s="17">
        <v>471000000000</v>
      </c>
      <c r="E1665" s="18">
        <v>0.105</v>
      </c>
      <c r="F1665" s="18">
        <v>4570</v>
      </c>
      <c r="G1665" s="19">
        <v>0.12</v>
      </c>
      <c r="H1665" s="19">
        <f>VLOOKUP($A1665,ENERGY!$A1665:$E4355,COLUMN(D1665),0)</f>
        <v>58391</v>
      </c>
      <c r="I1665" s="19">
        <f>VLOOKUP($A1665,ENERGY!$A1665:$E4355,COLUMN(E1665),0)</f>
        <v>114766</v>
      </c>
      <c r="J1665" s="19">
        <f>VLOOKUP($A1665,'HUMAN RESOURCES'!$A1665:$L4355,COLUMN(D1665),0)</f>
        <v>8.9999999999999993E-3</v>
      </c>
      <c r="K1665" s="19">
        <f>VLOOKUP($A1665,'HUMAN RESOURCES'!$A1665:$L4355,COLUMN(E1665),0)</f>
        <v>8.0000000000000002E-3</v>
      </c>
      <c r="L1665" s="19">
        <f>VLOOKUP($A1665,'HUMAN RESOURCES'!$A1665:$L4355,COLUMN(F1665),0)</f>
        <v>79</v>
      </c>
      <c r="M1665" s="19">
        <f>VLOOKUP($A1665,'HUMAN RESOURCES'!$A1665:$L4355,COLUMN(G1665),0)</f>
        <v>69</v>
      </c>
      <c r="N1665" s="19">
        <f>VLOOKUP($A1665,'HUMAN RESOURCES'!$A1665:$L4355,COLUMN(H1665),0)</f>
        <v>0.14299999999999999</v>
      </c>
      <c r="O1665" s="19">
        <f>VLOOKUP($A1665,'HUMAN RESOURCES'!$A1665:$L4355,COLUMN(I1665),0)</f>
        <v>0.67200000000000004</v>
      </c>
      <c r="P1665" s="19">
        <f>VLOOKUP($A1665,'HUMAN RESOURCES'!$A1665:$L4355,COLUMN(J1665),0)</f>
        <v>0.185</v>
      </c>
      <c r="Q1665" s="19">
        <f>VLOOKUP($A1665,'HUMAN RESOURCES'!$A1665:$L4355,COLUMN(K1665),0)</f>
        <v>2059709</v>
      </c>
      <c r="R1665" s="19">
        <f>VLOOKUP($A1665,'HUMAN RESOURCES'!$A1665:$L4355,COLUMN(L1665),0)</f>
        <v>0.67600000000000005</v>
      </c>
      <c r="S1665" s="19">
        <f>VLOOKUP($A1665,TOURISM!$A1664:$E4354, COLUMN(D1665),0)</f>
        <v>1102000000</v>
      </c>
      <c r="T1665" s="19">
        <f>VLOOKUP($A1665,TOURISM!$A1664:$E4354, COLUMN(E1665),0)</f>
        <v>920000000</v>
      </c>
      <c r="U1665" s="19">
        <f>VLOOKUP($A1665,BUSINESS!$A1665:$I4355, COLUMN(H1665),0)</f>
        <v>0.69699999999999995</v>
      </c>
      <c r="V1665" s="19">
        <f>VLOOKUP($A1665,BUSINESS!$A1665:$I4355, COLUMN(I1665),0)</f>
        <v>1.1140000000000001</v>
      </c>
    </row>
    <row r="1666" spans="1:22" ht="15" x14ac:dyDescent="0.25">
      <c r="A1666" s="14" t="s">
        <v>161</v>
      </c>
      <c r="B1666" s="15" t="s">
        <v>167</v>
      </c>
      <c r="C1666" s="16" t="s">
        <v>124</v>
      </c>
      <c r="D1666" s="17">
        <v>16775919279</v>
      </c>
      <c r="E1666" s="18">
        <v>9.8000000000000004E-2</v>
      </c>
      <c r="F1666" s="18">
        <v>427</v>
      </c>
      <c r="G1666" s="18">
        <v>7.9000000000000001E-2</v>
      </c>
      <c r="H1666" s="19">
        <f>VLOOKUP($A1666,ENERGY!$A1666:$E4356,COLUMN(D1666),0)</f>
        <v>4201</v>
      </c>
      <c r="I1666" s="19">
        <f>VLOOKUP($A1666,ENERGY!$A1666:$E4356,COLUMN(E1666),0)</f>
        <v>20700</v>
      </c>
      <c r="J1666" s="19">
        <f>VLOOKUP($A1666,'HUMAN RESOURCES'!$A1666:$L4356,COLUMN(D1666),0)</f>
        <v>8.9999999999999993E-3</v>
      </c>
      <c r="K1666" s="19">
        <f>VLOOKUP($A1666,'HUMAN RESOURCES'!$A1666:$L4356,COLUMN(E1666),0)</f>
        <v>6.0000000000000001E-3</v>
      </c>
      <c r="L1666" s="19">
        <f>VLOOKUP($A1666,'HUMAN RESOURCES'!$A1666:$L4356,COLUMN(F1666),0)</f>
        <v>79</v>
      </c>
      <c r="M1666" s="19">
        <f>VLOOKUP($A1666,'HUMAN RESOURCES'!$A1666:$L4356,COLUMN(G1666),0)</f>
        <v>71</v>
      </c>
      <c r="N1666" s="19">
        <f>VLOOKUP($A1666,'HUMAN RESOURCES'!$A1666:$L4356,COLUMN(H1666),0)</f>
        <v>0.14599999999999999</v>
      </c>
      <c r="O1666" s="19">
        <f>VLOOKUP($A1666,'HUMAN RESOURCES'!$A1666:$L4356,COLUMN(I1666),0)</f>
        <v>0.68500000000000005</v>
      </c>
      <c r="P1666" s="19">
        <f>VLOOKUP($A1666,'HUMAN RESOURCES'!$A1666:$L4356,COLUMN(J1666),0)</f>
        <v>0.16900000000000001</v>
      </c>
      <c r="Q1666" s="19">
        <f>VLOOKUP($A1666,'HUMAN RESOURCES'!$A1666:$L4356,COLUMN(K1666),0)</f>
        <v>9971727</v>
      </c>
      <c r="R1666" s="19">
        <f>VLOOKUP($A1666,'HUMAN RESOURCES'!$A1666:$L4356,COLUMN(L1666),0)</f>
        <v>0.69299999999999995</v>
      </c>
      <c r="S1666" s="19">
        <f>VLOOKUP($A1666,TOURISM!$A1665:$E4355, COLUMN(D1666),0)</f>
        <v>6929000000</v>
      </c>
      <c r="T1666" s="19">
        <f>VLOOKUP($A1666,TOURISM!$A1665:$E4355, COLUMN(E1666),0)</f>
        <v>3028000000</v>
      </c>
      <c r="U1666" s="19">
        <f>VLOOKUP($A1666,BUSINESS!$A1666:$I4356, COLUMN(H1666),0)</f>
        <v>0.68</v>
      </c>
      <c r="V1666" s="19">
        <f>VLOOKUP($A1666,BUSINESS!$A1666:$I4356, COLUMN(I1666),0)</f>
        <v>1.169</v>
      </c>
    </row>
    <row r="1667" spans="1:22" ht="15" x14ac:dyDescent="0.25">
      <c r="A1667" s="14" t="s">
        <v>161</v>
      </c>
      <c r="B1667" s="15" t="s">
        <v>168</v>
      </c>
      <c r="C1667" s="16" t="s">
        <v>124</v>
      </c>
      <c r="D1667" s="17">
        <v>47726575741</v>
      </c>
      <c r="E1667" s="18">
        <v>7.5999999999999998E-2</v>
      </c>
      <c r="F1667" s="18">
        <v>480</v>
      </c>
      <c r="G1667" s="18">
        <v>0.111</v>
      </c>
      <c r="H1667" s="19">
        <f>VLOOKUP($A1667,ENERGY!$A1667:$E4357,COLUMN(D1667),0)</f>
        <v>19416</v>
      </c>
      <c r="I1667" s="19">
        <f>VLOOKUP($A1667,ENERGY!$A1667:$E4357,COLUMN(E1667),0)</f>
        <v>46454</v>
      </c>
      <c r="J1667" s="19">
        <f>VLOOKUP($A1667,'HUMAN RESOURCES'!$A1667:$L4357,COLUMN(D1667),0)</f>
        <v>8.9999999999999993E-3</v>
      </c>
      <c r="K1667" s="19">
        <f>VLOOKUP($A1667,'HUMAN RESOURCES'!$A1667:$L4357,COLUMN(E1667),0)</f>
        <v>6.0000000000000001E-3</v>
      </c>
      <c r="L1667" s="19">
        <f>VLOOKUP($A1667,'HUMAN RESOURCES'!$A1667:$L4357,COLUMN(F1667),0)</f>
        <v>77</v>
      </c>
      <c r="M1667" s="19">
        <f>VLOOKUP($A1667,'HUMAN RESOURCES'!$A1667:$L4357,COLUMN(G1667),0)</f>
        <v>72</v>
      </c>
      <c r="N1667" s="19">
        <f>VLOOKUP($A1667,'HUMAN RESOURCES'!$A1667:$L4357,COLUMN(H1667),0)</f>
        <v>0.16700000000000001</v>
      </c>
      <c r="O1667" s="19">
        <f>VLOOKUP($A1667,'HUMAN RESOURCES'!$A1667:$L4357,COLUMN(I1667),0)</f>
        <v>0.69499999999999995</v>
      </c>
      <c r="P1667" s="19">
        <f>VLOOKUP($A1667,'HUMAN RESOURCES'!$A1667:$L4357,COLUMN(J1667),0)</f>
        <v>0.13800000000000001</v>
      </c>
      <c r="Q1667" s="19">
        <f>VLOOKUP($A1667,'HUMAN RESOURCES'!$A1667:$L4357,COLUMN(K1667),0)</f>
        <v>7234099</v>
      </c>
      <c r="R1667" s="19">
        <f>VLOOKUP($A1667,'HUMAN RESOURCES'!$A1667:$L4357,COLUMN(L1667),0)</f>
        <v>0.55300000000000005</v>
      </c>
      <c r="S1667" s="19">
        <f>VLOOKUP($A1667,TOURISM!$A1666:$E4356, COLUMN(D1667),0)</f>
        <v>1149000000</v>
      </c>
      <c r="T1667" s="19">
        <f>VLOOKUP($A1667,TOURISM!$A1666:$E4356, COLUMN(E1667),0)</f>
        <v>1263000000</v>
      </c>
      <c r="U1667" s="19">
        <f>VLOOKUP($A1667,BUSINESS!$A1667:$I4357, COLUMN(H1667),0)</f>
        <v>0.42199999999999999</v>
      </c>
      <c r="V1667" s="19">
        <f>VLOOKUP($A1667,BUSINESS!$A1667:$I4357, COLUMN(I1667),0)</f>
        <v>1.302</v>
      </c>
    </row>
    <row r="1668" spans="1:22" ht="15" x14ac:dyDescent="0.25">
      <c r="A1668" s="14" t="s">
        <v>161</v>
      </c>
      <c r="B1668" s="15" t="s">
        <v>169</v>
      </c>
      <c r="C1668" s="16" t="s">
        <v>124</v>
      </c>
      <c r="D1668" s="17">
        <v>61520901516</v>
      </c>
      <c r="E1668" s="18">
        <v>6.8000000000000005E-2</v>
      </c>
      <c r="F1668" s="18">
        <v>992</v>
      </c>
      <c r="G1668" s="18">
        <v>9.7000000000000003E-2</v>
      </c>
      <c r="H1668" s="19">
        <f>VLOOKUP($A1668,ENERGY!$A1668:$E4358,COLUMN(D1668),0)</f>
        <v>7948</v>
      </c>
      <c r="I1668" s="19">
        <f>VLOOKUP($A1668,ENERGY!$A1668:$E4358,COLUMN(E1668),0)</f>
        <v>20715</v>
      </c>
      <c r="J1668" s="19">
        <f>VLOOKUP($A1668,'HUMAN RESOURCES'!$A1668:$L4358,COLUMN(D1668),0)</f>
        <v>8.9999999999999993E-3</v>
      </c>
      <c r="K1668" s="19">
        <f>VLOOKUP($A1668,'HUMAN RESOURCES'!$A1668:$L4358,COLUMN(E1668),0)</f>
        <v>6.0000000000000001E-3</v>
      </c>
      <c r="L1668" s="19">
        <f>VLOOKUP($A1668,'HUMAN RESOURCES'!$A1668:$L4358,COLUMN(F1668),0)</f>
        <v>79</v>
      </c>
      <c r="M1668" s="19">
        <f>VLOOKUP($A1668,'HUMAN RESOURCES'!$A1668:$L4358,COLUMN(G1668),0)</f>
        <v>73</v>
      </c>
      <c r="N1668" s="19">
        <f>VLOOKUP($A1668,'HUMAN RESOURCES'!$A1668:$L4358,COLUMN(H1668),0)</f>
        <v>0.16900000000000001</v>
      </c>
      <c r="O1668" s="19">
        <f>VLOOKUP($A1668,'HUMAN RESOURCES'!$A1668:$L4358,COLUMN(I1668),0)</f>
        <v>0.67800000000000005</v>
      </c>
      <c r="P1668" s="19">
        <f>VLOOKUP($A1668,'HUMAN RESOURCES'!$A1668:$L4358,COLUMN(J1668),0)</f>
        <v>0.153</v>
      </c>
      <c r="Q1668" s="19">
        <f>VLOOKUP($A1668,'HUMAN RESOURCES'!$A1668:$L4358,COLUMN(K1668),0)</f>
        <v>3839322</v>
      </c>
      <c r="R1668" s="19">
        <f>VLOOKUP($A1668,'HUMAN RESOURCES'!$A1668:$L4358,COLUMN(L1668),0)</f>
        <v>0.39300000000000002</v>
      </c>
      <c r="S1668" s="19">
        <f>VLOOKUP($A1668,TOURISM!$A1667:$E4357, COLUMN(D1668),0)</f>
        <v>734000000</v>
      </c>
      <c r="T1668" s="19">
        <f>VLOOKUP($A1668,TOURISM!$A1667:$E4357, COLUMN(E1668),0)</f>
        <v>238000000</v>
      </c>
      <c r="U1668" s="19">
        <f>VLOOKUP($A1668,BUSINESS!$A1668:$I4358, COLUMN(H1668),0)</f>
        <v>0.6</v>
      </c>
      <c r="V1668" s="19">
        <f>VLOOKUP($A1668,BUSINESS!$A1668:$I4358, COLUMN(I1668),0)</f>
        <v>0.82599999999999996</v>
      </c>
    </row>
    <row r="1669" spans="1:22" ht="15" x14ac:dyDescent="0.25">
      <c r="A1669" s="14" t="s">
        <v>161</v>
      </c>
      <c r="B1669" s="15" t="s">
        <v>170</v>
      </c>
      <c r="C1669" s="16" t="s">
        <v>124</v>
      </c>
      <c r="D1669" s="17">
        <v>24851264943</v>
      </c>
      <c r="E1669" s="18">
        <v>7.3999999999999996E-2</v>
      </c>
      <c r="F1669" s="18">
        <v>2123</v>
      </c>
      <c r="G1669" s="19">
        <v>0.12</v>
      </c>
      <c r="H1669" s="19">
        <f>VLOOKUP($A1669,ENERGY!$A1669:$E4359,COLUMN(D1669),0)</f>
        <v>2114</v>
      </c>
      <c r="I1669" s="19">
        <f>VLOOKUP($A1669,ENERGY!$A1669:$E4359,COLUMN(E1669),0)</f>
        <v>6846</v>
      </c>
      <c r="J1669" s="19">
        <f>VLOOKUP($A1669,'HUMAN RESOURCES'!$A1669:$L4359,COLUMN(D1669),0)</f>
        <v>8.9999999999999993E-3</v>
      </c>
      <c r="K1669" s="19">
        <f>VLOOKUP($A1669,'HUMAN RESOURCES'!$A1669:$L4359,COLUMN(E1669),0)</f>
        <v>3.0000000000000001E-3</v>
      </c>
      <c r="L1669" s="19">
        <f>VLOOKUP($A1669,'HUMAN RESOURCES'!$A1669:$L4359,COLUMN(F1669),0)</f>
        <v>84</v>
      </c>
      <c r="M1669" s="19">
        <f>VLOOKUP($A1669,'HUMAN RESOURCES'!$A1669:$L4359,COLUMN(G1669),0)</f>
        <v>77</v>
      </c>
      <c r="N1669" s="19">
        <f>VLOOKUP($A1669,'HUMAN RESOURCES'!$A1669:$L4359,COLUMN(H1669),0)</f>
        <v>0.15</v>
      </c>
      <c r="O1669" s="19">
        <f>VLOOKUP($A1669,'HUMAN RESOURCES'!$A1669:$L4359,COLUMN(I1669),0)</f>
        <v>0.66700000000000004</v>
      </c>
      <c r="P1669" s="19">
        <f>VLOOKUP($A1669,'HUMAN RESOURCES'!$A1669:$L4359,COLUMN(J1669),0)</f>
        <v>0.182</v>
      </c>
      <c r="Q1669" s="19">
        <f>VLOOKUP($A1669,'HUMAN RESOURCES'!$A1669:$L4359,COLUMN(K1669),0)</f>
        <v>10557560</v>
      </c>
      <c r="R1669" s="19">
        <f>VLOOKUP($A1669,'HUMAN RESOURCES'!$A1669:$L4359,COLUMN(L1669),0)</f>
        <v>0.61199999999999999</v>
      </c>
      <c r="S1669" s="19">
        <f>VLOOKUP($A1669,TOURISM!$A1668:$E4358, COLUMN(D1669),0)</f>
        <v>14882000000</v>
      </c>
      <c r="T1669" s="19">
        <f>VLOOKUP($A1669,TOURISM!$A1668:$E4358, COLUMN(E1669),0)</f>
        <v>4948000000</v>
      </c>
      <c r="U1669" s="19">
        <f>VLOOKUP($A1669,BUSINESS!$A1669:$I4359, COLUMN(H1669),0)</f>
        <v>0.55200000000000005</v>
      </c>
      <c r="V1669" s="19">
        <f>VLOOKUP($A1669,BUSINESS!$A1669:$I4359, COLUMN(I1669),0)</f>
        <v>1.1639999999999999</v>
      </c>
    </row>
    <row r="1670" spans="1:22" ht="15" x14ac:dyDescent="0.25">
      <c r="A1670" s="14" t="s">
        <v>161</v>
      </c>
      <c r="B1670" s="15" t="s">
        <v>171</v>
      </c>
      <c r="C1670" s="16" t="s">
        <v>124</v>
      </c>
      <c r="D1670" s="17">
        <v>216000000000</v>
      </c>
      <c r="E1670" s="18">
        <v>7.4999999999999997E-2</v>
      </c>
      <c r="F1670" s="18">
        <v>1545</v>
      </c>
      <c r="G1670" s="18">
        <v>5.7000000000000002E-2</v>
      </c>
      <c r="H1670" s="19">
        <f>VLOOKUP($A1670,ENERGY!$A1670:$E4360,COLUMN(D1670),0)</f>
        <v>42078</v>
      </c>
      <c r="I1670" s="19">
        <f>VLOOKUP($A1670,ENERGY!$A1670:$E4360,COLUMN(E1670),0)</f>
        <v>124407</v>
      </c>
      <c r="J1670" s="19">
        <f>VLOOKUP($A1670,'HUMAN RESOURCES'!$A1670:$L4360,COLUMN(D1670),0)</f>
        <v>8.9999999999999993E-3</v>
      </c>
      <c r="K1670" s="19">
        <f>VLOOKUP($A1670,'HUMAN RESOURCES'!$A1670:$L4360,COLUMN(E1670),0)</f>
        <v>3.0000000000000001E-3</v>
      </c>
      <c r="L1670" s="19">
        <f>VLOOKUP($A1670,'HUMAN RESOURCES'!$A1670:$L4360,COLUMN(F1670),0)</f>
        <v>84</v>
      </c>
      <c r="M1670" s="19">
        <f>VLOOKUP($A1670,'HUMAN RESOURCES'!$A1670:$L4360,COLUMN(G1670),0)</f>
        <v>78</v>
      </c>
      <c r="N1670" s="19">
        <f>VLOOKUP($A1670,'HUMAN RESOURCES'!$A1670:$L4360,COLUMN(H1670),0)</f>
        <v>0.14599999999999999</v>
      </c>
      <c r="O1670" s="19">
        <f>VLOOKUP($A1670,'HUMAN RESOURCES'!$A1670:$L4360,COLUMN(I1670),0)</f>
        <v>0.67300000000000004</v>
      </c>
      <c r="P1670" s="19">
        <f>VLOOKUP($A1670,'HUMAN RESOURCES'!$A1670:$L4360,COLUMN(J1670),0)</f>
        <v>0.18099999999999999</v>
      </c>
      <c r="Q1670" s="19">
        <f>VLOOKUP($A1670,'HUMAN RESOURCES'!$A1670:$L4360,COLUMN(K1670),0)</f>
        <v>8406187</v>
      </c>
      <c r="R1670" s="19">
        <f>VLOOKUP($A1670,'HUMAN RESOURCES'!$A1670:$L4360,COLUMN(L1670),0)</f>
        <v>0.65900000000000003</v>
      </c>
      <c r="S1670" s="19">
        <f>VLOOKUP($A1670,TOURISM!$A1669:$E4359, COLUMN(D1670),0)</f>
        <v>22453000000</v>
      </c>
      <c r="T1670" s="19">
        <f>VLOOKUP($A1670,TOURISM!$A1669:$E4359, COLUMN(E1670),0)</f>
        <v>12920000000</v>
      </c>
      <c r="U1670" s="19">
        <f>VLOOKUP($A1670,BUSINESS!$A1670:$I4360, COLUMN(H1670),0)</f>
        <v>0.78700000000000003</v>
      </c>
      <c r="V1670" s="19">
        <f>VLOOKUP($A1670,BUSINESS!$A1670:$I4360, COLUMN(I1670),0)</f>
        <v>1.544</v>
      </c>
    </row>
    <row r="1671" spans="1:22" ht="15" x14ac:dyDescent="0.25">
      <c r="A1671" s="14" t="s">
        <v>161</v>
      </c>
      <c r="B1671" s="15" t="s">
        <v>172</v>
      </c>
      <c r="C1671" s="16" t="s">
        <v>124</v>
      </c>
      <c r="D1671" s="17">
        <v>334000000000</v>
      </c>
      <c r="E1671" s="18">
        <v>0.109</v>
      </c>
      <c r="F1671" s="18">
        <v>6521</v>
      </c>
      <c r="G1671" s="19">
        <v>0.12</v>
      </c>
      <c r="H1671" s="19">
        <f>VLOOKUP($A1671,ENERGY!$A1671:$E4361,COLUMN(D1671),0)</f>
        <v>19203</v>
      </c>
      <c r="I1671" s="19">
        <f>VLOOKUP($A1671,ENERGY!$A1671:$E4361,COLUMN(E1671),0)</f>
        <v>49035</v>
      </c>
      <c r="J1671" s="19">
        <f>VLOOKUP($A1671,'HUMAN RESOURCES'!$A1671:$L4361,COLUMN(D1671),0)</f>
        <v>8.9999999999999993E-3</v>
      </c>
      <c r="K1671" s="19">
        <f>VLOOKUP($A1671,'HUMAN RESOURCES'!$A1671:$L4361,COLUMN(E1671),0)</f>
        <v>3.0000000000000001E-3</v>
      </c>
      <c r="L1671" s="19">
        <f>VLOOKUP($A1671,'HUMAN RESOURCES'!$A1671:$L4361,COLUMN(F1671),0)</f>
        <v>85</v>
      </c>
      <c r="M1671" s="19">
        <f>VLOOKUP($A1671,'HUMAN RESOURCES'!$A1671:$L4361,COLUMN(G1671),0)</f>
        <v>80</v>
      </c>
      <c r="N1671" s="19">
        <f>VLOOKUP($A1671,'HUMAN RESOURCES'!$A1671:$L4361,COLUMN(H1671),0)</f>
        <v>0.14000000000000001</v>
      </c>
      <c r="O1671" s="19">
        <f>VLOOKUP($A1671,'HUMAN RESOURCES'!$A1671:$L4361,COLUMN(I1671),0)</f>
        <v>0.65400000000000003</v>
      </c>
      <c r="P1671" s="19">
        <f>VLOOKUP($A1671,'HUMAN RESOURCES'!$A1671:$L4361,COLUMN(J1671),0)</f>
        <v>0.20499999999999999</v>
      </c>
      <c r="Q1671" s="19">
        <f>VLOOKUP($A1671,'HUMAN RESOURCES'!$A1671:$L4361,COLUMN(K1671),0)</f>
        <v>59379449</v>
      </c>
      <c r="R1671" s="19">
        <f>VLOOKUP($A1671,'HUMAN RESOURCES'!$A1671:$L4361,COLUMN(L1671),0)</f>
        <v>0.68400000000000005</v>
      </c>
      <c r="S1671" s="19">
        <f>VLOOKUP($A1671,TOURISM!$A1670:$E4360, COLUMN(D1671),0)</f>
        <v>45368000000</v>
      </c>
      <c r="T1671" s="19">
        <f>VLOOKUP($A1671,TOURISM!$A1670:$E4360, COLUMN(E1671),0)</f>
        <v>35724000000</v>
      </c>
      <c r="U1671" s="19">
        <f>VLOOKUP($A1671,BUSINESS!$A1671:$I4361, COLUMN(H1671),0)</f>
        <v>0.54400000000000004</v>
      </c>
      <c r="V1671" s="19">
        <f>VLOOKUP($A1671,BUSINESS!$A1671:$I4361, COLUMN(I1671),0)</f>
        <v>1.581</v>
      </c>
    </row>
    <row r="1672" spans="1:22" ht="15" x14ac:dyDescent="0.25">
      <c r="A1672" s="14" t="s">
        <v>161</v>
      </c>
      <c r="B1672" s="15" t="s">
        <v>173</v>
      </c>
      <c r="C1672" s="16" t="s">
        <v>124</v>
      </c>
      <c r="D1672" s="17">
        <v>22542967739</v>
      </c>
      <c r="E1672" s="18">
        <v>5.8000000000000003E-2</v>
      </c>
      <c r="F1672" s="18">
        <v>928</v>
      </c>
      <c r="G1672" s="18">
        <v>6.0999999999999999E-2</v>
      </c>
      <c r="H1672" s="19">
        <f>VLOOKUP($A1672,ENERGY!$A1672:$E4362,COLUMN(D1672),0)</f>
        <v>4919</v>
      </c>
      <c r="I1672" s="19">
        <f>VLOOKUP($A1672,ENERGY!$A1672:$E4362,COLUMN(E1672),0)</f>
        <v>15596</v>
      </c>
      <c r="J1672" s="19">
        <f>VLOOKUP($A1672,'HUMAN RESOURCES'!$A1672:$L4362,COLUMN(D1672),0)</f>
        <v>0.01</v>
      </c>
      <c r="K1672" s="19">
        <f>VLOOKUP($A1672,'HUMAN RESOURCES'!$A1672:$L4362,COLUMN(E1672),0)</f>
        <v>1.2E-2</v>
      </c>
      <c r="L1672" s="19">
        <f>VLOOKUP($A1672,'HUMAN RESOURCES'!$A1672:$L4362,COLUMN(F1672),0)</f>
        <v>78</v>
      </c>
      <c r="M1672" s="19">
        <f>VLOOKUP($A1672,'HUMAN RESOURCES'!$A1672:$L4362,COLUMN(G1672),0)</f>
        <v>71</v>
      </c>
      <c r="N1672" s="19">
        <f>VLOOKUP($A1672,'HUMAN RESOURCES'!$A1672:$L4362,COLUMN(H1672),0)</f>
        <v>0.15</v>
      </c>
      <c r="O1672" s="19">
        <f>VLOOKUP($A1672,'HUMAN RESOURCES'!$A1672:$L4362,COLUMN(I1672),0)</f>
        <v>0.70099999999999996</v>
      </c>
      <c r="P1672" s="19">
        <f>VLOOKUP($A1672,'HUMAN RESOURCES'!$A1672:$L4362,COLUMN(J1672),0)</f>
        <v>0.14899999999999999</v>
      </c>
      <c r="Q1672" s="19">
        <f>VLOOKUP($A1672,'HUMAN RESOURCES'!$A1672:$L4362,COLUMN(K1672),0)</f>
        <v>20147528</v>
      </c>
      <c r="R1672" s="19">
        <f>VLOOKUP($A1672,'HUMAN RESOURCES'!$A1672:$L4362,COLUMN(L1672),0)</f>
        <v>0.54</v>
      </c>
      <c r="S1672" s="19">
        <f>VLOOKUP($A1672,TOURISM!$A1671:$E4361, COLUMN(D1672),0)</f>
        <v>2018000000</v>
      </c>
      <c r="T1672" s="19">
        <f>VLOOKUP($A1672,TOURISM!$A1671:$E4361, COLUMN(E1672),0)</f>
        <v>2295000000</v>
      </c>
      <c r="U1672" s="19">
        <f>VLOOKUP($A1672,BUSINESS!$A1672:$I4362, COLUMN(H1672),0)</f>
        <v>0.4</v>
      </c>
      <c r="V1672" s="19">
        <f>VLOOKUP($A1672,BUSINESS!$A1672:$I4362, COLUMN(I1672),0)</f>
        <v>1.0740000000000001</v>
      </c>
    </row>
    <row r="1673" spans="1:22" ht="15" x14ac:dyDescent="0.25">
      <c r="A1673" s="14" t="s">
        <v>161</v>
      </c>
      <c r="B1673" s="15" t="s">
        <v>174</v>
      </c>
      <c r="C1673" s="16" t="s">
        <v>124</v>
      </c>
      <c r="D1673" s="20">
        <v>15079752557.5</v>
      </c>
      <c r="E1673" s="21">
        <v>6.4000000000000001E-2</v>
      </c>
      <c r="F1673" s="19">
        <v>190</v>
      </c>
      <c r="G1673" s="19">
        <v>0.12</v>
      </c>
      <c r="H1673" s="19">
        <f>VLOOKUP($A1673,ENERGY!$A1673:$E4363,COLUMN(D1673),0)</f>
        <v>14338</v>
      </c>
      <c r="I1673" s="19">
        <f>VLOOKUP($A1673,ENERGY!$A1673:$E4363,COLUMN(E1673),0)</f>
        <v>792</v>
      </c>
      <c r="J1673" s="19">
        <f>VLOOKUP($A1673,'HUMAN RESOURCES'!$A1673:$L4363,COLUMN(D1673),0)</f>
        <v>0.01</v>
      </c>
      <c r="K1673" s="19">
        <f>VLOOKUP($A1673,'HUMAN RESOURCES'!$A1673:$L4363,COLUMN(E1673),0)</f>
        <v>1.0999999999999999E-2</v>
      </c>
      <c r="L1673" s="19">
        <f>VLOOKUP($A1673,'HUMAN RESOURCES'!$A1673:$L4363,COLUMN(F1673),0)</f>
        <v>78</v>
      </c>
      <c r="M1673" s="19">
        <f>VLOOKUP($A1673,'HUMAN RESOURCES'!$A1673:$L4363,COLUMN(G1673),0)</f>
        <v>71</v>
      </c>
      <c r="N1673" s="19">
        <f>VLOOKUP($A1673,'HUMAN RESOURCES'!$A1673:$L4363,COLUMN(H1673),0)</f>
        <v>0.13400000000000001</v>
      </c>
      <c r="O1673" s="19">
        <f>VLOOKUP($A1673,'HUMAN RESOURCES'!$A1673:$L4363,COLUMN(I1673),0)</f>
        <v>0.68</v>
      </c>
      <c r="P1673" s="19">
        <f>VLOOKUP($A1673,'HUMAN RESOURCES'!$A1673:$L4363,COLUMN(J1673),0)</f>
        <v>0.186</v>
      </c>
      <c r="Q1673" s="19">
        <f>VLOOKUP($A1673,'HUMAN RESOURCES'!$A1673:$L4363,COLUMN(K1673),0)</f>
        <v>7348328</v>
      </c>
      <c r="R1673" s="19">
        <f>VLOOKUP($A1673,'HUMAN RESOURCES'!$A1673:$L4363,COLUMN(L1673),0)</f>
        <v>0.72599999999999998</v>
      </c>
      <c r="S1673" s="19">
        <f>VLOOKUP($A1673,TOURISM!$A1672:$E4362, COLUMN(D1673),0)</f>
        <v>4554000000</v>
      </c>
      <c r="T1673" s="19">
        <f>VLOOKUP($A1673,TOURISM!$A1672:$E4362, COLUMN(E1673),0)</f>
        <v>1498000000</v>
      </c>
      <c r="U1673" s="19">
        <f>VLOOKUP($A1673,BUSINESS!$A1673:$I4363, COLUMN(H1673),0)</f>
        <v>0.48</v>
      </c>
      <c r="V1673" s="19">
        <f>VLOOKUP($A1673,BUSINESS!$A1673:$I4363, COLUMN(I1673),0)</f>
        <v>1.4279999999999999</v>
      </c>
    </row>
    <row r="1674" spans="1:22" ht="15" x14ac:dyDescent="0.25">
      <c r="A1674" s="14" t="s">
        <v>161</v>
      </c>
      <c r="B1674" s="15" t="s">
        <v>175</v>
      </c>
      <c r="C1674" s="16" t="s">
        <v>124</v>
      </c>
      <c r="D1674" s="17">
        <v>262000000000</v>
      </c>
      <c r="E1674" s="18">
        <v>0.09</v>
      </c>
      <c r="F1674" s="18">
        <v>4411</v>
      </c>
      <c r="G1674" s="19">
        <v>0.12</v>
      </c>
      <c r="H1674" s="19">
        <f>VLOOKUP($A1674,ENERGY!$A1674:$E4364,COLUMN(D1674),0)</f>
        <v>33150</v>
      </c>
      <c r="I1674" s="19">
        <f>VLOOKUP($A1674,ENERGY!$A1674:$E4364,COLUMN(E1674),0)</f>
        <v>56424</v>
      </c>
      <c r="J1674" s="19">
        <f>VLOOKUP($A1674,'HUMAN RESOURCES'!$A1674:$L4364,COLUMN(D1674),0)</f>
        <v>0.01</v>
      </c>
      <c r="K1674" s="19">
        <f>VLOOKUP($A1674,'HUMAN RESOURCES'!$A1674:$L4364,COLUMN(E1674),0)</f>
        <v>5.0000000000000001E-3</v>
      </c>
      <c r="L1674" s="19">
        <f>VLOOKUP($A1674,'HUMAN RESOURCES'!$A1674:$L4364,COLUMN(F1674),0)</f>
        <v>81</v>
      </c>
      <c r="M1674" s="19">
        <f>VLOOKUP($A1674,'HUMAN RESOURCES'!$A1674:$L4364,COLUMN(G1674),0)</f>
        <v>73</v>
      </c>
      <c r="N1674" s="19">
        <f>VLOOKUP($A1674,'HUMAN RESOURCES'!$A1674:$L4364,COLUMN(H1674),0)</f>
        <v>0.14899999999999999</v>
      </c>
      <c r="O1674" s="19">
        <f>VLOOKUP($A1674,'HUMAN RESOURCES'!$A1674:$L4364,COLUMN(I1674),0)</f>
        <v>0.71299999999999997</v>
      </c>
      <c r="P1674" s="19">
        <f>VLOOKUP($A1674,'HUMAN RESOURCES'!$A1674:$L4364,COLUMN(J1674),0)</f>
        <v>0.13700000000000001</v>
      </c>
      <c r="Q1674" s="19">
        <f>VLOOKUP($A1674,'HUMAN RESOURCES'!$A1674:$L4364,COLUMN(K1674),0)</f>
        <v>38534157</v>
      </c>
      <c r="R1674" s="19">
        <f>VLOOKUP($A1674,'HUMAN RESOURCES'!$A1674:$L4364,COLUMN(L1674),0)</f>
        <v>0.60799999999999998</v>
      </c>
      <c r="S1674" s="19">
        <f>VLOOKUP($A1674,TOURISM!$A1673:$E4363, COLUMN(D1674),0)</f>
        <v>11598000000</v>
      </c>
      <c r="T1674" s="19">
        <f>VLOOKUP($A1674,TOURISM!$A1673:$E4363, COLUMN(E1674),0)</f>
        <v>8882000000</v>
      </c>
      <c r="U1674" s="19">
        <f>VLOOKUP($A1674,BUSINESS!$A1674:$I4364, COLUMN(H1674),0)</f>
        <v>0.61899999999999999</v>
      </c>
      <c r="V1674" s="19">
        <f>VLOOKUP($A1674,BUSINESS!$A1674:$I4364, COLUMN(I1674),0)</f>
        <v>1.3129999999999999</v>
      </c>
    </row>
    <row r="1675" spans="1:22" ht="15" x14ac:dyDescent="0.25">
      <c r="A1675" s="14" t="s">
        <v>161</v>
      </c>
      <c r="B1675" s="15" t="s">
        <v>176</v>
      </c>
      <c r="C1675" s="16" t="s">
        <v>124</v>
      </c>
      <c r="D1675" s="17">
        <v>2780000000000</v>
      </c>
      <c r="E1675" s="18">
        <v>0.11600000000000001</v>
      </c>
      <c r="F1675" s="18">
        <v>4968</v>
      </c>
      <c r="G1675" s="19">
        <v>0.12</v>
      </c>
      <c r="H1675" s="19">
        <f>VLOOKUP($A1675,ENERGY!$A1675:$E4365,COLUMN(D1675),0)</f>
        <v>260565</v>
      </c>
      <c r="I1675" s="19">
        <f>VLOOKUP($A1675,ENERGY!$A1675:$E4365,COLUMN(E1675),0)</f>
        <v>385827</v>
      </c>
      <c r="J1675" s="19">
        <f>VLOOKUP($A1675,'HUMAN RESOURCES'!$A1675:$L4365,COLUMN(D1675),0)</f>
        <v>0.01</v>
      </c>
      <c r="K1675" s="19">
        <f>VLOOKUP($A1675,'HUMAN RESOURCES'!$A1675:$L4365,COLUMN(E1675),0)</f>
        <v>4.0000000000000001E-3</v>
      </c>
      <c r="L1675" s="19">
        <f>VLOOKUP($A1675,'HUMAN RESOURCES'!$A1675:$L4365,COLUMN(F1675),0)</f>
        <v>80</v>
      </c>
      <c r="M1675" s="19">
        <f>VLOOKUP($A1675,'HUMAN RESOURCES'!$A1675:$L4365,COLUMN(G1675),0)</f>
        <v>74</v>
      </c>
      <c r="N1675" s="19">
        <f>VLOOKUP($A1675,'HUMAN RESOURCES'!$A1675:$L4365,COLUMN(H1675),0)</f>
        <v>0.151</v>
      </c>
      <c r="O1675" s="19">
        <f>VLOOKUP($A1675,'HUMAN RESOURCES'!$A1675:$L4365,COLUMN(I1675),0)</f>
        <v>0.67100000000000004</v>
      </c>
      <c r="P1675" s="19">
        <f>VLOOKUP($A1675,'HUMAN RESOURCES'!$A1675:$L4365,COLUMN(J1675),0)</f>
        <v>0.17699999999999999</v>
      </c>
      <c r="Q1675" s="19">
        <f>VLOOKUP($A1675,'HUMAN RESOURCES'!$A1675:$L4365,COLUMN(K1675),0)</f>
        <v>4280622</v>
      </c>
      <c r="R1675" s="19">
        <f>VLOOKUP($A1675,'HUMAN RESOURCES'!$A1675:$L4365,COLUMN(L1675),0)</f>
        <v>0.57799999999999996</v>
      </c>
      <c r="S1675" s="19">
        <f>VLOOKUP($A1675,TOURISM!$A1674:$E4364, COLUMN(D1675),0)</f>
        <v>9638000000</v>
      </c>
      <c r="T1675" s="19">
        <f>VLOOKUP($A1675,TOURISM!$A1674:$E4364, COLUMN(E1675),0)</f>
        <v>919000000</v>
      </c>
      <c r="U1675" s="19">
        <f>VLOOKUP($A1675,BUSINESS!$A1675:$I4365, COLUMN(H1675),0)</f>
        <v>0.57799999999999996</v>
      </c>
      <c r="V1675" s="19">
        <f>VLOOKUP($A1675,BUSINESS!$A1675:$I4365, COLUMN(I1675),0)</f>
        <v>1.1830000000000001</v>
      </c>
    </row>
    <row r="1676" spans="1:22" ht="15" x14ac:dyDescent="0.25">
      <c r="A1676" s="14" t="s">
        <v>161</v>
      </c>
      <c r="B1676" s="15" t="s">
        <v>177</v>
      </c>
      <c r="C1676" s="16" t="s">
        <v>124</v>
      </c>
      <c r="D1676" s="17">
        <v>3630000000000</v>
      </c>
      <c r="E1676" s="18">
        <v>0.113</v>
      </c>
      <c r="F1676" s="18">
        <v>4996</v>
      </c>
      <c r="G1676" s="19">
        <v>0.12</v>
      </c>
      <c r="H1676" s="19">
        <f>VLOOKUP($A1676,ENERGY!$A1676:$E4366,COLUMN(D1676),0)</f>
        <v>346679</v>
      </c>
      <c r="I1676" s="19">
        <f>VLOOKUP($A1676,ENERGY!$A1676:$E4366,COLUMN(E1676),0)</f>
        <v>853663</v>
      </c>
      <c r="J1676" s="19">
        <f>VLOOKUP($A1676,'HUMAN RESOURCES'!$A1676:$L4366,COLUMN(D1676),0)</f>
        <v>0.01</v>
      </c>
      <c r="K1676" s="19">
        <f>VLOOKUP($A1676,'HUMAN RESOURCES'!$A1676:$L4366,COLUMN(E1676),0)</f>
        <v>3.0000000000000001E-3</v>
      </c>
      <c r="L1676" s="19">
        <f>VLOOKUP($A1676,'HUMAN RESOURCES'!$A1676:$L4366,COLUMN(F1676),0)</f>
        <v>81</v>
      </c>
      <c r="M1676" s="19">
        <f>VLOOKUP($A1676,'HUMAN RESOURCES'!$A1676:$L4366,COLUMN(G1676),0)</f>
        <v>75</v>
      </c>
      <c r="N1676" s="19">
        <f>VLOOKUP($A1676,'HUMAN RESOURCES'!$A1676:$L4366,COLUMN(H1676),0)</f>
        <v>0.14299999999999999</v>
      </c>
      <c r="O1676" s="19">
        <f>VLOOKUP($A1676,'HUMAN RESOURCES'!$A1676:$L4366,COLUMN(I1676),0)</f>
        <v>0.69899999999999995</v>
      </c>
      <c r="P1676" s="19">
        <f>VLOOKUP($A1676,'HUMAN RESOURCES'!$A1676:$L4366,COLUMN(J1676),0)</f>
        <v>0.158</v>
      </c>
      <c r="Q1676" s="19">
        <f>VLOOKUP($A1676,'HUMAN RESOURCES'!$A1676:$L4366,COLUMN(K1676),0)</f>
        <v>10496088</v>
      </c>
      <c r="R1676" s="19">
        <f>VLOOKUP($A1676,'HUMAN RESOURCES'!$A1676:$L4366,COLUMN(L1676),0)</f>
        <v>0.73199999999999998</v>
      </c>
      <c r="S1676" s="19">
        <f>VLOOKUP($A1676,TOURISM!$A1675:$E4365, COLUMN(D1676),0)</f>
        <v>8503000000</v>
      </c>
      <c r="T1676" s="19">
        <f>VLOOKUP($A1676,TOURISM!$A1675:$E4365, COLUMN(E1676),0)</f>
        <v>4660000000</v>
      </c>
      <c r="U1676" s="19">
        <f>VLOOKUP($A1676,BUSINESS!$A1676:$I4366, COLUMN(H1676),0)</f>
        <v>0.70499999999999996</v>
      </c>
      <c r="V1676" s="19">
        <f>VLOOKUP($A1676,BUSINESS!$A1676:$I4366, COLUMN(I1676),0)</f>
        <v>1.2410000000000001</v>
      </c>
    </row>
    <row r="1677" spans="1:22" ht="15" x14ac:dyDescent="0.25">
      <c r="A1677" s="14" t="s">
        <v>161</v>
      </c>
      <c r="B1677" s="15" t="s">
        <v>178</v>
      </c>
      <c r="C1677" s="16" t="s">
        <v>124</v>
      </c>
      <c r="D1677" s="17">
        <v>290000000000</v>
      </c>
      <c r="E1677" s="18">
        <v>0.09</v>
      </c>
      <c r="F1677" s="18">
        <v>2304</v>
      </c>
      <c r="G1677" s="19">
        <v>0.12</v>
      </c>
      <c r="H1677" s="19">
        <f>VLOOKUP($A1677,ENERGY!$A1677:$E4367,COLUMN(D1677),0)</f>
        <v>28004</v>
      </c>
      <c r="I1677" s="19">
        <f>VLOOKUP($A1677,ENERGY!$A1677:$E4367,COLUMN(E1677),0)</f>
        <v>93806</v>
      </c>
      <c r="J1677" s="19">
        <f>VLOOKUP($A1677,'HUMAN RESOURCES'!$A1677:$L4367,COLUMN(D1677),0)</f>
        <v>0.01</v>
      </c>
      <c r="K1677" s="19">
        <f>VLOOKUP($A1677,'HUMAN RESOURCES'!$A1677:$L4367,COLUMN(E1677),0)</f>
        <v>4.0000000000000001E-3</v>
      </c>
      <c r="L1677" s="19">
        <f>VLOOKUP($A1677,'HUMAN RESOURCES'!$A1677:$L4367,COLUMN(F1677),0)</f>
        <v>84</v>
      </c>
      <c r="M1677" s="19">
        <f>VLOOKUP($A1677,'HUMAN RESOURCES'!$A1677:$L4367,COLUMN(G1677),0)</f>
        <v>78</v>
      </c>
      <c r="N1677" s="19">
        <f>VLOOKUP($A1677,'HUMAN RESOURCES'!$A1677:$L4367,COLUMN(H1677),0)</f>
        <v>0.14599999999999999</v>
      </c>
      <c r="O1677" s="19">
        <f>VLOOKUP($A1677,'HUMAN RESOURCES'!$A1677:$L4367,COLUMN(I1677),0)</f>
        <v>0.66300000000000003</v>
      </c>
      <c r="P1677" s="19">
        <f>VLOOKUP($A1677,'HUMAN RESOURCES'!$A1677:$L4367,COLUMN(J1677),0)</f>
        <v>0.192</v>
      </c>
      <c r="Q1677" s="19">
        <f>VLOOKUP($A1677,'HUMAN RESOURCES'!$A1677:$L4367,COLUMN(K1677),0)</f>
        <v>11123213</v>
      </c>
      <c r="R1677" s="19">
        <f>VLOOKUP($A1677,'HUMAN RESOURCES'!$A1677:$L4367,COLUMN(L1677),0)</f>
        <v>0.76600000000000001</v>
      </c>
      <c r="S1677" s="19">
        <f>VLOOKUP($A1677,TOURISM!$A1676:$E4366, COLUMN(D1677),0)</f>
        <v>14984000000</v>
      </c>
      <c r="T1677" s="19">
        <f>VLOOKUP($A1677,TOURISM!$A1676:$E4366, COLUMN(E1677),0)</f>
        <v>3197000000</v>
      </c>
      <c r="U1677" s="19">
        <f>VLOOKUP($A1677,BUSINESS!$A1677:$I4367, COLUMN(H1677),0)</f>
        <v>0.51600000000000001</v>
      </c>
      <c r="V1677" s="19">
        <f>VLOOKUP($A1677,BUSINESS!$A1677:$I4367, COLUMN(I1677),0)</f>
        <v>1.091</v>
      </c>
    </row>
    <row r="1678" spans="1:22" ht="15" x14ac:dyDescent="0.25">
      <c r="A1678" s="14" t="s">
        <v>161</v>
      </c>
      <c r="B1678" s="15" t="s">
        <v>179</v>
      </c>
      <c r="C1678" s="16" t="s">
        <v>124</v>
      </c>
      <c r="D1678" s="17">
        <v>137000000000</v>
      </c>
      <c r="E1678" s="18">
        <v>7.9000000000000001E-2</v>
      </c>
      <c r="F1678" s="18">
        <v>1096</v>
      </c>
      <c r="G1678" s="18">
        <v>8.3000000000000004E-2</v>
      </c>
      <c r="H1678" s="19">
        <f>VLOOKUP($A1678,ENERGY!$A1678:$E4368,COLUMN(D1678),0)</f>
        <v>25591</v>
      </c>
      <c r="I1678" s="19">
        <f>VLOOKUP($A1678,ENERGY!$A1678:$E4368,COLUMN(E1678),0)</f>
        <v>57022</v>
      </c>
      <c r="J1678" s="19">
        <f>VLOOKUP($A1678,'HUMAN RESOURCES'!$A1678:$L4368,COLUMN(D1678),0)</f>
        <v>0.01</v>
      </c>
      <c r="K1678" s="19">
        <f>VLOOKUP($A1678,'HUMAN RESOURCES'!$A1678:$L4368,COLUMN(E1678),0)</f>
        <v>5.0000000000000001E-3</v>
      </c>
      <c r="L1678" s="19">
        <f>VLOOKUP($A1678,'HUMAN RESOURCES'!$A1678:$L4368,COLUMN(F1678),0)</f>
        <v>83</v>
      </c>
      <c r="M1678" s="19">
        <f>VLOOKUP($A1678,'HUMAN RESOURCES'!$A1678:$L4368,COLUMN(G1678),0)</f>
        <v>79</v>
      </c>
      <c r="N1678" s="19">
        <f>VLOOKUP($A1678,'HUMAN RESOURCES'!$A1678:$L4368,COLUMN(H1678),0)</f>
        <v>0.153</v>
      </c>
      <c r="O1678" s="19">
        <f>VLOOKUP($A1678,'HUMAN RESOURCES'!$A1678:$L4368,COLUMN(I1678),0)</f>
        <v>0.69699999999999995</v>
      </c>
      <c r="P1678" s="19">
        <f>VLOOKUP($A1678,'HUMAN RESOURCES'!$A1678:$L4368,COLUMN(J1678),0)</f>
        <v>0.15</v>
      </c>
      <c r="Q1678" s="19">
        <f>VLOOKUP($A1678,'HUMAN RESOURCES'!$A1678:$L4368,COLUMN(K1678),0)</f>
        <v>416268</v>
      </c>
      <c r="R1678" s="19">
        <f>VLOOKUP($A1678,'HUMAN RESOURCES'!$A1678:$L4368,COLUMN(L1678),0)</f>
        <v>0.94799999999999995</v>
      </c>
      <c r="S1678" s="19">
        <f>VLOOKUP($A1678,TOURISM!$A1677:$E4367, COLUMN(D1678),0)</f>
        <v>1465000000</v>
      </c>
      <c r="T1678" s="19">
        <f>VLOOKUP($A1678,TOURISM!$A1677:$E4367, COLUMN(E1678),0)</f>
        <v>401000000</v>
      </c>
      <c r="U1678" s="19">
        <f>VLOOKUP($A1678,BUSINESS!$A1678:$I4368, COLUMN(H1678),0)</f>
        <v>0.68</v>
      </c>
      <c r="V1678" s="19">
        <f>VLOOKUP($A1678,BUSINESS!$A1678:$I4368, COLUMN(I1678),0)</f>
        <v>1.224</v>
      </c>
    </row>
    <row r="1679" spans="1:22" ht="15" x14ac:dyDescent="0.25">
      <c r="A1679" s="14" t="s">
        <v>161</v>
      </c>
      <c r="B1679" s="15" t="s">
        <v>180</v>
      </c>
      <c r="C1679" s="16" t="s">
        <v>124</v>
      </c>
      <c r="D1679" s="17">
        <v>14042801904</v>
      </c>
      <c r="E1679" s="18">
        <v>9.1999999999999998E-2</v>
      </c>
      <c r="F1679" s="18">
        <v>4051</v>
      </c>
      <c r="G1679" s="18">
        <v>7.6999999999999999E-2</v>
      </c>
      <c r="H1679" s="19">
        <f>VLOOKUP($A1679,ENERGY!$A1679:$E4369,COLUMN(D1679),0)</f>
        <v>3238</v>
      </c>
      <c r="I1679" s="19">
        <f>VLOOKUP($A1679,ENERGY!$A1679:$E4369,COLUMN(E1679),0)</f>
        <v>2101</v>
      </c>
      <c r="J1679" s="19">
        <f>VLOOKUP($A1679,'HUMAN RESOURCES'!$A1679:$L4369,COLUMN(D1679),0)</f>
        <v>0.01</v>
      </c>
      <c r="K1679" s="19">
        <f>VLOOKUP($A1679,'HUMAN RESOURCES'!$A1679:$L4369,COLUMN(E1679),0)</f>
        <v>3.0000000000000001E-3</v>
      </c>
      <c r="L1679" s="19">
        <f>VLOOKUP($A1679,'HUMAN RESOURCES'!$A1679:$L4369,COLUMN(F1679),0)</f>
        <v>86</v>
      </c>
      <c r="M1679" s="19">
        <f>VLOOKUP($A1679,'HUMAN RESOURCES'!$A1679:$L4369,COLUMN(G1679),0)</f>
        <v>80</v>
      </c>
      <c r="N1679" s="19">
        <f>VLOOKUP($A1679,'HUMAN RESOURCES'!$A1679:$L4369,COLUMN(H1679),0)</f>
        <v>0.30299999999999999</v>
      </c>
      <c r="O1679" s="19">
        <f>VLOOKUP($A1679,'HUMAN RESOURCES'!$A1679:$L4369,COLUMN(I1679),0)</f>
        <v>0.623</v>
      </c>
      <c r="P1679" s="19">
        <f>VLOOKUP($A1679,'HUMAN RESOURCES'!$A1679:$L4369,COLUMN(J1679),0)</f>
        <v>7.2999999999999995E-2</v>
      </c>
      <c r="Q1679" s="19">
        <f>VLOOKUP($A1679,'HUMAN RESOURCES'!$A1679:$L4369,COLUMN(K1679),0)</f>
        <v>31048</v>
      </c>
      <c r="R1679" s="19">
        <f>VLOOKUP($A1679,'HUMAN RESOURCES'!$A1679:$L4369,COLUMN(L1679),0)</f>
        <v>0.94099999999999995</v>
      </c>
      <c r="S1679" s="19">
        <f>VLOOKUP($A1679,TOURISM!$A1678:$E4368, COLUMN(D1679),0)</f>
        <v>2478709140</v>
      </c>
      <c r="T1679" s="19">
        <f>VLOOKUP($A1679,TOURISM!$A1678:$E4368, COLUMN(E1679),0)</f>
        <v>448000000</v>
      </c>
      <c r="U1679" s="19">
        <f>VLOOKUP($A1679,BUSINESS!$A1679:$I4369, COLUMN(H1679),0)</f>
        <v>0.496</v>
      </c>
      <c r="V1679" s="19">
        <f>VLOOKUP($A1679,BUSINESS!$A1679:$I4369, COLUMN(I1679),0)</f>
        <v>1.1419999999999999</v>
      </c>
    </row>
    <row r="1680" spans="1:22" ht="15" x14ac:dyDescent="0.25">
      <c r="A1680" s="14" t="s">
        <v>161</v>
      </c>
      <c r="B1680" s="15" t="s">
        <v>181</v>
      </c>
      <c r="C1680" s="16" t="s">
        <v>124</v>
      </c>
      <c r="D1680" s="17">
        <v>226000000000</v>
      </c>
      <c r="E1680" s="18">
        <v>8.7999999999999995E-2</v>
      </c>
      <c r="F1680" s="18">
        <v>4306</v>
      </c>
      <c r="G1680" s="19">
        <v>0.12</v>
      </c>
      <c r="H1680" s="19">
        <f>VLOOKUP($A1680,ENERGY!$A1680:$E4370,COLUMN(D1680),0)</f>
        <v>14432</v>
      </c>
      <c r="I1680" s="19">
        <f>VLOOKUP($A1680,ENERGY!$A1680:$E4370,COLUMN(E1680),0)</f>
        <v>44151</v>
      </c>
      <c r="J1680" s="19">
        <f>VLOOKUP($A1680,'HUMAN RESOURCES'!$A1680:$L4370,COLUMN(D1680),0)</f>
        <v>0.01</v>
      </c>
      <c r="K1680" s="19">
        <f>VLOOKUP($A1680,'HUMAN RESOURCES'!$A1680:$L4370,COLUMN(E1680),0)</f>
        <v>4.0000000000000001E-3</v>
      </c>
      <c r="L1680" s="19">
        <f>VLOOKUP($A1680,'HUMAN RESOURCES'!$A1680:$L4370,COLUMN(F1680),0)</f>
        <v>86</v>
      </c>
      <c r="M1680" s="19">
        <f>VLOOKUP($A1680,'HUMAN RESOURCES'!$A1680:$L4370,COLUMN(G1680),0)</f>
        <v>80</v>
      </c>
      <c r="N1680" s="19">
        <f>VLOOKUP($A1680,'HUMAN RESOURCES'!$A1680:$L4370,COLUMN(H1680),0)</f>
        <v>0.151</v>
      </c>
      <c r="O1680" s="19">
        <f>VLOOKUP($A1680,'HUMAN RESOURCES'!$A1680:$L4370,COLUMN(I1680),0)</f>
        <v>0.67700000000000005</v>
      </c>
      <c r="P1680" s="19">
        <f>VLOOKUP($A1680,'HUMAN RESOURCES'!$A1680:$L4370,COLUMN(J1680),0)</f>
        <v>0.17299999999999999</v>
      </c>
      <c r="Q1680" s="19">
        <f>VLOOKUP($A1680,'HUMAN RESOURCES'!$A1680:$L4370,COLUMN(K1680),0)</f>
        <v>46742697</v>
      </c>
      <c r="R1680" s="19">
        <f>VLOOKUP($A1680,'HUMAN RESOURCES'!$A1680:$L4370,COLUMN(L1680),0)</f>
        <v>0.78700000000000003</v>
      </c>
      <c r="S1680" s="19">
        <f>VLOOKUP($A1680,TOURISM!$A1679:$E4369, COLUMN(D1680),0)</f>
        <v>67698000000</v>
      </c>
      <c r="T1680" s="19">
        <f>VLOOKUP($A1680,TOURISM!$A1679:$E4369, COLUMN(E1680),0)</f>
        <v>23583000000</v>
      </c>
      <c r="U1680" s="19">
        <f>VLOOKUP($A1680,BUSINESS!$A1680:$I4370, COLUMN(H1680),0)</f>
        <v>0.67600000000000005</v>
      </c>
      <c r="V1680" s="19">
        <f>VLOOKUP($A1680,BUSINESS!$A1680:$I4370, COLUMN(I1680),0)</f>
        <v>1.131</v>
      </c>
    </row>
    <row r="1681" spans="1:22" ht="15" x14ac:dyDescent="0.25">
      <c r="A1681" s="14" t="s">
        <v>161</v>
      </c>
      <c r="B1681" s="15" t="s">
        <v>182</v>
      </c>
      <c r="C1681" s="16" t="s">
        <v>124</v>
      </c>
      <c r="D1681" s="20">
        <v>15079752557.5</v>
      </c>
      <c r="E1681" s="21">
        <v>6.4000000000000001E-2</v>
      </c>
      <c r="F1681" s="19">
        <v>190</v>
      </c>
      <c r="G1681" s="19">
        <v>0.12</v>
      </c>
      <c r="H1681" s="19">
        <f>VLOOKUP($A1681,ENERGY!$A1681:$E4371,COLUMN(D1681),0)</f>
        <v>14338</v>
      </c>
      <c r="I1681" s="19">
        <f>VLOOKUP($A1681,ENERGY!$A1681:$E4371,COLUMN(E1681),0)</f>
        <v>8441</v>
      </c>
      <c r="J1681" s="19">
        <f>VLOOKUP($A1681,'HUMAN RESOURCES'!$A1681:$L4371,COLUMN(D1681),0)</f>
        <v>0.01</v>
      </c>
      <c r="K1681" s="19">
        <f>VLOOKUP($A1681,'HUMAN RESOURCES'!$A1681:$L4371,COLUMN(E1681),0)</f>
        <v>4.0000000000000001E-3</v>
      </c>
      <c r="L1681" s="19">
        <f>VLOOKUP($A1681,'HUMAN RESOURCES'!$A1681:$L4371,COLUMN(F1681),0)</f>
        <v>85</v>
      </c>
      <c r="M1681" s="19">
        <f>VLOOKUP($A1681,'HUMAN RESOURCES'!$A1681:$L4371,COLUMN(G1681),0)</f>
        <v>81</v>
      </c>
      <c r="N1681" s="19">
        <f>VLOOKUP($A1681,'HUMAN RESOURCES'!$A1681:$L4371,COLUMN(H1681),0)</f>
        <v>0.14899999999999999</v>
      </c>
      <c r="O1681" s="19">
        <f>VLOOKUP($A1681,'HUMAN RESOURCES'!$A1681:$L4371,COLUMN(I1681),0)</f>
        <v>0.67900000000000005</v>
      </c>
      <c r="P1681" s="19">
        <f>VLOOKUP($A1681,'HUMAN RESOURCES'!$A1681:$L4371,COLUMN(J1681),0)</f>
        <v>0.17199999999999999</v>
      </c>
      <c r="Q1681" s="19">
        <f>VLOOKUP($A1681,'HUMAN RESOURCES'!$A1681:$L4371,COLUMN(K1681),0)</f>
        <v>7912398</v>
      </c>
      <c r="R1681" s="19">
        <f>VLOOKUP($A1681,'HUMAN RESOURCES'!$A1681:$L4371,COLUMN(L1681),0)</f>
        <v>0.73699999999999999</v>
      </c>
      <c r="S1681" s="19">
        <f>VLOOKUP($A1681,TOURISM!$A1680:$E4370, COLUMN(D1681),0)</f>
        <v>20640000000</v>
      </c>
      <c r="T1681" s="19">
        <f>VLOOKUP($A1681,TOURISM!$A1680:$E4370, COLUMN(E1681),0)</f>
        <v>16612000000</v>
      </c>
      <c r="U1681" s="19">
        <f>VLOOKUP($A1681,BUSINESS!$A1681:$I4371, COLUMN(H1681),0)</f>
        <v>0.85199999999999998</v>
      </c>
      <c r="V1681" s="19">
        <f>VLOOKUP($A1681,BUSINESS!$A1681:$I4371, COLUMN(I1681),0)</f>
        <v>1.274</v>
      </c>
    </row>
    <row r="1682" spans="1:22" ht="15" x14ac:dyDescent="0.25">
      <c r="A1682" s="14" t="s">
        <v>161</v>
      </c>
      <c r="B1682" s="15" t="s">
        <v>183</v>
      </c>
      <c r="C1682" s="16" t="s">
        <v>124</v>
      </c>
      <c r="D1682" s="17">
        <v>2200000000000</v>
      </c>
      <c r="E1682" s="18">
        <v>9.1999999999999998E-2</v>
      </c>
      <c r="F1682" s="18">
        <v>3339</v>
      </c>
      <c r="G1682" s="18">
        <v>4.5999999999999999E-2</v>
      </c>
      <c r="H1682" s="19">
        <f>VLOOKUP($A1682,ENERGY!$A1682:$E4372,COLUMN(D1682),0)</f>
        <v>172142</v>
      </c>
      <c r="I1682" s="19">
        <f>VLOOKUP($A1682,ENERGY!$A1682:$E4372,COLUMN(E1682),0)</f>
        <v>450348</v>
      </c>
      <c r="J1682" s="19">
        <f>VLOOKUP($A1682,'HUMAN RESOURCES'!$A1682:$L4372,COLUMN(D1682),0)</f>
        <v>1.0999999999999999E-2</v>
      </c>
      <c r="K1682" s="19">
        <f>VLOOKUP($A1682,'HUMAN RESOURCES'!$A1682:$L4372,COLUMN(E1682),0)</f>
        <v>0.01</v>
      </c>
      <c r="L1682" s="19">
        <f>VLOOKUP($A1682,'HUMAN RESOURCES'!$A1682:$L4372,COLUMN(F1682),0)</f>
        <v>76</v>
      </c>
      <c r="M1682" s="19">
        <f>VLOOKUP($A1682,'HUMAN RESOURCES'!$A1682:$L4372,COLUMN(G1682),0)</f>
        <v>66</v>
      </c>
      <c r="N1682" s="19">
        <f>VLOOKUP($A1682,'HUMAN RESOURCES'!$A1682:$L4372,COLUMN(H1682),0)</f>
        <v>0.14000000000000001</v>
      </c>
      <c r="O1682" s="19">
        <f>VLOOKUP($A1682,'HUMAN RESOURCES'!$A1682:$L4372,COLUMN(I1682),0)</f>
        <v>0.70399999999999996</v>
      </c>
      <c r="P1682" s="19">
        <f>VLOOKUP($A1682,'HUMAN RESOURCES'!$A1682:$L4372,COLUMN(J1682),0)</f>
        <v>0.156</v>
      </c>
      <c r="Q1682" s="19">
        <f>VLOOKUP($A1682,'HUMAN RESOURCES'!$A1682:$L4372,COLUMN(K1682),0)</f>
        <v>45706100</v>
      </c>
      <c r="R1682" s="19">
        <f>VLOOKUP($A1682,'HUMAN RESOURCES'!$A1682:$L4372,COLUMN(L1682),0)</f>
        <v>0.68899999999999995</v>
      </c>
      <c r="S1682" s="19">
        <f>VLOOKUP($A1682,TOURISM!$A1681:$E4371, COLUMN(D1682),0)</f>
        <v>5406000000</v>
      </c>
      <c r="T1682" s="19">
        <f>VLOOKUP($A1682,TOURISM!$A1681:$E4371, COLUMN(E1682),0)</f>
        <v>4829000000</v>
      </c>
      <c r="U1682" s="19">
        <f>VLOOKUP($A1682,BUSINESS!$A1682:$I4372, COLUMN(H1682),0)</f>
        <v>0.28699999999999998</v>
      </c>
      <c r="V1682" s="19">
        <f>VLOOKUP($A1682,BUSINESS!$A1682:$I4372, COLUMN(I1682),0)</f>
        <v>1.2130000000000001</v>
      </c>
    </row>
    <row r="1683" spans="1:22" ht="15" x14ac:dyDescent="0.25">
      <c r="A1683" s="14" t="s">
        <v>161</v>
      </c>
      <c r="B1683" s="15" t="s">
        <v>184</v>
      </c>
      <c r="C1683" s="16" t="s">
        <v>124</v>
      </c>
      <c r="D1683" s="17">
        <v>6630214452</v>
      </c>
      <c r="E1683" s="21">
        <v>6.4000000000000001E-2</v>
      </c>
      <c r="F1683" s="19">
        <v>190</v>
      </c>
      <c r="G1683" s="18">
        <v>0.13900000000000001</v>
      </c>
      <c r="H1683" s="19">
        <f>VLOOKUP($A1683,ENERGY!$A1683:$E4373,COLUMN(D1683),0)</f>
        <v>1902</v>
      </c>
      <c r="I1683" s="19">
        <f>VLOOKUP($A1683,ENERGY!$A1683:$E4373,COLUMN(E1683),0)</f>
        <v>8441</v>
      </c>
      <c r="J1683" s="19">
        <f>VLOOKUP($A1683,'HUMAN RESOURCES'!$A1683:$L4373,COLUMN(D1683),0)</f>
        <v>1.0999999999999999E-2</v>
      </c>
      <c r="K1683" s="19">
        <f>VLOOKUP($A1683,'HUMAN RESOURCES'!$A1683:$L4373,COLUMN(E1683),0)</f>
        <v>5.0000000000000001E-3</v>
      </c>
      <c r="L1683" s="19">
        <f>VLOOKUP($A1683,'HUMAN RESOURCES'!$A1683:$L4373,COLUMN(F1683),0)</f>
        <v>79</v>
      </c>
      <c r="M1683" s="19">
        <f>VLOOKUP($A1683,'HUMAN RESOURCES'!$A1683:$L4373,COLUMN(G1683),0)</f>
        <v>68</v>
      </c>
      <c r="N1683" s="19">
        <f>VLOOKUP($A1683,'HUMAN RESOURCES'!$A1683:$L4373,COLUMN(H1683),0)</f>
        <v>0.151</v>
      </c>
      <c r="O1683" s="19">
        <f>VLOOKUP($A1683,'HUMAN RESOURCES'!$A1683:$L4373,COLUMN(I1683),0)</f>
        <v>0.69299999999999995</v>
      </c>
      <c r="P1683" s="19">
        <f>VLOOKUP($A1683,'HUMAN RESOURCES'!$A1683:$L4373,COLUMN(J1683),0)</f>
        <v>0.155</v>
      </c>
      <c r="Q1683" s="19">
        <f>VLOOKUP($A1683,'HUMAN RESOURCES'!$A1683:$L4373,COLUMN(K1683),0)</f>
        <v>3028115</v>
      </c>
      <c r="R1683" s="19">
        <f>VLOOKUP($A1683,'HUMAN RESOURCES'!$A1683:$L4373,COLUMN(L1683),0)</f>
        <v>0.66700000000000004</v>
      </c>
      <c r="S1683" s="19">
        <f>VLOOKUP($A1683,TOURISM!$A1682:$E4372, COLUMN(D1683),0)</f>
        <v>1417000000</v>
      </c>
      <c r="T1683" s="19">
        <f>VLOOKUP($A1683,TOURISM!$A1682:$E4372, COLUMN(E1683),0)</f>
        <v>874000000</v>
      </c>
      <c r="U1683" s="19">
        <f>VLOOKUP($A1683,BUSINESS!$A1683:$I4373, COLUMN(H1683),0)</f>
        <v>0.63600000000000001</v>
      </c>
      <c r="V1683" s="19">
        <f>VLOOKUP($A1683,BUSINESS!$A1683:$I4373, COLUMN(I1683),0)</f>
        <v>1.6220000000000001</v>
      </c>
    </row>
    <row r="1684" spans="1:22" ht="15" x14ac:dyDescent="0.25">
      <c r="A1684" s="14" t="s">
        <v>161</v>
      </c>
      <c r="B1684" s="15" t="s">
        <v>185</v>
      </c>
      <c r="C1684" s="16" t="s">
        <v>124</v>
      </c>
      <c r="D1684" s="17">
        <v>28480338368</v>
      </c>
      <c r="E1684" s="18">
        <v>0.06</v>
      </c>
      <c r="F1684" s="18">
        <v>826</v>
      </c>
      <c r="G1684" s="18">
        <v>6.4000000000000001E-2</v>
      </c>
      <c r="H1684" s="19">
        <f>VLOOKUP($A1684,ENERGY!$A1684:$E4374,COLUMN(D1684),0)</f>
        <v>4111</v>
      </c>
      <c r="I1684" s="19">
        <f>VLOOKUP($A1684,ENERGY!$A1684:$E4374,COLUMN(E1684),0)</f>
        <v>6854</v>
      </c>
      <c r="J1684" s="19">
        <f>VLOOKUP($A1684,'HUMAN RESOURCES'!$A1684:$L4374,COLUMN(D1684),0)</f>
        <v>1.0999999999999999E-2</v>
      </c>
      <c r="K1684" s="19">
        <f>VLOOKUP($A1684,'HUMAN RESOURCES'!$A1684:$L4374,COLUMN(E1684),0)</f>
        <v>3.0000000000000001E-3</v>
      </c>
      <c r="L1684" s="19">
        <f>VLOOKUP($A1684,'HUMAN RESOURCES'!$A1684:$L4374,COLUMN(F1684),0)</f>
        <v>81</v>
      </c>
      <c r="M1684" s="19">
        <f>VLOOKUP($A1684,'HUMAN RESOURCES'!$A1684:$L4374,COLUMN(G1684),0)</f>
        <v>71</v>
      </c>
      <c r="N1684" s="19">
        <f>VLOOKUP($A1684,'HUMAN RESOURCES'!$A1684:$L4374,COLUMN(H1684),0)</f>
        <v>0.155</v>
      </c>
      <c r="O1684" s="19">
        <f>VLOOKUP($A1684,'HUMAN RESOURCES'!$A1684:$L4374,COLUMN(I1684),0)</f>
        <v>0.66800000000000004</v>
      </c>
      <c r="P1684" s="19">
        <f>VLOOKUP($A1684,'HUMAN RESOURCES'!$A1684:$L4374,COLUMN(J1684),0)</f>
        <v>0.17599999999999999</v>
      </c>
      <c r="Q1684" s="19">
        <f>VLOOKUP($A1684,'HUMAN RESOURCES'!$A1684:$L4374,COLUMN(K1684),0)</f>
        <v>1327439</v>
      </c>
      <c r="R1684" s="19">
        <f>VLOOKUP($A1684,'HUMAN RESOURCES'!$A1684:$L4374,COLUMN(L1684),0)</f>
        <v>0.68</v>
      </c>
      <c r="S1684" s="19">
        <f>VLOOKUP($A1684,TOURISM!$A1683:$E4373, COLUMN(D1684),0)</f>
        <v>1683000000</v>
      </c>
      <c r="T1684" s="19">
        <f>VLOOKUP($A1684,TOURISM!$A1683:$E4373, COLUMN(E1684),0)</f>
        <v>939000000</v>
      </c>
      <c r="U1684" s="19">
        <f>VLOOKUP($A1684,BUSINESS!$A1684:$I4374, COLUMN(H1684),0)</f>
        <v>0.76500000000000001</v>
      </c>
      <c r="V1684" s="19">
        <f>VLOOKUP($A1684,BUSINESS!$A1684:$I4374, COLUMN(I1684),0)</f>
        <v>1.4390000000000001</v>
      </c>
    </row>
    <row r="1685" spans="1:22" ht="15" x14ac:dyDescent="0.25">
      <c r="A1685" s="14" t="s">
        <v>161</v>
      </c>
      <c r="B1685" s="15" t="s">
        <v>186</v>
      </c>
      <c r="C1685" s="16" t="s">
        <v>124</v>
      </c>
      <c r="D1685" s="20">
        <v>15079752557.5</v>
      </c>
      <c r="E1685" s="21">
        <v>6.4000000000000001E-2</v>
      </c>
      <c r="F1685" s="19">
        <v>190</v>
      </c>
      <c r="G1685" s="19">
        <v>0.12</v>
      </c>
      <c r="H1685" s="19">
        <f>VLOOKUP($A1685,ENERGY!$A1685:$E4375,COLUMN(D1685),0)</f>
        <v>14338</v>
      </c>
      <c r="I1685" s="19">
        <f>VLOOKUP($A1685,ENERGY!$A1685:$E4375,COLUMN(E1685),0)</f>
        <v>8441</v>
      </c>
      <c r="J1685" s="19">
        <f>VLOOKUP($A1685,'HUMAN RESOURCES'!$A1685:$L4375,COLUMN(D1685),0)</f>
        <v>1.0999999999999999E-2</v>
      </c>
      <c r="K1685" s="19">
        <f>VLOOKUP($A1685,'HUMAN RESOURCES'!$A1685:$L4375,COLUMN(E1685),0)</f>
        <v>7.0000000000000001E-3</v>
      </c>
      <c r="L1685" s="19">
        <f>VLOOKUP($A1685,'HUMAN RESOURCES'!$A1685:$L4375,COLUMN(F1685),0)</f>
        <v>80</v>
      </c>
      <c r="M1685" s="19">
        <f>VLOOKUP($A1685,'HUMAN RESOURCES'!$A1685:$L4375,COLUMN(G1685),0)</f>
        <v>72</v>
      </c>
      <c r="N1685" s="19">
        <f>VLOOKUP($A1685,'HUMAN RESOURCES'!$A1685:$L4375,COLUMN(H1685),0)</f>
        <v>0.15</v>
      </c>
      <c r="O1685" s="19">
        <f>VLOOKUP($A1685,'HUMAN RESOURCES'!$A1685:$L4375,COLUMN(I1685),0)</f>
        <v>0.72499999999999998</v>
      </c>
      <c r="P1685" s="19">
        <f>VLOOKUP($A1685,'HUMAN RESOURCES'!$A1685:$L4375,COLUMN(J1685),0)</f>
        <v>0.125</v>
      </c>
      <c r="Q1685" s="19">
        <f>VLOOKUP($A1685,'HUMAN RESOURCES'!$A1685:$L4375,COLUMN(K1685),0)</f>
        <v>5398384</v>
      </c>
      <c r="R1685" s="19">
        <f>VLOOKUP($A1685,'HUMAN RESOURCES'!$A1685:$L4375,COLUMN(L1685),0)</f>
        <v>0.54400000000000004</v>
      </c>
      <c r="S1685" s="19">
        <f>VLOOKUP($A1685,TOURISM!$A1684:$E4374, COLUMN(D1685),0)</f>
        <v>2514000000</v>
      </c>
      <c r="T1685" s="19">
        <f>VLOOKUP($A1685,TOURISM!$A1684:$E4374, COLUMN(E1685),0)</f>
        <v>2449000000</v>
      </c>
      <c r="U1685" s="19">
        <f>VLOOKUP($A1685,BUSINESS!$A1685:$I4375, COLUMN(H1685),0)</f>
        <v>0.74399999999999999</v>
      </c>
      <c r="V1685" s="19">
        <f>VLOOKUP($A1685,BUSINESS!$A1685:$I4375, COLUMN(I1685),0)</f>
        <v>1.1000000000000001</v>
      </c>
    </row>
    <row r="1686" spans="1:22" ht="15" x14ac:dyDescent="0.25">
      <c r="A1686" s="14" t="s">
        <v>161</v>
      </c>
      <c r="B1686" s="15" t="s">
        <v>187</v>
      </c>
      <c r="C1686" s="16" t="s">
        <v>124</v>
      </c>
      <c r="D1686" s="17">
        <v>43083067994</v>
      </c>
      <c r="E1686" s="18">
        <v>6.7000000000000004E-2</v>
      </c>
      <c r="F1686" s="18">
        <v>887</v>
      </c>
      <c r="G1686" s="19">
        <v>0.12</v>
      </c>
      <c r="H1686" s="19">
        <f>VLOOKUP($A1686,ENERGY!$A1686:$E4376,COLUMN(D1686),0)</f>
        <v>8277</v>
      </c>
      <c r="I1686" s="19">
        <f>VLOOKUP($A1686,ENERGY!$A1686:$E4376,COLUMN(E1686),0)</f>
        <v>12919</v>
      </c>
      <c r="J1686" s="19">
        <f>VLOOKUP($A1686,'HUMAN RESOURCES'!$A1686:$L4376,COLUMN(D1686),0)</f>
        <v>1.0999999999999999E-2</v>
      </c>
      <c r="K1686" s="19">
        <f>VLOOKUP($A1686,'HUMAN RESOURCES'!$A1686:$L4376,COLUMN(E1686),0)</f>
        <v>8.0000000000000002E-3</v>
      </c>
      <c r="L1686" s="19">
        <f>VLOOKUP($A1686,'HUMAN RESOURCES'!$A1686:$L4376,COLUMN(F1686),0)</f>
        <v>77</v>
      </c>
      <c r="M1686" s="19">
        <f>VLOOKUP($A1686,'HUMAN RESOURCES'!$A1686:$L4376,COLUMN(G1686),0)</f>
        <v>73</v>
      </c>
      <c r="N1686" s="19">
        <f>VLOOKUP($A1686,'HUMAN RESOURCES'!$A1686:$L4376,COLUMN(H1686),0)</f>
        <v>0.17100000000000001</v>
      </c>
      <c r="O1686" s="19">
        <f>VLOOKUP($A1686,'HUMAN RESOURCES'!$A1686:$L4376,COLUMN(I1686),0)</f>
        <v>0.71</v>
      </c>
      <c r="P1686" s="19">
        <f>VLOOKUP($A1686,'HUMAN RESOURCES'!$A1686:$L4376,COLUMN(J1686),0)</f>
        <v>0.11799999999999999</v>
      </c>
      <c r="Q1686" s="19">
        <f>VLOOKUP($A1686,'HUMAN RESOURCES'!$A1686:$L4376,COLUMN(K1686),0)</f>
        <v>2103890</v>
      </c>
      <c r="R1686" s="19">
        <f>VLOOKUP($A1686,'HUMAN RESOURCES'!$A1686:$L4376,COLUMN(L1686),0)</f>
        <v>0.56999999999999995</v>
      </c>
      <c r="S1686" s="19">
        <f>VLOOKUP($A1686,TOURISM!$A1685:$E4375, COLUMN(D1686),0)</f>
        <v>242000000</v>
      </c>
      <c r="T1686" s="19">
        <f>VLOOKUP($A1686,TOURISM!$A1685:$E4375, COLUMN(E1686),0)</f>
        <v>159000000</v>
      </c>
      <c r="U1686" s="19">
        <f>VLOOKUP($A1686,BUSINESS!$A1686:$I4376, COLUMN(H1686),0)</f>
        <v>0.56699999999999995</v>
      </c>
      <c r="V1686" s="19">
        <f>VLOOKUP($A1686,BUSINESS!$A1686:$I4376, COLUMN(I1686),0)</f>
        <v>1.052</v>
      </c>
    </row>
    <row r="1687" spans="1:22" ht="15" x14ac:dyDescent="0.25">
      <c r="A1687" s="14" t="s">
        <v>161</v>
      </c>
      <c r="B1687" s="15" t="s">
        <v>188</v>
      </c>
      <c r="C1687" s="16" t="s">
        <v>124</v>
      </c>
      <c r="D1687" s="17">
        <v>58009863403</v>
      </c>
      <c r="E1687" s="18">
        <v>6.7000000000000004E-2</v>
      </c>
      <c r="F1687" s="18">
        <v>7751</v>
      </c>
      <c r="G1687" s="19">
        <v>0.12</v>
      </c>
      <c r="H1687" s="19">
        <f>VLOOKUP($A1687,ENERGY!$A1687:$E4377,COLUMN(D1687),0)</f>
        <v>3509</v>
      </c>
      <c r="I1687" s="19">
        <f>VLOOKUP($A1687,ENERGY!$A1687:$E4377,COLUMN(E1687),0)</f>
        <v>8801</v>
      </c>
      <c r="J1687" s="19">
        <f>VLOOKUP($A1687,'HUMAN RESOURCES'!$A1687:$L4377,COLUMN(D1687),0)</f>
        <v>1.0999999999999999E-2</v>
      </c>
      <c r="K1687" s="19">
        <f>VLOOKUP($A1687,'HUMAN RESOURCES'!$A1687:$L4377,COLUMN(E1687),0)</f>
        <v>3.0000000000000001E-3</v>
      </c>
      <c r="L1687" s="19">
        <f>VLOOKUP($A1687,'HUMAN RESOURCES'!$A1687:$L4377,COLUMN(F1687),0)</f>
        <v>83</v>
      </c>
      <c r="M1687" s="19">
        <f>VLOOKUP($A1687,'HUMAN RESOURCES'!$A1687:$L4377,COLUMN(G1687),0)</f>
        <v>77</v>
      </c>
      <c r="N1687" s="19">
        <f>VLOOKUP($A1687,'HUMAN RESOURCES'!$A1687:$L4377,COLUMN(H1687),0)</f>
        <v>0.14099999999999999</v>
      </c>
      <c r="O1687" s="19">
        <f>VLOOKUP($A1687,'HUMAN RESOURCES'!$A1687:$L4377,COLUMN(I1687),0)</f>
        <v>0.69099999999999995</v>
      </c>
      <c r="P1687" s="19">
        <f>VLOOKUP($A1687,'HUMAN RESOURCES'!$A1687:$L4377,COLUMN(J1687),0)</f>
        <v>0.16900000000000001</v>
      </c>
      <c r="Q1687" s="19">
        <f>VLOOKUP($A1687,'HUMAN RESOURCES'!$A1687:$L4377,COLUMN(K1687),0)</f>
        <v>2052843</v>
      </c>
      <c r="R1687" s="19">
        <f>VLOOKUP($A1687,'HUMAN RESOURCES'!$A1687:$L4377,COLUMN(L1687),0)</f>
        <v>0.499</v>
      </c>
      <c r="S1687" s="19">
        <f>VLOOKUP($A1687,TOURISM!$A1686:$E4376, COLUMN(D1687),0)</f>
        <v>2953000000</v>
      </c>
      <c r="T1687" s="19">
        <f>VLOOKUP($A1687,TOURISM!$A1686:$E4376, COLUMN(E1687),0)</f>
        <v>1315000000</v>
      </c>
      <c r="U1687" s="19">
        <f>VLOOKUP($A1687,BUSINESS!$A1687:$I4377, COLUMN(H1687),0)</f>
        <v>0.67300000000000004</v>
      </c>
      <c r="V1687" s="19">
        <f>VLOOKUP($A1687,BUSINESS!$A1687:$I4377, COLUMN(I1687),0)</f>
        <v>1.052</v>
      </c>
    </row>
    <row r="1688" spans="1:22" ht="15" x14ac:dyDescent="0.25">
      <c r="A1688" s="14" t="s">
        <v>161</v>
      </c>
      <c r="B1688" s="15" t="s">
        <v>189</v>
      </c>
      <c r="C1688" s="16" t="s">
        <v>124</v>
      </c>
      <c r="D1688" s="17">
        <v>9302057270</v>
      </c>
      <c r="E1688" s="18">
        <v>8.6999999999999994E-2</v>
      </c>
      <c r="F1688" s="18">
        <v>1900</v>
      </c>
      <c r="G1688" s="18">
        <v>4.7E-2</v>
      </c>
      <c r="H1688" s="19">
        <f>VLOOKUP($A1688,ENERGY!$A1688:$E4378,COLUMN(D1688),0)</f>
        <v>787</v>
      </c>
      <c r="I1688" s="19">
        <f>VLOOKUP($A1688,ENERGY!$A1688:$E4378,COLUMN(E1688),0)</f>
        <v>2486</v>
      </c>
      <c r="J1688" s="19">
        <f>VLOOKUP($A1688,'HUMAN RESOURCES'!$A1688:$L4378,COLUMN(D1688),0)</f>
        <v>1.0999999999999999E-2</v>
      </c>
      <c r="K1688" s="19">
        <f>VLOOKUP($A1688,'HUMAN RESOURCES'!$A1688:$L4378,COLUMN(E1688),0)</f>
        <v>2E-3</v>
      </c>
      <c r="L1688" s="19">
        <f>VLOOKUP($A1688,'HUMAN RESOURCES'!$A1688:$L4378,COLUMN(F1688),0)</f>
        <v>84</v>
      </c>
      <c r="M1688" s="19">
        <f>VLOOKUP($A1688,'HUMAN RESOURCES'!$A1688:$L4378,COLUMN(G1688),0)</f>
        <v>77</v>
      </c>
      <c r="N1688" s="19">
        <f>VLOOKUP($A1688,'HUMAN RESOURCES'!$A1688:$L4378,COLUMN(H1688),0)</f>
        <v>0.16400000000000001</v>
      </c>
      <c r="O1688" s="19">
        <f>VLOOKUP($A1688,'HUMAN RESOURCES'!$A1688:$L4378,COLUMN(I1688),0)</f>
        <v>0.65900000000000003</v>
      </c>
      <c r="P1688" s="19">
        <f>VLOOKUP($A1688,'HUMAN RESOURCES'!$A1688:$L4378,COLUMN(J1688),0)</f>
        <v>0.17699999999999999</v>
      </c>
      <c r="Q1688" s="19">
        <f>VLOOKUP($A1688,'HUMAN RESOURCES'!$A1688:$L4378,COLUMN(K1688),0)</f>
        <v>5388272</v>
      </c>
      <c r="R1688" s="19">
        <f>VLOOKUP($A1688,'HUMAN RESOURCES'!$A1688:$L4378,COLUMN(L1688),0)</f>
        <v>0.83699999999999997</v>
      </c>
      <c r="S1688" s="19">
        <f>VLOOKUP($A1688,TOURISM!$A1687:$E4377, COLUMN(D1688),0)</f>
        <v>5591000000</v>
      </c>
      <c r="T1688" s="19">
        <f>VLOOKUP($A1688,TOURISM!$A1687:$E4377, COLUMN(E1688),0)</f>
        <v>6009000000</v>
      </c>
      <c r="U1688" s="19">
        <f>VLOOKUP($A1688,BUSINESS!$A1688:$I4378, COLUMN(H1688),0)</f>
        <v>0.88700000000000001</v>
      </c>
      <c r="V1688" s="19">
        <f>VLOOKUP($A1688,BUSINESS!$A1688:$I4378, COLUMN(I1688),0)</f>
        <v>1.659</v>
      </c>
    </row>
    <row r="1689" spans="1:22" ht="15" x14ac:dyDescent="0.25">
      <c r="A1689" s="14" t="s">
        <v>161</v>
      </c>
      <c r="B1689" s="15" t="s">
        <v>190</v>
      </c>
      <c r="C1689" s="16" t="s">
        <v>124</v>
      </c>
      <c r="D1689" s="17">
        <v>7016162818</v>
      </c>
      <c r="E1689" s="18">
        <v>0.114</v>
      </c>
      <c r="F1689" s="18">
        <v>224</v>
      </c>
      <c r="G1689" s="18">
        <v>0.14399999999999999</v>
      </c>
      <c r="H1689" s="19">
        <f>VLOOKUP($A1689,ENERGY!$A1689:$E4379,COLUMN(D1689),0)</f>
        <v>3052</v>
      </c>
      <c r="I1689" s="19">
        <f>VLOOKUP($A1689,ENERGY!$A1689:$E4379,COLUMN(E1689),0)</f>
        <v>3715</v>
      </c>
      <c r="J1689" s="19">
        <f>VLOOKUP($A1689,'HUMAN RESOURCES'!$A1689:$L4379,COLUMN(D1689),0)</f>
        <v>1.0999999999999999E-2</v>
      </c>
      <c r="K1689" s="19">
        <f>VLOOKUP($A1689,'HUMAN RESOURCES'!$A1689:$L4379,COLUMN(E1689),0)</f>
        <v>3.0000000000000001E-3</v>
      </c>
      <c r="L1689" s="19">
        <f>VLOOKUP($A1689,'HUMAN RESOURCES'!$A1689:$L4379,COLUMN(F1689),0)</f>
        <v>82</v>
      </c>
      <c r="M1689" s="19">
        <f>VLOOKUP($A1689,'HUMAN RESOURCES'!$A1689:$L4379,COLUMN(G1689),0)</f>
        <v>78</v>
      </c>
      <c r="N1689" s="19">
        <f>VLOOKUP($A1689,'HUMAN RESOURCES'!$A1689:$L4379,COLUMN(H1689),0)</f>
        <v>0.17799999999999999</v>
      </c>
      <c r="O1689" s="19">
        <f>VLOOKUP($A1689,'HUMAN RESOURCES'!$A1689:$L4379,COLUMN(I1689),0)</f>
        <v>0.65100000000000002</v>
      </c>
      <c r="P1689" s="19">
        <f>VLOOKUP($A1689,'HUMAN RESOURCES'!$A1689:$L4379,COLUMN(J1689),0)</f>
        <v>0.17100000000000001</v>
      </c>
      <c r="Q1689" s="19">
        <f>VLOOKUP($A1689,'HUMAN RESOURCES'!$A1689:$L4379,COLUMN(K1689),0)</f>
        <v>5570572</v>
      </c>
      <c r="R1689" s="19">
        <f>VLOOKUP($A1689,'HUMAN RESOURCES'!$A1689:$L4379,COLUMN(L1689),0)</f>
        <v>0.87</v>
      </c>
      <c r="S1689" s="19">
        <f>VLOOKUP($A1689,TOURISM!$A1688:$E4378, COLUMN(D1689),0)</f>
        <v>6366000000</v>
      </c>
      <c r="T1689" s="19">
        <f>VLOOKUP($A1689,TOURISM!$A1688:$E4378, COLUMN(E1689),0)</f>
        <v>9840000000</v>
      </c>
      <c r="U1689" s="19">
        <f>VLOOKUP($A1689,BUSINESS!$A1689:$I4379, COLUMN(H1689),0)</f>
        <v>0.89800000000000002</v>
      </c>
      <c r="V1689" s="19">
        <f>VLOOKUP($A1689,BUSINESS!$A1689:$I4379, COLUMN(I1689),0)</f>
        <v>1.2869999999999999</v>
      </c>
    </row>
    <row r="1690" spans="1:22" ht="15" x14ac:dyDescent="0.25">
      <c r="A1690" s="14" t="s">
        <v>161</v>
      </c>
      <c r="B1690" s="15" t="s">
        <v>191</v>
      </c>
      <c r="C1690" s="16" t="s">
        <v>124</v>
      </c>
      <c r="D1690" s="17">
        <v>6074506533</v>
      </c>
      <c r="E1690" s="18">
        <v>4.3999999999999997E-2</v>
      </c>
      <c r="F1690" s="18">
        <v>7180</v>
      </c>
      <c r="G1690" s="19">
        <v>0.12</v>
      </c>
      <c r="H1690" s="19">
        <f>VLOOKUP($A1690,ENERGY!$A1690:$E4380,COLUMN(D1690),0)</f>
        <v>14338</v>
      </c>
      <c r="I1690" s="19">
        <f>VLOOKUP($A1690,ENERGY!$A1690:$E4380,COLUMN(E1690),0)</f>
        <v>8441</v>
      </c>
      <c r="J1690" s="19">
        <f>VLOOKUP($A1690,'HUMAN RESOURCES'!$A1690:$L4380,COLUMN(D1690),0)</f>
        <v>1.0999999999999999E-2</v>
      </c>
      <c r="K1690" s="19">
        <f>VLOOKUP($A1690,'HUMAN RESOURCES'!$A1690:$L4380,COLUMN(E1690),0)</f>
        <v>4.0000000000000001E-3</v>
      </c>
      <c r="L1690" s="19">
        <f>VLOOKUP($A1690,'HUMAN RESOURCES'!$A1690:$L4380,COLUMN(F1690),0)</f>
        <v>83</v>
      </c>
      <c r="M1690" s="19">
        <f>VLOOKUP($A1690,'HUMAN RESOURCES'!$A1690:$L4380,COLUMN(G1690),0)</f>
        <v>79</v>
      </c>
      <c r="N1690" s="19">
        <f>VLOOKUP($A1690,'HUMAN RESOURCES'!$A1690:$L4380,COLUMN(H1690),0)</f>
        <v>0.17299999999999999</v>
      </c>
      <c r="O1690" s="19">
        <f>VLOOKUP($A1690,'HUMAN RESOURCES'!$A1690:$L4380,COLUMN(I1690),0)</f>
        <v>0.66700000000000004</v>
      </c>
      <c r="P1690" s="19">
        <f>VLOOKUP($A1690,'HUMAN RESOURCES'!$A1690:$L4380,COLUMN(J1690),0)</f>
        <v>0.159</v>
      </c>
      <c r="Q1690" s="19">
        <f>VLOOKUP($A1690,'HUMAN RESOURCES'!$A1690:$L4380,COLUMN(K1690),0)</f>
        <v>16693074</v>
      </c>
      <c r="R1690" s="19">
        <f>VLOOKUP($A1690,'HUMAN RESOURCES'!$A1690:$L4380,COLUMN(L1690),0)</f>
        <v>0.878</v>
      </c>
      <c r="S1690" s="19">
        <f>VLOOKUP($A1690,TOURISM!$A1689:$E4379, COLUMN(D1690),0)</f>
        <v>20970000000</v>
      </c>
      <c r="T1690" s="19">
        <f>VLOOKUP($A1690,TOURISM!$A1689:$E4379, COLUMN(E1690),0)</f>
        <v>20884000000</v>
      </c>
      <c r="U1690" s="19">
        <f>VLOOKUP($A1690,BUSINESS!$A1690:$I4380, COLUMN(H1690),0)</f>
        <v>0.91400000000000003</v>
      </c>
      <c r="V1690" s="19">
        <f>VLOOKUP($A1690,BUSINESS!$A1690:$I4380, COLUMN(I1690),0)</f>
        <v>1.19</v>
      </c>
    </row>
    <row r="1691" spans="1:22" ht="15" x14ac:dyDescent="0.25">
      <c r="A1691" s="14" t="s">
        <v>161</v>
      </c>
      <c r="B1691" s="15" t="s">
        <v>192</v>
      </c>
      <c r="C1691" s="16" t="s">
        <v>124</v>
      </c>
      <c r="D1691" s="17">
        <v>4501753898</v>
      </c>
      <c r="E1691" s="18">
        <v>7.1999999999999995E-2</v>
      </c>
      <c r="F1691" s="18">
        <v>522</v>
      </c>
      <c r="G1691" s="18">
        <v>9.7000000000000003E-2</v>
      </c>
      <c r="H1691" s="19">
        <f>VLOOKUP($A1691,ENERGY!$A1691:$E4381,COLUMN(D1691),0)</f>
        <v>14338</v>
      </c>
      <c r="I1691" s="19">
        <f>VLOOKUP($A1691,ENERGY!$A1691:$E4381,COLUMN(E1691),0)</f>
        <v>8441</v>
      </c>
      <c r="J1691" s="19">
        <f>VLOOKUP($A1691,'HUMAN RESOURCES'!$A1691:$L4381,COLUMN(D1691),0)</f>
        <v>1.0999999999999999E-2</v>
      </c>
      <c r="K1691" s="19">
        <f>VLOOKUP($A1691,'HUMAN RESOURCES'!$A1691:$L4381,COLUMN(E1691),0)</f>
        <v>2E-3</v>
      </c>
      <c r="L1691" s="19">
        <f>VLOOKUP($A1691,'HUMAN RESOURCES'!$A1691:$L4381,COLUMN(F1691),0)</f>
        <v>84</v>
      </c>
      <c r="M1691" s="19">
        <f>VLOOKUP($A1691,'HUMAN RESOURCES'!$A1691:$L4381,COLUMN(G1691),0)</f>
        <v>79</v>
      </c>
      <c r="N1691" s="19">
        <f>VLOOKUP($A1691,'HUMAN RESOURCES'!$A1691:$L4381,COLUMN(H1691),0)</f>
        <v>0.17499999999999999</v>
      </c>
      <c r="O1691" s="19">
        <f>VLOOKUP($A1691,'HUMAN RESOURCES'!$A1691:$L4381,COLUMN(I1691),0)</f>
        <v>0.68500000000000005</v>
      </c>
      <c r="P1691" s="19">
        <f>VLOOKUP($A1691,'HUMAN RESOURCES'!$A1691:$L4381,COLUMN(J1691),0)</f>
        <v>0.14000000000000001</v>
      </c>
      <c r="Q1691" s="19">
        <f>VLOOKUP($A1691,'HUMAN RESOURCES'!$A1691:$L4381,COLUMN(K1691),0)</f>
        <v>518347</v>
      </c>
      <c r="R1691" s="19">
        <f>VLOOKUP($A1691,'HUMAN RESOURCES'!$A1691:$L4381,COLUMN(L1691),0)</f>
        <v>0.88900000000000001</v>
      </c>
      <c r="S1691" s="19">
        <f>VLOOKUP($A1691,TOURISM!$A1690:$E4380, COLUMN(D1691),0)</f>
        <v>4825000000</v>
      </c>
      <c r="T1691" s="19">
        <f>VLOOKUP($A1691,TOURISM!$A1690:$E4380, COLUMN(E1691),0)</f>
        <v>3822000000</v>
      </c>
      <c r="U1691" s="19">
        <f>VLOOKUP($A1691,BUSINESS!$A1691:$I4381, COLUMN(H1691),0)</f>
        <v>0.9</v>
      </c>
      <c r="V1691" s="19">
        <f>VLOOKUP($A1691,BUSINESS!$A1691:$I4381, COLUMN(I1691),0)</f>
        <v>1.482</v>
      </c>
    </row>
    <row r="1692" spans="1:22" ht="15" x14ac:dyDescent="0.25">
      <c r="A1692" s="14" t="s">
        <v>161</v>
      </c>
      <c r="B1692" s="15" t="s">
        <v>193</v>
      </c>
      <c r="C1692" s="16" t="s">
        <v>124</v>
      </c>
      <c r="D1692" s="17">
        <v>833000000000</v>
      </c>
      <c r="E1692" s="18">
        <v>0.11899999999999999</v>
      </c>
      <c r="F1692" s="18">
        <v>5997</v>
      </c>
      <c r="G1692" s="18">
        <v>0.02</v>
      </c>
      <c r="H1692" s="19">
        <f>VLOOKUP($A1692,ENERGY!$A1692:$E4382,COLUMN(D1692),0)</f>
        <v>75614</v>
      </c>
      <c r="I1692" s="19">
        <f>VLOOKUP($A1692,ENERGY!$A1692:$E4382,COLUMN(E1692),0)</f>
        <v>167274</v>
      </c>
      <c r="J1692" s="19">
        <f>VLOOKUP($A1692,'HUMAN RESOURCES'!$A1692:$L4382,COLUMN(D1692),0)</f>
        <v>1.0999999999999999E-2</v>
      </c>
      <c r="K1692" s="19">
        <f>VLOOKUP($A1692,'HUMAN RESOURCES'!$A1692:$L4382,COLUMN(E1692),0)</f>
        <v>3.2000000000000001E-2</v>
      </c>
      <c r="L1692" s="19">
        <f>VLOOKUP($A1692,'HUMAN RESOURCES'!$A1692:$L4382,COLUMN(F1692),0)</f>
        <v>84</v>
      </c>
      <c r="M1692" s="19">
        <f>VLOOKUP($A1692,'HUMAN RESOURCES'!$A1692:$L4382,COLUMN(G1692),0)</f>
        <v>80</v>
      </c>
      <c r="N1692" s="19">
        <f>VLOOKUP($A1692,'HUMAN RESOURCES'!$A1692:$L4382,COLUMN(H1692),0)</f>
        <v>0.30299999999999999</v>
      </c>
      <c r="O1692" s="19">
        <f>VLOOKUP($A1692,'HUMAN RESOURCES'!$A1692:$L4382,COLUMN(I1692),0)</f>
        <v>0.623</v>
      </c>
      <c r="P1692" s="19">
        <f>VLOOKUP($A1692,'HUMAN RESOURCES'!$A1692:$L4382,COLUMN(J1692),0)</f>
        <v>7.2999999999999995E-2</v>
      </c>
      <c r="Q1692" s="19">
        <f>VLOOKUP($A1692,'HUMAN RESOURCES'!$A1692:$L4382,COLUMN(K1692),0)</f>
        <v>36388</v>
      </c>
      <c r="R1692" s="19">
        <f>VLOOKUP($A1692,'HUMAN RESOURCES'!$A1692:$L4382,COLUMN(L1692),0)</f>
        <v>0.14399999999999999</v>
      </c>
      <c r="S1692" s="19">
        <f>VLOOKUP($A1692,TOURISM!$A1691:$E4381, COLUMN(D1692),0)</f>
        <v>2478709140</v>
      </c>
      <c r="T1692" s="19">
        <f>VLOOKUP($A1692,TOURISM!$A1691:$E4381, COLUMN(E1692),0)</f>
        <v>448000000</v>
      </c>
      <c r="U1692" s="19">
        <f>VLOOKUP($A1692,BUSINESS!$A1692:$I4382, COLUMN(H1692),0)</f>
        <v>0.85</v>
      </c>
      <c r="V1692" s="19">
        <f>VLOOKUP($A1692,BUSINESS!$A1692:$I4382, COLUMN(I1692),0)</f>
        <v>1.016</v>
      </c>
    </row>
    <row r="1693" spans="1:22" ht="15" x14ac:dyDescent="0.25">
      <c r="A1693" s="14" t="s">
        <v>161</v>
      </c>
      <c r="B1693" s="15" t="s">
        <v>194</v>
      </c>
      <c r="C1693" s="16" t="s">
        <v>124</v>
      </c>
      <c r="D1693" s="17">
        <v>10395222334</v>
      </c>
      <c r="E1693" s="18">
        <v>6.9000000000000006E-2</v>
      </c>
      <c r="F1693" s="18">
        <v>344</v>
      </c>
      <c r="G1693" s="18">
        <v>8.8999999999999996E-2</v>
      </c>
      <c r="H1693" s="19">
        <f>VLOOKUP($A1693,ENERGY!$A1693:$E4383,COLUMN(D1693),0)</f>
        <v>2577</v>
      </c>
      <c r="I1693" s="19">
        <f>VLOOKUP($A1693,ENERGY!$A1693:$E4383,COLUMN(E1693),0)</f>
        <v>11998</v>
      </c>
      <c r="J1693" s="19">
        <f>VLOOKUP($A1693,'HUMAN RESOURCES'!$A1693:$L4383,COLUMN(D1693),0)</f>
        <v>1.2E-2</v>
      </c>
      <c r="K1693" s="19">
        <f>VLOOKUP($A1693,'HUMAN RESOURCES'!$A1693:$L4383,COLUMN(E1693),0)</f>
        <v>1.4E-2</v>
      </c>
      <c r="L1693" s="19">
        <f>VLOOKUP($A1693,'HUMAN RESOURCES'!$A1693:$L4383,COLUMN(F1693),0)</f>
        <v>73</v>
      </c>
      <c r="M1693" s="19">
        <f>VLOOKUP($A1693,'HUMAN RESOURCES'!$A1693:$L4383,COLUMN(G1693),0)</f>
        <v>65</v>
      </c>
      <c r="N1693" s="19">
        <f>VLOOKUP($A1693,'HUMAN RESOURCES'!$A1693:$L4383,COLUMN(H1693),0)</f>
        <v>0.16500000000000001</v>
      </c>
      <c r="O1693" s="19">
        <f>VLOOKUP($A1693,'HUMAN RESOURCES'!$A1693:$L4383,COLUMN(I1693),0)</f>
        <v>0.72299999999999998</v>
      </c>
      <c r="P1693" s="19">
        <f>VLOOKUP($A1693,'HUMAN RESOURCES'!$A1693:$L4383,COLUMN(J1693),0)</f>
        <v>0.112</v>
      </c>
      <c r="Q1693" s="19">
        <f>VLOOKUP($A1693,'HUMAN RESOURCES'!$A1693:$L4383,COLUMN(K1693),0)</f>
        <v>3559986</v>
      </c>
      <c r="R1693" s="19">
        <f>VLOOKUP($A1693,'HUMAN RESOURCES'!$A1693:$L4383,COLUMN(L1693),0)</f>
        <v>0.44900000000000001</v>
      </c>
      <c r="S1693" s="19">
        <f>VLOOKUP($A1693,TOURISM!$A1692:$E4382, COLUMN(D1693),0)</f>
        <v>262000000</v>
      </c>
      <c r="T1693" s="19">
        <f>VLOOKUP($A1693,TOURISM!$A1692:$E4382, COLUMN(E1693),0)</f>
        <v>374000000</v>
      </c>
      <c r="U1693" s="19">
        <f>VLOOKUP($A1693,BUSINESS!$A1693:$I4383, COLUMN(H1693),0)</f>
        <v>0.38</v>
      </c>
      <c r="V1693" s="19">
        <f>VLOOKUP($A1693,BUSINESS!$A1693:$I4383, COLUMN(I1693),0)</f>
        <v>0.90800000000000003</v>
      </c>
    </row>
    <row r="1694" spans="1:22" ht="15" x14ac:dyDescent="0.25">
      <c r="A1694" s="14" t="s">
        <v>161</v>
      </c>
      <c r="B1694" s="15" t="s">
        <v>195</v>
      </c>
      <c r="C1694" s="16" t="s">
        <v>124</v>
      </c>
      <c r="D1694" s="17">
        <v>491000000000</v>
      </c>
      <c r="E1694" s="18">
        <v>9.9000000000000005E-2</v>
      </c>
      <c r="F1694" s="18">
        <v>9908</v>
      </c>
      <c r="G1694" s="19">
        <v>0.12</v>
      </c>
      <c r="H1694" s="19">
        <f>VLOOKUP($A1694,ENERGY!$A1694:$E4384,COLUMN(D1694),0)</f>
        <v>26823</v>
      </c>
      <c r="I1694" s="19">
        <f>VLOOKUP($A1694,ENERGY!$A1694:$E4384,COLUMN(E1694),0)</f>
        <v>41092</v>
      </c>
      <c r="J1694" s="19">
        <f>VLOOKUP($A1694,'HUMAN RESOURCES'!$A1694:$L4384,COLUMN(D1694),0)</f>
        <v>1.2E-2</v>
      </c>
      <c r="K1694" s="19">
        <f>VLOOKUP($A1694,'HUMAN RESOURCES'!$A1694:$L4384,COLUMN(E1694),0)</f>
        <v>4.0000000000000001E-3</v>
      </c>
      <c r="L1694" s="19">
        <f>VLOOKUP($A1694,'HUMAN RESOURCES'!$A1694:$L4384,COLUMN(F1694),0)</f>
        <v>77</v>
      </c>
      <c r="M1694" s="19">
        <f>VLOOKUP($A1694,'HUMAN RESOURCES'!$A1694:$L4384,COLUMN(G1694),0)</f>
        <v>65</v>
      </c>
      <c r="N1694" s="19">
        <f>VLOOKUP($A1694,'HUMAN RESOURCES'!$A1694:$L4384,COLUMN(H1694),0)</f>
        <v>0.14899999999999999</v>
      </c>
      <c r="O1694" s="19">
        <f>VLOOKUP($A1694,'HUMAN RESOURCES'!$A1694:$L4384,COLUMN(I1694),0)</f>
        <v>0.71199999999999997</v>
      </c>
      <c r="P1694" s="19">
        <f>VLOOKUP($A1694,'HUMAN RESOURCES'!$A1694:$L4384,COLUMN(J1694),0)</f>
        <v>0.13800000000000001</v>
      </c>
      <c r="Q1694" s="19">
        <f>VLOOKUP($A1694,'HUMAN RESOURCES'!$A1694:$L4384,COLUMN(K1694),0)</f>
        <v>9473000</v>
      </c>
      <c r="R1694" s="19">
        <f>VLOOKUP($A1694,'HUMAN RESOURCES'!$A1694:$L4384,COLUMN(L1694),0)</f>
        <v>0.75</v>
      </c>
      <c r="S1694" s="19">
        <f>VLOOKUP($A1694,TOURISM!$A1693:$E4383, COLUMN(D1694),0)</f>
        <v>747000000</v>
      </c>
      <c r="T1694" s="19">
        <f>VLOOKUP($A1694,TOURISM!$A1693:$E4383, COLUMN(E1694),0)</f>
        <v>729000000</v>
      </c>
      <c r="U1694" s="19">
        <f>VLOOKUP($A1694,BUSINESS!$A1694:$I4384, COLUMN(H1694),0)</f>
        <v>0.39600000000000002</v>
      </c>
      <c r="V1694" s="19">
        <f>VLOOKUP($A1694,BUSINESS!$A1694:$I4384, COLUMN(I1694),0)</f>
        <v>1.1319999999999999</v>
      </c>
    </row>
    <row r="1695" spans="1:22" ht="15" x14ac:dyDescent="0.25">
      <c r="A1695" s="14" t="s">
        <v>161</v>
      </c>
      <c r="B1695" s="15" t="s">
        <v>196</v>
      </c>
      <c r="C1695" s="16" t="s">
        <v>124</v>
      </c>
      <c r="D1695" s="17">
        <v>516000000000</v>
      </c>
      <c r="E1695" s="18">
        <v>6.8000000000000005E-2</v>
      </c>
      <c r="F1695" s="18">
        <v>915</v>
      </c>
      <c r="G1695" s="19">
        <v>0.12</v>
      </c>
      <c r="H1695" s="19">
        <f>VLOOKUP($A1695,ENERGY!$A1695:$E4385,COLUMN(D1695),0)</f>
        <v>89733</v>
      </c>
      <c r="I1695" s="19">
        <f>VLOOKUP($A1695,ENERGY!$A1695:$E4385,COLUMN(E1695),0)</f>
        <v>302806</v>
      </c>
      <c r="J1695" s="19">
        <f>VLOOKUP($A1695,'HUMAN RESOURCES'!$A1695:$L4385,COLUMN(D1695),0)</f>
        <v>1.2E-2</v>
      </c>
      <c r="K1695" s="19">
        <f>VLOOKUP($A1695,'HUMAN RESOURCES'!$A1695:$L4385,COLUMN(E1695),0)</f>
        <v>6.0000000000000001E-3</v>
      </c>
      <c r="L1695" s="19">
        <f>VLOOKUP($A1695,'HUMAN RESOURCES'!$A1695:$L4385,COLUMN(F1695),0)</f>
        <v>77</v>
      </c>
      <c r="M1695" s="19">
        <f>VLOOKUP($A1695,'HUMAN RESOURCES'!$A1695:$L4385,COLUMN(G1695),0)</f>
        <v>72</v>
      </c>
      <c r="N1695" s="19">
        <f>VLOOKUP($A1695,'HUMAN RESOURCES'!$A1695:$L4385,COLUMN(H1695),0)</f>
        <v>0.193</v>
      </c>
      <c r="O1695" s="19">
        <f>VLOOKUP($A1695,'HUMAN RESOURCES'!$A1695:$L4385,COLUMN(I1695),0)</f>
        <v>0.68200000000000005</v>
      </c>
      <c r="P1695" s="19">
        <f>VLOOKUP($A1695,'HUMAN RESOURCES'!$A1695:$L4385,COLUMN(J1695),0)</f>
        <v>0.126</v>
      </c>
      <c r="Q1695" s="19">
        <f>VLOOKUP($A1695,'HUMAN RESOURCES'!$A1695:$L4385,COLUMN(K1695),0)</f>
        <v>620644</v>
      </c>
      <c r="R1695" s="19">
        <f>VLOOKUP($A1695,'HUMAN RESOURCES'!$A1695:$L4385,COLUMN(L1695),0)</f>
        <v>0.63300000000000001</v>
      </c>
      <c r="S1695" s="19">
        <f>VLOOKUP($A1695,TOURISM!$A1694:$E4384, COLUMN(D1695),0)</f>
        <v>926000000</v>
      </c>
      <c r="T1695" s="19">
        <f>VLOOKUP($A1695,TOURISM!$A1694:$E4384, COLUMN(E1695),0)</f>
        <v>70000000</v>
      </c>
      <c r="U1695" s="19">
        <f>VLOOKUP($A1695,BUSINESS!$A1695:$I4385, COLUMN(H1695),0)</f>
        <v>0.35599999999999998</v>
      </c>
      <c r="V1695" s="19">
        <f>VLOOKUP($A1695,BUSINESS!$A1695:$I4385, COLUMN(I1695),0)</f>
        <v>1.8680000000000001</v>
      </c>
    </row>
    <row r="1696" spans="1:22" ht="15" x14ac:dyDescent="0.25">
      <c r="A1696" s="14" t="s">
        <v>161</v>
      </c>
      <c r="B1696" s="15" t="s">
        <v>197</v>
      </c>
      <c r="C1696" s="16" t="s">
        <v>124</v>
      </c>
      <c r="D1696" s="17">
        <v>238000000000</v>
      </c>
      <c r="E1696" s="18">
        <v>0.10199999999999999</v>
      </c>
      <c r="F1696" s="18">
        <v>2302</v>
      </c>
      <c r="G1696" s="19">
        <v>0.12</v>
      </c>
      <c r="H1696" s="19">
        <f>VLOOKUP($A1696,ENERGY!$A1696:$E4386,COLUMN(D1696),0)</f>
        <v>24815</v>
      </c>
      <c r="I1696" s="19">
        <f>VLOOKUP($A1696,ENERGY!$A1696:$E4386,COLUMN(E1696),0)</f>
        <v>62863</v>
      </c>
      <c r="J1696" s="19">
        <f>VLOOKUP($A1696,'HUMAN RESOURCES'!$A1696:$L4386,COLUMN(D1696),0)</f>
        <v>1.2E-2</v>
      </c>
      <c r="K1696" s="19">
        <f>VLOOKUP($A1696,'HUMAN RESOURCES'!$A1696:$L4386,COLUMN(E1696),0)</f>
        <v>3.0000000000000001E-3</v>
      </c>
      <c r="L1696" s="19">
        <f>VLOOKUP($A1696,'HUMAN RESOURCES'!$A1696:$L4386,COLUMN(F1696),0)</f>
        <v>82</v>
      </c>
      <c r="M1696" s="19">
        <f>VLOOKUP($A1696,'HUMAN RESOURCES'!$A1696:$L4386,COLUMN(G1696),0)</f>
        <v>77</v>
      </c>
      <c r="N1696" s="19">
        <f>VLOOKUP($A1696,'HUMAN RESOURCES'!$A1696:$L4386,COLUMN(H1696),0)</f>
        <v>0.17399999999999999</v>
      </c>
      <c r="O1696" s="19">
        <f>VLOOKUP($A1696,'HUMAN RESOURCES'!$A1696:$L4386,COLUMN(I1696),0)</f>
        <v>0.70799999999999996</v>
      </c>
      <c r="P1696" s="19">
        <f>VLOOKUP($A1696,'HUMAN RESOURCES'!$A1696:$L4386,COLUMN(J1696),0)</f>
        <v>0.11799999999999999</v>
      </c>
      <c r="Q1696" s="19">
        <f>VLOOKUP($A1696,'HUMAN RESOURCES'!$A1696:$L4386,COLUMN(K1696),0)</f>
        <v>1116513</v>
      </c>
      <c r="R1696" s="19">
        <f>VLOOKUP($A1696,'HUMAN RESOURCES'!$A1696:$L4386,COLUMN(L1696),0)</f>
        <v>0.67400000000000004</v>
      </c>
      <c r="S1696" s="19">
        <f>VLOOKUP($A1696,TOURISM!$A1695:$E4385, COLUMN(D1696),0)</f>
        <v>2751000000</v>
      </c>
      <c r="T1696" s="19">
        <f>VLOOKUP($A1696,TOURISM!$A1695:$E4385, COLUMN(E1696),0)</f>
        <v>1721000000</v>
      </c>
      <c r="U1696" s="19">
        <f>VLOOKUP($A1696,BUSINESS!$A1696:$I4386, COLUMN(H1696),0)</f>
        <v>0.56899999999999995</v>
      </c>
      <c r="V1696" s="19">
        <f>VLOOKUP($A1696,BUSINESS!$A1696:$I4386, COLUMN(I1696),0)</f>
        <v>0.97699999999999998</v>
      </c>
    </row>
    <row r="1697" spans="1:22" ht="15" x14ac:dyDescent="0.25">
      <c r="A1697" s="14" t="s">
        <v>161</v>
      </c>
      <c r="B1697" s="15" t="s">
        <v>198</v>
      </c>
      <c r="C1697" s="16" t="s">
        <v>124</v>
      </c>
      <c r="D1697" s="17">
        <v>183000000000</v>
      </c>
      <c r="E1697" s="18">
        <v>5.6000000000000001E-2</v>
      </c>
      <c r="F1697" s="18">
        <v>480</v>
      </c>
      <c r="G1697" s="18">
        <v>0.121</v>
      </c>
      <c r="H1697" s="19">
        <f>VLOOKUP($A1697,ENERGY!$A1697:$E4387,COLUMN(D1697),0)</f>
        <v>36819</v>
      </c>
      <c r="I1697" s="19">
        <f>VLOOKUP($A1697,ENERGY!$A1697:$E4387,COLUMN(E1697),0)</f>
        <v>95672</v>
      </c>
      <c r="J1697" s="19">
        <f>VLOOKUP($A1697,'HUMAN RESOURCES'!$A1697:$L4387,COLUMN(D1697),0)</f>
        <v>1.2E-2</v>
      </c>
      <c r="K1697" s="19">
        <f>VLOOKUP($A1697,'HUMAN RESOURCES'!$A1697:$L4387,COLUMN(E1697),0)</f>
        <v>4.0000000000000001E-3</v>
      </c>
      <c r="L1697" s="19">
        <f>VLOOKUP($A1697,'HUMAN RESOURCES'!$A1697:$L4387,COLUMN(F1697),0)</f>
        <v>83</v>
      </c>
      <c r="M1697" s="19">
        <f>VLOOKUP($A1697,'HUMAN RESOURCES'!$A1697:$L4387,COLUMN(G1697),0)</f>
        <v>78</v>
      </c>
      <c r="N1697" s="19">
        <f>VLOOKUP($A1697,'HUMAN RESOURCES'!$A1697:$L4387,COLUMN(H1697),0)</f>
        <v>0.16800000000000001</v>
      </c>
      <c r="O1697" s="19">
        <f>VLOOKUP($A1697,'HUMAN RESOURCES'!$A1697:$L4387,COLUMN(I1697),0)</f>
        <v>0.65800000000000003</v>
      </c>
      <c r="P1697" s="19">
        <f>VLOOKUP($A1697,'HUMAN RESOURCES'!$A1697:$L4387,COLUMN(J1697),0)</f>
        <v>0.17399999999999999</v>
      </c>
      <c r="Q1697" s="19">
        <f>VLOOKUP($A1697,'HUMAN RESOURCES'!$A1697:$L4387,COLUMN(K1697),0)</f>
        <v>11047744</v>
      </c>
      <c r="R1697" s="19">
        <f>VLOOKUP($A1697,'HUMAN RESOURCES'!$A1697:$L4387,COLUMN(L1697),0)</f>
        <v>0.97699999999999998</v>
      </c>
      <c r="S1697" s="19">
        <f>VLOOKUP($A1697,TOURISM!$A1696:$E4386, COLUMN(D1697),0)</f>
        <v>13008000000</v>
      </c>
      <c r="T1697" s="19">
        <f>VLOOKUP($A1697,TOURISM!$A1696:$E4386, COLUMN(E1697),0)</f>
        <v>24215000000</v>
      </c>
      <c r="U1697" s="19">
        <f>VLOOKUP($A1697,BUSINESS!$A1697:$I4387, COLUMN(H1697),0)</f>
        <v>0.81599999999999995</v>
      </c>
      <c r="V1697" s="19">
        <f>VLOOKUP($A1697,BUSINESS!$A1697:$I4387, COLUMN(I1697),0)</f>
        <v>1.135</v>
      </c>
    </row>
    <row r="1698" spans="1:22" ht="15" x14ac:dyDescent="0.25">
      <c r="A1698" s="14" t="s">
        <v>161</v>
      </c>
      <c r="B1698" s="15" t="s">
        <v>199</v>
      </c>
      <c r="C1698" s="16" t="s">
        <v>124</v>
      </c>
      <c r="D1698" s="17">
        <v>1900000000000</v>
      </c>
      <c r="E1698" s="18">
        <v>6.0999999999999999E-2</v>
      </c>
      <c r="F1698" s="18">
        <v>803</v>
      </c>
      <c r="G1698" s="18">
        <v>8.5000000000000006E-2</v>
      </c>
      <c r="H1698" s="19">
        <f>VLOOKUP($A1698,ENERGY!$A1698:$E4388,COLUMN(D1698),0)</f>
        <v>626014</v>
      </c>
      <c r="I1698" s="19">
        <f>VLOOKUP($A1698,ENERGY!$A1698:$E4388,COLUMN(E1698),0)</f>
        <v>1558013</v>
      </c>
      <c r="J1698" s="19">
        <f>VLOOKUP($A1698,'HUMAN RESOURCES'!$A1698:$L4388,COLUMN(D1698),0)</f>
        <v>1.2E-2</v>
      </c>
      <c r="K1698" s="19">
        <f>VLOOKUP($A1698,'HUMAN RESOURCES'!$A1698:$L4388,COLUMN(E1698),0)</f>
        <v>3.2000000000000001E-2</v>
      </c>
      <c r="L1698" s="19">
        <f>VLOOKUP($A1698,'HUMAN RESOURCES'!$A1698:$L4388,COLUMN(F1698),0)</f>
        <v>84</v>
      </c>
      <c r="M1698" s="19">
        <f>VLOOKUP($A1698,'HUMAN RESOURCES'!$A1698:$L4388,COLUMN(G1698),0)</f>
        <v>79</v>
      </c>
      <c r="N1698" s="19">
        <f>VLOOKUP($A1698,'HUMAN RESOURCES'!$A1698:$L4388,COLUMN(H1698),0)</f>
        <v>0.30299999999999999</v>
      </c>
      <c r="O1698" s="19">
        <f>VLOOKUP($A1698,'HUMAN RESOURCES'!$A1698:$L4388,COLUMN(I1698),0)</f>
        <v>0.623</v>
      </c>
      <c r="P1698" s="19">
        <f>VLOOKUP($A1698,'HUMAN RESOURCES'!$A1698:$L4388,COLUMN(J1698),0)</f>
        <v>7.2999999999999995E-2</v>
      </c>
      <c r="Q1698" s="19">
        <f>VLOOKUP($A1698,'HUMAN RESOURCES'!$A1698:$L4388,COLUMN(K1698),0)</f>
        <v>49551</v>
      </c>
      <c r="R1698" s="19">
        <f>VLOOKUP($A1698,'HUMAN RESOURCES'!$A1698:$L4388,COLUMN(L1698),0)</f>
        <v>0.41099999999999998</v>
      </c>
      <c r="S1698" s="19">
        <f>VLOOKUP($A1698,TOURISM!$A1697:$E4387, COLUMN(D1698),0)</f>
        <v>2478709140</v>
      </c>
      <c r="T1698" s="19">
        <f>VLOOKUP($A1698,TOURISM!$A1697:$E4387, COLUMN(E1698),0)</f>
        <v>448000000</v>
      </c>
      <c r="U1698" s="19">
        <f>VLOOKUP($A1698,BUSINESS!$A1698:$I4388, COLUMN(H1698),0)</f>
        <v>0.80700000000000005</v>
      </c>
      <c r="V1698" s="19">
        <f>VLOOKUP($A1698,BUSINESS!$A1698:$I4388, COLUMN(I1698),0)</f>
        <v>1.18</v>
      </c>
    </row>
    <row r="1699" spans="1:22" ht="15" x14ac:dyDescent="0.25">
      <c r="A1699" s="14" t="s">
        <v>161</v>
      </c>
      <c r="B1699" s="15" t="s">
        <v>200</v>
      </c>
      <c r="C1699" s="16" t="s">
        <v>124</v>
      </c>
      <c r="D1699" s="20">
        <v>15079752557.5</v>
      </c>
      <c r="E1699" s="18">
        <v>5.5E-2</v>
      </c>
      <c r="F1699" s="18">
        <v>3553</v>
      </c>
      <c r="G1699" s="18">
        <v>5.8999999999999997E-2</v>
      </c>
      <c r="H1699" s="19">
        <f>VLOOKUP($A1699,ENERGY!$A1699:$E4389,COLUMN(D1699),0)</f>
        <v>14338</v>
      </c>
      <c r="I1699" s="19">
        <f>VLOOKUP($A1699,ENERGY!$A1699:$E4389,COLUMN(E1699),0)</f>
        <v>8441</v>
      </c>
      <c r="J1699" s="19">
        <f>VLOOKUP($A1699,'HUMAN RESOURCES'!$A1699:$L4389,COLUMN(D1699),0)</f>
        <v>1.2E-2</v>
      </c>
      <c r="K1699" s="19">
        <f>VLOOKUP($A1699,'HUMAN RESOURCES'!$A1699:$L4389,COLUMN(E1699),0)</f>
        <v>3.0000000000000001E-3</v>
      </c>
      <c r="L1699" s="19">
        <f>VLOOKUP($A1699,'HUMAN RESOURCES'!$A1699:$L4389,COLUMN(F1699),0)</f>
        <v>84</v>
      </c>
      <c r="M1699" s="19">
        <f>VLOOKUP($A1699,'HUMAN RESOURCES'!$A1699:$L4389,COLUMN(G1699),0)</f>
        <v>79</v>
      </c>
      <c r="N1699" s="19">
        <f>VLOOKUP($A1699,'HUMAN RESOURCES'!$A1699:$L4389,COLUMN(H1699),0)</f>
        <v>0.187</v>
      </c>
      <c r="O1699" s="19">
        <f>VLOOKUP($A1699,'HUMAN RESOURCES'!$A1699:$L4389,COLUMN(I1699),0)</f>
        <v>0.66100000000000003</v>
      </c>
      <c r="P1699" s="19">
        <f>VLOOKUP($A1699,'HUMAN RESOURCES'!$A1699:$L4389,COLUMN(J1699),0)</f>
        <v>0.152</v>
      </c>
      <c r="Q1699" s="19">
        <f>VLOOKUP($A1699,'HUMAN RESOURCES'!$A1699:$L4389,COLUMN(K1699),0)</f>
        <v>4953088</v>
      </c>
      <c r="R1699" s="19">
        <f>VLOOKUP($A1699,'HUMAN RESOURCES'!$A1699:$L4389,COLUMN(L1699),0)</f>
        <v>0.79400000000000004</v>
      </c>
      <c r="S1699" s="19">
        <f>VLOOKUP($A1699,TOURISM!$A1698:$E4388, COLUMN(D1699),0)</f>
        <v>6301000000</v>
      </c>
      <c r="T1699" s="19">
        <f>VLOOKUP($A1699,TOURISM!$A1698:$E4388, COLUMN(E1699),0)</f>
        <v>16833000000</v>
      </c>
      <c r="U1699" s="19">
        <f>VLOOKUP($A1699,BUSINESS!$A1699:$I4389, COLUMN(H1699),0)</f>
        <v>0.93500000000000005</v>
      </c>
      <c r="V1699" s="19">
        <f>VLOOKUP($A1699,BUSINESS!$A1699:$I4389, COLUMN(I1699),0)</f>
        <v>1.1579999999999999</v>
      </c>
    </row>
    <row r="1700" spans="1:22" ht="15" x14ac:dyDescent="0.25">
      <c r="A1700" s="14" t="s">
        <v>161</v>
      </c>
      <c r="B1700" s="15" t="s">
        <v>201</v>
      </c>
      <c r="C1700" s="16" t="s">
        <v>124</v>
      </c>
      <c r="D1700" s="17">
        <v>43749934551</v>
      </c>
      <c r="E1700" s="18">
        <v>0.10299999999999999</v>
      </c>
      <c r="F1700" s="18">
        <v>622</v>
      </c>
      <c r="G1700" s="18">
        <v>0.17199999999999999</v>
      </c>
      <c r="H1700" s="19">
        <f>VLOOKUP($A1700,ENERGY!$A1700:$E4390,COLUMN(D1700),0)</f>
        <v>14965</v>
      </c>
      <c r="I1700" s="19">
        <f>VLOOKUP($A1700,ENERGY!$A1700:$E4390,COLUMN(E1700),0)</f>
        <v>8441</v>
      </c>
      <c r="J1700" s="19">
        <f>VLOOKUP($A1700,'HUMAN RESOURCES'!$A1700:$L4390,COLUMN(D1700),0)</f>
        <v>1.2E-2</v>
      </c>
      <c r="K1700" s="19">
        <f>VLOOKUP($A1700,'HUMAN RESOURCES'!$A1700:$L4390,COLUMN(E1700),0)</f>
        <v>2E-3</v>
      </c>
      <c r="L1700" s="19">
        <f>VLOOKUP($A1700,'HUMAN RESOURCES'!$A1700:$L4390,COLUMN(F1700),0)</f>
        <v>84</v>
      </c>
      <c r="M1700" s="19">
        <f>VLOOKUP($A1700,'HUMAN RESOURCES'!$A1700:$L4390,COLUMN(G1700),0)</f>
        <v>80</v>
      </c>
      <c r="N1700" s="19">
        <f>VLOOKUP($A1700,'HUMAN RESOURCES'!$A1700:$L4390,COLUMN(H1700),0)</f>
        <v>0.16600000000000001</v>
      </c>
      <c r="O1700" s="19">
        <f>VLOOKUP($A1700,'HUMAN RESOURCES'!$A1700:$L4390,COLUMN(I1700),0)</f>
        <v>0.64900000000000002</v>
      </c>
      <c r="P1700" s="19">
        <f>VLOOKUP($A1700,'HUMAN RESOURCES'!$A1700:$L4390,COLUMN(J1700),0)</f>
        <v>0.185</v>
      </c>
      <c r="Q1700" s="19">
        <f>VLOOKUP($A1700,'HUMAN RESOURCES'!$A1700:$L4390,COLUMN(K1700),0)</f>
        <v>9449213</v>
      </c>
      <c r="R1700" s="19">
        <f>VLOOKUP($A1700,'HUMAN RESOURCES'!$A1700:$L4390,COLUMN(L1700),0)</f>
        <v>0.85199999999999998</v>
      </c>
      <c r="S1700" s="19">
        <f>VLOOKUP($A1700,TOURISM!$A1699:$E4389, COLUMN(D1700),0)</f>
        <v>12777000000</v>
      </c>
      <c r="T1700" s="19">
        <f>VLOOKUP($A1700,TOURISM!$A1699:$E4389, COLUMN(E1700),0)</f>
        <v>17187000000</v>
      </c>
      <c r="U1700" s="19">
        <f>VLOOKUP($A1700,BUSINESS!$A1700:$I4390, COLUMN(H1700),0)</f>
        <v>0.92800000000000005</v>
      </c>
      <c r="V1700" s="19">
        <f>VLOOKUP($A1700,BUSINESS!$A1700:$I4390, COLUMN(I1700),0)</f>
        <v>1.212</v>
      </c>
    </row>
    <row r="1701" spans="1:22" ht="15" x14ac:dyDescent="0.25">
      <c r="A1701" s="14" t="s">
        <v>161</v>
      </c>
      <c r="B1701" s="15" t="s">
        <v>202</v>
      </c>
      <c r="C1701" s="16" t="s">
        <v>124</v>
      </c>
      <c r="D1701" s="17">
        <v>95877536836</v>
      </c>
      <c r="E1701" s="18">
        <v>7.9000000000000001E-2</v>
      </c>
      <c r="F1701" s="18">
        <v>1415</v>
      </c>
      <c r="G1701" s="19">
        <v>0.12</v>
      </c>
      <c r="H1701" s="19">
        <f>VLOOKUP($A1701,ENERGY!$A1701:$E4391,COLUMN(D1701),0)</f>
        <v>18593</v>
      </c>
      <c r="I1701" s="19">
        <f>VLOOKUP($A1701,ENERGY!$A1701:$E4391,COLUMN(E1701),0)</f>
        <v>39358</v>
      </c>
      <c r="J1701" s="19">
        <f>VLOOKUP($A1701,'HUMAN RESOURCES'!$A1701:$L4391,COLUMN(D1701),0)</f>
        <v>1.2999999999999999E-2</v>
      </c>
      <c r="K1701" s="19">
        <f>VLOOKUP($A1701,'HUMAN RESOURCES'!$A1701:$L4391,COLUMN(E1701),0)</f>
        <v>0.01</v>
      </c>
      <c r="L1701" s="19">
        <f>VLOOKUP($A1701,'HUMAN RESOURCES'!$A1701:$L4391,COLUMN(F1701),0)</f>
        <v>76</v>
      </c>
      <c r="M1701" s="19">
        <f>VLOOKUP($A1701,'HUMAN RESOURCES'!$A1701:$L4391,COLUMN(G1701),0)</f>
        <v>64</v>
      </c>
      <c r="N1701" s="19">
        <f>VLOOKUP($A1701,'HUMAN RESOURCES'!$A1701:$L4391,COLUMN(H1701),0)</f>
        <v>0.151</v>
      </c>
      <c r="O1701" s="19">
        <f>VLOOKUP($A1701,'HUMAN RESOURCES'!$A1701:$L4391,COLUMN(I1701),0)</f>
        <v>0.71799999999999997</v>
      </c>
      <c r="P1701" s="19">
        <f>VLOOKUP($A1701,'HUMAN RESOURCES'!$A1701:$L4391,COLUMN(J1701),0)</f>
        <v>0.13</v>
      </c>
      <c r="Q1701" s="19">
        <f>VLOOKUP($A1701,'HUMAN RESOURCES'!$A1701:$L4391,COLUMN(K1701),0)</f>
        <v>142956460</v>
      </c>
      <c r="R1701" s="19">
        <f>VLOOKUP($A1701,'HUMAN RESOURCES'!$A1701:$L4391,COLUMN(L1701),0)</f>
        <v>0.73699999999999999</v>
      </c>
      <c r="S1701" s="19">
        <f>VLOOKUP($A1701,TOURISM!$A1700:$E4390, COLUMN(D1701),0)</f>
        <v>16961000000</v>
      </c>
      <c r="T1701" s="19">
        <f>VLOOKUP($A1701,TOURISM!$A1700:$E4390, COLUMN(E1701),0)</f>
        <v>37343000000</v>
      </c>
      <c r="U1701" s="19">
        <f>VLOOKUP($A1701,BUSINESS!$A1701:$I4391, COLUMN(H1701),0)</f>
        <v>0.49</v>
      </c>
      <c r="V1701" s="19">
        <f>VLOOKUP($A1701,BUSINESS!$A1701:$I4391, COLUMN(I1701),0)</f>
        <v>1.42</v>
      </c>
    </row>
    <row r="1702" spans="1:22" ht="15" x14ac:dyDescent="0.25">
      <c r="A1702" s="14" t="s">
        <v>161</v>
      </c>
      <c r="B1702" s="15" t="s">
        <v>203</v>
      </c>
      <c r="C1702" s="16" t="s">
        <v>124</v>
      </c>
      <c r="D1702" s="17">
        <v>50250147802</v>
      </c>
      <c r="E1702" s="18">
        <v>8.8999999999999996E-2</v>
      </c>
      <c r="F1702" s="18">
        <v>2171</v>
      </c>
      <c r="G1702" s="19">
        <v>0.12</v>
      </c>
      <c r="H1702" s="19">
        <f>VLOOKUP($A1702,ENERGY!$A1702:$E4392,COLUMN(D1702),0)</f>
        <v>6732</v>
      </c>
      <c r="I1702" s="19">
        <f>VLOOKUP($A1702,ENERGY!$A1702:$E4392,COLUMN(E1702),0)</f>
        <v>15163</v>
      </c>
      <c r="J1702" s="19">
        <f>VLOOKUP($A1702,'HUMAN RESOURCES'!$A1702:$L4392,COLUMN(D1702),0)</f>
        <v>1.2999999999999999E-2</v>
      </c>
      <c r="K1702" s="19">
        <f>VLOOKUP($A1702,'HUMAN RESOURCES'!$A1702:$L4392,COLUMN(E1702),0)</f>
        <v>1.4E-2</v>
      </c>
      <c r="L1702" s="19">
        <f>VLOOKUP($A1702,'HUMAN RESOURCES'!$A1702:$L4392,COLUMN(F1702),0)</f>
        <v>80</v>
      </c>
      <c r="M1702" s="19">
        <f>VLOOKUP($A1702,'HUMAN RESOURCES'!$A1702:$L4392,COLUMN(G1702),0)</f>
        <v>74</v>
      </c>
      <c r="N1702" s="19">
        <f>VLOOKUP($A1702,'HUMAN RESOURCES'!$A1702:$L4392,COLUMN(H1702),0)</f>
        <v>0.221</v>
      </c>
      <c r="O1702" s="19">
        <f>VLOOKUP($A1702,'HUMAN RESOURCES'!$A1702:$L4392,COLUMN(I1702),0)</f>
        <v>0.67600000000000005</v>
      </c>
      <c r="P1702" s="19">
        <f>VLOOKUP($A1702,'HUMAN RESOURCES'!$A1702:$L4392,COLUMN(J1702),0)</f>
        <v>0.10299999999999999</v>
      </c>
      <c r="Q1702" s="19">
        <f>VLOOKUP($A1702,'HUMAN RESOURCES'!$A1702:$L4392,COLUMN(K1702),0)</f>
        <v>2829337</v>
      </c>
      <c r="R1702" s="19">
        <f>VLOOKUP($A1702,'HUMAN RESOURCES'!$A1702:$L4392,COLUMN(L1702),0)</f>
        <v>0.53200000000000003</v>
      </c>
      <c r="S1702" s="19">
        <f>VLOOKUP($A1702,TOURISM!$A1701:$E4391, COLUMN(D1702),0)</f>
        <v>1833000000</v>
      </c>
      <c r="T1702" s="19">
        <f>VLOOKUP($A1702,TOURISM!$A1701:$E4391, COLUMN(E1702),0)</f>
        <v>1678000000</v>
      </c>
      <c r="U1702" s="19">
        <f>VLOOKUP($A1702,BUSINESS!$A1702:$I4392, COLUMN(H1702),0)</f>
        <v>0.49</v>
      </c>
      <c r="V1702" s="19">
        <f>VLOOKUP($A1702,BUSINESS!$A1702:$I4392, COLUMN(I1702),0)</f>
        <v>0.98299999999999998</v>
      </c>
    </row>
    <row r="1703" spans="1:22" ht="15" x14ac:dyDescent="0.25">
      <c r="A1703" s="14" t="s">
        <v>161</v>
      </c>
      <c r="B1703" s="15" t="s">
        <v>204</v>
      </c>
      <c r="C1703" s="16" t="s">
        <v>124</v>
      </c>
      <c r="D1703" s="17">
        <v>1450000000000</v>
      </c>
      <c r="E1703" s="18">
        <v>9.2999999999999999E-2</v>
      </c>
      <c r="F1703" s="18">
        <v>2978</v>
      </c>
      <c r="G1703" s="19">
        <v>0.12</v>
      </c>
      <c r="H1703" s="19">
        <f>VLOOKUP($A1703,ENERGY!$A1703:$E4393,COLUMN(D1703),0)</f>
        <v>125038</v>
      </c>
      <c r="I1703" s="19">
        <f>VLOOKUP($A1703,ENERGY!$A1703:$E4393,COLUMN(E1703),0)</f>
        <v>297830</v>
      </c>
      <c r="J1703" s="19">
        <f>VLOOKUP($A1703,'HUMAN RESOURCES'!$A1703:$L4393,COLUMN(D1703),0)</f>
        <v>1.2999999999999999E-2</v>
      </c>
      <c r="K1703" s="19">
        <f>VLOOKUP($A1703,'HUMAN RESOURCES'!$A1703:$L4393,COLUMN(E1703),0)</f>
        <v>4.0000000000000001E-3</v>
      </c>
      <c r="L1703" s="19">
        <f>VLOOKUP($A1703,'HUMAN RESOURCES'!$A1703:$L4393,COLUMN(F1703),0)</f>
        <v>83</v>
      </c>
      <c r="M1703" s="19">
        <f>VLOOKUP($A1703,'HUMAN RESOURCES'!$A1703:$L4393,COLUMN(G1703),0)</f>
        <v>79</v>
      </c>
      <c r="N1703" s="19">
        <f>VLOOKUP($A1703,'HUMAN RESOURCES'!$A1703:$L4393,COLUMN(H1703),0)</f>
        <v>0.17499999999999999</v>
      </c>
      <c r="O1703" s="19">
        <f>VLOOKUP($A1703,'HUMAN RESOURCES'!$A1703:$L4393,COLUMN(I1703),0)</f>
        <v>0.65600000000000003</v>
      </c>
      <c r="P1703" s="19">
        <f>VLOOKUP($A1703,'HUMAN RESOURCES'!$A1703:$L4393,COLUMN(J1703),0)</f>
        <v>0.16900000000000001</v>
      </c>
      <c r="Q1703" s="19">
        <f>VLOOKUP($A1703,'HUMAN RESOURCES'!$A1703:$L4393,COLUMN(K1703),0)</f>
        <v>63258918</v>
      </c>
      <c r="R1703" s="19">
        <f>VLOOKUP($A1703,'HUMAN RESOURCES'!$A1703:$L4393,COLUMN(L1703),0)</f>
        <v>0.81599999999999995</v>
      </c>
      <c r="S1703" s="19">
        <f>VLOOKUP($A1703,TOURISM!$A1702:$E4392, COLUMN(D1703),0)</f>
        <v>45940000000</v>
      </c>
      <c r="T1703" s="19">
        <f>VLOOKUP($A1703,TOURISM!$A1702:$E4392, COLUMN(E1703),0)</f>
        <v>64627000000</v>
      </c>
      <c r="U1703" s="19">
        <f>VLOOKUP($A1703,BUSINESS!$A1703:$I4393, COLUMN(H1703),0)</f>
        <v>0.85399999999999998</v>
      </c>
      <c r="V1703" s="19">
        <f>VLOOKUP($A1703,BUSINESS!$A1703:$I4393, COLUMN(I1703),0)</f>
        <v>1.236</v>
      </c>
    </row>
    <row r="1704" spans="1:22" ht="15" x14ac:dyDescent="0.25">
      <c r="A1704" s="14" t="s">
        <v>161</v>
      </c>
      <c r="B1704" s="15" t="s">
        <v>205</v>
      </c>
      <c r="C1704" s="16" t="s">
        <v>124</v>
      </c>
      <c r="D1704" s="17">
        <v>536000000000</v>
      </c>
      <c r="E1704" s="18">
        <v>9.5000000000000001E-2</v>
      </c>
      <c r="F1704" s="18">
        <v>5419</v>
      </c>
      <c r="G1704" s="19">
        <v>0.12</v>
      </c>
      <c r="H1704" s="19">
        <f>VLOOKUP($A1704,ENERGY!$A1704:$E4394,COLUMN(D1704),0)</f>
        <v>50532</v>
      </c>
      <c r="I1704" s="19">
        <f>VLOOKUP($A1704,ENERGY!$A1704:$E4394,COLUMN(E1704),0)</f>
        <v>51129</v>
      </c>
      <c r="J1704" s="19">
        <f>VLOOKUP($A1704,'HUMAN RESOURCES'!$A1704:$L4394,COLUMN(D1704),0)</f>
        <v>1.2999999999999999E-2</v>
      </c>
      <c r="K1704" s="19">
        <f>VLOOKUP($A1704,'HUMAN RESOURCES'!$A1704:$L4394,COLUMN(E1704),0)</f>
        <v>4.0000000000000001E-3</v>
      </c>
      <c r="L1704" s="19">
        <f>VLOOKUP($A1704,'HUMAN RESOURCES'!$A1704:$L4394,COLUMN(F1704),0)</f>
        <v>86</v>
      </c>
      <c r="M1704" s="19">
        <f>VLOOKUP($A1704,'HUMAN RESOURCES'!$A1704:$L4394,COLUMN(G1704),0)</f>
        <v>79</v>
      </c>
      <c r="N1704" s="19">
        <f>VLOOKUP($A1704,'HUMAN RESOURCES'!$A1704:$L4394,COLUMN(H1704),0)</f>
        <v>0.183</v>
      </c>
      <c r="O1704" s="19">
        <f>VLOOKUP($A1704,'HUMAN RESOURCES'!$A1704:$L4394,COLUMN(I1704),0)</f>
        <v>0.64600000000000002</v>
      </c>
      <c r="P1704" s="19">
        <f>VLOOKUP($A1704,'HUMAN RESOURCES'!$A1704:$L4394,COLUMN(J1704),0)</f>
        <v>0.17100000000000001</v>
      </c>
      <c r="Q1704" s="19">
        <f>VLOOKUP($A1704,'HUMAN RESOURCES'!$A1704:$L4394,COLUMN(K1704),0)</f>
        <v>65343588</v>
      </c>
      <c r="R1704" s="19">
        <f>VLOOKUP($A1704,'HUMAN RESOURCES'!$A1704:$L4394,COLUMN(L1704),0)</f>
        <v>0.78600000000000003</v>
      </c>
      <c r="S1704" s="19">
        <f>VLOOKUP($A1704,TOURISM!$A1703:$E4393, COLUMN(D1704),0)</f>
        <v>65959000000</v>
      </c>
      <c r="T1704" s="19">
        <f>VLOOKUP($A1704,TOURISM!$A1703:$E4393, COLUMN(E1704),0)</f>
        <v>53914000000</v>
      </c>
      <c r="U1704" s="19">
        <f>VLOOKUP($A1704,BUSINESS!$A1704:$I4394, COLUMN(H1704),0)</f>
        <v>0.77800000000000002</v>
      </c>
      <c r="V1704" s="19">
        <f>VLOOKUP($A1704,BUSINESS!$A1704:$I4394, COLUMN(I1704),0)</f>
        <v>0.94099999999999995</v>
      </c>
    </row>
    <row r="1705" spans="1:22" ht="15" x14ac:dyDescent="0.25">
      <c r="A1705" s="14" t="s">
        <v>161</v>
      </c>
      <c r="B1705" s="15" t="s">
        <v>206</v>
      </c>
      <c r="C1705" s="16" t="s">
        <v>124</v>
      </c>
      <c r="D1705" s="17">
        <v>659000000000</v>
      </c>
      <c r="E1705" s="18">
        <v>0.11</v>
      </c>
      <c r="F1705" s="18">
        <v>9248</v>
      </c>
      <c r="G1705" s="18">
        <v>2.7E-2</v>
      </c>
      <c r="H1705" s="19">
        <f>VLOOKUP($A1705,ENERGY!$A1705:$E4395,COLUMN(D1705),0)</f>
        <v>26557</v>
      </c>
      <c r="I1705" s="19">
        <f>VLOOKUP($A1705,ENERGY!$A1705:$E4395,COLUMN(E1705),0)</f>
        <v>42963</v>
      </c>
      <c r="J1705" s="19">
        <f>VLOOKUP($A1705,'HUMAN RESOURCES'!$A1705:$L4395,COLUMN(D1705),0)</f>
        <v>1.4E-2</v>
      </c>
      <c r="K1705" s="19">
        <f>VLOOKUP($A1705,'HUMAN RESOURCES'!$A1705:$L4395,COLUMN(E1705),0)</f>
        <v>2E-3</v>
      </c>
      <c r="L1705" s="19">
        <f>VLOOKUP($A1705,'HUMAN RESOURCES'!$A1705:$L4395,COLUMN(F1705),0)</f>
        <v>84</v>
      </c>
      <c r="M1705" s="19">
        <f>VLOOKUP($A1705,'HUMAN RESOURCES'!$A1705:$L4395,COLUMN(G1705),0)</f>
        <v>81</v>
      </c>
      <c r="N1705" s="19">
        <f>VLOOKUP($A1705,'HUMAN RESOURCES'!$A1705:$L4395,COLUMN(H1705),0)</f>
        <v>0.20799999999999999</v>
      </c>
      <c r="O1705" s="19">
        <f>VLOOKUP($A1705,'HUMAN RESOURCES'!$A1705:$L4395,COLUMN(I1705),0)</f>
        <v>0.66900000000000004</v>
      </c>
      <c r="P1705" s="19">
        <f>VLOOKUP($A1705,'HUMAN RESOURCES'!$A1705:$L4395,COLUMN(J1705),0)</f>
        <v>0.123</v>
      </c>
      <c r="Q1705" s="19">
        <f>VLOOKUP($A1705,'HUMAN RESOURCES'!$A1705:$L4395,COLUMN(K1705),0)</f>
        <v>319014</v>
      </c>
      <c r="R1705" s="19">
        <f>VLOOKUP($A1705,'HUMAN RESOURCES'!$A1705:$L4395,COLUMN(L1705),0)</f>
        <v>0.93700000000000006</v>
      </c>
      <c r="S1705" s="19">
        <f>VLOOKUP($A1705,TOURISM!$A1704:$E4394, COLUMN(D1705),0)</f>
        <v>751000000</v>
      </c>
      <c r="T1705" s="19">
        <f>VLOOKUP($A1705,TOURISM!$A1704:$E4394, COLUMN(E1705),0)</f>
        <v>740000000</v>
      </c>
      <c r="U1705" s="19">
        <f>VLOOKUP($A1705,BUSINESS!$A1705:$I4395, COLUMN(H1705),0)</f>
        <v>0.94799999999999995</v>
      </c>
      <c r="V1705" s="19">
        <f>VLOOKUP($A1705,BUSINESS!$A1705:$I4395, COLUMN(I1705),0)</f>
        <v>1.0680000000000001</v>
      </c>
    </row>
    <row r="1706" spans="1:22" ht="15" x14ac:dyDescent="0.25">
      <c r="A1706" s="14" t="s">
        <v>161</v>
      </c>
      <c r="B1706" s="15" t="s">
        <v>207</v>
      </c>
      <c r="C1706" s="16" t="s">
        <v>124</v>
      </c>
      <c r="D1706" s="17">
        <v>775000000000</v>
      </c>
      <c r="E1706" s="18">
        <v>6.0999999999999999E-2</v>
      </c>
      <c r="F1706" s="18">
        <v>644</v>
      </c>
      <c r="G1706" s="19">
        <v>0.12</v>
      </c>
      <c r="H1706" s="19">
        <f>VLOOKUP($A1706,ENERGY!$A1706:$E4396,COLUMN(D1706),0)</f>
        <v>70402</v>
      </c>
      <c r="I1706" s="19">
        <f>VLOOKUP($A1706,ENERGY!$A1706:$E4396,COLUMN(E1706),0)</f>
        <v>194538</v>
      </c>
      <c r="J1706" s="19">
        <f>VLOOKUP($A1706,'HUMAN RESOURCES'!$A1706:$L4396,COLUMN(D1706),0)</f>
        <v>1.6E-2</v>
      </c>
      <c r="K1706" s="19">
        <f>VLOOKUP($A1706,'HUMAN RESOURCES'!$A1706:$L4396,COLUMN(E1706),0)</f>
        <v>3.0000000000000001E-3</v>
      </c>
      <c r="L1706" s="19">
        <f>VLOOKUP($A1706,'HUMAN RESOURCES'!$A1706:$L4396,COLUMN(F1706),0)</f>
        <v>83</v>
      </c>
      <c r="M1706" s="19">
        <f>VLOOKUP($A1706,'HUMAN RESOURCES'!$A1706:$L4396,COLUMN(G1706),0)</f>
        <v>79</v>
      </c>
      <c r="N1706" s="19">
        <f>VLOOKUP($A1706,'HUMAN RESOURCES'!$A1706:$L4396,COLUMN(H1706),0)</f>
        <v>0.215</v>
      </c>
      <c r="O1706" s="19">
        <f>VLOOKUP($A1706,'HUMAN RESOURCES'!$A1706:$L4396,COLUMN(I1706),0)</f>
        <v>0.67</v>
      </c>
      <c r="P1706" s="19">
        <f>VLOOKUP($A1706,'HUMAN RESOURCES'!$A1706:$L4396,COLUMN(J1706),0)</f>
        <v>0.115</v>
      </c>
      <c r="Q1706" s="19">
        <f>VLOOKUP($A1706,'HUMAN RESOURCES'!$A1706:$L4396,COLUMN(K1706),0)</f>
        <v>4576794</v>
      </c>
      <c r="R1706" s="19">
        <f>VLOOKUP($A1706,'HUMAN RESOURCES'!$A1706:$L4396,COLUMN(L1706),0)</f>
        <v>0.621</v>
      </c>
      <c r="S1706" s="19">
        <f>VLOOKUP($A1706,TOURISM!$A1705:$E4395, COLUMN(D1706),0)</f>
        <v>9526000000</v>
      </c>
      <c r="T1706" s="19">
        <f>VLOOKUP($A1706,TOURISM!$A1705:$E4395, COLUMN(E1706),0)</f>
        <v>6837000000</v>
      </c>
      <c r="U1706" s="19">
        <f>VLOOKUP($A1706,BUSINESS!$A1706:$I4396, COLUMN(H1706),0)</f>
        <v>0.749</v>
      </c>
      <c r="V1706" s="19">
        <f>VLOOKUP($A1706,BUSINESS!$A1706:$I4396, COLUMN(I1706),0)</f>
        <v>1.085</v>
      </c>
    </row>
    <row r="1707" spans="1:22" ht="15" x14ac:dyDescent="0.25">
      <c r="A1707" s="14" t="s">
        <v>161</v>
      </c>
      <c r="B1707" s="15" t="s">
        <v>208</v>
      </c>
      <c r="C1707" s="16" t="s">
        <v>124</v>
      </c>
      <c r="D1707" s="17">
        <v>163000000000</v>
      </c>
      <c r="E1707" s="18">
        <v>7.2999999999999995E-2</v>
      </c>
      <c r="F1707" s="18">
        <v>262</v>
      </c>
      <c r="G1707" s="18">
        <v>0.159</v>
      </c>
      <c r="H1707" s="19">
        <f>VLOOKUP($A1707,ENERGY!$A1707:$E4397,COLUMN(D1707),0)</f>
        <v>134096</v>
      </c>
      <c r="I1707" s="19">
        <f>VLOOKUP($A1707,ENERGY!$A1707:$E4397,COLUMN(E1707),0)</f>
        <v>321651</v>
      </c>
      <c r="J1707" s="19">
        <f>VLOOKUP($A1707,'HUMAN RESOURCES'!$A1707:$L4397,COLUMN(D1707),0)</f>
        <v>1.7000000000000001E-2</v>
      </c>
      <c r="K1707" s="19">
        <f>VLOOKUP($A1707,'HUMAN RESOURCES'!$A1707:$L4397,COLUMN(E1707),0)</f>
        <v>1.9E-2</v>
      </c>
      <c r="L1707" s="19">
        <f>VLOOKUP($A1707,'HUMAN RESOURCES'!$A1707:$L4397,COLUMN(F1707),0)</f>
        <v>78</v>
      </c>
      <c r="M1707" s="19">
        <f>VLOOKUP($A1707,'HUMAN RESOURCES'!$A1707:$L4397,COLUMN(G1707),0)</f>
        <v>71</v>
      </c>
      <c r="N1707" s="19">
        <f>VLOOKUP($A1707,'HUMAN RESOURCES'!$A1707:$L4397,COLUMN(H1707),0)</f>
        <v>0.26400000000000001</v>
      </c>
      <c r="O1707" s="19">
        <f>VLOOKUP($A1707,'HUMAN RESOURCES'!$A1707:$L4397,COLUMN(I1707),0)</f>
        <v>0.66500000000000004</v>
      </c>
      <c r="P1707" s="19">
        <f>VLOOKUP($A1707,'HUMAN RESOURCES'!$A1707:$L4397,COLUMN(J1707),0)</f>
        <v>7.1999999999999995E-2</v>
      </c>
      <c r="Q1707" s="19">
        <f>VLOOKUP($A1707,'HUMAN RESOURCES'!$A1707:$L4397,COLUMN(K1707),0)</f>
        <v>73058638</v>
      </c>
      <c r="R1707" s="19">
        <f>VLOOKUP($A1707,'HUMAN RESOURCES'!$A1707:$L4397,COLUMN(L1707),0)</f>
        <v>0.71299999999999997</v>
      </c>
      <c r="S1707" s="19">
        <f>VLOOKUP($A1707,TOURISM!$A1706:$E4396, COLUMN(D1707),0)</f>
        <v>30093000000</v>
      </c>
      <c r="T1707" s="19">
        <f>VLOOKUP($A1707,TOURISM!$A1706:$E4396, COLUMN(E1707),0)</f>
        <v>5372000000</v>
      </c>
      <c r="U1707" s="19">
        <f>VLOOKUP($A1707,BUSINESS!$A1707:$I4397, COLUMN(H1707),0)</f>
        <v>0.43099999999999999</v>
      </c>
      <c r="V1707" s="19">
        <f>VLOOKUP($A1707,BUSINESS!$A1707:$I4397, COLUMN(I1707),0)</f>
        <v>0.89400000000000002</v>
      </c>
    </row>
    <row r="1708" spans="1:22" ht="15" x14ac:dyDescent="0.25">
      <c r="A1708" s="14" t="s">
        <v>161</v>
      </c>
      <c r="B1708" s="15" t="s">
        <v>209</v>
      </c>
      <c r="C1708" s="16" t="s">
        <v>124</v>
      </c>
      <c r="D1708" s="17">
        <v>2460000000000</v>
      </c>
      <c r="E1708" s="18">
        <v>9.4E-2</v>
      </c>
      <c r="F1708" s="18">
        <v>3659</v>
      </c>
      <c r="G1708" s="18">
        <v>5.0000000000000001E-3</v>
      </c>
      <c r="H1708" s="19">
        <f>VLOOKUP($A1708,ENERGY!$A1708:$E4398,COLUMN(D1708),0)</f>
        <v>223770</v>
      </c>
      <c r="I1708" s="19">
        <f>VLOOKUP($A1708,ENERGY!$A1708:$E4398,COLUMN(E1708),0)</f>
        <v>550552</v>
      </c>
      <c r="J1708" s="19">
        <f>VLOOKUP($A1708,'HUMAN RESOURCES'!$A1708:$L4398,COLUMN(D1708),0)</f>
        <v>1.7999999999999999E-2</v>
      </c>
      <c r="K1708" s="19">
        <f>VLOOKUP($A1708,'HUMAN RESOURCES'!$A1708:$L4398,COLUMN(E1708),0)</f>
        <v>3.2000000000000001E-2</v>
      </c>
      <c r="L1708" s="19">
        <f>VLOOKUP($A1708,'HUMAN RESOURCES'!$A1708:$L4398,COLUMN(F1708),0)</f>
        <v>72</v>
      </c>
      <c r="M1708" s="19">
        <f>VLOOKUP($A1708,'HUMAN RESOURCES'!$A1708:$L4398,COLUMN(G1708),0)</f>
        <v>68</v>
      </c>
      <c r="N1708" s="19">
        <f>VLOOKUP($A1708,'HUMAN RESOURCES'!$A1708:$L4398,COLUMN(H1708),0)</f>
        <v>0.30299999999999999</v>
      </c>
      <c r="O1708" s="19">
        <f>VLOOKUP($A1708,'HUMAN RESOURCES'!$A1708:$L4398,COLUMN(I1708),0)</f>
        <v>0.623</v>
      </c>
      <c r="P1708" s="19">
        <f>VLOOKUP($A1708,'HUMAN RESOURCES'!$A1708:$L4398,COLUMN(J1708),0)</f>
        <v>7.2999999999999995E-2</v>
      </c>
      <c r="Q1708" s="19">
        <f>VLOOKUP($A1708,'HUMAN RESOURCES'!$A1708:$L4398,COLUMN(K1708),0)</f>
        <v>1790957</v>
      </c>
      <c r="R1708" s="19">
        <f>VLOOKUP($A1708,'HUMAN RESOURCES'!$A1708:$L4398,COLUMN(L1708),0)</f>
        <v>0.56100000000000005</v>
      </c>
      <c r="S1708" s="19">
        <f>VLOOKUP($A1708,TOURISM!$A1707:$E4397, COLUMN(D1708),0)</f>
        <v>2478709140</v>
      </c>
      <c r="T1708" s="19">
        <f>VLOOKUP($A1708,TOURISM!$A1707:$E4397, COLUMN(E1708),0)</f>
        <v>448000000</v>
      </c>
      <c r="U1708" s="19">
        <f>VLOOKUP($A1708,BUSINESS!$A1708:$I4398, COLUMN(H1708),0)</f>
        <v>0.129</v>
      </c>
      <c r="V1708" s="19">
        <f>VLOOKUP($A1708,BUSINESS!$A1708:$I4398, COLUMN(I1708),0)</f>
        <v>0.57999999999999996</v>
      </c>
    </row>
    <row r="1709" spans="1:22" ht="15" x14ac:dyDescent="0.25">
      <c r="A1709" s="14" t="s">
        <v>161</v>
      </c>
      <c r="B1709" s="15" t="s">
        <v>162</v>
      </c>
      <c r="C1709" s="16" t="s">
        <v>125</v>
      </c>
      <c r="D1709" s="17">
        <v>12344532541</v>
      </c>
      <c r="E1709" s="18">
        <v>0.06</v>
      </c>
      <c r="F1709" s="18">
        <v>228</v>
      </c>
      <c r="G1709" s="18">
        <v>0.109</v>
      </c>
      <c r="H1709" s="19">
        <f>VLOOKUP($A1709,ENERGY!$A1709:$E4399,COLUMN(D1709),0)</f>
        <v>1763</v>
      </c>
      <c r="I1709" s="19">
        <f>VLOOKUP($A1709,ENERGY!$A1709:$E4399,COLUMN(E1709),0)</f>
        <v>3022</v>
      </c>
      <c r="J1709" s="19">
        <f>VLOOKUP($A1709,'HUMAN RESOURCES'!$A1709:$L4399,COLUMN(D1709),0)</f>
        <v>2.1999999999999999E-2</v>
      </c>
      <c r="K1709" s="19">
        <f>VLOOKUP($A1709,'HUMAN RESOURCES'!$A1709:$L4399,COLUMN(E1709),0)</f>
        <v>3.2000000000000001E-2</v>
      </c>
      <c r="L1709" s="19">
        <f>VLOOKUP($A1709,'HUMAN RESOURCES'!$A1709:$L4399,COLUMN(F1709),0)</f>
        <v>71.105000000000004</v>
      </c>
      <c r="M1709" s="19">
        <f>VLOOKUP($A1709,'HUMAN RESOURCES'!$A1709:$L4399,COLUMN(G1709),0)</f>
        <v>66.415000000000006</v>
      </c>
      <c r="N1709" s="19">
        <f>VLOOKUP($A1709,'HUMAN RESOURCES'!$A1709:$L4399,COLUMN(H1709),0)</f>
        <v>0.30299999999999999</v>
      </c>
      <c r="O1709" s="19">
        <f>VLOOKUP($A1709,'HUMAN RESOURCES'!$A1709:$L4399,COLUMN(I1709),0)</f>
        <v>0.623</v>
      </c>
      <c r="P1709" s="19">
        <f>VLOOKUP($A1709,'HUMAN RESOURCES'!$A1709:$L4399,COLUMN(J1709),0)</f>
        <v>7.2999999999999995E-2</v>
      </c>
      <c r="Q1709" s="19">
        <f>VLOOKUP($A1709,'HUMAN RESOURCES'!$A1709:$L4399,COLUMN(K1709),0)</f>
        <v>85284</v>
      </c>
      <c r="R1709" s="19">
        <f>VLOOKUP($A1709,'HUMAN RESOURCES'!$A1709:$L4399,COLUMN(L1709),0)</f>
        <v>0.52</v>
      </c>
      <c r="S1709" s="19">
        <f>VLOOKUP($A1709,TOURISM!$A1708:$E4398, COLUMN(D1709),0)</f>
        <v>2478709140</v>
      </c>
      <c r="T1709" s="19">
        <f>VLOOKUP($A1709,TOURISM!$A1708:$E4398, COLUMN(E1709),0)</f>
        <v>448000000</v>
      </c>
      <c r="U1709" s="19">
        <f>VLOOKUP($A1709,BUSINESS!$A1709:$I4399, COLUMN(H1709),0)</f>
        <v>0.129</v>
      </c>
      <c r="V1709" s="19">
        <f>VLOOKUP($A1709,BUSINESS!$A1709:$I4399, COLUMN(I1709),0)</f>
        <v>0.57999999999999996</v>
      </c>
    </row>
    <row r="1710" spans="1:22" ht="15" x14ac:dyDescent="0.25">
      <c r="A1710" s="14" t="s">
        <v>161</v>
      </c>
      <c r="B1710" s="15" t="s">
        <v>163</v>
      </c>
      <c r="C1710" s="16" t="s">
        <v>125</v>
      </c>
      <c r="D1710" s="20">
        <v>15079752557.5</v>
      </c>
      <c r="E1710" s="18">
        <v>7.1999999999999995E-2</v>
      </c>
      <c r="F1710" s="18">
        <v>3053</v>
      </c>
      <c r="G1710" s="19">
        <v>0.12</v>
      </c>
      <c r="H1710" s="19">
        <f>VLOOKUP($A1710,ENERGY!$A1710:$E4400,COLUMN(D1710),0)</f>
        <v>14338</v>
      </c>
      <c r="I1710" s="19">
        <f>VLOOKUP($A1710,ENERGY!$A1710:$E4400,COLUMN(E1710),0)</f>
        <v>524</v>
      </c>
      <c r="J1710" s="19">
        <f>VLOOKUP($A1710,'HUMAN RESOURCES'!$A1710:$L4400,COLUMN(D1710),0)</f>
        <v>2.1999999999999999E-2</v>
      </c>
      <c r="K1710" s="19">
        <f>VLOOKUP($A1710,'HUMAN RESOURCES'!$A1710:$L4400,COLUMN(E1710),0)</f>
        <v>3.0000000000000001E-3</v>
      </c>
      <c r="L1710" s="19">
        <f>VLOOKUP($A1710,'HUMAN RESOURCES'!$A1710:$L4400,COLUMN(F1710),0)</f>
        <v>71.105000000000004</v>
      </c>
      <c r="M1710" s="19">
        <f>VLOOKUP($A1710,'HUMAN RESOURCES'!$A1710:$L4400,COLUMN(G1710),0)</f>
        <v>66.415000000000006</v>
      </c>
      <c r="N1710" s="19">
        <f>VLOOKUP($A1710,'HUMAN RESOURCES'!$A1710:$L4400,COLUMN(H1710),0)</f>
        <v>0.30299999999999999</v>
      </c>
      <c r="O1710" s="19">
        <f>VLOOKUP($A1710,'HUMAN RESOURCES'!$A1710:$L4400,COLUMN(I1710),0)</f>
        <v>0.623</v>
      </c>
      <c r="P1710" s="19">
        <f>VLOOKUP($A1710,'HUMAN RESOURCES'!$A1710:$L4400,COLUMN(J1710),0)</f>
        <v>7.2999999999999995E-2</v>
      </c>
      <c r="Q1710" s="19">
        <f>VLOOKUP($A1710,'HUMAN RESOURCES'!$A1710:$L4400,COLUMN(K1710),0)</f>
        <v>37579</v>
      </c>
      <c r="R1710" s="19">
        <f>VLOOKUP($A1710,'HUMAN RESOURCES'!$A1710:$L4400,COLUMN(L1710),0)</f>
        <v>1</v>
      </c>
      <c r="S1710" s="19">
        <f>VLOOKUP($A1710,TOURISM!$A1709:$E4399, COLUMN(D1710),0)</f>
        <v>2478709140</v>
      </c>
      <c r="T1710" s="19">
        <f>VLOOKUP($A1710,TOURISM!$A1709:$E4399, COLUMN(E1710),0)</f>
        <v>448000000</v>
      </c>
      <c r="U1710" s="19">
        <f>VLOOKUP($A1710,BUSINESS!$A1710:$I4400, COLUMN(H1710),0)</f>
        <v>0.87</v>
      </c>
      <c r="V1710" s="19">
        <f>VLOOKUP($A1710,BUSINESS!$A1710:$I4400, COLUMN(I1710),0)</f>
        <v>0.88300000000000001</v>
      </c>
    </row>
    <row r="1711" spans="1:22" ht="15" x14ac:dyDescent="0.25">
      <c r="A1711" s="14" t="s">
        <v>161</v>
      </c>
      <c r="B1711" s="15" t="s">
        <v>164</v>
      </c>
      <c r="C1711" s="16" t="s">
        <v>125</v>
      </c>
      <c r="D1711" s="17">
        <v>416000000000</v>
      </c>
      <c r="E1711" s="18">
        <v>0.113</v>
      </c>
      <c r="F1711" s="18">
        <v>5643</v>
      </c>
      <c r="G1711" s="19">
        <v>0.12</v>
      </c>
      <c r="H1711" s="19">
        <f>VLOOKUP($A1711,ENERGY!$A1711:$E4401,COLUMN(D1711),0)</f>
        <v>28558</v>
      </c>
      <c r="I1711" s="19">
        <f>VLOOKUP($A1711,ENERGY!$A1711:$E4401,COLUMN(E1711),0)</f>
        <v>63696</v>
      </c>
      <c r="J1711" s="19">
        <f>VLOOKUP($A1711,'HUMAN RESOURCES'!$A1711:$L4401,COLUMN(D1711),0)</f>
        <v>8.0000000000000002E-3</v>
      </c>
      <c r="K1711" s="19">
        <f>VLOOKUP($A1711,'HUMAN RESOURCES'!$A1711:$L4401,COLUMN(E1711),0)</f>
        <v>3.0000000000000001E-3</v>
      </c>
      <c r="L1711" s="19">
        <f>VLOOKUP($A1711,'HUMAN RESOURCES'!$A1711:$L4401,COLUMN(F1711),0)</f>
        <v>83</v>
      </c>
      <c r="M1711" s="19">
        <f>VLOOKUP($A1711,'HUMAN RESOURCES'!$A1711:$L4401,COLUMN(G1711),0)</f>
        <v>79</v>
      </c>
      <c r="N1711" s="19">
        <f>VLOOKUP($A1711,'HUMAN RESOURCES'!$A1711:$L4401,COLUMN(H1711),0)</f>
        <v>0.13200000000000001</v>
      </c>
      <c r="O1711" s="19">
        <f>VLOOKUP($A1711,'HUMAN RESOURCES'!$A1711:$L4401,COLUMN(I1711),0)</f>
        <v>0.65700000000000003</v>
      </c>
      <c r="P1711" s="19">
        <f>VLOOKUP($A1711,'HUMAN RESOURCES'!$A1711:$L4401,COLUMN(J1711),0)</f>
        <v>0.21099999999999999</v>
      </c>
      <c r="Q1711" s="19">
        <f>VLOOKUP($A1711,'HUMAN RESOURCES'!$A1711:$L4401,COLUMN(K1711),0)</f>
        <v>80425823</v>
      </c>
      <c r="R1711" s="19">
        <f>VLOOKUP($A1711,'HUMAN RESOURCES'!$A1711:$L4401,COLUMN(L1711),0)</f>
        <v>0.747</v>
      </c>
      <c r="S1711" s="19">
        <f>VLOOKUP($A1711,TOURISM!$A1710:$E4400, COLUMN(D1711),0)</f>
        <v>51581000000</v>
      </c>
      <c r="T1711" s="19">
        <f>VLOOKUP($A1711,TOURISM!$A1710:$E4400, COLUMN(E1711),0)</f>
        <v>96361000000</v>
      </c>
      <c r="U1711" s="19">
        <f>VLOOKUP($A1711,BUSINESS!$A1711:$I4401, COLUMN(H1711),0)</f>
        <v>0.82299999999999995</v>
      </c>
      <c r="V1711" s="19">
        <f>VLOOKUP($A1711,BUSINESS!$A1711:$I4401, COLUMN(I1711),0)</f>
        <v>1.1160000000000001</v>
      </c>
    </row>
    <row r="1712" spans="1:22" ht="15" x14ac:dyDescent="0.25">
      <c r="A1712" s="14" t="s">
        <v>161</v>
      </c>
      <c r="B1712" s="15" t="s">
        <v>165</v>
      </c>
      <c r="C1712" s="16" t="s">
        <v>125</v>
      </c>
      <c r="D1712" s="17">
        <v>59734593905</v>
      </c>
      <c r="E1712" s="18">
        <v>4.9000000000000002E-2</v>
      </c>
      <c r="F1712" s="18">
        <v>311</v>
      </c>
      <c r="G1712" s="18">
        <v>0.13600000000000001</v>
      </c>
      <c r="H1712" s="19">
        <f>VLOOKUP($A1712,ENERGY!$A1712:$E4402,COLUMN(D1712),0)</f>
        <v>24695</v>
      </c>
      <c r="I1712" s="19">
        <f>VLOOKUP($A1712,ENERGY!$A1712:$E4402,COLUMN(E1712),0)</f>
        <v>53469</v>
      </c>
      <c r="J1712" s="19">
        <f>VLOOKUP($A1712,'HUMAN RESOURCES'!$A1712:$L4402,COLUMN(D1712),0)</f>
        <v>8.9999999999999993E-3</v>
      </c>
      <c r="K1712" s="19">
        <f>VLOOKUP($A1712,'HUMAN RESOURCES'!$A1712:$L4402,COLUMN(E1712),0)</f>
        <v>5.0000000000000001E-3</v>
      </c>
      <c r="L1712" s="19">
        <f>VLOOKUP($A1712,'HUMAN RESOURCES'!$A1712:$L4402,COLUMN(F1712),0)</f>
        <v>79</v>
      </c>
      <c r="M1712" s="19">
        <f>VLOOKUP($A1712,'HUMAN RESOURCES'!$A1712:$L4402,COLUMN(G1712),0)</f>
        <v>72</v>
      </c>
      <c r="N1712" s="19">
        <f>VLOOKUP($A1712,'HUMAN RESOURCES'!$A1712:$L4402,COLUMN(H1712),0)</f>
        <v>0.14599999999999999</v>
      </c>
      <c r="O1712" s="19">
        <f>VLOOKUP($A1712,'HUMAN RESOURCES'!$A1712:$L4402,COLUMN(I1712),0)</f>
        <v>0.68300000000000005</v>
      </c>
      <c r="P1712" s="19">
        <f>VLOOKUP($A1712,'HUMAN RESOURCES'!$A1712:$L4402,COLUMN(J1712),0)</f>
        <v>0.17</v>
      </c>
      <c r="Q1712" s="19">
        <f>VLOOKUP($A1712,'HUMAN RESOURCES'!$A1712:$L4402,COLUMN(K1712),0)</f>
        <v>9920362</v>
      </c>
      <c r="R1712" s="19">
        <f>VLOOKUP($A1712,'HUMAN RESOURCES'!$A1712:$L4402,COLUMN(L1712),0)</f>
        <v>0.69799999999999995</v>
      </c>
      <c r="S1712" s="19">
        <f>VLOOKUP($A1712,TOURISM!$A1711:$E4401, COLUMN(D1712),0)</f>
        <v>5923000000</v>
      </c>
      <c r="T1712" s="19">
        <f>VLOOKUP($A1712,TOURISM!$A1711:$E4401, COLUMN(E1712),0)</f>
        <v>2514000000</v>
      </c>
      <c r="U1712" s="19">
        <f>VLOOKUP($A1712,BUSINESS!$A1712:$I4402, COLUMN(H1712),0)</f>
        <v>0.70599999999999996</v>
      </c>
      <c r="V1712" s="19">
        <f>VLOOKUP($A1712,BUSINESS!$A1712:$I4402, COLUMN(I1712),0)</f>
        <v>1.161</v>
      </c>
    </row>
    <row r="1713" spans="1:22" ht="15" x14ac:dyDescent="0.25">
      <c r="A1713" s="14" t="s">
        <v>161</v>
      </c>
      <c r="B1713" s="15" t="s">
        <v>166</v>
      </c>
      <c r="C1713" s="16" t="s">
        <v>125</v>
      </c>
      <c r="D1713" s="17">
        <v>513000000000</v>
      </c>
      <c r="E1713" s="18">
        <v>0.105</v>
      </c>
      <c r="F1713" s="18">
        <v>4914</v>
      </c>
      <c r="G1713" s="19">
        <v>0.12</v>
      </c>
      <c r="H1713" s="19">
        <f>VLOOKUP($A1713,ENERGY!$A1713:$E4403,COLUMN(D1713),0)</f>
        <v>58508</v>
      </c>
      <c r="I1713" s="19">
        <f>VLOOKUP($A1713,ENERGY!$A1713:$E4403,COLUMN(E1713),0)</f>
        <v>115709</v>
      </c>
      <c r="J1713" s="19">
        <f>VLOOKUP($A1713,'HUMAN RESOURCES'!$A1713:$L4403,COLUMN(D1713),0)</f>
        <v>8.9999999999999993E-3</v>
      </c>
      <c r="K1713" s="19">
        <f>VLOOKUP($A1713,'HUMAN RESOURCES'!$A1713:$L4403,COLUMN(E1713),0)</f>
        <v>6.0000000000000001E-3</v>
      </c>
      <c r="L1713" s="19">
        <f>VLOOKUP($A1713,'HUMAN RESOURCES'!$A1713:$L4403,COLUMN(F1713),0)</f>
        <v>78</v>
      </c>
      <c r="M1713" s="19">
        <f>VLOOKUP($A1713,'HUMAN RESOURCES'!$A1713:$L4403,COLUMN(G1713),0)</f>
        <v>73</v>
      </c>
      <c r="N1713" s="19">
        <f>VLOOKUP($A1713,'HUMAN RESOURCES'!$A1713:$L4403,COLUMN(H1713),0)</f>
        <v>0.16500000000000001</v>
      </c>
      <c r="O1713" s="19">
        <f>VLOOKUP($A1713,'HUMAN RESOURCES'!$A1713:$L4403,COLUMN(I1713),0)</f>
        <v>0.69499999999999995</v>
      </c>
      <c r="P1713" s="19">
        <f>VLOOKUP($A1713,'HUMAN RESOURCES'!$A1713:$L4403,COLUMN(J1713),0)</f>
        <v>0.14000000000000001</v>
      </c>
      <c r="Q1713" s="19">
        <f>VLOOKUP($A1713,'HUMAN RESOURCES'!$A1713:$L4403,COLUMN(K1713),0)</f>
        <v>7199077</v>
      </c>
      <c r="R1713" s="19">
        <f>VLOOKUP($A1713,'HUMAN RESOURCES'!$A1713:$L4403,COLUMN(L1713),0)</f>
        <v>0.55300000000000005</v>
      </c>
      <c r="S1713" s="19">
        <f>VLOOKUP($A1713,TOURISM!$A1712:$E4402, COLUMN(D1713),0)</f>
        <v>1066000000</v>
      </c>
      <c r="T1713" s="19">
        <f>VLOOKUP($A1713,TOURISM!$A1712:$E4402, COLUMN(E1713),0)</f>
        <v>1176000000</v>
      </c>
      <c r="U1713" s="19">
        <f>VLOOKUP($A1713,BUSINESS!$A1713:$I4403, COLUMN(H1713),0)</f>
        <v>0.48099999999999998</v>
      </c>
      <c r="V1713" s="19">
        <f>VLOOKUP($A1713,BUSINESS!$A1713:$I4403, COLUMN(I1713),0)</f>
        <v>1.1779999999999999</v>
      </c>
    </row>
    <row r="1714" spans="1:22" ht="15" x14ac:dyDescent="0.25">
      <c r="A1714" s="14" t="s">
        <v>161</v>
      </c>
      <c r="B1714" s="15" t="s">
        <v>167</v>
      </c>
      <c r="C1714" s="16" t="s">
        <v>125</v>
      </c>
      <c r="D1714" s="17">
        <v>18252896439</v>
      </c>
      <c r="E1714" s="18">
        <v>9.9000000000000005E-2</v>
      </c>
      <c r="F1714" s="18">
        <v>471</v>
      </c>
      <c r="G1714" s="18">
        <v>7.3999999999999996E-2</v>
      </c>
      <c r="H1714" s="19">
        <f>VLOOKUP($A1714,ENERGY!$A1714:$E4404,COLUMN(D1714),0)</f>
        <v>4346</v>
      </c>
      <c r="I1714" s="19">
        <f>VLOOKUP($A1714,ENERGY!$A1714:$E4404,COLUMN(E1714),0)</f>
        <v>23223</v>
      </c>
      <c r="J1714" s="19">
        <f>VLOOKUP($A1714,'HUMAN RESOURCES'!$A1714:$L4404,COLUMN(D1714),0)</f>
        <v>8.9999999999999993E-3</v>
      </c>
      <c r="K1714" s="19">
        <f>VLOOKUP($A1714,'HUMAN RESOURCES'!$A1714:$L4404,COLUMN(E1714),0)</f>
        <v>6.0000000000000001E-3</v>
      </c>
      <c r="L1714" s="19">
        <f>VLOOKUP($A1714,'HUMAN RESOURCES'!$A1714:$L4404,COLUMN(F1714),0)</f>
        <v>79</v>
      </c>
      <c r="M1714" s="19">
        <f>VLOOKUP($A1714,'HUMAN RESOURCES'!$A1714:$L4404,COLUMN(G1714),0)</f>
        <v>74</v>
      </c>
      <c r="N1714" s="19">
        <f>VLOOKUP($A1714,'HUMAN RESOURCES'!$A1714:$L4404,COLUMN(H1714),0)</f>
        <v>0.16300000000000001</v>
      </c>
      <c r="O1714" s="19">
        <f>VLOOKUP($A1714,'HUMAN RESOURCES'!$A1714:$L4404,COLUMN(I1714),0)</f>
        <v>0.68200000000000005</v>
      </c>
      <c r="P1714" s="19">
        <f>VLOOKUP($A1714,'HUMAN RESOURCES'!$A1714:$L4404,COLUMN(J1714),0)</f>
        <v>0.155</v>
      </c>
      <c r="Q1714" s="19">
        <f>VLOOKUP($A1714,'HUMAN RESOURCES'!$A1714:$L4404,COLUMN(K1714),0)</f>
        <v>3833916</v>
      </c>
      <c r="R1714" s="19">
        <f>VLOOKUP($A1714,'HUMAN RESOURCES'!$A1714:$L4404,COLUMN(L1714),0)</f>
        <v>0.39400000000000002</v>
      </c>
      <c r="S1714" s="19">
        <f>VLOOKUP($A1714,TOURISM!$A1713:$E4403, COLUMN(D1714),0)</f>
        <v>665000000</v>
      </c>
      <c r="T1714" s="19">
        <f>VLOOKUP($A1714,TOURISM!$A1713:$E4403, COLUMN(E1714),0)</f>
        <v>194000000</v>
      </c>
      <c r="U1714" s="19">
        <f>VLOOKUP($A1714,BUSINESS!$A1714:$I4404, COLUMN(H1714),0)</f>
        <v>0.65400000000000003</v>
      </c>
      <c r="V1714" s="19">
        <f>VLOOKUP($A1714,BUSINESS!$A1714:$I4404, COLUMN(I1714),0)</f>
        <v>0.876</v>
      </c>
    </row>
    <row r="1715" spans="1:22" ht="15" x14ac:dyDescent="0.25">
      <c r="A1715" s="14" t="s">
        <v>161</v>
      </c>
      <c r="B1715" s="15" t="s">
        <v>168</v>
      </c>
      <c r="C1715" s="16" t="s">
        <v>125</v>
      </c>
      <c r="D1715" s="17">
        <v>53542780661</v>
      </c>
      <c r="E1715" s="18">
        <v>7.2999999999999995E-2</v>
      </c>
      <c r="F1715" s="18">
        <v>522</v>
      </c>
      <c r="G1715" s="18">
        <v>0.106</v>
      </c>
      <c r="H1715" s="19">
        <f>VLOOKUP($A1715,ENERGY!$A1715:$E4405,COLUMN(D1715),0)</f>
        <v>18688</v>
      </c>
      <c r="I1715" s="19">
        <f>VLOOKUP($A1715,ENERGY!$A1715:$E4405,COLUMN(E1715),0)</f>
        <v>43531</v>
      </c>
      <c r="J1715" s="19">
        <f>VLOOKUP($A1715,'HUMAN RESOURCES'!$A1715:$L4405,COLUMN(D1715),0)</f>
        <v>8.9999999999999993E-3</v>
      </c>
      <c r="K1715" s="19">
        <f>VLOOKUP($A1715,'HUMAN RESOURCES'!$A1715:$L4405,COLUMN(E1715),0)</f>
        <v>3.0000000000000001E-3</v>
      </c>
      <c r="L1715" s="19">
        <f>VLOOKUP($A1715,'HUMAN RESOURCES'!$A1715:$L4405,COLUMN(F1715),0)</f>
        <v>84</v>
      </c>
      <c r="M1715" s="19">
        <f>VLOOKUP($A1715,'HUMAN RESOURCES'!$A1715:$L4405,COLUMN(G1715),0)</f>
        <v>77</v>
      </c>
      <c r="N1715" s="19">
        <f>VLOOKUP($A1715,'HUMAN RESOURCES'!$A1715:$L4405,COLUMN(H1715),0)</f>
        <v>0.14899999999999999</v>
      </c>
      <c r="O1715" s="19">
        <f>VLOOKUP($A1715,'HUMAN RESOURCES'!$A1715:$L4405,COLUMN(I1715),0)</f>
        <v>0.66600000000000004</v>
      </c>
      <c r="P1715" s="19">
        <f>VLOOKUP($A1715,'HUMAN RESOURCES'!$A1715:$L4405,COLUMN(J1715),0)</f>
        <v>0.185</v>
      </c>
      <c r="Q1715" s="19">
        <f>VLOOKUP($A1715,'HUMAN RESOURCES'!$A1715:$L4405,COLUMN(K1715),0)</f>
        <v>10514844</v>
      </c>
      <c r="R1715" s="19">
        <f>VLOOKUP($A1715,'HUMAN RESOURCES'!$A1715:$L4405,COLUMN(L1715),0)</f>
        <v>0.61799999999999999</v>
      </c>
      <c r="S1715" s="19">
        <f>VLOOKUP($A1715,TOURISM!$A1714:$E4404, COLUMN(D1715),0)</f>
        <v>14559000000</v>
      </c>
      <c r="T1715" s="19">
        <f>VLOOKUP($A1715,TOURISM!$A1714:$E4404, COLUMN(E1715),0)</f>
        <v>4490000000</v>
      </c>
      <c r="U1715" s="19">
        <f>VLOOKUP($A1715,BUSINESS!$A1715:$I4405, COLUMN(H1715),0)</f>
        <v>0.60299999999999998</v>
      </c>
      <c r="V1715" s="19">
        <f>VLOOKUP($A1715,BUSINESS!$A1715:$I4405, COLUMN(I1715),0)</f>
        <v>1.1399999999999999</v>
      </c>
    </row>
    <row r="1716" spans="1:22" ht="15" x14ac:dyDescent="0.25">
      <c r="A1716" s="14" t="s">
        <v>161</v>
      </c>
      <c r="B1716" s="15" t="s">
        <v>169</v>
      </c>
      <c r="C1716" s="16" t="s">
        <v>125</v>
      </c>
      <c r="D1716" s="17">
        <v>56155732957</v>
      </c>
      <c r="E1716" s="18">
        <v>6.8000000000000005E-2</v>
      </c>
      <c r="F1716" s="18">
        <v>908</v>
      </c>
      <c r="G1716" s="18">
        <v>9.5000000000000001E-2</v>
      </c>
      <c r="H1716" s="19">
        <f>VLOOKUP($A1716,ENERGY!$A1716:$E4406,COLUMN(D1716),0)</f>
        <v>7790</v>
      </c>
      <c r="I1716" s="19">
        <f>VLOOKUP($A1716,ENERGY!$A1716:$E4406,COLUMN(E1716),0)</f>
        <v>19644</v>
      </c>
      <c r="J1716" s="19">
        <f>VLOOKUP($A1716,'HUMAN RESOURCES'!$A1716:$L4406,COLUMN(D1716),0)</f>
        <v>8.9999999999999993E-3</v>
      </c>
      <c r="K1716" s="19">
        <f>VLOOKUP($A1716,'HUMAN RESOURCES'!$A1716:$L4406,COLUMN(E1716),0)</f>
        <v>4.0000000000000001E-3</v>
      </c>
      <c r="L1716" s="19">
        <f>VLOOKUP($A1716,'HUMAN RESOURCES'!$A1716:$L4406,COLUMN(F1716),0)</f>
        <v>83</v>
      </c>
      <c r="M1716" s="19">
        <f>VLOOKUP($A1716,'HUMAN RESOURCES'!$A1716:$L4406,COLUMN(G1716),0)</f>
        <v>78</v>
      </c>
      <c r="N1716" s="19">
        <f>VLOOKUP($A1716,'HUMAN RESOURCES'!$A1716:$L4406,COLUMN(H1716),0)</f>
        <v>0.14599999999999999</v>
      </c>
      <c r="O1716" s="19">
        <f>VLOOKUP($A1716,'HUMAN RESOURCES'!$A1716:$L4406,COLUMN(I1716),0)</f>
        <v>0.66</v>
      </c>
      <c r="P1716" s="19">
        <f>VLOOKUP($A1716,'HUMAN RESOURCES'!$A1716:$L4406,COLUMN(J1716),0)</f>
        <v>0.19400000000000001</v>
      </c>
      <c r="Q1716" s="19">
        <f>VLOOKUP($A1716,'HUMAN RESOURCES'!$A1716:$L4406,COLUMN(K1716),0)</f>
        <v>11092771</v>
      </c>
      <c r="R1716" s="19">
        <f>VLOOKUP($A1716,'HUMAN RESOURCES'!$A1716:$L4406,COLUMN(L1716),0)</f>
        <v>0.77</v>
      </c>
      <c r="S1716" s="19">
        <f>VLOOKUP($A1716,TOURISM!$A1715:$E4405, COLUMN(D1716),0)</f>
        <v>13313000000</v>
      </c>
      <c r="T1716" s="19">
        <f>VLOOKUP($A1716,TOURISM!$A1715:$E4405, COLUMN(E1716),0)</f>
        <v>2392000000</v>
      </c>
      <c r="U1716" s="19">
        <f>VLOOKUP($A1716,BUSINESS!$A1716:$I4406, COLUMN(H1716),0)</f>
        <v>0.55100000000000005</v>
      </c>
      <c r="V1716" s="19">
        <f>VLOOKUP($A1716,BUSINESS!$A1716:$I4406, COLUMN(I1716),0)</f>
        <v>1.2010000000000001</v>
      </c>
    </row>
    <row r="1717" spans="1:22" ht="15" x14ac:dyDescent="0.25">
      <c r="A1717" s="14" t="s">
        <v>161</v>
      </c>
      <c r="B1717" s="15" t="s">
        <v>170</v>
      </c>
      <c r="C1717" s="16" t="s">
        <v>125</v>
      </c>
      <c r="D1717" s="17">
        <v>22766912960</v>
      </c>
      <c r="E1717" s="18">
        <v>7.2999999999999995E-2</v>
      </c>
      <c r="F1717" s="18">
        <v>1949</v>
      </c>
      <c r="G1717" s="19">
        <v>0.12</v>
      </c>
      <c r="H1717" s="19">
        <f>VLOOKUP($A1717,ENERGY!$A1717:$E4407,COLUMN(D1717),0)</f>
        <v>2137</v>
      </c>
      <c r="I1717" s="19">
        <f>VLOOKUP($A1717,ENERGY!$A1717:$E4407,COLUMN(E1717),0)</f>
        <v>6850</v>
      </c>
      <c r="J1717" s="19">
        <f>VLOOKUP($A1717,'HUMAN RESOURCES'!$A1717:$L4407,COLUMN(D1717),0)</f>
        <v>8.9999999999999993E-3</v>
      </c>
      <c r="K1717" s="19">
        <f>VLOOKUP($A1717,'HUMAN RESOURCES'!$A1717:$L4407,COLUMN(E1717),0)</f>
        <v>3.0000000000000001E-3</v>
      </c>
      <c r="L1717" s="19">
        <f>VLOOKUP($A1717,'HUMAN RESOURCES'!$A1717:$L4407,COLUMN(F1717),0)</f>
        <v>84</v>
      </c>
      <c r="M1717" s="19">
        <f>VLOOKUP($A1717,'HUMAN RESOURCES'!$A1717:$L4407,COLUMN(G1717),0)</f>
        <v>78</v>
      </c>
      <c r="N1717" s="19">
        <f>VLOOKUP($A1717,'HUMAN RESOURCES'!$A1717:$L4407,COLUMN(H1717),0)</f>
        <v>0.14499999999999999</v>
      </c>
      <c r="O1717" s="19">
        <f>VLOOKUP($A1717,'HUMAN RESOURCES'!$A1717:$L4407,COLUMN(I1717),0)</f>
        <v>0.67200000000000004</v>
      </c>
      <c r="P1717" s="19">
        <f>VLOOKUP($A1717,'HUMAN RESOURCES'!$A1717:$L4407,COLUMN(J1717),0)</f>
        <v>0.182</v>
      </c>
      <c r="Q1717" s="19">
        <f>VLOOKUP($A1717,'HUMAN RESOURCES'!$A1717:$L4407,COLUMN(K1717),0)</f>
        <v>8429991</v>
      </c>
      <c r="R1717" s="19">
        <f>VLOOKUP($A1717,'HUMAN RESOURCES'!$A1717:$L4407,COLUMN(L1717),0)</f>
        <v>0.65900000000000003</v>
      </c>
      <c r="S1717" s="19">
        <f>VLOOKUP($A1717,TOURISM!$A1716:$E4406, COLUMN(D1717),0)</f>
        <v>21446000000</v>
      </c>
      <c r="T1717" s="19">
        <f>VLOOKUP($A1717,TOURISM!$A1716:$E4406, COLUMN(E1717),0)</f>
        <v>12352000000</v>
      </c>
      <c r="U1717" s="19">
        <f>VLOOKUP($A1717,BUSINESS!$A1717:$I4407, COLUMN(H1717),0)</f>
        <v>0.8</v>
      </c>
      <c r="V1717" s="19">
        <f>VLOOKUP($A1717,BUSINESS!$A1717:$I4407, COLUMN(I1717),0)</f>
        <v>1.605</v>
      </c>
    </row>
    <row r="1718" spans="1:22" ht="15" x14ac:dyDescent="0.25">
      <c r="A1718" s="14" t="s">
        <v>161</v>
      </c>
      <c r="B1718" s="15" t="s">
        <v>171</v>
      </c>
      <c r="C1718" s="16" t="s">
        <v>125</v>
      </c>
      <c r="D1718" s="17">
        <v>196000000000</v>
      </c>
      <c r="E1718" s="18">
        <v>7.6999999999999999E-2</v>
      </c>
      <c r="F1718" s="18">
        <v>1432</v>
      </c>
      <c r="G1718" s="18">
        <v>5.3999999999999999E-2</v>
      </c>
      <c r="H1718" s="19">
        <f>VLOOKUP($A1718,ENERGY!$A1718:$E4408,COLUMN(D1718),0)</f>
        <v>40993</v>
      </c>
      <c r="I1718" s="19">
        <f>VLOOKUP($A1718,ENERGY!$A1718:$E4408,COLUMN(E1718),0)</f>
        <v>124649</v>
      </c>
      <c r="J1718" s="19">
        <f>VLOOKUP($A1718,'HUMAN RESOURCES'!$A1718:$L4408,COLUMN(D1718),0)</f>
        <v>8.9999999999999993E-3</v>
      </c>
      <c r="K1718" s="19">
        <f>VLOOKUP($A1718,'HUMAN RESOURCES'!$A1718:$L4408,COLUMN(E1718),0)</f>
        <v>3.0000000000000001E-3</v>
      </c>
      <c r="L1718" s="19">
        <f>VLOOKUP($A1718,'HUMAN RESOURCES'!$A1718:$L4408,COLUMN(F1718),0)</f>
        <v>86</v>
      </c>
      <c r="M1718" s="19">
        <f>VLOOKUP($A1718,'HUMAN RESOURCES'!$A1718:$L4408,COLUMN(G1718),0)</f>
        <v>80</v>
      </c>
      <c r="N1718" s="19">
        <f>VLOOKUP($A1718,'HUMAN RESOURCES'!$A1718:$L4408,COLUMN(H1718),0)</f>
        <v>0.14000000000000001</v>
      </c>
      <c r="O1718" s="19">
        <f>VLOOKUP($A1718,'HUMAN RESOURCES'!$A1718:$L4408,COLUMN(I1718),0)</f>
        <v>0.65100000000000002</v>
      </c>
      <c r="P1718" s="19">
        <f>VLOOKUP($A1718,'HUMAN RESOURCES'!$A1718:$L4408,COLUMN(J1718),0)</f>
        <v>0.20799999999999999</v>
      </c>
      <c r="Q1718" s="19">
        <f>VLOOKUP($A1718,'HUMAN RESOURCES'!$A1718:$L4408,COLUMN(K1718),0)</f>
        <v>59539717</v>
      </c>
      <c r="R1718" s="19">
        <f>VLOOKUP($A1718,'HUMAN RESOURCES'!$A1718:$L4408,COLUMN(L1718),0)</f>
        <v>0.68600000000000005</v>
      </c>
      <c r="S1718" s="19">
        <f>VLOOKUP($A1718,TOURISM!$A1717:$E4407, COLUMN(D1718),0)</f>
        <v>43036000000</v>
      </c>
      <c r="T1718" s="19">
        <f>VLOOKUP($A1718,TOURISM!$A1717:$E4407, COLUMN(E1718),0)</f>
        <v>32798000000</v>
      </c>
      <c r="U1718" s="19">
        <f>VLOOKUP($A1718,BUSINESS!$A1718:$I4408, COLUMN(H1718),0)</f>
        <v>0.55800000000000005</v>
      </c>
      <c r="V1718" s="19">
        <f>VLOOKUP($A1718,BUSINESS!$A1718:$I4408, COLUMN(I1718),0)</f>
        <v>1.597</v>
      </c>
    </row>
    <row r="1719" spans="1:22" ht="15" x14ac:dyDescent="0.25">
      <c r="A1719" s="14" t="s">
        <v>161</v>
      </c>
      <c r="B1719" s="15" t="s">
        <v>172</v>
      </c>
      <c r="C1719" s="16" t="s">
        <v>125</v>
      </c>
      <c r="D1719" s="17">
        <v>315000000000</v>
      </c>
      <c r="E1719" s="18">
        <v>0.112</v>
      </c>
      <c r="F1719" s="18">
        <v>6304</v>
      </c>
      <c r="G1719" s="19">
        <v>0.12</v>
      </c>
      <c r="H1719" s="19">
        <f>VLOOKUP($A1719,ENERGY!$A1719:$E4409,COLUMN(D1719),0)</f>
        <v>18634</v>
      </c>
      <c r="I1719" s="19">
        <f>VLOOKUP($A1719,ENERGY!$A1719:$E4409,COLUMN(E1719),0)</f>
        <v>47260</v>
      </c>
      <c r="J1719" s="19">
        <f>VLOOKUP($A1719,'HUMAN RESOURCES'!$A1719:$L4409,COLUMN(D1719),0)</f>
        <v>0.01</v>
      </c>
      <c r="K1719" s="19">
        <f>VLOOKUP($A1719,'HUMAN RESOURCES'!$A1719:$L4409,COLUMN(E1719),0)</f>
        <v>2E-3</v>
      </c>
      <c r="L1719" s="19">
        <f>VLOOKUP($A1719,'HUMAN RESOURCES'!$A1719:$L4409,COLUMN(F1719),0)</f>
        <v>71.105000000000004</v>
      </c>
      <c r="M1719" s="19">
        <f>VLOOKUP($A1719,'HUMAN RESOURCES'!$A1719:$L4409,COLUMN(G1719),0)</f>
        <v>66.415000000000006</v>
      </c>
      <c r="N1719" s="19">
        <f>VLOOKUP($A1719,'HUMAN RESOURCES'!$A1719:$L4409,COLUMN(H1719),0)</f>
        <v>0.30299999999999999</v>
      </c>
      <c r="O1719" s="19">
        <f>VLOOKUP($A1719,'HUMAN RESOURCES'!$A1719:$L4409,COLUMN(I1719),0)</f>
        <v>0.623</v>
      </c>
      <c r="P1719" s="19">
        <f>VLOOKUP($A1719,'HUMAN RESOURCES'!$A1719:$L4409,COLUMN(J1719),0)</f>
        <v>7.2999999999999995E-2</v>
      </c>
      <c r="Q1719" s="19">
        <f>VLOOKUP($A1719,'HUMAN RESOURCES'!$A1719:$L4409,COLUMN(K1719),0)</f>
        <v>78360</v>
      </c>
      <c r="R1719" s="19">
        <f>VLOOKUP($A1719,'HUMAN RESOURCES'!$A1719:$L4409,COLUMN(L1719),0)</f>
        <v>0.86699999999999999</v>
      </c>
      <c r="S1719" s="19">
        <f>VLOOKUP($A1719,TOURISM!$A1718:$E4408, COLUMN(D1719),0)</f>
        <v>2478709140</v>
      </c>
      <c r="T1719" s="19">
        <f>VLOOKUP($A1719,TOURISM!$A1718:$E4408, COLUMN(E1719),0)</f>
        <v>448000000</v>
      </c>
      <c r="U1719" s="19">
        <f>VLOOKUP($A1719,BUSINESS!$A1719:$I4409, COLUMN(H1719),0)</f>
        <v>0.86399999999999999</v>
      </c>
      <c r="V1719" s="19">
        <f>VLOOKUP($A1719,BUSINESS!$A1719:$I4409, COLUMN(I1719),0)</f>
        <v>0.81499999999999995</v>
      </c>
    </row>
    <row r="1720" spans="1:22" ht="15" x14ac:dyDescent="0.25">
      <c r="A1720" s="14" t="s">
        <v>161</v>
      </c>
      <c r="B1720" s="15" t="s">
        <v>173</v>
      </c>
      <c r="C1720" s="16" t="s">
        <v>125</v>
      </c>
      <c r="D1720" s="17">
        <v>22376042498</v>
      </c>
      <c r="E1720" s="18">
        <v>5.8999999999999997E-2</v>
      </c>
      <c r="F1720" s="18">
        <v>1010</v>
      </c>
      <c r="G1720" s="18">
        <v>5.7000000000000002E-2</v>
      </c>
      <c r="H1720" s="19">
        <f>VLOOKUP($A1720,ENERGY!$A1720:$E4410,COLUMN(D1720),0)</f>
        <v>4715</v>
      </c>
      <c r="I1720" s="19">
        <f>VLOOKUP($A1720,ENERGY!$A1720:$E4410,COLUMN(E1720),0)</f>
        <v>15181</v>
      </c>
      <c r="J1720" s="19">
        <f>VLOOKUP($A1720,'HUMAN RESOURCES'!$A1720:$L4410,COLUMN(D1720),0)</f>
        <v>0.01</v>
      </c>
      <c r="K1720" s="19">
        <f>VLOOKUP($A1720,'HUMAN RESOURCES'!$A1720:$L4410,COLUMN(E1720),0)</f>
        <v>3.0000000000000001E-3</v>
      </c>
      <c r="L1720" s="19">
        <f>VLOOKUP($A1720,'HUMAN RESOURCES'!$A1720:$L4410,COLUMN(F1720),0)</f>
        <v>71.105000000000004</v>
      </c>
      <c r="M1720" s="19">
        <f>VLOOKUP($A1720,'HUMAN RESOURCES'!$A1720:$L4410,COLUMN(G1720),0)</f>
        <v>66.415000000000006</v>
      </c>
      <c r="N1720" s="19">
        <f>VLOOKUP($A1720,'HUMAN RESOURCES'!$A1720:$L4410,COLUMN(H1720),0)</f>
        <v>0.30299999999999999</v>
      </c>
      <c r="O1720" s="19">
        <f>VLOOKUP($A1720,'HUMAN RESOURCES'!$A1720:$L4410,COLUMN(I1720),0)</f>
        <v>0.623</v>
      </c>
      <c r="P1720" s="19">
        <f>VLOOKUP($A1720,'HUMAN RESOURCES'!$A1720:$L4410,COLUMN(J1720),0)</f>
        <v>7.2999999999999995E-2</v>
      </c>
      <c r="Q1720" s="19">
        <f>VLOOKUP($A1720,'HUMAN RESOURCES'!$A1720:$L4410,COLUMN(K1720),0)</f>
        <v>31247</v>
      </c>
      <c r="R1720" s="19">
        <f>VLOOKUP($A1720,'HUMAN RESOURCES'!$A1720:$L4410,COLUMN(L1720),0)</f>
        <v>0.94099999999999995</v>
      </c>
      <c r="S1720" s="19">
        <f>VLOOKUP($A1720,TOURISM!$A1719:$E4409, COLUMN(D1720),0)</f>
        <v>2478709140</v>
      </c>
      <c r="T1720" s="19">
        <f>VLOOKUP($A1720,TOURISM!$A1719:$E4409, COLUMN(E1720),0)</f>
        <v>448000000</v>
      </c>
      <c r="U1720" s="19">
        <f>VLOOKUP($A1720,BUSINESS!$A1720:$I4410, COLUMN(H1720),0)</f>
        <v>0.50900000000000001</v>
      </c>
      <c r="V1720" s="19">
        <f>VLOOKUP($A1720,BUSINESS!$A1720:$I4410, COLUMN(I1720),0)</f>
        <v>1.1519999999999999</v>
      </c>
    </row>
    <row r="1721" spans="1:22" ht="15" x14ac:dyDescent="0.25">
      <c r="A1721" s="14" t="s">
        <v>161</v>
      </c>
      <c r="B1721" s="15" t="s">
        <v>174</v>
      </c>
      <c r="C1721" s="16" t="s">
        <v>125</v>
      </c>
      <c r="D1721" s="20">
        <v>15079752557.5</v>
      </c>
      <c r="E1721" s="21">
        <v>6.4000000000000001E-2</v>
      </c>
      <c r="F1721" s="19">
        <v>190</v>
      </c>
      <c r="G1721" s="19">
        <v>0.12</v>
      </c>
      <c r="H1721" s="19">
        <f>VLOOKUP($A1721,ENERGY!$A1721:$E4411,COLUMN(D1721),0)</f>
        <v>14338</v>
      </c>
      <c r="I1721" s="19">
        <f>VLOOKUP($A1721,ENERGY!$A1721:$E4411,COLUMN(E1721),0)</f>
        <v>711</v>
      </c>
      <c r="J1721" s="19">
        <f>VLOOKUP($A1721,'HUMAN RESOURCES'!$A1721:$L4411,COLUMN(D1721),0)</f>
        <v>0.01</v>
      </c>
      <c r="K1721" s="19">
        <f>VLOOKUP($A1721,'HUMAN RESOURCES'!$A1721:$L4411,COLUMN(E1721),0)</f>
        <v>5.0000000000000001E-3</v>
      </c>
      <c r="L1721" s="19">
        <f>VLOOKUP($A1721,'HUMAN RESOURCES'!$A1721:$L4411,COLUMN(F1721),0)</f>
        <v>80</v>
      </c>
      <c r="M1721" s="19">
        <f>VLOOKUP($A1721,'HUMAN RESOURCES'!$A1721:$L4411,COLUMN(G1721),0)</f>
        <v>68</v>
      </c>
      <c r="N1721" s="19">
        <f>VLOOKUP($A1721,'HUMAN RESOURCES'!$A1721:$L4411,COLUMN(H1721),0)</f>
        <v>0.151</v>
      </c>
      <c r="O1721" s="19">
        <f>VLOOKUP($A1721,'HUMAN RESOURCES'!$A1721:$L4411,COLUMN(I1721),0)</f>
        <v>0.69299999999999995</v>
      </c>
      <c r="P1721" s="19">
        <f>VLOOKUP($A1721,'HUMAN RESOURCES'!$A1721:$L4411,COLUMN(J1721),0)</f>
        <v>0.156</v>
      </c>
      <c r="Q1721" s="19">
        <f>VLOOKUP($A1721,'HUMAN RESOURCES'!$A1721:$L4411,COLUMN(K1721),0)</f>
        <v>2987773</v>
      </c>
      <c r="R1721" s="19">
        <f>VLOOKUP($A1721,'HUMAN RESOURCES'!$A1721:$L4411,COLUMN(L1721),0)</f>
        <v>0.66600000000000004</v>
      </c>
      <c r="S1721" s="19">
        <f>VLOOKUP($A1721,TOURISM!$A1720:$E4410, COLUMN(D1721),0)</f>
        <v>1430000000</v>
      </c>
      <c r="T1721" s="19">
        <f>VLOOKUP($A1721,TOURISM!$A1720:$E4410, COLUMN(E1721),0)</f>
        <v>1058000000</v>
      </c>
      <c r="U1721" s="19">
        <f>VLOOKUP($A1721,BUSINESS!$A1721:$I4411, COLUMN(H1721),0)</f>
        <v>0.67200000000000004</v>
      </c>
      <c r="V1721" s="19">
        <f>VLOOKUP($A1721,BUSINESS!$A1721:$I4411, COLUMN(I1721),0)</f>
        <v>1.651</v>
      </c>
    </row>
    <row r="1722" spans="1:22" ht="15" x14ac:dyDescent="0.25">
      <c r="A1722" s="14" t="s">
        <v>161</v>
      </c>
      <c r="B1722" s="15" t="s">
        <v>175</v>
      </c>
      <c r="C1722" s="16" t="s">
        <v>125</v>
      </c>
      <c r="D1722" s="17">
        <v>247000000000</v>
      </c>
      <c r="E1722" s="18">
        <v>9.0999999999999998E-2</v>
      </c>
      <c r="F1722" s="18">
        <v>4232</v>
      </c>
      <c r="G1722" s="19">
        <v>0.12</v>
      </c>
      <c r="H1722" s="19">
        <f>VLOOKUP($A1722,ENERGY!$A1722:$E4412,COLUMN(D1722),0)</f>
        <v>32233</v>
      </c>
      <c r="I1722" s="19">
        <f>VLOOKUP($A1722,ENERGY!$A1722:$E4412,COLUMN(E1722),0)</f>
        <v>52141</v>
      </c>
      <c r="J1722" s="19">
        <f>VLOOKUP($A1722,'HUMAN RESOURCES'!$A1722:$L4412,COLUMN(D1722),0)</f>
        <v>0.01</v>
      </c>
      <c r="K1722" s="19">
        <f>VLOOKUP($A1722,'HUMAN RESOURCES'!$A1722:$L4412,COLUMN(E1722),0)</f>
        <v>8.0000000000000002E-3</v>
      </c>
      <c r="L1722" s="19">
        <f>VLOOKUP($A1722,'HUMAN RESOURCES'!$A1722:$L4412,COLUMN(F1722),0)</f>
        <v>79</v>
      </c>
      <c r="M1722" s="19">
        <f>VLOOKUP($A1722,'HUMAN RESOURCES'!$A1722:$L4412,COLUMN(G1722),0)</f>
        <v>69</v>
      </c>
      <c r="N1722" s="19">
        <f>VLOOKUP($A1722,'HUMAN RESOURCES'!$A1722:$L4412,COLUMN(H1722),0)</f>
        <v>0.14599999999999999</v>
      </c>
      <c r="O1722" s="19">
        <f>VLOOKUP($A1722,'HUMAN RESOURCES'!$A1722:$L4412,COLUMN(I1722),0)</f>
        <v>0.66900000000000004</v>
      </c>
      <c r="P1722" s="19">
        <f>VLOOKUP($A1722,'HUMAN RESOURCES'!$A1722:$L4412,COLUMN(J1722),0)</f>
        <v>0.185</v>
      </c>
      <c r="Q1722" s="19">
        <f>VLOOKUP($A1722,'HUMAN RESOURCES'!$A1722:$L4412,COLUMN(K1722),0)</f>
        <v>2034319</v>
      </c>
      <c r="R1722" s="19">
        <f>VLOOKUP($A1722,'HUMAN RESOURCES'!$A1722:$L4412,COLUMN(L1722),0)</f>
        <v>0.67500000000000004</v>
      </c>
      <c r="S1722" s="19">
        <f>VLOOKUP($A1722,TOURISM!$A1721:$E4411, COLUMN(D1722),0)</f>
        <v>1068000000</v>
      </c>
      <c r="T1722" s="19">
        <f>VLOOKUP($A1722,TOURISM!$A1721:$E4411, COLUMN(E1722),0)</f>
        <v>863000000</v>
      </c>
      <c r="U1722" s="19">
        <f>VLOOKUP($A1722,BUSINESS!$A1722:$I4412, COLUMN(H1722),0)</f>
        <v>0.73099999999999998</v>
      </c>
      <c r="V1722" s="19">
        <f>VLOOKUP($A1722,BUSINESS!$A1722:$I4412, COLUMN(I1722),0)</f>
        <v>1.121</v>
      </c>
    </row>
    <row r="1723" spans="1:22" ht="15" x14ac:dyDescent="0.25">
      <c r="A1723" s="14" t="s">
        <v>161</v>
      </c>
      <c r="B1723" s="15" t="s">
        <v>176</v>
      </c>
      <c r="C1723" s="16" t="s">
        <v>125</v>
      </c>
      <c r="D1723" s="17">
        <v>2610000000000</v>
      </c>
      <c r="E1723" s="18">
        <v>0.11700000000000001</v>
      </c>
      <c r="F1723" s="18">
        <v>4690</v>
      </c>
      <c r="G1723" s="19">
        <v>0.12</v>
      </c>
      <c r="H1723" s="19">
        <f>VLOOKUP($A1723,ENERGY!$A1723:$E4413,COLUMN(D1723),0)</f>
        <v>251981</v>
      </c>
      <c r="I1723" s="19">
        <f>VLOOKUP($A1723,ENERGY!$A1723:$E4413,COLUMN(E1723),0)</f>
        <v>365560</v>
      </c>
      <c r="J1723" s="19">
        <f>VLOOKUP($A1723,'HUMAN RESOURCES'!$A1723:$L4413,COLUMN(D1723),0)</f>
        <v>0.01</v>
      </c>
      <c r="K1723" s="19">
        <f>VLOOKUP($A1723,'HUMAN RESOURCES'!$A1723:$L4413,COLUMN(E1723),0)</f>
        <v>1.0999999999999999E-2</v>
      </c>
      <c r="L1723" s="19">
        <f>VLOOKUP($A1723,'HUMAN RESOURCES'!$A1723:$L4413,COLUMN(F1723),0)</f>
        <v>78</v>
      </c>
      <c r="M1723" s="19">
        <f>VLOOKUP($A1723,'HUMAN RESOURCES'!$A1723:$L4413,COLUMN(G1723),0)</f>
        <v>71</v>
      </c>
      <c r="N1723" s="19">
        <f>VLOOKUP($A1723,'HUMAN RESOURCES'!$A1723:$L4413,COLUMN(H1723),0)</f>
        <v>0.15</v>
      </c>
      <c r="O1723" s="19">
        <f>VLOOKUP($A1723,'HUMAN RESOURCES'!$A1723:$L4413,COLUMN(I1723),0)</f>
        <v>0.7</v>
      </c>
      <c r="P1723" s="19">
        <f>VLOOKUP($A1723,'HUMAN RESOURCES'!$A1723:$L4413,COLUMN(J1723),0)</f>
        <v>0.15</v>
      </c>
      <c r="Q1723" s="19">
        <f>VLOOKUP($A1723,'HUMAN RESOURCES'!$A1723:$L4413,COLUMN(K1723),0)</f>
        <v>20076727</v>
      </c>
      <c r="R1723" s="19">
        <f>VLOOKUP($A1723,'HUMAN RESOURCES'!$A1723:$L4413,COLUMN(L1723),0)</f>
        <v>0.54100000000000004</v>
      </c>
      <c r="S1723" s="19">
        <f>VLOOKUP($A1723,TOURISM!$A1722:$E4412, COLUMN(D1723),0)</f>
        <v>1919000000</v>
      </c>
      <c r="T1723" s="19">
        <f>VLOOKUP($A1723,TOURISM!$A1722:$E4412, COLUMN(E1723),0)</f>
        <v>2112000000</v>
      </c>
      <c r="U1723" s="19">
        <f>VLOOKUP($A1723,BUSINESS!$A1723:$I4413, COLUMN(H1723),0)</f>
        <v>0.45900000000000002</v>
      </c>
      <c r="V1723" s="19">
        <f>VLOOKUP($A1723,BUSINESS!$A1723:$I4413, COLUMN(I1723),0)</f>
        <v>1.05</v>
      </c>
    </row>
    <row r="1724" spans="1:22" ht="15" x14ac:dyDescent="0.25">
      <c r="A1724" s="14" t="s">
        <v>161</v>
      </c>
      <c r="B1724" s="15" t="s">
        <v>177</v>
      </c>
      <c r="C1724" s="16" t="s">
        <v>125</v>
      </c>
      <c r="D1724" s="17">
        <v>3430000000000</v>
      </c>
      <c r="E1724" s="18">
        <v>0.113</v>
      </c>
      <c r="F1724" s="18">
        <v>4683</v>
      </c>
      <c r="G1724" s="19">
        <v>0.12</v>
      </c>
      <c r="H1724" s="19">
        <f>VLOOKUP($A1724,ENERGY!$A1724:$E4414,COLUMN(D1724),0)</f>
        <v>336584</v>
      </c>
      <c r="I1724" s="19">
        <f>VLOOKUP($A1724,ENERGY!$A1724:$E4414,COLUMN(E1724),0)</f>
        <v>829978</v>
      </c>
      <c r="J1724" s="19">
        <f>VLOOKUP($A1724,'HUMAN RESOURCES'!$A1724:$L4414,COLUMN(D1724),0)</f>
        <v>0.01</v>
      </c>
      <c r="K1724" s="19">
        <f>VLOOKUP($A1724,'HUMAN RESOURCES'!$A1724:$L4414,COLUMN(E1724),0)</f>
        <v>1.0999999999999999E-2</v>
      </c>
      <c r="L1724" s="19">
        <f>VLOOKUP($A1724,'HUMAN RESOURCES'!$A1724:$L4414,COLUMN(F1724),0)</f>
        <v>78</v>
      </c>
      <c r="M1724" s="19">
        <f>VLOOKUP($A1724,'HUMAN RESOURCES'!$A1724:$L4414,COLUMN(G1724),0)</f>
        <v>71</v>
      </c>
      <c r="N1724" s="19">
        <f>VLOOKUP($A1724,'HUMAN RESOURCES'!$A1724:$L4414,COLUMN(H1724),0)</f>
        <v>0.13500000000000001</v>
      </c>
      <c r="O1724" s="19">
        <f>VLOOKUP($A1724,'HUMAN RESOURCES'!$A1724:$L4414,COLUMN(I1724),0)</f>
        <v>0.67500000000000004</v>
      </c>
      <c r="P1724" s="19">
        <f>VLOOKUP($A1724,'HUMAN RESOURCES'!$A1724:$L4414,COLUMN(J1724),0)</f>
        <v>0.189</v>
      </c>
      <c r="Q1724" s="19">
        <f>VLOOKUP($A1724,'HUMAN RESOURCES'!$A1724:$L4414,COLUMN(K1724),0)</f>
        <v>7305888</v>
      </c>
      <c r="R1724" s="19">
        <f>VLOOKUP($A1724,'HUMAN RESOURCES'!$A1724:$L4414,COLUMN(L1724),0)</f>
        <v>0.73</v>
      </c>
      <c r="S1724" s="19">
        <f>VLOOKUP($A1724,TOURISM!$A1723:$E4413, COLUMN(D1724),0)</f>
        <v>4202000000</v>
      </c>
      <c r="T1724" s="19">
        <f>VLOOKUP($A1724,TOURISM!$A1723:$E4413, COLUMN(E1724),0)</f>
        <v>1475000000</v>
      </c>
      <c r="U1724" s="19">
        <f>VLOOKUP($A1724,BUSINESS!$A1724:$I4414, COLUMN(H1724),0)</f>
        <v>0.51900000000000002</v>
      </c>
      <c r="V1724" s="19">
        <f>VLOOKUP($A1724,BUSINESS!$A1724:$I4414, COLUMN(I1724),0)</f>
        <v>1.4810000000000001</v>
      </c>
    </row>
    <row r="1725" spans="1:22" ht="15" x14ac:dyDescent="0.25">
      <c r="A1725" s="14" t="s">
        <v>161</v>
      </c>
      <c r="B1725" s="15" t="s">
        <v>178</v>
      </c>
      <c r="C1725" s="16" t="s">
        <v>125</v>
      </c>
      <c r="D1725" s="17">
        <v>248000000000</v>
      </c>
      <c r="E1725" s="18">
        <v>9.2999999999999999E-2</v>
      </c>
      <c r="F1725" s="18">
        <v>2044</v>
      </c>
      <c r="G1725" s="19">
        <v>0.12</v>
      </c>
      <c r="H1725" s="19">
        <f>VLOOKUP($A1725,ENERGY!$A1725:$E4415,COLUMN(D1725),0)</f>
        <v>27086</v>
      </c>
      <c r="I1725" s="19">
        <f>VLOOKUP($A1725,ENERGY!$A1725:$E4415,COLUMN(E1725),0)</f>
        <v>91616</v>
      </c>
      <c r="J1725" s="19">
        <f>VLOOKUP($A1725,'HUMAN RESOURCES'!$A1725:$L4415,COLUMN(D1725),0)</f>
        <v>0.01</v>
      </c>
      <c r="K1725" s="19">
        <f>VLOOKUP($A1725,'HUMAN RESOURCES'!$A1725:$L4415,COLUMN(E1725),0)</f>
        <v>6.0000000000000001E-3</v>
      </c>
      <c r="L1725" s="19">
        <f>VLOOKUP($A1725,'HUMAN RESOURCES'!$A1725:$L4415,COLUMN(F1725),0)</f>
        <v>80</v>
      </c>
      <c r="M1725" s="19">
        <f>VLOOKUP($A1725,'HUMAN RESOURCES'!$A1725:$L4415,COLUMN(G1725),0)</f>
        <v>73</v>
      </c>
      <c r="N1725" s="19">
        <f>VLOOKUP($A1725,'HUMAN RESOURCES'!$A1725:$L4415,COLUMN(H1725),0)</f>
        <v>0.15</v>
      </c>
      <c r="O1725" s="19">
        <f>VLOOKUP($A1725,'HUMAN RESOURCES'!$A1725:$L4415,COLUMN(I1725),0)</f>
        <v>0.72299999999999998</v>
      </c>
      <c r="P1725" s="19">
        <f>VLOOKUP($A1725,'HUMAN RESOURCES'!$A1725:$L4415,COLUMN(J1725),0)</f>
        <v>0.127</v>
      </c>
      <c r="Q1725" s="19">
        <f>VLOOKUP($A1725,'HUMAN RESOURCES'!$A1725:$L4415,COLUMN(K1725),0)</f>
        <v>5407579</v>
      </c>
      <c r="R1725" s="19">
        <f>VLOOKUP($A1725,'HUMAN RESOURCES'!$A1725:$L4415,COLUMN(L1725),0)</f>
        <v>0.54200000000000004</v>
      </c>
      <c r="S1725" s="19">
        <f>VLOOKUP($A1725,TOURISM!$A1724:$E4414, COLUMN(D1725),0)</f>
        <v>2365000000</v>
      </c>
      <c r="T1725" s="19">
        <f>VLOOKUP($A1725,TOURISM!$A1724:$E4414, COLUMN(E1725),0)</f>
        <v>2307000000</v>
      </c>
      <c r="U1725" s="19">
        <f>VLOOKUP($A1725,BUSINESS!$A1725:$I4415, COLUMN(H1725),0)</f>
        <v>0.76700000000000002</v>
      </c>
      <c r="V1725" s="19">
        <f>VLOOKUP($A1725,BUSINESS!$A1725:$I4415, COLUMN(I1725),0)</f>
        <v>1.119</v>
      </c>
    </row>
    <row r="1726" spans="1:22" ht="15" x14ac:dyDescent="0.25">
      <c r="A1726" s="14" t="s">
        <v>161</v>
      </c>
      <c r="B1726" s="15" t="s">
        <v>179</v>
      </c>
      <c r="C1726" s="16" t="s">
        <v>125</v>
      </c>
      <c r="D1726" s="17">
        <v>125000000000</v>
      </c>
      <c r="E1726" s="18">
        <v>7.8E-2</v>
      </c>
      <c r="F1726" s="18">
        <v>987</v>
      </c>
      <c r="G1726" s="18">
        <v>0.09</v>
      </c>
      <c r="H1726" s="19">
        <f>VLOOKUP($A1726,ENERGY!$A1726:$E4416,COLUMN(D1726),0)</f>
        <v>24999</v>
      </c>
      <c r="I1726" s="19">
        <f>VLOOKUP($A1726,ENERGY!$A1726:$E4416,COLUMN(E1726),0)</f>
        <v>57238</v>
      </c>
      <c r="J1726" s="19">
        <f>VLOOKUP($A1726,'HUMAN RESOURCES'!$A1726:$L4416,COLUMN(D1726),0)</f>
        <v>0.01</v>
      </c>
      <c r="K1726" s="19">
        <f>VLOOKUP($A1726,'HUMAN RESOURCES'!$A1726:$L4416,COLUMN(E1726),0)</f>
        <v>5.0000000000000001E-3</v>
      </c>
      <c r="L1726" s="19">
        <f>VLOOKUP($A1726,'HUMAN RESOURCES'!$A1726:$L4416,COLUMN(F1726),0)</f>
        <v>81</v>
      </c>
      <c r="M1726" s="19">
        <f>VLOOKUP($A1726,'HUMAN RESOURCES'!$A1726:$L4416,COLUMN(G1726),0)</f>
        <v>73</v>
      </c>
      <c r="N1726" s="19">
        <f>VLOOKUP($A1726,'HUMAN RESOURCES'!$A1726:$L4416,COLUMN(H1726),0)</f>
        <v>0.14899999999999999</v>
      </c>
      <c r="O1726" s="19">
        <f>VLOOKUP($A1726,'HUMAN RESOURCES'!$A1726:$L4416,COLUMN(I1726),0)</f>
        <v>0.71</v>
      </c>
      <c r="P1726" s="19">
        <f>VLOOKUP($A1726,'HUMAN RESOURCES'!$A1726:$L4416,COLUMN(J1726),0)</f>
        <v>0.14000000000000001</v>
      </c>
      <c r="Q1726" s="19">
        <f>VLOOKUP($A1726,'HUMAN RESOURCES'!$A1726:$L4416,COLUMN(K1726),0)</f>
        <v>38535873</v>
      </c>
      <c r="R1726" s="19">
        <f>VLOOKUP($A1726,'HUMAN RESOURCES'!$A1726:$L4416,COLUMN(L1726),0)</f>
        <v>0.60699999999999998</v>
      </c>
      <c r="S1726" s="19">
        <f>VLOOKUP($A1726,TOURISM!$A1725:$E4415, COLUMN(D1726),0)</f>
        <v>11835000000</v>
      </c>
      <c r="T1726" s="19">
        <f>VLOOKUP($A1726,TOURISM!$A1725:$E4415, COLUMN(E1726),0)</f>
        <v>9038000000</v>
      </c>
      <c r="U1726" s="19">
        <f>VLOOKUP($A1726,BUSINESS!$A1726:$I4416, COLUMN(H1726),0)</f>
        <v>0.623</v>
      </c>
      <c r="V1726" s="19">
        <f>VLOOKUP($A1726,BUSINESS!$A1726:$I4416, COLUMN(I1726),0)</f>
        <v>1.415</v>
      </c>
    </row>
    <row r="1727" spans="1:22" ht="15" x14ac:dyDescent="0.25">
      <c r="A1727" s="14" t="s">
        <v>161</v>
      </c>
      <c r="B1727" s="15" t="s">
        <v>180</v>
      </c>
      <c r="C1727" s="16" t="s">
        <v>125</v>
      </c>
      <c r="D1727" s="17">
        <v>13586213061</v>
      </c>
      <c r="E1727" s="18">
        <v>9.0999999999999998E-2</v>
      </c>
      <c r="F1727" s="18">
        <v>3872</v>
      </c>
      <c r="G1727" s="18">
        <v>8.3000000000000004E-2</v>
      </c>
      <c r="H1727" s="19">
        <f>VLOOKUP($A1727,ENERGY!$A1727:$E4417,COLUMN(D1727),0)</f>
        <v>3100</v>
      </c>
      <c r="I1727" s="19">
        <f>VLOOKUP($A1727,ENERGY!$A1727:$E4417,COLUMN(E1727),0)</f>
        <v>2164</v>
      </c>
      <c r="J1727" s="19">
        <f>VLOOKUP($A1727,'HUMAN RESOURCES'!$A1727:$L4417,COLUMN(D1727),0)</f>
        <v>0.01</v>
      </c>
      <c r="K1727" s="19">
        <f>VLOOKUP($A1727,'HUMAN RESOURCES'!$A1727:$L4417,COLUMN(E1727),0)</f>
        <v>4.0000000000000001E-3</v>
      </c>
      <c r="L1727" s="19">
        <f>VLOOKUP($A1727,'HUMAN RESOURCES'!$A1727:$L4417,COLUMN(F1727),0)</f>
        <v>80</v>
      </c>
      <c r="M1727" s="19">
        <f>VLOOKUP($A1727,'HUMAN RESOURCES'!$A1727:$L4417,COLUMN(G1727),0)</f>
        <v>74</v>
      </c>
      <c r="N1727" s="19">
        <f>VLOOKUP($A1727,'HUMAN RESOURCES'!$A1727:$L4417,COLUMN(H1727),0)</f>
        <v>0.15</v>
      </c>
      <c r="O1727" s="19">
        <f>VLOOKUP($A1727,'HUMAN RESOURCES'!$A1727:$L4417,COLUMN(I1727),0)</f>
        <v>0.67</v>
      </c>
      <c r="P1727" s="19">
        <f>VLOOKUP($A1727,'HUMAN RESOURCES'!$A1727:$L4417,COLUMN(J1727),0)</f>
        <v>0.18</v>
      </c>
      <c r="Q1727" s="19">
        <f>VLOOKUP($A1727,'HUMAN RESOURCES'!$A1727:$L4417,COLUMN(K1727),0)</f>
        <v>4267558</v>
      </c>
      <c r="R1727" s="19">
        <f>VLOOKUP($A1727,'HUMAN RESOURCES'!$A1727:$L4417,COLUMN(L1727),0)</f>
        <v>0.58099999999999996</v>
      </c>
      <c r="S1727" s="19">
        <f>VLOOKUP($A1727,TOURISM!$A1726:$E4416, COLUMN(D1727),0)</f>
        <v>8865000000</v>
      </c>
      <c r="T1727" s="19">
        <f>VLOOKUP($A1727,TOURISM!$A1726:$E4416, COLUMN(E1727),0)</f>
        <v>962000000</v>
      </c>
      <c r="U1727" s="19">
        <f>VLOOKUP($A1727,BUSINESS!$A1727:$I4417, COLUMN(H1727),0)</f>
        <v>0.61899999999999999</v>
      </c>
      <c r="V1727" s="19">
        <f>VLOOKUP($A1727,BUSINESS!$A1727:$I4417, COLUMN(I1727),0)</f>
        <v>1.1539999999999999</v>
      </c>
    </row>
    <row r="1728" spans="1:22" ht="15" x14ac:dyDescent="0.25">
      <c r="A1728" s="14" t="s">
        <v>161</v>
      </c>
      <c r="B1728" s="15" t="s">
        <v>181</v>
      </c>
      <c r="C1728" s="16" t="s">
        <v>125</v>
      </c>
      <c r="D1728" s="17">
        <v>211000000000</v>
      </c>
      <c r="E1728" s="18">
        <v>8.1000000000000003E-2</v>
      </c>
      <c r="F1728" s="18">
        <v>3708</v>
      </c>
      <c r="G1728" s="19">
        <v>0.12</v>
      </c>
      <c r="H1728" s="19">
        <f>VLOOKUP($A1728,ENERGY!$A1728:$E4418,COLUMN(D1728),0)</f>
        <v>13574</v>
      </c>
      <c r="I1728" s="19">
        <f>VLOOKUP($A1728,ENERGY!$A1728:$E4418,COLUMN(E1728),0)</f>
        <v>41345</v>
      </c>
      <c r="J1728" s="19">
        <f>VLOOKUP($A1728,'HUMAN RESOURCES'!$A1728:$L4418,COLUMN(D1728),0)</f>
        <v>0.01</v>
      </c>
      <c r="K1728" s="19">
        <f>VLOOKUP($A1728,'HUMAN RESOURCES'!$A1728:$L4418,COLUMN(E1728),0)</f>
        <v>3.0000000000000001E-3</v>
      </c>
      <c r="L1728" s="19">
        <f>VLOOKUP($A1728,'HUMAN RESOURCES'!$A1728:$L4418,COLUMN(F1728),0)</f>
        <v>81</v>
      </c>
      <c r="M1728" s="19">
        <f>VLOOKUP($A1728,'HUMAN RESOURCES'!$A1728:$L4418,COLUMN(G1728),0)</f>
        <v>75</v>
      </c>
      <c r="N1728" s="19">
        <f>VLOOKUP($A1728,'HUMAN RESOURCES'!$A1728:$L4418,COLUMN(H1728),0)</f>
        <v>0.14599999999999999</v>
      </c>
      <c r="O1728" s="19">
        <f>VLOOKUP($A1728,'HUMAN RESOURCES'!$A1728:$L4418,COLUMN(I1728),0)</f>
        <v>0.69199999999999995</v>
      </c>
      <c r="P1728" s="19">
        <f>VLOOKUP($A1728,'HUMAN RESOURCES'!$A1728:$L4418,COLUMN(J1728),0)</f>
        <v>0.16200000000000001</v>
      </c>
      <c r="Q1728" s="19">
        <f>VLOOKUP($A1728,'HUMAN RESOURCES'!$A1728:$L4418,COLUMN(K1728),0)</f>
        <v>10510785</v>
      </c>
      <c r="R1728" s="19">
        <f>VLOOKUP($A1728,'HUMAN RESOURCES'!$A1728:$L4418,COLUMN(L1728),0)</f>
        <v>0.73099999999999998</v>
      </c>
      <c r="S1728" s="19">
        <f>VLOOKUP($A1728,TOURISM!$A1727:$E4417, COLUMN(D1728),0)</f>
        <v>7758000000</v>
      </c>
      <c r="T1728" s="19">
        <f>VLOOKUP($A1728,TOURISM!$A1727:$E4417, COLUMN(E1728),0)</f>
        <v>4379000000</v>
      </c>
      <c r="U1728" s="19">
        <f>VLOOKUP($A1728,BUSINESS!$A1728:$I4418, COLUMN(H1728),0)</f>
        <v>0.73399999999999999</v>
      </c>
      <c r="V1728" s="19">
        <f>VLOOKUP($A1728,BUSINESS!$A1728:$I4418, COLUMN(I1728),0)</f>
        <v>1.268</v>
      </c>
    </row>
    <row r="1729" spans="1:22" ht="15" x14ac:dyDescent="0.25">
      <c r="A1729" s="14" t="s">
        <v>161</v>
      </c>
      <c r="B1729" s="15" t="s">
        <v>182</v>
      </c>
      <c r="C1729" s="16" t="s">
        <v>125</v>
      </c>
      <c r="D1729" s="20">
        <v>15079752557.5</v>
      </c>
      <c r="E1729" s="21">
        <v>6.4000000000000001E-2</v>
      </c>
      <c r="F1729" s="19">
        <v>190</v>
      </c>
      <c r="G1729" s="19">
        <v>0.12</v>
      </c>
      <c r="H1729" s="19">
        <f>VLOOKUP($A1729,ENERGY!$A1729:$E4419,COLUMN(D1729),0)</f>
        <v>14338</v>
      </c>
      <c r="I1729" s="19">
        <f>VLOOKUP($A1729,ENERGY!$A1729:$E4419,COLUMN(E1729),0)</f>
        <v>8441</v>
      </c>
      <c r="J1729" s="19">
        <f>VLOOKUP($A1729,'HUMAN RESOURCES'!$A1729:$L4419,COLUMN(D1729),0)</f>
        <v>0.01</v>
      </c>
      <c r="K1729" s="19">
        <f>VLOOKUP($A1729,'HUMAN RESOURCES'!$A1729:$L4419,COLUMN(E1729),0)</f>
        <v>3.0000000000000001E-3</v>
      </c>
      <c r="L1729" s="19">
        <f>VLOOKUP($A1729,'HUMAN RESOURCES'!$A1729:$L4419,COLUMN(F1729),0)</f>
        <v>82</v>
      </c>
      <c r="M1729" s="19">
        <f>VLOOKUP($A1729,'HUMAN RESOURCES'!$A1729:$L4419,COLUMN(G1729),0)</f>
        <v>78</v>
      </c>
      <c r="N1729" s="19">
        <f>VLOOKUP($A1729,'HUMAN RESOURCES'!$A1729:$L4419,COLUMN(H1729),0)</f>
        <v>0.17699999999999999</v>
      </c>
      <c r="O1729" s="19">
        <f>VLOOKUP($A1729,'HUMAN RESOURCES'!$A1729:$L4419,COLUMN(I1729),0)</f>
        <v>0.64900000000000002</v>
      </c>
      <c r="P1729" s="19">
        <f>VLOOKUP($A1729,'HUMAN RESOURCES'!$A1729:$L4419,COLUMN(J1729),0)</f>
        <v>0.17499999999999999</v>
      </c>
      <c r="Q1729" s="19">
        <f>VLOOKUP($A1729,'HUMAN RESOURCES'!$A1729:$L4419,COLUMN(K1729),0)</f>
        <v>5591572</v>
      </c>
      <c r="R1729" s="19">
        <f>VLOOKUP($A1729,'HUMAN RESOURCES'!$A1729:$L4419,COLUMN(L1729),0)</f>
        <v>0.871</v>
      </c>
      <c r="S1729" s="19">
        <f>VLOOKUP($A1729,TOURISM!$A1728:$E4418, COLUMN(D1729),0)</f>
        <v>6135000000</v>
      </c>
      <c r="T1729" s="19">
        <f>VLOOKUP($A1729,TOURISM!$A1728:$E4418, COLUMN(E1729),0)</f>
        <v>9600000000</v>
      </c>
      <c r="U1729" s="19">
        <f>VLOOKUP($A1729,BUSINESS!$A1729:$I4419, COLUMN(H1729),0)</f>
        <v>0.92300000000000004</v>
      </c>
      <c r="V1729" s="19">
        <f>VLOOKUP($A1729,BUSINESS!$A1729:$I4419, COLUMN(I1729),0)</f>
        <v>1.3029999999999999</v>
      </c>
    </row>
    <row r="1730" spans="1:22" ht="15" x14ac:dyDescent="0.25">
      <c r="A1730" s="14" t="s">
        <v>161</v>
      </c>
      <c r="B1730" s="15" t="s">
        <v>183</v>
      </c>
      <c r="C1730" s="16" t="s">
        <v>125</v>
      </c>
      <c r="D1730" s="17">
        <v>2010000000000</v>
      </c>
      <c r="E1730" s="18">
        <v>9.1999999999999998E-2</v>
      </c>
      <c r="F1730" s="18">
        <v>3032</v>
      </c>
      <c r="G1730" s="18">
        <v>5.1999999999999998E-2</v>
      </c>
      <c r="H1730" s="19">
        <f>VLOOKUP($A1730,ENERGY!$A1730:$E4420,COLUMN(D1730),0)</f>
        <v>171522</v>
      </c>
      <c r="I1730" s="19">
        <f>VLOOKUP($A1730,ENERGY!$A1730:$E4420,COLUMN(E1730),0)</f>
        <v>451441</v>
      </c>
      <c r="J1730" s="19">
        <f>VLOOKUP($A1730,'HUMAN RESOURCES'!$A1730:$L4420,COLUMN(D1730),0)</f>
        <v>0.01</v>
      </c>
      <c r="K1730" s="19">
        <f>VLOOKUP($A1730,'HUMAN RESOURCES'!$A1730:$L4420,COLUMN(E1730),0)</f>
        <v>5.0000000000000001E-3</v>
      </c>
      <c r="L1730" s="19">
        <f>VLOOKUP($A1730,'HUMAN RESOURCES'!$A1730:$L4420,COLUMN(F1730),0)</f>
        <v>83</v>
      </c>
      <c r="M1730" s="19">
        <f>VLOOKUP($A1730,'HUMAN RESOURCES'!$A1730:$L4420,COLUMN(G1730),0)</f>
        <v>79</v>
      </c>
      <c r="N1730" s="19">
        <f>VLOOKUP($A1730,'HUMAN RESOURCES'!$A1730:$L4420,COLUMN(H1730),0)</f>
        <v>0.15</v>
      </c>
      <c r="O1730" s="19">
        <f>VLOOKUP($A1730,'HUMAN RESOURCES'!$A1730:$L4420,COLUMN(I1730),0)</f>
        <v>0.69399999999999995</v>
      </c>
      <c r="P1730" s="19">
        <f>VLOOKUP($A1730,'HUMAN RESOURCES'!$A1730:$L4420,COLUMN(J1730),0)</f>
        <v>0.156</v>
      </c>
      <c r="Q1730" s="19">
        <f>VLOOKUP($A1730,'HUMAN RESOURCES'!$A1730:$L4420,COLUMN(K1730),0)</f>
        <v>419455</v>
      </c>
      <c r="R1730" s="19">
        <f>VLOOKUP($A1730,'HUMAN RESOURCES'!$A1730:$L4420,COLUMN(L1730),0)</f>
        <v>0.95</v>
      </c>
      <c r="S1730" s="19">
        <f>VLOOKUP($A1730,TOURISM!$A1729:$E4419, COLUMN(D1730),0)</f>
        <v>1451000000</v>
      </c>
      <c r="T1730" s="19">
        <f>VLOOKUP($A1730,TOURISM!$A1729:$E4419, COLUMN(E1730),0)</f>
        <v>408000000</v>
      </c>
      <c r="U1730" s="19">
        <f>VLOOKUP($A1730,BUSINESS!$A1730:$I4420, COLUMN(H1730),0)</f>
        <v>0.68200000000000005</v>
      </c>
      <c r="V1730" s="19">
        <f>VLOOKUP($A1730,BUSINESS!$A1730:$I4420, COLUMN(I1730),0)</f>
        <v>1.244</v>
      </c>
    </row>
    <row r="1731" spans="1:22" ht="15" x14ac:dyDescent="0.25">
      <c r="A1731" s="14" t="s">
        <v>161</v>
      </c>
      <c r="B1731" s="15" t="s">
        <v>184</v>
      </c>
      <c r="C1731" s="16" t="s">
        <v>125</v>
      </c>
      <c r="D1731" s="17">
        <v>6445460830</v>
      </c>
      <c r="E1731" s="21">
        <v>6.4000000000000001E-2</v>
      </c>
      <c r="F1731" s="19">
        <v>190</v>
      </c>
      <c r="G1731" s="18">
        <v>0.129</v>
      </c>
      <c r="H1731" s="19">
        <f>VLOOKUP($A1731,ENERGY!$A1731:$E4421,COLUMN(D1731),0)</f>
        <v>1545</v>
      </c>
      <c r="I1731" s="19">
        <f>VLOOKUP($A1731,ENERGY!$A1731:$E4421,COLUMN(E1731),0)</f>
        <v>8441</v>
      </c>
      <c r="J1731" s="19">
        <f>VLOOKUP($A1731,'HUMAN RESOURCES'!$A1731:$L4421,COLUMN(D1731),0)</f>
        <v>0.01</v>
      </c>
      <c r="K1731" s="19">
        <f>VLOOKUP($A1731,'HUMAN RESOURCES'!$A1731:$L4421,COLUMN(E1731),0)</f>
        <v>3.2000000000000001E-2</v>
      </c>
      <c r="L1731" s="19">
        <f>VLOOKUP($A1731,'HUMAN RESOURCES'!$A1731:$L4421,COLUMN(F1731),0)</f>
        <v>85</v>
      </c>
      <c r="M1731" s="19">
        <f>VLOOKUP($A1731,'HUMAN RESOURCES'!$A1731:$L4421,COLUMN(G1731),0)</f>
        <v>80</v>
      </c>
      <c r="N1731" s="19">
        <f>VLOOKUP($A1731,'HUMAN RESOURCES'!$A1731:$L4421,COLUMN(H1731),0)</f>
        <v>0.30299999999999999</v>
      </c>
      <c r="O1731" s="19">
        <f>VLOOKUP($A1731,'HUMAN RESOURCES'!$A1731:$L4421,COLUMN(I1731),0)</f>
        <v>0.623</v>
      </c>
      <c r="P1731" s="19">
        <f>VLOOKUP($A1731,'HUMAN RESOURCES'!$A1731:$L4421,COLUMN(J1731),0)</f>
        <v>7.2999999999999995E-2</v>
      </c>
      <c r="Q1731" s="19">
        <f>VLOOKUP($A1731,'HUMAN RESOURCES'!$A1731:$L4421,COLUMN(K1731),0)</f>
        <v>36656</v>
      </c>
      <c r="R1731" s="19">
        <f>VLOOKUP($A1731,'HUMAN RESOURCES'!$A1731:$L4421,COLUMN(L1731),0)</f>
        <v>0.14399999999999999</v>
      </c>
      <c r="S1731" s="19">
        <f>VLOOKUP($A1731,TOURISM!$A1730:$E4420, COLUMN(D1731),0)</f>
        <v>2478709140</v>
      </c>
      <c r="T1731" s="19">
        <f>VLOOKUP($A1731,TOURISM!$A1730:$E4420, COLUMN(E1731),0)</f>
        <v>448000000</v>
      </c>
      <c r="U1731" s="19">
        <f>VLOOKUP($A1731,BUSINESS!$A1731:$I4421, COLUMN(H1731),0)</f>
        <v>0.89400000000000002</v>
      </c>
      <c r="V1731" s="19">
        <f>VLOOKUP($A1731,BUSINESS!$A1731:$I4421, COLUMN(I1731),0)</f>
        <v>0.97399999999999998</v>
      </c>
    </row>
    <row r="1732" spans="1:22" ht="15" x14ac:dyDescent="0.25">
      <c r="A1732" s="14" t="s">
        <v>161</v>
      </c>
      <c r="B1732" s="15" t="s">
        <v>185</v>
      </c>
      <c r="C1732" s="16" t="s">
        <v>125</v>
      </c>
      <c r="D1732" s="17">
        <v>28372577697</v>
      </c>
      <c r="E1732" s="18">
        <v>0.06</v>
      </c>
      <c r="F1732" s="18">
        <v>792</v>
      </c>
      <c r="G1732" s="18">
        <v>5.5E-2</v>
      </c>
      <c r="H1732" s="19">
        <f>VLOOKUP($A1732,ENERGY!$A1732:$E4422,COLUMN(D1732),0)</f>
        <v>3832</v>
      </c>
      <c r="I1732" s="19">
        <f>VLOOKUP($A1732,ENERGY!$A1732:$E4422,COLUMN(E1732),0)</f>
        <v>6241</v>
      </c>
      <c r="J1732" s="19">
        <f>VLOOKUP($A1732,'HUMAN RESOURCES'!$A1732:$L4422,COLUMN(D1732),0)</f>
        <v>0.01</v>
      </c>
      <c r="K1732" s="19">
        <f>VLOOKUP($A1732,'HUMAN RESOURCES'!$A1732:$L4422,COLUMN(E1732),0)</f>
        <v>4.0000000000000001E-3</v>
      </c>
      <c r="L1732" s="19">
        <f>VLOOKUP($A1732,'HUMAN RESOURCES'!$A1732:$L4422,COLUMN(F1732),0)</f>
        <v>85</v>
      </c>
      <c r="M1732" s="19">
        <f>VLOOKUP($A1732,'HUMAN RESOURCES'!$A1732:$L4422,COLUMN(G1732),0)</f>
        <v>80</v>
      </c>
      <c r="N1732" s="19">
        <f>VLOOKUP($A1732,'HUMAN RESOURCES'!$A1732:$L4422,COLUMN(H1732),0)</f>
        <v>0.152</v>
      </c>
      <c r="O1732" s="19">
        <f>VLOOKUP($A1732,'HUMAN RESOURCES'!$A1732:$L4422,COLUMN(I1732),0)</f>
        <v>0.67300000000000004</v>
      </c>
      <c r="P1732" s="19">
        <f>VLOOKUP($A1732,'HUMAN RESOURCES'!$A1732:$L4422,COLUMN(J1732),0)</f>
        <v>0.17499999999999999</v>
      </c>
      <c r="Q1732" s="19">
        <f>VLOOKUP($A1732,'HUMAN RESOURCES'!$A1732:$L4422,COLUMN(K1732),0)</f>
        <v>46761264</v>
      </c>
      <c r="R1732" s="19">
        <f>VLOOKUP($A1732,'HUMAN RESOURCES'!$A1732:$L4422,COLUMN(L1732),0)</f>
        <v>0.78900000000000003</v>
      </c>
      <c r="S1732" s="19">
        <f>VLOOKUP($A1732,TOURISM!$A1731:$E4421, COLUMN(D1732),0)</f>
        <v>63198000000</v>
      </c>
      <c r="T1732" s="19">
        <f>VLOOKUP($A1732,TOURISM!$A1731:$E4421, COLUMN(E1732),0)</f>
        <v>21749000000</v>
      </c>
      <c r="U1732" s="19">
        <f>VLOOKUP($A1732,BUSINESS!$A1732:$I4422, COLUMN(H1732),0)</f>
        <v>0.69799999999999995</v>
      </c>
      <c r="V1732" s="19">
        <f>VLOOKUP($A1732,BUSINESS!$A1732:$I4422, COLUMN(I1732),0)</f>
        <v>1.0840000000000001</v>
      </c>
    </row>
    <row r="1733" spans="1:22" ht="15" x14ac:dyDescent="0.25">
      <c r="A1733" s="14" t="s">
        <v>161</v>
      </c>
      <c r="B1733" s="15" t="s">
        <v>186</v>
      </c>
      <c r="C1733" s="16" t="s">
        <v>125</v>
      </c>
      <c r="D1733" s="20">
        <v>15079752557.5</v>
      </c>
      <c r="E1733" s="21">
        <v>6.4000000000000001E-2</v>
      </c>
      <c r="F1733" s="19">
        <v>190</v>
      </c>
      <c r="G1733" s="19">
        <v>0.12</v>
      </c>
      <c r="H1733" s="19">
        <f>VLOOKUP($A1733,ENERGY!$A1733:$E4423,COLUMN(D1733),0)</f>
        <v>14338</v>
      </c>
      <c r="I1733" s="19">
        <f>VLOOKUP($A1733,ENERGY!$A1733:$E4423,COLUMN(E1733),0)</f>
        <v>8441</v>
      </c>
      <c r="J1733" s="19">
        <f>VLOOKUP($A1733,'HUMAN RESOURCES'!$A1733:$L4423,COLUMN(D1733),0)</f>
        <v>0.01</v>
      </c>
      <c r="K1733" s="19">
        <f>VLOOKUP($A1733,'HUMAN RESOURCES'!$A1733:$L4423,COLUMN(E1733),0)</f>
        <v>4.0000000000000001E-3</v>
      </c>
      <c r="L1733" s="19">
        <f>VLOOKUP($A1733,'HUMAN RESOURCES'!$A1733:$L4423,COLUMN(F1733),0)</f>
        <v>85</v>
      </c>
      <c r="M1733" s="19">
        <f>VLOOKUP($A1733,'HUMAN RESOURCES'!$A1733:$L4423,COLUMN(G1733),0)</f>
        <v>81</v>
      </c>
      <c r="N1733" s="19">
        <f>VLOOKUP($A1733,'HUMAN RESOURCES'!$A1733:$L4423,COLUMN(H1733),0)</f>
        <v>0.14799999999999999</v>
      </c>
      <c r="O1733" s="19">
        <f>VLOOKUP($A1733,'HUMAN RESOURCES'!$A1733:$L4423,COLUMN(I1733),0)</f>
        <v>0.67800000000000005</v>
      </c>
      <c r="P1733" s="19">
        <f>VLOOKUP($A1733,'HUMAN RESOURCES'!$A1733:$L4423,COLUMN(J1733),0)</f>
        <v>0.17399999999999999</v>
      </c>
      <c r="Q1733" s="19">
        <f>VLOOKUP($A1733,'HUMAN RESOURCES'!$A1733:$L4423,COLUMN(K1733),0)</f>
        <v>7996861</v>
      </c>
      <c r="R1733" s="19">
        <f>VLOOKUP($A1733,'HUMAN RESOURCES'!$A1733:$L4423,COLUMN(L1733),0)</f>
        <v>0.73699999999999999</v>
      </c>
      <c r="S1733" s="19">
        <f>VLOOKUP($A1733,TOURISM!$A1732:$E4422, COLUMN(D1733),0)</f>
        <v>19439000000</v>
      </c>
      <c r="T1733" s="19">
        <f>VLOOKUP($A1733,TOURISM!$A1732:$E4422, COLUMN(E1733),0)</f>
        <v>16675000000</v>
      </c>
      <c r="U1733" s="19">
        <f>VLOOKUP($A1733,BUSINESS!$A1733:$I4423, COLUMN(H1733),0)</f>
        <v>0.85199999999999998</v>
      </c>
      <c r="V1733" s="19">
        <f>VLOOKUP($A1733,BUSINESS!$A1733:$I4423, COLUMN(I1733),0)</f>
        <v>1.321</v>
      </c>
    </row>
    <row r="1734" spans="1:22" ht="15" x14ac:dyDescent="0.25">
      <c r="A1734" s="14" t="s">
        <v>161</v>
      </c>
      <c r="B1734" s="15" t="s">
        <v>187</v>
      </c>
      <c r="C1734" s="16" t="s">
        <v>125</v>
      </c>
      <c r="D1734" s="17">
        <v>42343559196</v>
      </c>
      <c r="E1734" s="18">
        <v>6.7000000000000004E-2</v>
      </c>
      <c r="F1734" s="18">
        <v>859</v>
      </c>
      <c r="G1734" s="19">
        <v>0.12</v>
      </c>
      <c r="H1734" s="19">
        <f>VLOOKUP($A1734,ENERGY!$A1734:$E4424,COLUMN(D1734),0)</f>
        <v>7131</v>
      </c>
      <c r="I1734" s="19">
        <f>VLOOKUP($A1734,ENERGY!$A1734:$E4424,COLUMN(E1734),0)</f>
        <v>12200</v>
      </c>
      <c r="J1734" s="19">
        <f>VLOOKUP($A1734,'HUMAN RESOURCES'!$A1734:$L4424,COLUMN(D1734),0)</f>
        <v>1.0999999999999999E-2</v>
      </c>
      <c r="K1734" s="19">
        <f>VLOOKUP($A1734,'HUMAN RESOURCES'!$A1734:$L4424,COLUMN(E1734),0)</f>
        <v>8.9999999999999993E-3</v>
      </c>
      <c r="L1734" s="19">
        <f>VLOOKUP($A1734,'HUMAN RESOURCES'!$A1734:$L4424,COLUMN(F1734),0)</f>
        <v>76</v>
      </c>
      <c r="M1734" s="19">
        <f>VLOOKUP($A1734,'HUMAN RESOURCES'!$A1734:$L4424,COLUMN(G1734),0)</f>
        <v>66</v>
      </c>
      <c r="N1734" s="19">
        <f>VLOOKUP($A1734,'HUMAN RESOURCES'!$A1734:$L4424,COLUMN(H1734),0)</f>
        <v>0.14199999999999999</v>
      </c>
      <c r="O1734" s="19">
        <f>VLOOKUP($A1734,'HUMAN RESOURCES'!$A1734:$L4424,COLUMN(I1734),0)</f>
        <v>0.70499999999999996</v>
      </c>
      <c r="P1734" s="19">
        <f>VLOOKUP($A1734,'HUMAN RESOURCES'!$A1734:$L4424,COLUMN(J1734),0)</f>
        <v>0.153</v>
      </c>
      <c r="Q1734" s="19">
        <f>VLOOKUP($A1734,'HUMAN RESOURCES'!$A1734:$L4424,COLUMN(K1734),0)</f>
        <v>45593300</v>
      </c>
      <c r="R1734" s="19">
        <f>VLOOKUP($A1734,'HUMAN RESOURCES'!$A1734:$L4424,COLUMN(L1734),0)</f>
        <v>0.69099999999999995</v>
      </c>
      <c r="S1734" s="19">
        <f>VLOOKUP($A1734,TOURISM!$A1733:$E4423, COLUMN(D1734),0)</f>
        <v>5988000000</v>
      </c>
      <c r="T1734" s="19">
        <f>VLOOKUP($A1734,TOURISM!$A1733:$E4423, COLUMN(E1734),0)</f>
        <v>5536000000</v>
      </c>
      <c r="U1734" s="19">
        <f>VLOOKUP($A1734,BUSINESS!$A1734:$I4424, COLUMN(H1734),0)</f>
        <v>0.35299999999999998</v>
      </c>
      <c r="V1734" s="19">
        <f>VLOOKUP($A1734,BUSINESS!$A1734:$I4424, COLUMN(I1734),0)</f>
        <v>1.3029999999999999</v>
      </c>
    </row>
    <row r="1735" spans="1:22" ht="15" x14ac:dyDescent="0.25">
      <c r="A1735" s="14" t="s">
        <v>161</v>
      </c>
      <c r="B1735" s="15" t="s">
        <v>188</v>
      </c>
      <c r="C1735" s="16" t="s">
        <v>125</v>
      </c>
      <c r="D1735" s="17">
        <v>55143457330</v>
      </c>
      <c r="E1735" s="18">
        <v>6.9000000000000006E-2</v>
      </c>
      <c r="F1735" s="18">
        <v>7452</v>
      </c>
      <c r="G1735" s="19">
        <v>0.12</v>
      </c>
      <c r="H1735" s="19">
        <f>VLOOKUP($A1735,ENERGY!$A1735:$E4425,COLUMN(D1735),0)</f>
        <v>3335</v>
      </c>
      <c r="I1735" s="19">
        <f>VLOOKUP($A1735,ENERGY!$A1735:$E4425,COLUMN(E1735),0)</f>
        <v>8240</v>
      </c>
      <c r="J1735" s="19">
        <f>VLOOKUP($A1735,'HUMAN RESOURCES'!$A1735:$L4425,COLUMN(D1735),0)</f>
        <v>1.0999999999999999E-2</v>
      </c>
      <c r="K1735" s="19">
        <f>VLOOKUP($A1735,'HUMAN RESOURCES'!$A1735:$L4425,COLUMN(E1735),0)</f>
        <v>3.0000000000000001E-3</v>
      </c>
      <c r="L1735" s="19">
        <f>VLOOKUP($A1735,'HUMAN RESOURCES'!$A1735:$L4425,COLUMN(F1735),0)</f>
        <v>82</v>
      </c>
      <c r="M1735" s="19">
        <f>VLOOKUP($A1735,'HUMAN RESOURCES'!$A1735:$L4425,COLUMN(G1735),0)</f>
        <v>72</v>
      </c>
      <c r="N1735" s="19">
        <f>VLOOKUP($A1735,'HUMAN RESOURCES'!$A1735:$L4425,COLUMN(H1735),0)</f>
        <v>0.157</v>
      </c>
      <c r="O1735" s="19">
        <f>VLOOKUP($A1735,'HUMAN RESOURCES'!$A1735:$L4425,COLUMN(I1735),0)</f>
        <v>0.66500000000000004</v>
      </c>
      <c r="P1735" s="19">
        <f>VLOOKUP($A1735,'HUMAN RESOURCES'!$A1735:$L4425,COLUMN(J1735),0)</f>
        <v>0.17799999999999999</v>
      </c>
      <c r="Q1735" s="19">
        <f>VLOOKUP($A1735,'HUMAN RESOURCES'!$A1735:$L4425,COLUMN(K1735),0)</f>
        <v>1325016</v>
      </c>
      <c r="R1735" s="19">
        <f>VLOOKUP($A1735,'HUMAN RESOURCES'!$A1735:$L4425,COLUMN(L1735),0)</f>
        <v>0.67800000000000005</v>
      </c>
      <c r="S1735" s="19">
        <f>VLOOKUP($A1735,TOURISM!$A1734:$E4424, COLUMN(D1735),0)</f>
        <v>1588000000</v>
      </c>
      <c r="T1735" s="19">
        <f>VLOOKUP($A1735,TOURISM!$A1734:$E4424, COLUMN(E1735),0)</f>
        <v>958000000</v>
      </c>
      <c r="U1735" s="19">
        <f>VLOOKUP($A1735,BUSINESS!$A1735:$I4425, COLUMN(H1735),0)</f>
        <v>0.78400000000000003</v>
      </c>
      <c r="V1735" s="19">
        <f>VLOOKUP($A1735,BUSINESS!$A1735:$I4425, COLUMN(I1735),0)</f>
        <v>1.6040000000000001</v>
      </c>
    </row>
    <row r="1736" spans="1:22" ht="15" x14ac:dyDescent="0.25">
      <c r="A1736" s="14" t="s">
        <v>161</v>
      </c>
      <c r="B1736" s="15" t="s">
        <v>189</v>
      </c>
      <c r="C1736" s="16" t="s">
        <v>125</v>
      </c>
      <c r="D1736" s="17">
        <v>8863076923</v>
      </c>
      <c r="E1736" s="18">
        <v>9.0999999999999998E-2</v>
      </c>
      <c r="F1736" s="18">
        <v>1835</v>
      </c>
      <c r="G1736" s="18">
        <v>4.7E-2</v>
      </c>
      <c r="H1736" s="19">
        <f>VLOOKUP($A1736,ENERGY!$A1736:$E4426,COLUMN(D1736),0)</f>
        <v>676</v>
      </c>
      <c r="I1736" s="19">
        <f>VLOOKUP($A1736,ENERGY!$A1736:$E4426,COLUMN(E1736),0)</f>
        <v>2065</v>
      </c>
      <c r="J1736" s="19">
        <f>VLOOKUP($A1736,'HUMAN RESOURCES'!$A1736:$L4426,COLUMN(D1736),0)</f>
        <v>1.0999999999999999E-2</v>
      </c>
      <c r="K1736" s="19">
        <f>VLOOKUP($A1736,'HUMAN RESOURCES'!$A1736:$L4426,COLUMN(E1736),0)</f>
        <v>7.0000000000000001E-3</v>
      </c>
      <c r="L1736" s="19">
        <f>VLOOKUP($A1736,'HUMAN RESOURCES'!$A1736:$L4426,COLUMN(F1736),0)</f>
        <v>77</v>
      </c>
      <c r="M1736" s="19">
        <f>VLOOKUP($A1736,'HUMAN RESOURCES'!$A1736:$L4426,COLUMN(G1736),0)</f>
        <v>73</v>
      </c>
      <c r="N1736" s="19">
        <f>VLOOKUP($A1736,'HUMAN RESOURCES'!$A1736:$L4426,COLUMN(H1736),0)</f>
        <v>0.16900000000000001</v>
      </c>
      <c r="O1736" s="19">
        <f>VLOOKUP($A1736,'HUMAN RESOURCES'!$A1736:$L4426,COLUMN(I1736),0)</f>
        <v>0.71099999999999997</v>
      </c>
      <c r="P1736" s="19">
        <f>VLOOKUP($A1736,'HUMAN RESOURCES'!$A1736:$L4426,COLUMN(J1736),0)</f>
        <v>0.12</v>
      </c>
      <c r="Q1736" s="19">
        <f>VLOOKUP($A1736,'HUMAN RESOURCES'!$A1736:$L4426,COLUMN(K1736),0)</f>
        <v>2105575</v>
      </c>
      <c r="R1736" s="19">
        <f>VLOOKUP($A1736,'HUMAN RESOURCES'!$A1736:$L4426,COLUMN(L1736),0)</f>
        <v>0.56999999999999995</v>
      </c>
      <c r="S1736" s="19">
        <f>VLOOKUP($A1736,TOURISM!$A1735:$E4425, COLUMN(D1736),0)</f>
        <v>237000000</v>
      </c>
      <c r="T1736" s="19">
        <f>VLOOKUP($A1736,TOURISM!$A1735:$E4425, COLUMN(E1736),0)</f>
        <v>153000000</v>
      </c>
      <c r="U1736" s="19">
        <f>VLOOKUP($A1736,BUSINESS!$A1736:$I4426, COLUMN(H1736),0)</f>
        <v>0.57399999999999995</v>
      </c>
      <c r="V1736" s="19">
        <f>VLOOKUP($A1736,BUSINESS!$A1736:$I4426, COLUMN(I1736),0)</f>
        <v>1.0620000000000001</v>
      </c>
    </row>
    <row r="1737" spans="1:22" ht="15" x14ac:dyDescent="0.25">
      <c r="A1737" s="14" t="s">
        <v>161</v>
      </c>
      <c r="B1737" s="15" t="s">
        <v>190</v>
      </c>
      <c r="C1737" s="16" t="s">
        <v>125</v>
      </c>
      <c r="D1737" s="17">
        <v>7284686576</v>
      </c>
      <c r="E1737" s="18">
        <v>0.11700000000000001</v>
      </c>
      <c r="F1737" s="18">
        <v>239</v>
      </c>
      <c r="G1737" s="18">
        <v>0.13400000000000001</v>
      </c>
      <c r="H1737" s="19">
        <f>VLOOKUP($A1737,ENERGY!$A1737:$E4427,COLUMN(D1737),0)</f>
        <v>2883</v>
      </c>
      <c r="I1737" s="19">
        <f>VLOOKUP($A1737,ENERGY!$A1737:$E4427,COLUMN(E1737),0)</f>
        <v>3513</v>
      </c>
      <c r="J1737" s="19">
        <f>VLOOKUP($A1737,'HUMAN RESOURCES'!$A1737:$L4427,COLUMN(D1737),0)</f>
        <v>1.0999999999999999E-2</v>
      </c>
      <c r="K1737" s="19">
        <f>VLOOKUP($A1737,'HUMAN RESOURCES'!$A1737:$L4427,COLUMN(E1737),0)</f>
        <v>2E-3</v>
      </c>
      <c r="L1737" s="19">
        <f>VLOOKUP($A1737,'HUMAN RESOURCES'!$A1737:$L4427,COLUMN(F1737),0)</f>
        <v>83</v>
      </c>
      <c r="M1737" s="19">
        <f>VLOOKUP($A1737,'HUMAN RESOURCES'!$A1737:$L4427,COLUMN(G1737),0)</f>
        <v>77</v>
      </c>
      <c r="N1737" s="19">
        <f>VLOOKUP($A1737,'HUMAN RESOURCES'!$A1737:$L4427,COLUMN(H1737),0)</f>
        <v>0.14199999999999999</v>
      </c>
      <c r="O1737" s="19">
        <f>VLOOKUP($A1737,'HUMAN RESOURCES'!$A1737:$L4427,COLUMN(I1737),0)</f>
        <v>0.68799999999999994</v>
      </c>
      <c r="P1737" s="19">
        <f>VLOOKUP($A1737,'HUMAN RESOURCES'!$A1737:$L4427,COLUMN(J1737),0)</f>
        <v>0.17100000000000001</v>
      </c>
      <c r="Q1737" s="19">
        <f>VLOOKUP($A1737,'HUMAN RESOURCES'!$A1737:$L4427,COLUMN(K1737),0)</f>
        <v>2057159</v>
      </c>
      <c r="R1737" s="19">
        <f>VLOOKUP($A1737,'HUMAN RESOURCES'!$A1737:$L4427,COLUMN(L1737),0)</f>
        <v>0.499</v>
      </c>
      <c r="S1737" s="19">
        <f>VLOOKUP($A1737,TOURISM!$A1736:$E4426, COLUMN(D1737),0)</f>
        <v>2841000000</v>
      </c>
      <c r="T1737" s="19">
        <f>VLOOKUP($A1737,TOURISM!$A1736:$E4426, COLUMN(E1737),0)</f>
        <v>1085000000</v>
      </c>
      <c r="U1737" s="19">
        <f>VLOOKUP($A1737,BUSINESS!$A1737:$I4427, COLUMN(H1737),0)</f>
        <v>0.68300000000000005</v>
      </c>
      <c r="V1737" s="19">
        <f>VLOOKUP($A1737,BUSINESS!$A1737:$I4427, COLUMN(I1737),0)</f>
        <v>1.0840000000000001</v>
      </c>
    </row>
    <row r="1738" spans="1:22" ht="15" x14ac:dyDescent="0.25">
      <c r="A1738" s="14" t="s">
        <v>161</v>
      </c>
      <c r="B1738" s="15" t="s">
        <v>191</v>
      </c>
      <c r="C1738" s="16" t="s">
        <v>125</v>
      </c>
      <c r="D1738" s="20">
        <v>15079752557.5</v>
      </c>
      <c r="E1738" s="18">
        <v>4.3999999999999997E-2</v>
      </c>
      <c r="F1738" s="18">
        <v>6708</v>
      </c>
      <c r="G1738" s="19">
        <v>0.12</v>
      </c>
      <c r="H1738" s="19">
        <f>VLOOKUP($A1738,ENERGY!$A1738:$E4428,COLUMN(D1738),0)</f>
        <v>14338</v>
      </c>
      <c r="I1738" s="19">
        <f>VLOOKUP($A1738,ENERGY!$A1738:$E4428,COLUMN(E1738),0)</f>
        <v>8441</v>
      </c>
      <c r="J1738" s="19">
        <f>VLOOKUP($A1738,'HUMAN RESOURCES'!$A1738:$L4428,COLUMN(D1738),0)</f>
        <v>1.0999999999999999E-2</v>
      </c>
      <c r="K1738" s="19">
        <f>VLOOKUP($A1738,'HUMAN RESOURCES'!$A1738:$L4428,COLUMN(E1738),0)</f>
        <v>4.0000000000000001E-3</v>
      </c>
      <c r="L1738" s="19">
        <f>VLOOKUP($A1738,'HUMAN RESOURCES'!$A1738:$L4428,COLUMN(F1738),0)</f>
        <v>83</v>
      </c>
      <c r="M1738" s="19">
        <f>VLOOKUP($A1738,'HUMAN RESOURCES'!$A1738:$L4428,COLUMN(G1738),0)</f>
        <v>78</v>
      </c>
      <c r="N1738" s="19">
        <f>VLOOKUP($A1738,'HUMAN RESOURCES'!$A1738:$L4428,COLUMN(H1738),0)</f>
        <v>0.16900000000000001</v>
      </c>
      <c r="O1738" s="19">
        <f>VLOOKUP($A1738,'HUMAN RESOURCES'!$A1738:$L4428,COLUMN(I1738),0)</f>
        <v>0.65500000000000003</v>
      </c>
      <c r="P1738" s="19">
        <f>VLOOKUP($A1738,'HUMAN RESOURCES'!$A1738:$L4428,COLUMN(J1738),0)</f>
        <v>0.17599999999999999</v>
      </c>
      <c r="Q1738" s="19">
        <f>VLOOKUP($A1738,'HUMAN RESOURCES'!$A1738:$L4428,COLUMN(K1738),0)</f>
        <v>11128246</v>
      </c>
      <c r="R1738" s="19">
        <f>VLOOKUP($A1738,'HUMAN RESOURCES'!$A1738:$L4428,COLUMN(L1738),0)</f>
        <v>0.97699999999999998</v>
      </c>
      <c r="S1738" s="19">
        <f>VLOOKUP($A1738,TOURISM!$A1737:$E4427, COLUMN(D1738),0)</f>
        <v>12659000000</v>
      </c>
      <c r="T1738" s="19">
        <f>VLOOKUP($A1738,TOURISM!$A1737:$E4427, COLUMN(E1738),0)</f>
        <v>23784000000</v>
      </c>
      <c r="U1738" s="19">
        <f>VLOOKUP($A1738,BUSINESS!$A1738:$I4428, COLUMN(H1738),0)</f>
        <v>0.80700000000000005</v>
      </c>
      <c r="V1738" s="19">
        <f>VLOOKUP($A1738,BUSINESS!$A1738:$I4428, COLUMN(I1738),0)</f>
        <v>1.113</v>
      </c>
    </row>
    <row r="1739" spans="1:22" ht="15" x14ac:dyDescent="0.25">
      <c r="A1739" s="14" t="s">
        <v>161</v>
      </c>
      <c r="B1739" s="15" t="s">
        <v>192</v>
      </c>
      <c r="C1739" s="16" t="s">
        <v>125</v>
      </c>
      <c r="D1739" s="17">
        <v>4045813953</v>
      </c>
      <c r="E1739" s="18">
        <v>7.5999999999999998E-2</v>
      </c>
      <c r="F1739" s="18">
        <v>493</v>
      </c>
      <c r="G1739" s="18">
        <v>9.6000000000000002E-2</v>
      </c>
      <c r="H1739" s="19">
        <f>VLOOKUP($A1739,ENERGY!$A1739:$E4429,COLUMN(D1739),0)</f>
        <v>14338</v>
      </c>
      <c r="I1739" s="19">
        <f>VLOOKUP($A1739,ENERGY!$A1739:$E4429,COLUMN(E1739),0)</f>
        <v>8441</v>
      </c>
      <c r="J1739" s="19">
        <f>VLOOKUP($A1739,'HUMAN RESOURCES'!$A1739:$L4429,COLUMN(D1739),0)</f>
        <v>1.0999999999999999E-2</v>
      </c>
      <c r="K1739" s="19">
        <f>VLOOKUP($A1739,'HUMAN RESOURCES'!$A1739:$L4429,COLUMN(E1739),0)</f>
        <v>2E-3</v>
      </c>
      <c r="L1739" s="19">
        <f>VLOOKUP($A1739,'HUMAN RESOURCES'!$A1739:$L4429,COLUMN(F1739),0)</f>
        <v>84</v>
      </c>
      <c r="M1739" s="19">
        <f>VLOOKUP($A1739,'HUMAN RESOURCES'!$A1739:$L4429,COLUMN(G1739),0)</f>
        <v>78</v>
      </c>
      <c r="N1739" s="19">
        <f>VLOOKUP($A1739,'HUMAN RESOURCES'!$A1739:$L4429,COLUMN(H1739),0)</f>
        <v>0.16400000000000001</v>
      </c>
      <c r="O1739" s="19">
        <f>VLOOKUP($A1739,'HUMAN RESOURCES'!$A1739:$L4429,COLUMN(I1739),0)</f>
        <v>0.65300000000000002</v>
      </c>
      <c r="P1739" s="19">
        <f>VLOOKUP($A1739,'HUMAN RESOURCES'!$A1739:$L4429,COLUMN(J1739),0)</f>
        <v>0.183</v>
      </c>
      <c r="Q1739" s="19">
        <f>VLOOKUP($A1739,'HUMAN RESOURCES'!$A1739:$L4429,COLUMN(K1739),0)</f>
        <v>5413971</v>
      </c>
      <c r="R1739" s="19">
        <f>VLOOKUP($A1739,'HUMAN RESOURCES'!$A1739:$L4429,COLUMN(L1739),0)</f>
        <v>0.83799999999999997</v>
      </c>
      <c r="S1739" s="19">
        <f>VLOOKUP($A1739,TOURISM!$A1738:$E4428, COLUMN(D1739),0)</f>
        <v>5415000000</v>
      </c>
      <c r="T1739" s="19">
        <f>VLOOKUP($A1739,TOURISM!$A1738:$E4428, COLUMN(E1739),0)</f>
        <v>5839000000</v>
      </c>
      <c r="U1739" s="19">
        <f>VLOOKUP($A1739,BUSINESS!$A1739:$I4429, COLUMN(H1739),0)</f>
        <v>0.89900000000000002</v>
      </c>
      <c r="V1739" s="19">
        <f>VLOOKUP($A1739,BUSINESS!$A1739:$I4429, COLUMN(I1739),0)</f>
        <v>1.7230000000000001</v>
      </c>
    </row>
    <row r="1740" spans="1:22" ht="15" x14ac:dyDescent="0.25">
      <c r="A1740" s="14" t="s">
        <v>161</v>
      </c>
      <c r="B1740" s="15" t="s">
        <v>193</v>
      </c>
      <c r="C1740" s="16" t="s">
        <v>125</v>
      </c>
      <c r="D1740" s="17">
        <v>770000000000</v>
      </c>
      <c r="E1740" s="18">
        <v>0.124</v>
      </c>
      <c r="F1740" s="18">
        <v>5737</v>
      </c>
      <c r="G1740" s="18">
        <v>1.6E-2</v>
      </c>
      <c r="H1740" s="19">
        <f>VLOOKUP($A1740,ENERGY!$A1740:$E4430,COLUMN(D1740),0)</f>
        <v>73223</v>
      </c>
      <c r="I1740" s="19">
        <f>VLOOKUP($A1740,ENERGY!$A1740:$E4430,COLUMN(E1740),0)</f>
        <v>165363</v>
      </c>
      <c r="J1740" s="19">
        <f>VLOOKUP($A1740,'HUMAN RESOURCES'!$A1740:$L4430,COLUMN(D1740),0)</f>
        <v>1.0999999999999999E-2</v>
      </c>
      <c r="K1740" s="19">
        <f>VLOOKUP($A1740,'HUMAN RESOURCES'!$A1740:$L4430,COLUMN(E1740),0)</f>
        <v>4.0000000000000001E-3</v>
      </c>
      <c r="L1740" s="19">
        <f>VLOOKUP($A1740,'HUMAN RESOURCES'!$A1740:$L4430,COLUMN(F1740),0)</f>
        <v>83</v>
      </c>
      <c r="M1740" s="19">
        <f>VLOOKUP($A1740,'HUMAN RESOURCES'!$A1740:$L4430,COLUMN(G1740),0)</f>
        <v>79</v>
      </c>
      <c r="N1740" s="19">
        <f>VLOOKUP($A1740,'HUMAN RESOURCES'!$A1740:$L4430,COLUMN(H1740),0)</f>
        <v>0.17199999999999999</v>
      </c>
      <c r="O1740" s="19">
        <f>VLOOKUP($A1740,'HUMAN RESOURCES'!$A1740:$L4430,COLUMN(I1740),0)</f>
        <v>0.66300000000000003</v>
      </c>
      <c r="P1740" s="19">
        <f>VLOOKUP($A1740,'HUMAN RESOURCES'!$A1740:$L4430,COLUMN(J1740),0)</f>
        <v>0.16400000000000001</v>
      </c>
      <c r="Q1740" s="19">
        <f>VLOOKUP($A1740,'HUMAN RESOURCES'!$A1740:$L4430,COLUMN(K1740),0)</f>
        <v>16754962</v>
      </c>
      <c r="R1740" s="19">
        <f>VLOOKUP($A1740,'HUMAN RESOURCES'!$A1740:$L4430,COLUMN(L1740),0)</f>
        <v>0.88600000000000001</v>
      </c>
      <c r="S1740" s="19">
        <f>VLOOKUP($A1740,TOURISM!$A1739:$E4429, COLUMN(D1740),0)</f>
        <v>20527000000</v>
      </c>
      <c r="T1740" s="19">
        <f>VLOOKUP($A1740,TOURISM!$A1739:$E4429, COLUMN(E1740),0)</f>
        <v>20346000000</v>
      </c>
      <c r="U1740" s="19">
        <f>VLOOKUP($A1740,BUSINESS!$A1740:$I4430, COLUMN(H1740),0)</f>
        <v>0.92900000000000005</v>
      </c>
      <c r="V1740" s="19">
        <f>VLOOKUP($A1740,BUSINESS!$A1740:$I4430, COLUMN(I1740),0)</f>
        <v>1.18</v>
      </c>
    </row>
    <row r="1741" spans="1:22" ht="15" x14ac:dyDescent="0.25">
      <c r="A1741" s="14" t="s">
        <v>161</v>
      </c>
      <c r="B1741" s="15" t="s">
        <v>194</v>
      </c>
      <c r="C1741" s="16" t="s">
        <v>125</v>
      </c>
      <c r="D1741" s="17">
        <v>9576482628</v>
      </c>
      <c r="E1741" s="18">
        <v>7.0999999999999994E-2</v>
      </c>
      <c r="F1741" s="18">
        <v>327</v>
      </c>
      <c r="G1741" s="18">
        <v>8.5000000000000006E-2</v>
      </c>
      <c r="H1741" s="19">
        <f>VLOOKUP($A1741,ENERGY!$A1741:$E4431,COLUMN(D1741),0)</f>
        <v>2668</v>
      </c>
      <c r="I1741" s="19">
        <f>VLOOKUP($A1741,ENERGY!$A1741:$E4431,COLUMN(E1741),0)</f>
        <v>12064</v>
      </c>
      <c r="J1741" s="19">
        <f>VLOOKUP($A1741,'HUMAN RESOURCES'!$A1741:$L4431,COLUMN(D1741),0)</f>
        <v>1.0999999999999999E-2</v>
      </c>
      <c r="K1741" s="19">
        <f>VLOOKUP($A1741,'HUMAN RESOURCES'!$A1741:$L4431,COLUMN(E1741),0)</f>
        <v>2E-3</v>
      </c>
      <c r="L1741" s="19">
        <f>VLOOKUP($A1741,'HUMAN RESOURCES'!$A1741:$L4431,COLUMN(F1741),0)</f>
        <v>84</v>
      </c>
      <c r="M1741" s="19">
        <f>VLOOKUP($A1741,'HUMAN RESOURCES'!$A1741:$L4431,COLUMN(G1741),0)</f>
        <v>79</v>
      </c>
      <c r="N1741" s="19">
        <f>VLOOKUP($A1741,'HUMAN RESOURCES'!$A1741:$L4431,COLUMN(H1741),0)</f>
        <v>0.17499999999999999</v>
      </c>
      <c r="O1741" s="19">
        <f>VLOOKUP($A1741,'HUMAN RESOURCES'!$A1741:$L4431,COLUMN(I1741),0)</f>
        <v>0.68500000000000005</v>
      </c>
      <c r="P1741" s="19">
        <f>VLOOKUP($A1741,'HUMAN RESOURCES'!$A1741:$L4431,COLUMN(J1741),0)</f>
        <v>0.14099999999999999</v>
      </c>
      <c r="Q1741" s="19">
        <f>VLOOKUP($A1741,'HUMAN RESOURCES'!$A1741:$L4431,COLUMN(K1741),0)</f>
        <v>530946</v>
      </c>
      <c r="R1741" s="19">
        <f>VLOOKUP($A1741,'HUMAN RESOURCES'!$A1741:$L4431,COLUMN(L1741),0)</f>
        <v>0.89200000000000002</v>
      </c>
      <c r="S1741" s="19">
        <f>VLOOKUP($A1741,TOURISM!$A1740:$E4430, COLUMN(D1741),0)</f>
        <v>4613000000</v>
      </c>
      <c r="T1741" s="19">
        <f>VLOOKUP($A1741,TOURISM!$A1740:$E4430, COLUMN(E1741),0)</f>
        <v>3582000000</v>
      </c>
      <c r="U1741" s="19">
        <f>VLOOKUP($A1741,BUSINESS!$A1741:$I4431, COLUMN(H1741),0)</f>
        <v>0.91900000000000004</v>
      </c>
      <c r="V1741" s="19">
        <f>VLOOKUP($A1741,BUSINESS!$A1741:$I4431, COLUMN(I1741),0)</f>
        <v>1.454</v>
      </c>
    </row>
    <row r="1742" spans="1:22" ht="15" x14ac:dyDescent="0.25">
      <c r="A1742" s="14" t="s">
        <v>161</v>
      </c>
      <c r="B1742" s="15" t="s">
        <v>195</v>
      </c>
      <c r="C1742" s="16" t="s">
        <v>125</v>
      </c>
      <c r="D1742" s="17">
        <v>500000000000</v>
      </c>
      <c r="E1742" s="18">
        <v>0.09</v>
      </c>
      <c r="F1742" s="18">
        <v>9055</v>
      </c>
      <c r="G1742" s="19">
        <v>0.12</v>
      </c>
      <c r="H1742" s="19">
        <f>VLOOKUP($A1742,ENERGY!$A1742:$E4432,COLUMN(D1742),0)</f>
        <v>26092</v>
      </c>
      <c r="I1742" s="19">
        <f>VLOOKUP($A1742,ENERGY!$A1742:$E4432,COLUMN(E1742),0)</f>
        <v>38808</v>
      </c>
      <c r="J1742" s="19">
        <f>VLOOKUP($A1742,'HUMAN RESOURCES'!$A1742:$L4432,COLUMN(D1742),0)</f>
        <v>1.2E-2</v>
      </c>
      <c r="K1742" s="19">
        <f>VLOOKUP($A1742,'HUMAN RESOURCES'!$A1742:$L4432,COLUMN(E1742),0)</f>
        <v>1.4E-2</v>
      </c>
      <c r="L1742" s="19">
        <f>VLOOKUP($A1742,'HUMAN RESOURCES'!$A1742:$L4432,COLUMN(F1742),0)</f>
        <v>73</v>
      </c>
      <c r="M1742" s="19">
        <f>VLOOKUP($A1742,'HUMAN RESOURCES'!$A1742:$L4432,COLUMN(G1742),0)</f>
        <v>65</v>
      </c>
      <c r="N1742" s="19">
        <f>VLOOKUP($A1742,'HUMAN RESOURCES'!$A1742:$L4432,COLUMN(H1742),0)</f>
        <v>0.16500000000000001</v>
      </c>
      <c r="O1742" s="19">
        <f>VLOOKUP($A1742,'HUMAN RESOURCES'!$A1742:$L4432,COLUMN(I1742),0)</f>
        <v>0.72199999999999998</v>
      </c>
      <c r="P1742" s="19">
        <f>VLOOKUP($A1742,'HUMAN RESOURCES'!$A1742:$L4432,COLUMN(J1742),0)</f>
        <v>0.112</v>
      </c>
      <c r="Q1742" s="19">
        <f>VLOOKUP($A1742,'HUMAN RESOURCES'!$A1742:$L4432,COLUMN(K1742),0)</f>
        <v>3559519</v>
      </c>
      <c r="R1742" s="19">
        <f>VLOOKUP($A1742,'HUMAN RESOURCES'!$A1742:$L4432,COLUMN(L1742),0)</f>
        <v>0.44900000000000001</v>
      </c>
      <c r="S1742" s="19">
        <f>VLOOKUP($A1742,TOURISM!$A1741:$E4431, COLUMN(D1742),0)</f>
        <v>294000000</v>
      </c>
      <c r="T1742" s="19">
        <f>VLOOKUP($A1742,TOURISM!$A1741:$E4431, COLUMN(E1742),0)</f>
        <v>420000000</v>
      </c>
      <c r="U1742" s="19">
        <f>VLOOKUP($A1742,BUSINESS!$A1742:$I4432, COLUMN(H1742),0)</f>
        <v>0.434</v>
      </c>
      <c r="V1742" s="19">
        <f>VLOOKUP($A1742,BUSINESS!$A1742:$I4432, COLUMN(I1742),0)</f>
        <v>1.02</v>
      </c>
    </row>
    <row r="1743" spans="1:22" ht="15" x14ac:dyDescent="0.25">
      <c r="A1743" s="14" t="s">
        <v>161</v>
      </c>
      <c r="B1743" s="15" t="s">
        <v>196</v>
      </c>
      <c r="C1743" s="16" t="s">
        <v>125</v>
      </c>
      <c r="D1743" s="17">
        <v>490000000000</v>
      </c>
      <c r="E1743" s="18">
        <v>6.7000000000000004E-2</v>
      </c>
      <c r="F1743" s="18">
        <v>854</v>
      </c>
      <c r="G1743" s="19">
        <v>0.12</v>
      </c>
      <c r="H1743" s="19">
        <f>VLOOKUP($A1743,ENERGY!$A1743:$E4433,COLUMN(D1743),0)</f>
        <v>89116</v>
      </c>
      <c r="I1743" s="19">
        <f>VLOOKUP($A1743,ENERGY!$A1743:$E4433,COLUMN(E1743),0)</f>
        <v>301691</v>
      </c>
      <c r="J1743" s="19">
        <f>VLOOKUP($A1743,'HUMAN RESOURCES'!$A1743:$L4433,COLUMN(D1743),0)</f>
        <v>1.2E-2</v>
      </c>
      <c r="K1743" s="19">
        <f>VLOOKUP($A1743,'HUMAN RESOURCES'!$A1743:$L4433,COLUMN(E1743),0)</f>
        <v>4.0000000000000001E-3</v>
      </c>
      <c r="L1743" s="19">
        <f>VLOOKUP($A1743,'HUMAN RESOURCES'!$A1743:$L4433,COLUMN(F1743),0)</f>
        <v>78</v>
      </c>
      <c r="M1743" s="19">
        <f>VLOOKUP($A1743,'HUMAN RESOURCES'!$A1743:$L4433,COLUMN(G1743),0)</f>
        <v>67</v>
      </c>
      <c r="N1743" s="19">
        <f>VLOOKUP($A1743,'HUMAN RESOURCES'!$A1743:$L4433,COLUMN(H1743),0)</f>
        <v>0.151</v>
      </c>
      <c r="O1743" s="19">
        <f>VLOOKUP($A1743,'HUMAN RESOURCES'!$A1743:$L4433,COLUMN(I1743),0)</f>
        <v>0.71099999999999997</v>
      </c>
      <c r="P1743" s="19">
        <f>VLOOKUP($A1743,'HUMAN RESOURCES'!$A1743:$L4433,COLUMN(J1743),0)</f>
        <v>0.13800000000000001</v>
      </c>
      <c r="Q1743" s="19">
        <f>VLOOKUP($A1743,'HUMAN RESOURCES'!$A1743:$L4433,COLUMN(K1743),0)</f>
        <v>9464000</v>
      </c>
      <c r="R1743" s="19">
        <f>VLOOKUP($A1743,'HUMAN RESOURCES'!$A1743:$L4433,COLUMN(L1743),0)</f>
        <v>0.755</v>
      </c>
      <c r="S1743" s="19">
        <f>VLOOKUP($A1743,TOURISM!$A1742:$E4432, COLUMN(D1743),0)</f>
        <v>986000000</v>
      </c>
      <c r="T1743" s="19">
        <f>VLOOKUP($A1743,TOURISM!$A1742:$E4432, COLUMN(E1743),0)</f>
        <v>781000000</v>
      </c>
      <c r="U1743" s="19">
        <f>VLOOKUP($A1743,BUSINESS!$A1743:$I4433, COLUMN(H1743),0)</f>
        <v>0.46899999999999997</v>
      </c>
      <c r="V1743" s="19">
        <f>VLOOKUP($A1743,BUSINESS!$A1743:$I4433, COLUMN(I1743),0)</f>
        <v>1.135</v>
      </c>
    </row>
    <row r="1744" spans="1:22" ht="15" x14ac:dyDescent="0.25">
      <c r="A1744" s="14" t="s">
        <v>161</v>
      </c>
      <c r="B1744" s="15" t="s">
        <v>197</v>
      </c>
      <c r="C1744" s="16" t="s">
        <v>125</v>
      </c>
      <c r="D1744" s="17">
        <v>212000000000</v>
      </c>
      <c r="E1744" s="18">
        <v>9.4E-2</v>
      </c>
      <c r="F1744" s="18">
        <v>1905</v>
      </c>
      <c r="G1744" s="19">
        <v>0.12</v>
      </c>
      <c r="H1744" s="19">
        <f>VLOOKUP($A1744,ENERGY!$A1744:$E4434,COLUMN(D1744),0)</f>
        <v>24673</v>
      </c>
      <c r="I1744" s="19">
        <f>VLOOKUP($A1744,ENERGY!$A1744:$E4434,COLUMN(E1744),0)</f>
        <v>62966</v>
      </c>
      <c r="J1744" s="19">
        <f>VLOOKUP($A1744,'HUMAN RESOURCES'!$A1744:$L4434,COLUMN(D1744),0)</f>
        <v>1.2E-2</v>
      </c>
      <c r="K1744" s="19">
        <f>VLOOKUP($A1744,'HUMAN RESOURCES'!$A1744:$L4434,COLUMN(E1744),0)</f>
        <v>5.0000000000000001E-3</v>
      </c>
      <c r="L1744" s="19">
        <f>VLOOKUP($A1744,'HUMAN RESOURCES'!$A1744:$L4434,COLUMN(F1744),0)</f>
        <v>77</v>
      </c>
      <c r="M1744" s="19">
        <f>VLOOKUP($A1744,'HUMAN RESOURCES'!$A1744:$L4434,COLUMN(G1744),0)</f>
        <v>72</v>
      </c>
      <c r="N1744" s="19">
        <f>VLOOKUP($A1744,'HUMAN RESOURCES'!$A1744:$L4434,COLUMN(H1744),0)</f>
        <v>0.19</v>
      </c>
      <c r="O1744" s="19">
        <f>VLOOKUP($A1744,'HUMAN RESOURCES'!$A1744:$L4434,COLUMN(I1744),0)</f>
        <v>0.68200000000000005</v>
      </c>
      <c r="P1744" s="19">
        <f>VLOOKUP($A1744,'HUMAN RESOURCES'!$A1744:$L4434,COLUMN(J1744),0)</f>
        <v>0.128</v>
      </c>
      <c r="Q1744" s="19">
        <f>VLOOKUP($A1744,'HUMAN RESOURCES'!$A1744:$L4434,COLUMN(K1744),0)</f>
        <v>621081</v>
      </c>
      <c r="R1744" s="19">
        <f>VLOOKUP($A1744,'HUMAN RESOURCES'!$A1744:$L4434,COLUMN(L1744),0)</f>
        <v>0.63500000000000001</v>
      </c>
      <c r="S1744" s="19">
        <f>VLOOKUP($A1744,TOURISM!$A1743:$E4433, COLUMN(D1744),0)</f>
        <v>860000000</v>
      </c>
      <c r="T1744" s="19">
        <f>VLOOKUP($A1744,TOURISM!$A1743:$E4433, COLUMN(E1744),0)</f>
        <v>67000000</v>
      </c>
      <c r="U1744" s="19">
        <f>VLOOKUP($A1744,BUSINESS!$A1744:$I4434, COLUMN(H1744),0)</f>
        <v>0.56799999999999995</v>
      </c>
      <c r="V1744" s="19">
        <f>VLOOKUP($A1744,BUSINESS!$A1744:$I4434, COLUMN(I1744),0)</f>
        <v>1.595</v>
      </c>
    </row>
    <row r="1745" spans="1:22" ht="15" x14ac:dyDescent="0.25">
      <c r="A1745" s="14" t="s">
        <v>161</v>
      </c>
      <c r="B1745" s="15" t="s">
        <v>198</v>
      </c>
      <c r="C1745" s="16" t="s">
        <v>125</v>
      </c>
      <c r="D1745" s="17">
        <v>169000000000</v>
      </c>
      <c r="E1745" s="18">
        <v>5.0999999999999997E-2</v>
      </c>
      <c r="F1745" s="18">
        <v>420</v>
      </c>
      <c r="G1745" s="18">
        <v>0.113</v>
      </c>
      <c r="H1745" s="19">
        <f>VLOOKUP($A1745,ENERGY!$A1745:$E4435,COLUMN(D1745),0)</f>
        <v>36228</v>
      </c>
      <c r="I1745" s="19">
        <f>VLOOKUP($A1745,ENERGY!$A1745:$E4435,COLUMN(E1745),0)</f>
        <v>89985</v>
      </c>
      <c r="J1745" s="19">
        <f>VLOOKUP($A1745,'HUMAN RESOURCES'!$A1745:$L4435,COLUMN(D1745),0)</f>
        <v>1.2E-2</v>
      </c>
      <c r="K1745" s="19">
        <f>VLOOKUP($A1745,'HUMAN RESOURCES'!$A1745:$L4435,COLUMN(E1745),0)</f>
        <v>3.0000000000000001E-3</v>
      </c>
      <c r="L1745" s="19">
        <f>VLOOKUP($A1745,'HUMAN RESOURCES'!$A1745:$L4435,COLUMN(F1745),0)</f>
        <v>82</v>
      </c>
      <c r="M1745" s="19">
        <f>VLOOKUP($A1745,'HUMAN RESOURCES'!$A1745:$L4435,COLUMN(G1745),0)</f>
        <v>78</v>
      </c>
      <c r="N1745" s="19">
        <f>VLOOKUP($A1745,'HUMAN RESOURCES'!$A1745:$L4435,COLUMN(H1745),0)</f>
        <v>0.17199999999999999</v>
      </c>
      <c r="O1745" s="19">
        <f>VLOOKUP($A1745,'HUMAN RESOURCES'!$A1745:$L4435,COLUMN(I1745),0)</f>
        <v>0.70799999999999996</v>
      </c>
      <c r="P1745" s="19">
        <f>VLOOKUP($A1745,'HUMAN RESOURCES'!$A1745:$L4435,COLUMN(J1745),0)</f>
        <v>0.12</v>
      </c>
      <c r="Q1745" s="19">
        <f>VLOOKUP($A1745,'HUMAN RESOURCES'!$A1745:$L4435,COLUMN(K1745),0)</f>
        <v>1128994</v>
      </c>
      <c r="R1745" s="19">
        <f>VLOOKUP($A1745,'HUMAN RESOURCES'!$A1745:$L4435,COLUMN(L1745),0)</f>
        <v>0.67300000000000004</v>
      </c>
      <c r="S1745" s="19">
        <f>VLOOKUP($A1745,TOURISM!$A1744:$E4434, COLUMN(D1745),0)</f>
        <v>2709000000</v>
      </c>
      <c r="T1745" s="19">
        <f>VLOOKUP($A1745,TOURISM!$A1744:$E4434, COLUMN(E1745),0)</f>
        <v>1637000000</v>
      </c>
      <c r="U1745" s="19">
        <f>VLOOKUP($A1745,BUSINESS!$A1745:$I4435, COLUMN(H1745),0)</f>
        <v>0.60699999999999998</v>
      </c>
      <c r="V1745" s="19">
        <f>VLOOKUP($A1745,BUSINESS!$A1745:$I4435, COLUMN(I1745),0)</f>
        <v>0.98399999999999999</v>
      </c>
    </row>
    <row r="1746" spans="1:22" ht="15" x14ac:dyDescent="0.25">
      <c r="A1746" s="14" t="s">
        <v>161</v>
      </c>
      <c r="B1746" s="15" t="s">
        <v>199</v>
      </c>
      <c r="C1746" s="16" t="s">
        <v>125</v>
      </c>
      <c r="D1746" s="17">
        <v>2020000000000</v>
      </c>
      <c r="E1746" s="18">
        <v>6.3E-2</v>
      </c>
      <c r="F1746" s="18">
        <v>887</v>
      </c>
      <c r="G1746" s="18">
        <v>9.0999999999999998E-2</v>
      </c>
      <c r="H1746" s="19">
        <f>VLOOKUP($A1746,ENERGY!$A1746:$E4436,COLUMN(D1746),0)</f>
        <v>619265</v>
      </c>
      <c r="I1746" s="19">
        <f>VLOOKUP($A1746,ENERGY!$A1746:$E4436,COLUMN(E1746),0)</f>
        <v>1558112</v>
      </c>
      <c r="J1746" s="19">
        <f>VLOOKUP($A1746,'HUMAN RESOURCES'!$A1746:$L4436,COLUMN(D1746),0)</f>
        <v>1.2E-2</v>
      </c>
      <c r="K1746" s="19">
        <f>VLOOKUP($A1746,'HUMAN RESOURCES'!$A1746:$L4436,COLUMN(E1746),0)</f>
        <v>2E-3</v>
      </c>
      <c r="L1746" s="19">
        <f>VLOOKUP($A1746,'HUMAN RESOURCES'!$A1746:$L4436,COLUMN(F1746),0)</f>
        <v>84</v>
      </c>
      <c r="M1746" s="19">
        <f>VLOOKUP($A1746,'HUMAN RESOURCES'!$A1746:$L4436,COLUMN(G1746),0)</f>
        <v>80</v>
      </c>
      <c r="N1746" s="19">
        <f>VLOOKUP($A1746,'HUMAN RESOURCES'!$A1746:$L4436,COLUMN(H1746),0)</f>
        <v>0.186</v>
      </c>
      <c r="O1746" s="19">
        <f>VLOOKUP($A1746,'HUMAN RESOURCES'!$A1746:$L4436,COLUMN(I1746),0)</f>
        <v>0.65900000000000003</v>
      </c>
      <c r="P1746" s="19">
        <f>VLOOKUP($A1746,'HUMAN RESOURCES'!$A1746:$L4436,COLUMN(J1746),0)</f>
        <v>0.155</v>
      </c>
      <c r="Q1746" s="19">
        <f>VLOOKUP($A1746,'HUMAN RESOURCES'!$A1746:$L4436,COLUMN(K1746),0)</f>
        <v>5018573</v>
      </c>
      <c r="R1746" s="19">
        <f>VLOOKUP($A1746,'HUMAN RESOURCES'!$A1746:$L4436,COLUMN(L1746),0)</f>
        <v>0.79700000000000004</v>
      </c>
      <c r="S1746" s="19">
        <f>VLOOKUP($A1746,TOURISM!$A1745:$E4435, COLUMN(D1746),0)</f>
        <v>5353000000</v>
      </c>
      <c r="T1746" s="19">
        <f>VLOOKUP($A1746,TOURISM!$A1745:$E4435, COLUMN(E1746),0)</f>
        <v>17559000000</v>
      </c>
      <c r="U1746" s="19">
        <f>VLOOKUP($A1746,BUSINESS!$A1746:$I4436, COLUMN(H1746),0)</f>
        <v>0.94599999999999995</v>
      </c>
      <c r="V1746" s="19">
        <f>VLOOKUP($A1746,BUSINESS!$A1746:$I4436, COLUMN(I1746),0)</f>
        <v>1.167</v>
      </c>
    </row>
    <row r="1747" spans="1:22" ht="15" x14ac:dyDescent="0.25">
      <c r="A1747" s="14" t="s">
        <v>161</v>
      </c>
      <c r="B1747" s="15" t="s">
        <v>200</v>
      </c>
      <c r="C1747" s="16" t="s">
        <v>125</v>
      </c>
      <c r="D1747" s="20">
        <v>15079752557.5</v>
      </c>
      <c r="E1747" s="18">
        <v>6.5000000000000002E-2</v>
      </c>
      <c r="F1747" s="18">
        <v>3792</v>
      </c>
      <c r="G1747" s="19">
        <v>0.12</v>
      </c>
      <c r="H1747" s="19">
        <f>VLOOKUP($A1747,ENERGY!$A1747:$E4437,COLUMN(D1747),0)</f>
        <v>14338</v>
      </c>
      <c r="I1747" s="19">
        <f>VLOOKUP($A1747,ENERGY!$A1747:$E4437,COLUMN(E1747),0)</f>
        <v>8441</v>
      </c>
      <c r="J1747" s="19">
        <f>VLOOKUP($A1747,'HUMAN RESOURCES'!$A1747:$L4437,COLUMN(D1747),0)</f>
        <v>1.2E-2</v>
      </c>
      <c r="K1747" s="19">
        <f>VLOOKUP($A1747,'HUMAN RESOURCES'!$A1747:$L4437,COLUMN(E1747),0)</f>
        <v>2E-3</v>
      </c>
      <c r="L1747" s="19">
        <f>VLOOKUP($A1747,'HUMAN RESOURCES'!$A1747:$L4437,COLUMN(F1747),0)</f>
        <v>84</v>
      </c>
      <c r="M1747" s="19">
        <f>VLOOKUP($A1747,'HUMAN RESOURCES'!$A1747:$L4437,COLUMN(G1747),0)</f>
        <v>80</v>
      </c>
      <c r="N1747" s="19">
        <f>VLOOKUP($A1747,'HUMAN RESOURCES'!$A1747:$L4437,COLUMN(H1747),0)</f>
        <v>0.16700000000000001</v>
      </c>
      <c r="O1747" s="19">
        <f>VLOOKUP($A1747,'HUMAN RESOURCES'!$A1747:$L4437,COLUMN(I1747),0)</f>
        <v>0.64400000000000002</v>
      </c>
      <c r="P1747" s="19">
        <f>VLOOKUP($A1747,'HUMAN RESOURCES'!$A1747:$L4437,COLUMN(J1747),0)</f>
        <v>0.189</v>
      </c>
      <c r="Q1747" s="19">
        <f>VLOOKUP($A1747,'HUMAN RESOURCES'!$A1747:$L4437,COLUMN(K1747),0)</f>
        <v>9519374</v>
      </c>
      <c r="R1747" s="19">
        <f>VLOOKUP($A1747,'HUMAN RESOURCES'!$A1747:$L4437,COLUMN(L1747),0)</f>
        <v>0.85399999999999998</v>
      </c>
      <c r="S1747" s="19">
        <f>VLOOKUP($A1747,TOURISM!$A1746:$E4436, COLUMN(D1747),0)</f>
        <v>12415000000</v>
      </c>
      <c r="T1747" s="19">
        <f>VLOOKUP($A1747,TOURISM!$A1746:$E4436, COLUMN(E1747),0)</f>
        <v>17664000000</v>
      </c>
      <c r="U1747" s="19">
        <f>VLOOKUP($A1747,BUSINESS!$A1747:$I4437, COLUMN(H1747),0)</f>
        <v>0.93200000000000005</v>
      </c>
      <c r="V1747" s="19">
        <f>VLOOKUP($A1747,BUSINESS!$A1747:$I4437, COLUMN(I1747),0)</f>
        <v>1.246</v>
      </c>
    </row>
    <row r="1748" spans="1:22" ht="15" x14ac:dyDescent="0.25">
      <c r="A1748" s="14" t="s">
        <v>161</v>
      </c>
      <c r="B1748" s="15" t="s">
        <v>201</v>
      </c>
      <c r="C1748" s="16" t="s">
        <v>125</v>
      </c>
      <c r="D1748" s="17">
        <v>38110737579</v>
      </c>
      <c r="E1748" s="18">
        <v>0.105</v>
      </c>
      <c r="F1748" s="18">
        <v>561</v>
      </c>
      <c r="G1748" s="18">
        <v>0.182</v>
      </c>
      <c r="H1748" s="19">
        <f>VLOOKUP($A1748,ENERGY!$A1748:$E4438,COLUMN(D1748),0)</f>
        <v>13728</v>
      </c>
      <c r="I1748" s="19">
        <f>VLOOKUP($A1748,ENERGY!$A1748:$E4438,COLUMN(E1748),0)</f>
        <v>8441</v>
      </c>
      <c r="J1748" s="19">
        <f>VLOOKUP($A1748,'HUMAN RESOURCES'!$A1748:$L4438,COLUMN(D1748),0)</f>
        <v>1.2999999999999999E-2</v>
      </c>
      <c r="K1748" s="19">
        <f>VLOOKUP($A1748,'HUMAN RESOURCES'!$A1748:$L4438,COLUMN(E1748),0)</f>
        <v>8.9999999999999993E-3</v>
      </c>
      <c r="L1748" s="19">
        <f>VLOOKUP($A1748,'HUMAN RESOURCES'!$A1748:$L4438,COLUMN(F1748),0)</f>
        <v>76</v>
      </c>
      <c r="M1748" s="19">
        <f>VLOOKUP($A1748,'HUMAN RESOURCES'!$A1748:$L4438,COLUMN(G1748),0)</f>
        <v>65</v>
      </c>
      <c r="N1748" s="19">
        <f>VLOOKUP($A1748,'HUMAN RESOURCES'!$A1748:$L4438,COLUMN(H1748),0)</f>
        <v>0.154</v>
      </c>
      <c r="O1748" s="19">
        <f>VLOOKUP($A1748,'HUMAN RESOURCES'!$A1748:$L4438,COLUMN(I1748),0)</f>
        <v>0.71599999999999997</v>
      </c>
      <c r="P1748" s="19">
        <f>VLOOKUP($A1748,'HUMAN RESOURCES'!$A1748:$L4438,COLUMN(J1748),0)</f>
        <v>0.13</v>
      </c>
      <c r="Q1748" s="19">
        <f>VLOOKUP($A1748,'HUMAN RESOURCES'!$A1748:$L4438,COLUMN(K1748),0)</f>
        <v>143178000</v>
      </c>
      <c r="R1748" s="19">
        <f>VLOOKUP($A1748,'HUMAN RESOURCES'!$A1748:$L4438,COLUMN(L1748),0)</f>
        <v>0.73799999999999999</v>
      </c>
      <c r="S1748" s="19">
        <f>VLOOKUP($A1748,TOURISM!$A1747:$E4437, COLUMN(D1748),0)</f>
        <v>17876000000</v>
      </c>
      <c r="T1748" s="19">
        <f>VLOOKUP($A1748,TOURISM!$A1747:$E4437, COLUMN(E1748),0)</f>
        <v>48096000000</v>
      </c>
      <c r="U1748" s="19">
        <f>VLOOKUP($A1748,BUSINESS!$A1748:$I4438, COLUMN(H1748),0)</f>
        <v>0.63800000000000001</v>
      </c>
      <c r="V1748" s="19">
        <f>VLOOKUP($A1748,BUSINESS!$A1748:$I4438, COLUMN(I1748),0)</f>
        <v>1.4530000000000001</v>
      </c>
    </row>
    <row r="1749" spans="1:22" ht="15" x14ac:dyDescent="0.25">
      <c r="A1749" s="14" t="s">
        <v>161</v>
      </c>
      <c r="B1749" s="15" t="s">
        <v>202</v>
      </c>
      <c r="C1749" s="16" t="s">
        <v>125</v>
      </c>
      <c r="D1749" s="17">
        <v>91347809328</v>
      </c>
      <c r="E1749" s="18">
        <v>7.8E-2</v>
      </c>
      <c r="F1749" s="18">
        <v>1326</v>
      </c>
      <c r="G1749" s="19">
        <v>0.12</v>
      </c>
      <c r="H1749" s="19">
        <f>VLOOKUP($A1749,ENERGY!$A1749:$E4439,COLUMN(D1749),0)</f>
        <v>17743</v>
      </c>
      <c r="I1749" s="19">
        <f>VLOOKUP($A1749,ENERGY!$A1749:$E4439,COLUMN(E1749),0)</f>
        <v>37312</v>
      </c>
      <c r="J1749" s="19">
        <f>VLOOKUP($A1749,'HUMAN RESOURCES'!$A1749:$L4439,COLUMN(D1749),0)</f>
        <v>1.2999999999999999E-2</v>
      </c>
      <c r="K1749" s="19">
        <f>VLOOKUP($A1749,'HUMAN RESOURCES'!$A1749:$L4439,COLUMN(E1749),0)</f>
        <v>1.4E-2</v>
      </c>
      <c r="L1749" s="19">
        <f>VLOOKUP($A1749,'HUMAN RESOURCES'!$A1749:$L4439,COLUMN(F1749),0)</f>
        <v>80</v>
      </c>
      <c r="M1749" s="19">
        <f>VLOOKUP($A1749,'HUMAN RESOURCES'!$A1749:$L4439,COLUMN(G1749),0)</f>
        <v>74</v>
      </c>
      <c r="N1749" s="19">
        <f>VLOOKUP($A1749,'HUMAN RESOURCES'!$A1749:$L4439,COLUMN(H1749),0)</f>
        <v>0.21299999999999999</v>
      </c>
      <c r="O1749" s="19">
        <f>VLOOKUP($A1749,'HUMAN RESOURCES'!$A1749:$L4439,COLUMN(I1749),0)</f>
        <v>0.68100000000000005</v>
      </c>
      <c r="P1749" s="19">
        <f>VLOOKUP($A1749,'HUMAN RESOURCES'!$A1749:$L4439,COLUMN(J1749),0)</f>
        <v>0.106</v>
      </c>
      <c r="Q1749" s="19">
        <f>VLOOKUP($A1749,'HUMAN RESOURCES'!$A1749:$L4439,COLUMN(K1749),0)</f>
        <v>2801681</v>
      </c>
      <c r="R1749" s="19">
        <f>VLOOKUP($A1749,'HUMAN RESOURCES'!$A1749:$L4439,COLUMN(L1749),0)</f>
        <v>0.54300000000000004</v>
      </c>
      <c r="S1749" s="19">
        <f>VLOOKUP($A1749,TOURISM!$A1748:$E4438, COLUMN(D1749),0)</f>
        <v>1623000000</v>
      </c>
      <c r="T1749" s="19">
        <f>VLOOKUP($A1749,TOURISM!$A1748:$E4438, COLUMN(E1749),0)</f>
        <v>1374000000</v>
      </c>
      <c r="U1749" s="19">
        <f>VLOOKUP($A1749,BUSINESS!$A1749:$I4439, COLUMN(H1749),0)</f>
        <v>0.54700000000000004</v>
      </c>
      <c r="V1749" s="19">
        <f>VLOOKUP($A1749,BUSINESS!$A1749:$I4439, COLUMN(I1749),0)</f>
        <v>1.107</v>
      </c>
    </row>
    <row r="1750" spans="1:22" ht="15" x14ac:dyDescent="0.25">
      <c r="A1750" s="14" t="s">
        <v>161</v>
      </c>
      <c r="B1750" s="15" t="s">
        <v>203</v>
      </c>
      <c r="C1750" s="16" t="s">
        <v>125</v>
      </c>
      <c r="D1750" s="17">
        <v>45379174408</v>
      </c>
      <c r="E1750" s="18">
        <v>8.7999999999999995E-2</v>
      </c>
      <c r="F1750" s="18">
        <v>1942</v>
      </c>
      <c r="G1750" s="19">
        <v>0.12</v>
      </c>
      <c r="H1750" s="19">
        <f>VLOOKUP($A1750,ENERGY!$A1750:$E4440,COLUMN(D1750),0)</f>
        <v>6413</v>
      </c>
      <c r="I1750" s="19">
        <f>VLOOKUP($A1750,ENERGY!$A1750:$E4440,COLUMN(E1750),0)</f>
        <v>14265</v>
      </c>
      <c r="J1750" s="19">
        <f>VLOOKUP($A1750,'HUMAN RESOURCES'!$A1750:$L4440,COLUMN(D1750),0)</f>
        <v>1.2999999999999999E-2</v>
      </c>
      <c r="K1750" s="19">
        <f>VLOOKUP($A1750,'HUMAN RESOURCES'!$A1750:$L4440,COLUMN(E1750),0)</f>
        <v>4.0000000000000001E-3</v>
      </c>
      <c r="L1750" s="19">
        <f>VLOOKUP($A1750,'HUMAN RESOURCES'!$A1750:$L4440,COLUMN(F1750),0)</f>
        <v>86</v>
      </c>
      <c r="M1750" s="19">
        <f>VLOOKUP($A1750,'HUMAN RESOURCES'!$A1750:$L4440,COLUMN(G1750),0)</f>
        <v>79</v>
      </c>
      <c r="N1750" s="19">
        <f>VLOOKUP($A1750,'HUMAN RESOURCES'!$A1750:$L4440,COLUMN(H1750),0)</f>
        <v>0.183</v>
      </c>
      <c r="O1750" s="19">
        <f>VLOOKUP($A1750,'HUMAN RESOURCES'!$A1750:$L4440,COLUMN(I1750),0)</f>
        <v>0.64300000000000002</v>
      </c>
      <c r="P1750" s="19">
        <f>VLOOKUP($A1750,'HUMAN RESOURCES'!$A1750:$L4440,COLUMN(J1750),0)</f>
        <v>0.17499999999999999</v>
      </c>
      <c r="Q1750" s="19">
        <f>VLOOKUP($A1750,'HUMAN RESOURCES'!$A1750:$L4440,COLUMN(K1750),0)</f>
        <v>65676758</v>
      </c>
      <c r="R1750" s="19">
        <f>VLOOKUP($A1750,'HUMAN RESOURCES'!$A1750:$L4440,COLUMN(L1750),0)</f>
        <v>0.78800000000000003</v>
      </c>
      <c r="S1750" s="19">
        <f>VLOOKUP($A1750,TOURISM!$A1749:$E4439, COLUMN(D1750),0)</f>
        <v>63530000000</v>
      </c>
      <c r="T1750" s="19">
        <f>VLOOKUP($A1750,TOURISM!$A1749:$E4439, COLUMN(E1750),0)</f>
        <v>47159000000</v>
      </c>
      <c r="U1750" s="19">
        <f>VLOOKUP($A1750,BUSINESS!$A1750:$I4440, COLUMN(H1750),0)</f>
        <v>0.81399999999999995</v>
      </c>
      <c r="V1750" s="19">
        <f>VLOOKUP($A1750,BUSINESS!$A1750:$I4440, COLUMN(I1750),0)</f>
        <v>0.97399999999999998</v>
      </c>
    </row>
    <row r="1751" spans="1:22" ht="15" x14ac:dyDescent="0.25">
      <c r="A1751" s="14" t="s">
        <v>161</v>
      </c>
      <c r="B1751" s="15" t="s">
        <v>204</v>
      </c>
      <c r="C1751" s="16" t="s">
        <v>125</v>
      </c>
      <c r="D1751" s="17">
        <v>1320000000000</v>
      </c>
      <c r="E1751" s="18">
        <v>9.6000000000000002E-2</v>
      </c>
      <c r="F1751" s="18">
        <v>2808</v>
      </c>
      <c r="G1751" s="19">
        <v>0.12</v>
      </c>
      <c r="H1751" s="19">
        <f>VLOOKUP($A1751,ENERGY!$A1751:$E4441,COLUMN(D1751),0)</f>
        <v>121856</v>
      </c>
      <c r="I1751" s="19">
        <f>VLOOKUP($A1751,ENERGY!$A1751:$E4441,COLUMN(E1751),0)</f>
        <v>294434</v>
      </c>
      <c r="J1751" s="19">
        <f>VLOOKUP($A1751,'HUMAN RESOURCES'!$A1751:$L4441,COLUMN(D1751),0)</f>
        <v>1.2999999999999999E-2</v>
      </c>
      <c r="K1751" s="19">
        <f>VLOOKUP($A1751,'HUMAN RESOURCES'!$A1751:$L4441,COLUMN(E1751),0)</f>
        <v>4.0000000000000001E-3</v>
      </c>
      <c r="L1751" s="19">
        <f>VLOOKUP($A1751,'HUMAN RESOURCES'!$A1751:$L4441,COLUMN(F1751),0)</f>
        <v>84</v>
      </c>
      <c r="M1751" s="19">
        <f>VLOOKUP($A1751,'HUMAN RESOURCES'!$A1751:$L4441,COLUMN(G1751),0)</f>
        <v>80</v>
      </c>
      <c r="N1751" s="19">
        <f>VLOOKUP($A1751,'HUMAN RESOURCES'!$A1751:$L4441,COLUMN(H1751),0)</f>
        <v>0.17499999999999999</v>
      </c>
      <c r="O1751" s="19">
        <f>VLOOKUP($A1751,'HUMAN RESOURCES'!$A1751:$L4441,COLUMN(I1751),0)</f>
        <v>0.65300000000000002</v>
      </c>
      <c r="P1751" s="19">
        <f>VLOOKUP($A1751,'HUMAN RESOURCES'!$A1751:$L4441,COLUMN(J1751),0)</f>
        <v>0.17199999999999999</v>
      </c>
      <c r="Q1751" s="19">
        <f>VLOOKUP($A1751,'HUMAN RESOURCES'!$A1751:$L4441,COLUMN(K1751),0)</f>
        <v>63695687</v>
      </c>
      <c r="R1751" s="19">
        <f>VLOOKUP($A1751,'HUMAN RESOURCES'!$A1751:$L4441,COLUMN(L1751),0)</f>
        <v>0.81799999999999995</v>
      </c>
      <c r="S1751" s="19">
        <f>VLOOKUP($A1751,TOURISM!$A1750:$E4440, COLUMN(D1751),0)</f>
        <v>45966000000</v>
      </c>
      <c r="T1751" s="19">
        <f>VLOOKUP($A1751,TOURISM!$A1750:$E4440, COLUMN(E1751),0)</f>
        <v>66182000000</v>
      </c>
      <c r="U1751" s="19">
        <f>VLOOKUP($A1751,BUSINESS!$A1751:$I4441, COLUMN(H1751),0)</f>
        <v>0.875</v>
      </c>
      <c r="V1751" s="19">
        <f>VLOOKUP($A1751,BUSINESS!$A1751:$I4441, COLUMN(I1751),0)</f>
        <v>1.248</v>
      </c>
    </row>
    <row r="1752" spans="1:22" ht="15" x14ac:dyDescent="0.25">
      <c r="A1752" s="14" t="s">
        <v>161</v>
      </c>
      <c r="B1752" s="15" t="s">
        <v>205</v>
      </c>
      <c r="C1752" s="16" t="s">
        <v>125</v>
      </c>
      <c r="D1752" s="17">
        <v>524000000000</v>
      </c>
      <c r="E1752" s="18">
        <v>9.6000000000000002E-2</v>
      </c>
      <c r="F1752" s="18">
        <v>5319</v>
      </c>
      <c r="G1752" s="19">
        <v>0.12</v>
      </c>
      <c r="H1752" s="19">
        <f>VLOOKUP($A1752,ENERGY!$A1752:$E4442,COLUMN(D1752),0)</f>
        <v>47556</v>
      </c>
      <c r="I1752" s="19">
        <f>VLOOKUP($A1752,ENERGY!$A1752:$E4442,COLUMN(E1752),0)</f>
        <v>49794</v>
      </c>
      <c r="J1752" s="19">
        <f>VLOOKUP($A1752,'HUMAN RESOURCES'!$A1752:$L4442,COLUMN(D1752),0)</f>
        <v>1.2999999999999999E-2</v>
      </c>
      <c r="K1752" s="19">
        <f>VLOOKUP($A1752,'HUMAN RESOURCES'!$A1752:$L4442,COLUMN(E1752),0)</f>
        <v>3.2000000000000001E-2</v>
      </c>
      <c r="L1752" s="19">
        <f>VLOOKUP($A1752,'HUMAN RESOURCES'!$A1752:$L4442,COLUMN(F1752),0)</f>
        <v>85</v>
      </c>
      <c r="M1752" s="19">
        <f>VLOOKUP($A1752,'HUMAN RESOURCES'!$A1752:$L4442,COLUMN(G1752),0)</f>
        <v>80</v>
      </c>
      <c r="N1752" s="19">
        <f>VLOOKUP($A1752,'HUMAN RESOURCES'!$A1752:$L4442,COLUMN(H1752),0)</f>
        <v>0.30299999999999999</v>
      </c>
      <c r="O1752" s="19">
        <f>VLOOKUP($A1752,'HUMAN RESOURCES'!$A1752:$L4442,COLUMN(I1752),0)</f>
        <v>0.623</v>
      </c>
      <c r="P1752" s="19">
        <f>VLOOKUP($A1752,'HUMAN RESOURCES'!$A1752:$L4442,COLUMN(J1752),0)</f>
        <v>7.2999999999999995E-2</v>
      </c>
      <c r="Q1752" s="19">
        <f>VLOOKUP($A1752,'HUMAN RESOURCES'!$A1752:$L4442,COLUMN(K1752),0)</f>
        <v>49506</v>
      </c>
      <c r="R1752" s="19">
        <f>VLOOKUP($A1752,'HUMAN RESOURCES'!$A1752:$L4442,COLUMN(L1752),0)</f>
        <v>0.41299999999999998</v>
      </c>
      <c r="S1752" s="19">
        <f>VLOOKUP($A1752,TOURISM!$A1751:$E4441, COLUMN(D1752),0)</f>
        <v>2478709140</v>
      </c>
      <c r="T1752" s="19">
        <f>VLOOKUP($A1752,TOURISM!$A1751:$E4441, COLUMN(E1752),0)</f>
        <v>448000000</v>
      </c>
      <c r="U1752" s="19">
        <f>VLOOKUP($A1752,BUSINESS!$A1752:$I4442, COLUMN(H1752),0)</f>
        <v>0.85299999999999998</v>
      </c>
      <c r="V1752" s="19">
        <f>VLOOKUP($A1752,BUSINESS!$A1752:$I4442, COLUMN(I1752),0)</f>
        <v>1.1859999999999999</v>
      </c>
    </row>
    <row r="1753" spans="1:22" ht="15" x14ac:dyDescent="0.25">
      <c r="A1753" s="14" t="s">
        <v>161</v>
      </c>
      <c r="B1753" s="15" t="s">
        <v>206</v>
      </c>
      <c r="C1753" s="16" t="s">
        <v>125</v>
      </c>
      <c r="D1753" s="17">
        <v>631000000000</v>
      </c>
      <c r="E1753" s="18">
        <v>0.113</v>
      </c>
      <c r="F1753" s="18">
        <v>8980</v>
      </c>
      <c r="G1753" s="18">
        <v>2.7E-2</v>
      </c>
      <c r="H1753" s="19">
        <f>VLOOKUP($A1753,ENERGY!$A1753:$E4443,COLUMN(D1753),0)</f>
        <v>25005</v>
      </c>
      <c r="I1753" s="19">
        <f>VLOOKUP($A1753,ENERGY!$A1753:$E4443,COLUMN(E1753),0)</f>
        <v>39050</v>
      </c>
      <c r="J1753" s="19">
        <f>VLOOKUP($A1753,'HUMAN RESOURCES'!$A1753:$L4443,COLUMN(D1753),0)</f>
        <v>1.4E-2</v>
      </c>
      <c r="K1753" s="19">
        <f>VLOOKUP($A1753,'HUMAN RESOURCES'!$A1753:$L4443,COLUMN(E1753),0)</f>
        <v>2E-3</v>
      </c>
      <c r="L1753" s="19">
        <f>VLOOKUP($A1753,'HUMAN RESOURCES'!$A1753:$L4443,COLUMN(F1753),0)</f>
        <v>84</v>
      </c>
      <c r="M1753" s="19">
        <f>VLOOKUP($A1753,'HUMAN RESOURCES'!$A1753:$L4443,COLUMN(G1753),0)</f>
        <v>82</v>
      </c>
      <c r="N1753" s="19">
        <f>VLOOKUP($A1753,'HUMAN RESOURCES'!$A1753:$L4443,COLUMN(H1753),0)</f>
        <v>0.20699999999999999</v>
      </c>
      <c r="O1753" s="19">
        <f>VLOOKUP($A1753,'HUMAN RESOURCES'!$A1753:$L4443,COLUMN(I1753),0)</f>
        <v>0.66700000000000004</v>
      </c>
      <c r="P1753" s="19">
        <f>VLOOKUP($A1753,'HUMAN RESOURCES'!$A1753:$L4443,COLUMN(J1753),0)</f>
        <v>0.126</v>
      </c>
      <c r="Q1753" s="19">
        <f>VLOOKUP($A1753,'HUMAN RESOURCES'!$A1753:$L4443,COLUMN(K1753),0)</f>
        <v>320716</v>
      </c>
      <c r="R1753" s="19">
        <f>VLOOKUP($A1753,'HUMAN RESOURCES'!$A1753:$L4443,COLUMN(L1753),0)</f>
        <v>0.93799999999999994</v>
      </c>
      <c r="S1753" s="19">
        <f>VLOOKUP($A1753,TOURISM!$A1752:$E4442, COLUMN(D1753),0)</f>
        <v>865000000</v>
      </c>
      <c r="T1753" s="19">
        <f>VLOOKUP($A1753,TOURISM!$A1752:$E4442, COLUMN(E1753),0)</f>
        <v>780000000</v>
      </c>
      <c r="U1753" s="19">
        <f>VLOOKUP($A1753,BUSINESS!$A1753:$I4443, COLUMN(H1753),0)</f>
        <v>0.96199999999999997</v>
      </c>
      <c r="V1753" s="19">
        <f>VLOOKUP($A1753,BUSINESS!$A1753:$I4443, COLUMN(I1753),0)</f>
        <v>1.081</v>
      </c>
    </row>
    <row r="1754" spans="1:22" ht="15" x14ac:dyDescent="0.25">
      <c r="A1754" s="14" t="s">
        <v>161</v>
      </c>
      <c r="B1754" s="15" t="s">
        <v>207</v>
      </c>
      <c r="C1754" s="16" t="s">
        <v>125</v>
      </c>
      <c r="D1754" s="17">
        <v>789000000000</v>
      </c>
      <c r="E1754" s="18">
        <v>6.3E-2</v>
      </c>
      <c r="F1754" s="18">
        <v>665</v>
      </c>
      <c r="G1754" s="19">
        <v>0.12</v>
      </c>
      <c r="H1754" s="19">
        <f>VLOOKUP($A1754,ENERGY!$A1754:$E4444,COLUMN(D1754),0)</f>
        <v>76348</v>
      </c>
      <c r="I1754" s="19">
        <f>VLOOKUP($A1754,ENERGY!$A1754:$E4444,COLUMN(E1754),0)</f>
        <v>216148</v>
      </c>
      <c r="J1754" s="19">
        <f>VLOOKUP($A1754,'HUMAN RESOURCES'!$A1754:$L4444,COLUMN(D1754),0)</f>
        <v>1.6E-2</v>
      </c>
      <c r="K1754" s="19">
        <f>VLOOKUP($A1754,'HUMAN RESOURCES'!$A1754:$L4444,COLUMN(E1754),0)</f>
        <v>3.0000000000000001E-3</v>
      </c>
      <c r="L1754" s="19">
        <f>VLOOKUP($A1754,'HUMAN RESOURCES'!$A1754:$L4444,COLUMN(F1754),0)</f>
        <v>83</v>
      </c>
      <c r="M1754" s="19">
        <f>VLOOKUP($A1754,'HUMAN RESOURCES'!$A1754:$L4444,COLUMN(G1754),0)</f>
        <v>79</v>
      </c>
      <c r="N1754" s="19">
        <f>VLOOKUP($A1754,'HUMAN RESOURCES'!$A1754:$L4444,COLUMN(H1754),0)</f>
        <v>0.215</v>
      </c>
      <c r="O1754" s="19">
        <f>VLOOKUP($A1754,'HUMAN RESOURCES'!$A1754:$L4444,COLUMN(I1754),0)</f>
        <v>0.66700000000000004</v>
      </c>
      <c r="P1754" s="19">
        <f>VLOOKUP($A1754,'HUMAN RESOURCES'!$A1754:$L4444,COLUMN(J1754),0)</f>
        <v>0.11799999999999999</v>
      </c>
      <c r="Q1754" s="19">
        <f>VLOOKUP($A1754,'HUMAN RESOURCES'!$A1754:$L4444,COLUMN(K1754),0)</f>
        <v>4586897</v>
      </c>
      <c r="R1754" s="19">
        <f>VLOOKUP($A1754,'HUMAN RESOURCES'!$A1754:$L4444,COLUMN(L1754),0)</f>
        <v>0.624</v>
      </c>
      <c r="S1754" s="19">
        <f>VLOOKUP($A1754,TOURISM!$A1753:$E4443, COLUMN(D1754),0)</f>
        <v>9064000000</v>
      </c>
      <c r="T1754" s="19">
        <f>VLOOKUP($A1754,TOURISM!$A1753:$E4443, COLUMN(E1754),0)</f>
        <v>6001000000</v>
      </c>
      <c r="U1754" s="19">
        <f>VLOOKUP($A1754,BUSINESS!$A1754:$I4444, COLUMN(H1754),0)</f>
        <v>0.76900000000000002</v>
      </c>
      <c r="V1754" s="19">
        <f>VLOOKUP($A1754,BUSINESS!$A1754:$I4444, COLUMN(I1754),0)</f>
        <v>1.0720000000000001</v>
      </c>
    </row>
    <row r="1755" spans="1:22" ht="15" x14ac:dyDescent="0.25">
      <c r="A1755" s="14" t="s">
        <v>161</v>
      </c>
      <c r="B1755" s="15" t="s">
        <v>208</v>
      </c>
      <c r="C1755" s="16" t="s">
        <v>125</v>
      </c>
      <c r="D1755" s="17">
        <v>177000000000</v>
      </c>
      <c r="E1755" s="18">
        <v>7.5999999999999998E-2</v>
      </c>
      <c r="F1755" s="18">
        <v>293</v>
      </c>
      <c r="G1755" s="18">
        <v>0.184</v>
      </c>
      <c r="H1755" s="19">
        <f>VLOOKUP($A1755,ENERGY!$A1755:$E4445,COLUMN(D1755),0)</f>
        <v>133794</v>
      </c>
      <c r="I1755" s="19">
        <f>VLOOKUP($A1755,ENERGY!$A1755:$E4445,COLUMN(E1755),0)</f>
        <v>320774</v>
      </c>
      <c r="J1755" s="19">
        <f>VLOOKUP($A1755,'HUMAN RESOURCES'!$A1755:$L4445,COLUMN(D1755),0)</f>
        <v>1.7000000000000001E-2</v>
      </c>
      <c r="K1755" s="19">
        <f>VLOOKUP($A1755,'HUMAN RESOURCES'!$A1755:$L4445,COLUMN(E1755),0)</f>
        <v>1.7000000000000001E-2</v>
      </c>
      <c r="L1755" s="19">
        <f>VLOOKUP($A1755,'HUMAN RESOURCES'!$A1755:$L4445,COLUMN(F1755),0)</f>
        <v>78</v>
      </c>
      <c r="M1755" s="19">
        <f>VLOOKUP($A1755,'HUMAN RESOURCES'!$A1755:$L4445,COLUMN(G1755),0)</f>
        <v>72</v>
      </c>
      <c r="N1755" s="19">
        <f>VLOOKUP($A1755,'HUMAN RESOURCES'!$A1755:$L4445,COLUMN(H1755),0)</f>
        <v>0.26</v>
      </c>
      <c r="O1755" s="19">
        <f>VLOOKUP($A1755,'HUMAN RESOURCES'!$A1755:$L4445,COLUMN(I1755),0)</f>
        <v>0.66700000000000004</v>
      </c>
      <c r="P1755" s="19">
        <f>VLOOKUP($A1755,'HUMAN RESOURCES'!$A1755:$L4445,COLUMN(J1755),0)</f>
        <v>7.2999999999999995E-2</v>
      </c>
      <c r="Q1755" s="19">
        <f>VLOOKUP($A1755,'HUMAN RESOURCES'!$A1755:$L4445,COLUMN(K1755),0)</f>
        <v>73997128</v>
      </c>
      <c r="R1755" s="19">
        <f>VLOOKUP($A1755,'HUMAN RESOURCES'!$A1755:$L4445,COLUMN(L1755),0)</f>
        <v>0.71799999999999997</v>
      </c>
      <c r="S1755" s="19">
        <f>VLOOKUP($A1755,TOURISM!$A1754:$E4444, COLUMN(D1755),0)</f>
        <v>32249000000</v>
      </c>
      <c r="T1755" s="19">
        <f>VLOOKUP($A1755,TOURISM!$A1754:$E4444, COLUMN(E1755),0)</f>
        <v>4604000000</v>
      </c>
      <c r="U1755" s="19">
        <f>VLOOKUP($A1755,BUSINESS!$A1755:$I4445, COLUMN(H1755),0)</f>
        <v>0.45100000000000001</v>
      </c>
      <c r="V1755" s="19">
        <f>VLOOKUP($A1755,BUSINESS!$A1755:$I4445, COLUMN(I1755),0)</f>
        <v>0.91500000000000004</v>
      </c>
    </row>
    <row r="1756" spans="1:22" ht="15" x14ac:dyDescent="0.25">
      <c r="A1756" s="14" t="s">
        <v>161</v>
      </c>
      <c r="B1756" s="15" t="s">
        <v>209</v>
      </c>
      <c r="C1756" s="16" t="s">
        <v>125</v>
      </c>
      <c r="D1756" s="17">
        <v>2460000000000</v>
      </c>
      <c r="E1756" s="18">
        <v>9.4E-2</v>
      </c>
      <c r="F1756" s="18">
        <v>3647</v>
      </c>
      <c r="G1756" s="18">
        <v>5.0000000000000001E-3</v>
      </c>
      <c r="H1756" s="19">
        <f>VLOOKUP($A1756,ENERGY!$A1756:$E4446,COLUMN(D1756),0)</f>
        <v>222940</v>
      </c>
      <c r="I1756" s="19">
        <f>VLOOKUP($A1756,ENERGY!$A1756:$E4446,COLUMN(E1756),0)</f>
        <v>543662</v>
      </c>
      <c r="J1756" s="19">
        <f>VLOOKUP($A1756,'HUMAN RESOURCES'!$A1756:$L4446,COLUMN(D1756),0)</f>
        <v>1.7999999999999999E-2</v>
      </c>
      <c r="K1756" s="19">
        <f>VLOOKUP($A1756,'HUMAN RESOURCES'!$A1756:$L4446,COLUMN(E1756),0)</f>
        <v>3.2000000000000001E-2</v>
      </c>
      <c r="L1756" s="19">
        <f>VLOOKUP($A1756,'HUMAN RESOURCES'!$A1756:$L4446,COLUMN(F1756),0)</f>
        <v>73</v>
      </c>
      <c r="M1756" s="19">
        <f>VLOOKUP($A1756,'HUMAN RESOURCES'!$A1756:$L4446,COLUMN(G1756),0)</f>
        <v>68</v>
      </c>
      <c r="N1756" s="19">
        <f>VLOOKUP($A1756,'HUMAN RESOURCES'!$A1756:$L4446,COLUMN(H1756),0)</f>
        <v>0.30299999999999999</v>
      </c>
      <c r="O1756" s="19">
        <f>VLOOKUP($A1756,'HUMAN RESOURCES'!$A1756:$L4446,COLUMN(I1756),0)</f>
        <v>0.623</v>
      </c>
      <c r="P1756" s="19">
        <f>VLOOKUP($A1756,'HUMAN RESOURCES'!$A1756:$L4446,COLUMN(J1756),0)</f>
        <v>7.2999999999999995E-2</v>
      </c>
      <c r="Q1756" s="19">
        <f>VLOOKUP($A1756,'HUMAN RESOURCES'!$A1756:$L4446,COLUMN(K1756),0)</f>
        <v>1807106</v>
      </c>
      <c r="R1756" s="19">
        <f>VLOOKUP($A1756,'HUMAN RESOURCES'!$A1756:$L4446,COLUMN(L1756),0)</f>
        <v>0.56100000000000005</v>
      </c>
      <c r="S1756" s="19">
        <f>VLOOKUP($A1756,TOURISM!$A1755:$E4445, COLUMN(D1756),0)</f>
        <v>2478709140</v>
      </c>
      <c r="T1756" s="19">
        <f>VLOOKUP($A1756,TOURISM!$A1755:$E4445, COLUMN(E1756),0)</f>
        <v>448000000</v>
      </c>
      <c r="U1756" s="19">
        <f>VLOOKUP($A1756,BUSINESS!$A1756:$I4446, COLUMN(H1756),0)</f>
        <v>0.129</v>
      </c>
      <c r="V1756" s="19">
        <f>VLOOKUP($A1756,BUSINESS!$A1756:$I4446, COLUMN(I1756),0)</f>
        <v>0.57999999999999996</v>
      </c>
    </row>
    <row r="1757" spans="1:22" ht="15" x14ac:dyDescent="0.25">
      <c r="A1757" s="14" t="s">
        <v>210</v>
      </c>
      <c r="B1757" s="15" t="s">
        <v>211</v>
      </c>
      <c r="C1757" s="16" t="s">
        <v>61</v>
      </c>
      <c r="D1757" s="17">
        <v>30362317939</v>
      </c>
      <c r="E1757" s="18">
        <v>3.9E-2</v>
      </c>
      <c r="F1757" s="18">
        <v>895</v>
      </c>
      <c r="G1757" s="18">
        <v>0.06</v>
      </c>
      <c r="H1757" s="19">
        <f>VLOOKUP($A1757,ENERGY!$A1757:$E4447,COLUMN(D1757),0)</f>
        <v>14338</v>
      </c>
      <c r="I1757" s="19">
        <f>VLOOKUP($A1757,ENERGY!$A1757:$E4447,COLUMN(E1757),0)</f>
        <v>8441</v>
      </c>
      <c r="J1757" s="19">
        <f>VLOOKUP($A1757,'HUMAN RESOURCES'!$A1757:$L4447,COLUMN(D1757),0)</f>
        <v>2.1000000000000001E-2</v>
      </c>
      <c r="K1757" s="19">
        <f>VLOOKUP($A1757,'HUMAN RESOURCES'!$A1757:$L4447,COLUMN(E1757),0)</f>
        <v>1.0999999999999999E-2</v>
      </c>
      <c r="L1757" s="19">
        <f>VLOOKUP($A1757,'HUMAN RESOURCES'!$A1757:$L4447,COLUMN(F1757),0)</f>
        <v>76</v>
      </c>
      <c r="M1757" s="19">
        <f>VLOOKUP($A1757,'HUMAN RESOURCES'!$A1757:$L4447,COLUMN(G1757),0)</f>
        <v>74</v>
      </c>
      <c r="N1757" s="19">
        <f>VLOOKUP($A1757,'HUMAN RESOURCES'!$A1757:$L4447,COLUMN(H1757),0)</f>
        <v>0.308</v>
      </c>
      <c r="O1757" s="19">
        <f>VLOOKUP($A1757,'HUMAN RESOURCES'!$A1757:$L4447,COLUMN(I1757),0)</f>
        <v>0.66700000000000004</v>
      </c>
      <c r="P1757" s="19">
        <f>VLOOKUP($A1757,'HUMAN RESOURCES'!$A1757:$L4447,COLUMN(J1757),0)</f>
        <v>2.4E-2</v>
      </c>
      <c r="Q1757" s="19">
        <f>VLOOKUP($A1757,'HUMAN RESOURCES'!$A1757:$L4447,COLUMN(K1757),0)</f>
        <v>668239</v>
      </c>
      <c r="R1757" s="19">
        <f>VLOOKUP($A1757,'HUMAN RESOURCES'!$A1757:$L4447,COLUMN(L1757),0)</f>
        <v>0.88400000000000001</v>
      </c>
      <c r="S1757" s="19">
        <f>VLOOKUP($A1757,TOURISM!$A1756:$E4446, COLUMN(D1757),0)</f>
        <v>854000000</v>
      </c>
      <c r="T1757" s="19">
        <f>VLOOKUP($A1757,TOURISM!$A1756:$E4446, COLUMN(E1757),0)</f>
        <v>425000000</v>
      </c>
      <c r="U1757" s="19">
        <f>VLOOKUP($A1757,BUSINESS!$A1757:$I4447, COLUMN(H1757),0)</f>
        <v>6.2E-2</v>
      </c>
      <c r="V1757" s="19">
        <f>VLOOKUP($A1757,BUSINESS!$A1757:$I4447, COLUMN(I1757),0)</f>
        <v>0.308</v>
      </c>
    </row>
    <row r="1758" spans="1:22" ht="15" x14ac:dyDescent="0.25">
      <c r="A1758" s="14" t="s">
        <v>210</v>
      </c>
      <c r="B1758" s="15" t="s">
        <v>212</v>
      </c>
      <c r="C1758" s="16" t="s">
        <v>61</v>
      </c>
      <c r="D1758" s="17">
        <v>101000000000</v>
      </c>
      <c r="E1758" s="18">
        <v>4.5999999999999999E-2</v>
      </c>
      <c r="F1758" s="18">
        <v>231</v>
      </c>
      <c r="G1758" s="19">
        <v>0.12</v>
      </c>
      <c r="H1758" s="19">
        <f>VLOOKUP($A1758,ENERGY!$A1758:$E4448,COLUMN(D1758),0)</f>
        <v>14338</v>
      </c>
      <c r="I1758" s="19">
        <f>VLOOKUP($A1758,ENERGY!$A1758:$E4448,COLUMN(E1758),0)</f>
        <v>8441</v>
      </c>
      <c r="J1758" s="19">
        <f>VLOOKUP($A1758,'HUMAN RESOURCES'!$A1758:$L4448,COLUMN(D1758),0)</f>
        <v>1.9E-2</v>
      </c>
      <c r="K1758" s="19">
        <f>VLOOKUP($A1758,'HUMAN RESOURCES'!$A1758:$L4448,COLUMN(E1758),0)</f>
        <v>2.9000000000000001E-2</v>
      </c>
      <c r="L1758" s="19">
        <f>VLOOKUP($A1758,'HUMAN RESOURCES'!$A1758:$L4448,COLUMN(F1758),0)</f>
        <v>71</v>
      </c>
      <c r="M1758" s="19">
        <f>VLOOKUP($A1758,'HUMAN RESOURCES'!$A1758:$L4448,COLUMN(G1758),0)</f>
        <v>69</v>
      </c>
      <c r="N1758" s="19">
        <f>VLOOKUP($A1758,'HUMAN RESOURCES'!$A1758:$L4448,COLUMN(H1758),0)</f>
        <v>0.34699999999999998</v>
      </c>
      <c r="O1758" s="19">
        <f>VLOOKUP($A1758,'HUMAN RESOURCES'!$A1758:$L4448,COLUMN(I1758),0)</f>
        <v>0.61099999999999999</v>
      </c>
      <c r="P1758" s="19">
        <f>VLOOKUP($A1758,'HUMAN RESOURCES'!$A1758:$L4448,COLUMN(J1758),0)</f>
        <v>4.2000000000000003E-2</v>
      </c>
      <c r="Q1758" s="19">
        <f>VLOOKUP($A1758,'HUMAN RESOURCES'!$A1758:$L4448,COLUMN(K1758),0)</f>
        <v>65911052</v>
      </c>
      <c r="R1758" s="19">
        <f>VLOOKUP($A1758,'HUMAN RESOURCES'!$A1758:$L4448,COLUMN(L1758),0)</f>
        <v>0.64</v>
      </c>
      <c r="S1758" s="19">
        <f>VLOOKUP($A1758,TOURISM!$A1757:$E4447, COLUMN(D1758),0)</f>
        <v>677000000</v>
      </c>
      <c r="T1758" s="19">
        <f>VLOOKUP($A1758,TOURISM!$A1757:$E4447, COLUMN(E1758),0)</f>
        <v>671000000</v>
      </c>
      <c r="U1758" s="19">
        <f>VLOOKUP($A1758,BUSINESS!$A1758:$I4448, COLUMN(H1758),0)</f>
        <v>8.9999999999999993E-3</v>
      </c>
      <c r="V1758" s="19">
        <f>VLOOKUP($A1758,BUSINESS!$A1758:$I4448, COLUMN(I1758),0)</f>
        <v>1.4999999999999999E-2</v>
      </c>
    </row>
    <row r="1759" spans="1:22" ht="15" x14ac:dyDescent="0.25">
      <c r="A1759" s="14" t="s">
        <v>210</v>
      </c>
      <c r="B1759" s="15" t="s">
        <v>213</v>
      </c>
      <c r="C1759" s="16" t="s">
        <v>61</v>
      </c>
      <c r="D1759" s="20">
        <v>15079752557.5</v>
      </c>
      <c r="E1759" s="18">
        <v>8.0000000000000002E-3</v>
      </c>
      <c r="F1759" s="18">
        <v>7</v>
      </c>
      <c r="G1759" s="19">
        <v>0.12</v>
      </c>
      <c r="H1759" s="19">
        <f>VLOOKUP($A1759,ENERGY!$A1759:$E4449,COLUMN(D1759),0)</f>
        <v>14338</v>
      </c>
      <c r="I1759" s="19">
        <f>VLOOKUP($A1759,ENERGY!$A1759:$E4449,COLUMN(E1759),0)</f>
        <v>8441</v>
      </c>
      <c r="J1759" s="19">
        <f>VLOOKUP($A1759,'HUMAN RESOURCES'!$A1759:$L4449,COLUMN(D1759),0)</f>
        <v>3.5999999999999997E-2</v>
      </c>
      <c r="K1759" s="19">
        <f>VLOOKUP($A1759,'HUMAN RESOURCES'!$A1759:$L4449,COLUMN(E1759),0)</f>
        <v>3.5999999999999997E-2</v>
      </c>
      <c r="L1759" s="19">
        <f>VLOOKUP($A1759,'HUMAN RESOURCES'!$A1759:$L4449,COLUMN(F1759),0)</f>
        <v>73</v>
      </c>
      <c r="M1759" s="19">
        <f>VLOOKUP($A1759,'HUMAN RESOURCES'!$A1759:$L4449,COLUMN(G1759),0)</f>
        <v>69</v>
      </c>
      <c r="N1759" s="19">
        <f>VLOOKUP($A1759,'HUMAN RESOURCES'!$A1759:$L4449,COLUMN(H1759),0)</f>
        <v>0.42799999999999999</v>
      </c>
      <c r="O1759" s="19">
        <f>VLOOKUP($A1759,'HUMAN RESOURCES'!$A1759:$L4449,COLUMN(I1759),0)</f>
        <v>0.53700000000000003</v>
      </c>
      <c r="P1759" s="19">
        <f>VLOOKUP($A1759,'HUMAN RESOURCES'!$A1759:$L4449,COLUMN(J1759),0)</f>
        <v>3.5000000000000003E-2</v>
      </c>
      <c r="Q1759" s="19">
        <f>VLOOKUP($A1759,'HUMAN RESOURCES'!$A1759:$L4449,COLUMN(K1759),0)</f>
        <v>23801156</v>
      </c>
      <c r="R1759" s="19">
        <f>VLOOKUP($A1759,'HUMAN RESOURCES'!$A1759:$L4449,COLUMN(L1759),0)</f>
        <v>0.68500000000000005</v>
      </c>
      <c r="S1759" s="19">
        <f>VLOOKUP($A1759,TOURISM!$A1758:$E4448, COLUMN(D1759),0)</f>
        <v>2000000</v>
      </c>
      <c r="T1759" s="19">
        <f>VLOOKUP($A1759,TOURISM!$A1758:$E4448, COLUMN(E1759),0)</f>
        <v>9000000</v>
      </c>
      <c r="U1759" s="19">
        <f>VLOOKUP($A1759,BUSINESS!$A1759:$I4449, COLUMN(H1759),0)</f>
        <v>0.129</v>
      </c>
      <c r="V1759" s="19">
        <f>VLOOKUP($A1759,BUSINESS!$A1759:$I4449, COLUMN(I1759),0)</f>
        <v>0.57999999999999996</v>
      </c>
    </row>
    <row r="1760" spans="1:22" ht="15" x14ac:dyDescent="0.25">
      <c r="A1760" s="14" t="s">
        <v>210</v>
      </c>
      <c r="B1760" s="15" t="s">
        <v>214</v>
      </c>
      <c r="C1760" s="16" t="s">
        <v>61</v>
      </c>
      <c r="D1760" s="17">
        <v>125000000000</v>
      </c>
      <c r="E1760" s="18">
        <v>7.3999999999999996E-2</v>
      </c>
      <c r="F1760" s="18">
        <v>1454</v>
      </c>
      <c r="G1760" s="18">
        <v>0.128</v>
      </c>
      <c r="H1760" s="19">
        <f>VLOOKUP($A1760,ENERGY!$A1760:$E4450,COLUMN(D1760),0)</f>
        <v>24079</v>
      </c>
      <c r="I1760" s="19">
        <f>VLOOKUP($A1760,ENERGY!$A1760:$E4450,COLUMN(E1760),0)</f>
        <v>8441</v>
      </c>
      <c r="J1760" s="19">
        <f>VLOOKUP($A1760,'HUMAN RESOURCES'!$A1760:$L4450,COLUMN(D1760),0)</f>
        <v>2.1999999999999999E-2</v>
      </c>
      <c r="K1760" s="19">
        <f>VLOOKUP($A1760,'HUMAN RESOURCES'!$A1760:$L4450,COLUMN(E1760),0)</f>
        <v>6.0000000000000001E-3</v>
      </c>
      <c r="L1760" s="19">
        <f>VLOOKUP($A1760,'HUMAN RESOURCES'!$A1760:$L4450,COLUMN(F1760),0)</f>
        <v>81</v>
      </c>
      <c r="M1760" s="19">
        <f>VLOOKUP($A1760,'HUMAN RESOURCES'!$A1760:$L4450,COLUMN(G1760),0)</f>
        <v>77</v>
      </c>
      <c r="N1760" s="19">
        <f>VLOOKUP($A1760,'HUMAN RESOURCES'!$A1760:$L4450,COLUMN(H1760),0)</f>
        <v>0.28100000000000003</v>
      </c>
      <c r="O1760" s="19">
        <f>VLOOKUP($A1760,'HUMAN RESOURCES'!$A1760:$L4450,COLUMN(I1760),0)</f>
        <v>0.61899999999999999</v>
      </c>
      <c r="P1760" s="19">
        <f>VLOOKUP($A1760,'HUMAN RESOURCES'!$A1760:$L4450,COLUMN(J1760),0)</f>
        <v>0.1</v>
      </c>
      <c r="Q1760" s="19">
        <f>VLOOKUP($A1760,'HUMAN RESOURCES'!$A1760:$L4450,COLUMN(K1760),0)</f>
        <v>6289000</v>
      </c>
      <c r="R1760" s="19">
        <f>VLOOKUP($A1760,'HUMAN RESOURCES'!$A1760:$L4450,COLUMN(L1760),0)</f>
        <v>0.91200000000000003</v>
      </c>
      <c r="S1760" s="19">
        <f>VLOOKUP($A1760,TOURISM!$A1759:$E4449, COLUMN(D1760),0)</f>
        <v>4611000000</v>
      </c>
      <c r="T1760" s="19">
        <f>VLOOKUP($A1760,TOURISM!$A1759:$E4449, COLUMN(E1760),0)</f>
        <v>3733000000</v>
      </c>
      <c r="U1760" s="19">
        <f>VLOOKUP($A1760,BUSINESS!$A1760:$I4450, COLUMN(H1760),0)</f>
        <v>0.20899999999999999</v>
      </c>
      <c r="V1760" s="19">
        <f>VLOOKUP($A1760,BUSINESS!$A1760:$I4450, COLUMN(I1760),0)</f>
        <v>0.73199999999999998</v>
      </c>
    </row>
    <row r="1761" spans="1:22" ht="15" x14ac:dyDescent="0.25">
      <c r="A1761" s="14" t="s">
        <v>210</v>
      </c>
      <c r="B1761" s="15" t="s">
        <v>215</v>
      </c>
      <c r="C1761" s="16" t="s">
        <v>61</v>
      </c>
      <c r="D1761" s="17">
        <v>8457923945</v>
      </c>
      <c r="E1761" s="18">
        <v>9.7000000000000003E-2</v>
      </c>
      <c r="F1761" s="18">
        <v>171</v>
      </c>
      <c r="G1761" s="18">
        <v>0.11799999999999999</v>
      </c>
      <c r="H1761" s="19">
        <f>VLOOKUP($A1761,ENERGY!$A1761:$E4451,COLUMN(D1761),0)</f>
        <v>14338</v>
      </c>
      <c r="I1761" s="19">
        <f>VLOOKUP($A1761,ENERGY!$A1761:$E4451,COLUMN(E1761),0)</f>
        <v>8441</v>
      </c>
      <c r="J1761" s="19">
        <f>VLOOKUP($A1761,'HUMAN RESOURCES'!$A1761:$L4451,COLUMN(D1761),0)</f>
        <v>3.1E-2</v>
      </c>
      <c r="K1761" s="19">
        <f>VLOOKUP($A1761,'HUMAN RESOURCES'!$A1761:$L4451,COLUMN(E1761),0)</f>
        <v>2.3E-2</v>
      </c>
      <c r="L1761" s="19">
        <f>VLOOKUP($A1761,'HUMAN RESOURCES'!$A1761:$L4451,COLUMN(F1761),0)</f>
        <v>73</v>
      </c>
      <c r="M1761" s="19">
        <f>VLOOKUP($A1761,'HUMAN RESOURCES'!$A1761:$L4451,COLUMN(G1761),0)</f>
        <v>70</v>
      </c>
      <c r="N1761" s="19">
        <f>VLOOKUP($A1761,'HUMAN RESOURCES'!$A1761:$L4451,COLUMN(H1761),0)</f>
        <v>0.39400000000000002</v>
      </c>
      <c r="O1761" s="19">
        <f>VLOOKUP($A1761,'HUMAN RESOURCES'!$A1761:$L4451,COLUMN(I1761),0)</f>
        <v>0.57499999999999996</v>
      </c>
      <c r="P1761" s="19">
        <f>VLOOKUP($A1761,'HUMAN RESOURCES'!$A1761:$L4451,COLUMN(J1761),0)</f>
        <v>3.1E-2</v>
      </c>
      <c r="Q1761" s="19">
        <f>VLOOKUP($A1761,'HUMAN RESOURCES'!$A1761:$L4451,COLUMN(K1761),0)</f>
        <v>4797000</v>
      </c>
      <c r="R1761" s="19">
        <f>VLOOKUP($A1761,'HUMAN RESOURCES'!$A1761:$L4451,COLUMN(L1761),0)</f>
        <v>0.79800000000000004</v>
      </c>
      <c r="S1761" s="19">
        <f>VLOOKUP($A1761,TOURISM!$A1760:$E4450, COLUMN(D1761),0)</f>
        <v>935000000</v>
      </c>
      <c r="T1761" s="19">
        <f>VLOOKUP($A1761,TOURISM!$A1760:$E4450, COLUMN(E1761),0)</f>
        <v>387000000</v>
      </c>
      <c r="U1761" s="19">
        <f>VLOOKUP($A1761,BUSINESS!$A1761:$I4451, COLUMN(H1761),0)</f>
        <v>2.5999999999999999E-2</v>
      </c>
      <c r="V1761" s="19">
        <f>VLOOKUP($A1761,BUSINESS!$A1761:$I4451, COLUMN(I1761),0)</f>
        <v>8.2000000000000003E-2</v>
      </c>
    </row>
    <row r="1762" spans="1:22" ht="15" x14ac:dyDescent="0.25">
      <c r="A1762" s="14" t="s">
        <v>210</v>
      </c>
      <c r="B1762" s="15" t="s">
        <v>216</v>
      </c>
      <c r="C1762" s="16" t="s">
        <v>61</v>
      </c>
      <c r="D1762" s="17">
        <v>37718011469</v>
      </c>
      <c r="E1762" s="18">
        <v>2.5000000000000001E-2</v>
      </c>
      <c r="F1762" s="18">
        <v>494</v>
      </c>
      <c r="G1762" s="18">
        <v>8.8999999999999996E-2</v>
      </c>
      <c r="H1762" s="19">
        <f>VLOOKUP($A1762,ENERGY!$A1762:$E4452,COLUMN(D1762),0)</f>
        <v>14338</v>
      </c>
      <c r="I1762" s="19">
        <f>VLOOKUP($A1762,ENERGY!$A1762:$E4452,COLUMN(E1762),0)</f>
        <v>8441</v>
      </c>
      <c r="J1762" s="19">
        <f>VLOOKUP($A1762,'HUMAN RESOURCES'!$A1762:$L4452,COLUMN(D1762),0)</f>
        <v>2.4E-2</v>
      </c>
      <c r="K1762" s="19">
        <f>VLOOKUP($A1762,'HUMAN RESOURCES'!$A1762:$L4452,COLUMN(E1762),0)</f>
        <v>1.0999999999999999E-2</v>
      </c>
      <c r="L1762" s="19">
        <f>VLOOKUP($A1762,'HUMAN RESOURCES'!$A1762:$L4452,COLUMN(F1762),0)</f>
        <v>74</v>
      </c>
      <c r="M1762" s="19">
        <f>VLOOKUP($A1762,'HUMAN RESOURCES'!$A1762:$L4452,COLUMN(G1762),0)</f>
        <v>72</v>
      </c>
      <c r="N1762" s="19">
        <f>VLOOKUP($A1762,'HUMAN RESOURCES'!$A1762:$L4452,COLUMN(H1762),0)</f>
        <v>0.25700000000000001</v>
      </c>
      <c r="O1762" s="19">
        <f>VLOOKUP($A1762,'HUMAN RESOURCES'!$A1762:$L4452,COLUMN(I1762),0)</f>
        <v>0.71199999999999997</v>
      </c>
      <c r="P1762" s="19">
        <f>VLOOKUP($A1762,'HUMAN RESOURCES'!$A1762:$L4452,COLUMN(J1762),0)</f>
        <v>3.1E-2</v>
      </c>
      <c r="Q1762" s="19">
        <f>VLOOKUP($A1762,'HUMAN RESOURCES'!$A1762:$L4452,COLUMN(K1762),0)</f>
        <v>1906231</v>
      </c>
      <c r="R1762" s="19">
        <f>VLOOKUP($A1762,'HUMAN RESOURCES'!$A1762:$L4452,COLUMN(L1762),0)</f>
        <v>0.98099999999999998</v>
      </c>
      <c r="S1762" s="19">
        <f>VLOOKUP($A1762,TOURISM!$A1761:$E4451, COLUMN(D1762),0)</f>
        <v>394000000</v>
      </c>
      <c r="T1762" s="19">
        <f>VLOOKUP($A1762,TOURISM!$A1761:$E4451, COLUMN(E1762),0)</f>
        <v>2852000000</v>
      </c>
      <c r="U1762" s="19">
        <f>VLOOKUP($A1762,BUSINESS!$A1762:$I4452, COLUMN(H1762),0)</f>
        <v>6.7000000000000004E-2</v>
      </c>
      <c r="V1762" s="19">
        <f>VLOOKUP($A1762,BUSINESS!$A1762:$I4452, COLUMN(I1762),0)</f>
        <v>0.25</v>
      </c>
    </row>
    <row r="1763" spans="1:22" ht="15" x14ac:dyDescent="0.25">
      <c r="A1763" s="14" t="s">
        <v>210</v>
      </c>
      <c r="B1763" s="15" t="s">
        <v>217</v>
      </c>
      <c r="C1763" s="16" t="s">
        <v>61</v>
      </c>
      <c r="D1763" s="17">
        <v>17260364842</v>
      </c>
      <c r="E1763" s="18">
        <v>0.109</v>
      </c>
      <c r="F1763" s="18">
        <v>579</v>
      </c>
      <c r="G1763" s="18">
        <v>0.182</v>
      </c>
      <c r="H1763" s="19">
        <f>VLOOKUP($A1763,ENERGY!$A1763:$E4453,COLUMN(D1763),0)</f>
        <v>14338</v>
      </c>
      <c r="I1763" s="19">
        <f>VLOOKUP($A1763,ENERGY!$A1763:$E4453,COLUMN(E1763),0)</f>
        <v>8441</v>
      </c>
      <c r="J1763" s="19">
        <f>VLOOKUP($A1763,'HUMAN RESOURCES'!$A1763:$L4453,COLUMN(D1763),0)</f>
        <v>1.9E-2</v>
      </c>
      <c r="K1763" s="19">
        <f>VLOOKUP($A1763,'HUMAN RESOURCES'!$A1763:$L4453,COLUMN(E1763),0)</f>
        <v>1.7000000000000001E-2</v>
      </c>
      <c r="L1763" s="19">
        <f>VLOOKUP($A1763,'HUMAN RESOURCES'!$A1763:$L4453,COLUMN(F1763),0)</f>
        <v>76</v>
      </c>
      <c r="M1763" s="19">
        <f>VLOOKUP($A1763,'HUMAN RESOURCES'!$A1763:$L4453,COLUMN(G1763),0)</f>
        <v>73</v>
      </c>
      <c r="N1763" s="19">
        <f>VLOOKUP($A1763,'HUMAN RESOURCES'!$A1763:$L4453,COLUMN(H1763),0)</f>
        <v>0.28599999999999998</v>
      </c>
      <c r="O1763" s="19">
        <f>VLOOKUP($A1763,'HUMAN RESOURCES'!$A1763:$L4453,COLUMN(I1763),0)</f>
        <v>0.64300000000000002</v>
      </c>
      <c r="P1763" s="19">
        <f>VLOOKUP($A1763,'HUMAN RESOURCES'!$A1763:$L4453,COLUMN(J1763),0)</f>
        <v>7.0999999999999994E-2</v>
      </c>
      <c r="Q1763" s="19">
        <f>VLOOKUP($A1763,'HUMAN RESOURCES'!$A1763:$L4453,COLUMN(K1763),0)</f>
        <v>3235380</v>
      </c>
      <c r="R1763" s="19">
        <f>VLOOKUP($A1763,'HUMAN RESOURCES'!$A1763:$L4453,COLUMN(L1763),0)</f>
        <v>0.86</v>
      </c>
      <c r="S1763" s="19">
        <f>VLOOKUP($A1763,TOURISM!$A1762:$E4452, COLUMN(D1763),0)</f>
        <v>742000000</v>
      </c>
      <c r="T1763" s="19">
        <f>VLOOKUP($A1763,TOURISM!$A1762:$E4452, COLUMN(E1763),0)</f>
        <v>448000000</v>
      </c>
      <c r="U1763" s="19">
        <f>VLOOKUP($A1763,BUSINESS!$A1763:$I4453, COLUMN(H1763),0)</f>
        <v>0.08</v>
      </c>
      <c r="V1763" s="19">
        <f>VLOOKUP($A1763,BUSINESS!$A1763:$I4453, COLUMN(I1763),0)</f>
        <v>0.23</v>
      </c>
    </row>
    <row r="1764" spans="1:22" ht="15" x14ac:dyDescent="0.25">
      <c r="A1764" s="14" t="s">
        <v>210</v>
      </c>
      <c r="B1764" s="15" t="s">
        <v>218</v>
      </c>
      <c r="C1764" s="16" t="s">
        <v>61</v>
      </c>
      <c r="D1764" s="17">
        <v>19867880550</v>
      </c>
      <c r="E1764" s="18">
        <v>3.1E-2</v>
      </c>
      <c r="F1764" s="18">
        <v>264</v>
      </c>
      <c r="G1764" s="18">
        <v>0.10100000000000001</v>
      </c>
      <c r="H1764" s="19">
        <f>VLOOKUP($A1764,ENERGY!$A1764:$E4454,COLUMN(D1764),0)</f>
        <v>14338</v>
      </c>
      <c r="I1764" s="19">
        <f>VLOOKUP($A1764,ENERGY!$A1764:$E4454,COLUMN(E1764),0)</f>
        <v>8441</v>
      </c>
      <c r="J1764" s="19">
        <f>VLOOKUP($A1764,'HUMAN RESOURCES'!$A1764:$L4454,COLUMN(D1764),0)</f>
        <v>2.4E-2</v>
      </c>
      <c r="K1764" s="19">
        <f>VLOOKUP($A1764,'HUMAN RESOURCES'!$A1764:$L4454,COLUMN(E1764),0)</f>
        <v>1.4E-2</v>
      </c>
      <c r="L1764" s="19">
        <f>VLOOKUP($A1764,'HUMAN RESOURCES'!$A1764:$L4454,COLUMN(F1764),0)</f>
        <v>74</v>
      </c>
      <c r="M1764" s="19">
        <f>VLOOKUP($A1764,'HUMAN RESOURCES'!$A1764:$L4454,COLUMN(G1764),0)</f>
        <v>70</v>
      </c>
      <c r="N1764" s="19">
        <f>VLOOKUP($A1764,'HUMAN RESOURCES'!$A1764:$L4454,COLUMN(H1764),0)</f>
        <v>0.372</v>
      </c>
      <c r="O1764" s="19">
        <f>VLOOKUP($A1764,'HUMAN RESOURCES'!$A1764:$L4454,COLUMN(I1764),0)</f>
        <v>0.60499999999999998</v>
      </c>
      <c r="P1764" s="19">
        <f>VLOOKUP($A1764,'HUMAN RESOURCES'!$A1764:$L4454,COLUMN(J1764),0)</f>
        <v>2.3E-2</v>
      </c>
      <c r="Q1764" s="19">
        <f>VLOOKUP($A1764,'HUMAN RESOURCES'!$A1764:$L4454,COLUMN(K1764),0)</f>
        <v>2192535</v>
      </c>
      <c r="R1764" s="19">
        <f>VLOOKUP($A1764,'HUMAN RESOURCES'!$A1764:$L4454,COLUMN(L1764),0)</f>
        <v>0.71599999999999997</v>
      </c>
      <c r="S1764" s="19">
        <f>VLOOKUP($A1764,TOURISM!$A1763:$E4453, COLUMN(D1764),0)</f>
        <v>377000000</v>
      </c>
      <c r="T1764" s="19">
        <f>VLOOKUP($A1764,TOURISM!$A1763:$E4453, COLUMN(E1764),0)</f>
        <v>629000000</v>
      </c>
      <c r="U1764" s="19">
        <f>VLOOKUP($A1764,BUSINESS!$A1764:$I4454, COLUMN(H1764),0)</f>
        <v>3.5000000000000003E-2</v>
      </c>
      <c r="V1764" s="19">
        <f>VLOOKUP($A1764,BUSINESS!$A1764:$I4454, COLUMN(I1764),0)</f>
        <v>7.3999999999999996E-2</v>
      </c>
    </row>
    <row r="1765" spans="1:22" ht="15" x14ac:dyDescent="0.25">
      <c r="A1765" s="14" t="s">
        <v>210</v>
      </c>
      <c r="B1765" s="15" t="s">
        <v>219</v>
      </c>
      <c r="C1765" s="16" t="s">
        <v>61</v>
      </c>
      <c r="D1765" s="17">
        <v>17759889598</v>
      </c>
      <c r="E1765" s="18">
        <v>2.1999999999999999E-2</v>
      </c>
      <c r="F1765" s="18">
        <v>652</v>
      </c>
      <c r="G1765" s="19">
        <v>0.12</v>
      </c>
      <c r="H1765" s="19">
        <f>VLOOKUP($A1765,ENERGY!$A1765:$E4455,COLUMN(D1765),0)</f>
        <v>14338</v>
      </c>
      <c r="I1765" s="19">
        <f>VLOOKUP($A1765,ENERGY!$A1765:$E4455,COLUMN(E1765),0)</f>
        <v>8441</v>
      </c>
      <c r="J1765" s="19">
        <f>VLOOKUP($A1765,'HUMAN RESOURCES'!$A1765:$L4455,COLUMN(D1765),0)</f>
        <v>1.9E-2</v>
      </c>
      <c r="K1765" s="19">
        <f>VLOOKUP($A1765,'HUMAN RESOURCES'!$A1765:$L4455,COLUMN(E1765),0)</f>
        <v>1.0999999999999999E-2</v>
      </c>
      <c r="L1765" s="19">
        <f>VLOOKUP($A1765,'HUMAN RESOURCES'!$A1765:$L4455,COLUMN(F1765),0)</f>
        <v>78</v>
      </c>
      <c r="M1765" s="19">
        <f>VLOOKUP($A1765,'HUMAN RESOURCES'!$A1765:$L4455,COLUMN(G1765),0)</f>
        <v>76</v>
      </c>
      <c r="N1765" s="19">
        <f>VLOOKUP($A1765,'HUMAN RESOURCES'!$A1765:$L4455,COLUMN(H1765),0)</f>
        <v>0.25900000000000001</v>
      </c>
      <c r="O1765" s="19">
        <f>VLOOKUP($A1765,'HUMAN RESOURCES'!$A1765:$L4455,COLUMN(I1765),0)</f>
        <v>0.72399999999999998</v>
      </c>
      <c r="P1765" s="19">
        <f>VLOOKUP($A1765,'HUMAN RESOURCES'!$A1765:$L4455,COLUMN(J1765),0)</f>
        <v>1.7000000000000001E-2</v>
      </c>
      <c r="Q1765" s="19">
        <f>VLOOKUP($A1765,'HUMAN RESOURCES'!$A1765:$L4455,COLUMN(K1765),0)</f>
        <v>593693</v>
      </c>
      <c r="R1765" s="19">
        <f>VLOOKUP($A1765,'HUMAN RESOURCES'!$A1765:$L4455,COLUMN(L1765),0)</f>
        <v>0.96299999999999997</v>
      </c>
      <c r="S1765" s="19">
        <f>VLOOKUP($A1765,TOURISM!$A1764:$E4454, COLUMN(D1765),0)</f>
        <v>128000000</v>
      </c>
      <c r="T1765" s="19">
        <f>VLOOKUP($A1765,TOURISM!$A1764:$E4454, COLUMN(E1765),0)</f>
        <v>307000000</v>
      </c>
      <c r="U1765" s="19">
        <f>VLOOKUP($A1765,BUSINESS!$A1765:$I4455, COLUMN(H1765),0)</f>
        <v>4.9000000000000002E-2</v>
      </c>
      <c r="V1765" s="19">
        <f>VLOOKUP($A1765,BUSINESS!$A1765:$I4455, COLUMN(I1765),0)</f>
        <v>0.20399999999999999</v>
      </c>
    </row>
    <row r="1766" spans="1:22" ht="15" x14ac:dyDescent="0.25">
      <c r="A1766" s="14" t="s">
        <v>210</v>
      </c>
      <c r="B1766" s="15" t="s">
        <v>220</v>
      </c>
      <c r="C1766" s="16" t="s">
        <v>61</v>
      </c>
      <c r="D1766" s="17">
        <v>188000000000</v>
      </c>
      <c r="E1766" s="18">
        <v>4.2000000000000003E-2</v>
      </c>
      <c r="F1766" s="18">
        <v>398</v>
      </c>
      <c r="G1766" s="19">
        <v>0.12</v>
      </c>
      <c r="H1766" s="19">
        <f>VLOOKUP($A1766,ENERGY!$A1766:$E4456,COLUMN(D1766),0)</f>
        <v>14338</v>
      </c>
      <c r="I1766" s="19">
        <f>VLOOKUP($A1766,ENERGY!$A1766:$E4456,COLUMN(E1766),0)</f>
        <v>8441</v>
      </c>
      <c r="J1766" s="19">
        <f>VLOOKUP($A1766,'HUMAN RESOURCES'!$A1766:$L4456,COLUMN(D1766),0)</f>
        <v>2.7E-2</v>
      </c>
      <c r="K1766" s="19">
        <f>VLOOKUP($A1766,'HUMAN RESOURCES'!$A1766:$L4456,COLUMN(E1766),0)</f>
        <v>1.9E-2</v>
      </c>
      <c r="L1766" s="19">
        <f>VLOOKUP($A1766,'HUMAN RESOURCES'!$A1766:$L4456,COLUMN(F1766),0)</f>
        <v>74</v>
      </c>
      <c r="M1766" s="19">
        <f>VLOOKUP($A1766,'HUMAN RESOURCES'!$A1766:$L4456,COLUMN(G1766),0)</f>
        <v>71</v>
      </c>
      <c r="N1766" s="19">
        <f>VLOOKUP($A1766,'HUMAN RESOURCES'!$A1766:$L4456,COLUMN(H1766),0)</f>
        <v>0.38400000000000001</v>
      </c>
      <c r="O1766" s="19">
        <f>VLOOKUP($A1766,'HUMAN RESOURCES'!$A1766:$L4456,COLUMN(I1766),0)</f>
        <v>0.58099999999999996</v>
      </c>
      <c r="P1766" s="19">
        <f>VLOOKUP($A1766,'HUMAN RESOURCES'!$A1766:$L4456,COLUMN(J1766),0)</f>
        <v>3.5000000000000003E-2</v>
      </c>
      <c r="Q1766" s="19">
        <f>VLOOKUP($A1766,'HUMAN RESOURCES'!$A1766:$L4456,COLUMN(K1766),0)</f>
        <v>20144584</v>
      </c>
      <c r="R1766" s="19">
        <f>VLOOKUP($A1766,'HUMAN RESOURCES'!$A1766:$L4456,COLUMN(L1766),0)</f>
        <v>0.79800000000000004</v>
      </c>
      <c r="S1766" s="19">
        <f>VLOOKUP($A1766,TOURISM!$A1765:$E4455, COLUMN(D1766),0)</f>
        <v>2478709140</v>
      </c>
      <c r="T1766" s="19">
        <f>VLOOKUP($A1766,TOURISM!$A1765:$E4455, COLUMN(E1766),0)</f>
        <v>448000000</v>
      </c>
      <c r="U1766" s="19">
        <f>VLOOKUP($A1766,BUSINESS!$A1766:$I4456, COLUMN(H1766),0)</f>
        <v>2.1999999999999999E-2</v>
      </c>
      <c r="V1766" s="19">
        <f>VLOOKUP($A1766,BUSINESS!$A1766:$I4456, COLUMN(I1766),0)</f>
        <v>6.8000000000000005E-2</v>
      </c>
    </row>
    <row r="1767" spans="1:22" ht="15" x14ac:dyDescent="0.25">
      <c r="A1767" s="14" t="s">
        <v>210</v>
      </c>
      <c r="B1767" s="15" t="s">
        <v>221</v>
      </c>
      <c r="C1767" s="16" t="s">
        <v>61</v>
      </c>
      <c r="D1767" s="17">
        <v>19325894913</v>
      </c>
      <c r="E1767" s="18">
        <v>4.9000000000000002E-2</v>
      </c>
      <c r="F1767" s="18">
        <v>59</v>
      </c>
      <c r="G1767" s="18">
        <v>0.09</v>
      </c>
      <c r="H1767" s="19">
        <f>VLOOKUP($A1767,ENERGY!$A1767:$E4457,COLUMN(D1767),0)</f>
        <v>14338</v>
      </c>
      <c r="I1767" s="19">
        <f>VLOOKUP($A1767,ENERGY!$A1767:$E4457,COLUMN(E1767),0)</f>
        <v>8441</v>
      </c>
      <c r="J1767" s="19">
        <f>VLOOKUP($A1767,'HUMAN RESOURCES'!$A1767:$L4457,COLUMN(D1767),0)</f>
        <v>0.03</v>
      </c>
      <c r="K1767" s="19">
        <f>VLOOKUP($A1767,'HUMAN RESOURCES'!$A1767:$L4457,COLUMN(E1767),0)</f>
        <v>0.02</v>
      </c>
      <c r="L1767" s="19">
        <f>VLOOKUP($A1767,'HUMAN RESOURCES'!$A1767:$L4457,COLUMN(F1767),0)</f>
        <v>75</v>
      </c>
      <c r="M1767" s="19">
        <f>VLOOKUP($A1767,'HUMAN RESOURCES'!$A1767:$L4457,COLUMN(G1767),0)</f>
        <v>72</v>
      </c>
      <c r="N1767" s="19">
        <f>VLOOKUP($A1767,'HUMAN RESOURCES'!$A1767:$L4457,COLUMN(H1767),0)</f>
        <v>0.40799999999999997</v>
      </c>
      <c r="O1767" s="19">
        <f>VLOOKUP($A1767,'HUMAN RESOURCES'!$A1767:$L4457,COLUMN(I1767),0)</f>
        <v>0.55800000000000005</v>
      </c>
      <c r="P1767" s="19">
        <f>VLOOKUP($A1767,'HUMAN RESOURCES'!$A1767:$L4457,COLUMN(J1767),0)</f>
        <v>3.4000000000000002E-2</v>
      </c>
      <c r="Q1767" s="19">
        <f>VLOOKUP($A1767,'HUMAN RESOURCES'!$A1767:$L4457,COLUMN(K1767),0)</f>
        <v>16371208</v>
      </c>
      <c r="R1767" s="19">
        <f>VLOOKUP($A1767,'HUMAN RESOURCES'!$A1767:$L4457,COLUMN(L1767),0)</f>
        <v>0.51900000000000002</v>
      </c>
      <c r="S1767" s="19">
        <f>VLOOKUP($A1767,TOURISM!$A1766:$E4456, COLUMN(D1767),0)</f>
        <v>1082000000</v>
      </c>
      <c r="T1767" s="19">
        <f>VLOOKUP($A1767,TOURISM!$A1766:$E4456, COLUMN(E1767),0)</f>
        <v>669000000</v>
      </c>
      <c r="U1767" s="19">
        <f>VLOOKUP($A1767,BUSINESS!$A1767:$I4457, COLUMN(H1767),0)</f>
        <v>2E-3</v>
      </c>
      <c r="V1767" s="19">
        <f>VLOOKUP($A1767,BUSINESS!$A1767:$I4457, COLUMN(I1767),0)</f>
        <v>2E-3</v>
      </c>
    </row>
    <row r="1768" spans="1:22" ht="15" x14ac:dyDescent="0.25">
      <c r="A1768" s="14" t="s">
        <v>210</v>
      </c>
      <c r="B1768" s="15" t="s">
        <v>222</v>
      </c>
      <c r="C1768" s="16" t="s">
        <v>61</v>
      </c>
      <c r="D1768" s="17">
        <v>104000000000</v>
      </c>
      <c r="E1768" s="18">
        <v>2.1999999999999999E-2</v>
      </c>
      <c r="F1768" s="18">
        <v>752</v>
      </c>
      <c r="G1768" s="18">
        <v>9.7000000000000003E-2</v>
      </c>
      <c r="H1768" s="19">
        <f>VLOOKUP($A1768,ENERGY!$A1768:$E4458,COLUMN(D1768),0)</f>
        <v>14338</v>
      </c>
      <c r="I1768" s="19">
        <f>VLOOKUP($A1768,ENERGY!$A1768:$E4458,COLUMN(E1768),0)</f>
        <v>8441</v>
      </c>
      <c r="J1768" s="19">
        <f>VLOOKUP($A1768,'HUMAN RESOURCES'!$A1768:$L4458,COLUMN(D1768),0)</f>
        <v>1.7000000000000001E-2</v>
      </c>
      <c r="K1768" s="19">
        <f>VLOOKUP($A1768,'HUMAN RESOURCES'!$A1768:$L4458,COLUMN(E1768),0)</f>
        <v>0.01</v>
      </c>
      <c r="L1768" s="19">
        <f>VLOOKUP($A1768,'HUMAN RESOURCES'!$A1768:$L4458,COLUMN(F1768),0)</f>
        <v>75</v>
      </c>
      <c r="M1768" s="19">
        <f>VLOOKUP($A1768,'HUMAN RESOURCES'!$A1768:$L4458,COLUMN(G1768),0)</f>
        <v>73</v>
      </c>
      <c r="N1768" s="19">
        <f>VLOOKUP($A1768,'HUMAN RESOURCES'!$A1768:$L4458,COLUMN(H1768),0)</f>
        <v>0.254</v>
      </c>
      <c r="O1768" s="19">
        <f>VLOOKUP($A1768,'HUMAN RESOURCES'!$A1768:$L4458,COLUMN(I1768),0)</f>
        <v>0.73599999999999999</v>
      </c>
      <c r="P1768" s="19">
        <f>VLOOKUP($A1768,'HUMAN RESOURCES'!$A1768:$L4458,COLUMN(J1768),0)</f>
        <v>0.01</v>
      </c>
      <c r="Q1768" s="19">
        <f>VLOOKUP($A1768,'HUMAN RESOURCES'!$A1768:$L4458,COLUMN(K1768),0)</f>
        <v>3026352</v>
      </c>
      <c r="R1768" s="19">
        <f>VLOOKUP($A1768,'HUMAN RESOURCES'!$A1768:$L4458,COLUMN(L1768),0)</f>
        <v>0.80200000000000005</v>
      </c>
      <c r="S1768" s="19">
        <f>VLOOKUP($A1768,TOURISM!$A1767:$E4457, COLUMN(D1768),0)</f>
        <v>1063000000</v>
      </c>
      <c r="T1768" s="19">
        <f>VLOOKUP($A1768,TOURISM!$A1767:$E4457, COLUMN(E1768),0)</f>
        <v>3019000000</v>
      </c>
      <c r="U1768" s="19">
        <f>VLOOKUP($A1768,BUSINESS!$A1768:$I4458, COLUMN(H1768),0)</f>
        <v>0.23599999999999999</v>
      </c>
      <c r="V1768" s="19">
        <f>VLOOKUP($A1768,BUSINESS!$A1768:$I4458, COLUMN(I1768),0)</f>
        <v>0.47199999999999998</v>
      </c>
    </row>
    <row r="1769" spans="1:22" ht="15" x14ac:dyDescent="0.25">
      <c r="A1769" s="14" t="s">
        <v>210</v>
      </c>
      <c r="B1769" s="15" t="s">
        <v>223</v>
      </c>
      <c r="C1769" s="16" t="s">
        <v>61</v>
      </c>
      <c r="D1769" s="17">
        <v>9636342275</v>
      </c>
      <c r="E1769" s="18">
        <v>4.1000000000000002E-2</v>
      </c>
      <c r="F1769" s="18">
        <v>25</v>
      </c>
      <c r="G1769" s="18">
        <v>0.19500000000000001</v>
      </c>
      <c r="H1769" s="19">
        <f>VLOOKUP($A1769,ENERGY!$A1769:$E4459,COLUMN(D1769),0)</f>
        <v>14338</v>
      </c>
      <c r="I1769" s="19">
        <f>VLOOKUP($A1769,ENERGY!$A1769:$E4459,COLUMN(E1769),0)</f>
        <v>8441</v>
      </c>
      <c r="J1769" s="19">
        <f>VLOOKUP($A1769,'HUMAN RESOURCES'!$A1769:$L4459,COLUMN(D1769),0)</f>
        <v>3.9E-2</v>
      </c>
      <c r="K1769" s="19">
        <f>VLOOKUP($A1769,'HUMAN RESOURCES'!$A1769:$L4459,COLUMN(E1769),0)</f>
        <v>6.9000000000000006E-2</v>
      </c>
      <c r="L1769" s="19">
        <f>VLOOKUP($A1769,'HUMAN RESOURCES'!$A1769:$L4459,COLUMN(F1769),0)</f>
        <v>62</v>
      </c>
      <c r="M1769" s="19">
        <f>VLOOKUP($A1769,'HUMAN RESOURCES'!$A1769:$L4459,COLUMN(G1769),0)</f>
        <v>59</v>
      </c>
      <c r="N1769" s="19">
        <f>VLOOKUP($A1769,'HUMAN RESOURCES'!$A1769:$L4459,COLUMN(H1769),0)</f>
        <v>0.48599999999999999</v>
      </c>
      <c r="O1769" s="19">
        <f>VLOOKUP($A1769,'HUMAN RESOURCES'!$A1769:$L4459,COLUMN(I1769),0)</f>
        <v>0.48499999999999999</v>
      </c>
      <c r="P1769" s="19">
        <f>VLOOKUP($A1769,'HUMAN RESOURCES'!$A1769:$L4459,COLUMN(J1769),0)</f>
        <v>2.9000000000000001E-2</v>
      </c>
      <c r="Q1769" s="19">
        <f>VLOOKUP($A1769,'HUMAN RESOURCES'!$A1769:$L4459,COLUMN(K1769),0)</f>
        <v>17522537</v>
      </c>
      <c r="R1769" s="19">
        <f>VLOOKUP($A1769,'HUMAN RESOURCES'!$A1769:$L4459,COLUMN(L1769),0)</f>
        <v>0.26300000000000001</v>
      </c>
      <c r="S1769" s="19">
        <f>VLOOKUP($A1769,TOURISM!$A1768:$E4458, COLUMN(D1769),0)</f>
        <v>73000000</v>
      </c>
      <c r="T1769" s="19">
        <f>VLOOKUP($A1769,TOURISM!$A1768:$E4458, COLUMN(E1769),0)</f>
        <v>127000000</v>
      </c>
      <c r="U1769" s="19">
        <f>VLOOKUP($A1769,BUSINESS!$A1769:$I4459, COLUMN(H1769),0)</f>
        <v>1E-3</v>
      </c>
      <c r="V1769" s="19">
        <f>VLOOKUP($A1769,BUSINESS!$A1769:$I4459, COLUMN(I1769),0)</f>
        <v>2E-3</v>
      </c>
    </row>
    <row r="1770" spans="1:22" ht="15" x14ac:dyDescent="0.25">
      <c r="A1770" s="14" t="s">
        <v>210</v>
      </c>
      <c r="B1770" s="15" t="s">
        <v>211</v>
      </c>
      <c r="C1770" s="16" t="s">
        <v>114</v>
      </c>
      <c r="D1770" s="17">
        <v>9063147901</v>
      </c>
      <c r="E1770" s="18">
        <v>3.5000000000000003E-2</v>
      </c>
      <c r="F1770" s="18">
        <v>476</v>
      </c>
      <c r="G1770" s="18">
        <v>0.11600000000000001</v>
      </c>
      <c r="H1770" s="19">
        <f>VLOOKUP($A1770,ENERGY!$A1770:$E4460,COLUMN(D1770),0)</f>
        <v>9506</v>
      </c>
      <c r="I1770" s="19">
        <f>VLOOKUP($A1770,ENERGY!$A1770:$E4460,COLUMN(E1770),0)</f>
        <v>8441</v>
      </c>
      <c r="J1770" s="19">
        <f>VLOOKUP($A1770,'HUMAN RESOURCES'!$A1770:$L4460,COLUMN(D1770),0)</f>
        <v>2.1000000000000001E-2</v>
      </c>
      <c r="K1770" s="19">
        <f>VLOOKUP($A1770,'HUMAN RESOURCES'!$A1770:$L4460,COLUMN(E1770),0)</f>
        <v>1.0999999999999999E-2</v>
      </c>
      <c r="L1770" s="19">
        <f>VLOOKUP($A1770,'HUMAN RESOURCES'!$A1770:$L4460,COLUMN(F1770),0)</f>
        <v>76</v>
      </c>
      <c r="M1770" s="19">
        <f>VLOOKUP($A1770,'HUMAN RESOURCES'!$A1770:$L4460,COLUMN(G1770),0)</f>
        <v>74</v>
      </c>
      <c r="N1770" s="19">
        <f>VLOOKUP($A1770,'HUMAN RESOURCES'!$A1770:$L4460,COLUMN(H1770),0)</f>
        <v>0.30499999999999999</v>
      </c>
      <c r="O1770" s="19">
        <f>VLOOKUP($A1770,'HUMAN RESOURCES'!$A1770:$L4460,COLUMN(I1770),0)</f>
        <v>0.67</v>
      </c>
      <c r="P1770" s="19">
        <f>VLOOKUP($A1770,'HUMAN RESOURCES'!$A1770:$L4460,COLUMN(J1770),0)</f>
        <v>2.4E-2</v>
      </c>
      <c r="Q1770" s="19">
        <f>VLOOKUP($A1770,'HUMAN RESOURCES'!$A1770:$L4460,COLUMN(K1770),0)</f>
        <v>698749</v>
      </c>
      <c r="R1770" s="19">
        <f>VLOOKUP($A1770,'HUMAN RESOURCES'!$A1770:$L4460,COLUMN(L1770),0)</f>
        <v>0.88400000000000001</v>
      </c>
      <c r="S1770" s="19">
        <f>VLOOKUP($A1770,TOURISM!$A1769:$E4459, COLUMN(D1770),0)</f>
        <v>886000000</v>
      </c>
      <c r="T1770" s="19">
        <f>VLOOKUP($A1770,TOURISM!$A1769:$E4459, COLUMN(E1770),0)</f>
        <v>423000000</v>
      </c>
      <c r="U1770" s="19">
        <f>VLOOKUP($A1770,BUSINESS!$A1770:$I4460, COLUMN(H1770),0)</f>
        <v>0.15</v>
      </c>
      <c r="V1770" s="19">
        <f>VLOOKUP($A1770,BUSINESS!$A1770:$I4460, COLUMN(I1770),0)</f>
        <v>0.42899999999999999</v>
      </c>
    </row>
    <row r="1771" spans="1:22" ht="15" x14ac:dyDescent="0.25">
      <c r="A1771" s="14" t="s">
        <v>210</v>
      </c>
      <c r="B1771" s="15" t="s">
        <v>212</v>
      </c>
      <c r="C1771" s="16" t="s">
        <v>114</v>
      </c>
      <c r="D1771" s="17">
        <v>115000000000</v>
      </c>
      <c r="E1771" s="18">
        <v>5.0999999999999997E-2</v>
      </c>
      <c r="F1771" s="18">
        <v>294</v>
      </c>
      <c r="G1771" s="19">
        <v>0.12</v>
      </c>
      <c r="H1771" s="19">
        <f>VLOOKUP($A1771,ENERGY!$A1771:$E4461,COLUMN(D1771),0)</f>
        <v>212145</v>
      </c>
      <c r="I1771" s="19">
        <f>VLOOKUP($A1771,ENERGY!$A1771:$E4461,COLUMN(E1771),0)</f>
        <v>8441</v>
      </c>
      <c r="J1771" s="19">
        <f>VLOOKUP($A1771,'HUMAN RESOURCES'!$A1771:$L4461,COLUMN(D1771),0)</f>
        <v>1.7999999999999999E-2</v>
      </c>
      <c r="K1771" s="19">
        <f>VLOOKUP($A1771,'HUMAN RESOURCES'!$A1771:$L4461,COLUMN(E1771),0)</f>
        <v>2.7E-2</v>
      </c>
      <c r="L1771" s="19">
        <f>VLOOKUP($A1771,'HUMAN RESOURCES'!$A1771:$L4461,COLUMN(F1771),0)</f>
        <v>71</v>
      </c>
      <c r="M1771" s="19">
        <f>VLOOKUP($A1771,'HUMAN RESOURCES'!$A1771:$L4461,COLUMN(G1771),0)</f>
        <v>69</v>
      </c>
      <c r="N1771" s="19">
        <f>VLOOKUP($A1771,'HUMAN RESOURCES'!$A1771:$L4461,COLUMN(H1771),0)</f>
        <v>0.32800000000000001</v>
      </c>
      <c r="O1771" s="19">
        <f>VLOOKUP($A1771,'HUMAN RESOURCES'!$A1771:$L4461,COLUMN(I1771),0)</f>
        <v>0.629</v>
      </c>
      <c r="P1771" s="19">
        <f>VLOOKUP($A1771,'HUMAN RESOURCES'!$A1771:$L4461,COLUMN(J1771),0)</f>
        <v>4.2999999999999997E-2</v>
      </c>
      <c r="Q1771" s="19">
        <f>VLOOKUP($A1771,'HUMAN RESOURCES'!$A1771:$L4461,COLUMN(K1771),0)</f>
        <v>66857624</v>
      </c>
      <c r="R1771" s="19">
        <f>VLOOKUP($A1771,'HUMAN RESOURCES'!$A1771:$L4461,COLUMN(L1771),0)</f>
        <v>0.64800000000000002</v>
      </c>
      <c r="S1771" s="19">
        <f>VLOOKUP($A1771,TOURISM!$A1770:$E4460, COLUMN(D1771),0)</f>
        <v>1122000000</v>
      </c>
      <c r="T1771" s="19">
        <f>VLOOKUP($A1771,TOURISM!$A1770:$E4460, COLUMN(E1771),0)</f>
        <v>714000000</v>
      </c>
      <c r="U1771" s="19">
        <f>VLOOKUP($A1771,BUSINESS!$A1771:$I4461, COLUMN(H1771),0)</f>
        <v>1.4999999999999999E-2</v>
      </c>
      <c r="V1771" s="19">
        <f>VLOOKUP($A1771,BUSINESS!$A1771:$I4461, COLUMN(I1771),0)</f>
        <v>3.1E-2</v>
      </c>
    </row>
    <row r="1772" spans="1:22" ht="15" x14ac:dyDescent="0.25">
      <c r="A1772" s="14" t="s">
        <v>210</v>
      </c>
      <c r="B1772" s="15" t="s">
        <v>213</v>
      </c>
      <c r="C1772" s="16" t="s">
        <v>114</v>
      </c>
      <c r="D1772" s="20">
        <v>15079752557.5</v>
      </c>
      <c r="E1772" s="18">
        <v>1.0999999999999999E-2</v>
      </c>
      <c r="F1772" s="18">
        <v>8</v>
      </c>
      <c r="G1772" s="19">
        <v>0.12</v>
      </c>
      <c r="H1772" s="19">
        <f>VLOOKUP($A1772,ENERGY!$A1772:$E4462,COLUMN(D1772),0)</f>
        <v>40220</v>
      </c>
      <c r="I1772" s="19">
        <f>VLOOKUP($A1772,ENERGY!$A1772:$E4462,COLUMN(E1772),0)</f>
        <v>8441</v>
      </c>
      <c r="J1772" s="19">
        <f>VLOOKUP($A1772,'HUMAN RESOURCES'!$A1772:$L4462,COLUMN(D1772),0)</f>
        <v>3.5999999999999997E-2</v>
      </c>
      <c r="K1772" s="19">
        <f>VLOOKUP($A1772,'HUMAN RESOURCES'!$A1772:$L4462,COLUMN(E1772),0)</f>
        <v>3.5000000000000003E-2</v>
      </c>
      <c r="L1772" s="19">
        <f>VLOOKUP($A1772,'HUMAN RESOURCES'!$A1772:$L4462,COLUMN(F1772),0)</f>
        <v>73</v>
      </c>
      <c r="M1772" s="19">
        <f>VLOOKUP($A1772,'HUMAN RESOURCES'!$A1772:$L4462,COLUMN(G1772),0)</f>
        <v>69</v>
      </c>
      <c r="N1772" s="19">
        <f>VLOOKUP($A1772,'HUMAN RESOURCES'!$A1772:$L4462,COLUMN(H1772),0)</f>
        <v>0.42599999999999999</v>
      </c>
      <c r="O1772" s="19">
        <f>VLOOKUP($A1772,'HUMAN RESOURCES'!$A1772:$L4462,COLUMN(I1772),0)</f>
        <v>0.53900000000000003</v>
      </c>
      <c r="P1772" s="19">
        <f>VLOOKUP($A1772,'HUMAN RESOURCES'!$A1772:$L4462,COLUMN(J1772),0)</f>
        <v>3.5000000000000003E-2</v>
      </c>
      <c r="Q1772" s="19">
        <f>VLOOKUP($A1772,'HUMAN RESOURCES'!$A1772:$L4462,COLUMN(K1772),0)</f>
        <v>24516842</v>
      </c>
      <c r="R1772" s="19">
        <f>VLOOKUP($A1772,'HUMAN RESOURCES'!$A1772:$L4462,COLUMN(L1772),0)</f>
        <v>0.68600000000000005</v>
      </c>
      <c r="S1772" s="19">
        <f>VLOOKUP($A1772,TOURISM!$A1771:$E4461, COLUMN(D1772),0)</f>
        <v>15000000</v>
      </c>
      <c r="T1772" s="19">
        <f>VLOOKUP($A1772,TOURISM!$A1771:$E4461, COLUMN(E1772),0)</f>
        <v>31000000</v>
      </c>
      <c r="U1772" s="19">
        <f>VLOOKUP($A1772,BUSINESS!$A1772:$I4462, COLUMN(H1772),0)</f>
        <v>1E-3</v>
      </c>
      <c r="V1772" s="19">
        <f>VLOOKUP($A1772,BUSINESS!$A1772:$I4462, COLUMN(I1772),0)</f>
        <v>0.57999999999999996</v>
      </c>
    </row>
    <row r="1773" spans="1:22" ht="15" x14ac:dyDescent="0.25">
      <c r="A1773" s="14" t="s">
        <v>210</v>
      </c>
      <c r="B1773" s="15" t="s">
        <v>214</v>
      </c>
      <c r="C1773" s="16" t="s">
        <v>114</v>
      </c>
      <c r="D1773" s="17">
        <v>123000000000</v>
      </c>
      <c r="E1773" s="18">
        <v>7.9000000000000001E-2</v>
      </c>
      <c r="F1773" s="18">
        <v>1499</v>
      </c>
      <c r="G1773" s="18">
        <v>0.1</v>
      </c>
      <c r="H1773" s="19">
        <f>VLOOKUP($A1773,ENERGY!$A1773:$E4463,COLUMN(D1773),0)</f>
        <v>23254</v>
      </c>
      <c r="I1773" s="19">
        <f>VLOOKUP($A1773,ENERGY!$A1773:$E4463,COLUMN(E1773),0)</f>
        <v>8441</v>
      </c>
      <c r="J1773" s="19">
        <f>VLOOKUP($A1773,'HUMAN RESOURCES'!$A1773:$L4463,COLUMN(D1773),0)</f>
        <v>2.1000000000000001E-2</v>
      </c>
      <c r="K1773" s="19">
        <f>VLOOKUP($A1773,'HUMAN RESOURCES'!$A1773:$L4463,COLUMN(E1773),0)</f>
        <v>5.0000000000000001E-3</v>
      </c>
      <c r="L1773" s="19">
        <f>VLOOKUP($A1773,'HUMAN RESOURCES'!$A1773:$L4463,COLUMN(F1773),0)</f>
        <v>81</v>
      </c>
      <c r="M1773" s="19">
        <f>VLOOKUP($A1773,'HUMAN RESOURCES'!$A1773:$L4463,COLUMN(G1773),0)</f>
        <v>78</v>
      </c>
      <c r="N1773" s="19">
        <f>VLOOKUP($A1773,'HUMAN RESOURCES'!$A1773:$L4463,COLUMN(H1773),0)</f>
        <v>0.28000000000000003</v>
      </c>
      <c r="O1773" s="19">
        <f>VLOOKUP($A1773,'HUMAN RESOURCES'!$A1773:$L4463,COLUMN(I1773),0)</f>
        <v>0.61899999999999999</v>
      </c>
      <c r="P1773" s="19">
        <f>VLOOKUP($A1773,'HUMAN RESOURCES'!$A1773:$L4463,COLUMN(J1773),0)</f>
        <v>0.1</v>
      </c>
      <c r="Q1773" s="19">
        <f>VLOOKUP($A1773,'HUMAN RESOURCES'!$A1773:$L4463,COLUMN(K1773),0)</f>
        <v>6439000</v>
      </c>
      <c r="R1773" s="19">
        <f>VLOOKUP($A1773,'HUMAN RESOURCES'!$A1773:$L4463,COLUMN(L1773),0)</f>
        <v>0.91300000000000003</v>
      </c>
      <c r="S1773" s="19">
        <f>VLOOKUP($A1773,TOURISM!$A1772:$E4462, COLUMN(D1773),0)</f>
        <v>2854000000</v>
      </c>
      <c r="T1773" s="19">
        <f>VLOOKUP($A1773,TOURISM!$A1772:$E4462, COLUMN(E1773),0)</f>
        <v>3887000000</v>
      </c>
      <c r="U1773" s="19">
        <f>VLOOKUP($A1773,BUSINESS!$A1773:$I4463, COLUMN(H1773),0)</f>
        <v>0.17399999999999999</v>
      </c>
      <c r="V1773" s="19">
        <f>VLOOKUP($A1773,BUSINESS!$A1773:$I4463, COLUMN(I1773),0)</f>
        <v>0.89700000000000002</v>
      </c>
    </row>
    <row r="1774" spans="1:22" ht="15" x14ac:dyDescent="0.25">
      <c r="A1774" s="14" t="s">
        <v>210</v>
      </c>
      <c r="B1774" s="15" t="s">
        <v>215</v>
      </c>
      <c r="C1774" s="16" t="s">
        <v>114</v>
      </c>
      <c r="D1774" s="17">
        <v>8972965061</v>
      </c>
      <c r="E1774" s="18">
        <v>9.9000000000000005E-2</v>
      </c>
      <c r="F1774" s="18">
        <v>184</v>
      </c>
      <c r="G1774" s="18">
        <v>0.109</v>
      </c>
      <c r="H1774" s="19">
        <f>VLOOKUP($A1774,ENERGY!$A1774:$E4464,COLUMN(D1774),0)</f>
        <v>7064</v>
      </c>
      <c r="I1774" s="19">
        <f>VLOOKUP($A1774,ENERGY!$A1774:$E4464,COLUMN(E1774),0)</f>
        <v>8441</v>
      </c>
      <c r="J1774" s="19">
        <f>VLOOKUP($A1774,'HUMAN RESOURCES'!$A1774:$L4464,COLUMN(D1774),0)</f>
        <v>3.1E-2</v>
      </c>
      <c r="K1774" s="19">
        <f>VLOOKUP($A1774,'HUMAN RESOURCES'!$A1774:$L4464,COLUMN(E1774),0)</f>
        <v>2.3E-2</v>
      </c>
      <c r="L1774" s="19">
        <f>VLOOKUP($A1774,'HUMAN RESOURCES'!$A1774:$L4464,COLUMN(F1774),0)</f>
        <v>73</v>
      </c>
      <c r="M1774" s="19">
        <f>VLOOKUP($A1774,'HUMAN RESOURCES'!$A1774:$L4464,COLUMN(G1774),0)</f>
        <v>71</v>
      </c>
      <c r="N1774" s="19">
        <f>VLOOKUP($A1774,'HUMAN RESOURCES'!$A1774:$L4464,COLUMN(H1774),0)</f>
        <v>0.39200000000000002</v>
      </c>
      <c r="O1774" s="19">
        <f>VLOOKUP($A1774,'HUMAN RESOURCES'!$A1774:$L4464,COLUMN(I1774),0)</f>
        <v>0.57699999999999996</v>
      </c>
      <c r="P1774" s="19">
        <f>VLOOKUP($A1774,'HUMAN RESOURCES'!$A1774:$L4464,COLUMN(J1774),0)</f>
        <v>3.1E-2</v>
      </c>
      <c r="Q1774" s="19">
        <f>VLOOKUP($A1774,'HUMAN RESOURCES'!$A1774:$L4464,COLUMN(K1774),0)</f>
        <v>4917000</v>
      </c>
      <c r="R1774" s="19">
        <f>VLOOKUP($A1774,'HUMAN RESOURCES'!$A1774:$L4464,COLUMN(L1774),0)</f>
        <v>0.80100000000000005</v>
      </c>
      <c r="S1774" s="19">
        <f>VLOOKUP($A1774,TOURISM!$A1773:$E4463, COLUMN(D1774),0)</f>
        <v>884000000</v>
      </c>
      <c r="T1774" s="19">
        <f>VLOOKUP($A1774,TOURISM!$A1773:$E4463, COLUMN(E1774),0)</f>
        <v>420000000</v>
      </c>
      <c r="U1774" s="19">
        <f>VLOOKUP($A1774,BUSINESS!$A1774:$I4464, COLUMN(H1774),0)</f>
        <v>4.7E-2</v>
      </c>
      <c r="V1774" s="19">
        <f>VLOOKUP($A1774,BUSINESS!$A1774:$I4464, COLUMN(I1774),0)</f>
        <v>0.17899999999999999</v>
      </c>
    </row>
    <row r="1775" spans="1:22" ht="15" x14ac:dyDescent="0.25">
      <c r="A1775" s="14" t="s">
        <v>210</v>
      </c>
      <c r="B1775" s="15" t="s">
        <v>216</v>
      </c>
      <c r="C1775" s="16" t="s">
        <v>114</v>
      </c>
      <c r="D1775" s="17">
        <v>34890773740</v>
      </c>
      <c r="E1775" s="18">
        <v>3.5999999999999997E-2</v>
      </c>
      <c r="F1775" s="18">
        <v>634</v>
      </c>
      <c r="G1775" s="18">
        <v>7.9000000000000001E-2</v>
      </c>
      <c r="H1775" s="19">
        <f>VLOOKUP($A1775,ENERGY!$A1775:$E4465,COLUMN(D1775),0)</f>
        <v>32523</v>
      </c>
      <c r="I1775" s="19">
        <f>VLOOKUP($A1775,ENERGY!$A1775:$E4465,COLUMN(E1775),0)</f>
        <v>8441</v>
      </c>
      <c r="J1775" s="19">
        <f>VLOOKUP($A1775,'HUMAN RESOURCES'!$A1775:$L4465,COLUMN(D1775),0)</f>
        <v>2.3E-2</v>
      </c>
      <c r="K1775" s="19">
        <f>VLOOKUP($A1775,'HUMAN RESOURCES'!$A1775:$L4465,COLUMN(E1775),0)</f>
        <v>1.0999999999999999E-2</v>
      </c>
      <c r="L1775" s="19">
        <f>VLOOKUP($A1775,'HUMAN RESOURCES'!$A1775:$L4465,COLUMN(F1775),0)</f>
        <v>74</v>
      </c>
      <c r="M1775" s="19">
        <f>VLOOKUP($A1775,'HUMAN RESOURCES'!$A1775:$L4465,COLUMN(G1775),0)</f>
        <v>73</v>
      </c>
      <c r="N1775" s="19">
        <f>VLOOKUP($A1775,'HUMAN RESOURCES'!$A1775:$L4465,COLUMN(H1775),0)</f>
        <v>0.25700000000000001</v>
      </c>
      <c r="O1775" s="19">
        <f>VLOOKUP($A1775,'HUMAN RESOURCES'!$A1775:$L4465,COLUMN(I1775),0)</f>
        <v>0.71099999999999997</v>
      </c>
      <c r="P1775" s="19">
        <f>VLOOKUP($A1775,'HUMAN RESOURCES'!$A1775:$L4465,COLUMN(J1775),0)</f>
        <v>3.3000000000000002E-2</v>
      </c>
      <c r="Q1775" s="19">
        <f>VLOOKUP($A1775,'HUMAN RESOURCES'!$A1775:$L4465,COLUMN(K1775),0)</f>
        <v>1980604</v>
      </c>
      <c r="R1775" s="19">
        <f>VLOOKUP($A1775,'HUMAN RESOURCES'!$A1775:$L4465,COLUMN(L1775),0)</f>
        <v>0.98099999999999998</v>
      </c>
      <c r="S1775" s="19">
        <f>VLOOKUP($A1775,TOURISM!$A1774:$E4464, COLUMN(D1775),0)</f>
        <v>286000000</v>
      </c>
      <c r="T1775" s="19">
        <f>VLOOKUP($A1775,TOURISM!$A1774:$E4464, COLUMN(E1775),0)</f>
        <v>3207000000</v>
      </c>
      <c r="U1775" s="19">
        <f>VLOOKUP($A1775,BUSINESS!$A1775:$I4465, COLUMN(H1775),0)</f>
        <v>8.5999999999999993E-2</v>
      </c>
      <c r="V1775" s="19">
        <f>VLOOKUP($A1775,BUSINESS!$A1775:$I4465, COLUMN(I1775),0)</f>
        <v>0.443</v>
      </c>
    </row>
    <row r="1776" spans="1:22" ht="15" x14ac:dyDescent="0.25">
      <c r="A1776" s="14" t="s">
        <v>210</v>
      </c>
      <c r="B1776" s="15" t="s">
        <v>217</v>
      </c>
      <c r="C1776" s="16" t="s">
        <v>114</v>
      </c>
      <c r="D1776" s="17">
        <v>17649751244</v>
      </c>
      <c r="E1776" s="18">
        <v>0.109</v>
      </c>
      <c r="F1776" s="18">
        <v>571</v>
      </c>
      <c r="G1776" s="18">
        <v>0.17199999999999999</v>
      </c>
      <c r="H1776" s="19">
        <f>VLOOKUP($A1776,ENERGY!$A1776:$E4466,COLUMN(D1776),0)</f>
        <v>6349</v>
      </c>
      <c r="I1776" s="19">
        <f>VLOOKUP($A1776,ENERGY!$A1776:$E4466,COLUMN(E1776),0)</f>
        <v>8441</v>
      </c>
      <c r="J1776" s="19">
        <f>VLOOKUP($A1776,'HUMAN RESOURCES'!$A1776:$L4466,COLUMN(D1776),0)</f>
        <v>1.7999999999999999E-2</v>
      </c>
      <c r="K1776" s="19">
        <f>VLOOKUP($A1776,'HUMAN RESOURCES'!$A1776:$L4466,COLUMN(E1776),0)</f>
        <v>1.6E-2</v>
      </c>
      <c r="L1776" s="19">
        <f>VLOOKUP($A1776,'HUMAN RESOURCES'!$A1776:$L4466,COLUMN(F1776),0)</f>
        <v>77</v>
      </c>
      <c r="M1776" s="19">
        <f>VLOOKUP($A1776,'HUMAN RESOURCES'!$A1776:$L4466,COLUMN(G1776),0)</f>
        <v>73</v>
      </c>
      <c r="N1776" s="19">
        <f>VLOOKUP($A1776,'HUMAN RESOURCES'!$A1776:$L4466,COLUMN(H1776),0)</f>
        <v>0.28499999999999998</v>
      </c>
      <c r="O1776" s="19">
        <f>VLOOKUP($A1776,'HUMAN RESOURCES'!$A1776:$L4466,COLUMN(I1776),0)</f>
        <v>0.64400000000000002</v>
      </c>
      <c r="P1776" s="19">
        <f>VLOOKUP($A1776,'HUMAN RESOURCES'!$A1776:$L4466,COLUMN(J1776),0)</f>
        <v>7.1999999999999995E-2</v>
      </c>
      <c r="Q1776" s="19">
        <f>VLOOKUP($A1776,'HUMAN RESOURCES'!$A1776:$L4466,COLUMN(K1776),0)</f>
        <v>3357600</v>
      </c>
      <c r="R1776" s="19">
        <f>VLOOKUP($A1776,'HUMAN RESOURCES'!$A1776:$L4466,COLUMN(L1776),0)</f>
        <v>0.86099999999999999</v>
      </c>
      <c r="S1776" s="19">
        <f>VLOOKUP($A1776,TOURISM!$A1775:$E4465, COLUMN(D1776),0)</f>
        <v>837000000</v>
      </c>
      <c r="T1776" s="19">
        <f>VLOOKUP($A1776,TOURISM!$A1775:$E4465, COLUMN(E1776),0)</f>
        <v>448000000</v>
      </c>
      <c r="U1776" s="19">
        <f>VLOOKUP($A1776,BUSINESS!$A1776:$I4466, COLUMN(H1776),0)</f>
        <v>6.8000000000000005E-2</v>
      </c>
      <c r="V1776" s="19">
        <f>VLOOKUP($A1776,BUSINESS!$A1776:$I4466, COLUMN(I1776),0)</f>
        <v>0.22800000000000001</v>
      </c>
    </row>
    <row r="1777" spans="1:22" ht="15" x14ac:dyDescent="0.25">
      <c r="A1777" s="14" t="s">
        <v>210</v>
      </c>
      <c r="B1777" s="15" t="s">
        <v>218</v>
      </c>
      <c r="C1777" s="16" t="s">
        <v>114</v>
      </c>
      <c r="D1777" s="17">
        <v>19949284975</v>
      </c>
      <c r="E1777" s="18">
        <v>3.1E-2</v>
      </c>
      <c r="F1777" s="18">
        <v>263</v>
      </c>
      <c r="G1777" s="18">
        <v>9.1999999999999998E-2</v>
      </c>
      <c r="H1777" s="19">
        <f>VLOOKUP($A1777,ENERGY!$A1777:$E4467,COLUMN(D1777),0)</f>
        <v>25276</v>
      </c>
      <c r="I1777" s="19">
        <f>VLOOKUP($A1777,ENERGY!$A1777:$E4467,COLUMN(E1777),0)</f>
        <v>8441</v>
      </c>
      <c r="J1777" s="19">
        <f>VLOOKUP($A1777,'HUMAN RESOURCES'!$A1777:$L4467,COLUMN(D1777),0)</f>
        <v>2.3E-2</v>
      </c>
      <c r="K1777" s="19">
        <f>VLOOKUP($A1777,'HUMAN RESOURCES'!$A1777:$L4467,COLUMN(E1777),0)</f>
        <v>1.2999999999999999E-2</v>
      </c>
      <c r="L1777" s="19">
        <f>VLOOKUP($A1777,'HUMAN RESOURCES'!$A1777:$L4467,COLUMN(F1777),0)</f>
        <v>75</v>
      </c>
      <c r="M1777" s="19">
        <f>VLOOKUP($A1777,'HUMAN RESOURCES'!$A1777:$L4467,COLUMN(G1777),0)</f>
        <v>71</v>
      </c>
      <c r="N1777" s="19">
        <f>VLOOKUP($A1777,'HUMAN RESOURCES'!$A1777:$L4467,COLUMN(H1777),0)</f>
        <v>0.36899999999999999</v>
      </c>
      <c r="O1777" s="19">
        <f>VLOOKUP($A1777,'HUMAN RESOURCES'!$A1777:$L4467,COLUMN(I1777),0)</f>
        <v>0.60699999999999998</v>
      </c>
      <c r="P1777" s="19">
        <f>VLOOKUP($A1777,'HUMAN RESOURCES'!$A1777:$L4467,COLUMN(J1777),0)</f>
        <v>2.4E-2</v>
      </c>
      <c r="Q1777" s="19">
        <f>VLOOKUP($A1777,'HUMAN RESOURCES'!$A1777:$L4467,COLUMN(K1777),0)</f>
        <v>2239025</v>
      </c>
      <c r="R1777" s="19">
        <f>VLOOKUP($A1777,'HUMAN RESOURCES'!$A1777:$L4467,COLUMN(L1777),0)</f>
        <v>0.71499999999999997</v>
      </c>
      <c r="S1777" s="19">
        <f>VLOOKUP($A1777,TOURISM!$A1776:$E4466, COLUMN(D1777),0)</f>
        <v>538000000</v>
      </c>
      <c r="T1777" s="19">
        <f>VLOOKUP($A1777,TOURISM!$A1776:$E4466, COLUMN(E1777),0)</f>
        <v>703000000</v>
      </c>
      <c r="U1777" s="19">
        <f>VLOOKUP($A1777,BUSINESS!$A1777:$I4467, COLUMN(H1777),0)</f>
        <v>5.8999999999999997E-2</v>
      </c>
      <c r="V1777" s="19">
        <f>VLOOKUP($A1777,BUSINESS!$A1777:$I4467, COLUMN(I1777),0)</f>
        <v>0.14399999999999999</v>
      </c>
    </row>
    <row r="1778" spans="1:22" ht="15" x14ac:dyDescent="0.25">
      <c r="A1778" s="14" t="s">
        <v>210</v>
      </c>
      <c r="B1778" s="15" t="s">
        <v>219</v>
      </c>
      <c r="C1778" s="16" t="s">
        <v>114</v>
      </c>
      <c r="D1778" s="17">
        <v>17538461033</v>
      </c>
      <c r="E1778" s="18">
        <v>2.5999999999999999E-2</v>
      </c>
      <c r="F1778" s="18">
        <v>732</v>
      </c>
      <c r="G1778" s="19">
        <v>0.12</v>
      </c>
      <c r="H1778" s="19">
        <f>VLOOKUP($A1778,ENERGY!$A1778:$E4468,COLUMN(D1778),0)</f>
        <v>33285</v>
      </c>
      <c r="I1778" s="19">
        <f>VLOOKUP($A1778,ENERGY!$A1778:$E4468,COLUMN(E1778),0)</f>
        <v>8441</v>
      </c>
      <c r="J1778" s="19">
        <f>VLOOKUP($A1778,'HUMAN RESOURCES'!$A1778:$L4468,COLUMN(D1778),0)</f>
        <v>1.9E-2</v>
      </c>
      <c r="K1778" s="19">
        <f>VLOOKUP($A1778,'HUMAN RESOURCES'!$A1778:$L4468,COLUMN(E1778),0)</f>
        <v>0.01</v>
      </c>
      <c r="L1778" s="19">
        <f>VLOOKUP($A1778,'HUMAN RESOURCES'!$A1778:$L4468,COLUMN(F1778),0)</f>
        <v>78</v>
      </c>
      <c r="M1778" s="19">
        <f>VLOOKUP($A1778,'HUMAN RESOURCES'!$A1778:$L4468,COLUMN(G1778),0)</f>
        <v>76</v>
      </c>
      <c r="N1778" s="19">
        <f>VLOOKUP($A1778,'HUMAN RESOURCES'!$A1778:$L4468,COLUMN(H1778),0)</f>
        <v>0.26300000000000001</v>
      </c>
      <c r="O1778" s="19">
        <f>VLOOKUP($A1778,'HUMAN RESOURCES'!$A1778:$L4468,COLUMN(I1778),0)</f>
        <v>0.72</v>
      </c>
      <c r="P1778" s="19">
        <f>VLOOKUP($A1778,'HUMAN RESOURCES'!$A1778:$L4468,COLUMN(J1778),0)</f>
        <v>1.7000000000000001E-2</v>
      </c>
      <c r="Q1778" s="19">
        <f>VLOOKUP($A1778,'HUMAN RESOURCES'!$A1778:$L4468,COLUMN(K1778),0)</f>
        <v>611808</v>
      </c>
      <c r="R1778" s="19">
        <f>VLOOKUP($A1778,'HUMAN RESOURCES'!$A1778:$L4468,COLUMN(L1778),0)</f>
        <v>0.96499999999999997</v>
      </c>
      <c r="S1778" s="19">
        <f>VLOOKUP($A1778,TOURISM!$A1777:$E4467, COLUMN(D1778),0)</f>
        <v>272000000</v>
      </c>
      <c r="T1778" s="19">
        <f>VLOOKUP($A1778,TOURISM!$A1777:$E4467, COLUMN(E1778),0)</f>
        <v>366000000</v>
      </c>
      <c r="U1778" s="19">
        <f>VLOOKUP($A1778,BUSINESS!$A1778:$I4468, COLUMN(H1778),0)</f>
        <v>6.2E-2</v>
      </c>
      <c r="V1778" s="19">
        <f>VLOOKUP($A1778,BUSINESS!$A1778:$I4468, COLUMN(I1778),0)</f>
        <v>0.29099999999999998</v>
      </c>
    </row>
    <row r="1779" spans="1:22" ht="15" x14ac:dyDescent="0.25">
      <c r="A1779" s="14" t="s">
        <v>210</v>
      </c>
      <c r="B1779" s="15" t="s">
        <v>220</v>
      </c>
      <c r="C1779" s="16" t="s">
        <v>114</v>
      </c>
      <c r="D1779" s="17">
        <v>183000000000</v>
      </c>
      <c r="E1779" s="18">
        <v>4.4999999999999998E-2</v>
      </c>
      <c r="F1779" s="18">
        <v>397</v>
      </c>
      <c r="G1779" s="19">
        <v>0.12</v>
      </c>
      <c r="H1779" s="19">
        <f>VLOOKUP($A1779,ENERGY!$A1779:$E4469,COLUMN(D1779),0)</f>
        <v>187070</v>
      </c>
      <c r="I1779" s="19">
        <f>VLOOKUP($A1779,ENERGY!$A1779:$E4469,COLUMN(E1779),0)</f>
        <v>8441</v>
      </c>
      <c r="J1779" s="19">
        <f>VLOOKUP($A1779,'HUMAN RESOURCES'!$A1779:$L4469,COLUMN(D1779),0)</f>
        <v>2.5999999999999999E-2</v>
      </c>
      <c r="K1779" s="19">
        <f>VLOOKUP($A1779,'HUMAN RESOURCES'!$A1779:$L4469,COLUMN(E1779),0)</f>
        <v>1.9E-2</v>
      </c>
      <c r="L1779" s="19">
        <f>VLOOKUP($A1779,'HUMAN RESOURCES'!$A1779:$L4469,COLUMN(F1779),0)</f>
        <v>75</v>
      </c>
      <c r="M1779" s="19">
        <f>VLOOKUP($A1779,'HUMAN RESOURCES'!$A1779:$L4469,COLUMN(G1779),0)</f>
        <v>71</v>
      </c>
      <c r="N1779" s="19">
        <f>VLOOKUP($A1779,'HUMAN RESOURCES'!$A1779:$L4469,COLUMN(H1779),0)</f>
        <v>0.376</v>
      </c>
      <c r="O1779" s="19">
        <f>VLOOKUP($A1779,'HUMAN RESOURCES'!$A1779:$L4469,COLUMN(I1779),0)</f>
        <v>0.58899999999999997</v>
      </c>
      <c r="P1779" s="19">
        <f>VLOOKUP($A1779,'HUMAN RESOURCES'!$A1779:$L4469,COLUMN(J1779),0)</f>
        <v>3.5000000000000003E-2</v>
      </c>
      <c r="Q1779" s="19">
        <f>VLOOKUP($A1779,'HUMAN RESOURCES'!$A1779:$L4469,COLUMN(K1779),0)</f>
        <v>20891594</v>
      </c>
      <c r="R1779" s="19">
        <f>VLOOKUP($A1779,'HUMAN RESOURCES'!$A1779:$L4469,COLUMN(L1779),0)</f>
        <v>0.80100000000000005</v>
      </c>
      <c r="S1779" s="19">
        <f>VLOOKUP($A1779,TOURISM!$A1778:$E4468, COLUMN(D1779),0)</f>
        <v>2478709140</v>
      </c>
      <c r="T1779" s="19">
        <f>VLOOKUP($A1779,TOURISM!$A1778:$E4468, COLUMN(E1779),0)</f>
        <v>448000000</v>
      </c>
      <c r="U1779" s="19">
        <f>VLOOKUP($A1779,BUSINESS!$A1779:$I4469, COLUMN(H1779),0)</f>
        <v>4.7E-2</v>
      </c>
      <c r="V1779" s="19">
        <f>VLOOKUP($A1779,BUSINESS!$A1779:$I4469, COLUMN(I1779),0)</f>
        <v>0.121</v>
      </c>
    </row>
    <row r="1780" spans="1:22" ht="15" x14ac:dyDescent="0.25">
      <c r="A1780" s="14" t="s">
        <v>210</v>
      </c>
      <c r="B1780" s="15" t="s">
        <v>221</v>
      </c>
      <c r="C1780" s="16" t="s">
        <v>114</v>
      </c>
      <c r="D1780" s="17">
        <v>21099833784</v>
      </c>
      <c r="E1780" s="18">
        <v>4.9000000000000002E-2</v>
      </c>
      <c r="F1780" s="18">
        <v>58</v>
      </c>
      <c r="G1780" s="18">
        <v>0.09</v>
      </c>
      <c r="H1780" s="19">
        <f>VLOOKUP($A1780,ENERGY!$A1780:$E4470,COLUMN(D1780),0)</f>
        <v>19986</v>
      </c>
      <c r="I1780" s="19">
        <f>VLOOKUP($A1780,ENERGY!$A1780:$E4470,COLUMN(E1780),0)</f>
        <v>8441</v>
      </c>
      <c r="J1780" s="19">
        <f>VLOOKUP($A1780,'HUMAN RESOURCES'!$A1780:$L4470,COLUMN(D1780),0)</f>
        <v>0.03</v>
      </c>
      <c r="K1780" s="19">
        <f>VLOOKUP($A1780,'HUMAN RESOURCES'!$A1780:$L4470,COLUMN(E1780),0)</f>
        <v>1.9E-2</v>
      </c>
      <c r="L1780" s="19">
        <f>VLOOKUP($A1780,'HUMAN RESOURCES'!$A1780:$L4470,COLUMN(F1780),0)</f>
        <v>75</v>
      </c>
      <c r="M1780" s="19">
        <f>VLOOKUP($A1780,'HUMAN RESOURCES'!$A1780:$L4470,COLUMN(G1780),0)</f>
        <v>72</v>
      </c>
      <c r="N1780" s="19">
        <f>VLOOKUP($A1780,'HUMAN RESOURCES'!$A1780:$L4470,COLUMN(H1780),0)</f>
        <v>0.40400000000000003</v>
      </c>
      <c r="O1780" s="19">
        <f>VLOOKUP($A1780,'HUMAN RESOURCES'!$A1780:$L4470,COLUMN(I1780),0)</f>
        <v>0.56299999999999994</v>
      </c>
      <c r="P1780" s="19">
        <f>VLOOKUP($A1780,'HUMAN RESOURCES'!$A1780:$L4470,COLUMN(J1780),0)</f>
        <v>3.4000000000000002E-2</v>
      </c>
      <c r="Q1780" s="19">
        <f>VLOOKUP($A1780,'HUMAN RESOURCES'!$A1780:$L4470,COLUMN(K1780),0)</f>
        <v>16700984</v>
      </c>
      <c r="R1780" s="19">
        <f>VLOOKUP($A1780,'HUMAN RESOURCES'!$A1780:$L4470,COLUMN(L1780),0)</f>
        <v>0.52300000000000002</v>
      </c>
      <c r="S1780" s="19">
        <f>VLOOKUP($A1780,TOURISM!$A1779:$E4469, COLUMN(D1780),0)</f>
        <v>1150000000</v>
      </c>
      <c r="T1780" s="19">
        <f>VLOOKUP($A1780,TOURISM!$A1779:$E4469, COLUMN(E1780),0)</f>
        <v>670000000</v>
      </c>
      <c r="U1780" s="19">
        <f>VLOOKUP($A1780,BUSINESS!$A1780:$I4470, COLUMN(H1780),0)</f>
        <v>4.0000000000000001E-3</v>
      </c>
      <c r="V1780" s="19">
        <f>VLOOKUP($A1780,BUSINESS!$A1780:$I4470, COLUMN(I1780),0)</f>
        <v>1.2E-2</v>
      </c>
    </row>
    <row r="1781" spans="1:22" ht="15" x14ac:dyDescent="0.25">
      <c r="A1781" s="14" t="s">
        <v>210</v>
      </c>
      <c r="B1781" s="15" t="s">
        <v>222</v>
      </c>
      <c r="C1781" s="16" t="s">
        <v>114</v>
      </c>
      <c r="D1781" s="17">
        <v>103000000000</v>
      </c>
      <c r="E1781" s="18">
        <v>2.5000000000000001E-2</v>
      </c>
      <c r="F1781" s="18">
        <v>815</v>
      </c>
      <c r="G1781" s="18">
        <v>8.1000000000000003E-2</v>
      </c>
      <c r="H1781" s="19">
        <f>VLOOKUP($A1781,ENERGY!$A1781:$E4471,COLUMN(D1781),0)</f>
        <v>66108</v>
      </c>
      <c r="I1781" s="19">
        <f>VLOOKUP($A1781,ENERGY!$A1781:$E4471,COLUMN(E1781),0)</f>
        <v>8441</v>
      </c>
      <c r="J1781" s="19">
        <f>VLOOKUP($A1781,'HUMAN RESOURCES'!$A1781:$L4471,COLUMN(D1781),0)</f>
        <v>1.6E-2</v>
      </c>
      <c r="K1781" s="19">
        <f>VLOOKUP($A1781,'HUMAN RESOURCES'!$A1781:$L4471,COLUMN(E1781),0)</f>
        <v>8.9999999999999993E-3</v>
      </c>
      <c r="L1781" s="19">
        <f>VLOOKUP($A1781,'HUMAN RESOURCES'!$A1781:$L4471,COLUMN(F1781),0)</f>
        <v>76</v>
      </c>
      <c r="M1781" s="19">
        <f>VLOOKUP($A1781,'HUMAN RESOURCES'!$A1781:$L4471,COLUMN(G1781),0)</f>
        <v>74</v>
      </c>
      <c r="N1781" s="19">
        <f>VLOOKUP($A1781,'HUMAN RESOURCES'!$A1781:$L4471,COLUMN(H1781),0)</f>
        <v>0.249</v>
      </c>
      <c r="O1781" s="19">
        <f>VLOOKUP($A1781,'HUMAN RESOURCES'!$A1781:$L4471,COLUMN(I1781),0)</f>
        <v>0.74099999999999999</v>
      </c>
      <c r="P1781" s="19">
        <f>VLOOKUP($A1781,'HUMAN RESOURCES'!$A1781:$L4471,COLUMN(J1781),0)</f>
        <v>0.01</v>
      </c>
      <c r="Q1781" s="19">
        <f>VLOOKUP($A1781,'HUMAN RESOURCES'!$A1781:$L4471,COLUMN(K1781),0)</f>
        <v>3132104</v>
      </c>
      <c r="R1781" s="19">
        <f>VLOOKUP($A1781,'HUMAN RESOURCES'!$A1781:$L4471,COLUMN(L1781),0)</f>
        <v>0.80700000000000005</v>
      </c>
      <c r="S1781" s="19">
        <f>VLOOKUP($A1781,TOURISM!$A1780:$E4470, COLUMN(D1781),0)</f>
        <v>1200000000</v>
      </c>
      <c r="T1781" s="19">
        <f>VLOOKUP($A1781,TOURISM!$A1780:$E4470, COLUMN(E1781),0)</f>
        <v>3321000000</v>
      </c>
      <c r="U1781" s="19">
        <f>VLOOKUP($A1781,BUSINESS!$A1781:$I4471, COLUMN(H1781),0)</f>
        <v>0.26300000000000001</v>
      </c>
      <c r="V1781" s="19">
        <f>VLOOKUP($A1781,BUSINESS!$A1781:$I4471, COLUMN(I1781),0)</f>
        <v>0.61</v>
      </c>
    </row>
    <row r="1782" spans="1:22" ht="15" x14ac:dyDescent="0.25">
      <c r="A1782" s="14" t="s">
        <v>210</v>
      </c>
      <c r="B1782" s="15" t="s">
        <v>223</v>
      </c>
      <c r="C1782" s="16" t="s">
        <v>114</v>
      </c>
      <c r="D1782" s="17">
        <v>9854042165</v>
      </c>
      <c r="E1782" s="18">
        <v>4.2999999999999997E-2</v>
      </c>
      <c r="F1782" s="18">
        <v>27</v>
      </c>
      <c r="G1782" s="18">
        <v>0.17499999999999999</v>
      </c>
      <c r="H1782" s="19">
        <f>VLOOKUP($A1782,ENERGY!$A1782:$E4472,COLUMN(D1782),0)</f>
        <v>7260</v>
      </c>
      <c r="I1782" s="19">
        <f>VLOOKUP($A1782,ENERGY!$A1782:$E4472,COLUMN(E1782),0)</f>
        <v>8441</v>
      </c>
      <c r="J1782" s="19">
        <f>VLOOKUP($A1782,'HUMAN RESOURCES'!$A1782:$L4472,COLUMN(D1782),0)</f>
        <v>3.9E-2</v>
      </c>
      <c r="K1782" s="19">
        <f>VLOOKUP($A1782,'HUMAN RESOURCES'!$A1782:$L4472,COLUMN(E1782),0)</f>
        <v>6.7000000000000004E-2</v>
      </c>
      <c r="L1782" s="19">
        <f>VLOOKUP($A1782,'HUMAN RESOURCES'!$A1782:$L4472,COLUMN(F1782),0)</f>
        <v>62</v>
      </c>
      <c r="M1782" s="19">
        <f>VLOOKUP($A1782,'HUMAN RESOURCES'!$A1782:$L4472,COLUMN(G1782),0)</f>
        <v>59</v>
      </c>
      <c r="N1782" s="19">
        <f>VLOOKUP($A1782,'HUMAN RESOURCES'!$A1782:$L4472,COLUMN(H1782),0)</f>
        <v>0.48099999999999998</v>
      </c>
      <c r="O1782" s="19">
        <f>VLOOKUP($A1782,'HUMAN RESOURCES'!$A1782:$L4472,COLUMN(I1782),0)</f>
        <v>0.49099999999999999</v>
      </c>
      <c r="P1782" s="19">
        <f>VLOOKUP($A1782,'HUMAN RESOURCES'!$A1782:$L4472,COLUMN(J1782),0)</f>
        <v>2.8000000000000001E-2</v>
      </c>
      <c r="Q1782" s="19">
        <f>VLOOKUP($A1782,'HUMAN RESOURCES'!$A1782:$L4472,COLUMN(K1782),0)</f>
        <v>18029989</v>
      </c>
      <c r="R1782" s="19">
        <f>VLOOKUP($A1782,'HUMAN RESOURCES'!$A1782:$L4472,COLUMN(L1782),0)</f>
        <v>0.26800000000000002</v>
      </c>
      <c r="S1782" s="19">
        <f>VLOOKUP($A1782,TOURISM!$A1781:$E4471, COLUMN(D1782),0)</f>
        <v>38000000</v>
      </c>
      <c r="T1782" s="19">
        <f>VLOOKUP($A1782,TOURISM!$A1781:$E4471, COLUMN(E1782),0)</f>
        <v>136000000</v>
      </c>
      <c r="U1782" s="19">
        <f>VLOOKUP($A1782,BUSINESS!$A1782:$I4472, COLUMN(H1782),0)</f>
        <v>1E-3</v>
      </c>
      <c r="V1782" s="19">
        <f>VLOOKUP($A1782,BUSINESS!$A1782:$I4472, COLUMN(I1782),0)</f>
        <v>8.0000000000000002E-3</v>
      </c>
    </row>
    <row r="1783" spans="1:22" ht="15" x14ac:dyDescent="0.25">
      <c r="A1783" s="14" t="s">
        <v>210</v>
      </c>
      <c r="B1783" s="15" t="s">
        <v>211</v>
      </c>
      <c r="C1783" s="16" t="s">
        <v>115</v>
      </c>
      <c r="D1783" s="17">
        <v>8976446420</v>
      </c>
      <c r="E1783" s="18">
        <v>3.7999999999999999E-2</v>
      </c>
      <c r="F1783" s="18">
        <v>488</v>
      </c>
      <c r="G1783" s="18">
        <v>0.107</v>
      </c>
      <c r="H1783" s="19">
        <f>VLOOKUP($A1783,ENERGY!$A1783:$E4473,COLUMN(D1783),0)</f>
        <v>9472</v>
      </c>
      <c r="I1783" s="19">
        <f>VLOOKUP($A1783,ENERGY!$A1783:$E4473,COLUMN(E1783),0)</f>
        <v>24202</v>
      </c>
      <c r="J1783" s="19">
        <f>VLOOKUP($A1783,'HUMAN RESOURCES'!$A1783:$L4473,COLUMN(D1783),0)</f>
        <v>0.02</v>
      </c>
      <c r="K1783" s="19">
        <f>VLOOKUP($A1783,'HUMAN RESOURCES'!$A1783:$L4473,COLUMN(E1783),0)</f>
        <v>0.01</v>
      </c>
      <c r="L1783" s="19">
        <f>VLOOKUP($A1783,'HUMAN RESOURCES'!$A1783:$L4473,COLUMN(F1783),0)</f>
        <v>76</v>
      </c>
      <c r="M1783" s="19">
        <f>VLOOKUP($A1783,'HUMAN RESOURCES'!$A1783:$L4473,COLUMN(G1783),0)</f>
        <v>74</v>
      </c>
      <c r="N1783" s="19">
        <f>VLOOKUP($A1783,'HUMAN RESOURCES'!$A1783:$L4473,COLUMN(H1783),0)</f>
        <v>0.30099999999999999</v>
      </c>
      <c r="O1783" s="19">
        <f>VLOOKUP($A1783,'HUMAN RESOURCES'!$A1783:$L4473,COLUMN(I1783),0)</f>
        <v>0.67500000000000004</v>
      </c>
      <c r="P1783" s="19">
        <f>VLOOKUP($A1783,'HUMAN RESOURCES'!$A1783:$L4473,COLUMN(J1783),0)</f>
        <v>2.4E-2</v>
      </c>
      <c r="Q1783" s="19">
        <f>VLOOKUP($A1783,'HUMAN RESOURCES'!$A1783:$L4473,COLUMN(K1783),0)</f>
        <v>732541</v>
      </c>
      <c r="R1783" s="19">
        <f>VLOOKUP($A1783,'HUMAN RESOURCES'!$A1783:$L4473,COLUMN(L1783),0)</f>
        <v>0.88400000000000001</v>
      </c>
      <c r="S1783" s="19">
        <f>VLOOKUP($A1783,TOURISM!$A1782:$E4472, COLUMN(D1783),0)</f>
        <v>985000000</v>
      </c>
      <c r="T1783" s="19">
        <f>VLOOKUP($A1783,TOURISM!$A1782:$E4472, COLUMN(E1783),0)</f>
        <v>550000000</v>
      </c>
      <c r="U1783" s="19">
        <f>VLOOKUP($A1783,BUSINESS!$A1783:$I4473, COLUMN(H1783),0)</f>
        <v>0.18099999999999999</v>
      </c>
      <c r="V1783" s="19">
        <f>VLOOKUP($A1783,BUSINESS!$A1783:$I4473, COLUMN(I1783),0)</f>
        <v>0.53100000000000003</v>
      </c>
    </row>
    <row r="1784" spans="1:22" ht="15" x14ac:dyDescent="0.25">
      <c r="A1784" s="14" t="s">
        <v>210</v>
      </c>
      <c r="B1784" s="15" t="s">
        <v>212</v>
      </c>
      <c r="C1784" s="16" t="s">
        <v>115</v>
      </c>
      <c r="D1784" s="17">
        <v>116000000000</v>
      </c>
      <c r="E1784" s="18">
        <v>5.0999999999999997E-2</v>
      </c>
      <c r="F1784" s="18">
        <v>102</v>
      </c>
      <c r="G1784" s="19">
        <v>0.12</v>
      </c>
      <c r="H1784" s="19">
        <f>VLOOKUP($A1784,ENERGY!$A1784:$E4474,COLUMN(D1784),0)</f>
        <v>210678</v>
      </c>
      <c r="I1784" s="19">
        <f>VLOOKUP($A1784,ENERGY!$A1784:$E4474,COLUMN(E1784),0)</f>
        <v>571612</v>
      </c>
      <c r="J1784" s="19">
        <f>VLOOKUP($A1784,'HUMAN RESOURCES'!$A1784:$L4474,COLUMN(D1784),0)</f>
        <v>1.7999999999999999E-2</v>
      </c>
      <c r="K1784" s="19">
        <f>VLOOKUP($A1784,'HUMAN RESOURCES'!$A1784:$L4474,COLUMN(E1784),0)</f>
        <v>2.5999999999999999E-2</v>
      </c>
      <c r="L1784" s="19">
        <f>VLOOKUP($A1784,'HUMAN RESOURCES'!$A1784:$L4474,COLUMN(F1784),0)</f>
        <v>72</v>
      </c>
      <c r="M1784" s="19">
        <f>VLOOKUP($A1784,'HUMAN RESOURCES'!$A1784:$L4474,COLUMN(G1784),0)</f>
        <v>69</v>
      </c>
      <c r="N1784" s="19">
        <f>VLOOKUP($A1784,'HUMAN RESOURCES'!$A1784:$L4474,COLUMN(H1784),0)</f>
        <v>0.308</v>
      </c>
      <c r="O1784" s="19">
        <f>VLOOKUP($A1784,'HUMAN RESOURCES'!$A1784:$L4474,COLUMN(I1784),0)</f>
        <v>0.64700000000000002</v>
      </c>
      <c r="P1784" s="19">
        <f>VLOOKUP($A1784,'HUMAN RESOURCES'!$A1784:$L4474,COLUMN(J1784),0)</f>
        <v>4.4999999999999998E-2</v>
      </c>
      <c r="Q1784" s="19">
        <f>VLOOKUP($A1784,'HUMAN RESOURCES'!$A1784:$L4474,COLUMN(K1784),0)</f>
        <v>67727274</v>
      </c>
      <c r="R1784" s="19">
        <f>VLOOKUP($A1784,'HUMAN RESOURCES'!$A1784:$L4474,COLUMN(L1784),0)</f>
        <v>0.65500000000000003</v>
      </c>
      <c r="S1784" s="19">
        <f>VLOOKUP($A1784,TOURISM!$A1783:$E4473, COLUMN(D1784),0)</f>
        <v>1607000000</v>
      </c>
      <c r="T1784" s="19">
        <f>VLOOKUP($A1784,TOURISM!$A1783:$E4473, COLUMN(E1784),0)</f>
        <v>3990000000</v>
      </c>
      <c r="U1784" s="19">
        <f>VLOOKUP($A1784,BUSINESS!$A1784:$I4474, COLUMN(H1784),0)</f>
        <v>4.5999999999999999E-2</v>
      </c>
      <c r="V1784" s="19">
        <f>VLOOKUP($A1784,BUSINESS!$A1784:$I4474, COLUMN(I1784),0)</f>
        <v>3.4000000000000002E-2</v>
      </c>
    </row>
    <row r="1785" spans="1:22" ht="15" x14ac:dyDescent="0.25">
      <c r="A1785" s="14" t="s">
        <v>210</v>
      </c>
      <c r="B1785" s="15" t="s">
        <v>213</v>
      </c>
      <c r="C1785" s="16" t="s">
        <v>115</v>
      </c>
      <c r="D1785" s="20">
        <v>15079752557.5</v>
      </c>
      <c r="E1785" s="18">
        <v>1.4E-2</v>
      </c>
      <c r="F1785" s="18">
        <v>9</v>
      </c>
      <c r="G1785" s="19">
        <v>0.12</v>
      </c>
      <c r="H1785" s="19">
        <f>VLOOKUP($A1785,ENERGY!$A1785:$E4475,COLUMN(D1785),0)</f>
        <v>37845</v>
      </c>
      <c r="I1785" s="19">
        <f>VLOOKUP($A1785,ENERGY!$A1785:$E4475,COLUMN(E1785),0)</f>
        <v>114667</v>
      </c>
      <c r="J1785" s="19">
        <f>VLOOKUP($A1785,'HUMAN RESOURCES'!$A1785:$L4475,COLUMN(D1785),0)</f>
        <v>3.5000000000000003E-2</v>
      </c>
      <c r="K1785" s="19">
        <f>VLOOKUP($A1785,'HUMAN RESOURCES'!$A1785:$L4475,COLUMN(E1785),0)</f>
        <v>3.5000000000000003E-2</v>
      </c>
      <c r="L1785" s="19">
        <f>VLOOKUP($A1785,'HUMAN RESOURCES'!$A1785:$L4475,COLUMN(F1785),0)</f>
        <v>73</v>
      </c>
      <c r="M1785" s="19">
        <f>VLOOKUP($A1785,'HUMAN RESOURCES'!$A1785:$L4475,COLUMN(G1785),0)</f>
        <v>68</v>
      </c>
      <c r="N1785" s="19">
        <f>VLOOKUP($A1785,'HUMAN RESOURCES'!$A1785:$L4475,COLUMN(H1785),0)</f>
        <v>0.42399999999999999</v>
      </c>
      <c r="O1785" s="19">
        <f>VLOOKUP($A1785,'HUMAN RESOURCES'!$A1785:$L4475,COLUMN(I1785),0)</f>
        <v>0.54100000000000004</v>
      </c>
      <c r="P1785" s="19">
        <f>VLOOKUP($A1785,'HUMAN RESOURCES'!$A1785:$L4475,COLUMN(J1785),0)</f>
        <v>3.5000000000000003E-2</v>
      </c>
      <c r="Q1785" s="19">
        <f>VLOOKUP($A1785,'HUMAN RESOURCES'!$A1785:$L4475,COLUMN(K1785),0)</f>
        <v>25238267</v>
      </c>
      <c r="R1785" s="19">
        <f>VLOOKUP($A1785,'HUMAN RESOURCES'!$A1785:$L4475,COLUMN(L1785),0)</f>
        <v>0.68600000000000005</v>
      </c>
      <c r="S1785" s="19">
        <f>VLOOKUP($A1785,TOURISM!$A1784:$E4474, COLUMN(D1785),0)</f>
        <v>45000000</v>
      </c>
      <c r="T1785" s="19">
        <f>VLOOKUP($A1785,TOURISM!$A1784:$E4474, COLUMN(E1785),0)</f>
        <v>26000000</v>
      </c>
      <c r="U1785" s="19">
        <f>VLOOKUP($A1785,BUSINESS!$A1785:$I4475, COLUMN(H1785),0)</f>
        <v>5.0000000000000001E-3</v>
      </c>
      <c r="V1785" s="19">
        <f>VLOOKUP($A1785,BUSINESS!$A1785:$I4475, COLUMN(I1785),0)</f>
        <v>1E-3</v>
      </c>
    </row>
    <row r="1786" spans="1:22" ht="15" x14ac:dyDescent="0.25">
      <c r="A1786" s="14" t="s">
        <v>210</v>
      </c>
      <c r="B1786" s="15" t="s">
        <v>214</v>
      </c>
      <c r="C1786" s="16" t="s">
        <v>115</v>
      </c>
      <c r="D1786" s="17">
        <v>113000000000</v>
      </c>
      <c r="E1786" s="18">
        <v>7.8E-2</v>
      </c>
      <c r="F1786" s="18">
        <v>1334</v>
      </c>
      <c r="G1786" s="18">
        <v>9.9000000000000005E-2</v>
      </c>
      <c r="H1786" s="19">
        <f>VLOOKUP($A1786,ENERGY!$A1786:$E4476,COLUMN(D1786),0)</f>
        <v>23195</v>
      </c>
      <c r="I1786" s="19">
        <f>VLOOKUP($A1786,ENERGY!$A1786:$E4476,COLUMN(E1786),0)</f>
        <v>70656</v>
      </c>
      <c r="J1786" s="19">
        <f>VLOOKUP($A1786,'HUMAN RESOURCES'!$A1786:$L4476,COLUMN(D1786),0)</f>
        <v>2.1000000000000001E-2</v>
      </c>
      <c r="K1786" s="19">
        <f>VLOOKUP($A1786,'HUMAN RESOURCES'!$A1786:$L4476,COLUMN(E1786),0)</f>
        <v>5.0000000000000001E-3</v>
      </c>
      <c r="L1786" s="19">
        <f>VLOOKUP($A1786,'HUMAN RESOURCES'!$A1786:$L4476,COLUMN(F1786),0)</f>
        <v>82</v>
      </c>
      <c r="M1786" s="19">
        <f>VLOOKUP($A1786,'HUMAN RESOURCES'!$A1786:$L4476,COLUMN(G1786),0)</f>
        <v>78</v>
      </c>
      <c r="N1786" s="19">
        <f>VLOOKUP($A1786,'HUMAN RESOURCES'!$A1786:$L4476,COLUMN(H1786),0)</f>
        <v>0.28000000000000003</v>
      </c>
      <c r="O1786" s="19">
        <f>VLOOKUP($A1786,'HUMAN RESOURCES'!$A1786:$L4476,COLUMN(I1786),0)</f>
        <v>0.62</v>
      </c>
      <c r="P1786" s="19">
        <f>VLOOKUP($A1786,'HUMAN RESOURCES'!$A1786:$L4476,COLUMN(J1786),0)</f>
        <v>0.1</v>
      </c>
      <c r="Q1786" s="19">
        <f>VLOOKUP($A1786,'HUMAN RESOURCES'!$A1786:$L4476,COLUMN(K1786),0)</f>
        <v>6570000</v>
      </c>
      <c r="R1786" s="19">
        <f>VLOOKUP($A1786,'HUMAN RESOURCES'!$A1786:$L4476,COLUMN(L1786),0)</f>
        <v>0.91300000000000003</v>
      </c>
      <c r="S1786" s="19">
        <f>VLOOKUP($A1786,TOURISM!$A1785:$E4475, COLUMN(D1786),0)</f>
        <v>2426000000</v>
      </c>
      <c r="T1786" s="19">
        <f>VLOOKUP($A1786,TOURISM!$A1785:$E4475, COLUMN(E1786),0)</f>
        <v>3322000000</v>
      </c>
      <c r="U1786" s="19">
        <f>VLOOKUP($A1786,BUSINESS!$A1786:$I4476, COLUMN(H1786),0)</f>
        <v>0.17799999999999999</v>
      </c>
      <c r="V1786" s="19">
        <f>VLOOKUP($A1786,BUSINESS!$A1786:$I4476, COLUMN(I1786),0)</f>
        <v>1.01</v>
      </c>
    </row>
    <row r="1787" spans="1:22" ht="15" x14ac:dyDescent="0.25">
      <c r="A1787" s="14" t="s">
        <v>210</v>
      </c>
      <c r="B1787" s="15" t="s">
        <v>215</v>
      </c>
      <c r="C1787" s="16" t="s">
        <v>115</v>
      </c>
      <c r="D1787" s="17">
        <v>9580161951</v>
      </c>
      <c r="E1787" s="18">
        <v>9.7000000000000003E-2</v>
      </c>
      <c r="F1787" s="18">
        <v>189</v>
      </c>
      <c r="G1787" s="18">
        <v>0.10199999999999999</v>
      </c>
      <c r="H1787" s="19">
        <f>VLOOKUP($A1787,ENERGY!$A1787:$E4477,COLUMN(D1787),0)</f>
        <v>7105</v>
      </c>
      <c r="I1787" s="19">
        <f>VLOOKUP($A1787,ENERGY!$A1787:$E4477,COLUMN(E1787),0)</f>
        <v>20821</v>
      </c>
      <c r="J1787" s="19">
        <f>VLOOKUP($A1787,'HUMAN RESOURCES'!$A1787:$L4477,COLUMN(D1787),0)</f>
        <v>3.1E-2</v>
      </c>
      <c r="K1787" s="19">
        <f>VLOOKUP($A1787,'HUMAN RESOURCES'!$A1787:$L4477,COLUMN(E1787),0)</f>
        <v>2.1999999999999999E-2</v>
      </c>
      <c r="L1787" s="19">
        <f>VLOOKUP($A1787,'HUMAN RESOURCES'!$A1787:$L4477,COLUMN(F1787),0)</f>
        <v>74</v>
      </c>
      <c r="M1787" s="19">
        <f>VLOOKUP($A1787,'HUMAN RESOURCES'!$A1787:$L4477,COLUMN(G1787),0)</f>
        <v>71</v>
      </c>
      <c r="N1787" s="19">
        <f>VLOOKUP($A1787,'HUMAN RESOURCES'!$A1787:$L4477,COLUMN(H1787),0)</f>
        <v>0.39</v>
      </c>
      <c r="O1787" s="19">
        <f>VLOOKUP($A1787,'HUMAN RESOURCES'!$A1787:$L4477,COLUMN(I1787),0)</f>
        <v>0.57899999999999996</v>
      </c>
      <c r="P1787" s="19">
        <f>VLOOKUP($A1787,'HUMAN RESOURCES'!$A1787:$L4477,COLUMN(J1787),0)</f>
        <v>3.1E-2</v>
      </c>
      <c r="Q1787" s="19">
        <f>VLOOKUP($A1787,'HUMAN RESOURCES'!$A1787:$L4477,COLUMN(K1787),0)</f>
        <v>5038000</v>
      </c>
      <c r="R1787" s="19">
        <f>VLOOKUP($A1787,'HUMAN RESOURCES'!$A1787:$L4477,COLUMN(L1787),0)</f>
        <v>0.80400000000000005</v>
      </c>
      <c r="S1787" s="19">
        <f>VLOOKUP($A1787,TOURISM!$A1786:$E4476, COLUMN(D1787),0)</f>
        <v>1254000000</v>
      </c>
      <c r="T1787" s="19">
        <f>VLOOKUP($A1787,TOURISM!$A1786:$E4476, COLUMN(E1787),0)</f>
        <v>504000000</v>
      </c>
      <c r="U1787" s="19">
        <f>VLOOKUP($A1787,BUSINESS!$A1787:$I4477, COLUMN(H1787),0)</f>
        <v>0.06</v>
      </c>
      <c r="V1787" s="19">
        <f>VLOOKUP($A1787,BUSINESS!$A1787:$I4477, COLUMN(I1787),0)</f>
        <v>0.249</v>
      </c>
    </row>
    <row r="1788" spans="1:22" ht="15" x14ac:dyDescent="0.25">
      <c r="A1788" s="14" t="s">
        <v>210</v>
      </c>
      <c r="B1788" s="15" t="s">
        <v>216</v>
      </c>
      <c r="C1788" s="16" t="s">
        <v>115</v>
      </c>
      <c r="D1788" s="17">
        <v>38138801497</v>
      </c>
      <c r="E1788" s="18">
        <v>3.5999999999999997E-2</v>
      </c>
      <c r="F1788" s="18">
        <v>661</v>
      </c>
      <c r="G1788" s="18">
        <v>6.5000000000000002E-2</v>
      </c>
      <c r="H1788" s="19">
        <f>VLOOKUP($A1788,ENERGY!$A1788:$E4478,COLUMN(D1788),0)</f>
        <v>32586</v>
      </c>
      <c r="I1788" s="19">
        <f>VLOOKUP($A1788,ENERGY!$A1788:$E4478,COLUMN(E1788),0)</f>
        <v>93696</v>
      </c>
      <c r="J1788" s="19">
        <f>VLOOKUP($A1788,'HUMAN RESOURCES'!$A1788:$L4478,COLUMN(D1788),0)</f>
        <v>2.1999999999999999E-2</v>
      </c>
      <c r="K1788" s="19">
        <f>VLOOKUP($A1788,'HUMAN RESOURCES'!$A1788:$L4478,COLUMN(E1788),0)</f>
        <v>1.0999999999999999E-2</v>
      </c>
      <c r="L1788" s="19">
        <f>VLOOKUP($A1788,'HUMAN RESOURCES'!$A1788:$L4478,COLUMN(F1788),0)</f>
        <v>74</v>
      </c>
      <c r="M1788" s="19">
        <f>VLOOKUP($A1788,'HUMAN RESOURCES'!$A1788:$L4478,COLUMN(G1788),0)</f>
        <v>73</v>
      </c>
      <c r="N1788" s="19">
        <f>VLOOKUP($A1788,'HUMAN RESOURCES'!$A1788:$L4478,COLUMN(H1788),0)</f>
        <v>0.25600000000000001</v>
      </c>
      <c r="O1788" s="19">
        <f>VLOOKUP($A1788,'HUMAN RESOURCES'!$A1788:$L4478,COLUMN(I1788),0)</f>
        <v>0.71</v>
      </c>
      <c r="P1788" s="19">
        <f>VLOOKUP($A1788,'HUMAN RESOURCES'!$A1788:$L4478,COLUMN(J1788),0)</f>
        <v>3.4000000000000002E-2</v>
      </c>
      <c r="Q1788" s="19">
        <f>VLOOKUP($A1788,'HUMAN RESOURCES'!$A1788:$L4478,COLUMN(K1788),0)</f>
        <v>2048232</v>
      </c>
      <c r="R1788" s="19">
        <f>VLOOKUP($A1788,'HUMAN RESOURCES'!$A1788:$L4478,COLUMN(L1788),0)</f>
        <v>0.98099999999999998</v>
      </c>
      <c r="S1788" s="19">
        <f>VLOOKUP($A1788,TOURISM!$A1787:$E4477, COLUMN(D1788),0)</f>
        <v>320000000</v>
      </c>
      <c r="T1788" s="19">
        <f>VLOOKUP($A1788,TOURISM!$A1787:$E4477, COLUMN(E1788),0)</f>
        <v>3412000000</v>
      </c>
      <c r="U1788" s="19">
        <f>VLOOKUP($A1788,BUSINESS!$A1788:$I4478, COLUMN(H1788),0)</f>
        <v>0.10199999999999999</v>
      </c>
      <c r="V1788" s="19">
        <f>VLOOKUP($A1788,BUSINESS!$A1788:$I4478, COLUMN(I1788),0)</f>
        <v>0.59899999999999998</v>
      </c>
    </row>
    <row r="1789" spans="1:22" ht="15" x14ac:dyDescent="0.25">
      <c r="A1789" s="14" t="s">
        <v>210</v>
      </c>
      <c r="B1789" s="15" t="s">
        <v>217</v>
      </c>
      <c r="C1789" s="16" t="s">
        <v>115</v>
      </c>
      <c r="D1789" s="17">
        <v>19152238806</v>
      </c>
      <c r="E1789" s="18">
        <v>0.1</v>
      </c>
      <c r="F1789" s="18">
        <v>546</v>
      </c>
      <c r="G1789" s="18">
        <v>0.16600000000000001</v>
      </c>
      <c r="H1789" s="19">
        <f>VLOOKUP($A1789,ENERGY!$A1789:$E4479,COLUMN(D1789),0)</f>
        <v>6382</v>
      </c>
      <c r="I1789" s="19">
        <f>VLOOKUP($A1789,ENERGY!$A1789:$E4479,COLUMN(E1789),0)</f>
        <v>20403</v>
      </c>
      <c r="J1789" s="19">
        <f>VLOOKUP($A1789,'HUMAN RESOURCES'!$A1789:$L4479,COLUMN(D1789),0)</f>
        <v>1.7000000000000001E-2</v>
      </c>
      <c r="K1789" s="19">
        <f>VLOOKUP($A1789,'HUMAN RESOURCES'!$A1789:$L4479,COLUMN(E1789),0)</f>
        <v>1.4999999999999999E-2</v>
      </c>
      <c r="L1789" s="19">
        <f>VLOOKUP($A1789,'HUMAN RESOURCES'!$A1789:$L4479,COLUMN(F1789),0)</f>
        <v>77</v>
      </c>
      <c r="M1789" s="19">
        <f>VLOOKUP($A1789,'HUMAN RESOURCES'!$A1789:$L4479,COLUMN(G1789),0)</f>
        <v>74</v>
      </c>
      <c r="N1789" s="19">
        <f>VLOOKUP($A1789,'HUMAN RESOURCES'!$A1789:$L4479,COLUMN(H1789),0)</f>
        <v>0.28399999999999997</v>
      </c>
      <c r="O1789" s="19">
        <f>VLOOKUP($A1789,'HUMAN RESOURCES'!$A1789:$L4479,COLUMN(I1789),0)</f>
        <v>0.64300000000000002</v>
      </c>
      <c r="P1789" s="19">
        <f>VLOOKUP($A1789,'HUMAN RESOURCES'!$A1789:$L4479,COLUMN(J1789),0)</f>
        <v>7.1999999999999995E-2</v>
      </c>
      <c r="Q1789" s="19">
        <f>VLOOKUP($A1789,'HUMAN RESOURCES'!$A1789:$L4479,COLUMN(K1789),0)</f>
        <v>3515604</v>
      </c>
      <c r="R1789" s="19">
        <f>VLOOKUP($A1789,'HUMAN RESOURCES'!$A1789:$L4479,COLUMN(L1789),0)</f>
        <v>0.86199999999999999</v>
      </c>
      <c r="S1789" s="19">
        <f>VLOOKUP($A1789,TOURISM!$A1788:$E4478, COLUMN(D1789),0)</f>
        <v>4284000000</v>
      </c>
      <c r="T1789" s="19">
        <f>VLOOKUP($A1789,TOURISM!$A1788:$E4478, COLUMN(E1789),0)</f>
        <v>2683000000</v>
      </c>
      <c r="U1789" s="19">
        <f>VLOOKUP($A1789,BUSINESS!$A1789:$I4479, COLUMN(H1789),0)</f>
        <v>7.0000000000000007E-2</v>
      </c>
      <c r="V1789" s="19">
        <f>VLOOKUP($A1789,BUSINESS!$A1789:$I4479, COLUMN(I1789),0)</f>
        <v>0.22</v>
      </c>
    </row>
    <row r="1790" spans="1:22" ht="15" x14ac:dyDescent="0.25">
      <c r="A1790" s="14" t="s">
        <v>210</v>
      </c>
      <c r="B1790" s="15" t="s">
        <v>218</v>
      </c>
      <c r="C1790" s="16" t="s">
        <v>115</v>
      </c>
      <c r="D1790" s="17">
        <v>20049414986</v>
      </c>
      <c r="E1790" s="18">
        <v>3.2000000000000001E-2</v>
      </c>
      <c r="F1790" s="18">
        <v>278</v>
      </c>
      <c r="G1790" s="18">
        <v>8.5000000000000006E-2</v>
      </c>
      <c r="H1790" s="19">
        <f>VLOOKUP($A1790,ENERGY!$A1790:$E4480,COLUMN(D1790),0)</f>
        <v>23158</v>
      </c>
      <c r="I1790" s="19">
        <f>VLOOKUP($A1790,ENERGY!$A1790:$E4480,COLUMN(E1790),0)</f>
        <v>57202</v>
      </c>
      <c r="J1790" s="19">
        <f>VLOOKUP($A1790,'HUMAN RESOURCES'!$A1790:$L4480,COLUMN(D1790),0)</f>
        <v>2.3E-2</v>
      </c>
      <c r="K1790" s="19">
        <f>VLOOKUP($A1790,'HUMAN RESOURCES'!$A1790:$L4480,COLUMN(E1790),0)</f>
        <v>1.2999999999999999E-2</v>
      </c>
      <c r="L1790" s="19">
        <f>VLOOKUP($A1790,'HUMAN RESOURCES'!$A1790:$L4480,COLUMN(F1790),0)</f>
        <v>75</v>
      </c>
      <c r="M1790" s="19">
        <f>VLOOKUP($A1790,'HUMAN RESOURCES'!$A1790:$L4480,COLUMN(G1790),0)</f>
        <v>71</v>
      </c>
      <c r="N1790" s="19">
        <f>VLOOKUP($A1790,'HUMAN RESOURCES'!$A1790:$L4480,COLUMN(H1790),0)</f>
        <v>0.36599999999999999</v>
      </c>
      <c r="O1790" s="19">
        <f>VLOOKUP($A1790,'HUMAN RESOURCES'!$A1790:$L4480,COLUMN(I1790),0)</f>
        <v>0.60899999999999999</v>
      </c>
      <c r="P1790" s="19">
        <f>VLOOKUP($A1790,'HUMAN RESOURCES'!$A1790:$L4480,COLUMN(J1790),0)</f>
        <v>2.4E-2</v>
      </c>
      <c r="Q1790" s="19">
        <f>VLOOKUP($A1790,'HUMAN RESOURCES'!$A1790:$L4480,COLUMN(K1790),0)</f>
        <v>2308409</v>
      </c>
      <c r="R1790" s="19">
        <f>VLOOKUP($A1790,'HUMAN RESOURCES'!$A1790:$L4480,COLUMN(L1790),0)</f>
        <v>0.71499999999999997</v>
      </c>
      <c r="S1790" s="19">
        <f>VLOOKUP($A1790,TOURISM!$A1789:$E4479, COLUMN(D1790),0)</f>
        <v>539000000</v>
      </c>
      <c r="T1790" s="19">
        <f>VLOOKUP($A1790,TOURISM!$A1789:$E4479, COLUMN(E1790),0)</f>
        <v>702000000</v>
      </c>
      <c r="U1790" s="19">
        <f>VLOOKUP($A1790,BUSINESS!$A1790:$I4480, COLUMN(H1790),0)</f>
        <v>6.9000000000000006E-2</v>
      </c>
      <c r="V1790" s="19">
        <f>VLOOKUP($A1790,BUSINESS!$A1790:$I4480, COLUMN(I1790),0)</f>
        <v>0.20100000000000001</v>
      </c>
    </row>
    <row r="1791" spans="1:22" ht="15" x14ac:dyDescent="0.25">
      <c r="A1791" s="14" t="s">
        <v>210</v>
      </c>
      <c r="B1791" s="15" t="s">
        <v>219</v>
      </c>
      <c r="C1791" s="16" t="s">
        <v>115</v>
      </c>
      <c r="D1791" s="17">
        <v>19363735706</v>
      </c>
      <c r="E1791" s="18">
        <v>2.7E-2</v>
      </c>
      <c r="F1791" s="18">
        <v>833</v>
      </c>
      <c r="G1791" s="19">
        <v>0.12</v>
      </c>
      <c r="H1791" s="19">
        <f>VLOOKUP($A1791,ENERGY!$A1791:$E4481,COLUMN(D1791),0)</f>
        <v>28973</v>
      </c>
      <c r="I1791" s="19">
        <f>VLOOKUP($A1791,ENERGY!$A1791:$E4481,COLUMN(E1791),0)</f>
        <v>70531</v>
      </c>
      <c r="J1791" s="19">
        <f>VLOOKUP($A1791,'HUMAN RESOURCES'!$A1791:$L4481,COLUMN(D1791),0)</f>
        <v>1.7999999999999999E-2</v>
      </c>
      <c r="K1791" s="19">
        <f>VLOOKUP($A1791,'HUMAN RESOURCES'!$A1791:$L4481,COLUMN(E1791),0)</f>
        <v>0.01</v>
      </c>
      <c r="L1791" s="19">
        <f>VLOOKUP($A1791,'HUMAN RESOURCES'!$A1791:$L4481,COLUMN(F1791),0)</f>
        <v>78</v>
      </c>
      <c r="M1791" s="19">
        <f>VLOOKUP($A1791,'HUMAN RESOURCES'!$A1791:$L4481,COLUMN(G1791),0)</f>
        <v>76</v>
      </c>
      <c r="N1791" s="19">
        <f>VLOOKUP($A1791,'HUMAN RESOURCES'!$A1791:$L4481,COLUMN(H1791),0)</f>
        <v>0.26800000000000002</v>
      </c>
      <c r="O1791" s="19">
        <f>VLOOKUP($A1791,'HUMAN RESOURCES'!$A1791:$L4481,COLUMN(I1791),0)</f>
        <v>0.71599999999999997</v>
      </c>
      <c r="P1791" s="19">
        <f>VLOOKUP($A1791,'HUMAN RESOURCES'!$A1791:$L4481,COLUMN(J1791),0)</f>
        <v>1.6E-2</v>
      </c>
      <c r="Q1791" s="19">
        <f>VLOOKUP($A1791,'HUMAN RESOURCES'!$A1791:$L4481,COLUMN(K1791),0)</f>
        <v>629745</v>
      </c>
      <c r="R1791" s="19">
        <f>VLOOKUP($A1791,'HUMAN RESOURCES'!$A1791:$L4481,COLUMN(L1791),0)</f>
        <v>0.96699999999999997</v>
      </c>
      <c r="S1791" s="19">
        <f>VLOOKUP($A1791,TOURISM!$A1790:$E4480, COLUMN(D1791),0)</f>
        <v>285000000</v>
      </c>
      <c r="T1791" s="19">
        <f>VLOOKUP($A1791,TOURISM!$A1790:$E4480, COLUMN(E1791),0)</f>
        <v>423000000</v>
      </c>
      <c r="U1791" s="19">
        <f>VLOOKUP($A1791,BUSINESS!$A1791:$I4481, COLUMN(H1791),0)</f>
        <v>0.10199999999999999</v>
      </c>
      <c r="V1791" s="19">
        <f>VLOOKUP($A1791,BUSINESS!$A1791:$I4481, COLUMN(I1791),0)</f>
        <v>0.42399999999999999</v>
      </c>
    </row>
    <row r="1792" spans="1:22" ht="15" x14ac:dyDescent="0.25">
      <c r="A1792" s="14" t="s">
        <v>210</v>
      </c>
      <c r="B1792" s="15" t="s">
        <v>220</v>
      </c>
      <c r="C1792" s="16" t="s">
        <v>115</v>
      </c>
      <c r="D1792" s="17">
        <v>189000000000</v>
      </c>
      <c r="E1792" s="18">
        <v>4.2999999999999997E-2</v>
      </c>
      <c r="F1792" s="18">
        <v>375</v>
      </c>
      <c r="G1792" s="19">
        <v>0.12</v>
      </c>
      <c r="H1792" s="19">
        <f>VLOOKUP($A1792,ENERGY!$A1792:$E4482,COLUMN(D1792),0)</f>
        <v>192004</v>
      </c>
      <c r="I1792" s="19">
        <f>VLOOKUP($A1792,ENERGY!$A1792:$E4482,COLUMN(E1792),0)</f>
        <v>464481</v>
      </c>
      <c r="J1792" s="19">
        <f>VLOOKUP($A1792,'HUMAN RESOURCES'!$A1792:$L4482,COLUMN(D1792),0)</f>
        <v>2.5000000000000001E-2</v>
      </c>
      <c r="K1792" s="19">
        <f>VLOOKUP($A1792,'HUMAN RESOURCES'!$A1792:$L4482,COLUMN(E1792),0)</f>
        <v>1.7999999999999999E-2</v>
      </c>
      <c r="L1792" s="19">
        <f>VLOOKUP($A1792,'HUMAN RESOURCES'!$A1792:$L4482,COLUMN(F1792),0)</f>
        <v>75</v>
      </c>
      <c r="M1792" s="19">
        <f>VLOOKUP($A1792,'HUMAN RESOURCES'!$A1792:$L4482,COLUMN(G1792),0)</f>
        <v>71</v>
      </c>
      <c r="N1792" s="19">
        <f>VLOOKUP($A1792,'HUMAN RESOURCES'!$A1792:$L4482,COLUMN(H1792),0)</f>
        <v>0.36799999999999999</v>
      </c>
      <c r="O1792" s="19">
        <f>VLOOKUP($A1792,'HUMAN RESOURCES'!$A1792:$L4482,COLUMN(I1792),0)</f>
        <v>0.59799999999999998</v>
      </c>
      <c r="P1792" s="19">
        <f>VLOOKUP($A1792,'HUMAN RESOURCES'!$A1792:$L4482,COLUMN(J1792),0)</f>
        <v>3.4000000000000002E-2</v>
      </c>
      <c r="Q1792" s="19">
        <f>VLOOKUP($A1792,'HUMAN RESOURCES'!$A1792:$L4482,COLUMN(K1792),0)</f>
        <v>21825217</v>
      </c>
      <c r="R1792" s="19">
        <f>VLOOKUP($A1792,'HUMAN RESOURCES'!$A1792:$L4482,COLUMN(L1792),0)</f>
        <v>0.80300000000000005</v>
      </c>
      <c r="S1792" s="19">
        <f>VLOOKUP($A1792,TOURISM!$A1791:$E4481, COLUMN(D1792),0)</f>
        <v>2478709140</v>
      </c>
      <c r="T1792" s="19">
        <f>VLOOKUP($A1792,TOURISM!$A1791:$E4481, COLUMN(E1792),0)</f>
        <v>7370000000</v>
      </c>
      <c r="U1792" s="19">
        <f>VLOOKUP($A1792,BUSINESS!$A1792:$I4482, COLUMN(H1792),0)</f>
        <v>6.4000000000000001E-2</v>
      </c>
      <c r="V1792" s="19">
        <f>VLOOKUP($A1792,BUSINESS!$A1792:$I4482, COLUMN(I1792),0)</f>
        <v>0.22900000000000001</v>
      </c>
    </row>
    <row r="1793" spans="1:22" ht="15" x14ac:dyDescent="0.25">
      <c r="A1793" s="14" t="s">
        <v>210</v>
      </c>
      <c r="B1793" s="15" t="s">
        <v>221</v>
      </c>
      <c r="C1793" s="16" t="s">
        <v>115</v>
      </c>
      <c r="D1793" s="17">
        <v>21582248882</v>
      </c>
      <c r="E1793" s="18">
        <v>4.9000000000000002E-2</v>
      </c>
      <c r="F1793" s="18">
        <v>57</v>
      </c>
      <c r="G1793" s="18">
        <v>0.09</v>
      </c>
      <c r="H1793" s="19">
        <f>VLOOKUP($A1793,ENERGY!$A1793:$E4483,COLUMN(D1793),0)</f>
        <v>21649</v>
      </c>
      <c r="I1793" s="19">
        <f>VLOOKUP($A1793,ENERGY!$A1793:$E4483,COLUMN(E1793),0)</f>
        <v>61859</v>
      </c>
      <c r="J1793" s="19">
        <f>VLOOKUP($A1793,'HUMAN RESOURCES'!$A1793:$L4483,COLUMN(D1793),0)</f>
        <v>2.9000000000000001E-2</v>
      </c>
      <c r="K1793" s="19">
        <f>VLOOKUP($A1793,'HUMAN RESOURCES'!$A1793:$L4483,COLUMN(E1793),0)</f>
        <v>1.7999999999999999E-2</v>
      </c>
      <c r="L1793" s="19">
        <f>VLOOKUP($A1793,'HUMAN RESOURCES'!$A1793:$L4483,COLUMN(F1793),0)</f>
        <v>76</v>
      </c>
      <c r="M1793" s="19">
        <f>VLOOKUP($A1793,'HUMAN RESOURCES'!$A1793:$L4483,COLUMN(G1793),0)</f>
        <v>72</v>
      </c>
      <c r="N1793" s="19">
        <f>VLOOKUP($A1793,'HUMAN RESOURCES'!$A1793:$L4483,COLUMN(H1793),0)</f>
        <v>0.4</v>
      </c>
      <c r="O1793" s="19">
        <f>VLOOKUP($A1793,'HUMAN RESOURCES'!$A1793:$L4483,COLUMN(I1793),0)</f>
        <v>0.56699999999999995</v>
      </c>
      <c r="P1793" s="19">
        <f>VLOOKUP($A1793,'HUMAN RESOURCES'!$A1793:$L4483,COLUMN(J1793),0)</f>
        <v>3.4000000000000002E-2</v>
      </c>
      <c r="Q1793" s="19">
        <f>VLOOKUP($A1793,'HUMAN RESOURCES'!$A1793:$L4483,COLUMN(K1793),0)</f>
        <v>16994676</v>
      </c>
      <c r="R1793" s="19">
        <f>VLOOKUP($A1793,'HUMAN RESOURCES'!$A1793:$L4483,COLUMN(L1793),0)</f>
        <v>0.52700000000000002</v>
      </c>
      <c r="S1793" s="19">
        <f>VLOOKUP($A1793,TOURISM!$A1792:$E4482, COLUMN(D1793),0)</f>
        <v>970000000</v>
      </c>
      <c r="T1793" s="19">
        <f>VLOOKUP($A1793,TOURISM!$A1792:$E4482, COLUMN(E1793),0)</f>
        <v>760000000</v>
      </c>
      <c r="U1793" s="19">
        <f>VLOOKUP($A1793,BUSINESS!$A1793:$I4483, COLUMN(H1793),0)</f>
        <v>2.1000000000000001E-2</v>
      </c>
      <c r="V1793" s="19">
        <f>VLOOKUP($A1793,BUSINESS!$A1793:$I4483, COLUMN(I1793),0)</f>
        <v>2.4E-2</v>
      </c>
    </row>
    <row r="1794" spans="1:22" ht="15" x14ac:dyDescent="0.25">
      <c r="A1794" s="14" t="s">
        <v>210</v>
      </c>
      <c r="B1794" s="15" t="s">
        <v>222</v>
      </c>
      <c r="C1794" s="16" t="s">
        <v>115</v>
      </c>
      <c r="D1794" s="17">
        <v>110000000000</v>
      </c>
      <c r="E1794" s="18">
        <v>2.7E-2</v>
      </c>
      <c r="F1794" s="18">
        <v>917</v>
      </c>
      <c r="G1794" s="19">
        <v>0.12</v>
      </c>
      <c r="H1794" s="19">
        <f>VLOOKUP($A1794,ENERGY!$A1794:$E4484,COLUMN(D1794),0)</f>
        <v>63099</v>
      </c>
      <c r="I1794" s="19">
        <f>VLOOKUP($A1794,ENERGY!$A1794:$E4484,COLUMN(E1794),0)</f>
        <v>167597</v>
      </c>
      <c r="J1794" s="19">
        <f>VLOOKUP($A1794,'HUMAN RESOURCES'!$A1794:$L4484,COLUMN(D1794),0)</f>
        <v>1.6E-2</v>
      </c>
      <c r="K1794" s="19">
        <f>VLOOKUP($A1794,'HUMAN RESOURCES'!$A1794:$L4484,COLUMN(E1794),0)</f>
        <v>8.9999999999999993E-3</v>
      </c>
      <c r="L1794" s="19">
        <f>VLOOKUP($A1794,'HUMAN RESOURCES'!$A1794:$L4484,COLUMN(F1794),0)</f>
        <v>76</v>
      </c>
      <c r="M1794" s="19">
        <f>VLOOKUP($A1794,'HUMAN RESOURCES'!$A1794:$L4484,COLUMN(G1794),0)</f>
        <v>74</v>
      </c>
      <c r="N1794" s="19">
        <f>VLOOKUP($A1794,'HUMAN RESOURCES'!$A1794:$L4484,COLUMN(H1794),0)</f>
        <v>0.24299999999999999</v>
      </c>
      <c r="O1794" s="19">
        <f>VLOOKUP($A1794,'HUMAN RESOURCES'!$A1794:$L4484,COLUMN(I1794),0)</f>
        <v>0.746</v>
      </c>
      <c r="P1794" s="19">
        <f>VLOOKUP($A1794,'HUMAN RESOURCES'!$A1794:$L4484,COLUMN(J1794),0)</f>
        <v>0.01</v>
      </c>
      <c r="Q1794" s="19">
        <f>VLOOKUP($A1794,'HUMAN RESOURCES'!$A1794:$L4484,COLUMN(K1794),0)</f>
        <v>3223969</v>
      </c>
      <c r="R1794" s="19">
        <f>VLOOKUP($A1794,'HUMAN RESOURCES'!$A1794:$L4484,COLUMN(L1794),0)</f>
        <v>0.81100000000000005</v>
      </c>
      <c r="S1794" s="19">
        <f>VLOOKUP($A1794,TOURISM!$A1793:$E4483, COLUMN(D1794),0)</f>
        <v>1332000000</v>
      </c>
      <c r="T1794" s="19">
        <f>VLOOKUP($A1794,TOURISM!$A1793:$E4483, COLUMN(E1794),0)</f>
        <v>3651000000</v>
      </c>
      <c r="U1794" s="19">
        <f>VLOOKUP($A1794,BUSINESS!$A1794:$I4484, COLUMN(H1794),0)</f>
        <v>0.28299999999999997</v>
      </c>
      <c r="V1794" s="19">
        <f>VLOOKUP($A1794,BUSINESS!$A1794:$I4484, COLUMN(I1794),0)</f>
        <v>0.753</v>
      </c>
    </row>
    <row r="1795" spans="1:22" ht="15" x14ac:dyDescent="0.25">
      <c r="A1795" s="14" t="s">
        <v>210</v>
      </c>
      <c r="B1795" s="15" t="s">
        <v>223</v>
      </c>
      <c r="C1795" s="16" t="s">
        <v>115</v>
      </c>
      <c r="D1795" s="17">
        <v>10693278292</v>
      </c>
      <c r="E1795" s="18">
        <v>4.2000000000000003E-2</v>
      </c>
      <c r="F1795" s="18">
        <v>27</v>
      </c>
      <c r="G1795" s="18">
        <v>0.17699999999999999</v>
      </c>
      <c r="H1795" s="19">
        <f>VLOOKUP($A1795,ENERGY!$A1795:$E4485,COLUMN(D1795),0)</f>
        <v>8360</v>
      </c>
      <c r="I1795" s="19">
        <f>VLOOKUP($A1795,ENERGY!$A1795:$E4485,COLUMN(E1795),0)</f>
        <v>21852</v>
      </c>
      <c r="J1795" s="19">
        <f>VLOOKUP($A1795,'HUMAN RESOURCES'!$A1795:$L4485,COLUMN(D1795),0)</f>
        <v>3.7999999999999999E-2</v>
      </c>
      <c r="K1795" s="19">
        <f>VLOOKUP($A1795,'HUMAN RESOURCES'!$A1795:$L4485,COLUMN(E1795),0)</f>
        <v>6.4000000000000001E-2</v>
      </c>
      <c r="L1795" s="19">
        <f>VLOOKUP($A1795,'HUMAN RESOURCES'!$A1795:$L4485,COLUMN(F1795),0)</f>
        <v>62</v>
      </c>
      <c r="M1795" s="19">
        <f>VLOOKUP($A1795,'HUMAN RESOURCES'!$A1795:$L4485,COLUMN(G1795),0)</f>
        <v>60</v>
      </c>
      <c r="N1795" s="19">
        <f>VLOOKUP($A1795,'HUMAN RESOURCES'!$A1795:$L4485,COLUMN(H1795),0)</f>
        <v>0.47599999999999998</v>
      </c>
      <c r="O1795" s="19">
        <f>VLOOKUP($A1795,'HUMAN RESOURCES'!$A1795:$L4485,COLUMN(I1795),0)</f>
        <v>0.497</v>
      </c>
      <c r="P1795" s="19">
        <f>VLOOKUP($A1795,'HUMAN RESOURCES'!$A1795:$L4485,COLUMN(J1795),0)</f>
        <v>2.8000000000000001E-2</v>
      </c>
      <c r="Q1795" s="19">
        <f>VLOOKUP($A1795,'HUMAN RESOURCES'!$A1795:$L4485,COLUMN(K1795),0)</f>
        <v>18551068</v>
      </c>
      <c r="R1795" s="19">
        <f>VLOOKUP($A1795,'HUMAN RESOURCES'!$A1795:$L4485,COLUMN(L1795),0)</f>
        <v>0.27300000000000002</v>
      </c>
      <c r="S1795" s="19">
        <f>VLOOKUP($A1795,TOURISM!$A1794:$E4484, COLUMN(D1795),0)</f>
        <v>38000000</v>
      </c>
      <c r="T1795" s="19">
        <f>VLOOKUP($A1795,TOURISM!$A1794:$E4484, COLUMN(E1795),0)</f>
        <v>135000000</v>
      </c>
      <c r="U1795" s="19">
        <f>VLOOKUP($A1795,BUSINESS!$A1795:$I4485, COLUMN(H1795),0)</f>
        <v>5.0000000000000001E-3</v>
      </c>
      <c r="V1795" s="19">
        <f>VLOOKUP($A1795,BUSINESS!$A1795:$I4485, COLUMN(I1795),0)</f>
        <v>2.5999999999999999E-2</v>
      </c>
    </row>
    <row r="1796" spans="1:22" ht="15" x14ac:dyDescent="0.25">
      <c r="A1796" s="14" t="s">
        <v>210</v>
      </c>
      <c r="B1796" s="15" t="s">
        <v>211</v>
      </c>
      <c r="C1796" s="16" t="s">
        <v>116</v>
      </c>
      <c r="D1796" s="17">
        <v>9632411109</v>
      </c>
      <c r="E1796" s="18">
        <v>3.9E-2</v>
      </c>
      <c r="F1796" s="18">
        <v>510</v>
      </c>
      <c r="G1796" s="18">
        <v>8.4000000000000005E-2</v>
      </c>
      <c r="H1796" s="19">
        <f>VLOOKUP($A1796,ENERGY!$A1796:$E4486,COLUMN(D1796),0)</f>
        <v>9340</v>
      </c>
      <c r="I1796" s="19">
        <f>VLOOKUP($A1796,ENERGY!$A1796:$E4486,COLUMN(E1796),0)</f>
        <v>24169</v>
      </c>
      <c r="J1796" s="19">
        <f>VLOOKUP($A1796,'HUMAN RESOURCES'!$A1796:$L4486,COLUMN(D1796),0)</f>
        <v>0.02</v>
      </c>
      <c r="K1796" s="19">
        <f>VLOOKUP($A1796,'HUMAN RESOURCES'!$A1796:$L4486,COLUMN(E1796),0)</f>
        <v>0.01</v>
      </c>
      <c r="L1796" s="19">
        <f>VLOOKUP($A1796,'HUMAN RESOURCES'!$A1796:$L4486,COLUMN(F1796),0)</f>
        <v>76</v>
      </c>
      <c r="M1796" s="19">
        <f>VLOOKUP($A1796,'HUMAN RESOURCES'!$A1796:$L4486,COLUMN(G1796),0)</f>
        <v>74</v>
      </c>
      <c r="N1796" s="19">
        <f>VLOOKUP($A1796,'HUMAN RESOURCES'!$A1796:$L4486,COLUMN(H1796),0)</f>
        <v>0.29399999999999998</v>
      </c>
      <c r="O1796" s="19">
        <f>VLOOKUP($A1796,'HUMAN RESOURCES'!$A1796:$L4486,COLUMN(I1796),0)</f>
        <v>0.68300000000000005</v>
      </c>
      <c r="P1796" s="19">
        <f>VLOOKUP($A1796,'HUMAN RESOURCES'!$A1796:$L4486,COLUMN(J1796),0)</f>
        <v>2.3E-2</v>
      </c>
      <c r="Q1796" s="19">
        <f>VLOOKUP($A1796,'HUMAN RESOURCES'!$A1796:$L4486,COLUMN(K1796),0)</f>
        <v>772058</v>
      </c>
      <c r="R1796" s="19">
        <f>VLOOKUP($A1796,'HUMAN RESOURCES'!$A1796:$L4486,COLUMN(L1796),0)</f>
        <v>0.88400000000000001</v>
      </c>
      <c r="S1796" s="19">
        <f>VLOOKUP($A1796,TOURISM!$A1795:$E4485, COLUMN(D1796),0)</f>
        <v>1206000000</v>
      </c>
      <c r="T1796" s="19">
        <f>VLOOKUP($A1796,TOURISM!$A1795:$E4485, COLUMN(E1796),0)</f>
        <v>492000000</v>
      </c>
      <c r="U1796" s="19">
        <f>VLOOKUP($A1796,BUSINESS!$A1796:$I4486, COLUMN(H1796),0)</f>
        <v>0.216</v>
      </c>
      <c r="V1796" s="19">
        <f>VLOOKUP($A1796,BUSINESS!$A1796:$I4486, COLUMN(I1796),0)</f>
        <v>0.57399999999999995</v>
      </c>
    </row>
    <row r="1797" spans="1:22" ht="15" x14ac:dyDescent="0.25">
      <c r="A1797" s="14" t="s">
        <v>210</v>
      </c>
      <c r="B1797" s="15" t="s">
        <v>212</v>
      </c>
      <c r="C1797" s="16" t="s">
        <v>116</v>
      </c>
      <c r="D1797" s="17">
        <v>135000000000</v>
      </c>
      <c r="E1797" s="18">
        <v>4.7E-2</v>
      </c>
      <c r="F1797" s="18">
        <v>97</v>
      </c>
      <c r="G1797" s="19">
        <v>0.12</v>
      </c>
      <c r="H1797" s="19">
        <f>VLOOKUP($A1797,ENERGY!$A1797:$E4487,COLUMN(D1797),0)</f>
        <v>213423</v>
      </c>
      <c r="I1797" s="19">
        <f>VLOOKUP($A1797,ENERGY!$A1797:$E4487,COLUMN(E1797),0)</f>
        <v>577483</v>
      </c>
      <c r="J1797" s="19">
        <f>VLOOKUP($A1797,'HUMAN RESOURCES'!$A1797:$L4487,COLUMN(D1797),0)</f>
        <v>1.7999999999999999E-2</v>
      </c>
      <c r="K1797" s="19">
        <f>VLOOKUP($A1797,'HUMAN RESOURCES'!$A1797:$L4487,COLUMN(E1797),0)</f>
        <v>2.4E-2</v>
      </c>
      <c r="L1797" s="19">
        <f>VLOOKUP($A1797,'HUMAN RESOURCES'!$A1797:$L4487,COLUMN(F1797),0)</f>
        <v>72</v>
      </c>
      <c r="M1797" s="19">
        <f>VLOOKUP($A1797,'HUMAN RESOURCES'!$A1797:$L4487,COLUMN(G1797),0)</f>
        <v>70</v>
      </c>
      <c r="N1797" s="19">
        <f>VLOOKUP($A1797,'HUMAN RESOURCES'!$A1797:$L4487,COLUMN(H1797),0)</f>
        <v>0.28899999999999998</v>
      </c>
      <c r="O1797" s="19">
        <f>VLOOKUP($A1797,'HUMAN RESOURCES'!$A1797:$L4487,COLUMN(I1797),0)</f>
        <v>0.66400000000000003</v>
      </c>
      <c r="P1797" s="19">
        <f>VLOOKUP($A1797,'HUMAN RESOURCES'!$A1797:$L4487,COLUMN(J1797),0)</f>
        <v>4.7E-2</v>
      </c>
      <c r="Q1797" s="19">
        <f>VLOOKUP($A1797,'HUMAN RESOURCES'!$A1797:$L4487,COLUMN(K1797),0)</f>
        <v>68543171</v>
      </c>
      <c r="R1797" s="19">
        <f>VLOOKUP($A1797,'HUMAN RESOURCES'!$A1797:$L4487,COLUMN(L1797),0)</f>
        <v>0.66200000000000003</v>
      </c>
      <c r="S1797" s="19">
        <f>VLOOKUP($A1797,TOURISM!$A1796:$E4486, COLUMN(D1797),0)</f>
        <v>1266000000</v>
      </c>
      <c r="T1797" s="19">
        <f>VLOOKUP($A1797,TOURISM!$A1796:$E4486, COLUMN(E1797),0)</f>
        <v>4120000000</v>
      </c>
      <c r="U1797" s="19">
        <f>VLOOKUP($A1797,BUSINESS!$A1797:$I4487, COLUMN(H1797),0)</f>
        <v>6.9000000000000006E-2</v>
      </c>
      <c r="V1797" s="19">
        <f>VLOOKUP($A1797,BUSINESS!$A1797:$I4487, COLUMN(I1797),0)</f>
        <v>0.05</v>
      </c>
    </row>
    <row r="1798" spans="1:22" ht="15" x14ac:dyDescent="0.25">
      <c r="A1798" s="14" t="s">
        <v>210</v>
      </c>
      <c r="B1798" s="15" t="s">
        <v>213</v>
      </c>
      <c r="C1798" s="16" t="s">
        <v>116</v>
      </c>
      <c r="D1798" s="20">
        <v>15079752557.5</v>
      </c>
      <c r="E1798" s="18">
        <v>4.3999999999999997E-2</v>
      </c>
      <c r="F1798" s="18">
        <v>16</v>
      </c>
      <c r="G1798" s="19">
        <v>0.12</v>
      </c>
      <c r="H1798" s="19">
        <f>VLOOKUP($A1798,ENERGY!$A1798:$E4488,COLUMN(D1798),0)</f>
        <v>32846</v>
      </c>
      <c r="I1798" s="19">
        <f>VLOOKUP($A1798,ENERGY!$A1798:$E4488,COLUMN(E1798),0)</f>
        <v>106651</v>
      </c>
      <c r="J1798" s="19">
        <f>VLOOKUP($A1798,'HUMAN RESOURCES'!$A1798:$L4488,COLUMN(D1798),0)</f>
        <v>3.5000000000000003E-2</v>
      </c>
      <c r="K1798" s="19">
        <f>VLOOKUP($A1798,'HUMAN RESOURCES'!$A1798:$L4488,COLUMN(E1798),0)</f>
        <v>3.4000000000000002E-2</v>
      </c>
      <c r="L1798" s="19">
        <f>VLOOKUP($A1798,'HUMAN RESOURCES'!$A1798:$L4488,COLUMN(F1798),0)</f>
        <v>73</v>
      </c>
      <c r="M1798" s="19">
        <f>VLOOKUP($A1798,'HUMAN RESOURCES'!$A1798:$L4488,COLUMN(G1798),0)</f>
        <v>68</v>
      </c>
      <c r="N1798" s="19">
        <f>VLOOKUP($A1798,'HUMAN RESOURCES'!$A1798:$L4488,COLUMN(H1798),0)</f>
        <v>0.42199999999999999</v>
      </c>
      <c r="O1798" s="19">
        <f>VLOOKUP($A1798,'HUMAN RESOURCES'!$A1798:$L4488,COLUMN(I1798),0)</f>
        <v>0.54300000000000004</v>
      </c>
      <c r="P1798" s="19">
        <f>VLOOKUP($A1798,'HUMAN RESOURCES'!$A1798:$L4488,COLUMN(J1798),0)</f>
        <v>3.5000000000000003E-2</v>
      </c>
      <c r="Q1798" s="19">
        <f>VLOOKUP($A1798,'HUMAN RESOURCES'!$A1798:$L4488,COLUMN(K1798),0)</f>
        <v>25959531</v>
      </c>
      <c r="R1798" s="19">
        <f>VLOOKUP($A1798,'HUMAN RESOURCES'!$A1798:$L4488,COLUMN(L1798),0)</f>
        <v>0.68700000000000006</v>
      </c>
      <c r="S1798" s="19">
        <f>VLOOKUP($A1798,TOURISM!$A1797:$E4487, COLUMN(D1798),0)</f>
        <v>2478709140</v>
      </c>
      <c r="T1798" s="19">
        <f>VLOOKUP($A1798,TOURISM!$A1797:$E4487, COLUMN(E1798),0)</f>
        <v>448000000</v>
      </c>
      <c r="U1798" s="19">
        <f>VLOOKUP($A1798,BUSINESS!$A1798:$I4488, COLUMN(H1798),0)</f>
        <v>6.0000000000000001E-3</v>
      </c>
      <c r="V1798" s="19">
        <f>VLOOKUP($A1798,BUSINESS!$A1798:$I4488, COLUMN(I1798),0)</f>
        <v>3.0000000000000001E-3</v>
      </c>
    </row>
    <row r="1799" spans="1:22" ht="15" x14ac:dyDescent="0.25">
      <c r="A1799" s="14" t="s">
        <v>210</v>
      </c>
      <c r="B1799" s="15" t="s">
        <v>214</v>
      </c>
      <c r="C1799" s="16" t="s">
        <v>116</v>
      </c>
      <c r="D1799" s="17">
        <v>119000000000</v>
      </c>
      <c r="E1799" s="18">
        <v>7.6999999999999999E-2</v>
      </c>
      <c r="F1799" s="18">
        <v>1364</v>
      </c>
      <c r="G1799" s="18">
        <v>0.106</v>
      </c>
      <c r="H1799" s="19">
        <f>VLOOKUP($A1799,ENERGY!$A1799:$E4489,COLUMN(D1799),0)</f>
        <v>21463</v>
      </c>
      <c r="I1799" s="19">
        <f>VLOOKUP($A1799,ENERGY!$A1799:$E4489,COLUMN(E1799),0)</f>
        <v>67029</v>
      </c>
      <c r="J1799" s="19">
        <f>VLOOKUP($A1799,'HUMAN RESOURCES'!$A1799:$L4489,COLUMN(D1799),0)</f>
        <v>2.1999999999999999E-2</v>
      </c>
      <c r="K1799" s="19">
        <f>VLOOKUP($A1799,'HUMAN RESOURCES'!$A1799:$L4489,COLUMN(E1799),0)</f>
        <v>5.0000000000000001E-3</v>
      </c>
      <c r="L1799" s="19">
        <f>VLOOKUP($A1799,'HUMAN RESOURCES'!$A1799:$L4489,COLUMN(F1799),0)</f>
        <v>82</v>
      </c>
      <c r="M1799" s="19">
        <f>VLOOKUP($A1799,'HUMAN RESOURCES'!$A1799:$L4489,COLUMN(G1799),0)</f>
        <v>78</v>
      </c>
      <c r="N1799" s="19">
        <f>VLOOKUP($A1799,'HUMAN RESOURCES'!$A1799:$L4489,COLUMN(H1799),0)</f>
        <v>0.28000000000000003</v>
      </c>
      <c r="O1799" s="19">
        <f>VLOOKUP($A1799,'HUMAN RESOURCES'!$A1799:$L4489,COLUMN(I1799),0)</f>
        <v>0.62</v>
      </c>
      <c r="P1799" s="19">
        <f>VLOOKUP($A1799,'HUMAN RESOURCES'!$A1799:$L4489,COLUMN(J1799),0)</f>
        <v>0.1</v>
      </c>
      <c r="Q1799" s="19">
        <f>VLOOKUP($A1799,'HUMAN RESOURCES'!$A1799:$L4489,COLUMN(K1799),0)</f>
        <v>6689700</v>
      </c>
      <c r="R1799" s="19">
        <f>VLOOKUP($A1799,'HUMAN RESOURCES'!$A1799:$L4489,COLUMN(L1799),0)</f>
        <v>0.91400000000000003</v>
      </c>
      <c r="S1799" s="19">
        <f>VLOOKUP($A1799,TOURISM!$A1798:$E4488, COLUMN(D1799),0)</f>
        <v>2473000000</v>
      </c>
      <c r="T1799" s="19">
        <f>VLOOKUP($A1799,TOURISM!$A1798:$E4488, COLUMN(E1799),0)</f>
        <v>3341000000</v>
      </c>
      <c r="U1799" s="19">
        <f>VLOOKUP($A1799,BUSINESS!$A1799:$I4489, COLUMN(H1799),0)</f>
        <v>0.19600000000000001</v>
      </c>
      <c r="V1799" s="19">
        <f>VLOOKUP($A1799,BUSINESS!$A1799:$I4489, COLUMN(I1799),0)</f>
        <v>1.042</v>
      </c>
    </row>
    <row r="1800" spans="1:22" ht="15" x14ac:dyDescent="0.25">
      <c r="A1800" s="14" t="s">
        <v>210</v>
      </c>
      <c r="B1800" s="15" t="s">
        <v>215</v>
      </c>
      <c r="C1800" s="16" t="s">
        <v>116</v>
      </c>
      <c r="D1800" s="17">
        <v>10193023726</v>
      </c>
      <c r="E1800" s="18">
        <v>9.1999999999999998E-2</v>
      </c>
      <c r="F1800" s="18">
        <v>187</v>
      </c>
      <c r="G1800" s="18">
        <v>9.2999999999999999E-2</v>
      </c>
      <c r="H1800" s="19">
        <f>VLOOKUP($A1800,ENERGY!$A1800:$E4490,COLUMN(D1800),0)</f>
        <v>7458</v>
      </c>
      <c r="I1800" s="19">
        <f>VLOOKUP($A1800,ENERGY!$A1800:$E4490,COLUMN(E1800),0)</f>
        <v>21254</v>
      </c>
      <c r="J1800" s="19">
        <f>VLOOKUP($A1800,'HUMAN RESOURCES'!$A1800:$L4490,COLUMN(D1800),0)</f>
        <v>0.03</v>
      </c>
      <c r="K1800" s="19">
        <f>VLOOKUP($A1800,'HUMAN RESOURCES'!$A1800:$L4490,COLUMN(E1800),0)</f>
        <v>2.1999999999999999E-2</v>
      </c>
      <c r="L1800" s="19">
        <f>VLOOKUP($A1800,'HUMAN RESOURCES'!$A1800:$L4490,COLUMN(F1800),0)</f>
        <v>74</v>
      </c>
      <c r="M1800" s="19">
        <f>VLOOKUP($A1800,'HUMAN RESOURCES'!$A1800:$L4490,COLUMN(G1800),0)</f>
        <v>71</v>
      </c>
      <c r="N1800" s="19">
        <f>VLOOKUP($A1800,'HUMAN RESOURCES'!$A1800:$L4490,COLUMN(H1800),0)</f>
        <v>0.38700000000000001</v>
      </c>
      <c r="O1800" s="19">
        <f>VLOOKUP($A1800,'HUMAN RESOURCES'!$A1800:$L4490,COLUMN(I1800),0)</f>
        <v>0.58199999999999996</v>
      </c>
      <c r="P1800" s="19">
        <f>VLOOKUP($A1800,'HUMAN RESOURCES'!$A1800:$L4490,COLUMN(J1800),0)</f>
        <v>3.1E-2</v>
      </c>
      <c r="Q1800" s="19">
        <f>VLOOKUP($A1800,'HUMAN RESOURCES'!$A1800:$L4490,COLUMN(K1800),0)</f>
        <v>5164000</v>
      </c>
      <c r="R1800" s="19">
        <f>VLOOKUP($A1800,'HUMAN RESOURCES'!$A1800:$L4490,COLUMN(L1800),0)</f>
        <v>0.80600000000000005</v>
      </c>
      <c r="S1800" s="19">
        <f>VLOOKUP($A1800,TOURISM!$A1799:$E4489, COLUMN(D1800),0)</f>
        <v>1266000000</v>
      </c>
      <c r="T1800" s="19">
        <f>VLOOKUP($A1800,TOURISM!$A1799:$E4489, COLUMN(E1800),0)</f>
        <v>503000000</v>
      </c>
      <c r="U1800" s="19">
        <f>VLOOKUP($A1800,BUSINESS!$A1800:$I4490, COLUMN(H1800),0)</f>
        <v>8.5000000000000006E-2</v>
      </c>
      <c r="V1800" s="19">
        <f>VLOOKUP($A1800,BUSINESS!$A1800:$I4490, COLUMN(I1800),0)</f>
        <v>0.26600000000000001</v>
      </c>
    </row>
    <row r="1801" spans="1:22" ht="15" x14ac:dyDescent="0.25">
      <c r="A1801" s="14" t="s">
        <v>210</v>
      </c>
      <c r="B1801" s="15" t="s">
        <v>216</v>
      </c>
      <c r="C1801" s="16" t="s">
        <v>116</v>
      </c>
      <c r="D1801" s="17">
        <v>47875837662</v>
      </c>
      <c r="E1801" s="18">
        <v>3.2000000000000001E-2</v>
      </c>
      <c r="F1801" s="18">
        <v>728</v>
      </c>
      <c r="G1801" s="18">
        <v>5.3999999999999999E-2</v>
      </c>
      <c r="H1801" s="19">
        <f>VLOOKUP($A1801,ENERGY!$A1801:$E4491,COLUMN(D1801),0)</f>
        <v>30815</v>
      </c>
      <c r="I1801" s="19">
        <f>VLOOKUP($A1801,ENERGY!$A1801:$E4491,COLUMN(E1801),0)</f>
        <v>81869</v>
      </c>
      <c r="J1801" s="19">
        <f>VLOOKUP($A1801,'HUMAN RESOURCES'!$A1801:$L4491,COLUMN(D1801),0)</f>
        <v>2.1999999999999999E-2</v>
      </c>
      <c r="K1801" s="19">
        <f>VLOOKUP($A1801,'HUMAN RESOURCES'!$A1801:$L4491,COLUMN(E1801),0)</f>
        <v>0.01</v>
      </c>
      <c r="L1801" s="19">
        <f>VLOOKUP($A1801,'HUMAN RESOURCES'!$A1801:$L4491,COLUMN(F1801),0)</f>
        <v>75</v>
      </c>
      <c r="M1801" s="19">
        <f>VLOOKUP($A1801,'HUMAN RESOURCES'!$A1801:$L4491,COLUMN(G1801),0)</f>
        <v>73</v>
      </c>
      <c r="N1801" s="19">
        <f>VLOOKUP($A1801,'HUMAN RESOURCES'!$A1801:$L4491,COLUMN(H1801),0)</f>
        <v>0.25600000000000001</v>
      </c>
      <c r="O1801" s="19">
        <f>VLOOKUP($A1801,'HUMAN RESOURCES'!$A1801:$L4491,COLUMN(I1801),0)</f>
        <v>0.71</v>
      </c>
      <c r="P1801" s="19">
        <f>VLOOKUP($A1801,'HUMAN RESOURCES'!$A1801:$L4491,COLUMN(J1801),0)</f>
        <v>3.4000000000000002E-2</v>
      </c>
      <c r="Q1801" s="19">
        <f>VLOOKUP($A1801,'HUMAN RESOURCES'!$A1801:$L4491,COLUMN(K1801),0)</f>
        <v>2116353</v>
      </c>
      <c r="R1801" s="19">
        <f>VLOOKUP($A1801,'HUMAN RESOURCES'!$A1801:$L4491,COLUMN(L1801),0)</f>
        <v>0.98199999999999998</v>
      </c>
      <c r="S1801" s="19">
        <f>VLOOKUP($A1801,TOURISM!$A1800:$E4490, COLUMN(D1801),0)</f>
        <v>328000000</v>
      </c>
      <c r="T1801" s="19">
        <f>VLOOKUP($A1801,TOURISM!$A1800:$E4490, COLUMN(E1801),0)</f>
        <v>3750000000</v>
      </c>
      <c r="U1801" s="19">
        <f>VLOOKUP($A1801,BUSINESS!$A1801:$I4491, COLUMN(H1801),0)</f>
        <v>0.224</v>
      </c>
      <c r="V1801" s="19">
        <f>VLOOKUP($A1801,BUSINESS!$A1801:$I4491, COLUMN(I1801),0)</f>
        <v>0.67100000000000004</v>
      </c>
    </row>
    <row r="1802" spans="1:22" ht="15" x14ac:dyDescent="0.25">
      <c r="A1802" s="14" t="s">
        <v>210</v>
      </c>
      <c r="B1802" s="15" t="s">
        <v>217</v>
      </c>
      <c r="C1802" s="16" t="s">
        <v>116</v>
      </c>
      <c r="D1802" s="17">
        <v>20082918740</v>
      </c>
      <c r="E1802" s="18">
        <v>9.2999999999999999E-2</v>
      </c>
      <c r="F1802" s="18">
        <v>498</v>
      </c>
      <c r="G1802" s="18">
        <v>0.13400000000000001</v>
      </c>
      <c r="H1802" s="19">
        <f>VLOOKUP($A1802,ENERGY!$A1802:$E4492,COLUMN(D1802),0)</f>
        <v>6652</v>
      </c>
      <c r="I1802" s="19">
        <f>VLOOKUP($A1802,ENERGY!$A1802:$E4492,COLUMN(E1802),0)</f>
        <v>20917</v>
      </c>
      <c r="J1802" s="19">
        <f>VLOOKUP($A1802,'HUMAN RESOURCES'!$A1802:$L4492,COLUMN(D1802),0)</f>
        <v>1.6E-2</v>
      </c>
      <c r="K1802" s="19">
        <f>VLOOKUP($A1802,'HUMAN RESOURCES'!$A1802:$L4492,COLUMN(E1802),0)</f>
        <v>1.4E-2</v>
      </c>
      <c r="L1802" s="19">
        <f>VLOOKUP($A1802,'HUMAN RESOURCES'!$A1802:$L4492,COLUMN(F1802),0)</f>
        <v>78</v>
      </c>
      <c r="M1802" s="19">
        <f>VLOOKUP($A1802,'HUMAN RESOURCES'!$A1802:$L4492,COLUMN(G1802),0)</f>
        <v>74</v>
      </c>
      <c r="N1802" s="19">
        <f>VLOOKUP($A1802,'HUMAN RESOURCES'!$A1802:$L4492,COLUMN(H1802),0)</f>
        <v>0.28399999999999997</v>
      </c>
      <c r="O1802" s="19">
        <f>VLOOKUP($A1802,'HUMAN RESOURCES'!$A1802:$L4492,COLUMN(I1802),0)</f>
        <v>0.64300000000000002</v>
      </c>
      <c r="P1802" s="19">
        <f>VLOOKUP($A1802,'HUMAN RESOURCES'!$A1802:$L4492,COLUMN(J1802),0)</f>
        <v>7.2999999999999995E-2</v>
      </c>
      <c r="Q1802" s="19">
        <f>VLOOKUP($A1802,'HUMAN RESOURCES'!$A1802:$L4492,COLUMN(K1802),0)</f>
        <v>3690110</v>
      </c>
      <c r="R1802" s="19">
        <f>VLOOKUP($A1802,'HUMAN RESOURCES'!$A1802:$L4492,COLUMN(L1802),0)</f>
        <v>0.86299999999999999</v>
      </c>
      <c r="S1802" s="19">
        <f>VLOOKUP($A1802,TOURISM!$A1801:$E4491, COLUMN(D1802),0)</f>
        <v>6782000000</v>
      </c>
      <c r="T1802" s="19">
        <f>VLOOKUP($A1802,TOURISM!$A1801:$E4491, COLUMN(E1802),0)</f>
        <v>3319000000</v>
      </c>
      <c r="U1802" s="19">
        <f>VLOOKUP($A1802,BUSINESS!$A1802:$I4492, COLUMN(H1802),0)</f>
        <v>0.08</v>
      </c>
      <c r="V1802" s="19">
        <f>VLOOKUP($A1802,BUSINESS!$A1802:$I4492, COLUMN(I1802),0)</f>
        <v>0.216</v>
      </c>
    </row>
    <row r="1803" spans="1:22" ht="15" x14ac:dyDescent="0.25">
      <c r="A1803" s="14" t="s">
        <v>210</v>
      </c>
      <c r="B1803" s="15" t="s">
        <v>218</v>
      </c>
      <c r="C1803" s="16" t="s">
        <v>116</v>
      </c>
      <c r="D1803" s="17">
        <v>21542262852</v>
      </c>
      <c r="E1803" s="18">
        <v>3.2000000000000001E-2</v>
      </c>
      <c r="F1803" s="18">
        <v>294</v>
      </c>
      <c r="G1803" s="18">
        <v>8.2000000000000003E-2</v>
      </c>
      <c r="H1803" s="19">
        <f>VLOOKUP($A1803,ENERGY!$A1803:$E4493,COLUMN(D1803),0)</f>
        <v>18279</v>
      </c>
      <c r="I1803" s="19">
        <f>VLOOKUP($A1803,ENERGY!$A1803:$E4493,COLUMN(E1803),0)</f>
        <v>40264</v>
      </c>
      <c r="J1803" s="19">
        <f>VLOOKUP($A1803,'HUMAN RESOURCES'!$A1803:$L4493,COLUMN(D1803),0)</f>
        <v>2.1999999999999999E-2</v>
      </c>
      <c r="K1803" s="19">
        <f>VLOOKUP($A1803,'HUMAN RESOURCES'!$A1803:$L4493,COLUMN(E1803),0)</f>
        <v>1.2E-2</v>
      </c>
      <c r="L1803" s="19">
        <f>VLOOKUP($A1803,'HUMAN RESOURCES'!$A1803:$L4493,COLUMN(F1803),0)</f>
        <v>76</v>
      </c>
      <c r="M1803" s="19">
        <f>VLOOKUP($A1803,'HUMAN RESOURCES'!$A1803:$L4493,COLUMN(G1803),0)</f>
        <v>72</v>
      </c>
      <c r="N1803" s="19">
        <f>VLOOKUP($A1803,'HUMAN RESOURCES'!$A1803:$L4493,COLUMN(H1803),0)</f>
        <v>0.36399999999999999</v>
      </c>
      <c r="O1803" s="19">
        <f>VLOOKUP($A1803,'HUMAN RESOURCES'!$A1803:$L4493,COLUMN(I1803),0)</f>
        <v>0.61199999999999999</v>
      </c>
      <c r="P1803" s="19">
        <f>VLOOKUP($A1803,'HUMAN RESOURCES'!$A1803:$L4493,COLUMN(J1803),0)</f>
        <v>2.5000000000000001E-2</v>
      </c>
      <c r="Q1803" s="19">
        <f>VLOOKUP($A1803,'HUMAN RESOURCES'!$A1803:$L4493,COLUMN(K1803),0)</f>
        <v>2389121</v>
      </c>
      <c r="R1803" s="19">
        <f>VLOOKUP($A1803,'HUMAN RESOURCES'!$A1803:$L4493,COLUMN(L1803),0)</f>
        <v>0.71499999999999997</v>
      </c>
      <c r="S1803" s="19">
        <f>VLOOKUP($A1803,TOURISM!$A1802:$E4492, COLUMN(D1803),0)</f>
        <v>546000000</v>
      </c>
      <c r="T1803" s="19">
        <f>VLOOKUP($A1803,TOURISM!$A1802:$E4492, COLUMN(E1803),0)</f>
        <v>804000000</v>
      </c>
      <c r="U1803" s="19">
        <f>VLOOKUP($A1803,BUSINESS!$A1803:$I4493, COLUMN(H1803),0)</f>
        <v>7.2999999999999995E-2</v>
      </c>
      <c r="V1803" s="19">
        <f>VLOOKUP($A1803,BUSINESS!$A1803:$I4493, COLUMN(I1803),0)</f>
        <v>0.249</v>
      </c>
    </row>
    <row r="1804" spans="1:22" ht="15" x14ac:dyDescent="0.25">
      <c r="A1804" s="14" t="s">
        <v>210</v>
      </c>
      <c r="B1804" s="15" t="s">
        <v>219</v>
      </c>
      <c r="C1804" s="16" t="s">
        <v>116</v>
      </c>
      <c r="D1804" s="17">
        <v>23533790531</v>
      </c>
      <c r="E1804" s="18">
        <v>4.1000000000000002E-2</v>
      </c>
      <c r="F1804" s="18">
        <v>1476</v>
      </c>
      <c r="G1804" s="19">
        <v>0.12</v>
      </c>
      <c r="H1804" s="19">
        <f>VLOOKUP($A1804,ENERGY!$A1804:$E4494,COLUMN(D1804),0)</f>
        <v>24942</v>
      </c>
      <c r="I1804" s="19">
        <f>VLOOKUP($A1804,ENERGY!$A1804:$E4494,COLUMN(E1804),0)</f>
        <v>66120</v>
      </c>
      <c r="J1804" s="19">
        <f>VLOOKUP($A1804,'HUMAN RESOURCES'!$A1804:$L4494,COLUMN(D1804),0)</f>
        <v>1.7000000000000001E-2</v>
      </c>
      <c r="K1804" s="19">
        <f>VLOOKUP($A1804,'HUMAN RESOURCES'!$A1804:$L4494,COLUMN(E1804),0)</f>
        <v>0.01</v>
      </c>
      <c r="L1804" s="19">
        <f>VLOOKUP($A1804,'HUMAN RESOURCES'!$A1804:$L4494,COLUMN(F1804),0)</f>
        <v>78</v>
      </c>
      <c r="M1804" s="19">
        <f>VLOOKUP($A1804,'HUMAN RESOURCES'!$A1804:$L4494,COLUMN(G1804),0)</f>
        <v>76</v>
      </c>
      <c r="N1804" s="19">
        <f>VLOOKUP($A1804,'HUMAN RESOURCES'!$A1804:$L4494,COLUMN(H1804),0)</f>
        <v>0.26900000000000002</v>
      </c>
      <c r="O1804" s="19">
        <f>VLOOKUP($A1804,'HUMAN RESOURCES'!$A1804:$L4494,COLUMN(I1804),0)</f>
        <v>0.71599999999999997</v>
      </c>
      <c r="P1804" s="19">
        <f>VLOOKUP($A1804,'HUMAN RESOURCES'!$A1804:$L4494,COLUMN(J1804),0)</f>
        <v>1.4999999999999999E-2</v>
      </c>
      <c r="Q1804" s="19">
        <f>VLOOKUP($A1804,'HUMAN RESOURCES'!$A1804:$L4494,COLUMN(K1804),0)</f>
        <v>660238</v>
      </c>
      <c r="R1804" s="19">
        <f>VLOOKUP($A1804,'HUMAN RESOURCES'!$A1804:$L4494,COLUMN(L1804),0)</f>
        <v>0.96899999999999997</v>
      </c>
      <c r="S1804" s="19">
        <f>VLOOKUP($A1804,TOURISM!$A1803:$E4493, COLUMN(D1804),0)</f>
        <v>369000000</v>
      </c>
      <c r="T1804" s="19">
        <f>VLOOKUP($A1804,TOURISM!$A1803:$E4493, COLUMN(E1804),0)</f>
        <v>471000000</v>
      </c>
      <c r="U1804" s="19">
        <f>VLOOKUP($A1804,BUSINESS!$A1804:$I4494, COLUMN(H1804),0)</f>
        <v>0.192</v>
      </c>
      <c r="V1804" s="19">
        <f>VLOOKUP($A1804,BUSINESS!$A1804:$I4494, COLUMN(I1804),0)</f>
        <v>0.56999999999999995</v>
      </c>
    </row>
    <row r="1805" spans="1:22" ht="15" x14ac:dyDescent="0.25">
      <c r="A1805" s="14" t="s">
        <v>210</v>
      </c>
      <c r="B1805" s="15" t="s">
        <v>220</v>
      </c>
      <c r="C1805" s="16" t="s">
        <v>116</v>
      </c>
      <c r="D1805" s="17">
        <v>215000000000</v>
      </c>
      <c r="E1805" s="18">
        <v>0.04</v>
      </c>
      <c r="F1805" s="18">
        <v>384</v>
      </c>
      <c r="G1805" s="19">
        <v>0.12</v>
      </c>
      <c r="H1805" s="19">
        <f>VLOOKUP($A1805,ENERGY!$A1805:$E4495,COLUMN(D1805),0)</f>
        <v>175675</v>
      </c>
      <c r="I1805" s="19">
        <f>VLOOKUP($A1805,ENERGY!$A1805:$E4495,COLUMN(E1805),0)</f>
        <v>431027</v>
      </c>
      <c r="J1805" s="19">
        <f>VLOOKUP($A1805,'HUMAN RESOURCES'!$A1805:$L4495,COLUMN(D1805),0)</f>
        <v>2.4E-2</v>
      </c>
      <c r="K1805" s="19">
        <f>VLOOKUP($A1805,'HUMAN RESOURCES'!$A1805:$L4495,COLUMN(E1805),0)</f>
        <v>1.7999999999999999E-2</v>
      </c>
      <c r="L1805" s="19">
        <f>VLOOKUP($A1805,'HUMAN RESOURCES'!$A1805:$L4495,COLUMN(F1805),0)</f>
        <v>75</v>
      </c>
      <c r="M1805" s="19">
        <f>VLOOKUP($A1805,'HUMAN RESOURCES'!$A1805:$L4495,COLUMN(G1805),0)</f>
        <v>72</v>
      </c>
      <c r="N1805" s="19">
        <f>VLOOKUP($A1805,'HUMAN RESOURCES'!$A1805:$L4495,COLUMN(H1805),0)</f>
        <v>0.35899999999999999</v>
      </c>
      <c r="O1805" s="19">
        <f>VLOOKUP($A1805,'HUMAN RESOURCES'!$A1805:$L4495,COLUMN(I1805),0)</f>
        <v>0.60799999999999998</v>
      </c>
      <c r="P1805" s="19">
        <f>VLOOKUP($A1805,'HUMAN RESOURCES'!$A1805:$L4495,COLUMN(J1805),0)</f>
        <v>3.3000000000000002E-2</v>
      </c>
      <c r="Q1805" s="19">
        <f>VLOOKUP($A1805,'HUMAN RESOURCES'!$A1805:$L4495,COLUMN(K1805),0)</f>
        <v>22852333</v>
      </c>
      <c r="R1805" s="19">
        <f>VLOOKUP($A1805,'HUMAN RESOURCES'!$A1805:$L4495,COLUMN(L1805),0)</f>
        <v>0.80500000000000005</v>
      </c>
      <c r="S1805" s="19">
        <f>VLOOKUP($A1805,TOURISM!$A1804:$E4494, COLUMN(D1805),0)</f>
        <v>3418000000</v>
      </c>
      <c r="T1805" s="19">
        <f>VLOOKUP($A1805,TOURISM!$A1804:$E4494, COLUMN(E1805),0)</f>
        <v>4165000000</v>
      </c>
      <c r="U1805" s="19">
        <f>VLOOKUP($A1805,BUSINESS!$A1805:$I4495, COLUMN(H1805),0)</f>
        <v>0.08</v>
      </c>
      <c r="V1805" s="19">
        <f>VLOOKUP($A1805,BUSINESS!$A1805:$I4495, COLUMN(I1805),0)</f>
        <v>0.317</v>
      </c>
    </row>
    <row r="1806" spans="1:22" ht="15" x14ac:dyDescent="0.25">
      <c r="A1806" s="14" t="s">
        <v>210</v>
      </c>
      <c r="B1806" s="15" t="s">
        <v>221</v>
      </c>
      <c r="C1806" s="16" t="s">
        <v>116</v>
      </c>
      <c r="D1806" s="17">
        <v>21828144686</v>
      </c>
      <c r="E1806" s="18">
        <v>5.0999999999999997E-2</v>
      </c>
      <c r="F1806" s="18">
        <v>60</v>
      </c>
      <c r="G1806" s="18">
        <v>7.4999999999999997E-2</v>
      </c>
      <c r="H1806" s="19">
        <f>VLOOKUP($A1806,ENERGY!$A1806:$E4496,COLUMN(D1806),0)</f>
        <v>21233</v>
      </c>
      <c r="I1806" s="19">
        <f>VLOOKUP($A1806,ENERGY!$A1806:$E4496,COLUMN(E1806),0)</f>
        <v>62112</v>
      </c>
      <c r="J1806" s="19">
        <f>VLOOKUP($A1806,'HUMAN RESOURCES'!$A1806:$L4496,COLUMN(D1806),0)</f>
        <v>2.8000000000000001E-2</v>
      </c>
      <c r="K1806" s="19">
        <f>VLOOKUP($A1806,'HUMAN RESOURCES'!$A1806:$L4496,COLUMN(E1806),0)</f>
        <v>1.7999999999999999E-2</v>
      </c>
      <c r="L1806" s="19">
        <f>VLOOKUP($A1806,'HUMAN RESOURCES'!$A1806:$L4496,COLUMN(F1806),0)</f>
        <v>76</v>
      </c>
      <c r="M1806" s="19">
        <f>VLOOKUP($A1806,'HUMAN RESOURCES'!$A1806:$L4496,COLUMN(G1806),0)</f>
        <v>72</v>
      </c>
      <c r="N1806" s="19">
        <f>VLOOKUP($A1806,'HUMAN RESOURCES'!$A1806:$L4496,COLUMN(H1806),0)</f>
        <v>0.39600000000000002</v>
      </c>
      <c r="O1806" s="19">
        <f>VLOOKUP($A1806,'HUMAN RESOURCES'!$A1806:$L4496,COLUMN(I1806),0)</f>
        <v>0.56999999999999995</v>
      </c>
      <c r="P1806" s="19">
        <f>VLOOKUP($A1806,'HUMAN RESOURCES'!$A1806:$L4496,COLUMN(J1806),0)</f>
        <v>3.4000000000000002E-2</v>
      </c>
      <c r="Q1806" s="19">
        <f>VLOOKUP($A1806,'HUMAN RESOURCES'!$A1806:$L4496,COLUMN(K1806),0)</f>
        <v>17298476</v>
      </c>
      <c r="R1806" s="19">
        <f>VLOOKUP($A1806,'HUMAN RESOURCES'!$A1806:$L4496,COLUMN(L1806),0)</f>
        <v>0.53</v>
      </c>
      <c r="S1806" s="19">
        <f>VLOOKUP($A1806,TOURISM!$A1805:$E4495, COLUMN(D1806),0)</f>
        <v>877000000</v>
      </c>
      <c r="T1806" s="19">
        <f>VLOOKUP($A1806,TOURISM!$A1805:$E4495, COLUMN(E1806),0)</f>
        <v>734000000</v>
      </c>
      <c r="U1806" s="19">
        <f>VLOOKUP($A1806,BUSINESS!$A1806:$I4496, COLUMN(H1806),0)</f>
        <v>3.4000000000000002E-2</v>
      </c>
      <c r="V1806" s="19">
        <f>VLOOKUP($A1806,BUSINESS!$A1806:$I4496, COLUMN(I1806),0)</f>
        <v>6.9000000000000006E-2</v>
      </c>
    </row>
    <row r="1807" spans="1:22" ht="15" x14ac:dyDescent="0.25">
      <c r="A1807" s="14" t="s">
        <v>210</v>
      </c>
      <c r="B1807" s="15" t="s">
        <v>222</v>
      </c>
      <c r="C1807" s="16" t="s">
        <v>116</v>
      </c>
      <c r="D1807" s="17">
        <v>124000000000</v>
      </c>
      <c r="E1807" s="18">
        <v>2.5999999999999999E-2</v>
      </c>
      <c r="F1807" s="18">
        <v>968</v>
      </c>
      <c r="G1807" s="19">
        <v>0.12</v>
      </c>
      <c r="H1807" s="19">
        <f>VLOOKUP($A1807,ENERGY!$A1807:$E4497,COLUMN(D1807),0)</f>
        <v>60672</v>
      </c>
      <c r="I1807" s="19">
        <f>VLOOKUP($A1807,ENERGY!$A1807:$E4497,COLUMN(E1807),0)</f>
        <v>162602</v>
      </c>
      <c r="J1807" s="19">
        <f>VLOOKUP($A1807,'HUMAN RESOURCES'!$A1807:$L4497,COLUMN(D1807),0)</f>
        <v>1.6E-2</v>
      </c>
      <c r="K1807" s="19">
        <f>VLOOKUP($A1807,'HUMAN RESOURCES'!$A1807:$L4497,COLUMN(E1807),0)</f>
        <v>8.9999999999999993E-3</v>
      </c>
      <c r="L1807" s="19">
        <f>VLOOKUP($A1807,'HUMAN RESOURCES'!$A1807:$L4497,COLUMN(F1807),0)</f>
        <v>76</v>
      </c>
      <c r="M1807" s="19">
        <f>VLOOKUP($A1807,'HUMAN RESOURCES'!$A1807:$L4497,COLUMN(G1807),0)</f>
        <v>74</v>
      </c>
      <c r="N1807" s="19">
        <f>VLOOKUP($A1807,'HUMAN RESOURCES'!$A1807:$L4497,COLUMN(H1807),0)</f>
        <v>0.23400000000000001</v>
      </c>
      <c r="O1807" s="19">
        <f>VLOOKUP($A1807,'HUMAN RESOURCES'!$A1807:$L4497,COLUMN(I1807),0)</f>
        <v>0.75600000000000001</v>
      </c>
      <c r="P1807" s="19">
        <f>VLOOKUP($A1807,'HUMAN RESOURCES'!$A1807:$L4497,COLUMN(J1807),0)</f>
        <v>0.01</v>
      </c>
      <c r="Q1807" s="19">
        <f>VLOOKUP($A1807,'HUMAN RESOURCES'!$A1807:$L4497,COLUMN(K1807),0)</f>
        <v>3369254</v>
      </c>
      <c r="R1807" s="19">
        <f>VLOOKUP($A1807,'HUMAN RESOURCES'!$A1807:$L4497,COLUMN(L1807),0)</f>
        <v>0.81499999999999995</v>
      </c>
      <c r="S1807" s="19">
        <f>VLOOKUP($A1807,TOURISM!$A1806:$E4496, COLUMN(D1807),0)</f>
        <v>1438000000</v>
      </c>
      <c r="T1807" s="19">
        <f>VLOOKUP($A1807,TOURISM!$A1806:$E4496, COLUMN(E1807),0)</f>
        <v>3956000000</v>
      </c>
      <c r="U1807" s="19">
        <f>VLOOKUP($A1807,BUSINESS!$A1807:$I4497, COLUMN(H1807),0)</f>
        <v>0.29499999999999998</v>
      </c>
      <c r="V1807" s="19">
        <f>VLOOKUP($A1807,BUSINESS!$A1807:$I4497, COLUMN(I1807),0)</f>
        <v>0.88200000000000001</v>
      </c>
    </row>
    <row r="1808" spans="1:22" ht="15" x14ac:dyDescent="0.25">
      <c r="A1808" s="14" t="s">
        <v>210</v>
      </c>
      <c r="B1808" s="15" t="s">
        <v>223</v>
      </c>
      <c r="C1808" s="16" t="s">
        <v>116</v>
      </c>
      <c r="D1808" s="17">
        <v>11777768087</v>
      </c>
      <c r="E1808" s="18">
        <v>0.05</v>
      </c>
      <c r="F1808" s="18">
        <v>35</v>
      </c>
      <c r="G1808" s="18">
        <v>0.18</v>
      </c>
      <c r="H1808" s="19">
        <f>VLOOKUP($A1808,ENERGY!$A1808:$E4498,COLUMN(D1808),0)</f>
        <v>7764</v>
      </c>
      <c r="I1808" s="19">
        <f>VLOOKUP($A1808,ENERGY!$A1808:$E4498,COLUMN(E1808),0)</f>
        <v>23058</v>
      </c>
      <c r="J1808" s="19">
        <f>VLOOKUP($A1808,'HUMAN RESOURCES'!$A1808:$L4498,COLUMN(D1808),0)</f>
        <v>3.6999999999999998E-2</v>
      </c>
      <c r="K1808" s="19">
        <f>VLOOKUP($A1808,'HUMAN RESOURCES'!$A1808:$L4498,COLUMN(E1808),0)</f>
        <v>6.0999999999999999E-2</v>
      </c>
      <c r="L1808" s="19">
        <f>VLOOKUP($A1808,'HUMAN RESOURCES'!$A1808:$L4498,COLUMN(F1808),0)</f>
        <v>63</v>
      </c>
      <c r="M1808" s="19">
        <f>VLOOKUP($A1808,'HUMAN RESOURCES'!$A1808:$L4498,COLUMN(G1808),0)</f>
        <v>60</v>
      </c>
      <c r="N1808" s="19">
        <f>VLOOKUP($A1808,'HUMAN RESOURCES'!$A1808:$L4498,COLUMN(H1808),0)</f>
        <v>0.47</v>
      </c>
      <c r="O1808" s="19">
        <f>VLOOKUP($A1808,'HUMAN RESOURCES'!$A1808:$L4498,COLUMN(I1808),0)</f>
        <v>0.503</v>
      </c>
      <c r="P1808" s="19">
        <f>VLOOKUP($A1808,'HUMAN RESOURCES'!$A1808:$L4498,COLUMN(J1808),0)</f>
        <v>2.7E-2</v>
      </c>
      <c r="Q1808" s="19">
        <f>VLOOKUP($A1808,'HUMAN RESOURCES'!$A1808:$L4498,COLUMN(K1808),0)</f>
        <v>19081306</v>
      </c>
      <c r="R1808" s="19">
        <f>VLOOKUP($A1808,'HUMAN RESOURCES'!$A1808:$L4498,COLUMN(L1808),0)</f>
        <v>0.27800000000000002</v>
      </c>
      <c r="S1808" s="19">
        <f>VLOOKUP($A1808,TOURISM!$A1807:$E4497, COLUMN(D1808),0)</f>
        <v>139000000</v>
      </c>
      <c r="T1808" s="19">
        <f>VLOOKUP($A1808,TOURISM!$A1807:$E4497, COLUMN(E1808),0)</f>
        <v>134000000</v>
      </c>
      <c r="U1808" s="19">
        <f>VLOOKUP($A1808,BUSINESS!$A1808:$I4498, COLUMN(H1808),0)</f>
        <v>6.0000000000000001E-3</v>
      </c>
      <c r="V1808" s="19">
        <f>VLOOKUP($A1808,BUSINESS!$A1808:$I4498, COLUMN(I1808),0)</f>
        <v>3.5000000000000003E-2</v>
      </c>
    </row>
    <row r="1809" spans="1:22" ht="15" x14ac:dyDescent="0.25">
      <c r="A1809" s="14" t="s">
        <v>210</v>
      </c>
      <c r="B1809" s="15" t="s">
        <v>211</v>
      </c>
      <c r="C1809" s="16" t="s">
        <v>117</v>
      </c>
      <c r="D1809" s="17">
        <v>11075116594</v>
      </c>
      <c r="E1809" s="18">
        <v>3.6999999999999998E-2</v>
      </c>
      <c r="F1809" s="18">
        <v>536</v>
      </c>
      <c r="G1809" s="18">
        <v>8.3000000000000004E-2</v>
      </c>
      <c r="H1809" s="19">
        <f>VLOOKUP($A1809,ENERGY!$A1809:$E4499,COLUMN(D1809),0)</f>
        <v>9771</v>
      </c>
      <c r="I1809" s="19">
        <f>VLOOKUP($A1809,ENERGY!$A1809:$E4499,COLUMN(E1809),0)</f>
        <v>24301</v>
      </c>
      <c r="J1809" s="19">
        <f>VLOOKUP($A1809,'HUMAN RESOURCES'!$A1809:$L4499,COLUMN(D1809),0)</f>
        <v>1.9E-2</v>
      </c>
      <c r="K1809" s="19">
        <f>VLOOKUP($A1809,'HUMAN RESOURCES'!$A1809:$L4499,COLUMN(E1809),0)</f>
        <v>0.01</v>
      </c>
      <c r="L1809" s="19">
        <f>VLOOKUP($A1809,'HUMAN RESOURCES'!$A1809:$L4499,COLUMN(F1809),0)</f>
        <v>76</v>
      </c>
      <c r="M1809" s="19">
        <f>VLOOKUP($A1809,'HUMAN RESOURCES'!$A1809:$L4499,COLUMN(G1809),0)</f>
        <v>75</v>
      </c>
      <c r="N1809" s="19">
        <f>VLOOKUP($A1809,'HUMAN RESOURCES'!$A1809:$L4499,COLUMN(H1809),0)</f>
        <v>0.28299999999999997</v>
      </c>
      <c r="O1809" s="19">
        <f>VLOOKUP($A1809,'HUMAN RESOURCES'!$A1809:$L4499,COLUMN(I1809),0)</f>
        <v>0.69399999999999995</v>
      </c>
      <c r="P1809" s="19">
        <f>VLOOKUP($A1809,'HUMAN RESOURCES'!$A1809:$L4499,COLUMN(J1809),0)</f>
        <v>2.3E-2</v>
      </c>
      <c r="Q1809" s="19">
        <f>VLOOKUP($A1809,'HUMAN RESOURCES'!$A1809:$L4499,COLUMN(K1809),0)</f>
        <v>820505</v>
      </c>
      <c r="R1809" s="19">
        <f>VLOOKUP($A1809,'HUMAN RESOURCES'!$A1809:$L4499,COLUMN(L1809),0)</f>
        <v>0.88400000000000001</v>
      </c>
      <c r="S1809" s="19">
        <f>VLOOKUP($A1809,TOURISM!$A1808:$E4498, COLUMN(D1809),0)</f>
        <v>1504000000</v>
      </c>
      <c r="T1809" s="19">
        <f>VLOOKUP($A1809,TOURISM!$A1808:$E4498, COLUMN(E1809),0)</f>
        <v>528000000</v>
      </c>
      <c r="U1809" s="19">
        <f>VLOOKUP($A1809,BUSINESS!$A1809:$I4499, COLUMN(H1809),0)</f>
        <v>0.215</v>
      </c>
      <c r="V1809" s="19">
        <f>VLOOKUP($A1809,BUSINESS!$A1809:$I4499, COLUMN(I1809),0)</f>
        <v>0.79200000000000004</v>
      </c>
    </row>
    <row r="1810" spans="1:22" ht="15" x14ac:dyDescent="0.25">
      <c r="A1810" s="14" t="s">
        <v>210</v>
      </c>
      <c r="B1810" s="15" t="s">
        <v>212</v>
      </c>
      <c r="C1810" s="16" t="s">
        <v>117</v>
      </c>
      <c r="D1810" s="17">
        <v>163000000000</v>
      </c>
      <c r="E1810" s="18">
        <v>4.7E-2</v>
      </c>
      <c r="F1810" s="18">
        <v>117</v>
      </c>
      <c r="G1810" s="18">
        <v>0.16700000000000001</v>
      </c>
      <c r="H1810" s="19">
        <f>VLOOKUP($A1810,ENERGY!$A1810:$E4500,COLUMN(D1810),0)</f>
        <v>204312</v>
      </c>
      <c r="I1810" s="19">
        <f>VLOOKUP($A1810,ENERGY!$A1810:$E4500,COLUMN(E1810),0)</f>
        <v>570574</v>
      </c>
      <c r="J1810" s="19">
        <f>VLOOKUP($A1810,'HUMAN RESOURCES'!$A1810:$L4500,COLUMN(D1810),0)</f>
        <v>1.7999999999999999E-2</v>
      </c>
      <c r="K1810" s="19">
        <f>VLOOKUP($A1810,'HUMAN RESOURCES'!$A1810:$L4500,COLUMN(E1810),0)</f>
        <v>2.3E-2</v>
      </c>
      <c r="L1810" s="19">
        <f>VLOOKUP($A1810,'HUMAN RESOURCES'!$A1810:$L4500,COLUMN(F1810),0)</f>
        <v>73</v>
      </c>
      <c r="M1810" s="19">
        <f>VLOOKUP($A1810,'HUMAN RESOURCES'!$A1810:$L4500,COLUMN(G1810),0)</f>
        <v>70</v>
      </c>
      <c r="N1810" s="19">
        <f>VLOOKUP($A1810,'HUMAN RESOURCES'!$A1810:$L4500,COLUMN(H1810),0)</f>
        <v>0.27200000000000002</v>
      </c>
      <c r="O1810" s="19">
        <f>VLOOKUP($A1810,'HUMAN RESOURCES'!$A1810:$L4500,COLUMN(I1810),0)</f>
        <v>0.68</v>
      </c>
      <c r="P1810" s="19">
        <f>VLOOKUP($A1810,'HUMAN RESOURCES'!$A1810:$L4500,COLUMN(J1810),0)</f>
        <v>4.8000000000000001E-2</v>
      </c>
      <c r="Q1810" s="19">
        <f>VLOOKUP($A1810,'HUMAN RESOURCES'!$A1810:$L4500,COLUMN(K1810),0)</f>
        <v>69342126</v>
      </c>
      <c r="R1810" s="19">
        <f>VLOOKUP($A1810,'HUMAN RESOURCES'!$A1810:$L4500,COLUMN(L1810),0)</f>
        <v>0.66900000000000004</v>
      </c>
      <c r="S1810" s="19">
        <f>VLOOKUP($A1810,TOURISM!$A1809:$E4499, COLUMN(D1810),0)</f>
        <v>1305000000</v>
      </c>
      <c r="T1810" s="19">
        <f>VLOOKUP($A1810,TOURISM!$A1809:$E4499, COLUMN(E1810),0)</f>
        <v>4402000000</v>
      </c>
      <c r="U1810" s="19">
        <f>VLOOKUP($A1810,BUSINESS!$A1810:$I4500, COLUMN(H1810),0)</f>
        <v>7.4999999999999997E-2</v>
      </c>
      <c r="V1810" s="19">
        <f>VLOOKUP($A1810,BUSINESS!$A1810:$I4500, COLUMN(I1810),0)</f>
        <v>7.2999999999999995E-2</v>
      </c>
    </row>
    <row r="1811" spans="1:22" ht="15" x14ac:dyDescent="0.25">
      <c r="A1811" s="14" t="s">
        <v>210</v>
      </c>
      <c r="B1811" s="15" t="s">
        <v>213</v>
      </c>
      <c r="C1811" s="16" t="s">
        <v>117</v>
      </c>
      <c r="D1811" s="17">
        <v>36627901762</v>
      </c>
      <c r="E1811" s="18">
        <v>5.6000000000000001E-2</v>
      </c>
      <c r="F1811" s="18">
        <v>55</v>
      </c>
      <c r="G1811" s="18">
        <v>0.129</v>
      </c>
      <c r="H1811" s="19">
        <f>VLOOKUP($A1811,ENERGY!$A1811:$E4501,COLUMN(D1811),0)</f>
        <v>28806</v>
      </c>
      <c r="I1811" s="19">
        <f>VLOOKUP($A1811,ENERGY!$A1811:$E4501,COLUMN(E1811),0)</f>
        <v>94444</v>
      </c>
      <c r="J1811" s="19">
        <f>VLOOKUP($A1811,'HUMAN RESOURCES'!$A1811:$L4501,COLUMN(D1811),0)</f>
        <v>3.5000000000000003E-2</v>
      </c>
      <c r="K1811" s="19">
        <f>VLOOKUP($A1811,'HUMAN RESOURCES'!$A1811:$L4501,COLUMN(E1811),0)</f>
        <v>3.4000000000000002E-2</v>
      </c>
      <c r="L1811" s="19">
        <f>VLOOKUP($A1811,'HUMAN RESOURCES'!$A1811:$L4501,COLUMN(F1811),0)</f>
        <v>72</v>
      </c>
      <c r="M1811" s="19">
        <f>VLOOKUP($A1811,'HUMAN RESOURCES'!$A1811:$L4501,COLUMN(G1811),0)</f>
        <v>67</v>
      </c>
      <c r="N1811" s="19">
        <f>VLOOKUP($A1811,'HUMAN RESOURCES'!$A1811:$L4501,COLUMN(H1811),0)</f>
        <v>0.42099999999999999</v>
      </c>
      <c r="O1811" s="19">
        <f>VLOOKUP($A1811,'HUMAN RESOURCES'!$A1811:$L4501,COLUMN(I1811),0)</f>
        <v>0.54500000000000004</v>
      </c>
      <c r="P1811" s="19">
        <f>VLOOKUP($A1811,'HUMAN RESOURCES'!$A1811:$L4501,COLUMN(J1811),0)</f>
        <v>3.5000000000000003E-2</v>
      </c>
      <c r="Q1811" s="19">
        <f>VLOOKUP($A1811,'HUMAN RESOURCES'!$A1811:$L4501,COLUMN(K1811),0)</f>
        <v>26673536</v>
      </c>
      <c r="R1811" s="19">
        <f>VLOOKUP($A1811,'HUMAN RESOURCES'!$A1811:$L4501,COLUMN(L1811),0)</f>
        <v>0.68700000000000006</v>
      </c>
      <c r="S1811" s="19">
        <f>VLOOKUP($A1811,TOURISM!$A1810:$E4500, COLUMN(D1811),0)</f>
        <v>2478709140</v>
      </c>
      <c r="T1811" s="19">
        <f>VLOOKUP($A1811,TOURISM!$A1810:$E4500, COLUMN(E1811),0)</f>
        <v>448000000</v>
      </c>
      <c r="U1811" s="19">
        <f>VLOOKUP($A1811,BUSINESS!$A1811:$I4501, COLUMN(H1811),0)</f>
        <v>8.9999999999999993E-3</v>
      </c>
      <c r="V1811" s="19">
        <f>VLOOKUP($A1811,BUSINESS!$A1811:$I4501, COLUMN(I1811),0)</f>
        <v>2.1999999999999999E-2</v>
      </c>
    </row>
    <row r="1812" spans="1:22" ht="15" x14ac:dyDescent="0.25">
      <c r="A1812" s="14" t="s">
        <v>210</v>
      </c>
      <c r="B1812" s="15" t="s">
        <v>214</v>
      </c>
      <c r="C1812" s="16" t="s">
        <v>117</v>
      </c>
      <c r="D1812" s="17">
        <v>127000000000</v>
      </c>
      <c r="E1812" s="18">
        <v>7.5999999999999998E-2</v>
      </c>
      <c r="F1812" s="18">
        <v>1410</v>
      </c>
      <c r="G1812" s="18">
        <v>7.4999999999999997E-2</v>
      </c>
      <c r="H1812" s="19">
        <f>VLOOKUP($A1812,ENERGY!$A1812:$E4502,COLUMN(D1812),0)</f>
        <v>22868</v>
      </c>
      <c r="I1812" s="19">
        <f>VLOOKUP($A1812,ENERGY!$A1812:$E4502,COLUMN(E1812),0)</f>
        <v>70938</v>
      </c>
      <c r="J1812" s="19">
        <f>VLOOKUP($A1812,'HUMAN RESOURCES'!$A1812:$L4502,COLUMN(D1812),0)</f>
        <v>2.1000000000000001E-2</v>
      </c>
      <c r="K1812" s="19">
        <f>VLOOKUP($A1812,'HUMAN RESOURCES'!$A1812:$L4502,COLUMN(E1812),0)</f>
        <v>5.0000000000000001E-3</v>
      </c>
      <c r="L1812" s="19">
        <f>VLOOKUP($A1812,'HUMAN RESOURCES'!$A1812:$L4502,COLUMN(F1812),0)</f>
        <v>82</v>
      </c>
      <c r="M1812" s="19">
        <f>VLOOKUP($A1812,'HUMAN RESOURCES'!$A1812:$L4502,COLUMN(G1812),0)</f>
        <v>78</v>
      </c>
      <c r="N1812" s="19">
        <f>VLOOKUP($A1812,'HUMAN RESOURCES'!$A1812:$L4502,COLUMN(H1812),0)</f>
        <v>0.27900000000000003</v>
      </c>
      <c r="O1812" s="19">
        <f>VLOOKUP($A1812,'HUMAN RESOURCES'!$A1812:$L4502,COLUMN(I1812),0)</f>
        <v>0.621</v>
      </c>
      <c r="P1812" s="19">
        <f>VLOOKUP($A1812,'HUMAN RESOURCES'!$A1812:$L4502,COLUMN(J1812),0)</f>
        <v>0.1</v>
      </c>
      <c r="Q1812" s="19">
        <f>VLOOKUP($A1812,'HUMAN RESOURCES'!$A1812:$L4502,COLUMN(K1812),0)</f>
        <v>6809000</v>
      </c>
      <c r="R1812" s="19">
        <f>VLOOKUP($A1812,'HUMAN RESOURCES'!$A1812:$L4502,COLUMN(L1812),0)</f>
        <v>0.91500000000000004</v>
      </c>
      <c r="S1812" s="19">
        <f>VLOOKUP($A1812,TOURISM!$A1811:$E4501, COLUMN(D1812),0)</f>
        <v>2908000000</v>
      </c>
      <c r="T1812" s="19">
        <f>VLOOKUP($A1812,TOURISM!$A1811:$E4501, COLUMN(E1812),0)</f>
        <v>3663000000</v>
      </c>
      <c r="U1812" s="19">
        <f>VLOOKUP($A1812,BUSINESS!$A1812:$I4502, COLUMN(H1812),0)</f>
        <v>0.22800000000000001</v>
      </c>
      <c r="V1812" s="19">
        <f>VLOOKUP($A1812,BUSINESS!$A1812:$I4502, COLUMN(I1812),0)</f>
        <v>1.117</v>
      </c>
    </row>
    <row r="1813" spans="1:22" ht="15" x14ac:dyDescent="0.25">
      <c r="A1813" s="14" t="s">
        <v>210</v>
      </c>
      <c r="B1813" s="15" t="s">
        <v>215</v>
      </c>
      <c r="C1813" s="16" t="s">
        <v>117</v>
      </c>
      <c r="D1813" s="17">
        <v>11407566660</v>
      </c>
      <c r="E1813" s="18">
        <v>9.0999999999999998E-2</v>
      </c>
      <c r="F1813" s="18">
        <v>203</v>
      </c>
      <c r="G1813" s="18">
        <v>8.3000000000000004E-2</v>
      </c>
      <c r="H1813" s="19">
        <f>VLOOKUP($A1813,ENERGY!$A1813:$E4503,COLUMN(D1813),0)</f>
        <v>7069</v>
      </c>
      <c r="I1813" s="19">
        <f>VLOOKUP($A1813,ENERGY!$A1813:$E4503,COLUMN(E1813),0)</f>
        <v>20763</v>
      </c>
      <c r="J1813" s="19">
        <f>VLOOKUP($A1813,'HUMAN RESOURCES'!$A1813:$L4503,COLUMN(D1813),0)</f>
        <v>0.03</v>
      </c>
      <c r="K1813" s="19">
        <f>VLOOKUP($A1813,'HUMAN RESOURCES'!$A1813:$L4503,COLUMN(E1813),0)</f>
        <v>2.1000000000000001E-2</v>
      </c>
      <c r="L1813" s="19">
        <f>VLOOKUP($A1813,'HUMAN RESOURCES'!$A1813:$L4503,COLUMN(F1813),0)</f>
        <v>74</v>
      </c>
      <c r="M1813" s="19">
        <f>VLOOKUP($A1813,'HUMAN RESOURCES'!$A1813:$L4503,COLUMN(G1813),0)</f>
        <v>71</v>
      </c>
      <c r="N1813" s="19">
        <f>VLOOKUP($A1813,'HUMAN RESOURCES'!$A1813:$L4503,COLUMN(H1813),0)</f>
        <v>0.38300000000000001</v>
      </c>
      <c r="O1813" s="19">
        <f>VLOOKUP($A1813,'HUMAN RESOURCES'!$A1813:$L4503,COLUMN(I1813),0)</f>
        <v>0.58499999999999996</v>
      </c>
      <c r="P1813" s="19">
        <f>VLOOKUP($A1813,'HUMAN RESOURCES'!$A1813:$L4503,COLUMN(J1813),0)</f>
        <v>3.2000000000000001E-2</v>
      </c>
      <c r="Q1813" s="19">
        <f>VLOOKUP($A1813,'HUMAN RESOURCES'!$A1813:$L4503,COLUMN(K1813),0)</f>
        <v>5290000</v>
      </c>
      <c r="R1813" s="19">
        <f>VLOOKUP($A1813,'HUMAN RESOURCES'!$A1813:$L4503,COLUMN(L1813),0)</f>
        <v>0.80900000000000005</v>
      </c>
      <c r="S1813" s="19">
        <f>VLOOKUP($A1813,TOURISM!$A1812:$E4502, COLUMN(D1813),0)</f>
        <v>1621000000</v>
      </c>
      <c r="T1813" s="19">
        <f>VLOOKUP($A1813,TOURISM!$A1812:$E4502, COLUMN(E1813),0)</f>
        <v>585000000</v>
      </c>
      <c r="U1813" s="19">
        <f>VLOOKUP($A1813,BUSINESS!$A1813:$I4503, COLUMN(H1813),0)</f>
        <v>0.11700000000000001</v>
      </c>
      <c r="V1813" s="19">
        <f>VLOOKUP($A1813,BUSINESS!$A1813:$I4503, COLUMN(I1813),0)</f>
        <v>0.31900000000000001</v>
      </c>
    </row>
    <row r="1814" spans="1:22" ht="15" x14ac:dyDescent="0.25">
      <c r="A1814" s="14" t="s">
        <v>210</v>
      </c>
      <c r="B1814" s="15" t="s">
        <v>216</v>
      </c>
      <c r="C1814" s="16" t="s">
        <v>117</v>
      </c>
      <c r="D1814" s="17">
        <v>59440511982</v>
      </c>
      <c r="E1814" s="18">
        <v>2.7E-2</v>
      </c>
      <c r="F1814" s="18">
        <v>743</v>
      </c>
      <c r="G1814" s="18">
        <v>5.6000000000000001E-2</v>
      </c>
      <c r="H1814" s="19">
        <f>VLOOKUP($A1814,ENERGY!$A1814:$E4504,COLUMN(D1814),0)</f>
        <v>28843</v>
      </c>
      <c r="I1814" s="19">
        <f>VLOOKUP($A1814,ENERGY!$A1814:$E4504,COLUMN(E1814),0)</f>
        <v>79959</v>
      </c>
      <c r="J1814" s="19">
        <f>VLOOKUP($A1814,'HUMAN RESOURCES'!$A1814:$L4504,COLUMN(D1814),0)</f>
        <v>2.1000000000000001E-2</v>
      </c>
      <c r="K1814" s="19">
        <f>VLOOKUP($A1814,'HUMAN RESOURCES'!$A1814:$L4504,COLUMN(E1814),0)</f>
        <v>0.01</v>
      </c>
      <c r="L1814" s="19">
        <f>VLOOKUP($A1814,'HUMAN RESOURCES'!$A1814:$L4504,COLUMN(F1814),0)</f>
        <v>75</v>
      </c>
      <c r="M1814" s="19">
        <f>VLOOKUP($A1814,'HUMAN RESOURCES'!$A1814:$L4504,COLUMN(G1814),0)</f>
        <v>73</v>
      </c>
      <c r="N1814" s="19">
        <f>VLOOKUP($A1814,'HUMAN RESOURCES'!$A1814:$L4504,COLUMN(H1814),0)</f>
        <v>0.255</v>
      </c>
      <c r="O1814" s="19">
        <f>VLOOKUP($A1814,'HUMAN RESOURCES'!$A1814:$L4504,COLUMN(I1814),0)</f>
        <v>0.71099999999999997</v>
      </c>
      <c r="P1814" s="19">
        <f>VLOOKUP($A1814,'HUMAN RESOURCES'!$A1814:$L4504,COLUMN(J1814),0)</f>
        <v>3.4000000000000002E-2</v>
      </c>
      <c r="Q1814" s="19">
        <f>VLOOKUP($A1814,'HUMAN RESOURCES'!$A1814:$L4504,COLUMN(K1814),0)</f>
        <v>2196466</v>
      </c>
      <c r="R1814" s="19">
        <f>VLOOKUP($A1814,'HUMAN RESOURCES'!$A1814:$L4504,COLUMN(L1814),0)</f>
        <v>0.98199999999999998</v>
      </c>
      <c r="S1814" s="19">
        <f>VLOOKUP($A1814,TOURISM!$A1813:$E4503, COLUMN(D1814),0)</f>
        <v>398000000</v>
      </c>
      <c r="T1814" s="19">
        <f>VLOOKUP($A1814,TOURISM!$A1813:$E4503, COLUMN(E1814),0)</f>
        <v>4147000000</v>
      </c>
      <c r="U1814" s="19">
        <f>VLOOKUP($A1814,BUSINESS!$A1814:$I4504, COLUMN(H1814),0)</f>
        <v>0.22900000000000001</v>
      </c>
      <c r="V1814" s="19">
        <f>VLOOKUP($A1814,BUSINESS!$A1814:$I4504, COLUMN(I1814),0)</f>
        <v>0.80800000000000005</v>
      </c>
    </row>
    <row r="1815" spans="1:22" ht="15" x14ac:dyDescent="0.25">
      <c r="A1815" s="14" t="s">
        <v>210</v>
      </c>
      <c r="B1815" s="15" t="s">
        <v>217</v>
      </c>
      <c r="C1815" s="16" t="s">
        <v>117</v>
      </c>
      <c r="D1815" s="17">
        <v>20955223881</v>
      </c>
      <c r="E1815" s="18">
        <v>8.2000000000000003E-2</v>
      </c>
      <c r="F1815" s="18">
        <v>458</v>
      </c>
      <c r="G1815" s="18">
        <v>0.108</v>
      </c>
      <c r="H1815" s="19">
        <f>VLOOKUP($A1815,ENERGY!$A1815:$E4505,COLUMN(D1815),0)</f>
        <v>5426</v>
      </c>
      <c r="I1815" s="19">
        <f>VLOOKUP($A1815,ENERGY!$A1815:$E4505,COLUMN(E1815),0)</f>
        <v>16656</v>
      </c>
      <c r="J1815" s="19">
        <f>VLOOKUP($A1815,'HUMAN RESOURCES'!$A1815:$L4505,COLUMN(D1815),0)</f>
        <v>1.4999999999999999E-2</v>
      </c>
      <c r="K1815" s="19">
        <f>VLOOKUP($A1815,'HUMAN RESOURCES'!$A1815:$L4505,COLUMN(E1815),0)</f>
        <v>1.2999999999999999E-2</v>
      </c>
      <c r="L1815" s="19">
        <f>VLOOKUP($A1815,'HUMAN RESOURCES'!$A1815:$L4505,COLUMN(F1815),0)</f>
        <v>78</v>
      </c>
      <c r="M1815" s="19">
        <f>VLOOKUP($A1815,'HUMAN RESOURCES'!$A1815:$L4505,COLUMN(G1815),0)</f>
        <v>75</v>
      </c>
      <c r="N1815" s="19">
        <f>VLOOKUP($A1815,'HUMAN RESOURCES'!$A1815:$L4505,COLUMN(H1815),0)</f>
        <v>0.28299999999999997</v>
      </c>
      <c r="O1815" s="19">
        <f>VLOOKUP($A1815,'HUMAN RESOURCES'!$A1815:$L4505,COLUMN(I1815),0)</f>
        <v>0.64400000000000002</v>
      </c>
      <c r="P1815" s="19">
        <f>VLOOKUP($A1815,'HUMAN RESOURCES'!$A1815:$L4505,COLUMN(J1815),0)</f>
        <v>7.3999999999999996E-2</v>
      </c>
      <c r="Q1815" s="19">
        <f>VLOOKUP($A1815,'HUMAN RESOURCES'!$A1815:$L4505,COLUMN(K1815),0)</f>
        <v>3853582</v>
      </c>
      <c r="R1815" s="19">
        <f>VLOOKUP($A1815,'HUMAN RESOURCES'!$A1815:$L4505,COLUMN(L1815),0)</f>
        <v>0.86499999999999999</v>
      </c>
      <c r="S1815" s="19">
        <f>VLOOKUP($A1815,TOURISM!$A1814:$E4504, COLUMN(D1815),0)</f>
        <v>5931000000</v>
      </c>
      <c r="T1815" s="19">
        <f>VLOOKUP($A1815,TOURISM!$A1814:$E4504, COLUMN(E1815),0)</f>
        <v>3719000000</v>
      </c>
      <c r="U1815" s="19">
        <f>VLOOKUP($A1815,BUSINESS!$A1815:$I4505, COLUMN(H1815),0)</f>
        <v>0.09</v>
      </c>
      <c r="V1815" s="19">
        <f>VLOOKUP($A1815,BUSINESS!$A1815:$I4505, COLUMN(I1815),0)</f>
        <v>0.23</v>
      </c>
    </row>
    <row r="1816" spans="1:22" ht="15" x14ac:dyDescent="0.25">
      <c r="A1816" s="14" t="s">
        <v>210</v>
      </c>
      <c r="B1816" s="15" t="s">
        <v>218</v>
      </c>
      <c r="C1816" s="16" t="s">
        <v>117</v>
      </c>
      <c r="D1816" s="17">
        <v>24673602280</v>
      </c>
      <c r="E1816" s="18">
        <v>0.03</v>
      </c>
      <c r="F1816" s="18">
        <v>310</v>
      </c>
      <c r="G1816" s="18">
        <v>7.5999999999999998E-2</v>
      </c>
      <c r="H1816" s="19">
        <f>VLOOKUP($A1816,ENERGY!$A1816:$E4506,COLUMN(D1816),0)</f>
        <v>18679</v>
      </c>
      <c r="I1816" s="19">
        <f>VLOOKUP($A1816,ENERGY!$A1816:$E4506,COLUMN(E1816),0)</f>
        <v>41067</v>
      </c>
      <c r="J1816" s="19">
        <f>VLOOKUP($A1816,'HUMAN RESOURCES'!$A1816:$L4506,COLUMN(D1816),0)</f>
        <v>2.1999999999999999E-2</v>
      </c>
      <c r="K1816" s="19">
        <f>VLOOKUP($A1816,'HUMAN RESOURCES'!$A1816:$L4506,COLUMN(E1816),0)</f>
        <v>1.0999999999999999E-2</v>
      </c>
      <c r="L1816" s="19">
        <f>VLOOKUP($A1816,'HUMAN RESOURCES'!$A1816:$L4506,COLUMN(F1816),0)</f>
        <v>76</v>
      </c>
      <c r="M1816" s="19">
        <f>VLOOKUP($A1816,'HUMAN RESOURCES'!$A1816:$L4506,COLUMN(G1816),0)</f>
        <v>72</v>
      </c>
      <c r="N1816" s="19">
        <f>VLOOKUP($A1816,'HUMAN RESOURCES'!$A1816:$L4506,COLUMN(H1816),0)</f>
        <v>0.35899999999999999</v>
      </c>
      <c r="O1816" s="19">
        <f>VLOOKUP($A1816,'HUMAN RESOURCES'!$A1816:$L4506,COLUMN(I1816),0)</f>
        <v>0.61599999999999999</v>
      </c>
      <c r="P1816" s="19">
        <f>VLOOKUP($A1816,'HUMAN RESOURCES'!$A1816:$L4506,COLUMN(J1816),0)</f>
        <v>2.5000000000000001E-2</v>
      </c>
      <c r="Q1816" s="19">
        <f>VLOOKUP($A1816,'HUMAN RESOURCES'!$A1816:$L4506,COLUMN(K1816),0)</f>
        <v>2464001</v>
      </c>
      <c r="R1816" s="19">
        <f>VLOOKUP($A1816,'HUMAN RESOURCES'!$A1816:$L4506,COLUMN(L1816),0)</f>
        <v>0.71799999999999997</v>
      </c>
      <c r="S1816" s="19">
        <f>VLOOKUP($A1816,TOURISM!$A1815:$E4505, COLUMN(D1816),0)</f>
        <v>601000000</v>
      </c>
      <c r="T1816" s="19">
        <f>VLOOKUP($A1816,TOURISM!$A1815:$E4505, COLUMN(E1816),0)</f>
        <v>823000000</v>
      </c>
      <c r="U1816" s="19">
        <f>VLOOKUP($A1816,BUSINESS!$A1816:$I4506, COLUMN(H1816),0)</f>
        <v>6.8000000000000005E-2</v>
      </c>
      <c r="V1816" s="19">
        <f>VLOOKUP($A1816,BUSINESS!$A1816:$I4506, COLUMN(I1816),0)</f>
        <v>0.32700000000000001</v>
      </c>
    </row>
    <row r="1817" spans="1:22" ht="15" x14ac:dyDescent="0.25">
      <c r="A1817" s="14" t="s">
        <v>210</v>
      </c>
      <c r="B1817" s="15" t="s">
        <v>219</v>
      </c>
      <c r="C1817" s="16" t="s">
        <v>117</v>
      </c>
      <c r="D1817" s="17">
        <v>31734065019</v>
      </c>
      <c r="E1817" s="18">
        <v>3.5999999999999997E-2</v>
      </c>
      <c r="F1817" s="18">
        <v>1589</v>
      </c>
      <c r="G1817" s="18">
        <v>7.0000000000000007E-2</v>
      </c>
      <c r="H1817" s="19">
        <f>VLOOKUP($A1817,ENERGY!$A1817:$E4507,COLUMN(D1817),0)</f>
        <v>23642</v>
      </c>
      <c r="I1817" s="19">
        <f>VLOOKUP($A1817,ENERGY!$A1817:$E4507,COLUMN(E1817),0)</f>
        <v>67997</v>
      </c>
      <c r="J1817" s="19">
        <f>VLOOKUP($A1817,'HUMAN RESOURCES'!$A1817:$L4507,COLUMN(D1817),0)</f>
        <v>1.6E-2</v>
      </c>
      <c r="K1817" s="19">
        <f>VLOOKUP($A1817,'HUMAN RESOURCES'!$A1817:$L4507,COLUMN(E1817),0)</f>
        <v>8.9999999999999993E-3</v>
      </c>
      <c r="L1817" s="19">
        <f>VLOOKUP($A1817,'HUMAN RESOURCES'!$A1817:$L4507,COLUMN(F1817),0)</f>
        <v>78</v>
      </c>
      <c r="M1817" s="19">
        <f>VLOOKUP($A1817,'HUMAN RESOURCES'!$A1817:$L4507,COLUMN(G1817),0)</f>
        <v>76</v>
      </c>
      <c r="N1817" s="19">
        <f>VLOOKUP($A1817,'HUMAN RESOURCES'!$A1817:$L4507,COLUMN(H1817),0)</f>
        <v>0.25900000000000001</v>
      </c>
      <c r="O1817" s="19">
        <f>VLOOKUP($A1817,'HUMAN RESOURCES'!$A1817:$L4507,COLUMN(I1817),0)</f>
        <v>0.72699999999999998</v>
      </c>
      <c r="P1817" s="19">
        <f>VLOOKUP($A1817,'HUMAN RESOURCES'!$A1817:$L4507,COLUMN(J1817),0)</f>
        <v>1.4E-2</v>
      </c>
      <c r="Q1817" s="19">
        <f>VLOOKUP($A1817,'HUMAN RESOURCES'!$A1817:$L4507,COLUMN(K1817),0)</f>
        <v>720383</v>
      </c>
      <c r="R1817" s="19">
        <f>VLOOKUP($A1817,'HUMAN RESOURCES'!$A1817:$L4507,COLUMN(L1817),0)</f>
        <v>0.97099999999999997</v>
      </c>
      <c r="S1817" s="19">
        <f>VLOOKUP($A1817,TOURISM!$A1816:$E4506, COLUMN(D1817),0)</f>
        <v>498000000</v>
      </c>
      <c r="T1817" s="19">
        <f>VLOOKUP($A1817,TOURISM!$A1816:$E4506, COLUMN(E1817),0)</f>
        <v>691000000</v>
      </c>
      <c r="U1817" s="19">
        <f>VLOOKUP($A1817,BUSINESS!$A1817:$I4507, COLUMN(H1817),0)</f>
        <v>0.20699999999999999</v>
      </c>
      <c r="V1817" s="19">
        <f>VLOOKUP($A1817,BUSINESS!$A1817:$I4507, COLUMN(I1817),0)</f>
        <v>0.68100000000000005</v>
      </c>
    </row>
    <row r="1818" spans="1:22" ht="15" x14ac:dyDescent="0.25">
      <c r="A1818" s="14" t="s">
        <v>210</v>
      </c>
      <c r="B1818" s="15" t="s">
        <v>220</v>
      </c>
      <c r="C1818" s="16" t="s">
        <v>117</v>
      </c>
      <c r="D1818" s="17">
        <v>259000000000</v>
      </c>
      <c r="E1818" s="18">
        <v>3.6999999999999998E-2</v>
      </c>
      <c r="F1818" s="18">
        <v>399</v>
      </c>
      <c r="G1818" s="19">
        <v>0.12</v>
      </c>
      <c r="H1818" s="19">
        <f>VLOOKUP($A1818,ENERGY!$A1818:$E4508,COLUMN(D1818),0)</f>
        <v>154076</v>
      </c>
      <c r="I1818" s="19">
        <f>VLOOKUP($A1818,ENERGY!$A1818:$E4508,COLUMN(E1818),0)</f>
        <v>418240</v>
      </c>
      <c r="J1818" s="19">
        <f>VLOOKUP($A1818,'HUMAN RESOURCES'!$A1818:$L4508,COLUMN(D1818),0)</f>
        <v>2.4E-2</v>
      </c>
      <c r="K1818" s="19">
        <f>VLOOKUP($A1818,'HUMAN RESOURCES'!$A1818:$L4508,COLUMN(E1818),0)</f>
        <v>1.7000000000000001E-2</v>
      </c>
      <c r="L1818" s="19">
        <f>VLOOKUP($A1818,'HUMAN RESOURCES'!$A1818:$L4508,COLUMN(F1818),0)</f>
        <v>76</v>
      </c>
      <c r="M1818" s="19">
        <f>VLOOKUP($A1818,'HUMAN RESOURCES'!$A1818:$L4508,COLUMN(G1818),0)</f>
        <v>72</v>
      </c>
      <c r="N1818" s="19">
        <f>VLOOKUP($A1818,'HUMAN RESOURCES'!$A1818:$L4508,COLUMN(H1818),0)</f>
        <v>0.35099999999999998</v>
      </c>
      <c r="O1818" s="19">
        <f>VLOOKUP($A1818,'HUMAN RESOURCES'!$A1818:$L4508,COLUMN(I1818),0)</f>
        <v>0.61699999999999999</v>
      </c>
      <c r="P1818" s="19">
        <f>VLOOKUP($A1818,'HUMAN RESOURCES'!$A1818:$L4508,COLUMN(J1818),0)</f>
        <v>3.2000000000000001E-2</v>
      </c>
      <c r="Q1818" s="19">
        <f>VLOOKUP($A1818,'HUMAN RESOURCES'!$A1818:$L4508,COLUMN(K1818),0)</f>
        <v>23839231</v>
      </c>
      <c r="R1818" s="19">
        <f>VLOOKUP($A1818,'HUMAN RESOURCES'!$A1818:$L4508,COLUMN(L1818),0)</f>
        <v>0.80800000000000005</v>
      </c>
      <c r="S1818" s="19">
        <f>VLOOKUP($A1818,TOURISM!$A1817:$E4507, COLUMN(D1818),0)</f>
        <v>6486000000</v>
      </c>
      <c r="T1818" s="19">
        <f>VLOOKUP($A1818,TOURISM!$A1817:$E4507, COLUMN(E1818),0)</f>
        <v>4428000000</v>
      </c>
      <c r="U1818" s="19">
        <f>VLOOKUP($A1818,BUSINESS!$A1818:$I4508, COLUMN(H1818),0)</f>
        <v>0.10199999999999999</v>
      </c>
      <c r="V1818" s="19">
        <f>VLOOKUP($A1818,BUSINESS!$A1818:$I4508, COLUMN(I1818),0)</f>
        <v>0.38500000000000001</v>
      </c>
    </row>
    <row r="1819" spans="1:22" ht="15" x14ac:dyDescent="0.25">
      <c r="A1819" s="14" t="s">
        <v>210</v>
      </c>
      <c r="B1819" s="15" t="s">
        <v>221</v>
      </c>
      <c r="C1819" s="16" t="s">
        <v>117</v>
      </c>
      <c r="D1819" s="17">
        <v>25086930693</v>
      </c>
      <c r="E1819" s="18">
        <v>4.4999999999999998E-2</v>
      </c>
      <c r="F1819" s="18">
        <v>61</v>
      </c>
      <c r="G1819" s="18">
        <v>7.4999999999999997E-2</v>
      </c>
      <c r="H1819" s="19">
        <f>VLOOKUP($A1819,ENERGY!$A1819:$E4509,COLUMN(D1819),0)</f>
        <v>23052</v>
      </c>
      <c r="I1819" s="19">
        <f>VLOOKUP($A1819,ENERGY!$A1819:$E4509,COLUMN(E1819),0)</f>
        <v>67700</v>
      </c>
      <c r="J1819" s="19">
        <f>VLOOKUP($A1819,'HUMAN RESOURCES'!$A1819:$L4509,COLUMN(D1819),0)</f>
        <v>2.8000000000000001E-2</v>
      </c>
      <c r="K1819" s="19">
        <f>VLOOKUP($A1819,'HUMAN RESOURCES'!$A1819:$L4509,COLUMN(E1819),0)</f>
        <v>1.7000000000000001E-2</v>
      </c>
      <c r="L1819" s="19">
        <f>VLOOKUP($A1819,'HUMAN RESOURCES'!$A1819:$L4509,COLUMN(F1819),0)</f>
        <v>76</v>
      </c>
      <c r="M1819" s="19">
        <f>VLOOKUP($A1819,'HUMAN RESOURCES'!$A1819:$L4509,COLUMN(G1819),0)</f>
        <v>73</v>
      </c>
      <c r="N1819" s="19">
        <f>VLOOKUP($A1819,'HUMAN RESOURCES'!$A1819:$L4509,COLUMN(H1819),0)</f>
        <v>0.39200000000000002</v>
      </c>
      <c r="O1819" s="19">
        <f>VLOOKUP($A1819,'HUMAN RESOURCES'!$A1819:$L4509,COLUMN(I1819),0)</f>
        <v>0.57499999999999996</v>
      </c>
      <c r="P1819" s="19">
        <f>VLOOKUP($A1819,'HUMAN RESOURCES'!$A1819:$L4509,COLUMN(J1819),0)</f>
        <v>3.4000000000000002E-2</v>
      </c>
      <c r="Q1819" s="19">
        <f>VLOOKUP($A1819,'HUMAN RESOURCES'!$A1819:$L4509,COLUMN(K1819),0)</f>
        <v>17676012</v>
      </c>
      <c r="R1819" s="19">
        <f>VLOOKUP($A1819,'HUMAN RESOURCES'!$A1819:$L4509,COLUMN(L1819),0)</f>
        <v>0.53400000000000003</v>
      </c>
      <c r="S1819" s="19">
        <f>VLOOKUP($A1819,TOURISM!$A1818:$E4508, COLUMN(D1819),0)</f>
        <v>1883000000</v>
      </c>
      <c r="T1819" s="19">
        <f>VLOOKUP($A1819,TOURISM!$A1818:$E4508, COLUMN(E1819),0)</f>
        <v>688000000</v>
      </c>
      <c r="U1819" s="19">
        <f>VLOOKUP($A1819,BUSINESS!$A1819:$I4509, COLUMN(H1819),0)</f>
        <v>4.2999999999999997E-2</v>
      </c>
      <c r="V1819" s="19">
        <f>VLOOKUP($A1819,BUSINESS!$A1819:$I4509, COLUMN(I1819),0)</f>
        <v>0.13300000000000001</v>
      </c>
    </row>
    <row r="1820" spans="1:22" ht="15" x14ac:dyDescent="0.25">
      <c r="A1820" s="14" t="s">
        <v>210</v>
      </c>
      <c r="B1820" s="15" t="s">
        <v>222</v>
      </c>
      <c r="C1820" s="16" t="s">
        <v>117</v>
      </c>
      <c r="D1820" s="17">
        <v>148000000000</v>
      </c>
      <c r="E1820" s="18">
        <v>2.5000000000000001E-2</v>
      </c>
      <c r="F1820" s="18">
        <v>995</v>
      </c>
      <c r="G1820" s="19">
        <v>0.12</v>
      </c>
      <c r="H1820" s="19">
        <f>VLOOKUP($A1820,ENERGY!$A1820:$E4510,COLUMN(D1820),0)</f>
        <v>58347</v>
      </c>
      <c r="I1820" s="19">
        <f>VLOOKUP($A1820,ENERGY!$A1820:$E4510,COLUMN(E1820),0)</f>
        <v>158935</v>
      </c>
      <c r="J1820" s="19">
        <f>VLOOKUP($A1820,'HUMAN RESOURCES'!$A1820:$L4510,COLUMN(D1820),0)</f>
        <v>1.6E-2</v>
      </c>
      <c r="K1820" s="19">
        <f>VLOOKUP($A1820,'HUMAN RESOURCES'!$A1820:$L4510,COLUMN(E1820),0)</f>
        <v>8.9999999999999993E-3</v>
      </c>
      <c r="L1820" s="19">
        <f>VLOOKUP($A1820,'HUMAN RESOURCES'!$A1820:$L4510,COLUMN(F1820),0)</f>
        <v>76</v>
      </c>
      <c r="M1820" s="19">
        <f>VLOOKUP($A1820,'HUMAN RESOURCES'!$A1820:$L4510,COLUMN(G1820),0)</f>
        <v>74</v>
      </c>
      <c r="N1820" s="19">
        <f>VLOOKUP($A1820,'HUMAN RESOURCES'!$A1820:$L4510,COLUMN(H1820),0)</f>
        <v>0.219</v>
      </c>
      <c r="O1820" s="19">
        <f>VLOOKUP($A1820,'HUMAN RESOURCES'!$A1820:$L4510,COLUMN(I1820),0)</f>
        <v>0.77100000000000002</v>
      </c>
      <c r="P1820" s="19">
        <f>VLOOKUP($A1820,'HUMAN RESOURCES'!$A1820:$L4510,COLUMN(J1820),0)</f>
        <v>8.9999999999999993E-3</v>
      </c>
      <c r="Q1820" s="19">
        <f>VLOOKUP($A1820,'HUMAN RESOURCES'!$A1820:$L4510,COLUMN(K1820),0)</f>
        <v>3658658</v>
      </c>
      <c r="R1820" s="19">
        <f>VLOOKUP($A1820,'HUMAN RESOURCES'!$A1820:$L4510,COLUMN(L1820),0)</f>
        <v>0.81899999999999995</v>
      </c>
      <c r="S1820" s="19">
        <f>VLOOKUP($A1820,TOURISM!$A1819:$E4509, COLUMN(D1820),0)</f>
        <v>1593000000</v>
      </c>
      <c r="T1820" s="19">
        <f>VLOOKUP($A1820,TOURISM!$A1819:$E4509, COLUMN(E1820),0)</f>
        <v>4472000000</v>
      </c>
      <c r="U1820" s="19">
        <f>VLOOKUP($A1820,BUSINESS!$A1820:$I4510, COLUMN(H1820),0)</f>
        <v>0.30099999999999999</v>
      </c>
      <c r="V1820" s="19">
        <f>VLOOKUP($A1820,BUSINESS!$A1820:$I4510, COLUMN(I1820),0)</f>
        <v>1.0069999999999999</v>
      </c>
    </row>
    <row r="1821" spans="1:22" ht="15" x14ac:dyDescent="0.25">
      <c r="A1821" s="14" t="s">
        <v>210</v>
      </c>
      <c r="B1821" s="15" t="s">
        <v>223</v>
      </c>
      <c r="C1821" s="16" t="s">
        <v>117</v>
      </c>
      <c r="D1821" s="17">
        <v>13873500888</v>
      </c>
      <c r="E1821" s="18">
        <v>4.9000000000000002E-2</v>
      </c>
      <c r="F1821" s="18">
        <v>38</v>
      </c>
      <c r="G1821" s="18">
        <v>0.185</v>
      </c>
      <c r="H1821" s="19">
        <f>VLOOKUP($A1821,ENERGY!$A1821:$E4511,COLUMN(D1821),0)</f>
        <v>7208</v>
      </c>
      <c r="I1821" s="19">
        <f>VLOOKUP($A1821,ENERGY!$A1821:$E4511,COLUMN(E1821),0)</f>
        <v>22207</v>
      </c>
      <c r="J1821" s="19">
        <f>VLOOKUP($A1821,'HUMAN RESOURCES'!$A1821:$L4511,COLUMN(D1821),0)</f>
        <v>3.5999999999999997E-2</v>
      </c>
      <c r="K1821" s="19">
        <f>VLOOKUP($A1821,'HUMAN RESOURCES'!$A1821:$L4511,COLUMN(E1821),0)</f>
        <v>5.8999999999999997E-2</v>
      </c>
      <c r="L1821" s="19">
        <f>VLOOKUP($A1821,'HUMAN RESOURCES'!$A1821:$L4511,COLUMN(F1821),0)</f>
        <v>63</v>
      </c>
      <c r="M1821" s="19">
        <f>VLOOKUP($A1821,'HUMAN RESOURCES'!$A1821:$L4511,COLUMN(G1821),0)</f>
        <v>60</v>
      </c>
      <c r="N1821" s="19">
        <f>VLOOKUP($A1821,'HUMAN RESOURCES'!$A1821:$L4511,COLUMN(H1821),0)</f>
        <v>0.46300000000000002</v>
      </c>
      <c r="O1821" s="19">
        <f>VLOOKUP($A1821,'HUMAN RESOURCES'!$A1821:$L4511,COLUMN(I1821),0)</f>
        <v>0.51</v>
      </c>
      <c r="P1821" s="19">
        <f>VLOOKUP($A1821,'HUMAN RESOURCES'!$A1821:$L4511,COLUMN(J1821),0)</f>
        <v>2.7E-2</v>
      </c>
      <c r="Q1821" s="19">
        <f>VLOOKUP($A1821,'HUMAN RESOURCES'!$A1821:$L4511,COLUMN(K1821),0)</f>
        <v>19612696</v>
      </c>
      <c r="R1821" s="19">
        <f>VLOOKUP($A1821,'HUMAN RESOURCES'!$A1821:$L4511,COLUMN(L1821),0)</f>
        <v>0.28399999999999997</v>
      </c>
      <c r="S1821" s="19">
        <f>VLOOKUP($A1821,TOURISM!$A1820:$E4510, COLUMN(D1821),0)</f>
        <v>139000000</v>
      </c>
      <c r="T1821" s="19">
        <f>VLOOKUP($A1821,TOURISM!$A1820:$E4510, COLUMN(E1821),0)</f>
        <v>183000000</v>
      </c>
      <c r="U1821" s="19">
        <f>VLOOKUP($A1821,BUSINESS!$A1821:$I4511, COLUMN(H1821),0)</f>
        <v>8.9999999999999993E-3</v>
      </c>
      <c r="V1821" s="19">
        <f>VLOOKUP($A1821,BUSINESS!$A1821:$I4511, COLUMN(I1821),0)</f>
        <v>7.4999999999999997E-2</v>
      </c>
    </row>
    <row r="1822" spans="1:22" ht="15" x14ac:dyDescent="0.25">
      <c r="A1822" s="14" t="s">
        <v>210</v>
      </c>
      <c r="B1822" s="15" t="s">
        <v>211</v>
      </c>
      <c r="C1822" s="16" t="s">
        <v>118</v>
      </c>
      <c r="D1822" s="17">
        <v>13150516509</v>
      </c>
      <c r="E1822" s="18">
        <v>3.9E-2</v>
      </c>
      <c r="F1822" s="18">
        <v>539</v>
      </c>
      <c r="G1822" s="18">
        <v>7.9000000000000001E-2</v>
      </c>
      <c r="H1822" s="19">
        <f>VLOOKUP($A1822,ENERGY!$A1822:$E4512,COLUMN(D1822),0)</f>
        <v>8962</v>
      </c>
      <c r="I1822" s="19">
        <f>VLOOKUP($A1822,ENERGY!$A1822:$E4512,COLUMN(E1822),0)</f>
        <v>22398</v>
      </c>
      <c r="J1822" s="19">
        <f>VLOOKUP($A1822,'HUMAN RESOURCES'!$A1822:$L4512,COLUMN(D1822),0)</f>
        <v>1.4E-2</v>
      </c>
      <c r="K1822" s="19">
        <f>VLOOKUP($A1822,'HUMAN RESOURCES'!$A1822:$L4512,COLUMN(E1822),0)</f>
        <v>1.2E-2</v>
      </c>
      <c r="L1822" s="19">
        <f>VLOOKUP($A1822,'HUMAN RESOURCES'!$A1822:$L4512,COLUMN(F1822),0)</f>
        <v>79</v>
      </c>
      <c r="M1822" s="19">
        <f>VLOOKUP($A1822,'HUMAN RESOURCES'!$A1822:$L4512,COLUMN(G1822),0)</f>
        <v>75</v>
      </c>
      <c r="N1822" s="19">
        <f>VLOOKUP($A1822,'HUMAN RESOURCES'!$A1822:$L4512,COLUMN(H1822),0)</f>
        <v>0.27900000000000003</v>
      </c>
      <c r="O1822" s="19">
        <f>VLOOKUP($A1822,'HUMAN RESOURCES'!$A1822:$L4512,COLUMN(I1822),0)</f>
        <v>0.64600000000000002</v>
      </c>
      <c r="P1822" s="19">
        <f>VLOOKUP($A1822,'HUMAN RESOURCES'!$A1822:$L4512,COLUMN(J1822),0)</f>
        <v>7.4999999999999997E-2</v>
      </c>
      <c r="Q1822" s="19">
        <f>VLOOKUP($A1822,'HUMAN RESOURCES'!$A1822:$L4512,COLUMN(K1822),0)</f>
        <v>3986865</v>
      </c>
      <c r="R1822" s="19">
        <f>VLOOKUP($A1822,'HUMAN RESOURCES'!$A1822:$L4512,COLUMN(L1822),0)</f>
        <v>0.86599999999999999</v>
      </c>
      <c r="S1822" s="19">
        <f>VLOOKUP($A1822,TOURISM!$A1821:$E4511, COLUMN(D1822),0)</f>
        <v>5969000000</v>
      </c>
      <c r="T1822" s="19">
        <f>VLOOKUP($A1822,TOURISM!$A1821:$E4511, COLUMN(E1822),0)</f>
        <v>3565000000</v>
      </c>
      <c r="U1822" s="19">
        <f>VLOOKUP($A1822,BUSINESS!$A1822:$I4512, COLUMN(H1822),0)</f>
        <v>0.10100000000000001</v>
      </c>
      <c r="V1822" s="19">
        <f>VLOOKUP($A1822,BUSINESS!$A1822:$I4512, COLUMN(I1822),0)</f>
        <v>0.249</v>
      </c>
    </row>
    <row r="1823" spans="1:22" ht="15" x14ac:dyDescent="0.25">
      <c r="A1823" s="14" t="s">
        <v>210</v>
      </c>
      <c r="B1823" s="15" t="s">
        <v>212</v>
      </c>
      <c r="C1823" s="16" t="s">
        <v>118</v>
      </c>
      <c r="D1823" s="17">
        <v>192000000000</v>
      </c>
      <c r="E1823" s="18">
        <v>5.2999999999999999E-2</v>
      </c>
      <c r="F1823" s="18">
        <v>156</v>
      </c>
      <c r="G1823" s="18">
        <v>0.16</v>
      </c>
      <c r="H1823" s="19">
        <f>VLOOKUP($A1823,ENERGY!$A1823:$E4513,COLUMN(D1823),0)</f>
        <v>190620</v>
      </c>
      <c r="I1823" s="19">
        <f>VLOOKUP($A1823,ENERGY!$A1823:$E4513,COLUMN(E1823),0)</f>
        <v>539790</v>
      </c>
      <c r="J1823" s="19">
        <f>VLOOKUP($A1823,'HUMAN RESOURCES'!$A1823:$L4513,COLUMN(D1823),0)</f>
        <v>1.4999999999999999E-2</v>
      </c>
      <c r="K1823" s="19">
        <f>VLOOKUP($A1823,'HUMAN RESOURCES'!$A1823:$L4513,COLUMN(E1823),0)</f>
        <v>8.9999999999999993E-3</v>
      </c>
      <c r="L1823" s="19">
        <f>VLOOKUP($A1823,'HUMAN RESOURCES'!$A1823:$L4513,COLUMN(F1823),0)</f>
        <v>78</v>
      </c>
      <c r="M1823" s="19">
        <f>VLOOKUP($A1823,'HUMAN RESOURCES'!$A1823:$L4513,COLUMN(G1823),0)</f>
        <v>77</v>
      </c>
      <c r="N1823" s="19">
        <f>VLOOKUP($A1823,'HUMAN RESOURCES'!$A1823:$L4513,COLUMN(H1823),0)</f>
        <v>0.23699999999999999</v>
      </c>
      <c r="O1823" s="19">
        <f>VLOOKUP($A1823,'HUMAN RESOURCES'!$A1823:$L4513,COLUMN(I1823),0)</f>
        <v>0.749</v>
      </c>
      <c r="P1823" s="19">
        <f>VLOOKUP($A1823,'HUMAN RESOURCES'!$A1823:$L4513,COLUMN(J1823),0)</f>
        <v>1.4E-2</v>
      </c>
      <c r="Q1823" s="19">
        <f>VLOOKUP($A1823,'HUMAN RESOURCES'!$A1823:$L4513,COLUMN(K1823),0)</f>
        <v>821159</v>
      </c>
      <c r="R1823" s="19">
        <f>VLOOKUP($A1823,'HUMAN RESOURCES'!$A1823:$L4513,COLUMN(L1823),0)</f>
        <v>0.97399999999999998</v>
      </c>
      <c r="S1823" s="19">
        <f>VLOOKUP($A1823,TOURISM!$A1822:$E4512, COLUMN(D1823),0)</f>
        <v>760000000</v>
      </c>
      <c r="T1823" s="19">
        <f>VLOOKUP($A1823,TOURISM!$A1822:$E4512, COLUMN(E1823),0)</f>
        <v>1759000000</v>
      </c>
      <c r="U1823" s="19">
        <f>VLOOKUP($A1823,BUSINESS!$A1823:$I4513, COLUMN(H1823),0)</f>
        <v>0.247</v>
      </c>
      <c r="V1823" s="19">
        <f>VLOOKUP($A1823,BUSINESS!$A1823:$I4513, COLUMN(I1823),0)</f>
        <v>0.873</v>
      </c>
    </row>
    <row r="1824" spans="1:22" ht="15" x14ac:dyDescent="0.25">
      <c r="A1824" s="14" t="s">
        <v>210</v>
      </c>
      <c r="B1824" s="15" t="s">
        <v>213</v>
      </c>
      <c r="C1824" s="16" t="s">
        <v>118</v>
      </c>
      <c r="D1824" s="17">
        <v>49954890353</v>
      </c>
      <c r="E1824" s="18">
        <v>4.1000000000000002E-2</v>
      </c>
      <c r="F1824" s="18">
        <v>55</v>
      </c>
      <c r="G1824" s="18">
        <v>0.13700000000000001</v>
      </c>
      <c r="H1824" s="19">
        <f>VLOOKUP($A1824,ENERGY!$A1824:$E4514,COLUMN(D1824),0)</f>
        <v>23696</v>
      </c>
      <c r="I1824" s="19">
        <f>VLOOKUP($A1824,ENERGY!$A1824:$E4514,COLUMN(E1824),0)</f>
        <v>62834</v>
      </c>
      <c r="J1824" s="19">
        <f>VLOOKUP($A1824,'HUMAN RESOURCES'!$A1824:$L4514,COLUMN(D1824),0)</f>
        <v>1.6E-2</v>
      </c>
      <c r="K1824" s="19">
        <f>VLOOKUP($A1824,'HUMAN RESOURCES'!$A1824:$L4514,COLUMN(E1824),0)</f>
        <v>8.0000000000000002E-3</v>
      </c>
      <c r="L1824" s="19">
        <f>VLOOKUP($A1824,'HUMAN RESOURCES'!$A1824:$L4514,COLUMN(F1824),0)</f>
        <v>77</v>
      </c>
      <c r="M1824" s="19">
        <f>VLOOKUP($A1824,'HUMAN RESOURCES'!$A1824:$L4514,COLUMN(G1824),0)</f>
        <v>75</v>
      </c>
      <c r="N1824" s="19">
        <f>VLOOKUP($A1824,'HUMAN RESOURCES'!$A1824:$L4514,COLUMN(H1824),0)</f>
        <v>0.2</v>
      </c>
      <c r="O1824" s="19">
        <f>VLOOKUP($A1824,'HUMAN RESOURCES'!$A1824:$L4514,COLUMN(I1824),0)</f>
        <v>0.79100000000000004</v>
      </c>
      <c r="P1824" s="19">
        <f>VLOOKUP($A1824,'HUMAN RESOURCES'!$A1824:$L4514,COLUMN(J1824),0)</f>
        <v>8.0000000000000002E-3</v>
      </c>
      <c r="Q1824" s="19">
        <f>VLOOKUP($A1824,'HUMAN RESOURCES'!$A1824:$L4514,COLUMN(K1824),0)</f>
        <v>4148883</v>
      </c>
      <c r="R1824" s="19">
        <f>VLOOKUP($A1824,'HUMAN RESOURCES'!$A1824:$L4514,COLUMN(L1824),0)</f>
        <v>0.82299999999999995</v>
      </c>
      <c r="S1824" s="19">
        <f>VLOOKUP($A1824,TOURISM!$A1823:$E4513, COLUMN(D1824),0)</f>
        <v>3218000000</v>
      </c>
      <c r="T1824" s="19">
        <f>VLOOKUP($A1824,TOURISM!$A1823:$E4513, COLUMN(E1824),0)</f>
        <v>6186000000</v>
      </c>
      <c r="U1824" s="19">
        <f>VLOOKUP($A1824,BUSINESS!$A1824:$I4514, COLUMN(H1824),0)</f>
        <v>0.4</v>
      </c>
      <c r="V1824" s="19">
        <f>VLOOKUP($A1824,BUSINESS!$A1824:$I4514, COLUMN(I1824),0)</f>
        <v>1.093</v>
      </c>
    </row>
    <row r="1825" spans="1:22" ht="15" x14ac:dyDescent="0.25">
      <c r="A1825" s="14" t="s">
        <v>210</v>
      </c>
      <c r="B1825" s="15" t="s">
        <v>214</v>
      </c>
      <c r="C1825" s="16" t="s">
        <v>118</v>
      </c>
      <c r="D1825" s="17">
        <v>134000000000</v>
      </c>
      <c r="E1825" s="18">
        <v>7.6999999999999999E-2</v>
      </c>
      <c r="F1825" s="18">
        <v>1480</v>
      </c>
      <c r="G1825" s="18">
        <v>6.8000000000000005E-2</v>
      </c>
      <c r="H1825" s="19">
        <f>VLOOKUP($A1825,ENERGY!$A1825:$E4515,COLUMN(D1825),0)</f>
        <v>20700</v>
      </c>
      <c r="I1825" s="19">
        <f>VLOOKUP($A1825,ENERGY!$A1825:$E4515,COLUMN(E1825),0)</f>
        <v>66424</v>
      </c>
      <c r="J1825" s="19">
        <f>VLOOKUP($A1825,'HUMAN RESOURCES'!$A1825:$L4515,COLUMN(D1825),0)</f>
        <v>1.7999999999999999E-2</v>
      </c>
      <c r="K1825" s="19">
        <f>VLOOKUP($A1825,'HUMAN RESOURCES'!$A1825:$L4515,COLUMN(E1825),0)</f>
        <v>2.1999999999999999E-2</v>
      </c>
      <c r="L1825" s="19">
        <f>VLOOKUP($A1825,'HUMAN RESOURCES'!$A1825:$L4515,COLUMN(F1825),0)</f>
        <v>73</v>
      </c>
      <c r="M1825" s="19">
        <f>VLOOKUP($A1825,'HUMAN RESOURCES'!$A1825:$L4515,COLUMN(G1825),0)</f>
        <v>70</v>
      </c>
      <c r="N1825" s="19">
        <f>VLOOKUP($A1825,'HUMAN RESOURCES'!$A1825:$L4515,COLUMN(H1825),0)</f>
        <v>0.25800000000000001</v>
      </c>
      <c r="O1825" s="19">
        <f>VLOOKUP($A1825,'HUMAN RESOURCES'!$A1825:$L4515,COLUMN(I1825),0)</f>
        <v>0.69299999999999995</v>
      </c>
      <c r="P1825" s="19">
        <f>VLOOKUP($A1825,'HUMAN RESOURCES'!$A1825:$L4515,COLUMN(J1825),0)</f>
        <v>4.9000000000000002E-2</v>
      </c>
      <c r="Q1825" s="19">
        <f>VLOOKUP($A1825,'HUMAN RESOURCES'!$A1825:$L4515,COLUMN(K1825),0)</f>
        <v>70152384</v>
      </c>
      <c r="R1825" s="19">
        <f>VLOOKUP($A1825,'HUMAN RESOURCES'!$A1825:$L4515,COLUMN(L1825),0)</f>
        <v>0.67600000000000005</v>
      </c>
      <c r="S1825" s="19">
        <f>VLOOKUP($A1825,TOURISM!$A1824:$E4514, COLUMN(D1825),0)</f>
        <v>1025000000</v>
      </c>
      <c r="T1825" s="19">
        <f>VLOOKUP($A1825,TOURISM!$A1824:$E4514, COLUMN(E1825),0)</f>
        <v>4112000000</v>
      </c>
      <c r="U1825" s="19">
        <f>VLOOKUP($A1825,BUSINESS!$A1825:$I4515, COLUMN(H1825),0)</f>
        <v>8.1000000000000003E-2</v>
      </c>
      <c r="V1825" s="19">
        <f>VLOOKUP($A1825,BUSINESS!$A1825:$I4515, COLUMN(I1825),0)</f>
        <v>0.121</v>
      </c>
    </row>
    <row r="1826" spans="1:22" ht="15" x14ac:dyDescent="0.25">
      <c r="A1826" s="14" t="s">
        <v>210</v>
      </c>
      <c r="B1826" s="15" t="s">
        <v>215</v>
      </c>
      <c r="C1826" s="16" t="s">
        <v>118</v>
      </c>
      <c r="D1826" s="17">
        <v>12582876895</v>
      </c>
      <c r="E1826" s="18">
        <v>8.8999999999999996E-2</v>
      </c>
      <c r="F1826" s="18">
        <v>213</v>
      </c>
      <c r="G1826" s="18">
        <v>7.5999999999999998E-2</v>
      </c>
      <c r="H1826" s="19">
        <f>VLOOKUP($A1826,ENERGY!$A1826:$E4516,COLUMN(D1826),0)</f>
        <v>7209</v>
      </c>
      <c r="I1826" s="19">
        <f>VLOOKUP($A1826,ENERGY!$A1826:$E4516,COLUMN(E1826),0)</f>
        <v>21540</v>
      </c>
      <c r="J1826" s="19">
        <f>VLOOKUP($A1826,'HUMAN RESOURCES'!$A1826:$L4516,COLUMN(D1826),0)</f>
        <v>1.9E-2</v>
      </c>
      <c r="K1826" s="19">
        <f>VLOOKUP($A1826,'HUMAN RESOURCES'!$A1826:$L4516,COLUMN(E1826),0)</f>
        <v>8.9999999999999993E-3</v>
      </c>
      <c r="L1826" s="19">
        <f>VLOOKUP($A1826,'HUMAN RESOURCES'!$A1826:$L4516,COLUMN(F1826),0)</f>
        <v>76</v>
      </c>
      <c r="M1826" s="19">
        <f>VLOOKUP($A1826,'HUMAN RESOURCES'!$A1826:$L4516,COLUMN(G1826),0)</f>
        <v>75</v>
      </c>
      <c r="N1826" s="19">
        <f>VLOOKUP($A1826,'HUMAN RESOURCES'!$A1826:$L4516,COLUMN(H1826),0)</f>
        <v>0.26900000000000002</v>
      </c>
      <c r="O1826" s="19">
        <f>VLOOKUP($A1826,'HUMAN RESOURCES'!$A1826:$L4516,COLUMN(I1826),0)</f>
        <v>0.70899999999999996</v>
      </c>
      <c r="P1826" s="19">
        <f>VLOOKUP($A1826,'HUMAN RESOURCES'!$A1826:$L4516,COLUMN(J1826),0)</f>
        <v>2.1999999999999999E-2</v>
      </c>
      <c r="Q1826" s="19">
        <f>VLOOKUP($A1826,'HUMAN RESOURCES'!$A1826:$L4516,COLUMN(K1826),0)</f>
        <v>879534</v>
      </c>
      <c r="R1826" s="19">
        <f>VLOOKUP($A1826,'HUMAN RESOURCES'!$A1826:$L4516,COLUMN(L1826),0)</f>
        <v>0.88400000000000001</v>
      </c>
      <c r="S1826" s="19">
        <f>VLOOKUP($A1826,TOURISM!$A1825:$E4515, COLUMN(D1826),0)</f>
        <v>1603000000</v>
      </c>
      <c r="T1826" s="19">
        <f>VLOOKUP($A1826,TOURISM!$A1825:$E4515, COLUMN(E1826),0)</f>
        <v>574000000</v>
      </c>
      <c r="U1826" s="19">
        <f>VLOOKUP($A1826,BUSINESS!$A1826:$I4516, COLUMN(H1826),0)</f>
        <v>0.21299999999999999</v>
      </c>
      <c r="V1826" s="19">
        <f>VLOOKUP($A1826,BUSINESS!$A1826:$I4516, COLUMN(I1826),0)</f>
        <v>0.872</v>
      </c>
    </row>
    <row r="1827" spans="1:22" ht="15" x14ac:dyDescent="0.25">
      <c r="A1827" s="14" t="s">
        <v>210</v>
      </c>
      <c r="B1827" s="15" t="s">
        <v>216</v>
      </c>
      <c r="C1827" s="16" t="s">
        <v>118</v>
      </c>
      <c r="D1827" s="17">
        <v>80797945205</v>
      </c>
      <c r="E1827" s="18">
        <v>2.4E-2</v>
      </c>
      <c r="F1827" s="18">
        <v>834</v>
      </c>
      <c r="G1827" s="18">
        <v>7.4999999999999997E-2</v>
      </c>
      <c r="H1827" s="19">
        <f>VLOOKUP($A1827,ENERGY!$A1827:$E4517,COLUMN(D1827),0)</f>
        <v>26389</v>
      </c>
      <c r="I1827" s="19">
        <f>VLOOKUP($A1827,ENERGY!$A1827:$E4517,COLUMN(E1827),0)</f>
        <v>75236</v>
      </c>
      <c r="J1827" s="19">
        <f>VLOOKUP($A1827,'HUMAN RESOURCES'!$A1827:$L4517,COLUMN(D1827),0)</f>
        <v>2.1000000000000001E-2</v>
      </c>
      <c r="K1827" s="19">
        <f>VLOOKUP($A1827,'HUMAN RESOURCES'!$A1827:$L4517,COLUMN(E1827),0)</f>
        <v>0.01</v>
      </c>
      <c r="L1827" s="19">
        <f>VLOOKUP($A1827,'HUMAN RESOURCES'!$A1827:$L4517,COLUMN(F1827),0)</f>
        <v>75</v>
      </c>
      <c r="M1827" s="19">
        <f>VLOOKUP($A1827,'HUMAN RESOURCES'!$A1827:$L4517,COLUMN(G1827),0)</f>
        <v>73</v>
      </c>
      <c r="N1827" s="19">
        <f>VLOOKUP($A1827,'HUMAN RESOURCES'!$A1827:$L4517,COLUMN(H1827),0)</f>
        <v>0.255</v>
      </c>
      <c r="O1827" s="19">
        <f>VLOOKUP($A1827,'HUMAN RESOURCES'!$A1827:$L4517,COLUMN(I1827),0)</f>
        <v>0.71199999999999997</v>
      </c>
      <c r="P1827" s="19">
        <f>VLOOKUP($A1827,'HUMAN RESOURCES'!$A1827:$L4517,COLUMN(J1827),0)</f>
        <v>3.3000000000000002E-2</v>
      </c>
      <c r="Q1827" s="19">
        <f>VLOOKUP($A1827,'HUMAN RESOURCES'!$A1827:$L4517,COLUMN(K1827),0)</f>
        <v>2296314</v>
      </c>
      <c r="R1827" s="19">
        <f>VLOOKUP($A1827,'HUMAN RESOURCES'!$A1827:$L4517,COLUMN(L1827),0)</f>
        <v>0.98199999999999998</v>
      </c>
      <c r="S1827" s="19">
        <f>VLOOKUP($A1827,TOURISM!$A1826:$E4516, COLUMN(D1827),0)</f>
        <v>413000000</v>
      </c>
      <c r="T1827" s="19">
        <f>VLOOKUP($A1827,TOURISM!$A1826:$E4516, COLUMN(E1827),0)</f>
        <v>4997000000</v>
      </c>
      <c r="U1827" s="19">
        <f>VLOOKUP($A1827,BUSINESS!$A1827:$I4517, COLUMN(H1827),0)</f>
        <v>0.25900000000000001</v>
      </c>
      <c r="V1827" s="19">
        <f>VLOOKUP($A1827,BUSINESS!$A1827:$I4517, COLUMN(I1827),0)</f>
        <v>0.60199999999999998</v>
      </c>
    </row>
    <row r="1828" spans="1:22" ht="15" x14ac:dyDescent="0.25">
      <c r="A1828" s="14" t="s">
        <v>210</v>
      </c>
      <c r="B1828" s="15" t="s">
        <v>217</v>
      </c>
      <c r="C1828" s="16" t="s">
        <v>118</v>
      </c>
      <c r="D1828" s="17">
        <v>21287562189</v>
      </c>
      <c r="E1828" s="18">
        <v>7.8E-2</v>
      </c>
      <c r="F1828" s="18">
        <v>420</v>
      </c>
      <c r="G1828" s="18">
        <v>0.106</v>
      </c>
      <c r="H1828" s="19">
        <f>VLOOKUP($A1828,ENERGY!$A1828:$E4518,COLUMN(D1828),0)</f>
        <v>4206</v>
      </c>
      <c r="I1828" s="19">
        <f>VLOOKUP($A1828,ENERGY!$A1828:$E4518,COLUMN(E1828),0)</f>
        <v>14972</v>
      </c>
      <c r="J1828" s="19">
        <f>VLOOKUP($A1828,'HUMAN RESOURCES'!$A1828:$L4518,COLUMN(D1828),0)</f>
        <v>2.1000000000000001E-2</v>
      </c>
      <c r="K1828" s="19">
        <f>VLOOKUP($A1828,'HUMAN RESOURCES'!$A1828:$L4518,COLUMN(E1828),0)</f>
        <v>5.0000000000000001E-3</v>
      </c>
      <c r="L1828" s="19">
        <f>VLOOKUP($A1828,'HUMAN RESOURCES'!$A1828:$L4518,COLUMN(F1828),0)</f>
        <v>82</v>
      </c>
      <c r="M1828" s="19">
        <f>VLOOKUP($A1828,'HUMAN RESOURCES'!$A1828:$L4518,COLUMN(G1828),0)</f>
        <v>78</v>
      </c>
      <c r="N1828" s="19">
        <f>VLOOKUP($A1828,'HUMAN RESOURCES'!$A1828:$L4518,COLUMN(H1828),0)</f>
        <v>0.27900000000000003</v>
      </c>
      <c r="O1828" s="19">
        <f>VLOOKUP($A1828,'HUMAN RESOURCES'!$A1828:$L4518,COLUMN(I1828),0)</f>
        <v>0.621</v>
      </c>
      <c r="P1828" s="19">
        <f>VLOOKUP($A1828,'HUMAN RESOURCES'!$A1828:$L4518,COLUMN(J1828),0)</f>
        <v>0.1</v>
      </c>
      <c r="Q1828" s="19">
        <f>VLOOKUP($A1828,'HUMAN RESOURCES'!$A1828:$L4518,COLUMN(K1828),0)</f>
        <v>6930100</v>
      </c>
      <c r="R1828" s="19">
        <f>VLOOKUP($A1828,'HUMAN RESOURCES'!$A1828:$L4518,COLUMN(L1828),0)</f>
        <v>0.91500000000000004</v>
      </c>
      <c r="S1828" s="19">
        <f>VLOOKUP($A1828,TOURISM!$A1827:$E4517, COLUMN(D1828),0)</f>
        <v>3427000000</v>
      </c>
      <c r="T1828" s="19">
        <f>VLOOKUP($A1828,TOURISM!$A1827:$E4517, COLUMN(E1828),0)</f>
        <v>3780000000</v>
      </c>
      <c r="U1828" s="19">
        <f>VLOOKUP($A1828,BUSINESS!$A1828:$I4518, COLUMN(H1828),0)</f>
        <v>0.252</v>
      </c>
      <c r="V1828" s="19">
        <f>VLOOKUP($A1828,BUSINESS!$A1828:$I4518, COLUMN(I1828),0)</f>
        <v>1.175</v>
      </c>
    </row>
    <row r="1829" spans="1:22" ht="15" x14ac:dyDescent="0.25">
      <c r="A1829" s="14" t="s">
        <v>210</v>
      </c>
      <c r="B1829" s="15" t="s">
        <v>218</v>
      </c>
      <c r="C1829" s="16" t="s">
        <v>118</v>
      </c>
      <c r="D1829" s="17">
        <v>30905071771</v>
      </c>
      <c r="E1829" s="18">
        <v>2.5999999999999999E-2</v>
      </c>
      <c r="F1829" s="18">
        <v>331</v>
      </c>
      <c r="G1829" s="18">
        <v>7.0999999999999994E-2</v>
      </c>
      <c r="H1829" s="19">
        <f>VLOOKUP($A1829,ENERGY!$A1829:$E4519,COLUMN(D1829),0)</f>
        <v>17583</v>
      </c>
      <c r="I1829" s="19">
        <f>VLOOKUP($A1829,ENERGY!$A1829:$E4519,COLUMN(E1829),0)</f>
        <v>44587</v>
      </c>
      <c r="J1829" s="19">
        <f>VLOOKUP($A1829,'HUMAN RESOURCES'!$A1829:$L4519,COLUMN(D1829),0)</f>
        <v>2.1999999999999999E-2</v>
      </c>
      <c r="K1829" s="19">
        <f>VLOOKUP($A1829,'HUMAN RESOURCES'!$A1829:$L4519,COLUMN(E1829),0)</f>
        <v>1.0999999999999999E-2</v>
      </c>
      <c r="L1829" s="19">
        <f>VLOOKUP($A1829,'HUMAN RESOURCES'!$A1829:$L4519,COLUMN(F1829),0)</f>
        <v>77</v>
      </c>
      <c r="M1829" s="19">
        <f>VLOOKUP($A1829,'HUMAN RESOURCES'!$A1829:$L4519,COLUMN(G1829),0)</f>
        <v>72</v>
      </c>
      <c r="N1829" s="19">
        <f>VLOOKUP($A1829,'HUMAN RESOURCES'!$A1829:$L4519,COLUMN(H1829),0)</f>
        <v>0.35099999999999998</v>
      </c>
      <c r="O1829" s="19">
        <f>VLOOKUP($A1829,'HUMAN RESOURCES'!$A1829:$L4519,COLUMN(I1829),0)</f>
        <v>0.624</v>
      </c>
      <c r="P1829" s="19">
        <f>VLOOKUP($A1829,'HUMAN RESOURCES'!$A1829:$L4519,COLUMN(J1829),0)</f>
        <v>2.5000000000000001E-2</v>
      </c>
      <c r="Q1829" s="19">
        <f>VLOOKUP($A1829,'HUMAN RESOURCES'!$A1829:$L4519,COLUMN(K1829),0)</f>
        <v>2522325</v>
      </c>
      <c r="R1829" s="19">
        <f>VLOOKUP($A1829,'HUMAN RESOURCES'!$A1829:$L4519,COLUMN(L1829),0)</f>
        <v>0.72399999999999998</v>
      </c>
      <c r="S1829" s="19">
        <f>VLOOKUP($A1829,TOURISM!$A1828:$E4518, COLUMN(D1829),0)</f>
        <v>627000000</v>
      </c>
      <c r="T1829" s="19">
        <f>VLOOKUP($A1829,TOURISM!$A1828:$E4518, COLUMN(E1829),0)</f>
        <v>863000000</v>
      </c>
      <c r="U1829" s="19">
        <f>VLOOKUP($A1829,BUSINESS!$A1829:$I4519, COLUMN(H1829),0)</f>
        <v>6.7000000000000004E-2</v>
      </c>
      <c r="V1829" s="19">
        <f>VLOOKUP($A1829,BUSINESS!$A1829:$I4519, COLUMN(I1829),0)</f>
        <v>0.52900000000000003</v>
      </c>
    </row>
    <row r="1830" spans="1:22" ht="15" x14ac:dyDescent="0.25">
      <c r="A1830" s="14" t="s">
        <v>210</v>
      </c>
      <c r="B1830" s="15" t="s">
        <v>219</v>
      </c>
      <c r="C1830" s="16" t="s">
        <v>118</v>
      </c>
      <c r="D1830" s="17">
        <v>44530493222</v>
      </c>
      <c r="E1830" s="18">
        <v>0.03</v>
      </c>
      <c r="F1830" s="18">
        <v>1634</v>
      </c>
      <c r="G1830" s="18">
        <v>6.7000000000000004E-2</v>
      </c>
      <c r="H1830" s="19">
        <f>VLOOKUP($A1830,ENERGY!$A1830:$E4520,COLUMN(D1830),0)</f>
        <v>22790</v>
      </c>
      <c r="I1830" s="19">
        <f>VLOOKUP($A1830,ENERGY!$A1830:$E4520,COLUMN(E1830),0)</f>
        <v>67242</v>
      </c>
      <c r="J1830" s="19">
        <f>VLOOKUP($A1830,'HUMAN RESOURCES'!$A1830:$L4520,COLUMN(D1830),0)</f>
        <v>2.3E-2</v>
      </c>
      <c r="K1830" s="19">
        <f>VLOOKUP($A1830,'HUMAN RESOURCES'!$A1830:$L4520,COLUMN(E1830),0)</f>
        <v>1.7000000000000001E-2</v>
      </c>
      <c r="L1830" s="19">
        <f>VLOOKUP($A1830,'HUMAN RESOURCES'!$A1830:$L4520,COLUMN(F1830),0)</f>
        <v>76</v>
      </c>
      <c r="M1830" s="19">
        <f>VLOOKUP($A1830,'HUMAN RESOURCES'!$A1830:$L4520,COLUMN(G1830),0)</f>
        <v>72</v>
      </c>
      <c r="N1830" s="19">
        <f>VLOOKUP($A1830,'HUMAN RESOURCES'!$A1830:$L4520,COLUMN(H1830),0)</f>
        <v>0.34300000000000003</v>
      </c>
      <c r="O1830" s="19">
        <f>VLOOKUP($A1830,'HUMAN RESOURCES'!$A1830:$L4520,COLUMN(I1830),0)</f>
        <v>0.626</v>
      </c>
      <c r="P1830" s="19">
        <f>VLOOKUP($A1830,'HUMAN RESOURCES'!$A1830:$L4520,COLUMN(J1830),0)</f>
        <v>3.1E-2</v>
      </c>
      <c r="Q1830" s="19">
        <f>VLOOKUP($A1830,'HUMAN RESOURCES'!$A1830:$L4520,COLUMN(K1830),0)</f>
        <v>24690067</v>
      </c>
      <c r="R1830" s="19">
        <f>VLOOKUP($A1830,'HUMAN RESOURCES'!$A1830:$L4520,COLUMN(L1830),0)</f>
        <v>0.81</v>
      </c>
      <c r="S1830" s="19">
        <f>VLOOKUP($A1830,TOURISM!$A1829:$E4519, COLUMN(D1830),0)</f>
        <v>4626000000</v>
      </c>
      <c r="T1830" s="19">
        <f>VLOOKUP($A1830,TOURISM!$A1829:$E4519, COLUMN(E1830),0)</f>
        <v>9087000000</v>
      </c>
      <c r="U1830" s="19">
        <f>VLOOKUP($A1830,BUSINESS!$A1830:$I4520, COLUMN(H1830),0)</f>
        <v>0.127</v>
      </c>
      <c r="V1830" s="19">
        <f>VLOOKUP($A1830,BUSINESS!$A1830:$I4520, COLUMN(I1830),0)</f>
        <v>0.57399999999999995</v>
      </c>
    </row>
    <row r="1831" spans="1:22" ht="15" x14ac:dyDescent="0.25">
      <c r="A1831" s="14" t="s">
        <v>210</v>
      </c>
      <c r="B1831" s="15" t="s">
        <v>220</v>
      </c>
      <c r="C1831" s="16" t="s">
        <v>118</v>
      </c>
      <c r="D1831" s="17">
        <v>328000000000</v>
      </c>
      <c r="E1831" s="18">
        <v>3.5000000000000003E-2</v>
      </c>
      <c r="F1831" s="18">
        <v>466</v>
      </c>
      <c r="G1831" s="19">
        <v>0.12</v>
      </c>
      <c r="H1831" s="19">
        <f>VLOOKUP($A1831,ENERGY!$A1831:$E4521,COLUMN(D1831),0)</f>
        <v>144109</v>
      </c>
      <c r="I1831" s="19">
        <f>VLOOKUP($A1831,ENERGY!$A1831:$E4521,COLUMN(E1831),0)</f>
        <v>393535</v>
      </c>
      <c r="J1831" s="19">
        <f>VLOOKUP($A1831,'HUMAN RESOURCES'!$A1831:$L4521,COLUMN(D1831),0)</f>
        <v>2.7E-2</v>
      </c>
      <c r="K1831" s="19">
        <f>VLOOKUP($A1831,'HUMAN RESOURCES'!$A1831:$L4521,COLUMN(E1831),0)</f>
        <v>1.6E-2</v>
      </c>
      <c r="L1831" s="19">
        <f>VLOOKUP($A1831,'HUMAN RESOURCES'!$A1831:$L4521,COLUMN(F1831),0)</f>
        <v>77</v>
      </c>
      <c r="M1831" s="19">
        <f>VLOOKUP($A1831,'HUMAN RESOURCES'!$A1831:$L4521,COLUMN(G1831),0)</f>
        <v>73</v>
      </c>
      <c r="N1831" s="19">
        <f>VLOOKUP($A1831,'HUMAN RESOURCES'!$A1831:$L4521,COLUMN(H1831),0)</f>
        <v>0.38600000000000001</v>
      </c>
      <c r="O1831" s="19">
        <f>VLOOKUP($A1831,'HUMAN RESOURCES'!$A1831:$L4521,COLUMN(I1831),0)</f>
        <v>0.57999999999999996</v>
      </c>
      <c r="P1831" s="19">
        <f>VLOOKUP($A1831,'HUMAN RESOURCES'!$A1831:$L4521,COLUMN(J1831),0)</f>
        <v>3.4000000000000002E-2</v>
      </c>
      <c r="Q1831" s="19">
        <f>VLOOKUP($A1831,'HUMAN RESOURCES'!$A1831:$L4521,COLUMN(K1831),0)</f>
        <v>18167367</v>
      </c>
      <c r="R1831" s="19">
        <f>VLOOKUP($A1831,'HUMAN RESOURCES'!$A1831:$L4521,COLUMN(L1831),0)</f>
        <v>0.53800000000000003</v>
      </c>
      <c r="S1831" s="19">
        <f>VLOOKUP($A1831,TOURISM!$A1830:$E4520, COLUMN(D1831),0)</f>
        <v>2035000000</v>
      </c>
      <c r="T1831" s="19">
        <f>VLOOKUP($A1831,TOURISM!$A1830:$E4520, COLUMN(E1831),0)</f>
        <v>584000000</v>
      </c>
      <c r="U1831" s="19">
        <f>VLOOKUP($A1831,BUSINESS!$A1831:$I4521, COLUMN(H1831),0)</f>
        <v>5.6000000000000001E-2</v>
      </c>
      <c r="V1831" s="19">
        <f>VLOOKUP($A1831,BUSINESS!$A1831:$I4521, COLUMN(I1831),0)</f>
        <v>0.16200000000000001</v>
      </c>
    </row>
    <row r="1832" spans="1:22" ht="15" x14ac:dyDescent="0.25">
      <c r="A1832" s="14" t="s">
        <v>210</v>
      </c>
      <c r="B1832" s="15" t="s">
        <v>221</v>
      </c>
      <c r="C1832" s="16" t="s">
        <v>118</v>
      </c>
      <c r="D1832" s="17">
        <v>28858965517</v>
      </c>
      <c r="E1832" s="18">
        <v>4.1000000000000002E-2</v>
      </c>
      <c r="F1832" s="18">
        <v>63</v>
      </c>
      <c r="G1832" s="18">
        <v>0.08</v>
      </c>
      <c r="H1832" s="19">
        <f>VLOOKUP($A1832,ENERGY!$A1832:$E4522,COLUMN(D1832),0)</f>
        <v>22803</v>
      </c>
      <c r="I1832" s="19">
        <f>VLOOKUP($A1832,ENERGY!$A1832:$E4522,COLUMN(E1832),0)</f>
        <v>57429</v>
      </c>
      <c r="J1832" s="19">
        <f>VLOOKUP($A1832,'HUMAN RESOURCES'!$A1832:$L4522,COLUMN(D1832),0)</f>
        <v>0.03</v>
      </c>
      <c r="K1832" s="19">
        <f>VLOOKUP($A1832,'HUMAN RESOURCES'!$A1832:$L4522,COLUMN(E1832),0)</f>
        <v>0.02</v>
      </c>
      <c r="L1832" s="19">
        <f>VLOOKUP($A1832,'HUMAN RESOURCES'!$A1832:$L4522,COLUMN(F1832),0)</f>
        <v>74</v>
      </c>
      <c r="M1832" s="19">
        <f>VLOOKUP($A1832,'HUMAN RESOURCES'!$A1832:$L4522,COLUMN(G1832),0)</f>
        <v>71</v>
      </c>
      <c r="N1832" s="19">
        <f>VLOOKUP($A1832,'HUMAN RESOURCES'!$A1832:$L4522,COLUMN(H1832),0)</f>
        <v>0.379</v>
      </c>
      <c r="O1832" s="19">
        <f>VLOOKUP($A1832,'HUMAN RESOURCES'!$A1832:$L4522,COLUMN(I1832),0)</f>
        <v>0.58899999999999997</v>
      </c>
      <c r="P1832" s="19">
        <f>VLOOKUP($A1832,'HUMAN RESOURCES'!$A1832:$L4522,COLUMN(J1832),0)</f>
        <v>3.2000000000000001E-2</v>
      </c>
      <c r="Q1832" s="19">
        <f>VLOOKUP($A1832,'HUMAN RESOURCES'!$A1832:$L4522,COLUMN(K1832),0)</f>
        <v>5411000</v>
      </c>
      <c r="R1832" s="19">
        <f>VLOOKUP($A1832,'HUMAN RESOURCES'!$A1832:$L4522,COLUMN(L1832),0)</f>
        <v>0.81200000000000006</v>
      </c>
      <c r="S1832" s="19">
        <f>VLOOKUP($A1832,TOURISM!$A1831:$E4521, COLUMN(D1832),0)</f>
        <v>1759000000</v>
      </c>
      <c r="T1832" s="19">
        <f>VLOOKUP($A1832,TOURISM!$A1831:$E4521, COLUMN(E1832),0)</f>
        <v>653000000</v>
      </c>
      <c r="U1832" s="19">
        <f>VLOOKUP($A1832,BUSINESS!$A1832:$I4522, COLUMN(H1832),0)</f>
        <v>0.129</v>
      </c>
      <c r="V1832" s="19">
        <f>VLOOKUP($A1832,BUSINESS!$A1832:$I4522, COLUMN(I1832),0)</f>
        <v>0.59899999999999998</v>
      </c>
    </row>
    <row r="1833" spans="1:22" ht="15" x14ac:dyDescent="0.25">
      <c r="A1833" s="14" t="s">
        <v>210</v>
      </c>
      <c r="B1833" s="15" t="s">
        <v>222</v>
      </c>
      <c r="C1833" s="16" t="s">
        <v>118</v>
      </c>
      <c r="D1833" s="17">
        <v>181000000000</v>
      </c>
      <c r="E1833" s="18">
        <v>2.3E-2</v>
      </c>
      <c r="F1833" s="18">
        <v>1030</v>
      </c>
      <c r="G1833" s="19">
        <v>0.12</v>
      </c>
      <c r="H1833" s="19">
        <f>VLOOKUP($A1833,ENERGY!$A1833:$E4523,COLUMN(D1833),0)</f>
        <v>51975</v>
      </c>
      <c r="I1833" s="19">
        <f>VLOOKUP($A1833,ENERGY!$A1833:$E4523,COLUMN(E1833),0)</f>
        <v>139405</v>
      </c>
      <c r="J1833" s="19">
        <f>VLOOKUP($A1833,'HUMAN RESOURCES'!$A1833:$L4523,COLUMN(D1833),0)</f>
        <v>3.4000000000000002E-2</v>
      </c>
      <c r="K1833" s="19">
        <f>VLOOKUP($A1833,'HUMAN RESOURCES'!$A1833:$L4523,COLUMN(E1833),0)</f>
        <v>3.3000000000000002E-2</v>
      </c>
      <c r="L1833" s="19">
        <f>VLOOKUP($A1833,'HUMAN RESOURCES'!$A1833:$L4523,COLUMN(F1833),0)</f>
        <v>72</v>
      </c>
      <c r="M1833" s="19">
        <f>VLOOKUP($A1833,'HUMAN RESOURCES'!$A1833:$L4523,COLUMN(G1833),0)</f>
        <v>67</v>
      </c>
      <c r="N1833" s="19">
        <f>VLOOKUP($A1833,'HUMAN RESOURCES'!$A1833:$L4523,COLUMN(H1833),0)</f>
        <v>0.41899999999999998</v>
      </c>
      <c r="O1833" s="19">
        <f>VLOOKUP($A1833,'HUMAN RESOURCES'!$A1833:$L4523,COLUMN(I1833),0)</f>
        <v>0.54600000000000004</v>
      </c>
      <c r="P1833" s="19">
        <f>VLOOKUP($A1833,'HUMAN RESOURCES'!$A1833:$L4523,COLUMN(J1833),0)</f>
        <v>3.5000000000000003E-2</v>
      </c>
      <c r="Q1833" s="19">
        <f>VLOOKUP($A1833,'HUMAN RESOURCES'!$A1833:$L4523,COLUMN(K1833),0)</f>
        <v>27377045</v>
      </c>
      <c r="R1833" s="19">
        <f>VLOOKUP($A1833,'HUMAN RESOURCES'!$A1833:$L4523,COLUMN(L1833),0)</f>
        <v>0.68799999999999994</v>
      </c>
      <c r="S1833" s="19">
        <f>VLOOKUP($A1833,TOURISM!$A1832:$E4522, COLUMN(D1833),0)</f>
        <v>186000000</v>
      </c>
      <c r="T1833" s="19">
        <f>VLOOKUP($A1833,TOURISM!$A1832:$E4522, COLUMN(E1833),0)</f>
        <v>627000000</v>
      </c>
      <c r="U1833" s="19">
        <f>VLOOKUP($A1833,BUSINESS!$A1833:$I4523, COLUMN(H1833),0)</f>
        <v>8.9999999999999993E-3</v>
      </c>
      <c r="V1833" s="19">
        <f>VLOOKUP($A1833,BUSINESS!$A1833:$I4523, COLUMN(I1833),0)</f>
        <v>5.6000000000000001E-2</v>
      </c>
    </row>
    <row r="1834" spans="1:22" ht="15" x14ac:dyDescent="0.25">
      <c r="A1834" s="14" t="s">
        <v>210</v>
      </c>
      <c r="B1834" s="15" t="s">
        <v>223</v>
      </c>
      <c r="C1834" s="16" t="s">
        <v>118</v>
      </c>
      <c r="D1834" s="17">
        <v>16753787028</v>
      </c>
      <c r="E1834" s="18">
        <v>4.5999999999999999E-2</v>
      </c>
      <c r="F1834" s="18">
        <v>42</v>
      </c>
      <c r="G1834" s="18">
        <v>0.18</v>
      </c>
      <c r="H1834" s="19">
        <f>VLOOKUP($A1834,ENERGY!$A1834:$E4524,COLUMN(D1834),0)</f>
        <v>7014</v>
      </c>
      <c r="I1834" s="19">
        <f>VLOOKUP($A1834,ENERGY!$A1834:$E4524,COLUMN(E1834),0)</f>
        <v>21712</v>
      </c>
      <c r="J1834" s="19">
        <f>VLOOKUP($A1834,'HUMAN RESOURCES'!$A1834:$L4524,COLUMN(D1834),0)</f>
        <v>3.5000000000000003E-2</v>
      </c>
      <c r="K1834" s="19">
        <f>VLOOKUP($A1834,'HUMAN RESOURCES'!$A1834:$L4524,COLUMN(E1834),0)</f>
        <v>5.6000000000000001E-2</v>
      </c>
      <c r="L1834" s="19">
        <f>VLOOKUP($A1834,'HUMAN RESOURCES'!$A1834:$L4524,COLUMN(F1834),0)</f>
        <v>63</v>
      </c>
      <c r="M1834" s="19">
        <f>VLOOKUP($A1834,'HUMAN RESOURCES'!$A1834:$L4524,COLUMN(G1834),0)</f>
        <v>60</v>
      </c>
      <c r="N1834" s="19">
        <f>VLOOKUP($A1834,'HUMAN RESOURCES'!$A1834:$L4524,COLUMN(H1834),0)</f>
        <v>0.45700000000000002</v>
      </c>
      <c r="O1834" s="19">
        <f>VLOOKUP($A1834,'HUMAN RESOURCES'!$A1834:$L4524,COLUMN(I1834),0)</f>
        <v>0.51700000000000002</v>
      </c>
      <c r="P1834" s="19">
        <f>VLOOKUP($A1834,'HUMAN RESOURCES'!$A1834:$L4524,COLUMN(J1834),0)</f>
        <v>2.5999999999999999E-2</v>
      </c>
      <c r="Q1834" s="19">
        <f>VLOOKUP($A1834,'HUMAN RESOURCES'!$A1834:$L4524,COLUMN(K1834),0)</f>
        <v>20139661</v>
      </c>
      <c r="R1834" s="19">
        <f>VLOOKUP($A1834,'HUMAN RESOURCES'!$A1834:$L4524,COLUMN(L1834),0)</f>
        <v>0.28899999999999998</v>
      </c>
      <c r="S1834" s="19">
        <f>VLOOKUP($A1834,TOURISM!$A1833:$E4523, COLUMN(D1834),0)</f>
        <v>181000000</v>
      </c>
      <c r="T1834" s="19">
        <f>VLOOKUP($A1834,TOURISM!$A1833:$E4523, COLUMN(E1834),0)</f>
        <v>224000000</v>
      </c>
      <c r="U1834" s="19">
        <f>VLOOKUP($A1834,BUSINESS!$A1834:$I4524, COLUMN(H1834),0)</f>
        <v>0.01</v>
      </c>
      <c r="V1834" s="19">
        <f>VLOOKUP($A1834,BUSINESS!$A1834:$I4524, COLUMN(I1834),0)</f>
        <v>0.113</v>
      </c>
    </row>
    <row r="1835" spans="1:22" ht="15" x14ac:dyDescent="0.25">
      <c r="A1835" s="14" t="s">
        <v>210</v>
      </c>
      <c r="B1835" s="15" t="s">
        <v>211</v>
      </c>
      <c r="C1835" s="16" t="s">
        <v>119</v>
      </c>
      <c r="D1835" s="17">
        <v>15969151306</v>
      </c>
      <c r="E1835" s="18">
        <v>3.6999999999999998E-2</v>
      </c>
      <c r="F1835" s="18">
        <v>573</v>
      </c>
      <c r="G1835" s="18">
        <v>7.8E-2</v>
      </c>
      <c r="H1835" s="19">
        <f>VLOOKUP($A1835,ENERGY!$A1835:$E4525,COLUMN(D1835),0)</f>
        <v>8093</v>
      </c>
      <c r="I1835" s="19">
        <f>VLOOKUP($A1835,ENERGY!$A1835:$E4525,COLUMN(E1835),0)</f>
        <v>19497</v>
      </c>
      <c r="J1835" s="19">
        <f>VLOOKUP($A1835,'HUMAN RESOURCES'!$A1835:$L4525,COLUMN(D1835),0)</f>
        <v>1.4E-2</v>
      </c>
      <c r="K1835" s="19">
        <f>VLOOKUP($A1835,'HUMAN RESOURCES'!$A1835:$L4525,COLUMN(E1835),0)</f>
        <v>1.0999999999999999E-2</v>
      </c>
      <c r="L1835" s="19">
        <f>VLOOKUP($A1835,'HUMAN RESOURCES'!$A1835:$L4525,COLUMN(F1835),0)</f>
        <v>80</v>
      </c>
      <c r="M1835" s="19">
        <f>VLOOKUP($A1835,'HUMAN RESOURCES'!$A1835:$L4525,COLUMN(G1835),0)</f>
        <v>76</v>
      </c>
      <c r="N1835" s="19">
        <f>VLOOKUP($A1835,'HUMAN RESOURCES'!$A1835:$L4525,COLUMN(H1835),0)</f>
        <v>0.27400000000000002</v>
      </c>
      <c r="O1835" s="19">
        <f>VLOOKUP($A1835,'HUMAN RESOURCES'!$A1835:$L4525,COLUMN(I1835),0)</f>
        <v>0.65</v>
      </c>
      <c r="P1835" s="19">
        <f>VLOOKUP($A1835,'HUMAN RESOURCES'!$A1835:$L4525,COLUMN(J1835),0)</f>
        <v>7.5999999999999998E-2</v>
      </c>
      <c r="Q1835" s="19">
        <f>VLOOKUP($A1835,'HUMAN RESOURCES'!$A1835:$L4525,COLUMN(K1835),0)</f>
        <v>4079823</v>
      </c>
      <c r="R1835" s="19">
        <f>VLOOKUP($A1835,'HUMAN RESOURCES'!$A1835:$L4525,COLUMN(L1835),0)</f>
        <v>0.86699999999999999</v>
      </c>
      <c r="S1835" s="19">
        <f>VLOOKUP($A1835,TOURISM!$A1834:$E4524, COLUMN(D1835),0)</f>
        <v>5457000000</v>
      </c>
      <c r="T1835" s="19">
        <f>VLOOKUP($A1835,TOURISM!$A1834:$E4524, COLUMN(E1835),0)</f>
        <v>3783000000</v>
      </c>
      <c r="U1835" s="19">
        <f>VLOOKUP($A1835,BUSINESS!$A1835:$I4525, COLUMN(H1835),0)</f>
        <v>0.15</v>
      </c>
      <c r="V1835" s="19">
        <f>VLOOKUP($A1835,BUSINESS!$A1835:$I4525, COLUMN(I1835),0)</f>
        <v>0.27100000000000002</v>
      </c>
    </row>
    <row r="1836" spans="1:22" ht="15" x14ac:dyDescent="0.25">
      <c r="A1836" s="14" t="s">
        <v>210</v>
      </c>
      <c r="B1836" s="15" t="s">
        <v>212</v>
      </c>
      <c r="C1836" s="16" t="s">
        <v>119</v>
      </c>
      <c r="D1836" s="17">
        <v>223000000000</v>
      </c>
      <c r="E1836" s="18">
        <v>5.0999999999999997E-2</v>
      </c>
      <c r="F1836" s="18">
        <v>174</v>
      </c>
      <c r="G1836" s="18">
        <v>0.14000000000000001</v>
      </c>
      <c r="H1836" s="19">
        <f>VLOOKUP($A1836,ENERGY!$A1836:$E4526,COLUMN(D1836),0)</f>
        <v>180242</v>
      </c>
      <c r="I1836" s="19">
        <f>VLOOKUP($A1836,ENERGY!$A1836:$E4526,COLUMN(E1836),0)</f>
        <v>509889</v>
      </c>
      <c r="J1836" s="19">
        <f>VLOOKUP($A1836,'HUMAN RESOURCES'!$A1836:$L4526,COLUMN(D1836),0)</f>
        <v>1.4E-2</v>
      </c>
      <c r="K1836" s="19">
        <f>VLOOKUP($A1836,'HUMAN RESOURCES'!$A1836:$L4526,COLUMN(E1836),0)</f>
        <v>8.9999999999999993E-3</v>
      </c>
      <c r="L1836" s="19">
        <f>VLOOKUP($A1836,'HUMAN RESOURCES'!$A1836:$L4526,COLUMN(F1836),0)</f>
        <v>78</v>
      </c>
      <c r="M1836" s="19">
        <f>VLOOKUP($A1836,'HUMAN RESOURCES'!$A1836:$L4526,COLUMN(G1836),0)</f>
        <v>77</v>
      </c>
      <c r="N1836" s="19">
        <f>VLOOKUP($A1836,'HUMAN RESOURCES'!$A1836:$L4526,COLUMN(H1836),0)</f>
        <v>0.21</v>
      </c>
      <c r="O1836" s="19">
        <f>VLOOKUP($A1836,'HUMAN RESOURCES'!$A1836:$L4526,COLUMN(I1836),0)</f>
        <v>0.77800000000000002</v>
      </c>
      <c r="P1836" s="19">
        <f>VLOOKUP($A1836,'HUMAN RESOURCES'!$A1836:$L4526,COLUMN(J1836),0)</f>
        <v>1.2999999999999999E-2</v>
      </c>
      <c r="Q1836" s="19">
        <f>VLOOKUP($A1836,'HUMAN RESOURCES'!$A1836:$L4526,COLUMN(K1836),0)</f>
        <v>967602</v>
      </c>
      <c r="R1836" s="19">
        <f>VLOOKUP($A1836,'HUMAN RESOURCES'!$A1836:$L4526,COLUMN(L1836),0)</f>
        <v>0.97799999999999998</v>
      </c>
      <c r="S1836" s="19">
        <f>VLOOKUP($A1836,TOURISM!$A1835:$E4525, COLUMN(D1836),0)</f>
        <v>874000000</v>
      </c>
      <c r="T1836" s="19">
        <f>VLOOKUP($A1836,TOURISM!$A1835:$E4525, COLUMN(E1836),0)</f>
        <v>3751000000</v>
      </c>
      <c r="U1836" s="19">
        <f>VLOOKUP($A1836,BUSINESS!$A1836:$I4526, COLUMN(H1836),0)</f>
        <v>0.28999999999999998</v>
      </c>
      <c r="V1836" s="19">
        <f>VLOOKUP($A1836,BUSINESS!$A1836:$I4526, COLUMN(I1836),0)</f>
        <v>0.95099999999999996</v>
      </c>
    </row>
    <row r="1837" spans="1:22" ht="15" x14ac:dyDescent="0.25">
      <c r="A1837" s="14" t="s">
        <v>210</v>
      </c>
      <c r="B1837" s="15" t="s">
        <v>213</v>
      </c>
      <c r="C1837" s="16" t="s">
        <v>119</v>
      </c>
      <c r="D1837" s="17">
        <v>65141035028</v>
      </c>
      <c r="E1837" s="18">
        <v>0.03</v>
      </c>
      <c r="F1837" s="18">
        <v>58</v>
      </c>
      <c r="G1837" s="18">
        <v>0.14499999999999999</v>
      </c>
      <c r="H1837" s="19">
        <f>VLOOKUP($A1837,ENERGY!$A1837:$E4527,COLUMN(D1837),0)</f>
        <v>21503</v>
      </c>
      <c r="I1837" s="19">
        <f>VLOOKUP($A1837,ENERGY!$A1837:$E4527,COLUMN(E1837),0)</f>
        <v>99544</v>
      </c>
      <c r="J1837" s="19">
        <f>VLOOKUP($A1837,'HUMAN RESOURCES'!$A1837:$L4527,COLUMN(D1837),0)</f>
        <v>1.6E-2</v>
      </c>
      <c r="K1837" s="19">
        <f>VLOOKUP($A1837,'HUMAN RESOURCES'!$A1837:$L4527,COLUMN(E1837),0)</f>
        <v>8.0000000000000002E-3</v>
      </c>
      <c r="L1837" s="19">
        <f>VLOOKUP($A1837,'HUMAN RESOURCES'!$A1837:$L4527,COLUMN(F1837),0)</f>
        <v>77</v>
      </c>
      <c r="M1837" s="19">
        <f>VLOOKUP($A1837,'HUMAN RESOURCES'!$A1837:$L4527,COLUMN(G1837),0)</f>
        <v>75</v>
      </c>
      <c r="N1837" s="19">
        <f>VLOOKUP($A1837,'HUMAN RESOURCES'!$A1837:$L4527,COLUMN(H1837),0)</f>
        <v>0.18</v>
      </c>
      <c r="O1837" s="19">
        <f>VLOOKUP($A1837,'HUMAN RESOURCES'!$A1837:$L4527,COLUMN(I1837),0)</f>
        <v>0.81299999999999994</v>
      </c>
      <c r="P1837" s="19">
        <f>VLOOKUP($A1837,'HUMAN RESOURCES'!$A1837:$L4527,COLUMN(J1837),0)</f>
        <v>7.0000000000000001E-3</v>
      </c>
      <c r="Q1837" s="19">
        <f>VLOOKUP($A1837,'HUMAN RESOURCES'!$A1837:$L4527,COLUMN(K1837),0)</f>
        <v>4875639</v>
      </c>
      <c r="R1837" s="19">
        <f>VLOOKUP($A1837,'HUMAN RESOURCES'!$A1837:$L4527,COLUMN(L1837),0)</f>
        <v>0.82599999999999996</v>
      </c>
      <c r="S1837" s="19">
        <f>VLOOKUP($A1837,TOURISM!$A1836:$E4526, COLUMN(D1837),0)</f>
        <v>4972000000</v>
      </c>
      <c r="T1837" s="19">
        <f>VLOOKUP($A1837,TOURISM!$A1836:$E4526, COLUMN(E1837),0)</f>
        <v>8827000000</v>
      </c>
      <c r="U1837" s="19">
        <f>VLOOKUP($A1837,BUSINESS!$A1837:$I4527, COLUMN(H1837),0)</f>
        <v>0.52</v>
      </c>
      <c r="V1837" s="19">
        <f>VLOOKUP($A1837,BUSINESS!$A1837:$I4527, COLUMN(I1837),0)</f>
        <v>1.1319999999999999</v>
      </c>
    </row>
    <row r="1838" spans="1:22" ht="15" x14ac:dyDescent="0.25">
      <c r="A1838" s="14" t="s">
        <v>210</v>
      </c>
      <c r="B1838" s="15" t="s">
        <v>214</v>
      </c>
      <c r="C1838" s="16" t="s">
        <v>119</v>
      </c>
      <c r="D1838" s="17">
        <v>151000000000</v>
      </c>
      <c r="E1838" s="18">
        <v>7.3999999999999996E-2</v>
      </c>
      <c r="F1838" s="18">
        <v>1524</v>
      </c>
      <c r="G1838" s="18">
        <v>8.1000000000000003E-2</v>
      </c>
      <c r="H1838" s="19">
        <f>VLOOKUP($A1838,ENERGY!$A1838:$E4528,COLUMN(D1838),0)</f>
        <v>20380</v>
      </c>
      <c r="I1838" s="19">
        <f>VLOOKUP($A1838,ENERGY!$A1838:$E4528,COLUMN(E1838),0)</f>
        <v>65977</v>
      </c>
      <c r="J1838" s="19">
        <f>VLOOKUP($A1838,'HUMAN RESOURCES'!$A1838:$L4528,COLUMN(D1838),0)</f>
        <v>1.7999999999999999E-2</v>
      </c>
      <c r="K1838" s="19">
        <f>VLOOKUP($A1838,'HUMAN RESOURCES'!$A1838:$L4528,COLUMN(E1838),0)</f>
        <v>2.1000000000000001E-2</v>
      </c>
      <c r="L1838" s="19">
        <f>VLOOKUP($A1838,'HUMAN RESOURCES'!$A1838:$L4528,COLUMN(F1838),0)</f>
        <v>74</v>
      </c>
      <c r="M1838" s="19">
        <f>VLOOKUP($A1838,'HUMAN RESOURCES'!$A1838:$L4528,COLUMN(G1838),0)</f>
        <v>70</v>
      </c>
      <c r="N1838" s="19">
        <f>VLOOKUP($A1838,'HUMAN RESOURCES'!$A1838:$L4528,COLUMN(H1838),0)</f>
        <v>0.249</v>
      </c>
      <c r="O1838" s="19">
        <f>VLOOKUP($A1838,'HUMAN RESOURCES'!$A1838:$L4528,COLUMN(I1838),0)</f>
        <v>0.70099999999999996</v>
      </c>
      <c r="P1838" s="19">
        <f>VLOOKUP($A1838,'HUMAN RESOURCES'!$A1838:$L4528,COLUMN(J1838),0)</f>
        <v>0.05</v>
      </c>
      <c r="Q1838" s="19">
        <f>VLOOKUP($A1838,'HUMAN RESOURCES'!$A1838:$L4528,COLUMN(K1838),0)</f>
        <v>70976584</v>
      </c>
      <c r="R1838" s="19">
        <f>VLOOKUP($A1838,'HUMAN RESOURCES'!$A1838:$L4528,COLUMN(L1838),0)</f>
        <v>0.68200000000000005</v>
      </c>
      <c r="S1838" s="19">
        <f>VLOOKUP($A1838,TOURISM!$A1837:$E4527, COLUMN(D1838),0)</f>
        <v>1464000000</v>
      </c>
      <c r="T1838" s="19">
        <f>VLOOKUP($A1838,TOURISM!$A1837:$E4527, COLUMN(E1838),0)</f>
        <v>5066000000</v>
      </c>
      <c r="U1838" s="19">
        <f>VLOOKUP($A1838,BUSINESS!$A1838:$I4528, COLUMN(H1838),0)</f>
        <v>8.7999999999999995E-2</v>
      </c>
      <c r="V1838" s="19">
        <f>VLOOKUP($A1838,BUSINESS!$A1838:$I4528, COLUMN(I1838),0)</f>
        <v>0.217</v>
      </c>
    </row>
    <row r="1839" spans="1:22" ht="15" x14ac:dyDescent="0.25">
      <c r="A1839" s="14" t="s">
        <v>210</v>
      </c>
      <c r="B1839" s="15" t="s">
        <v>215</v>
      </c>
      <c r="C1839" s="16" t="s">
        <v>119</v>
      </c>
      <c r="D1839" s="17">
        <v>15056937190</v>
      </c>
      <c r="E1839" s="18">
        <v>8.1000000000000003E-2</v>
      </c>
      <c r="F1839" s="18">
        <v>224</v>
      </c>
      <c r="G1839" s="18">
        <v>8.2000000000000003E-2</v>
      </c>
      <c r="H1839" s="19">
        <f>VLOOKUP($A1839,ENERGY!$A1839:$E4529,COLUMN(D1839),0)</f>
        <v>6853</v>
      </c>
      <c r="I1839" s="19">
        <f>VLOOKUP($A1839,ENERGY!$A1839:$E4529,COLUMN(E1839),0)</f>
        <v>20733</v>
      </c>
      <c r="J1839" s="19">
        <f>VLOOKUP($A1839,'HUMAN RESOURCES'!$A1839:$L4529,COLUMN(D1839),0)</f>
        <v>1.7999999999999999E-2</v>
      </c>
      <c r="K1839" s="19">
        <f>VLOOKUP($A1839,'HUMAN RESOURCES'!$A1839:$L4529,COLUMN(E1839),0)</f>
        <v>8.9999999999999993E-3</v>
      </c>
      <c r="L1839" s="19">
        <f>VLOOKUP($A1839,'HUMAN RESOURCES'!$A1839:$L4529,COLUMN(F1839),0)</f>
        <v>76</v>
      </c>
      <c r="M1839" s="19">
        <f>VLOOKUP($A1839,'HUMAN RESOURCES'!$A1839:$L4529,COLUMN(G1839),0)</f>
        <v>75</v>
      </c>
      <c r="N1839" s="19">
        <f>VLOOKUP($A1839,'HUMAN RESOURCES'!$A1839:$L4529,COLUMN(H1839),0)</f>
        <v>0.252</v>
      </c>
      <c r="O1839" s="19">
        <f>VLOOKUP($A1839,'HUMAN RESOURCES'!$A1839:$L4529,COLUMN(I1839),0)</f>
        <v>0.72699999999999998</v>
      </c>
      <c r="P1839" s="19">
        <f>VLOOKUP($A1839,'HUMAN RESOURCES'!$A1839:$L4529,COLUMN(J1839),0)</f>
        <v>2.1999999999999999E-2</v>
      </c>
      <c r="Q1839" s="19">
        <f>VLOOKUP($A1839,'HUMAN RESOURCES'!$A1839:$L4529,COLUMN(K1839),0)</f>
        <v>950951</v>
      </c>
      <c r="R1839" s="19">
        <f>VLOOKUP($A1839,'HUMAN RESOURCES'!$A1839:$L4529,COLUMN(L1839),0)</f>
        <v>0.88400000000000001</v>
      </c>
      <c r="S1839" s="19">
        <f>VLOOKUP($A1839,TOURISM!$A1838:$E4528, COLUMN(D1839),0)</f>
        <v>1786000000</v>
      </c>
      <c r="T1839" s="19">
        <f>VLOOKUP($A1839,TOURISM!$A1838:$E4528, COLUMN(E1839),0)</f>
        <v>639000000</v>
      </c>
      <c r="U1839" s="19">
        <f>VLOOKUP($A1839,BUSINESS!$A1839:$I4529, COLUMN(H1839),0)</f>
        <v>0.28199999999999997</v>
      </c>
      <c r="V1839" s="19">
        <f>VLOOKUP($A1839,BUSINESS!$A1839:$I4529, COLUMN(I1839),0)</f>
        <v>0.95399999999999996</v>
      </c>
    </row>
    <row r="1840" spans="1:22" ht="15" x14ac:dyDescent="0.25">
      <c r="A1840" s="14" t="s">
        <v>210</v>
      </c>
      <c r="B1840" s="15" t="s">
        <v>216</v>
      </c>
      <c r="C1840" s="16" t="s">
        <v>119</v>
      </c>
      <c r="D1840" s="17">
        <v>102000000000</v>
      </c>
      <c r="E1840" s="18">
        <v>2.1999999999999999E-2</v>
      </c>
      <c r="F1840" s="18">
        <v>943</v>
      </c>
      <c r="G1840" s="18">
        <v>8.5999999999999993E-2</v>
      </c>
      <c r="H1840" s="19">
        <f>VLOOKUP($A1840,ENERGY!$A1840:$E4530,COLUMN(D1840),0)</f>
        <v>25780</v>
      </c>
      <c r="I1840" s="19">
        <f>VLOOKUP($A1840,ENERGY!$A1840:$E4530,COLUMN(E1840),0)</f>
        <v>73769</v>
      </c>
      <c r="J1840" s="19">
        <f>VLOOKUP($A1840,'HUMAN RESOURCES'!$A1840:$L4530,COLUMN(D1840),0)</f>
        <v>2.1000000000000001E-2</v>
      </c>
      <c r="K1840" s="19">
        <f>VLOOKUP($A1840,'HUMAN RESOURCES'!$A1840:$L4530,COLUMN(E1840),0)</f>
        <v>0.01</v>
      </c>
      <c r="L1840" s="19">
        <f>VLOOKUP($A1840,'HUMAN RESOURCES'!$A1840:$L4530,COLUMN(F1840),0)</f>
        <v>75</v>
      </c>
      <c r="M1840" s="19">
        <f>VLOOKUP($A1840,'HUMAN RESOURCES'!$A1840:$L4530,COLUMN(G1840),0)</f>
        <v>73</v>
      </c>
      <c r="N1840" s="19">
        <f>VLOOKUP($A1840,'HUMAN RESOURCES'!$A1840:$L4530,COLUMN(H1840),0)</f>
        <v>0.255</v>
      </c>
      <c r="O1840" s="19">
        <f>VLOOKUP($A1840,'HUMAN RESOURCES'!$A1840:$L4530,COLUMN(I1840),0)</f>
        <v>0.71499999999999997</v>
      </c>
      <c r="P1840" s="19">
        <f>VLOOKUP($A1840,'HUMAN RESOURCES'!$A1840:$L4530,COLUMN(J1840),0)</f>
        <v>3.1E-2</v>
      </c>
      <c r="Q1840" s="19">
        <f>VLOOKUP($A1840,'HUMAN RESOURCES'!$A1840:$L4530,COLUMN(K1840),0)</f>
        <v>2417445</v>
      </c>
      <c r="R1840" s="19">
        <f>VLOOKUP($A1840,'HUMAN RESOURCES'!$A1840:$L4530,COLUMN(L1840),0)</f>
        <v>0.98199999999999998</v>
      </c>
      <c r="S1840" s="19">
        <f>VLOOKUP($A1840,TOURISM!$A1839:$E4529, COLUMN(D1840),0)</f>
        <v>508000000</v>
      </c>
      <c r="T1840" s="19">
        <f>VLOOKUP($A1840,TOURISM!$A1839:$E4529, COLUMN(E1840),0)</f>
        <v>6074000000</v>
      </c>
      <c r="U1840" s="19">
        <f>VLOOKUP($A1840,BUSINESS!$A1840:$I4530, COLUMN(H1840),0)</f>
        <v>0.28799999999999998</v>
      </c>
      <c r="V1840" s="19">
        <f>VLOOKUP($A1840,BUSINESS!$A1840:$I4530, COLUMN(I1840),0)</f>
        <v>0.48799999999999999</v>
      </c>
    </row>
    <row r="1841" spans="1:22" ht="15" x14ac:dyDescent="0.25">
      <c r="A1841" s="14" t="s">
        <v>210</v>
      </c>
      <c r="B1841" s="15" t="s">
        <v>217</v>
      </c>
      <c r="C1841" s="16" t="s">
        <v>119</v>
      </c>
      <c r="D1841" s="17">
        <v>21796351575</v>
      </c>
      <c r="E1841" s="18">
        <v>8.1000000000000003E-2</v>
      </c>
      <c r="F1841" s="18">
        <v>443</v>
      </c>
      <c r="G1841" s="18">
        <v>0.10299999999999999</v>
      </c>
      <c r="H1841" s="19">
        <f>VLOOKUP($A1841,ENERGY!$A1841:$E4531,COLUMN(D1841),0)</f>
        <v>4774</v>
      </c>
      <c r="I1841" s="19">
        <f>VLOOKUP($A1841,ENERGY!$A1841:$E4531,COLUMN(E1841),0)</f>
        <v>14499</v>
      </c>
      <c r="J1841" s="19">
        <f>VLOOKUP($A1841,'HUMAN RESOURCES'!$A1841:$L4531,COLUMN(D1841),0)</f>
        <v>2.1000000000000001E-2</v>
      </c>
      <c r="K1841" s="19">
        <f>VLOOKUP($A1841,'HUMAN RESOURCES'!$A1841:$L4531,COLUMN(E1841),0)</f>
        <v>4.0000000000000001E-3</v>
      </c>
      <c r="L1841" s="19">
        <f>VLOOKUP($A1841,'HUMAN RESOURCES'!$A1841:$L4531,COLUMN(F1841),0)</f>
        <v>83</v>
      </c>
      <c r="M1841" s="19">
        <f>VLOOKUP($A1841,'HUMAN RESOURCES'!$A1841:$L4531,COLUMN(G1841),0)</f>
        <v>88</v>
      </c>
      <c r="N1841" s="19">
        <f>VLOOKUP($A1841,'HUMAN RESOURCES'!$A1841:$L4531,COLUMN(H1841),0)</f>
        <v>0.27700000000000002</v>
      </c>
      <c r="O1841" s="19">
        <f>VLOOKUP($A1841,'HUMAN RESOURCES'!$A1841:$L4531,COLUMN(I1841),0)</f>
        <v>0.622</v>
      </c>
      <c r="P1841" s="19">
        <f>VLOOKUP($A1841,'HUMAN RESOURCES'!$A1841:$L4531,COLUMN(J1841),0)</f>
        <v>0.10100000000000001</v>
      </c>
      <c r="Q1841" s="19">
        <f>VLOOKUP($A1841,'HUMAN RESOURCES'!$A1841:$L4531,COLUMN(K1841),0)</f>
        <v>7053700</v>
      </c>
      <c r="R1841" s="19">
        <f>VLOOKUP($A1841,'HUMAN RESOURCES'!$A1841:$L4531,COLUMN(L1841),0)</f>
        <v>0.91600000000000004</v>
      </c>
      <c r="S1841" s="19">
        <f>VLOOKUP($A1841,TOURISM!$A1840:$E4530, COLUMN(D1841),0)</f>
        <v>3802000000</v>
      </c>
      <c r="T1841" s="19">
        <f>VLOOKUP($A1841,TOURISM!$A1840:$E4530, COLUMN(E1841),0)</f>
        <v>4085000000</v>
      </c>
      <c r="U1841" s="19">
        <f>VLOOKUP($A1841,BUSINESS!$A1841:$I4531, COLUMN(H1841),0)</f>
        <v>0.27900000000000003</v>
      </c>
      <c r="V1841" s="19">
        <f>VLOOKUP($A1841,BUSINESS!$A1841:$I4531, COLUMN(I1841),0)</f>
        <v>1.2430000000000001</v>
      </c>
    </row>
    <row r="1842" spans="1:22" ht="15" x14ac:dyDescent="0.25">
      <c r="A1842" s="14" t="s">
        <v>210</v>
      </c>
      <c r="B1842" s="15" t="s">
        <v>218</v>
      </c>
      <c r="C1842" s="16" t="s">
        <v>119</v>
      </c>
      <c r="D1842" s="17">
        <v>36803641389</v>
      </c>
      <c r="E1842" s="18">
        <v>2.3E-2</v>
      </c>
      <c r="F1842" s="18">
        <v>346</v>
      </c>
      <c r="G1842" s="18">
        <v>7.3999999999999996E-2</v>
      </c>
      <c r="H1842" s="19">
        <f>VLOOKUP($A1842,ENERGY!$A1842:$E4532,COLUMN(D1842),0)</f>
        <v>15183</v>
      </c>
      <c r="I1842" s="19">
        <f>VLOOKUP($A1842,ENERGY!$A1842:$E4532,COLUMN(E1842),0)</f>
        <v>39604</v>
      </c>
      <c r="J1842" s="19">
        <f>VLOOKUP($A1842,'HUMAN RESOURCES'!$A1842:$L4532,COLUMN(D1842),0)</f>
        <v>2.1999999999999999E-2</v>
      </c>
      <c r="K1842" s="19">
        <f>VLOOKUP($A1842,'HUMAN RESOURCES'!$A1842:$L4532,COLUMN(E1842),0)</f>
        <v>1.0999999999999999E-2</v>
      </c>
      <c r="L1842" s="19">
        <f>VLOOKUP($A1842,'HUMAN RESOURCES'!$A1842:$L4532,COLUMN(F1842),0)</f>
        <v>77</v>
      </c>
      <c r="M1842" s="19">
        <f>VLOOKUP($A1842,'HUMAN RESOURCES'!$A1842:$L4532,COLUMN(G1842),0)</f>
        <v>73</v>
      </c>
      <c r="N1842" s="19">
        <f>VLOOKUP($A1842,'HUMAN RESOURCES'!$A1842:$L4532,COLUMN(H1842),0)</f>
        <v>0.34</v>
      </c>
      <c r="O1842" s="19">
        <f>VLOOKUP($A1842,'HUMAN RESOURCES'!$A1842:$L4532,COLUMN(I1842),0)</f>
        <v>0.63500000000000001</v>
      </c>
      <c r="P1842" s="19">
        <f>VLOOKUP($A1842,'HUMAN RESOURCES'!$A1842:$L4532,COLUMN(J1842),0)</f>
        <v>2.5000000000000001E-2</v>
      </c>
      <c r="Q1842" s="19">
        <f>VLOOKUP($A1842,'HUMAN RESOURCES'!$A1842:$L4532,COLUMN(K1842),0)</f>
        <v>2554905</v>
      </c>
      <c r="R1842" s="19">
        <f>VLOOKUP($A1842,'HUMAN RESOURCES'!$A1842:$L4532,COLUMN(L1842),0)</f>
        <v>0.73</v>
      </c>
      <c r="S1842" s="19">
        <f>VLOOKUP($A1842,TOURISM!$A1841:$E4531, COLUMN(D1842),0)</f>
        <v>749000000</v>
      </c>
      <c r="T1842" s="19">
        <f>VLOOKUP($A1842,TOURISM!$A1841:$E4531, COLUMN(E1842),0)</f>
        <v>894000000</v>
      </c>
      <c r="U1842" s="19">
        <f>VLOOKUP($A1842,BUSINESS!$A1842:$I4532, COLUMN(H1842),0)</f>
        <v>8.3000000000000004E-2</v>
      </c>
      <c r="V1842" s="19">
        <f>VLOOKUP($A1842,BUSINESS!$A1842:$I4532, COLUMN(I1842),0)</f>
        <v>0.71199999999999997</v>
      </c>
    </row>
    <row r="1843" spans="1:22" ht="15" x14ac:dyDescent="0.25">
      <c r="A1843" s="14" t="s">
        <v>210</v>
      </c>
      <c r="B1843" s="15" t="s">
        <v>219</v>
      </c>
      <c r="C1843" s="16" t="s">
        <v>119</v>
      </c>
      <c r="D1843" s="17">
        <v>60882141103</v>
      </c>
      <c r="E1843" s="18">
        <v>2.5999999999999999E-2</v>
      </c>
      <c r="F1843" s="18">
        <v>1625</v>
      </c>
      <c r="G1843" s="18">
        <v>7.1999999999999995E-2</v>
      </c>
      <c r="H1843" s="19">
        <f>VLOOKUP($A1843,ENERGY!$A1843:$E4533,COLUMN(D1843),0)</f>
        <v>19606</v>
      </c>
      <c r="I1843" s="19">
        <f>VLOOKUP($A1843,ENERGY!$A1843:$E4533,COLUMN(E1843),0)</f>
        <v>56736</v>
      </c>
      <c r="J1843" s="19">
        <f>VLOOKUP($A1843,'HUMAN RESOURCES'!$A1843:$L4533,COLUMN(D1843),0)</f>
        <v>2.3E-2</v>
      </c>
      <c r="K1843" s="19">
        <f>VLOOKUP($A1843,'HUMAN RESOURCES'!$A1843:$L4533,COLUMN(E1843),0)</f>
        <v>1.6E-2</v>
      </c>
      <c r="L1843" s="19">
        <f>VLOOKUP($A1843,'HUMAN RESOURCES'!$A1843:$L4533,COLUMN(F1843),0)</f>
        <v>76</v>
      </c>
      <c r="M1843" s="19">
        <f>VLOOKUP($A1843,'HUMAN RESOURCES'!$A1843:$L4533,COLUMN(G1843),0)</f>
        <v>72</v>
      </c>
      <c r="N1843" s="19">
        <f>VLOOKUP($A1843,'HUMAN RESOURCES'!$A1843:$L4533,COLUMN(H1843),0)</f>
        <v>0.33500000000000002</v>
      </c>
      <c r="O1843" s="19">
        <f>VLOOKUP($A1843,'HUMAN RESOURCES'!$A1843:$L4533,COLUMN(I1843),0)</f>
        <v>0.63400000000000001</v>
      </c>
      <c r="P1843" s="19">
        <f>VLOOKUP($A1843,'HUMAN RESOURCES'!$A1843:$L4533,COLUMN(J1843),0)</f>
        <v>0.03</v>
      </c>
      <c r="Q1843" s="19">
        <f>VLOOKUP($A1843,'HUMAN RESOURCES'!$A1843:$L4533,COLUMN(K1843),0)</f>
        <v>25371936</v>
      </c>
      <c r="R1843" s="19">
        <f>VLOOKUP($A1843,'HUMAN RESOURCES'!$A1843:$L4533,COLUMN(L1843),0)</f>
        <v>0.81200000000000006</v>
      </c>
      <c r="S1843" s="19">
        <f>VLOOKUP($A1843,TOURISM!$A1842:$E4532, COLUMN(D1843),0)</f>
        <v>4769000000</v>
      </c>
      <c r="T1843" s="19">
        <f>VLOOKUP($A1843,TOURISM!$A1842:$E4532, COLUMN(E1843),0)</f>
        <v>12979000000</v>
      </c>
      <c r="U1843" s="19">
        <f>VLOOKUP($A1843,BUSINESS!$A1843:$I4533, COLUMN(H1843),0)</f>
        <v>0.19500000000000001</v>
      </c>
      <c r="V1843" s="19">
        <f>VLOOKUP($A1843,BUSINESS!$A1843:$I4533, COLUMN(I1843),0)</f>
        <v>0.77600000000000002</v>
      </c>
    </row>
    <row r="1844" spans="1:22" ht="15" x14ac:dyDescent="0.25">
      <c r="A1844" s="14" t="s">
        <v>210</v>
      </c>
      <c r="B1844" s="15" t="s">
        <v>220</v>
      </c>
      <c r="C1844" s="16" t="s">
        <v>119</v>
      </c>
      <c r="D1844" s="17">
        <v>377000000000</v>
      </c>
      <c r="E1844" s="18">
        <v>3.6999999999999998E-2</v>
      </c>
      <c r="F1844" s="18">
        <v>537</v>
      </c>
      <c r="G1844" s="19">
        <v>0.12</v>
      </c>
      <c r="H1844" s="19">
        <f>VLOOKUP($A1844,ENERGY!$A1844:$E4534,COLUMN(D1844),0)</f>
        <v>158214</v>
      </c>
      <c r="I1844" s="19">
        <f>VLOOKUP($A1844,ENERGY!$A1844:$E4534,COLUMN(E1844),0)</f>
        <v>432739</v>
      </c>
      <c r="J1844" s="19">
        <f>VLOOKUP($A1844,'HUMAN RESOURCES'!$A1844:$L4534,COLUMN(D1844),0)</f>
        <v>2.7E-2</v>
      </c>
      <c r="K1844" s="19">
        <f>VLOOKUP($A1844,'HUMAN RESOURCES'!$A1844:$L4534,COLUMN(E1844),0)</f>
        <v>1.4999999999999999E-2</v>
      </c>
      <c r="L1844" s="19">
        <f>VLOOKUP($A1844,'HUMAN RESOURCES'!$A1844:$L4534,COLUMN(F1844),0)</f>
        <v>77</v>
      </c>
      <c r="M1844" s="19">
        <f>VLOOKUP($A1844,'HUMAN RESOURCES'!$A1844:$L4534,COLUMN(G1844),0)</f>
        <v>73</v>
      </c>
      <c r="N1844" s="19">
        <f>VLOOKUP($A1844,'HUMAN RESOURCES'!$A1844:$L4534,COLUMN(H1844),0)</f>
        <v>0.38</v>
      </c>
      <c r="O1844" s="19">
        <f>VLOOKUP($A1844,'HUMAN RESOURCES'!$A1844:$L4534,COLUMN(I1844),0)</f>
        <v>0.58499999999999996</v>
      </c>
      <c r="P1844" s="19">
        <f>VLOOKUP($A1844,'HUMAN RESOURCES'!$A1844:$L4534,COLUMN(J1844),0)</f>
        <v>3.4000000000000002E-2</v>
      </c>
      <c r="Q1844" s="19">
        <f>VLOOKUP($A1844,'HUMAN RESOURCES'!$A1844:$L4534,COLUMN(K1844),0)</f>
        <v>18804914</v>
      </c>
      <c r="R1844" s="19">
        <f>VLOOKUP($A1844,'HUMAN RESOURCES'!$A1844:$L4534,COLUMN(L1844),0)</f>
        <v>0.54200000000000004</v>
      </c>
      <c r="S1844" s="19">
        <f>VLOOKUP($A1844,TOURISM!$A1843:$E4533, COLUMN(D1844),0)</f>
        <v>2113000000</v>
      </c>
      <c r="T1844" s="19">
        <f>VLOOKUP($A1844,TOURISM!$A1843:$E4533, COLUMN(E1844),0)</f>
        <v>585000000</v>
      </c>
      <c r="U1844" s="19">
        <f>VLOOKUP($A1844,BUSINESS!$A1844:$I4534, COLUMN(H1844),0)</f>
        <v>7.8E-2</v>
      </c>
      <c r="V1844" s="19">
        <f>VLOOKUP($A1844,BUSINESS!$A1844:$I4534, COLUMN(I1844),0)</f>
        <v>0.249</v>
      </c>
    </row>
    <row r="1845" spans="1:22" ht="15" x14ac:dyDescent="0.25">
      <c r="A1845" s="14" t="s">
        <v>210</v>
      </c>
      <c r="B1845" s="15" t="s">
        <v>221</v>
      </c>
      <c r="C1845" s="16" t="s">
        <v>119</v>
      </c>
      <c r="D1845" s="17">
        <v>33332844575</v>
      </c>
      <c r="E1845" s="18">
        <v>3.7999999999999999E-2</v>
      </c>
      <c r="F1845" s="18">
        <v>66</v>
      </c>
      <c r="G1845" s="18">
        <v>0.08</v>
      </c>
      <c r="H1845" s="19">
        <f>VLOOKUP($A1845,ENERGY!$A1845:$E4535,COLUMN(D1845),0)</f>
        <v>21630</v>
      </c>
      <c r="I1845" s="19">
        <f>VLOOKUP($A1845,ENERGY!$A1845:$E4535,COLUMN(E1845),0)</f>
        <v>53590</v>
      </c>
      <c r="J1845" s="19">
        <f>VLOOKUP($A1845,'HUMAN RESOURCES'!$A1845:$L4535,COLUMN(D1845),0)</f>
        <v>0.03</v>
      </c>
      <c r="K1845" s="19">
        <f>VLOOKUP($A1845,'HUMAN RESOURCES'!$A1845:$L4535,COLUMN(E1845),0)</f>
        <v>0.02</v>
      </c>
      <c r="L1845" s="19">
        <f>VLOOKUP($A1845,'HUMAN RESOURCES'!$A1845:$L4535,COLUMN(F1845),0)</f>
        <v>74</v>
      </c>
      <c r="M1845" s="19">
        <f>VLOOKUP($A1845,'HUMAN RESOURCES'!$A1845:$L4535,COLUMN(G1845),0)</f>
        <v>71</v>
      </c>
      <c r="N1845" s="19">
        <f>VLOOKUP($A1845,'HUMAN RESOURCES'!$A1845:$L4535,COLUMN(H1845),0)</f>
        <v>0.374</v>
      </c>
      <c r="O1845" s="19">
        <f>VLOOKUP($A1845,'HUMAN RESOURCES'!$A1845:$L4535,COLUMN(I1845),0)</f>
        <v>0.59399999999999997</v>
      </c>
      <c r="P1845" s="19">
        <f>VLOOKUP($A1845,'HUMAN RESOURCES'!$A1845:$L4535,COLUMN(J1845),0)</f>
        <v>3.2000000000000001E-2</v>
      </c>
      <c r="Q1845" s="19">
        <f>VLOOKUP($A1845,'HUMAN RESOURCES'!$A1845:$L4535,COLUMN(K1845),0)</f>
        <v>5536000</v>
      </c>
      <c r="R1845" s="19">
        <f>VLOOKUP($A1845,'HUMAN RESOURCES'!$A1845:$L4535,COLUMN(L1845),0)</f>
        <v>0.81399999999999995</v>
      </c>
      <c r="S1845" s="19">
        <f>VLOOKUP($A1845,TOURISM!$A1844:$E4534, COLUMN(D1845),0)</f>
        <v>2426000000</v>
      </c>
      <c r="T1845" s="19">
        <f>VLOOKUP($A1845,TOURISM!$A1844:$E4534, COLUMN(E1845),0)</f>
        <v>956000000</v>
      </c>
      <c r="U1845" s="19">
        <f>VLOOKUP($A1845,BUSINESS!$A1845:$I4535, COLUMN(H1845),0)</f>
        <v>0.13900000000000001</v>
      </c>
      <c r="V1845" s="19">
        <f>VLOOKUP($A1845,BUSINESS!$A1845:$I4535, COLUMN(I1845),0)</f>
        <v>0.8</v>
      </c>
    </row>
    <row r="1846" spans="1:22" ht="15" x14ac:dyDescent="0.25">
      <c r="A1846" s="14" t="s">
        <v>210</v>
      </c>
      <c r="B1846" s="15" t="s">
        <v>222</v>
      </c>
      <c r="C1846" s="16" t="s">
        <v>119</v>
      </c>
      <c r="D1846" s="17">
        <v>222000000000</v>
      </c>
      <c r="E1846" s="18">
        <v>2.3E-2</v>
      </c>
      <c r="F1846" s="18">
        <v>1109</v>
      </c>
      <c r="G1846" s="19">
        <v>0.12</v>
      </c>
      <c r="H1846" s="19">
        <f>VLOOKUP($A1846,ENERGY!$A1846:$E4536,COLUMN(D1846),0)</f>
        <v>45911</v>
      </c>
      <c r="I1846" s="19">
        <f>VLOOKUP($A1846,ENERGY!$A1846:$E4536,COLUMN(E1846),0)</f>
        <v>123875</v>
      </c>
      <c r="J1846" s="19">
        <f>VLOOKUP($A1846,'HUMAN RESOURCES'!$A1846:$L4536,COLUMN(D1846),0)</f>
        <v>3.4000000000000002E-2</v>
      </c>
      <c r="K1846" s="19">
        <f>VLOOKUP($A1846,'HUMAN RESOURCES'!$A1846:$L4536,COLUMN(E1846),0)</f>
        <v>3.3000000000000002E-2</v>
      </c>
      <c r="L1846" s="19">
        <f>VLOOKUP($A1846,'HUMAN RESOURCES'!$A1846:$L4536,COLUMN(F1846),0)</f>
        <v>72</v>
      </c>
      <c r="M1846" s="19">
        <f>VLOOKUP($A1846,'HUMAN RESOURCES'!$A1846:$L4536,COLUMN(G1846),0)</f>
        <v>66</v>
      </c>
      <c r="N1846" s="19">
        <f>VLOOKUP($A1846,'HUMAN RESOURCES'!$A1846:$L4536,COLUMN(H1846),0)</f>
        <v>0.41799999999999998</v>
      </c>
      <c r="O1846" s="19">
        <f>VLOOKUP($A1846,'HUMAN RESOURCES'!$A1846:$L4536,COLUMN(I1846),0)</f>
        <v>0.54700000000000004</v>
      </c>
      <c r="P1846" s="19">
        <f>VLOOKUP($A1846,'HUMAN RESOURCES'!$A1846:$L4536,COLUMN(J1846),0)</f>
        <v>3.4000000000000002E-2</v>
      </c>
      <c r="Q1846" s="19">
        <f>VLOOKUP($A1846,'HUMAN RESOURCES'!$A1846:$L4536,COLUMN(K1846),0)</f>
        <v>28064095</v>
      </c>
      <c r="R1846" s="19">
        <f>VLOOKUP($A1846,'HUMAN RESOURCES'!$A1846:$L4536,COLUMN(L1846),0)</f>
        <v>0.68799999999999994</v>
      </c>
      <c r="S1846" s="19">
        <f>VLOOKUP($A1846,TOURISM!$A1845:$E4535, COLUMN(D1846),0)</f>
        <v>170000000</v>
      </c>
      <c r="T1846" s="19">
        <f>VLOOKUP($A1846,TOURISM!$A1845:$E4535, COLUMN(E1846),0)</f>
        <v>526000000</v>
      </c>
      <c r="U1846" s="19">
        <f>VLOOKUP($A1846,BUSINESS!$A1846:$I4536, COLUMN(H1846),0)</f>
        <v>0.01</v>
      </c>
      <c r="V1846" s="19">
        <f>VLOOKUP($A1846,BUSINESS!$A1846:$I4536, COLUMN(I1846),0)</f>
        <v>0.33300000000000002</v>
      </c>
    </row>
    <row r="1847" spans="1:22" ht="15" x14ac:dyDescent="0.25">
      <c r="A1847" s="14" t="s">
        <v>210</v>
      </c>
      <c r="B1847" s="15" t="s">
        <v>223</v>
      </c>
      <c r="C1847" s="16" t="s">
        <v>119</v>
      </c>
      <c r="D1847" s="17">
        <v>19081726103</v>
      </c>
      <c r="E1847" s="18">
        <v>4.8000000000000001E-2</v>
      </c>
      <c r="F1847" s="18">
        <v>52</v>
      </c>
      <c r="G1847" s="18">
        <v>0.18</v>
      </c>
      <c r="H1847" s="19">
        <f>VLOOKUP($A1847,ENERGY!$A1847:$E4537,COLUMN(D1847),0)</f>
        <v>7054</v>
      </c>
      <c r="I1847" s="19">
        <f>VLOOKUP($A1847,ENERGY!$A1847:$E4537,COLUMN(E1847),0)</f>
        <v>20796</v>
      </c>
      <c r="J1847" s="19">
        <f>VLOOKUP($A1847,'HUMAN RESOURCES'!$A1847:$L4537,COLUMN(D1847),0)</f>
        <v>3.5000000000000003E-2</v>
      </c>
      <c r="K1847" s="19">
        <f>VLOOKUP($A1847,'HUMAN RESOURCES'!$A1847:$L4537,COLUMN(E1847),0)</f>
        <v>5.3999999999999999E-2</v>
      </c>
      <c r="L1847" s="19">
        <f>VLOOKUP($A1847,'HUMAN RESOURCES'!$A1847:$L4537,COLUMN(F1847),0)</f>
        <v>63</v>
      </c>
      <c r="M1847" s="19">
        <f>VLOOKUP($A1847,'HUMAN RESOURCES'!$A1847:$L4537,COLUMN(G1847),0)</f>
        <v>60</v>
      </c>
      <c r="N1847" s="19">
        <f>VLOOKUP($A1847,'HUMAN RESOURCES'!$A1847:$L4537,COLUMN(H1847),0)</f>
        <v>0.44900000000000001</v>
      </c>
      <c r="O1847" s="19">
        <f>VLOOKUP($A1847,'HUMAN RESOURCES'!$A1847:$L4537,COLUMN(I1847),0)</f>
        <v>0.52400000000000002</v>
      </c>
      <c r="P1847" s="19">
        <f>VLOOKUP($A1847,'HUMAN RESOURCES'!$A1847:$L4537,COLUMN(J1847),0)</f>
        <v>2.5999999999999999E-2</v>
      </c>
      <c r="Q1847" s="19">
        <f>VLOOKUP($A1847,'HUMAN RESOURCES'!$A1847:$L4537,COLUMN(K1847),0)</f>
        <v>20661714</v>
      </c>
      <c r="R1847" s="19">
        <f>VLOOKUP($A1847,'HUMAN RESOURCES'!$A1847:$L4537,COLUMN(L1847),0)</f>
        <v>0.29499999999999998</v>
      </c>
      <c r="S1847" s="19">
        <f>VLOOKUP($A1847,TOURISM!$A1846:$E4536, COLUMN(D1847),0)</f>
        <v>181000000</v>
      </c>
      <c r="T1847" s="19">
        <f>VLOOKUP($A1847,TOURISM!$A1846:$E4536, COLUMN(E1847),0)</f>
        <v>225000000</v>
      </c>
      <c r="U1847" s="19">
        <f>VLOOKUP($A1847,BUSINESS!$A1847:$I4537, COLUMN(H1847),0)</f>
        <v>1.2E-2</v>
      </c>
      <c r="V1847" s="19">
        <f>VLOOKUP($A1847,BUSINESS!$A1847:$I4537, COLUMN(I1847),0)</f>
        <v>0.14399999999999999</v>
      </c>
    </row>
    <row r="1848" spans="1:22" ht="15" x14ac:dyDescent="0.25">
      <c r="A1848" s="14" t="s">
        <v>210</v>
      </c>
      <c r="B1848" s="15" t="s">
        <v>211</v>
      </c>
      <c r="C1848" s="16" t="s">
        <v>120</v>
      </c>
      <c r="D1848" s="17">
        <v>18505250857</v>
      </c>
      <c r="E1848" s="18">
        <v>3.5999999999999997E-2</v>
      </c>
      <c r="F1848" s="18">
        <v>599</v>
      </c>
      <c r="G1848" s="18">
        <v>0.08</v>
      </c>
      <c r="H1848" s="19">
        <f>VLOOKUP($A1848,ENERGY!$A1848:$E4538,COLUMN(D1848),0)</f>
        <v>7332</v>
      </c>
      <c r="I1848" s="19">
        <f>VLOOKUP($A1848,ENERGY!$A1848:$E4538,COLUMN(E1848),0)</f>
        <v>19208</v>
      </c>
      <c r="J1848" s="19">
        <f>VLOOKUP($A1848,'HUMAN RESOURCES'!$A1848:$L4538,COLUMN(D1848),0)</f>
        <v>1.2999999999999999E-2</v>
      </c>
      <c r="K1848" s="19">
        <f>VLOOKUP($A1848,'HUMAN RESOURCES'!$A1848:$L4538,COLUMN(E1848),0)</f>
        <v>1.0999999999999999E-2</v>
      </c>
      <c r="L1848" s="19">
        <f>VLOOKUP($A1848,'HUMAN RESOURCES'!$A1848:$L4538,COLUMN(F1848),0)</f>
        <v>80</v>
      </c>
      <c r="M1848" s="19">
        <f>VLOOKUP($A1848,'HUMAN RESOURCES'!$A1848:$L4538,COLUMN(G1848),0)</f>
        <v>76</v>
      </c>
      <c r="N1848" s="19">
        <f>VLOOKUP($A1848,'HUMAN RESOURCES'!$A1848:$L4538,COLUMN(H1848),0)</f>
        <v>0.26600000000000001</v>
      </c>
      <c r="O1848" s="19">
        <f>VLOOKUP($A1848,'HUMAN RESOURCES'!$A1848:$L4538,COLUMN(I1848),0)</f>
        <v>0.65500000000000003</v>
      </c>
      <c r="P1848" s="19">
        <f>VLOOKUP($A1848,'HUMAN RESOURCES'!$A1848:$L4538,COLUMN(J1848),0)</f>
        <v>7.8E-2</v>
      </c>
      <c r="Q1848" s="19">
        <f>VLOOKUP($A1848,'HUMAN RESOURCES'!$A1848:$L4538,COLUMN(K1848),0)</f>
        <v>4139813</v>
      </c>
      <c r="R1848" s="19">
        <f>VLOOKUP($A1848,'HUMAN RESOURCES'!$A1848:$L4538,COLUMN(L1848),0)</f>
        <v>0.86799999999999999</v>
      </c>
      <c r="S1848" s="19">
        <f>VLOOKUP($A1848,TOURISM!$A1847:$E4537, COLUMN(D1848),0)</f>
        <v>5796000000</v>
      </c>
      <c r="T1848" s="19">
        <f>VLOOKUP($A1848,TOURISM!$A1847:$E4537, COLUMN(E1848),0)</f>
        <v>3914000000</v>
      </c>
      <c r="U1848" s="19">
        <f>VLOOKUP($A1848,BUSINESS!$A1848:$I4538, COLUMN(H1848),0)</f>
        <v>0.187</v>
      </c>
      <c r="V1848" s="19">
        <f>VLOOKUP($A1848,BUSINESS!$A1848:$I4538, COLUMN(I1848),0)</f>
        <v>0.30399999999999999</v>
      </c>
    </row>
    <row r="1849" spans="1:22" ht="15" x14ac:dyDescent="0.25">
      <c r="A1849" s="14" t="s">
        <v>210</v>
      </c>
      <c r="B1849" s="15" t="s">
        <v>212</v>
      </c>
      <c r="C1849" s="16" t="s">
        <v>120</v>
      </c>
      <c r="D1849" s="17">
        <v>286000000000</v>
      </c>
      <c r="E1849" s="18">
        <v>5.0999999999999997E-2</v>
      </c>
      <c r="F1849" s="18">
        <v>220</v>
      </c>
      <c r="G1849" s="18">
        <v>0.12</v>
      </c>
      <c r="H1849" s="19">
        <f>VLOOKUP($A1849,ENERGY!$A1849:$E4539,COLUMN(D1849),0)</f>
        <v>172442</v>
      </c>
      <c r="I1849" s="19">
        <f>VLOOKUP($A1849,ENERGY!$A1849:$E4539,COLUMN(E1849),0)</f>
        <v>469328</v>
      </c>
      <c r="J1849" s="19">
        <f>VLOOKUP($A1849,'HUMAN RESOURCES'!$A1849:$L4539,COLUMN(D1849),0)</f>
        <v>1.2999999999999999E-2</v>
      </c>
      <c r="K1849" s="19">
        <f>VLOOKUP($A1849,'HUMAN RESOURCES'!$A1849:$L4539,COLUMN(E1849),0)</f>
        <v>8.0000000000000002E-3</v>
      </c>
      <c r="L1849" s="19">
        <f>VLOOKUP($A1849,'HUMAN RESOURCES'!$A1849:$L4539,COLUMN(F1849),0)</f>
        <v>79</v>
      </c>
      <c r="M1849" s="19">
        <f>VLOOKUP($A1849,'HUMAN RESOURCES'!$A1849:$L4539,COLUMN(G1849),0)</f>
        <v>77</v>
      </c>
      <c r="N1849" s="19">
        <f>VLOOKUP($A1849,'HUMAN RESOURCES'!$A1849:$L4539,COLUMN(H1849),0)</f>
        <v>0.183</v>
      </c>
      <c r="O1849" s="19">
        <f>VLOOKUP($A1849,'HUMAN RESOURCES'!$A1849:$L4539,COLUMN(I1849),0)</f>
        <v>0.80500000000000005</v>
      </c>
      <c r="P1849" s="19">
        <f>VLOOKUP($A1849,'HUMAN RESOURCES'!$A1849:$L4539,COLUMN(J1849),0)</f>
        <v>1.2E-2</v>
      </c>
      <c r="Q1849" s="19">
        <f>VLOOKUP($A1849,'HUMAN RESOURCES'!$A1849:$L4539,COLUMN(K1849),0)</f>
        <v>1152459</v>
      </c>
      <c r="R1849" s="19">
        <f>VLOOKUP($A1849,'HUMAN RESOURCES'!$A1849:$L4539,COLUMN(L1849),0)</f>
        <v>0.98</v>
      </c>
      <c r="S1849" s="19">
        <f>VLOOKUP($A1849,TOURISM!$A1848:$E4538, COLUMN(D1849),0)</f>
        <v>2478709140</v>
      </c>
      <c r="T1849" s="19">
        <f>VLOOKUP($A1849,TOURISM!$A1848:$E4538, COLUMN(E1849),0)</f>
        <v>448000000</v>
      </c>
      <c r="U1849" s="19">
        <f>VLOOKUP($A1849,BUSINESS!$A1849:$I4539, COLUMN(H1849),0)</f>
        <v>0.37</v>
      </c>
      <c r="V1849" s="19">
        <f>VLOOKUP($A1849,BUSINESS!$A1849:$I4539, COLUMN(I1849),0)</f>
        <v>1.097</v>
      </c>
    </row>
    <row r="1850" spans="1:22" ht="15" x14ac:dyDescent="0.25">
      <c r="A1850" s="14" t="s">
        <v>210</v>
      </c>
      <c r="B1850" s="15" t="s">
        <v>213</v>
      </c>
      <c r="C1850" s="16" t="s">
        <v>120</v>
      </c>
      <c r="D1850" s="17">
        <v>88837727881</v>
      </c>
      <c r="E1850" s="18">
        <v>3.6999999999999998E-2</v>
      </c>
      <c r="F1850" s="18">
        <v>95</v>
      </c>
      <c r="G1850" s="18">
        <v>0.19500000000000001</v>
      </c>
      <c r="H1850" s="19">
        <f>VLOOKUP($A1850,ENERGY!$A1850:$E4540,COLUMN(D1850),0)</f>
        <v>26866</v>
      </c>
      <c r="I1850" s="19">
        <f>VLOOKUP($A1850,ENERGY!$A1850:$E4540,COLUMN(E1850),0)</f>
        <v>114770</v>
      </c>
      <c r="J1850" s="19">
        <f>VLOOKUP($A1850,'HUMAN RESOURCES'!$A1850:$L4540,COLUMN(D1850),0)</f>
        <v>1.6E-2</v>
      </c>
      <c r="K1850" s="19">
        <f>VLOOKUP($A1850,'HUMAN RESOURCES'!$A1850:$L4540,COLUMN(E1850),0)</f>
        <v>8.0000000000000002E-3</v>
      </c>
      <c r="L1850" s="19">
        <f>VLOOKUP($A1850,'HUMAN RESOURCES'!$A1850:$L4540,COLUMN(F1850),0)</f>
        <v>77</v>
      </c>
      <c r="M1850" s="19">
        <f>VLOOKUP($A1850,'HUMAN RESOURCES'!$A1850:$L4540,COLUMN(G1850),0)</f>
        <v>75</v>
      </c>
      <c r="N1850" s="19">
        <f>VLOOKUP($A1850,'HUMAN RESOURCES'!$A1850:$L4540,COLUMN(H1850),0)</f>
        <v>0.16200000000000001</v>
      </c>
      <c r="O1850" s="19">
        <f>VLOOKUP($A1850,'HUMAN RESOURCES'!$A1850:$L4540,COLUMN(I1850),0)</f>
        <v>0.83299999999999996</v>
      </c>
      <c r="P1850" s="19">
        <f>VLOOKUP($A1850,'HUMAN RESOURCES'!$A1850:$L4540,COLUMN(J1850),0)</f>
        <v>5.0000000000000001E-3</v>
      </c>
      <c r="Q1850" s="19">
        <f>VLOOKUP($A1850,'HUMAN RESOURCES'!$A1850:$L4540,COLUMN(K1850),0)</f>
        <v>5797347</v>
      </c>
      <c r="R1850" s="19">
        <f>VLOOKUP($A1850,'HUMAN RESOURCES'!$A1850:$L4540,COLUMN(L1850),0)</f>
        <v>0.83</v>
      </c>
      <c r="S1850" s="19">
        <f>VLOOKUP($A1850,TOURISM!$A1849:$E4539, COLUMN(D1850),0)</f>
        <v>6072000000</v>
      </c>
      <c r="T1850" s="19">
        <f>VLOOKUP($A1850,TOURISM!$A1849:$E4539, COLUMN(E1850),0)</f>
        <v>11273000000</v>
      </c>
      <c r="U1850" s="19">
        <f>VLOOKUP($A1850,BUSINESS!$A1850:$I4540, COLUMN(H1850),0)</f>
        <v>0.61</v>
      </c>
      <c r="V1850" s="19">
        <f>VLOOKUP($A1850,BUSINESS!$A1850:$I4540, COLUMN(I1850),0)</f>
        <v>1.3340000000000001</v>
      </c>
    </row>
    <row r="1851" spans="1:22" ht="15" x14ac:dyDescent="0.25">
      <c r="A1851" s="14" t="s">
        <v>210</v>
      </c>
      <c r="B1851" s="15" t="s">
        <v>214</v>
      </c>
      <c r="C1851" s="16" t="s">
        <v>120</v>
      </c>
      <c r="D1851" s="17">
        <v>175000000000</v>
      </c>
      <c r="E1851" s="18">
        <v>7.4999999999999997E-2</v>
      </c>
      <c r="F1851" s="18">
        <v>1730</v>
      </c>
      <c r="G1851" s="18">
        <v>6.9000000000000006E-2</v>
      </c>
      <c r="H1851" s="19">
        <f>VLOOKUP($A1851,ENERGY!$A1851:$E4541,COLUMN(D1851),0)</f>
        <v>18478</v>
      </c>
      <c r="I1851" s="19">
        <f>VLOOKUP($A1851,ENERGY!$A1851:$E4541,COLUMN(E1851),0)</f>
        <v>60245</v>
      </c>
      <c r="J1851" s="19">
        <f>VLOOKUP($A1851,'HUMAN RESOURCES'!$A1851:$L4541,COLUMN(D1851),0)</f>
        <v>1.7999999999999999E-2</v>
      </c>
      <c r="K1851" s="19">
        <f>VLOOKUP($A1851,'HUMAN RESOURCES'!$A1851:$L4541,COLUMN(E1851),0)</f>
        <v>8.9999999999999993E-3</v>
      </c>
      <c r="L1851" s="19">
        <f>VLOOKUP($A1851,'HUMAN RESOURCES'!$A1851:$L4541,COLUMN(F1851),0)</f>
        <v>77</v>
      </c>
      <c r="M1851" s="19">
        <f>VLOOKUP($A1851,'HUMAN RESOURCES'!$A1851:$L4541,COLUMN(G1851),0)</f>
        <v>75</v>
      </c>
      <c r="N1851" s="19">
        <f>VLOOKUP($A1851,'HUMAN RESOURCES'!$A1851:$L4541,COLUMN(H1851),0)</f>
        <v>0.23300000000000001</v>
      </c>
      <c r="O1851" s="19">
        <f>VLOOKUP($A1851,'HUMAN RESOURCES'!$A1851:$L4541,COLUMN(I1851),0)</f>
        <v>0.746</v>
      </c>
      <c r="P1851" s="19">
        <f>VLOOKUP($A1851,'HUMAN RESOURCES'!$A1851:$L4541,COLUMN(J1851),0)</f>
        <v>2.1000000000000001E-2</v>
      </c>
      <c r="Q1851" s="19">
        <f>VLOOKUP($A1851,'HUMAN RESOURCES'!$A1851:$L4541,COLUMN(K1851),0)</f>
        <v>1032353</v>
      </c>
      <c r="R1851" s="19">
        <f>VLOOKUP($A1851,'HUMAN RESOURCES'!$A1851:$L4541,COLUMN(L1851),0)</f>
        <v>0.88400000000000001</v>
      </c>
      <c r="S1851" s="19">
        <f>VLOOKUP($A1851,TOURISM!$A1850:$E4540, COLUMN(D1851),0)</f>
        <v>1854000000</v>
      </c>
      <c r="T1851" s="19">
        <f>VLOOKUP($A1851,TOURISM!$A1850:$E4540, COLUMN(E1851),0)</f>
        <v>671000000</v>
      </c>
      <c r="U1851" s="19">
        <f>VLOOKUP($A1851,BUSINESS!$A1851:$I4541, COLUMN(H1851),0)</f>
        <v>0.32900000000000001</v>
      </c>
      <c r="V1851" s="19">
        <f>VLOOKUP($A1851,BUSINESS!$A1851:$I4541, COLUMN(I1851),0)</f>
        <v>1.081</v>
      </c>
    </row>
    <row r="1852" spans="1:22" ht="15" x14ac:dyDescent="0.25">
      <c r="A1852" s="14" t="s">
        <v>210</v>
      </c>
      <c r="B1852" s="15" t="s">
        <v>215</v>
      </c>
      <c r="C1852" s="16" t="s">
        <v>120</v>
      </c>
      <c r="D1852" s="17">
        <v>17110610000</v>
      </c>
      <c r="E1852" s="18">
        <v>8.3000000000000004E-2</v>
      </c>
      <c r="F1852" s="18">
        <v>252</v>
      </c>
      <c r="G1852" s="18">
        <v>8.6999999999999994E-2</v>
      </c>
      <c r="H1852" s="19">
        <f>VLOOKUP($A1852,ENERGY!$A1852:$E4542,COLUMN(D1852),0)</f>
        <v>6677</v>
      </c>
      <c r="I1852" s="19">
        <f>VLOOKUP($A1852,ENERGY!$A1852:$E4542,COLUMN(E1852),0)</f>
        <v>21027</v>
      </c>
      <c r="J1852" s="19">
        <f>VLOOKUP($A1852,'HUMAN RESOURCES'!$A1852:$L4542,COLUMN(D1852),0)</f>
        <v>1.9E-2</v>
      </c>
      <c r="K1852" s="19">
        <f>VLOOKUP($A1852,'HUMAN RESOURCES'!$A1852:$L4542,COLUMN(E1852),0)</f>
        <v>1.9E-2</v>
      </c>
      <c r="L1852" s="19">
        <f>VLOOKUP($A1852,'HUMAN RESOURCES'!$A1852:$L4542,COLUMN(F1852),0)</f>
        <v>74</v>
      </c>
      <c r="M1852" s="19">
        <f>VLOOKUP($A1852,'HUMAN RESOURCES'!$A1852:$L4542,COLUMN(G1852),0)</f>
        <v>70</v>
      </c>
      <c r="N1852" s="19">
        <f>VLOOKUP($A1852,'HUMAN RESOURCES'!$A1852:$L4542,COLUMN(H1852),0)</f>
        <v>0.24199999999999999</v>
      </c>
      <c r="O1852" s="19">
        <f>VLOOKUP($A1852,'HUMAN RESOURCES'!$A1852:$L4542,COLUMN(I1852),0)</f>
        <v>0.70699999999999996</v>
      </c>
      <c r="P1852" s="19">
        <f>VLOOKUP($A1852,'HUMAN RESOURCES'!$A1852:$L4542,COLUMN(J1852),0)</f>
        <v>5.0999999999999997E-2</v>
      </c>
      <c r="Q1852" s="19">
        <f>VLOOKUP($A1852,'HUMAN RESOURCES'!$A1852:$L4542,COLUMN(K1852),0)</f>
        <v>71809219</v>
      </c>
      <c r="R1852" s="19">
        <f>VLOOKUP($A1852,'HUMAN RESOURCES'!$A1852:$L4542,COLUMN(L1852),0)</f>
        <v>0.68899999999999995</v>
      </c>
      <c r="S1852" s="19">
        <f>VLOOKUP($A1852,TOURISM!$A1851:$E4541, COLUMN(D1852),0)</f>
        <v>1950000000</v>
      </c>
      <c r="T1852" s="19">
        <f>VLOOKUP($A1852,TOURISM!$A1851:$E4541, COLUMN(E1852),0)</f>
        <v>7335000000</v>
      </c>
      <c r="U1852" s="19">
        <f>VLOOKUP($A1852,BUSINESS!$A1852:$I4542, COLUMN(H1852),0)</f>
        <v>9.5000000000000001E-2</v>
      </c>
      <c r="V1852" s="19">
        <f>VLOOKUP($A1852,BUSINESS!$A1852:$I4542, COLUMN(I1852),0)</f>
        <v>0.41499999999999998</v>
      </c>
    </row>
    <row r="1853" spans="1:22" ht="15" x14ac:dyDescent="0.25">
      <c r="A1853" s="14" t="s">
        <v>210</v>
      </c>
      <c r="B1853" s="15" t="s">
        <v>216</v>
      </c>
      <c r="C1853" s="16" t="s">
        <v>120</v>
      </c>
      <c r="D1853" s="17">
        <v>115000000000</v>
      </c>
      <c r="E1853" s="18">
        <v>2.1000000000000001E-2</v>
      </c>
      <c r="F1853" s="18">
        <v>954</v>
      </c>
      <c r="G1853" s="18">
        <v>8.5000000000000006E-2</v>
      </c>
      <c r="H1853" s="19">
        <f>VLOOKUP($A1853,ENERGY!$A1853:$E4543,COLUMN(D1853),0)</f>
        <v>26399</v>
      </c>
      <c r="I1853" s="19">
        <f>VLOOKUP($A1853,ENERGY!$A1853:$E4543,COLUMN(E1853),0)</f>
        <v>71547</v>
      </c>
      <c r="J1853" s="19">
        <f>VLOOKUP($A1853,'HUMAN RESOURCES'!$A1853:$L4543,COLUMN(D1853),0)</f>
        <v>2.1000000000000001E-2</v>
      </c>
      <c r="K1853" s="19">
        <f>VLOOKUP($A1853,'HUMAN RESOURCES'!$A1853:$L4543,COLUMN(E1853),0)</f>
        <v>0.01</v>
      </c>
      <c r="L1853" s="19">
        <f>VLOOKUP($A1853,'HUMAN RESOURCES'!$A1853:$L4543,COLUMN(F1853),0)</f>
        <v>75</v>
      </c>
      <c r="M1853" s="19">
        <f>VLOOKUP($A1853,'HUMAN RESOURCES'!$A1853:$L4543,COLUMN(G1853),0)</f>
        <v>73</v>
      </c>
      <c r="N1853" s="19">
        <f>VLOOKUP($A1853,'HUMAN RESOURCES'!$A1853:$L4543,COLUMN(H1853),0)</f>
        <v>0.254</v>
      </c>
      <c r="O1853" s="19">
        <f>VLOOKUP($A1853,'HUMAN RESOURCES'!$A1853:$L4543,COLUMN(I1853),0)</f>
        <v>0.71799999999999997</v>
      </c>
      <c r="P1853" s="19">
        <f>VLOOKUP($A1853,'HUMAN RESOURCES'!$A1853:$L4543,COLUMN(J1853),0)</f>
        <v>2.8000000000000001E-2</v>
      </c>
      <c r="Q1853" s="19">
        <f>VLOOKUP($A1853,'HUMAN RESOURCES'!$A1853:$L4543,COLUMN(K1853),0)</f>
        <v>2554920</v>
      </c>
      <c r="R1853" s="19">
        <f>VLOOKUP($A1853,'HUMAN RESOURCES'!$A1853:$L4543,COLUMN(L1853),0)</f>
        <v>0.98199999999999998</v>
      </c>
      <c r="S1853" s="19">
        <f>VLOOKUP($A1853,TOURISM!$A1852:$E4542, COLUMN(D1853),0)</f>
        <v>530000000</v>
      </c>
      <c r="T1853" s="19">
        <f>VLOOKUP($A1853,TOURISM!$A1852:$E4542, COLUMN(E1853),0)</f>
        <v>7267000000</v>
      </c>
      <c r="U1853" s="19">
        <f>VLOOKUP($A1853,BUSINESS!$A1853:$I4543, COLUMN(H1853),0)</f>
        <v>0.34799999999999998</v>
      </c>
      <c r="V1853" s="19">
        <f>VLOOKUP($A1853,BUSINESS!$A1853:$I4543, COLUMN(I1853),0)</f>
        <v>0.55800000000000005</v>
      </c>
    </row>
    <row r="1854" spans="1:22" ht="15" x14ac:dyDescent="0.25">
      <c r="A1854" s="14" t="s">
        <v>210</v>
      </c>
      <c r="B1854" s="15" t="s">
        <v>217</v>
      </c>
      <c r="C1854" s="16" t="s">
        <v>120</v>
      </c>
      <c r="D1854" s="17">
        <v>24577114428</v>
      </c>
      <c r="E1854" s="18">
        <v>0.08</v>
      </c>
      <c r="F1854" s="18">
        <v>480</v>
      </c>
      <c r="G1854" s="18">
        <v>0.10299999999999999</v>
      </c>
      <c r="H1854" s="19">
        <f>VLOOKUP($A1854,ENERGY!$A1854:$E4544,COLUMN(D1854),0)</f>
        <v>5023</v>
      </c>
      <c r="I1854" s="19">
        <f>VLOOKUP($A1854,ENERGY!$A1854:$E4544,COLUMN(E1854),0)</f>
        <v>16245</v>
      </c>
      <c r="J1854" s="19">
        <f>VLOOKUP($A1854,'HUMAN RESOURCES'!$A1854:$L4544,COLUMN(D1854),0)</f>
        <v>2.1000000000000001E-2</v>
      </c>
      <c r="K1854" s="19">
        <f>VLOOKUP($A1854,'HUMAN RESOURCES'!$A1854:$L4544,COLUMN(E1854),0)</f>
        <v>4.0000000000000001E-3</v>
      </c>
      <c r="L1854" s="19">
        <f>VLOOKUP($A1854,'HUMAN RESOURCES'!$A1854:$L4544,COLUMN(F1854),0)</f>
        <v>82</v>
      </c>
      <c r="M1854" s="19">
        <f>VLOOKUP($A1854,'HUMAN RESOURCES'!$A1854:$L4544,COLUMN(G1854),0)</f>
        <v>88</v>
      </c>
      <c r="N1854" s="19">
        <f>VLOOKUP($A1854,'HUMAN RESOURCES'!$A1854:$L4544,COLUMN(H1854),0)</f>
        <v>0.27500000000000002</v>
      </c>
      <c r="O1854" s="19">
        <f>VLOOKUP($A1854,'HUMAN RESOURCES'!$A1854:$L4544,COLUMN(I1854),0)</f>
        <v>0.623</v>
      </c>
      <c r="P1854" s="19">
        <f>VLOOKUP($A1854,'HUMAN RESOURCES'!$A1854:$L4544,COLUMN(J1854),0)</f>
        <v>0.10199999999999999</v>
      </c>
      <c r="Q1854" s="19">
        <f>VLOOKUP($A1854,'HUMAN RESOURCES'!$A1854:$L4544,COLUMN(K1854),0)</f>
        <v>7180100</v>
      </c>
      <c r="R1854" s="19">
        <f>VLOOKUP($A1854,'HUMAN RESOURCES'!$A1854:$L4544,COLUMN(L1854),0)</f>
        <v>0.91600000000000004</v>
      </c>
      <c r="S1854" s="19">
        <f>VLOOKUP($A1854,TOURISM!$A1853:$E4543, COLUMN(D1854),0)</f>
        <v>4405000000</v>
      </c>
      <c r="T1854" s="19">
        <f>VLOOKUP($A1854,TOURISM!$A1853:$E4543, COLUMN(E1854),0)</f>
        <v>4669000000</v>
      </c>
      <c r="U1854" s="19">
        <f>VLOOKUP($A1854,BUSINESS!$A1854:$I4544, COLUMN(H1854),0)</f>
        <v>0.48099999999999998</v>
      </c>
      <c r="V1854" s="19">
        <f>VLOOKUP($A1854,BUSINESS!$A1854:$I4544, COLUMN(I1854),0)</f>
        <v>1.2849999999999999</v>
      </c>
    </row>
    <row r="1855" spans="1:22" ht="15" x14ac:dyDescent="0.25">
      <c r="A1855" s="14" t="s">
        <v>210</v>
      </c>
      <c r="B1855" s="15" t="s">
        <v>218</v>
      </c>
      <c r="C1855" s="16" t="s">
        <v>120</v>
      </c>
      <c r="D1855" s="17">
        <v>41901170689</v>
      </c>
      <c r="E1855" s="18">
        <v>2.5000000000000001E-2</v>
      </c>
      <c r="F1855" s="18">
        <v>403</v>
      </c>
      <c r="G1855" s="18">
        <v>7.2999999999999995E-2</v>
      </c>
      <c r="H1855" s="19">
        <f>VLOOKUP($A1855,ENERGY!$A1855:$E4545,COLUMN(D1855),0)</f>
        <v>10772</v>
      </c>
      <c r="I1855" s="19">
        <f>VLOOKUP($A1855,ENERGY!$A1855:$E4545,COLUMN(E1855),0)</f>
        <v>29893</v>
      </c>
      <c r="J1855" s="19">
        <f>VLOOKUP($A1855,'HUMAN RESOURCES'!$A1855:$L4545,COLUMN(D1855),0)</f>
        <v>2.1999999999999999E-2</v>
      </c>
      <c r="K1855" s="19">
        <f>VLOOKUP($A1855,'HUMAN RESOURCES'!$A1855:$L4545,COLUMN(E1855),0)</f>
        <v>1.6E-2</v>
      </c>
      <c r="L1855" s="19">
        <f>VLOOKUP($A1855,'HUMAN RESOURCES'!$A1855:$L4545,COLUMN(F1855),0)</f>
        <v>76</v>
      </c>
      <c r="M1855" s="19">
        <f>VLOOKUP($A1855,'HUMAN RESOURCES'!$A1855:$L4545,COLUMN(G1855),0)</f>
        <v>73</v>
      </c>
      <c r="N1855" s="19">
        <f>VLOOKUP($A1855,'HUMAN RESOURCES'!$A1855:$L4545,COLUMN(H1855),0)</f>
        <v>0.32800000000000001</v>
      </c>
      <c r="O1855" s="19">
        <f>VLOOKUP($A1855,'HUMAN RESOURCES'!$A1855:$L4545,COLUMN(I1855),0)</f>
        <v>0.64200000000000002</v>
      </c>
      <c r="P1855" s="19">
        <f>VLOOKUP($A1855,'HUMAN RESOURCES'!$A1855:$L4545,COLUMN(J1855),0)</f>
        <v>0.03</v>
      </c>
      <c r="Q1855" s="19">
        <f>VLOOKUP($A1855,'HUMAN RESOURCES'!$A1855:$L4545,COLUMN(K1855),0)</f>
        <v>25915624</v>
      </c>
      <c r="R1855" s="19">
        <f>VLOOKUP($A1855,'HUMAN RESOURCES'!$A1855:$L4545,COLUMN(L1855),0)</f>
        <v>0.81399999999999995</v>
      </c>
      <c r="S1855" s="19">
        <f>VLOOKUP($A1855,TOURISM!$A1854:$E4544, COLUMN(D1855),0)</f>
        <v>6907000000</v>
      </c>
      <c r="T1855" s="19">
        <f>VLOOKUP($A1855,TOURISM!$A1854:$E4544, COLUMN(E1855),0)</f>
        <v>21031000000</v>
      </c>
      <c r="U1855" s="19">
        <f>VLOOKUP($A1855,BUSINESS!$A1855:$I4545, COLUMN(H1855),0)</f>
        <v>0.3</v>
      </c>
      <c r="V1855" s="19">
        <f>VLOOKUP($A1855,BUSINESS!$A1855:$I4545, COLUMN(I1855),0)</f>
        <v>1.0960000000000001</v>
      </c>
    </row>
    <row r="1856" spans="1:22" ht="15" x14ac:dyDescent="0.25">
      <c r="A1856" s="14" t="s">
        <v>210</v>
      </c>
      <c r="B1856" s="15" t="s">
        <v>219</v>
      </c>
      <c r="C1856" s="16" t="s">
        <v>120</v>
      </c>
      <c r="D1856" s="17">
        <v>79712085615</v>
      </c>
      <c r="E1856" s="18">
        <v>2.3E-2</v>
      </c>
      <c r="F1856" s="18">
        <v>1600</v>
      </c>
      <c r="G1856" s="18">
        <v>7.3999999999999996E-2</v>
      </c>
      <c r="H1856" s="19">
        <f>VLOOKUP($A1856,ENERGY!$A1856:$E4546,COLUMN(D1856),0)</f>
        <v>16638</v>
      </c>
      <c r="I1856" s="19">
        <f>VLOOKUP($A1856,ENERGY!$A1856:$E4546,COLUMN(E1856),0)</f>
        <v>51881</v>
      </c>
      <c r="J1856" s="19">
        <f>VLOOKUP($A1856,'HUMAN RESOURCES'!$A1856:$L4546,COLUMN(D1856),0)</f>
        <v>2.1999999999999999E-2</v>
      </c>
      <c r="K1856" s="19">
        <f>VLOOKUP($A1856,'HUMAN RESOURCES'!$A1856:$L4546,COLUMN(E1856),0)</f>
        <v>0.01</v>
      </c>
      <c r="L1856" s="19">
        <f>VLOOKUP($A1856,'HUMAN RESOURCES'!$A1856:$L4546,COLUMN(F1856),0)</f>
        <v>77</v>
      </c>
      <c r="M1856" s="19">
        <f>VLOOKUP($A1856,'HUMAN RESOURCES'!$A1856:$L4546,COLUMN(G1856),0)</f>
        <v>73</v>
      </c>
      <c r="N1856" s="19">
        <f>VLOOKUP($A1856,'HUMAN RESOURCES'!$A1856:$L4546,COLUMN(H1856),0)</f>
        <v>0.32700000000000001</v>
      </c>
      <c r="O1856" s="19">
        <f>VLOOKUP($A1856,'HUMAN RESOURCES'!$A1856:$L4546,COLUMN(I1856),0)</f>
        <v>0.64900000000000002</v>
      </c>
      <c r="P1856" s="19">
        <f>VLOOKUP($A1856,'HUMAN RESOURCES'!$A1856:$L4546,COLUMN(J1856),0)</f>
        <v>2.4E-2</v>
      </c>
      <c r="Q1856" s="19">
        <f>VLOOKUP($A1856,'HUMAN RESOURCES'!$A1856:$L4546,COLUMN(K1856),0)</f>
        <v>2569739</v>
      </c>
      <c r="R1856" s="19">
        <f>VLOOKUP($A1856,'HUMAN RESOURCES'!$A1856:$L4546,COLUMN(L1856),0)</f>
        <v>0.73499999999999999</v>
      </c>
      <c r="S1856" s="19">
        <f>VLOOKUP($A1856,TOURISM!$A1855:$E4545, COLUMN(D1856),0)</f>
        <v>905000000</v>
      </c>
      <c r="T1856" s="19">
        <f>VLOOKUP($A1856,TOURISM!$A1855:$E4545, COLUMN(E1856),0)</f>
        <v>952000000</v>
      </c>
      <c r="U1856" s="19">
        <f>VLOOKUP($A1856,BUSINESS!$A1856:$I4546, COLUMN(H1856),0)</f>
        <v>0.16700000000000001</v>
      </c>
      <c r="V1856" s="19">
        <f>VLOOKUP($A1856,BUSINESS!$A1856:$I4546, COLUMN(I1856),0)</f>
        <v>0.97299999999999998</v>
      </c>
    </row>
    <row r="1857" spans="1:22" ht="15" x14ac:dyDescent="0.25">
      <c r="A1857" s="14" t="s">
        <v>210</v>
      </c>
      <c r="B1857" s="15" t="s">
        <v>220</v>
      </c>
      <c r="C1857" s="16" t="s">
        <v>120</v>
      </c>
      <c r="D1857" s="17">
        <v>416000000000</v>
      </c>
      <c r="E1857" s="18">
        <v>3.6999999999999998E-2</v>
      </c>
      <c r="F1857" s="18">
        <v>566</v>
      </c>
      <c r="G1857" s="19">
        <v>0.12</v>
      </c>
      <c r="H1857" s="19">
        <f>VLOOKUP($A1857,ENERGY!$A1857:$E4547,COLUMN(D1857),0)</f>
        <v>145540</v>
      </c>
      <c r="I1857" s="19">
        <f>VLOOKUP($A1857,ENERGY!$A1857:$E4547,COLUMN(E1857),0)</f>
        <v>397642</v>
      </c>
      <c r="J1857" s="19">
        <f>VLOOKUP($A1857,'HUMAN RESOURCES'!$A1857:$L4547,COLUMN(D1857),0)</f>
        <v>2.5999999999999999E-2</v>
      </c>
      <c r="K1857" s="19">
        <f>VLOOKUP($A1857,'HUMAN RESOURCES'!$A1857:$L4547,COLUMN(E1857),0)</f>
        <v>1.4999999999999999E-2</v>
      </c>
      <c r="L1857" s="19">
        <f>VLOOKUP($A1857,'HUMAN RESOURCES'!$A1857:$L4547,COLUMN(F1857),0)</f>
        <v>77</v>
      </c>
      <c r="M1857" s="19">
        <f>VLOOKUP($A1857,'HUMAN RESOURCES'!$A1857:$L4547,COLUMN(G1857),0)</f>
        <v>73</v>
      </c>
      <c r="N1857" s="19">
        <f>VLOOKUP($A1857,'HUMAN RESOURCES'!$A1857:$L4547,COLUMN(H1857),0)</f>
        <v>0.373</v>
      </c>
      <c r="O1857" s="19">
        <f>VLOOKUP($A1857,'HUMAN RESOURCES'!$A1857:$L4547,COLUMN(I1857),0)</f>
        <v>0.59199999999999997</v>
      </c>
      <c r="P1857" s="19">
        <f>VLOOKUP($A1857,'HUMAN RESOURCES'!$A1857:$L4547,COLUMN(J1857),0)</f>
        <v>3.5000000000000003E-2</v>
      </c>
      <c r="Q1857" s="19">
        <f>VLOOKUP($A1857,'HUMAN RESOURCES'!$A1857:$L4547,COLUMN(K1857),0)</f>
        <v>19561477</v>
      </c>
      <c r="R1857" s="19">
        <f>VLOOKUP($A1857,'HUMAN RESOURCES'!$A1857:$L4547,COLUMN(L1857),0)</f>
        <v>0.54500000000000004</v>
      </c>
      <c r="S1857" s="19">
        <f>VLOOKUP($A1857,TOURISM!$A1856:$E4546, COLUMN(D1857),0)</f>
        <v>2972000000</v>
      </c>
      <c r="T1857" s="19">
        <f>VLOOKUP($A1857,TOURISM!$A1856:$E4546, COLUMN(E1857),0)</f>
        <v>710000000</v>
      </c>
      <c r="U1857" s="19">
        <f>VLOOKUP($A1857,BUSINESS!$A1857:$I4547, COLUMN(H1857),0)</f>
        <v>0.115</v>
      </c>
      <c r="V1857" s="19">
        <f>VLOOKUP($A1857,BUSINESS!$A1857:$I4547, COLUMN(I1857),0)</f>
        <v>0.31900000000000001</v>
      </c>
    </row>
    <row r="1858" spans="1:22" ht="15" x14ac:dyDescent="0.25">
      <c r="A1858" s="14" t="s">
        <v>210</v>
      </c>
      <c r="B1858" s="15" t="s">
        <v>221</v>
      </c>
      <c r="C1858" s="16" t="s">
        <v>120</v>
      </c>
      <c r="D1858" s="17">
        <v>40405006007</v>
      </c>
      <c r="E1858" s="18">
        <v>3.7999999999999999E-2</v>
      </c>
      <c r="F1858" s="18">
        <v>79</v>
      </c>
      <c r="G1858" s="18">
        <v>0.10199999999999999</v>
      </c>
      <c r="H1858" s="19">
        <f>VLOOKUP($A1858,ENERGY!$A1858:$E4548,COLUMN(D1858),0)</f>
        <v>20792</v>
      </c>
      <c r="I1858" s="19">
        <f>VLOOKUP($A1858,ENERGY!$A1858:$E4548,COLUMN(E1858),0)</f>
        <v>50634</v>
      </c>
      <c r="J1858" s="19">
        <f>VLOOKUP($A1858,'HUMAN RESOURCES'!$A1858:$L4548,COLUMN(D1858),0)</f>
        <v>0.03</v>
      </c>
      <c r="K1858" s="19">
        <f>VLOOKUP($A1858,'HUMAN RESOURCES'!$A1858:$L4548,COLUMN(E1858),0)</f>
        <v>1.9E-2</v>
      </c>
      <c r="L1858" s="19">
        <f>VLOOKUP($A1858,'HUMAN RESOURCES'!$A1858:$L4548,COLUMN(F1858),0)</f>
        <v>75</v>
      </c>
      <c r="M1858" s="19">
        <f>VLOOKUP($A1858,'HUMAN RESOURCES'!$A1858:$L4548,COLUMN(G1858),0)</f>
        <v>71</v>
      </c>
      <c r="N1858" s="19">
        <f>VLOOKUP($A1858,'HUMAN RESOURCES'!$A1858:$L4548,COLUMN(H1858),0)</f>
        <v>0.36799999999999999</v>
      </c>
      <c r="O1858" s="19">
        <f>VLOOKUP($A1858,'HUMAN RESOURCES'!$A1858:$L4548,COLUMN(I1858),0)</f>
        <v>0.6</v>
      </c>
      <c r="P1858" s="19">
        <f>VLOOKUP($A1858,'HUMAN RESOURCES'!$A1858:$L4548,COLUMN(J1858),0)</f>
        <v>3.3000000000000002E-2</v>
      </c>
      <c r="Q1858" s="19">
        <f>VLOOKUP($A1858,'HUMAN RESOURCES'!$A1858:$L4548,COLUMN(K1858),0)</f>
        <v>5661000</v>
      </c>
      <c r="R1858" s="19">
        <f>VLOOKUP($A1858,'HUMAN RESOURCES'!$A1858:$L4548,COLUMN(L1858),0)</f>
        <v>0.81699999999999995</v>
      </c>
      <c r="S1858" s="19">
        <f>VLOOKUP($A1858,TOURISM!$A1857:$E4547, COLUMN(D1858),0)</f>
        <v>2754000000</v>
      </c>
      <c r="T1858" s="19">
        <f>VLOOKUP($A1858,TOURISM!$A1857:$E4547, COLUMN(E1858),0)</f>
        <v>1024000000</v>
      </c>
      <c r="U1858" s="19">
        <f>VLOOKUP($A1858,BUSINESS!$A1858:$I4548, COLUMN(H1858),0)</f>
        <v>0.2</v>
      </c>
      <c r="V1858" s="19">
        <f>VLOOKUP($A1858,BUSINESS!$A1858:$I4548, COLUMN(I1858),0)</f>
        <v>0.84399999999999997</v>
      </c>
    </row>
    <row r="1859" spans="1:22" ht="15" x14ac:dyDescent="0.25">
      <c r="A1859" s="14" t="s">
        <v>210</v>
      </c>
      <c r="B1859" s="15" t="s">
        <v>222</v>
      </c>
      <c r="C1859" s="16" t="s">
        <v>120</v>
      </c>
      <c r="D1859" s="17">
        <v>258000000000</v>
      </c>
      <c r="E1859" s="18">
        <v>2.5000000000000001E-2</v>
      </c>
      <c r="F1859" s="18">
        <v>1184</v>
      </c>
      <c r="G1859" s="19">
        <v>0.12</v>
      </c>
      <c r="H1859" s="19">
        <f>VLOOKUP($A1859,ENERGY!$A1859:$E4549,COLUMN(D1859),0)</f>
        <v>43231</v>
      </c>
      <c r="I1859" s="19">
        <f>VLOOKUP($A1859,ENERGY!$A1859:$E4549,COLUMN(E1859),0)</f>
        <v>116149</v>
      </c>
      <c r="J1859" s="19">
        <f>VLOOKUP($A1859,'HUMAN RESOURCES'!$A1859:$L4549,COLUMN(D1859),0)</f>
        <v>3.4000000000000002E-2</v>
      </c>
      <c r="K1859" s="19">
        <f>VLOOKUP($A1859,'HUMAN RESOURCES'!$A1859:$L4549,COLUMN(E1859),0)</f>
        <v>5.1999999999999998E-2</v>
      </c>
      <c r="L1859" s="19">
        <f>VLOOKUP($A1859,'HUMAN RESOURCES'!$A1859:$L4549,COLUMN(F1859),0)</f>
        <v>63</v>
      </c>
      <c r="M1859" s="19">
        <f>VLOOKUP($A1859,'HUMAN RESOURCES'!$A1859:$L4549,COLUMN(G1859),0)</f>
        <v>61</v>
      </c>
      <c r="N1859" s="19">
        <f>VLOOKUP($A1859,'HUMAN RESOURCES'!$A1859:$L4549,COLUMN(H1859),0)</f>
        <v>0.442</v>
      </c>
      <c r="O1859" s="19">
        <f>VLOOKUP($A1859,'HUMAN RESOURCES'!$A1859:$L4549,COLUMN(I1859),0)</f>
        <v>0.53200000000000003</v>
      </c>
      <c r="P1859" s="19">
        <f>VLOOKUP($A1859,'HUMAN RESOURCES'!$A1859:$L4549,COLUMN(J1859),0)</f>
        <v>2.5999999999999999E-2</v>
      </c>
      <c r="Q1859" s="19">
        <f>VLOOKUP($A1859,'HUMAN RESOURCES'!$A1859:$L4549,COLUMN(K1859),0)</f>
        <v>21182162</v>
      </c>
      <c r="R1859" s="19">
        <f>VLOOKUP($A1859,'HUMAN RESOURCES'!$A1859:$L4549,COLUMN(L1859),0)</f>
        <v>0.3</v>
      </c>
      <c r="S1859" s="19">
        <f>VLOOKUP($A1859,TOURISM!$A1858:$E4548, COLUMN(D1859),0)</f>
        <v>425000000</v>
      </c>
      <c r="T1859" s="19">
        <f>VLOOKUP($A1859,TOURISM!$A1858:$E4548, COLUMN(E1859),0)</f>
        <v>247000000</v>
      </c>
      <c r="U1859" s="19">
        <f>VLOOKUP($A1859,BUSINESS!$A1859:$I4549, COLUMN(H1859),0)</f>
        <v>0.05</v>
      </c>
      <c r="V1859" s="19">
        <f>VLOOKUP($A1859,BUSINESS!$A1859:$I4549, COLUMN(I1859),0)</f>
        <v>0.20499999999999999</v>
      </c>
    </row>
    <row r="1860" spans="1:22" ht="15" x14ac:dyDescent="0.25">
      <c r="A1860" s="14" t="s">
        <v>210</v>
      </c>
      <c r="B1860" s="15" t="s">
        <v>223</v>
      </c>
      <c r="C1860" s="16" t="s">
        <v>120</v>
      </c>
      <c r="D1860" s="17">
        <v>25633674564</v>
      </c>
      <c r="E1860" s="18">
        <v>4.9000000000000002E-2</v>
      </c>
      <c r="F1860" s="18">
        <v>57</v>
      </c>
      <c r="G1860" s="18">
        <v>0.18</v>
      </c>
      <c r="H1860" s="19">
        <f>VLOOKUP($A1860,ENERGY!$A1860:$E4550,COLUMN(D1860),0)</f>
        <v>6589</v>
      </c>
      <c r="I1860" s="19">
        <f>VLOOKUP($A1860,ENERGY!$A1860:$E4550,COLUMN(E1860),0)</f>
        <v>20044</v>
      </c>
      <c r="J1860" s="19">
        <f>VLOOKUP($A1860,'HUMAN RESOURCES'!$A1860:$L4550,COLUMN(D1860),0)</f>
        <v>3.4000000000000002E-2</v>
      </c>
      <c r="K1860" s="19">
        <f>VLOOKUP($A1860,'HUMAN RESOURCES'!$A1860:$L4550,COLUMN(E1860),0)</f>
        <v>3.2000000000000001E-2</v>
      </c>
      <c r="L1860" s="19">
        <f>VLOOKUP($A1860,'HUMAN RESOURCES'!$A1860:$L4550,COLUMN(F1860),0)</f>
        <v>72</v>
      </c>
      <c r="M1860" s="19">
        <f>VLOOKUP($A1860,'HUMAN RESOURCES'!$A1860:$L4550,COLUMN(G1860),0)</f>
        <v>66</v>
      </c>
      <c r="N1860" s="19">
        <f>VLOOKUP($A1860,'HUMAN RESOURCES'!$A1860:$L4550,COLUMN(H1860),0)</f>
        <v>0.41699999999999998</v>
      </c>
      <c r="O1860" s="19">
        <f>VLOOKUP($A1860,'HUMAN RESOURCES'!$A1860:$L4550,COLUMN(I1860),0)</f>
        <v>0.54800000000000004</v>
      </c>
      <c r="P1860" s="19">
        <f>VLOOKUP($A1860,'HUMAN RESOURCES'!$A1860:$L4550,COLUMN(J1860),0)</f>
        <v>3.4000000000000002E-2</v>
      </c>
      <c r="Q1860" s="19">
        <f>VLOOKUP($A1860,'HUMAN RESOURCES'!$A1860:$L4550,COLUMN(K1860),0)</f>
        <v>28740630</v>
      </c>
      <c r="R1860" s="19">
        <f>VLOOKUP($A1860,'HUMAN RESOURCES'!$A1860:$L4550,COLUMN(L1860),0)</f>
        <v>0.68899999999999995</v>
      </c>
      <c r="S1860" s="19">
        <f>VLOOKUP($A1860,TOURISM!$A1859:$E4549, COLUMN(D1860),0)</f>
        <v>555000000</v>
      </c>
      <c r="T1860" s="19">
        <f>VLOOKUP($A1860,TOURISM!$A1859:$E4549, COLUMN(E1860),0)</f>
        <v>705000000</v>
      </c>
      <c r="U1860" s="19">
        <f>VLOOKUP($A1860,BUSINESS!$A1860:$I4550, COLUMN(H1860),0)</f>
        <v>8.9999999999999993E-3</v>
      </c>
      <c r="V1860" s="19">
        <f>VLOOKUP($A1860,BUSINESS!$A1860:$I4550, COLUMN(I1860),0)</f>
        <v>0.48799999999999999</v>
      </c>
    </row>
    <row r="1861" spans="1:22" ht="15" x14ac:dyDescent="0.25">
      <c r="A1861" s="14" t="s">
        <v>210</v>
      </c>
      <c r="B1861" s="15" t="s">
        <v>211</v>
      </c>
      <c r="C1861" s="16" t="s">
        <v>121</v>
      </c>
      <c r="D1861" s="17">
        <v>21730590263</v>
      </c>
      <c r="E1861" s="18">
        <v>3.5999999999999997E-2</v>
      </c>
      <c r="F1861" s="18">
        <v>648</v>
      </c>
      <c r="G1861" s="18">
        <v>8.3000000000000004E-2</v>
      </c>
      <c r="H1861" s="19">
        <f>VLOOKUP($A1861,ENERGY!$A1861:$E4551,COLUMN(D1861),0)</f>
        <v>6970</v>
      </c>
      <c r="I1861" s="19">
        <f>VLOOKUP($A1861,ENERGY!$A1861:$E4551,COLUMN(E1861),0)</f>
        <v>17510</v>
      </c>
      <c r="J1861" s="19">
        <f>VLOOKUP($A1861,'HUMAN RESOURCES'!$A1861:$L4551,COLUMN(D1861),0)</f>
        <v>1.2999999999999999E-2</v>
      </c>
      <c r="K1861" s="19">
        <f>VLOOKUP($A1861,'HUMAN RESOURCES'!$A1861:$L4551,COLUMN(E1861),0)</f>
        <v>0.01</v>
      </c>
      <c r="L1861" s="19">
        <f>VLOOKUP($A1861,'HUMAN RESOURCES'!$A1861:$L4551,COLUMN(F1861),0)</f>
        <v>81</v>
      </c>
      <c r="M1861" s="19">
        <f>VLOOKUP($A1861,'HUMAN RESOURCES'!$A1861:$L4551,COLUMN(G1861),0)</f>
        <v>76</v>
      </c>
      <c r="N1861" s="19">
        <f>VLOOKUP($A1861,'HUMAN RESOURCES'!$A1861:$L4551,COLUMN(H1861),0)</f>
        <v>0.25700000000000001</v>
      </c>
      <c r="O1861" s="19">
        <f>VLOOKUP($A1861,'HUMAN RESOURCES'!$A1861:$L4551,COLUMN(I1861),0)</f>
        <v>0.66200000000000003</v>
      </c>
      <c r="P1861" s="19">
        <f>VLOOKUP($A1861,'HUMAN RESOURCES'!$A1861:$L4551,COLUMN(J1861),0)</f>
        <v>8.1000000000000003E-2</v>
      </c>
      <c r="Q1861" s="19">
        <f>VLOOKUP($A1861,'HUMAN RESOURCES'!$A1861:$L4551,COLUMN(K1861),0)</f>
        <v>4186088</v>
      </c>
      <c r="R1861" s="19">
        <f>VLOOKUP($A1861,'HUMAN RESOURCES'!$A1861:$L4551,COLUMN(L1861),0)</f>
        <v>0.86899999999999999</v>
      </c>
      <c r="S1861" s="19">
        <f>VLOOKUP($A1861,TOURISM!$A1860:$E4550, COLUMN(D1861),0)</f>
        <v>6317000000</v>
      </c>
      <c r="T1861" s="19">
        <f>VLOOKUP($A1861,TOURISM!$A1860:$E4550, COLUMN(E1861),0)</f>
        <v>4297000000</v>
      </c>
      <c r="U1861" s="19">
        <f>VLOOKUP($A1861,BUSINESS!$A1861:$I4551, COLUMN(H1861),0)</f>
        <v>0.22500000000000001</v>
      </c>
      <c r="V1861" s="19">
        <f>VLOOKUP($A1861,BUSINESS!$A1861:$I4551, COLUMN(I1861),0)</f>
        <v>0.34100000000000003</v>
      </c>
    </row>
    <row r="1862" spans="1:22" ht="15" x14ac:dyDescent="0.25">
      <c r="A1862" s="14" t="s">
        <v>210</v>
      </c>
      <c r="B1862" s="15" t="s">
        <v>212</v>
      </c>
      <c r="C1862" s="16" t="s">
        <v>121</v>
      </c>
      <c r="D1862" s="17">
        <v>356000000000</v>
      </c>
      <c r="E1862" s="18">
        <v>6.4000000000000001E-2</v>
      </c>
      <c r="F1862" s="18">
        <v>313</v>
      </c>
      <c r="G1862" s="18">
        <v>0.12</v>
      </c>
      <c r="H1862" s="19">
        <f>VLOOKUP($A1862,ENERGY!$A1862:$E4552,COLUMN(D1862),0)</f>
        <v>155548</v>
      </c>
      <c r="I1862" s="19">
        <f>VLOOKUP($A1862,ENERGY!$A1862:$E4552,COLUMN(E1862),0)</f>
        <v>447480</v>
      </c>
      <c r="J1862" s="19">
        <f>VLOOKUP($A1862,'HUMAN RESOURCES'!$A1862:$L4552,COLUMN(D1862),0)</f>
        <v>1.2999999999999999E-2</v>
      </c>
      <c r="K1862" s="19">
        <f>VLOOKUP($A1862,'HUMAN RESOURCES'!$A1862:$L4552,COLUMN(E1862),0)</f>
        <v>8.0000000000000002E-3</v>
      </c>
      <c r="L1862" s="19">
        <f>VLOOKUP($A1862,'HUMAN RESOURCES'!$A1862:$L4552,COLUMN(F1862),0)</f>
        <v>79</v>
      </c>
      <c r="M1862" s="19">
        <f>VLOOKUP($A1862,'HUMAN RESOURCES'!$A1862:$L4552,COLUMN(G1862),0)</f>
        <v>77</v>
      </c>
      <c r="N1862" s="19">
        <f>VLOOKUP($A1862,'HUMAN RESOURCES'!$A1862:$L4552,COLUMN(H1862),0)</f>
        <v>0.161</v>
      </c>
      <c r="O1862" s="19">
        <f>VLOOKUP($A1862,'HUMAN RESOURCES'!$A1862:$L4552,COLUMN(I1862),0)</f>
        <v>0.82699999999999996</v>
      </c>
      <c r="P1862" s="19">
        <f>VLOOKUP($A1862,'HUMAN RESOURCES'!$A1862:$L4552,COLUMN(J1862),0)</f>
        <v>1.2E-2</v>
      </c>
      <c r="Q1862" s="19">
        <f>VLOOKUP($A1862,'HUMAN RESOURCES'!$A1862:$L4552,COLUMN(K1862),0)</f>
        <v>1359114</v>
      </c>
      <c r="R1862" s="19">
        <f>VLOOKUP($A1862,'HUMAN RESOURCES'!$A1862:$L4552,COLUMN(L1862),0)</f>
        <v>0.98299999999999998</v>
      </c>
      <c r="S1862" s="19">
        <f>VLOOKUP($A1862,TOURISM!$A1861:$E4551, COLUMN(D1862),0)</f>
        <v>2478709140</v>
      </c>
      <c r="T1862" s="19">
        <f>VLOOKUP($A1862,TOURISM!$A1861:$E4551, COLUMN(E1862),0)</f>
        <v>448000000</v>
      </c>
      <c r="U1862" s="19">
        <f>VLOOKUP($A1862,BUSINESS!$A1862:$I4552, COLUMN(H1862),0)</f>
        <v>0.443</v>
      </c>
      <c r="V1862" s="19">
        <f>VLOOKUP($A1862,BUSINESS!$A1862:$I4552, COLUMN(I1862),0)</f>
        <v>1.052</v>
      </c>
    </row>
    <row r="1863" spans="1:22" ht="15" x14ac:dyDescent="0.25">
      <c r="A1863" s="14" t="s">
        <v>210</v>
      </c>
      <c r="B1863" s="15" t="s">
        <v>213</v>
      </c>
      <c r="C1863" s="16" t="s">
        <v>121</v>
      </c>
      <c r="D1863" s="17">
        <v>132000000000</v>
      </c>
      <c r="E1863" s="18">
        <v>3.9E-2</v>
      </c>
      <c r="F1863" s="18">
        <v>142</v>
      </c>
      <c r="G1863" s="18">
        <v>0.19500000000000001</v>
      </c>
      <c r="H1863" s="19">
        <f>VLOOKUP($A1863,ENERGY!$A1863:$E4553,COLUMN(D1863),0)</f>
        <v>26901</v>
      </c>
      <c r="I1863" s="19">
        <f>VLOOKUP($A1863,ENERGY!$A1863:$E4553,COLUMN(E1863),0)</f>
        <v>114084</v>
      </c>
      <c r="J1863" s="19">
        <f>VLOOKUP($A1863,'HUMAN RESOURCES'!$A1863:$L4553,COLUMN(D1863),0)</f>
        <v>1.6E-2</v>
      </c>
      <c r="K1863" s="19">
        <f>VLOOKUP($A1863,'HUMAN RESOURCES'!$A1863:$L4553,COLUMN(E1863),0)</f>
        <v>8.0000000000000002E-3</v>
      </c>
      <c r="L1863" s="19">
        <f>VLOOKUP($A1863,'HUMAN RESOURCES'!$A1863:$L4553,COLUMN(F1863),0)</f>
        <v>77</v>
      </c>
      <c r="M1863" s="19">
        <f>VLOOKUP($A1863,'HUMAN RESOURCES'!$A1863:$L4553,COLUMN(G1863),0)</f>
        <v>75</v>
      </c>
      <c r="N1863" s="19">
        <f>VLOOKUP($A1863,'HUMAN RESOURCES'!$A1863:$L4553,COLUMN(H1863),0)</f>
        <v>0.14899999999999999</v>
      </c>
      <c r="O1863" s="19">
        <f>VLOOKUP($A1863,'HUMAN RESOURCES'!$A1863:$L4553,COLUMN(I1863),0)</f>
        <v>0.84699999999999998</v>
      </c>
      <c r="P1863" s="19">
        <f>VLOOKUP($A1863,'HUMAN RESOURCES'!$A1863:$L4553,COLUMN(J1863),0)</f>
        <v>4.0000000000000001E-3</v>
      </c>
      <c r="Q1863" s="19">
        <f>VLOOKUP($A1863,'HUMAN RESOURCES'!$A1863:$L4553,COLUMN(K1863),0)</f>
        <v>6798635</v>
      </c>
      <c r="R1863" s="19">
        <f>VLOOKUP($A1863,'HUMAN RESOURCES'!$A1863:$L4553,COLUMN(L1863),0)</f>
        <v>0.83399999999999996</v>
      </c>
      <c r="S1863" s="19">
        <f>VLOOKUP($A1863,TOURISM!$A1862:$E4552, COLUMN(D1863),0)</f>
        <v>7162000000</v>
      </c>
      <c r="T1863" s="19">
        <f>VLOOKUP($A1863,TOURISM!$A1862:$E4552, COLUMN(E1863),0)</f>
        <v>13288000000</v>
      </c>
      <c r="U1863" s="19">
        <f>VLOOKUP($A1863,BUSINESS!$A1863:$I4553, COLUMN(H1863),0)</f>
        <v>0.63</v>
      </c>
      <c r="V1863" s="19">
        <f>VLOOKUP($A1863,BUSINESS!$A1863:$I4553, COLUMN(I1863),0)</f>
        <v>1.3759999999999999</v>
      </c>
    </row>
    <row r="1864" spans="1:22" ht="15" x14ac:dyDescent="0.25">
      <c r="A1864" s="14" t="s">
        <v>210</v>
      </c>
      <c r="B1864" s="15" t="s">
        <v>214</v>
      </c>
      <c r="C1864" s="16" t="s">
        <v>121</v>
      </c>
      <c r="D1864" s="17">
        <v>213000000000</v>
      </c>
      <c r="E1864" s="18">
        <v>7.5999999999999998E-2</v>
      </c>
      <c r="F1864" s="18">
        <v>2076</v>
      </c>
      <c r="G1864" s="18">
        <v>6.6000000000000003E-2</v>
      </c>
      <c r="H1864" s="19">
        <f>VLOOKUP($A1864,ENERGY!$A1864:$E4554,COLUMN(D1864),0)</f>
        <v>19241</v>
      </c>
      <c r="I1864" s="19">
        <f>VLOOKUP($A1864,ENERGY!$A1864:$E4554,COLUMN(E1864),0)</f>
        <v>63201</v>
      </c>
      <c r="J1864" s="19">
        <f>VLOOKUP($A1864,'HUMAN RESOURCES'!$A1864:$L4554,COLUMN(D1864),0)</f>
        <v>1.7000000000000001E-2</v>
      </c>
      <c r="K1864" s="19">
        <f>VLOOKUP($A1864,'HUMAN RESOURCES'!$A1864:$L4554,COLUMN(E1864),0)</f>
        <v>8.0000000000000002E-3</v>
      </c>
      <c r="L1864" s="19">
        <f>VLOOKUP($A1864,'HUMAN RESOURCES'!$A1864:$L4554,COLUMN(F1864),0)</f>
        <v>77</v>
      </c>
      <c r="M1864" s="19">
        <f>VLOOKUP($A1864,'HUMAN RESOURCES'!$A1864:$L4554,COLUMN(G1864),0)</f>
        <v>75</v>
      </c>
      <c r="N1864" s="19">
        <f>VLOOKUP($A1864,'HUMAN RESOURCES'!$A1864:$L4554,COLUMN(H1864),0)</f>
        <v>0.217</v>
      </c>
      <c r="O1864" s="19">
        <f>VLOOKUP($A1864,'HUMAN RESOURCES'!$A1864:$L4554,COLUMN(I1864),0)</f>
        <v>0.76300000000000001</v>
      </c>
      <c r="P1864" s="19">
        <f>VLOOKUP($A1864,'HUMAN RESOURCES'!$A1864:$L4554,COLUMN(J1864),0)</f>
        <v>2.1000000000000001E-2</v>
      </c>
      <c r="Q1864" s="19">
        <f>VLOOKUP($A1864,'HUMAN RESOURCES'!$A1864:$L4554,COLUMN(K1864),0)</f>
        <v>1116038</v>
      </c>
      <c r="R1864" s="19">
        <f>VLOOKUP($A1864,'HUMAN RESOURCES'!$A1864:$L4554,COLUMN(L1864),0)</f>
        <v>0.88500000000000001</v>
      </c>
      <c r="S1864" s="19">
        <f>VLOOKUP($A1864,TOURISM!$A1863:$E4553, COLUMN(D1864),0)</f>
        <v>1927000000</v>
      </c>
      <c r="T1864" s="19">
        <f>VLOOKUP($A1864,TOURISM!$A1863:$E4553, COLUMN(E1864),0)</f>
        <v>704000000</v>
      </c>
      <c r="U1864" s="19">
        <f>VLOOKUP($A1864,BUSINESS!$A1864:$I4554, COLUMN(H1864),0)</f>
        <v>0.52</v>
      </c>
      <c r="V1864" s="19">
        <f>VLOOKUP($A1864,BUSINESS!$A1864:$I4554, COLUMN(I1864),0)</f>
        <v>1.2909999999999999</v>
      </c>
    </row>
    <row r="1865" spans="1:22" ht="15" x14ac:dyDescent="0.25">
      <c r="A1865" s="14" t="s">
        <v>210</v>
      </c>
      <c r="B1865" s="15" t="s">
        <v>215</v>
      </c>
      <c r="C1865" s="16" t="s">
        <v>121</v>
      </c>
      <c r="D1865" s="17">
        <v>21971835256</v>
      </c>
      <c r="E1865" s="18">
        <v>8.7999999999999995E-2</v>
      </c>
      <c r="F1865" s="18">
        <v>326</v>
      </c>
      <c r="G1865" s="18">
        <v>0.09</v>
      </c>
      <c r="H1865" s="19">
        <f>VLOOKUP($A1865,ENERGY!$A1865:$E4555,COLUMN(D1865),0)</f>
        <v>6219</v>
      </c>
      <c r="I1865" s="19">
        <f>VLOOKUP($A1865,ENERGY!$A1865:$E4555,COLUMN(E1865),0)</f>
        <v>19241</v>
      </c>
      <c r="J1865" s="19">
        <f>VLOOKUP($A1865,'HUMAN RESOURCES'!$A1865:$L4555,COLUMN(D1865),0)</f>
        <v>1.9E-2</v>
      </c>
      <c r="K1865" s="19">
        <f>VLOOKUP($A1865,'HUMAN RESOURCES'!$A1865:$L4555,COLUMN(E1865),0)</f>
        <v>1.7999999999999999E-2</v>
      </c>
      <c r="L1865" s="19">
        <f>VLOOKUP($A1865,'HUMAN RESOURCES'!$A1865:$L4555,COLUMN(F1865),0)</f>
        <v>74</v>
      </c>
      <c r="M1865" s="19">
        <f>VLOOKUP($A1865,'HUMAN RESOURCES'!$A1865:$L4555,COLUMN(G1865),0)</f>
        <v>71</v>
      </c>
      <c r="N1865" s="19">
        <f>VLOOKUP($A1865,'HUMAN RESOURCES'!$A1865:$L4555,COLUMN(H1865),0)</f>
        <v>0.23899999999999999</v>
      </c>
      <c r="O1865" s="19">
        <f>VLOOKUP($A1865,'HUMAN RESOURCES'!$A1865:$L4555,COLUMN(I1865),0)</f>
        <v>0.71</v>
      </c>
      <c r="P1865" s="19">
        <f>VLOOKUP($A1865,'HUMAN RESOURCES'!$A1865:$L4555,COLUMN(J1865),0)</f>
        <v>5.0999999999999997E-2</v>
      </c>
      <c r="Q1865" s="19">
        <f>VLOOKUP($A1865,'HUMAN RESOURCES'!$A1865:$L4555,COLUMN(K1865),0)</f>
        <v>72660887</v>
      </c>
      <c r="R1865" s="19">
        <f>VLOOKUP($A1865,'HUMAN RESOURCES'!$A1865:$L4555,COLUMN(L1865),0)</f>
        <v>0.69499999999999995</v>
      </c>
      <c r="S1865" s="19">
        <f>VLOOKUP($A1865,TOURISM!$A1864:$E4554, COLUMN(D1865),0)</f>
        <v>1978000000</v>
      </c>
      <c r="T1865" s="19">
        <f>VLOOKUP($A1865,TOURISM!$A1864:$E4554, COLUMN(E1865),0)</f>
        <v>8270000000</v>
      </c>
      <c r="U1865" s="19">
        <f>VLOOKUP($A1865,BUSINESS!$A1865:$I4555, COLUMN(H1865),0)</f>
        <v>0.10199999999999999</v>
      </c>
      <c r="V1865" s="19">
        <f>VLOOKUP($A1865,BUSINESS!$A1865:$I4555, COLUMN(I1865),0)</f>
        <v>0.59199999999999997</v>
      </c>
    </row>
    <row r="1866" spans="1:22" ht="15" x14ac:dyDescent="0.25">
      <c r="A1866" s="14" t="s">
        <v>210</v>
      </c>
      <c r="B1866" s="15" t="s">
        <v>216</v>
      </c>
      <c r="C1866" s="16" t="s">
        <v>121</v>
      </c>
      <c r="D1866" s="17">
        <v>147000000000</v>
      </c>
      <c r="E1866" s="18">
        <v>1.9E-2</v>
      </c>
      <c r="F1866" s="18">
        <v>1049</v>
      </c>
      <c r="G1866" s="18">
        <v>7.5999999999999998E-2</v>
      </c>
      <c r="H1866" s="19">
        <f>VLOOKUP($A1866,ENERGY!$A1866:$E4556,COLUMN(D1866),0)</f>
        <v>23469</v>
      </c>
      <c r="I1866" s="19">
        <f>VLOOKUP($A1866,ENERGY!$A1866:$E4556,COLUMN(E1866),0)</f>
        <v>63534</v>
      </c>
      <c r="J1866" s="19">
        <f>VLOOKUP($A1866,'HUMAN RESOURCES'!$A1866:$L4556,COLUMN(D1866),0)</f>
        <v>2.1000000000000001E-2</v>
      </c>
      <c r="K1866" s="19">
        <f>VLOOKUP($A1866,'HUMAN RESOURCES'!$A1866:$L4556,COLUMN(E1866),0)</f>
        <v>0.01</v>
      </c>
      <c r="L1866" s="19">
        <f>VLOOKUP($A1866,'HUMAN RESOURCES'!$A1866:$L4556,COLUMN(F1866),0)</f>
        <v>75</v>
      </c>
      <c r="M1866" s="19">
        <f>VLOOKUP($A1866,'HUMAN RESOURCES'!$A1866:$L4556,COLUMN(G1866),0)</f>
        <v>73</v>
      </c>
      <c r="N1866" s="19">
        <f>VLOOKUP($A1866,'HUMAN RESOURCES'!$A1866:$L4556,COLUMN(H1866),0)</f>
        <v>0.254</v>
      </c>
      <c r="O1866" s="19">
        <f>VLOOKUP($A1866,'HUMAN RESOURCES'!$A1866:$L4556,COLUMN(I1866),0)</f>
        <v>0.72099999999999997</v>
      </c>
      <c r="P1866" s="19">
        <f>VLOOKUP($A1866,'HUMAN RESOURCES'!$A1866:$L4556,COLUMN(J1866),0)</f>
        <v>2.5000000000000001E-2</v>
      </c>
      <c r="Q1866" s="19">
        <f>VLOOKUP($A1866,'HUMAN RESOURCES'!$A1866:$L4556,COLUMN(K1866),0)</f>
        <v>2702221</v>
      </c>
      <c r="R1866" s="19">
        <f>VLOOKUP($A1866,'HUMAN RESOURCES'!$A1866:$L4556,COLUMN(L1866),0)</f>
        <v>0.98199999999999998</v>
      </c>
      <c r="S1866" s="19">
        <f>VLOOKUP($A1866,TOURISM!$A1865:$E4555, COLUMN(D1866),0)</f>
        <v>610000000</v>
      </c>
      <c r="T1866" s="19">
        <f>VLOOKUP($A1866,TOURISM!$A1865:$E4555, COLUMN(E1866),0)</f>
        <v>8341000000</v>
      </c>
      <c r="U1866" s="19">
        <f>VLOOKUP($A1866,BUSINESS!$A1866:$I4556, COLUMN(H1866),0)</f>
        <v>0.42</v>
      </c>
      <c r="V1866" s="19">
        <f>VLOOKUP($A1866,BUSINESS!$A1866:$I4556, COLUMN(I1866),0)</f>
        <v>0.55500000000000005</v>
      </c>
    </row>
    <row r="1867" spans="1:22" ht="15" x14ac:dyDescent="0.25">
      <c r="A1867" s="14" t="s">
        <v>210</v>
      </c>
      <c r="B1867" s="15" t="s">
        <v>217</v>
      </c>
      <c r="C1867" s="16" t="s">
        <v>121</v>
      </c>
      <c r="D1867" s="17">
        <v>28829850746</v>
      </c>
      <c r="E1867" s="18">
        <v>7.4999999999999997E-2</v>
      </c>
      <c r="F1867" s="18">
        <v>529</v>
      </c>
      <c r="G1867" s="18">
        <v>0.1</v>
      </c>
      <c r="H1867" s="19">
        <f>VLOOKUP($A1867,ENERGY!$A1867:$E4557,COLUMN(D1867),0)</f>
        <v>5271</v>
      </c>
      <c r="I1867" s="19">
        <f>VLOOKUP($A1867,ENERGY!$A1867:$E4557,COLUMN(E1867),0)</f>
        <v>16835</v>
      </c>
      <c r="J1867" s="19">
        <f>VLOOKUP($A1867,'HUMAN RESOURCES'!$A1867:$L4557,COLUMN(D1867),0)</f>
        <v>2.1999999999999999E-2</v>
      </c>
      <c r="K1867" s="19">
        <f>VLOOKUP($A1867,'HUMAN RESOURCES'!$A1867:$L4557,COLUMN(E1867),0)</f>
        <v>1.6E-2</v>
      </c>
      <c r="L1867" s="19">
        <f>VLOOKUP($A1867,'HUMAN RESOURCES'!$A1867:$L4557,COLUMN(F1867),0)</f>
        <v>76</v>
      </c>
      <c r="M1867" s="19">
        <f>VLOOKUP($A1867,'HUMAN RESOURCES'!$A1867:$L4557,COLUMN(G1867),0)</f>
        <v>73</v>
      </c>
      <c r="N1867" s="19">
        <f>VLOOKUP($A1867,'HUMAN RESOURCES'!$A1867:$L4557,COLUMN(H1867),0)</f>
        <v>0.32</v>
      </c>
      <c r="O1867" s="19">
        <f>VLOOKUP($A1867,'HUMAN RESOURCES'!$A1867:$L4557,COLUMN(I1867),0)</f>
        <v>0.65</v>
      </c>
      <c r="P1867" s="19">
        <f>VLOOKUP($A1867,'HUMAN RESOURCES'!$A1867:$L4557,COLUMN(J1867),0)</f>
        <v>0.03</v>
      </c>
      <c r="Q1867" s="19">
        <f>VLOOKUP($A1867,'HUMAN RESOURCES'!$A1867:$L4557,COLUMN(K1867),0)</f>
        <v>26366358</v>
      </c>
      <c r="R1867" s="19">
        <f>VLOOKUP($A1867,'HUMAN RESOURCES'!$A1867:$L4557,COLUMN(L1867),0)</f>
        <v>0.81599999999999995</v>
      </c>
      <c r="S1867" s="19">
        <f>VLOOKUP($A1867,TOURISM!$A1866:$E4556, COLUMN(D1867),0)</f>
        <v>6775000000</v>
      </c>
      <c r="T1867" s="19">
        <f>VLOOKUP($A1867,TOURISM!$A1866:$E4556, COLUMN(E1867),0)</f>
        <v>16005000000</v>
      </c>
      <c r="U1867" s="19">
        <f>VLOOKUP($A1867,BUSINESS!$A1867:$I4557, COLUMN(H1867),0)</f>
        <v>0.36</v>
      </c>
      <c r="V1867" s="19">
        <f>VLOOKUP($A1867,BUSINESS!$A1867:$I4557, COLUMN(I1867),0)</f>
        <v>1.365</v>
      </c>
    </row>
    <row r="1868" spans="1:22" ht="15" x14ac:dyDescent="0.25">
      <c r="A1868" s="14" t="s">
        <v>210</v>
      </c>
      <c r="B1868" s="15" t="s">
        <v>218</v>
      </c>
      <c r="C1868" s="16" t="s">
        <v>121</v>
      </c>
      <c r="D1868" s="17">
        <v>60743823637</v>
      </c>
      <c r="E1868" s="18">
        <v>2.1000000000000001E-2</v>
      </c>
      <c r="F1868" s="18">
        <v>473</v>
      </c>
      <c r="G1868" s="18">
        <v>7.0999999999999994E-2</v>
      </c>
      <c r="H1868" s="19">
        <f>VLOOKUP($A1868,ENERGY!$A1868:$E4558,COLUMN(D1868),0)</f>
        <v>9603</v>
      </c>
      <c r="I1868" s="19">
        <f>VLOOKUP($A1868,ENERGY!$A1868:$E4558,COLUMN(E1868),0)</f>
        <v>27987</v>
      </c>
      <c r="J1868" s="19">
        <f>VLOOKUP($A1868,'HUMAN RESOURCES'!$A1868:$L4558,COLUMN(D1868),0)</f>
        <v>2.1999999999999999E-2</v>
      </c>
      <c r="K1868" s="19">
        <f>VLOOKUP($A1868,'HUMAN RESOURCES'!$A1868:$L4558,COLUMN(E1868),0)</f>
        <v>0.01</v>
      </c>
      <c r="L1868" s="19">
        <f>VLOOKUP($A1868,'HUMAN RESOURCES'!$A1868:$L4558,COLUMN(F1868),0)</f>
        <v>78</v>
      </c>
      <c r="M1868" s="19">
        <f>VLOOKUP($A1868,'HUMAN RESOURCES'!$A1868:$L4558,COLUMN(G1868),0)</f>
        <v>73</v>
      </c>
      <c r="N1868" s="19">
        <f>VLOOKUP($A1868,'HUMAN RESOURCES'!$A1868:$L4558,COLUMN(H1868),0)</f>
        <v>0.311</v>
      </c>
      <c r="O1868" s="19">
        <f>VLOOKUP($A1868,'HUMAN RESOURCES'!$A1868:$L4558,COLUMN(I1868),0)</f>
        <v>0.66500000000000004</v>
      </c>
      <c r="P1868" s="19">
        <f>VLOOKUP($A1868,'HUMAN RESOURCES'!$A1868:$L4558,COLUMN(J1868),0)</f>
        <v>2.4E-2</v>
      </c>
      <c r="Q1868" s="19">
        <f>VLOOKUP($A1868,'HUMAN RESOURCES'!$A1868:$L4558,COLUMN(K1868),0)</f>
        <v>2593523</v>
      </c>
      <c r="R1868" s="19">
        <f>VLOOKUP($A1868,'HUMAN RESOURCES'!$A1868:$L4558,COLUMN(L1868),0)</f>
        <v>0.74099999999999999</v>
      </c>
      <c r="S1868" s="19">
        <f>VLOOKUP($A1868,TOURISM!$A1867:$E4557, COLUMN(D1868),0)</f>
        <v>1105000000</v>
      </c>
      <c r="T1868" s="19">
        <f>VLOOKUP($A1868,TOURISM!$A1867:$E4557, COLUMN(E1868),0)</f>
        <v>1197000000</v>
      </c>
      <c r="U1868" s="19">
        <f>VLOOKUP($A1868,BUSINESS!$A1868:$I4558, COLUMN(H1868),0)</f>
        <v>0.2</v>
      </c>
      <c r="V1868" s="19">
        <f>VLOOKUP($A1868,BUSINESS!$A1868:$I4558, COLUMN(I1868),0)</f>
        <v>1.2410000000000001</v>
      </c>
    </row>
    <row r="1869" spans="1:22" ht="15" x14ac:dyDescent="0.25">
      <c r="A1869" s="14" t="s">
        <v>210</v>
      </c>
      <c r="B1869" s="15" t="s">
        <v>219</v>
      </c>
      <c r="C1869" s="16" t="s">
        <v>121</v>
      </c>
      <c r="D1869" s="17">
        <v>115000000000</v>
      </c>
      <c r="E1869" s="18">
        <v>1.9E-2</v>
      </c>
      <c r="F1869" s="18">
        <v>1590</v>
      </c>
      <c r="G1869" s="18">
        <v>6.8000000000000005E-2</v>
      </c>
      <c r="H1869" s="19">
        <f>VLOOKUP($A1869,ENERGY!$A1869:$E4559,COLUMN(D1869),0)</f>
        <v>16648</v>
      </c>
      <c r="I1869" s="19">
        <f>VLOOKUP($A1869,ENERGY!$A1869:$E4559,COLUMN(E1869),0)</f>
        <v>44393</v>
      </c>
      <c r="J1869" s="19">
        <f>VLOOKUP($A1869,'HUMAN RESOURCES'!$A1869:$L4559,COLUMN(D1869),0)</f>
        <v>2.1999999999999999E-2</v>
      </c>
      <c r="K1869" s="19">
        <f>VLOOKUP($A1869,'HUMAN RESOURCES'!$A1869:$L4559,COLUMN(E1869),0)</f>
        <v>4.0000000000000001E-3</v>
      </c>
      <c r="L1869" s="19">
        <f>VLOOKUP($A1869,'HUMAN RESOURCES'!$A1869:$L4559,COLUMN(F1869),0)</f>
        <v>83</v>
      </c>
      <c r="M1869" s="19">
        <f>VLOOKUP($A1869,'HUMAN RESOURCES'!$A1869:$L4559,COLUMN(G1869),0)</f>
        <v>79</v>
      </c>
      <c r="N1869" s="19">
        <f>VLOOKUP($A1869,'HUMAN RESOURCES'!$A1869:$L4559,COLUMN(H1869),0)</f>
        <v>0.27400000000000002</v>
      </c>
      <c r="O1869" s="19">
        <f>VLOOKUP($A1869,'HUMAN RESOURCES'!$A1869:$L4559,COLUMN(I1869),0)</f>
        <v>0.624</v>
      </c>
      <c r="P1869" s="19">
        <f>VLOOKUP($A1869,'HUMAN RESOURCES'!$A1869:$L4559,COLUMN(J1869),0)</f>
        <v>0.10299999999999999</v>
      </c>
      <c r="Q1869" s="19">
        <f>VLOOKUP($A1869,'HUMAN RESOURCES'!$A1869:$L4559,COLUMN(K1869),0)</f>
        <v>7308800</v>
      </c>
      <c r="R1869" s="19">
        <f>VLOOKUP($A1869,'HUMAN RESOURCES'!$A1869:$L4559,COLUMN(L1869),0)</f>
        <v>0.91700000000000004</v>
      </c>
      <c r="S1869" s="19">
        <f>VLOOKUP($A1869,TOURISM!$A1868:$E4558, COLUMN(D1869),0)</f>
        <v>5509000000</v>
      </c>
      <c r="T1869" s="19">
        <f>VLOOKUP($A1869,TOURISM!$A1868:$E4558, COLUMN(E1869),0)</f>
        <v>4693000000</v>
      </c>
      <c r="U1869" s="19">
        <f>VLOOKUP($A1869,BUSINESS!$A1869:$I4559, COLUMN(H1869),0)</f>
        <v>0.59399999999999997</v>
      </c>
      <c r="V1869" s="19">
        <f>VLOOKUP($A1869,BUSINESS!$A1869:$I4559, COLUMN(I1869),0)</f>
        <v>1.264</v>
      </c>
    </row>
    <row r="1870" spans="1:22" ht="15" x14ac:dyDescent="0.25">
      <c r="A1870" s="14" t="s">
        <v>210</v>
      </c>
      <c r="B1870" s="15" t="s">
        <v>220</v>
      </c>
      <c r="C1870" s="16" t="s">
        <v>121</v>
      </c>
      <c r="D1870" s="17">
        <v>520000000000</v>
      </c>
      <c r="E1870" s="18">
        <v>3.1E-2</v>
      </c>
      <c r="F1870" s="18">
        <v>566</v>
      </c>
      <c r="G1870" s="19">
        <v>0.12</v>
      </c>
      <c r="H1870" s="19">
        <f>VLOOKUP($A1870,ENERGY!$A1870:$E4560,COLUMN(D1870),0)</f>
        <v>143706</v>
      </c>
      <c r="I1870" s="19">
        <f>VLOOKUP($A1870,ENERGY!$A1870:$E4560,COLUMN(E1870),0)</f>
        <v>395834</v>
      </c>
      <c r="J1870" s="19">
        <f>VLOOKUP($A1870,'HUMAN RESOURCES'!$A1870:$L4560,COLUMN(D1870),0)</f>
        <v>2.5999999999999999E-2</v>
      </c>
      <c r="K1870" s="19">
        <f>VLOOKUP($A1870,'HUMAN RESOURCES'!$A1870:$L4560,COLUMN(E1870),0)</f>
        <v>1.4E-2</v>
      </c>
      <c r="L1870" s="19">
        <f>VLOOKUP($A1870,'HUMAN RESOURCES'!$A1870:$L4560,COLUMN(F1870),0)</f>
        <v>77</v>
      </c>
      <c r="M1870" s="19">
        <f>VLOOKUP($A1870,'HUMAN RESOURCES'!$A1870:$L4560,COLUMN(G1870),0)</f>
        <v>73</v>
      </c>
      <c r="N1870" s="19">
        <f>VLOOKUP($A1870,'HUMAN RESOURCES'!$A1870:$L4560,COLUMN(H1870),0)</f>
        <v>0.36699999999999999</v>
      </c>
      <c r="O1870" s="19">
        <f>VLOOKUP($A1870,'HUMAN RESOURCES'!$A1870:$L4560,COLUMN(I1870),0)</f>
        <v>0.59799999999999998</v>
      </c>
      <c r="P1870" s="19">
        <f>VLOOKUP($A1870,'HUMAN RESOURCES'!$A1870:$L4560,COLUMN(J1870),0)</f>
        <v>3.5999999999999997E-2</v>
      </c>
      <c r="Q1870" s="19">
        <f>VLOOKUP($A1870,'HUMAN RESOURCES'!$A1870:$L4560,COLUMN(K1870),0)</f>
        <v>20346056</v>
      </c>
      <c r="R1870" s="19">
        <f>VLOOKUP($A1870,'HUMAN RESOURCES'!$A1870:$L4560,COLUMN(L1870),0)</f>
        <v>0.54900000000000004</v>
      </c>
      <c r="S1870" s="19">
        <f>VLOOKUP($A1870,TOURISM!$A1869:$E4559, COLUMN(D1870),0)</f>
        <v>3176000000</v>
      </c>
      <c r="T1870" s="19">
        <f>VLOOKUP($A1870,TOURISM!$A1869:$E4559, COLUMN(E1870),0)</f>
        <v>912000000</v>
      </c>
      <c r="U1870" s="19">
        <f>VLOOKUP($A1870,BUSINESS!$A1870:$I4560, COLUMN(H1870),0)</f>
        <v>0.14000000000000001</v>
      </c>
      <c r="V1870" s="19">
        <f>VLOOKUP($A1870,BUSINESS!$A1870:$I4560, COLUMN(I1870),0)</f>
        <v>0.34699999999999998</v>
      </c>
    </row>
    <row r="1871" spans="1:22" ht="15" x14ac:dyDescent="0.25">
      <c r="A1871" s="14" t="s">
        <v>210</v>
      </c>
      <c r="B1871" s="15" t="s">
        <v>221</v>
      </c>
      <c r="C1871" s="16" t="s">
        <v>121</v>
      </c>
      <c r="D1871" s="20">
        <v>15079752557.5</v>
      </c>
      <c r="E1871" s="18">
        <v>3.4000000000000002E-2</v>
      </c>
      <c r="F1871" s="18">
        <v>90</v>
      </c>
      <c r="G1871" s="18">
        <v>0.10199999999999999</v>
      </c>
      <c r="H1871" s="19">
        <f>VLOOKUP($A1871,ENERGY!$A1871:$E4561,COLUMN(D1871),0)</f>
        <v>17937</v>
      </c>
      <c r="I1871" s="19">
        <f>VLOOKUP($A1871,ENERGY!$A1871:$E4561,COLUMN(E1871),0)</f>
        <v>51111</v>
      </c>
      <c r="J1871" s="19">
        <f>VLOOKUP($A1871,'HUMAN RESOURCES'!$A1871:$L4561,COLUMN(D1871),0)</f>
        <v>0.03</v>
      </c>
      <c r="K1871" s="19">
        <f>VLOOKUP($A1871,'HUMAN RESOURCES'!$A1871:$L4561,COLUMN(E1871),0)</f>
        <v>1.9E-2</v>
      </c>
      <c r="L1871" s="19">
        <f>VLOOKUP($A1871,'HUMAN RESOURCES'!$A1871:$L4561,COLUMN(F1871),0)</f>
        <v>75</v>
      </c>
      <c r="M1871" s="19">
        <f>VLOOKUP($A1871,'HUMAN RESOURCES'!$A1871:$L4561,COLUMN(G1871),0)</f>
        <v>72</v>
      </c>
      <c r="N1871" s="19">
        <f>VLOOKUP($A1871,'HUMAN RESOURCES'!$A1871:$L4561,COLUMN(H1871),0)</f>
        <v>0.36199999999999999</v>
      </c>
      <c r="O1871" s="19">
        <f>VLOOKUP($A1871,'HUMAN RESOURCES'!$A1871:$L4561,COLUMN(I1871),0)</f>
        <v>0.60499999999999998</v>
      </c>
      <c r="P1871" s="19">
        <f>VLOOKUP($A1871,'HUMAN RESOURCES'!$A1871:$L4561,COLUMN(J1871),0)</f>
        <v>3.3000000000000002E-2</v>
      </c>
      <c r="Q1871" s="19">
        <f>VLOOKUP($A1871,'HUMAN RESOURCES'!$A1871:$L4561,COLUMN(K1871),0)</f>
        <v>5786000</v>
      </c>
      <c r="R1871" s="19">
        <f>VLOOKUP($A1871,'HUMAN RESOURCES'!$A1871:$L4561,COLUMN(L1871),0)</f>
        <v>0.82</v>
      </c>
      <c r="S1871" s="19">
        <f>VLOOKUP($A1871,TOURISM!$A1870:$E4560, COLUMN(D1871),0)</f>
        <v>3539000000</v>
      </c>
      <c r="T1871" s="19">
        <f>VLOOKUP($A1871,TOURISM!$A1870:$E4560, COLUMN(E1871),0)</f>
        <v>1140000000</v>
      </c>
      <c r="U1871" s="19">
        <f>VLOOKUP($A1871,BUSINESS!$A1871:$I4561, COLUMN(H1871),0)</f>
        <v>0.23</v>
      </c>
      <c r="V1871" s="19">
        <f>VLOOKUP($A1871,BUSINESS!$A1871:$I4561, COLUMN(I1871),0)</f>
        <v>0.89900000000000002</v>
      </c>
    </row>
    <row r="1872" spans="1:22" ht="15" x14ac:dyDescent="0.25">
      <c r="A1872" s="14" t="s">
        <v>210</v>
      </c>
      <c r="B1872" s="15" t="s">
        <v>222</v>
      </c>
      <c r="C1872" s="16" t="s">
        <v>121</v>
      </c>
      <c r="D1872" s="17">
        <v>315000000000</v>
      </c>
      <c r="E1872" s="18">
        <v>2.7E-2</v>
      </c>
      <c r="F1872" s="18">
        <v>1353</v>
      </c>
      <c r="G1872" s="19">
        <v>0.12</v>
      </c>
      <c r="H1872" s="19">
        <f>VLOOKUP($A1872,ENERGY!$A1872:$E4562,COLUMN(D1872),0)</f>
        <v>42310</v>
      </c>
      <c r="I1872" s="19">
        <f>VLOOKUP($A1872,ENERGY!$A1872:$E4562,COLUMN(E1872),0)</f>
        <v>113241</v>
      </c>
      <c r="J1872" s="19">
        <f>VLOOKUP($A1872,'HUMAN RESOURCES'!$A1872:$L4562,COLUMN(D1872),0)</f>
        <v>3.3000000000000002E-2</v>
      </c>
      <c r="K1872" s="19">
        <f>VLOOKUP($A1872,'HUMAN RESOURCES'!$A1872:$L4562,COLUMN(E1872),0)</f>
        <v>0.05</v>
      </c>
      <c r="L1872" s="19">
        <f>VLOOKUP($A1872,'HUMAN RESOURCES'!$A1872:$L4562,COLUMN(F1872),0)</f>
        <v>63</v>
      </c>
      <c r="M1872" s="19">
        <f>VLOOKUP($A1872,'HUMAN RESOURCES'!$A1872:$L4562,COLUMN(G1872),0)</f>
        <v>61</v>
      </c>
      <c r="N1872" s="19">
        <f>VLOOKUP($A1872,'HUMAN RESOURCES'!$A1872:$L4562,COLUMN(H1872),0)</f>
        <v>0.434</v>
      </c>
      <c r="O1872" s="19">
        <f>VLOOKUP($A1872,'HUMAN RESOURCES'!$A1872:$L4562,COLUMN(I1872),0)</f>
        <v>0.53900000000000003</v>
      </c>
      <c r="P1872" s="19">
        <f>VLOOKUP($A1872,'HUMAN RESOURCES'!$A1872:$L4562,COLUMN(J1872),0)</f>
        <v>2.7E-2</v>
      </c>
      <c r="Q1872" s="19">
        <f>VLOOKUP($A1872,'HUMAN RESOURCES'!$A1872:$L4562,COLUMN(K1872),0)</f>
        <v>21703571</v>
      </c>
      <c r="R1872" s="19">
        <f>VLOOKUP($A1872,'HUMAN RESOURCES'!$A1872:$L4562,COLUMN(L1872),0)</f>
        <v>0.30599999999999999</v>
      </c>
      <c r="S1872" s="19">
        <f>VLOOKUP($A1872,TOURISM!$A1871:$E4561, COLUMN(D1872),0)</f>
        <v>886000000</v>
      </c>
      <c r="T1872" s="19">
        <f>VLOOKUP($A1872,TOURISM!$A1871:$E4561, COLUMN(E1872),0)</f>
        <v>246000000</v>
      </c>
      <c r="U1872" s="19">
        <f>VLOOKUP($A1872,BUSINESS!$A1872:$I4562, COLUMN(H1872),0)</f>
        <v>6.9000000000000006E-2</v>
      </c>
      <c r="V1872" s="19">
        <f>VLOOKUP($A1872,BUSINESS!$A1872:$I4562, COLUMN(I1872),0)</f>
        <v>0.29699999999999999</v>
      </c>
    </row>
    <row r="1873" spans="1:22" ht="15" x14ac:dyDescent="0.25">
      <c r="A1873" s="14" t="s">
        <v>210</v>
      </c>
      <c r="B1873" s="15" t="s">
        <v>223</v>
      </c>
      <c r="C1873" s="16" t="s">
        <v>121</v>
      </c>
      <c r="D1873" s="17">
        <v>30397203369</v>
      </c>
      <c r="E1873" s="18">
        <v>5.0999999999999997E-2</v>
      </c>
      <c r="F1873" s="18">
        <v>69</v>
      </c>
      <c r="G1873" s="18">
        <v>0.18</v>
      </c>
      <c r="H1873" s="19">
        <f>VLOOKUP($A1873,ENERGY!$A1873:$E4563,COLUMN(D1873),0)</f>
        <v>6186</v>
      </c>
      <c r="I1873" s="19">
        <f>VLOOKUP($A1873,ENERGY!$A1873:$E4563,COLUMN(E1873),0)</f>
        <v>18881</v>
      </c>
      <c r="J1873" s="19">
        <f>VLOOKUP($A1873,'HUMAN RESOURCES'!$A1873:$L4563,COLUMN(D1873),0)</f>
        <v>3.3000000000000002E-2</v>
      </c>
      <c r="K1873" s="19">
        <f>VLOOKUP($A1873,'HUMAN RESOURCES'!$A1873:$L4563,COLUMN(E1873),0)</f>
        <v>3.1E-2</v>
      </c>
      <c r="L1873" s="19">
        <f>VLOOKUP($A1873,'HUMAN RESOURCES'!$A1873:$L4563,COLUMN(F1873),0)</f>
        <v>72</v>
      </c>
      <c r="M1873" s="19">
        <f>VLOOKUP($A1873,'HUMAN RESOURCES'!$A1873:$L4563,COLUMN(G1873),0)</f>
        <v>65</v>
      </c>
      <c r="N1873" s="19">
        <f>VLOOKUP($A1873,'HUMAN RESOURCES'!$A1873:$L4563,COLUMN(H1873),0)</f>
        <v>0.41599999999999998</v>
      </c>
      <c r="O1873" s="19">
        <f>VLOOKUP($A1873,'HUMAN RESOURCES'!$A1873:$L4563,COLUMN(I1873),0)</f>
        <v>0.54900000000000004</v>
      </c>
      <c r="P1873" s="19">
        <f>VLOOKUP($A1873,'HUMAN RESOURCES'!$A1873:$L4563,COLUMN(J1873),0)</f>
        <v>3.4000000000000002E-2</v>
      </c>
      <c r="Q1873" s="19">
        <f>VLOOKUP($A1873,'HUMAN RESOURCES'!$A1873:$L4563,COLUMN(K1873),0)</f>
        <v>29429829</v>
      </c>
      <c r="R1873" s="19">
        <f>VLOOKUP($A1873,'HUMAN RESOURCES'!$A1873:$L4563,COLUMN(L1873),0)</f>
        <v>0.68899999999999995</v>
      </c>
      <c r="S1873" s="19">
        <f>VLOOKUP($A1873,TOURISM!$A1872:$E4562, COLUMN(D1873),0)</f>
        <v>867000000</v>
      </c>
      <c r="T1873" s="19">
        <f>VLOOKUP($A1873,TOURISM!$A1872:$E4562, COLUMN(E1873),0)</f>
        <v>813000000</v>
      </c>
      <c r="U1873" s="19">
        <f>VLOOKUP($A1873,BUSINESS!$A1873:$I4563, COLUMN(H1873),0)</f>
        <v>0.01</v>
      </c>
      <c r="V1873" s="19">
        <f>VLOOKUP($A1873,BUSINESS!$A1873:$I4563, COLUMN(I1873),0)</f>
        <v>0.59599999999999997</v>
      </c>
    </row>
    <row r="1874" spans="1:22" ht="15" x14ac:dyDescent="0.25">
      <c r="A1874" s="14" t="s">
        <v>210</v>
      </c>
      <c r="B1874" s="15" t="s">
        <v>211</v>
      </c>
      <c r="C1874" s="16" t="s">
        <v>122</v>
      </c>
      <c r="D1874" s="17">
        <v>25711147929</v>
      </c>
      <c r="E1874" s="18">
        <v>4.1000000000000002E-2</v>
      </c>
      <c r="F1874" s="18">
        <v>727</v>
      </c>
      <c r="G1874" s="18">
        <v>8.2000000000000003E-2</v>
      </c>
      <c r="H1874" s="19">
        <f>VLOOKUP($A1874,ENERGY!$A1874:$E4564,COLUMN(D1874),0)</f>
        <v>6752</v>
      </c>
      <c r="I1874" s="19">
        <f>VLOOKUP($A1874,ENERGY!$A1874:$E4564,COLUMN(E1874),0)</f>
        <v>16468</v>
      </c>
      <c r="J1874" s="19">
        <f>VLOOKUP($A1874,'HUMAN RESOURCES'!$A1874:$L4564,COLUMN(D1874),0)</f>
        <v>1.2E-2</v>
      </c>
      <c r="K1874" s="19">
        <f>VLOOKUP($A1874,'HUMAN RESOURCES'!$A1874:$L4564,COLUMN(E1874),0)</f>
        <v>8.0000000000000002E-3</v>
      </c>
      <c r="L1874" s="19">
        <f>VLOOKUP($A1874,'HUMAN RESOURCES'!$A1874:$L4564,COLUMN(F1874),0)</f>
        <v>79</v>
      </c>
      <c r="M1874" s="19">
        <f>VLOOKUP($A1874,'HUMAN RESOURCES'!$A1874:$L4564,COLUMN(G1874),0)</f>
        <v>77</v>
      </c>
      <c r="N1874" s="19">
        <f>VLOOKUP($A1874,'HUMAN RESOURCES'!$A1874:$L4564,COLUMN(H1874),0)</f>
        <v>0.14599999999999999</v>
      </c>
      <c r="O1874" s="19">
        <f>VLOOKUP($A1874,'HUMAN RESOURCES'!$A1874:$L4564,COLUMN(I1874),0)</f>
        <v>0.84299999999999997</v>
      </c>
      <c r="P1874" s="19">
        <f>VLOOKUP($A1874,'HUMAN RESOURCES'!$A1874:$L4564,COLUMN(J1874),0)</f>
        <v>1.0999999999999999E-2</v>
      </c>
      <c r="Q1874" s="19">
        <f>VLOOKUP($A1874,'HUMAN RESOURCES'!$A1874:$L4564,COLUMN(K1874),0)</f>
        <v>1564082</v>
      </c>
      <c r="R1874" s="19">
        <f>VLOOKUP($A1874,'HUMAN RESOURCES'!$A1874:$L4564,COLUMN(L1874),0)</f>
        <v>0.98499999999999999</v>
      </c>
      <c r="S1874" s="19">
        <f>VLOOKUP($A1874,TOURISM!$A1873:$E4563, COLUMN(D1874),0)</f>
        <v>2478709140</v>
      </c>
      <c r="T1874" s="19">
        <f>VLOOKUP($A1874,TOURISM!$A1873:$E4563, COLUMN(E1874),0)</f>
        <v>448000000</v>
      </c>
      <c r="U1874" s="19">
        <f>VLOOKUP($A1874,BUSINESS!$A1874:$I4564, COLUMN(H1874),0)</f>
        <v>0.53100000000000003</v>
      </c>
      <c r="V1874" s="19">
        <f>VLOOKUP($A1874,BUSINESS!$A1874:$I4564, COLUMN(I1874),0)</f>
        <v>1.246</v>
      </c>
    </row>
    <row r="1875" spans="1:22" ht="15" x14ac:dyDescent="0.25">
      <c r="A1875" s="14" t="s">
        <v>210</v>
      </c>
      <c r="B1875" s="15" t="s">
        <v>212</v>
      </c>
      <c r="C1875" s="16" t="s">
        <v>122</v>
      </c>
      <c r="D1875" s="17">
        <v>363000000000</v>
      </c>
      <c r="E1875" s="18">
        <v>7.1999999999999995E-2</v>
      </c>
      <c r="F1875" s="18">
        <v>357</v>
      </c>
      <c r="G1875" s="18">
        <v>0.12</v>
      </c>
      <c r="H1875" s="19">
        <f>VLOOKUP($A1875,ENERGY!$A1875:$E4565,COLUMN(D1875),0)</f>
        <v>142649</v>
      </c>
      <c r="I1875" s="19">
        <f>VLOOKUP($A1875,ENERGY!$A1875:$E4565,COLUMN(E1875),0)</f>
        <v>418859</v>
      </c>
      <c r="J1875" s="19">
        <f>VLOOKUP($A1875,'HUMAN RESOURCES'!$A1875:$L4565,COLUMN(D1875),0)</f>
        <v>1.2999999999999999E-2</v>
      </c>
      <c r="K1875" s="19">
        <f>VLOOKUP($A1875,'HUMAN RESOURCES'!$A1875:$L4565,COLUMN(E1875),0)</f>
        <v>8.9999999999999993E-3</v>
      </c>
      <c r="L1875" s="19">
        <f>VLOOKUP($A1875,'HUMAN RESOURCES'!$A1875:$L4565,COLUMN(F1875),0)</f>
        <v>81</v>
      </c>
      <c r="M1875" s="19">
        <f>VLOOKUP($A1875,'HUMAN RESOURCES'!$A1875:$L4565,COLUMN(G1875),0)</f>
        <v>77</v>
      </c>
      <c r="N1875" s="19">
        <f>VLOOKUP($A1875,'HUMAN RESOURCES'!$A1875:$L4565,COLUMN(H1875),0)</f>
        <v>0.247</v>
      </c>
      <c r="O1875" s="19">
        <f>VLOOKUP($A1875,'HUMAN RESOURCES'!$A1875:$L4565,COLUMN(I1875),0)</f>
        <v>0.67</v>
      </c>
      <c r="P1875" s="19">
        <f>VLOOKUP($A1875,'HUMAN RESOURCES'!$A1875:$L4565,COLUMN(J1875),0)</f>
        <v>8.3000000000000004E-2</v>
      </c>
      <c r="Q1875" s="19">
        <f>VLOOKUP($A1875,'HUMAN RESOURCES'!$A1875:$L4565,COLUMN(K1875),0)</f>
        <v>4246924</v>
      </c>
      <c r="R1875" s="19">
        <f>VLOOKUP($A1875,'HUMAN RESOURCES'!$A1875:$L4565,COLUMN(L1875),0)</f>
        <v>0.871</v>
      </c>
      <c r="S1875" s="19">
        <f>VLOOKUP($A1875,TOURISM!$A1874:$E4564, COLUMN(D1875),0)</f>
        <v>7157000000</v>
      </c>
      <c r="T1875" s="19">
        <f>VLOOKUP($A1875,TOURISM!$A1874:$E4564, COLUMN(E1875),0)</f>
        <v>4928000000</v>
      </c>
      <c r="U1875" s="19">
        <f>VLOOKUP($A1875,BUSINESS!$A1875:$I4565, COLUMN(H1875),0)</f>
        <v>0.30099999999999999</v>
      </c>
      <c r="V1875" s="19">
        <f>VLOOKUP($A1875,BUSINESS!$A1875:$I4565, COLUMN(I1875),0)</f>
        <v>0.56299999999999994</v>
      </c>
    </row>
    <row r="1876" spans="1:22" ht="15" x14ac:dyDescent="0.25">
      <c r="A1876" s="14" t="s">
        <v>210</v>
      </c>
      <c r="B1876" s="15" t="s">
        <v>213</v>
      </c>
      <c r="C1876" s="16" t="s">
        <v>122</v>
      </c>
      <c r="D1876" s="17">
        <v>112000000000</v>
      </c>
      <c r="E1876" s="18">
        <v>4.5999999999999999E-2</v>
      </c>
      <c r="F1876" s="18">
        <v>143</v>
      </c>
      <c r="G1876" s="18">
        <v>0.156</v>
      </c>
      <c r="H1876" s="19">
        <f>VLOOKUP($A1876,ENERGY!$A1876:$E4566,COLUMN(D1876),0)</f>
        <v>27086</v>
      </c>
      <c r="I1876" s="19">
        <f>VLOOKUP($A1876,ENERGY!$A1876:$E4566,COLUMN(E1876),0)</f>
        <v>91118</v>
      </c>
      <c r="J1876" s="19">
        <f>VLOOKUP($A1876,'HUMAN RESOURCES'!$A1876:$L4566,COLUMN(D1876),0)</f>
        <v>1.6E-2</v>
      </c>
      <c r="K1876" s="19">
        <f>VLOOKUP($A1876,'HUMAN RESOURCES'!$A1876:$L4566,COLUMN(E1876),0)</f>
        <v>8.0000000000000002E-3</v>
      </c>
      <c r="L1876" s="19">
        <f>VLOOKUP($A1876,'HUMAN RESOURCES'!$A1876:$L4566,COLUMN(F1876),0)</f>
        <v>77</v>
      </c>
      <c r="M1876" s="19">
        <f>VLOOKUP($A1876,'HUMAN RESOURCES'!$A1876:$L4566,COLUMN(G1876),0)</f>
        <v>75</v>
      </c>
      <c r="N1876" s="19">
        <f>VLOOKUP($A1876,'HUMAN RESOURCES'!$A1876:$L4566,COLUMN(H1876),0)</f>
        <v>0.14099999999999999</v>
      </c>
      <c r="O1876" s="19">
        <f>VLOOKUP($A1876,'HUMAN RESOURCES'!$A1876:$L4566,COLUMN(I1876),0)</f>
        <v>0.85499999999999998</v>
      </c>
      <c r="P1876" s="19">
        <f>VLOOKUP($A1876,'HUMAN RESOURCES'!$A1876:$L4566,COLUMN(J1876),0)</f>
        <v>4.0000000000000001E-3</v>
      </c>
      <c r="Q1876" s="19">
        <f>VLOOKUP($A1876,'HUMAN RESOURCES'!$A1876:$L4566,COLUMN(K1876),0)</f>
        <v>7718319</v>
      </c>
      <c r="R1876" s="19">
        <f>VLOOKUP($A1876,'HUMAN RESOURCES'!$A1876:$L4566,COLUMN(L1876),0)</f>
        <v>0.83699999999999997</v>
      </c>
      <c r="S1876" s="19">
        <f>VLOOKUP($A1876,TOURISM!$A1875:$E4565, COLUMN(D1876),0)</f>
        <v>7352000000</v>
      </c>
      <c r="T1876" s="19">
        <f>VLOOKUP($A1876,TOURISM!$A1875:$E4565, COLUMN(E1876),0)</f>
        <v>10347000000</v>
      </c>
      <c r="U1876" s="19">
        <f>VLOOKUP($A1876,BUSINESS!$A1876:$I4566, COLUMN(H1876),0)</f>
        <v>0.64</v>
      </c>
      <c r="V1876" s="19">
        <f>VLOOKUP($A1876,BUSINESS!$A1876:$I4566, COLUMN(I1876),0)</f>
        <v>1.383</v>
      </c>
    </row>
    <row r="1877" spans="1:22" ht="15" x14ac:dyDescent="0.25">
      <c r="A1877" s="14" t="s">
        <v>210</v>
      </c>
      <c r="B1877" s="15" t="s">
        <v>214</v>
      </c>
      <c r="C1877" s="16" t="s">
        <v>122</v>
      </c>
      <c r="D1877" s="17">
        <v>206000000000</v>
      </c>
      <c r="E1877" s="18">
        <v>7.5999999999999998E-2</v>
      </c>
      <c r="F1877" s="18">
        <v>1973</v>
      </c>
      <c r="G1877" s="18">
        <v>4.2000000000000003E-2</v>
      </c>
      <c r="H1877" s="19">
        <f>VLOOKUP($A1877,ENERGY!$A1877:$E4567,COLUMN(D1877),0)</f>
        <v>19730</v>
      </c>
      <c r="I1877" s="19">
        <f>VLOOKUP($A1877,ENERGY!$A1877:$E4567,COLUMN(E1877),0)</f>
        <v>65122</v>
      </c>
      <c r="J1877" s="19">
        <f>VLOOKUP($A1877,'HUMAN RESOURCES'!$A1877:$L4567,COLUMN(D1877),0)</f>
        <v>1.7000000000000001E-2</v>
      </c>
      <c r="K1877" s="19">
        <f>VLOOKUP($A1877,'HUMAN RESOURCES'!$A1877:$L4567,COLUMN(E1877),0)</f>
        <v>7.0000000000000001E-3</v>
      </c>
      <c r="L1877" s="19">
        <f>VLOOKUP($A1877,'HUMAN RESOURCES'!$A1877:$L4567,COLUMN(F1877),0)</f>
        <v>77</v>
      </c>
      <c r="M1877" s="19">
        <f>VLOOKUP($A1877,'HUMAN RESOURCES'!$A1877:$L4567,COLUMN(G1877),0)</f>
        <v>75</v>
      </c>
      <c r="N1877" s="19">
        <f>VLOOKUP($A1877,'HUMAN RESOURCES'!$A1877:$L4567,COLUMN(H1877),0)</f>
        <v>0.20499999999999999</v>
      </c>
      <c r="O1877" s="19">
        <f>VLOOKUP($A1877,'HUMAN RESOURCES'!$A1877:$L4567,COLUMN(I1877),0)</f>
        <v>0.77500000000000002</v>
      </c>
      <c r="P1877" s="19">
        <f>VLOOKUP($A1877,'HUMAN RESOURCES'!$A1877:$L4567,COLUMN(J1877),0)</f>
        <v>0.02</v>
      </c>
      <c r="Q1877" s="19">
        <f>VLOOKUP($A1877,'HUMAN RESOURCES'!$A1877:$L4567,COLUMN(K1877),0)</f>
        <v>1191539</v>
      </c>
      <c r="R1877" s="19">
        <f>VLOOKUP($A1877,'HUMAN RESOURCES'!$A1877:$L4567,COLUMN(L1877),0)</f>
        <v>0.88500000000000001</v>
      </c>
      <c r="S1877" s="19">
        <f>VLOOKUP($A1877,TOURISM!$A1876:$E4566, COLUMN(D1877),0)</f>
        <v>1873000000</v>
      </c>
      <c r="T1877" s="19">
        <f>VLOOKUP($A1877,TOURISM!$A1876:$E4566, COLUMN(E1877),0)</f>
        <v>597000000</v>
      </c>
      <c r="U1877" s="19">
        <f>VLOOKUP($A1877,BUSINESS!$A1877:$I4567, COLUMN(H1877),0)</f>
        <v>0.53</v>
      </c>
      <c r="V1877" s="19">
        <f>VLOOKUP($A1877,BUSINESS!$A1877:$I4567, COLUMN(I1877),0)</f>
        <v>1.177</v>
      </c>
    </row>
    <row r="1878" spans="1:22" ht="15" x14ac:dyDescent="0.25">
      <c r="A1878" s="14" t="s">
        <v>210</v>
      </c>
      <c r="B1878" s="15" t="s">
        <v>215</v>
      </c>
      <c r="C1878" s="16" t="s">
        <v>122</v>
      </c>
      <c r="D1878" s="17">
        <v>23818322918</v>
      </c>
      <c r="E1878" s="18">
        <v>9.5000000000000001E-2</v>
      </c>
      <c r="F1878" s="18">
        <v>368</v>
      </c>
      <c r="G1878" s="18">
        <v>9.1999999999999998E-2</v>
      </c>
      <c r="H1878" s="19">
        <f>VLOOKUP($A1878,ENERGY!$A1878:$E4568,COLUMN(D1878),0)</f>
        <v>5176</v>
      </c>
      <c r="I1878" s="19">
        <f>VLOOKUP($A1878,ENERGY!$A1878:$E4568,COLUMN(E1878),0)</f>
        <v>17470</v>
      </c>
      <c r="J1878" s="19">
        <f>VLOOKUP($A1878,'HUMAN RESOURCES'!$A1878:$L4568,COLUMN(D1878),0)</f>
        <v>1.9E-2</v>
      </c>
      <c r="K1878" s="19">
        <f>VLOOKUP($A1878,'HUMAN RESOURCES'!$A1878:$L4568,COLUMN(E1878),0)</f>
        <v>1.7000000000000001E-2</v>
      </c>
      <c r="L1878" s="19">
        <f>VLOOKUP($A1878,'HUMAN RESOURCES'!$A1878:$L4568,COLUMN(F1878),0)</f>
        <v>75</v>
      </c>
      <c r="M1878" s="19">
        <f>VLOOKUP($A1878,'HUMAN RESOURCES'!$A1878:$L4568,COLUMN(G1878),0)</f>
        <v>71</v>
      </c>
      <c r="N1878" s="19">
        <f>VLOOKUP($A1878,'HUMAN RESOURCES'!$A1878:$L4568,COLUMN(H1878),0)</f>
        <v>0.23699999999999999</v>
      </c>
      <c r="O1878" s="19">
        <f>VLOOKUP($A1878,'HUMAN RESOURCES'!$A1878:$L4568,COLUMN(I1878),0)</f>
        <v>0.71199999999999997</v>
      </c>
      <c r="P1878" s="19">
        <f>VLOOKUP($A1878,'HUMAN RESOURCES'!$A1878:$L4568,COLUMN(J1878),0)</f>
        <v>5.0999999999999997E-2</v>
      </c>
      <c r="Q1878" s="19">
        <f>VLOOKUP($A1878,'HUMAN RESOURCES'!$A1878:$L4568,COLUMN(K1878),0)</f>
        <v>73542954</v>
      </c>
      <c r="R1878" s="19">
        <f>VLOOKUP($A1878,'HUMAN RESOURCES'!$A1878:$L4568,COLUMN(L1878),0)</f>
        <v>0.7</v>
      </c>
      <c r="S1878" s="19">
        <f>VLOOKUP($A1878,TOURISM!$A1877:$E4567, COLUMN(D1878),0)</f>
        <v>2259000000</v>
      </c>
      <c r="T1878" s="19">
        <f>VLOOKUP($A1878,TOURISM!$A1877:$E4567, COLUMN(E1878),0)</f>
        <v>8503000000</v>
      </c>
      <c r="U1878" s="19">
        <f>VLOOKUP($A1878,BUSINESS!$A1878:$I4568, COLUMN(H1878),0)</f>
        <v>0.111</v>
      </c>
      <c r="V1878" s="19">
        <f>VLOOKUP($A1878,BUSINESS!$A1878:$I4568, COLUMN(I1878),0)</f>
        <v>0.71499999999999997</v>
      </c>
    </row>
    <row r="1879" spans="1:22" ht="15" x14ac:dyDescent="0.25">
      <c r="A1879" s="14" t="s">
        <v>210</v>
      </c>
      <c r="B1879" s="15" t="s">
        <v>216</v>
      </c>
      <c r="C1879" s="16" t="s">
        <v>122</v>
      </c>
      <c r="D1879" s="17">
        <v>106000000000</v>
      </c>
      <c r="E1879" s="18">
        <v>3.9E-2</v>
      </c>
      <c r="F1879" s="18">
        <v>1463</v>
      </c>
      <c r="G1879" s="18">
        <v>6.2E-2</v>
      </c>
      <c r="H1879" s="19">
        <f>VLOOKUP($A1879,ENERGY!$A1879:$E4569,COLUMN(D1879),0)</f>
        <v>22001</v>
      </c>
      <c r="I1879" s="19">
        <f>VLOOKUP($A1879,ENERGY!$A1879:$E4569,COLUMN(E1879),0)</f>
        <v>61657</v>
      </c>
      <c r="J1879" s="19">
        <f>VLOOKUP($A1879,'HUMAN RESOURCES'!$A1879:$L4569,COLUMN(D1879),0)</f>
        <v>2.1000000000000001E-2</v>
      </c>
      <c r="K1879" s="19">
        <f>VLOOKUP($A1879,'HUMAN RESOURCES'!$A1879:$L4569,COLUMN(E1879),0)</f>
        <v>0.01</v>
      </c>
      <c r="L1879" s="19">
        <f>VLOOKUP($A1879,'HUMAN RESOURCES'!$A1879:$L4569,COLUMN(F1879),0)</f>
        <v>75</v>
      </c>
      <c r="M1879" s="19">
        <f>VLOOKUP($A1879,'HUMAN RESOURCES'!$A1879:$L4569,COLUMN(G1879),0)</f>
        <v>73</v>
      </c>
      <c r="N1879" s="19">
        <f>VLOOKUP($A1879,'HUMAN RESOURCES'!$A1879:$L4569,COLUMN(H1879),0)</f>
        <v>0.253</v>
      </c>
      <c r="O1879" s="19">
        <f>VLOOKUP($A1879,'HUMAN RESOURCES'!$A1879:$L4569,COLUMN(I1879),0)</f>
        <v>0.72399999999999998</v>
      </c>
      <c r="P1879" s="19">
        <f>VLOOKUP($A1879,'HUMAN RESOURCES'!$A1879:$L4569,COLUMN(J1879),0)</f>
        <v>2.3E-2</v>
      </c>
      <c r="Q1879" s="19">
        <f>VLOOKUP($A1879,'HUMAN RESOURCES'!$A1879:$L4569,COLUMN(K1879),0)</f>
        <v>2850102</v>
      </c>
      <c r="R1879" s="19">
        <f>VLOOKUP($A1879,'HUMAN RESOURCES'!$A1879:$L4569,COLUMN(L1879),0)</f>
        <v>0.98199999999999998</v>
      </c>
      <c r="S1879" s="19">
        <f>VLOOKUP($A1879,TOURISM!$A1878:$E4568, COLUMN(D1879),0)</f>
        <v>660000000</v>
      </c>
      <c r="T1879" s="19">
        <f>VLOOKUP($A1879,TOURISM!$A1878:$E4568, COLUMN(E1879),0)</f>
        <v>6799000000</v>
      </c>
      <c r="U1879" s="19">
        <f>VLOOKUP($A1879,BUSINESS!$A1879:$I4569, COLUMN(H1879),0)</f>
        <v>0.50800000000000001</v>
      </c>
      <c r="V1879" s="19">
        <f>VLOOKUP($A1879,BUSINESS!$A1879:$I4569, COLUMN(I1879),0)</f>
        <v>0.91900000000000004</v>
      </c>
    </row>
    <row r="1880" spans="1:22" ht="15" x14ac:dyDescent="0.25">
      <c r="A1880" s="14" t="s">
        <v>210</v>
      </c>
      <c r="B1880" s="15" t="s">
        <v>217</v>
      </c>
      <c r="C1880" s="16" t="s">
        <v>122</v>
      </c>
      <c r="D1880" s="17">
        <v>35139635158</v>
      </c>
      <c r="E1880" s="18">
        <v>7.3999999999999996E-2</v>
      </c>
      <c r="F1880" s="18">
        <v>604</v>
      </c>
      <c r="G1880" s="18">
        <v>9.6000000000000002E-2</v>
      </c>
      <c r="H1880" s="19">
        <f>VLOOKUP($A1880,ENERGY!$A1880:$E4570,COLUMN(D1880),0)</f>
        <v>5220</v>
      </c>
      <c r="I1880" s="19">
        <f>VLOOKUP($A1880,ENERGY!$A1880:$E4570,COLUMN(E1880),0)</f>
        <v>18221</v>
      </c>
      <c r="J1880" s="19">
        <f>VLOOKUP($A1880,'HUMAN RESOURCES'!$A1880:$L4570,COLUMN(D1880),0)</f>
        <v>2.1000000000000001E-2</v>
      </c>
      <c r="K1880" s="19">
        <f>VLOOKUP($A1880,'HUMAN RESOURCES'!$A1880:$L4570,COLUMN(E1880),0)</f>
        <v>1.4999999999999999E-2</v>
      </c>
      <c r="L1880" s="19">
        <f>VLOOKUP($A1880,'HUMAN RESOURCES'!$A1880:$L4570,COLUMN(F1880),0)</f>
        <v>77</v>
      </c>
      <c r="M1880" s="19">
        <f>VLOOKUP($A1880,'HUMAN RESOURCES'!$A1880:$L4570,COLUMN(G1880),0)</f>
        <v>73</v>
      </c>
      <c r="N1880" s="19">
        <f>VLOOKUP($A1880,'HUMAN RESOURCES'!$A1880:$L4570,COLUMN(H1880),0)</f>
        <v>0.313</v>
      </c>
      <c r="O1880" s="19">
        <f>VLOOKUP($A1880,'HUMAN RESOURCES'!$A1880:$L4570,COLUMN(I1880),0)</f>
        <v>0.65700000000000003</v>
      </c>
      <c r="P1880" s="19">
        <f>VLOOKUP($A1880,'HUMAN RESOURCES'!$A1880:$L4570,COLUMN(J1880),0)</f>
        <v>0.03</v>
      </c>
      <c r="Q1880" s="19">
        <f>VLOOKUP($A1880,'HUMAN RESOURCES'!$A1880:$L4570,COLUMN(K1880),0)</f>
        <v>26796375</v>
      </c>
      <c r="R1880" s="19">
        <f>VLOOKUP($A1880,'HUMAN RESOURCES'!$A1880:$L4570,COLUMN(L1880),0)</f>
        <v>0.81899999999999995</v>
      </c>
      <c r="S1880" s="19">
        <f>VLOOKUP($A1880,TOURISM!$A1879:$E4569, COLUMN(D1880),0)</f>
        <v>6744000000</v>
      </c>
      <c r="T1880" s="19">
        <f>VLOOKUP($A1880,TOURISM!$A1879:$E4569, COLUMN(E1880),0)</f>
        <v>21312000000</v>
      </c>
      <c r="U1880" s="19">
        <f>VLOOKUP($A1880,BUSINESS!$A1880:$I4570, COLUMN(H1880),0)</f>
        <v>0.38</v>
      </c>
      <c r="V1880" s="19">
        <f>VLOOKUP($A1880,BUSINESS!$A1880:$I4570, COLUMN(I1880),0)</f>
        <v>1.6739999999999999</v>
      </c>
    </row>
    <row r="1881" spans="1:22" ht="15" x14ac:dyDescent="0.25">
      <c r="A1881" s="14" t="s">
        <v>210</v>
      </c>
      <c r="B1881" s="15" t="s">
        <v>218</v>
      </c>
      <c r="C1881" s="16" t="s">
        <v>122</v>
      </c>
      <c r="D1881" s="17">
        <v>48242913263</v>
      </c>
      <c r="E1881" s="18">
        <v>0.03</v>
      </c>
      <c r="F1881" s="18">
        <v>511</v>
      </c>
      <c r="G1881" s="18">
        <v>7.3999999999999996E-2</v>
      </c>
      <c r="H1881" s="19">
        <f>VLOOKUP($A1881,ENERGY!$A1881:$E4571,COLUMN(D1881),0)</f>
        <v>9350</v>
      </c>
      <c r="I1881" s="19">
        <f>VLOOKUP($A1881,ENERGY!$A1881:$E4571,COLUMN(E1881),0)</f>
        <v>32391</v>
      </c>
      <c r="J1881" s="19">
        <f>VLOOKUP($A1881,'HUMAN RESOURCES'!$A1881:$L4571,COLUMN(D1881),0)</f>
        <v>2.1999999999999999E-2</v>
      </c>
      <c r="K1881" s="19">
        <f>VLOOKUP($A1881,'HUMAN RESOURCES'!$A1881:$L4571,COLUMN(E1881),0)</f>
        <v>0.01</v>
      </c>
      <c r="L1881" s="19">
        <f>VLOOKUP($A1881,'HUMAN RESOURCES'!$A1881:$L4571,COLUMN(F1881),0)</f>
        <v>78</v>
      </c>
      <c r="M1881" s="19">
        <f>VLOOKUP($A1881,'HUMAN RESOURCES'!$A1881:$L4571,COLUMN(G1881),0)</f>
        <v>74</v>
      </c>
      <c r="N1881" s="19">
        <f>VLOOKUP($A1881,'HUMAN RESOURCES'!$A1881:$L4571,COLUMN(H1881),0)</f>
        <v>0.29199999999999998</v>
      </c>
      <c r="O1881" s="19">
        <f>VLOOKUP($A1881,'HUMAN RESOURCES'!$A1881:$L4571,COLUMN(I1881),0)</f>
        <v>0.68300000000000005</v>
      </c>
      <c r="P1881" s="19">
        <f>VLOOKUP($A1881,'HUMAN RESOURCES'!$A1881:$L4571,COLUMN(J1881),0)</f>
        <v>2.4E-2</v>
      </c>
      <c r="Q1881" s="19">
        <f>VLOOKUP($A1881,'HUMAN RESOURCES'!$A1881:$L4571,COLUMN(K1881),0)</f>
        <v>2663224</v>
      </c>
      <c r="R1881" s="19">
        <f>VLOOKUP($A1881,'HUMAN RESOURCES'!$A1881:$L4571,COLUMN(L1881),0)</f>
        <v>0.746</v>
      </c>
      <c r="S1881" s="19">
        <f>VLOOKUP($A1881,TOURISM!$A1880:$E4570, COLUMN(D1881),0)</f>
        <v>1092000000</v>
      </c>
      <c r="T1881" s="19">
        <f>VLOOKUP($A1881,TOURISM!$A1880:$E4570, COLUMN(E1881),0)</f>
        <v>1295000000</v>
      </c>
      <c r="U1881" s="19">
        <f>VLOOKUP($A1881,BUSINESS!$A1881:$I4571, COLUMN(H1881),0)</f>
        <v>0.26800000000000002</v>
      </c>
      <c r="V1881" s="19">
        <f>VLOOKUP($A1881,BUSINESS!$A1881:$I4571, COLUMN(I1881),0)</f>
        <v>1.4910000000000001</v>
      </c>
    </row>
    <row r="1882" spans="1:22" ht="15" x14ac:dyDescent="0.25">
      <c r="A1882" s="14" t="s">
        <v>210</v>
      </c>
      <c r="B1882" s="15" t="s">
        <v>219</v>
      </c>
      <c r="C1882" s="16" t="s">
        <v>122</v>
      </c>
      <c r="D1882" s="17">
        <v>97798348830</v>
      </c>
      <c r="E1882" s="18">
        <v>2.5999999999999999E-2</v>
      </c>
      <c r="F1882" s="18">
        <v>1647</v>
      </c>
      <c r="G1882" s="18">
        <v>7.0000000000000007E-2</v>
      </c>
      <c r="H1882" s="19">
        <f>VLOOKUP($A1882,ENERGY!$A1882:$E4572,COLUMN(D1882),0)</f>
        <v>14185</v>
      </c>
      <c r="I1882" s="19">
        <f>VLOOKUP($A1882,ENERGY!$A1882:$E4572,COLUMN(E1882),0)</f>
        <v>36157</v>
      </c>
      <c r="J1882" s="19">
        <f>VLOOKUP($A1882,'HUMAN RESOURCES'!$A1882:$L4572,COLUMN(D1882),0)</f>
        <v>2.1999999999999999E-2</v>
      </c>
      <c r="K1882" s="19">
        <f>VLOOKUP($A1882,'HUMAN RESOURCES'!$A1882:$L4572,COLUMN(E1882),0)</f>
        <v>4.0000000000000001E-3</v>
      </c>
      <c r="L1882" s="19">
        <f>VLOOKUP($A1882,'HUMAN RESOURCES'!$A1882:$L4572,COLUMN(F1882),0)</f>
        <v>83</v>
      </c>
      <c r="M1882" s="19">
        <f>VLOOKUP($A1882,'HUMAN RESOURCES'!$A1882:$L4572,COLUMN(G1882),0)</f>
        <v>80</v>
      </c>
      <c r="N1882" s="19">
        <f>VLOOKUP($A1882,'HUMAN RESOURCES'!$A1882:$L4572,COLUMN(H1882),0)</f>
        <v>0.27200000000000002</v>
      </c>
      <c r="O1882" s="19">
        <f>VLOOKUP($A1882,'HUMAN RESOURCES'!$A1882:$L4572,COLUMN(I1882),0)</f>
        <v>0.624</v>
      </c>
      <c r="P1882" s="19">
        <f>VLOOKUP($A1882,'HUMAN RESOURCES'!$A1882:$L4572,COLUMN(J1882),0)</f>
        <v>0.104</v>
      </c>
      <c r="Q1882" s="19">
        <f>VLOOKUP($A1882,'HUMAN RESOURCES'!$A1882:$L4572,COLUMN(K1882),0)</f>
        <v>7485600</v>
      </c>
      <c r="R1882" s="19">
        <f>VLOOKUP($A1882,'HUMAN RESOURCES'!$A1882:$L4572,COLUMN(L1882),0)</f>
        <v>0.91800000000000004</v>
      </c>
      <c r="S1882" s="19">
        <f>VLOOKUP($A1882,TOURISM!$A1881:$E4571, COLUMN(D1882),0)</f>
        <v>5067000000</v>
      </c>
      <c r="T1882" s="19">
        <f>VLOOKUP($A1882,TOURISM!$A1881:$E4571, COLUMN(E1882),0)</f>
        <v>4241000000</v>
      </c>
      <c r="U1882" s="19">
        <f>VLOOKUP($A1882,BUSINESS!$A1882:$I4572, COLUMN(H1882),0)</f>
        <v>0.63100000000000001</v>
      </c>
      <c r="V1882" s="19">
        <f>VLOOKUP($A1882,BUSINESS!$A1882:$I4572, COLUMN(I1882),0)</f>
        <v>1.24</v>
      </c>
    </row>
    <row r="1883" spans="1:22" ht="15" x14ac:dyDescent="0.25">
      <c r="A1883" s="14" t="s">
        <v>210</v>
      </c>
      <c r="B1883" s="15" t="s">
        <v>220</v>
      </c>
      <c r="C1883" s="16" t="s">
        <v>122</v>
      </c>
      <c r="D1883" s="17">
        <v>429000000000</v>
      </c>
      <c r="E1883" s="18">
        <v>4.1000000000000002E-2</v>
      </c>
      <c r="F1883" s="18">
        <v>582</v>
      </c>
      <c r="G1883" s="19">
        <v>0.12</v>
      </c>
      <c r="H1883" s="19">
        <f>VLOOKUP($A1883,ENERGY!$A1883:$E4573,COLUMN(D1883),0)</f>
        <v>121382</v>
      </c>
      <c r="I1883" s="19">
        <f>VLOOKUP($A1883,ENERGY!$A1883:$E4573,COLUMN(E1883),0)</f>
        <v>327272</v>
      </c>
      <c r="J1883" s="19">
        <f>VLOOKUP($A1883,'HUMAN RESOURCES'!$A1883:$L4573,COLUMN(D1883),0)</f>
        <v>2.5000000000000001E-2</v>
      </c>
      <c r="K1883" s="19">
        <f>VLOOKUP($A1883,'HUMAN RESOURCES'!$A1883:$L4573,COLUMN(E1883),0)</f>
        <v>1.4E-2</v>
      </c>
      <c r="L1883" s="19">
        <f>VLOOKUP($A1883,'HUMAN RESOURCES'!$A1883:$L4573,COLUMN(F1883),0)</f>
        <v>77</v>
      </c>
      <c r="M1883" s="19">
        <f>VLOOKUP($A1883,'HUMAN RESOURCES'!$A1883:$L4573,COLUMN(G1883),0)</f>
        <v>73</v>
      </c>
      <c r="N1883" s="19">
        <f>VLOOKUP($A1883,'HUMAN RESOURCES'!$A1883:$L4573,COLUMN(H1883),0)</f>
        <v>0.36099999999999999</v>
      </c>
      <c r="O1883" s="19">
        <f>VLOOKUP($A1883,'HUMAN RESOURCES'!$A1883:$L4573,COLUMN(I1883),0)</f>
        <v>0.60199999999999998</v>
      </c>
      <c r="P1883" s="19">
        <f>VLOOKUP($A1883,'HUMAN RESOURCES'!$A1883:$L4573,COLUMN(J1883),0)</f>
        <v>3.5999999999999997E-2</v>
      </c>
      <c r="Q1883" s="19">
        <f>VLOOKUP($A1883,'HUMAN RESOURCES'!$A1883:$L4573,COLUMN(K1883),0)</f>
        <v>21031546</v>
      </c>
      <c r="R1883" s="19">
        <f>VLOOKUP($A1883,'HUMAN RESOURCES'!$A1883:$L4573,COLUMN(L1883),0)</f>
        <v>0.55300000000000005</v>
      </c>
      <c r="S1883" s="19">
        <f>VLOOKUP($A1883,TOURISM!$A1882:$E4572, COLUMN(D1883),0)</f>
        <v>3781000000</v>
      </c>
      <c r="T1883" s="19">
        <f>VLOOKUP($A1883,TOURISM!$A1882:$E4572, COLUMN(E1883),0)</f>
        <v>980000000</v>
      </c>
      <c r="U1883" s="19">
        <f>VLOOKUP($A1883,BUSINESS!$A1883:$I4573, COLUMN(H1883),0)</f>
        <v>0.17299999999999999</v>
      </c>
      <c r="V1883" s="19">
        <f>VLOOKUP($A1883,BUSINESS!$A1883:$I4573, COLUMN(I1883),0)</f>
        <v>0.47699999999999998</v>
      </c>
    </row>
    <row r="1884" spans="1:22" ht="15" x14ac:dyDescent="0.25">
      <c r="A1884" s="14" t="s">
        <v>210</v>
      </c>
      <c r="B1884" s="15" t="s">
        <v>221</v>
      </c>
      <c r="C1884" s="16" t="s">
        <v>122</v>
      </c>
      <c r="D1884" s="20">
        <v>15079752557.5</v>
      </c>
      <c r="E1884" s="18">
        <v>3.5000000000000003E-2</v>
      </c>
      <c r="F1884" s="18">
        <v>95</v>
      </c>
      <c r="G1884" s="18">
        <v>0.1</v>
      </c>
      <c r="H1884" s="19">
        <f>VLOOKUP($A1884,ENERGY!$A1884:$E4574,COLUMN(D1884),0)</f>
        <v>16543</v>
      </c>
      <c r="I1884" s="19">
        <f>VLOOKUP($A1884,ENERGY!$A1884:$E4574,COLUMN(E1884),0)</f>
        <v>54286</v>
      </c>
      <c r="J1884" s="19">
        <f>VLOOKUP($A1884,'HUMAN RESOURCES'!$A1884:$L4574,COLUMN(D1884),0)</f>
        <v>2.9000000000000001E-2</v>
      </c>
      <c r="K1884" s="19">
        <f>VLOOKUP($A1884,'HUMAN RESOURCES'!$A1884:$L4574,COLUMN(E1884),0)</f>
        <v>1.7999999999999999E-2</v>
      </c>
      <c r="L1884" s="19">
        <f>VLOOKUP($A1884,'HUMAN RESOURCES'!$A1884:$L4574,COLUMN(F1884),0)</f>
        <v>75</v>
      </c>
      <c r="M1884" s="19">
        <f>VLOOKUP($A1884,'HUMAN RESOURCES'!$A1884:$L4574,COLUMN(G1884),0)</f>
        <v>72</v>
      </c>
      <c r="N1884" s="19">
        <f>VLOOKUP($A1884,'HUMAN RESOURCES'!$A1884:$L4574,COLUMN(H1884),0)</f>
        <v>0.35599999999999998</v>
      </c>
      <c r="O1884" s="19">
        <f>VLOOKUP($A1884,'HUMAN RESOURCES'!$A1884:$L4574,COLUMN(I1884),0)</f>
        <v>0.61</v>
      </c>
      <c r="P1884" s="19">
        <f>VLOOKUP($A1884,'HUMAN RESOURCES'!$A1884:$L4574,COLUMN(J1884),0)</f>
        <v>3.4000000000000002E-2</v>
      </c>
      <c r="Q1884" s="19">
        <f>VLOOKUP($A1884,'HUMAN RESOURCES'!$A1884:$L4574,COLUMN(K1884),0)</f>
        <v>5915000</v>
      </c>
      <c r="R1884" s="19">
        <f>VLOOKUP($A1884,'HUMAN RESOURCES'!$A1884:$L4574,COLUMN(L1884),0)</f>
        <v>0.82199999999999995</v>
      </c>
      <c r="S1884" s="19">
        <f>VLOOKUP($A1884,TOURISM!$A1883:$E4573, COLUMN(D1884),0)</f>
        <v>3472000000</v>
      </c>
      <c r="T1884" s="19">
        <f>VLOOKUP($A1884,TOURISM!$A1883:$E4573, COLUMN(E1884),0)</f>
        <v>1202000000</v>
      </c>
      <c r="U1884" s="19">
        <f>VLOOKUP($A1884,BUSINESS!$A1884:$I4574, COLUMN(H1884),0)</f>
        <v>0.26</v>
      </c>
      <c r="V1884" s="19">
        <f>VLOOKUP($A1884,BUSINESS!$A1884:$I4574, COLUMN(I1884),0)</f>
        <v>0.97299999999999998</v>
      </c>
    </row>
    <row r="1885" spans="1:22" ht="15" x14ac:dyDescent="0.25">
      <c r="A1885" s="14" t="s">
        <v>210</v>
      </c>
      <c r="B1885" s="15" t="s">
        <v>222</v>
      </c>
      <c r="C1885" s="16" t="s">
        <v>122</v>
      </c>
      <c r="D1885" s="17">
        <v>255000000000</v>
      </c>
      <c r="E1885" s="18">
        <v>3.4000000000000002E-2</v>
      </c>
      <c r="F1885" s="18">
        <v>1336</v>
      </c>
      <c r="G1885" s="19">
        <v>0.12</v>
      </c>
      <c r="H1885" s="19">
        <f>VLOOKUP($A1885,ENERGY!$A1885:$E4575,COLUMN(D1885),0)</f>
        <v>40190</v>
      </c>
      <c r="I1885" s="19">
        <f>VLOOKUP($A1885,ENERGY!$A1885:$E4575,COLUMN(E1885),0)</f>
        <v>106842</v>
      </c>
      <c r="J1885" s="19">
        <f>VLOOKUP($A1885,'HUMAN RESOURCES'!$A1885:$L4575,COLUMN(D1885),0)</f>
        <v>3.3000000000000002E-2</v>
      </c>
      <c r="K1885" s="19">
        <f>VLOOKUP($A1885,'HUMAN RESOURCES'!$A1885:$L4575,COLUMN(E1885),0)</f>
        <v>4.8000000000000001E-2</v>
      </c>
      <c r="L1885" s="19">
        <f>VLOOKUP($A1885,'HUMAN RESOURCES'!$A1885:$L4575,COLUMN(F1885),0)</f>
        <v>64</v>
      </c>
      <c r="M1885" s="19">
        <f>VLOOKUP($A1885,'HUMAN RESOURCES'!$A1885:$L4575,COLUMN(G1885),0)</f>
        <v>61</v>
      </c>
      <c r="N1885" s="19">
        <f>VLOOKUP($A1885,'HUMAN RESOURCES'!$A1885:$L4575,COLUMN(H1885),0)</f>
        <v>0.42699999999999999</v>
      </c>
      <c r="O1885" s="19">
        <f>VLOOKUP($A1885,'HUMAN RESOURCES'!$A1885:$L4575,COLUMN(I1885),0)</f>
        <v>0.54700000000000004</v>
      </c>
      <c r="P1885" s="19">
        <f>VLOOKUP($A1885,'HUMAN RESOURCES'!$A1885:$L4575,COLUMN(J1885),0)</f>
        <v>2.7E-2</v>
      </c>
      <c r="Q1885" s="19">
        <f>VLOOKUP($A1885,'HUMAN RESOURCES'!$A1885:$L4575,COLUMN(K1885),0)</f>
        <v>22229625</v>
      </c>
      <c r="R1885" s="19">
        <f>VLOOKUP($A1885,'HUMAN RESOURCES'!$A1885:$L4575,COLUMN(L1885),0)</f>
        <v>0.312</v>
      </c>
      <c r="S1885" s="19">
        <f>VLOOKUP($A1885,TOURISM!$A1884:$E4574, COLUMN(D1885),0)</f>
        <v>899000000</v>
      </c>
      <c r="T1885" s="19">
        <f>VLOOKUP($A1885,TOURISM!$A1884:$E4574, COLUMN(E1885),0)</f>
        <v>277000000</v>
      </c>
      <c r="U1885" s="19">
        <f>VLOOKUP($A1885,BUSINESS!$A1885:$I4575, COLUMN(H1885),0)</f>
        <v>0.1</v>
      </c>
      <c r="V1885" s="19">
        <f>VLOOKUP($A1885,BUSINESS!$A1885:$I4575, COLUMN(I1885),0)</f>
        <v>0.374</v>
      </c>
    </row>
    <row r="1886" spans="1:22" ht="15" x14ac:dyDescent="0.25">
      <c r="A1886" s="14" t="s">
        <v>210</v>
      </c>
      <c r="B1886" s="15" t="s">
        <v>223</v>
      </c>
      <c r="C1886" s="16" t="s">
        <v>122</v>
      </c>
      <c r="D1886" s="17">
        <v>27838718233</v>
      </c>
      <c r="E1886" s="18">
        <v>5.2999999999999999E-2</v>
      </c>
      <c r="F1886" s="18">
        <v>65</v>
      </c>
      <c r="G1886" s="18">
        <v>0.18</v>
      </c>
      <c r="H1886" s="19">
        <f>VLOOKUP($A1886,ENERGY!$A1886:$E4576,COLUMN(D1886),0)</f>
        <v>5667</v>
      </c>
      <c r="I1886" s="19">
        <f>VLOOKUP($A1886,ENERGY!$A1886:$E4576,COLUMN(E1886),0)</f>
        <v>17305</v>
      </c>
      <c r="J1886" s="19">
        <f>VLOOKUP($A1886,'HUMAN RESOURCES'!$A1886:$L4576,COLUMN(D1886),0)</f>
        <v>3.3000000000000002E-2</v>
      </c>
      <c r="K1886" s="19">
        <f>VLOOKUP($A1886,'HUMAN RESOURCES'!$A1886:$L4576,COLUMN(E1886),0)</f>
        <v>3.1E-2</v>
      </c>
      <c r="L1886" s="19">
        <f>VLOOKUP($A1886,'HUMAN RESOURCES'!$A1886:$L4576,COLUMN(F1886),0)</f>
        <v>72</v>
      </c>
      <c r="M1886" s="19">
        <f>VLOOKUP($A1886,'HUMAN RESOURCES'!$A1886:$L4576,COLUMN(G1886),0)</f>
        <v>65</v>
      </c>
      <c r="N1886" s="19">
        <f>VLOOKUP($A1886,'HUMAN RESOURCES'!$A1886:$L4576,COLUMN(H1886),0)</f>
        <v>0.41499999999999998</v>
      </c>
      <c r="O1886" s="19">
        <f>VLOOKUP($A1886,'HUMAN RESOURCES'!$A1886:$L4576,COLUMN(I1886),0)</f>
        <v>0.55100000000000005</v>
      </c>
      <c r="P1886" s="19">
        <f>VLOOKUP($A1886,'HUMAN RESOURCES'!$A1886:$L4576,COLUMN(J1886),0)</f>
        <v>3.4000000000000002E-2</v>
      </c>
      <c r="Q1886" s="19">
        <f>VLOOKUP($A1886,'HUMAN RESOURCES'!$A1886:$L4576,COLUMN(K1886),0)</f>
        <v>30163199</v>
      </c>
      <c r="R1886" s="19">
        <f>VLOOKUP($A1886,'HUMAN RESOURCES'!$A1886:$L4576,COLUMN(L1886),0)</f>
        <v>0.69</v>
      </c>
      <c r="S1886" s="19">
        <f>VLOOKUP($A1886,TOURISM!$A1885:$E4575, COLUMN(D1886),0)</f>
        <v>1432000000</v>
      </c>
      <c r="T1886" s="19">
        <f>VLOOKUP($A1886,TOURISM!$A1885:$E4575, COLUMN(E1886),0)</f>
        <v>1221000000</v>
      </c>
      <c r="U1886" s="19">
        <f>VLOOKUP($A1886,BUSINESS!$A1886:$I4576, COLUMN(H1886),0)</f>
        <v>1.0999999999999999E-2</v>
      </c>
      <c r="V1886" s="19">
        <f>VLOOKUP($A1886,BUSINESS!$A1886:$I4576, COLUMN(I1886),0)</f>
        <v>0.66700000000000004</v>
      </c>
    </row>
    <row r="1887" spans="1:22" ht="15" x14ac:dyDescent="0.25">
      <c r="A1887" s="14" t="s">
        <v>210</v>
      </c>
      <c r="B1887" s="15" t="s">
        <v>211</v>
      </c>
      <c r="C1887" s="16" t="s">
        <v>123</v>
      </c>
      <c r="D1887" s="17">
        <v>22938464723</v>
      </c>
      <c r="E1887" s="18">
        <v>4.4999999999999998E-2</v>
      </c>
      <c r="F1887" s="18">
        <v>729</v>
      </c>
      <c r="G1887" s="18">
        <v>7.9000000000000001E-2</v>
      </c>
      <c r="H1887" s="19">
        <f>VLOOKUP($A1887,ENERGY!$A1887:$E4577,COLUMN(D1887),0)</f>
        <v>6433</v>
      </c>
      <c r="I1887" s="19">
        <f>VLOOKUP($A1887,ENERGY!$A1887:$E4577,COLUMN(E1887),0)</f>
        <v>15698</v>
      </c>
      <c r="J1887" s="19">
        <f>VLOOKUP($A1887,'HUMAN RESOURCES'!$A1887:$L4577,COLUMN(D1887),0)</f>
        <v>1.2E-2</v>
      </c>
      <c r="K1887" s="19">
        <f>VLOOKUP($A1887,'HUMAN RESOURCES'!$A1887:$L4577,COLUMN(E1887),0)</f>
        <v>8.0000000000000002E-3</v>
      </c>
      <c r="L1887" s="19">
        <f>VLOOKUP($A1887,'HUMAN RESOURCES'!$A1887:$L4577,COLUMN(F1887),0)</f>
        <v>79</v>
      </c>
      <c r="M1887" s="19">
        <f>VLOOKUP($A1887,'HUMAN RESOURCES'!$A1887:$L4577,COLUMN(G1887),0)</f>
        <v>77</v>
      </c>
      <c r="N1887" s="19">
        <f>VLOOKUP($A1887,'HUMAN RESOURCES'!$A1887:$L4577,COLUMN(H1887),0)</f>
        <v>0.13700000000000001</v>
      </c>
      <c r="O1887" s="19">
        <f>VLOOKUP($A1887,'HUMAN RESOURCES'!$A1887:$L4577,COLUMN(I1887),0)</f>
        <v>0.85199999999999998</v>
      </c>
      <c r="P1887" s="19">
        <f>VLOOKUP($A1887,'HUMAN RESOURCES'!$A1887:$L4577,COLUMN(J1887),0)</f>
        <v>1.0999999999999999E-2</v>
      </c>
      <c r="Q1887" s="19">
        <f>VLOOKUP($A1887,'HUMAN RESOURCES'!$A1887:$L4577,COLUMN(K1887),0)</f>
        <v>1749713</v>
      </c>
      <c r="R1887" s="19">
        <f>VLOOKUP($A1887,'HUMAN RESOURCES'!$A1887:$L4577,COLUMN(L1887),0)</f>
        <v>0.98699999999999999</v>
      </c>
      <c r="S1887" s="19">
        <f>VLOOKUP($A1887,TOURISM!$A1886:$E4576, COLUMN(D1887),0)</f>
        <v>2478709140</v>
      </c>
      <c r="T1887" s="19">
        <f>VLOOKUP($A1887,TOURISM!$A1886:$E4576, COLUMN(E1887),0)</f>
        <v>448000000</v>
      </c>
      <c r="U1887" s="19">
        <f>VLOOKUP($A1887,BUSINESS!$A1887:$I4577, COLUMN(H1887),0)</f>
        <v>0.69</v>
      </c>
      <c r="V1887" s="19">
        <f>VLOOKUP($A1887,BUSINESS!$A1887:$I4577, COLUMN(I1887),0)</f>
        <v>1.25</v>
      </c>
    </row>
    <row r="1888" spans="1:22" ht="15" x14ac:dyDescent="0.25">
      <c r="A1888" s="14" t="s">
        <v>210</v>
      </c>
      <c r="B1888" s="15" t="s">
        <v>212</v>
      </c>
      <c r="C1888" s="16" t="s">
        <v>123</v>
      </c>
      <c r="D1888" s="17">
        <v>423000000000</v>
      </c>
      <c r="E1888" s="18">
        <v>7.2999999999999995E-2</v>
      </c>
      <c r="F1888" s="18">
        <v>416</v>
      </c>
      <c r="G1888" s="18">
        <v>0.12</v>
      </c>
      <c r="H1888" s="19">
        <f>VLOOKUP($A1888,ENERGY!$A1888:$E4578,COLUMN(D1888),0)</f>
        <v>138011</v>
      </c>
      <c r="I1888" s="19">
        <f>VLOOKUP($A1888,ENERGY!$A1888:$E4578,COLUMN(E1888),0)</f>
        <v>402178</v>
      </c>
      <c r="J1888" s="19">
        <f>VLOOKUP($A1888,'HUMAN RESOURCES'!$A1888:$L4578,COLUMN(D1888),0)</f>
        <v>1.2999999999999999E-2</v>
      </c>
      <c r="K1888" s="19">
        <f>VLOOKUP($A1888,'HUMAN RESOURCES'!$A1888:$L4578,COLUMN(E1888),0)</f>
        <v>8.9999999999999993E-3</v>
      </c>
      <c r="L1888" s="19">
        <f>VLOOKUP($A1888,'HUMAN RESOURCES'!$A1888:$L4578,COLUMN(F1888),0)</f>
        <v>81</v>
      </c>
      <c r="M1888" s="19">
        <f>VLOOKUP($A1888,'HUMAN RESOURCES'!$A1888:$L4578,COLUMN(G1888),0)</f>
        <v>77</v>
      </c>
      <c r="N1888" s="19">
        <f>VLOOKUP($A1888,'HUMAN RESOURCES'!$A1888:$L4578,COLUMN(H1888),0)</f>
        <v>0.23699999999999999</v>
      </c>
      <c r="O1888" s="19">
        <f>VLOOKUP($A1888,'HUMAN RESOURCES'!$A1888:$L4578,COLUMN(I1888),0)</f>
        <v>0.67800000000000005</v>
      </c>
      <c r="P1888" s="19">
        <f>VLOOKUP($A1888,'HUMAN RESOURCES'!$A1888:$L4578,COLUMN(J1888),0)</f>
        <v>8.4000000000000005E-2</v>
      </c>
      <c r="Q1888" s="19">
        <f>VLOOKUP($A1888,'HUMAN RESOURCES'!$A1888:$L4578,COLUMN(K1888),0)</f>
        <v>4341092</v>
      </c>
      <c r="R1888" s="19">
        <f>VLOOKUP($A1888,'HUMAN RESOURCES'!$A1888:$L4578,COLUMN(L1888),0)</f>
        <v>0.872</v>
      </c>
      <c r="S1888" s="19">
        <f>VLOOKUP($A1888,TOURISM!$A1887:$E4577, COLUMN(D1888),0)</f>
        <v>8026000000</v>
      </c>
      <c r="T1888" s="19">
        <f>VLOOKUP($A1888,TOURISM!$A1887:$E4577, COLUMN(E1888),0)</f>
        <v>4868000000</v>
      </c>
      <c r="U1888" s="19">
        <f>VLOOKUP($A1888,BUSINESS!$A1888:$I4578, COLUMN(H1888),0)</f>
        <v>0.437</v>
      </c>
      <c r="V1888" s="19">
        <f>VLOOKUP($A1888,BUSINESS!$A1888:$I4578, COLUMN(I1888),0)</f>
        <v>0.66</v>
      </c>
    </row>
    <row r="1889" spans="1:22" ht="15" x14ac:dyDescent="0.25">
      <c r="A1889" s="14" t="s">
        <v>210</v>
      </c>
      <c r="B1889" s="15" t="s">
        <v>213</v>
      </c>
      <c r="C1889" s="16" t="s">
        <v>123</v>
      </c>
      <c r="D1889" s="17">
        <v>143000000000</v>
      </c>
      <c r="E1889" s="18">
        <v>3.1E-2</v>
      </c>
      <c r="F1889" s="18">
        <v>141</v>
      </c>
      <c r="G1889" s="18">
        <v>0.13300000000000001</v>
      </c>
      <c r="H1889" s="19">
        <f>VLOOKUP($A1889,ENERGY!$A1889:$E4579,COLUMN(D1889),0)</f>
        <v>27981</v>
      </c>
      <c r="I1889" s="19">
        <f>VLOOKUP($A1889,ENERGY!$A1889:$E4579,COLUMN(E1889),0)</f>
        <v>87260</v>
      </c>
      <c r="J1889" s="19">
        <f>VLOOKUP($A1889,'HUMAN RESOURCES'!$A1889:$L4579,COLUMN(D1889),0)</f>
        <v>1.6E-2</v>
      </c>
      <c r="K1889" s="19">
        <f>VLOOKUP($A1889,'HUMAN RESOURCES'!$A1889:$L4579,COLUMN(E1889),0)</f>
        <v>7.0000000000000001E-3</v>
      </c>
      <c r="L1889" s="19">
        <f>VLOOKUP($A1889,'HUMAN RESOURCES'!$A1889:$L4579,COLUMN(F1889),0)</f>
        <v>77</v>
      </c>
      <c r="M1889" s="19">
        <f>VLOOKUP($A1889,'HUMAN RESOURCES'!$A1889:$L4579,COLUMN(G1889),0)</f>
        <v>76</v>
      </c>
      <c r="N1889" s="19">
        <f>VLOOKUP($A1889,'HUMAN RESOURCES'!$A1889:$L4579,COLUMN(H1889),0)</f>
        <v>0.19900000000000001</v>
      </c>
      <c r="O1889" s="19">
        <f>VLOOKUP($A1889,'HUMAN RESOURCES'!$A1889:$L4579,COLUMN(I1889),0)</f>
        <v>0.78100000000000003</v>
      </c>
      <c r="P1889" s="19">
        <f>VLOOKUP($A1889,'HUMAN RESOURCES'!$A1889:$L4579,COLUMN(J1889),0)</f>
        <v>0.02</v>
      </c>
      <c r="Q1889" s="19">
        <f>VLOOKUP($A1889,'HUMAN RESOURCES'!$A1889:$L4579,COLUMN(K1889),0)</f>
        <v>1251513</v>
      </c>
      <c r="R1889" s="19">
        <f>VLOOKUP($A1889,'HUMAN RESOURCES'!$A1889:$L4579,COLUMN(L1889),0)</f>
        <v>0.88500000000000001</v>
      </c>
      <c r="S1889" s="19">
        <f>VLOOKUP($A1889,TOURISM!$A1888:$E4578, COLUMN(D1889),0)</f>
        <v>2163000000</v>
      </c>
      <c r="T1889" s="19">
        <f>VLOOKUP($A1889,TOURISM!$A1888:$E4578, COLUMN(E1889),0)</f>
        <v>684000000</v>
      </c>
      <c r="U1889" s="19">
        <f>VLOOKUP($A1889,BUSINESS!$A1889:$I4579, COLUMN(H1889),0)</f>
        <v>0.55000000000000004</v>
      </c>
      <c r="V1889" s="19">
        <f>VLOOKUP($A1889,BUSINESS!$A1889:$I4579, COLUMN(I1889),0)</f>
        <v>1.252</v>
      </c>
    </row>
    <row r="1890" spans="1:22" ht="15" x14ac:dyDescent="0.25">
      <c r="A1890" s="14" t="s">
        <v>210</v>
      </c>
      <c r="B1890" s="15" t="s">
        <v>214</v>
      </c>
      <c r="C1890" s="16" t="s">
        <v>123</v>
      </c>
      <c r="D1890" s="17">
        <v>232000000000</v>
      </c>
      <c r="E1890" s="18">
        <v>7.5999999999999998E-2</v>
      </c>
      <c r="F1890" s="18">
        <v>2165</v>
      </c>
      <c r="G1890" s="18">
        <v>0.05</v>
      </c>
      <c r="H1890" s="19">
        <f>VLOOKUP($A1890,ENERGY!$A1890:$E4580,COLUMN(D1890),0)</f>
        <v>18809</v>
      </c>
      <c r="I1890" s="19">
        <f>VLOOKUP($A1890,ENERGY!$A1890:$E4580,COLUMN(E1890),0)</f>
        <v>63146</v>
      </c>
      <c r="J1890" s="19">
        <f>VLOOKUP($A1890,'HUMAN RESOURCES'!$A1890:$L4580,COLUMN(D1890),0)</f>
        <v>1.6E-2</v>
      </c>
      <c r="K1890" s="19">
        <f>VLOOKUP($A1890,'HUMAN RESOURCES'!$A1890:$L4580,COLUMN(E1890),0)</f>
        <v>8.0000000000000002E-3</v>
      </c>
      <c r="L1890" s="19">
        <f>VLOOKUP($A1890,'HUMAN RESOURCES'!$A1890:$L4580,COLUMN(F1890),0)</f>
        <v>78</v>
      </c>
      <c r="M1890" s="19">
        <f>VLOOKUP($A1890,'HUMAN RESOURCES'!$A1890:$L4580,COLUMN(G1890),0)</f>
        <v>76</v>
      </c>
      <c r="N1890" s="19">
        <f>VLOOKUP($A1890,'HUMAN RESOURCES'!$A1890:$L4580,COLUMN(H1890),0)</f>
        <v>0.13900000000000001</v>
      </c>
      <c r="O1890" s="19">
        <f>VLOOKUP($A1890,'HUMAN RESOURCES'!$A1890:$L4580,COLUMN(I1890),0)</f>
        <v>0.85799999999999998</v>
      </c>
      <c r="P1890" s="19">
        <f>VLOOKUP($A1890,'HUMAN RESOURCES'!$A1890:$L4580,COLUMN(J1890),0)</f>
        <v>3.0000000000000001E-3</v>
      </c>
      <c r="Q1890" s="19">
        <f>VLOOKUP($A1890,'HUMAN RESOURCES'!$A1890:$L4580,COLUMN(K1890),0)</f>
        <v>8441537</v>
      </c>
      <c r="R1890" s="19">
        <f>VLOOKUP($A1890,'HUMAN RESOURCES'!$A1890:$L4580,COLUMN(L1890),0)</f>
        <v>0.84099999999999997</v>
      </c>
      <c r="S1890" s="19">
        <f>VLOOKUP($A1890,TOURISM!$A1889:$E4579, COLUMN(D1890),0)</f>
        <v>8577000000</v>
      </c>
      <c r="T1890" s="19">
        <f>VLOOKUP($A1890,TOURISM!$A1889:$E4579, COLUMN(E1890),0)</f>
        <v>11818000000</v>
      </c>
      <c r="U1890" s="19">
        <f>VLOOKUP($A1890,BUSINESS!$A1890:$I4580, COLUMN(H1890),0)</f>
        <v>0.68</v>
      </c>
      <c r="V1890" s="19">
        <f>VLOOKUP($A1890,BUSINESS!$A1890:$I4580, COLUMN(I1890),0)</f>
        <v>1.294</v>
      </c>
    </row>
    <row r="1891" spans="1:22" ht="15" x14ac:dyDescent="0.25">
      <c r="A1891" s="14" t="s">
        <v>210</v>
      </c>
      <c r="B1891" s="15" t="s">
        <v>215</v>
      </c>
      <c r="C1891" s="16" t="s">
        <v>123</v>
      </c>
      <c r="D1891" s="17">
        <v>26425379367</v>
      </c>
      <c r="E1891" s="18">
        <v>8.5000000000000006E-2</v>
      </c>
      <c r="F1891" s="18">
        <v>361</v>
      </c>
      <c r="G1891" s="18">
        <v>0.09</v>
      </c>
      <c r="H1891" s="19">
        <f>VLOOKUP($A1891,ENERGY!$A1891:$E4581,COLUMN(D1891),0)</f>
        <v>5060</v>
      </c>
      <c r="I1891" s="19">
        <f>VLOOKUP($A1891,ENERGY!$A1891:$E4581,COLUMN(E1891),0)</f>
        <v>16887</v>
      </c>
      <c r="J1891" s="19">
        <f>VLOOKUP($A1891,'HUMAN RESOURCES'!$A1891:$L4581,COLUMN(D1891),0)</f>
        <v>1.9E-2</v>
      </c>
      <c r="K1891" s="19">
        <f>VLOOKUP($A1891,'HUMAN RESOURCES'!$A1891:$L4581,COLUMN(E1891),0)</f>
        <v>1.6E-2</v>
      </c>
      <c r="L1891" s="19">
        <f>VLOOKUP($A1891,'HUMAN RESOURCES'!$A1891:$L4581,COLUMN(F1891),0)</f>
        <v>75</v>
      </c>
      <c r="M1891" s="19">
        <f>VLOOKUP($A1891,'HUMAN RESOURCES'!$A1891:$L4581,COLUMN(G1891),0)</f>
        <v>71</v>
      </c>
      <c r="N1891" s="19">
        <f>VLOOKUP($A1891,'HUMAN RESOURCES'!$A1891:$L4581,COLUMN(H1891),0)</f>
        <v>0.23599999999999999</v>
      </c>
      <c r="O1891" s="19">
        <f>VLOOKUP($A1891,'HUMAN RESOURCES'!$A1891:$L4581,COLUMN(I1891),0)</f>
        <v>0.71199999999999997</v>
      </c>
      <c r="P1891" s="19">
        <f>VLOOKUP($A1891,'HUMAN RESOURCES'!$A1891:$L4581,COLUMN(J1891),0)</f>
        <v>5.1999999999999998E-2</v>
      </c>
      <c r="Q1891" s="19">
        <f>VLOOKUP($A1891,'HUMAN RESOURCES'!$A1891:$L4581,COLUMN(K1891),0)</f>
        <v>74462314</v>
      </c>
      <c r="R1891" s="19">
        <f>VLOOKUP($A1891,'HUMAN RESOURCES'!$A1891:$L4581,COLUMN(L1891),0)</f>
        <v>0.70599999999999996</v>
      </c>
      <c r="S1891" s="19">
        <f>VLOOKUP($A1891,TOURISM!$A1890:$E4580, COLUMN(D1891),0)</f>
        <v>2631000000</v>
      </c>
      <c r="T1891" s="19">
        <f>VLOOKUP($A1891,TOURISM!$A1890:$E4580, COLUMN(E1891),0)</f>
        <v>10570000000</v>
      </c>
      <c r="U1891" s="19">
        <f>VLOOKUP($A1891,BUSINESS!$A1891:$I4581, COLUMN(H1891),0)</f>
        <v>0.14699999999999999</v>
      </c>
      <c r="V1891" s="19">
        <f>VLOOKUP($A1891,BUSINESS!$A1891:$I4581, COLUMN(I1891),0)</f>
        <v>0.72599999999999998</v>
      </c>
    </row>
    <row r="1892" spans="1:22" ht="15" x14ac:dyDescent="0.25">
      <c r="A1892" s="14" t="s">
        <v>210</v>
      </c>
      <c r="B1892" s="15" t="s">
        <v>216</v>
      </c>
      <c r="C1892" s="16" t="s">
        <v>123</v>
      </c>
      <c r="D1892" s="17">
        <v>120000000000</v>
      </c>
      <c r="E1892" s="18">
        <v>2.8000000000000001E-2</v>
      </c>
      <c r="F1892" s="18">
        <v>1116</v>
      </c>
      <c r="G1892" s="18">
        <v>4.9000000000000002E-2</v>
      </c>
      <c r="H1892" s="19">
        <f>VLOOKUP($A1892,ENERGY!$A1892:$E4582,COLUMN(D1892),0)</f>
        <v>20639</v>
      </c>
      <c r="I1892" s="19">
        <f>VLOOKUP($A1892,ENERGY!$A1892:$E4582,COLUMN(E1892),0)</f>
        <v>52753</v>
      </c>
      <c r="J1892" s="19">
        <f>VLOOKUP($A1892,'HUMAN RESOURCES'!$A1892:$L4582,COLUMN(D1892),0)</f>
        <v>2.1000000000000001E-2</v>
      </c>
      <c r="K1892" s="19">
        <f>VLOOKUP($A1892,'HUMAN RESOURCES'!$A1892:$L4582,COLUMN(E1892),0)</f>
        <v>8.9999999999999993E-3</v>
      </c>
      <c r="L1892" s="19">
        <f>VLOOKUP($A1892,'HUMAN RESOURCES'!$A1892:$L4582,COLUMN(F1892),0)</f>
        <v>75</v>
      </c>
      <c r="M1892" s="19">
        <f>VLOOKUP($A1892,'HUMAN RESOURCES'!$A1892:$L4582,COLUMN(G1892),0)</f>
        <v>73</v>
      </c>
      <c r="N1892" s="19">
        <f>VLOOKUP($A1892,'HUMAN RESOURCES'!$A1892:$L4582,COLUMN(H1892),0)</f>
        <v>0.252</v>
      </c>
      <c r="O1892" s="19">
        <f>VLOOKUP($A1892,'HUMAN RESOURCES'!$A1892:$L4582,COLUMN(I1892),0)</f>
        <v>0.72599999999999998</v>
      </c>
      <c r="P1892" s="19">
        <f>VLOOKUP($A1892,'HUMAN RESOURCES'!$A1892:$L4582,COLUMN(J1892),0)</f>
        <v>2.1000000000000001E-2</v>
      </c>
      <c r="Q1892" s="19">
        <f>VLOOKUP($A1892,'HUMAN RESOURCES'!$A1892:$L4582,COLUMN(K1892),0)</f>
        <v>2991580</v>
      </c>
      <c r="R1892" s="19">
        <f>VLOOKUP($A1892,'HUMAN RESOURCES'!$A1892:$L4582,COLUMN(L1892),0)</f>
        <v>0.98299999999999998</v>
      </c>
      <c r="S1892" s="19">
        <f>VLOOKUP($A1892,TOURISM!$A1891:$E4581, COLUMN(D1892),0)</f>
        <v>574000000</v>
      </c>
      <c r="T1892" s="19">
        <f>VLOOKUP($A1892,TOURISM!$A1891:$E4581, COLUMN(E1892),0)</f>
        <v>7106000000</v>
      </c>
      <c r="U1892" s="19">
        <f>VLOOKUP($A1892,BUSINESS!$A1892:$I4582, COLUMN(H1892),0)</f>
        <v>0.61399999999999999</v>
      </c>
      <c r="V1892" s="19">
        <f>VLOOKUP($A1892,BUSINESS!$A1892:$I4582, COLUMN(I1892),0)</f>
        <v>1.33</v>
      </c>
    </row>
    <row r="1893" spans="1:22" ht="15" x14ac:dyDescent="0.25">
      <c r="A1893" s="14" t="s">
        <v>210</v>
      </c>
      <c r="B1893" s="15" t="s">
        <v>217</v>
      </c>
      <c r="C1893" s="16" t="s">
        <v>123</v>
      </c>
      <c r="D1893" s="17">
        <v>38009950249</v>
      </c>
      <c r="E1893" s="18">
        <v>7.1999999999999995E-2</v>
      </c>
      <c r="F1893" s="18">
        <v>620</v>
      </c>
      <c r="G1893" s="18">
        <v>8.3000000000000004E-2</v>
      </c>
      <c r="H1893" s="19">
        <f>VLOOKUP($A1893,ENERGY!$A1893:$E4583,COLUMN(D1893),0)</f>
        <v>5220</v>
      </c>
      <c r="I1893" s="19">
        <f>VLOOKUP($A1893,ENERGY!$A1893:$E4583,COLUMN(E1893),0)</f>
        <v>16039</v>
      </c>
      <c r="J1893" s="19">
        <f>VLOOKUP($A1893,'HUMAN RESOURCES'!$A1893:$L4583,COLUMN(D1893),0)</f>
        <v>2.1000000000000001E-2</v>
      </c>
      <c r="K1893" s="19">
        <f>VLOOKUP($A1893,'HUMAN RESOURCES'!$A1893:$L4583,COLUMN(E1893),0)</f>
        <v>1.4999999999999999E-2</v>
      </c>
      <c r="L1893" s="19">
        <f>VLOOKUP($A1893,'HUMAN RESOURCES'!$A1893:$L4583,COLUMN(F1893),0)</f>
        <v>77</v>
      </c>
      <c r="M1893" s="19">
        <f>VLOOKUP($A1893,'HUMAN RESOURCES'!$A1893:$L4583,COLUMN(G1893),0)</f>
        <v>73</v>
      </c>
      <c r="N1893" s="19">
        <f>VLOOKUP($A1893,'HUMAN RESOURCES'!$A1893:$L4583,COLUMN(H1893),0)</f>
        <v>0.307</v>
      </c>
      <c r="O1893" s="19">
        <f>VLOOKUP($A1893,'HUMAN RESOURCES'!$A1893:$L4583,COLUMN(I1893),0)</f>
        <v>0.66300000000000003</v>
      </c>
      <c r="P1893" s="19">
        <f>VLOOKUP($A1893,'HUMAN RESOURCES'!$A1893:$L4583,COLUMN(J1893),0)</f>
        <v>0.03</v>
      </c>
      <c r="Q1893" s="19">
        <f>VLOOKUP($A1893,'HUMAN RESOURCES'!$A1893:$L4583,COLUMN(K1893),0)</f>
        <v>27258387</v>
      </c>
      <c r="R1893" s="19">
        <f>VLOOKUP($A1893,'HUMAN RESOURCES'!$A1893:$L4583,COLUMN(L1893),0)</f>
        <v>0.82099999999999995</v>
      </c>
      <c r="S1893" s="19">
        <f>VLOOKUP($A1893,TOURISM!$A1892:$E4582, COLUMN(D1893),0)</f>
        <v>7536000000</v>
      </c>
      <c r="T1893" s="19">
        <f>VLOOKUP($A1893,TOURISM!$A1892:$E4582, COLUMN(E1893),0)</f>
        <v>22076000000</v>
      </c>
      <c r="U1893" s="19">
        <f>VLOOKUP($A1893,BUSINESS!$A1893:$I4583, COLUMN(H1893),0)</f>
        <v>0.41</v>
      </c>
      <c r="V1893" s="19">
        <f>VLOOKUP($A1893,BUSINESS!$A1893:$I4583, COLUMN(I1893),0)</f>
        <v>1.8919999999999999</v>
      </c>
    </row>
    <row r="1894" spans="1:22" ht="15" x14ac:dyDescent="0.25">
      <c r="A1894" s="14" t="s">
        <v>210</v>
      </c>
      <c r="B1894" s="15" t="s">
        <v>218</v>
      </c>
      <c r="C1894" s="16" t="s">
        <v>123</v>
      </c>
      <c r="D1894" s="17">
        <v>58813004375</v>
      </c>
      <c r="E1894" s="18">
        <v>2.8000000000000001E-2</v>
      </c>
      <c r="F1894" s="18">
        <v>582</v>
      </c>
      <c r="G1894" s="18">
        <v>6.8000000000000005E-2</v>
      </c>
      <c r="H1894" s="19">
        <f>VLOOKUP($A1894,ENERGY!$A1894:$E4584,COLUMN(D1894),0)</f>
        <v>8818</v>
      </c>
      <c r="I1894" s="19">
        <f>VLOOKUP($A1894,ENERGY!$A1894:$E4584,COLUMN(E1894),0)</f>
        <v>25471</v>
      </c>
      <c r="J1894" s="19">
        <f>VLOOKUP($A1894,'HUMAN RESOURCES'!$A1894:$L4584,COLUMN(D1894),0)</f>
        <v>2.1999999999999999E-2</v>
      </c>
      <c r="K1894" s="19">
        <f>VLOOKUP($A1894,'HUMAN RESOURCES'!$A1894:$L4584,COLUMN(E1894),0)</f>
        <v>0.01</v>
      </c>
      <c r="L1894" s="19">
        <f>VLOOKUP($A1894,'HUMAN RESOURCES'!$A1894:$L4584,COLUMN(F1894),0)</f>
        <v>78</v>
      </c>
      <c r="M1894" s="19">
        <f>VLOOKUP($A1894,'HUMAN RESOURCES'!$A1894:$L4584,COLUMN(G1894),0)</f>
        <v>74</v>
      </c>
      <c r="N1894" s="19">
        <f>VLOOKUP($A1894,'HUMAN RESOURCES'!$A1894:$L4584,COLUMN(H1894),0)</f>
        <v>0.27400000000000002</v>
      </c>
      <c r="O1894" s="19">
        <f>VLOOKUP($A1894,'HUMAN RESOURCES'!$A1894:$L4584,COLUMN(I1894),0)</f>
        <v>0.70099999999999996</v>
      </c>
      <c r="P1894" s="19">
        <f>VLOOKUP($A1894,'HUMAN RESOURCES'!$A1894:$L4584,COLUMN(J1894),0)</f>
        <v>2.5000000000000001E-2</v>
      </c>
      <c r="Q1894" s="19">
        <f>VLOOKUP($A1894,'HUMAN RESOURCES'!$A1894:$L4584,COLUMN(K1894),0)</f>
        <v>2802768</v>
      </c>
      <c r="R1894" s="19">
        <f>VLOOKUP($A1894,'HUMAN RESOURCES'!$A1894:$L4584,COLUMN(L1894),0)</f>
        <v>0.752</v>
      </c>
      <c r="S1894" s="19">
        <f>VLOOKUP($A1894,TOURISM!$A1893:$E4583, COLUMN(D1894),0)</f>
        <v>1246000000</v>
      </c>
      <c r="T1894" s="19">
        <f>VLOOKUP($A1894,TOURISM!$A1893:$E4583, COLUMN(E1894),0)</f>
        <v>1768000000</v>
      </c>
      <c r="U1894" s="19">
        <f>VLOOKUP($A1894,BUSINESS!$A1894:$I4584, COLUMN(H1894),0)</f>
        <v>0.35799999999999998</v>
      </c>
      <c r="V1894" s="19">
        <f>VLOOKUP($A1894,BUSINESS!$A1894:$I4584, COLUMN(I1894),0)</f>
        <v>1.643</v>
      </c>
    </row>
    <row r="1895" spans="1:22" ht="15" x14ac:dyDescent="0.25">
      <c r="A1895" s="14" t="s">
        <v>210</v>
      </c>
      <c r="B1895" s="15" t="s">
        <v>219</v>
      </c>
      <c r="C1895" s="16" t="s">
        <v>123</v>
      </c>
      <c r="D1895" s="17">
        <v>125000000000</v>
      </c>
      <c r="E1895" s="18">
        <v>2.1000000000000001E-2</v>
      </c>
      <c r="F1895" s="18">
        <v>1496</v>
      </c>
      <c r="G1895" s="18">
        <v>7.2999999999999995E-2</v>
      </c>
      <c r="H1895" s="19">
        <f>VLOOKUP($A1895,ENERGY!$A1895:$E4585,COLUMN(D1895),0)</f>
        <v>13711</v>
      </c>
      <c r="I1895" s="19">
        <f>VLOOKUP($A1895,ENERGY!$A1895:$E4585,COLUMN(E1895),0)</f>
        <v>28482</v>
      </c>
      <c r="J1895" s="19">
        <f>VLOOKUP($A1895,'HUMAN RESOURCES'!$A1895:$L4585,COLUMN(D1895),0)</f>
        <v>2.1999999999999999E-2</v>
      </c>
      <c r="K1895" s="19">
        <f>VLOOKUP($A1895,'HUMAN RESOURCES'!$A1895:$L4585,COLUMN(E1895),0)</f>
        <v>4.0000000000000001E-3</v>
      </c>
      <c r="L1895" s="19">
        <f>VLOOKUP($A1895,'HUMAN RESOURCES'!$A1895:$L4585,COLUMN(F1895),0)</f>
        <v>84</v>
      </c>
      <c r="M1895" s="19">
        <f>VLOOKUP($A1895,'HUMAN RESOURCES'!$A1895:$L4585,COLUMN(G1895),0)</f>
        <v>80</v>
      </c>
      <c r="N1895" s="19">
        <f>VLOOKUP($A1895,'HUMAN RESOURCES'!$A1895:$L4585,COLUMN(H1895),0)</f>
        <v>0.27200000000000002</v>
      </c>
      <c r="O1895" s="19">
        <f>VLOOKUP($A1895,'HUMAN RESOURCES'!$A1895:$L4585,COLUMN(I1895),0)</f>
        <v>0.623</v>
      </c>
      <c r="P1895" s="19">
        <f>VLOOKUP($A1895,'HUMAN RESOURCES'!$A1895:$L4585,COLUMN(J1895),0)</f>
        <v>0.104</v>
      </c>
      <c r="Q1895" s="19">
        <f>VLOOKUP($A1895,'HUMAN RESOURCES'!$A1895:$L4585,COLUMN(K1895),0)</f>
        <v>7623600</v>
      </c>
      <c r="R1895" s="19">
        <f>VLOOKUP($A1895,'HUMAN RESOURCES'!$A1895:$L4585,COLUMN(L1895),0)</f>
        <v>0.91800000000000004</v>
      </c>
      <c r="S1895" s="19">
        <f>VLOOKUP($A1895,TOURISM!$A1894:$E4584, COLUMN(D1895),0)</f>
        <v>5824000000</v>
      </c>
      <c r="T1895" s="19">
        <f>VLOOKUP($A1895,TOURISM!$A1894:$E4584, COLUMN(E1895),0)</f>
        <v>4725000000</v>
      </c>
      <c r="U1895" s="19">
        <f>VLOOKUP($A1895,BUSINESS!$A1895:$I4585, COLUMN(H1895),0)</f>
        <v>0.67500000000000004</v>
      </c>
      <c r="V1895" s="19">
        <f>VLOOKUP($A1895,BUSINESS!$A1895:$I4585, COLUMN(I1895),0)</f>
        <v>1.228</v>
      </c>
    </row>
    <row r="1896" spans="1:22" ht="15" x14ac:dyDescent="0.25">
      <c r="A1896" s="14" t="s">
        <v>210</v>
      </c>
      <c r="B1896" s="15" t="s">
        <v>220</v>
      </c>
      <c r="C1896" s="16" t="s">
        <v>123</v>
      </c>
      <c r="D1896" s="17">
        <v>527000000000</v>
      </c>
      <c r="E1896" s="18">
        <v>0.04</v>
      </c>
      <c r="F1896" s="18">
        <v>663</v>
      </c>
      <c r="G1896" s="19">
        <v>0.12</v>
      </c>
      <c r="H1896" s="19">
        <f>VLOOKUP($A1896,ENERGY!$A1896:$E4586,COLUMN(D1896),0)</f>
        <v>116953</v>
      </c>
      <c r="I1896" s="19">
        <f>VLOOKUP($A1896,ENERGY!$A1896:$E4586,COLUMN(E1896),0)</f>
        <v>326407</v>
      </c>
      <c r="J1896" s="19">
        <f>VLOOKUP($A1896,'HUMAN RESOURCES'!$A1896:$L4586,COLUMN(D1896),0)</f>
        <v>2.5000000000000001E-2</v>
      </c>
      <c r="K1896" s="19">
        <f>VLOOKUP($A1896,'HUMAN RESOURCES'!$A1896:$L4586,COLUMN(E1896),0)</f>
        <v>1.2999999999999999E-2</v>
      </c>
      <c r="L1896" s="19">
        <f>VLOOKUP($A1896,'HUMAN RESOURCES'!$A1896:$L4586,COLUMN(F1896),0)</f>
        <v>78</v>
      </c>
      <c r="M1896" s="19">
        <f>VLOOKUP($A1896,'HUMAN RESOURCES'!$A1896:$L4586,COLUMN(G1896),0)</f>
        <v>72</v>
      </c>
      <c r="N1896" s="19">
        <f>VLOOKUP($A1896,'HUMAN RESOURCES'!$A1896:$L4586,COLUMN(H1896),0)</f>
        <v>0.35699999999999998</v>
      </c>
      <c r="O1896" s="19">
        <f>VLOOKUP($A1896,'HUMAN RESOURCES'!$A1896:$L4586,COLUMN(I1896),0)</f>
        <v>0.60499999999999998</v>
      </c>
      <c r="P1896" s="19">
        <f>VLOOKUP($A1896,'HUMAN RESOURCES'!$A1896:$L4586,COLUMN(J1896),0)</f>
        <v>3.6999999999999998E-2</v>
      </c>
      <c r="Q1896" s="19">
        <f>VLOOKUP($A1896,'HUMAN RESOURCES'!$A1896:$L4586,COLUMN(K1896),0)</f>
        <v>21532647</v>
      </c>
      <c r="R1896" s="19">
        <f>VLOOKUP($A1896,'HUMAN RESOURCES'!$A1896:$L4586,COLUMN(L1896),0)</f>
        <v>0.55700000000000005</v>
      </c>
      <c r="S1896" s="19">
        <f>VLOOKUP($A1896,TOURISM!$A1895:$E4585, COLUMN(D1896),0)</f>
        <v>6308000000</v>
      </c>
      <c r="T1896" s="19">
        <f>VLOOKUP($A1896,TOURISM!$A1895:$E4585, COLUMN(E1896),0)</f>
        <v>1598000000</v>
      </c>
      <c r="U1896" s="19">
        <f>VLOOKUP($A1896,BUSINESS!$A1896:$I4586, COLUMN(H1896),0)</f>
        <v>0.20699999999999999</v>
      </c>
      <c r="V1896" s="19">
        <f>VLOOKUP($A1896,BUSINESS!$A1896:$I4586, COLUMN(I1896),0)</f>
        <v>0.54300000000000004</v>
      </c>
    </row>
    <row r="1897" spans="1:22" ht="15" x14ac:dyDescent="0.25">
      <c r="A1897" s="14" t="s">
        <v>210</v>
      </c>
      <c r="B1897" s="15" t="s">
        <v>221</v>
      </c>
      <c r="C1897" s="16" t="s">
        <v>123</v>
      </c>
      <c r="D1897" s="20">
        <v>15079752557.5</v>
      </c>
      <c r="E1897" s="18">
        <v>3.4000000000000002E-2</v>
      </c>
      <c r="F1897" s="18">
        <v>97</v>
      </c>
      <c r="G1897" s="18">
        <v>9.9000000000000005E-2</v>
      </c>
      <c r="H1897" s="19">
        <f>VLOOKUP($A1897,ENERGY!$A1897:$E4587,COLUMN(D1897),0)</f>
        <v>16735</v>
      </c>
      <c r="I1897" s="19">
        <f>VLOOKUP($A1897,ENERGY!$A1897:$E4587,COLUMN(E1897),0)</f>
        <v>39068</v>
      </c>
      <c r="J1897" s="19">
        <f>VLOOKUP($A1897,'HUMAN RESOURCES'!$A1897:$L4587,COLUMN(D1897),0)</f>
        <v>2.9000000000000001E-2</v>
      </c>
      <c r="K1897" s="19">
        <f>VLOOKUP($A1897,'HUMAN RESOURCES'!$A1897:$L4587,COLUMN(E1897),0)</f>
        <v>1.7999999999999999E-2</v>
      </c>
      <c r="L1897" s="19">
        <f>VLOOKUP($A1897,'HUMAN RESOURCES'!$A1897:$L4587,COLUMN(F1897),0)</f>
        <v>75</v>
      </c>
      <c r="M1897" s="19">
        <f>VLOOKUP($A1897,'HUMAN RESOURCES'!$A1897:$L4587,COLUMN(G1897),0)</f>
        <v>72</v>
      </c>
      <c r="N1897" s="19">
        <f>VLOOKUP($A1897,'HUMAN RESOURCES'!$A1897:$L4587,COLUMN(H1897),0)</f>
        <v>0.35099999999999998</v>
      </c>
      <c r="O1897" s="19">
        <f>VLOOKUP($A1897,'HUMAN RESOURCES'!$A1897:$L4587,COLUMN(I1897),0)</f>
        <v>0.61499999999999999</v>
      </c>
      <c r="P1897" s="19">
        <f>VLOOKUP($A1897,'HUMAN RESOURCES'!$A1897:$L4587,COLUMN(J1897),0)</f>
        <v>3.4000000000000002E-2</v>
      </c>
      <c r="Q1897" s="19">
        <f>VLOOKUP($A1897,'HUMAN RESOURCES'!$A1897:$L4587,COLUMN(K1897),0)</f>
        <v>6046000</v>
      </c>
      <c r="R1897" s="19">
        <f>VLOOKUP($A1897,'HUMAN RESOURCES'!$A1897:$L4587,COLUMN(L1897),0)</f>
        <v>0.82499999999999996</v>
      </c>
      <c r="S1897" s="19">
        <f>VLOOKUP($A1897,TOURISM!$A1896:$E4586, COLUMN(D1897),0)</f>
        <v>4390000000</v>
      </c>
      <c r="T1897" s="19">
        <f>VLOOKUP($A1897,TOURISM!$A1896:$E4586, COLUMN(E1897),0)</f>
        <v>1736000000</v>
      </c>
      <c r="U1897" s="19">
        <f>VLOOKUP($A1897,BUSINESS!$A1897:$I4587, COLUMN(H1897),0)</f>
        <v>0.27200000000000002</v>
      </c>
      <c r="V1897" s="19">
        <f>VLOOKUP($A1897,BUSINESS!$A1897:$I4587, COLUMN(I1897),0)</f>
        <v>1.026</v>
      </c>
    </row>
    <row r="1898" spans="1:22" ht="15" x14ac:dyDescent="0.25">
      <c r="A1898" s="14" t="s">
        <v>210</v>
      </c>
      <c r="B1898" s="15" t="s">
        <v>222</v>
      </c>
      <c r="C1898" s="16" t="s">
        <v>123</v>
      </c>
      <c r="D1898" s="17">
        <v>287000000000</v>
      </c>
      <c r="E1898" s="18">
        <v>3.2000000000000001E-2</v>
      </c>
      <c r="F1898" s="18">
        <v>1283</v>
      </c>
      <c r="G1898" s="19">
        <v>0.12</v>
      </c>
      <c r="H1898" s="19">
        <f>VLOOKUP($A1898,ENERGY!$A1898:$E4588,COLUMN(D1898),0)</f>
        <v>40578</v>
      </c>
      <c r="I1898" s="19">
        <f>VLOOKUP($A1898,ENERGY!$A1898:$E4588,COLUMN(E1898),0)</f>
        <v>84704</v>
      </c>
      <c r="J1898" s="19">
        <f>VLOOKUP($A1898,'HUMAN RESOURCES'!$A1898:$L4588,COLUMN(D1898),0)</f>
        <v>3.2000000000000001E-2</v>
      </c>
      <c r="K1898" s="19">
        <f>VLOOKUP($A1898,'HUMAN RESOURCES'!$A1898:$L4588,COLUMN(E1898),0)</f>
        <v>4.5999999999999999E-2</v>
      </c>
      <c r="L1898" s="19">
        <f>VLOOKUP($A1898,'HUMAN RESOURCES'!$A1898:$L4588,COLUMN(F1898),0)</f>
        <v>64</v>
      </c>
      <c r="M1898" s="19">
        <f>VLOOKUP($A1898,'HUMAN RESOURCES'!$A1898:$L4588,COLUMN(G1898),0)</f>
        <v>61</v>
      </c>
      <c r="N1898" s="19">
        <f>VLOOKUP($A1898,'HUMAN RESOURCES'!$A1898:$L4588,COLUMN(H1898),0)</f>
        <v>0.42</v>
      </c>
      <c r="O1898" s="19">
        <f>VLOOKUP($A1898,'HUMAN RESOURCES'!$A1898:$L4588,COLUMN(I1898),0)</f>
        <v>0.55300000000000005</v>
      </c>
      <c r="P1898" s="19">
        <f>VLOOKUP($A1898,'HUMAN RESOURCES'!$A1898:$L4588,COLUMN(J1898),0)</f>
        <v>2.7E-2</v>
      </c>
      <c r="Q1898" s="19">
        <f>VLOOKUP($A1898,'HUMAN RESOURCES'!$A1898:$L4588,COLUMN(K1898),0)</f>
        <v>22763008</v>
      </c>
      <c r="R1898" s="19">
        <f>VLOOKUP($A1898,'HUMAN RESOURCES'!$A1898:$L4588,COLUMN(L1898),0)</f>
        <v>0.317</v>
      </c>
      <c r="S1898" s="19">
        <f>VLOOKUP($A1898,TOURISM!$A1897:$E4587, COLUMN(D1898),0)</f>
        <v>1161000000</v>
      </c>
      <c r="T1898" s="19">
        <f>VLOOKUP($A1898,TOURISM!$A1897:$E4587, COLUMN(E1898),0)</f>
        <v>252000000</v>
      </c>
      <c r="U1898" s="19">
        <f>VLOOKUP($A1898,BUSINESS!$A1898:$I4588, COLUMN(H1898),0)</f>
        <v>0.124</v>
      </c>
      <c r="V1898" s="19">
        <f>VLOOKUP($A1898,BUSINESS!$A1898:$I4588, COLUMN(I1898),0)</f>
        <v>0.48699999999999999</v>
      </c>
    </row>
    <row r="1899" spans="1:22" ht="15" x14ac:dyDescent="0.25">
      <c r="A1899" s="14" t="s">
        <v>210</v>
      </c>
      <c r="B1899" s="15" t="s">
        <v>223</v>
      </c>
      <c r="C1899" s="16" t="s">
        <v>123</v>
      </c>
      <c r="D1899" s="17">
        <v>31743751169</v>
      </c>
      <c r="E1899" s="18">
        <v>5.0999999999999997E-2</v>
      </c>
      <c r="F1899" s="18">
        <v>66</v>
      </c>
      <c r="G1899" s="18">
        <v>0.23799999999999999</v>
      </c>
      <c r="H1899" s="19">
        <f>VLOOKUP($A1899,ENERGY!$A1899:$E4589,COLUMN(D1899),0)</f>
        <v>5100</v>
      </c>
      <c r="I1899" s="19">
        <f>VLOOKUP($A1899,ENERGY!$A1899:$E4589,COLUMN(E1899),0)</f>
        <v>15764</v>
      </c>
      <c r="J1899" s="19">
        <f>VLOOKUP($A1899,'HUMAN RESOURCES'!$A1899:$L4589,COLUMN(D1899),0)</f>
        <v>3.2000000000000001E-2</v>
      </c>
      <c r="K1899" s="19">
        <f>VLOOKUP($A1899,'HUMAN RESOURCES'!$A1899:$L4589,COLUMN(E1899),0)</f>
        <v>0.03</v>
      </c>
      <c r="L1899" s="19">
        <f>VLOOKUP($A1899,'HUMAN RESOURCES'!$A1899:$L4589,COLUMN(F1899),0)</f>
        <v>73</v>
      </c>
      <c r="M1899" s="19">
        <f>VLOOKUP($A1899,'HUMAN RESOURCES'!$A1899:$L4589,COLUMN(G1899),0)</f>
        <v>65</v>
      </c>
      <c r="N1899" s="19">
        <f>VLOOKUP($A1899,'HUMAN RESOURCES'!$A1899:$L4589,COLUMN(H1899),0)</f>
        <v>0.41199999999999998</v>
      </c>
      <c r="O1899" s="19">
        <f>VLOOKUP($A1899,'HUMAN RESOURCES'!$A1899:$L4589,COLUMN(I1899),0)</f>
        <v>0.55400000000000005</v>
      </c>
      <c r="P1899" s="19">
        <f>VLOOKUP($A1899,'HUMAN RESOURCES'!$A1899:$L4589,COLUMN(J1899),0)</f>
        <v>3.4000000000000002E-2</v>
      </c>
      <c r="Q1899" s="19">
        <f>VLOOKUP($A1899,'HUMAN RESOURCES'!$A1899:$L4589,COLUMN(K1899),0)</f>
        <v>30962380</v>
      </c>
      <c r="R1899" s="19">
        <f>VLOOKUP($A1899,'HUMAN RESOURCES'!$A1899:$L4589,COLUMN(L1899),0)</f>
        <v>0.69</v>
      </c>
      <c r="S1899" s="19">
        <f>VLOOKUP($A1899,TOURISM!$A1898:$E4588, COLUMN(D1899),0)</f>
        <v>1736000000</v>
      </c>
      <c r="T1899" s="19">
        <f>VLOOKUP($A1899,TOURISM!$A1898:$E4588, COLUMN(E1899),0)</f>
        <v>1675000000</v>
      </c>
      <c r="U1899" s="19">
        <f>VLOOKUP($A1899,BUSINESS!$A1899:$I4589, COLUMN(H1899),0)</f>
        <v>2.5000000000000001E-2</v>
      </c>
      <c r="V1899" s="19">
        <f>VLOOKUP($A1899,BUSINESS!$A1899:$I4589, COLUMN(I1899),0)</f>
        <v>0.751</v>
      </c>
    </row>
    <row r="1900" spans="1:22" ht="15" x14ac:dyDescent="0.25">
      <c r="A1900" s="14" t="s">
        <v>210</v>
      </c>
      <c r="B1900" s="15" t="s">
        <v>211</v>
      </c>
      <c r="C1900" s="16" t="s">
        <v>124</v>
      </c>
      <c r="D1900" s="17">
        <v>25713547869</v>
      </c>
      <c r="E1900" s="18">
        <v>4.2999999999999997E-2</v>
      </c>
      <c r="F1900" s="18">
        <v>747</v>
      </c>
      <c r="G1900" s="18">
        <v>7.1999999999999995E-2</v>
      </c>
      <c r="H1900" s="19">
        <f>VLOOKUP($A1900,ENERGY!$A1900:$E4590,COLUMN(D1900),0)</f>
        <v>6069</v>
      </c>
      <c r="I1900" s="19">
        <f>VLOOKUP($A1900,ENERGY!$A1900:$E4590,COLUMN(E1900),0)</f>
        <v>13927</v>
      </c>
      <c r="J1900" s="19">
        <f>VLOOKUP($A1900,'HUMAN RESOURCES'!$A1900:$L4590,COLUMN(D1900),0)</f>
        <v>1.0999999999999999E-2</v>
      </c>
      <c r="K1900" s="19">
        <f>VLOOKUP($A1900,'HUMAN RESOURCES'!$A1900:$L4590,COLUMN(E1900),0)</f>
        <v>7.0000000000000001E-3</v>
      </c>
      <c r="L1900" s="19">
        <f>VLOOKUP($A1900,'HUMAN RESOURCES'!$A1900:$L4590,COLUMN(F1900),0)</f>
        <v>79</v>
      </c>
      <c r="M1900" s="19">
        <f>VLOOKUP($A1900,'HUMAN RESOURCES'!$A1900:$L4590,COLUMN(G1900),0)</f>
        <v>77</v>
      </c>
      <c r="N1900" s="19">
        <f>VLOOKUP($A1900,'HUMAN RESOURCES'!$A1900:$L4590,COLUMN(H1900),0)</f>
        <v>0.13400000000000001</v>
      </c>
      <c r="O1900" s="19">
        <f>VLOOKUP($A1900,'HUMAN RESOURCES'!$A1900:$L4590,COLUMN(I1900),0)</f>
        <v>0.85599999999999998</v>
      </c>
      <c r="P1900" s="19">
        <f>VLOOKUP($A1900,'HUMAN RESOURCES'!$A1900:$L4590,COLUMN(J1900),0)</f>
        <v>0.01</v>
      </c>
      <c r="Q1900" s="19">
        <f>VLOOKUP($A1900,'HUMAN RESOURCES'!$A1900:$L4590,COLUMN(K1900),0)</f>
        <v>1910902</v>
      </c>
      <c r="R1900" s="19">
        <f>VLOOKUP($A1900,'HUMAN RESOURCES'!$A1900:$L4590,COLUMN(L1900),0)</f>
        <v>0.98799999999999999</v>
      </c>
      <c r="S1900" s="19">
        <f>VLOOKUP($A1900,TOURISM!$A1899:$E4589, COLUMN(D1900),0)</f>
        <v>4463000000</v>
      </c>
      <c r="T1900" s="19">
        <f>VLOOKUP($A1900,TOURISM!$A1899:$E4589, COLUMN(E1900),0)</f>
        <v>7813000000</v>
      </c>
      <c r="U1900" s="19">
        <f>VLOOKUP($A1900,BUSINESS!$A1900:$I4590, COLUMN(H1900),0)</f>
        <v>0.69</v>
      </c>
      <c r="V1900" s="19">
        <f>VLOOKUP($A1900,BUSINESS!$A1900:$I4590, COLUMN(I1900),0)</f>
        <v>1.2050000000000001</v>
      </c>
    </row>
    <row r="1901" spans="1:22" ht="15" x14ac:dyDescent="0.25">
      <c r="A1901" s="14" t="s">
        <v>210</v>
      </c>
      <c r="B1901" s="15" t="s">
        <v>212</v>
      </c>
      <c r="C1901" s="16" t="s">
        <v>124</v>
      </c>
      <c r="D1901" s="17">
        <v>528000000000</v>
      </c>
      <c r="E1901" s="18">
        <v>6.8000000000000005E-2</v>
      </c>
      <c r="F1901" s="18">
        <v>483</v>
      </c>
      <c r="G1901" s="18">
        <v>0.11</v>
      </c>
      <c r="H1901" s="19">
        <f>VLOOKUP($A1901,ENERGY!$A1901:$E4591,COLUMN(D1901),0)</f>
        <v>133435</v>
      </c>
      <c r="I1901" s="19">
        <f>VLOOKUP($A1901,ENERGY!$A1901:$E4591,COLUMN(E1901),0)</f>
        <v>398827</v>
      </c>
      <c r="J1901" s="19">
        <f>VLOOKUP($A1901,'HUMAN RESOURCES'!$A1901:$L4591,COLUMN(D1901),0)</f>
        <v>1.2999999999999999E-2</v>
      </c>
      <c r="K1901" s="19">
        <f>VLOOKUP($A1901,'HUMAN RESOURCES'!$A1901:$L4591,COLUMN(E1901),0)</f>
        <v>8.9999999999999993E-3</v>
      </c>
      <c r="L1901" s="19">
        <f>VLOOKUP($A1901,'HUMAN RESOURCES'!$A1901:$L4591,COLUMN(F1901),0)</f>
        <v>82</v>
      </c>
      <c r="M1901" s="19">
        <f>VLOOKUP($A1901,'HUMAN RESOURCES'!$A1901:$L4591,COLUMN(G1901),0)</f>
        <v>77</v>
      </c>
      <c r="N1901" s="19">
        <f>VLOOKUP($A1901,'HUMAN RESOURCES'!$A1901:$L4591,COLUMN(H1901),0)</f>
        <v>0.22700000000000001</v>
      </c>
      <c r="O1901" s="19">
        <f>VLOOKUP($A1901,'HUMAN RESOURCES'!$A1901:$L4591,COLUMN(I1901),0)</f>
        <v>0.68799999999999994</v>
      </c>
      <c r="P1901" s="19">
        <f>VLOOKUP($A1901,'HUMAN RESOURCES'!$A1901:$L4591,COLUMN(J1901),0)</f>
        <v>8.5000000000000006E-2</v>
      </c>
      <c r="Q1901" s="19">
        <f>VLOOKUP($A1901,'HUMAN RESOURCES'!$A1901:$L4591,COLUMN(K1901),0)</f>
        <v>4382790</v>
      </c>
      <c r="R1901" s="19">
        <f>VLOOKUP($A1901,'HUMAN RESOURCES'!$A1901:$L4591,COLUMN(L1901),0)</f>
        <v>0.873</v>
      </c>
      <c r="S1901" s="19">
        <f>VLOOKUP($A1901,TOURISM!$A1900:$E4590, COLUMN(D1901),0)</f>
        <v>6797000000</v>
      </c>
      <c r="T1901" s="19">
        <f>VLOOKUP($A1901,TOURISM!$A1900:$E4590, COLUMN(E1901),0)</f>
        <v>4440000000</v>
      </c>
      <c r="U1901" s="19">
        <f>VLOOKUP($A1901,BUSINESS!$A1901:$I4591, COLUMN(H1901),0)</f>
        <v>0.52</v>
      </c>
      <c r="V1901" s="19">
        <f>VLOOKUP($A1901,BUSINESS!$A1901:$I4591, COLUMN(I1901),0)</f>
        <v>0.77200000000000002</v>
      </c>
    </row>
    <row r="1902" spans="1:22" ht="15" x14ac:dyDescent="0.25">
      <c r="A1902" s="14" t="s">
        <v>210</v>
      </c>
      <c r="B1902" s="15" t="s">
        <v>213</v>
      </c>
      <c r="C1902" s="16" t="s">
        <v>124</v>
      </c>
      <c r="D1902" s="17">
        <v>191000000000</v>
      </c>
      <c r="E1902" s="18">
        <v>2.7E-2</v>
      </c>
      <c r="F1902" s="18">
        <v>160</v>
      </c>
      <c r="G1902" s="18">
        <v>0.13600000000000001</v>
      </c>
      <c r="H1902" s="19">
        <f>VLOOKUP($A1902,ENERGY!$A1902:$E4592,COLUMN(D1902),0)</f>
        <v>26935</v>
      </c>
      <c r="I1902" s="19">
        <f>VLOOKUP($A1902,ENERGY!$A1902:$E4592,COLUMN(E1902),0)</f>
        <v>85342</v>
      </c>
      <c r="J1902" s="19">
        <f>VLOOKUP($A1902,'HUMAN RESOURCES'!$A1902:$L4592,COLUMN(D1902),0)</f>
        <v>1.6E-2</v>
      </c>
      <c r="K1902" s="19">
        <f>VLOOKUP($A1902,'HUMAN RESOURCES'!$A1902:$L4592,COLUMN(E1902),0)</f>
        <v>6.0000000000000001E-3</v>
      </c>
      <c r="L1902" s="19">
        <f>VLOOKUP($A1902,'HUMAN RESOURCES'!$A1902:$L4592,COLUMN(F1902),0)</f>
        <v>77</v>
      </c>
      <c r="M1902" s="19">
        <f>VLOOKUP($A1902,'HUMAN RESOURCES'!$A1902:$L4592,COLUMN(G1902),0)</f>
        <v>76</v>
      </c>
      <c r="N1902" s="19">
        <f>VLOOKUP($A1902,'HUMAN RESOURCES'!$A1902:$L4592,COLUMN(H1902),0)</f>
        <v>0.19800000000000001</v>
      </c>
      <c r="O1902" s="19">
        <f>VLOOKUP($A1902,'HUMAN RESOURCES'!$A1902:$L4592,COLUMN(I1902),0)</f>
        <v>0.78100000000000003</v>
      </c>
      <c r="P1902" s="19">
        <f>VLOOKUP($A1902,'HUMAN RESOURCES'!$A1902:$L4592,COLUMN(J1902),0)</f>
        <v>2.1000000000000001E-2</v>
      </c>
      <c r="Q1902" s="19">
        <f>VLOOKUP($A1902,'HUMAN RESOURCES'!$A1902:$L4592,COLUMN(K1902),0)</f>
        <v>1292764</v>
      </c>
      <c r="R1902" s="19">
        <f>VLOOKUP($A1902,'HUMAN RESOURCES'!$A1902:$L4592,COLUMN(L1902),0)</f>
        <v>0.88600000000000001</v>
      </c>
      <c r="S1902" s="19">
        <f>VLOOKUP($A1902,TOURISM!$A1901:$E4591, COLUMN(D1902),0)</f>
        <v>1766000000</v>
      </c>
      <c r="T1902" s="19">
        <f>VLOOKUP($A1902,TOURISM!$A1901:$E4591, COLUMN(E1902),0)</f>
        <v>899000000</v>
      </c>
      <c r="U1902" s="19">
        <f>VLOOKUP($A1902,BUSINESS!$A1902:$I4592, COLUMN(H1902),0)</f>
        <v>0.77</v>
      </c>
      <c r="V1902" s="19">
        <f>VLOOKUP($A1902,BUSINESS!$A1902:$I4592, COLUMN(I1902),0)</f>
        <v>1.31</v>
      </c>
    </row>
    <row r="1903" spans="1:22" ht="15" x14ac:dyDescent="0.25">
      <c r="A1903" s="14" t="s">
        <v>210</v>
      </c>
      <c r="B1903" s="15" t="s">
        <v>214</v>
      </c>
      <c r="C1903" s="16" t="s">
        <v>124</v>
      </c>
      <c r="D1903" s="17">
        <v>258000000000</v>
      </c>
      <c r="E1903" s="18">
        <v>7.5999999999999998E-2</v>
      </c>
      <c r="F1903" s="18">
        <v>2373</v>
      </c>
      <c r="G1903" s="18">
        <v>0.06</v>
      </c>
      <c r="H1903" s="19">
        <f>VLOOKUP($A1903,ENERGY!$A1903:$E4593,COLUMN(D1903),0)</f>
        <v>19143</v>
      </c>
      <c r="I1903" s="19">
        <f>VLOOKUP($A1903,ENERGY!$A1903:$E4593,COLUMN(E1903),0)</f>
        <v>65749</v>
      </c>
      <c r="J1903" s="19">
        <f>VLOOKUP($A1903,'HUMAN RESOURCES'!$A1903:$L4593,COLUMN(D1903),0)</f>
        <v>1.6E-2</v>
      </c>
      <c r="K1903" s="19">
        <f>VLOOKUP($A1903,'HUMAN RESOURCES'!$A1903:$L4593,COLUMN(E1903),0)</f>
        <v>7.0000000000000001E-3</v>
      </c>
      <c r="L1903" s="19">
        <f>VLOOKUP($A1903,'HUMAN RESOURCES'!$A1903:$L4593,COLUMN(F1903),0)</f>
        <v>78</v>
      </c>
      <c r="M1903" s="19">
        <f>VLOOKUP($A1903,'HUMAN RESOURCES'!$A1903:$L4593,COLUMN(G1903),0)</f>
        <v>76</v>
      </c>
      <c r="N1903" s="19">
        <f>VLOOKUP($A1903,'HUMAN RESOURCES'!$A1903:$L4593,COLUMN(H1903),0)</f>
        <v>0.14000000000000001</v>
      </c>
      <c r="O1903" s="19">
        <f>VLOOKUP($A1903,'HUMAN RESOURCES'!$A1903:$L4593,COLUMN(I1903),0)</f>
        <v>0.85699999999999998</v>
      </c>
      <c r="P1903" s="19">
        <f>VLOOKUP($A1903,'HUMAN RESOURCES'!$A1903:$L4593,COLUMN(J1903),0)</f>
        <v>3.0000000000000001E-3</v>
      </c>
      <c r="Q1903" s="19">
        <f>VLOOKUP($A1903,'HUMAN RESOURCES'!$A1903:$L4593,COLUMN(K1903),0)</f>
        <v>8925096</v>
      </c>
      <c r="R1903" s="19">
        <f>VLOOKUP($A1903,'HUMAN RESOURCES'!$A1903:$L4593,COLUMN(L1903),0)</f>
        <v>0.84399999999999997</v>
      </c>
      <c r="S1903" s="19">
        <f>VLOOKUP($A1903,TOURISM!$A1902:$E4592, COLUMN(D1903),0)</f>
        <v>2478709140</v>
      </c>
      <c r="T1903" s="19">
        <f>VLOOKUP($A1903,TOURISM!$A1902:$E4592, COLUMN(E1903),0)</f>
        <v>448000000</v>
      </c>
      <c r="U1903" s="19">
        <f>VLOOKUP($A1903,BUSINESS!$A1903:$I4593, COLUMN(H1903),0)</f>
        <v>0.78</v>
      </c>
      <c r="V1903" s="19">
        <f>VLOOKUP($A1903,BUSINESS!$A1903:$I4593, COLUMN(I1903),0)</f>
        <v>1.3140000000000001</v>
      </c>
    </row>
    <row r="1904" spans="1:22" ht="15" x14ac:dyDescent="0.25">
      <c r="A1904" s="14" t="s">
        <v>210</v>
      </c>
      <c r="B1904" s="15" t="s">
        <v>215</v>
      </c>
      <c r="C1904" s="16" t="s">
        <v>124</v>
      </c>
      <c r="D1904" s="17">
        <v>28840197019</v>
      </c>
      <c r="E1904" s="18">
        <v>8.7999999999999995E-2</v>
      </c>
      <c r="F1904" s="18">
        <v>386</v>
      </c>
      <c r="G1904" s="18">
        <v>8.6999999999999994E-2</v>
      </c>
      <c r="H1904" s="19">
        <f>VLOOKUP($A1904,ENERGY!$A1904:$E4594,COLUMN(D1904),0)</f>
        <v>4818</v>
      </c>
      <c r="I1904" s="19">
        <f>VLOOKUP($A1904,ENERGY!$A1904:$E4594,COLUMN(E1904),0)</f>
        <v>16003</v>
      </c>
      <c r="J1904" s="19">
        <f>VLOOKUP($A1904,'HUMAN RESOURCES'!$A1904:$L4594,COLUMN(D1904),0)</f>
        <v>1.9E-2</v>
      </c>
      <c r="K1904" s="19">
        <f>VLOOKUP($A1904,'HUMAN RESOURCES'!$A1904:$L4594,COLUMN(E1904),0)</f>
        <v>1.6E-2</v>
      </c>
      <c r="L1904" s="19">
        <f>VLOOKUP($A1904,'HUMAN RESOURCES'!$A1904:$L4594,COLUMN(F1904),0)</f>
        <v>75</v>
      </c>
      <c r="M1904" s="19">
        <f>VLOOKUP($A1904,'HUMAN RESOURCES'!$A1904:$L4594,COLUMN(G1904),0)</f>
        <v>72</v>
      </c>
      <c r="N1904" s="19">
        <f>VLOOKUP($A1904,'HUMAN RESOURCES'!$A1904:$L4594,COLUMN(H1904),0)</f>
        <v>0.23599999999999999</v>
      </c>
      <c r="O1904" s="19">
        <f>VLOOKUP($A1904,'HUMAN RESOURCES'!$A1904:$L4594,COLUMN(I1904),0)</f>
        <v>0.71199999999999997</v>
      </c>
      <c r="P1904" s="19">
        <f>VLOOKUP($A1904,'HUMAN RESOURCES'!$A1904:$L4594,COLUMN(J1904),0)</f>
        <v>5.1999999999999998E-2</v>
      </c>
      <c r="Q1904" s="19">
        <f>VLOOKUP($A1904,'HUMAN RESOURCES'!$A1904:$L4594,COLUMN(K1904),0)</f>
        <v>75424285</v>
      </c>
      <c r="R1904" s="19">
        <f>VLOOKUP($A1904,'HUMAN RESOURCES'!$A1904:$L4594,COLUMN(L1904),0)</f>
        <v>0.71199999999999997</v>
      </c>
      <c r="S1904" s="19">
        <f>VLOOKUP($A1904,TOURISM!$A1903:$E4593, COLUMN(D1904),0)</f>
        <v>2574000000</v>
      </c>
      <c r="T1904" s="19">
        <f>VLOOKUP($A1904,TOURISM!$A1903:$E4593, COLUMN(E1904),0)</f>
        <v>10881000000</v>
      </c>
      <c r="U1904" s="19">
        <f>VLOOKUP($A1904,BUSINESS!$A1904:$I4594, COLUMN(H1904),0)</f>
        <v>0.21</v>
      </c>
      <c r="V1904" s="19">
        <f>VLOOKUP($A1904,BUSINESS!$A1904:$I4594, COLUMN(I1904),0)</f>
        <v>0.74299999999999999</v>
      </c>
    </row>
    <row r="1905" spans="1:22" ht="15" x14ac:dyDescent="0.25">
      <c r="A1905" s="14" t="s">
        <v>210</v>
      </c>
      <c r="B1905" s="15" t="s">
        <v>216</v>
      </c>
      <c r="C1905" s="16" t="s">
        <v>124</v>
      </c>
      <c r="D1905" s="17">
        <v>161000000000</v>
      </c>
      <c r="E1905" s="18">
        <v>2.5999999999999999E-2</v>
      </c>
      <c r="F1905" s="18">
        <v>1349</v>
      </c>
      <c r="G1905" s="18">
        <v>5.1999999999999998E-2</v>
      </c>
      <c r="H1905" s="19">
        <f>VLOOKUP($A1905,ENERGY!$A1905:$E4595,COLUMN(D1905),0)</f>
        <v>20067</v>
      </c>
      <c r="I1905" s="19">
        <f>VLOOKUP($A1905,ENERGY!$A1905:$E4595,COLUMN(E1905),0)</f>
        <v>55122</v>
      </c>
      <c r="J1905" s="19">
        <f>VLOOKUP($A1905,'HUMAN RESOURCES'!$A1905:$L4595,COLUMN(D1905),0)</f>
        <v>0.02</v>
      </c>
      <c r="K1905" s="19">
        <f>VLOOKUP($A1905,'HUMAN RESOURCES'!$A1905:$L4595,COLUMN(E1905),0)</f>
        <v>1.4E-2</v>
      </c>
      <c r="L1905" s="19">
        <f>VLOOKUP($A1905,'HUMAN RESOURCES'!$A1905:$L4595,COLUMN(F1905),0)</f>
        <v>77</v>
      </c>
      <c r="M1905" s="19">
        <f>VLOOKUP($A1905,'HUMAN RESOURCES'!$A1905:$L4595,COLUMN(G1905),0)</f>
        <v>74</v>
      </c>
      <c r="N1905" s="19">
        <f>VLOOKUP($A1905,'HUMAN RESOURCES'!$A1905:$L4595,COLUMN(H1905),0)</f>
        <v>0.30199999999999999</v>
      </c>
      <c r="O1905" s="19">
        <f>VLOOKUP($A1905,'HUMAN RESOURCES'!$A1905:$L4595,COLUMN(I1905),0)</f>
        <v>0.66900000000000004</v>
      </c>
      <c r="P1905" s="19">
        <f>VLOOKUP($A1905,'HUMAN RESOURCES'!$A1905:$L4595,COLUMN(J1905),0)</f>
        <v>2.9000000000000001E-2</v>
      </c>
      <c r="Q1905" s="19">
        <f>VLOOKUP($A1905,'HUMAN RESOURCES'!$A1905:$L4595,COLUMN(K1905),0)</f>
        <v>27761728</v>
      </c>
      <c r="R1905" s="19">
        <f>VLOOKUP($A1905,'HUMAN RESOURCES'!$A1905:$L4595,COLUMN(L1905),0)</f>
        <v>0.82299999999999995</v>
      </c>
      <c r="S1905" s="19">
        <f>VLOOKUP($A1905,TOURISM!$A1904:$E4594, COLUMN(D1905),0)</f>
        <v>9317000000</v>
      </c>
      <c r="T1905" s="19">
        <f>VLOOKUP($A1905,TOURISM!$A1904:$E4594, COLUMN(E1905),0)</f>
        <v>18202000000</v>
      </c>
      <c r="U1905" s="19">
        <f>VLOOKUP($A1905,BUSINESS!$A1905:$I4595, COLUMN(H1905),0)</f>
        <v>0.47499999999999998</v>
      </c>
      <c r="V1905" s="19">
        <f>VLOOKUP($A1905,BUSINESS!$A1905:$I4595, COLUMN(I1905),0)</f>
        <v>1.9350000000000001</v>
      </c>
    </row>
    <row r="1906" spans="1:22" ht="15" x14ac:dyDescent="0.25">
      <c r="A1906" s="14" t="s">
        <v>210</v>
      </c>
      <c r="B1906" s="15" t="s">
        <v>217</v>
      </c>
      <c r="C1906" s="16" t="s">
        <v>124</v>
      </c>
      <c r="D1906" s="17">
        <v>40078938640</v>
      </c>
      <c r="E1906" s="18">
        <v>7.3999999999999996E-2</v>
      </c>
      <c r="F1906" s="18">
        <v>646</v>
      </c>
      <c r="G1906" s="18">
        <v>7.4999999999999997E-2</v>
      </c>
      <c r="H1906" s="19">
        <f>VLOOKUP($A1906,ENERGY!$A1906:$E4596,COLUMN(D1906),0)</f>
        <v>5258</v>
      </c>
      <c r="I1906" s="19">
        <f>VLOOKUP($A1906,ENERGY!$A1906:$E4596,COLUMN(E1906),0)</f>
        <v>16208</v>
      </c>
      <c r="J1906" s="19">
        <f>VLOOKUP($A1906,'HUMAN RESOURCES'!$A1906:$L4596,COLUMN(D1906),0)</f>
        <v>2.1000000000000001E-2</v>
      </c>
      <c r="K1906" s="19">
        <f>VLOOKUP($A1906,'HUMAN RESOURCES'!$A1906:$L4596,COLUMN(E1906),0)</f>
        <v>8.9999999999999993E-3</v>
      </c>
      <c r="L1906" s="19">
        <f>VLOOKUP($A1906,'HUMAN RESOURCES'!$A1906:$L4596,COLUMN(F1906),0)</f>
        <v>75</v>
      </c>
      <c r="M1906" s="19">
        <f>VLOOKUP($A1906,'HUMAN RESOURCES'!$A1906:$L4596,COLUMN(G1906),0)</f>
        <v>73</v>
      </c>
      <c r="N1906" s="19">
        <f>VLOOKUP($A1906,'HUMAN RESOURCES'!$A1906:$L4596,COLUMN(H1906),0)</f>
        <v>0.251</v>
      </c>
      <c r="O1906" s="19">
        <f>VLOOKUP($A1906,'HUMAN RESOURCES'!$A1906:$L4596,COLUMN(I1906),0)</f>
        <v>0.72799999999999998</v>
      </c>
      <c r="P1906" s="19">
        <f>VLOOKUP($A1906,'HUMAN RESOURCES'!$A1906:$L4596,COLUMN(J1906),0)</f>
        <v>2.1000000000000001E-2</v>
      </c>
      <c r="Q1906" s="19">
        <f>VLOOKUP($A1906,'HUMAN RESOURCES'!$A1906:$L4596,COLUMN(K1906),0)</f>
        <v>3124705</v>
      </c>
      <c r="R1906" s="19">
        <f>VLOOKUP($A1906,'HUMAN RESOURCES'!$A1906:$L4596,COLUMN(L1906),0)</f>
        <v>0.98299999999999998</v>
      </c>
      <c r="S1906" s="19">
        <f>VLOOKUP($A1906,TOURISM!$A1905:$E4595, COLUMN(D1906),0)</f>
        <v>644000000</v>
      </c>
      <c r="T1906" s="19">
        <f>VLOOKUP($A1906,TOURISM!$A1905:$E4595, COLUMN(E1906),0)</f>
        <v>9179000000</v>
      </c>
      <c r="U1906" s="19">
        <f>VLOOKUP($A1906,BUSINESS!$A1906:$I4596, COLUMN(H1906),0)</f>
        <v>0.65800000000000003</v>
      </c>
      <c r="V1906" s="19">
        <f>VLOOKUP($A1906,BUSINESS!$A1906:$I4596, COLUMN(I1906),0)</f>
        <v>1.579</v>
      </c>
    </row>
    <row r="1907" spans="1:22" ht="15" x14ac:dyDescent="0.25">
      <c r="A1907" s="14" t="s">
        <v>210</v>
      </c>
      <c r="B1907" s="15" t="s">
        <v>218</v>
      </c>
      <c r="C1907" s="16" t="s">
        <v>124</v>
      </c>
      <c r="D1907" s="17">
        <v>69971912138</v>
      </c>
      <c r="E1907" s="18">
        <v>2.4E-2</v>
      </c>
      <c r="F1907" s="18">
        <v>610</v>
      </c>
      <c r="G1907" s="18">
        <v>6.2E-2</v>
      </c>
      <c r="H1907" s="19">
        <f>VLOOKUP($A1907,ENERGY!$A1907:$E4597,COLUMN(D1907),0)</f>
        <v>8420</v>
      </c>
      <c r="I1907" s="19">
        <f>VLOOKUP($A1907,ENERGY!$A1907:$E4597,COLUMN(E1907),0)</f>
        <v>20286</v>
      </c>
      <c r="J1907" s="19">
        <f>VLOOKUP($A1907,'HUMAN RESOURCES'!$A1907:$L4597,COLUMN(D1907),0)</f>
        <v>2.1000000000000001E-2</v>
      </c>
      <c r="K1907" s="19">
        <f>VLOOKUP($A1907,'HUMAN RESOURCES'!$A1907:$L4597,COLUMN(E1907),0)</f>
        <v>3.0000000000000001E-3</v>
      </c>
      <c r="L1907" s="19">
        <f>VLOOKUP($A1907,'HUMAN RESOURCES'!$A1907:$L4597,COLUMN(F1907),0)</f>
        <v>84</v>
      </c>
      <c r="M1907" s="19">
        <f>VLOOKUP($A1907,'HUMAN RESOURCES'!$A1907:$L4597,COLUMN(G1907),0)</f>
        <v>80</v>
      </c>
      <c r="N1907" s="19">
        <f>VLOOKUP($A1907,'HUMAN RESOURCES'!$A1907:$L4597,COLUMN(H1907),0)</f>
        <v>0.27300000000000002</v>
      </c>
      <c r="O1907" s="19">
        <f>VLOOKUP($A1907,'HUMAN RESOURCES'!$A1907:$L4597,COLUMN(I1907),0)</f>
        <v>0.622</v>
      </c>
      <c r="P1907" s="19">
        <f>VLOOKUP($A1907,'HUMAN RESOURCES'!$A1907:$L4597,COLUMN(J1907),0)</f>
        <v>0.105</v>
      </c>
      <c r="Q1907" s="19">
        <f>VLOOKUP($A1907,'HUMAN RESOURCES'!$A1907:$L4597,COLUMN(K1907),0)</f>
        <v>7765800</v>
      </c>
      <c r="R1907" s="19">
        <f>VLOOKUP($A1907,'HUMAN RESOURCES'!$A1907:$L4597,COLUMN(L1907),0)</f>
        <v>0.91900000000000004</v>
      </c>
      <c r="S1907" s="19">
        <f>VLOOKUP($A1907,TOURISM!$A1906:$E4596, COLUMN(D1907),0)</f>
        <v>6029000000</v>
      </c>
      <c r="T1907" s="19">
        <f>VLOOKUP($A1907,TOURISM!$A1906:$E4596, COLUMN(E1907),0)</f>
        <v>4937000000</v>
      </c>
      <c r="U1907" s="19">
        <f>VLOOKUP($A1907,BUSINESS!$A1907:$I4597, COLUMN(H1907),0)</f>
        <v>0.68899999999999995</v>
      </c>
      <c r="V1907" s="19">
        <f>VLOOKUP($A1907,BUSINESS!$A1907:$I4597, COLUMN(I1907),0)</f>
        <v>1.22</v>
      </c>
    </row>
    <row r="1908" spans="1:22" ht="15" x14ac:dyDescent="0.25">
      <c r="A1908" s="14" t="s">
        <v>210</v>
      </c>
      <c r="B1908" s="15" t="s">
        <v>219</v>
      </c>
      <c r="C1908" s="16" t="s">
        <v>124</v>
      </c>
      <c r="D1908" s="17">
        <v>170000000000</v>
      </c>
      <c r="E1908" s="18">
        <v>1.9E-2</v>
      </c>
      <c r="F1908" s="18">
        <v>1738</v>
      </c>
      <c r="G1908" s="18">
        <v>5.5E-2</v>
      </c>
      <c r="H1908" s="19">
        <f>VLOOKUP($A1908,ENERGY!$A1908:$E4598,COLUMN(D1908),0)</f>
        <v>12452</v>
      </c>
      <c r="I1908" s="19">
        <f>VLOOKUP($A1908,ENERGY!$A1908:$E4598,COLUMN(E1908),0)</f>
        <v>30363</v>
      </c>
      <c r="J1908" s="19">
        <f>VLOOKUP($A1908,'HUMAN RESOURCES'!$A1908:$L4598,COLUMN(D1908),0)</f>
        <v>2.1999999999999999E-2</v>
      </c>
      <c r="K1908" s="19">
        <f>VLOOKUP($A1908,'HUMAN RESOURCES'!$A1908:$L4598,COLUMN(E1908),0)</f>
        <v>0.01</v>
      </c>
      <c r="L1908" s="19">
        <f>VLOOKUP($A1908,'HUMAN RESOURCES'!$A1908:$L4598,COLUMN(F1908),0)</f>
        <v>79</v>
      </c>
      <c r="M1908" s="19">
        <f>VLOOKUP($A1908,'HUMAN RESOURCES'!$A1908:$L4598,COLUMN(G1908),0)</f>
        <v>74</v>
      </c>
      <c r="N1908" s="19">
        <f>VLOOKUP($A1908,'HUMAN RESOURCES'!$A1908:$L4598,COLUMN(H1908),0)</f>
        <v>0.25700000000000001</v>
      </c>
      <c r="O1908" s="19">
        <f>VLOOKUP($A1908,'HUMAN RESOURCES'!$A1908:$L4598,COLUMN(I1908),0)</f>
        <v>0.71699999999999997</v>
      </c>
      <c r="P1908" s="19">
        <f>VLOOKUP($A1908,'HUMAN RESOURCES'!$A1908:$L4598,COLUMN(J1908),0)</f>
        <v>2.5999999999999999E-2</v>
      </c>
      <c r="Q1908" s="19">
        <f>VLOOKUP($A1908,'HUMAN RESOURCES'!$A1908:$L4598,COLUMN(K1908),0)</f>
        <v>3024774</v>
      </c>
      <c r="R1908" s="19">
        <f>VLOOKUP($A1908,'HUMAN RESOURCES'!$A1908:$L4598,COLUMN(L1908),0)</f>
        <v>0.75700000000000001</v>
      </c>
      <c r="S1908" s="19">
        <f>VLOOKUP($A1908,TOURISM!$A1907:$E4597, COLUMN(D1908),0)</f>
        <v>1612000000</v>
      </c>
      <c r="T1908" s="19">
        <f>VLOOKUP($A1908,TOURISM!$A1907:$E4597, COLUMN(E1908),0)</f>
        <v>1982000000</v>
      </c>
      <c r="U1908" s="19">
        <f>VLOOKUP($A1908,BUSINESS!$A1908:$I4598, COLUMN(H1908),0)</f>
        <v>0.48</v>
      </c>
      <c r="V1908" s="19">
        <f>VLOOKUP($A1908,BUSINESS!$A1908:$I4598, COLUMN(I1908),0)</f>
        <v>1.59</v>
      </c>
    </row>
    <row r="1909" spans="1:22" ht="15" x14ac:dyDescent="0.25">
      <c r="A1909" s="14" t="s">
        <v>210</v>
      </c>
      <c r="B1909" s="15" t="s">
        <v>220</v>
      </c>
      <c r="C1909" s="16" t="s">
        <v>124</v>
      </c>
      <c r="D1909" s="17">
        <v>670000000000</v>
      </c>
      <c r="E1909" s="18">
        <v>3.5000000000000003E-2</v>
      </c>
      <c r="F1909" s="18">
        <v>721</v>
      </c>
      <c r="G1909" s="19">
        <v>0.12</v>
      </c>
      <c r="H1909" s="19">
        <f>VLOOKUP($A1909,ENERGY!$A1909:$E4599,COLUMN(D1909),0)</f>
        <v>106657</v>
      </c>
      <c r="I1909" s="19">
        <f>VLOOKUP($A1909,ENERGY!$A1909:$E4599,COLUMN(E1909),0)</f>
        <v>297214</v>
      </c>
      <c r="J1909" s="19">
        <f>VLOOKUP($A1909,'HUMAN RESOURCES'!$A1909:$L4599,COLUMN(D1909),0)</f>
        <v>2.5000000000000001E-2</v>
      </c>
      <c r="K1909" s="19">
        <f>VLOOKUP($A1909,'HUMAN RESOURCES'!$A1909:$L4599,COLUMN(E1909),0)</f>
        <v>1.2999999999999999E-2</v>
      </c>
      <c r="L1909" s="19">
        <f>VLOOKUP($A1909,'HUMAN RESOURCES'!$A1909:$L4599,COLUMN(F1909),0)</f>
        <v>78</v>
      </c>
      <c r="M1909" s="19">
        <f>VLOOKUP($A1909,'HUMAN RESOURCES'!$A1909:$L4599,COLUMN(G1909),0)</f>
        <v>72</v>
      </c>
      <c r="N1909" s="19">
        <f>VLOOKUP($A1909,'HUMAN RESOURCES'!$A1909:$L4599,COLUMN(H1909),0)</f>
        <v>0.35499999999999998</v>
      </c>
      <c r="O1909" s="19">
        <f>VLOOKUP($A1909,'HUMAN RESOURCES'!$A1909:$L4599,COLUMN(I1909),0)</f>
        <v>0.60699999999999998</v>
      </c>
      <c r="P1909" s="19">
        <f>VLOOKUP($A1909,'HUMAN RESOURCES'!$A1909:$L4599,COLUMN(J1909),0)</f>
        <v>3.7999999999999999E-2</v>
      </c>
      <c r="Q1909" s="19">
        <f>VLOOKUP($A1909,'HUMAN RESOURCES'!$A1909:$L4599,COLUMN(K1909),0)</f>
        <v>21961676</v>
      </c>
      <c r="R1909" s="19">
        <f>VLOOKUP($A1909,'HUMAN RESOURCES'!$A1909:$L4599,COLUMN(L1909),0)</f>
        <v>0.56100000000000005</v>
      </c>
      <c r="S1909" s="19">
        <f>VLOOKUP($A1909,TOURISM!$A1908:$E4598, COLUMN(D1909),0)</f>
        <v>2478709140</v>
      </c>
      <c r="T1909" s="19">
        <f>VLOOKUP($A1909,TOURISM!$A1908:$E4598, COLUMN(E1909),0)</f>
        <v>448000000</v>
      </c>
      <c r="U1909" s="19">
        <f>VLOOKUP($A1909,BUSINESS!$A1909:$I4599, COLUMN(H1909),0)</f>
        <v>0.22500000000000001</v>
      </c>
      <c r="V1909" s="19">
        <f>VLOOKUP($A1909,BUSINESS!$A1909:$I4599, COLUMN(I1909),0)</f>
        <v>0.59199999999999997</v>
      </c>
    </row>
    <row r="1910" spans="1:22" ht="15" x14ac:dyDescent="0.25">
      <c r="A1910" s="14" t="s">
        <v>210</v>
      </c>
      <c r="B1910" s="15" t="s">
        <v>221</v>
      </c>
      <c r="C1910" s="16" t="s">
        <v>124</v>
      </c>
      <c r="D1910" s="20">
        <v>15079752557.5</v>
      </c>
      <c r="E1910" s="18">
        <v>3.4000000000000002E-2</v>
      </c>
      <c r="F1910" s="18">
        <v>102</v>
      </c>
      <c r="G1910" s="19">
        <v>0.12</v>
      </c>
      <c r="H1910" s="19">
        <f>VLOOKUP($A1910,ENERGY!$A1910:$E4600,COLUMN(D1910),0)</f>
        <v>15638</v>
      </c>
      <c r="I1910" s="19">
        <f>VLOOKUP($A1910,ENERGY!$A1910:$E4600,COLUMN(E1910),0)</f>
        <v>48786</v>
      </c>
      <c r="J1910" s="19">
        <f>VLOOKUP($A1910,'HUMAN RESOURCES'!$A1910:$L4600,COLUMN(D1910),0)</f>
        <v>2.8000000000000001E-2</v>
      </c>
      <c r="K1910" s="19">
        <f>VLOOKUP($A1910,'HUMAN RESOURCES'!$A1910:$L4600,COLUMN(E1910),0)</f>
        <v>1.7000000000000001E-2</v>
      </c>
      <c r="L1910" s="19">
        <f>VLOOKUP($A1910,'HUMAN RESOURCES'!$A1910:$L4600,COLUMN(F1910),0)</f>
        <v>75</v>
      </c>
      <c r="M1910" s="19">
        <f>VLOOKUP($A1910,'HUMAN RESOURCES'!$A1910:$L4600,COLUMN(G1910),0)</f>
        <v>72</v>
      </c>
      <c r="N1910" s="19">
        <f>VLOOKUP($A1910,'HUMAN RESOURCES'!$A1910:$L4600,COLUMN(H1910),0)</f>
        <v>0.34599999999999997</v>
      </c>
      <c r="O1910" s="19">
        <f>VLOOKUP($A1910,'HUMAN RESOURCES'!$A1910:$L4600,COLUMN(I1910),0)</f>
        <v>0.62</v>
      </c>
      <c r="P1910" s="19">
        <f>VLOOKUP($A1910,'HUMAN RESOURCES'!$A1910:$L4600,COLUMN(J1910),0)</f>
        <v>3.4000000000000002E-2</v>
      </c>
      <c r="Q1910" s="19">
        <f>VLOOKUP($A1910,'HUMAN RESOURCES'!$A1910:$L4600,COLUMN(K1910),0)</f>
        <v>6181000</v>
      </c>
      <c r="R1910" s="19">
        <f>VLOOKUP($A1910,'HUMAN RESOURCES'!$A1910:$L4600,COLUMN(L1910),0)</f>
        <v>0.82699999999999996</v>
      </c>
      <c r="S1910" s="19">
        <f>VLOOKUP($A1910,TOURISM!$A1909:$E4599, COLUMN(D1910),0)</f>
        <v>3860000000</v>
      </c>
      <c r="T1910" s="19">
        <f>VLOOKUP($A1910,TOURISM!$A1909:$E4599, COLUMN(E1910),0)</f>
        <v>1280000000</v>
      </c>
      <c r="U1910" s="19">
        <f>VLOOKUP($A1910,BUSINESS!$A1910:$I4600, COLUMN(H1910),0)</f>
        <v>0.34899999999999998</v>
      </c>
      <c r="V1910" s="19">
        <f>VLOOKUP($A1910,BUSINESS!$A1910:$I4600, COLUMN(I1910),0)</f>
        <v>1.1120000000000001</v>
      </c>
    </row>
    <row r="1911" spans="1:22" ht="15" x14ac:dyDescent="0.25">
      <c r="A1911" s="14" t="s">
        <v>210</v>
      </c>
      <c r="B1911" s="15" t="s">
        <v>222</v>
      </c>
      <c r="C1911" s="16" t="s">
        <v>124</v>
      </c>
      <c r="D1911" s="17">
        <v>349000000000</v>
      </c>
      <c r="E1911" s="18">
        <v>3.1E-2</v>
      </c>
      <c r="F1911" s="18">
        <v>1375</v>
      </c>
      <c r="G1911" s="19">
        <v>0.12</v>
      </c>
      <c r="H1911" s="19">
        <f>VLOOKUP($A1911,ENERGY!$A1911:$E4601,COLUMN(D1911),0)</f>
        <v>37365</v>
      </c>
      <c r="I1911" s="19">
        <f>VLOOKUP($A1911,ENERGY!$A1911:$E4601,COLUMN(E1911),0)</f>
        <v>101415</v>
      </c>
      <c r="J1911" s="19">
        <f>VLOOKUP($A1911,'HUMAN RESOURCES'!$A1911:$L4601,COLUMN(D1911),0)</f>
        <v>3.2000000000000001E-2</v>
      </c>
      <c r="K1911" s="19">
        <f>VLOOKUP($A1911,'HUMAN RESOURCES'!$A1911:$L4601,COLUMN(E1911),0)</f>
        <v>4.3999999999999997E-2</v>
      </c>
      <c r="L1911" s="19">
        <f>VLOOKUP($A1911,'HUMAN RESOURCES'!$A1911:$L4601,COLUMN(F1911),0)</f>
        <v>64</v>
      </c>
      <c r="M1911" s="19">
        <f>VLOOKUP($A1911,'HUMAN RESOURCES'!$A1911:$L4601,COLUMN(G1911),0)</f>
        <v>61</v>
      </c>
      <c r="N1911" s="19">
        <f>VLOOKUP($A1911,'HUMAN RESOURCES'!$A1911:$L4601,COLUMN(H1911),0)</f>
        <v>0.41299999999999998</v>
      </c>
      <c r="O1911" s="19">
        <f>VLOOKUP($A1911,'HUMAN RESOURCES'!$A1911:$L4601,COLUMN(I1911),0)</f>
        <v>0.55900000000000005</v>
      </c>
      <c r="P1911" s="19">
        <f>VLOOKUP($A1911,'HUMAN RESOURCES'!$A1911:$L4601,COLUMN(J1911),0)</f>
        <v>2.8000000000000001E-2</v>
      </c>
      <c r="Q1911" s="19">
        <f>VLOOKUP($A1911,'HUMAN RESOURCES'!$A1911:$L4601,COLUMN(K1911),0)</f>
        <v>23304206</v>
      </c>
      <c r="R1911" s="19">
        <f>VLOOKUP($A1911,'HUMAN RESOURCES'!$A1911:$L4601,COLUMN(L1911),0)</f>
        <v>0.32300000000000001</v>
      </c>
      <c r="S1911" s="19">
        <f>VLOOKUP($A1911,TOURISM!$A1910:$E4600, COLUMN(D1911),0)</f>
        <v>780000000</v>
      </c>
      <c r="T1911" s="19">
        <f>VLOOKUP($A1911,TOURISM!$A1910:$E4600, COLUMN(E1911),0)</f>
        <v>258000000</v>
      </c>
      <c r="U1911" s="19">
        <f>VLOOKUP($A1911,BUSINESS!$A1911:$I4601, COLUMN(H1911),0)</f>
        <v>0.14899999999999999</v>
      </c>
      <c r="V1911" s="19">
        <f>VLOOKUP($A1911,BUSINESS!$A1911:$I4601, COLUMN(I1911),0)</f>
        <v>0.501</v>
      </c>
    </row>
    <row r="1912" spans="1:22" ht="15" x14ac:dyDescent="0.25">
      <c r="A1912" s="14" t="s">
        <v>210</v>
      </c>
      <c r="B1912" s="15" t="s">
        <v>223</v>
      </c>
      <c r="C1912" s="16" t="s">
        <v>124</v>
      </c>
      <c r="D1912" s="17">
        <v>29207296703</v>
      </c>
      <c r="E1912" s="18">
        <v>0.05</v>
      </c>
      <c r="F1912" s="18">
        <v>63</v>
      </c>
      <c r="G1912" s="18">
        <v>0.25</v>
      </c>
      <c r="H1912" s="19">
        <f>VLOOKUP($A1912,ENERGY!$A1912:$E4602,COLUMN(D1912),0)</f>
        <v>5265</v>
      </c>
      <c r="I1912" s="19">
        <f>VLOOKUP($A1912,ENERGY!$A1912:$E4602,COLUMN(E1912),0)</f>
        <v>16252</v>
      </c>
      <c r="J1912" s="19">
        <f>VLOOKUP($A1912,'HUMAN RESOURCES'!$A1912:$L4602,COLUMN(D1912),0)</f>
        <v>3.2000000000000001E-2</v>
      </c>
      <c r="K1912" s="19">
        <f>VLOOKUP($A1912,'HUMAN RESOURCES'!$A1912:$L4602,COLUMN(E1912),0)</f>
        <v>2.9000000000000001E-2</v>
      </c>
      <c r="L1912" s="19">
        <f>VLOOKUP($A1912,'HUMAN RESOURCES'!$A1912:$L4602,COLUMN(F1912),0)</f>
        <v>73</v>
      </c>
      <c r="M1912" s="19">
        <f>VLOOKUP($A1912,'HUMAN RESOURCES'!$A1912:$L4602,COLUMN(G1912),0)</f>
        <v>65</v>
      </c>
      <c r="N1912" s="19">
        <f>VLOOKUP($A1912,'HUMAN RESOURCES'!$A1912:$L4602,COLUMN(H1912),0)</f>
        <v>0.40899999999999997</v>
      </c>
      <c r="O1912" s="19">
        <f>VLOOKUP($A1912,'HUMAN RESOURCES'!$A1912:$L4602,COLUMN(I1912),0)</f>
        <v>0.55800000000000005</v>
      </c>
      <c r="P1912" s="19">
        <f>VLOOKUP($A1912,'HUMAN RESOURCES'!$A1912:$L4602,COLUMN(J1912),0)</f>
        <v>3.3000000000000002E-2</v>
      </c>
      <c r="Q1912" s="19">
        <f>VLOOKUP($A1912,'HUMAN RESOURCES'!$A1912:$L4602,COLUMN(K1912),0)</f>
        <v>31760020</v>
      </c>
      <c r="R1912" s="19">
        <f>VLOOKUP($A1912,'HUMAN RESOURCES'!$A1912:$L4602,COLUMN(L1912),0)</f>
        <v>0.69099999999999995</v>
      </c>
      <c r="S1912" s="19">
        <f>VLOOKUP($A1912,TOURISM!$A1911:$E4601, COLUMN(D1912),0)</f>
        <v>1557000000</v>
      </c>
      <c r="T1912" s="19">
        <f>VLOOKUP($A1912,TOURISM!$A1911:$E4601, COLUMN(E1912),0)</f>
        <v>1879000000</v>
      </c>
      <c r="U1912" s="19">
        <f>VLOOKUP($A1912,BUSINESS!$A1912:$I4602, COLUMN(H1912),0)</f>
        <v>0.05</v>
      </c>
      <c r="V1912" s="19">
        <f>VLOOKUP($A1912,BUSINESS!$A1912:$I4602, COLUMN(I1912),0)</f>
        <v>0.80200000000000005</v>
      </c>
    </row>
    <row r="1913" spans="1:22" ht="15" x14ac:dyDescent="0.25">
      <c r="A1913" s="14" t="s">
        <v>210</v>
      </c>
      <c r="B1913" s="15" t="s">
        <v>211</v>
      </c>
      <c r="C1913" s="16" t="s">
        <v>125</v>
      </c>
      <c r="D1913" s="17">
        <v>29044378668</v>
      </c>
      <c r="E1913" s="18">
        <v>3.7999999999999999E-2</v>
      </c>
      <c r="F1913" s="18">
        <v>766</v>
      </c>
      <c r="G1913" s="18">
        <v>6.8000000000000005E-2</v>
      </c>
      <c r="H1913" s="19">
        <f>VLOOKUP($A1913,ENERGY!$A1913:$E4603,COLUMN(D1913),0)</f>
        <v>5865</v>
      </c>
      <c r="I1913" s="19">
        <f>VLOOKUP($A1913,ENERGY!$A1913:$E4603,COLUMN(E1913),0)</f>
        <v>18643</v>
      </c>
      <c r="J1913" s="19">
        <f>VLOOKUP($A1913,'HUMAN RESOURCES'!$A1913:$L4603,COLUMN(D1913),0)</f>
        <v>1.0999999999999999E-2</v>
      </c>
      <c r="K1913" s="19">
        <f>VLOOKUP($A1913,'HUMAN RESOURCES'!$A1913:$L4603,COLUMN(E1913),0)</f>
        <v>7.0000000000000001E-3</v>
      </c>
      <c r="L1913" s="19">
        <f>VLOOKUP($A1913,'HUMAN RESOURCES'!$A1913:$L4603,COLUMN(F1913),0)</f>
        <v>79</v>
      </c>
      <c r="M1913" s="19">
        <f>VLOOKUP($A1913,'HUMAN RESOURCES'!$A1913:$L4603,COLUMN(G1913),0)</f>
        <v>78</v>
      </c>
      <c r="N1913" s="19">
        <f>VLOOKUP($A1913,'HUMAN RESOURCES'!$A1913:$L4603,COLUMN(H1913),0)</f>
        <v>0.13300000000000001</v>
      </c>
      <c r="O1913" s="19">
        <f>VLOOKUP($A1913,'HUMAN RESOURCES'!$A1913:$L4603,COLUMN(I1913),0)</f>
        <v>0.85699999999999998</v>
      </c>
      <c r="P1913" s="19">
        <f>VLOOKUP($A1913,'HUMAN RESOURCES'!$A1913:$L4603,COLUMN(J1913),0)</f>
        <v>0.01</v>
      </c>
      <c r="Q1913" s="19">
        <f>VLOOKUP($A1913,'HUMAN RESOURCES'!$A1913:$L4603,COLUMN(K1913),0)</f>
        <v>2050514</v>
      </c>
      <c r="R1913" s="19">
        <f>VLOOKUP($A1913,'HUMAN RESOURCES'!$A1913:$L4603,COLUMN(L1913),0)</f>
        <v>0.98899999999999999</v>
      </c>
      <c r="S1913" s="19">
        <f>VLOOKUP($A1913,TOURISM!$A1912:$E4602, COLUMN(D1913),0)</f>
        <v>7220000000</v>
      </c>
      <c r="T1913" s="19">
        <f>VLOOKUP($A1913,TOURISM!$A1912:$E4602, COLUMN(E1913),0)</f>
        <v>10702000000</v>
      </c>
      <c r="U1913" s="19">
        <f>VLOOKUP($A1913,BUSINESS!$A1913:$I4603, COLUMN(H1913),0)</f>
        <v>0.69299999999999995</v>
      </c>
      <c r="V1913" s="19">
        <f>VLOOKUP($A1913,BUSINESS!$A1913:$I4603, COLUMN(I1913),0)</f>
        <v>1.2689999999999999</v>
      </c>
    </row>
    <row r="1914" spans="1:22" ht="15" x14ac:dyDescent="0.25">
      <c r="A1914" s="14" t="s">
        <v>210</v>
      </c>
      <c r="B1914" s="15" t="s">
        <v>212</v>
      </c>
      <c r="C1914" s="16" t="s">
        <v>125</v>
      </c>
      <c r="D1914" s="17">
        <v>503000000000</v>
      </c>
      <c r="E1914" s="18">
        <v>6.7000000000000004E-2</v>
      </c>
      <c r="F1914" s="18">
        <v>490</v>
      </c>
      <c r="G1914" s="18">
        <v>0.11</v>
      </c>
      <c r="H1914" s="19">
        <f>VLOOKUP($A1914,ENERGY!$A1914:$E4604,COLUMN(D1914),0)</f>
        <v>122983</v>
      </c>
      <c r="I1914" s="19">
        <f>VLOOKUP($A1914,ENERGY!$A1914:$E4604,COLUMN(E1914),0)</f>
        <v>372703</v>
      </c>
      <c r="J1914" s="19">
        <f>VLOOKUP($A1914,'HUMAN RESOURCES'!$A1914:$L4604,COLUMN(D1914),0)</f>
        <v>1.2999999999999999E-2</v>
      </c>
      <c r="K1914" s="19">
        <f>VLOOKUP($A1914,'HUMAN RESOURCES'!$A1914:$L4604,COLUMN(E1914),0)</f>
        <v>8.0000000000000002E-3</v>
      </c>
      <c r="L1914" s="19">
        <f>VLOOKUP($A1914,'HUMAN RESOURCES'!$A1914:$L4604,COLUMN(F1914),0)</f>
        <v>82</v>
      </c>
      <c r="M1914" s="19">
        <f>VLOOKUP($A1914,'HUMAN RESOURCES'!$A1914:$L4604,COLUMN(G1914),0)</f>
        <v>78</v>
      </c>
      <c r="N1914" s="19">
        <f>VLOOKUP($A1914,'HUMAN RESOURCES'!$A1914:$L4604,COLUMN(H1914),0)</f>
        <v>0.216</v>
      </c>
      <c r="O1914" s="19">
        <f>VLOOKUP($A1914,'HUMAN RESOURCES'!$A1914:$L4604,COLUMN(I1914),0)</f>
        <v>0.69799999999999995</v>
      </c>
      <c r="P1914" s="19">
        <f>VLOOKUP($A1914,'HUMAN RESOURCES'!$A1914:$L4604,COLUMN(J1914),0)</f>
        <v>8.5999999999999993E-2</v>
      </c>
      <c r="Q1914" s="19">
        <f>VLOOKUP($A1914,'HUMAN RESOURCES'!$A1914:$L4604,COLUMN(K1914),0)</f>
        <v>4424888</v>
      </c>
      <c r="R1914" s="19">
        <f>VLOOKUP($A1914,'HUMAN RESOURCES'!$A1914:$L4604,COLUMN(L1914),0)</f>
        <v>0.874</v>
      </c>
      <c r="S1914" s="19">
        <f>VLOOKUP($A1914,TOURISM!$A1913:$E4603, COLUMN(D1914),0)</f>
        <v>6298000000</v>
      </c>
      <c r="T1914" s="19">
        <f>VLOOKUP($A1914,TOURISM!$A1913:$E4603, COLUMN(E1914),0)</f>
        <v>4125000000</v>
      </c>
      <c r="U1914" s="19">
        <f>VLOOKUP($A1914,BUSINESS!$A1914:$I4604, COLUMN(H1914),0)</f>
        <v>0.61199999999999999</v>
      </c>
      <c r="V1914" s="19">
        <f>VLOOKUP($A1914,BUSINESS!$A1914:$I4604, COLUMN(I1914),0)</f>
        <v>0.80800000000000005</v>
      </c>
    </row>
    <row r="1915" spans="1:22" ht="15" x14ac:dyDescent="0.25">
      <c r="A1915" s="14" t="s">
        <v>210</v>
      </c>
      <c r="B1915" s="15" t="s">
        <v>213</v>
      </c>
      <c r="C1915" s="16" t="s">
        <v>125</v>
      </c>
      <c r="D1915" s="17">
        <v>216000000000</v>
      </c>
      <c r="E1915" s="18">
        <v>3.5999999999999997E-2</v>
      </c>
      <c r="F1915" s="18">
        <v>226</v>
      </c>
      <c r="G1915" s="18">
        <v>0.13</v>
      </c>
      <c r="H1915" s="19">
        <f>VLOOKUP($A1915,ENERGY!$A1915:$E4605,COLUMN(D1915),0)</f>
        <v>25937</v>
      </c>
      <c r="I1915" s="19">
        <f>VLOOKUP($A1915,ENERGY!$A1915:$E4605,COLUMN(E1915),0)</f>
        <v>72445</v>
      </c>
      <c r="J1915" s="19">
        <f>VLOOKUP($A1915,'HUMAN RESOURCES'!$A1915:$L4605,COLUMN(D1915),0)</f>
        <v>1.4999999999999999E-2</v>
      </c>
      <c r="K1915" s="19">
        <f>VLOOKUP($A1915,'HUMAN RESOURCES'!$A1915:$L4605,COLUMN(E1915),0)</f>
        <v>7.0000000000000001E-3</v>
      </c>
      <c r="L1915" s="19">
        <f>VLOOKUP($A1915,'HUMAN RESOURCES'!$A1915:$L4605,COLUMN(F1915),0)</f>
        <v>78</v>
      </c>
      <c r="M1915" s="19">
        <f>VLOOKUP($A1915,'HUMAN RESOURCES'!$A1915:$L4605,COLUMN(G1915),0)</f>
        <v>76</v>
      </c>
      <c r="N1915" s="19">
        <f>VLOOKUP($A1915,'HUMAN RESOURCES'!$A1915:$L4605,COLUMN(H1915),0)</f>
        <v>0.14399999999999999</v>
      </c>
      <c r="O1915" s="19">
        <f>VLOOKUP($A1915,'HUMAN RESOURCES'!$A1915:$L4605,COLUMN(I1915),0)</f>
        <v>0.85199999999999998</v>
      </c>
      <c r="P1915" s="19">
        <f>VLOOKUP($A1915,'HUMAN RESOURCES'!$A1915:$L4605,COLUMN(J1915),0)</f>
        <v>4.0000000000000001E-3</v>
      </c>
      <c r="Q1915" s="19">
        <f>VLOOKUP($A1915,'HUMAN RESOURCES'!$A1915:$L4605,COLUMN(K1915),0)</f>
        <v>9205651</v>
      </c>
      <c r="R1915" s="19">
        <f>VLOOKUP($A1915,'HUMAN RESOURCES'!$A1915:$L4605,COLUMN(L1915),0)</f>
        <v>0.84699999999999998</v>
      </c>
      <c r="S1915" s="19">
        <f>VLOOKUP($A1915,TOURISM!$A1914:$E4604, COLUMN(D1915),0)</f>
        <v>2478709140</v>
      </c>
      <c r="T1915" s="19">
        <f>VLOOKUP($A1915,TOURISM!$A1914:$E4604, COLUMN(E1915),0)</f>
        <v>448000000</v>
      </c>
      <c r="U1915" s="19">
        <f>VLOOKUP($A1915,BUSINESS!$A1915:$I4605, COLUMN(H1915),0)</f>
        <v>0.85</v>
      </c>
      <c r="V1915" s="19">
        <f>VLOOKUP($A1915,BUSINESS!$A1915:$I4605, COLUMN(I1915),0)</f>
        <v>1.496</v>
      </c>
    </row>
    <row r="1916" spans="1:22" ht="15" x14ac:dyDescent="0.25">
      <c r="A1916" s="14" t="s">
        <v>210</v>
      </c>
      <c r="B1916" s="15" t="s">
        <v>214</v>
      </c>
      <c r="C1916" s="16" t="s">
        <v>125</v>
      </c>
      <c r="D1916" s="17">
        <v>258000000000</v>
      </c>
      <c r="E1916" s="18">
        <v>7.4999999999999997E-2</v>
      </c>
      <c r="F1916" s="18">
        <v>2289</v>
      </c>
      <c r="G1916" s="18">
        <v>5.6000000000000001E-2</v>
      </c>
      <c r="H1916" s="19">
        <f>VLOOKUP($A1916,ENERGY!$A1916:$E4606,COLUMN(D1916),0)</f>
        <v>18234</v>
      </c>
      <c r="I1916" s="19">
        <f>VLOOKUP($A1916,ENERGY!$A1916:$E4606,COLUMN(E1916),0)</f>
        <v>62691</v>
      </c>
      <c r="J1916" s="19">
        <f>VLOOKUP($A1916,'HUMAN RESOURCES'!$A1916:$L4606,COLUMN(D1916),0)</f>
        <v>1.6E-2</v>
      </c>
      <c r="K1916" s="19">
        <f>VLOOKUP($A1916,'HUMAN RESOURCES'!$A1916:$L4606,COLUMN(E1916),0)</f>
        <v>6.0000000000000001E-3</v>
      </c>
      <c r="L1916" s="19">
        <f>VLOOKUP($A1916,'HUMAN RESOURCES'!$A1916:$L4606,COLUMN(F1916),0)</f>
        <v>77</v>
      </c>
      <c r="M1916" s="19">
        <f>VLOOKUP($A1916,'HUMAN RESOURCES'!$A1916:$L4606,COLUMN(G1916),0)</f>
        <v>76</v>
      </c>
      <c r="N1916" s="19">
        <f>VLOOKUP($A1916,'HUMAN RESOURCES'!$A1916:$L4606,COLUMN(H1916),0)</f>
        <v>0.20200000000000001</v>
      </c>
      <c r="O1916" s="19">
        <f>VLOOKUP($A1916,'HUMAN RESOURCES'!$A1916:$L4606,COLUMN(I1916),0)</f>
        <v>0.77700000000000002</v>
      </c>
      <c r="P1916" s="19">
        <f>VLOOKUP($A1916,'HUMAN RESOURCES'!$A1916:$L4606,COLUMN(J1916),0)</f>
        <v>2.1000000000000001E-2</v>
      </c>
      <c r="Q1916" s="19">
        <f>VLOOKUP($A1916,'HUMAN RESOURCES'!$A1916:$L4606,COLUMN(K1916),0)</f>
        <v>1317827</v>
      </c>
      <c r="R1916" s="19">
        <f>VLOOKUP($A1916,'HUMAN RESOURCES'!$A1916:$L4606,COLUMN(L1916),0)</f>
        <v>0.88600000000000001</v>
      </c>
      <c r="S1916" s="19">
        <f>VLOOKUP($A1916,TOURISM!$A1915:$E4605, COLUMN(D1916),0)</f>
        <v>1742000000</v>
      </c>
      <c r="T1916" s="19">
        <f>VLOOKUP($A1916,TOURISM!$A1915:$E4605, COLUMN(E1916),0)</f>
        <v>889000000</v>
      </c>
      <c r="U1916" s="19">
        <f>VLOOKUP($A1916,BUSINESS!$A1916:$I4606, COLUMN(H1916),0)</f>
        <v>0.88</v>
      </c>
      <c r="V1916" s="19">
        <f>VLOOKUP($A1916,BUSINESS!$A1916:$I4606, COLUMN(I1916),0)</f>
        <v>1.6120000000000001</v>
      </c>
    </row>
    <row r="1917" spans="1:22" ht="15" x14ac:dyDescent="0.25">
      <c r="A1917" s="14" t="s">
        <v>210</v>
      </c>
      <c r="B1917" s="15" t="s">
        <v>215</v>
      </c>
      <c r="C1917" s="16" t="s">
        <v>125</v>
      </c>
      <c r="D1917" s="17">
        <v>31015239496</v>
      </c>
      <c r="E1917" s="18">
        <v>9.8000000000000004E-2</v>
      </c>
      <c r="F1917" s="18">
        <v>388</v>
      </c>
      <c r="G1917" s="18">
        <v>8.7999999999999995E-2</v>
      </c>
      <c r="H1917" s="19">
        <f>VLOOKUP($A1917,ENERGY!$A1917:$E4607,COLUMN(D1917),0)</f>
        <v>4864</v>
      </c>
      <c r="I1917" s="19">
        <f>VLOOKUP($A1917,ENERGY!$A1917:$E4607,COLUMN(E1917),0)</f>
        <v>15508</v>
      </c>
      <c r="J1917" s="19">
        <f>VLOOKUP($A1917,'HUMAN RESOURCES'!$A1917:$L4607,COLUMN(D1917),0)</f>
        <v>1.9E-2</v>
      </c>
      <c r="K1917" s="19">
        <f>VLOOKUP($A1917,'HUMAN RESOURCES'!$A1917:$L4607,COLUMN(E1917),0)</f>
        <v>1.4999999999999999E-2</v>
      </c>
      <c r="L1917" s="19">
        <f>VLOOKUP($A1917,'HUMAN RESOURCES'!$A1917:$L4607,COLUMN(F1917),0)</f>
        <v>76</v>
      </c>
      <c r="M1917" s="19">
        <f>VLOOKUP($A1917,'HUMAN RESOURCES'!$A1917:$L4607,COLUMN(G1917),0)</f>
        <v>72</v>
      </c>
      <c r="N1917" s="19">
        <f>VLOOKUP($A1917,'HUMAN RESOURCES'!$A1917:$L4607,COLUMN(H1917),0)</f>
        <v>0.23699999999999999</v>
      </c>
      <c r="O1917" s="19">
        <f>VLOOKUP($A1917,'HUMAN RESOURCES'!$A1917:$L4607,COLUMN(I1917),0)</f>
        <v>0.71099999999999997</v>
      </c>
      <c r="P1917" s="19">
        <f>VLOOKUP($A1917,'HUMAN RESOURCES'!$A1917:$L4607,COLUMN(J1917),0)</f>
        <v>5.1999999999999998E-2</v>
      </c>
      <c r="Q1917" s="19">
        <f>VLOOKUP($A1917,'HUMAN RESOURCES'!$A1917:$L4607,COLUMN(K1917),0)</f>
        <v>76424443</v>
      </c>
      <c r="R1917" s="19">
        <f>VLOOKUP($A1917,'HUMAN RESOURCES'!$A1917:$L4607,COLUMN(L1917),0)</f>
        <v>0.71799999999999997</v>
      </c>
      <c r="S1917" s="19">
        <f>VLOOKUP($A1917,TOURISM!$A1916:$E4606, COLUMN(D1917),0)</f>
        <v>2478709140</v>
      </c>
      <c r="T1917" s="19">
        <f>VLOOKUP($A1917,TOURISM!$A1916:$E4606, COLUMN(E1917),0)</f>
        <v>448000000</v>
      </c>
      <c r="U1917" s="19">
        <f>VLOOKUP($A1917,BUSINESS!$A1917:$I4607, COLUMN(H1917),0)</f>
        <v>0.27500000000000002</v>
      </c>
      <c r="V1917" s="19">
        <f>VLOOKUP($A1917,BUSINESS!$A1917:$I4607, COLUMN(I1917),0)</f>
        <v>0.76100000000000001</v>
      </c>
    </row>
    <row r="1918" spans="1:22" ht="15" x14ac:dyDescent="0.25">
      <c r="A1918" s="14" t="s">
        <v>210</v>
      </c>
      <c r="B1918" s="15" t="s">
        <v>216</v>
      </c>
      <c r="C1918" s="16" t="s">
        <v>125</v>
      </c>
      <c r="D1918" s="17">
        <v>183000000000</v>
      </c>
      <c r="E1918" s="18">
        <v>2.5000000000000001E-2</v>
      </c>
      <c r="F1918" s="18">
        <v>1428</v>
      </c>
      <c r="G1918" s="18">
        <v>0.05</v>
      </c>
      <c r="H1918" s="19">
        <f>VLOOKUP($A1918,ENERGY!$A1918:$E4608,COLUMN(D1918),0)</f>
        <v>18805</v>
      </c>
      <c r="I1918" s="19">
        <f>VLOOKUP($A1918,ENERGY!$A1918:$E4608,COLUMN(E1918),0)</f>
        <v>55181</v>
      </c>
      <c r="J1918" s="19">
        <f>VLOOKUP($A1918,'HUMAN RESOURCES'!$A1918:$L4608,COLUMN(D1918),0)</f>
        <v>0.02</v>
      </c>
      <c r="K1918" s="19">
        <f>VLOOKUP($A1918,'HUMAN RESOURCES'!$A1918:$L4608,COLUMN(E1918),0)</f>
        <v>1.4E-2</v>
      </c>
      <c r="L1918" s="19">
        <f>VLOOKUP($A1918,'HUMAN RESOURCES'!$A1918:$L4608,COLUMN(F1918),0)</f>
        <v>77</v>
      </c>
      <c r="M1918" s="19">
        <f>VLOOKUP($A1918,'HUMAN RESOURCES'!$A1918:$L4608,COLUMN(G1918),0)</f>
        <v>74</v>
      </c>
      <c r="N1918" s="19">
        <f>VLOOKUP($A1918,'HUMAN RESOURCES'!$A1918:$L4608,COLUMN(H1918),0)</f>
        <v>0.29699999999999999</v>
      </c>
      <c r="O1918" s="19">
        <f>VLOOKUP($A1918,'HUMAN RESOURCES'!$A1918:$L4608,COLUMN(I1918),0)</f>
        <v>0.67400000000000004</v>
      </c>
      <c r="P1918" s="19">
        <f>VLOOKUP($A1918,'HUMAN RESOURCES'!$A1918:$L4608,COLUMN(J1918),0)</f>
        <v>2.9000000000000001E-2</v>
      </c>
      <c r="Q1918" s="19">
        <f>VLOOKUP($A1918,'HUMAN RESOURCES'!$A1918:$L4608,COLUMN(K1918),0)</f>
        <v>28287855</v>
      </c>
      <c r="R1918" s="19">
        <f>VLOOKUP($A1918,'HUMAN RESOURCES'!$A1918:$L4608,COLUMN(L1918),0)</f>
        <v>0.82499999999999996</v>
      </c>
      <c r="S1918" s="19">
        <f>VLOOKUP($A1918,TOURISM!$A1917:$E4607, COLUMN(D1918),0)</f>
        <v>8400000000</v>
      </c>
      <c r="T1918" s="19">
        <f>VLOOKUP($A1918,TOURISM!$A1917:$E4607, COLUMN(E1918),0)</f>
        <v>17986000000</v>
      </c>
      <c r="U1918" s="19">
        <f>VLOOKUP($A1918,BUSINESS!$A1918:$I4608, COLUMN(H1918),0)</f>
        <v>0.54</v>
      </c>
      <c r="V1918" s="19">
        <f>VLOOKUP($A1918,BUSINESS!$A1918:$I4608, COLUMN(I1918),0)</f>
        <v>1.8740000000000001</v>
      </c>
    </row>
    <row r="1919" spans="1:22" ht="15" x14ac:dyDescent="0.25">
      <c r="A1919" s="14" t="s">
        <v>210</v>
      </c>
      <c r="B1919" s="15" t="s">
        <v>217</v>
      </c>
      <c r="C1919" s="16" t="s">
        <v>125</v>
      </c>
      <c r="D1919" s="17">
        <v>43205095854</v>
      </c>
      <c r="E1919" s="18">
        <v>7.5999999999999998E-2</v>
      </c>
      <c r="F1919" s="18">
        <v>675</v>
      </c>
      <c r="G1919" s="18">
        <v>7.1999999999999995E-2</v>
      </c>
      <c r="H1919" s="19">
        <f>VLOOKUP($A1919,ENERGY!$A1919:$E4609,COLUMN(D1919),0)</f>
        <v>4907</v>
      </c>
      <c r="I1919" s="19">
        <f>VLOOKUP($A1919,ENERGY!$A1919:$E4609,COLUMN(E1919),0)</f>
        <v>15354</v>
      </c>
      <c r="J1919" s="19">
        <f>VLOOKUP($A1919,'HUMAN RESOURCES'!$A1919:$L4609,COLUMN(D1919),0)</f>
        <v>2.1000000000000001E-2</v>
      </c>
      <c r="K1919" s="19">
        <f>VLOOKUP($A1919,'HUMAN RESOURCES'!$A1919:$L4609,COLUMN(E1919),0)</f>
        <v>8.9999999999999993E-3</v>
      </c>
      <c r="L1919" s="19">
        <f>VLOOKUP($A1919,'HUMAN RESOURCES'!$A1919:$L4609,COLUMN(F1919),0)</f>
        <v>75</v>
      </c>
      <c r="M1919" s="19">
        <f>VLOOKUP($A1919,'HUMAN RESOURCES'!$A1919:$L4609,COLUMN(G1919),0)</f>
        <v>73</v>
      </c>
      <c r="N1919" s="19">
        <f>VLOOKUP($A1919,'HUMAN RESOURCES'!$A1919:$L4609,COLUMN(H1919),0)</f>
        <v>0.249</v>
      </c>
      <c r="O1919" s="19">
        <f>VLOOKUP($A1919,'HUMAN RESOURCES'!$A1919:$L4609,COLUMN(I1919),0)</f>
        <v>0.72899999999999998</v>
      </c>
      <c r="P1919" s="19">
        <f>VLOOKUP($A1919,'HUMAN RESOURCES'!$A1919:$L4609,COLUMN(J1919),0)</f>
        <v>2.1999999999999999E-2</v>
      </c>
      <c r="Q1919" s="19">
        <f>VLOOKUP($A1919,'HUMAN RESOURCES'!$A1919:$L4609,COLUMN(K1919),0)</f>
        <v>3250496</v>
      </c>
      <c r="R1919" s="19">
        <f>VLOOKUP($A1919,'HUMAN RESOURCES'!$A1919:$L4609,COLUMN(L1919),0)</f>
        <v>0.98299999999999998</v>
      </c>
      <c r="S1919" s="19">
        <f>VLOOKUP($A1919,TOURISM!$A1918:$E4608, COLUMN(D1919),0)</f>
        <v>780000000</v>
      </c>
      <c r="T1919" s="19">
        <f>VLOOKUP($A1919,TOURISM!$A1918:$E4608, COLUMN(E1919),0)</f>
        <v>9821000000</v>
      </c>
      <c r="U1919" s="19">
        <f>VLOOKUP($A1919,BUSINESS!$A1919:$I4609, COLUMN(H1919),0)</f>
        <v>0.70499999999999996</v>
      </c>
      <c r="V1919" s="19">
        <f>VLOOKUP($A1919,BUSINESS!$A1919:$I4609, COLUMN(I1919),0)</f>
        <v>1.569</v>
      </c>
    </row>
    <row r="1920" spans="1:22" ht="15" x14ac:dyDescent="0.25">
      <c r="A1920" s="14" t="s">
        <v>210</v>
      </c>
      <c r="B1920" s="15" t="s">
        <v>218</v>
      </c>
      <c r="C1920" s="16" t="s">
        <v>125</v>
      </c>
      <c r="D1920" s="17">
        <v>78289467471</v>
      </c>
      <c r="E1920" s="18">
        <v>2.5999999999999999E-2</v>
      </c>
      <c r="F1920" s="18">
        <v>690</v>
      </c>
      <c r="G1920" s="18">
        <v>5.7000000000000002E-2</v>
      </c>
      <c r="H1920" s="19">
        <f>VLOOKUP($A1920,ENERGY!$A1920:$E4610,COLUMN(D1920),0)</f>
        <v>8083</v>
      </c>
      <c r="I1920" s="19">
        <f>VLOOKUP($A1920,ENERGY!$A1920:$E4610,COLUMN(E1920),0)</f>
        <v>21896</v>
      </c>
      <c r="J1920" s="19">
        <f>VLOOKUP($A1920,'HUMAN RESOURCES'!$A1920:$L4610,COLUMN(D1920),0)</f>
        <v>2.1000000000000001E-2</v>
      </c>
      <c r="K1920" s="19">
        <f>VLOOKUP($A1920,'HUMAN RESOURCES'!$A1920:$L4610,COLUMN(E1920),0)</f>
        <v>0.01</v>
      </c>
      <c r="L1920" s="19">
        <f>VLOOKUP($A1920,'HUMAN RESOURCES'!$A1920:$L4610,COLUMN(F1920),0)</f>
        <v>79</v>
      </c>
      <c r="M1920" s="19">
        <f>VLOOKUP($A1920,'HUMAN RESOURCES'!$A1920:$L4610,COLUMN(G1920),0)</f>
        <v>75</v>
      </c>
      <c r="N1920" s="19">
        <f>VLOOKUP($A1920,'HUMAN RESOURCES'!$A1920:$L4610,COLUMN(H1920),0)</f>
        <v>0.24199999999999999</v>
      </c>
      <c r="O1920" s="19">
        <f>VLOOKUP($A1920,'HUMAN RESOURCES'!$A1920:$L4610,COLUMN(I1920),0)</f>
        <v>0.73099999999999998</v>
      </c>
      <c r="P1920" s="19">
        <f>VLOOKUP($A1920,'HUMAN RESOURCES'!$A1920:$L4610,COLUMN(J1920),0)</f>
        <v>2.8000000000000001E-2</v>
      </c>
      <c r="Q1920" s="19">
        <f>VLOOKUP($A1920,'HUMAN RESOURCES'!$A1920:$L4610,COLUMN(K1920),0)</f>
        <v>3314001</v>
      </c>
      <c r="R1920" s="19">
        <f>VLOOKUP($A1920,'HUMAN RESOURCES'!$A1920:$L4610,COLUMN(L1920),0)</f>
        <v>0.76200000000000001</v>
      </c>
      <c r="S1920" s="19">
        <f>VLOOKUP($A1920,TOURISM!$A1919:$E4609, COLUMN(D1920),0)</f>
        <v>1779000000</v>
      </c>
      <c r="T1920" s="19">
        <f>VLOOKUP($A1920,TOURISM!$A1919:$E4609, COLUMN(E1920),0)</f>
        <v>2184000000</v>
      </c>
      <c r="U1920" s="19">
        <f>VLOOKUP($A1920,BUSINESS!$A1920:$I4610, COLUMN(H1920),0)</f>
        <v>0.6</v>
      </c>
      <c r="V1920" s="19">
        <f>VLOOKUP($A1920,BUSINESS!$A1920:$I4610, COLUMN(I1920),0)</f>
        <v>1.593</v>
      </c>
    </row>
    <row r="1921" spans="1:22" ht="15" x14ac:dyDescent="0.25">
      <c r="A1921" s="14" t="s">
        <v>210</v>
      </c>
      <c r="B1921" s="15" t="s">
        <v>219</v>
      </c>
      <c r="C1921" s="16" t="s">
        <v>125</v>
      </c>
      <c r="D1921" s="17">
        <v>190000000000</v>
      </c>
      <c r="E1921" s="18">
        <v>2.1999999999999999E-2</v>
      </c>
      <c r="F1921" s="18">
        <v>2029</v>
      </c>
      <c r="G1921" s="18">
        <v>5.3999999999999999E-2</v>
      </c>
      <c r="H1921" s="19">
        <f>VLOOKUP($A1921,ENERGY!$A1921:$E4611,COLUMN(D1921),0)</f>
        <v>10876</v>
      </c>
      <c r="I1921" s="19">
        <f>VLOOKUP($A1921,ENERGY!$A1921:$E4611,COLUMN(E1921),0)</f>
        <v>34730</v>
      </c>
      <c r="J1921" s="19">
        <f>VLOOKUP($A1921,'HUMAN RESOURCES'!$A1921:$L4611,COLUMN(D1921),0)</f>
        <v>2.1999999999999999E-2</v>
      </c>
      <c r="K1921" s="19">
        <f>VLOOKUP($A1921,'HUMAN RESOURCES'!$A1921:$L4611,COLUMN(E1921),0)</f>
        <v>3.0000000000000001E-3</v>
      </c>
      <c r="L1921" s="19">
        <f>VLOOKUP($A1921,'HUMAN RESOURCES'!$A1921:$L4611,COLUMN(F1921),0)</f>
        <v>84</v>
      </c>
      <c r="M1921" s="19">
        <f>VLOOKUP($A1921,'HUMAN RESOURCES'!$A1921:$L4611,COLUMN(G1921),0)</f>
        <v>80</v>
      </c>
      <c r="N1921" s="19">
        <f>VLOOKUP($A1921,'HUMAN RESOURCES'!$A1921:$L4611,COLUMN(H1921),0)</f>
        <v>0.27500000000000002</v>
      </c>
      <c r="O1921" s="19">
        <f>VLOOKUP($A1921,'HUMAN RESOURCES'!$A1921:$L4611,COLUMN(I1921),0)</f>
        <v>0.61899999999999999</v>
      </c>
      <c r="P1921" s="19">
        <f>VLOOKUP($A1921,'HUMAN RESOURCES'!$A1921:$L4611,COLUMN(J1921),0)</f>
        <v>0.105</v>
      </c>
      <c r="Q1921" s="19">
        <f>VLOOKUP($A1921,'HUMAN RESOURCES'!$A1921:$L4611,COLUMN(K1921),0)</f>
        <v>7910500</v>
      </c>
      <c r="R1921" s="19">
        <f>VLOOKUP($A1921,'HUMAN RESOURCES'!$A1921:$L4611,COLUMN(L1921),0)</f>
        <v>0.91900000000000004</v>
      </c>
      <c r="S1921" s="19">
        <f>VLOOKUP($A1921,TOURISM!$A1920:$E4610, COLUMN(D1921),0)</f>
        <v>6225000000</v>
      </c>
      <c r="T1921" s="19">
        <f>VLOOKUP($A1921,TOURISM!$A1920:$E4610, COLUMN(E1921),0)</f>
        <v>4851000000</v>
      </c>
      <c r="U1921" s="19">
        <f>VLOOKUP($A1921,BUSINESS!$A1921:$I4611, COLUMN(H1921),0)</f>
        <v>0.70799999999999996</v>
      </c>
      <c r="V1921" s="19">
        <f>VLOOKUP($A1921,BUSINESS!$A1921:$I4611, COLUMN(I1921),0)</f>
        <v>1.2070000000000001</v>
      </c>
    </row>
    <row r="1922" spans="1:22" ht="15" x14ac:dyDescent="0.25">
      <c r="A1922" s="14" t="s">
        <v>210</v>
      </c>
      <c r="B1922" s="15" t="s">
        <v>220</v>
      </c>
      <c r="C1922" s="16" t="s">
        <v>125</v>
      </c>
      <c r="D1922" s="17">
        <v>734000000000</v>
      </c>
      <c r="E1922" s="18">
        <v>3.2000000000000001E-2</v>
      </c>
      <c r="F1922" s="18">
        <v>795</v>
      </c>
      <c r="G1922" s="19">
        <v>0.12</v>
      </c>
      <c r="H1922" s="19">
        <f>VLOOKUP($A1922,ENERGY!$A1922:$E4612,COLUMN(D1922),0)</f>
        <v>101325</v>
      </c>
      <c r="I1922" s="19">
        <f>VLOOKUP($A1922,ENERGY!$A1922:$E4612,COLUMN(E1922),0)</f>
        <v>296935</v>
      </c>
      <c r="J1922" s="19">
        <f>VLOOKUP($A1922,'HUMAN RESOURCES'!$A1922:$L4612,COLUMN(D1922),0)</f>
        <v>2.4E-2</v>
      </c>
      <c r="K1922" s="19">
        <f>VLOOKUP($A1922,'HUMAN RESOURCES'!$A1922:$L4612,COLUMN(E1922),0)</f>
        <v>1.2E-2</v>
      </c>
      <c r="L1922" s="19">
        <f>VLOOKUP($A1922,'HUMAN RESOURCES'!$A1922:$L4612,COLUMN(F1922),0)</f>
        <v>78</v>
      </c>
      <c r="M1922" s="19">
        <f>VLOOKUP($A1922,'HUMAN RESOURCES'!$A1922:$L4612,COLUMN(G1922),0)</f>
        <v>72</v>
      </c>
      <c r="N1922" s="19">
        <f>VLOOKUP($A1922,'HUMAN RESOURCES'!$A1922:$L4612,COLUMN(H1922),0)</f>
        <v>0.35399999999999998</v>
      </c>
      <c r="O1922" s="19">
        <f>VLOOKUP($A1922,'HUMAN RESOURCES'!$A1922:$L4612,COLUMN(I1922),0)</f>
        <v>0.60699999999999998</v>
      </c>
      <c r="P1922" s="19">
        <f>VLOOKUP($A1922,'HUMAN RESOURCES'!$A1922:$L4612,COLUMN(J1922),0)</f>
        <v>3.9E-2</v>
      </c>
      <c r="Q1922" s="19">
        <f>VLOOKUP($A1922,'HUMAN RESOURCES'!$A1922:$L4612,COLUMN(K1922),0)</f>
        <v>22399254</v>
      </c>
      <c r="R1922" s="19">
        <f>VLOOKUP($A1922,'HUMAN RESOURCES'!$A1922:$L4612,COLUMN(L1922),0)</f>
        <v>0.56499999999999995</v>
      </c>
      <c r="S1922" s="19">
        <f>VLOOKUP($A1922,TOURISM!$A1921:$E4611, COLUMN(D1922),0)</f>
        <v>2478709140</v>
      </c>
      <c r="T1922" s="19">
        <f>VLOOKUP($A1922,TOURISM!$A1921:$E4611, COLUMN(E1922),0)</f>
        <v>448000000</v>
      </c>
      <c r="U1922" s="19">
        <f>VLOOKUP($A1922,BUSINESS!$A1922:$I4612, COLUMN(H1922),0)</f>
        <v>0.24299999999999999</v>
      </c>
      <c r="V1922" s="19">
        <f>VLOOKUP($A1922,BUSINESS!$A1922:$I4612, COLUMN(I1922),0)</f>
        <v>0.59299999999999997</v>
      </c>
    </row>
    <row r="1923" spans="1:22" ht="15" x14ac:dyDescent="0.25">
      <c r="A1923" s="14" t="s">
        <v>210</v>
      </c>
      <c r="B1923" s="15" t="s">
        <v>221</v>
      </c>
      <c r="C1923" s="16" t="s">
        <v>125</v>
      </c>
      <c r="D1923" s="20">
        <v>15079752557.5</v>
      </c>
      <c r="E1923" s="18">
        <v>3.4000000000000002E-2</v>
      </c>
      <c r="F1923" s="18">
        <v>105</v>
      </c>
      <c r="G1923" s="19">
        <v>0.12</v>
      </c>
      <c r="H1923" s="19">
        <f>VLOOKUP($A1923,ENERGY!$A1923:$E4613,COLUMN(D1923),0)</f>
        <v>15765</v>
      </c>
      <c r="I1923" s="19">
        <f>VLOOKUP($A1923,ENERGY!$A1923:$E4613,COLUMN(E1923),0)</f>
        <v>51048</v>
      </c>
      <c r="J1923" s="19">
        <f>VLOOKUP($A1923,'HUMAN RESOURCES'!$A1923:$L4613,COLUMN(D1923),0)</f>
        <v>2.8000000000000001E-2</v>
      </c>
      <c r="K1923" s="19">
        <f>VLOOKUP($A1923,'HUMAN RESOURCES'!$A1923:$L4613,COLUMN(E1923),0)</f>
        <v>1.7000000000000001E-2</v>
      </c>
      <c r="L1923" s="19">
        <f>VLOOKUP($A1923,'HUMAN RESOURCES'!$A1923:$L4613,COLUMN(F1923),0)</f>
        <v>75</v>
      </c>
      <c r="M1923" s="19">
        <f>VLOOKUP($A1923,'HUMAN RESOURCES'!$A1923:$L4613,COLUMN(G1923),0)</f>
        <v>72</v>
      </c>
      <c r="N1923" s="19">
        <f>VLOOKUP($A1923,'HUMAN RESOURCES'!$A1923:$L4613,COLUMN(H1923),0)</f>
        <v>0.34100000000000003</v>
      </c>
      <c r="O1923" s="19">
        <f>VLOOKUP($A1923,'HUMAN RESOURCES'!$A1923:$L4613,COLUMN(I1923),0)</f>
        <v>0.624</v>
      </c>
      <c r="P1923" s="19">
        <f>VLOOKUP($A1923,'HUMAN RESOURCES'!$A1923:$L4613,COLUMN(J1923),0)</f>
        <v>3.5000000000000003E-2</v>
      </c>
      <c r="Q1923" s="19">
        <f>VLOOKUP($A1923,'HUMAN RESOURCES'!$A1923:$L4613,COLUMN(K1923),0)</f>
        <v>6318000</v>
      </c>
      <c r="R1923" s="19">
        <f>VLOOKUP($A1923,'HUMAN RESOURCES'!$A1923:$L4613,COLUMN(L1923),0)</f>
        <v>0.83</v>
      </c>
      <c r="S1923" s="19">
        <f>VLOOKUP($A1923,TOURISM!$A1922:$E4612, COLUMN(D1923),0)</f>
        <v>4485000000</v>
      </c>
      <c r="T1923" s="19">
        <f>VLOOKUP($A1923,TOURISM!$A1922:$E4612, COLUMN(E1923),0)</f>
        <v>1257000000</v>
      </c>
      <c r="U1923" s="19">
        <f>VLOOKUP($A1923,BUSINESS!$A1923:$I4613, COLUMN(H1923),0)</f>
        <v>0.41</v>
      </c>
      <c r="V1923" s="19">
        <f>VLOOKUP($A1923,BUSINESS!$A1923:$I4613, COLUMN(I1923),0)</f>
        <v>1.282</v>
      </c>
    </row>
    <row r="1924" spans="1:22" ht="15" x14ac:dyDescent="0.25">
      <c r="A1924" s="14" t="s">
        <v>210</v>
      </c>
      <c r="B1924" s="15" t="s">
        <v>222</v>
      </c>
      <c r="C1924" s="16" t="s">
        <v>125</v>
      </c>
      <c r="D1924" s="17">
        <v>384000000000</v>
      </c>
      <c r="E1924" s="18">
        <v>2.8000000000000001E-2</v>
      </c>
      <c r="F1924" s="18">
        <v>1343</v>
      </c>
      <c r="G1924" s="19">
        <v>0.12</v>
      </c>
      <c r="H1924" s="19">
        <f>VLOOKUP($A1924,ENERGY!$A1924:$E4614,COLUMN(D1924),0)</f>
        <v>33944</v>
      </c>
      <c r="I1924" s="19">
        <f>VLOOKUP($A1924,ENERGY!$A1924:$E4614,COLUMN(E1924),0)</f>
        <v>112562</v>
      </c>
      <c r="J1924" s="19">
        <f>VLOOKUP($A1924,'HUMAN RESOURCES'!$A1924:$L4614,COLUMN(D1924),0)</f>
        <v>3.1E-2</v>
      </c>
      <c r="K1924" s="19">
        <f>VLOOKUP($A1924,'HUMAN RESOURCES'!$A1924:$L4614,COLUMN(E1924),0)</f>
        <v>4.2000000000000003E-2</v>
      </c>
      <c r="L1924" s="19">
        <f>VLOOKUP($A1924,'HUMAN RESOURCES'!$A1924:$L4614,COLUMN(F1924),0)</f>
        <v>64</v>
      </c>
      <c r="M1924" s="19">
        <f>VLOOKUP($A1924,'HUMAN RESOURCES'!$A1924:$L4614,COLUMN(G1924),0)</f>
        <v>62</v>
      </c>
      <c r="N1924" s="19">
        <f>VLOOKUP($A1924,'HUMAN RESOURCES'!$A1924:$L4614,COLUMN(H1924),0)</f>
        <v>0.40699999999999997</v>
      </c>
      <c r="O1924" s="19">
        <f>VLOOKUP($A1924,'HUMAN RESOURCES'!$A1924:$L4614,COLUMN(I1924),0)</f>
        <v>0.56499999999999995</v>
      </c>
      <c r="P1924" s="19">
        <f>VLOOKUP($A1924,'HUMAN RESOURCES'!$A1924:$L4614,COLUMN(J1924),0)</f>
        <v>2.8000000000000001E-2</v>
      </c>
      <c r="Q1924" s="19">
        <f>VLOOKUP($A1924,'HUMAN RESOURCES'!$A1924:$L4614,COLUMN(K1924),0)</f>
        <v>23852409</v>
      </c>
      <c r="R1924" s="19">
        <f>VLOOKUP($A1924,'HUMAN RESOURCES'!$A1924:$L4614,COLUMN(L1924),0)</f>
        <v>0.32900000000000001</v>
      </c>
      <c r="S1924" s="19">
        <f>VLOOKUP($A1924,TOURISM!$A1923:$E4613, COLUMN(D1924),0)</f>
        <v>1057000000</v>
      </c>
      <c r="T1924" s="19">
        <f>VLOOKUP($A1924,TOURISM!$A1923:$E4613, COLUMN(E1924),0)</f>
        <v>448000000</v>
      </c>
      <c r="U1924" s="19">
        <f>VLOOKUP($A1924,BUSINESS!$A1924:$I4614, COLUMN(H1924),0)</f>
        <v>0.17399999999999999</v>
      </c>
      <c r="V1924" s="19">
        <f>VLOOKUP($A1924,BUSINESS!$A1924:$I4614, COLUMN(I1924),0)</f>
        <v>0.58299999999999996</v>
      </c>
    </row>
    <row r="1925" spans="1:22" ht="15" x14ac:dyDescent="0.25">
      <c r="A1925" s="14" t="s">
        <v>210</v>
      </c>
      <c r="B1925" s="15" t="s">
        <v>223</v>
      </c>
      <c r="C1925" s="16" t="s">
        <v>125</v>
      </c>
      <c r="D1925" s="17">
        <v>31992801303</v>
      </c>
      <c r="E1925" s="18">
        <v>5.5E-2</v>
      </c>
      <c r="F1925" s="18">
        <v>71</v>
      </c>
      <c r="G1925" s="18">
        <v>0.245</v>
      </c>
      <c r="H1925" s="19">
        <f>VLOOKUP($A1925,ENERGY!$A1925:$E4615,COLUMN(D1925),0)</f>
        <v>4747</v>
      </c>
      <c r="I1925" s="19">
        <f>VLOOKUP($A1925,ENERGY!$A1925:$E4615,COLUMN(E1925),0)</f>
        <v>14639</v>
      </c>
      <c r="J1925" s="19">
        <f>VLOOKUP($A1925,'HUMAN RESOURCES'!$A1925:$L4615,COLUMN(D1925),0)</f>
        <v>3.1E-2</v>
      </c>
      <c r="K1925" s="19">
        <f>VLOOKUP($A1925,'HUMAN RESOURCES'!$A1925:$L4615,COLUMN(E1925),0)</f>
        <v>2.9000000000000001E-2</v>
      </c>
      <c r="L1925" s="19">
        <f>VLOOKUP($A1925,'HUMAN RESOURCES'!$A1925:$L4615,COLUMN(F1925),0)</f>
        <v>73</v>
      </c>
      <c r="M1925" s="19">
        <f>VLOOKUP($A1925,'HUMAN RESOURCES'!$A1925:$L4615,COLUMN(G1925),0)</f>
        <v>66</v>
      </c>
      <c r="N1925" s="19">
        <f>VLOOKUP($A1925,'HUMAN RESOURCES'!$A1925:$L4615,COLUMN(H1925),0)</f>
        <v>0.40500000000000003</v>
      </c>
      <c r="O1925" s="19">
        <f>VLOOKUP($A1925,'HUMAN RESOURCES'!$A1925:$L4615,COLUMN(I1925),0)</f>
        <v>0.56200000000000006</v>
      </c>
      <c r="P1925" s="19">
        <f>VLOOKUP($A1925,'HUMAN RESOURCES'!$A1925:$L4615,COLUMN(J1925),0)</f>
        <v>3.3000000000000002E-2</v>
      </c>
      <c r="Q1925" s="19">
        <f>VLOOKUP($A1925,'HUMAN RESOURCES'!$A1925:$L4615,COLUMN(K1925),0)</f>
        <v>32578209</v>
      </c>
      <c r="R1925" s="19">
        <f>VLOOKUP($A1925,'HUMAN RESOURCES'!$A1925:$L4615,COLUMN(L1925),0)</f>
        <v>0.69199999999999995</v>
      </c>
      <c r="S1925" s="19">
        <f>VLOOKUP($A1925,TOURISM!$A1924:$E4614, COLUMN(D1925),0)</f>
        <v>1640000000</v>
      </c>
      <c r="T1925" s="19">
        <f>VLOOKUP($A1925,TOURISM!$A1924:$E4614, COLUMN(E1925),0)</f>
        <v>2363000000</v>
      </c>
      <c r="U1925" s="19">
        <f>VLOOKUP($A1925,BUSINESS!$A1925:$I4615, COLUMN(H1925),0)</f>
        <v>7.0999999999999994E-2</v>
      </c>
      <c r="V1925" s="19">
        <f>VLOOKUP($A1925,BUSINESS!$A1925:$I4615, COLUMN(I1925),0)</f>
        <v>0.81599999999999995</v>
      </c>
    </row>
    <row r="1926" spans="1:22" ht="15" x14ac:dyDescent="0.25">
      <c r="A1926" s="14" t="s">
        <v>224</v>
      </c>
      <c r="B1926" s="15" t="s">
        <v>225</v>
      </c>
      <c r="C1926" s="16" t="s">
        <v>61</v>
      </c>
      <c r="D1926" s="20">
        <v>15079752557.5</v>
      </c>
      <c r="E1926" s="21">
        <v>6.4000000000000001E-2</v>
      </c>
      <c r="F1926" s="19">
        <v>190</v>
      </c>
      <c r="G1926" s="19">
        <v>0.12</v>
      </c>
      <c r="H1926" s="19">
        <f>VLOOKUP($A1926,ENERGY!$A1926:$E4616,COLUMN(D1926),0)</f>
        <v>14338</v>
      </c>
      <c r="I1926" s="19">
        <f>VLOOKUP($A1926,ENERGY!$A1926:$E4616,COLUMN(E1926),0)</f>
        <v>8441</v>
      </c>
      <c r="J1926" s="19">
        <f>VLOOKUP($A1926,'HUMAN RESOURCES'!$A1926:$L4616,COLUMN(D1926),0)</f>
        <v>2.1999999999999999E-2</v>
      </c>
      <c r="K1926" s="19">
        <f>VLOOKUP($A1926,'HUMAN RESOURCES'!$A1926:$L4616,COLUMN(E1926),0)</f>
        <v>3.2000000000000001E-2</v>
      </c>
      <c r="L1926" s="19">
        <f>VLOOKUP($A1926,'HUMAN RESOURCES'!$A1926:$L4616,COLUMN(F1926),0)</f>
        <v>71.105000000000004</v>
      </c>
      <c r="M1926" s="19">
        <f>VLOOKUP($A1926,'HUMAN RESOURCES'!$A1926:$L4616,COLUMN(G1926),0)</f>
        <v>66.415000000000006</v>
      </c>
      <c r="N1926" s="19">
        <f>VLOOKUP($A1926,'HUMAN RESOURCES'!$A1926:$L4616,COLUMN(H1926),0)</f>
        <v>0.30299999999999999</v>
      </c>
      <c r="O1926" s="19">
        <f>VLOOKUP($A1926,'HUMAN RESOURCES'!$A1926:$L4616,COLUMN(I1926),0)</f>
        <v>0.623</v>
      </c>
      <c r="P1926" s="19">
        <f>VLOOKUP($A1926,'HUMAN RESOURCES'!$A1926:$L4616,COLUMN(J1926),0)</f>
        <v>7.2999999999999995E-2</v>
      </c>
      <c r="Q1926" s="19">
        <f>VLOOKUP($A1926,'HUMAN RESOURCES'!$A1926:$L4616,COLUMN(K1926),0)</f>
        <v>57522</v>
      </c>
      <c r="R1926" s="19">
        <f>VLOOKUP($A1926,'HUMAN RESOURCES'!$A1926:$L4616,COLUMN(L1926),0)</f>
        <v>0.88600000000000001</v>
      </c>
      <c r="S1926" s="19">
        <f>VLOOKUP($A1926,TOURISM!$A1925:$E4615, COLUMN(D1926),0)</f>
        <v>2478709140</v>
      </c>
      <c r="T1926" s="19">
        <f>VLOOKUP($A1926,TOURISM!$A1925:$E4615, COLUMN(E1926),0)</f>
        <v>448000000</v>
      </c>
      <c r="U1926" s="19">
        <f>VLOOKUP($A1926,BUSINESS!$A1926:$I4616, COLUMN(H1926),0)</f>
        <v>0.129</v>
      </c>
      <c r="V1926" s="19">
        <f>VLOOKUP($A1926,BUSINESS!$A1926:$I4616, COLUMN(I1926),0)</f>
        <v>3.5000000000000003E-2</v>
      </c>
    </row>
    <row r="1927" spans="1:22" ht="15" x14ac:dyDescent="0.25">
      <c r="A1927" s="14" t="s">
        <v>224</v>
      </c>
      <c r="B1927" s="15" t="s">
        <v>226</v>
      </c>
      <c r="C1927" s="16" t="s">
        <v>61</v>
      </c>
      <c r="D1927" s="17">
        <v>1530000000000</v>
      </c>
      <c r="E1927" s="18">
        <v>9.0999999999999998E-2</v>
      </c>
      <c r="F1927" s="18">
        <v>6140</v>
      </c>
      <c r="G1927" s="18">
        <v>7.0000000000000007E-2</v>
      </c>
      <c r="H1927" s="19">
        <f>VLOOKUP($A1927,ENERGY!$A1927:$E4617,COLUMN(D1927),0)</f>
        <v>133681</v>
      </c>
      <c r="I1927" s="19">
        <f>VLOOKUP($A1927,ENERGY!$A1927:$E4617,COLUMN(E1927),0)</f>
        <v>8441</v>
      </c>
      <c r="J1927" s="19">
        <f>VLOOKUP($A1927,'HUMAN RESOURCES'!$A1927:$L4617,COLUMN(D1927),0)</f>
        <v>1.2999999999999999E-2</v>
      </c>
      <c r="K1927" s="19">
        <f>VLOOKUP($A1927,'HUMAN RESOURCES'!$A1927:$L4617,COLUMN(E1927),0)</f>
        <v>5.0000000000000001E-3</v>
      </c>
      <c r="L1927" s="19">
        <f>VLOOKUP($A1927,'HUMAN RESOURCES'!$A1927:$L4617,COLUMN(F1927),0)</f>
        <v>82</v>
      </c>
      <c r="M1927" s="19">
        <f>VLOOKUP($A1927,'HUMAN RESOURCES'!$A1927:$L4617,COLUMN(G1927),0)</f>
        <v>77</v>
      </c>
      <c r="N1927" s="19">
        <f>VLOOKUP($A1927,'HUMAN RESOURCES'!$A1927:$L4617,COLUMN(H1927),0)</f>
        <v>0.20699999999999999</v>
      </c>
      <c r="O1927" s="19">
        <f>VLOOKUP($A1927,'HUMAN RESOURCES'!$A1927:$L4617,COLUMN(I1927),0)</f>
        <v>0.66900000000000004</v>
      </c>
      <c r="P1927" s="19">
        <f>VLOOKUP($A1927,'HUMAN RESOURCES'!$A1927:$L4617,COLUMN(J1927),0)</f>
        <v>0.124</v>
      </c>
      <c r="Q1927" s="19">
        <f>VLOOKUP($A1927,'HUMAN RESOURCES'!$A1927:$L4617,COLUMN(K1927),0)</f>
        <v>19153000</v>
      </c>
      <c r="R1927" s="19">
        <f>VLOOKUP($A1927,'HUMAN RESOURCES'!$A1927:$L4617,COLUMN(L1927),0)</f>
        <v>0.872</v>
      </c>
      <c r="S1927" s="19">
        <f>VLOOKUP($A1927,TOURISM!$A1926:$E4616, COLUMN(D1927),0)</f>
        <v>13016000000</v>
      </c>
      <c r="T1927" s="19">
        <f>VLOOKUP($A1927,TOURISM!$A1926:$E4616, COLUMN(E1927),0)</f>
        <v>8780000000</v>
      </c>
      <c r="U1927" s="19">
        <f>VLOOKUP($A1927,BUSINESS!$A1927:$I4617, COLUMN(H1927),0)</f>
        <v>0.46800000000000003</v>
      </c>
      <c r="V1927" s="19">
        <f>VLOOKUP($A1927,BUSINESS!$A1927:$I4617, COLUMN(I1927),0)</f>
        <v>0.44500000000000001</v>
      </c>
    </row>
    <row r="1928" spans="1:22" ht="15" x14ac:dyDescent="0.25">
      <c r="A1928" s="14" t="s">
        <v>224</v>
      </c>
      <c r="B1928" s="15" t="s">
        <v>227</v>
      </c>
      <c r="C1928" s="16" t="s">
        <v>61</v>
      </c>
      <c r="D1928" s="17">
        <v>1684109743</v>
      </c>
      <c r="E1928" s="18">
        <v>3.9E-2</v>
      </c>
      <c r="F1928" s="18">
        <v>80</v>
      </c>
      <c r="G1928" s="18">
        <v>8.4000000000000005E-2</v>
      </c>
      <c r="H1928" s="19">
        <f>VLOOKUP($A1928,ENERGY!$A1928:$E4618,COLUMN(D1928),0)</f>
        <v>14338</v>
      </c>
      <c r="I1928" s="19">
        <f>VLOOKUP($A1928,ENERGY!$A1928:$E4618,COLUMN(E1928),0)</f>
        <v>8441</v>
      </c>
      <c r="J1928" s="19">
        <f>VLOOKUP($A1928,'HUMAN RESOURCES'!$A1928:$L4618,COLUMN(D1928),0)</f>
        <v>2.5000000000000001E-2</v>
      </c>
      <c r="K1928" s="19">
        <f>VLOOKUP($A1928,'HUMAN RESOURCES'!$A1928:$L4618,COLUMN(E1928),0)</f>
        <v>2.1000000000000001E-2</v>
      </c>
      <c r="L1928" s="19">
        <f>VLOOKUP($A1928,'HUMAN RESOURCES'!$A1928:$L4618,COLUMN(F1928),0)</f>
        <v>70</v>
      </c>
      <c r="M1928" s="19">
        <f>VLOOKUP($A1928,'HUMAN RESOURCES'!$A1928:$L4618,COLUMN(G1928),0)</f>
        <v>65</v>
      </c>
      <c r="N1928" s="19">
        <f>VLOOKUP($A1928,'HUMAN RESOURCES'!$A1928:$L4618,COLUMN(H1928),0)</f>
        <v>0.35099999999999998</v>
      </c>
      <c r="O1928" s="19">
        <f>VLOOKUP($A1928,'HUMAN RESOURCES'!$A1928:$L4618,COLUMN(I1928),0)</f>
        <v>0.61499999999999999</v>
      </c>
      <c r="P1928" s="19">
        <f>VLOOKUP($A1928,'HUMAN RESOURCES'!$A1928:$L4618,COLUMN(J1928),0)</f>
        <v>3.4000000000000002E-2</v>
      </c>
      <c r="Q1928" s="19">
        <f>VLOOKUP($A1928,'HUMAN RESOURCES'!$A1928:$L4618,COLUMN(K1928),0)</f>
        <v>811647</v>
      </c>
      <c r="R1928" s="19">
        <f>VLOOKUP($A1928,'HUMAN RESOURCES'!$A1928:$L4618,COLUMN(L1928),0)</f>
        <v>0.47899999999999998</v>
      </c>
      <c r="S1928" s="19">
        <f>VLOOKUP($A1928,TOURISM!$A1927:$E4617, COLUMN(D1928),0)</f>
        <v>291000000</v>
      </c>
      <c r="T1928" s="19">
        <f>VLOOKUP($A1928,TOURISM!$A1927:$E4617, COLUMN(E1928),0)</f>
        <v>96000000</v>
      </c>
      <c r="U1928" s="19">
        <f>VLOOKUP($A1928,BUSINESS!$A1928:$I4618, COLUMN(H1928),0)</f>
        <v>1.4999999999999999E-2</v>
      </c>
      <c r="V1928" s="19">
        <f>VLOOKUP($A1928,BUSINESS!$A1928:$I4618, COLUMN(I1928),0)</f>
        <v>6.8000000000000005E-2</v>
      </c>
    </row>
    <row r="1929" spans="1:22" ht="15" x14ac:dyDescent="0.25">
      <c r="A1929" s="14" t="s">
        <v>224</v>
      </c>
      <c r="B1929" s="15" t="s">
        <v>228</v>
      </c>
      <c r="C1929" s="16" t="s">
        <v>61</v>
      </c>
      <c r="D1929" s="17">
        <v>3447543138</v>
      </c>
      <c r="E1929" s="21">
        <v>6.4000000000000001E-2</v>
      </c>
      <c r="F1929" s="19">
        <v>190</v>
      </c>
      <c r="G1929" s="19">
        <v>0.12</v>
      </c>
      <c r="H1929" s="19">
        <f>VLOOKUP($A1929,ENERGY!$A1929:$E4619,COLUMN(D1929),0)</f>
        <v>14338</v>
      </c>
      <c r="I1929" s="19">
        <f>VLOOKUP($A1929,ENERGY!$A1929:$E4619,COLUMN(E1929),0)</f>
        <v>8441</v>
      </c>
      <c r="J1929" s="19">
        <f>VLOOKUP($A1929,'HUMAN RESOURCES'!$A1929:$L4619,COLUMN(D1929),0)</f>
        <v>0.02</v>
      </c>
      <c r="K1929" s="19">
        <f>VLOOKUP($A1929,'HUMAN RESOURCES'!$A1929:$L4619,COLUMN(E1929),0)</f>
        <v>3.2000000000000001E-2</v>
      </c>
      <c r="L1929" s="19">
        <f>VLOOKUP($A1929,'HUMAN RESOURCES'!$A1929:$L4619,COLUMN(F1929),0)</f>
        <v>75</v>
      </c>
      <c r="M1929" s="19">
        <f>VLOOKUP($A1929,'HUMAN RESOURCES'!$A1929:$L4619,COLUMN(G1929),0)</f>
        <v>70</v>
      </c>
      <c r="N1929" s="19">
        <f>VLOOKUP($A1929,'HUMAN RESOURCES'!$A1929:$L4619,COLUMN(H1929),0)</f>
        <v>0.318</v>
      </c>
      <c r="O1929" s="19">
        <f>VLOOKUP($A1929,'HUMAN RESOURCES'!$A1929:$L4619,COLUMN(I1929),0)</f>
        <v>0.64</v>
      </c>
      <c r="P1929" s="19">
        <f>VLOOKUP($A1929,'HUMAN RESOURCES'!$A1929:$L4619,COLUMN(J1929),0)</f>
        <v>4.2999999999999997E-2</v>
      </c>
      <c r="Q1929" s="19">
        <f>VLOOKUP($A1929,'HUMAN RESOURCES'!$A1929:$L4619,COLUMN(K1929),0)</f>
        <v>237267</v>
      </c>
      <c r="R1929" s="19">
        <f>VLOOKUP($A1929,'HUMAN RESOURCES'!$A1929:$L4619,COLUMN(L1929),0)</f>
        <v>0.56100000000000005</v>
      </c>
      <c r="S1929" s="19">
        <f>VLOOKUP($A1929,TOURISM!$A1928:$E4618, COLUMN(D1929),0)</f>
        <v>2478709140</v>
      </c>
      <c r="T1929" s="19">
        <f>VLOOKUP($A1929,TOURISM!$A1928:$E4618, COLUMN(E1929),0)</f>
        <v>448000000</v>
      </c>
      <c r="U1929" s="19">
        <f>VLOOKUP($A1929,BUSINESS!$A1929:$I4619, COLUMN(H1929),0)</f>
        <v>6.4000000000000001E-2</v>
      </c>
      <c r="V1929" s="19">
        <f>VLOOKUP($A1929,BUSINESS!$A1929:$I4619, COLUMN(I1929),0)</f>
        <v>0.16800000000000001</v>
      </c>
    </row>
    <row r="1930" spans="1:22" ht="15" x14ac:dyDescent="0.25">
      <c r="A1930" s="14" t="s">
        <v>224</v>
      </c>
      <c r="B1930" s="15" t="s">
        <v>229</v>
      </c>
      <c r="C1930" s="16" t="s">
        <v>61</v>
      </c>
      <c r="D1930" s="20">
        <v>15079752557.5</v>
      </c>
      <c r="E1930" s="21">
        <v>6.4000000000000001E-2</v>
      </c>
      <c r="F1930" s="19">
        <v>190</v>
      </c>
      <c r="G1930" s="19">
        <v>0.12</v>
      </c>
      <c r="H1930" s="19">
        <f>VLOOKUP($A1930,ENERGY!$A1930:$E4620,COLUMN(D1930),0)</f>
        <v>14338</v>
      </c>
      <c r="I1930" s="19">
        <f>VLOOKUP($A1930,ENERGY!$A1930:$E4620,COLUMN(E1930),0)</f>
        <v>8441</v>
      </c>
      <c r="J1930" s="19">
        <f>VLOOKUP($A1930,'HUMAN RESOURCES'!$A1930:$L4620,COLUMN(D1930),0)</f>
        <v>2.1999999999999999E-2</v>
      </c>
      <c r="K1930" s="19">
        <f>VLOOKUP($A1930,'HUMAN RESOURCES'!$A1930:$L4620,COLUMN(E1930),0)</f>
        <v>3.2000000000000001E-2</v>
      </c>
      <c r="L1930" s="19">
        <f>VLOOKUP($A1930,'HUMAN RESOURCES'!$A1930:$L4620,COLUMN(F1930),0)</f>
        <v>78</v>
      </c>
      <c r="M1930" s="19">
        <f>VLOOKUP($A1930,'HUMAN RESOURCES'!$A1930:$L4620,COLUMN(G1930),0)</f>
        <v>73</v>
      </c>
      <c r="N1930" s="19">
        <f>VLOOKUP($A1930,'HUMAN RESOURCES'!$A1930:$L4620,COLUMN(H1930),0)</f>
        <v>0.30499999999999999</v>
      </c>
      <c r="O1930" s="19">
        <f>VLOOKUP($A1930,'HUMAN RESOURCES'!$A1930:$L4620,COLUMN(I1930),0)</f>
        <v>0.64200000000000002</v>
      </c>
      <c r="P1930" s="19">
        <f>VLOOKUP($A1930,'HUMAN RESOURCES'!$A1930:$L4620,COLUMN(J1930),0)</f>
        <v>5.3999999999999999E-2</v>
      </c>
      <c r="Q1930" s="19">
        <f>VLOOKUP($A1930,'HUMAN RESOURCES'!$A1930:$L4620,COLUMN(K1930),0)</f>
        <v>155328</v>
      </c>
      <c r="R1930" s="19">
        <f>VLOOKUP($A1930,'HUMAN RESOURCES'!$A1930:$L4620,COLUMN(L1930),0)</f>
        <v>0.93100000000000005</v>
      </c>
      <c r="S1930" s="19">
        <f>VLOOKUP($A1930,TOURISM!$A1929:$E4619, COLUMN(D1930),0)</f>
        <v>2478709140</v>
      </c>
      <c r="T1930" s="19">
        <f>VLOOKUP($A1930,TOURISM!$A1929:$E4619, COLUMN(E1930),0)</f>
        <v>448000000</v>
      </c>
      <c r="U1930" s="19">
        <f>VLOOKUP($A1930,BUSINESS!$A1930:$I4620, COLUMN(H1930),0)</f>
        <v>0.161</v>
      </c>
      <c r="V1930" s="19">
        <f>VLOOKUP($A1930,BUSINESS!$A1930:$I4620, COLUMN(I1930),0)</f>
        <v>0.17499999999999999</v>
      </c>
    </row>
    <row r="1931" spans="1:22" ht="15" x14ac:dyDescent="0.25">
      <c r="A1931" s="14" t="s">
        <v>224</v>
      </c>
      <c r="B1931" s="15" t="s">
        <v>230</v>
      </c>
      <c r="C1931" s="16" t="s">
        <v>61</v>
      </c>
      <c r="D1931" s="17">
        <v>67512715</v>
      </c>
      <c r="E1931" s="18">
        <v>7.9000000000000001E-2</v>
      </c>
      <c r="F1931" s="18">
        <v>65</v>
      </c>
      <c r="G1931" s="19">
        <v>0.12</v>
      </c>
      <c r="H1931" s="19">
        <f>VLOOKUP($A1931,ENERGY!$A1931:$E4621,COLUMN(D1931),0)</f>
        <v>14338</v>
      </c>
      <c r="I1931" s="19">
        <f>VLOOKUP($A1931,ENERGY!$A1931:$E4621,COLUMN(E1931),0)</f>
        <v>8441</v>
      </c>
      <c r="J1931" s="19">
        <f>VLOOKUP($A1931,'HUMAN RESOURCES'!$A1931:$L4621,COLUMN(D1931),0)</f>
        <v>2.9000000000000001E-2</v>
      </c>
      <c r="K1931" s="19">
        <f>VLOOKUP($A1931,'HUMAN RESOURCES'!$A1931:$L4621,COLUMN(E1931),0)</f>
        <v>5.3999999999999999E-2</v>
      </c>
      <c r="L1931" s="19">
        <f>VLOOKUP($A1931,'HUMAN RESOURCES'!$A1931:$L4621,COLUMN(F1931),0)</f>
        <v>68</v>
      </c>
      <c r="M1931" s="19">
        <f>VLOOKUP($A1931,'HUMAN RESOURCES'!$A1931:$L4621,COLUMN(G1931),0)</f>
        <v>62</v>
      </c>
      <c r="N1931" s="19">
        <f>VLOOKUP($A1931,'HUMAN RESOURCES'!$A1931:$L4621,COLUMN(H1931),0)</f>
        <v>0.39900000000000002</v>
      </c>
      <c r="O1931" s="19">
        <f>VLOOKUP($A1931,'HUMAN RESOURCES'!$A1931:$L4621,COLUMN(I1931),0)</f>
        <v>0.56699999999999995</v>
      </c>
      <c r="P1931" s="19">
        <f>VLOOKUP($A1931,'HUMAN RESOURCES'!$A1931:$L4621,COLUMN(J1931),0)</f>
        <v>3.4000000000000002E-2</v>
      </c>
      <c r="Q1931" s="19">
        <f>VLOOKUP($A1931,'HUMAN RESOURCES'!$A1931:$L4621,COLUMN(K1931),0)</f>
        <v>82788</v>
      </c>
      <c r="R1931" s="19">
        <f>VLOOKUP($A1931,'HUMAN RESOURCES'!$A1931:$L4621,COLUMN(L1931),0)</f>
        <v>0.43</v>
      </c>
      <c r="S1931" s="19">
        <f>VLOOKUP($A1931,TOURISM!$A1930:$E4620, COLUMN(D1931),0)</f>
        <v>2700000</v>
      </c>
      <c r="T1931" s="19">
        <f>VLOOKUP($A1931,TOURISM!$A1930:$E4620, COLUMN(E1931),0)</f>
        <v>448000000</v>
      </c>
      <c r="U1931" s="19">
        <f>VLOOKUP($A1931,BUSINESS!$A1931:$I4621, COLUMN(H1931),0)</f>
        <v>1.7999999999999999E-2</v>
      </c>
      <c r="V1931" s="19">
        <f>VLOOKUP($A1931,BUSINESS!$A1931:$I4621, COLUMN(I1931),0)</f>
        <v>4.0000000000000001E-3</v>
      </c>
    </row>
    <row r="1932" spans="1:22" ht="15" x14ac:dyDescent="0.25">
      <c r="A1932" s="14" t="s">
        <v>224</v>
      </c>
      <c r="B1932" s="15" t="s">
        <v>231</v>
      </c>
      <c r="C1932" s="16" t="s">
        <v>61</v>
      </c>
      <c r="D1932" s="17">
        <v>110937729</v>
      </c>
      <c r="E1932" s="18">
        <v>0.22500000000000001</v>
      </c>
      <c r="F1932" s="18">
        <v>466</v>
      </c>
      <c r="G1932" s="19">
        <v>0.12</v>
      </c>
      <c r="H1932" s="19">
        <f>VLOOKUP($A1932,ENERGY!$A1932:$E4622,COLUMN(D1932),0)</f>
        <v>14338</v>
      </c>
      <c r="I1932" s="19">
        <f>VLOOKUP($A1932,ENERGY!$A1932:$E4622,COLUMN(E1932),0)</f>
        <v>8441</v>
      </c>
      <c r="J1932" s="19">
        <f>VLOOKUP($A1932,'HUMAN RESOURCES'!$A1932:$L4622,COLUMN(D1932),0)</f>
        <v>2.1999999999999999E-2</v>
      </c>
      <c r="K1932" s="19">
        <f>VLOOKUP($A1932,'HUMAN RESOURCES'!$A1932:$L4622,COLUMN(E1932),0)</f>
        <v>3.4000000000000002E-2</v>
      </c>
      <c r="L1932" s="19">
        <f>VLOOKUP($A1932,'HUMAN RESOURCES'!$A1932:$L4622,COLUMN(F1932),0)</f>
        <v>68</v>
      </c>
      <c r="M1932" s="19">
        <f>VLOOKUP($A1932,'HUMAN RESOURCES'!$A1932:$L4622,COLUMN(G1932),0)</f>
        <v>63</v>
      </c>
      <c r="N1932" s="19">
        <f>VLOOKUP($A1932,'HUMAN RESOURCES'!$A1932:$L4622,COLUMN(H1932),0)</f>
        <v>0.30299999999999999</v>
      </c>
      <c r="O1932" s="19">
        <f>VLOOKUP($A1932,'HUMAN RESOURCES'!$A1932:$L4622,COLUMN(I1932),0)</f>
        <v>0.623</v>
      </c>
      <c r="P1932" s="19">
        <f>VLOOKUP($A1932,'HUMAN RESOURCES'!$A1932:$L4622,COLUMN(J1932),0)</f>
        <v>7.2999999999999995E-2</v>
      </c>
      <c r="Q1932" s="19">
        <f>VLOOKUP($A1932,'HUMAN RESOURCES'!$A1932:$L4622,COLUMN(K1932),0)</f>
        <v>52161</v>
      </c>
      <c r="R1932" s="19">
        <f>VLOOKUP($A1932,'HUMAN RESOURCES'!$A1932:$L4622,COLUMN(L1932),0)</f>
        <v>0.68400000000000005</v>
      </c>
      <c r="S1932" s="19">
        <f>VLOOKUP($A1932,TOURISM!$A1931:$E4621, COLUMN(D1932),0)</f>
        <v>3000000</v>
      </c>
      <c r="T1932" s="19">
        <f>VLOOKUP($A1932,TOURISM!$A1931:$E4621, COLUMN(E1932),0)</f>
        <v>200000</v>
      </c>
      <c r="U1932" s="19">
        <f>VLOOKUP($A1932,BUSINESS!$A1932:$I4622, COLUMN(H1932),0)</f>
        <v>1.4999999999999999E-2</v>
      </c>
      <c r="V1932" s="19">
        <f>VLOOKUP($A1932,BUSINESS!$A1932:$I4622, COLUMN(I1932),0)</f>
        <v>8.9999999999999993E-3</v>
      </c>
    </row>
    <row r="1933" spans="1:22" ht="15" x14ac:dyDescent="0.25">
      <c r="A1933" s="14" t="s">
        <v>224</v>
      </c>
      <c r="B1933" s="15" t="s">
        <v>232</v>
      </c>
      <c r="C1933" s="16" t="s">
        <v>61</v>
      </c>
      <c r="D1933" s="17">
        <v>233226323</v>
      </c>
      <c r="E1933" s="18">
        <v>7.8E-2</v>
      </c>
      <c r="F1933" s="18">
        <v>170</v>
      </c>
      <c r="G1933" s="18">
        <v>0.153</v>
      </c>
      <c r="H1933" s="19">
        <f>VLOOKUP($A1933,ENERGY!$A1933:$E4623,COLUMN(D1933),0)</f>
        <v>14338</v>
      </c>
      <c r="I1933" s="19">
        <f>VLOOKUP($A1933,ENERGY!$A1933:$E4623,COLUMN(E1933),0)</f>
        <v>8441</v>
      </c>
      <c r="J1933" s="19">
        <f>VLOOKUP($A1933,'HUMAN RESOURCES'!$A1933:$L4623,COLUMN(D1933),0)</f>
        <v>0.03</v>
      </c>
      <c r="K1933" s="19">
        <f>VLOOKUP($A1933,'HUMAN RESOURCES'!$A1933:$L4623,COLUMN(E1933),0)</f>
        <v>4.2000000000000003E-2</v>
      </c>
      <c r="L1933" s="19">
        <f>VLOOKUP($A1933,'HUMAN RESOURCES'!$A1933:$L4623,COLUMN(F1933),0)</f>
        <v>68</v>
      </c>
      <c r="M1933" s="19">
        <f>VLOOKUP($A1933,'HUMAN RESOURCES'!$A1933:$L4623,COLUMN(G1933),0)</f>
        <v>67</v>
      </c>
      <c r="N1933" s="19">
        <f>VLOOKUP($A1933,'HUMAN RESOURCES'!$A1933:$L4623,COLUMN(H1933),0)</f>
        <v>0.40300000000000002</v>
      </c>
      <c r="O1933" s="19">
        <f>VLOOKUP($A1933,'HUMAN RESOURCES'!$A1933:$L4623,COLUMN(I1933),0)</f>
        <v>0.56000000000000005</v>
      </c>
      <c r="P1933" s="19">
        <f>VLOOKUP($A1933,'HUMAN RESOURCES'!$A1933:$L4623,COLUMN(J1933),0)</f>
        <v>3.6999999999999998E-2</v>
      </c>
      <c r="Q1933" s="19">
        <f>VLOOKUP($A1933,'HUMAN RESOURCES'!$A1933:$L4623,COLUMN(K1933),0)</f>
        <v>107430</v>
      </c>
      <c r="R1933" s="19">
        <f>VLOOKUP($A1933,'HUMAN RESOURCES'!$A1933:$L4623,COLUMN(L1933),0)</f>
        <v>0.223</v>
      </c>
      <c r="S1933" s="19">
        <f>VLOOKUP($A1933,TOURISM!$A1932:$E4622, COLUMN(D1933),0)</f>
        <v>17000000</v>
      </c>
      <c r="T1933" s="19">
        <f>VLOOKUP($A1933,TOURISM!$A1932:$E4622, COLUMN(E1933),0)</f>
        <v>5000000</v>
      </c>
      <c r="U1933" s="19">
        <f>VLOOKUP($A1933,BUSINESS!$A1933:$I4623, COLUMN(H1933),0)</f>
        <v>3.6999999999999998E-2</v>
      </c>
      <c r="V1933" s="19">
        <f>VLOOKUP($A1933,BUSINESS!$A1933:$I4623, COLUMN(I1933),0)</f>
        <v>0.57999999999999996</v>
      </c>
    </row>
    <row r="1934" spans="1:22" ht="15" x14ac:dyDescent="0.25">
      <c r="A1934" s="14" t="s">
        <v>224</v>
      </c>
      <c r="B1934" s="15" t="s">
        <v>233</v>
      </c>
      <c r="C1934" s="16" t="s">
        <v>61</v>
      </c>
      <c r="D1934" s="17">
        <v>2682347064</v>
      </c>
      <c r="E1934" s="21">
        <v>6.4000000000000001E-2</v>
      </c>
      <c r="F1934" s="19">
        <v>190</v>
      </c>
      <c r="G1934" s="19">
        <v>0.12</v>
      </c>
      <c r="H1934" s="19">
        <f>VLOOKUP($A1934,ENERGY!$A1934:$E4624,COLUMN(D1934),0)</f>
        <v>14338</v>
      </c>
      <c r="I1934" s="19">
        <f>VLOOKUP($A1934,ENERGY!$A1934:$E4624,COLUMN(E1934),0)</f>
        <v>8441</v>
      </c>
      <c r="J1934" s="19">
        <f>VLOOKUP($A1934,'HUMAN RESOURCES'!$A1934:$L4624,COLUMN(D1934),0)</f>
        <v>2.1000000000000001E-2</v>
      </c>
      <c r="K1934" s="19">
        <f>VLOOKUP($A1934,'HUMAN RESOURCES'!$A1934:$L4624,COLUMN(E1934),0)</f>
        <v>3.2000000000000001E-2</v>
      </c>
      <c r="L1934" s="19">
        <f>VLOOKUP($A1934,'HUMAN RESOURCES'!$A1934:$L4624,COLUMN(F1934),0)</f>
        <v>78</v>
      </c>
      <c r="M1934" s="19">
        <f>VLOOKUP($A1934,'HUMAN RESOURCES'!$A1934:$L4624,COLUMN(G1934),0)</f>
        <v>72</v>
      </c>
      <c r="N1934" s="19">
        <f>VLOOKUP($A1934,'HUMAN RESOURCES'!$A1934:$L4624,COLUMN(H1934),0)</f>
        <v>0.28699999999999998</v>
      </c>
      <c r="O1934" s="19">
        <f>VLOOKUP($A1934,'HUMAN RESOURCES'!$A1934:$L4624,COLUMN(I1934),0)</f>
        <v>0.65400000000000003</v>
      </c>
      <c r="P1934" s="19">
        <f>VLOOKUP($A1934,'HUMAN RESOURCES'!$A1934:$L4624,COLUMN(J1934),0)</f>
        <v>5.8999999999999997E-2</v>
      </c>
      <c r="Q1934" s="19">
        <f>VLOOKUP($A1934,'HUMAN RESOURCES'!$A1934:$L4624,COLUMN(K1934),0)</f>
        <v>213230</v>
      </c>
      <c r="R1934" s="19">
        <f>VLOOKUP($A1934,'HUMAN RESOURCES'!$A1934:$L4624,COLUMN(L1934),0)</f>
        <v>0.61799999999999999</v>
      </c>
      <c r="S1934" s="19">
        <f>VLOOKUP($A1934,TOURISM!$A1933:$E4623, COLUMN(D1934),0)</f>
        <v>111000000</v>
      </c>
      <c r="T1934" s="19">
        <f>VLOOKUP($A1934,TOURISM!$A1933:$E4623, COLUMN(E1934),0)</f>
        <v>448000000</v>
      </c>
      <c r="U1934" s="19">
        <f>VLOOKUP($A1934,BUSINESS!$A1934:$I4624, COLUMN(H1934),0)</f>
        <v>0.13900000000000001</v>
      </c>
      <c r="V1934" s="19">
        <f>VLOOKUP($A1934,BUSINESS!$A1934:$I4624, COLUMN(I1934),0)</f>
        <v>0.23799999999999999</v>
      </c>
    </row>
    <row r="1935" spans="1:22" ht="15" x14ac:dyDescent="0.25">
      <c r="A1935" s="14" t="s">
        <v>224</v>
      </c>
      <c r="B1935" s="15" t="s">
        <v>234</v>
      </c>
      <c r="C1935" s="16" t="s">
        <v>61</v>
      </c>
      <c r="D1935" s="17">
        <v>52011621745</v>
      </c>
      <c r="E1935" s="18">
        <v>7.5999999999999998E-2</v>
      </c>
      <c r="F1935" s="18">
        <v>1052</v>
      </c>
      <c r="G1935" s="18">
        <v>7.8E-2</v>
      </c>
      <c r="H1935" s="19">
        <f>VLOOKUP($A1935,ENERGY!$A1935:$E4625,COLUMN(D1935),0)</f>
        <v>18566</v>
      </c>
      <c r="I1935" s="19">
        <f>VLOOKUP($A1935,ENERGY!$A1935:$E4625,COLUMN(E1935),0)</f>
        <v>8441</v>
      </c>
      <c r="J1935" s="19">
        <f>VLOOKUP($A1935,'HUMAN RESOURCES'!$A1935:$L4625,COLUMN(D1935),0)</f>
        <v>1.4999999999999999E-2</v>
      </c>
      <c r="K1935" s="19">
        <f>VLOOKUP($A1935,'HUMAN RESOURCES'!$A1935:$L4625,COLUMN(E1935),0)</f>
        <v>6.0000000000000001E-3</v>
      </c>
      <c r="L1935" s="19">
        <f>VLOOKUP($A1935,'HUMAN RESOURCES'!$A1935:$L4625,COLUMN(F1935),0)</f>
        <v>81</v>
      </c>
      <c r="M1935" s="19">
        <f>VLOOKUP($A1935,'HUMAN RESOURCES'!$A1935:$L4625,COLUMN(G1935),0)</f>
        <v>76</v>
      </c>
      <c r="N1935" s="19">
        <f>VLOOKUP($A1935,'HUMAN RESOURCES'!$A1935:$L4625,COLUMN(H1935),0)</f>
        <v>0.22700000000000001</v>
      </c>
      <c r="O1935" s="19">
        <f>VLOOKUP($A1935,'HUMAN RESOURCES'!$A1935:$L4625,COLUMN(I1935),0)</f>
        <v>0.65500000000000003</v>
      </c>
      <c r="P1935" s="19">
        <f>VLOOKUP($A1935,'HUMAN RESOURCES'!$A1935:$L4625,COLUMN(J1935),0)</f>
        <v>0.11799999999999999</v>
      </c>
      <c r="Q1935" s="19">
        <f>VLOOKUP($A1935,'HUMAN RESOURCES'!$A1935:$L4625,COLUMN(K1935),0)</f>
        <v>3857700</v>
      </c>
      <c r="R1935" s="19">
        <f>VLOOKUP($A1935,'HUMAN RESOURCES'!$A1935:$L4625,COLUMN(L1935),0)</f>
        <v>0.85699999999999998</v>
      </c>
      <c r="S1935" s="19">
        <f>VLOOKUP($A1935,TOURISM!$A1934:$E4624, COLUMN(D1935),0)</f>
        <v>2272000000</v>
      </c>
      <c r="T1935" s="19">
        <f>VLOOKUP($A1935,TOURISM!$A1934:$E4624, COLUMN(E1935),0)</f>
        <v>1235000000</v>
      </c>
      <c r="U1935" s="19">
        <f>VLOOKUP($A1935,BUSINESS!$A1935:$I4625, COLUMN(H1935),0)</f>
        <v>0.47399999999999998</v>
      </c>
      <c r="V1935" s="19">
        <f>VLOOKUP($A1935,BUSINESS!$A1935:$I4625, COLUMN(I1935),0)</f>
        <v>0.4</v>
      </c>
    </row>
    <row r="1936" spans="1:22" ht="15" x14ac:dyDescent="0.25">
      <c r="A1936" s="14" t="s">
        <v>224</v>
      </c>
      <c r="B1936" s="15" t="s">
        <v>235</v>
      </c>
      <c r="C1936" s="16" t="s">
        <v>61</v>
      </c>
      <c r="D1936" s="17">
        <v>3521348155</v>
      </c>
      <c r="E1936" s="18">
        <v>0.04</v>
      </c>
      <c r="F1936" s="18">
        <v>26</v>
      </c>
      <c r="G1936" s="18">
        <v>0.17499999999999999</v>
      </c>
      <c r="H1936" s="19">
        <f>VLOOKUP($A1936,ENERGY!$A1936:$E4626,COLUMN(D1936),0)</f>
        <v>14338</v>
      </c>
      <c r="I1936" s="19">
        <f>VLOOKUP($A1936,ENERGY!$A1936:$E4626,COLUMN(E1936),0)</f>
        <v>8441</v>
      </c>
      <c r="J1936" s="19">
        <f>VLOOKUP($A1936,'HUMAN RESOURCES'!$A1936:$L4626,COLUMN(D1936),0)</f>
        <v>3.5000000000000003E-2</v>
      </c>
      <c r="K1936" s="19">
        <f>VLOOKUP($A1936,'HUMAN RESOURCES'!$A1936:$L4626,COLUMN(E1936),0)</f>
        <v>5.8000000000000003E-2</v>
      </c>
      <c r="L1936" s="19">
        <f>VLOOKUP($A1936,'HUMAN RESOURCES'!$A1936:$L4626,COLUMN(F1936),0)</f>
        <v>61</v>
      </c>
      <c r="M1936" s="19">
        <f>VLOOKUP($A1936,'HUMAN RESOURCES'!$A1936:$L4626,COLUMN(G1936),0)</f>
        <v>57</v>
      </c>
      <c r="N1936" s="19">
        <f>VLOOKUP($A1936,'HUMAN RESOURCES'!$A1936:$L4626,COLUMN(H1936),0)</f>
        <v>0.40200000000000002</v>
      </c>
      <c r="O1936" s="19">
        <f>VLOOKUP($A1936,'HUMAN RESOURCES'!$A1936:$L4626,COLUMN(I1936),0)</f>
        <v>0.57299999999999995</v>
      </c>
      <c r="P1936" s="19">
        <f>VLOOKUP($A1936,'HUMAN RESOURCES'!$A1936:$L4626,COLUMN(J1936),0)</f>
        <v>2.5000000000000001E-2</v>
      </c>
      <c r="Q1936" s="19">
        <f>VLOOKUP($A1936,'HUMAN RESOURCES'!$A1936:$L4626,COLUMN(K1936),0)</f>
        <v>5379226</v>
      </c>
      <c r="R1936" s="19">
        <f>VLOOKUP($A1936,'HUMAN RESOURCES'!$A1936:$L4626,COLUMN(L1936),0)</f>
        <v>0.13200000000000001</v>
      </c>
      <c r="S1936" s="19">
        <f>VLOOKUP($A1936,TOURISM!$A1935:$E4625, COLUMN(D1936),0)</f>
        <v>7000000</v>
      </c>
      <c r="T1936" s="19">
        <f>VLOOKUP($A1936,TOURISM!$A1935:$E4625, COLUMN(E1936),0)</f>
        <v>50000000</v>
      </c>
      <c r="U1936" s="19">
        <f>VLOOKUP($A1936,BUSINESS!$A1936:$I4626, COLUMN(H1936),0)</f>
        <v>8.0000000000000002E-3</v>
      </c>
      <c r="V1936" s="19">
        <f>VLOOKUP($A1936,BUSINESS!$A1936:$I4626, COLUMN(I1936),0)</f>
        <v>2E-3</v>
      </c>
    </row>
    <row r="1937" spans="1:22" ht="15" x14ac:dyDescent="0.25">
      <c r="A1937" s="14" t="s">
        <v>224</v>
      </c>
      <c r="B1937" s="15" t="s">
        <v>236</v>
      </c>
      <c r="C1937" s="16" t="s">
        <v>61</v>
      </c>
      <c r="D1937" s="17">
        <v>239698992</v>
      </c>
      <c r="E1937" s="18">
        <v>0.06</v>
      </c>
      <c r="F1937" s="18">
        <v>80</v>
      </c>
      <c r="G1937" s="19">
        <v>0.12</v>
      </c>
      <c r="H1937" s="19">
        <f>VLOOKUP($A1937,ENERGY!$A1937:$E4627,COLUMN(D1937),0)</f>
        <v>14338</v>
      </c>
      <c r="I1937" s="19">
        <f>VLOOKUP($A1937,ENERGY!$A1937:$E4627,COLUMN(E1937),0)</f>
        <v>8441</v>
      </c>
      <c r="J1937" s="19">
        <f>VLOOKUP($A1937,'HUMAN RESOURCES'!$A1937:$L4627,COLUMN(D1937),0)</f>
        <v>3.1E-2</v>
      </c>
      <c r="K1937" s="19">
        <f>VLOOKUP($A1937,'HUMAN RESOURCES'!$A1937:$L4627,COLUMN(E1937),0)</f>
        <v>1.9E-2</v>
      </c>
      <c r="L1937" s="19">
        <f>VLOOKUP($A1937,'HUMAN RESOURCES'!$A1937:$L4627,COLUMN(F1937),0)</f>
        <v>73</v>
      </c>
      <c r="M1937" s="19">
        <f>VLOOKUP($A1937,'HUMAN RESOURCES'!$A1937:$L4627,COLUMN(G1937),0)</f>
        <v>66</v>
      </c>
      <c r="N1937" s="19">
        <f>VLOOKUP($A1937,'HUMAN RESOURCES'!$A1937:$L4627,COLUMN(H1937),0)</f>
        <v>0.40699999999999997</v>
      </c>
      <c r="O1937" s="19">
        <f>VLOOKUP($A1937,'HUMAN RESOURCES'!$A1937:$L4627,COLUMN(I1937),0)</f>
        <v>0.54800000000000004</v>
      </c>
      <c r="P1937" s="19">
        <f>VLOOKUP($A1937,'HUMAN RESOURCES'!$A1937:$L4627,COLUMN(J1937),0)</f>
        <v>4.4999999999999998E-2</v>
      </c>
      <c r="Q1937" s="19">
        <f>VLOOKUP($A1937,'HUMAN RESOURCES'!$A1937:$L4627,COLUMN(K1937),0)</f>
        <v>174614</v>
      </c>
      <c r="R1937" s="19">
        <f>VLOOKUP($A1937,'HUMAN RESOURCES'!$A1937:$L4627,COLUMN(L1937),0)</f>
        <v>0.22</v>
      </c>
      <c r="S1937" s="19">
        <f>VLOOKUP($A1937,TOURISM!$A1936:$E4626, COLUMN(D1937),0)</f>
        <v>41000000</v>
      </c>
      <c r="T1937" s="19">
        <f>VLOOKUP($A1937,TOURISM!$A1936:$E4626, COLUMN(E1937),0)</f>
        <v>448000000</v>
      </c>
      <c r="U1937" s="19">
        <f>VLOOKUP($A1937,BUSINESS!$A1937:$I4627, COLUMN(H1937),0)</f>
        <v>6.0000000000000001E-3</v>
      </c>
      <c r="V1937" s="19">
        <f>VLOOKUP($A1937,BUSINESS!$A1937:$I4627, COLUMN(I1937),0)</f>
        <v>1.4E-2</v>
      </c>
    </row>
    <row r="1938" spans="1:22" ht="15" x14ac:dyDescent="0.25">
      <c r="A1938" s="14" t="s">
        <v>224</v>
      </c>
      <c r="B1938" s="15" t="s">
        <v>237</v>
      </c>
      <c r="C1938" s="16" t="s">
        <v>61</v>
      </c>
      <c r="D1938" s="17">
        <v>435101217</v>
      </c>
      <c r="E1938" s="18">
        <v>4.5999999999999999E-2</v>
      </c>
      <c r="F1938" s="18">
        <v>48</v>
      </c>
      <c r="G1938" s="18">
        <v>0.14599999999999999</v>
      </c>
      <c r="H1938" s="19">
        <f>VLOOKUP($A1938,ENERGY!$A1938:$E4628,COLUMN(D1938),0)</f>
        <v>14338</v>
      </c>
      <c r="I1938" s="19">
        <f>VLOOKUP($A1938,ENERGY!$A1938:$E4628,COLUMN(E1938),0)</f>
        <v>8441</v>
      </c>
      <c r="J1938" s="19">
        <f>VLOOKUP($A1938,'HUMAN RESOURCES'!$A1938:$L4628,COLUMN(D1938),0)</f>
        <v>3.5999999999999997E-2</v>
      </c>
      <c r="K1938" s="19">
        <f>VLOOKUP($A1938,'HUMAN RESOURCES'!$A1938:$L4628,COLUMN(E1938),0)</f>
        <v>2.8000000000000001E-2</v>
      </c>
      <c r="L1938" s="19">
        <f>VLOOKUP($A1938,'HUMAN RESOURCES'!$A1938:$L4628,COLUMN(F1938),0)</f>
        <v>64</v>
      </c>
      <c r="M1938" s="19">
        <f>VLOOKUP($A1938,'HUMAN RESOURCES'!$A1938:$L4628,COLUMN(G1938),0)</f>
        <v>62</v>
      </c>
      <c r="N1938" s="19">
        <f>VLOOKUP($A1938,'HUMAN RESOURCES'!$A1938:$L4628,COLUMN(H1938),0)</f>
        <v>0.41899999999999998</v>
      </c>
      <c r="O1938" s="19">
        <f>VLOOKUP($A1938,'HUMAN RESOURCES'!$A1938:$L4628,COLUMN(I1938),0)</f>
        <v>0.55300000000000005</v>
      </c>
      <c r="P1938" s="19">
        <f>VLOOKUP($A1938,'HUMAN RESOURCES'!$A1938:$L4628,COLUMN(J1938),0)</f>
        <v>2.8000000000000001E-2</v>
      </c>
      <c r="Q1938" s="19">
        <f>VLOOKUP($A1938,'HUMAN RESOURCES'!$A1938:$L4628,COLUMN(K1938),0)</f>
        <v>412336</v>
      </c>
      <c r="R1938" s="19">
        <f>VLOOKUP($A1938,'HUMAN RESOURCES'!$A1938:$L4628,COLUMN(L1938),0)</f>
        <v>0.158</v>
      </c>
      <c r="S1938" s="19">
        <f>VLOOKUP($A1938,TOURISM!$A1937:$E4627, COLUMN(D1938),0)</f>
        <v>4000000</v>
      </c>
      <c r="T1938" s="19">
        <f>VLOOKUP($A1938,TOURISM!$A1937:$E4627, COLUMN(E1938),0)</f>
        <v>12200000</v>
      </c>
      <c r="U1938" s="19">
        <f>VLOOKUP($A1938,BUSINESS!$A1938:$I4628, COLUMN(H1938),0)</f>
        <v>5.0000000000000001E-3</v>
      </c>
      <c r="V1938" s="19">
        <f>VLOOKUP($A1938,BUSINESS!$A1938:$I4628, COLUMN(I1938),0)</f>
        <v>3.0000000000000001E-3</v>
      </c>
    </row>
    <row r="1939" spans="1:22" ht="15" x14ac:dyDescent="0.25">
      <c r="A1939" s="14" t="s">
        <v>224</v>
      </c>
      <c r="B1939" s="15" t="s">
        <v>238</v>
      </c>
      <c r="C1939" s="16" t="s">
        <v>61</v>
      </c>
      <c r="D1939" s="17">
        <v>188623258</v>
      </c>
      <c r="E1939" s="18">
        <v>4.8000000000000001E-2</v>
      </c>
      <c r="F1939" s="18">
        <v>92</v>
      </c>
      <c r="G1939" s="18">
        <v>0.113</v>
      </c>
      <c r="H1939" s="19">
        <f>VLOOKUP($A1939,ENERGY!$A1939:$E4629,COLUMN(D1939),0)</f>
        <v>14338</v>
      </c>
      <c r="I1939" s="19">
        <f>VLOOKUP($A1939,ENERGY!$A1939:$E4629,COLUMN(E1939),0)</f>
        <v>8441</v>
      </c>
      <c r="J1939" s="19">
        <f>VLOOKUP($A1939,'HUMAN RESOURCES'!$A1939:$L4629,COLUMN(D1939),0)</f>
        <v>2.8000000000000001E-2</v>
      </c>
      <c r="K1939" s="19">
        <f>VLOOKUP($A1939,'HUMAN RESOURCES'!$A1939:$L4629,COLUMN(E1939),0)</f>
        <v>1.4999999999999999E-2</v>
      </c>
      <c r="L1939" s="19">
        <f>VLOOKUP($A1939,'HUMAN RESOURCES'!$A1939:$L4629,COLUMN(F1939),0)</f>
        <v>73</v>
      </c>
      <c r="M1939" s="19">
        <f>VLOOKUP($A1939,'HUMAN RESOURCES'!$A1939:$L4629,COLUMN(G1939),0)</f>
        <v>69</v>
      </c>
      <c r="N1939" s="19">
        <f>VLOOKUP($A1939,'HUMAN RESOURCES'!$A1939:$L4629,COLUMN(H1939),0)</f>
        <v>0.38400000000000001</v>
      </c>
      <c r="O1939" s="19">
        <f>VLOOKUP($A1939,'HUMAN RESOURCES'!$A1939:$L4629,COLUMN(I1939),0)</f>
        <v>0.55900000000000005</v>
      </c>
      <c r="P1939" s="19">
        <f>VLOOKUP($A1939,'HUMAN RESOURCES'!$A1939:$L4629,COLUMN(J1939),0)</f>
        <v>5.7000000000000002E-2</v>
      </c>
      <c r="Q1939" s="19">
        <f>VLOOKUP($A1939,'HUMAN RESOURCES'!$A1939:$L4629,COLUMN(K1939),0)</f>
        <v>97962</v>
      </c>
      <c r="R1939" s="19">
        <f>VLOOKUP($A1939,'HUMAN RESOURCES'!$A1939:$L4629,COLUMN(L1939),0)</f>
        <v>0.23</v>
      </c>
      <c r="S1939" s="19">
        <f>VLOOKUP($A1939,TOURISM!$A1938:$E4628, COLUMN(D1939),0)</f>
        <v>7000000</v>
      </c>
      <c r="T1939" s="19">
        <f>VLOOKUP($A1939,TOURISM!$A1938:$E4628, COLUMN(E1939),0)</f>
        <v>448000000</v>
      </c>
      <c r="U1939" s="19">
        <f>VLOOKUP($A1939,BUSINESS!$A1939:$I4629, COLUMN(H1939),0)</f>
        <v>2.4E-2</v>
      </c>
      <c r="V1939" s="19">
        <f>VLOOKUP($A1939,BUSINESS!$A1939:$I4629, COLUMN(I1939),0)</f>
        <v>2E-3</v>
      </c>
    </row>
    <row r="1940" spans="1:22" ht="15" x14ac:dyDescent="0.25">
      <c r="A1940" s="14" t="s">
        <v>224</v>
      </c>
      <c r="B1940" s="15" t="s">
        <v>239</v>
      </c>
      <c r="C1940" s="16" t="s">
        <v>61</v>
      </c>
      <c r="D1940" s="17">
        <v>272014693</v>
      </c>
      <c r="E1940" s="18">
        <v>3.5999999999999997E-2</v>
      </c>
      <c r="F1940" s="18">
        <v>52</v>
      </c>
      <c r="G1940" s="18">
        <v>9.9000000000000005E-2</v>
      </c>
      <c r="H1940" s="19">
        <f>VLOOKUP($A1940,ENERGY!$A1940:$E4630,COLUMN(D1940),0)</f>
        <v>14338</v>
      </c>
      <c r="I1940" s="19">
        <f>VLOOKUP($A1940,ENERGY!$A1940:$E4630,COLUMN(E1940),0)</f>
        <v>8441</v>
      </c>
      <c r="J1940" s="19">
        <f>VLOOKUP($A1940,'HUMAN RESOURCES'!$A1940:$L4630,COLUMN(D1940),0)</f>
        <v>3.2000000000000001E-2</v>
      </c>
      <c r="K1940" s="19">
        <f>VLOOKUP($A1940,'HUMAN RESOURCES'!$A1940:$L4630,COLUMN(E1940),0)</f>
        <v>0.02</v>
      </c>
      <c r="L1940" s="19">
        <f>VLOOKUP($A1940,'HUMAN RESOURCES'!$A1940:$L4630,COLUMN(F1940),0)</f>
        <v>69</v>
      </c>
      <c r="M1940" s="19">
        <f>VLOOKUP($A1940,'HUMAN RESOURCES'!$A1940:$L4630,COLUMN(G1940),0)</f>
        <v>66</v>
      </c>
      <c r="N1940" s="19">
        <f>VLOOKUP($A1940,'HUMAN RESOURCES'!$A1940:$L4630,COLUMN(H1940),0)</f>
        <v>0.41499999999999998</v>
      </c>
      <c r="O1940" s="19">
        <f>VLOOKUP($A1940,'HUMAN RESOURCES'!$A1940:$L4630,COLUMN(I1940),0)</f>
        <v>0.55200000000000005</v>
      </c>
      <c r="P1940" s="19">
        <f>VLOOKUP($A1940,'HUMAN RESOURCES'!$A1940:$L4630,COLUMN(J1940),0)</f>
        <v>3.3000000000000002E-2</v>
      </c>
      <c r="Q1940" s="19">
        <f>VLOOKUP($A1940,'HUMAN RESOURCES'!$A1940:$L4630,COLUMN(K1940),0)</f>
        <v>185058</v>
      </c>
      <c r="R1940" s="19">
        <f>VLOOKUP($A1940,'HUMAN RESOURCES'!$A1940:$L4630,COLUMN(L1940),0)</f>
        <v>0.217</v>
      </c>
      <c r="S1940" s="19">
        <f>VLOOKUP($A1940,TOURISM!$A1939:$E4629, COLUMN(D1940),0)</f>
        <v>69000000</v>
      </c>
      <c r="T1940" s="19">
        <f>VLOOKUP($A1940,TOURISM!$A1939:$E4629, COLUMN(E1940),0)</f>
        <v>9000000</v>
      </c>
      <c r="U1940" s="19">
        <f>VLOOKUP($A1940,BUSINESS!$A1940:$I4630, COLUMN(H1940),0)</f>
        <v>2.1000000000000001E-2</v>
      </c>
      <c r="V1940" s="19">
        <f>VLOOKUP($A1940,BUSINESS!$A1940:$I4630, COLUMN(I1940),0)</f>
        <v>2E-3</v>
      </c>
    </row>
    <row r="1941" spans="1:22" ht="15" x14ac:dyDescent="0.25">
      <c r="A1941" s="14" t="s">
        <v>224</v>
      </c>
      <c r="B1941" s="15" t="s">
        <v>225</v>
      </c>
      <c r="C1941" s="16" t="s">
        <v>114</v>
      </c>
      <c r="D1941" s="20">
        <v>15079752557.5</v>
      </c>
      <c r="E1941" s="21">
        <v>6.4000000000000001E-2</v>
      </c>
      <c r="F1941" s="19">
        <v>190</v>
      </c>
      <c r="G1941" s="19">
        <v>0.12</v>
      </c>
      <c r="H1941" s="19">
        <f>VLOOKUP($A1941,ENERGY!$A1941:$E4631,COLUMN(D1941),0)</f>
        <v>14338</v>
      </c>
      <c r="I1941" s="19">
        <f>VLOOKUP($A1941,ENERGY!$A1941:$E4631,COLUMN(E1941),0)</f>
        <v>8441</v>
      </c>
      <c r="J1941" s="19">
        <f>VLOOKUP($A1941,'HUMAN RESOURCES'!$A1941:$L4631,COLUMN(D1941),0)</f>
        <v>2.1999999999999999E-2</v>
      </c>
      <c r="K1941" s="19">
        <f>VLOOKUP($A1941,'HUMAN RESOURCES'!$A1941:$L4631,COLUMN(E1941),0)</f>
        <v>3.2000000000000001E-2</v>
      </c>
      <c r="L1941" s="19">
        <f>VLOOKUP($A1941,'HUMAN RESOURCES'!$A1941:$L4631,COLUMN(F1941),0)</f>
        <v>71.105000000000004</v>
      </c>
      <c r="M1941" s="19">
        <f>VLOOKUP($A1941,'HUMAN RESOURCES'!$A1941:$L4631,COLUMN(G1941),0)</f>
        <v>66.415000000000006</v>
      </c>
      <c r="N1941" s="19">
        <f>VLOOKUP($A1941,'HUMAN RESOURCES'!$A1941:$L4631,COLUMN(H1941),0)</f>
        <v>0.30299999999999999</v>
      </c>
      <c r="O1941" s="19">
        <f>VLOOKUP($A1941,'HUMAN RESOURCES'!$A1941:$L4631,COLUMN(I1941),0)</f>
        <v>0.623</v>
      </c>
      <c r="P1941" s="19">
        <f>VLOOKUP($A1941,'HUMAN RESOURCES'!$A1941:$L4631,COLUMN(J1941),0)</f>
        <v>7.2999999999999995E-2</v>
      </c>
      <c r="Q1941" s="19">
        <f>VLOOKUP($A1941,'HUMAN RESOURCES'!$A1941:$L4631,COLUMN(K1941),0)</f>
        <v>58176</v>
      </c>
      <c r="R1941" s="19">
        <f>VLOOKUP($A1941,'HUMAN RESOURCES'!$A1941:$L4631,COLUMN(L1941),0)</f>
        <v>0.88500000000000001</v>
      </c>
      <c r="S1941" s="19">
        <f>VLOOKUP($A1941,TOURISM!$A1940:$E4630, COLUMN(D1941),0)</f>
        <v>2478709140</v>
      </c>
      <c r="T1941" s="19">
        <f>VLOOKUP($A1941,TOURISM!$A1940:$E4630, COLUMN(E1941),0)</f>
        <v>448000000</v>
      </c>
      <c r="U1941" s="19">
        <f>VLOOKUP($A1941,BUSINESS!$A1941:$I4631, COLUMN(H1941),0)</f>
        <v>0.129</v>
      </c>
      <c r="V1941" s="19">
        <f>VLOOKUP($A1941,BUSINESS!$A1941:$I4631, COLUMN(I1941),0)</f>
        <v>3.6999999999999998E-2</v>
      </c>
    </row>
    <row r="1942" spans="1:22" ht="15" x14ac:dyDescent="0.25">
      <c r="A1942" s="14" t="s">
        <v>224</v>
      </c>
      <c r="B1942" s="15" t="s">
        <v>226</v>
      </c>
      <c r="C1942" s="16" t="s">
        <v>114</v>
      </c>
      <c r="D1942" s="17">
        <v>415000000000</v>
      </c>
      <c r="E1942" s="18">
        <v>8.1000000000000003E-2</v>
      </c>
      <c r="F1942" s="18">
        <v>1713</v>
      </c>
      <c r="G1942" s="18">
        <v>9.2999999999999999E-2</v>
      </c>
      <c r="H1942" s="19">
        <f>VLOOKUP($A1942,ENERGY!$A1942:$E4632,COLUMN(D1942),0)</f>
        <v>122888</v>
      </c>
      <c r="I1942" s="19">
        <f>VLOOKUP($A1942,ENERGY!$A1942:$E4632,COLUMN(E1942),0)</f>
        <v>8441</v>
      </c>
      <c r="J1942" s="19">
        <f>VLOOKUP($A1942,'HUMAN RESOURCES'!$A1942:$L4632,COLUMN(D1942),0)</f>
        <v>1.2999999999999999E-2</v>
      </c>
      <c r="K1942" s="19">
        <f>VLOOKUP($A1942,'HUMAN RESOURCES'!$A1942:$L4632,COLUMN(E1942),0)</f>
        <v>5.0000000000000001E-3</v>
      </c>
      <c r="L1942" s="19">
        <f>VLOOKUP($A1942,'HUMAN RESOURCES'!$A1942:$L4632,COLUMN(F1942),0)</f>
        <v>82</v>
      </c>
      <c r="M1942" s="19">
        <f>VLOOKUP($A1942,'HUMAN RESOURCES'!$A1942:$L4632,COLUMN(G1942),0)</f>
        <v>77</v>
      </c>
      <c r="N1942" s="19">
        <f>VLOOKUP($A1942,'HUMAN RESOURCES'!$A1942:$L4632,COLUMN(H1942),0)</f>
        <v>0.20599999999999999</v>
      </c>
      <c r="O1942" s="19">
        <f>VLOOKUP($A1942,'HUMAN RESOURCES'!$A1942:$L4632,COLUMN(I1942),0)</f>
        <v>0.66900000000000004</v>
      </c>
      <c r="P1942" s="19">
        <f>VLOOKUP($A1942,'HUMAN RESOURCES'!$A1942:$L4632,COLUMN(J1942),0)</f>
        <v>0.125</v>
      </c>
      <c r="Q1942" s="19">
        <f>VLOOKUP($A1942,'HUMAN RESOURCES'!$A1942:$L4632,COLUMN(K1942),0)</f>
        <v>19413000</v>
      </c>
      <c r="R1942" s="19">
        <f>VLOOKUP($A1942,'HUMAN RESOURCES'!$A1942:$L4632,COLUMN(L1942),0)</f>
        <v>0.874</v>
      </c>
      <c r="S1942" s="19">
        <f>VLOOKUP($A1942,TOURISM!$A1941:$E4631, COLUMN(D1942),0)</f>
        <v>12804000000</v>
      </c>
      <c r="T1942" s="19">
        <f>VLOOKUP($A1942,TOURISM!$A1941:$E4631, COLUMN(E1942),0)</f>
        <v>8053000000</v>
      </c>
      <c r="U1942" s="19">
        <f>VLOOKUP($A1942,BUSINESS!$A1942:$I4632, COLUMN(H1942),0)</f>
        <v>0.52700000000000002</v>
      </c>
      <c r="V1942" s="19">
        <f>VLOOKUP($A1942,BUSINESS!$A1942:$I4632, COLUMN(I1942),0)</f>
        <v>0.57099999999999995</v>
      </c>
    </row>
    <row r="1943" spans="1:22" ht="15" x14ac:dyDescent="0.25">
      <c r="A1943" s="14" t="s">
        <v>224</v>
      </c>
      <c r="B1943" s="15" t="s">
        <v>227</v>
      </c>
      <c r="C1943" s="16" t="s">
        <v>114</v>
      </c>
      <c r="D1943" s="17">
        <v>1660102346</v>
      </c>
      <c r="E1943" s="18">
        <v>3.3000000000000002E-2</v>
      </c>
      <c r="F1943" s="18">
        <v>67</v>
      </c>
      <c r="G1943" s="18">
        <v>8.3000000000000004E-2</v>
      </c>
      <c r="H1943" s="19">
        <f>VLOOKUP($A1943,ENERGY!$A1943:$E4633,COLUMN(D1943),0)</f>
        <v>14338</v>
      </c>
      <c r="I1943" s="19">
        <f>VLOOKUP($A1943,ENERGY!$A1943:$E4633,COLUMN(E1943),0)</f>
        <v>8441</v>
      </c>
      <c r="J1943" s="19">
        <f>VLOOKUP($A1943,'HUMAN RESOURCES'!$A1943:$L4633,COLUMN(D1943),0)</f>
        <v>2.4E-2</v>
      </c>
      <c r="K1943" s="19">
        <f>VLOOKUP($A1943,'HUMAN RESOURCES'!$A1943:$L4633,COLUMN(E1943),0)</f>
        <v>0.02</v>
      </c>
      <c r="L1943" s="19">
        <f>VLOOKUP($A1943,'HUMAN RESOURCES'!$A1943:$L4633,COLUMN(F1943),0)</f>
        <v>70</v>
      </c>
      <c r="M1943" s="19">
        <f>VLOOKUP($A1943,'HUMAN RESOURCES'!$A1943:$L4633,COLUMN(G1943),0)</f>
        <v>65</v>
      </c>
      <c r="N1943" s="19">
        <f>VLOOKUP($A1943,'HUMAN RESOURCES'!$A1943:$L4633,COLUMN(H1943),0)</f>
        <v>0.34300000000000003</v>
      </c>
      <c r="O1943" s="19">
        <f>VLOOKUP($A1943,'HUMAN RESOURCES'!$A1943:$L4633,COLUMN(I1943),0)</f>
        <v>0.621</v>
      </c>
      <c r="P1943" s="19">
        <f>VLOOKUP($A1943,'HUMAN RESOURCES'!$A1943:$L4633,COLUMN(J1943),0)</f>
        <v>3.5999999999999997E-2</v>
      </c>
      <c r="Q1943" s="19">
        <f>VLOOKUP($A1943,'HUMAN RESOURCES'!$A1943:$L4633,COLUMN(K1943),0)</f>
        <v>814700</v>
      </c>
      <c r="R1943" s="19">
        <f>VLOOKUP($A1943,'HUMAN RESOURCES'!$A1943:$L4633,COLUMN(L1943),0)</f>
        <v>0.48299999999999998</v>
      </c>
      <c r="S1943" s="19">
        <f>VLOOKUP($A1943,TOURISM!$A1942:$E4632, COLUMN(D1943),0)</f>
        <v>316000000</v>
      </c>
      <c r="T1943" s="19">
        <f>VLOOKUP($A1943,TOURISM!$A1942:$E4632, COLUMN(E1943),0)</f>
        <v>84000000</v>
      </c>
      <c r="U1943" s="19">
        <f>VLOOKUP($A1943,BUSINESS!$A1943:$I4633, COLUMN(H1943),0)</f>
        <v>1.9E-2</v>
      </c>
      <c r="V1943" s="19">
        <f>VLOOKUP($A1943,BUSINESS!$A1943:$I4633, COLUMN(I1943),0)</f>
        <v>9.9000000000000005E-2</v>
      </c>
    </row>
    <row r="1944" spans="1:22" ht="15" x14ac:dyDescent="0.25">
      <c r="A1944" s="14" t="s">
        <v>224</v>
      </c>
      <c r="B1944" s="15" t="s">
        <v>228</v>
      </c>
      <c r="C1944" s="16" t="s">
        <v>114</v>
      </c>
      <c r="D1944" s="20">
        <v>15079752557.5</v>
      </c>
      <c r="E1944" s="21">
        <v>6.4000000000000001E-2</v>
      </c>
      <c r="F1944" s="19">
        <v>190</v>
      </c>
      <c r="G1944" s="19">
        <v>0.12</v>
      </c>
      <c r="H1944" s="19">
        <f>VLOOKUP($A1944,ENERGY!$A1944:$E4634,COLUMN(D1944),0)</f>
        <v>14338</v>
      </c>
      <c r="I1944" s="19">
        <f>VLOOKUP($A1944,ENERGY!$A1944:$E4634,COLUMN(E1944),0)</f>
        <v>8441</v>
      </c>
      <c r="J1944" s="19">
        <f>VLOOKUP($A1944,'HUMAN RESOURCES'!$A1944:$L4634,COLUMN(D1944),0)</f>
        <v>0.02</v>
      </c>
      <c r="K1944" s="19">
        <f>VLOOKUP($A1944,'HUMAN RESOURCES'!$A1944:$L4634,COLUMN(E1944),0)</f>
        <v>3.2000000000000001E-2</v>
      </c>
      <c r="L1944" s="19">
        <f>VLOOKUP($A1944,'HUMAN RESOURCES'!$A1944:$L4634,COLUMN(F1944),0)</f>
        <v>76</v>
      </c>
      <c r="M1944" s="19">
        <f>VLOOKUP($A1944,'HUMAN RESOURCES'!$A1944:$L4634,COLUMN(G1944),0)</f>
        <v>70</v>
      </c>
      <c r="N1944" s="19">
        <f>VLOOKUP($A1944,'HUMAN RESOURCES'!$A1944:$L4634,COLUMN(H1944),0)</f>
        <v>0.31</v>
      </c>
      <c r="O1944" s="19">
        <f>VLOOKUP($A1944,'HUMAN RESOURCES'!$A1944:$L4634,COLUMN(I1944),0)</f>
        <v>0.64500000000000002</v>
      </c>
      <c r="P1944" s="19">
        <f>VLOOKUP($A1944,'HUMAN RESOURCES'!$A1944:$L4634,COLUMN(J1944),0)</f>
        <v>4.3999999999999997E-2</v>
      </c>
      <c r="Q1944" s="19">
        <f>VLOOKUP($A1944,'HUMAN RESOURCES'!$A1944:$L4634,COLUMN(K1944),0)</f>
        <v>241276</v>
      </c>
      <c r="R1944" s="19">
        <f>VLOOKUP($A1944,'HUMAN RESOURCES'!$A1944:$L4634,COLUMN(L1944),0)</f>
        <v>0.56000000000000005</v>
      </c>
      <c r="S1944" s="19">
        <f>VLOOKUP($A1944,TOURISM!$A1943:$E4633, COLUMN(D1944),0)</f>
        <v>2478709140</v>
      </c>
      <c r="T1944" s="19">
        <f>VLOOKUP($A1944,TOURISM!$A1943:$E4633, COLUMN(E1944),0)</f>
        <v>448000000</v>
      </c>
      <c r="U1944" s="19">
        <f>VLOOKUP($A1944,BUSINESS!$A1944:$I4634, COLUMN(H1944),0)</f>
        <v>6.3E-2</v>
      </c>
      <c r="V1944" s="19">
        <f>VLOOKUP($A1944,BUSINESS!$A1944:$I4634, COLUMN(I1944),0)</f>
        <v>0.27900000000000003</v>
      </c>
    </row>
    <row r="1945" spans="1:22" ht="15" x14ac:dyDescent="0.25">
      <c r="A1945" s="14" t="s">
        <v>224</v>
      </c>
      <c r="B1945" s="15" t="s">
        <v>229</v>
      </c>
      <c r="C1945" s="16" t="s">
        <v>114</v>
      </c>
      <c r="D1945" s="20">
        <v>15079752557.5</v>
      </c>
      <c r="E1945" s="21">
        <v>6.4000000000000001E-2</v>
      </c>
      <c r="F1945" s="19">
        <v>190</v>
      </c>
      <c r="G1945" s="19">
        <v>0.12</v>
      </c>
      <c r="H1945" s="19">
        <f>VLOOKUP($A1945,ENERGY!$A1945:$E4635,COLUMN(D1945),0)</f>
        <v>14338</v>
      </c>
      <c r="I1945" s="19">
        <f>VLOOKUP($A1945,ENERGY!$A1945:$E4635,COLUMN(E1945),0)</f>
        <v>8441</v>
      </c>
      <c r="J1945" s="19">
        <f>VLOOKUP($A1945,'HUMAN RESOURCES'!$A1945:$L4635,COLUMN(D1945),0)</f>
        <v>2.1000000000000001E-2</v>
      </c>
      <c r="K1945" s="19">
        <f>VLOOKUP($A1945,'HUMAN RESOURCES'!$A1945:$L4635,COLUMN(E1945),0)</f>
        <v>3.2000000000000001E-2</v>
      </c>
      <c r="L1945" s="19">
        <f>VLOOKUP($A1945,'HUMAN RESOURCES'!$A1945:$L4635,COLUMN(F1945),0)</f>
        <v>78</v>
      </c>
      <c r="M1945" s="19">
        <f>VLOOKUP($A1945,'HUMAN RESOURCES'!$A1945:$L4635,COLUMN(G1945),0)</f>
        <v>73</v>
      </c>
      <c r="N1945" s="19">
        <f>VLOOKUP($A1945,'HUMAN RESOURCES'!$A1945:$L4635,COLUMN(H1945),0)</f>
        <v>0.30299999999999999</v>
      </c>
      <c r="O1945" s="19">
        <f>VLOOKUP($A1945,'HUMAN RESOURCES'!$A1945:$L4635,COLUMN(I1945),0)</f>
        <v>0.64100000000000001</v>
      </c>
      <c r="P1945" s="19">
        <f>VLOOKUP($A1945,'HUMAN RESOURCES'!$A1945:$L4635,COLUMN(J1945),0)</f>
        <v>5.5E-2</v>
      </c>
      <c r="Q1945" s="19">
        <f>VLOOKUP($A1945,'HUMAN RESOURCES'!$A1945:$L4635,COLUMN(K1945),0)</f>
        <v>156417</v>
      </c>
      <c r="R1945" s="19">
        <f>VLOOKUP($A1945,'HUMAN RESOURCES'!$A1945:$L4635,COLUMN(L1945),0)</f>
        <v>0.93200000000000005</v>
      </c>
      <c r="S1945" s="19">
        <f>VLOOKUP($A1945,TOURISM!$A1944:$E4634, COLUMN(D1945),0)</f>
        <v>2478709140</v>
      </c>
      <c r="T1945" s="19">
        <f>VLOOKUP($A1945,TOURISM!$A1944:$E4634, COLUMN(E1945),0)</f>
        <v>448000000</v>
      </c>
      <c r="U1945" s="19">
        <f>VLOOKUP($A1945,BUSINESS!$A1945:$I4635, COLUMN(H1945),0)</f>
        <v>0.254</v>
      </c>
      <c r="V1945" s="19">
        <f>VLOOKUP($A1945,BUSINESS!$A1945:$I4635, COLUMN(I1945),0)</f>
        <v>0.20799999999999999</v>
      </c>
    </row>
    <row r="1946" spans="1:22" ht="15" x14ac:dyDescent="0.25">
      <c r="A1946" s="14" t="s">
        <v>224</v>
      </c>
      <c r="B1946" s="15" t="s">
        <v>230</v>
      </c>
      <c r="C1946" s="16" t="s">
        <v>114</v>
      </c>
      <c r="D1946" s="17">
        <v>63101272</v>
      </c>
      <c r="E1946" s="18">
        <v>8.7999999999999995E-2</v>
      </c>
      <c r="F1946" s="18">
        <v>67</v>
      </c>
      <c r="G1946" s="19">
        <v>0.12</v>
      </c>
      <c r="H1946" s="19">
        <f>VLOOKUP($A1946,ENERGY!$A1946:$E4636,COLUMN(D1946),0)</f>
        <v>14338</v>
      </c>
      <c r="I1946" s="19">
        <f>VLOOKUP($A1946,ENERGY!$A1946:$E4636,COLUMN(E1946),0)</f>
        <v>8441</v>
      </c>
      <c r="J1946" s="19">
        <f>VLOOKUP($A1946,'HUMAN RESOURCES'!$A1946:$L4636,COLUMN(D1946),0)</f>
        <v>2.8000000000000001E-2</v>
      </c>
      <c r="K1946" s="19">
        <f>VLOOKUP($A1946,'HUMAN RESOURCES'!$A1946:$L4636,COLUMN(E1946),0)</f>
        <v>5.2999999999999999E-2</v>
      </c>
      <c r="L1946" s="19">
        <f>VLOOKUP($A1946,'HUMAN RESOURCES'!$A1946:$L4636,COLUMN(F1946),0)</f>
        <v>68</v>
      </c>
      <c r="M1946" s="19">
        <f>VLOOKUP($A1946,'HUMAN RESOURCES'!$A1946:$L4636,COLUMN(G1946),0)</f>
        <v>62</v>
      </c>
      <c r="N1946" s="19">
        <f>VLOOKUP($A1946,'HUMAN RESOURCES'!$A1946:$L4636,COLUMN(H1946),0)</f>
        <v>0.39400000000000002</v>
      </c>
      <c r="O1946" s="19">
        <f>VLOOKUP($A1946,'HUMAN RESOURCES'!$A1946:$L4636,COLUMN(I1946),0)</f>
        <v>0.57199999999999995</v>
      </c>
      <c r="P1946" s="19">
        <f>VLOOKUP($A1946,'HUMAN RESOURCES'!$A1946:$L4636,COLUMN(J1946),0)</f>
        <v>3.4000000000000002E-2</v>
      </c>
      <c r="Q1946" s="19">
        <f>VLOOKUP($A1946,'HUMAN RESOURCES'!$A1946:$L4636,COLUMN(K1946),0)</f>
        <v>84261</v>
      </c>
      <c r="R1946" s="19">
        <f>VLOOKUP($A1946,'HUMAN RESOURCES'!$A1946:$L4636,COLUMN(L1946),0)</f>
        <v>0.435</v>
      </c>
      <c r="S1946" s="19">
        <f>VLOOKUP($A1946,TOURISM!$A1945:$E4635, COLUMN(D1946),0)</f>
        <v>3200000</v>
      </c>
      <c r="T1946" s="19">
        <f>VLOOKUP($A1946,TOURISM!$A1945:$E4635, COLUMN(E1946),0)</f>
        <v>448000000</v>
      </c>
      <c r="U1946" s="19">
        <f>VLOOKUP($A1946,BUSINESS!$A1946:$I4636, COLUMN(H1946),0)</f>
        <v>2.3E-2</v>
      </c>
      <c r="V1946" s="19">
        <f>VLOOKUP($A1946,BUSINESS!$A1946:$I4636, COLUMN(I1946),0)</f>
        <v>5.0000000000000001E-3</v>
      </c>
    </row>
    <row r="1947" spans="1:22" ht="15" x14ac:dyDescent="0.25">
      <c r="A1947" s="14" t="s">
        <v>224</v>
      </c>
      <c r="B1947" s="15" t="s">
        <v>231</v>
      </c>
      <c r="C1947" s="16" t="s">
        <v>114</v>
      </c>
      <c r="D1947" s="17">
        <v>115152143</v>
      </c>
      <c r="E1947" s="18">
        <v>0.19400000000000001</v>
      </c>
      <c r="F1947" s="18">
        <v>412</v>
      </c>
      <c r="G1947" s="19">
        <v>0.12</v>
      </c>
      <c r="H1947" s="19">
        <f>VLOOKUP($A1947,ENERGY!$A1947:$E4637,COLUMN(D1947),0)</f>
        <v>14338</v>
      </c>
      <c r="I1947" s="19">
        <f>VLOOKUP($A1947,ENERGY!$A1947:$E4637,COLUMN(E1947),0)</f>
        <v>8441</v>
      </c>
      <c r="J1947" s="19">
        <f>VLOOKUP($A1947,'HUMAN RESOURCES'!$A1947:$L4637,COLUMN(D1947),0)</f>
        <v>2.1999999999999999E-2</v>
      </c>
      <c r="K1947" s="19">
        <f>VLOOKUP($A1947,'HUMAN RESOURCES'!$A1947:$L4637,COLUMN(E1947),0)</f>
        <v>3.3000000000000002E-2</v>
      </c>
      <c r="L1947" s="19">
        <f>VLOOKUP($A1947,'HUMAN RESOURCES'!$A1947:$L4637,COLUMN(F1947),0)</f>
        <v>71.105000000000004</v>
      </c>
      <c r="M1947" s="19">
        <f>VLOOKUP($A1947,'HUMAN RESOURCES'!$A1947:$L4637,COLUMN(G1947),0)</f>
        <v>66.415000000000006</v>
      </c>
      <c r="N1947" s="19">
        <f>VLOOKUP($A1947,'HUMAN RESOURCES'!$A1947:$L4637,COLUMN(H1947),0)</f>
        <v>0.30299999999999999</v>
      </c>
      <c r="O1947" s="19">
        <f>VLOOKUP($A1947,'HUMAN RESOURCES'!$A1947:$L4637,COLUMN(I1947),0)</f>
        <v>0.623</v>
      </c>
      <c r="P1947" s="19">
        <f>VLOOKUP($A1947,'HUMAN RESOURCES'!$A1947:$L4637,COLUMN(J1947),0)</f>
        <v>7.2999999999999995E-2</v>
      </c>
      <c r="Q1947" s="19">
        <f>VLOOKUP($A1947,'HUMAN RESOURCES'!$A1947:$L4637,COLUMN(K1947),0)</f>
        <v>52184</v>
      </c>
      <c r="R1947" s="19">
        <f>VLOOKUP($A1947,'HUMAN RESOURCES'!$A1947:$L4637,COLUMN(L1947),0)</f>
        <v>0.68700000000000006</v>
      </c>
      <c r="S1947" s="19">
        <f>VLOOKUP($A1947,TOURISM!$A1946:$E4636, COLUMN(D1947),0)</f>
        <v>3100000</v>
      </c>
      <c r="T1947" s="19">
        <f>VLOOKUP($A1947,TOURISM!$A1946:$E4636, COLUMN(E1947),0)</f>
        <v>300000</v>
      </c>
      <c r="U1947" s="19">
        <f>VLOOKUP($A1947,BUSINESS!$A1947:$I4637, COLUMN(H1947),0)</f>
        <v>1.7000000000000001E-2</v>
      </c>
      <c r="V1947" s="19">
        <f>VLOOKUP($A1947,BUSINESS!$A1947:$I4637, COLUMN(I1947),0)</f>
        <v>8.9999999999999993E-3</v>
      </c>
    </row>
    <row r="1948" spans="1:22" ht="15" x14ac:dyDescent="0.25">
      <c r="A1948" s="14" t="s">
        <v>224</v>
      </c>
      <c r="B1948" s="15" t="s">
        <v>232</v>
      </c>
      <c r="C1948" s="16" t="s">
        <v>114</v>
      </c>
      <c r="D1948" s="17">
        <v>240051900</v>
      </c>
      <c r="E1948" s="18">
        <v>8.5000000000000006E-2</v>
      </c>
      <c r="F1948" s="18">
        <v>190</v>
      </c>
      <c r="G1948" s="18">
        <v>0.153</v>
      </c>
      <c r="H1948" s="19">
        <f>VLOOKUP($A1948,ENERGY!$A1948:$E4638,COLUMN(D1948),0)</f>
        <v>14338</v>
      </c>
      <c r="I1948" s="19">
        <f>VLOOKUP($A1948,ENERGY!$A1948:$E4638,COLUMN(E1948),0)</f>
        <v>8441</v>
      </c>
      <c r="J1948" s="19">
        <f>VLOOKUP($A1948,'HUMAN RESOURCES'!$A1948:$L4638,COLUMN(D1948),0)</f>
        <v>2.9000000000000001E-2</v>
      </c>
      <c r="K1948" s="19">
        <f>VLOOKUP($A1948,'HUMAN RESOURCES'!$A1948:$L4638,COLUMN(E1948),0)</f>
        <v>4.1000000000000002E-2</v>
      </c>
      <c r="L1948" s="19">
        <f>VLOOKUP($A1948,'HUMAN RESOURCES'!$A1948:$L4638,COLUMN(F1948),0)</f>
        <v>68</v>
      </c>
      <c r="M1948" s="19">
        <f>VLOOKUP($A1948,'HUMAN RESOURCES'!$A1948:$L4638,COLUMN(G1948),0)</f>
        <v>67</v>
      </c>
      <c r="N1948" s="19">
        <f>VLOOKUP($A1948,'HUMAN RESOURCES'!$A1948:$L4638,COLUMN(H1948),0)</f>
        <v>0.39900000000000002</v>
      </c>
      <c r="O1948" s="19">
        <f>VLOOKUP($A1948,'HUMAN RESOURCES'!$A1948:$L4638,COLUMN(I1948),0)</f>
        <v>0.56299999999999994</v>
      </c>
      <c r="P1948" s="19">
        <f>VLOOKUP($A1948,'HUMAN RESOURCES'!$A1948:$L4638,COLUMN(J1948),0)</f>
        <v>3.7999999999999999E-2</v>
      </c>
      <c r="Q1948" s="19">
        <f>VLOOKUP($A1948,'HUMAN RESOURCES'!$A1948:$L4638,COLUMN(K1948),0)</f>
        <v>107170</v>
      </c>
      <c r="R1948" s="19">
        <f>VLOOKUP($A1948,'HUMAN RESOURCES'!$A1948:$L4638,COLUMN(L1948),0)</f>
        <v>0.223</v>
      </c>
      <c r="S1948" s="19">
        <f>VLOOKUP($A1948,TOURISM!$A1947:$E4637, COLUMN(D1948),0)</f>
        <v>15000000</v>
      </c>
      <c r="T1948" s="19">
        <f>VLOOKUP($A1948,TOURISM!$A1947:$E4637, COLUMN(E1948),0)</f>
        <v>5000000</v>
      </c>
      <c r="U1948" s="19">
        <f>VLOOKUP($A1948,BUSINESS!$A1948:$I4638, COLUMN(H1948),0)</f>
        <v>4.7E-2</v>
      </c>
      <c r="V1948" s="19">
        <f>VLOOKUP($A1948,BUSINESS!$A1948:$I4638, COLUMN(I1948),0)</f>
        <v>0.57999999999999996</v>
      </c>
    </row>
    <row r="1949" spans="1:22" ht="15" x14ac:dyDescent="0.25">
      <c r="A1949" s="14" t="s">
        <v>224</v>
      </c>
      <c r="B1949" s="15" t="s">
        <v>233</v>
      </c>
      <c r="C1949" s="16" t="s">
        <v>114</v>
      </c>
      <c r="D1949" s="20">
        <v>15079752557.5</v>
      </c>
      <c r="E1949" s="21">
        <v>6.4000000000000001E-2</v>
      </c>
      <c r="F1949" s="19">
        <v>190</v>
      </c>
      <c r="G1949" s="19">
        <v>0.12</v>
      </c>
      <c r="H1949" s="19">
        <f>VLOOKUP($A1949,ENERGY!$A1949:$E4639,COLUMN(D1949),0)</f>
        <v>14338</v>
      </c>
      <c r="I1949" s="19">
        <f>VLOOKUP($A1949,ENERGY!$A1949:$E4639,COLUMN(E1949),0)</f>
        <v>8441</v>
      </c>
      <c r="J1949" s="19">
        <f>VLOOKUP($A1949,'HUMAN RESOURCES'!$A1949:$L4639,COLUMN(D1949),0)</f>
        <v>0.02</v>
      </c>
      <c r="K1949" s="19">
        <f>VLOOKUP($A1949,'HUMAN RESOURCES'!$A1949:$L4639,COLUMN(E1949),0)</f>
        <v>3.2000000000000001E-2</v>
      </c>
      <c r="L1949" s="19">
        <f>VLOOKUP($A1949,'HUMAN RESOURCES'!$A1949:$L4639,COLUMN(F1949),0)</f>
        <v>78</v>
      </c>
      <c r="M1949" s="19">
        <f>VLOOKUP($A1949,'HUMAN RESOURCES'!$A1949:$L4639,COLUMN(G1949),0)</f>
        <v>72</v>
      </c>
      <c r="N1949" s="19">
        <f>VLOOKUP($A1949,'HUMAN RESOURCES'!$A1949:$L4639,COLUMN(H1949),0)</f>
        <v>0.28399999999999997</v>
      </c>
      <c r="O1949" s="19">
        <f>VLOOKUP($A1949,'HUMAN RESOURCES'!$A1949:$L4639,COLUMN(I1949),0)</f>
        <v>0.65500000000000003</v>
      </c>
      <c r="P1949" s="19">
        <f>VLOOKUP($A1949,'HUMAN RESOURCES'!$A1949:$L4639,COLUMN(J1949),0)</f>
        <v>6.0999999999999999E-2</v>
      </c>
      <c r="Q1949" s="19">
        <f>VLOOKUP($A1949,'HUMAN RESOURCES'!$A1949:$L4639,COLUMN(K1949),0)</f>
        <v>217324</v>
      </c>
      <c r="R1949" s="19">
        <f>VLOOKUP($A1949,'HUMAN RESOURCES'!$A1949:$L4639,COLUMN(L1949),0)</f>
        <v>0.622</v>
      </c>
      <c r="S1949" s="19">
        <f>VLOOKUP($A1949,TOURISM!$A1948:$E4638, COLUMN(D1949),0)</f>
        <v>94000000</v>
      </c>
      <c r="T1949" s="19">
        <f>VLOOKUP($A1949,TOURISM!$A1948:$E4638, COLUMN(E1949),0)</f>
        <v>448000000</v>
      </c>
      <c r="U1949" s="19">
        <f>VLOOKUP($A1949,BUSINESS!$A1949:$I4639, COLUMN(H1949),0)</f>
        <v>0.182</v>
      </c>
      <c r="V1949" s="19">
        <f>VLOOKUP($A1949,BUSINESS!$A1949:$I4639, COLUMN(I1949),0)</f>
        <v>0.317</v>
      </c>
    </row>
    <row r="1950" spans="1:22" ht="15" x14ac:dyDescent="0.25">
      <c r="A1950" s="14" t="s">
        <v>224</v>
      </c>
      <c r="B1950" s="15" t="s">
        <v>234</v>
      </c>
      <c r="C1950" s="16" t="s">
        <v>114</v>
      </c>
      <c r="D1950" s="17">
        <v>53305639461</v>
      </c>
      <c r="E1950" s="18">
        <v>7.6999999999999999E-2</v>
      </c>
      <c r="F1950" s="18">
        <v>1052</v>
      </c>
      <c r="G1950" s="18">
        <v>7.5999999999999998E-2</v>
      </c>
      <c r="H1950" s="19">
        <f>VLOOKUP($A1950,ENERGY!$A1950:$E4640,COLUMN(D1950),0)</f>
        <v>18167</v>
      </c>
      <c r="I1950" s="19">
        <f>VLOOKUP($A1950,ENERGY!$A1950:$E4640,COLUMN(E1950),0)</f>
        <v>8441</v>
      </c>
      <c r="J1950" s="19">
        <f>VLOOKUP($A1950,'HUMAN RESOURCES'!$A1950:$L4640,COLUMN(D1950),0)</f>
        <v>1.4E-2</v>
      </c>
      <c r="K1950" s="19">
        <f>VLOOKUP($A1950,'HUMAN RESOURCES'!$A1950:$L4640,COLUMN(E1950),0)</f>
        <v>6.0000000000000001E-3</v>
      </c>
      <c r="L1950" s="19">
        <f>VLOOKUP($A1950,'HUMAN RESOURCES'!$A1950:$L4640,COLUMN(F1950),0)</f>
        <v>81</v>
      </c>
      <c r="M1950" s="19">
        <f>VLOOKUP($A1950,'HUMAN RESOURCES'!$A1950:$L4640,COLUMN(G1950),0)</f>
        <v>76</v>
      </c>
      <c r="N1950" s="19">
        <f>VLOOKUP($A1950,'HUMAN RESOURCES'!$A1950:$L4640,COLUMN(H1950),0)</f>
        <v>0.22500000000000001</v>
      </c>
      <c r="O1950" s="19">
        <f>VLOOKUP($A1950,'HUMAN RESOURCES'!$A1950:$L4640,COLUMN(I1950),0)</f>
        <v>0.65700000000000003</v>
      </c>
      <c r="P1950" s="19">
        <f>VLOOKUP($A1950,'HUMAN RESOURCES'!$A1950:$L4640,COLUMN(J1950),0)</f>
        <v>0.11799999999999999</v>
      </c>
      <c r="Q1950" s="19">
        <f>VLOOKUP($A1950,'HUMAN RESOURCES'!$A1950:$L4640,COLUMN(K1950),0)</f>
        <v>3880500</v>
      </c>
      <c r="R1950" s="19">
        <f>VLOOKUP($A1950,'HUMAN RESOURCES'!$A1950:$L4640,COLUMN(L1950),0)</f>
        <v>0.85799999999999998</v>
      </c>
      <c r="S1950" s="19">
        <f>VLOOKUP($A1950,TOURISM!$A1949:$E4639, COLUMN(D1950),0)</f>
        <v>2340000000</v>
      </c>
      <c r="T1950" s="19">
        <f>VLOOKUP($A1950,TOURISM!$A1949:$E4639, COLUMN(E1950),0)</f>
        <v>1255000000</v>
      </c>
      <c r="U1950" s="19">
        <f>VLOOKUP($A1950,BUSINESS!$A1950:$I4640, COLUMN(H1950),0)</f>
        <v>0.53200000000000003</v>
      </c>
      <c r="V1950" s="19">
        <f>VLOOKUP($A1950,BUSINESS!$A1950:$I4640, COLUMN(I1950),0)</f>
        <v>0.58599999999999997</v>
      </c>
    </row>
    <row r="1951" spans="1:22" ht="15" x14ac:dyDescent="0.25">
      <c r="A1951" s="14" t="s">
        <v>224</v>
      </c>
      <c r="B1951" s="15" t="s">
        <v>235</v>
      </c>
      <c r="C1951" s="16" t="s">
        <v>114</v>
      </c>
      <c r="D1951" s="17">
        <v>3081029666</v>
      </c>
      <c r="E1951" s="18">
        <v>4.4999999999999998E-2</v>
      </c>
      <c r="F1951" s="18">
        <v>25</v>
      </c>
      <c r="G1951" s="18">
        <v>0.16200000000000001</v>
      </c>
      <c r="H1951" s="19">
        <f>VLOOKUP($A1951,ENERGY!$A1951:$E4641,COLUMN(D1951),0)</f>
        <v>14338</v>
      </c>
      <c r="I1951" s="19">
        <f>VLOOKUP($A1951,ENERGY!$A1951:$E4641,COLUMN(E1951),0)</f>
        <v>8441</v>
      </c>
      <c r="J1951" s="19">
        <f>VLOOKUP($A1951,'HUMAN RESOURCES'!$A1951:$L4641,COLUMN(D1951),0)</f>
        <v>3.5000000000000003E-2</v>
      </c>
      <c r="K1951" s="19">
        <f>VLOOKUP($A1951,'HUMAN RESOURCES'!$A1951:$L4641,COLUMN(E1951),0)</f>
        <v>5.8000000000000003E-2</v>
      </c>
      <c r="L1951" s="19">
        <f>VLOOKUP($A1951,'HUMAN RESOURCES'!$A1951:$L4641,COLUMN(F1951),0)</f>
        <v>61</v>
      </c>
      <c r="M1951" s="19">
        <f>VLOOKUP($A1951,'HUMAN RESOURCES'!$A1951:$L4641,COLUMN(G1951),0)</f>
        <v>57</v>
      </c>
      <c r="N1951" s="19">
        <f>VLOOKUP($A1951,'HUMAN RESOURCES'!$A1951:$L4641,COLUMN(H1951),0)</f>
        <v>0.40200000000000002</v>
      </c>
      <c r="O1951" s="19">
        <f>VLOOKUP($A1951,'HUMAN RESOURCES'!$A1951:$L4641,COLUMN(I1951),0)</f>
        <v>0.57299999999999995</v>
      </c>
      <c r="P1951" s="19">
        <f>VLOOKUP($A1951,'HUMAN RESOURCES'!$A1951:$L4641,COLUMN(J1951),0)</f>
        <v>2.5000000000000001E-2</v>
      </c>
      <c r="Q1951" s="19">
        <f>VLOOKUP($A1951,'HUMAN RESOURCES'!$A1951:$L4641,COLUMN(K1951),0)</f>
        <v>5518971</v>
      </c>
      <c r="R1951" s="19">
        <f>VLOOKUP($A1951,'HUMAN RESOURCES'!$A1951:$L4641,COLUMN(L1951),0)</f>
        <v>0.13200000000000001</v>
      </c>
      <c r="S1951" s="19">
        <f>VLOOKUP($A1951,TOURISM!$A1950:$E4640, COLUMN(D1951),0)</f>
        <v>5200000</v>
      </c>
      <c r="T1951" s="19">
        <f>VLOOKUP($A1951,TOURISM!$A1950:$E4640, COLUMN(E1951),0)</f>
        <v>38000000</v>
      </c>
      <c r="U1951" s="19">
        <f>VLOOKUP($A1951,BUSINESS!$A1951:$I4641, COLUMN(H1951),0)</f>
        <v>8.9999999999999993E-3</v>
      </c>
      <c r="V1951" s="19">
        <f>VLOOKUP($A1951,BUSINESS!$A1951:$I4641, COLUMN(I1951),0)</f>
        <v>2E-3</v>
      </c>
    </row>
    <row r="1952" spans="1:22" ht="15" x14ac:dyDescent="0.25">
      <c r="A1952" s="14" t="s">
        <v>224</v>
      </c>
      <c r="B1952" s="15" t="s">
        <v>236</v>
      </c>
      <c r="C1952" s="16" t="s">
        <v>114</v>
      </c>
      <c r="D1952" s="17">
        <v>243324190</v>
      </c>
      <c r="E1952" s="18">
        <v>5.8000000000000003E-2</v>
      </c>
      <c r="F1952" s="18">
        <v>79</v>
      </c>
      <c r="G1952" s="19">
        <v>0.12</v>
      </c>
      <c r="H1952" s="19">
        <f>VLOOKUP($A1952,ENERGY!$A1952:$E4642,COLUMN(D1952),0)</f>
        <v>14338</v>
      </c>
      <c r="I1952" s="19">
        <f>VLOOKUP($A1952,ENERGY!$A1952:$E4642,COLUMN(E1952),0)</f>
        <v>8441</v>
      </c>
      <c r="J1952" s="19">
        <f>VLOOKUP($A1952,'HUMAN RESOURCES'!$A1952:$L4642,COLUMN(D1952),0)</f>
        <v>0.03</v>
      </c>
      <c r="K1952" s="19">
        <f>VLOOKUP($A1952,'HUMAN RESOURCES'!$A1952:$L4642,COLUMN(E1952),0)</f>
        <v>1.7999999999999999E-2</v>
      </c>
      <c r="L1952" s="19">
        <f>VLOOKUP($A1952,'HUMAN RESOURCES'!$A1952:$L4642,COLUMN(F1952),0)</f>
        <v>73</v>
      </c>
      <c r="M1952" s="19">
        <f>VLOOKUP($A1952,'HUMAN RESOURCES'!$A1952:$L4642,COLUMN(G1952),0)</f>
        <v>67</v>
      </c>
      <c r="N1952" s="19">
        <f>VLOOKUP($A1952,'HUMAN RESOURCES'!$A1952:$L4642,COLUMN(H1952),0)</f>
        <v>0.40600000000000003</v>
      </c>
      <c r="O1952" s="19">
        <f>VLOOKUP($A1952,'HUMAN RESOURCES'!$A1952:$L4642,COLUMN(I1952),0)</f>
        <v>0.54900000000000004</v>
      </c>
      <c r="P1952" s="19">
        <f>VLOOKUP($A1952,'HUMAN RESOURCES'!$A1952:$L4642,COLUMN(J1952),0)</f>
        <v>4.4999999999999998E-2</v>
      </c>
      <c r="Q1952" s="19">
        <f>VLOOKUP($A1952,'HUMAN RESOURCES'!$A1952:$L4642,COLUMN(K1952),0)</f>
        <v>175567</v>
      </c>
      <c r="R1952" s="19">
        <f>VLOOKUP($A1952,'HUMAN RESOURCES'!$A1952:$L4642,COLUMN(L1952),0)</f>
        <v>0.221</v>
      </c>
      <c r="S1952" s="19">
        <f>VLOOKUP($A1952,TOURISM!$A1951:$E4641, COLUMN(D1952),0)</f>
        <v>39000000</v>
      </c>
      <c r="T1952" s="19">
        <f>VLOOKUP($A1952,TOURISM!$A1951:$E4641, COLUMN(E1952),0)</f>
        <v>448000000</v>
      </c>
      <c r="U1952" s="19">
        <f>VLOOKUP($A1952,BUSINESS!$A1952:$I4642, COLUMN(H1952),0)</f>
        <v>1.7000000000000001E-2</v>
      </c>
      <c r="V1952" s="19">
        <f>VLOOKUP($A1952,BUSINESS!$A1952:$I4642, COLUMN(I1952),0)</f>
        <v>1.4E-2</v>
      </c>
    </row>
    <row r="1953" spans="1:22" ht="15" x14ac:dyDescent="0.25">
      <c r="A1953" s="14" t="s">
        <v>224</v>
      </c>
      <c r="B1953" s="15" t="s">
        <v>237</v>
      </c>
      <c r="C1953" s="16" t="s">
        <v>114</v>
      </c>
      <c r="D1953" s="17">
        <v>400464593</v>
      </c>
      <c r="E1953" s="18">
        <v>6.4000000000000001E-2</v>
      </c>
      <c r="F1953" s="18">
        <v>61</v>
      </c>
      <c r="G1953" s="18">
        <v>0.14599999999999999</v>
      </c>
      <c r="H1953" s="19">
        <f>VLOOKUP($A1953,ENERGY!$A1953:$E4643,COLUMN(D1953),0)</f>
        <v>14338</v>
      </c>
      <c r="I1953" s="19">
        <f>VLOOKUP($A1953,ENERGY!$A1953:$E4643,COLUMN(E1953),0)</f>
        <v>8441</v>
      </c>
      <c r="J1953" s="19">
        <f>VLOOKUP($A1953,'HUMAN RESOURCES'!$A1953:$L4643,COLUMN(D1953),0)</f>
        <v>3.5000000000000003E-2</v>
      </c>
      <c r="K1953" s="19">
        <f>VLOOKUP($A1953,'HUMAN RESOURCES'!$A1953:$L4643,COLUMN(E1953),0)</f>
        <v>2.9000000000000001E-2</v>
      </c>
      <c r="L1953" s="19">
        <f>VLOOKUP($A1953,'HUMAN RESOURCES'!$A1953:$L4643,COLUMN(F1953),0)</f>
        <v>65</v>
      </c>
      <c r="M1953" s="19">
        <f>VLOOKUP($A1953,'HUMAN RESOURCES'!$A1953:$L4643,COLUMN(G1953),0)</f>
        <v>62</v>
      </c>
      <c r="N1953" s="19">
        <f>VLOOKUP($A1953,'HUMAN RESOURCES'!$A1953:$L4643,COLUMN(H1953),0)</f>
        <v>0.41799999999999998</v>
      </c>
      <c r="O1953" s="19">
        <f>VLOOKUP($A1953,'HUMAN RESOURCES'!$A1953:$L4643,COLUMN(I1953),0)</f>
        <v>0.55400000000000005</v>
      </c>
      <c r="P1953" s="19">
        <f>VLOOKUP($A1953,'HUMAN RESOURCES'!$A1953:$L4643,COLUMN(J1953),0)</f>
        <v>2.9000000000000001E-2</v>
      </c>
      <c r="Q1953" s="19">
        <f>VLOOKUP($A1953,'HUMAN RESOURCES'!$A1953:$L4643,COLUMN(K1953),0)</f>
        <v>423529</v>
      </c>
      <c r="R1953" s="19">
        <f>VLOOKUP($A1953,'HUMAN RESOURCES'!$A1953:$L4643,COLUMN(L1953),0)</f>
        <v>0.16200000000000001</v>
      </c>
      <c r="S1953" s="19">
        <f>VLOOKUP($A1953,TOURISM!$A1952:$E4642, COLUMN(D1953),0)</f>
        <v>8800000</v>
      </c>
      <c r="T1953" s="19">
        <f>VLOOKUP($A1953,TOURISM!$A1952:$E4642, COLUMN(E1953),0)</f>
        <v>10500000</v>
      </c>
      <c r="U1953" s="19">
        <f>VLOOKUP($A1953,BUSINESS!$A1953:$I4643, COLUMN(H1953),0)</f>
        <v>5.0000000000000001E-3</v>
      </c>
      <c r="V1953" s="19">
        <f>VLOOKUP($A1953,BUSINESS!$A1953:$I4643, COLUMN(I1953),0)</f>
        <v>2E-3</v>
      </c>
    </row>
    <row r="1954" spans="1:22" ht="15" x14ac:dyDescent="0.25">
      <c r="A1954" s="14" t="s">
        <v>224</v>
      </c>
      <c r="B1954" s="15" t="s">
        <v>238</v>
      </c>
      <c r="C1954" s="16" t="s">
        <v>114</v>
      </c>
      <c r="D1954" s="17">
        <v>167042880</v>
      </c>
      <c r="E1954" s="18">
        <v>5.7000000000000002E-2</v>
      </c>
      <c r="F1954" s="18">
        <v>96</v>
      </c>
      <c r="G1954" s="18">
        <v>0.113</v>
      </c>
      <c r="H1954" s="19">
        <f>VLOOKUP($A1954,ENERGY!$A1954:$E4644,COLUMN(D1954),0)</f>
        <v>14338</v>
      </c>
      <c r="I1954" s="19">
        <f>VLOOKUP($A1954,ENERGY!$A1954:$E4644,COLUMN(E1954),0)</f>
        <v>8441</v>
      </c>
      <c r="J1954" s="19">
        <f>VLOOKUP($A1954,'HUMAN RESOURCES'!$A1954:$L4644,COLUMN(D1954),0)</f>
        <v>2.8000000000000001E-2</v>
      </c>
      <c r="K1954" s="19">
        <f>VLOOKUP($A1954,'HUMAN RESOURCES'!$A1954:$L4644,COLUMN(E1954),0)</f>
        <v>1.4999999999999999E-2</v>
      </c>
      <c r="L1954" s="19">
        <f>VLOOKUP($A1954,'HUMAN RESOURCES'!$A1954:$L4644,COLUMN(F1954),0)</f>
        <v>73</v>
      </c>
      <c r="M1954" s="19">
        <f>VLOOKUP($A1954,'HUMAN RESOURCES'!$A1954:$L4644,COLUMN(G1954),0)</f>
        <v>69</v>
      </c>
      <c r="N1954" s="19">
        <f>VLOOKUP($A1954,'HUMAN RESOURCES'!$A1954:$L4644,COLUMN(H1954),0)</f>
        <v>0.38200000000000001</v>
      </c>
      <c r="O1954" s="19">
        <f>VLOOKUP($A1954,'HUMAN RESOURCES'!$A1954:$L4644,COLUMN(I1954),0)</f>
        <v>0.56000000000000005</v>
      </c>
      <c r="P1954" s="19">
        <f>VLOOKUP($A1954,'HUMAN RESOURCES'!$A1954:$L4644,COLUMN(J1954),0)</f>
        <v>5.8000000000000003E-2</v>
      </c>
      <c r="Q1954" s="19">
        <f>VLOOKUP($A1954,'HUMAN RESOURCES'!$A1954:$L4644,COLUMN(K1954),0)</f>
        <v>98504</v>
      </c>
      <c r="R1954" s="19">
        <f>VLOOKUP($A1954,'HUMAN RESOURCES'!$A1954:$L4644,COLUMN(L1954),0)</f>
        <v>0.23</v>
      </c>
      <c r="S1954" s="19">
        <f>VLOOKUP($A1954,TOURISM!$A1953:$E4643, COLUMN(D1954),0)</f>
        <v>6800000</v>
      </c>
      <c r="T1954" s="19">
        <f>VLOOKUP($A1954,TOURISM!$A1953:$E4643, COLUMN(E1954),0)</f>
        <v>3200000</v>
      </c>
      <c r="U1954" s="19">
        <f>VLOOKUP($A1954,BUSINESS!$A1954:$I4644, COLUMN(H1954),0)</f>
        <v>2.8000000000000001E-2</v>
      </c>
      <c r="V1954" s="19">
        <f>VLOOKUP($A1954,BUSINESS!$A1954:$I4644, COLUMN(I1954),0)</f>
        <v>2E-3</v>
      </c>
    </row>
    <row r="1955" spans="1:22" ht="15" x14ac:dyDescent="0.25">
      <c r="A1955" s="14" t="s">
        <v>224</v>
      </c>
      <c r="B1955" s="15" t="s">
        <v>239</v>
      </c>
      <c r="C1955" s="16" t="s">
        <v>114</v>
      </c>
      <c r="D1955" s="17">
        <v>257926882</v>
      </c>
      <c r="E1955" s="18">
        <v>3.6999999999999998E-2</v>
      </c>
      <c r="F1955" s="18">
        <v>50</v>
      </c>
      <c r="G1955" s="18">
        <v>8.7999999999999995E-2</v>
      </c>
      <c r="H1955" s="19">
        <f>VLOOKUP($A1955,ENERGY!$A1955:$E4645,COLUMN(D1955),0)</f>
        <v>14338</v>
      </c>
      <c r="I1955" s="19">
        <f>VLOOKUP($A1955,ENERGY!$A1955:$E4645,COLUMN(E1955),0)</f>
        <v>8441</v>
      </c>
      <c r="J1955" s="19">
        <f>VLOOKUP($A1955,'HUMAN RESOURCES'!$A1955:$L4645,COLUMN(D1955),0)</f>
        <v>3.2000000000000001E-2</v>
      </c>
      <c r="K1955" s="19">
        <f>VLOOKUP($A1955,'HUMAN RESOURCES'!$A1955:$L4645,COLUMN(E1955),0)</f>
        <v>1.9E-2</v>
      </c>
      <c r="L1955" s="19">
        <f>VLOOKUP($A1955,'HUMAN RESOURCES'!$A1955:$L4645,COLUMN(F1955),0)</f>
        <v>70</v>
      </c>
      <c r="M1955" s="19">
        <f>VLOOKUP($A1955,'HUMAN RESOURCES'!$A1955:$L4645,COLUMN(G1955),0)</f>
        <v>66</v>
      </c>
      <c r="N1955" s="19">
        <f>VLOOKUP($A1955,'HUMAN RESOURCES'!$A1955:$L4645,COLUMN(H1955),0)</f>
        <v>0.41099999999999998</v>
      </c>
      <c r="O1955" s="19">
        <f>VLOOKUP($A1955,'HUMAN RESOURCES'!$A1955:$L4645,COLUMN(I1955),0)</f>
        <v>0.55600000000000005</v>
      </c>
      <c r="P1955" s="19">
        <f>VLOOKUP($A1955,'HUMAN RESOURCES'!$A1955:$L4645,COLUMN(J1955),0)</f>
        <v>3.3000000000000002E-2</v>
      </c>
      <c r="Q1955" s="19">
        <f>VLOOKUP($A1955,'HUMAN RESOURCES'!$A1955:$L4645,COLUMN(K1955),0)</f>
        <v>189285</v>
      </c>
      <c r="R1955" s="19">
        <f>VLOOKUP($A1955,'HUMAN RESOURCES'!$A1955:$L4645,COLUMN(L1955),0)</f>
        <v>0.22</v>
      </c>
      <c r="S1955" s="19">
        <f>VLOOKUP($A1955,TOURISM!$A1954:$E4644, COLUMN(D1955),0)</f>
        <v>58000000</v>
      </c>
      <c r="T1955" s="19">
        <f>VLOOKUP($A1955,TOURISM!$A1954:$E4644, COLUMN(E1955),0)</f>
        <v>8000000</v>
      </c>
      <c r="U1955" s="19">
        <f>VLOOKUP($A1955,BUSINESS!$A1955:$I4645, COLUMN(H1955),0)</f>
        <v>2.8000000000000001E-2</v>
      </c>
      <c r="V1955" s="19">
        <f>VLOOKUP($A1955,BUSINESS!$A1955:$I4645, COLUMN(I1955),0)</f>
        <v>2E-3</v>
      </c>
    </row>
    <row r="1956" spans="1:22" ht="15" x14ac:dyDescent="0.25">
      <c r="A1956" s="14" t="s">
        <v>224</v>
      </c>
      <c r="B1956" s="15" t="s">
        <v>225</v>
      </c>
      <c r="C1956" s="16" t="s">
        <v>115</v>
      </c>
      <c r="D1956" s="20">
        <v>15079752557.5</v>
      </c>
      <c r="E1956" s="21">
        <v>6.4000000000000001E-2</v>
      </c>
      <c r="F1956" s="19">
        <v>190</v>
      </c>
      <c r="G1956" s="19">
        <v>0.12</v>
      </c>
      <c r="H1956" s="19">
        <f>VLOOKUP($A1956,ENERGY!$A1956:$E4646,COLUMN(D1956),0)</f>
        <v>14338</v>
      </c>
      <c r="I1956" s="19">
        <f>VLOOKUP($A1956,ENERGY!$A1956:$E4646,COLUMN(E1956),0)</f>
        <v>8441</v>
      </c>
      <c r="J1956" s="19">
        <f>VLOOKUP($A1956,'HUMAN RESOURCES'!$A1956:$L4646,COLUMN(D1956),0)</f>
        <v>2.1999999999999999E-2</v>
      </c>
      <c r="K1956" s="19">
        <f>VLOOKUP($A1956,'HUMAN RESOURCES'!$A1956:$L4646,COLUMN(E1956),0)</f>
        <v>3.2000000000000001E-2</v>
      </c>
      <c r="L1956" s="19">
        <f>VLOOKUP($A1956,'HUMAN RESOURCES'!$A1956:$L4646,COLUMN(F1956),0)</f>
        <v>71.105000000000004</v>
      </c>
      <c r="M1956" s="19">
        <f>VLOOKUP($A1956,'HUMAN RESOURCES'!$A1956:$L4646,COLUMN(G1956),0)</f>
        <v>66.415000000000006</v>
      </c>
      <c r="N1956" s="19">
        <f>VLOOKUP($A1956,'HUMAN RESOURCES'!$A1956:$L4646,COLUMN(H1956),0)</f>
        <v>0.30299999999999999</v>
      </c>
      <c r="O1956" s="19">
        <f>VLOOKUP($A1956,'HUMAN RESOURCES'!$A1956:$L4646,COLUMN(I1956),0)</f>
        <v>0.623</v>
      </c>
      <c r="P1956" s="19">
        <f>VLOOKUP($A1956,'HUMAN RESOURCES'!$A1956:$L4646,COLUMN(J1956),0)</f>
        <v>7.2999999999999995E-2</v>
      </c>
      <c r="Q1956" s="19">
        <f>VLOOKUP($A1956,'HUMAN RESOURCES'!$A1956:$L4646,COLUMN(K1956),0)</f>
        <v>58729</v>
      </c>
      <c r="R1956" s="19">
        <f>VLOOKUP($A1956,'HUMAN RESOURCES'!$A1956:$L4646,COLUMN(L1956),0)</f>
        <v>0.88400000000000001</v>
      </c>
      <c r="S1956" s="19">
        <f>VLOOKUP($A1956,TOURISM!$A1955:$E4645, COLUMN(D1956),0)</f>
        <v>2478709140</v>
      </c>
      <c r="T1956" s="19">
        <f>VLOOKUP($A1956,TOURISM!$A1955:$E4645, COLUMN(E1956),0)</f>
        <v>448000000</v>
      </c>
      <c r="U1956" s="19">
        <f>VLOOKUP($A1956,BUSINESS!$A1956:$I4646, COLUMN(H1956),0)</f>
        <v>0.129</v>
      </c>
      <c r="V1956" s="19">
        <f>VLOOKUP($A1956,BUSINESS!$A1956:$I4646, COLUMN(I1956),0)</f>
        <v>3.5000000000000003E-2</v>
      </c>
    </row>
    <row r="1957" spans="1:22" ht="15" x14ac:dyDescent="0.25">
      <c r="A1957" s="14" t="s">
        <v>224</v>
      </c>
      <c r="B1957" s="15" t="s">
        <v>226</v>
      </c>
      <c r="C1957" s="16" t="s">
        <v>115</v>
      </c>
      <c r="D1957" s="17">
        <v>379000000000</v>
      </c>
      <c r="E1957" s="18">
        <v>8.2000000000000003E-2</v>
      </c>
      <c r="F1957" s="18">
        <v>1632</v>
      </c>
      <c r="G1957" s="18">
        <v>8.6999999999999994E-2</v>
      </c>
      <c r="H1957" s="19">
        <f>VLOOKUP($A1957,ENERGY!$A1957:$E4647,COLUMN(D1957),0)</f>
        <v>122512</v>
      </c>
      <c r="I1957" s="19">
        <f>VLOOKUP($A1957,ENERGY!$A1957:$E4647,COLUMN(E1957),0)</f>
        <v>373081</v>
      </c>
      <c r="J1957" s="19">
        <f>VLOOKUP($A1957,'HUMAN RESOURCES'!$A1957:$L4647,COLUMN(D1957),0)</f>
        <v>1.2999999999999999E-2</v>
      </c>
      <c r="K1957" s="19">
        <f>VLOOKUP($A1957,'HUMAN RESOURCES'!$A1957:$L4647,COLUMN(E1957),0)</f>
        <v>5.0000000000000001E-3</v>
      </c>
      <c r="L1957" s="19">
        <f>VLOOKUP($A1957,'HUMAN RESOURCES'!$A1957:$L4647,COLUMN(F1957),0)</f>
        <v>83</v>
      </c>
      <c r="M1957" s="19">
        <f>VLOOKUP($A1957,'HUMAN RESOURCES'!$A1957:$L4647,COLUMN(G1957),0)</f>
        <v>77</v>
      </c>
      <c r="N1957" s="19">
        <f>VLOOKUP($A1957,'HUMAN RESOURCES'!$A1957:$L4647,COLUMN(H1957),0)</f>
        <v>0.20399999999999999</v>
      </c>
      <c r="O1957" s="19">
        <f>VLOOKUP($A1957,'HUMAN RESOURCES'!$A1957:$L4647,COLUMN(I1957),0)</f>
        <v>0.67</v>
      </c>
      <c r="P1957" s="19">
        <f>VLOOKUP($A1957,'HUMAN RESOURCES'!$A1957:$L4647,COLUMN(J1957),0)</f>
        <v>0.126</v>
      </c>
      <c r="Q1957" s="19">
        <f>VLOOKUP($A1957,'HUMAN RESOURCES'!$A1957:$L4647,COLUMN(K1957),0)</f>
        <v>19651400</v>
      </c>
      <c r="R1957" s="19">
        <f>VLOOKUP($A1957,'HUMAN RESOURCES'!$A1957:$L4647,COLUMN(L1957),0)</f>
        <v>0.875</v>
      </c>
      <c r="S1957" s="19">
        <f>VLOOKUP($A1957,TOURISM!$A1956:$E4646, COLUMN(D1957),0)</f>
        <v>13624000000</v>
      </c>
      <c r="T1957" s="19">
        <f>VLOOKUP($A1957,TOURISM!$A1956:$E4646, COLUMN(E1957),0)</f>
        <v>8494000000</v>
      </c>
      <c r="U1957" s="19">
        <f>VLOOKUP($A1957,BUSINESS!$A1957:$I4647, COLUMN(H1957),0)</f>
        <v>0.129</v>
      </c>
      <c r="V1957" s="19">
        <f>VLOOKUP($A1957,BUSINESS!$A1957:$I4647, COLUMN(I1957),0)</f>
        <v>0.64300000000000002</v>
      </c>
    </row>
    <row r="1958" spans="1:22" ht="15" x14ac:dyDescent="0.25">
      <c r="A1958" s="14" t="s">
        <v>224</v>
      </c>
      <c r="B1958" s="15" t="s">
        <v>227</v>
      </c>
      <c r="C1958" s="16" t="s">
        <v>115</v>
      </c>
      <c r="D1958" s="17">
        <v>1842691481</v>
      </c>
      <c r="E1958" s="18">
        <v>3.5000000000000003E-2</v>
      </c>
      <c r="F1958" s="18">
        <v>79</v>
      </c>
      <c r="G1958" s="18">
        <v>8.1000000000000003E-2</v>
      </c>
      <c r="H1958" s="19">
        <f>VLOOKUP($A1958,ENERGY!$A1958:$E4648,COLUMN(D1958),0)</f>
        <v>14338</v>
      </c>
      <c r="I1958" s="19">
        <f>VLOOKUP($A1958,ENERGY!$A1958:$E4648,COLUMN(E1958),0)</f>
        <v>1291</v>
      </c>
      <c r="J1958" s="19">
        <f>VLOOKUP($A1958,'HUMAN RESOURCES'!$A1958:$L4648,COLUMN(D1958),0)</f>
        <v>2.4E-2</v>
      </c>
      <c r="K1958" s="19">
        <f>VLOOKUP($A1958,'HUMAN RESOURCES'!$A1958:$L4648,COLUMN(E1958),0)</f>
        <v>0.02</v>
      </c>
      <c r="L1958" s="19">
        <f>VLOOKUP($A1958,'HUMAN RESOURCES'!$A1958:$L4648,COLUMN(F1958),0)</f>
        <v>71</v>
      </c>
      <c r="M1958" s="19">
        <f>VLOOKUP($A1958,'HUMAN RESOURCES'!$A1958:$L4648,COLUMN(G1958),0)</f>
        <v>65</v>
      </c>
      <c r="N1958" s="19">
        <f>VLOOKUP($A1958,'HUMAN RESOURCES'!$A1958:$L4648,COLUMN(H1958),0)</f>
        <v>0.33400000000000002</v>
      </c>
      <c r="O1958" s="19">
        <f>VLOOKUP($A1958,'HUMAN RESOURCES'!$A1958:$L4648,COLUMN(I1958),0)</f>
        <v>0.629</v>
      </c>
      <c r="P1958" s="19">
        <f>VLOOKUP($A1958,'HUMAN RESOURCES'!$A1958:$L4648,COLUMN(J1958),0)</f>
        <v>3.6999999999999998E-2</v>
      </c>
      <c r="Q1958" s="19">
        <f>VLOOKUP($A1958,'HUMAN RESOURCES'!$A1958:$L4648,COLUMN(K1958),0)</f>
        <v>816237</v>
      </c>
      <c r="R1958" s="19">
        <f>VLOOKUP($A1958,'HUMAN RESOURCES'!$A1958:$L4648,COLUMN(L1958),0)</f>
        <v>0.48699999999999999</v>
      </c>
      <c r="S1958" s="19">
        <f>VLOOKUP($A1958,TOURISM!$A1957:$E4647, COLUMN(D1958),0)</f>
        <v>384000000</v>
      </c>
      <c r="T1958" s="19">
        <f>VLOOKUP($A1958,TOURISM!$A1957:$E4647, COLUMN(E1958),0)</f>
        <v>79000000</v>
      </c>
      <c r="U1958" s="19">
        <f>VLOOKUP($A1958,BUSINESS!$A1958:$I4648, COLUMN(H1958),0)</f>
        <v>6.2E-2</v>
      </c>
      <c r="V1958" s="19">
        <f>VLOOKUP($A1958,BUSINESS!$A1958:$I4648, COLUMN(I1958),0)</f>
        <v>0.11</v>
      </c>
    </row>
    <row r="1959" spans="1:22" ht="15" x14ac:dyDescent="0.25">
      <c r="A1959" s="14" t="s">
        <v>224</v>
      </c>
      <c r="B1959" s="15" t="s">
        <v>228</v>
      </c>
      <c r="C1959" s="16" t="s">
        <v>115</v>
      </c>
      <c r="D1959" s="20">
        <v>15079752557.5</v>
      </c>
      <c r="E1959" s="21">
        <v>6.4000000000000001E-2</v>
      </c>
      <c r="F1959" s="19">
        <v>190</v>
      </c>
      <c r="G1959" s="19">
        <v>0.12</v>
      </c>
      <c r="H1959" s="19">
        <f>VLOOKUP($A1959,ENERGY!$A1959:$E4649,COLUMN(D1959),0)</f>
        <v>14338</v>
      </c>
      <c r="I1959" s="19">
        <f>VLOOKUP($A1959,ENERGY!$A1959:$E4649,COLUMN(E1959),0)</f>
        <v>884</v>
      </c>
      <c r="J1959" s="19">
        <f>VLOOKUP($A1959,'HUMAN RESOURCES'!$A1959:$L4649,COLUMN(D1959),0)</f>
        <v>1.9E-2</v>
      </c>
      <c r="K1959" s="19">
        <f>VLOOKUP($A1959,'HUMAN RESOURCES'!$A1959:$L4649,COLUMN(E1959),0)</f>
        <v>3.2000000000000001E-2</v>
      </c>
      <c r="L1959" s="19">
        <f>VLOOKUP($A1959,'HUMAN RESOURCES'!$A1959:$L4649,COLUMN(F1959),0)</f>
        <v>76</v>
      </c>
      <c r="M1959" s="19">
        <f>VLOOKUP($A1959,'HUMAN RESOURCES'!$A1959:$L4649,COLUMN(G1959),0)</f>
        <v>70</v>
      </c>
      <c r="N1959" s="19">
        <f>VLOOKUP($A1959,'HUMAN RESOURCES'!$A1959:$L4649,COLUMN(H1959),0)</f>
        <v>0.30299999999999999</v>
      </c>
      <c r="O1959" s="19">
        <f>VLOOKUP($A1959,'HUMAN RESOURCES'!$A1959:$L4649,COLUMN(I1959),0)</f>
        <v>0.65200000000000002</v>
      </c>
      <c r="P1959" s="19">
        <f>VLOOKUP($A1959,'HUMAN RESOURCES'!$A1959:$L4649,COLUMN(J1959),0)</f>
        <v>4.4999999999999998E-2</v>
      </c>
      <c r="Q1959" s="19">
        <f>VLOOKUP($A1959,'HUMAN RESOURCES'!$A1959:$L4649,COLUMN(K1959),0)</f>
        <v>245032</v>
      </c>
      <c r="R1959" s="19">
        <f>VLOOKUP($A1959,'HUMAN RESOURCES'!$A1959:$L4649,COLUMN(L1959),0)</f>
        <v>0.55900000000000005</v>
      </c>
      <c r="S1959" s="19">
        <f>VLOOKUP($A1959,TOURISM!$A1958:$E4648, COLUMN(D1959),0)</f>
        <v>471000000</v>
      </c>
      <c r="T1959" s="19">
        <f>VLOOKUP($A1959,TOURISM!$A1958:$E4648, COLUMN(E1959),0)</f>
        <v>264000000</v>
      </c>
      <c r="U1959" s="19">
        <f>VLOOKUP($A1959,BUSINESS!$A1959:$I4649, COLUMN(H1959),0)</f>
        <v>8.2000000000000003E-2</v>
      </c>
      <c r="V1959" s="19">
        <f>VLOOKUP($A1959,BUSINESS!$A1959:$I4649, COLUMN(I1959),0)</f>
        <v>0.21299999999999999</v>
      </c>
    </row>
    <row r="1960" spans="1:22" ht="15" x14ac:dyDescent="0.25">
      <c r="A1960" s="14" t="s">
        <v>224</v>
      </c>
      <c r="B1960" s="15" t="s">
        <v>229</v>
      </c>
      <c r="C1960" s="16" t="s">
        <v>115</v>
      </c>
      <c r="D1960" s="20">
        <v>15079752557.5</v>
      </c>
      <c r="E1960" s="21">
        <v>6.4000000000000001E-2</v>
      </c>
      <c r="F1960" s="19">
        <v>190</v>
      </c>
      <c r="G1960" s="19">
        <v>0.12</v>
      </c>
      <c r="H1960" s="19">
        <f>VLOOKUP($A1960,ENERGY!$A1960:$E4650,COLUMN(D1960),0)</f>
        <v>14338</v>
      </c>
      <c r="I1960" s="19">
        <f>VLOOKUP($A1960,ENERGY!$A1960:$E4650,COLUMN(E1960),0)</f>
        <v>8441</v>
      </c>
      <c r="J1960" s="19">
        <f>VLOOKUP($A1960,'HUMAN RESOURCES'!$A1960:$L4650,COLUMN(D1960),0)</f>
        <v>2.1000000000000001E-2</v>
      </c>
      <c r="K1960" s="19">
        <f>VLOOKUP($A1960,'HUMAN RESOURCES'!$A1960:$L4650,COLUMN(E1960),0)</f>
        <v>3.2000000000000001E-2</v>
      </c>
      <c r="L1960" s="19">
        <f>VLOOKUP($A1960,'HUMAN RESOURCES'!$A1960:$L4650,COLUMN(F1960),0)</f>
        <v>78</v>
      </c>
      <c r="M1960" s="19">
        <f>VLOOKUP($A1960,'HUMAN RESOURCES'!$A1960:$L4650,COLUMN(G1960),0)</f>
        <v>73</v>
      </c>
      <c r="N1960" s="19">
        <f>VLOOKUP($A1960,'HUMAN RESOURCES'!$A1960:$L4650,COLUMN(H1960),0)</f>
        <v>0.30199999999999999</v>
      </c>
      <c r="O1960" s="19">
        <f>VLOOKUP($A1960,'HUMAN RESOURCES'!$A1960:$L4650,COLUMN(I1960),0)</f>
        <v>0.64100000000000001</v>
      </c>
      <c r="P1960" s="19">
        <f>VLOOKUP($A1960,'HUMAN RESOURCES'!$A1960:$L4650,COLUMN(J1960),0)</f>
        <v>5.8000000000000003E-2</v>
      </c>
      <c r="Q1960" s="19">
        <f>VLOOKUP($A1960,'HUMAN RESOURCES'!$A1960:$L4650,COLUMN(K1960),0)</f>
        <v>157241</v>
      </c>
      <c r="R1960" s="19">
        <f>VLOOKUP($A1960,'HUMAN RESOURCES'!$A1960:$L4650,COLUMN(L1960),0)</f>
        <v>0.93300000000000005</v>
      </c>
      <c r="S1960" s="19">
        <f>VLOOKUP($A1960,TOURISM!$A1959:$E4649, COLUMN(D1960),0)</f>
        <v>2478709140</v>
      </c>
      <c r="T1960" s="19">
        <f>VLOOKUP($A1960,TOURISM!$A1959:$E4649, COLUMN(E1960),0)</f>
        <v>448000000</v>
      </c>
      <c r="U1960" s="19">
        <f>VLOOKUP($A1960,BUSINESS!$A1960:$I4650, COLUMN(H1960),0)</f>
        <v>0.312</v>
      </c>
      <c r="V1960" s="19">
        <f>VLOOKUP($A1960,BUSINESS!$A1960:$I4650, COLUMN(I1960),0)</f>
        <v>0.44800000000000001</v>
      </c>
    </row>
    <row r="1961" spans="1:22" ht="15" x14ac:dyDescent="0.25">
      <c r="A1961" s="14" t="s">
        <v>224</v>
      </c>
      <c r="B1961" s="15" t="s">
        <v>230</v>
      </c>
      <c r="C1961" s="16" t="s">
        <v>115</v>
      </c>
      <c r="D1961" s="17">
        <v>72259046</v>
      </c>
      <c r="E1961" s="18">
        <v>8.7999999999999995E-2</v>
      </c>
      <c r="F1961" s="18">
        <v>76</v>
      </c>
      <c r="G1961" s="19">
        <v>0.12</v>
      </c>
      <c r="H1961" s="19">
        <f>VLOOKUP($A1961,ENERGY!$A1961:$E4651,COLUMN(D1961),0)</f>
        <v>14338</v>
      </c>
      <c r="I1961" s="19">
        <f>VLOOKUP($A1961,ENERGY!$A1961:$E4651,COLUMN(E1961),0)</f>
        <v>62</v>
      </c>
      <c r="J1961" s="19">
        <f>VLOOKUP($A1961,'HUMAN RESOURCES'!$A1961:$L4651,COLUMN(D1961),0)</f>
        <v>2.7E-2</v>
      </c>
      <c r="K1961" s="19">
        <f>VLOOKUP($A1961,'HUMAN RESOURCES'!$A1961:$L4651,COLUMN(E1961),0)</f>
        <v>5.1999999999999998E-2</v>
      </c>
      <c r="L1961" s="19">
        <f>VLOOKUP($A1961,'HUMAN RESOURCES'!$A1961:$L4651,COLUMN(F1961),0)</f>
        <v>68</v>
      </c>
      <c r="M1961" s="19">
        <f>VLOOKUP($A1961,'HUMAN RESOURCES'!$A1961:$L4651,COLUMN(G1961),0)</f>
        <v>63</v>
      </c>
      <c r="N1961" s="19">
        <f>VLOOKUP($A1961,'HUMAN RESOURCES'!$A1961:$L4651,COLUMN(H1961),0)</f>
        <v>0.38900000000000001</v>
      </c>
      <c r="O1961" s="19">
        <f>VLOOKUP($A1961,'HUMAN RESOURCES'!$A1961:$L4651,COLUMN(I1961),0)</f>
        <v>0.57599999999999996</v>
      </c>
      <c r="P1961" s="19">
        <f>VLOOKUP($A1961,'HUMAN RESOURCES'!$A1961:$L4651,COLUMN(J1961),0)</f>
        <v>3.5000000000000003E-2</v>
      </c>
      <c r="Q1961" s="19">
        <f>VLOOKUP($A1961,'HUMAN RESOURCES'!$A1961:$L4651,COLUMN(K1961),0)</f>
        <v>85799</v>
      </c>
      <c r="R1961" s="19">
        <f>VLOOKUP($A1961,'HUMAN RESOURCES'!$A1961:$L4651,COLUMN(L1961),0)</f>
        <v>0.435</v>
      </c>
      <c r="S1961" s="19">
        <f>VLOOKUP($A1961,TOURISM!$A1960:$E4650, COLUMN(D1961),0)</f>
        <v>2478709140</v>
      </c>
      <c r="T1961" s="19">
        <f>VLOOKUP($A1961,TOURISM!$A1960:$E4650, COLUMN(E1961),0)</f>
        <v>448000000</v>
      </c>
      <c r="U1961" s="19">
        <f>VLOOKUP($A1961,BUSINESS!$A1961:$I4651, COLUMN(H1961),0)</f>
        <v>2.5000000000000001E-2</v>
      </c>
      <c r="V1961" s="19">
        <f>VLOOKUP($A1961,BUSINESS!$A1961:$I4651, COLUMN(I1961),0)</f>
        <v>6.0000000000000001E-3</v>
      </c>
    </row>
    <row r="1962" spans="1:22" ht="15" x14ac:dyDescent="0.25">
      <c r="A1962" s="14" t="s">
        <v>224</v>
      </c>
      <c r="B1962" s="15" t="s">
        <v>231</v>
      </c>
      <c r="C1962" s="16" t="s">
        <v>115</v>
      </c>
      <c r="D1962" s="17">
        <v>124735072</v>
      </c>
      <c r="E1962" s="18">
        <v>0.182</v>
      </c>
      <c r="F1962" s="18">
        <v>418</v>
      </c>
      <c r="G1962" s="19">
        <v>0.12</v>
      </c>
      <c r="H1962" s="19">
        <f>VLOOKUP($A1962,ENERGY!$A1962:$E4652,COLUMN(D1962),0)</f>
        <v>14338</v>
      </c>
      <c r="I1962" s="19">
        <f>VLOOKUP($A1962,ENERGY!$A1962:$E4652,COLUMN(E1962),0)</f>
        <v>103</v>
      </c>
      <c r="J1962" s="19">
        <f>VLOOKUP($A1962,'HUMAN RESOURCES'!$A1962:$L4652,COLUMN(D1962),0)</f>
        <v>2.1999999999999999E-2</v>
      </c>
      <c r="K1962" s="19">
        <f>VLOOKUP($A1962,'HUMAN RESOURCES'!$A1962:$L4652,COLUMN(E1962),0)</f>
        <v>3.3000000000000002E-2</v>
      </c>
      <c r="L1962" s="19">
        <f>VLOOKUP($A1962,'HUMAN RESOURCES'!$A1962:$L4652,COLUMN(F1962),0)</f>
        <v>71.105000000000004</v>
      </c>
      <c r="M1962" s="19">
        <f>VLOOKUP($A1962,'HUMAN RESOURCES'!$A1962:$L4652,COLUMN(G1962),0)</f>
        <v>66.415000000000006</v>
      </c>
      <c r="N1962" s="19">
        <f>VLOOKUP($A1962,'HUMAN RESOURCES'!$A1962:$L4652,COLUMN(H1962),0)</f>
        <v>0.30299999999999999</v>
      </c>
      <c r="O1962" s="19">
        <f>VLOOKUP($A1962,'HUMAN RESOURCES'!$A1962:$L4652,COLUMN(I1962),0)</f>
        <v>0.623</v>
      </c>
      <c r="P1962" s="19">
        <f>VLOOKUP($A1962,'HUMAN RESOURCES'!$A1962:$L4652,COLUMN(J1962),0)</f>
        <v>7.2999999999999995E-2</v>
      </c>
      <c r="Q1962" s="19">
        <f>VLOOKUP($A1962,'HUMAN RESOURCES'!$A1962:$L4652,COLUMN(K1962),0)</f>
        <v>52161</v>
      </c>
      <c r="R1962" s="19">
        <f>VLOOKUP($A1962,'HUMAN RESOURCES'!$A1962:$L4652,COLUMN(L1962),0)</f>
        <v>0.69</v>
      </c>
      <c r="S1962" s="19">
        <f>VLOOKUP($A1962,TOURISM!$A1961:$E4651, COLUMN(D1962),0)</f>
        <v>3400000</v>
      </c>
      <c r="T1962" s="19">
        <f>VLOOKUP($A1962,TOURISM!$A1961:$E4651, COLUMN(E1962),0)</f>
        <v>300000</v>
      </c>
      <c r="U1962" s="19">
        <f>VLOOKUP($A1962,BUSINESS!$A1962:$I4652, COLUMN(H1962),0)</f>
        <v>2.3E-2</v>
      </c>
      <c r="V1962" s="19">
        <f>VLOOKUP($A1962,BUSINESS!$A1962:$I4652, COLUMN(I1962),0)</f>
        <v>1.0999999999999999E-2</v>
      </c>
    </row>
    <row r="1963" spans="1:22" ht="15" x14ac:dyDescent="0.25">
      <c r="A1963" s="14" t="s">
        <v>224</v>
      </c>
      <c r="B1963" s="15" t="s">
        <v>232</v>
      </c>
      <c r="C1963" s="16" t="s">
        <v>115</v>
      </c>
      <c r="D1963" s="17">
        <v>241543396</v>
      </c>
      <c r="E1963" s="18">
        <v>7.9000000000000001E-2</v>
      </c>
      <c r="F1963" s="18">
        <v>178</v>
      </c>
      <c r="G1963" s="18">
        <v>0.153</v>
      </c>
      <c r="H1963" s="19">
        <f>VLOOKUP($A1963,ENERGY!$A1963:$E4653,COLUMN(D1963),0)</f>
        <v>14338</v>
      </c>
      <c r="I1963" s="19">
        <f>VLOOKUP($A1963,ENERGY!$A1963:$E4653,COLUMN(E1963),0)</f>
        <v>103</v>
      </c>
      <c r="J1963" s="19">
        <f>VLOOKUP($A1963,'HUMAN RESOURCES'!$A1963:$L4653,COLUMN(D1963),0)</f>
        <v>2.8000000000000001E-2</v>
      </c>
      <c r="K1963" s="19">
        <f>VLOOKUP($A1963,'HUMAN RESOURCES'!$A1963:$L4653,COLUMN(E1963),0)</f>
        <v>0.04</v>
      </c>
      <c r="L1963" s="19">
        <f>VLOOKUP($A1963,'HUMAN RESOURCES'!$A1963:$L4653,COLUMN(F1963),0)</f>
        <v>68</v>
      </c>
      <c r="M1963" s="19">
        <f>VLOOKUP($A1963,'HUMAN RESOURCES'!$A1963:$L4653,COLUMN(G1963),0)</f>
        <v>67</v>
      </c>
      <c r="N1963" s="19">
        <f>VLOOKUP($A1963,'HUMAN RESOURCES'!$A1963:$L4653,COLUMN(H1963),0)</f>
        <v>0.39500000000000002</v>
      </c>
      <c r="O1963" s="19">
        <f>VLOOKUP($A1963,'HUMAN RESOURCES'!$A1963:$L4653,COLUMN(I1963),0)</f>
        <v>0.56599999999999995</v>
      </c>
      <c r="P1963" s="19">
        <f>VLOOKUP($A1963,'HUMAN RESOURCES'!$A1963:$L4653,COLUMN(J1963),0)</f>
        <v>3.9E-2</v>
      </c>
      <c r="Q1963" s="19">
        <f>VLOOKUP($A1963,'HUMAN RESOURCES'!$A1963:$L4653,COLUMN(K1963),0)</f>
        <v>106983</v>
      </c>
      <c r="R1963" s="19">
        <f>VLOOKUP($A1963,'HUMAN RESOURCES'!$A1963:$L4653,COLUMN(L1963),0)</f>
        <v>0.223</v>
      </c>
      <c r="S1963" s="19">
        <f>VLOOKUP($A1963,TOURISM!$A1962:$E4652, COLUMN(D1963),0)</f>
        <v>17000000</v>
      </c>
      <c r="T1963" s="19">
        <f>VLOOKUP($A1963,TOURISM!$A1962:$E4652, COLUMN(E1963),0)</f>
        <v>5000000</v>
      </c>
      <c r="U1963" s="19">
        <f>VLOOKUP($A1963,BUSINESS!$A1963:$I4653, COLUMN(H1963),0)</f>
        <v>5.6000000000000001E-2</v>
      </c>
      <c r="V1963" s="19">
        <f>VLOOKUP($A1963,BUSINESS!$A1963:$I4653, COLUMN(I1963),0)</f>
        <v>1E-3</v>
      </c>
    </row>
    <row r="1964" spans="1:22" ht="15" x14ac:dyDescent="0.25">
      <c r="A1964" s="14" t="s">
        <v>224</v>
      </c>
      <c r="B1964" s="15" t="s">
        <v>233</v>
      </c>
      <c r="C1964" s="16" t="s">
        <v>115</v>
      </c>
      <c r="D1964" s="20">
        <v>15079752557.5</v>
      </c>
      <c r="E1964" s="21">
        <v>6.4000000000000001E-2</v>
      </c>
      <c r="F1964" s="19">
        <v>190</v>
      </c>
      <c r="G1964" s="19">
        <v>0.12</v>
      </c>
      <c r="H1964" s="19">
        <f>VLOOKUP($A1964,ENERGY!$A1964:$E4654,COLUMN(D1964),0)</f>
        <v>14338</v>
      </c>
      <c r="I1964" s="19">
        <f>VLOOKUP($A1964,ENERGY!$A1964:$E4654,COLUMN(E1964),0)</f>
        <v>3920</v>
      </c>
      <c r="J1964" s="19">
        <f>VLOOKUP($A1964,'HUMAN RESOURCES'!$A1964:$L4654,COLUMN(D1964),0)</f>
        <v>1.9E-2</v>
      </c>
      <c r="K1964" s="19">
        <f>VLOOKUP($A1964,'HUMAN RESOURCES'!$A1964:$L4654,COLUMN(E1964),0)</f>
        <v>3.2000000000000001E-2</v>
      </c>
      <c r="L1964" s="19">
        <f>VLOOKUP($A1964,'HUMAN RESOURCES'!$A1964:$L4654,COLUMN(F1964),0)</f>
        <v>79</v>
      </c>
      <c r="M1964" s="19">
        <f>VLOOKUP($A1964,'HUMAN RESOURCES'!$A1964:$L4654,COLUMN(G1964),0)</f>
        <v>71</v>
      </c>
      <c r="N1964" s="19">
        <f>VLOOKUP($A1964,'HUMAN RESOURCES'!$A1964:$L4654,COLUMN(H1964),0)</f>
        <v>0.28100000000000003</v>
      </c>
      <c r="O1964" s="19">
        <f>VLOOKUP($A1964,'HUMAN RESOURCES'!$A1964:$L4654,COLUMN(I1964),0)</f>
        <v>0.65700000000000003</v>
      </c>
      <c r="P1964" s="19">
        <f>VLOOKUP($A1964,'HUMAN RESOURCES'!$A1964:$L4654,COLUMN(J1964),0)</f>
        <v>6.2E-2</v>
      </c>
      <c r="Q1964" s="19">
        <f>VLOOKUP($A1964,'HUMAN RESOURCES'!$A1964:$L4654,COLUMN(K1964),0)</f>
        <v>221490</v>
      </c>
      <c r="R1964" s="19">
        <f>VLOOKUP($A1964,'HUMAN RESOURCES'!$A1964:$L4654,COLUMN(L1964),0)</f>
        <v>0.626</v>
      </c>
      <c r="S1964" s="19">
        <f>VLOOKUP($A1964,TOURISM!$A1963:$E4653, COLUMN(D1964),0)</f>
        <v>156000000</v>
      </c>
      <c r="T1964" s="19">
        <f>VLOOKUP($A1964,TOURISM!$A1963:$E4653, COLUMN(E1964),0)</f>
        <v>104000000</v>
      </c>
      <c r="U1964" s="19">
        <f>VLOOKUP($A1964,BUSINESS!$A1964:$I4654, COLUMN(H1964),0)</f>
        <v>0.224</v>
      </c>
      <c r="V1964" s="19">
        <f>VLOOKUP($A1964,BUSINESS!$A1964:$I4654, COLUMN(I1964),0)</f>
        <v>0.36699999999999999</v>
      </c>
    </row>
    <row r="1965" spans="1:22" ht="15" x14ac:dyDescent="0.25">
      <c r="A1965" s="14" t="s">
        <v>224</v>
      </c>
      <c r="B1965" s="15" t="s">
        <v>234</v>
      </c>
      <c r="C1965" s="16" t="s">
        <v>115</v>
      </c>
      <c r="D1965" s="17">
        <v>66021205382</v>
      </c>
      <c r="E1965" s="18">
        <v>0.08</v>
      </c>
      <c r="F1965" s="18">
        <v>1244</v>
      </c>
      <c r="G1965" s="18">
        <v>7.1999999999999995E-2</v>
      </c>
      <c r="H1965" s="19">
        <f>VLOOKUP($A1965,ENERGY!$A1965:$E4655,COLUMN(D1965),0)</f>
        <v>18287</v>
      </c>
      <c r="I1965" s="19">
        <f>VLOOKUP($A1965,ENERGY!$A1965:$E4655,COLUMN(E1965),0)</f>
        <v>31551</v>
      </c>
      <c r="J1965" s="19">
        <f>VLOOKUP($A1965,'HUMAN RESOURCES'!$A1965:$L4655,COLUMN(D1965),0)</f>
        <v>1.4E-2</v>
      </c>
      <c r="K1965" s="19">
        <f>VLOOKUP($A1965,'HUMAN RESOURCES'!$A1965:$L4655,COLUMN(E1965),0)</f>
        <v>6.0000000000000001E-3</v>
      </c>
      <c r="L1965" s="19">
        <f>VLOOKUP($A1965,'HUMAN RESOURCES'!$A1965:$L4655,COLUMN(F1965),0)</f>
        <v>81</v>
      </c>
      <c r="M1965" s="19">
        <f>VLOOKUP($A1965,'HUMAN RESOURCES'!$A1965:$L4655,COLUMN(G1965),0)</f>
        <v>77</v>
      </c>
      <c r="N1965" s="19">
        <f>VLOOKUP($A1965,'HUMAN RESOURCES'!$A1965:$L4655,COLUMN(H1965),0)</f>
        <v>0.223</v>
      </c>
      <c r="O1965" s="19">
        <f>VLOOKUP($A1965,'HUMAN RESOURCES'!$A1965:$L4655,COLUMN(I1965),0)</f>
        <v>0.65900000000000003</v>
      </c>
      <c r="P1965" s="19">
        <f>VLOOKUP($A1965,'HUMAN RESOURCES'!$A1965:$L4655,COLUMN(J1965),0)</f>
        <v>0.11799999999999999</v>
      </c>
      <c r="Q1965" s="19">
        <f>VLOOKUP($A1965,'HUMAN RESOURCES'!$A1965:$L4655,COLUMN(K1965),0)</f>
        <v>3948500</v>
      </c>
      <c r="R1965" s="19">
        <f>VLOOKUP($A1965,'HUMAN RESOURCES'!$A1965:$L4655,COLUMN(L1965),0)</f>
        <v>0.85899999999999999</v>
      </c>
      <c r="S1965" s="19">
        <f>VLOOKUP($A1965,TOURISM!$A1964:$E4654, COLUMN(D1965),0)</f>
        <v>3159000000</v>
      </c>
      <c r="T1965" s="19">
        <f>VLOOKUP($A1965,TOURISM!$A1964:$E4654, COLUMN(E1965),0)</f>
        <v>1386000000</v>
      </c>
      <c r="U1965" s="19">
        <f>VLOOKUP($A1965,BUSINESS!$A1965:$I4655, COLUMN(H1965),0)</f>
        <v>0.59099999999999997</v>
      </c>
      <c r="V1965" s="19">
        <f>VLOOKUP($A1965,BUSINESS!$A1965:$I4655, COLUMN(I1965),0)</f>
        <v>0.61799999999999999</v>
      </c>
    </row>
    <row r="1966" spans="1:22" ht="15" x14ac:dyDescent="0.25">
      <c r="A1966" s="14" t="s">
        <v>224</v>
      </c>
      <c r="B1966" s="15" t="s">
        <v>235</v>
      </c>
      <c r="C1966" s="16" t="s">
        <v>115</v>
      </c>
      <c r="D1966" s="17">
        <v>2999542369</v>
      </c>
      <c r="E1966" s="18">
        <v>4.5999999999999999E-2</v>
      </c>
      <c r="F1966" s="18">
        <v>24</v>
      </c>
      <c r="G1966" s="18">
        <v>0.13900000000000001</v>
      </c>
      <c r="H1966" s="19">
        <f>VLOOKUP($A1966,ENERGY!$A1966:$E4656,COLUMN(D1966),0)</f>
        <v>14338</v>
      </c>
      <c r="I1966" s="19">
        <f>VLOOKUP($A1966,ENERGY!$A1966:$E4656,COLUMN(E1966),0)</f>
        <v>3135</v>
      </c>
      <c r="J1966" s="19">
        <f>VLOOKUP($A1966,'HUMAN RESOURCES'!$A1966:$L4656,COLUMN(D1966),0)</f>
        <v>3.4000000000000002E-2</v>
      </c>
      <c r="K1966" s="19">
        <f>VLOOKUP($A1966,'HUMAN RESOURCES'!$A1966:$L4656,COLUMN(E1966),0)</f>
        <v>5.7000000000000002E-2</v>
      </c>
      <c r="L1966" s="19">
        <f>VLOOKUP($A1966,'HUMAN RESOURCES'!$A1966:$L4656,COLUMN(F1966),0)</f>
        <v>62</v>
      </c>
      <c r="M1966" s="19">
        <f>VLOOKUP($A1966,'HUMAN RESOURCES'!$A1966:$L4656,COLUMN(G1966),0)</f>
        <v>57</v>
      </c>
      <c r="N1966" s="19">
        <f>VLOOKUP($A1966,'HUMAN RESOURCES'!$A1966:$L4656,COLUMN(H1966),0)</f>
        <v>0.40200000000000002</v>
      </c>
      <c r="O1966" s="19">
        <f>VLOOKUP($A1966,'HUMAN RESOURCES'!$A1966:$L4656,COLUMN(I1966),0)</f>
        <v>0.57299999999999995</v>
      </c>
      <c r="P1966" s="19">
        <f>VLOOKUP($A1966,'HUMAN RESOURCES'!$A1966:$L4656,COLUMN(J1966),0)</f>
        <v>2.5000000000000001E-2</v>
      </c>
      <c r="Q1966" s="19">
        <f>VLOOKUP($A1966,'HUMAN RESOURCES'!$A1966:$L4656,COLUMN(K1966),0)</f>
        <v>5660267</v>
      </c>
      <c r="R1966" s="19">
        <f>VLOOKUP($A1966,'HUMAN RESOURCES'!$A1966:$L4656,COLUMN(L1966),0)</f>
        <v>0.13200000000000001</v>
      </c>
      <c r="S1966" s="19">
        <f>VLOOKUP($A1966,TOURISM!$A1965:$E4655, COLUMN(D1966),0)</f>
        <v>2800000</v>
      </c>
      <c r="T1966" s="19">
        <f>VLOOKUP($A1966,TOURISM!$A1965:$E4655, COLUMN(E1966),0)</f>
        <v>60000000</v>
      </c>
      <c r="U1966" s="19">
        <f>VLOOKUP($A1966,BUSINESS!$A1966:$I4656, COLUMN(H1966),0)</f>
        <v>1.2999999999999999E-2</v>
      </c>
      <c r="V1966" s="19">
        <f>VLOOKUP($A1966,BUSINESS!$A1966:$I4656, COLUMN(I1966),0)</f>
        <v>3.0000000000000001E-3</v>
      </c>
    </row>
    <row r="1967" spans="1:22" ht="15" x14ac:dyDescent="0.25">
      <c r="A1967" s="14" t="s">
        <v>224</v>
      </c>
      <c r="B1967" s="15" t="s">
        <v>236</v>
      </c>
      <c r="C1967" s="16" t="s">
        <v>115</v>
      </c>
      <c r="D1967" s="17">
        <v>256677700</v>
      </c>
      <c r="E1967" s="18">
        <v>5.5E-2</v>
      </c>
      <c r="F1967" s="18">
        <v>83</v>
      </c>
      <c r="G1967" s="18">
        <v>0.114</v>
      </c>
      <c r="H1967" s="19">
        <f>VLOOKUP($A1967,ENERGY!$A1967:$E4657,COLUMN(D1967),0)</f>
        <v>14338</v>
      </c>
      <c r="I1967" s="19">
        <f>VLOOKUP($A1967,ENERGY!$A1967:$E4657,COLUMN(E1967),0)</f>
        <v>161</v>
      </c>
      <c r="J1967" s="19">
        <f>VLOOKUP($A1967,'HUMAN RESOURCES'!$A1967:$L4657,COLUMN(D1967),0)</f>
        <v>0.03</v>
      </c>
      <c r="K1967" s="19">
        <f>VLOOKUP($A1967,'HUMAN RESOURCES'!$A1967:$L4657,COLUMN(E1967),0)</f>
        <v>1.7999999999999999E-2</v>
      </c>
      <c r="L1967" s="19">
        <f>VLOOKUP($A1967,'HUMAN RESOURCES'!$A1967:$L4657,COLUMN(F1967),0)</f>
        <v>73</v>
      </c>
      <c r="M1967" s="19">
        <f>VLOOKUP($A1967,'HUMAN RESOURCES'!$A1967:$L4657,COLUMN(G1967),0)</f>
        <v>67</v>
      </c>
      <c r="N1967" s="19">
        <f>VLOOKUP($A1967,'HUMAN RESOURCES'!$A1967:$L4657,COLUMN(H1967),0)</f>
        <v>0.40400000000000003</v>
      </c>
      <c r="O1967" s="19">
        <f>VLOOKUP($A1967,'HUMAN RESOURCES'!$A1967:$L4657,COLUMN(I1967),0)</f>
        <v>0.55000000000000004</v>
      </c>
      <c r="P1967" s="19">
        <f>VLOOKUP($A1967,'HUMAN RESOURCES'!$A1967:$L4657,COLUMN(J1967),0)</f>
        <v>4.5999999999999999E-2</v>
      </c>
      <c r="Q1967" s="19">
        <f>VLOOKUP($A1967,'HUMAN RESOURCES'!$A1967:$L4657,COLUMN(K1967),0)</f>
        <v>176592</v>
      </c>
      <c r="R1967" s="19">
        <f>VLOOKUP($A1967,'HUMAN RESOURCES'!$A1967:$L4657,COLUMN(L1967),0)</f>
        <v>0.219</v>
      </c>
      <c r="S1967" s="19">
        <f>VLOOKUP($A1967,TOURISM!$A1966:$E4656, COLUMN(D1967),0)</f>
        <v>45000000</v>
      </c>
      <c r="T1967" s="19">
        <f>VLOOKUP($A1967,TOURISM!$A1966:$E4656, COLUMN(E1967),0)</f>
        <v>448000000</v>
      </c>
      <c r="U1967" s="19">
        <f>VLOOKUP($A1967,BUSINESS!$A1967:$I4657, COLUMN(H1967),0)</f>
        <v>2.1999999999999999E-2</v>
      </c>
      <c r="V1967" s="19">
        <f>VLOOKUP($A1967,BUSINESS!$A1967:$I4657, COLUMN(I1967),0)</f>
        <v>1.4999999999999999E-2</v>
      </c>
    </row>
    <row r="1968" spans="1:22" ht="15" x14ac:dyDescent="0.25">
      <c r="A1968" s="14" t="s">
        <v>224</v>
      </c>
      <c r="B1968" s="15" t="s">
        <v>237</v>
      </c>
      <c r="C1968" s="16" t="s">
        <v>115</v>
      </c>
      <c r="D1968" s="17">
        <v>341663054</v>
      </c>
      <c r="E1968" s="18">
        <v>6.0999999999999999E-2</v>
      </c>
      <c r="F1968" s="18">
        <v>48</v>
      </c>
      <c r="G1968" s="18">
        <v>0.14599999999999999</v>
      </c>
      <c r="H1968" s="19">
        <f>VLOOKUP($A1968,ENERGY!$A1968:$E4658,COLUMN(D1968),0)</f>
        <v>14338</v>
      </c>
      <c r="I1968" s="19">
        <f>VLOOKUP($A1968,ENERGY!$A1968:$E4658,COLUMN(E1968),0)</f>
        <v>202</v>
      </c>
      <c r="J1968" s="19">
        <f>VLOOKUP($A1968,'HUMAN RESOURCES'!$A1968:$L4658,COLUMN(D1968),0)</f>
        <v>3.5000000000000003E-2</v>
      </c>
      <c r="K1968" s="19">
        <f>VLOOKUP($A1968,'HUMAN RESOURCES'!$A1968:$L4658,COLUMN(E1968),0)</f>
        <v>2.9000000000000001E-2</v>
      </c>
      <c r="L1968" s="19">
        <f>VLOOKUP($A1968,'HUMAN RESOURCES'!$A1968:$L4658,COLUMN(F1968),0)</f>
        <v>66</v>
      </c>
      <c r="M1968" s="19">
        <f>VLOOKUP($A1968,'HUMAN RESOURCES'!$A1968:$L4658,COLUMN(G1968),0)</f>
        <v>63</v>
      </c>
      <c r="N1968" s="19">
        <f>VLOOKUP($A1968,'HUMAN RESOURCES'!$A1968:$L4658,COLUMN(H1968),0)</f>
        <v>0.41599999999999998</v>
      </c>
      <c r="O1968" s="19">
        <f>VLOOKUP($A1968,'HUMAN RESOURCES'!$A1968:$L4658,COLUMN(I1968),0)</f>
        <v>0.55500000000000005</v>
      </c>
      <c r="P1968" s="19">
        <f>VLOOKUP($A1968,'HUMAN RESOURCES'!$A1968:$L4658,COLUMN(J1968),0)</f>
        <v>2.9000000000000001E-2</v>
      </c>
      <c r="Q1968" s="19">
        <f>VLOOKUP($A1968,'HUMAN RESOURCES'!$A1968:$L4658,COLUMN(K1968),0)</f>
        <v>434880</v>
      </c>
      <c r="R1968" s="19">
        <f>VLOOKUP($A1968,'HUMAN RESOURCES'!$A1968:$L4658,COLUMN(L1968),0)</f>
        <v>0.16600000000000001</v>
      </c>
      <c r="S1968" s="19">
        <f>VLOOKUP($A1968,TOURISM!$A1967:$E4657, COLUMN(D1968),0)</f>
        <v>800000</v>
      </c>
      <c r="T1968" s="19">
        <f>VLOOKUP($A1968,TOURISM!$A1967:$E4657, COLUMN(E1968),0)</f>
        <v>8500000</v>
      </c>
      <c r="U1968" s="19">
        <f>VLOOKUP($A1968,BUSINESS!$A1968:$I4658, COLUMN(H1968),0)</f>
        <v>5.0000000000000001E-3</v>
      </c>
      <c r="V1968" s="19">
        <f>VLOOKUP($A1968,BUSINESS!$A1968:$I4658, COLUMN(I1968),0)</f>
        <v>2E-3</v>
      </c>
    </row>
    <row r="1969" spans="1:22" ht="15" x14ac:dyDescent="0.25">
      <c r="A1969" s="14" t="s">
        <v>224</v>
      </c>
      <c r="B1969" s="15" t="s">
        <v>238</v>
      </c>
      <c r="C1969" s="16" t="s">
        <v>115</v>
      </c>
      <c r="D1969" s="17">
        <v>181801947</v>
      </c>
      <c r="E1969" s="18">
        <v>0.05</v>
      </c>
      <c r="F1969" s="18">
        <v>92</v>
      </c>
      <c r="G1969" s="18">
        <v>0.114</v>
      </c>
      <c r="H1969" s="19">
        <f>VLOOKUP($A1969,ENERGY!$A1969:$E4659,COLUMN(D1969),0)</f>
        <v>14338</v>
      </c>
      <c r="I1969" s="19">
        <f>VLOOKUP($A1969,ENERGY!$A1969:$E4659,COLUMN(E1969),0)</f>
        <v>158</v>
      </c>
      <c r="J1969" s="19">
        <f>VLOOKUP($A1969,'HUMAN RESOURCES'!$A1969:$L4659,COLUMN(D1969),0)</f>
        <v>2.9000000000000001E-2</v>
      </c>
      <c r="K1969" s="19">
        <f>VLOOKUP($A1969,'HUMAN RESOURCES'!$A1969:$L4659,COLUMN(E1969),0)</f>
        <v>1.4999999999999999E-2</v>
      </c>
      <c r="L1969" s="19">
        <f>VLOOKUP($A1969,'HUMAN RESOURCES'!$A1969:$L4659,COLUMN(F1969),0)</f>
        <v>73</v>
      </c>
      <c r="M1969" s="19">
        <f>VLOOKUP($A1969,'HUMAN RESOURCES'!$A1969:$L4659,COLUMN(G1969),0)</f>
        <v>69</v>
      </c>
      <c r="N1969" s="19">
        <f>VLOOKUP($A1969,'HUMAN RESOURCES'!$A1969:$L4659,COLUMN(H1969),0)</f>
        <v>0.38200000000000001</v>
      </c>
      <c r="O1969" s="19">
        <f>VLOOKUP($A1969,'HUMAN RESOURCES'!$A1969:$L4659,COLUMN(I1969),0)</f>
        <v>0.55900000000000005</v>
      </c>
      <c r="P1969" s="19">
        <f>VLOOKUP($A1969,'HUMAN RESOURCES'!$A1969:$L4659,COLUMN(J1969),0)</f>
        <v>5.8999999999999997E-2</v>
      </c>
      <c r="Q1969" s="19">
        <f>VLOOKUP($A1969,'HUMAN RESOURCES'!$A1969:$L4659,COLUMN(K1969),0)</f>
        <v>99083</v>
      </c>
      <c r="R1969" s="19">
        <f>VLOOKUP($A1969,'HUMAN RESOURCES'!$A1969:$L4659,COLUMN(L1969),0)</f>
        <v>0.23100000000000001</v>
      </c>
      <c r="S1969" s="19">
        <f>VLOOKUP($A1969,TOURISM!$A1968:$E4658, COLUMN(D1969),0)</f>
        <v>5900000</v>
      </c>
      <c r="T1969" s="19">
        <f>VLOOKUP($A1969,TOURISM!$A1968:$E4658, COLUMN(E1969),0)</f>
        <v>3200000</v>
      </c>
      <c r="U1969" s="19">
        <f>VLOOKUP($A1969,BUSINESS!$A1969:$I4659, COLUMN(H1969),0)</f>
        <v>2.9000000000000001E-2</v>
      </c>
      <c r="V1969" s="19">
        <f>VLOOKUP($A1969,BUSINESS!$A1969:$I4659, COLUMN(I1969),0)</f>
        <v>3.4000000000000002E-2</v>
      </c>
    </row>
    <row r="1970" spans="1:22" ht="15" x14ac:dyDescent="0.25">
      <c r="A1970" s="14" t="s">
        <v>224</v>
      </c>
      <c r="B1970" s="15" t="s">
        <v>239</v>
      </c>
      <c r="C1970" s="16" t="s">
        <v>115</v>
      </c>
      <c r="D1970" s="17">
        <v>262603782</v>
      </c>
      <c r="E1970" s="18">
        <v>3.7999999999999999E-2</v>
      </c>
      <c r="F1970" s="18">
        <v>52</v>
      </c>
      <c r="G1970" s="18">
        <v>7.3999999999999996E-2</v>
      </c>
      <c r="H1970" s="19">
        <f>VLOOKUP($A1970,ENERGY!$A1970:$E4660,COLUMN(D1970),0)</f>
        <v>14338</v>
      </c>
      <c r="I1970" s="19">
        <f>VLOOKUP($A1970,ENERGY!$A1970:$E4660,COLUMN(E1970),0)</f>
        <v>117</v>
      </c>
      <c r="J1970" s="19">
        <f>VLOOKUP($A1970,'HUMAN RESOURCES'!$A1970:$L4660,COLUMN(D1970),0)</f>
        <v>3.1E-2</v>
      </c>
      <c r="K1970" s="19">
        <f>VLOOKUP($A1970,'HUMAN RESOURCES'!$A1970:$L4660,COLUMN(E1970),0)</f>
        <v>1.9E-2</v>
      </c>
      <c r="L1970" s="19">
        <f>VLOOKUP($A1970,'HUMAN RESOURCES'!$A1970:$L4660,COLUMN(F1970),0)</f>
        <v>70</v>
      </c>
      <c r="M1970" s="19">
        <f>VLOOKUP($A1970,'HUMAN RESOURCES'!$A1970:$L4660,COLUMN(G1970),0)</f>
        <v>67</v>
      </c>
      <c r="N1970" s="19">
        <f>VLOOKUP($A1970,'HUMAN RESOURCES'!$A1970:$L4660,COLUMN(H1970),0)</f>
        <v>0.40799999999999997</v>
      </c>
      <c r="O1970" s="19">
        <f>VLOOKUP($A1970,'HUMAN RESOURCES'!$A1970:$L4660,COLUMN(I1970),0)</f>
        <v>0.56000000000000005</v>
      </c>
      <c r="P1970" s="19">
        <f>VLOOKUP($A1970,'HUMAN RESOURCES'!$A1970:$L4660,COLUMN(J1970),0)</f>
        <v>3.3000000000000002E-2</v>
      </c>
      <c r="Q1970" s="19">
        <f>VLOOKUP($A1970,'HUMAN RESOURCES'!$A1970:$L4660,COLUMN(K1970),0)</f>
        <v>193950</v>
      </c>
      <c r="R1970" s="19">
        <f>VLOOKUP($A1970,'HUMAN RESOURCES'!$A1970:$L4660,COLUMN(L1970),0)</f>
        <v>0.222</v>
      </c>
      <c r="S1970" s="19">
        <f>VLOOKUP($A1970,TOURISM!$A1969:$E4659, COLUMN(D1970),0)</f>
        <v>72000000</v>
      </c>
      <c r="T1970" s="19">
        <f>VLOOKUP($A1970,TOURISM!$A1969:$E4659, COLUMN(E1970),0)</f>
        <v>11000000</v>
      </c>
      <c r="U1970" s="19">
        <f>VLOOKUP($A1970,BUSINESS!$A1970:$I4660, COLUMN(H1970),0)</f>
        <v>3.5000000000000003E-2</v>
      </c>
      <c r="V1970" s="19">
        <f>VLOOKUP($A1970,BUSINESS!$A1970:$I4660, COLUMN(I1970),0)</f>
        <v>2.5000000000000001E-2</v>
      </c>
    </row>
    <row r="1971" spans="1:22" ht="15" x14ac:dyDescent="0.25">
      <c r="A1971" s="14" t="s">
        <v>224</v>
      </c>
      <c r="B1971" s="15" t="s">
        <v>225</v>
      </c>
      <c r="C1971" s="16" t="s">
        <v>116</v>
      </c>
      <c r="D1971" s="20">
        <v>15079752557.5</v>
      </c>
      <c r="E1971" s="21">
        <v>6.4000000000000001E-2</v>
      </c>
      <c r="F1971" s="19">
        <v>190</v>
      </c>
      <c r="G1971" s="19">
        <v>0.12</v>
      </c>
      <c r="H1971" s="19">
        <f>VLOOKUP($A1971,ENERGY!$A1971:$E4661,COLUMN(D1971),0)</f>
        <v>14338</v>
      </c>
      <c r="I1971" s="19">
        <f>VLOOKUP($A1971,ENERGY!$A1971:$E4661,COLUMN(E1971),0)</f>
        <v>8441</v>
      </c>
      <c r="J1971" s="19">
        <f>VLOOKUP($A1971,'HUMAN RESOURCES'!$A1971:$L4661,COLUMN(D1971),0)</f>
        <v>2.1999999999999999E-2</v>
      </c>
      <c r="K1971" s="19">
        <f>VLOOKUP($A1971,'HUMAN RESOURCES'!$A1971:$L4661,COLUMN(E1971),0)</f>
        <v>3.2000000000000001E-2</v>
      </c>
      <c r="L1971" s="19">
        <f>VLOOKUP($A1971,'HUMAN RESOURCES'!$A1971:$L4661,COLUMN(F1971),0)</f>
        <v>71.105000000000004</v>
      </c>
      <c r="M1971" s="19">
        <f>VLOOKUP($A1971,'HUMAN RESOURCES'!$A1971:$L4661,COLUMN(G1971),0)</f>
        <v>66.415000000000006</v>
      </c>
      <c r="N1971" s="19">
        <f>VLOOKUP($A1971,'HUMAN RESOURCES'!$A1971:$L4661,COLUMN(H1971),0)</f>
        <v>0.30299999999999999</v>
      </c>
      <c r="O1971" s="19">
        <f>VLOOKUP($A1971,'HUMAN RESOURCES'!$A1971:$L4661,COLUMN(I1971),0)</f>
        <v>0.623</v>
      </c>
      <c r="P1971" s="19">
        <f>VLOOKUP($A1971,'HUMAN RESOURCES'!$A1971:$L4661,COLUMN(J1971),0)</f>
        <v>7.2999999999999995E-2</v>
      </c>
      <c r="Q1971" s="19">
        <f>VLOOKUP($A1971,'HUMAN RESOURCES'!$A1971:$L4661,COLUMN(K1971),0)</f>
        <v>59117</v>
      </c>
      <c r="R1971" s="19">
        <f>VLOOKUP($A1971,'HUMAN RESOURCES'!$A1971:$L4661,COLUMN(L1971),0)</f>
        <v>0.88300000000000001</v>
      </c>
      <c r="S1971" s="19">
        <f>VLOOKUP($A1971,TOURISM!$A1970:$E4660, COLUMN(D1971),0)</f>
        <v>2478709140</v>
      </c>
      <c r="T1971" s="19">
        <f>VLOOKUP($A1971,TOURISM!$A1970:$E4660, COLUMN(E1971),0)</f>
        <v>448000000</v>
      </c>
      <c r="U1971" s="19">
        <f>VLOOKUP($A1971,BUSINESS!$A1971:$I4661, COLUMN(H1971),0)</f>
        <v>0.129</v>
      </c>
      <c r="V1971" s="19">
        <f>VLOOKUP($A1971,BUSINESS!$A1971:$I4661, COLUMN(I1971),0)</f>
        <v>3.5999999999999997E-2</v>
      </c>
    </row>
    <row r="1972" spans="1:22" ht="15" x14ac:dyDescent="0.25">
      <c r="A1972" s="14" t="s">
        <v>224</v>
      </c>
      <c r="B1972" s="15" t="s">
        <v>226</v>
      </c>
      <c r="C1972" s="16" t="s">
        <v>116</v>
      </c>
      <c r="D1972" s="17">
        <v>394000000000</v>
      </c>
      <c r="E1972" s="18">
        <v>8.4000000000000005E-2</v>
      </c>
      <c r="F1972" s="18">
        <v>1847</v>
      </c>
      <c r="G1972" s="18">
        <v>8.2000000000000003E-2</v>
      </c>
      <c r="H1972" s="19">
        <f>VLOOKUP($A1972,ENERGY!$A1972:$E4662,COLUMN(D1972),0)</f>
        <v>122108</v>
      </c>
      <c r="I1972" s="19">
        <f>VLOOKUP($A1972,ENERGY!$A1972:$E4662,COLUMN(E1972),0)</f>
        <v>395094</v>
      </c>
      <c r="J1972" s="19">
        <f>VLOOKUP($A1972,'HUMAN RESOURCES'!$A1972:$L4662,COLUMN(D1972),0)</f>
        <v>1.2999999999999999E-2</v>
      </c>
      <c r="K1972" s="19">
        <f>VLOOKUP($A1972,'HUMAN RESOURCES'!$A1972:$L4662,COLUMN(E1972),0)</f>
        <v>5.0000000000000001E-3</v>
      </c>
      <c r="L1972" s="19">
        <f>VLOOKUP($A1972,'HUMAN RESOURCES'!$A1972:$L4662,COLUMN(F1972),0)</f>
        <v>83</v>
      </c>
      <c r="M1972" s="19">
        <f>VLOOKUP($A1972,'HUMAN RESOURCES'!$A1972:$L4662,COLUMN(G1972),0)</f>
        <v>78</v>
      </c>
      <c r="N1972" s="19">
        <f>VLOOKUP($A1972,'HUMAN RESOURCES'!$A1972:$L4662,COLUMN(H1972),0)</f>
        <v>0.20200000000000001</v>
      </c>
      <c r="O1972" s="19">
        <f>VLOOKUP($A1972,'HUMAN RESOURCES'!$A1972:$L4662,COLUMN(I1972),0)</f>
        <v>0.67100000000000004</v>
      </c>
      <c r="P1972" s="19">
        <f>VLOOKUP($A1972,'HUMAN RESOURCES'!$A1972:$L4662,COLUMN(J1972),0)</f>
        <v>0.127</v>
      </c>
      <c r="Q1972" s="19">
        <f>VLOOKUP($A1972,'HUMAN RESOURCES'!$A1972:$L4662,COLUMN(K1972),0)</f>
        <v>19895400</v>
      </c>
      <c r="R1972" s="19">
        <f>VLOOKUP($A1972,'HUMAN RESOURCES'!$A1972:$L4662,COLUMN(L1972),0)</f>
        <v>0.877</v>
      </c>
      <c r="S1972" s="19">
        <f>VLOOKUP($A1972,TOURISM!$A1971:$E4661, COLUMN(D1972),0)</f>
        <v>16647000000</v>
      </c>
      <c r="T1972" s="19">
        <f>VLOOKUP($A1972,TOURISM!$A1971:$E4661, COLUMN(E1972),0)</f>
        <v>10135000000</v>
      </c>
      <c r="U1972" s="19">
        <f>VLOOKUP($A1972,BUSINESS!$A1972:$I4662, COLUMN(H1972),0)</f>
        <v>0.129</v>
      </c>
      <c r="V1972" s="19">
        <f>VLOOKUP($A1972,BUSINESS!$A1972:$I4662, COLUMN(I1972),0)</f>
        <v>0.71899999999999997</v>
      </c>
    </row>
    <row r="1973" spans="1:22" ht="15" x14ac:dyDescent="0.25">
      <c r="A1973" s="14" t="s">
        <v>224</v>
      </c>
      <c r="B1973" s="15" t="s">
        <v>227</v>
      </c>
      <c r="C1973" s="16" t="s">
        <v>116</v>
      </c>
      <c r="D1973" s="17">
        <v>2315935753</v>
      </c>
      <c r="E1973" s="18">
        <v>3.4000000000000002E-2</v>
      </c>
      <c r="F1973" s="18">
        <v>95</v>
      </c>
      <c r="G1973" s="18">
        <v>7.5999999999999998E-2</v>
      </c>
      <c r="H1973" s="19">
        <f>VLOOKUP($A1973,ENERGY!$A1973:$E4663,COLUMN(D1973),0)</f>
        <v>14338</v>
      </c>
      <c r="I1973" s="19">
        <f>VLOOKUP($A1973,ENERGY!$A1973:$E4663,COLUMN(E1973),0)</f>
        <v>847</v>
      </c>
      <c r="J1973" s="19">
        <f>VLOOKUP($A1973,'HUMAN RESOURCES'!$A1973:$L4663,COLUMN(D1973),0)</f>
        <v>2.4E-2</v>
      </c>
      <c r="K1973" s="19">
        <f>VLOOKUP($A1973,'HUMAN RESOURCES'!$A1973:$L4663,COLUMN(E1973),0)</f>
        <v>0.02</v>
      </c>
      <c r="L1973" s="19">
        <f>VLOOKUP($A1973,'HUMAN RESOURCES'!$A1973:$L4663,COLUMN(F1973),0)</f>
        <v>71</v>
      </c>
      <c r="M1973" s="19">
        <f>VLOOKUP($A1973,'HUMAN RESOURCES'!$A1973:$L4663,COLUMN(G1973),0)</f>
        <v>66</v>
      </c>
      <c r="N1973" s="19">
        <f>VLOOKUP($A1973,'HUMAN RESOURCES'!$A1973:$L4663,COLUMN(H1973),0)</f>
        <v>0.32400000000000001</v>
      </c>
      <c r="O1973" s="19">
        <f>VLOOKUP($A1973,'HUMAN RESOURCES'!$A1973:$L4663,COLUMN(I1973),0)</f>
        <v>0.63800000000000001</v>
      </c>
      <c r="P1973" s="19">
        <f>VLOOKUP($A1973,'HUMAN RESOURCES'!$A1973:$L4663,COLUMN(J1973),0)</f>
        <v>3.7999999999999999E-2</v>
      </c>
      <c r="Q1973" s="19">
        <f>VLOOKUP($A1973,'HUMAN RESOURCES'!$A1973:$L4663,COLUMN(K1973),0)</f>
        <v>817224</v>
      </c>
      <c r="R1973" s="19">
        <f>VLOOKUP($A1973,'HUMAN RESOURCES'!$A1973:$L4663,COLUMN(L1973),0)</f>
        <v>0.49099999999999999</v>
      </c>
      <c r="S1973" s="19">
        <f>VLOOKUP($A1973,TOURISM!$A1972:$E4662, COLUMN(D1973),0)</f>
        <v>496000000</v>
      </c>
      <c r="T1973" s="19">
        <f>VLOOKUP($A1973,TOURISM!$A1972:$E4662, COLUMN(E1973),0)</f>
        <v>88000000</v>
      </c>
      <c r="U1973" s="19">
        <f>VLOOKUP($A1973,BUSINESS!$A1973:$I4663, COLUMN(H1973),0)</f>
        <v>6.7000000000000004E-2</v>
      </c>
      <c r="V1973" s="19">
        <f>VLOOKUP($A1973,BUSINESS!$A1973:$I4663, COLUMN(I1973),0)</f>
        <v>0.13400000000000001</v>
      </c>
    </row>
    <row r="1974" spans="1:22" ht="15" x14ac:dyDescent="0.25">
      <c r="A1974" s="14" t="s">
        <v>224</v>
      </c>
      <c r="B1974" s="15" t="s">
        <v>228</v>
      </c>
      <c r="C1974" s="16" t="s">
        <v>116</v>
      </c>
      <c r="D1974" s="20">
        <v>15079752557.5</v>
      </c>
      <c r="E1974" s="21">
        <v>6.4000000000000001E-2</v>
      </c>
      <c r="F1974" s="19">
        <v>190</v>
      </c>
      <c r="G1974" s="19">
        <v>0.12</v>
      </c>
      <c r="H1974" s="19">
        <f>VLOOKUP($A1974,ENERGY!$A1974:$E4664,COLUMN(D1974),0)</f>
        <v>14338</v>
      </c>
      <c r="I1974" s="19">
        <f>VLOOKUP($A1974,ENERGY!$A1974:$E4664,COLUMN(E1974),0)</f>
        <v>873</v>
      </c>
      <c r="J1974" s="19">
        <f>VLOOKUP($A1974,'HUMAN RESOURCES'!$A1974:$L4664,COLUMN(D1974),0)</f>
        <v>1.9E-2</v>
      </c>
      <c r="K1974" s="19">
        <f>VLOOKUP($A1974,'HUMAN RESOURCES'!$A1974:$L4664,COLUMN(E1974),0)</f>
        <v>3.2000000000000001E-2</v>
      </c>
      <c r="L1974" s="19">
        <f>VLOOKUP($A1974,'HUMAN RESOURCES'!$A1974:$L4664,COLUMN(F1974),0)</f>
        <v>76</v>
      </c>
      <c r="M1974" s="19">
        <f>VLOOKUP($A1974,'HUMAN RESOURCES'!$A1974:$L4664,COLUMN(G1974),0)</f>
        <v>71</v>
      </c>
      <c r="N1974" s="19">
        <f>VLOOKUP($A1974,'HUMAN RESOURCES'!$A1974:$L4664,COLUMN(H1974),0)</f>
        <v>0.29399999999999998</v>
      </c>
      <c r="O1974" s="19">
        <f>VLOOKUP($A1974,'HUMAN RESOURCES'!$A1974:$L4664,COLUMN(I1974),0)</f>
        <v>0.65900000000000003</v>
      </c>
      <c r="P1974" s="19">
        <f>VLOOKUP($A1974,'HUMAN RESOURCES'!$A1974:$L4664,COLUMN(J1974),0)</f>
        <v>4.5999999999999999E-2</v>
      </c>
      <c r="Q1974" s="19">
        <f>VLOOKUP($A1974,'HUMAN RESOURCES'!$A1974:$L4664,COLUMN(K1974),0)</f>
        <v>248536</v>
      </c>
      <c r="R1974" s="19">
        <f>VLOOKUP($A1974,'HUMAN RESOURCES'!$A1974:$L4664,COLUMN(L1974),0)</f>
        <v>0.56000000000000005</v>
      </c>
      <c r="S1974" s="19">
        <f>VLOOKUP($A1974,TOURISM!$A1973:$E4663, COLUMN(D1974),0)</f>
        <v>651000000</v>
      </c>
      <c r="T1974" s="19">
        <f>VLOOKUP($A1974,TOURISM!$A1973:$E4663, COLUMN(E1974),0)</f>
        <v>335000000</v>
      </c>
      <c r="U1974" s="19">
        <f>VLOOKUP($A1974,BUSINESS!$A1974:$I4664, COLUMN(H1974),0)</f>
        <v>0.14099999999999999</v>
      </c>
      <c r="V1974" s="19">
        <f>VLOOKUP($A1974,BUSINESS!$A1974:$I4664, COLUMN(I1974),0)</f>
        <v>0.24199999999999999</v>
      </c>
    </row>
    <row r="1975" spans="1:22" ht="15" x14ac:dyDescent="0.25">
      <c r="A1975" s="14" t="s">
        <v>224</v>
      </c>
      <c r="B1975" s="15" t="s">
        <v>229</v>
      </c>
      <c r="C1975" s="16" t="s">
        <v>116</v>
      </c>
      <c r="D1975" s="20">
        <v>15079752557.5</v>
      </c>
      <c r="E1975" s="21">
        <v>6.4000000000000001E-2</v>
      </c>
      <c r="F1975" s="19">
        <v>190</v>
      </c>
      <c r="G1975" s="19">
        <v>0.12</v>
      </c>
      <c r="H1975" s="19">
        <f>VLOOKUP($A1975,ENERGY!$A1975:$E4665,COLUMN(D1975),0)</f>
        <v>14338</v>
      </c>
      <c r="I1975" s="19">
        <f>VLOOKUP($A1975,ENERGY!$A1975:$E4665,COLUMN(E1975),0)</f>
        <v>8441</v>
      </c>
      <c r="J1975" s="19">
        <f>VLOOKUP($A1975,'HUMAN RESOURCES'!$A1975:$L4665,COLUMN(D1975),0)</f>
        <v>0.02</v>
      </c>
      <c r="K1975" s="19">
        <f>VLOOKUP($A1975,'HUMAN RESOURCES'!$A1975:$L4665,COLUMN(E1975),0)</f>
        <v>3.2000000000000001E-2</v>
      </c>
      <c r="L1975" s="19">
        <f>VLOOKUP($A1975,'HUMAN RESOURCES'!$A1975:$L4665,COLUMN(F1975),0)</f>
        <v>79</v>
      </c>
      <c r="M1975" s="19">
        <f>VLOOKUP($A1975,'HUMAN RESOURCES'!$A1975:$L4665,COLUMN(G1975),0)</f>
        <v>74</v>
      </c>
      <c r="N1975" s="19">
        <f>VLOOKUP($A1975,'HUMAN RESOURCES'!$A1975:$L4665,COLUMN(H1975),0)</f>
        <v>0.3</v>
      </c>
      <c r="O1975" s="19">
        <f>VLOOKUP($A1975,'HUMAN RESOURCES'!$A1975:$L4665,COLUMN(I1975),0)</f>
        <v>0.64</v>
      </c>
      <c r="P1975" s="19">
        <f>VLOOKUP($A1975,'HUMAN RESOURCES'!$A1975:$L4665,COLUMN(J1975),0)</f>
        <v>0.06</v>
      </c>
      <c r="Q1975" s="19">
        <f>VLOOKUP($A1975,'HUMAN RESOURCES'!$A1975:$L4665,COLUMN(K1975),0)</f>
        <v>157823</v>
      </c>
      <c r="R1975" s="19">
        <f>VLOOKUP($A1975,'HUMAN RESOURCES'!$A1975:$L4665,COLUMN(L1975),0)</f>
        <v>0.93400000000000005</v>
      </c>
      <c r="S1975" s="19">
        <f>VLOOKUP($A1975,TOURISM!$A1974:$E4664, COLUMN(D1975),0)</f>
        <v>2478709140</v>
      </c>
      <c r="T1975" s="19">
        <f>VLOOKUP($A1975,TOURISM!$A1974:$E4664, COLUMN(E1975),0)</f>
        <v>448000000</v>
      </c>
      <c r="U1975" s="19">
        <f>VLOOKUP($A1975,BUSINESS!$A1975:$I4665, COLUMN(H1975),0)</f>
        <v>0.33700000000000002</v>
      </c>
      <c r="V1975" s="19">
        <f>VLOOKUP($A1975,BUSINESS!$A1975:$I4665, COLUMN(I1975),0)</f>
        <v>0.50600000000000001</v>
      </c>
    </row>
    <row r="1976" spans="1:22" ht="15" x14ac:dyDescent="0.25">
      <c r="A1976" s="14" t="s">
        <v>224</v>
      </c>
      <c r="B1976" s="15" t="s">
        <v>230</v>
      </c>
      <c r="C1976" s="16" t="s">
        <v>116</v>
      </c>
      <c r="D1976" s="17">
        <v>90148518</v>
      </c>
      <c r="E1976" s="18">
        <v>9.6000000000000002E-2</v>
      </c>
      <c r="F1976" s="18">
        <v>103</v>
      </c>
      <c r="G1976" s="19">
        <v>0.12</v>
      </c>
      <c r="H1976" s="19">
        <f>VLOOKUP($A1976,ENERGY!$A1976:$E4666,COLUMN(D1976),0)</f>
        <v>14338</v>
      </c>
      <c r="I1976" s="19">
        <f>VLOOKUP($A1976,ENERGY!$A1976:$E4666,COLUMN(E1976),0)</f>
        <v>40</v>
      </c>
      <c r="J1976" s="19">
        <f>VLOOKUP($A1976,'HUMAN RESOURCES'!$A1976:$L4666,COLUMN(D1976),0)</f>
        <v>2.5999999999999999E-2</v>
      </c>
      <c r="K1976" s="19">
        <f>VLOOKUP($A1976,'HUMAN RESOURCES'!$A1976:$L4666,COLUMN(E1976),0)</f>
        <v>5.0999999999999997E-2</v>
      </c>
      <c r="L1976" s="19">
        <f>VLOOKUP($A1976,'HUMAN RESOURCES'!$A1976:$L4666,COLUMN(F1976),0)</f>
        <v>69</v>
      </c>
      <c r="M1976" s="19">
        <f>VLOOKUP($A1976,'HUMAN RESOURCES'!$A1976:$L4666,COLUMN(G1976),0)</f>
        <v>63</v>
      </c>
      <c r="N1976" s="19">
        <f>VLOOKUP($A1976,'HUMAN RESOURCES'!$A1976:$L4666,COLUMN(H1976),0)</f>
        <v>0.38300000000000001</v>
      </c>
      <c r="O1976" s="19">
        <f>VLOOKUP($A1976,'HUMAN RESOURCES'!$A1976:$L4666,COLUMN(I1976),0)</f>
        <v>0.58199999999999996</v>
      </c>
      <c r="P1976" s="19">
        <f>VLOOKUP($A1976,'HUMAN RESOURCES'!$A1976:$L4666,COLUMN(J1976),0)</f>
        <v>3.5000000000000003E-2</v>
      </c>
      <c r="Q1976" s="19">
        <f>VLOOKUP($A1976,'HUMAN RESOURCES'!$A1976:$L4666,COLUMN(K1976),0)</f>
        <v>87371</v>
      </c>
      <c r="R1976" s="19">
        <f>VLOOKUP($A1976,'HUMAN RESOURCES'!$A1976:$L4666,COLUMN(L1976),0)</f>
        <v>0.435</v>
      </c>
      <c r="S1976" s="19">
        <f>VLOOKUP($A1976,TOURISM!$A1975:$E4665, COLUMN(D1976),0)</f>
        <v>2478709140</v>
      </c>
      <c r="T1976" s="19">
        <f>VLOOKUP($A1976,TOURISM!$A1975:$E4665, COLUMN(E1976),0)</f>
        <v>448000000</v>
      </c>
      <c r="U1976" s="19">
        <f>VLOOKUP($A1976,BUSINESS!$A1976:$I4666, COLUMN(H1976),0)</f>
        <v>0.03</v>
      </c>
      <c r="V1976" s="19">
        <f>VLOOKUP($A1976,BUSINESS!$A1976:$I4666, COLUMN(I1976),0)</f>
        <v>6.0000000000000001E-3</v>
      </c>
    </row>
    <row r="1977" spans="1:22" ht="15" x14ac:dyDescent="0.25">
      <c r="A1977" s="14" t="s">
        <v>224</v>
      </c>
      <c r="B1977" s="15" t="s">
        <v>231</v>
      </c>
      <c r="C1977" s="16" t="s">
        <v>116</v>
      </c>
      <c r="D1977" s="17">
        <v>126887585</v>
      </c>
      <c r="E1977" s="18">
        <v>0.17299999999999999</v>
      </c>
      <c r="F1977" s="18">
        <v>411</v>
      </c>
      <c r="G1977" s="19">
        <v>0.12</v>
      </c>
      <c r="H1977" s="19">
        <f>VLOOKUP($A1977,ENERGY!$A1977:$E4667,COLUMN(D1977),0)</f>
        <v>14338</v>
      </c>
      <c r="I1977" s="19">
        <f>VLOOKUP($A1977,ENERGY!$A1977:$E4667,COLUMN(E1977),0)</f>
        <v>103</v>
      </c>
      <c r="J1977" s="19">
        <f>VLOOKUP($A1977,'HUMAN RESOURCES'!$A1977:$L4667,COLUMN(D1977),0)</f>
        <v>2.1999999999999999E-2</v>
      </c>
      <c r="K1977" s="19">
        <f>VLOOKUP($A1977,'HUMAN RESOURCES'!$A1977:$L4667,COLUMN(E1977),0)</f>
        <v>3.3000000000000002E-2</v>
      </c>
      <c r="L1977" s="19">
        <f>VLOOKUP($A1977,'HUMAN RESOURCES'!$A1977:$L4667,COLUMN(F1977),0)</f>
        <v>71.105000000000004</v>
      </c>
      <c r="M1977" s="19">
        <f>VLOOKUP($A1977,'HUMAN RESOURCES'!$A1977:$L4667,COLUMN(G1977),0)</f>
        <v>66.415000000000006</v>
      </c>
      <c r="N1977" s="19">
        <f>VLOOKUP($A1977,'HUMAN RESOURCES'!$A1977:$L4667,COLUMN(H1977),0)</f>
        <v>0.30299999999999999</v>
      </c>
      <c r="O1977" s="19">
        <f>VLOOKUP($A1977,'HUMAN RESOURCES'!$A1977:$L4667,COLUMN(I1977),0)</f>
        <v>0.623</v>
      </c>
      <c r="P1977" s="19">
        <f>VLOOKUP($A1977,'HUMAN RESOURCES'!$A1977:$L4667,COLUMN(J1977),0)</f>
        <v>7.2999999999999995E-2</v>
      </c>
      <c r="Q1977" s="19">
        <f>VLOOKUP($A1977,'HUMAN RESOURCES'!$A1977:$L4667,COLUMN(K1977),0)</f>
        <v>52115</v>
      </c>
      <c r="R1977" s="19">
        <f>VLOOKUP($A1977,'HUMAN RESOURCES'!$A1977:$L4667,COLUMN(L1977),0)</f>
        <v>0.69299999999999995</v>
      </c>
      <c r="S1977" s="19">
        <f>VLOOKUP($A1977,TOURISM!$A1976:$E4666, COLUMN(D1977),0)</f>
        <v>4000000</v>
      </c>
      <c r="T1977" s="19">
        <f>VLOOKUP($A1977,TOURISM!$A1976:$E4666, COLUMN(E1977),0)</f>
        <v>300000</v>
      </c>
      <c r="U1977" s="19">
        <f>VLOOKUP($A1977,BUSINESS!$A1977:$I4667, COLUMN(H1977),0)</f>
        <v>2.5999999999999999E-2</v>
      </c>
      <c r="V1977" s="19">
        <f>VLOOKUP($A1977,BUSINESS!$A1977:$I4667, COLUMN(I1977),0)</f>
        <v>1.0999999999999999E-2</v>
      </c>
    </row>
    <row r="1978" spans="1:22" ht="15" x14ac:dyDescent="0.25">
      <c r="A1978" s="14" t="s">
        <v>224</v>
      </c>
      <c r="B1978" s="15" t="s">
        <v>232</v>
      </c>
      <c r="C1978" s="16" t="s">
        <v>116</v>
      </c>
      <c r="D1978" s="17">
        <v>244990984</v>
      </c>
      <c r="E1978" s="18">
        <v>9.5000000000000001E-2</v>
      </c>
      <c r="F1978" s="18">
        <v>218</v>
      </c>
      <c r="G1978" s="18">
        <v>0.15</v>
      </c>
      <c r="H1978" s="19">
        <f>VLOOKUP($A1978,ENERGY!$A1978:$E4668,COLUMN(D1978),0)</f>
        <v>14338</v>
      </c>
      <c r="I1978" s="19">
        <f>VLOOKUP($A1978,ENERGY!$A1978:$E4668,COLUMN(E1978),0)</f>
        <v>99</v>
      </c>
      <c r="J1978" s="19">
        <f>VLOOKUP($A1978,'HUMAN RESOURCES'!$A1978:$L4668,COLUMN(D1978),0)</f>
        <v>2.8000000000000001E-2</v>
      </c>
      <c r="K1978" s="19">
        <f>VLOOKUP($A1978,'HUMAN RESOURCES'!$A1978:$L4668,COLUMN(E1978),0)</f>
        <v>3.9E-2</v>
      </c>
      <c r="L1978" s="19">
        <f>VLOOKUP($A1978,'HUMAN RESOURCES'!$A1978:$L4668,COLUMN(F1978),0)</f>
        <v>68</v>
      </c>
      <c r="M1978" s="19">
        <f>VLOOKUP($A1978,'HUMAN RESOURCES'!$A1978:$L4668,COLUMN(G1978),0)</f>
        <v>67</v>
      </c>
      <c r="N1978" s="19">
        <f>VLOOKUP($A1978,'HUMAN RESOURCES'!$A1978:$L4668,COLUMN(H1978),0)</f>
        <v>0.39300000000000002</v>
      </c>
      <c r="O1978" s="19">
        <f>VLOOKUP($A1978,'HUMAN RESOURCES'!$A1978:$L4668,COLUMN(I1978),0)</f>
        <v>0.56799999999999995</v>
      </c>
      <c r="P1978" s="19">
        <f>VLOOKUP($A1978,'HUMAN RESOURCES'!$A1978:$L4668,COLUMN(J1978),0)</f>
        <v>3.9E-2</v>
      </c>
      <c r="Q1978" s="19">
        <f>VLOOKUP($A1978,'HUMAN RESOURCES'!$A1978:$L4668,COLUMN(K1978),0)</f>
        <v>106816</v>
      </c>
      <c r="R1978" s="19">
        <f>VLOOKUP($A1978,'HUMAN RESOURCES'!$A1978:$L4668,COLUMN(L1978),0)</f>
        <v>0.223</v>
      </c>
      <c r="S1978" s="19">
        <f>VLOOKUP($A1978,TOURISM!$A1977:$E4667, COLUMN(D1978),0)</f>
        <v>17000000</v>
      </c>
      <c r="T1978" s="19">
        <f>VLOOKUP($A1978,TOURISM!$A1977:$E4667, COLUMN(E1978),0)</f>
        <v>6000000</v>
      </c>
      <c r="U1978" s="19">
        <f>VLOOKUP($A1978,BUSINESS!$A1978:$I4668, COLUMN(H1978),0)</f>
        <v>9.1999999999999998E-2</v>
      </c>
      <c r="V1978" s="19">
        <f>VLOOKUP($A1978,BUSINESS!$A1978:$I4668, COLUMN(I1978),0)</f>
        <v>5.5E-2</v>
      </c>
    </row>
    <row r="1979" spans="1:22" ht="15" x14ac:dyDescent="0.25">
      <c r="A1979" s="14" t="s">
        <v>224</v>
      </c>
      <c r="B1979" s="15" t="s">
        <v>233</v>
      </c>
      <c r="C1979" s="16" t="s">
        <v>116</v>
      </c>
      <c r="D1979" s="20">
        <v>15079752557.5</v>
      </c>
      <c r="E1979" s="21">
        <v>6.4000000000000001E-2</v>
      </c>
      <c r="F1979" s="19">
        <v>190</v>
      </c>
      <c r="G1979" s="19">
        <v>0.12</v>
      </c>
      <c r="H1979" s="19">
        <f>VLOOKUP($A1979,ENERGY!$A1979:$E4669,COLUMN(D1979),0)</f>
        <v>14338</v>
      </c>
      <c r="I1979" s="19">
        <f>VLOOKUP($A1979,ENERGY!$A1979:$E4669,COLUMN(E1979),0)</f>
        <v>2849</v>
      </c>
      <c r="J1979" s="19">
        <f>VLOOKUP($A1979,'HUMAN RESOURCES'!$A1979:$L4669,COLUMN(D1979),0)</f>
        <v>1.7999999999999999E-2</v>
      </c>
      <c r="K1979" s="19">
        <f>VLOOKUP($A1979,'HUMAN RESOURCES'!$A1979:$L4669,COLUMN(E1979),0)</f>
        <v>3.2000000000000001E-2</v>
      </c>
      <c r="L1979" s="19">
        <f>VLOOKUP($A1979,'HUMAN RESOURCES'!$A1979:$L4669,COLUMN(F1979),0)</f>
        <v>79</v>
      </c>
      <c r="M1979" s="19">
        <f>VLOOKUP($A1979,'HUMAN RESOURCES'!$A1979:$L4669,COLUMN(G1979),0)</f>
        <v>72</v>
      </c>
      <c r="N1979" s="19">
        <f>VLOOKUP($A1979,'HUMAN RESOURCES'!$A1979:$L4669,COLUMN(H1979),0)</f>
        <v>0.27800000000000002</v>
      </c>
      <c r="O1979" s="19">
        <f>VLOOKUP($A1979,'HUMAN RESOURCES'!$A1979:$L4669,COLUMN(I1979),0)</f>
        <v>0.65900000000000003</v>
      </c>
      <c r="P1979" s="19">
        <f>VLOOKUP($A1979,'HUMAN RESOURCES'!$A1979:$L4669,COLUMN(J1979),0)</f>
        <v>6.3E-2</v>
      </c>
      <c r="Q1979" s="19">
        <f>VLOOKUP($A1979,'HUMAN RESOURCES'!$A1979:$L4669,COLUMN(K1979),0)</f>
        <v>225735</v>
      </c>
      <c r="R1979" s="19">
        <f>VLOOKUP($A1979,'HUMAN RESOURCES'!$A1979:$L4669,COLUMN(L1979),0)</f>
        <v>0.629</v>
      </c>
      <c r="S1979" s="19">
        <f>VLOOKUP($A1979,TOURISM!$A1978:$E4668, COLUMN(D1979),0)</f>
        <v>196000000</v>
      </c>
      <c r="T1979" s="19">
        <f>VLOOKUP($A1979,TOURISM!$A1978:$E4668, COLUMN(E1979),0)</f>
        <v>128000000</v>
      </c>
      <c r="U1979" s="19">
        <f>VLOOKUP($A1979,BUSINESS!$A1979:$I4669, COLUMN(H1979),0)</f>
        <v>0.26400000000000001</v>
      </c>
      <c r="V1979" s="19">
        <f>VLOOKUP($A1979,BUSINESS!$A1979:$I4669, COLUMN(I1979),0)</f>
        <v>0.439</v>
      </c>
    </row>
    <row r="1980" spans="1:22" ht="15" x14ac:dyDescent="0.25">
      <c r="A1980" s="14" t="s">
        <v>224</v>
      </c>
      <c r="B1980" s="15" t="s">
        <v>234</v>
      </c>
      <c r="C1980" s="16" t="s">
        <v>116</v>
      </c>
      <c r="D1980" s="17">
        <v>87440435752</v>
      </c>
      <c r="E1980" s="18">
        <v>7.9000000000000001E-2</v>
      </c>
      <c r="F1980" s="18">
        <v>1602</v>
      </c>
      <c r="G1980" s="18">
        <v>7.0000000000000007E-2</v>
      </c>
      <c r="H1980" s="19">
        <f>VLOOKUP($A1980,ENERGY!$A1980:$E4670,COLUMN(D1980),0)</f>
        <v>17469</v>
      </c>
      <c r="I1980" s="19">
        <f>VLOOKUP($A1980,ENERGY!$A1980:$E4670,COLUMN(E1980),0)</f>
        <v>32325</v>
      </c>
      <c r="J1980" s="19">
        <f>VLOOKUP($A1980,'HUMAN RESOURCES'!$A1980:$L4670,COLUMN(D1980),0)</f>
        <v>1.4E-2</v>
      </c>
      <c r="K1980" s="19">
        <f>VLOOKUP($A1980,'HUMAN RESOURCES'!$A1980:$L4670,COLUMN(E1980),0)</f>
        <v>6.0000000000000001E-3</v>
      </c>
      <c r="L1980" s="19">
        <f>VLOOKUP($A1980,'HUMAN RESOURCES'!$A1980:$L4670,COLUMN(F1980),0)</f>
        <v>81</v>
      </c>
      <c r="M1980" s="19">
        <f>VLOOKUP($A1980,'HUMAN RESOURCES'!$A1980:$L4670,COLUMN(G1980),0)</f>
        <v>77</v>
      </c>
      <c r="N1980" s="19">
        <f>VLOOKUP($A1980,'HUMAN RESOURCES'!$A1980:$L4670,COLUMN(H1980),0)</f>
        <v>0.221</v>
      </c>
      <c r="O1980" s="19">
        <f>VLOOKUP($A1980,'HUMAN RESOURCES'!$A1980:$L4670,COLUMN(I1980),0)</f>
        <v>0.66100000000000003</v>
      </c>
      <c r="P1980" s="19">
        <f>VLOOKUP($A1980,'HUMAN RESOURCES'!$A1980:$L4670,COLUMN(J1980),0)</f>
        <v>0.11899999999999999</v>
      </c>
      <c r="Q1980" s="19">
        <f>VLOOKUP($A1980,'HUMAN RESOURCES'!$A1980:$L4670,COLUMN(K1980),0)</f>
        <v>4027200</v>
      </c>
      <c r="R1980" s="19">
        <f>VLOOKUP($A1980,'HUMAN RESOURCES'!$A1980:$L4670,COLUMN(L1980),0)</f>
        <v>0.86</v>
      </c>
      <c r="S1980" s="19">
        <f>VLOOKUP($A1980,TOURISM!$A1979:$E4669, COLUMN(D1980),0)</f>
        <v>4232000000</v>
      </c>
      <c r="T1980" s="19">
        <f>VLOOKUP($A1980,TOURISM!$A1979:$E4669, COLUMN(E1980),0)</f>
        <v>1649000000</v>
      </c>
      <c r="U1980" s="19">
        <f>VLOOKUP($A1980,BUSINESS!$A1980:$I4670, COLUMN(H1980),0)</f>
        <v>0.61</v>
      </c>
      <c r="V1980" s="19">
        <f>VLOOKUP($A1980,BUSINESS!$A1980:$I4670, COLUMN(I1980),0)</f>
        <v>0.64600000000000002</v>
      </c>
    </row>
    <row r="1981" spans="1:22" ht="15" x14ac:dyDescent="0.25">
      <c r="A1981" s="14" t="s">
        <v>224</v>
      </c>
      <c r="B1981" s="15" t="s">
        <v>235</v>
      </c>
      <c r="C1981" s="16" t="s">
        <v>116</v>
      </c>
      <c r="D1981" s="17">
        <v>3536459120</v>
      </c>
      <c r="E1981" s="18">
        <v>4.1000000000000002E-2</v>
      </c>
      <c r="F1981" s="18">
        <v>25</v>
      </c>
      <c r="G1981" s="18">
        <v>0.13400000000000001</v>
      </c>
      <c r="H1981" s="19">
        <f>VLOOKUP($A1981,ENERGY!$A1981:$E4671,COLUMN(D1981),0)</f>
        <v>14338</v>
      </c>
      <c r="I1981" s="19">
        <f>VLOOKUP($A1981,ENERGY!$A1981:$E4671,COLUMN(E1981),0)</f>
        <v>3333</v>
      </c>
      <c r="J1981" s="19">
        <f>VLOOKUP($A1981,'HUMAN RESOURCES'!$A1981:$L4671,COLUMN(D1981),0)</f>
        <v>3.4000000000000002E-2</v>
      </c>
      <c r="K1981" s="19">
        <f>VLOOKUP($A1981,'HUMAN RESOURCES'!$A1981:$L4671,COLUMN(E1981),0)</f>
        <v>5.7000000000000002E-2</v>
      </c>
      <c r="L1981" s="19">
        <f>VLOOKUP($A1981,'HUMAN RESOURCES'!$A1981:$L4671,COLUMN(F1981),0)</f>
        <v>62</v>
      </c>
      <c r="M1981" s="19">
        <f>VLOOKUP($A1981,'HUMAN RESOURCES'!$A1981:$L4671,COLUMN(G1981),0)</f>
        <v>58</v>
      </c>
      <c r="N1981" s="19">
        <f>VLOOKUP($A1981,'HUMAN RESOURCES'!$A1981:$L4671,COLUMN(H1981),0)</f>
        <v>0.40100000000000002</v>
      </c>
      <c r="O1981" s="19">
        <f>VLOOKUP($A1981,'HUMAN RESOURCES'!$A1981:$L4671,COLUMN(I1981),0)</f>
        <v>0.57299999999999995</v>
      </c>
      <c r="P1981" s="19">
        <f>VLOOKUP($A1981,'HUMAN RESOURCES'!$A1981:$L4671,COLUMN(J1981),0)</f>
        <v>2.5999999999999999E-2</v>
      </c>
      <c r="Q1981" s="19">
        <f>VLOOKUP($A1981,'HUMAN RESOURCES'!$A1981:$L4671,COLUMN(K1981),0)</f>
        <v>5803302</v>
      </c>
      <c r="R1981" s="19">
        <f>VLOOKUP($A1981,'HUMAN RESOURCES'!$A1981:$L4671,COLUMN(L1981),0)</f>
        <v>0.13100000000000001</v>
      </c>
      <c r="S1981" s="19">
        <f>VLOOKUP($A1981,TOURISM!$A1980:$E4670, COLUMN(D1981),0)</f>
        <v>4900000</v>
      </c>
      <c r="T1981" s="19">
        <f>VLOOKUP($A1981,TOURISM!$A1980:$E4670, COLUMN(E1981),0)</f>
        <v>52000000</v>
      </c>
      <c r="U1981" s="19">
        <f>VLOOKUP($A1981,BUSINESS!$A1981:$I4671, COLUMN(H1981),0)</f>
        <v>1.4E-2</v>
      </c>
      <c r="V1981" s="19">
        <f>VLOOKUP($A1981,BUSINESS!$A1981:$I4671, COLUMN(I1981),0)</f>
        <v>3.0000000000000001E-3</v>
      </c>
    </row>
    <row r="1982" spans="1:22" ht="15" x14ac:dyDescent="0.25">
      <c r="A1982" s="14" t="s">
        <v>224</v>
      </c>
      <c r="B1982" s="15" t="s">
        <v>236</v>
      </c>
      <c r="C1982" s="16" t="s">
        <v>116</v>
      </c>
      <c r="D1982" s="17">
        <v>301905953</v>
      </c>
      <c r="E1982" s="18">
        <v>5.0999999999999997E-2</v>
      </c>
      <c r="F1982" s="18">
        <v>93</v>
      </c>
      <c r="G1982" s="18">
        <v>0.113</v>
      </c>
      <c r="H1982" s="19">
        <f>VLOOKUP($A1982,ENERGY!$A1982:$E4672,COLUMN(D1982),0)</f>
        <v>14338</v>
      </c>
      <c r="I1982" s="19">
        <f>VLOOKUP($A1982,ENERGY!$A1982:$E4672,COLUMN(E1982),0)</f>
        <v>161</v>
      </c>
      <c r="J1982" s="19">
        <f>VLOOKUP($A1982,'HUMAN RESOURCES'!$A1982:$L4672,COLUMN(D1982),0)</f>
        <v>0.03</v>
      </c>
      <c r="K1982" s="19">
        <f>VLOOKUP($A1982,'HUMAN RESOURCES'!$A1982:$L4672,COLUMN(E1982),0)</f>
        <v>1.7000000000000001E-2</v>
      </c>
      <c r="L1982" s="19">
        <f>VLOOKUP($A1982,'HUMAN RESOURCES'!$A1982:$L4672,COLUMN(F1982),0)</f>
        <v>74</v>
      </c>
      <c r="M1982" s="19">
        <f>VLOOKUP($A1982,'HUMAN RESOURCES'!$A1982:$L4672,COLUMN(G1982),0)</f>
        <v>67</v>
      </c>
      <c r="N1982" s="19">
        <f>VLOOKUP($A1982,'HUMAN RESOURCES'!$A1982:$L4672,COLUMN(H1982),0)</f>
        <v>0.40100000000000002</v>
      </c>
      <c r="O1982" s="19">
        <f>VLOOKUP($A1982,'HUMAN RESOURCES'!$A1982:$L4672,COLUMN(I1982),0)</f>
        <v>0.55200000000000005</v>
      </c>
      <c r="P1982" s="19">
        <f>VLOOKUP($A1982,'HUMAN RESOURCES'!$A1982:$L4672,COLUMN(J1982),0)</f>
        <v>4.7E-2</v>
      </c>
      <c r="Q1982" s="19">
        <f>VLOOKUP($A1982,'HUMAN RESOURCES'!$A1982:$L4672,COLUMN(K1982),0)</f>
        <v>177677</v>
      </c>
      <c r="R1982" s="19">
        <f>VLOOKUP($A1982,'HUMAN RESOURCES'!$A1982:$L4672,COLUMN(L1982),0)</f>
        <v>0.217</v>
      </c>
      <c r="S1982" s="19">
        <f>VLOOKUP($A1982,TOURISM!$A1981:$E4671, COLUMN(D1982),0)</f>
        <v>54000000</v>
      </c>
      <c r="T1982" s="19">
        <f>VLOOKUP($A1982,TOURISM!$A1981:$E4671, COLUMN(E1982),0)</f>
        <v>448000000</v>
      </c>
      <c r="U1982" s="19">
        <f>VLOOKUP($A1982,BUSINESS!$A1982:$I4672, COLUMN(H1982),0)</f>
        <v>2.8000000000000001E-2</v>
      </c>
      <c r="V1982" s="19">
        <f>VLOOKUP($A1982,BUSINESS!$A1982:$I4672, COLUMN(I1982),0)</f>
        <v>5.8999999999999997E-2</v>
      </c>
    </row>
    <row r="1983" spans="1:22" ht="15" x14ac:dyDescent="0.25">
      <c r="A1983" s="14" t="s">
        <v>224</v>
      </c>
      <c r="B1983" s="15" t="s">
        <v>237</v>
      </c>
      <c r="C1983" s="16" t="s">
        <v>116</v>
      </c>
      <c r="D1983" s="17">
        <v>332736307</v>
      </c>
      <c r="E1983" s="18">
        <v>0.06</v>
      </c>
      <c r="F1983" s="18">
        <v>45</v>
      </c>
      <c r="G1983" s="18">
        <v>0.14699999999999999</v>
      </c>
      <c r="H1983" s="19">
        <f>VLOOKUP($A1983,ENERGY!$A1983:$E4673,COLUMN(D1983),0)</f>
        <v>14338</v>
      </c>
      <c r="I1983" s="19">
        <f>VLOOKUP($A1983,ENERGY!$A1983:$E4673,COLUMN(E1983),0)</f>
        <v>198</v>
      </c>
      <c r="J1983" s="19">
        <f>VLOOKUP($A1983,'HUMAN RESOURCES'!$A1983:$L4673,COLUMN(D1983),0)</f>
        <v>3.5000000000000003E-2</v>
      </c>
      <c r="K1983" s="19">
        <f>VLOOKUP($A1983,'HUMAN RESOURCES'!$A1983:$L4673,COLUMN(E1983),0)</f>
        <v>2.9000000000000001E-2</v>
      </c>
      <c r="L1983" s="19">
        <f>VLOOKUP($A1983,'HUMAN RESOURCES'!$A1983:$L4673,COLUMN(F1983),0)</f>
        <v>66</v>
      </c>
      <c r="M1983" s="19">
        <f>VLOOKUP($A1983,'HUMAN RESOURCES'!$A1983:$L4673,COLUMN(G1983),0)</f>
        <v>63</v>
      </c>
      <c r="N1983" s="19">
        <f>VLOOKUP($A1983,'HUMAN RESOURCES'!$A1983:$L4673,COLUMN(H1983),0)</f>
        <v>0.41499999999999998</v>
      </c>
      <c r="O1983" s="19">
        <f>VLOOKUP($A1983,'HUMAN RESOURCES'!$A1983:$L4673,COLUMN(I1983),0)</f>
        <v>0.55600000000000005</v>
      </c>
      <c r="P1983" s="19">
        <f>VLOOKUP($A1983,'HUMAN RESOURCES'!$A1983:$L4673,COLUMN(J1983),0)</f>
        <v>2.9000000000000001E-2</v>
      </c>
      <c r="Q1983" s="19">
        <f>VLOOKUP($A1983,'HUMAN RESOURCES'!$A1983:$L4673,COLUMN(K1983),0)</f>
        <v>446335</v>
      </c>
      <c r="R1983" s="19">
        <f>VLOOKUP($A1983,'HUMAN RESOURCES'!$A1983:$L4673,COLUMN(L1983),0)</f>
        <v>0.17</v>
      </c>
      <c r="S1983" s="19">
        <f>VLOOKUP($A1983,TOURISM!$A1982:$E4672, COLUMN(D1983),0)</f>
        <v>1600000</v>
      </c>
      <c r="T1983" s="19">
        <f>VLOOKUP($A1983,TOURISM!$A1982:$E4672, COLUMN(E1983),0)</f>
        <v>6400000</v>
      </c>
      <c r="U1983" s="19">
        <f>VLOOKUP($A1983,BUSINESS!$A1983:$I4673, COLUMN(H1983),0)</f>
        <v>6.0000000000000001E-3</v>
      </c>
      <c r="V1983" s="19">
        <f>VLOOKUP($A1983,BUSINESS!$A1983:$I4673, COLUMN(I1983),0)</f>
        <v>2E-3</v>
      </c>
    </row>
    <row r="1984" spans="1:22" ht="15" x14ac:dyDescent="0.25">
      <c r="A1984" s="14" t="s">
        <v>224</v>
      </c>
      <c r="B1984" s="15" t="s">
        <v>238</v>
      </c>
      <c r="C1984" s="16" t="s">
        <v>116</v>
      </c>
      <c r="D1984" s="17">
        <v>208098552</v>
      </c>
      <c r="E1984" s="18">
        <v>5.0999999999999997E-2</v>
      </c>
      <c r="F1984" s="18">
        <v>106</v>
      </c>
      <c r="G1984" s="18">
        <v>0.113</v>
      </c>
      <c r="H1984" s="19">
        <f>VLOOKUP($A1984,ENERGY!$A1984:$E4674,COLUMN(D1984),0)</f>
        <v>14338</v>
      </c>
      <c r="I1984" s="19">
        <f>VLOOKUP($A1984,ENERGY!$A1984:$E4674,COLUMN(E1984),0)</f>
        <v>172</v>
      </c>
      <c r="J1984" s="19">
        <f>VLOOKUP($A1984,'HUMAN RESOURCES'!$A1984:$L4674,COLUMN(D1984),0)</f>
        <v>2.9000000000000001E-2</v>
      </c>
      <c r="K1984" s="19">
        <f>VLOOKUP($A1984,'HUMAN RESOURCES'!$A1984:$L4674,COLUMN(E1984),0)</f>
        <v>1.4E-2</v>
      </c>
      <c r="L1984" s="19">
        <f>VLOOKUP($A1984,'HUMAN RESOURCES'!$A1984:$L4674,COLUMN(F1984),0)</f>
        <v>74</v>
      </c>
      <c r="M1984" s="19">
        <f>VLOOKUP($A1984,'HUMAN RESOURCES'!$A1984:$L4674,COLUMN(G1984),0)</f>
        <v>69</v>
      </c>
      <c r="N1984" s="19">
        <f>VLOOKUP($A1984,'HUMAN RESOURCES'!$A1984:$L4674,COLUMN(H1984),0)</f>
        <v>0.38200000000000001</v>
      </c>
      <c r="O1984" s="19">
        <f>VLOOKUP($A1984,'HUMAN RESOURCES'!$A1984:$L4674,COLUMN(I1984),0)</f>
        <v>0.55900000000000005</v>
      </c>
      <c r="P1984" s="19">
        <f>VLOOKUP($A1984,'HUMAN RESOURCES'!$A1984:$L4674,COLUMN(J1984),0)</f>
        <v>0.06</v>
      </c>
      <c r="Q1984" s="19">
        <f>VLOOKUP($A1984,'HUMAN RESOURCES'!$A1984:$L4674,COLUMN(K1984),0)</f>
        <v>99691</v>
      </c>
      <c r="R1984" s="19">
        <f>VLOOKUP($A1984,'HUMAN RESOURCES'!$A1984:$L4674,COLUMN(L1984),0)</f>
        <v>0.23100000000000001</v>
      </c>
      <c r="S1984" s="19">
        <f>VLOOKUP($A1984,TOURISM!$A1983:$E4673, COLUMN(D1984),0)</f>
        <v>10300000</v>
      </c>
      <c r="T1984" s="19">
        <f>VLOOKUP($A1984,TOURISM!$A1983:$E4673, COLUMN(E1984),0)</f>
        <v>13200000</v>
      </c>
      <c r="U1984" s="19">
        <f>VLOOKUP($A1984,BUSINESS!$A1984:$I4674, COLUMN(H1984),0)</f>
        <v>0.03</v>
      </c>
      <c r="V1984" s="19">
        <f>VLOOKUP($A1984,BUSINESS!$A1984:$I4674, COLUMN(I1984),0)</f>
        <v>0.112</v>
      </c>
    </row>
    <row r="1985" spans="1:22" ht="15" x14ac:dyDescent="0.25">
      <c r="A1985" s="14" t="s">
        <v>224</v>
      </c>
      <c r="B1985" s="15" t="s">
        <v>239</v>
      </c>
      <c r="C1985" s="16" t="s">
        <v>116</v>
      </c>
      <c r="D1985" s="17">
        <v>314463144</v>
      </c>
      <c r="E1985" s="18">
        <v>3.6999999999999998E-2</v>
      </c>
      <c r="F1985" s="18">
        <v>58</v>
      </c>
      <c r="G1985" s="18">
        <v>5.8999999999999997E-2</v>
      </c>
      <c r="H1985" s="19">
        <f>VLOOKUP($A1985,ENERGY!$A1985:$E4675,COLUMN(D1985),0)</f>
        <v>14338</v>
      </c>
      <c r="I1985" s="19">
        <f>VLOOKUP($A1985,ENERGY!$A1985:$E4675,COLUMN(E1985),0)</f>
        <v>117</v>
      </c>
      <c r="J1985" s="19">
        <f>VLOOKUP($A1985,'HUMAN RESOURCES'!$A1985:$L4675,COLUMN(D1985),0)</f>
        <v>3.1E-2</v>
      </c>
      <c r="K1985" s="19">
        <f>VLOOKUP($A1985,'HUMAN RESOURCES'!$A1985:$L4675,COLUMN(E1985),0)</f>
        <v>1.7999999999999999E-2</v>
      </c>
      <c r="L1985" s="19">
        <f>VLOOKUP($A1985,'HUMAN RESOURCES'!$A1985:$L4675,COLUMN(F1985),0)</f>
        <v>71</v>
      </c>
      <c r="M1985" s="19">
        <f>VLOOKUP($A1985,'HUMAN RESOURCES'!$A1985:$L4675,COLUMN(G1985),0)</f>
        <v>67</v>
      </c>
      <c r="N1985" s="19">
        <f>VLOOKUP($A1985,'HUMAN RESOURCES'!$A1985:$L4675,COLUMN(H1985),0)</f>
        <v>0.40400000000000003</v>
      </c>
      <c r="O1985" s="19">
        <f>VLOOKUP($A1985,'HUMAN RESOURCES'!$A1985:$L4675,COLUMN(I1985),0)</f>
        <v>0.56399999999999995</v>
      </c>
      <c r="P1985" s="19">
        <f>VLOOKUP($A1985,'HUMAN RESOURCES'!$A1985:$L4675,COLUMN(J1985),0)</f>
        <v>3.2000000000000001E-2</v>
      </c>
      <c r="Q1985" s="19">
        <f>VLOOKUP($A1985,'HUMAN RESOURCES'!$A1985:$L4675,COLUMN(K1985),0)</f>
        <v>198952</v>
      </c>
      <c r="R1985" s="19">
        <f>VLOOKUP($A1985,'HUMAN RESOURCES'!$A1985:$L4675,COLUMN(L1985),0)</f>
        <v>0.22500000000000001</v>
      </c>
      <c r="S1985" s="19">
        <f>VLOOKUP($A1985,TOURISM!$A1984:$E4674, COLUMN(D1985),0)</f>
        <v>83000000</v>
      </c>
      <c r="T1985" s="19">
        <f>VLOOKUP($A1985,TOURISM!$A1984:$E4674, COLUMN(E1985),0)</f>
        <v>14000000</v>
      </c>
      <c r="U1985" s="19">
        <f>VLOOKUP($A1985,BUSINESS!$A1985:$I4675, COLUMN(H1985),0)</f>
        <v>3.9E-2</v>
      </c>
      <c r="V1985" s="19">
        <f>VLOOKUP($A1985,BUSINESS!$A1985:$I4675, COLUMN(I1985),0)</f>
        <v>3.9E-2</v>
      </c>
    </row>
    <row r="1986" spans="1:22" ht="15" x14ac:dyDescent="0.25">
      <c r="A1986" s="14" t="s">
        <v>224</v>
      </c>
      <c r="B1986" s="15" t="s">
        <v>225</v>
      </c>
      <c r="C1986" s="16" t="s">
        <v>117</v>
      </c>
      <c r="D1986" s="20">
        <v>15079752557.5</v>
      </c>
      <c r="E1986" s="21">
        <v>6.4000000000000001E-2</v>
      </c>
      <c r="F1986" s="19">
        <v>190</v>
      </c>
      <c r="G1986" s="19">
        <v>0.12</v>
      </c>
      <c r="H1986" s="19">
        <f>VLOOKUP($A1986,ENERGY!$A1986:$E4676,COLUMN(D1986),0)</f>
        <v>14338</v>
      </c>
      <c r="I1986" s="19">
        <f>VLOOKUP($A1986,ENERGY!$A1986:$E4676,COLUMN(E1986),0)</f>
        <v>8441</v>
      </c>
      <c r="J1986" s="19">
        <f>VLOOKUP($A1986,'HUMAN RESOURCES'!$A1986:$L4676,COLUMN(D1986),0)</f>
        <v>2.1999999999999999E-2</v>
      </c>
      <c r="K1986" s="19">
        <f>VLOOKUP($A1986,'HUMAN RESOURCES'!$A1986:$L4676,COLUMN(E1986),0)</f>
        <v>3.2000000000000001E-2</v>
      </c>
      <c r="L1986" s="19">
        <f>VLOOKUP($A1986,'HUMAN RESOURCES'!$A1986:$L4676,COLUMN(F1986),0)</f>
        <v>71.105000000000004</v>
      </c>
      <c r="M1986" s="19">
        <f>VLOOKUP($A1986,'HUMAN RESOURCES'!$A1986:$L4676,COLUMN(G1986),0)</f>
        <v>66.415000000000006</v>
      </c>
      <c r="N1986" s="19">
        <f>VLOOKUP($A1986,'HUMAN RESOURCES'!$A1986:$L4676,COLUMN(H1986),0)</f>
        <v>0.30299999999999999</v>
      </c>
      <c r="O1986" s="19">
        <f>VLOOKUP($A1986,'HUMAN RESOURCES'!$A1986:$L4676,COLUMN(I1986),0)</f>
        <v>0.623</v>
      </c>
      <c r="P1986" s="19">
        <f>VLOOKUP($A1986,'HUMAN RESOURCES'!$A1986:$L4676,COLUMN(J1986),0)</f>
        <v>7.2999999999999995E-2</v>
      </c>
      <c r="Q1986" s="19">
        <f>VLOOKUP($A1986,'HUMAN RESOURCES'!$A1986:$L4676,COLUMN(K1986),0)</f>
        <v>59262</v>
      </c>
      <c r="R1986" s="19">
        <f>VLOOKUP($A1986,'HUMAN RESOURCES'!$A1986:$L4676,COLUMN(L1986),0)</f>
        <v>0.88200000000000001</v>
      </c>
      <c r="S1986" s="19">
        <f>VLOOKUP($A1986,TOURISM!$A1985:$E4675, COLUMN(D1986),0)</f>
        <v>2478709140</v>
      </c>
      <c r="T1986" s="19">
        <f>VLOOKUP($A1986,TOURISM!$A1985:$E4675, COLUMN(E1986),0)</f>
        <v>448000000</v>
      </c>
      <c r="U1986" s="19">
        <f>VLOOKUP($A1986,BUSINESS!$A1986:$I4676, COLUMN(H1986),0)</f>
        <v>0.129</v>
      </c>
      <c r="V1986" s="19">
        <f>VLOOKUP($A1986,BUSINESS!$A1986:$I4676, COLUMN(I1986),0)</f>
        <v>3.7999999999999999E-2</v>
      </c>
    </row>
    <row r="1987" spans="1:22" ht="15" x14ac:dyDescent="0.25">
      <c r="A1987" s="14" t="s">
        <v>224</v>
      </c>
      <c r="B1987" s="15" t="s">
        <v>226</v>
      </c>
      <c r="C1987" s="16" t="s">
        <v>117</v>
      </c>
      <c r="D1987" s="17">
        <v>467000000000</v>
      </c>
      <c r="E1987" s="18">
        <v>8.3000000000000004E-2</v>
      </c>
      <c r="F1987" s="18">
        <v>2323</v>
      </c>
      <c r="G1987" s="18">
        <v>8.4000000000000005E-2</v>
      </c>
      <c r="H1987" s="19">
        <f>VLOOKUP($A1987,ENERGY!$A1987:$E4677,COLUMN(D1987),0)</f>
        <v>122519</v>
      </c>
      <c r="I1987" s="19">
        <f>VLOOKUP($A1987,ENERGY!$A1987:$E4677,COLUMN(E1987),0)</f>
        <v>387635</v>
      </c>
      <c r="J1987" s="19">
        <f>VLOOKUP($A1987,'HUMAN RESOURCES'!$A1987:$L4677,COLUMN(D1987),0)</f>
        <v>1.2E-2</v>
      </c>
      <c r="K1987" s="19">
        <f>VLOOKUP($A1987,'HUMAN RESOURCES'!$A1987:$L4677,COLUMN(E1987),0)</f>
        <v>5.0000000000000001E-3</v>
      </c>
      <c r="L1987" s="19">
        <f>VLOOKUP($A1987,'HUMAN RESOURCES'!$A1987:$L4677,COLUMN(F1987),0)</f>
        <v>83</v>
      </c>
      <c r="M1987" s="19">
        <f>VLOOKUP($A1987,'HUMAN RESOURCES'!$A1987:$L4677,COLUMN(G1987),0)</f>
        <v>78</v>
      </c>
      <c r="N1987" s="19">
        <f>VLOOKUP($A1987,'HUMAN RESOURCES'!$A1987:$L4677,COLUMN(H1987),0)</f>
        <v>0.2</v>
      </c>
      <c r="O1987" s="19">
        <f>VLOOKUP($A1987,'HUMAN RESOURCES'!$A1987:$L4677,COLUMN(I1987),0)</f>
        <v>0.67200000000000004</v>
      </c>
      <c r="P1987" s="19">
        <f>VLOOKUP($A1987,'HUMAN RESOURCES'!$A1987:$L4677,COLUMN(J1987),0)</f>
        <v>0.128</v>
      </c>
      <c r="Q1987" s="19">
        <f>VLOOKUP($A1987,'HUMAN RESOURCES'!$A1987:$L4677,COLUMN(K1987),0)</f>
        <v>20127400</v>
      </c>
      <c r="R1987" s="19">
        <f>VLOOKUP($A1987,'HUMAN RESOURCES'!$A1987:$L4677,COLUMN(L1987),0)</f>
        <v>0.878</v>
      </c>
      <c r="S1987" s="19">
        <f>VLOOKUP($A1987,TOURISM!$A1986:$E4676, COLUMN(D1987),0)</f>
        <v>20453000000</v>
      </c>
      <c r="T1987" s="19">
        <f>VLOOKUP($A1987,TOURISM!$A1986:$E4676, COLUMN(E1987),0)</f>
        <v>14224000000</v>
      </c>
      <c r="U1987" s="19">
        <f>VLOOKUP($A1987,BUSINESS!$A1987:$I4677, COLUMN(H1987),0)</f>
        <v>0.129</v>
      </c>
      <c r="V1987" s="19">
        <f>VLOOKUP($A1987,BUSINESS!$A1987:$I4677, COLUMN(I1987),0)</f>
        <v>0.81499999999999995</v>
      </c>
    </row>
    <row r="1988" spans="1:22" ht="15" x14ac:dyDescent="0.25">
      <c r="A1988" s="14" t="s">
        <v>224</v>
      </c>
      <c r="B1988" s="15" t="s">
        <v>227</v>
      </c>
      <c r="C1988" s="16" t="s">
        <v>117</v>
      </c>
      <c r="D1988" s="17">
        <v>2727507213</v>
      </c>
      <c r="E1988" s="18">
        <v>3.5999999999999997E-2</v>
      </c>
      <c r="F1988" s="18">
        <v>120</v>
      </c>
      <c r="G1988" s="18">
        <v>7.1999999999999995E-2</v>
      </c>
      <c r="H1988" s="19">
        <f>VLOOKUP($A1988,ENERGY!$A1988:$E4678,COLUMN(D1988),0)</f>
        <v>14338</v>
      </c>
      <c r="I1988" s="19">
        <f>VLOOKUP($A1988,ENERGY!$A1988:$E4678,COLUMN(E1988),0)</f>
        <v>1078</v>
      </c>
      <c r="J1988" s="19">
        <f>VLOOKUP($A1988,'HUMAN RESOURCES'!$A1988:$L4678,COLUMN(D1988),0)</f>
        <v>2.4E-2</v>
      </c>
      <c r="K1988" s="19">
        <f>VLOOKUP($A1988,'HUMAN RESOURCES'!$A1988:$L4678,COLUMN(E1988),0)</f>
        <v>0.02</v>
      </c>
      <c r="L1988" s="19">
        <f>VLOOKUP($A1988,'HUMAN RESOURCES'!$A1988:$L4678,COLUMN(F1988),0)</f>
        <v>71</v>
      </c>
      <c r="M1988" s="19">
        <f>VLOOKUP($A1988,'HUMAN RESOURCES'!$A1988:$L4678,COLUMN(G1988),0)</f>
        <v>66</v>
      </c>
      <c r="N1988" s="19">
        <f>VLOOKUP($A1988,'HUMAN RESOURCES'!$A1988:$L4678,COLUMN(H1988),0)</f>
        <v>0.314</v>
      </c>
      <c r="O1988" s="19">
        <f>VLOOKUP($A1988,'HUMAN RESOURCES'!$A1988:$L4678,COLUMN(I1988),0)</f>
        <v>0.64600000000000002</v>
      </c>
      <c r="P1988" s="19">
        <f>VLOOKUP($A1988,'HUMAN RESOURCES'!$A1988:$L4678,COLUMN(J1988),0)</f>
        <v>0.04</v>
      </c>
      <c r="Q1988" s="19">
        <f>VLOOKUP($A1988,'HUMAN RESOURCES'!$A1988:$L4678,COLUMN(K1988),0)</f>
        <v>818995</v>
      </c>
      <c r="R1988" s="19">
        <f>VLOOKUP($A1988,'HUMAN RESOURCES'!$A1988:$L4678,COLUMN(L1988),0)</f>
        <v>0.495</v>
      </c>
      <c r="S1988" s="19">
        <f>VLOOKUP($A1988,TOURISM!$A1987:$E4677, COLUMN(D1988),0)</f>
        <v>588000000</v>
      </c>
      <c r="T1988" s="19">
        <f>VLOOKUP($A1988,TOURISM!$A1987:$E4677, COLUMN(E1988),0)</f>
        <v>118000000</v>
      </c>
      <c r="U1988" s="19">
        <f>VLOOKUP($A1988,BUSINESS!$A1988:$I4678, COLUMN(H1988),0)</f>
        <v>7.3999999999999996E-2</v>
      </c>
      <c r="V1988" s="19">
        <f>VLOOKUP($A1988,BUSINESS!$A1988:$I4678, COLUMN(I1988),0)</f>
        <v>0.17399999999999999</v>
      </c>
    </row>
    <row r="1989" spans="1:22" ht="15" x14ac:dyDescent="0.25">
      <c r="A1989" s="14" t="s">
        <v>224</v>
      </c>
      <c r="B1989" s="15" t="s">
        <v>228</v>
      </c>
      <c r="C1989" s="16" t="s">
        <v>117</v>
      </c>
      <c r="D1989" s="20">
        <v>15079752557.5</v>
      </c>
      <c r="E1989" s="21">
        <v>6.4000000000000001E-2</v>
      </c>
      <c r="F1989" s="19">
        <v>190</v>
      </c>
      <c r="G1989" s="19">
        <v>0.12</v>
      </c>
      <c r="H1989" s="19">
        <f>VLOOKUP($A1989,ENERGY!$A1989:$E4679,COLUMN(D1989),0)</f>
        <v>14338</v>
      </c>
      <c r="I1989" s="19">
        <f>VLOOKUP($A1989,ENERGY!$A1989:$E4679,COLUMN(E1989),0)</f>
        <v>869</v>
      </c>
      <c r="J1989" s="19">
        <f>VLOOKUP($A1989,'HUMAN RESOURCES'!$A1989:$L4679,COLUMN(D1989),0)</f>
        <v>1.9E-2</v>
      </c>
      <c r="K1989" s="19">
        <f>VLOOKUP($A1989,'HUMAN RESOURCES'!$A1989:$L4679,COLUMN(E1989),0)</f>
        <v>3.2000000000000001E-2</v>
      </c>
      <c r="L1989" s="19">
        <f>VLOOKUP($A1989,'HUMAN RESOURCES'!$A1989:$L4679,COLUMN(F1989),0)</f>
        <v>77</v>
      </c>
      <c r="M1989" s="19">
        <f>VLOOKUP($A1989,'HUMAN RESOURCES'!$A1989:$L4679,COLUMN(G1989),0)</f>
        <v>71</v>
      </c>
      <c r="N1989" s="19">
        <f>VLOOKUP($A1989,'HUMAN RESOURCES'!$A1989:$L4679,COLUMN(H1989),0)</f>
        <v>0.28599999999999998</v>
      </c>
      <c r="O1989" s="19">
        <f>VLOOKUP($A1989,'HUMAN RESOURCES'!$A1989:$L4679,COLUMN(I1989),0)</f>
        <v>0.66600000000000004</v>
      </c>
      <c r="P1989" s="19">
        <f>VLOOKUP($A1989,'HUMAN RESOURCES'!$A1989:$L4679,COLUMN(J1989),0)</f>
        <v>4.8000000000000001E-2</v>
      </c>
      <c r="Q1989" s="19">
        <f>VLOOKUP($A1989,'HUMAN RESOURCES'!$A1989:$L4679,COLUMN(K1989),0)</f>
        <v>251811</v>
      </c>
      <c r="R1989" s="19">
        <f>VLOOKUP($A1989,'HUMAN RESOURCES'!$A1989:$L4679,COLUMN(L1989),0)</f>
        <v>0.56200000000000006</v>
      </c>
      <c r="S1989" s="19">
        <f>VLOOKUP($A1989,TOURISM!$A1988:$E4678, COLUMN(D1989),0)</f>
        <v>737000000</v>
      </c>
      <c r="T1989" s="19">
        <f>VLOOKUP($A1989,TOURISM!$A1988:$E4678, COLUMN(E1989),0)</f>
        <v>425000000</v>
      </c>
      <c r="U1989" s="19">
        <f>VLOOKUP($A1989,BUSINESS!$A1989:$I4679, COLUMN(H1989),0)</f>
        <v>0.17899999999999999</v>
      </c>
      <c r="V1989" s="19">
        <f>VLOOKUP($A1989,BUSINESS!$A1989:$I4679, COLUMN(I1989),0)</f>
        <v>0.38100000000000001</v>
      </c>
    </row>
    <row r="1990" spans="1:22" ht="15" x14ac:dyDescent="0.25">
      <c r="A1990" s="14" t="s">
        <v>224</v>
      </c>
      <c r="B1990" s="15" t="s">
        <v>229</v>
      </c>
      <c r="C1990" s="16" t="s">
        <v>117</v>
      </c>
      <c r="D1990" s="20">
        <v>15079752557.5</v>
      </c>
      <c r="E1990" s="21">
        <v>6.4000000000000001E-2</v>
      </c>
      <c r="F1990" s="19">
        <v>190</v>
      </c>
      <c r="G1990" s="19">
        <v>0.12</v>
      </c>
      <c r="H1990" s="19">
        <f>VLOOKUP($A1990,ENERGY!$A1990:$E4680,COLUMN(D1990),0)</f>
        <v>14338</v>
      </c>
      <c r="I1990" s="19">
        <f>VLOOKUP($A1990,ENERGY!$A1990:$E4680,COLUMN(E1990),0)</f>
        <v>8441</v>
      </c>
      <c r="J1990" s="19">
        <f>VLOOKUP($A1990,'HUMAN RESOURCES'!$A1990:$L4680,COLUMN(D1990),0)</f>
        <v>0.02</v>
      </c>
      <c r="K1990" s="19">
        <f>VLOOKUP($A1990,'HUMAN RESOURCES'!$A1990:$L4680,COLUMN(E1990),0)</f>
        <v>3.2000000000000001E-2</v>
      </c>
      <c r="L1990" s="19">
        <f>VLOOKUP($A1990,'HUMAN RESOURCES'!$A1990:$L4680,COLUMN(F1990),0)</f>
        <v>79</v>
      </c>
      <c r="M1990" s="19">
        <f>VLOOKUP($A1990,'HUMAN RESOURCES'!$A1990:$L4680,COLUMN(G1990),0)</f>
        <v>74</v>
      </c>
      <c r="N1990" s="19">
        <f>VLOOKUP($A1990,'HUMAN RESOURCES'!$A1990:$L4680,COLUMN(H1990),0)</f>
        <v>0.29799999999999999</v>
      </c>
      <c r="O1990" s="19">
        <f>VLOOKUP($A1990,'HUMAN RESOURCES'!$A1990:$L4680,COLUMN(I1990),0)</f>
        <v>0.64</v>
      </c>
      <c r="P1990" s="19">
        <f>VLOOKUP($A1990,'HUMAN RESOURCES'!$A1990:$L4680,COLUMN(J1990),0)</f>
        <v>6.2E-2</v>
      </c>
      <c r="Q1990" s="19">
        <f>VLOOKUP($A1990,'HUMAN RESOURCES'!$A1990:$L4680,COLUMN(K1990),0)</f>
        <v>158194</v>
      </c>
      <c r="R1990" s="19">
        <f>VLOOKUP($A1990,'HUMAN RESOURCES'!$A1990:$L4680,COLUMN(L1990),0)</f>
        <v>0.93500000000000005</v>
      </c>
      <c r="S1990" s="19">
        <f>VLOOKUP($A1990,TOURISM!$A1989:$E4679, COLUMN(D1990),0)</f>
        <v>2478709140</v>
      </c>
      <c r="T1990" s="19">
        <f>VLOOKUP($A1990,TOURISM!$A1989:$E4679, COLUMN(E1990),0)</f>
        <v>448000000</v>
      </c>
      <c r="U1990" s="19">
        <f>VLOOKUP($A1990,BUSINESS!$A1990:$I4680, COLUMN(H1990),0)</f>
        <v>0.36199999999999999</v>
      </c>
      <c r="V1990" s="19">
        <f>VLOOKUP($A1990,BUSINESS!$A1990:$I4680, COLUMN(I1990),0)</f>
        <v>0.61899999999999999</v>
      </c>
    </row>
    <row r="1991" spans="1:22" ht="15" x14ac:dyDescent="0.25">
      <c r="A1991" s="14" t="s">
        <v>224</v>
      </c>
      <c r="B1991" s="15" t="s">
        <v>230</v>
      </c>
      <c r="C1991" s="16" t="s">
        <v>117</v>
      </c>
      <c r="D1991" s="17">
        <v>102220915</v>
      </c>
      <c r="E1991" s="18">
        <v>0.104</v>
      </c>
      <c r="F1991" s="18">
        <v>119</v>
      </c>
      <c r="G1991" s="19">
        <v>0.12</v>
      </c>
      <c r="H1991" s="19">
        <f>VLOOKUP($A1991,ENERGY!$A1991:$E4681,COLUMN(D1991),0)</f>
        <v>14338</v>
      </c>
      <c r="I1991" s="19">
        <f>VLOOKUP($A1991,ENERGY!$A1991:$E4681,COLUMN(E1991),0)</f>
        <v>55</v>
      </c>
      <c r="J1991" s="19">
        <f>VLOOKUP($A1991,'HUMAN RESOURCES'!$A1991:$L4681,COLUMN(D1991),0)</f>
        <v>2.5000000000000001E-2</v>
      </c>
      <c r="K1991" s="19">
        <f>VLOOKUP($A1991,'HUMAN RESOURCES'!$A1991:$L4681,COLUMN(E1991),0)</f>
        <v>0.05</v>
      </c>
      <c r="L1991" s="19">
        <f>VLOOKUP($A1991,'HUMAN RESOURCES'!$A1991:$L4681,COLUMN(F1991),0)</f>
        <v>69</v>
      </c>
      <c r="M1991" s="19">
        <f>VLOOKUP($A1991,'HUMAN RESOURCES'!$A1991:$L4681,COLUMN(G1991),0)</f>
        <v>63</v>
      </c>
      <c r="N1991" s="19">
        <f>VLOOKUP($A1991,'HUMAN RESOURCES'!$A1991:$L4681,COLUMN(H1991),0)</f>
        <v>0.377</v>
      </c>
      <c r="O1991" s="19">
        <f>VLOOKUP($A1991,'HUMAN RESOURCES'!$A1991:$L4681,COLUMN(I1991),0)</f>
        <v>0.58699999999999997</v>
      </c>
      <c r="P1991" s="19">
        <f>VLOOKUP($A1991,'HUMAN RESOURCES'!$A1991:$L4681,COLUMN(J1991),0)</f>
        <v>3.5999999999999997E-2</v>
      </c>
      <c r="Q1991" s="19">
        <f>VLOOKUP($A1991,'HUMAN RESOURCES'!$A1991:$L4681,COLUMN(K1991),0)</f>
        <v>88936</v>
      </c>
      <c r="R1991" s="19">
        <f>VLOOKUP($A1991,'HUMAN RESOURCES'!$A1991:$L4681,COLUMN(L1991),0)</f>
        <v>0.435</v>
      </c>
      <c r="S1991" s="19">
        <f>VLOOKUP($A1991,TOURISM!$A1990:$E4680, COLUMN(D1991),0)</f>
        <v>2478709140</v>
      </c>
      <c r="T1991" s="19">
        <f>VLOOKUP($A1991,TOURISM!$A1990:$E4680, COLUMN(E1991),0)</f>
        <v>448000000</v>
      </c>
      <c r="U1991" s="19">
        <f>VLOOKUP($A1991,BUSINESS!$A1991:$I4681, COLUMN(H1991),0)</f>
        <v>3.5000000000000003E-2</v>
      </c>
      <c r="V1991" s="19">
        <f>VLOOKUP($A1991,BUSINESS!$A1991:$I4681, COLUMN(I1991),0)</f>
        <v>7.0000000000000001E-3</v>
      </c>
    </row>
    <row r="1992" spans="1:22" ht="15" x14ac:dyDescent="0.25">
      <c r="A1992" s="14" t="s">
        <v>224</v>
      </c>
      <c r="B1992" s="15" t="s">
        <v>231</v>
      </c>
      <c r="C1992" s="16" t="s">
        <v>117</v>
      </c>
      <c r="D1992" s="17">
        <v>131106366</v>
      </c>
      <c r="E1992" s="18">
        <v>0.17599999999999999</v>
      </c>
      <c r="F1992" s="18">
        <v>449</v>
      </c>
      <c r="G1992" s="19">
        <v>0.12</v>
      </c>
      <c r="H1992" s="19">
        <f>VLOOKUP($A1992,ENERGY!$A1992:$E4682,COLUMN(D1992),0)</f>
        <v>14338</v>
      </c>
      <c r="I1992" s="19">
        <f>VLOOKUP($A1992,ENERGY!$A1992:$E4682,COLUMN(E1992),0)</f>
        <v>99</v>
      </c>
      <c r="J1992" s="19">
        <f>VLOOKUP($A1992,'HUMAN RESOURCES'!$A1992:$L4682,COLUMN(D1992),0)</f>
        <v>2.1999999999999999E-2</v>
      </c>
      <c r="K1992" s="19">
        <f>VLOOKUP($A1992,'HUMAN RESOURCES'!$A1992:$L4682,COLUMN(E1992),0)</f>
        <v>3.3000000000000002E-2</v>
      </c>
      <c r="L1992" s="19">
        <f>VLOOKUP($A1992,'HUMAN RESOURCES'!$A1992:$L4682,COLUMN(F1992),0)</f>
        <v>71.105000000000004</v>
      </c>
      <c r="M1992" s="19">
        <f>VLOOKUP($A1992,'HUMAN RESOURCES'!$A1992:$L4682,COLUMN(G1992),0)</f>
        <v>66.415000000000006</v>
      </c>
      <c r="N1992" s="19">
        <f>VLOOKUP($A1992,'HUMAN RESOURCES'!$A1992:$L4682,COLUMN(H1992),0)</f>
        <v>0.30299999999999999</v>
      </c>
      <c r="O1992" s="19">
        <f>VLOOKUP($A1992,'HUMAN RESOURCES'!$A1992:$L4682,COLUMN(I1992),0)</f>
        <v>0.623</v>
      </c>
      <c r="P1992" s="19">
        <f>VLOOKUP($A1992,'HUMAN RESOURCES'!$A1992:$L4682,COLUMN(J1992),0)</f>
        <v>7.2999999999999995E-2</v>
      </c>
      <c r="Q1992" s="19">
        <f>VLOOKUP($A1992,'HUMAN RESOURCES'!$A1992:$L4682,COLUMN(K1992),0)</f>
        <v>52074</v>
      </c>
      <c r="R1992" s="19">
        <f>VLOOKUP($A1992,'HUMAN RESOURCES'!$A1992:$L4682,COLUMN(L1992),0)</f>
        <v>0.69599999999999995</v>
      </c>
      <c r="S1992" s="19">
        <f>VLOOKUP($A1992,TOURISM!$A1991:$E4681, COLUMN(D1992),0)</f>
        <v>5000000</v>
      </c>
      <c r="T1992" s="19">
        <f>VLOOKUP($A1992,TOURISM!$A1991:$E4681, COLUMN(E1992),0)</f>
        <v>400000</v>
      </c>
      <c r="U1992" s="19">
        <f>VLOOKUP($A1992,BUSINESS!$A1992:$I4682, COLUMN(H1992),0)</f>
        <v>3.5999999999999997E-2</v>
      </c>
      <c r="V1992" s="19">
        <f>VLOOKUP($A1992,BUSINESS!$A1992:$I4682, COLUMN(I1992),0)</f>
        <v>1.2E-2</v>
      </c>
    </row>
    <row r="1993" spans="1:22" ht="15" x14ac:dyDescent="0.25">
      <c r="A1993" s="14" t="s">
        <v>224</v>
      </c>
      <c r="B1993" s="15" t="s">
        <v>232</v>
      </c>
      <c r="C1993" s="16" t="s">
        <v>117</v>
      </c>
      <c r="D1993" s="17">
        <v>239563310</v>
      </c>
      <c r="E1993" s="18">
        <v>0.104</v>
      </c>
      <c r="F1993" s="18">
        <v>233</v>
      </c>
      <c r="G1993" s="18">
        <v>0.154</v>
      </c>
      <c r="H1993" s="19">
        <f>VLOOKUP($A1993,ENERGY!$A1993:$E4683,COLUMN(D1993),0)</f>
        <v>14338</v>
      </c>
      <c r="I1993" s="19">
        <f>VLOOKUP($A1993,ENERGY!$A1993:$E4683,COLUMN(E1993),0)</f>
        <v>99</v>
      </c>
      <c r="J1993" s="19">
        <f>VLOOKUP($A1993,'HUMAN RESOURCES'!$A1993:$L4683,COLUMN(D1993),0)</f>
        <v>2.7E-2</v>
      </c>
      <c r="K1993" s="19">
        <f>VLOOKUP($A1993,'HUMAN RESOURCES'!$A1993:$L4683,COLUMN(E1993),0)</f>
        <v>3.7999999999999999E-2</v>
      </c>
      <c r="L1993" s="19">
        <f>VLOOKUP($A1993,'HUMAN RESOURCES'!$A1993:$L4683,COLUMN(F1993),0)</f>
        <v>68</v>
      </c>
      <c r="M1993" s="19">
        <f>VLOOKUP($A1993,'HUMAN RESOURCES'!$A1993:$L4683,COLUMN(G1993),0)</f>
        <v>67</v>
      </c>
      <c r="N1993" s="19">
        <f>VLOOKUP($A1993,'HUMAN RESOURCES'!$A1993:$L4683,COLUMN(H1993),0)</f>
        <v>0.39100000000000001</v>
      </c>
      <c r="O1993" s="19">
        <f>VLOOKUP($A1993,'HUMAN RESOURCES'!$A1993:$L4683,COLUMN(I1993),0)</f>
        <v>0.56999999999999995</v>
      </c>
      <c r="P1993" s="19">
        <f>VLOOKUP($A1993,'HUMAN RESOURCES'!$A1993:$L4683,COLUMN(J1993),0)</f>
        <v>0.04</v>
      </c>
      <c r="Q1993" s="19">
        <f>VLOOKUP($A1993,'HUMAN RESOURCES'!$A1993:$L4683,COLUMN(K1993),0)</f>
        <v>106575</v>
      </c>
      <c r="R1993" s="19">
        <f>VLOOKUP($A1993,'HUMAN RESOURCES'!$A1993:$L4683,COLUMN(L1993),0)</f>
        <v>0.223</v>
      </c>
      <c r="S1993" s="19">
        <f>VLOOKUP($A1993,TOURISM!$A1992:$E4682, COLUMN(D1993),0)</f>
        <v>19000000</v>
      </c>
      <c r="T1993" s="19">
        <f>VLOOKUP($A1993,TOURISM!$A1992:$E4682, COLUMN(E1993),0)</f>
        <v>7000000</v>
      </c>
      <c r="U1993" s="19">
        <f>VLOOKUP($A1993,BUSINESS!$A1993:$I4683, COLUMN(H1993),0)</f>
        <v>0.11</v>
      </c>
      <c r="V1993" s="19">
        <f>VLOOKUP($A1993,BUSINESS!$A1993:$I4683, COLUMN(I1993),0)</f>
        <v>0.12</v>
      </c>
    </row>
    <row r="1994" spans="1:22" ht="15" x14ac:dyDescent="0.25">
      <c r="A1994" s="14" t="s">
        <v>224</v>
      </c>
      <c r="B1994" s="15" t="s">
        <v>233</v>
      </c>
      <c r="C1994" s="16" t="s">
        <v>117</v>
      </c>
      <c r="D1994" s="20">
        <v>15079752557.5</v>
      </c>
      <c r="E1994" s="21">
        <v>6.4000000000000001E-2</v>
      </c>
      <c r="F1994" s="19">
        <v>190</v>
      </c>
      <c r="G1994" s="19">
        <v>0.12</v>
      </c>
      <c r="H1994" s="19">
        <f>VLOOKUP($A1994,ENERGY!$A1994:$E4684,COLUMN(D1994),0)</f>
        <v>14338</v>
      </c>
      <c r="I1994" s="19">
        <f>VLOOKUP($A1994,ENERGY!$A1994:$E4684,COLUMN(E1994),0)</f>
        <v>3282</v>
      </c>
      <c r="J1994" s="19">
        <f>VLOOKUP($A1994,'HUMAN RESOURCES'!$A1994:$L4684,COLUMN(D1994),0)</f>
        <v>1.7000000000000001E-2</v>
      </c>
      <c r="K1994" s="19">
        <f>VLOOKUP($A1994,'HUMAN RESOURCES'!$A1994:$L4684,COLUMN(E1994),0)</f>
        <v>3.2000000000000001E-2</v>
      </c>
      <c r="L1994" s="19">
        <f>VLOOKUP($A1994,'HUMAN RESOURCES'!$A1994:$L4684,COLUMN(F1994),0)</f>
        <v>79</v>
      </c>
      <c r="M1994" s="19">
        <f>VLOOKUP($A1994,'HUMAN RESOURCES'!$A1994:$L4684,COLUMN(G1994),0)</f>
        <v>72</v>
      </c>
      <c r="N1994" s="19">
        <f>VLOOKUP($A1994,'HUMAN RESOURCES'!$A1994:$L4684,COLUMN(H1994),0)</f>
        <v>0.27400000000000002</v>
      </c>
      <c r="O1994" s="19">
        <f>VLOOKUP($A1994,'HUMAN RESOURCES'!$A1994:$L4684,COLUMN(I1994),0)</f>
        <v>0.66100000000000003</v>
      </c>
      <c r="P1994" s="19">
        <f>VLOOKUP($A1994,'HUMAN RESOURCES'!$A1994:$L4684,COLUMN(J1994),0)</f>
        <v>6.6000000000000003E-2</v>
      </c>
      <c r="Q1994" s="19">
        <f>VLOOKUP($A1994,'HUMAN RESOURCES'!$A1994:$L4684,COLUMN(K1994),0)</f>
        <v>230068</v>
      </c>
      <c r="R1994" s="19">
        <f>VLOOKUP($A1994,'HUMAN RESOURCES'!$A1994:$L4684,COLUMN(L1994),0)</f>
        <v>0.63300000000000001</v>
      </c>
      <c r="S1994" s="19">
        <f>VLOOKUP($A1994,TOURISM!$A1993:$E4683, COLUMN(D1994),0)</f>
        <v>241000000</v>
      </c>
      <c r="T1994" s="19">
        <f>VLOOKUP($A1994,TOURISM!$A1993:$E4683, COLUMN(E1994),0)</f>
        <v>167000000</v>
      </c>
      <c r="U1994" s="19">
        <f>VLOOKUP($A1994,BUSINESS!$A1994:$I4684, COLUMN(H1994),0)</f>
        <v>0.30299999999999999</v>
      </c>
      <c r="V1994" s="19">
        <f>VLOOKUP($A1994,BUSINESS!$A1994:$I4684, COLUMN(I1994),0)</f>
        <v>0.51700000000000002</v>
      </c>
    </row>
    <row r="1995" spans="1:22" ht="15" x14ac:dyDescent="0.25">
      <c r="A1995" s="14" t="s">
        <v>224</v>
      </c>
      <c r="B1995" s="15" t="s">
        <v>234</v>
      </c>
      <c r="C1995" s="16" t="s">
        <v>117</v>
      </c>
      <c r="D1995" s="17">
        <v>103000000000</v>
      </c>
      <c r="E1995" s="18">
        <v>0.08</v>
      </c>
      <c r="F1995" s="18">
        <v>1974</v>
      </c>
      <c r="G1995" s="18">
        <v>7.0999999999999994E-2</v>
      </c>
      <c r="H1995" s="19">
        <f>VLOOKUP($A1995,ENERGY!$A1995:$E4685,COLUMN(D1995),0)</f>
        <v>17412</v>
      </c>
      <c r="I1995" s="19">
        <f>VLOOKUP($A1995,ENERGY!$A1995:$E4685,COLUMN(E1995),0)</f>
        <v>34264</v>
      </c>
      <c r="J1995" s="19">
        <f>VLOOKUP($A1995,'HUMAN RESOURCES'!$A1995:$L4685,COLUMN(D1995),0)</f>
        <v>1.4E-2</v>
      </c>
      <c r="K1995" s="19">
        <f>VLOOKUP($A1995,'HUMAN RESOURCES'!$A1995:$L4685,COLUMN(E1995),0)</f>
        <v>6.0000000000000001E-3</v>
      </c>
      <c r="L1995" s="19">
        <f>VLOOKUP($A1995,'HUMAN RESOURCES'!$A1995:$L4685,COLUMN(F1995),0)</f>
        <v>82</v>
      </c>
      <c r="M1995" s="19">
        <f>VLOOKUP($A1995,'HUMAN RESOURCES'!$A1995:$L4685,COLUMN(G1995),0)</f>
        <v>78</v>
      </c>
      <c r="N1995" s="19">
        <f>VLOOKUP($A1995,'HUMAN RESOURCES'!$A1995:$L4685,COLUMN(H1995),0)</f>
        <v>0.218</v>
      </c>
      <c r="O1995" s="19">
        <f>VLOOKUP($A1995,'HUMAN RESOURCES'!$A1995:$L4685,COLUMN(I1995),0)</f>
        <v>0.66300000000000003</v>
      </c>
      <c r="P1995" s="19">
        <f>VLOOKUP($A1995,'HUMAN RESOURCES'!$A1995:$L4685,COLUMN(J1995),0)</f>
        <v>0.11899999999999999</v>
      </c>
      <c r="Q1995" s="19">
        <f>VLOOKUP($A1995,'HUMAN RESOURCES'!$A1995:$L4685,COLUMN(K1995),0)</f>
        <v>4087500</v>
      </c>
      <c r="R1995" s="19">
        <f>VLOOKUP($A1995,'HUMAN RESOURCES'!$A1995:$L4685,COLUMN(L1995),0)</f>
        <v>0.86</v>
      </c>
      <c r="S1995" s="19">
        <f>VLOOKUP($A1995,TOURISM!$A1994:$E4684, COLUMN(D1995),0)</f>
        <v>5098000000</v>
      </c>
      <c r="T1995" s="19">
        <f>VLOOKUP($A1995,TOURISM!$A1994:$E4684, COLUMN(E1995),0)</f>
        <v>2229000000</v>
      </c>
      <c r="U1995" s="19">
        <f>VLOOKUP($A1995,BUSINESS!$A1995:$I4685, COLUMN(H1995),0)</f>
        <v>0.61799999999999999</v>
      </c>
      <c r="V1995" s="19">
        <f>VLOOKUP($A1995,BUSINESS!$A1995:$I4685, COLUMN(I1995),0)</f>
        <v>0.74199999999999999</v>
      </c>
    </row>
    <row r="1996" spans="1:22" ht="15" x14ac:dyDescent="0.25">
      <c r="A1996" s="14" t="s">
        <v>224</v>
      </c>
      <c r="B1996" s="15" t="s">
        <v>235</v>
      </c>
      <c r="C1996" s="16" t="s">
        <v>117</v>
      </c>
      <c r="D1996" s="17">
        <v>3927114457</v>
      </c>
      <c r="E1996" s="18">
        <v>4.5999999999999999E-2</v>
      </c>
      <c r="F1996" s="18">
        <v>30</v>
      </c>
      <c r="G1996" s="18">
        <v>0.13300000000000001</v>
      </c>
      <c r="H1996" s="19">
        <f>VLOOKUP($A1996,ENERGY!$A1996:$E4686,COLUMN(D1996),0)</f>
        <v>14338</v>
      </c>
      <c r="I1996" s="19">
        <f>VLOOKUP($A1996,ENERGY!$A1996:$E4686,COLUMN(E1996),0)</f>
        <v>3476</v>
      </c>
      <c r="J1996" s="19">
        <f>VLOOKUP($A1996,'HUMAN RESOURCES'!$A1996:$L4686,COLUMN(D1996),0)</f>
        <v>3.3000000000000002E-2</v>
      </c>
      <c r="K1996" s="19">
        <f>VLOOKUP($A1996,'HUMAN RESOURCES'!$A1996:$L4686,COLUMN(E1996),0)</f>
        <v>5.6000000000000001E-2</v>
      </c>
      <c r="L1996" s="19">
        <f>VLOOKUP($A1996,'HUMAN RESOURCES'!$A1996:$L4686,COLUMN(F1996),0)</f>
        <v>62</v>
      </c>
      <c r="M1996" s="19">
        <f>VLOOKUP($A1996,'HUMAN RESOURCES'!$A1996:$L4686,COLUMN(G1996),0)</f>
        <v>58</v>
      </c>
      <c r="N1996" s="19">
        <f>VLOOKUP($A1996,'HUMAN RESOURCES'!$A1996:$L4686,COLUMN(H1996),0)</f>
        <v>0.40100000000000002</v>
      </c>
      <c r="O1996" s="19">
        <f>VLOOKUP($A1996,'HUMAN RESOURCES'!$A1996:$L4686,COLUMN(I1996),0)</f>
        <v>0.57399999999999995</v>
      </c>
      <c r="P1996" s="19">
        <f>VLOOKUP($A1996,'HUMAN RESOURCES'!$A1996:$L4686,COLUMN(J1996),0)</f>
        <v>2.5999999999999999E-2</v>
      </c>
      <c r="Q1996" s="19">
        <f>VLOOKUP($A1996,'HUMAN RESOURCES'!$A1996:$L4686,COLUMN(K1996),0)</f>
        <v>5948461</v>
      </c>
      <c r="R1996" s="19">
        <f>VLOOKUP($A1996,'HUMAN RESOURCES'!$A1996:$L4686,COLUMN(L1996),0)</f>
        <v>0.13100000000000001</v>
      </c>
      <c r="S1996" s="19">
        <f>VLOOKUP($A1996,TOURISM!$A1995:$E4685, COLUMN(D1996),0)</f>
        <v>7100000</v>
      </c>
      <c r="T1996" s="19">
        <f>VLOOKUP($A1996,TOURISM!$A1995:$E4685, COLUMN(E1996),0)</f>
        <v>72000000</v>
      </c>
      <c r="U1996" s="19">
        <f>VLOOKUP($A1996,BUSINESS!$A1996:$I4686, COLUMN(H1996),0)</f>
        <v>1.4999999999999999E-2</v>
      </c>
      <c r="V1996" s="19">
        <f>VLOOKUP($A1996,BUSINESS!$A1996:$I4686, COLUMN(I1996),0)</f>
        <v>8.0000000000000002E-3</v>
      </c>
    </row>
    <row r="1997" spans="1:22" ht="15" x14ac:dyDescent="0.25">
      <c r="A1997" s="14" t="s">
        <v>224</v>
      </c>
      <c r="B1997" s="15" t="s">
        <v>236</v>
      </c>
      <c r="C1997" s="16" t="s">
        <v>117</v>
      </c>
      <c r="D1997" s="17">
        <v>374507188</v>
      </c>
      <c r="E1997" s="18">
        <v>4.9000000000000002E-2</v>
      </c>
      <c r="F1997" s="18">
        <v>106</v>
      </c>
      <c r="G1997" s="18">
        <v>0.112</v>
      </c>
      <c r="H1997" s="19">
        <f>VLOOKUP($A1997,ENERGY!$A1997:$E4687,COLUMN(D1997),0)</f>
        <v>14338</v>
      </c>
      <c r="I1997" s="19">
        <f>VLOOKUP($A1997,ENERGY!$A1997:$E4687,COLUMN(E1997),0)</f>
        <v>161</v>
      </c>
      <c r="J1997" s="19">
        <f>VLOOKUP($A1997,'HUMAN RESOURCES'!$A1997:$L4687,COLUMN(D1997),0)</f>
        <v>0.03</v>
      </c>
      <c r="K1997" s="19">
        <f>VLOOKUP($A1997,'HUMAN RESOURCES'!$A1997:$L4687,COLUMN(E1997),0)</f>
        <v>1.7000000000000001E-2</v>
      </c>
      <c r="L1997" s="19">
        <f>VLOOKUP($A1997,'HUMAN RESOURCES'!$A1997:$L4687,COLUMN(F1997),0)</f>
        <v>74</v>
      </c>
      <c r="M1997" s="19">
        <f>VLOOKUP($A1997,'HUMAN RESOURCES'!$A1997:$L4687,COLUMN(G1997),0)</f>
        <v>68</v>
      </c>
      <c r="N1997" s="19">
        <f>VLOOKUP($A1997,'HUMAN RESOURCES'!$A1997:$L4687,COLUMN(H1997),0)</f>
        <v>0.39800000000000002</v>
      </c>
      <c r="O1997" s="19">
        <f>VLOOKUP($A1997,'HUMAN RESOURCES'!$A1997:$L4687,COLUMN(I1997),0)</f>
        <v>0.55400000000000005</v>
      </c>
      <c r="P1997" s="19">
        <f>VLOOKUP($A1997,'HUMAN RESOURCES'!$A1997:$L4687,COLUMN(J1997),0)</f>
        <v>4.8000000000000001E-2</v>
      </c>
      <c r="Q1997" s="19">
        <f>VLOOKUP($A1997,'HUMAN RESOURCES'!$A1997:$L4687,COLUMN(K1997),0)</f>
        <v>178794</v>
      </c>
      <c r="R1997" s="19">
        <f>VLOOKUP($A1997,'HUMAN RESOURCES'!$A1997:$L4687,COLUMN(L1997),0)</f>
        <v>0.215</v>
      </c>
      <c r="S1997" s="19">
        <f>VLOOKUP($A1997,TOURISM!$A1996:$E4686, COLUMN(D1997),0)</f>
        <v>70000000</v>
      </c>
      <c r="T1997" s="19">
        <f>VLOOKUP($A1997,TOURISM!$A1996:$E4686, COLUMN(E1997),0)</f>
        <v>12000000</v>
      </c>
      <c r="U1997" s="19">
        <f>VLOOKUP($A1997,BUSINESS!$A1997:$I4687, COLUMN(H1997),0)</f>
        <v>3.1E-2</v>
      </c>
      <c r="V1997" s="19">
        <f>VLOOKUP($A1997,BUSINESS!$A1997:$I4687, COLUMN(I1997),0)</f>
        <v>8.8999999999999996E-2</v>
      </c>
    </row>
    <row r="1998" spans="1:22" ht="15" x14ac:dyDescent="0.25">
      <c r="A1998" s="14" t="s">
        <v>224</v>
      </c>
      <c r="B1998" s="15" t="s">
        <v>237</v>
      </c>
      <c r="C1998" s="16" t="s">
        <v>117</v>
      </c>
      <c r="D1998" s="17">
        <v>375109695</v>
      </c>
      <c r="E1998" s="18">
        <v>5.6000000000000001E-2</v>
      </c>
      <c r="F1998" s="18">
        <v>46</v>
      </c>
      <c r="G1998" s="18">
        <v>0.14299999999999999</v>
      </c>
      <c r="H1998" s="19">
        <f>VLOOKUP($A1998,ENERGY!$A1998:$E4688,COLUMN(D1998),0)</f>
        <v>14338</v>
      </c>
      <c r="I1998" s="19">
        <f>VLOOKUP($A1998,ENERGY!$A1998:$E4688,COLUMN(E1998),0)</f>
        <v>198</v>
      </c>
      <c r="J1998" s="19">
        <f>VLOOKUP($A1998,'HUMAN RESOURCES'!$A1998:$L4688,COLUMN(D1998),0)</f>
        <v>3.5000000000000003E-2</v>
      </c>
      <c r="K1998" s="19">
        <f>VLOOKUP($A1998,'HUMAN RESOURCES'!$A1998:$L4688,COLUMN(E1998),0)</f>
        <v>2.9000000000000001E-2</v>
      </c>
      <c r="L1998" s="19">
        <f>VLOOKUP($A1998,'HUMAN RESOURCES'!$A1998:$L4688,COLUMN(F1998),0)</f>
        <v>67</v>
      </c>
      <c r="M1998" s="19">
        <f>VLOOKUP($A1998,'HUMAN RESOURCES'!$A1998:$L4688,COLUMN(G1998),0)</f>
        <v>64</v>
      </c>
      <c r="N1998" s="19">
        <f>VLOOKUP($A1998,'HUMAN RESOURCES'!$A1998:$L4688,COLUMN(H1998),0)</f>
        <v>0.41399999999999998</v>
      </c>
      <c r="O1998" s="19">
        <f>VLOOKUP($A1998,'HUMAN RESOURCES'!$A1998:$L4688,COLUMN(I1998),0)</f>
        <v>0.55700000000000005</v>
      </c>
      <c r="P1998" s="19">
        <f>VLOOKUP($A1998,'HUMAN RESOURCES'!$A1998:$L4688,COLUMN(J1998),0)</f>
        <v>2.9000000000000001E-2</v>
      </c>
      <c r="Q1998" s="19">
        <f>VLOOKUP($A1998,'HUMAN RESOURCES'!$A1998:$L4688,COLUMN(K1998),0)</f>
        <v>457827</v>
      </c>
      <c r="R1998" s="19">
        <f>VLOOKUP($A1998,'HUMAN RESOURCES'!$A1998:$L4688,COLUMN(L1998),0)</f>
        <v>0.17399999999999999</v>
      </c>
      <c r="S1998" s="19">
        <f>VLOOKUP($A1998,TOURISM!$A1997:$E4687, COLUMN(D1998),0)</f>
        <v>3500000</v>
      </c>
      <c r="T1998" s="19">
        <f>VLOOKUP($A1998,TOURISM!$A1997:$E4687, COLUMN(E1998),0)</f>
        <v>12300000</v>
      </c>
      <c r="U1998" s="19">
        <f>VLOOKUP($A1998,BUSINESS!$A1998:$I4688, COLUMN(H1998),0)</f>
        <v>6.0000000000000001E-3</v>
      </c>
      <c r="V1998" s="19">
        <f>VLOOKUP($A1998,BUSINESS!$A1998:$I4688, COLUMN(I1998),0)</f>
        <v>7.0000000000000001E-3</v>
      </c>
    </row>
    <row r="1999" spans="1:22" ht="15" x14ac:dyDescent="0.25">
      <c r="A1999" s="14" t="s">
        <v>224</v>
      </c>
      <c r="B1999" s="15" t="s">
        <v>238</v>
      </c>
      <c r="C1999" s="16" t="s">
        <v>117</v>
      </c>
      <c r="D1999" s="17">
        <v>240794581</v>
      </c>
      <c r="E1999" s="18">
        <v>4.8000000000000001E-2</v>
      </c>
      <c r="F1999" s="18">
        <v>115</v>
      </c>
      <c r="G1999" s="18">
        <v>0.11600000000000001</v>
      </c>
      <c r="H1999" s="19">
        <f>VLOOKUP($A1999,ENERGY!$A1999:$E4689,COLUMN(D1999),0)</f>
        <v>14338</v>
      </c>
      <c r="I1999" s="19">
        <f>VLOOKUP($A1999,ENERGY!$A1999:$E4689,COLUMN(E1999),0)</f>
        <v>161</v>
      </c>
      <c r="J1999" s="19">
        <f>VLOOKUP($A1999,'HUMAN RESOURCES'!$A1999:$L4689,COLUMN(D1999),0)</f>
        <v>2.9000000000000001E-2</v>
      </c>
      <c r="K1999" s="19">
        <f>VLOOKUP($A1999,'HUMAN RESOURCES'!$A1999:$L4689,COLUMN(E1999),0)</f>
        <v>1.4E-2</v>
      </c>
      <c r="L1999" s="19">
        <f>VLOOKUP($A1999,'HUMAN RESOURCES'!$A1999:$L4689,COLUMN(F1999),0)</f>
        <v>74</v>
      </c>
      <c r="M1999" s="19">
        <f>VLOOKUP($A1999,'HUMAN RESOURCES'!$A1999:$L4689,COLUMN(G1999),0)</f>
        <v>69</v>
      </c>
      <c r="N1999" s="19">
        <f>VLOOKUP($A1999,'HUMAN RESOURCES'!$A1999:$L4689,COLUMN(H1999),0)</f>
        <v>0.38100000000000001</v>
      </c>
      <c r="O1999" s="19">
        <f>VLOOKUP($A1999,'HUMAN RESOURCES'!$A1999:$L4689,COLUMN(I1999),0)</f>
        <v>0.55800000000000005</v>
      </c>
      <c r="P1999" s="19">
        <f>VLOOKUP($A1999,'HUMAN RESOURCES'!$A1999:$L4689,COLUMN(J1999),0)</f>
        <v>0.06</v>
      </c>
      <c r="Q1999" s="19">
        <f>VLOOKUP($A1999,'HUMAN RESOURCES'!$A1999:$L4689,COLUMN(K1999),0)</f>
        <v>100319</v>
      </c>
      <c r="R1999" s="19">
        <f>VLOOKUP($A1999,'HUMAN RESOURCES'!$A1999:$L4689,COLUMN(L1999),0)</f>
        <v>0.23100000000000001</v>
      </c>
      <c r="S1999" s="19">
        <f>VLOOKUP($A1999,TOURISM!$A1998:$E4688, COLUMN(D1999),0)</f>
        <v>13100000</v>
      </c>
      <c r="T1999" s="19">
        <f>VLOOKUP($A1999,TOURISM!$A1998:$E4688, COLUMN(E1999),0)</f>
        <v>16200000</v>
      </c>
      <c r="U1999" s="19">
        <f>VLOOKUP($A1999,BUSINESS!$A1999:$I4689, COLUMN(H1999),0)</f>
        <v>0.04</v>
      </c>
      <c r="V1999" s="19">
        <f>VLOOKUP($A1999,BUSINESS!$A1999:$I4689, COLUMN(I1999),0)</f>
        <v>0.16300000000000001</v>
      </c>
    </row>
    <row r="2000" spans="1:22" ht="15" x14ac:dyDescent="0.25">
      <c r="A2000" s="14" t="s">
        <v>224</v>
      </c>
      <c r="B2000" s="15" t="s">
        <v>239</v>
      </c>
      <c r="C2000" s="16" t="s">
        <v>117</v>
      </c>
      <c r="D2000" s="17">
        <v>364996869</v>
      </c>
      <c r="E2000" s="18">
        <v>3.5000000000000003E-2</v>
      </c>
      <c r="F2000" s="18">
        <v>62</v>
      </c>
      <c r="G2000" s="18">
        <v>7.5999999999999998E-2</v>
      </c>
      <c r="H2000" s="19">
        <f>VLOOKUP($A2000,ENERGY!$A2000:$E4690,COLUMN(D2000),0)</f>
        <v>14338</v>
      </c>
      <c r="I2000" s="19">
        <f>VLOOKUP($A2000,ENERGY!$A2000:$E4690,COLUMN(E2000),0)</f>
        <v>92</v>
      </c>
      <c r="J2000" s="19">
        <f>VLOOKUP($A2000,'HUMAN RESOURCES'!$A2000:$L4690,COLUMN(D2000),0)</f>
        <v>0.03</v>
      </c>
      <c r="K2000" s="19">
        <f>VLOOKUP($A2000,'HUMAN RESOURCES'!$A2000:$L4690,COLUMN(E2000),0)</f>
        <v>1.7999999999999999E-2</v>
      </c>
      <c r="L2000" s="19">
        <f>VLOOKUP($A2000,'HUMAN RESOURCES'!$A2000:$L4690,COLUMN(F2000),0)</f>
        <v>71</v>
      </c>
      <c r="M2000" s="19">
        <f>VLOOKUP($A2000,'HUMAN RESOURCES'!$A2000:$L4690,COLUMN(G2000),0)</f>
        <v>67</v>
      </c>
      <c r="N2000" s="19">
        <f>VLOOKUP($A2000,'HUMAN RESOURCES'!$A2000:$L4690,COLUMN(H2000),0)</f>
        <v>0.4</v>
      </c>
      <c r="O2000" s="19">
        <f>VLOOKUP($A2000,'HUMAN RESOURCES'!$A2000:$L4690,COLUMN(I2000),0)</f>
        <v>0.56699999999999995</v>
      </c>
      <c r="P2000" s="19">
        <f>VLOOKUP($A2000,'HUMAN RESOURCES'!$A2000:$L4690,COLUMN(J2000),0)</f>
        <v>3.3000000000000002E-2</v>
      </c>
      <c r="Q2000" s="19">
        <f>VLOOKUP($A2000,'HUMAN RESOURCES'!$A2000:$L4690,COLUMN(K2000),0)</f>
        <v>204135</v>
      </c>
      <c r="R2000" s="19">
        <f>VLOOKUP($A2000,'HUMAN RESOURCES'!$A2000:$L4690,COLUMN(L2000),0)</f>
        <v>0.22800000000000001</v>
      </c>
      <c r="S2000" s="19">
        <f>VLOOKUP($A2000,TOURISM!$A1999:$E4689, COLUMN(D2000),0)</f>
        <v>93000000</v>
      </c>
      <c r="T2000" s="19">
        <f>VLOOKUP($A2000,TOURISM!$A1999:$E4689, COLUMN(E2000),0)</f>
        <v>15000000</v>
      </c>
      <c r="U2000" s="19">
        <f>VLOOKUP($A2000,BUSINESS!$A2000:$I4690, COLUMN(H2000),0)</f>
        <v>4.7E-2</v>
      </c>
      <c r="V2000" s="19">
        <f>VLOOKUP($A2000,BUSINESS!$A2000:$I4690, COLUMN(I2000),0)</f>
        <v>5.0999999999999997E-2</v>
      </c>
    </row>
    <row r="2001" spans="1:22" ht="15" x14ac:dyDescent="0.25">
      <c r="A2001" s="14" t="s">
        <v>224</v>
      </c>
      <c r="B2001" s="15" t="s">
        <v>225</v>
      </c>
      <c r="C2001" s="16" t="s">
        <v>118</v>
      </c>
      <c r="D2001" s="20">
        <v>15079752557.5</v>
      </c>
      <c r="E2001" s="21">
        <v>6.4000000000000001E-2</v>
      </c>
      <c r="F2001" s="19">
        <v>190</v>
      </c>
      <c r="G2001" s="19">
        <v>0.12</v>
      </c>
      <c r="H2001" s="19">
        <f>VLOOKUP($A2001,ENERGY!$A2001:$E4691,COLUMN(D2001),0)</f>
        <v>14338</v>
      </c>
      <c r="I2001" s="19">
        <f>VLOOKUP($A2001,ENERGY!$A2001:$E4691,COLUMN(E2001),0)</f>
        <v>8441</v>
      </c>
      <c r="J2001" s="19">
        <f>VLOOKUP($A2001,'HUMAN RESOURCES'!$A2001:$L4691,COLUMN(D2001),0)</f>
        <v>2.1999999999999999E-2</v>
      </c>
      <c r="K2001" s="19">
        <f>VLOOKUP($A2001,'HUMAN RESOURCES'!$A2001:$L4691,COLUMN(E2001),0)</f>
        <v>3.2000000000000001E-2</v>
      </c>
      <c r="L2001" s="19">
        <f>VLOOKUP($A2001,'HUMAN RESOURCES'!$A2001:$L4691,COLUMN(F2001),0)</f>
        <v>71.105000000000004</v>
      </c>
      <c r="M2001" s="19">
        <f>VLOOKUP($A2001,'HUMAN RESOURCES'!$A2001:$L4691,COLUMN(G2001),0)</f>
        <v>66.415000000000006</v>
      </c>
      <c r="N2001" s="19">
        <f>VLOOKUP($A2001,'HUMAN RESOURCES'!$A2001:$L4691,COLUMN(H2001),0)</f>
        <v>0.30299999999999999</v>
      </c>
      <c r="O2001" s="19">
        <f>VLOOKUP($A2001,'HUMAN RESOURCES'!$A2001:$L4691,COLUMN(I2001),0)</f>
        <v>0.623</v>
      </c>
      <c r="P2001" s="19">
        <f>VLOOKUP($A2001,'HUMAN RESOURCES'!$A2001:$L4691,COLUMN(J2001),0)</f>
        <v>7.2999999999999995E-2</v>
      </c>
      <c r="Q2001" s="19">
        <f>VLOOKUP($A2001,'HUMAN RESOURCES'!$A2001:$L4691,COLUMN(K2001),0)</f>
        <v>59117</v>
      </c>
      <c r="R2001" s="19">
        <f>VLOOKUP($A2001,'HUMAN RESOURCES'!$A2001:$L4691,COLUMN(L2001),0)</f>
        <v>0.88100000000000001</v>
      </c>
      <c r="S2001" s="19">
        <f>VLOOKUP($A2001,TOURISM!$A2000:$E4690, COLUMN(D2001),0)</f>
        <v>2478709140</v>
      </c>
      <c r="T2001" s="19">
        <f>VLOOKUP($A2001,TOURISM!$A2000:$E4690, COLUMN(E2001),0)</f>
        <v>448000000</v>
      </c>
      <c r="U2001" s="19">
        <f>VLOOKUP($A2001,BUSINESS!$A2001:$I4691, COLUMN(H2001),0)</f>
        <v>0.129</v>
      </c>
      <c r="V2001" s="19">
        <f>VLOOKUP($A2001,BUSINESS!$A2001:$I4691, COLUMN(I2001),0)</f>
        <v>0.57999999999999996</v>
      </c>
    </row>
    <row r="2002" spans="1:22" ht="15" x14ac:dyDescent="0.25">
      <c r="A2002" s="14" t="s">
        <v>224</v>
      </c>
      <c r="B2002" s="15" t="s">
        <v>226</v>
      </c>
      <c r="C2002" s="16" t="s">
        <v>118</v>
      </c>
      <c r="D2002" s="17">
        <v>613000000000</v>
      </c>
      <c r="E2002" s="18">
        <v>8.5999999999999993E-2</v>
      </c>
      <c r="F2002" s="18">
        <v>2872</v>
      </c>
      <c r="G2002" s="18">
        <v>8.8999999999999996E-2</v>
      </c>
      <c r="H2002" s="19">
        <f>VLOOKUP($A2002,ENERGY!$A2002:$E4692,COLUMN(D2002),0)</f>
        <v>118655</v>
      </c>
      <c r="I2002" s="19">
        <f>VLOOKUP($A2002,ENERGY!$A2002:$E4692,COLUMN(E2002),0)</f>
        <v>377235</v>
      </c>
      <c r="J2002" s="19">
        <f>VLOOKUP($A2002,'HUMAN RESOURCES'!$A2002:$L4692,COLUMN(D2002),0)</f>
        <v>1.2999999999999999E-2</v>
      </c>
      <c r="K2002" s="19">
        <f>VLOOKUP($A2002,'HUMAN RESOURCES'!$A2002:$L4692,COLUMN(E2002),0)</f>
        <v>5.0000000000000001E-3</v>
      </c>
      <c r="L2002" s="19">
        <f>VLOOKUP($A2002,'HUMAN RESOURCES'!$A2002:$L4692,COLUMN(F2002),0)</f>
        <v>83</v>
      </c>
      <c r="M2002" s="19">
        <f>VLOOKUP($A2002,'HUMAN RESOURCES'!$A2002:$L4692,COLUMN(G2002),0)</f>
        <v>79</v>
      </c>
      <c r="N2002" s="19">
        <f>VLOOKUP($A2002,'HUMAN RESOURCES'!$A2002:$L4692,COLUMN(H2002),0)</f>
        <v>0.19800000000000001</v>
      </c>
      <c r="O2002" s="19">
        <f>VLOOKUP($A2002,'HUMAN RESOURCES'!$A2002:$L4692,COLUMN(I2002),0)</f>
        <v>0.67300000000000004</v>
      </c>
      <c r="P2002" s="19">
        <f>VLOOKUP($A2002,'HUMAN RESOURCES'!$A2002:$L4692,COLUMN(J2002),0)</f>
        <v>0.129</v>
      </c>
      <c r="Q2002" s="19">
        <f>VLOOKUP($A2002,'HUMAN RESOURCES'!$A2002:$L4692,COLUMN(K2002),0)</f>
        <v>20394800</v>
      </c>
      <c r="R2002" s="19">
        <f>VLOOKUP($A2002,'HUMAN RESOURCES'!$A2002:$L4692,COLUMN(L2002),0)</f>
        <v>0.88</v>
      </c>
      <c r="S2002" s="19">
        <f>VLOOKUP($A2002,TOURISM!$A2001:$E4691, COLUMN(D2002),0)</f>
        <v>19820000000</v>
      </c>
      <c r="T2002" s="19">
        <f>VLOOKUP($A2002,TOURISM!$A2001:$E4691, COLUMN(E2002),0)</f>
        <v>15656000000</v>
      </c>
      <c r="U2002" s="19">
        <f>VLOOKUP($A2002,BUSINESS!$A2002:$I4692, COLUMN(H2002),0)</f>
        <v>0.63</v>
      </c>
      <c r="V2002" s="19">
        <f>VLOOKUP($A2002,BUSINESS!$A2002:$I4692, COLUMN(I2002),0)</f>
        <v>0.89800000000000002</v>
      </c>
    </row>
    <row r="2003" spans="1:22" ht="15" x14ac:dyDescent="0.25">
      <c r="A2003" s="14" t="s">
        <v>224</v>
      </c>
      <c r="B2003" s="15" t="s">
        <v>227</v>
      </c>
      <c r="C2003" s="16" t="s">
        <v>118</v>
      </c>
      <c r="D2003" s="17">
        <v>3006725015</v>
      </c>
      <c r="E2003" s="18">
        <v>3.5999999999999997E-2</v>
      </c>
      <c r="F2003" s="18">
        <v>132</v>
      </c>
      <c r="G2003" s="18">
        <v>6.8000000000000005E-2</v>
      </c>
      <c r="H2003" s="19">
        <f>VLOOKUP($A2003,ENERGY!$A2003:$E4693,COLUMN(D2003),0)</f>
        <v>524</v>
      </c>
      <c r="I2003" s="19">
        <f>VLOOKUP($A2003,ENERGY!$A2003:$E4693,COLUMN(E2003),0)</f>
        <v>1203</v>
      </c>
      <c r="J2003" s="19">
        <f>VLOOKUP($A2003,'HUMAN RESOURCES'!$A2003:$L4693,COLUMN(D2003),0)</f>
        <v>1.4E-2</v>
      </c>
      <c r="K2003" s="19">
        <f>VLOOKUP($A2003,'HUMAN RESOURCES'!$A2003:$L4693,COLUMN(E2003),0)</f>
        <v>5.0000000000000001E-3</v>
      </c>
      <c r="L2003" s="19">
        <f>VLOOKUP($A2003,'HUMAN RESOURCES'!$A2003:$L4693,COLUMN(F2003),0)</f>
        <v>82</v>
      </c>
      <c r="M2003" s="19">
        <f>VLOOKUP($A2003,'HUMAN RESOURCES'!$A2003:$L4693,COLUMN(G2003),0)</f>
        <v>78</v>
      </c>
      <c r="N2003" s="19">
        <f>VLOOKUP($A2003,'HUMAN RESOURCES'!$A2003:$L4693,COLUMN(H2003),0)</f>
        <v>0.215</v>
      </c>
      <c r="O2003" s="19">
        <f>VLOOKUP($A2003,'HUMAN RESOURCES'!$A2003:$L4693,COLUMN(I2003),0)</f>
        <v>0.66400000000000003</v>
      </c>
      <c r="P2003" s="19">
        <f>VLOOKUP($A2003,'HUMAN RESOURCES'!$A2003:$L4693,COLUMN(J2003),0)</f>
        <v>0.12</v>
      </c>
      <c r="Q2003" s="19">
        <f>VLOOKUP($A2003,'HUMAN RESOURCES'!$A2003:$L4693,COLUMN(K2003),0)</f>
        <v>4133900</v>
      </c>
      <c r="R2003" s="19">
        <f>VLOOKUP($A2003,'HUMAN RESOURCES'!$A2003:$L4693,COLUMN(L2003),0)</f>
        <v>0.86099999999999999</v>
      </c>
      <c r="S2003" s="19">
        <f>VLOOKUP($A2003,TOURISM!$A2002:$E4692, COLUMN(D2003),0)</f>
        <v>5211000000</v>
      </c>
      <c r="T2003" s="19">
        <f>VLOOKUP($A2003,TOURISM!$A2002:$E4692, COLUMN(E2003),0)</f>
        <v>2671000000</v>
      </c>
      <c r="U2003" s="19">
        <f>VLOOKUP($A2003,BUSINESS!$A2003:$I4693, COLUMN(H2003),0)</f>
        <v>0.627</v>
      </c>
      <c r="V2003" s="19">
        <f>VLOOKUP($A2003,BUSINESS!$A2003:$I4693, COLUMN(I2003),0)</f>
        <v>0.85399999999999998</v>
      </c>
    </row>
    <row r="2004" spans="1:22" ht="15" x14ac:dyDescent="0.25">
      <c r="A2004" s="14" t="s">
        <v>224</v>
      </c>
      <c r="B2004" s="15" t="s">
        <v>228</v>
      </c>
      <c r="C2004" s="16" t="s">
        <v>118</v>
      </c>
      <c r="D2004" s="20">
        <v>15079752557.5</v>
      </c>
      <c r="E2004" s="21">
        <v>6.4000000000000001E-2</v>
      </c>
      <c r="F2004" s="19">
        <v>190</v>
      </c>
      <c r="G2004" s="19">
        <v>0.12</v>
      </c>
      <c r="H2004" s="19">
        <f>VLOOKUP($A2004,ENERGY!$A2004:$E4694,COLUMN(D2004),0)</f>
        <v>14338</v>
      </c>
      <c r="I2004" s="19">
        <f>VLOOKUP($A2004,ENERGY!$A2004:$E4694,COLUMN(E2004),0)</f>
        <v>843</v>
      </c>
      <c r="J2004" s="19">
        <f>VLOOKUP($A2004,'HUMAN RESOURCES'!$A2004:$L4694,COLUMN(D2004),0)</f>
        <v>1.7000000000000001E-2</v>
      </c>
      <c r="K2004" s="19">
        <f>VLOOKUP($A2004,'HUMAN RESOURCES'!$A2004:$L4694,COLUMN(E2004),0)</f>
        <v>3.2000000000000001E-2</v>
      </c>
      <c r="L2004" s="19">
        <f>VLOOKUP($A2004,'HUMAN RESOURCES'!$A2004:$L4694,COLUMN(F2004),0)</f>
        <v>79</v>
      </c>
      <c r="M2004" s="19">
        <f>VLOOKUP($A2004,'HUMAN RESOURCES'!$A2004:$L4694,COLUMN(G2004),0)</f>
        <v>72</v>
      </c>
      <c r="N2004" s="19">
        <f>VLOOKUP($A2004,'HUMAN RESOURCES'!$A2004:$L4694,COLUMN(H2004),0)</f>
        <v>0.26900000000000002</v>
      </c>
      <c r="O2004" s="19">
        <f>VLOOKUP($A2004,'HUMAN RESOURCES'!$A2004:$L4694,COLUMN(I2004),0)</f>
        <v>0.66200000000000003</v>
      </c>
      <c r="P2004" s="19">
        <f>VLOOKUP($A2004,'HUMAN RESOURCES'!$A2004:$L4694,COLUMN(J2004),0)</f>
        <v>6.9000000000000006E-2</v>
      </c>
      <c r="Q2004" s="19">
        <f>VLOOKUP($A2004,'HUMAN RESOURCES'!$A2004:$L4694,COLUMN(K2004),0)</f>
        <v>234393</v>
      </c>
      <c r="R2004" s="19">
        <f>VLOOKUP($A2004,'HUMAN RESOURCES'!$A2004:$L4694,COLUMN(L2004),0)</f>
        <v>0.64</v>
      </c>
      <c r="S2004" s="19">
        <f>VLOOKUP($A2004,TOURISM!$A2003:$E4693, COLUMN(D2004),0)</f>
        <v>149000000</v>
      </c>
      <c r="T2004" s="19">
        <f>VLOOKUP($A2004,TOURISM!$A2003:$E4693, COLUMN(E2004),0)</f>
        <v>122000000</v>
      </c>
      <c r="U2004" s="19">
        <f>VLOOKUP($A2004,BUSINESS!$A2004:$I4694, COLUMN(H2004),0)</f>
        <v>0.32400000000000001</v>
      </c>
      <c r="V2004" s="19">
        <f>VLOOKUP($A2004,BUSINESS!$A2004:$I4694, COLUMN(I2004),0)</f>
        <v>0.58699999999999997</v>
      </c>
    </row>
    <row r="2005" spans="1:22" ht="15" x14ac:dyDescent="0.25">
      <c r="A2005" s="14" t="s">
        <v>224</v>
      </c>
      <c r="B2005" s="15" t="s">
        <v>229</v>
      </c>
      <c r="C2005" s="16" t="s">
        <v>118</v>
      </c>
      <c r="D2005" s="20">
        <v>15079752557.5</v>
      </c>
      <c r="E2005" s="21">
        <v>6.4000000000000001E-2</v>
      </c>
      <c r="F2005" s="19">
        <v>190</v>
      </c>
      <c r="G2005" s="19">
        <v>0.12</v>
      </c>
      <c r="H2005" s="19">
        <f>VLOOKUP($A2005,ENERGY!$A2005:$E4695,COLUMN(D2005),0)</f>
        <v>14338</v>
      </c>
      <c r="I2005" s="19">
        <f>VLOOKUP($A2005,ENERGY!$A2005:$E4695,COLUMN(E2005),0)</f>
        <v>8441</v>
      </c>
      <c r="J2005" s="19">
        <f>VLOOKUP($A2005,'HUMAN RESOURCES'!$A2005:$L4695,COLUMN(D2005),0)</f>
        <v>1.7999999999999999E-2</v>
      </c>
      <c r="K2005" s="19">
        <f>VLOOKUP($A2005,'HUMAN RESOURCES'!$A2005:$L4695,COLUMN(E2005),0)</f>
        <v>3.2000000000000001E-2</v>
      </c>
      <c r="L2005" s="19">
        <f>VLOOKUP($A2005,'HUMAN RESOURCES'!$A2005:$L4695,COLUMN(F2005),0)</f>
        <v>77</v>
      </c>
      <c r="M2005" s="19">
        <f>VLOOKUP($A2005,'HUMAN RESOURCES'!$A2005:$L4695,COLUMN(G2005),0)</f>
        <v>72</v>
      </c>
      <c r="N2005" s="19">
        <f>VLOOKUP($A2005,'HUMAN RESOURCES'!$A2005:$L4695,COLUMN(H2005),0)</f>
        <v>0.27700000000000002</v>
      </c>
      <c r="O2005" s="19">
        <f>VLOOKUP($A2005,'HUMAN RESOURCES'!$A2005:$L4695,COLUMN(I2005),0)</f>
        <v>0.67200000000000004</v>
      </c>
      <c r="P2005" s="19">
        <f>VLOOKUP($A2005,'HUMAN RESOURCES'!$A2005:$L4695,COLUMN(J2005),0)</f>
        <v>0.05</v>
      </c>
      <c r="Q2005" s="19">
        <f>VLOOKUP($A2005,'HUMAN RESOURCES'!$A2005:$L4695,COLUMN(K2005),0)</f>
        <v>254884</v>
      </c>
      <c r="R2005" s="19">
        <f>VLOOKUP($A2005,'HUMAN RESOURCES'!$A2005:$L4695,COLUMN(L2005),0)</f>
        <v>0.56399999999999995</v>
      </c>
      <c r="S2005" s="19">
        <f>VLOOKUP($A2005,TOURISM!$A2004:$E4694, COLUMN(D2005),0)</f>
        <v>759000000</v>
      </c>
      <c r="T2005" s="19">
        <f>VLOOKUP($A2005,TOURISM!$A2004:$E4694, COLUMN(E2005),0)</f>
        <v>430000000</v>
      </c>
      <c r="U2005" s="19">
        <f>VLOOKUP($A2005,BUSINESS!$A2005:$I4695, COLUMN(H2005),0)</f>
        <v>0.215</v>
      </c>
      <c r="V2005" s="19">
        <f>VLOOKUP($A2005,BUSINESS!$A2005:$I4695, COLUMN(I2005),0)</f>
        <v>0.47099999999999997</v>
      </c>
    </row>
    <row r="2006" spans="1:22" ht="15" x14ac:dyDescent="0.25">
      <c r="A2006" s="14" t="s">
        <v>224</v>
      </c>
      <c r="B2006" s="15" t="s">
        <v>230</v>
      </c>
      <c r="C2006" s="16" t="s">
        <v>118</v>
      </c>
      <c r="D2006" s="17">
        <v>106147384</v>
      </c>
      <c r="E2006" s="18">
        <v>0.10100000000000001</v>
      </c>
      <c r="F2006" s="18">
        <v>118</v>
      </c>
      <c r="G2006" s="19">
        <v>0.12</v>
      </c>
      <c r="H2006" s="19">
        <f>VLOOKUP($A2006,ENERGY!$A2006:$E4696,COLUMN(D2006),0)</f>
        <v>11</v>
      </c>
      <c r="I2006" s="19">
        <f>VLOOKUP($A2006,ENERGY!$A2006:$E4696,COLUMN(E2006),0)</f>
        <v>51</v>
      </c>
      <c r="J2006" s="19">
        <f>VLOOKUP($A2006,'HUMAN RESOURCES'!$A2006:$L4696,COLUMN(D2006),0)</f>
        <v>1.9E-2</v>
      </c>
      <c r="K2006" s="19">
        <f>VLOOKUP($A2006,'HUMAN RESOURCES'!$A2006:$L4696,COLUMN(E2006),0)</f>
        <v>3.2000000000000001E-2</v>
      </c>
      <c r="L2006" s="19">
        <f>VLOOKUP($A2006,'HUMAN RESOURCES'!$A2006:$L4696,COLUMN(F2006),0)</f>
        <v>79</v>
      </c>
      <c r="M2006" s="19">
        <f>VLOOKUP($A2006,'HUMAN RESOURCES'!$A2006:$L4696,COLUMN(G2006),0)</f>
        <v>74</v>
      </c>
      <c r="N2006" s="19">
        <f>VLOOKUP($A2006,'HUMAN RESOURCES'!$A2006:$L4696,COLUMN(H2006),0)</f>
        <v>0.29499999999999998</v>
      </c>
      <c r="O2006" s="19">
        <f>VLOOKUP($A2006,'HUMAN RESOURCES'!$A2006:$L4696,COLUMN(I2006),0)</f>
        <v>0.64100000000000001</v>
      </c>
      <c r="P2006" s="19">
        <f>VLOOKUP($A2006,'HUMAN RESOURCES'!$A2006:$L4696,COLUMN(J2006),0)</f>
        <v>6.4000000000000001E-2</v>
      </c>
      <c r="Q2006" s="19">
        <f>VLOOKUP($A2006,'HUMAN RESOURCES'!$A2006:$L4696,COLUMN(K2006),0)</f>
        <v>158401</v>
      </c>
      <c r="R2006" s="19">
        <f>VLOOKUP($A2006,'HUMAN RESOURCES'!$A2006:$L4696,COLUMN(L2006),0)</f>
        <v>0.93600000000000005</v>
      </c>
      <c r="S2006" s="19">
        <f>VLOOKUP($A2006,TOURISM!$A2005:$E4695, COLUMN(D2006),0)</f>
        <v>2478709140</v>
      </c>
      <c r="T2006" s="19">
        <f>VLOOKUP($A2006,TOURISM!$A2005:$E4695, COLUMN(E2006),0)</f>
        <v>448000000</v>
      </c>
      <c r="U2006" s="19">
        <f>VLOOKUP($A2006,BUSINESS!$A2006:$I4696, COLUMN(H2006),0)</f>
        <v>0.38600000000000001</v>
      </c>
      <c r="V2006" s="19">
        <f>VLOOKUP($A2006,BUSINESS!$A2006:$I4696, COLUMN(I2006),0)</f>
        <v>0.57999999999999996</v>
      </c>
    </row>
    <row r="2007" spans="1:22" ht="15" x14ac:dyDescent="0.25">
      <c r="A2007" s="14" t="s">
        <v>224</v>
      </c>
      <c r="B2007" s="15" t="s">
        <v>231</v>
      </c>
      <c r="C2007" s="16" t="s">
        <v>118</v>
      </c>
      <c r="D2007" s="17">
        <v>137556823</v>
      </c>
      <c r="E2007" s="18">
        <v>0.17299999999999999</v>
      </c>
      <c r="F2007" s="18">
        <v>462</v>
      </c>
      <c r="G2007" s="19">
        <v>0.12</v>
      </c>
      <c r="H2007" s="19">
        <f>VLOOKUP($A2007,ENERGY!$A2007:$E4697,COLUMN(D2007),0)</f>
        <v>32</v>
      </c>
      <c r="I2007" s="19">
        <f>VLOOKUP($A2007,ENERGY!$A2007:$E4697,COLUMN(E2007),0)</f>
        <v>99</v>
      </c>
      <c r="J2007" s="19">
        <f>VLOOKUP($A2007,'HUMAN RESOURCES'!$A2007:$L4697,COLUMN(D2007),0)</f>
        <v>2.3E-2</v>
      </c>
      <c r="K2007" s="19">
        <f>VLOOKUP($A2007,'HUMAN RESOURCES'!$A2007:$L4697,COLUMN(E2007),0)</f>
        <v>0.02</v>
      </c>
      <c r="L2007" s="19">
        <f>VLOOKUP($A2007,'HUMAN RESOURCES'!$A2007:$L4697,COLUMN(F2007),0)</f>
        <v>71</v>
      </c>
      <c r="M2007" s="19">
        <f>VLOOKUP($A2007,'HUMAN RESOURCES'!$A2007:$L4697,COLUMN(G2007),0)</f>
        <v>66</v>
      </c>
      <c r="N2007" s="19">
        <f>VLOOKUP($A2007,'HUMAN RESOURCES'!$A2007:$L4697,COLUMN(H2007),0)</f>
        <v>0.30599999999999999</v>
      </c>
      <c r="O2007" s="19">
        <f>VLOOKUP($A2007,'HUMAN RESOURCES'!$A2007:$L4697,COLUMN(I2007),0)</f>
        <v>0.65300000000000002</v>
      </c>
      <c r="P2007" s="19">
        <f>VLOOKUP($A2007,'HUMAN RESOURCES'!$A2007:$L4697,COLUMN(J2007),0)</f>
        <v>4.1000000000000002E-2</v>
      </c>
      <c r="Q2007" s="19">
        <f>VLOOKUP($A2007,'HUMAN RESOURCES'!$A2007:$L4697,COLUMN(K2007),0)</f>
        <v>822484</v>
      </c>
      <c r="R2007" s="19">
        <f>VLOOKUP($A2007,'HUMAN RESOURCES'!$A2007:$L4697,COLUMN(L2007),0)</f>
        <v>0.499</v>
      </c>
      <c r="S2007" s="19">
        <f>VLOOKUP($A2007,TOURISM!$A2006:$E4696, COLUMN(D2007),0)</f>
        <v>722000000</v>
      </c>
      <c r="T2007" s="19">
        <f>VLOOKUP($A2007,TOURISM!$A2006:$E4696, COLUMN(E2007),0)</f>
        <v>132000000</v>
      </c>
      <c r="U2007" s="19">
        <f>VLOOKUP($A2007,BUSINESS!$A2007:$I4697, COLUMN(H2007),0)</f>
        <v>8.5000000000000006E-2</v>
      </c>
      <c r="V2007" s="19">
        <f>VLOOKUP($A2007,BUSINESS!$A2007:$I4697, COLUMN(I2007),0)</f>
        <v>0.249</v>
      </c>
    </row>
    <row r="2008" spans="1:22" ht="15" x14ac:dyDescent="0.25">
      <c r="A2008" s="14" t="s">
        <v>224</v>
      </c>
      <c r="B2008" s="15" t="s">
        <v>232</v>
      </c>
      <c r="C2008" s="16" t="s">
        <v>118</v>
      </c>
      <c r="D2008" s="17">
        <v>249845593</v>
      </c>
      <c r="E2008" s="18">
        <v>0.121</v>
      </c>
      <c r="F2008" s="18">
        <v>285</v>
      </c>
      <c r="G2008" s="18">
        <v>0.16400000000000001</v>
      </c>
      <c r="H2008" s="19">
        <f>VLOOKUP($A2008,ENERGY!$A2008:$E4698,COLUMN(D2008),0)</f>
        <v>14338</v>
      </c>
      <c r="I2008" s="19">
        <f>VLOOKUP($A2008,ENERGY!$A2008:$E4698,COLUMN(E2008),0)</f>
        <v>99</v>
      </c>
      <c r="J2008" s="19">
        <f>VLOOKUP($A2008,'HUMAN RESOURCES'!$A2008:$L4698,COLUMN(D2008),0)</f>
        <v>2.5000000000000001E-2</v>
      </c>
      <c r="K2008" s="19">
        <f>VLOOKUP($A2008,'HUMAN RESOURCES'!$A2008:$L4698,COLUMN(E2008),0)</f>
        <v>0.05</v>
      </c>
      <c r="L2008" s="19">
        <f>VLOOKUP($A2008,'HUMAN RESOURCES'!$A2008:$L4698,COLUMN(F2008),0)</f>
        <v>69</v>
      </c>
      <c r="M2008" s="19">
        <f>VLOOKUP($A2008,'HUMAN RESOURCES'!$A2008:$L4698,COLUMN(G2008),0)</f>
        <v>64</v>
      </c>
      <c r="N2008" s="19">
        <f>VLOOKUP($A2008,'HUMAN RESOURCES'!$A2008:$L4698,COLUMN(H2008),0)</f>
        <v>0.371</v>
      </c>
      <c r="O2008" s="19">
        <f>VLOOKUP($A2008,'HUMAN RESOURCES'!$A2008:$L4698,COLUMN(I2008),0)</f>
        <v>0.59299999999999997</v>
      </c>
      <c r="P2008" s="19">
        <f>VLOOKUP($A2008,'HUMAN RESOURCES'!$A2008:$L4698,COLUMN(J2008),0)</f>
        <v>3.5999999999999997E-2</v>
      </c>
      <c r="Q2008" s="19">
        <f>VLOOKUP($A2008,'HUMAN RESOURCES'!$A2008:$L4698,COLUMN(K2008),0)</f>
        <v>90468</v>
      </c>
      <c r="R2008" s="19">
        <f>VLOOKUP($A2008,'HUMAN RESOURCES'!$A2008:$L4698,COLUMN(L2008),0)</f>
        <v>0.436</v>
      </c>
      <c r="S2008" s="19">
        <f>VLOOKUP($A2008,TOURISM!$A2007:$E4697, COLUMN(D2008),0)</f>
        <v>3100000</v>
      </c>
      <c r="T2008" s="19">
        <f>VLOOKUP($A2008,TOURISM!$A2007:$E4697, COLUMN(E2008),0)</f>
        <v>9300000</v>
      </c>
      <c r="U2008" s="19">
        <f>VLOOKUP($A2008,BUSINESS!$A2008:$I4698, COLUMN(H2008),0)</f>
        <v>0.04</v>
      </c>
      <c r="V2008" s="19">
        <f>VLOOKUP($A2008,BUSINESS!$A2008:$I4698, COLUMN(I2008),0)</f>
        <v>7.0000000000000001E-3</v>
      </c>
    </row>
    <row r="2009" spans="1:22" ht="15" x14ac:dyDescent="0.25">
      <c r="A2009" s="14" t="s">
        <v>224</v>
      </c>
      <c r="B2009" s="15" t="s">
        <v>233</v>
      </c>
      <c r="C2009" s="16" t="s">
        <v>118</v>
      </c>
      <c r="D2009" s="20">
        <v>15079752557.5</v>
      </c>
      <c r="E2009" s="21">
        <v>6.4000000000000001E-2</v>
      </c>
      <c r="F2009" s="19">
        <v>190</v>
      </c>
      <c r="G2009" s="19">
        <v>0.12</v>
      </c>
      <c r="H2009" s="19">
        <f>VLOOKUP($A2009,ENERGY!$A2009:$E4699,COLUMN(D2009),0)</f>
        <v>14338</v>
      </c>
      <c r="I2009" s="19">
        <f>VLOOKUP($A2009,ENERGY!$A2009:$E4699,COLUMN(E2009),0)</f>
        <v>2945</v>
      </c>
      <c r="J2009" s="19">
        <f>VLOOKUP($A2009,'HUMAN RESOURCES'!$A2009:$L4699,COLUMN(D2009),0)</f>
        <v>2.5999999999999999E-2</v>
      </c>
      <c r="K2009" s="19">
        <f>VLOOKUP($A2009,'HUMAN RESOURCES'!$A2009:$L4699,COLUMN(E2009),0)</f>
        <v>3.6999999999999998E-2</v>
      </c>
      <c r="L2009" s="19">
        <f>VLOOKUP($A2009,'HUMAN RESOURCES'!$A2009:$L4699,COLUMN(F2009),0)</f>
        <v>69</v>
      </c>
      <c r="M2009" s="19">
        <f>VLOOKUP($A2009,'HUMAN RESOURCES'!$A2009:$L4699,COLUMN(G2009),0)</f>
        <v>67</v>
      </c>
      <c r="N2009" s="19">
        <f>VLOOKUP($A2009,'HUMAN RESOURCES'!$A2009:$L4699,COLUMN(H2009),0)</f>
        <v>0.38800000000000001</v>
      </c>
      <c r="O2009" s="19">
        <f>VLOOKUP($A2009,'HUMAN RESOURCES'!$A2009:$L4699,COLUMN(I2009),0)</f>
        <v>0.57199999999999995</v>
      </c>
      <c r="P2009" s="19">
        <f>VLOOKUP($A2009,'HUMAN RESOURCES'!$A2009:$L4699,COLUMN(J2009),0)</f>
        <v>0.04</v>
      </c>
      <c r="Q2009" s="19">
        <f>VLOOKUP($A2009,'HUMAN RESOURCES'!$A2009:$L4699,COLUMN(K2009),0)</f>
        <v>106198</v>
      </c>
      <c r="R2009" s="19">
        <f>VLOOKUP($A2009,'HUMAN RESOURCES'!$A2009:$L4699,COLUMN(L2009),0)</f>
        <v>0.223</v>
      </c>
      <c r="S2009" s="19">
        <f>VLOOKUP($A2009,TOURISM!$A2008:$E4698, COLUMN(D2009),0)</f>
        <v>21000000</v>
      </c>
      <c r="T2009" s="19">
        <f>VLOOKUP($A2009,TOURISM!$A2008:$E4698, COLUMN(E2009),0)</f>
        <v>7000000</v>
      </c>
      <c r="U2009" s="19">
        <f>VLOOKUP($A2009,BUSINESS!$A2009:$I4699, COLUMN(H2009),0)</f>
        <v>0.11899999999999999</v>
      </c>
      <c r="V2009" s="19">
        <f>VLOOKUP($A2009,BUSINESS!$A2009:$I4699, COLUMN(I2009),0)</f>
        <v>0.13300000000000001</v>
      </c>
    </row>
    <row r="2010" spans="1:22" ht="15" x14ac:dyDescent="0.25">
      <c r="A2010" s="14" t="s">
        <v>224</v>
      </c>
      <c r="B2010" s="15" t="s">
        <v>234</v>
      </c>
      <c r="C2010" s="16" t="s">
        <v>118</v>
      </c>
      <c r="D2010" s="17">
        <v>114000000000</v>
      </c>
      <c r="E2010" s="18">
        <v>8.4000000000000005E-2</v>
      </c>
      <c r="F2010" s="18">
        <v>2288</v>
      </c>
      <c r="G2010" s="18">
        <v>7.8E-2</v>
      </c>
      <c r="H2010" s="19">
        <f>VLOOKUP($A2010,ENERGY!$A2010:$E4700,COLUMN(D2010),0)</f>
        <v>17123</v>
      </c>
      <c r="I2010" s="19">
        <f>VLOOKUP($A2010,ENERGY!$A2010:$E4700,COLUMN(E2010),0)</f>
        <v>33648</v>
      </c>
      <c r="J2010" s="19">
        <f>VLOOKUP($A2010,'HUMAN RESOURCES'!$A2010:$L4700,COLUMN(D2010),0)</f>
        <v>2.9000000000000001E-2</v>
      </c>
      <c r="K2010" s="19">
        <f>VLOOKUP($A2010,'HUMAN RESOURCES'!$A2010:$L4700,COLUMN(E2010),0)</f>
        <v>1.7999999999999999E-2</v>
      </c>
      <c r="L2010" s="19">
        <f>VLOOKUP($A2010,'HUMAN RESOURCES'!$A2010:$L4700,COLUMN(F2010),0)</f>
        <v>71</v>
      </c>
      <c r="M2010" s="19">
        <f>VLOOKUP($A2010,'HUMAN RESOURCES'!$A2010:$L4700,COLUMN(G2010),0)</f>
        <v>67</v>
      </c>
      <c r="N2010" s="19">
        <f>VLOOKUP($A2010,'HUMAN RESOURCES'!$A2010:$L4700,COLUMN(H2010),0)</f>
        <v>0.39700000000000002</v>
      </c>
      <c r="O2010" s="19">
        <f>VLOOKUP($A2010,'HUMAN RESOURCES'!$A2010:$L4700,COLUMN(I2010),0)</f>
        <v>0.56999999999999995</v>
      </c>
      <c r="P2010" s="19">
        <f>VLOOKUP($A2010,'HUMAN RESOURCES'!$A2010:$L4700,COLUMN(J2010),0)</f>
        <v>3.3000000000000002E-2</v>
      </c>
      <c r="Q2010" s="19">
        <f>VLOOKUP($A2010,'HUMAN RESOURCES'!$A2010:$L4700,COLUMN(K2010),0)</f>
        <v>209375</v>
      </c>
      <c r="R2010" s="19">
        <f>VLOOKUP($A2010,'HUMAN RESOURCES'!$A2010:$L4700,COLUMN(L2010),0)</f>
        <v>0.23100000000000001</v>
      </c>
      <c r="S2010" s="19">
        <f>VLOOKUP($A2010,TOURISM!$A2009:$E4699, COLUMN(D2010),0)</f>
        <v>104000000</v>
      </c>
      <c r="T2010" s="19">
        <f>VLOOKUP($A2010,TOURISM!$A2009:$E4699, COLUMN(E2010),0)</f>
        <v>13000000</v>
      </c>
      <c r="U2010" s="19">
        <f>VLOOKUP($A2010,BUSINESS!$A2010:$I4700, COLUMN(H2010),0)</f>
        <v>5.0999999999999997E-2</v>
      </c>
      <c r="V2010" s="19">
        <f>VLOOKUP($A2010,BUSINESS!$A2010:$I4700, COLUMN(I2010),0)</f>
        <v>6.0999999999999999E-2</v>
      </c>
    </row>
    <row r="2011" spans="1:22" ht="15" x14ac:dyDescent="0.25">
      <c r="A2011" s="14" t="s">
        <v>224</v>
      </c>
      <c r="B2011" s="15" t="s">
        <v>235</v>
      </c>
      <c r="C2011" s="16" t="s">
        <v>118</v>
      </c>
      <c r="D2011" s="17">
        <v>4901584516</v>
      </c>
      <c r="E2011" s="18">
        <v>0.04</v>
      </c>
      <c r="F2011" s="18">
        <v>32</v>
      </c>
      <c r="G2011" s="18">
        <v>0.115</v>
      </c>
      <c r="H2011" s="19">
        <f>VLOOKUP($A2011,ENERGY!$A2011:$E4701,COLUMN(D2011),0)</f>
        <v>14338</v>
      </c>
      <c r="I2011" s="19">
        <f>VLOOKUP($A2011,ENERGY!$A2011:$E4701,COLUMN(E2011),0)</f>
        <v>4903</v>
      </c>
      <c r="J2011" s="19">
        <f>VLOOKUP($A2011,'HUMAN RESOURCES'!$A2011:$L4701,COLUMN(D2011),0)</f>
        <v>2.9000000000000001E-2</v>
      </c>
      <c r="K2011" s="19">
        <f>VLOOKUP($A2011,'HUMAN RESOURCES'!$A2011:$L4701,COLUMN(E2011),0)</f>
        <v>1.7000000000000001E-2</v>
      </c>
      <c r="L2011" s="19">
        <f>VLOOKUP($A2011,'HUMAN RESOURCES'!$A2011:$L4701,COLUMN(F2011),0)</f>
        <v>74</v>
      </c>
      <c r="M2011" s="19">
        <f>VLOOKUP($A2011,'HUMAN RESOURCES'!$A2011:$L4701,COLUMN(G2011),0)</f>
        <v>68</v>
      </c>
      <c r="N2011" s="19">
        <f>VLOOKUP($A2011,'HUMAN RESOURCES'!$A2011:$L4701,COLUMN(H2011),0)</f>
        <v>0.39600000000000002</v>
      </c>
      <c r="O2011" s="19">
        <f>VLOOKUP($A2011,'HUMAN RESOURCES'!$A2011:$L4701,COLUMN(I2011),0)</f>
        <v>0.55600000000000005</v>
      </c>
      <c r="P2011" s="19">
        <f>VLOOKUP($A2011,'HUMAN RESOURCES'!$A2011:$L4701,COLUMN(J2011),0)</f>
        <v>4.8000000000000001E-2</v>
      </c>
      <c r="Q2011" s="19">
        <f>VLOOKUP($A2011,'HUMAN RESOURCES'!$A2011:$L4701,COLUMN(K2011),0)</f>
        <v>179928</v>
      </c>
      <c r="R2011" s="19">
        <f>VLOOKUP($A2011,'HUMAN RESOURCES'!$A2011:$L4701,COLUMN(L2011),0)</f>
        <v>0.21199999999999999</v>
      </c>
      <c r="S2011" s="19">
        <f>VLOOKUP($A2011,TOURISM!$A2010:$E4700, COLUMN(D2011),0)</f>
        <v>74000000</v>
      </c>
      <c r="T2011" s="19">
        <f>VLOOKUP($A2011,TOURISM!$A2010:$E4700, COLUMN(E2011),0)</f>
        <v>20300000</v>
      </c>
      <c r="U2011" s="19">
        <f>VLOOKUP($A2011,BUSINESS!$A2011:$I4701, COLUMN(H2011),0)</f>
        <v>3.4000000000000002E-2</v>
      </c>
      <c r="V2011" s="19">
        <f>VLOOKUP($A2011,BUSINESS!$A2011:$I4701, COLUMN(I2011),0)</f>
        <v>0.13300000000000001</v>
      </c>
    </row>
    <row r="2012" spans="1:22" ht="15" x14ac:dyDescent="0.25">
      <c r="A2012" s="14" t="s">
        <v>224</v>
      </c>
      <c r="B2012" s="15" t="s">
        <v>236</v>
      </c>
      <c r="C2012" s="16" t="s">
        <v>118</v>
      </c>
      <c r="D2012" s="17">
        <v>412220560</v>
      </c>
      <c r="E2012" s="18">
        <v>0.05</v>
      </c>
      <c r="F2012" s="18">
        <v>114</v>
      </c>
      <c r="G2012" s="18">
        <v>0.114</v>
      </c>
      <c r="H2012" s="19">
        <f>VLOOKUP($A2012,ENERGY!$A2012:$E4702,COLUMN(D2012),0)</f>
        <v>58</v>
      </c>
      <c r="I2012" s="19">
        <f>VLOOKUP($A2012,ENERGY!$A2012:$E4702,COLUMN(E2012),0)</f>
        <v>161</v>
      </c>
      <c r="J2012" s="19">
        <f>VLOOKUP($A2012,'HUMAN RESOURCES'!$A2012:$L4702,COLUMN(D2012),0)</f>
        <v>2.9000000000000001E-2</v>
      </c>
      <c r="K2012" s="19">
        <f>VLOOKUP($A2012,'HUMAN RESOURCES'!$A2012:$L4702,COLUMN(E2012),0)</f>
        <v>1.2999999999999999E-2</v>
      </c>
      <c r="L2012" s="19">
        <f>VLOOKUP($A2012,'HUMAN RESOURCES'!$A2012:$L4702,COLUMN(F2012),0)</f>
        <v>74</v>
      </c>
      <c r="M2012" s="19">
        <f>VLOOKUP($A2012,'HUMAN RESOURCES'!$A2012:$L4702,COLUMN(G2012),0)</f>
        <v>69</v>
      </c>
      <c r="N2012" s="19">
        <f>VLOOKUP($A2012,'HUMAN RESOURCES'!$A2012:$L4702,COLUMN(H2012),0)</f>
        <v>0.38100000000000001</v>
      </c>
      <c r="O2012" s="19">
        <f>VLOOKUP($A2012,'HUMAN RESOURCES'!$A2012:$L4702,COLUMN(I2012),0)</f>
        <v>0.55900000000000005</v>
      </c>
      <c r="P2012" s="19">
        <f>VLOOKUP($A2012,'HUMAN RESOURCES'!$A2012:$L4702,COLUMN(J2012),0)</f>
        <v>0.06</v>
      </c>
      <c r="Q2012" s="19">
        <f>VLOOKUP($A2012,'HUMAN RESOURCES'!$A2012:$L4702,COLUMN(K2012),0)</f>
        <v>100960</v>
      </c>
      <c r="R2012" s="19">
        <f>VLOOKUP($A2012,'HUMAN RESOURCES'!$A2012:$L4702,COLUMN(L2012),0)</f>
        <v>0.23200000000000001</v>
      </c>
      <c r="S2012" s="19">
        <f>VLOOKUP($A2012,TOURISM!$A2011:$E4701, COLUMN(D2012),0)</f>
        <v>15000000</v>
      </c>
      <c r="T2012" s="19">
        <f>VLOOKUP($A2012,TOURISM!$A2011:$E4701, COLUMN(E2012),0)</f>
        <v>16000000</v>
      </c>
      <c r="U2012" s="19">
        <f>VLOOKUP($A2012,BUSINESS!$A2012:$I4702, COLUMN(H2012),0)</f>
        <v>4.9000000000000002E-2</v>
      </c>
      <c r="V2012" s="19">
        <f>VLOOKUP($A2012,BUSINESS!$A2012:$I4702, COLUMN(I2012),0)</f>
        <v>0.29599999999999999</v>
      </c>
    </row>
    <row r="2013" spans="1:22" ht="15" x14ac:dyDescent="0.25">
      <c r="A2013" s="14" t="s">
        <v>224</v>
      </c>
      <c r="B2013" s="15" t="s">
        <v>237</v>
      </c>
      <c r="C2013" s="16" t="s">
        <v>118</v>
      </c>
      <c r="D2013" s="17">
        <v>413909879</v>
      </c>
      <c r="E2013" s="18">
        <v>7.8E-2</v>
      </c>
      <c r="F2013" s="18">
        <v>69</v>
      </c>
      <c r="G2013" s="18">
        <v>0.14099999999999999</v>
      </c>
      <c r="H2013" s="19">
        <f>VLOOKUP($A2013,ENERGY!$A2013:$E4703,COLUMN(D2013),0)</f>
        <v>64</v>
      </c>
      <c r="I2013" s="19">
        <f>VLOOKUP($A2013,ENERGY!$A2013:$E4703,COLUMN(E2013),0)</f>
        <v>198</v>
      </c>
      <c r="J2013" s="19">
        <f>VLOOKUP($A2013,'HUMAN RESOURCES'!$A2013:$L4703,COLUMN(D2013),0)</f>
        <v>3.3000000000000002E-2</v>
      </c>
      <c r="K2013" s="19">
        <f>VLOOKUP($A2013,'HUMAN RESOURCES'!$A2013:$L4703,COLUMN(E2013),0)</f>
        <v>5.6000000000000001E-2</v>
      </c>
      <c r="L2013" s="19">
        <f>VLOOKUP($A2013,'HUMAN RESOURCES'!$A2013:$L4703,COLUMN(F2013),0)</f>
        <v>63</v>
      </c>
      <c r="M2013" s="19">
        <f>VLOOKUP($A2013,'HUMAN RESOURCES'!$A2013:$L4703,COLUMN(G2013),0)</f>
        <v>59</v>
      </c>
      <c r="N2013" s="19">
        <f>VLOOKUP($A2013,'HUMAN RESOURCES'!$A2013:$L4703,COLUMN(H2013),0)</f>
        <v>0.4</v>
      </c>
      <c r="O2013" s="19">
        <f>VLOOKUP($A2013,'HUMAN RESOURCES'!$A2013:$L4703,COLUMN(I2013),0)</f>
        <v>0.57399999999999995</v>
      </c>
      <c r="P2013" s="19">
        <f>VLOOKUP($A2013,'HUMAN RESOURCES'!$A2013:$L4703,COLUMN(J2013),0)</f>
        <v>2.5999999999999999E-2</v>
      </c>
      <c r="Q2013" s="19">
        <f>VLOOKUP($A2013,'HUMAN RESOURCES'!$A2013:$L4703,COLUMN(K2013),0)</f>
        <v>6095959</v>
      </c>
      <c r="R2013" s="19">
        <f>VLOOKUP($A2013,'HUMAN RESOURCES'!$A2013:$L4703,COLUMN(L2013),0)</f>
        <v>0.13100000000000001</v>
      </c>
      <c r="S2013" s="19">
        <f>VLOOKUP($A2013,TOURISM!$A2012:$E4702, COLUMN(D2013),0)</f>
        <v>9400000</v>
      </c>
      <c r="T2013" s="19">
        <f>VLOOKUP($A2013,TOURISM!$A2012:$E4702, COLUMN(E2013),0)</f>
        <v>57000000</v>
      </c>
      <c r="U2013" s="19">
        <f>VLOOKUP($A2013,BUSINESS!$A2013:$I4703, COLUMN(H2013),0)</f>
        <v>1.7000000000000001E-2</v>
      </c>
      <c r="V2013" s="19">
        <f>VLOOKUP($A2013,BUSINESS!$A2013:$I4703, COLUMN(I2013),0)</f>
        <v>1.2E-2</v>
      </c>
    </row>
    <row r="2014" spans="1:22" ht="15" x14ac:dyDescent="0.25">
      <c r="A2014" s="14" t="s">
        <v>224</v>
      </c>
      <c r="B2014" s="15" t="s">
        <v>238</v>
      </c>
      <c r="C2014" s="16" t="s">
        <v>118</v>
      </c>
      <c r="D2014" s="17">
        <v>264812954</v>
      </c>
      <c r="E2014" s="18">
        <v>6.4000000000000001E-2</v>
      </c>
      <c r="F2014" s="18">
        <v>167</v>
      </c>
      <c r="G2014" s="18">
        <v>0.114</v>
      </c>
      <c r="H2014" s="19">
        <f>VLOOKUP($A2014,ENERGY!$A2014:$E4704,COLUMN(D2014),0)</f>
        <v>58</v>
      </c>
      <c r="I2014" s="19">
        <f>VLOOKUP($A2014,ENERGY!$A2014:$E4704,COLUMN(E2014),0)</f>
        <v>154</v>
      </c>
      <c r="J2014" s="19">
        <f>VLOOKUP($A2014,'HUMAN RESOURCES'!$A2014:$L4704,COLUMN(D2014),0)</f>
        <v>3.5000000000000003E-2</v>
      </c>
      <c r="K2014" s="19">
        <f>VLOOKUP($A2014,'HUMAN RESOURCES'!$A2014:$L4704,COLUMN(E2014),0)</f>
        <v>3.3000000000000002E-2</v>
      </c>
      <c r="L2014" s="19">
        <f>VLOOKUP($A2014,'HUMAN RESOURCES'!$A2014:$L4704,COLUMN(F2014),0)</f>
        <v>71.105000000000004</v>
      </c>
      <c r="M2014" s="19">
        <f>VLOOKUP($A2014,'HUMAN RESOURCES'!$A2014:$L4704,COLUMN(G2014),0)</f>
        <v>66.415000000000006</v>
      </c>
      <c r="N2014" s="19">
        <f>VLOOKUP($A2014,'HUMAN RESOURCES'!$A2014:$L4704,COLUMN(H2014),0)</f>
        <v>0.30299999999999999</v>
      </c>
      <c r="O2014" s="19">
        <f>VLOOKUP($A2014,'HUMAN RESOURCES'!$A2014:$L4704,COLUMN(I2014),0)</f>
        <v>0.623</v>
      </c>
      <c r="P2014" s="19">
        <f>VLOOKUP($A2014,'HUMAN RESOURCES'!$A2014:$L4704,COLUMN(J2014),0)</f>
        <v>7.2999999999999995E-2</v>
      </c>
      <c r="Q2014" s="19">
        <f>VLOOKUP($A2014,'HUMAN RESOURCES'!$A2014:$L4704,COLUMN(K2014),0)</f>
        <v>52058</v>
      </c>
      <c r="R2014" s="19">
        <f>VLOOKUP($A2014,'HUMAN RESOURCES'!$A2014:$L4704,COLUMN(L2014),0)</f>
        <v>0.69899999999999995</v>
      </c>
      <c r="S2014" s="19">
        <f>VLOOKUP($A2014,TOURISM!$A2013:$E4703, COLUMN(D2014),0)</f>
        <v>5700000</v>
      </c>
      <c r="T2014" s="19">
        <f>VLOOKUP($A2014,TOURISM!$A2013:$E4703, COLUMN(E2014),0)</f>
        <v>400000</v>
      </c>
      <c r="U2014" s="19">
        <f>VLOOKUP($A2014,BUSINESS!$A2014:$I4704, COLUMN(H2014),0)</f>
        <v>3.9E-2</v>
      </c>
      <c r="V2014" s="19">
        <f>VLOOKUP($A2014,BUSINESS!$A2014:$I4704, COLUMN(I2014),0)</f>
        <v>1.2999999999999999E-2</v>
      </c>
    </row>
    <row r="2015" spans="1:22" ht="15" x14ac:dyDescent="0.25">
      <c r="A2015" s="14" t="s">
        <v>224</v>
      </c>
      <c r="B2015" s="15" t="s">
        <v>239</v>
      </c>
      <c r="C2015" s="16" t="s">
        <v>118</v>
      </c>
      <c r="D2015" s="17">
        <v>394962552</v>
      </c>
      <c r="E2015" s="18">
        <v>3.3000000000000002E-2</v>
      </c>
      <c r="F2015" s="18">
        <v>61</v>
      </c>
      <c r="G2015" s="18">
        <v>7.4999999999999997E-2</v>
      </c>
      <c r="H2015" s="19">
        <f>VLOOKUP($A2015,ENERGY!$A2015:$E4705,COLUMN(D2015),0)</f>
        <v>35</v>
      </c>
      <c r="I2015" s="19">
        <f>VLOOKUP($A2015,ENERGY!$A2015:$E4705,COLUMN(E2015),0)</f>
        <v>95</v>
      </c>
      <c r="J2015" s="19">
        <f>VLOOKUP($A2015,'HUMAN RESOURCES'!$A2015:$L4705,COLUMN(D2015),0)</f>
        <v>3.5000000000000003E-2</v>
      </c>
      <c r="K2015" s="19">
        <f>VLOOKUP($A2015,'HUMAN RESOURCES'!$A2015:$L4705,COLUMN(E2015),0)</f>
        <v>2.9000000000000001E-2</v>
      </c>
      <c r="L2015" s="19">
        <f>VLOOKUP($A2015,'HUMAN RESOURCES'!$A2015:$L4705,COLUMN(F2015),0)</f>
        <v>67</v>
      </c>
      <c r="M2015" s="19">
        <f>VLOOKUP($A2015,'HUMAN RESOURCES'!$A2015:$L4705,COLUMN(G2015),0)</f>
        <v>64</v>
      </c>
      <c r="N2015" s="19">
        <f>VLOOKUP($A2015,'HUMAN RESOURCES'!$A2015:$L4705,COLUMN(H2015),0)</f>
        <v>0.41299999999999998</v>
      </c>
      <c r="O2015" s="19">
        <f>VLOOKUP($A2015,'HUMAN RESOURCES'!$A2015:$L4705,COLUMN(I2015),0)</f>
        <v>0.55700000000000005</v>
      </c>
      <c r="P2015" s="19">
        <f>VLOOKUP($A2015,'HUMAN RESOURCES'!$A2015:$L4705,COLUMN(J2015),0)</f>
        <v>0.03</v>
      </c>
      <c r="Q2015" s="19">
        <f>VLOOKUP($A2015,'HUMAN RESOURCES'!$A2015:$L4705,COLUMN(K2015),0)</f>
        <v>469306</v>
      </c>
      <c r="R2015" s="19">
        <f>VLOOKUP($A2015,'HUMAN RESOURCES'!$A2015:$L4705,COLUMN(L2015),0)</f>
        <v>0.17799999999999999</v>
      </c>
      <c r="S2015" s="19">
        <f>VLOOKUP($A2015,TOURISM!$A2014:$E4704, COLUMN(D2015),0)</f>
        <v>6400000</v>
      </c>
      <c r="T2015" s="19">
        <f>VLOOKUP($A2015,TOURISM!$A2014:$E4704, COLUMN(E2015),0)</f>
        <v>11200000</v>
      </c>
      <c r="U2015" s="19">
        <f>VLOOKUP($A2015,BUSINESS!$A2015:$I4705, COLUMN(H2015),0)</f>
        <v>8.0000000000000002E-3</v>
      </c>
      <c r="V2015" s="19">
        <f>VLOOKUP($A2015,BUSINESS!$A2015:$I4705, COLUMN(I2015),0)</f>
        <v>1.2999999999999999E-2</v>
      </c>
    </row>
    <row r="2016" spans="1:22" ht="15" x14ac:dyDescent="0.25">
      <c r="A2016" s="14" t="s">
        <v>224</v>
      </c>
      <c r="B2016" s="15" t="s">
        <v>225</v>
      </c>
      <c r="C2016" s="16" t="s">
        <v>119</v>
      </c>
      <c r="D2016" s="20">
        <v>15079752557.5</v>
      </c>
      <c r="E2016" s="21">
        <v>6.4000000000000001E-2</v>
      </c>
      <c r="F2016" s="19">
        <v>190</v>
      </c>
      <c r="G2016" s="19">
        <v>0.12</v>
      </c>
      <c r="H2016" s="19">
        <f>VLOOKUP($A2016,ENERGY!$A2016:$E4706,COLUMN(D2016),0)</f>
        <v>14338</v>
      </c>
      <c r="I2016" s="19">
        <f>VLOOKUP($A2016,ENERGY!$A2016:$E4706,COLUMN(E2016),0)</f>
        <v>8441</v>
      </c>
      <c r="J2016" s="19">
        <f>VLOOKUP($A2016,'HUMAN RESOURCES'!$A2016:$L4706,COLUMN(D2016),0)</f>
        <v>1.2999999999999999E-2</v>
      </c>
      <c r="K2016" s="19">
        <f>VLOOKUP($A2016,'HUMAN RESOURCES'!$A2016:$L4706,COLUMN(E2016),0)</f>
        <v>5.0000000000000001E-3</v>
      </c>
      <c r="L2016" s="19">
        <f>VLOOKUP($A2016,'HUMAN RESOURCES'!$A2016:$L4706,COLUMN(F2016),0)</f>
        <v>84</v>
      </c>
      <c r="M2016" s="19">
        <f>VLOOKUP($A2016,'HUMAN RESOURCES'!$A2016:$L4706,COLUMN(G2016),0)</f>
        <v>79</v>
      </c>
      <c r="N2016" s="19">
        <f>VLOOKUP($A2016,'HUMAN RESOURCES'!$A2016:$L4706,COLUMN(H2016),0)</f>
        <v>0.19500000000000001</v>
      </c>
      <c r="O2016" s="19">
        <f>VLOOKUP($A2016,'HUMAN RESOURCES'!$A2016:$L4706,COLUMN(I2016),0)</f>
        <v>0.67400000000000004</v>
      </c>
      <c r="P2016" s="19">
        <f>VLOOKUP($A2016,'HUMAN RESOURCES'!$A2016:$L4706,COLUMN(J2016),0)</f>
        <v>0.13</v>
      </c>
      <c r="Q2016" s="19">
        <f>VLOOKUP($A2016,'HUMAN RESOURCES'!$A2016:$L4706,COLUMN(K2016),0)</f>
        <v>20697900</v>
      </c>
      <c r="R2016" s="19">
        <f>VLOOKUP($A2016,'HUMAN RESOURCES'!$A2016:$L4706,COLUMN(L2016),0)</f>
        <v>0.88200000000000001</v>
      </c>
      <c r="S2016" s="19">
        <f>VLOOKUP($A2016,TOURISM!$A2015:$E4705, COLUMN(D2016),0)</f>
        <v>20726000000</v>
      </c>
      <c r="T2016" s="19">
        <f>VLOOKUP($A2016,TOURISM!$A2015:$E4705, COLUMN(E2016),0)</f>
        <v>16446000000</v>
      </c>
      <c r="U2016" s="19">
        <f>VLOOKUP($A2016,BUSINESS!$A2016:$I4706, COLUMN(H2016),0)</f>
        <v>0.66</v>
      </c>
      <c r="V2016" s="19">
        <f>VLOOKUP($A2016,BUSINESS!$A2016:$I4706, COLUMN(I2016),0)</f>
        <v>0.94699999999999995</v>
      </c>
    </row>
    <row r="2017" spans="1:22" ht="15" x14ac:dyDescent="0.25">
      <c r="A2017" s="14" t="s">
        <v>224</v>
      </c>
      <c r="B2017" s="15" t="s">
        <v>226</v>
      </c>
      <c r="C2017" s="16" t="s">
        <v>119</v>
      </c>
      <c r="D2017" s="17">
        <v>694000000000</v>
      </c>
      <c r="E2017" s="18">
        <v>8.5000000000000006E-2</v>
      </c>
      <c r="F2017" s="18">
        <v>3136</v>
      </c>
      <c r="G2017" s="18">
        <v>9.0999999999999998E-2</v>
      </c>
      <c r="H2017" s="19">
        <f>VLOOKUP($A2017,ENERGY!$A2017:$E4707,COLUMN(D2017),0)</f>
        <v>115020</v>
      </c>
      <c r="I2017" s="19">
        <f>VLOOKUP($A2017,ENERGY!$A2017:$E4707,COLUMN(E2017),0)</f>
        <v>371214</v>
      </c>
      <c r="J2017" s="19">
        <f>VLOOKUP($A2017,'HUMAN RESOURCES'!$A2017:$L4707,COLUMN(D2017),0)</f>
        <v>1.4E-2</v>
      </c>
      <c r="K2017" s="19">
        <f>VLOOKUP($A2017,'HUMAN RESOURCES'!$A2017:$L4707,COLUMN(E2017),0)</f>
        <v>5.0000000000000001E-3</v>
      </c>
      <c r="L2017" s="19">
        <f>VLOOKUP($A2017,'HUMAN RESOURCES'!$A2017:$L4707,COLUMN(F2017),0)</f>
        <v>82</v>
      </c>
      <c r="M2017" s="19">
        <f>VLOOKUP($A2017,'HUMAN RESOURCES'!$A2017:$L4707,COLUMN(G2017),0)</f>
        <v>78</v>
      </c>
      <c r="N2017" s="19">
        <f>VLOOKUP($A2017,'HUMAN RESOURCES'!$A2017:$L4707,COLUMN(H2017),0)</f>
        <v>0.21299999999999999</v>
      </c>
      <c r="O2017" s="19">
        <f>VLOOKUP($A2017,'HUMAN RESOURCES'!$A2017:$L4707,COLUMN(I2017),0)</f>
        <v>0.66600000000000004</v>
      </c>
      <c r="P2017" s="19">
        <f>VLOOKUP($A2017,'HUMAN RESOURCES'!$A2017:$L4707,COLUMN(J2017),0)</f>
        <v>0.121</v>
      </c>
      <c r="Q2017" s="19">
        <f>VLOOKUP($A2017,'HUMAN RESOURCES'!$A2017:$L4707,COLUMN(K2017),0)</f>
        <v>4184600</v>
      </c>
      <c r="R2017" s="19">
        <f>VLOOKUP($A2017,'HUMAN RESOURCES'!$A2017:$L4707,COLUMN(L2017),0)</f>
        <v>0.86099999999999999</v>
      </c>
      <c r="S2017" s="19">
        <f>VLOOKUP($A2017,TOURISM!$A2016:$E4706, COLUMN(D2017),0)</f>
        <v>4792000000</v>
      </c>
      <c r="T2017" s="19">
        <f>VLOOKUP($A2017,TOURISM!$A2016:$E4706, COLUMN(E2017),0)</f>
        <v>2534000000</v>
      </c>
      <c r="U2017" s="19">
        <f>VLOOKUP($A2017,BUSINESS!$A2017:$I4707, COLUMN(H2017),0)</f>
        <v>0.69</v>
      </c>
      <c r="V2017" s="19">
        <f>VLOOKUP($A2017,BUSINESS!$A2017:$I4707, COLUMN(I2017),0)</f>
        <v>0.90900000000000003</v>
      </c>
    </row>
    <row r="2018" spans="1:22" ht="15" x14ac:dyDescent="0.25">
      <c r="A2018" s="14" t="s">
        <v>224</v>
      </c>
      <c r="B2018" s="15" t="s">
        <v>227</v>
      </c>
      <c r="C2018" s="16" t="s">
        <v>119</v>
      </c>
      <c r="D2018" s="17">
        <v>3103099942</v>
      </c>
      <c r="E2018" s="18">
        <v>3.7999999999999999E-2</v>
      </c>
      <c r="F2018" s="18">
        <v>144</v>
      </c>
      <c r="G2018" s="18">
        <v>7.2999999999999995E-2</v>
      </c>
      <c r="H2018" s="19">
        <f>VLOOKUP($A2018,ENERGY!$A2018:$E4708,COLUMN(D2018),0)</f>
        <v>559</v>
      </c>
      <c r="I2018" s="19">
        <f>VLOOKUP($A2018,ENERGY!$A2018:$E4708,COLUMN(E2018),0)</f>
        <v>1360</v>
      </c>
      <c r="J2018" s="19">
        <f>VLOOKUP($A2018,'HUMAN RESOURCES'!$A2018:$L4708,COLUMN(D2018),0)</f>
        <v>1.7999999999999999E-2</v>
      </c>
      <c r="K2018" s="19">
        <f>VLOOKUP($A2018,'HUMAN RESOURCES'!$A2018:$L4708,COLUMN(E2018),0)</f>
        <v>3.2000000000000001E-2</v>
      </c>
      <c r="L2018" s="19">
        <f>VLOOKUP($A2018,'HUMAN RESOURCES'!$A2018:$L4708,COLUMN(F2018),0)</f>
        <v>77</v>
      </c>
      <c r="M2018" s="19">
        <f>VLOOKUP($A2018,'HUMAN RESOURCES'!$A2018:$L4708,COLUMN(G2018),0)</f>
        <v>72</v>
      </c>
      <c r="N2018" s="19">
        <f>VLOOKUP($A2018,'HUMAN RESOURCES'!$A2018:$L4708,COLUMN(H2018),0)</f>
        <v>0.26900000000000002</v>
      </c>
      <c r="O2018" s="19">
        <f>VLOOKUP($A2018,'HUMAN RESOURCES'!$A2018:$L4708,COLUMN(I2018),0)</f>
        <v>0.67800000000000005</v>
      </c>
      <c r="P2018" s="19">
        <f>VLOOKUP($A2018,'HUMAN RESOURCES'!$A2018:$L4708,COLUMN(J2018),0)</f>
        <v>5.2999999999999999E-2</v>
      </c>
      <c r="Q2018" s="19">
        <f>VLOOKUP($A2018,'HUMAN RESOURCES'!$A2018:$L4708,COLUMN(K2018),0)</f>
        <v>257731</v>
      </c>
      <c r="R2018" s="19">
        <f>VLOOKUP($A2018,'HUMAN RESOURCES'!$A2018:$L4708,COLUMN(L2018),0)</f>
        <v>0.56599999999999995</v>
      </c>
      <c r="S2018" s="19">
        <f>VLOOKUP($A2018,TOURISM!$A2017:$E4707, COLUMN(D2018),0)</f>
        <v>463000000</v>
      </c>
      <c r="T2018" s="19">
        <f>VLOOKUP($A2018,TOURISM!$A2017:$E4707, COLUMN(E2018),0)</f>
        <v>122000000</v>
      </c>
      <c r="U2018" s="19">
        <f>VLOOKUP($A2018,BUSINESS!$A2018:$I4708, COLUMN(H2018),0)</f>
        <v>0.251</v>
      </c>
      <c r="V2018" s="19">
        <f>VLOOKUP($A2018,BUSINESS!$A2018:$I4708, COLUMN(I2018),0)</f>
        <v>0.59</v>
      </c>
    </row>
    <row r="2019" spans="1:22" ht="15" x14ac:dyDescent="0.25">
      <c r="A2019" s="14" t="s">
        <v>224</v>
      </c>
      <c r="B2019" s="15" t="s">
        <v>228</v>
      </c>
      <c r="C2019" s="16" t="s">
        <v>119</v>
      </c>
      <c r="D2019" s="20">
        <v>15079752557.5</v>
      </c>
      <c r="E2019" s="21">
        <v>6.4000000000000001E-2</v>
      </c>
      <c r="F2019" s="19">
        <v>190</v>
      </c>
      <c r="G2019" s="19">
        <v>0.12</v>
      </c>
      <c r="H2019" s="19">
        <f>VLOOKUP($A2019,ENERGY!$A2019:$E4709,COLUMN(D2019),0)</f>
        <v>14338</v>
      </c>
      <c r="I2019" s="19">
        <f>VLOOKUP($A2019,ENERGY!$A2019:$E4709,COLUMN(E2019),0)</f>
        <v>851</v>
      </c>
      <c r="J2019" s="19">
        <f>VLOOKUP($A2019,'HUMAN RESOURCES'!$A2019:$L4709,COLUMN(D2019),0)</f>
        <v>1.7999999999999999E-2</v>
      </c>
      <c r="K2019" s="19">
        <f>VLOOKUP($A2019,'HUMAN RESOURCES'!$A2019:$L4709,COLUMN(E2019),0)</f>
        <v>3.2000000000000001E-2</v>
      </c>
      <c r="L2019" s="19">
        <f>VLOOKUP($A2019,'HUMAN RESOURCES'!$A2019:$L4709,COLUMN(F2019),0)</f>
        <v>80</v>
      </c>
      <c r="M2019" s="19">
        <f>VLOOKUP($A2019,'HUMAN RESOURCES'!$A2019:$L4709,COLUMN(G2019),0)</f>
        <v>73</v>
      </c>
      <c r="N2019" s="19">
        <f>VLOOKUP($A2019,'HUMAN RESOURCES'!$A2019:$L4709,COLUMN(H2019),0)</f>
        <v>0.26200000000000001</v>
      </c>
      <c r="O2019" s="19">
        <f>VLOOKUP($A2019,'HUMAN RESOURCES'!$A2019:$L4709,COLUMN(I2019),0)</f>
        <v>0.66400000000000003</v>
      </c>
      <c r="P2019" s="19">
        <f>VLOOKUP($A2019,'HUMAN RESOURCES'!$A2019:$L4709,COLUMN(J2019),0)</f>
        <v>7.3999999999999996E-2</v>
      </c>
      <c r="Q2019" s="19">
        <f>VLOOKUP($A2019,'HUMAN RESOURCES'!$A2019:$L4709,COLUMN(K2019),0)</f>
        <v>238459</v>
      </c>
      <c r="R2019" s="19">
        <f>VLOOKUP($A2019,'HUMAN RESOURCES'!$A2019:$L4709,COLUMN(L2019),0)</f>
        <v>0.64600000000000002</v>
      </c>
      <c r="S2019" s="19">
        <f>VLOOKUP($A2019,TOURISM!$A2018:$E4708, COLUMN(D2019),0)</f>
        <v>122000000</v>
      </c>
      <c r="T2019" s="19">
        <f>VLOOKUP($A2019,TOURISM!$A2018:$E4708, COLUMN(E2019),0)</f>
        <v>129000000</v>
      </c>
      <c r="U2019" s="19">
        <f>VLOOKUP($A2019,BUSINESS!$A2019:$I4709, COLUMN(H2019),0)</f>
        <v>0.33500000000000002</v>
      </c>
      <c r="V2019" s="19">
        <f>VLOOKUP($A2019,BUSINESS!$A2019:$I4709, COLUMN(I2019),0)</f>
        <v>0.66700000000000004</v>
      </c>
    </row>
    <row r="2020" spans="1:22" ht="15" x14ac:dyDescent="0.25">
      <c r="A2020" s="14" t="s">
        <v>224</v>
      </c>
      <c r="B2020" s="15" t="s">
        <v>229</v>
      </c>
      <c r="C2020" s="16" t="s">
        <v>119</v>
      </c>
      <c r="D2020" s="20">
        <v>15079752557.5</v>
      </c>
      <c r="E2020" s="21">
        <v>6.4000000000000001E-2</v>
      </c>
      <c r="F2020" s="19">
        <v>190</v>
      </c>
      <c r="G2020" s="19">
        <v>0.12</v>
      </c>
      <c r="H2020" s="19">
        <f>VLOOKUP($A2020,ENERGY!$A2020:$E4710,COLUMN(D2020),0)</f>
        <v>14338</v>
      </c>
      <c r="I2020" s="19">
        <f>VLOOKUP($A2020,ENERGY!$A2020:$E4710,COLUMN(E2020),0)</f>
        <v>8441</v>
      </c>
      <c r="J2020" s="19">
        <f>VLOOKUP($A2020,'HUMAN RESOURCES'!$A2020:$L4710,COLUMN(D2020),0)</f>
        <v>1.9E-2</v>
      </c>
      <c r="K2020" s="19">
        <f>VLOOKUP($A2020,'HUMAN RESOURCES'!$A2020:$L4710,COLUMN(E2020),0)</f>
        <v>3.2000000000000001E-2</v>
      </c>
      <c r="L2020" s="19">
        <f>VLOOKUP($A2020,'HUMAN RESOURCES'!$A2020:$L4710,COLUMN(F2020),0)</f>
        <v>80</v>
      </c>
      <c r="M2020" s="19">
        <f>VLOOKUP($A2020,'HUMAN RESOURCES'!$A2020:$L4710,COLUMN(G2020),0)</f>
        <v>74</v>
      </c>
      <c r="N2020" s="19">
        <f>VLOOKUP($A2020,'HUMAN RESOURCES'!$A2020:$L4710,COLUMN(H2020),0)</f>
        <v>0.29199999999999998</v>
      </c>
      <c r="O2020" s="19">
        <f>VLOOKUP($A2020,'HUMAN RESOURCES'!$A2020:$L4710,COLUMN(I2020),0)</f>
        <v>0.64200000000000002</v>
      </c>
      <c r="P2020" s="19">
        <f>VLOOKUP($A2020,'HUMAN RESOURCES'!$A2020:$L4710,COLUMN(J2020),0)</f>
        <v>6.6000000000000003E-2</v>
      </c>
      <c r="Q2020" s="19">
        <f>VLOOKUP($A2020,'HUMAN RESOURCES'!$A2020:$L4710,COLUMN(K2020),0)</f>
        <v>158429</v>
      </c>
      <c r="R2020" s="19">
        <f>VLOOKUP($A2020,'HUMAN RESOURCES'!$A2020:$L4710,COLUMN(L2020),0)</f>
        <v>0.93700000000000006</v>
      </c>
      <c r="S2020" s="19">
        <f>VLOOKUP($A2020,TOURISM!$A2019:$E4709, COLUMN(D2020),0)</f>
        <v>2478709140</v>
      </c>
      <c r="T2020" s="19">
        <f>VLOOKUP($A2020,TOURISM!$A2019:$E4709, COLUMN(E2020),0)</f>
        <v>448000000</v>
      </c>
      <c r="U2020" s="19">
        <f>VLOOKUP($A2020,BUSINESS!$A2020:$I4710, COLUMN(H2020),0)</f>
        <v>0.439</v>
      </c>
      <c r="V2020" s="19">
        <f>VLOOKUP($A2020,BUSINESS!$A2020:$I4710, COLUMN(I2020),0)</f>
        <v>0.57999999999999996</v>
      </c>
    </row>
    <row r="2021" spans="1:22" ht="15" x14ac:dyDescent="0.25">
      <c r="A2021" s="14" t="s">
        <v>224</v>
      </c>
      <c r="B2021" s="15" t="s">
        <v>230</v>
      </c>
      <c r="C2021" s="16" t="s">
        <v>119</v>
      </c>
      <c r="D2021" s="17">
        <v>104668675</v>
      </c>
      <c r="E2021" s="18">
        <v>0.11</v>
      </c>
      <c r="F2021" s="18">
        <v>124</v>
      </c>
      <c r="G2021" s="19">
        <v>0.12</v>
      </c>
      <c r="H2021" s="19">
        <f>VLOOKUP($A2021,ENERGY!$A2021:$E4711,COLUMN(D2021),0)</f>
        <v>10</v>
      </c>
      <c r="I2021" s="19">
        <f>VLOOKUP($A2021,ENERGY!$A2021:$E4711,COLUMN(E2021),0)</f>
        <v>70</v>
      </c>
      <c r="J2021" s="19">
        <f>VLOOKUP($A2021,'HUMAN RESOURCES'!$A2021:$L4711,COLUMN(D2021),0)</f>
        <v>2.1999999999999999E-2</v>
      </c>
      <c r="K2021" s="19">
        <f>VLOOKUP($A2021,'HUMAN RESOURCES'!$A2021:$L4711,COLUMN(E2021),0)</f>
        <v>3.2000000000000001E-2</v>
      </c>
      <c r="L2021" s="19">
        <f>VLOOKUP($A2021,'HUMAN RESOURCES'!$A2021:$L4711,COLUMN(F2021),0)</f>
        <v>71.105000000000004</v>
      </c>
      <c r="M2021" s="19">
        <f>VLOOKUP($A2021,'HUMAN RESOURCES'!$A2021:$L4711,COLUMN(G2021),0)</f>
        <v>66.415000000000006</v>
      </c>
      <c r="N2021" s="19">
        <f>VLOOKUP($A2021,'HUMAN RESOURCES'!$A2021:$L4711,COLUMN(H2021),0)</f>
        <v>0.30299999999999999</v>
      </c>
      <c r="O2021" s="19">
        <f>VLOOKUP($A2021,'HUMAN RESOURCES'!$A2021:$L4711,COLUMN(I2021),0)</f>
        <v>0.623</v>
      </c>
      <c r="P2021" s="19">
        <f>VLOOKUP($A2021,'HUMAN RESOURCES'!$A2021:$L4711,COLUMN(J2021),0)</f>
        <v>7.2999999999999995E-2</v>
      </c>
      <c r="Q2021" s="19">
        <f>VLOOKUP($A2021,'HUMAN RESOURCES'!$A2021:$L4711,COLUMN(K2021),0)</f>
        <v>58652</v>
      </c>
      <c r="R2021" s="19">
        <f>VLOOKUP($A2021,'HUMAN RESOURCES'!$A2021:$L4711,COLUMN(L2021),0)</f>
        <v>0.88</v>
      </c>
      <c r="S2021" s="19">
        <f>VLOOKUP($A2021,TOURISM!$A2020:$E4710, COLUMN(D2021),0)</f>
        <v>2478709140</v>
      </c>
      <c r="T2021" s="19">
        <f>VLOOKUP($A2021,TOURISM!$A2020:$E4710, COLUMN(E2021),0)</f>
        <v>448000000</v>
      </c>
      <c r="U2021" s="19">
        <f>VLOOKUP($A2021,BUSINESS!$A2021:$I4711, COLUMN(H2021),0)</f>
        <v>0.129</v>
      </c>
      <c r="V2021" s="19">
        <f>VLOOKUP($A2021,BUSINESS!$A2021:$I4711, COLUMN(I2021),0)</f>
        <v>0.57999999999999996</v>
      </c>
    </row>
    <row r="2022" spans="1:22" ht="15" x14ac:dyDescent="0.25">
      <c r="A2022" s="14" t="s">
        <v>224</v>
      </c>
      <c r="B2022" s="15" t="s">
        <v>231</v>
      </c>
      <c r="C2022" s="16" t="s">
        <v>119</v>
      </c>
      <c r="D2022" s="17">
        <v>143352031</v>
      </c>
      <c r="E2022" s="18">
        <v>0.19600000000000001</v>
      </c>
      <c r="F2022" s="18">
        <v>547</v>
      </c>
      <c r="G2022" s="19">
        <v>0.12</v>
      </c>
      <c r="H2022" s="19">
        <f>VLOOKUP($A2022,ENERGY!$A2022:$E4712,COLUMN(D2022),0)</f>
        <v>30</v>
      </c>
      <c r="I2022" s="19">
        <f>VLOOKUP($A2022,ENERGY!$A2022:$E4712,COLUMN(E2022),0)</f>
        <v>92</v>
      </c>
      <c r="J2022" s="19">
        <f>VLOOKUP($A2022,'HUMAN RESOURCES'!$A2022:$L4712,COLUMN(D2022),0)</f>
        <v>2.3E-2</v>
      </c>
      <c r="K2022" s="19">
        <f>VLOOKUP($A2022,'HUMAN RESOURCES'!$A2022:$L4712,COLUMN(E2022),0)</f>
        <v>0.02</v>
      </c>
      <c r="L2022" s="19">
        <f>VLOOKUP($A2022,'HUMAN RESOURCES'!$A2022:$L4712,COLUMN(F2022),0)</f>
        <v>72</v>
      </c>
      <c r="M2022" s="19">
        <f>VLOOKUP($A2022,'HUMAN RESOURCES'!$A2022:$L4712,COLUMN(G2022),0)</f>
        <v>66</v>
      </c>
      <c r="N2022" s="19">
        <f>VLOOKUP($A2022,'HUMAN RESOURCES'!$A2022:$L4712,COLUMN(H2022),0)</f>
        <v>0.3</v>
      </c>
      <c r="O2022" s="19">
        <f>VLOOKUP($A2022,'HUMAN RESOURCES'!$A2022:$L4712,COLUMN(I2022),0)</f>
        <v>0.65700000000000003</v>
      </c>
      <c r="P2022" s="19">
        <f>VLOOKUP($A2022,'HUMAN RESOURCES'!$A2022:$L4712,COLUMN(J2022),0)</f>
        <v>4.2000000000000003E-2</v>
      </c>
      <c r="Q2022" s="19">
        <f>VLOOKUP($A2022,'HUMAN RESOURCES'!$A2022:$L4712,COLUMN(K2022),0)</f>
        <v>828060</v>
      </c>
      <c r="R2022" s="19">
        <f>VLOOKUP($A2022,'HUMAN RESOURCES'!$A2022:$L4712,COLUMN(L2022),0)</f>
        <v>0.503</v>
      </c>
      <c r="S2022" s="19">
        <f>VLOOKUP($A2022,TOURISM!$A2021:$E4711, COLUMN(D2022),0)</f>
        <v>684000000</v>
      </c>
      <c r="T2022" s="19">
        <f>VLOOKUP($A2022,TOURISM!$A2021:$E4711, COLUMN(E2022),0)</f>
        <v>123000000</v>
      </c>
      <c r="U2022" s="19">
        <f>VLOOKUP($A2022,BUSINESS!$A2022:$I4712, COLUMN(H2022),0)</f>
        <v>9.6000000000000002E-2</v>
      </c>
      <c r="V2022" s="19">
        <f>VLOOKUP($A2022,BUSINESS!$A2022:$I4712, COLUMN(I2022),0)</f>
        <v>0.34399999999999997</v>
      </c>
    </row>
    <row r="2023" spans="1:22" ht="15" x14ac:dyDescent="0.25">
      <c r="A2023" s="14" t="s">
        <v>224</v>
      </c>
      <c r="B2023" s="15" t="s">
        <v>232</v>
      </c>
      <c r="C2023" s="16" t="s">
        <v>119</v>
      </c>
      <c r="D2023" s="17">
        <v>252991205</v>
      </c>
      <c r="E2023" s="18">
        <v>0.11899999999999999</v>
      </c>
      <c r="F2023" s="18">
        <v>285</v>
      </c>
      <c r="G2023" s="18">
        <v>0.156</v>
      </c>
      <c r="H2023" s="19">
        <f>VLOOKUP($A2023,ENERGY!$A2023:$E4713,COLUMN(D2023),0)</f>
        <v>14338</v>
      </c>
      <c r="I2023" s="19">
        <f>VLOOKUP($A2023,ENERGY!$A2023:$E4713,COLUMN(E2023),0)</f>
        <v>103</v>
      </c>
      <c r="J2023" s="19">
        <f>VLOOKUP($A2023,'HUMAN RESOURCES'!$A2023:$L4713,COLUMN(D2023),0)</f>
        <v>2.4E-2</v>
      </c>
      <c r="K2023" s="19">
        <f>VLOOKUP($A2023,'HUMAN RESOURCES'!$A2023:$L4713,COLUMN(E2023),0)</f>
        <v>0.05</v>
      </c>
      <c r="L2023" s="19">
        <f>VLOOKUP($A2023,'HUMAN RESOURCES'!$A2023:$L4713,COLUMN(F2023),0)</f>
        <v>69</v>
      </c>
      <c r="M2023" s="19">
        <f>VLOOKUP($A2023,'HUMAN RESOURCES'!$A2023:$L4713,COLUMN(G2023),0)</f>
        <v>64</v>
      </c>
      <c r="N2023" s="19">
        <f>VLOOKUP($A2023,'HUMAN RESOURCES'!$A2023:$L4713,COLUMN(H2023),0)</f>
        <v>0.36399999999999999</v>
      </c>
      <c r="O2023" s="19">
        <f>VLOOKUP($A2023,'HUMAN RESOURCES'!$A2023:$L4713,COLUMN(I2023),0)</f>
        <v>0.6</v>
      </c>
      <c r="P2023" s="19">
        <f>VLOOKUP($A2023,'HUMAN RESOURCES'!$A2023:$L4713,COLUMN(J2023),0)</f>
        <v>3.6999999999999998E-2</v>
      </c>
      <c r="Q2023" s="19">
        <f>VLOOKUP($A2023,'HUMAN RESOURCES'!$A2023:$L4713,COLUMN(K2023),0)</f>
        <v>91953</v>
      </c>
      <c r="R2023" s="19">
        <f>VLOOKUP($A2023,'HUMAN RESOURCES'!$A2023:$L4713,COLUMN(L2023),0)</f>
        <v>0.436</v>
      </c>
      <c r="S2023" s="19">
        <f>VLOOKUP($A2023,TOURISM!$A2022:$E4712, COLUMN(D2023),0)</f>
        <v>2300000</v>
      </c>
      <c r="T2023" s="19">
        <f>VLOOKUP($A2023,TOURISM!$A2022:$E4712, COLUMN(E2023),0)</f>
        <v>5600000</v>
      </c>
      <c r="U2023" s="19">
        <f>VLOOKUP($A2023,BUSINESS!$A2023:$I4713, COLUMN(H2023),0)</f>
        <v>4.4999999999999998E-2</v>
      </c>
      <c r="V2023" s="19">
        <f>VLOOKUP($A2023,BUSINESS!$A2023:$I4713, COLUMN(I2023),0)</f>
        <v>8.0000000000000002E-3</v>
      </c>
    </row>
    <row r="2024" spans="1:22" ht="15" x14ac:dyDescent="0.25">
      <c r="A2024" s="14" t="s">
        <v>224</v>
      </c>
      <c r="B2024" s="15" t="s">
        <v>233</v>
      </c>
      <c r="C2024" s="16" t="s">
        <v>119</v>
      </c>
      <c r="D2024" s="20">
        <v>15079752557.5</v>
      </c>
      <c r="E2024" s="21">
        <v>6.4000000000000001E-2</v>
      </c>
      <c r="F2024" s="19">
        <v>190</v>
      </c>
      <c r="G2024" s="19">
        <v>0.12</v>
      </c>
      <c r="H2024" s="19">
        <f>VLOOKUP($A2024,ENERGY!$A2024:$E4714,COLUMN(D2024),0)</f>
        <v>14338</v>
      </c>
      <c r="I2024" s="19">
        <f>VLOOKUP($A2024,ENERGY!$A2024:$E4714,COLUMN(E2024),0)</f>
        <v>2780</v>
      </c>
      <c r="J2024" s="19">
        <f>VLOOKUP($A2024,'HUMAN RESOURCES'!$A2024:$L4714,COLUMN(D2024),0)</f>
        <v>2.5000000000000001E-2</v>
      </c>
      <c r="K2024" s="19">
        <f>VLOOKUP($A2024,'HUMAN RESOURCES'!$A2024:$L4714,COLUMN(E2024),0)</f>
        <v>3.5999999999999997E-2</v>
      </c>
      <c r="L2024" s="19">
        <f>VLOOKUP($A2024,'HUMAN RESOURCES'!$A2024:$L4714,COLUMN(F2024),0)</f>
        <v>69</v>
      </c>
      <c r="M2024" s="19">
        <f>VLOOKUP($A2024,'HUMAN RESOURCES'!$A2024:$L4714,COLUMN(G2024),0)</f>
        <v>67</v>
      </c>
      <c r="N2024" s="19">
        <f>VLOOKUP($A2024,'HUMAN RESOURCES'!$A2024:$L4714,COLUMN(H2024),0)</f>
        <v>0.38500000000000001</v>
      </c>
      <c r="O2024" s="19">
        <f>VLOOKUP($A2024,'HUMAN RESOURCES'!$A2024:$L4714,COLUMN(I2024),0)</f>
        <v>0.57499999999999996</v>
      </c>
      <c r="P2024" s="19">
        <f>VLOOKUP($A2024,'HUMAN RESOURCES'!$A2024:$L4714,COLUMN(J2024),0)</f>
        <v>0.04</v>
      </c>
      <c r="Q2024" s="19">
        <f>VLOOKUP($A2024,'HUMAN RESOURCES'!$A2024:$L4714,COLUMN(K2024),0)</f>
        <v>105686</v>
      </c>
      <c r="R2024" s="19">
        <f>VLOOKUP($A2024,'HUMAN RESOURCES'!$A2024:$L4714,COLUMN(L2024),0)</f>
        <v>0.223</v>
      </c>
      <c r="S2024" s="19">
        <f>VLOOKUP($A2024,TOURISM!$A2023:$E4713, COLUMN(D2024),0)</f>
        <v>23000000</v>
      </c>
      <c r="T2024" s="19">
        <f>VLOOKUP($A2024,TOURISM!$A2023:$E4713, COLUMN(E2024),0)</f>
        <v>7000000</v>
      </c>
      <c r="U2024" s="19">
        <f>VLOOKUP($A2024,BUSINESS!$A2024:$I4714, COLUMN(H2024),0)</f>
        <v>0.128</v>
      </c>
      <c r="V2024" s="19">
        <f>VLOOKUP($A2024,BUSINESS!$A2024:$I4714, COLUMN(I2024),0)</f>
        <v>0.17599999999999999</v>
      </c>
    </row>
    <row r="2025" spans="1:22" ht="15" x14ac:dyDescent="0.25">
      <c r="A2025" s="14" t="s">
        <v>224</v>
      </c>
      <c r="B2025" s="15" t="s">
        <v>234</v>
      </c>
      <c r="C2025" s="16" t="s">
        <v>119</v>
      </c>
      <c r="D2025" s="17">
        <v>110000000000</v>
      </c>
      <c r="E2025" s="18">
        <v>8.7999999999999995E-2</v>
      </c>
      <c r="F2025" s="18">
        <v>2295</v>
      </c>
      <c r="G2025" s="18">
        <v>8.2000000000000003E-2</v>
      </c>
      <c r="H2025" s="19">
        <f>VLOOKUP($A2025,ENERGY!$A2025:$E4715,COLUMN(D2025),0)</f>
        <v>16965</v>
      </c>
      <c r="I2025" s="19">
        <f>VLOOKUP($A2025,ENERGY!$A2025:$E4715,COLUMN(E2025),0)</f>
        <v>33553</v>
      </c>
      <c r="J2025" s="19">
        <f>VLOOKUP($A2025,'HUMAN RESOURCES'!$A2025:$L4715,COLUMN(D2025),0)</f>
        <v>2.9000000000000001E-2</v>
      </c>
      <c r="K2025" s="19">
        <f>VLOOKUP($A2025,'HUMAN RESOURCES'!$A2025:$L4715,COLUMN(E2025),0)</f>
        <v>1.7000000000000001E-2</v>
      </c>
      <c r="L2025" s="19">
        <f>VLOOKUP($A2025,'HUMAN RESOURCES'!$A2025:$L4715,COLUMN(F2025),0)</f>
        <v>72</v>
      </c>
      <c r="M2025" s="19">
        <f>VLOOKUP($A2025,'HUMAN RESOURCES'!$A2025:$L4715,COLUMN(G2025),0)</f>
        <v>68</v>
      </c>
      <c r="N2025" s="19">
        <f>VLOOKUP($A2025,'HUMAN RESOURCES'!$A2025:$L4715,COLUMN(H2025),0)</f>
        <v>0.39400000000000002</v>
      </c>
      <c r="O2025" s="19">
        <f>VLOOKUP($A2025,'HUMAN RESOURCES'!$A2025:$L4715,COLUMN(I2025),0)</f>
        <v>0.57199999999999995</v>
      </c>
      <c r="P2025" s="19">
        <f>VLOOKUP($A2025,'HUMAN RESOURCES'!$A2025:$L4715,COLUMN(J2025),0)</f>
        <v>3.4000000000000002E-2</v>
      </c>
      <c r="Q2025" s="19">
        <f>VLOOKUP($A2025,'HUMAN RESOURCES'!$A2025:$L4715,COLUMN(K2025),0)</f>
        <v>214654</v>
      </c>
      <c r="R2025" s="19">
        <f>VLOOKUP($A2025,'HUMAN RESOURCES'!$A2025:$L4715,COLUMN(L2025),0)</f>
        <v>0.23400000000000001</v>
      </c>
      <c r="S2025" s="19">
        <f>VLOOKUP($A2025,TOURISM!$A2024:$E4714, COLUMN(D2025),0)</f>
        <v>109000000</v>
      </c>
      <c r="T2025" s="19">
        <f>VLOOKUP($A2025,TOURISM!$A2024:$E4714, COLUMN(E2025),0)</f>
        <v>11000000</v>
      </c>
      <c r="U2025" s="19">
        <f>VLOOKUP($A2025,BUSINESS!$A2025:$I4715, COLUMN(H2025),0)</f>
        <v>5.8999999999999997E-2</v>
      </c>
      <c r="V2025" s="19">
        <f>VLOOKUP($A2025,BUSINESS!$A2025:$I4715, COLUMN(I2025),0)</f>
        <v>7.0000000000000007E-2</v>
      </c>
    </row>
    <row r="2026" spans="1:22" ht="15" x14ac:dyDescent="0.25">
      <c r="A2026" s="14" t="s">
        <v>224</v>
      </c>
      <c r="B2026" s="15" t="s">
        <v>235</v>
      </c>
      <c r="C2026" s="16" t="s">
        <v>119</v>
      </c>
      <c r="D2026" s="17">
        <v>5598700444</v>
      </c>
      <c r="E2026" s="18">
        <v>3.5000000000000003E-2</v>
      </c>
      <c r="F2026" s="18">
        <v>31</v>
      </c>
      <c r="G2026" s="18">
        <v>0.106</v>
      </c>
      <c r="H2026" s="19">
        <f>VLOOKUP($A2026,ENERGY!$A2026:$E4716,COLUMN(D2026),0)</f>
        <v>14338</v>
      </c>
      <c r="I2026" s="19">
        <f>VLOOKUP($A2026,ENERGY!$A2026:$E4716,COLUMN(E2026),0)</f>
        <v>4595</v>
      </c>
      <c r="J2026" s="19">
        <f>VLOOKUP($A2026,'HUMAN RESOURCES'!$A2026:$L4716,COLUMN(D2026),0)</f>
        <v>2.9000000000000001E-2</v>
      </c>
      <c r="K2026" s="19">
        <f>VLOOKUP($A2026,'HUMAN RESOURCES'!$A2026:$L4716,COLUMN(E2026),0)</f>
        <v>1.6E-2</v>
      </c>
      <c r="L2026" s="19">
        <f>VLOOKUP($A2026,'HUMAN RESOURCES'!$A2026:$L4716,COLUMN(F2026),0)</f>
        <v>75</v>
      </c>
      <c r="M2026" s="19">
        <f>VLOOKUP($A2026,'HUMAN RESOURCES'!$A2026:$L4716,COLUMN(G2026),0)</f>
        <v>68</v>
      </c>
      <c r="N2026" s="19">
        <f>VLOOKUP($A2026,'HUMAN RESOURCES'!$A2026:$L4716,COLUMN(H2026),0)</f>
        <v>0.39300000000000002</v>
      </c>
      <c r="O2026" s="19">
        <f>VLOOKUP($A2026,'HUMAN RESOURCES'!$A2026:$L4716,COLUMN(I2026),0)</f>
        <v>0.55800000000000005</v>
      </c>
      <c r="P2026" s="19">
        <f>VLOOKUP($A2026,'HUMAN RESOURCES'!$A2026:$L4716,COLUMN(J2026),0)</f>
        <v>4.9000000000000002E-2</v>
      </c>
      <c r="Q2026" s="19">
        <f>VLOOKUP($A2026,'HUMAN RESOURCES'!$A2026:$L4716,COLUMN(K2026),0)</f>
        <v>181073</v>
      </c>
      <c r="R2026" s="19">
        <f>VLOOKUP($A2026,'HUMAN RESOURCES'!$A2026:$L4716,COLUMN(L2026),0)</f>
        <v>0.21</v>
      </c>
      <c r="S2026" s="19">
        <f>VLOOKUP($A2026,TOURISM!$A2025:$E4715, COLUMN(D2026),0)</f>
        <v>87000000</v>
      </c>
      <c r="T2026" s="19">
        <f>VLOOKUP($A2026,TOURISM!$A2025:$E4715, COLUMN(E2026),0)</f>
        <v>21200000</v>
      </c>
      <c r="U2026" s="19">
        <f>VLOOKUP($A2026,BUSINESS!$A2026:$I4716, COLUMN(H2026),0)</f>
        <v>4.4999999999999998E-2</v>
      </c>
      <c r="V2026" s="19">
        <f>VLOOKUP($A2026,BUSINESS!$A2026:$I4716, COLUMN(I2026),0)</f>
        <v>0.251</v>
      </c>
    </row>
    <row r="2027" spans="1:22" ht="15" x14ac:dyDescent="0.25">
      <c r="A2027" s="14" t="s">
        <v>224</v>
      </c>
      <c r="B2027" s="15" t="s">
        <v>236</v>
      </c>
      <c r="C2027" s="16" t="s">
        <v>119</v>
      </c>
      <c r="D2027" s="17">
        <v>453082900</v>
      </c>
      <c r="E2027" s="18">
        <v>5.1999999999999998E-2</v>
      </c>
      <c r="F2027" s="18">
        <v>129</v>
      </c>
      <c r="G2027" s="18">
        <v>0.11700000000000001</v>
      </c>
      <c r="H2027" s="19">
        <f>VLOOKUP($A2027,ENERGY!$A2027:$E4717,COLUMN(D2027),0)</f>
        <v>57</v>
      </c>
      <c r="I2027" s="19">
        <f>VLOOKUP($A2027,ENERGY!$A2027:$E4717,COLUMN(E2027),0)</f>
        <v>158</v>
      </c>
      <c r="J2027" s="19">
        <f>VLOOKUP($A2027,'HUMAN RESOURCES'!$A2027:$L4717,COLUMN(D2027),0)</f>
        <v>2.9000000000000001E-2</v>
      </c>
      <c r="K2027" s="19">
        <f>VLOOKUP($A2027,'HUMAN RESOURCES'!$A2027:$L4717,COLUMN(E2027),0)</f>
        <v>1.2999999999999999E-2</v>
      </c>
      <c r="L2027" s="19">
        <f>VLOOKUP($A2027,'HUMAN RESOURCES'!$A2027:$L4717,COLUMN(F2027),0)</f>
        <v>74</v>
      </c>
      <c r="M2027" s="19">
        <f>VLOOKUP($A2027,'HUMAN RESOURCES'!$A2027:$L4717,COLUMN(G2027),0)</f>
        <v>69</v>
      </c>
      <c r="N2027" s="19">
        <f>VLOOKUP($A2027,'HUMAN RESOURCES'!$A2027:$L4717,COLUMN(H2027),0)</f>
        <v>0.38</v>
      </c>
      <c r="O2027" s="19">
        <f>VLOOKUP($A2027,'HUMAN RESOURCES'!$A2027:$L4717,COLUMN(I2027),0)</f>
        <v>0.56000000000000005</v>
      </c>
      <c r="P2027" s="19">
        <f>VLOOKUP($A2027,'HUMAN RESOURCES'!$A2027:$L4717,COLUMN(J2027),0)</f>
        <v>0.06</v>
      </c>
      <c r="Q2027" s="19">
        <f>VLOOKUP($A2027,'HUMAN RESOURCES'!$A2027:$L4717,COLUMN(K2027),0)</f>
        <v>101617</v>
      </c>
      <c r="R2027" s="19">
        <f>VLOOKUP($A2027,'HUMAN RESOURCES'!$A2027:$L4717,COLUMN(L2027),0)</f>
        <v>0.23200000000000001</v>
      </c>
      <c r="S2027" s="19">
        <f>VLOOKUP($A2027,TOURISM!$A2026:$E4716, COLUMN(D2027),0)</f>
        <v>15700000</v>
      </c>
      <c r="T2027" s="19">
        <f>VLOOKUP($A2027,TOURISM!$A2026:$E4716, COLUMN(E2027),0)</f>
        <v>16400000</v>
      </c>
      <c r="U2027" s="19">
        <f>VLOOKUP($A2027,BUSINESS!$A2027:$I4717, COLUMN(H2027),0)</f>
        <v>5.8999999999999997E-2</v>
      </c>
      <c r="V2027" s="19">
        <f>VLOOKUP($A2027,BUSINESS!$A2027:$I4717, COLUMN(I2027),0)</f>
        <v>0.29599999999999999</v>
      </c>
    </row>
    <row r="2028" spans="1:22" ht="15" x14ac:dyDescent="0.25">
      <c r="A2028" s="14" t="s">
        <v>224</v>
      </c>
      <c r="B2028" s="15" t="s">
        <v>237</v>
      </c>
      <c r="C2028" s="16" t="s">
        <v>119</v>
      </c>
      <c r="D2028" s="17">
        <v>456735445</v>
      </c>
      <c r="E2028" s="18">
        <v>6.7000000000000004E-2</v>
      </c>
      <c r="F2028" s="18">
        <v>63</v>
      </c>
      <c r="G2028" s="18">
        <v>0.13900000000000001</v>
      </c>
      <c r="H2028" s="19">
        <f>VLOOKUP($A2028,ENERGY!$A2028:$E4718,COLUMN(D2028),0)</f>
        <v>59</v>
      </c>
      <c r="I2028" s="19">
        <f>VLOOKUP($A2028,ENERGY!$A2028:$E4718,COLUMN(E2028),0)</f>
        <v>180</v>
      </c>
      <c r="J2028" s="19">
        <f>VLOOKUP($A2028,'HUMAN RESOURCES'!$A2028:$L4718,COLUMN(D2028),0)</f>
        <v>3.2000000000000001E-2</v>
      </c>
      <c r="K2028" s="19">
        <f>VLOOKUP($A2028,'HUMAN RESOURCES'!$A2028:$L4718,COLUMN(E2028),0)</f>
        <v>5.5E-2</v>
      </c>
      <c r="L2028" s="19">
        <f>VLOOKUP($A2028,'HUMAN RESOURCES'!$A2028:$L4718,COLUMN(F2028),0)</f>
        <v>63</v>
      </c>
      <c r="M2028" s="19">
        <f>VLOOKUP($A2028,'HUMAN RESOURCES'!$A2028:$L4718,COLUMN(G2028),0)</f>
        <v>59</v>
      </c>
      <c r="N2028" s="19">
        <f>VLOOKUP($A2028,'HUMAN RESOURCES'!$A2028:$L4718,COLUMN(H2028),0)</f>
        <v>0.39900000000000002</v>
      </c>
      <c r="O2028" s="19">
        <f>VLOOKUP($A2028,'HUMAN RESOURCES'!$A2028:$L4718,COLUMN(I2028),0)</f>
        <v>0.57499999999999996</v>
      </c>
      <c r="P2028" s="19">
        <f>VLOOKUP($A2028,'HUMAN RESOURCES'!$A2028:$L4718,COLUMN(J2028),0)</f>
        <v>2.5999999999999999E-2</v>
      </c>
      <c r="Q2028" s="19">
        <f>VLOOKUP($A2028,'HUMAN RESOURCES'!$A2028:$L4718,COLUMN(K2028),0)</f>
        <v>6245797</v>
      </c>
      <c r="R2028" s="19">
        <f>VLOOKUP($A2028,'HUMAN RESOURCES'!$A2028:$L4718,COLUMN(L2028),0)</f>
        <v>0.13100000000000001</v>
      </c>
      <c r="S2028" s="19">
        <f>VLOOKUP($A2028,TOURISM!$A2027:$E4717, COLUMN(D2028),0)</f>
        <v>3900000</v>
      </c>
      <c r="T2028" s="19">
        <f>VLOOKUP($A2028,TOURISM!$A2027:$E4717, COLUMN(E2028),0)</f>
        <v>43000000</v>
      </c>
      <c r="U2028" s="19">
        <f>VLOOKUP($A2028,BUSINESS!$A2028:$I4718, COLUMN(H2028),0)</f>
        <v>1.7999999999999999E-2</v>
      </c>
      <c r="V2028" s="19">
        <f>VLOOKUP($A2028,BUSINESS!$A2028:$I4718, COLUMN(I2028),0)</f>
        <v>1.6E-2</v>
      </c>
    </row>
    <row r="2029" spans="1:22" ht="15" x14ac:dyDescent="0.25">
      <c r="A2029" s="14" t="s">
        <v>224</v>
      </c>
      <c r="B2029" s="15" t="s">
        <v>238</v>
      </c>
      <c r="C2029" s="16" t="s">
        <v>119</v>
      </c>
      <c r="D2029" s="17">
        <v>295998379</v>
      </c>
      <c r="E2029" s="18">
        <v>5.5E-2</v>
      </c>
      <c r="F2029" s="18">
        <v>159</v>
      </c>
      <c r="G2029" s="18">
        <v>0.12</v>
      </c>
      <c r="H2029" s="19">
        <f>VLOOKUP($A2029,ENERGY!$A2029:$E4719,COLUMN(D2029),0)</f>
        <v>57</v>
      </c>
      <c r="I2029" s="19">
        <f>VLOOKUP($A2029,ENERGY!$A2029:$E4719,COLUMN(E2029),0)</f>
        <v>176</v>
      </c>
      <c r="J2029" s="19">
        <f>VLOOKUP($A2029,'HUMAN RESOURCES'!$A2029:$L4719,COLUMN(D2029),0)</f>
        <v>3.4000000000000002E-2</v>
      </c>
      <c r="K2029" s="19">
        <f>VLOOKUP($A2029,'HUMAN RESOURCES'!$A2029:$L4719,COLUMN(E2029),0)</f>
        <v>2.9000000000000001E-2</v>
      </c>
      <c r="L2029" s="19">
        <f>VLOOKUP($A2029,'HUMAN RESOURCES'!$A2029:$L4719,COLUMN(F2029),0)</f>
        <v>67</v>
      </c>
      <c r="M2029" s="19">
        <f>VLOOKUP($A2029,'HUMAN RESOURCES'!$A2029:$L4719,COLUMN(G2029),0)</f>
        <v>65</v>
      </c>
      <c r="N2029" s="19">
        <f>VLOOKUP($A2029,'HUMAN RESOURCES'!$A2029:$L4719,COLUMN(H2029),0)</f>
        <v>0.41199999999999998</v>
      </c>
      <c r="O2029" s="19">
        <f>VLOOKUP($A2029,'HUMAN RESOURCES'!$A2029:$L4719,COLUMN(I2029),0)</f>
        <v>0.55700000000000005</v>
      </c>
      <c r="P2029" s="19">
        <f>VLOOKUP($A2029,'HUMAN RESOURCES'!$A2029:$L4719,COLUMN(J2029),0)</f>
        <v>0.03</v>
      </c>
      <c r="Q2029" s="19">
        <f>VLOOKUP($A2029,'HUMAN RESOURCES'!$A2029:$L4719,COLUMN(K2029),0)</f>
        <v>480745</v>
      </c>
      <c r="R2029" s="19">
        <f>VLOOKUP($A2029,'HUMAN RESOURCES'!$A2029:$L4719,COLUMN(L2029),0)</f>
        <v>0.183</v>
      </c>
      <c r="S2029" s="19">
        <f>VLOOKUP($A2029,TOURISM!$A2028:$E4718, COLUMN(D2029),0)</f>
        <v>35300000</v>
      </c>
      <c r="T2029" s="19">
        <f>VLOOKUP($A2029,TOURISM!$A2028:$E4718, COLUMN(E2029),0)</f>
        <v>26500000</v>
      </c>
      <c r="U2029" s="19">
        <f>VLOOKUP($A2029,BUSINESS!$A2029:$I4719, COLUMN(H2029),0)</f>
        <v>1.6E-2</v>
      </c>
      <c r="V2029" s="19">
        <f>VLOOKUP($A2029,BUSINESS!$A2029:$I4719, COLUMN(I2029),0)</f>
        <v>1.4999999999999999E-2</v>
      </c>
    </row>
    <row r="2030" spans="1:22" ht="15" x14ac:dyDescent="0.25">
      <c r="A2030" s="14" t="s">
        <v>224</v>
      </c>
      <c r="B2030" s="15" t="s">
        <v>239</v>
      </c>
      <c r="C2030" s="16" t="s">
        <v>119</v>
      </c>
      <c r="D2030" s="17">
        <v>437072934</v>
      </c>
      <c r="E2030" s="18">
        <v>3.1E-2</v>
      </c>
      <c r="F2030" s="18">
        <v>64</v>
      </c>
      <c r="G2030" s="18">
        <v>8.3000000000000004E-2</v>
      </c>
      <c r="H2030" s="19">
        <f>VLOOKUP($A2030,ENERGY!$A2030:$E4720,COLUMN(D2030),0)</f>
        <v>31</v>
      </c>
      <c r="I2030" s="19">
        <f>VLOOKUP($A2030,ENERGY!$A2030:$E4720,COLUMN(E2030),0)</f>
        <v>48</v>
      </c>
      <c r="J2030" s="19">
        <f>VLOOKUP($A2030,'HUMAN RESOURCES'!$A2030:$L4720,COLUMN(D2030),0)</f>
        <v>3.5000000000000003E-2</v>
      </c>
      <c r="K2030" s="19">
        <f>VLOOKUP($A2030,'HUMAN RESOURCES'!$A2030:$L4720,COLUMN(E2030),0)</f>
        <v>3.3000000000000002E-2</v>
      </c>
      <c r="L2030" s="19">
        <f>VLOOKUP($A2030,'HUMAN RESOURCES'!$A2030:$L4720,COLUMN(F2030),0)</f>
        <v>71.105000000000004</v>
      </c>
      <c r="M2030" s="19">
        <f>VLOOKUP($A2030,'HUMAN RESOURCES'!$A2030:$L4720,COLUMN(G2030),0)</f>
        <v>66.415000000000006</v>
      </c>
      <c r="N2030" s="19">
        <f>VLOOKUP($A2030,'HUMAN RESOURCES'!$A2030:$L4720,COLUMN(H2030),0)</f>
        <v>0.30299999999999999</v>
      </c>
      <c r="O2030" s="19">
        <f>VLOOKUP($A2030,'HUMAN RESOURCES'!$A2030:$L4720,COLUMN(I2030),0)</f>
        <v>0.623</v>
      </c>
      <c r="P2030" s="19">
        <f>VLOOKUP($A2030,'HUMAN RESOURCES'!$A2030:$L4720,COLUMN(J2030),0)</f>
        <v>7.2999999999999995E-2</v>
      </c>
      <c r="Q2030" s="19">
        <f>VLOOKUP($A2030,'HUMAN RESOURCES'!$A2030:$L4720,COLUMN(K2030),0)</f>
        <v>52084</v>
      </c>
      <c r="R2030" s="19">
        <f>VLOOKUP($A2030,'HUMAN RESOURCES'!$A2030:$L4720,COLUMN(L2030),0)</f>
        <v>0.70199999999999996</v>
      </c>
      <c r="S2030" s="19">
        <f>VLOOKUP($A2030,TOURISM!$A2029:$E4719, COLUMN(D2030),0)</f>
        <v>6600000</v>
      </c>
      <c r="T2030" s="19">
        <f>VLOOKUP($A2030,TOURISM!$A2029:$E4719, COLUMN(E2030),0)</f>
        <v>400000</v>
      </c>
      <c r="U2030" s="19">
        <f>VLOOKUP($A2030,BUSINESS!$A2030:$I4720, COLUMN(H2030),0)</f>
        <v>3.7999999999999999E-2</v>
      </c>
      <c r="V2030" s="19">
        <f>VLOOKUP($A2030,BUSINESS!$A2030:$I4720, COLUMN(I2030),0)</f>
        <v>0.57999999999999996</v>
      </c>
    </row>
    <row r="2031" spans="1:22" ht="15" x14ac:dyDescent="0.25">
      <c r="A2031" s="14" t="s">
        <v>224</v>
      </c>
      <c r="B2031" s="15" t="s">
        <v>225</v>
      </c>
      <c r="C2031" s="16" t="s">
        <v>120</v>
      </c>
      <c r="D2031" s="20">
        <v>15079752557.5</v>
      </c>
      <c r="E2031" s="21">
        <v>6.4000000000000001E-2</v>
      </c>
      <c r="F2031" s="19">
        <v>190</v>
      </c>
      <c r="G2031" s="19">
        <v>0.12</v>
      </c>
      <c r="H2031" s="19">
        <f>VLOOKUP($A2031,ENERGY!$A2031:$E4721,COLUMN(D2031),0)</f>
        <v>14338</v>
      </c>
      <c r="I2031" s="19">
        <f>VLOOKUP($A2031,ENERGY!$A2031:$E4721,COLUMN(E2031),0)</f>
        <v>8441</v>
      </c>
      <c r="J2031" s="19">
        <f>VLOOKUP($A2031,'HUMAN RESOURCES'!$A2031:$L4721,COLUMN(D2031),0)</f>
        <v>2.1999999999999999E-2</v>
      </c>
      <c r="K2031" s="19">
        <f>VLOOKUP($A2031,'HUMAN RESOURCES'!$A2031:$L4721,COLUMN(E2031),0)</f>
        <v>3.2000000000000001E-2</v>
      </c>
      <c r="L2031" s="19">
        <f>VLOOKUP($A2031,'HUMAN RESOURCES'!$A2031:$L4721,COLUMN(F2031),0)</f>
        <v>71.105000000000004</v>
      </c>
      <c r="M2031" s="19">
        <f>VLOOKUP($A2031,'HUMAN RESOURCES'!$A2031:$L4721,COLUMN(G2031),0)</f>
        <v>66.415000000000006</v>
      </c>
      <c r="N2031" s="19">
        <f>VLOOKUP($A2031,'HUMAN RESOURCES'!$A2031:$L4721,COLUMN(H2031),0)</f>
        <v>0.30299999999999999</v>
      </c>
      <c r="O2031" s="19">
        <f>VLOOKUP($A2031,'HUMAN RESOURCES'!$A2031:$L4721,COLUMN(I2031),0)</f>
        <v>0.623</v>
      </c>
      <c r="P2031" s="19">
        <f>VLOOKUP($A2031,'HUMAN RESOURCES'!$A2031:$L4721,COLUMN(J2031),0)</f>
        <v>7.2999999999999995E-2</v>
      </c>
      <c r="Q2031" s="19">
        <f>VLOOKUP($A2031,'HUMAN RESOURCES'!$A2031:$L4721,COLUMN(K2031),0)</f>
        <v>57919</v>
      </c>
      <c r="R2031" s="19">
        <f>VLOOKUP($A2031,'HUMAN RESOURCES'!$A2031:$L4721,COLUMN(L2031),0)</f>
        <v>0.879</v>
      </c>
      <c r="S2031" s="19">
        <f>VLOOKUP($A2031,TOURISM!$A2030:$E4720, COLUMN(D2031),0)</f>
        <v>2478709140</v>
      </c>
      <c r="T2031" s="19">
        <f>VLOOKUP($A2031,TOURISM!$A2030:$E4720, COLUMN(E2031),0)</f>
        <v>448000000</v>
      </c>
      <c r="U2031" s="19">
        <f>VLOOKUP($A2031,BUSINESS!$A2031:$I4721, COLUMN(H2031),0)</f>
        <v>0.129</v>
      </c>
      <c r="V2031" s="19">
        <f>VLOOKUP($A2031,BUSINESS!$A2031:$I4721, COLUMN(I2031),0)</f>
        <v>0.57999999999999996</v>
      </c>
    </row>
    <row r="2032" spans="1:22" ht="15" x14ac:dyDescent="0.25">
      <c r="A2032" s="14" t="s">
        <v>224</v>
      </c>
      <c r="B2032" s="15" t="s">
        <v>226</v>
      </c>
      <c r="C2032" s="16" t="s">
        <v>120</v>
      </c>
      <c r="D2032" s="17">
        <v>747000000000</v>
      </c>
      <c r="E2032" s="18">
        <v>8.5000000000000006E-2</v>
      </c>
      <c r="F2032" s="18">
        <v>3330</v>
      </c>
      <c r="G2032" s="18">
        <v>9.4E-2</v>
      </c>
      <c r="H2032" s="19">
        <f>VLOOKUP($A2032,ENERGY!$A2032:$E4722,COLUMN(D2032),0)</f>
        <v>113503</v>
      </c>
      <c r="I2032" s="19">
        <f>VLOOKUP($A2032,ENERGY!$A2032:$E4722,COLUMN(E2032),0)</f>
        <v>362685</v>
      </c>
      <c r="J2032" s="19">
        <f>VLOOKUP($A2032,'HUMAN RESOURCES'!$A2032:$L4722,COLUMN(D2032),0)</f>
        <v>1.4E-2</v>
      </c>
      <c r="K2032" s="19">
        <f>VLOOKUP($A2032,'HUMAN RESOURCES'!$A2032:$L4722,COLUMN(E2032),0)</f>
        <v>5.0000000000000001E-3</v>
      </c>
      <c r="L2032" s="19">
        <f>VLOOKUP($A2032,'HUMAN RESOURCES'!$A2032:$L4722,COLUMN(F2032),0)</f>
        <v>84</v>
      </c>
      <c r="M2032" s="19">
        <f>VLOOKUP($A2032,'HUMAN RESOURCES'!$A2032:$L4722,COLUMN(G2032),0)</f>
        <v>79</v>
      </c>
      <c r="N2032" s="19">
        <f>VLOOKUP($A2032,'HUMAN RESOURCES'!$A2032:$L4722,COLUMN(H2032),0)</f>
        <v>0.193</v>
      </c>
      <c r="O2032" s="19">
        <f>VLOOKUP($A2032,'HUMAN RESOURCES'!$A2032:$L4722,COLUMN(I2032),0)</f>
        <v>0.67600000000000005</v>
      </c>
      <c r="P2032" s="19">
        <f>VLOOKUP($A2032,'HUMAN RESOURCES'!$A2032:$L4722,COLUMN(J2032),0)</f>
        <v>0.13100000000000001</v>
      </c>
      <c r="Q2032" s="19">
        <f>VLOOKUP($A2032,'HUMAN RESOURCES'!$A2032:$L4722,COLUMN(K2032),0)</f>
        <v>20827600</v>
      </c>
      <c r="R2032" s="19">
        <f>VLOOKUP($A2032,'HUMAN RESOURCES'!$A2032:$L4722,COLUMN(L2032),0)</f>
        <v>0.88300000000000001</v>
      </c>
      <c r="S2032" s="19">
        <f>VLOOKUP($A2032,TOURISM!$A2031:$E4721, COLUMN(D2032),0)</f>
        <v>25624000000</v>
      </c>
      <c r="T2032" s="19">
        <f>VLOOKUP($A2032,TOURISM!$A2031:$E4721, COLUMN(E2032),0)</f>
        <v>20429000000</v>
      </c>
      <c r="U2032" s="19">
        <f>VLOOKUP($A2032,BUSINESS!$A2032:$I4722, COLUMN(H2032),0)</f>
        <v>0.69499999999999995</v>
      </c>
      <c r="V2032" s="19">
        <f>VLOOKUP($A2032,BUSINESS!$A2032:$I4722, COLUMN(I2032),0)</f>
        <v>1.0009999999999999</v>
      </c>
    </row>
    <row r="2033" spans="1:22" ht="15" x14ac:dyDescent="0.25">
      <c r="A2033" s="14" t="s">
        <v>224</v>
      </c>
      <c r="B2033" s="15" t="s">
        <v>227</v>
      </c>
      <c r="C2033" s="16" t="s">
        <v>120</v>
      </c>
      <c r="D2033" s="17">
        <v>3405050612</v>
      </c>
      <c r="E2033" s="18">
        <v>3.6999999999999998E-2</v>
      </c>
      <c r="F2033" s="18">
        <v>152</v>
      </c>
      <c r="G2033" s="18">
        <v>0.09</v>
      </c>
      <c r="H2033" s="19">
        <f>VLOOKUP($A2033,ENERGY!$A2033:$E4723,COLUMN(D2033),0)</f>
        <v>578</v>
      </c>
      <c r="I2033" s="19">
        <f>VLOOKUP($A2033,ENERGY!$A2033:$E4723,COLUMN(E2033),0)</f>
        <v>1364</v>
      </c>
      <c r="J2033" s="19">
        <f>VLOOKUP($A2033,'HUMAN RESOURCES'!$A2033:$L4723,COLUMN(D2033),0)</f>
        <v>1.4999999999999999E-2</v>
      </c>
      <c r="K2033" s="19">
        <f>VLOOKUP($A2033,'HUMAN RESOURCES'!$A2033:$L4723,COLUMN(E2033),0)</f>
        <v>5.0000000000000001E-3</v>
      </c>
      <c r="L2033" s="19">
        <f>VLOOKUP($A2033,'HUMAN RESOURCES'!$A2033:$L4723,COLUMN(F2033),0)</f>
        <v>82</v>
      </c>
      <c r="M2033" s="19">
        <f>VLOOKUP($A2033,'HUMAN RESOURCES'!$A2033:$L4723,COLUMN(G2033),0)</f>
        <v>78</v>
      </c>
      <c r="N2033" s="19">
        <f>VLOOKUP($A2033,'HUMAN RESOURCES'!$A2033:$L4723,COLUMN(H2033),0)</f>
        <v>0.21099999999999999</v>
      </c>
      <c r="O2033" s="19">
        <f>VLOOKUP($A2033,'HUMAN RESOURCES'!$A2033:$L4723,COLUMN(I2033),0)</f>
        <v>0.66600000000000004</v>
      </c>
      <c r="P2033" s="19">
        <f>VLOOKUP($A2033,'HUMAN RESOURCES'!$A2033:$L4723,COLUMN(J2033),0)</f>
        <v>0.123</v>
      </c>
      <c r="Q2033" s="19">
        <f>VLOOKUP($A2033,'HUMAN RESOURCES'!$A2033:$L4723,COLUMN(K2033),0)</f>
        <v>4228300</v>
      </c>
      <c r="R2033" s="19">
        <f>VLOOKUP($A2033,'HUMAN RESOURCES'!$A2033:$L4723,COLUMN(L2033),0)</f>
        <v>0.86099999999999999</v>
      </c>
      <c r="S2033" s="19">
        <f>VLOOKUP($A2033,TOURISM!$A2032:$E4722, COLUMN(D2033),0)</f>
        <v>5413000000</v>
      </c>
      <c r="T2033" s="19">
        <f>VLOOKUP($A2033,TOURISM!$A2032:$E4722, COLUMN(E2033),0)</f>
        <v>3077000000</v>
      </c>
      <c r="U2033" s="19">
        <f>VLOOKUP($A2033,BUSINESS!$A2033:$I4723, COLUMN(H2033),0)</f>
        <v>0.69799999999999995</v>
      </c>
      <c r="V2033" s="19">
        <f>VLOOKUP($A2033,BUSINESS!$A2033:$I4723, COLUMN(I2033),0)</f>
        <v>1.004</v>
      </c>
    </row>
    <row r="2034" spans="1:22" ht="15" x14ac:dyDescent="0.25">
      <c r="A2034" s="14" t="s">
        <v>224</v>
      </c>
      <c r="B2034" s="15" t="s">
        <v>228</v>
      </c>
      <c r="C2034" s="16" t="s">
        <v>120</v>
      </c>
      <c r="D2034" s="20">
        <v>15079752557.5</v>
      </c>
      <c r="E2034" s="21">
        <v>6.4000000000000001E-2</v>
      </c>
      <c r="F2034" s="19">
        <v>190</v>
      </c>
      <c r="G2034" s="19">
        <v>0.12</v>
      </c>
      <c r="H2034" s="19">
        <f>VLOOKUP($A2034,ENERGY!$A2034:$E4724,COLUMN(D2034),0)</f>
        <v>14338</v>
      </c>
      <c r="I2034" s="19">
        <f>VLOOKUP($A2034,ENERGY!$A2034:$E4724,COLUMN(E2034),0)</f>
        <v>851</v>
      </c>
      <c r="J2034" s="19">
        <f>VLOOKUP($A2034,'HUMAN RESOURCES'!$A2034:$L4724,COLUMN(D2034),0)</f>
        <v>1.7000000000000001E-2</v>
      </c>
      <c r="K2034" s="19">
        <f>VLOOKUP($A2034,'HUMAN RESOURCES'!$A2034:$L4724,COLUMN(E2034),0)</f>
        <v>3.2000000000000001E-2</v>
      </c>
      <c r="L2034" s="19">
        <f>VLOOKUP($A2034,'HUMAN RESOURCES'!$A2034:$L4724,COLUMN(F2034),0)</f>
        <v>80</v>
      </c>
      <c r="M2034" s="19">
        <f>VLOOKUP($A2034,'HUMAN RESOURCES'!$A2034:$L4724,COLUMN(G2034),0)</f>
        <v>72</v>
      </c>
      <c r="N2034" s="19">
        <f>VLOOKUP($A2034,'HUMAN RESOURCES'!$A2034:$L4724,COLUMN(H2034),0)</f>
        <v>0.255</v>
      </c>
      <c r="O2034" s="19">
        <f>VLOOKUP($A2034,'HUMAN RESOURCES'!$A2034:$L4724,COLUMN(I2034),0)</f>
        <v>0.66500000000000004</v>
      </c>
      <c r="P2034" s="19">
        <f>VLOOKUP($A2034,'HUMAN RESOURCES'!$A2034:$L4724,COLUMN(J2034),0)</f>
        <v>0.08</v>
      </c>
      <c r="Q2034" s="19">
        <f>VLOOKUP($A2034,'HUMAN RESOURCES'!$A2034:$L4724,COLUMN(K2034),0)</f>
        <v>242400</v>
      </c>
      <c r="R2034" s="19">
        <f>VLOOKUP($A2034,'HUMAN RESOURCES'!$A2034:$L4724,COLUMN(L2034),0)</f>
        <v>0.65300000000000002</v>
      </c>
      <c r="S2034" s="19">
        <f>VLOOKUP($A2034,TOURISM!$A2033:$E4723, COLUMN(D2034),0)</f>
        <v>142000000</v>
      </c>
      <c r="T2034" s="19">
        <f>VLOOKUP($A2034,TOURISM!$A2033:$E4723, COLUMN(E2034),0)</f>
        <v>149000000</v>
      </c>
      <c r="U2034" s="19">
        <f>VLOOKUP($A2034,BUSINESS!$A2034:$I4724, COLUMN(H2034),0)</f>
        <v>0.35099999999999998</v>
      </c>
      <c r="V2034" s="19">
        <f>VLOOKUP($A2034,BUSINESS!$A2034:$I4724, COLUMN(I2034),0)</f>
        <v>0.748</v>
      </c>
    </row>
    <row r="2035" spans="1:22" ht="15" x14ac:dyDescent="0.25">
      <c r="A2035" s="14" t="s">
        <v>224</v>
      </c>
      <c r="B2035" s="15" t="s">
        <v>229</v>
      </c>
      <c r="C2035" s="16" t="s">
        <v>120</v>
      </c>
      <c r="D2035" s="20">
        <v>15079752557.5</v>
      </c>
      <c r="E2035" s="21">
        <v>6.4000000000000001E-2</v>
      </c>
      <c r="F2035" s="19">
        <v>190</v>
      </c>
      <c r="G2035" s="19">
        <v>0.12</v>
      </c>
      <c r="H2035" s="19">
        <f>VLOOKUP($A2035,ENERGY!$A2035:$E4725,COLUMN(D2035),0)</f>
        <v>14338</v>
      </c>
      <c r="I2035" s="19">
        <f>VLOOKUP($A2035,ENERGY!$A2035:$E4725,COLUMN(E2035),0)</f>
        <v>8441</v>
      </c>
      <c r="J2035" s="19">
        <f>VLOOKUP($A2035,'HUMAN RESOURCES'!$A2035:$L4725,COLUMN(D2035),0)</f>
        <v>1.7999999999999999E-2</v>
      </c>
      <c r="K2035" s="19">
        <f>VLOOKUP($A2035,'HUMAN RESOURCES'!$A2035:$L4725,COLUMN(E2035),0)</f>
        <v>3.2000000000000001E-2</v>
      </c>
      <c r="L2035" s="19">
        <f>VLOOKUP($A2035,'HUMAN RESOURCES'!$A2035:$L4725,COLUMN(F2035),0)</f>
        <v>77</v>
      </c>
      <c r="M2035" s="19">
        <f>VLOOKUP($A2035,'HUMAN RESOURCES'!$A2035:$L4725,COLUMN(G2035),0)</f>
        <v>73</v>
      </c>
      <c r="N2035" s="19">
        <f>VLOOKUP($A2035,'HUMAN RESOURCES'!$A2035:$L4725,COLUMN(H2035),0)</f>
        <v>0.26</v>
      </c>
      <c r="O2035" s="19">
        <f>VLOOKUP($A2035,'HUMAN RESOURCES'!$A2035:$L4725,COLUMN(I2035),0)</f>
        <v>0.68300000000000005</v>
      </c>
      <c r="P2035" s="19">
        <f>VLOOKUP($A2035,'HUMAN RESOURCES'!$A2035:$L4725,COLUMN(J2035),0)</f>
        <v>5.7000000000000002E-2</v>
      </c>
      <c r="Q2035" s="19">
        <f>VLOOKUP($A2035,'HUMAN RESOURCES'!$A2035:$L4725,COLUMN(K2035),0)</f>
        <v>260361</v>
      </c>
      <c r="R2035" s="19">
        <f>VLOOKUP($A2035,'HUMAN RESOURCES'!$A2035:$L4725,COLUMN(L2035),0)</f>
        <v>0.56799999999999995</v>
      </c>
      <c r="S2035" s="19">
        <f>VLOOKUP($A2035,TOURISM!$A2034:$E4724, COLUMN(D2035),0)</f>
        <v>537000000</v>
      </c>
      <c r="T2035" s="19">
        <f>VLOOKUP($A2035,TOURISM!$A2034:$E4724, COLUMN(E2035),0)</f>
        <v>153000000</v>
      </c>
      <c r="U2035" s="19">
        <f>VLOOKUP($A2035,BUSINESS!$A2035:$I4725, COLUMN(H2035),0)</f>
        <v>0.28599999999999998</v>
      </c>
      <c r="V2035" s="19">
        <f>VLOOKUP($A2035,BUSINESS!$A2035:$I4725, COLUMN(I2035),0)</f>
        <v>0.67200000000000004</v>
      </c>
    </row>
    <row r="2036" spans="1:22" ht="15" x14ac:dyDescent="0.25">
      <c r="A2036" s="14" t="s">
        <v>224</v>
      </c>
      <c r="B2036" s="15" t="s">
        <v>230</v>
      </c>
      <c r="C2036" s="16" t="s">
        <v>120</v>
      </c>
      <c r="D2036" s="17">
        <v>123005090</v>
      </c>
      <c r="E2036" s="18">
        <v>0.121</v>
      </c>
      <c r="F2036" s="18">
        <v>160</v>
      </c>
      <c r="G2036" s="19">
        <v>0.12</v>
      </c>
      <c r="H2036" s="19">
        <f>VLOOKUP($A2036,ENERGY!$A2036:$E4726,COLUMN(D2036),0)</f>
        <v>8</v>
      </c>
      <c r="I2036" s="19">
        <f>VLOOKUP($A2036,ENERGY!$A2036:$E4726,COLUMN(E2036),0)</f>
        <v>62</v>
      </c>
      <c r="J2036" s="19">
        <f>VLOOKUP($A2036,'HUMAN RESOURCES'!$A2036:$L4726,COLUMN(D2036),0)</f>
        <v>1.9E-2</v>
      </c>
      <c r="K2036" s="19">
        <f>VLOOKUP($A2036,'HUMAN RESOURCES'!$A2036:$L4726,COLUMN(E2036),0)</f>
        <v>3.2000000000000001E-2</v>
      </c>
      <c r="L2036" s="19">
        <f>VLOOKUP($A2036,'HUMAN RESOURCES'!$A2036:$L4726,COLUMN(F2036),0)</f>
        <v>80</v>
      </c>
      <c r="M2036" s="19">
        <f>VLOOKUP($A2036,'HUMAN RESOURCES'!$A2036:$L4726,COLUMN(G2036),0)</f>
        <v>75</v>
      </c>
      <c r="N2036" s="19">
        <f>VLOOKUP($A2036,'HUMAN RESOURCES'!$A2036:$L4726,COLUMN(H2036),0)</f>
        <v>0.28799999999999998</v>
      </c>
      <c r="O2036" s="19">
        <f>VLOOKUP($A2036,'HUMAN RESOURCES'!$A2036:$L4726,COLUMN(I2036),0)</f>
        <v>0.64500000000000002</v>
      </c>
      <c r="P2036" s="19">
        <f>VLOOKUP($A2036,'HUMAN RESOURCES'!$A2036:$L4726,COLUMN(J2036),0)</f>
        <v>6.7000000000000004E-2</v>
      </c>
      <c r="Q2036" s="19">
        <f>VLOOKUP($A2036,'HUMAN RESOURCES'!$A2036:$L4726,COLUMN(K2036),0)</f>
        <v>158331</v>
      </c>
      <c r="R2036" s="19">
        <f>VLOOKUP($A2036,'HUMAN RESOURCES'!$A2036:$L4726,COLUMN(L2036),0)</f>
        <v>0.93799999999999994</v>
      </c>
      <c r="S2036" s="19">
        <f>VLOOKUP($A2036,TOURISM!$A2035:$E4725, COLUMN(D2036),0)</f>
        <v>2478709140</v>
      </c>
      <c r="T2036" s="19">
        <f>VLOOKUP($A2036,TOURISM!$A2035:$E4725, COLUMN(E2036),0)</f>
        <v>448000000</v>
      </c>
      <c r="U2036" s="19">
        <f>VLOOKUP($A2036,BUSINESS!$A2036:$I4726, COLUMN(H2036),0)</f>
        <v>0.46200000000000002</v>
      </c>
      <c r="V2036" s="19">
        <f>VLOOKUP($A2036,BUSINESS!$A2036:$I4726, COLUMN(I2036),0)</f>
        <v>0.57999999999999996</v>
      </c>
    </row>
    <row r="2037" spans="1:22" ht="15" x14ac:dyDescent="0.25">
      <c r="A2037" s="14" t="s">
        <v>224</v>
      </c>
      <c r="B2037" s="15" t="s">
        <v>231</v>
      </c>
      <c r="C2037" s="16" t="s">
        <v>120</v>
      </c>
      <c r="D2037" s="17">
        <v>149739017</v>
      </c>
      <c r="E2037" s="18">
        <v>0.19600000000000001</v>
      </c>
      <c r="F2037" s="18">
        <v>587</v>
      </c>
      <c r="G2037" s="19">
        <v>0.12</v>
      </c>
      <c r="H2037" s="19">
        <f>VLOOKUP($A2037,ENERGY!$A2037:$E4727,COLUMN(D2037),0)</f>
        <v>29</v>
      </c>
      <c r="I2037" s="19">
        <f>VLOOKUP($A2037,ENERGY!$A2037:$E4727,COLUMN(E2037),0)</f>
        <v>84</v>
      </c>
      <c r="J2037" s="19">
        <f>VLOOKUP($A2037,'HUMAN RESOURCES'!$A2037:$L4727,COLUMN(D2037),0)</f>
        <v>2.3E-2</v>
      </c>
      <c r="K2037" s="19">
        <f>VLOOKUP($A2037,'HUMAN RESOURCES'!$A2037:$L4727,COLUMN(E2037),0)</f>
        <v>0.02</v>
      </c>
      <c r="L2037" s="19">
        <f>VLOOKUP($A2037,'HUMAN RESOURCES'!$A2037:$L4727,COLUMN(F2037),0)</f>
        <v>72</v>
      </c>
      <c r="M2037" s="19">
        <f>VLOOKUP($A2037,'HUMAN RESOURCES'!$A2037:$L4727,COLUMN(G2037),0)</f>
        <v>66</v>
      </c>
      <c r="N2037" s="19">
        <f>VLOOKUP($A2037,'HUMAN RESOURCES'!$A2037:$L4727,COLUMN(H2037),0)</f>
        <v>0.29599999999999999</v>
      </c>
      <c r="O2037" s="19">
        <f>VLOOKUP($A2037,'HUMAN RESOURCES'!$A2037:$L4727,COLUMN(I2037),0)</f>
        <v>0.66</v>
      </c>
      <c r="P2037" s="19">
        <f>VLOOKUP($A2037,'HUMAN RESOURCES'!$A2037:$L4727,COLUMN(J2037),0)</f>
        <v>4.3999999999999997E-2</v>
      </c>
      <c r="Q2037" s="19">
        <f>VLOOKUP($A2037,'HUMAN RESOURCES'!$A2037:$L4727,COLUMN(K2037),0)</f>
        <v>835392</v>
      </c>
      <c r="R2037" s="19">
        <f>VLOOKUP($A2037,'HUMAN RESOURCES'!$A2037:$L4727,COLUMN(L2037),0)</f>
        <v>0.50700000000000001</v>
      </c>
      <c r="S2037" s="19">
        <f>VLOOKUP($A2037,TOURISM!$A2036:$E4726, COLUMN(D2037),0)</f>
        <v>725000000</v>
      </c>
      <c r="T2037" s="19">
        <f>VLOOKUP($A2037,TOURISM!$A2036:$E4726, COLUMN(E2037),0)</f>
        <v>130000000</v>
      </c>
      <c r="U2037" s="19">
        <f>VLOOKUP($A2037,BUSINESS!$A2037:$I4727, COLUMN(H2037),0)</f>
        <v>0.109</v>
      </c>
      <c r="V2037" s="19">
        <f>VLOOKUP($A2037,BUSINESS!$A2037:$I4727, COLUMN(I2037),0)</f>
        <v>0.63400000000000001</v>
      </c>
    </row>
    <row r="2038" spans="1:22" ht="15" x14ac:dyDescent="0.25">
      <c r="A2038" s="14" t="s">
        <v>224</v>
      </c>
      <c r="B2038" s="15" t="s">
        <v>232</v>
      </c>
      <c r="C2038" s="16" t="s">
        <v>120</v>
      </c>
      <c r="D2038" s="17">
        <v>255890836</v>
      </c>
      <c r="E2038" s="18">
        <v>0.12</v>
      </c>
      <c r="F2038" s="18">
        <v>292</v>
      </c>
      <c r="G2038" s="18">
        <v>0.14000000000000001</v>
      </c>
      <c r="H2038" s="19">
        <f>VLOOKUP($A2038,ENERGY!$A2038:$E4728,COLUMN(D2038),0)</f>
        <v>14338</v>
      </c>
      <c r="I2038" s="19">
        <f>VLOOKUP($A2038,ENERGY!$A2038:$E4728,COLUMN(E2038),0)</f>
        <v>117</v>
      </c>
      <c r="J2038" s="19">
        <f>VLOOKUP($A2038,'HUMAN RESOURCES'!$A2038:$L4728,COLUMN(D2038),0)</f>
        <v>2.4E-2</v>
      </c>
      <c r="K2038" s="19">
        <f>VLOOKUP($A2038,'HUMAN RESOURCES'!$A2038:$L4728,COLUMN(E2038),0)</f>
        <v>0.05</v>
      </c>
      <c r="L2038" s="19">
        <f>VLOOKUP($A2038,'HUMAN RESOURCES'!$A2038:$L4728,COLUMN(F2038),0)</f>
        <v>70</v>
      </c>
      <c r="M2038" s="19">
        <f>VLOOKUP($A2038,'HUMAN RESOURCES'!$A2038:$L4728,COLUMN(G2038),0)</f>
        <v>64</v>
      </c>
      <c r="N2038" s="19">
        <f>VLOOKUP($A2038,'HUMAN RESOURCES'!$A2038:$L4728,COLUMN(H2038),0)</f>
        <v>0.35699999999999998</v>
      </c>
      <c r="O2038" s="19">
        <f>VLOOKUP($A2038,'HUMAN RESOURCES'!$A2038:$L4728,COLUMN(I2038),0)</f>
        <v>0.60599999999999998</v>
      </c>
      <c r="P2038" s="19">
        <f>VLOOKUP($A2038,'HUMAN RESOURCES'!$A2038:$L4728,COLUMN(J2038),0)</f>
        <v>3.6999999999999998E-2</v>
      </c>
      <c r="Q2038" s="19">
        <f>VLOOKUP($A2038,'HUMAN RESOURCES'!$A2038:$L4728,COLUMN(K2038),0)</f>
        <v>93401</v>
      </c>
      <c r="R2038" s="19">
        <f>VLOOKUP($A2038,'HUMAN RESOURCES'!$A2038:$L4728,COLUMN(L2038),0)</f>
        <v>0.436</v>
      </c>
      <c r="S2038" s="19">
        <f>VLOOKUP($A2038,TOURISM!$A2037:$E4727, COLUMN(D2038),0)</f>
        <v>4000000</v>
      </c>
      <c r="T2038" s="19">
        <f>VLOOKUP($A2038,TOURISM!$A2037:$E4727, COLUMN(E2038),0)</f>
        <v>9100000</v>
      </c>
      <c r="U2038" s="19">
        <f>VLOOKUP($A2038,BUSINESS!$A2038:$I4728, COLUMN(H2038),0)</f>
        <v>0.06</v>
      </c>
      <c r="V2038" s="19">
        <f>VLOOKUP($A2038,BUSINESS!$A2038:$I4728, COLUMN(I2038),0)</f>
        <v>8.0000000000000002E-3</v>
      </c>
    </row>
    <row r="2039" spans="1:22" ht="15" x14ac:dyDescent="0.25">
      <c r="A2039" s="14" t="s">
        <v>224</v>
      </c>
      <c r="B2039" s="15" t="s">
        <v>233</v>
      </c>
      <c r="C2039" s="16" t="s">
        <v>120</v>
      </c>
      <c r="D2039" s="20">
        <v>15079752557.5</v>
      </c>
      <c r="E2039" s="21">
        <v>6.4000000000000001E-2</v>
      </c>
      <c r="F2039" s="19">
        <v>190</v>
      </c>
      <c r="G2039" s="19">
        <v>0.12</v>
      </c>
      <c r="H2039" s="19">
        <f>VLOOKUP($A2039,ENERGY!$A2039:$E4729,COLUMN(D2039),0)</f>
        <v>14338</v>
      </c>
      <c r="I2039" s="19">
        <f>VLOOKUP($A2039,ENERGY!$A2039:$E4729,COLUMN(E2039),0)</f>
        <v>2838</v>
      </c>
      <c r="J2039" s="19">
        <f>VLOOKUP($A2039,'HUMAN RESOURCES'!$A2039:$L4729,COLUMN(D2039),0)</f>
        <v>2.5000000000000001E-2</v>
      </c>
      <c r="K2039" s="19">
        <f>VLOOKUP($A2039,'HUMAN RESOURCES'!$A2039:$L4729,COLUMN(E2039),0)</f>
        <v>3.5000000000000003E-2</v>
      </c>
      <c r="L2039" s="19">
        <f>VLOOKUP($A2039,'HUMAN RESOURCES'!$A2039:$L4729,COLUMN(F2039),0)</f>
        <v>69</v>
      </c>
      <c r="M2039" s="19">
        <f>VLOOKUP($A2039,'HUMAN RESOURCES'!$A2039:$L4729,COLUMN(G2039),0)</f>
        <v>67</v>
      </c>
      <c r="N2039" s="19">
        <f>VLOOKUP($A2039,'HUMAN RESOURCES'!$A2039:$L4729,COLUMN(H2039),0)</f>
        <v>0.38200000000000001</v>
      </c>
      <c r="O2039" s="19">
        <f>VLOOKUP($A2039,'HUMAN RESOURCES'!$A2039:$L4729,COLUMN(I2039),0)</f>
        <v>0.57899999999999996</v>
      </c>
      <c r="P2039" s="19">
        <f>VLOOKUP($A2039,'HUMAN RESOURCES'!$A2039:$L4729,COLUMN(J2039),0)</f>
        <v>3.9E-2</v>
      </c>
      <c r="Q2039" s="19">
        <f>VLOOKUP($A2039,'HUMAN RESOURCES'!$A2039:$L4729,COLUMN(K2039),0)</f>
        <v>105097</v>
      </c>
      <c r="R2039" s="19">
        <f>VLOOKUP($A2039,'HUMAN RESOURCES'!$A2039:$L4729,COLUMN(L2039),0)</f>
        <v>0.223</v>
      </c>
      <c r="S2039" s="19">
        <f>VLOOKUP($A2039,TOURISM!$A2038:$E4728, COLUMN(D2039),0)</f>
        <v>25000000</v>
      </c>
      <c r="T2039" s="19">
        <f>VLOOKUP($A2039,TOURISM!$A2038:$E4728, COLUMN(E2039),0)</f>
        <v>7000000</v>
      </c>
      <c r="U2039" s="19">
        <f>VLOOKUP($A2039,BUSINESS!$A2039:$I4729, COLUMN(H2039),0)</f>
        <v>0.13600000000000001</v>
      </c>
      <c r="V2039" s="19">
        <f>VLOOKUP($A2039,BUSINESS!$A2039:$I4729, COLUMN(I2039),0)</f>
        <v>0.26100000000000001</v>
      </c>
    </row>
    <row r="2040" spans="1:22" ht="15" x14ac:dyDescent="0.25">
      <c r="A2040" s="14" t="s">
        <v>224</v>
      </c>
      <c r="B2040" s="15" t="s">
        <v>234</v>
      </c>
      <c r="C2040" s="16" t="s">
        <v>120</v>
      </c>
      <c r="D2040" s="17">
        <v>135000000000</v>
      </c>
      <c r="E2040" s="18">
        <v>8.5000000000000006E-2</v>
      </c>
      <c r="F2040" s="18">
        <v>2694</v>
      </c>
      <c r="G2040" s="18">
        <v>8.5999999999999993E-2</v>
      </c>
      <c r="H2040" s="19">
        <f>VLOOKUP($A2040,ENERGY!$A2040:$E4730,COLUMN(D2040),0)</f>
        <v>16846</v>
      </c>
      <c r="I2040" s="19">
        <f>VLOOKUP($A2040,ENERGY!$A2040:$E4730,COLUMN(E2040),0)</f>
        <v>33920</v>
      </c>
      <c r="J2040" s="19">
        <f>VLOOKUP($A2040,'HUMAN RESOURCES'!$A2040:$L4730,COLUMN(D2040),0)</f>
        <v>2.8000000000000001E-2</v>
      </c>
      <c r="K2040" s="19">
        <f>VLOOKUP($A2040,'HUMAN RESOURCES'!$A2040:$L4730,COLUMN(E2040),0)</f>
        <v>1.7000000000000001E-2</v>
      </c>
      <c r="L2040" s="19">
        <f>VLOOKUP($A2040,'HUMAN RESOURCES'!$A2040:$L4730,COLUMN(F2040),0)</f>
        <v>72</v>
      </c>
      <c r="M2040" s="19">
        <f>VLOOKUP($A2040,'HUMAN RESOURCES'!$A2040:$L4730,COLUMN(G2040),0)</f>
        <v>68</v>
      </c>
      <c r="N2040" s="19">
        <f>VLOOKUP($A2040,'HUMAN RESOURCES'!$A2040:$L4730,COLUMN(H2040),0)</f>
        <v>0.39100000000000001</v>
      </c>
      <c r="O2040" s="19">
        <f>VLOOKUP($A2040,'HUMAN RESOURCES'!$A2040:$L4730,COLUMN(I2040),0)</f>
        <v>0.57299999999999995</v>
      </c>
      <c r="P2040" s="19">
        <f>VLOOKUP($A2040,'HUMAN RESOURCES'!$A2040:$L4730,COLUMN(J2040),0)</f>
        <v>3.5999999999999997E-2</v>
      </c>
      <c r="Q2040" s="19">
        <f>VLOOKUP($A2040,'HUMAN RESOURCES'!$A2040:$L4730,COLUMN(K2040),0)</f>
        <v>220001</v>
      </c>
      <c r="R2040" s="19">
        <f>VLOOKUP($A2040,'HUMAN RESOURCES'!$A2040:$L4730,COLUMN(L2040),0)</f>
        <v>0.23699999999999999</v>
      </c>
      <c r="S2040" s="19">
        <f>VLOOKUP($A2040,TOURISM!$A2039:$E4729, COLUMN(D2040),0)</f>
        <v>142000000</v>
      </c>
      <c r="T2040" s="19">
        <f>VLOOKUP($A2040,TOURISM!$A2039:$E4729, COLUMN(E2040),0)</f>
        <v>13000000</v>
      </c>
      <c r="U2040" s="19">
        <f>VLOOKUP($A2040,BUSINESS!$A2040:$I4730, COLUMN(H2040),0)</f>
        <v>6.8000000000000005E-2</v>
      </c>
      <c r="V2040" s="19">
        <f>VLOOKUP($A2040,BUSINESS!$A2040:$I4730, COLUMN(I2040),0)</f>
        <v>0.11799999999999999</v>
      </c>
    </row>
    <row r="2041" spans="1:22" ht="15" x14ac:dyDescent="0.25">
      <c r="A2041" s="14" t="s">
        <v>224</v>
      </c>
      <c r="B2041" s="15" t="s">
        <v>235</v>
      </c>
      <c r="C2041" s="16" t="s">
        <v>120</v>
      </c>
      <c r="D2041" s="17">
        <v>6329292929</v>
      </c>
      <c r="E2041" s="18">
        <v>4.2000000000000003E-2</v>
      </c>
      <c r="F2041" s="18">
        <v>41</v>
      </c>
      <c r="G2041" s="18">
        <v>9.8000000000000004E-2</v>
      </c>
      <c r="H2041" s="19">
        <f>VLOOKUP($A2041,ENERGY!$A2041:$E4731,COLUMN(D2041),0)</f>
        <v>14338</v>
      </c>
      <c r="I2041" s="19">
        <f>VLOOKUP($A2041,ENERGY!$A2041:$E4731,COLUMN(E2041),0)</f>
        <v>4613</v>
      </c>
      <c r="J2041" s="19">
        <f>VLOOKUP($A2041,'HUMAN RESOURCES'!$A2041:$L4731,COLUMN(D2041),0)</f>
        <v>2.8000000000000001E-2</v>
      </c>
      <c r="K2041" s="19">
        <f>VLOOKUP($A2041,'HUMAN RESOURCES'!$A2041:$L4731,COLUMN(E2041),0)</f>
        <v>1.2999999999999999E-2</v>
      </c>
      <c r="L2041" s="19">
        <f>VLOOKUP($A2041,'HUMAN RESOURCES'!$A2041:$L4731,COLUMN(F2041),0)</f>
        <v>75</v>
      </c>
      <c r="M2041" s="19">
        <f>VLOOKUP($A2041,'HUMAN RESOURCES'!$A2041:$L4731,COLUMN(G2041),0)</f>
        <v>69</v>
      </c>
      <c r="N2041" s="19">
        <f>VLOOKUP($A2041,'HUMAN RESOURCES'!$A2041:$L4731,COLUMN(H2041),0)</f>
        <v>0.379</v>
      </c>
      <c r="O2041" s="19">
        <f>VLOOKUP($A2041,'HUMAN RESOURCES'!$A2041:$L4731,COLUMN(I2041),0)</f>
        <v>0.56100000000000005</v>
      </c>
      <c r="P2041" s="19">
        <f>VLOOKUP($A2041,'HUMAN RESOURCES'!$A2041:$L4731,COLUMN(J2041),0)</f>
        <v>0.06</v>
      </c>
      <c r="Q2041" s="19">
        <f>VLOOKUP($A2041,'HUMAN RESOURCES'!$A2041:$L4731,COLUMN(K2041),0)</f>
        <v>102289</v>
      </c>
      <c r="R2041" s="19">
        <f>VLOOKUP($A2041,'HUMAN RESOURCES'!$A2041:$L4731,COLUMN(L2041),0)</f>
        <v>0.23200000000000001</v>
      </c>
      <c r="S2041" s="19">
        <f>VLOOKUP($A2041,TOURISM!$A2040:$E4730, COLUMN(D2041),0)</f>
        <v>15200000</v>
      </c>
      <c r="T2041" s="19">
        <f>VLOOKUP($A2041,TOURISM!$A2040:$E4730, COLUMN(E2041),0)</f>
        <v>19200000</v>
      </c>
      <c r="U2041" s="19">
        <f>VLOOKUP($A2041,BUSINESS!$A2041:$I4731, COLUMN(H2041),0)</f>
        <v>7.1999999999999995E-2</v>
      </c>
      <c r="V2041" s="19">
        <f>VLOOKUP($A2041,BUSINESS!$A2041:$I4731, COLUMN(I2041),0)</f>
        <v>0.45500000000000002</v>
      </c>
    </row>
    <row r="2042" spans="1:22" ht="15" x14ac:dyDescent="0.25">
      <c r="A2042" s="14" t="s">
        <v>224</v>
      </c>
      <c r="B2042" s="15" t="s">
        <v>236</v>
      </c>
      <c r="C2042" s="16" t="s">
        <v>120</v>
      </c>
      <c r="D2042" s="17">
        <v>490916835</v>
      </c>
      <c r="E2042" s="18">
        <v>5.8999999999999997E-2</v>
      </c>
      <c r="F2042" s="18">
        <v>164</v>
      </c>
      <c r="G2042" s="18">
        <v>0.127</v>
      </c>
      <c r="H2042" s="19">
        <f>VLOOKUP($A2042,ENERGY!$A2042:$E4732,COLUMN(D2042),0)</f>
        <v>57</v>
      </c>
      <c r="I2042" s="19">
        <f>VLOOKUP($A2042,ENERGY!$A2042:$E4732,COLUMN(E2042),0)</f>
        <v>158</v>
      </c>
      <c r="J2042" s="19">
        <f>VLOOKUP($A2042,'HUMAN RESOURCES'!$A2042:$L4732,COLUMN(D2042),0)</f>
        <v>2.9000000000000001E-2</v>
      </c>
      <c r="K2042" s="19">
        <f>VLOOKUP($A2042,'HUMAN RESOURCES'!$A2042:$L4732,COLUMN(E2042),0)</f>
        <v>1.6E-2</v>
      </c>
      <c r="L2042" s="19">
        <f>VLOOKUP($A2042,'HUMAN RESOURCES'!$A2042:$L4732,COLUMN(F2042),0)</f>
        <v>75</v>
      </c>
      <c r="M2042" s="19">
        <f>VLOOKUP($A2042,'HUMAN RESOURCES'!$A2042:$L4732,COLUMN(G2042),0)</f>
        <v>68</v>
      </c>
      <c r="N2042" s="19">
        <f>VLOOKUP($A2042,'HUMAN RESOURCES'!$A2042:$L4732,COLUMN(H2042),0)</f>
        <v>0.39</v>
      </c>
      <c r="O2042" s="19">
        <f>VLOOKUP($A2042,'HUMAN RESOURCES'!$A2042:$L4732,COLUMN(I2042),0)</f>
        <v>0.56000000000000005</v>
      </c>
      <c r="P2042" s="19">
        <f>VLOOKUP($A2042,'HUMAN RESOURCES'!$A2042:$L4732,COLUMN(J2042),0)</f>
        <v>4.9000000000000002E-2</v>
      </c>
      <c r="Q2042" s="19">
        <f>VLOOKUP($A2042,'HUMAN RESOURCES'!$A2042:$L4732,COLUMN(K2042),0)</f>
        <v>182240</v>
      </c>
      <c r="R2042" s="19">
        <f>VLOOKUP($A2042,'HUMAN RESOURCES'!$A2042:$L4732,COLUMN(L2042),0)</f>
        <v>0.20799999999999999</v>
      </c>
      <c r="S2042" s="19">
        <f>VLOOKUP($A2042,TOURISM!$A2041:$E4731, COLUMN(D2042),0)</f>
        <v>102000000</v>
      </c>
      <c r="T2042" s="19">
        <f>VLOOKUP($A2042,TOURISM!$A2041:$E4731, COLUMN(E2042),0)</f>
        <v>19800000</v>
      </c>
      <c r="U2042" s="19">
        <f>VLOOKUP($A2042,BUSINESS!$A2042:$I4732, COLUMN(H2042),0)</f>
        <v>4.7E-2</v>
      </c>
      <c r="V2042" s="19">
        <f>VLOOKUP($A2042,BUSINESS!$A2042:$I4732, COLUMN(I2042),0)</f>
        <v>0.47199999999999998</v>
      </c>
    </row>
    <row r="2043" spans="1:22" ht="15" x14ac:dyDescent="0.25">
      <c r="A2043" s="14" t="s">
        <v>224</v>
      </c>
      <c r="B2043" s="15" t="s">
        <v>237</v>
      </c>
      <c r="C2043" s="16" t="s">
        <v>120</v>
      </c>
      <c r="D2043" s="17">
        <v>516209150</v>
      </c>
      <c r="E2043" s="18">
        <v>5.6000000000000001E-2</v>
      </c>
      <c r="F2043" s="18">
        <v>67</v>
      </c>
      <c r="G2043" s="18">
        <v>0.14099999999999999</v>
      </c>
      <c r="H2043" s="19">
        <f>VLOOKUP($A2043,ENERGY!$A2043:$E4733,COLUMN(D2043),0)</f>
        <v>58</v>
      </c>
      <c r="I2043" s="19">
        <f>VLOOKUP($A2043,ENERGY!$A2043:$E4733,COLUMN(E2043),0)</f>
        <v>180</v>
      </c>
      <c r="J2043" s="19">
        <f>VLOOKUP($A2043,'HUMAN RESOURCES'!$A2043:$L4733,COLUMN(D2043),0)</f>
        <v>3.2000000000000001E-2</v>
      </c>
      <c r="K2043" s="19">
        <f>VLOOKUP($A2043,'HUMAN RESOURCES'!$A2043:$L4733,COLUMN(E2043),0)</f>
        <v>5.3999999999999999E-2</v>
      </c>
      <c r="L2043" s="19">
        <f>VLOOKUP($A2043,'HUMAN RESOURCES'!$A2043:$L4733,COLUMN(F2043),0)</f>
        <v>63</v>
      </c>
      <c r="M2043" s="19">
        <f>VLOOKUP($A2043,'HUMAN RESOURCES'!$A2043:$L4733,COLUMN(G2043),0)</f>
        <v>59</v>
      </c>
      <c r="N2043" s="19">
        <f>VLOOKUP($A2043,'HUMAN RESOURCES'!$A2043:$L4733,COLUMN(H2043),0)</f>
        <v>0.39700000000000002</v>
      </c>
      <c r="O2043" s="19">
        <f>VLOOKUP($A2043,'HUMAN RESOURCES'!$A2043:$L4733,COLUMN(I2043),0)</f>
        <v>0.57599999999999996</v>
      </c>
      <c r="P2043" s="19">
        <f>VLOOKUP($A2043,'HUMAN RESOURCES'!$A2043:$L4733,COLUMN(J2043),0)</f>
        <v>2.7E-2</v>
      </c>
      <c r="Q2043" s="19">
        <f>VLOOKUP($A2043,'HUMAN RESOURCES'!$A2043:$L4733,COLUMN(K2043),0)</f>
        <v>6397623</v>
      </c>
      <c r="R2043" s="19">
        <f>VLOOKUP($A2043,'HUMAN RESOURCES'!$A2043:$L4733,COLUMN(L2043),0)</f>
        <v>0.13100000000000001</v>
      </c>
      <c r="S2043" s="19">
        <f>VLOOKUP($A2043,TOURISM!$A2042:$E4732, COLUMN(D2043),0)</f>
        <v>4500000</v>
      </c>
      <c r="T2043" s="19">
        <f>VLOOKUP($A2043,TOURISM!$A2042:$E4732, COLUMN(E2043),0)</f>
        <v>81000000</v>
      </c>
      <c r="U2043" s="19">
        <f>VLOOKUP($A2043,BUSINESS!$A2043:$I4733, COLUMN(H2043),0)</f>
        <v>1.7999999999999999E-2</v>
      </c>
      <c r="V2043" s="19">
        <f>VLOOKUP($A2043,BUSINESS!$A2043:$I4733, COLUMN(I2043),0)</f>
        <v>4.7E-2</v>
      </c>
    </row>
    <row r="2044" spans="1:22" ht="15" x14ac:dyDescent="0.25">
      <c r="A2044" s="14" t="s">
        <v>224</v>
      </c>
      <c r="B2044" s="15" t="s">
        <v>238</v>
      </c>
      <c r="C2044" s="16" t="s">
        <v>120</v>
      </c>
      <c r="D2044" s="17">
        <v>301064027</v>
      </c>
      <c r="E2044" s="18">
        <v>6.9000000000000006E-2</v>
      </c>
      <c r="F2044" s="18">
        <v>205</v>
      </c>
      <c r="G2044" s="18">
        <v>0.122</v>
      </c>
      <c r="H2044" s="19">
        <f>VLOOKUP($A2044,ENERGY!$A2044:$E4734,COLUMN(D2044),0)</f>
        <v>57</v>
      </c>
      <c r="I2044" s="19">
        <f>VLOOKUP($A2044,ENERGY!$A2044:$E4734,COLUMN(E2044),0)</f>
        <v>158</v>
      </c>
      <c r="J2044" s="19">
        <f>VLOOKUP($A2044,'HUMAN RESOURCES'!$A2044:$L4734,COLUMN(D2044),0)</f>
        <v>3.4000000000000002E-2</v>
      </c>
      <c r="K2044" s="19">
        <f>VLOOKUP($A2044,'HUMAN RESOURCES'!$A2044:$L4734,COLUMN(E2044),0)</f>
        <v>2.9000000000000001E-2</v>
      </c>
      <c r="L2044" s="19">
        <f>VLOOKUP($A2044,'HUMAN RESOURCES'!$A2044:$L4734,COLUMN(F2044),0)</f>
        <v>68</v>
      </c>
      <c r="M2044" s="19">
        <f>VLOOKUP($A2044,'HUMAN RESOURCES'!$A2044:$L4734,COLUMN(G2044),0)</f>
        <v>65</v>
      </c>
      <c r="N2044" s="19">
        <f>VLOOKUP($A2044,'HUMAN RESOURCES'!$A2044:$L4734,COLUMN(H2044),0)</f>
        <v>0.41099999999999998</v>
      </c>
      <c r="O2044" s="19">
        <f>VLOOKUP($A2044,'HUMAN RESOURCES'!$A2044:$L4734,COLUMN(I2044),0)</f>
        <v>0.55800000000000005</v>
      </c>
      <c r="P2044" s="19">
        <f>VLOOKUP($A2044,'HUMAN RESOURCES'!$A2044:$L4734,COLUMN(J2044),0)</f>
        <v>3.1E-2</v>
      </c>
      <c r="Q2044" s="19">
        <f>VLOOKUP($A2044,'HUMAN RESOURCES'!$A2044:$L4734,COLUMN(K2044),0)</f>
        <v>492148</v>
      </c>
      <c r="R2044" s="19">
        <f>VLOOKUP($A2044,'HUMAN RESOURCES'!$A2044:$L4734,COLUMN(L2044),0)</f>
        <v>0.187</v>
      </c>
      <c r="S2044" s="19">
        <f>VLOOKUP($A2044,TOURISM!$A2043:$E4733, COLUMN(D2044),0)</f>
        <v>37800000</v>
      </c>
      <c r="T2044" s="19">
        <f>VLOOKUP($A2044,TOURISM!$A2043:$E4733, COLUMN(E2044),0)</f>
        <v>35600000</v>
      </c>
      <c r="U2044" s="19">
        <f>VLOOKUP($A2044,BUSINESS!$A2044:$I4734, COLUMN(H2044),0)</f>
        <v>0.02</v>
      </c>
      <c r="V2044" s="19">
        <f>VLOOKUP($A2044,BUSINESS!$A2044:$I4734, COLUMN(I2044),0)</f>
        <v>2.1999999999999999E-2</v>
      </c>
    </row>
    <row r="2045" spans="1:22" ht="15" x14ac:dyDescent="0.25">
      <c r="A2045" s="14" t="s">
        <v>224</v>
      </c>
      <c r="B2045" s="15" t="s">
        <v>239</v>
      </c>
      <c r="C2045" s="16" t="s">
        <v>120</v>
      </c>
      <c r="D2045" s="17">
        <v>526425740</v>
      </c>
      <c r="E2045" s="18">
        <v>3.6999999999999998E-2</v>
      </c>
      <c r="F2045" s="18">
        <v>88</v>
      </c>
      <c r="G2045" s="18">
        <v>8.2000000000000003E-2</v>
      </c>
      <c r="H2045" s="19">
        <f>VLOOKUP($A2045,ENERGY!$A2045:$E4735,COLUMN(D2045),0)</f>
        <v>30</v>
      </c>
      <c r="I2045" s="19">
        <f>VLOOKUP($A2045,ENERGY!$A2045:$E4735,COLUMN(E2045),0)</f>
        <v>55</v>
      </c>
      <c r="J2045" s="19">
        <f>VLOOKUP($A2045,'HUMAN RESOURCES'!$A2045:$L4735,COLUMN(D2045),0)</f>
        <v>3.5000000000000003E-2</v>
      </c>
      <c r="K2045" s="19">
        <f>VLOOKUP($A2045,'HUMAN RESOURCES'!$A2045:$L4735,COLUMN(E2045),0)</f>
        <v>3.2000000000000001E-2</v>
      </c>
      <c r="L2045" s="19">
        <f>VLOOKUP($A2045,'HUMAN RESOURCES'!$A2045:$L4735,COLUMN(F2045),0)</f>
        <v>71.105000000000004</v>
      </c>
      <c r="M2045" s="19">
        <f>VLOOKUP($A2045,'HUMAN RESOURCES'!$A2045:$L4735,COLUMN(G2045),0)</f>
        <v>66.415000000000006</v>
      </c>
      <c r="N2045" s="19">
        <f>VLOOKUP($A2045,'HUMAN RESOURCES'!$A2045:$L4735,COLUMN(H2045),0)</f>
        <v>0.30299999999999999</v>
      </c>
      <c r="O2045" s="19">
        <f>VLOOKUP($A2045,'HUMAN RESOURCES'!$A2045:$L4735,COLUMN(I2045),0)</f>
        <v>0.623</v>
      </c>
      <c r="P2045" s="19">
        <f>VLOOKUP($A2045,'HUMAN RESOURCES'!$A2045:$L4735,COLUMN(J2045),0)</f>
        <v>7.2999999999999995E-2</v>
      </c>
      <c r="Q2045" s="19">
        <f>VLOOKUP($A2045,'HUMAN RESOURCES'!$A2045:$L4735,COLUMN(K2045),0)</f>
        <v>52150</v>
      </c>
      <c r="R2045" s="19">
        <f>VLOOKUP($A2045,'HUMAN RESOURCES'!$A2045:$L4735,COLUMN(L2045),0)</f>
        <v>0.70499999999999996</v>
      </c>
      <c r="S2045" s="19">
        <f>VLOOKUP($A2045,TOURISM!$A2044:$E4734, COLUMN(D2045),0)</f>
        <v>4500000</v>
      </c>
      <c r="T2045" s="19">
        <f>VLOOKUP($A2045,TOURISM!$A2044:$E4734, COLUMN(E2045),0)</f>
        <v>448000000</v>
      </c>
      <c r="U2045" s="19">
        <f>VLOOKUP($A2045,BUSINESS!$A2045:$I4735, COLUMN(H2045),0)</f>
        <v>0.04</v>
      </c>
      <c r="V2045" s="19">
        <f>VLOOKUP($A2045,BUSINESS!$A2045:$I4735, COLUMN(I2045),0)</f>
        <v>0.57999999999999996</v>
      </c>
    </row>
    <row r="2046" spans="1:22" ht="15" x14ac:dyDescent="0.25">
      <c r="A2046" s="14" t="s">
        <v>224</v>
      </c>
      <c r="B2046" s="15" t="s">
        <v>225</v>
      </c>
      <c r="C2046" s="16" t="s">
        <v>121</v>
      </c>
      <c r="D2046" s="20">
        <v>15079752557.5</v>
      </c>
      <c r="E2046" s="21">
        <v>6.4000000000000001E-2</v>
      </c>
      <c r="F2046" s="19">
        <v>190</v>
      </c>
      <c r="G2046" s="19">
        <v>0.12</v>
      </c>
      <c r="H2046" s="19">
        <f>VLOOKUP($A2046,ENERGY!$A2046:$E4736,COLUMN(D2046),0)</f>
        <v>14338</v>
      </c>
      <c r="I2046" s="19">
        <f>VLOOKUP($A2046,ENERGY!$A2046:$E4736,COLUMN(E2046),0)</f>
        <v>8441</v>
      </c>
      <c r="J2046" s="19">
        <f>VLOOKUP($A2046,'HUMAN RESOURCES'!$A2046:$L4736,COLUMN(D2046),0)</f>
        <v>2.1999999999999999E-2</v>
      </c>
      <c r="K2046" s="19">
        <f>VLOOKUP($A2046,'HUMAN RESOURCES'!$A2046:$L4736,COLUMN(E2046),0)</f>
        <v>3.2000000000000001E-2</v>
      </c>
      <c r="L2046" s="19">
        <f>VLOOKUP($A2046,'HUMAN RESOURCES'!$A2046:$L4736,COLUMN(F2046),0)</f>
        <v>71.105000000000004</v>
      </c>
      <c r="M2046" s="19">
        <f>VLOOKUP($A2046,'HUMAN RESOURCES'!$A2046:$L4736,COLUMN(G2046),0)</f>
        <v>66.415000000000006</v>
      </c>
      <c r="N2046" s="19">
        <f>VLOOKUP($A2046,'HUMAN RESOURCES'!$A2046:$L4736,COLUMN(H2046),0)</f>
        <v>0.30299999999999999</v>
      </c>
      <c r="O2046" s="19">
        <f>VLOOKUP($A2046,'HUMAN RESOURCES'!$A2046:$L4736,COLUMN(I2046),0)</f>
        <v>0.623</v>
      </c>
      <c r="P2046" s="19">
        <f>VLOOKUP($A2046,'HUMAN RESOURCES'!$A2046:$L4736,COLUMN(J2046),0)</f>
        <v>7.2999999999999995E-2</v>
      </c>
      <c r="Q2046" s="19">
        <f>VLOOKUP($A2046,'HUMAN RESOURCES'!$A2046:$L4736,COLUMN(K2046),0)</f>
        <v>57053</v>
      </c>
      <c r="R2046" s="19">
        <f>VLOOKUP($A2046,'HUMAN RESOURCES'!$A2046:$L4736,COLUMN(L2046),0)</f>
        <v>0.878</v>
      </c>
      <c r="S2046" s="19">
        <f>VLOOKUP($A2046,TOURISM!$A2045:$E4735, COLUMN(D2046),0)</f>
        <v>2478709140</v>
      </c>
      <c r="T2046" s="19">
        <f>VLOOKUP($A2046,TOURISM!$A2045:$E4735, COLUMN(E2046),0)</f>
        <v>448000000</v>
      </c>
      <c r="U2046" s="19">
        <f>VLOOKUP($A2046,BUSINESS!$A2046:$I4736, COLUMN(H2046),0)</f>
        <v>0.129</v>
      </c>
      <c r="V2046" s="19">
        <f>VLOOKUP($A2046,BUSINESS!$A2046:$I4736, COLUMN(I2046),0)</f>
        <v>0.57999999999999996</v>
      </c>
    </row>
    <row r="2047" spans="1:22" ht="15" x14ac:dyDescent="0.25">
      <c r="A2047" s="14" t="s">
        <v>224</v>
      </c>
      <c r="B2047" s="15" t="s">
        <v>226</v>
      </c>
      <c r="C2047" s="16" t="s">
        <v>121</v>
      </c>
      <c r="D2047" s="17">
        <v>854000000000</v>
      </c>
      <c r="E2047" s="18">
        <v>8.5999999999999993E-2</v>
      </c>
      <c r="F2047" s="18">
        <v>3956</v>
      </c>
      <c r="G2047" s="18">
        <v>8.2000000000000003E-2</v>
      </c>
      <c r="H2047" s="19">
        <f>VLOOKUP($A2047,ENERGY!$A2047:$E4737,COLUMN(D2047),0)</f>
        <v>112696</v>
      </c>
      <c r="I2047" s="19">
        <f>VLOOKUP($A2047,ENERGY!$A2047:$E4737,COLUMN(E2047),0)</f>
        <v>348757</v>
      </c>
      <c r="J2047" s="19">
        <f>VLOOKUP($A2047,'HUMAN RESOURCES'!$A2047:$L4737,COLUMN(D2047),0)</f>
        <v>2.1999999999999999E-2</v>
      </c>
      <c r="K2047" s="19">
        <f>VLOOKUP($A2047,'HUMAN RESOURCES'!$A2047:$L4737,COLUMN(E2047),0)</f>
        <v>3.2000000000000001E-2</v>
      </c>
      <c r="L2047" s="19">
        <f>VLOOKUP($A2047,'HUMAN RESOURCES'!$A2047:$L4737,COLUMN(F2047),0)</f>
        <v>71.105000000000004</v>
      </c>
      <c r="M2047" s="19">
        <f>VLOOKUP($A2047,'HUMAN RESOURCES'!$A2047:$L4737,COLUMN(G2047),0)</f>
        <v>66.415000000000006</v>
      </c>
      <c r="N2047" s="19">
        <f>VLOOKUP($A2047,'HUMAN RESOURCES'!$A2047:$L4737,COLUMN(H2047),0)</f>
        <v>0.30299999999999999</v>
      </c>
      <c r="O2047" s="19">
        <f>VLOOKUP($A2047,'HUMAN RESOURCES'!$A2047:$L4737,COLUMN(I2047),0)</f>
        <v>0.623</v>
      </c>
      <c r="P2047" s="19">
        <f>VLOOKUP($A2047,'HUMAN RESOURCES'!$A2047:$L4737,COLUMN(J2047),0)</f>
        <v>7.2999999999999995E-2</v>
      </c>
      <c r="Q2047" s="19">
        <f>VLOOKUP($A2047,'HUMAN RESOURCES'!$A2047:$L4737,COLUMN(K2047),0)</f>
        <v>52245</v>
      </c>
      <c r="R2047" s="19">
        <f>VLOOKUP($A2047,'HUMAN RESOURCES'!$A2047:$L4737,COLUMN(L2047),0)</f>
        <v>0.70799999999999996</v>
      </c>
      <c r="S2047" s="19">
        <f>VLOOKUP($A2047,TOURISM!$A2046:$E4736, COLUMN(D2047),0)</f>
        <v>3000000</v>
      </c>
      <c r="T2047" s="19">
        <f>VLOOKUP($A2047,TOURISM!$A2046:$E4736, COLUMN(E2047),0)</f>
        <v>448000000</v>
      </c>
      <c r="U2047" s="19">
        <f>VLOOKUP($A2047,BUSINESS!$A2047:$I4737, COLUMN(H2047),0)</f>
        <v>4.5999999999999999E-2</v>
      </c>
      <c r="V2047" s="19">
        <f>VLOOKUP($A2047,BUSINESS!$A2047:$I4737, COLUMN(I2047),0)</f>
        <v>0.57999999999999996</v>
      </c>
    </row>
    <row r="2048" spans="1:22" ht="15" x14ac:dyDescent="0.25">
      <c r="A2048" s="14" t="s">
        <v>224</v>
      </c>
      <c r="B2048" s="15" t="s">
        <v>227</v>
      </c>
      <c r="C2048" s="16" t="s">
        <v>121</v>
      </c>
      <c r="D2048" s="17">
        <v>3629936625</v>
      </c>
      <c r="E2048" s="18">
        <v>3.5999999999999997E-2</v>
      </c>
      <c r="F2048" s="18">
        <v>154</v>
      </c>
      <c r="G2048" s="18">
        <v>0.08</v>
      </c>
      <c r="H2048" s="19">
        <f>VLOOKUP($A2048,ENERGY!$A2048:$E4738,COLUMN(D2048),0)</f>
        <v>666</v>
      </c>
      <c r="I2048" s="19">
        <f>VLOOKUP($A2048,ENERGY!$A2048:$E4738,COLUMN(E2048),0)</f>
        <v>1133</v>
      </c>
      <c r="J2048" s="19">
        <f>VLOOKUP($A2048,'HUMAN RESOURCES'!$A2048:$L4738,COLUMN(D2048),0)</f>
        <v>1.4E-2</v>
      </c>
      <c r="K2048" s="19">
        <f>VLOOKUP($A2048,'HUMAN RESOURCES'!$A2048:$L4738,COLUMN(E2048),0)</f>
        <v>4.0000000000000001E-3</v>
      </c>
      <c r="L2048" s="19">
        <f>VLOOKUP($A2048,'HUMAN RESOURCES'!$A2048:$L4738,COLUMN(F2048),0)</f>
        <v>84</v>
      </c>
      <c r="M2048" s="19">
        <f>VLOOKUP($A2048,'HUMAN RESOURCES'!$A2048:$L4738,COLUMN(G2048),0)</f>
        <v>79</v>
      </c>
      <c r="N2048" s="19">
        <f>VLOOKUP($A2048,'HUMAN RESOURCES'!$A2048:$L4738,COLUMN(H2048),0)</f>
        <v>0.192</v>
      </c>
      <c r="O2048" s="19">
        <f>VLOOKUP($A2048,'HUMAN RESOURCES'!$A2048:$L4738,COLUMN(I2048),0)</f>
        <v>0.67700000000000005</v>
      </c>
      <c r="P2048" s="19">
        <f>VLOOKUP($A2048,'HUMAN RESOURCES'!$A2048:$L4738,COLUMN(J2048),0)</f>
        <v>0.13200000000000001</v>
      </c>
      <c r="Q2048" s="19">
        <f>VLOOKUP($A2048,'HUMAN RESOURCES'!$A2048:$L4738,COLUMN(K2048),0)</f>
        <v>21249200</v>
      </c>
      <c r="R2048" s="19">
        <f>VLOOKUP($A2048,'HUMAN RESOURCES'!$A2048:$L4738,COLUMN(L2048),0)</f>
        <v>0.88400000000000001</v>
      </c>
      <c r="S2048" s="19">
        <f>VLOOKUP($A2048,TOURISM!$A2047:$E4737, COLUMN(D2048),0)</f>
        <v>28306000000</v>
      </c>
      <c r="T2048" s="19">
        <f>VLOOKUP($A2048,TOURISM!$A2047:$E4737, COLUMN(E2048),0)</f>
        <v>24689000000</v>
      </c>
      <c r="U2048" s="19">
        <f>VLOOKUP($A2048,BUSINESS!$A2048:$I4738, COLUMN(H2048),0)</f>
        <v>0.71699999999999997</v>
      </c>
      <c r="V2048" s="19">
        <f>VLOOKUP($A2048,BUSINESS!$A2048:$I4738, COLUMN(I2048),0)</f>
        <v>1.022</v>
      </c>
    </row>
    <row r="2049" spans="1:22" ht="15" x14ac:dyDescent="0.25">
      <c r="A2049" s="14" t="s">
        <v>224</v>
      </c>
      <c r="B2049" s="15" t="s">
        <v>228</v>
      </c>
      <c r="C2049" s="16" t="s">
        <v>121</v>
      </c>
      <c r="D2049" s="20">
        <v>15079752557.5</v>
      </c>
      <c r="E2049" s="21">
        <v>6.4000000000000001E-2</v>
      </c>
      <c r="F2049" s="19">
        <v>190</v>
      </c>
      <c r="G2049" s="19">
        <v>0.12</v>
      </c>
      <c r="H2049" s="19">
        <f>VLOOKUP($A2049,ENERGY!$A2049:$E4739,COLUMN(D2049),0)</f>
        <v>14338</v>
      </c>
      <c r="I2049" s="19">
        <f>VLOOKUP($A2049,ENERGY!$A2049:$E4739,COLUMN(E2049),0)</f>
        <v>788</v>
      </c>
      <c r="J2049" s="19">
        <f>VLOOKUP($A2049,'HUMAN RESOURCES'!$A2049:$L4739,COLUMN(D2049),0)</f>
        <v>1.4999999999999999E-2</v>
      </c>
      <c r="K2049" s="19">
        <f>VLOOKUP($A2049,'HUMAN RESOURCES'!$A2049:$L4739,COLUMN(E2049),0)</f>
        <v>5.0000000000000001E-3</v>
      </c>
      <c r="L2049" s="19">
        <f>VLOOKUP($A2049,'HUMAN RESOURCES'!$A2049:$L4739,COLUMN(F2049),0)</f>
        <v>82</v>
      </c>
      <c r="M2049" s="19">
        <f>VLOOKUP($A2049,'HUMAN RESOURCES'!$A2049:$L4739,COLUMN(G2049),0)</f>
        <v>78</v>
      </c>
      <c r="N2049" s="19">
        <f>VLOOKUP($A2049,'HUMAN RESOURCES'!$A2049:$L4739,COLUMN(H2049),0)</f>
        <v>0.20799999999999999</v>
      </c>
      <c r="O2049" s="19">
        <f>VLOOKUP($A2049,'HUMAN RESOURCES'!$A2049:$L4739,COLUMN(I2049),0)</f>
        <v>0.66600000000000004</v>
      </c>
      <c r="P2049" s="19">
        <f>VLOOKUP($A2049,'HUMAN RESOURCES'!$A2049:$L4739,COLUMN(J2049),0)</f>
        <v>0.125</v>
      </c>
      <c r="Q2049" s="19">
        <f>VLOOKUP($A2049,'HUMAN RESOURCES'!$A2049:$L4739,COLUMN(K2049),0)</f>
        <v>4268900</v>
      </c>
      <c r="R2049" s="19">
        <f>VLOOKUP($A2049,'HUMAN RESOURCES'!$A2049:$L4739,COLUMN(L2049),0)</f>
        <v>0.86099999999999999</v>
      </c>
      <c r="S2049" s="19">
        <f>VLOOKUP($A2049,TOURISM!$A2048:$E4738, COLUMN(D2049),0)</f>
        <v>5152000000</v>
      </c>
      <c r="T2049" s="19">
        <f>VLOOKUP($A2049,TOURISM!$A2048:$E4738, COLUMN(E2049),0)</f>
        <v>3006000000</v>
      </c>
      <c r="U2049" s="19">
        <f>VLOOKUP($A2049,BUSINESS!$A2049:$I4739, COLUMN(H2049),0)</f>
        <v>0.72</v>
      </c>
      <c r="V2049" s="19">
        <f>VLOOKUP($A2049,BUSINESS!$A2049:$I4739, COLUMN(I2049),0)</f>
        <v>1.08</v>
      </c>
    </row>
    <row r="2050" spans="1:22" ht="15" x14ac:dyDescent="0.25">
      <c r="A2050" s="14" t="s">
        <v>224</v>
      </c>
      <c r="B2050" s="15" t="s">
        <v>229</v>
      </c>
      <c r="C2050" s="16" t="s">
        <v>121</v>
      </c>
      <c r="D2050" s="20">
        <v>15079752557.5</v>
      </c>
      <c r="E2050" s="21">
        <v>6.4000000000000001E-2</v>
      </c>
      <c r="F2050" s="19">
        <v>190</v>
      </c>
      <c r="G2050" s="19">
        <v>0.12</v>
      </c>
      <c r="H2050" s="19">
        <f>VLOOKUP($A2050,ENERGY!$A2050:$E4740,COLUMN(D2050),0)</f>
        <v>14338</v>
      </c>
      <c r="I2050" s="19">
        <f>VLOOKUP($A2050,ENERGY!$A2050:$E4740,COLUMN(E2050),0)</f>
        <v>8441</v>
      </c>
      <c r="J2050" s="19">
        <f>VLOOKUP($A2050,'HUMAN RESOURCES'!$A2050:$L4740,COLUMN(D2050),0)</f>
        <v>1.6E-2</v>
      </c>
      <c r="K2050" s="19">
        <f>VLOOKUP($A2050,'HUMAN RESOURCES'!$A2050:$L4740,COLUMN(E2050),0)</f>
        <v>3.2000000000000001E-2</v>
      </c>
      <c r="L2050" s="19">
        <f>VLOOKUP($A2050,'HUMAN RESOURCES'!$A2050:$L4740,COLUMN(F2050),0)</f>
        <v>81</v>
      </c>
      <c r="M2050" s="19">
        <f>VLOOKUP($A2050,'HUMAN RESOURCES'!$A2050:$L4740,COLUMN(G2050),0)</f>
        <v>72</v>
      </c>
      <c r="N2050" s="19">
        <f>VLOOKUP($A2050,'HUMAN RESOURCES'!$A2050:$L4740,COLUMN(H2050),0)</f>
        <v>0.248</v>
      </c>
      <c r="O2050" s="19">
        <f>VLOOKUP($A2050,'HUMAN RESOURCES'!$A2050:$L4740,COLUMN(I2050),0)</f>
        <v>0.66700000000000004</v>
      </c>
      <c r="P2050" s="19">
        <f>VLOOKUP($A2050,'HUMAN RESOURCES'!$A2050:$L4740,COLUMN(J2050),0)</f>
        <v>8.5999999999999993E-2</v>
      </c>
      <c r="Q2050" s="19">
        <f>VLOOKUP($A2050,'HUMAN RESOURCES'!$A2050:$L4740,COLUMN(K2050),0)</f>
        <v>243985</v>
      </c>
      <c r="R2050" s="19">
        <f>VLOOKUP($A2050,'HUMAN RESOURCES'!$A2050:$L4740,COLUMN(L2050),0)</f>
        <v>0.66</v>
      </c>
      <c r="S2050" s="19">
        <f>VLOOKUP($A2050,TOURISM!$A2049:$E4739, COLUMN(D2050),0)</f>
        <v>152000000</v>
      </c>
      <c r="T2050" s="19">
        <f>VLOOKUP($A2050,TOURISM!$A2049:$E4739, COLUMN(E2050),0)</f>
        <v>168000000</v>
      </c>
      <c r="U2050" s="19">
        <f>VLOOKUP($A2050,BUSINESS!$A2050:$I4740, COLUMN(H2050),0)</f>
        <v>0.34499999999999997</v>
      </c>
      <c r="V2050" s="19">
        <f>VLOOKUP($A2050,BUSINESS!$A2050:$I4740, COLUMN(I2050),0)</f>
        <v>0.82099999999999995</v>
      </c>
    </row>
    <row r="2051" spans="1:22" ht="15" x14ac:dyDescent="0.25">
      <c r="A2051" s="14" t="s">
        <v>224</v>
      </c>
      <c r="B2051" s="15" t="s">
        <v>230</v>
      </c>
      <c r="C2051" s="16" t="s">
        <v>121</v>
      </c>
      <c r="D2051" s="17">
        <v>135044456</v>
      </c>
      <c r="E2051" s="18">
        <v>0.13200000000000001</v>
      </c>
      <c r="F2051" s="18">
        <v>183</v>
      </c>
      <c r="G2051" s="19">
        <v>0.12</v>
      </c>
      <c r="H2051" s="19">
        <f>VLOOKUP($A2051,ENERGY!$A2051:$E4741,COLUMN(D2051),0)</f>
        <v>8</v>
      </c>
      <c r="I2051" s="19">
        <f>VLOOKUP($A2051,ENERGY!$A2051:$E4741,COLUMN(E2051),0)</f>
        <v>44</v>
      </c>
      <c r="J2051" s="19">
        <f>VLOOKUP($A2051,'HUMAN RESOURCES'!$A2051:$L4741,COLUMN(D2051),0)</f>
        <v>1.7000000000000001E-2</v>
      </c>
      <c r="K2051" s="19">
        <f>VLOOKUP($A2051,'HUMAN RESOURCES'!$A2051:$L4741,COLUMN(E2051),0)</f>
        <v>3.2000000000000001E-2</v>
      </c>
      <c r="L2051" s="19">
        <f>VLOOKUP($A2051,'HUMAN RESOURCES'!$A2051:$L4741,COLUMN(F2051),0)</f>
        <v>78</v>
      </c>
      <c r="M2051" s="19">
        <f>VLOOKUP($A2051,'HUMAN RESOURCES'!$A2051:$L4741,COLUMN(G2051),0)</f>
        <v>73</v>
      </c>
      <c r="N2051" s="19">
        <f>VLOOKUP($A2051,'HUMAN RESOURCES'!$A2051:$L4741,COLUMN(H2051),0)</f>
        <v>0.251</v>
      </c>
      <c r="O2051" s="19">
        <f>VLOOKUP($A2051,'HUMAN RESOURCES'!$A2051:$L4741,COLUMN(I2051),0)</f>
        <v>0.68799999999999994</v>
      </c>
      <c r="P2051" s="19">
        <f>VLOOKUP($A2051,'HUMAN RESOURCES'!$A2051:$L4741,COLUMN(J2051),0)</f>
        <v>6.0999999999999999E-2</v>
      </c>
      <c r="Q2051" s="19">
        <f>VLOOKUP($A2051,'HUMAN RESOURCES'!$A2051:$L4741,COLUMN(K2051),0)</f>
        <v>262877</v>
      </c>
      <c r="R2051" s="19">
        <f>VLOOKUP($A2051,'HUMAN RESOURCES'!$A2051:$L4741,COLUMN(L2051),0)</f>
        <v>0.56699999999999995</v>
      </c>
      <c r="S2051" s="19">
        <f>VLOOKUP($A2051,TOURISM!$A2050:$E4740, COLUMN(D2051),0)</f>
        <v>522000000</v>
      </c>
      <c r="T2051" s="19">
        <f>VLOOKUP($A2051,TOURISM!$A2050:$E4740, COLUMN(E2051),0)</f>
        <v>159000000</v>
      </c>
      <c r="U2051" s="19">
        <f>VLOOKUP($A2051,BUSINESS!$A2051:$I4741, COLUMN(H2051),0)</f>
        <v>0.33900000000000002</v>
      </c>
      <c r="V2051" s="19">
        <f>VLOOKUP($A2051,BUSINESS!$A2051:$I4741, COLUMN(I2051),0)</f>
        <v>0.71199999999999997</v>
      </c>
    </row>
    <row r="2052" spans="1:22" ht="15" x14ac:dyDescent="0.25">
      <c r="A2052" s="14" t="s">
        <v>224</v>
      </c>
      <c r="B2052" s="15" t="s">
        <v>231</v>
      </c>
      <c r="C2052" s="16" t="s">
        <v>121</v>
      </c>
      <c r="D2052" s="17">
        <v>152565763</v>
      </c>
      <c r="E2052" s="18">
        <v>0.17899999999999999</v>
      </c>
      <c r="F2052" s="18">
        <v>569</v>
      </c>
      <c r="G2052" s="19">
        <v>0.12</v>
      </c>
      <c r="H2052" s="19">
        <f>VLOOKUP($A2052,ENERGY!$A2052:$E4742,COLUMN(D2052),0)</f>
        <v>29</v>
      </c>
      <c r="I2052" s="19">
        <f>VLOOKUP($A2052,ENERGY!$A2052:$E4742,COLUMN(E2052),0)</f>
        <v>88</v>
      </c>
      <c r="J2052" s="19">
        <f>VLOOKUP($A2052,'HUMAN RESOURCES'!$A2052:$L4742,COLUMN(D2052),0)</f>
        <v>1.7999999999999999E-2</v>
      </c>
      <c r="K2052" s="19">
        <f>VLOOKUP($A2052,'HUMAN RESOURCES'!$A2052:$L4742,COLUMN(E2052),0)</f>
        <v>3.2000000000000001E-2</v>
      </c>
      <c r="L2052" s="19">
        <f>VLOOKUP($A2052,'HUMAN RESOURCES'!$A2052:$L4742,COLUMN(F2052),0)</f>
        <v>80</v>
      </c>
      <c r="M2052" s="19">
        <f>VLOOKUP($A2052,'HUMAN RESOURCES'!$A2052:$L4742,COLUMN(G2052),0)</f>
        <v>75</v>
      </c>
      <c r="N2052" s="19">
        <f>VLOOKUP($A2052,'HUMAN RESOURCES'!$A2052:$L4742,COLUMN(H2052),0)</f>
        <v>0.28399999999999997</v>
      </c>
      <c r="O2052" s="19">
        <f>VLOOKUP($A2052,'HUMAN RESOURCES'!$A2052:$L4742,COLUMN(I2052),0)</f>
        <v>0.64700000000000002</v>
      </c>
      <c r="P2052" s="19">
        <f>VLOOKUP($A2052,'HUMAN RESOURCES'!$A2052:$L4742,COLUMN(J2052),0)</f>
        <v>6.9000000000000006E-2</v>
      </c>
      <c r="Q2052" s="19">
        <f>VLOOKUP($A2052,'HUMAN RESOURCES'!$A2052:$L4742,COLUMN(K2052),0)</f>
        <v>158310</v>
      </c>
      <c r="R2052" s="19">
        <f>VLOOKUP($A2052,'HUMAN RESOURCES'!$A2052:$L4742,COLUMN(L2052),0)</f>
        <v>0.93899999999999995</v>
      </c>
      <c r="S2052" s="19">
        <f>VLOOKUP($A2052,TOURISM!$A2051:$E4741, COLUMN(D2052),0)</f>
        <v>2478709140</v>
      </c>
      <c r="T2052" s="19">
        <f>VLOOKUP($A2052,TOURISM!$A2051:$E4741, COLUMN(E2052),0)</f>
        <v>448000000</v>
      </c>
      <c r="U2052" s="19">
        <f>VLOOKUP($A2052,BUSINESS!$A2052:$I4742, COLUMN(H2052),0)</f>
        <v>0.48399999999999999</v>
      </c>
      <c r="V2052" s="19">
        <f>VLOOKUP($A2052,BUSINESS!$A2052:$I4742, COLUMN(I2052),0)</f>
        <v>0.57999999999999996</v>
      </c>
    </row>
    <row r="2053" spans="1:22" ht="15" x14ac:dyDescent="0.25">
      <c r="A2053" s="14" t="s">
        <v>224</v>
      </c>
      <c r="B2053" s="15" t="s">
        <v>232</v>
      </c>
      <c r="C2053" s="16" t="s">
        <v>121</v>
      </c>
      <c r="D2053" s="17">
        <v>261339642</v>
      </c>
      <c r="E2053" s="18">
        <v>0.129</v>
      </c>
      <c r="F2053" s="18">
        <v>323</v>
      </c>
      <c r="G2053" s="18">
        <v>0.14399999999999999</v>
      </c>
      <c r="H2053" s="19">
        <f>VLOOKUP($A2053,ENERGY!$A2053:$E4743,COLUMN(D2053),0)</f>
        <v>14338</v>
      </c>
      <c r="I2053" s="19">
        <f>VLOOKUP($A2053,ENERGY!$A2053:$E4743,COLUMN(E2053),0)</f>
        <v>147</v>
      </c>
      <c r="J2053" s="19">
        <f>VLOOKUP($A2053,'HUMAN RESOURCES'!$A2053:$L4743,COLUMN(D2053),0)</f>
        <v>2.1999999999999999E-2</v>
      </c>
      <c r="K2053" s="19">
        <f>VLOOKUP($A2053,'HUMAN RESOURCES'!$A2053:$L4743,COLUMN(E2053),0)</f>
        <v>0.02</v>
      </c>
      <c r="L2053" s="19">
        <f>VLOOKUP($A2053,'HUMAN RESOURCES'!$A2053:$L4743,COLUMN(F2053),0)</f>
        <v>72</v>
      </c>
      <c r="M2053" s="19">
        <f>VLOOKUP($A2053,'HUMAN RESOURCES'!$A2053:$L4743,COLUMN(G2053),0)</f>
        <v>66</v>
      </c>
      <c r="N2053" s="19">
        <f>VLOOKUP($A2053,'HUMAN RESOURCES'!$A2053:$L4743,COLUMN(H2053),0)</f>
        <v>0.29399999999999998</v>
      </c>
      <c r="O2053" s="19">
        <f>VLOOKUP($A2053,'HUMAN RESOURCES'!$A2053:$L4743,COLUMN(I2053),0)</f>
        <v>0.66100000000000003</v>
      </c>
      <c r="P2053" s="19">
        <f>VLOOKUP($A2053,'HUMAN RESOURCES'!$A2053:$L4743,COLUMN(J2053),0)</f>
        <v>4.4999999999999998E-2</v>
      </c>
      <c r="Q2053" s="19">
        <f>VLOOKUP($A2053,'HUMAN RESOURCES'!$A2053:$L4743,COLUMN(K2053),0)</f>
        <v>843851</v>
      </c>
      <c r="R2053" s="19">
        <f>VLOOKUP($A2053,'HUMAN RESOURCES'!$A2053:$L4743,COLUMN(L2053),0)</f>
        <v>0.51100000000000001</v>
      </c>
      <c r="S2053" s="19">
        <f>VLOOKUP($A2053,TOURISM!$A2052:$E4742, COLUMN(D2053),0)</f>
        <v>938000000</v>
      </c>
      <c r="T2053" s="19">
        <f>VLOOKUP($A2053,TOURISM!$A2052:$E4742, COLUMN(E2053),0)</f>
        <v>112000000</v>
      </c>
      <c r="U2053" s="19">
        <f>VLOOKUP($A2053,BUSINESS!$A2053:$I4743, COLUMN(H2053),0)</f>
        <v>0.13</v>
      </c>
      <c r="V2053" s="19">
        <f>VLOOKUP($A2053,BUSINESS!$A2053:$I4743, COLUMN(I2053),0)</f>
        <v>0.71099999999999997</v>
      </c>
    </row>
    <row r="2054" spans="1:22" ht="15" x14ac:dyDescent="0.25">
      <c r="A2054" s="14" t="s">
        <v>224</v>
      </c>
      <c r="B2054" s="15" t="s">
        <v>233</v>
      </c>
      <c r="C2054" s="16" t="s">
        <v>121</v>
      </c>
      <c r="D2054" s="20">
        <v>15079752557.5</v>
      </c>
      <c r="E2054" s="21">
        <v>6.4000000000000001E-2</v>
      </c>
      <c r="F2054" s="19">
        <v>190</v>
      </c>
      <c r="G2054" s="19">
        <v>0.12</v>
      </c>
      <c r="H2054" s="19">
        <f>VLOOKUP($A2054,ENERGY!$A2054:$E4744,COLUMN(D2054),0)</f>
        <v>14338</v>
      </c>
      <c r="I2054" s="19">
        <f>VLOOKUP($A2054,ENERGY!$A2054:$E4744,COLUMN(E2054),0)</f>
        <v>2552</v>
      </c>
      <c r="J2054" s="19">
        <f>VLOOKUP($A2054,'HUMAN RESOURCES'!$A2054:$L4744,COLUMN(D2054),0)</f>
        <v>2.4E-2</v>
      </c>
      <c r="K2054" s="19">
        <f>VLOOKUP($A2054,'HUMAN RESOURCES'!$A2054:$L4744,COLUMN(E2054),0)</f>
        <v>4.9000000000000002E-2</v>
      </c>
      <c r="L2054" s="19">
        <f>VLOOKUP($A2054,'HUMAN RESOURCES'!$A2054:$L4744,COLUMN(F2054),0)</f>
        <v>70</v>
      </c>
      <c r="M2054" s="19">
        <f>VLOOKUP($A2054,'HUMAN RESOURCES'!$A2054:$L4744,COLUMN(G2054),0)</f>
        <v>64</v>
      </c>
      <c r="N2054" s="19">
        <f>VLOOKUP($A2054,'HUMAN RESOURCES'!$A2054:$L4744,COLUMN(H2054),0)</f>
        <v>0.35</v>
      </c>
      <c r="O2054" s="19">
        <f>VLOOKUP($A2054,'HUMAN RESOURCES'!$A2054:$L4744,COLUMN(I2054),0)</f>
        <v>0.61299999999999999</v>
      </c>
      <c r="P2054" s="19">
        <f>VLOOKUP($A2054,'HUMAN RESOURCES'!$A2054:$L4744,COLUMN(J2054),0)</f>
        <v>3.6999999999999998E-2</v>
      </c>
      <c r="Q2054" s="19">
        <f>VLOOKUP($A2054,'HUMAN RESOURCES'!$A2054:$L4744,COLUMN(K2054),0)</f>
        <v>94832</v>
      </c>
      <c r="R2054" s="19">
        <f>VLOOKUP($A2054,'HUMAN RESOURCES'!$A2054:$L4744,COLUMN(L2054),0)</f>
        <v>0.436</v>
      </c>
      <c r="S2054" s="19">
        <f>VLOOKUP($A2054,TOURISM!$A2053:$E4743, COLUMN(D2054),0)</f>
        <v>2900000</v>
      </c>
      <c r="T2054" s="19">
        <f>VLOOKUP($A2054,TOURISM!$A2053:$E4743, COLUMN(E2054),0)</f>
        <v>12700000</v>
      </c>
      <c r="U2054" s="19">
        <f>VLOOKUP($A2054,BUSINESS!$A2054:$I4744, COLUMN(H2054),0)</f>
        <v>7.0000000000000007E-2</v>
      </c>
      <c r="V2054" s="19">
        <f>VLOOKUP($A2054,BUSINESS!$A2054:$I4744, COLUMN(I2054),0)</f>
        <v>1.0999999999999999E-2</v>
      </c>
    </row>
    <row r="2055" spans="1:22" ht="15" x14ac:dyDescent="0.25">
      <c r="A2055" s="14" t="s">
        <v>224</v>
      </c>
      <c r="B2055" s="15" t="s">
        <v>234</v>
      </c>
      <c r="C2055" s="16" t="s">
        <v>121</v>
      </c>
      <c r="D2055" s="17">
        <v>130000000000</v>
      </c>
      <c r="E2055" s="18">
        <v>9.2999999999999999E-2</v>
      </c>
      <c r="F2055" s="18">
        <v>2820</v>
      </c>
      <c r="G2055" s="18">
        <v>8.8999999999999996E-2</v>
      </c>
      <c r="H2055" s="19">
        <f>VLOOKUP($A2055,ENERGY!$A2055:$E4745,COLUMN(D2055),0)</f>
        <v>17393</v>
      </c>
      <c r="I2055" s="19">
        <f>VLOOKUP($A2055,ENERGY!$A2055:$E4745,COLUMN(E2055),0)</f>
        <v>34759</v>
      </c>
      <c r="J2055" s="19">
        <f>VLOOKUP($A2055,'HUMAN RESOURCES'!$A2055:$L4745,COLUMN(D2055),0)</f>
        <v>2.4E-2</v>
      </c>
      <c r="K2055" s="19">
        <f>VLOOKUP($A2055,'HUMAN RESOURCES'!$A2055:$L4745,COLUMN(E2055),0)</f>
        <v>3.4000000000000002E-2</v>
      </c>
      <c r="L2055" s="19">
        <f>VLOOKUP($A2055,'HUMAN RESOURCES'!$A2055:$L4745,COLUMN(F2055),0)</f>
        <v>69</v>
      </c>
      <c r="M2055" s="19">
        <f>VLOOKUP($A2055,'HUMAN RESOURCES'!$A2055:$L4745,COLUMN(G2055),0)</f>
        <v>68</v>
      </c>
      <c r="N2055" s="19">
        <f>VLOOKUP($A2055,'HUMAN RESOURCES'!$A2055:$L4745,COLUMN(H2055),0)</f>
        <v>0.378</v>
      </c>
      <c r="O2055" s="19">
        <f>VLOOKUP($A2055,'HUMAN RESOURCES'!$A2055:$L4745,COLUMN(I2055),0)</f>
        <v>0.58299999999999996</v>
      </c>
      <c r="P2055" s="19">
        <f>VLOOKUP($A2055,'HUMAN RESOURCES'!$A2055:$L4745,COLUMN(J2055),0)</f>
        <v>3.9E-2</v>
      </c>
      <c r="Q2055" s="19">
        <f>VLOOKUP($A2055,'HUMAN RESOURCES'!$A2055:$L4745,COLUMN(K2055),0)</f>
        <v>104498</v>
      </c>
      <c r="R2055" s="19">
        <f>VLOOKUP($A2055,'HUMAN RESOURCES'!$A2055:$L4745,COLUMN(L2055),0)</f>
        <v>0.223</v>
      </c>
      <c r="S2055" s="19">
        <f>VLOOKUP($A2055,TOURISM!$A2054:$E4744, COLUMN(D2055),0)</f>
        <v>27000000</v>
      </c>
      <c r="T2055" s="19">
        <f>VLOOKUP($A2055,TOURISM!$A2054:$E4744, COLUMN(E2055),0)</f>
        <v>7000000</v>
      </c>
      <c r="U2055" s="19">
        <f>VLOOKUP($A2055,BUSINESS!$A2055:$I4745, COLUMN(H2055),0)</f>
        <v>0.14499999999999999</v>
      </c>
      <c r="V2055" s="19">
        <f>VLOOKUP($A2055,BUSINESS!$A2055:$I4745, COLUMN(I2055),0)</f>
        <v>0.26300000000000001</v>
      </c>
    </row>
    <row r="2056" spans="1:22" ht="15" x14ac:dyDescent="0.25">
      <c r="A2056" s="14" t="s">
        <v>224</v>
      </c>
      <c r="B2056" s="15" t="s">
        <v>235</v>
      </c>
      <c r="C2056" s="16" t="s">
        <v>121</v>
      </c>
      <c r="D2056" s="17">
        <v>8010370370</v>
      </c>
      <c r="E2056" s="18">
        <v>4.5999999999999999E-2</v>
      </c>
      <c r="F2056" s="18">
        <v>56</v>
      </c>
      <c r="G2056" s="18">
        <v>9.1999999999999998E-2</v>
      </c>
      <c r="H2056" s="19">
        <f>VLOOKUP($A2056,ENERGY!$A2056:$E4746,COLUMN(D2056),0)</f>
        <v>14338</v>
      </c>
      <c r="I2056" s="19">
        <f>VLOOKUP($A2056,ENERGY!$A2056:$E4746,COLUMN(E2056),0)</f>
        <v>4481</v>
      </c>
      <c r="J2056" s="19">
        <f>VLOOKUP($A2056,'HUMAN RESOURCES'!$A2056:$L4746,COLUMN(D2056),0)</f>
        <v>2.8000000000000001E-2</v>
      </c>
      <c r="K2056" s="19">
        <f>VLOOKUP($A2056,'HUMAN RESOURCES'!$A2056:$L4746,COLUMN(E2056),0)</f>
        <v>1.7000000000000001E-2</v>
      </c>
      <c r="L2056" s="19">
        <f>VLOOKUP($A2056,'HUMAN RESOURCES'!$A2056:$L4746,COLUMN(F2056),0)</f>
        <v>72</v>
      </c>
      <c r="M2056" s="19">
        <f>VLOOKUP($A2056,'HUMAN RESOURCES'!$A2056:$L4746,COLUMN(G2056),0)</f>
        <v>68</v>
      </c>
      <c r="N2056" s="19">
        <f>VLOOKUP($A2056,'HUMAN RESOURCES'!$A2056:$L4746,COLUMN(H2056),0)</f>
        <v>0.38800000000000001</v>
      </c>
      <c r="O2056" s="19">
        <f>VLOOKUP($A2056,'HUMAN RESOURCES'!$A2056:$L4746,COLUMN(I2056),0)</f>
        <v>0.57399999999999995</v>
      </c>
      <c r="P2056" s="19">
        <f>VLOOKUP($A2056,'HUMAN RESOURCES'!$A2056:$L4746,COLUMN(J2056),0)</f>
        <v>3.6999999999999998E-2</v>
      </c>
      <c r="Q2056" s="19">
        <f>VLOOKUP($A2056,'HUMAN RESOURCES'!$A2056:$L4746,COLUMN(K2056),0)</f>
        <v>225398</v>
      </c>
      <c r="R2056" s="19">
        <f>VLOOKUP($A2056,'HUMAN RESOURCES'!$A2056:$L4746,COLUMN(L2056),0)</f>
        <v>0.24</v>
      </c>
      <c r="S2056" s="19">
        <f>VLOOKUP($A2056,TOURISM!$A2055:$E4745, COLUMN(D2056),0)</f>
        <v>188000000</v>
      </c>
      <c r="T2056" s="19">
        <f>VLOOKUP($A2056,TOURISM!$A2055:$E4745, COLUMN(E2056),0)</f>
        <v>32000000</v>
      </c>
      <c r="U2056" s="19">
        <f>VLOOKUP($A2056,BUSINESS!$A2056:$I4746, COLUMN(H2056),0)</f>
        <v>7.2999999999999995E-2</v>
      </c>
      <c r="V2056" s="19">
        <f>VLOOKUP($A2056,BUSINESS!$A2056:$I4746, COLUMN(I2056),0)</f>
        <v>0.16</v>
      </c>
    </row>
    <row r="2057" spans="1:22" ht="15" x14ac:dyDescent="0.25">
      <c r="A2057" s="14" t="s">
        <v>224</v>
      </c>
      <c r="B2057" s="15" t="s">
        <v>236</v>
      </c>
      <c r="C2057" s="16" t="s">
        <v>121</v>
      </c>
      <c r="D2057" s="17">
        <v>573939144</v>
      </c>
      <c r="E2057" s="18">
        <v>5.0999999999999997E-2</v>
      </c>
      <c r="F2057" s="18">
        <v>153</v>
      </c>
      <c r="G2057" s="18">
        <v>0.127</v>
      </c>
      <c r="H2057" s="19">
        <f>VLOOKUP($A2057,ENERGY!$A2057:$E4747,COLUMN(D2057),0)</f>
        <v>56</v>
      </c>
      <c r="I2057" s="19">
        <f>VLOOKUP($A2057,ENERGY!$A2057:$E4747,COLUMN(E2057),0)</f>
        <v>154</v>
      </c>
      <c r="J2057" s="19">
        <f>VLOOKUP($A2057,'HUMAN RESOURCES'!$A2057:$L4747,COLUMN(D2057),0)</f>
        <v>2.8000000000000001E-2</v>
      </c>
      <c r="K2057" s="19">
        <f>VLOOKUP($A2057,'HUMAN RESOURCES'!$A2057:$L4747,COLUMN(E2057),0)</f>
        <v>1.2E-2</v>
      </c>
      <c r="L2057" s="19">
        <f>VLOOKUP($A2057,'HUMAN RESOURCES'!$A2057:$L4747,COLUMN(F2057),0)</f>
        <v>75</v>
      </c>
      <c r="M2057" s="19">
        <f>VLOOKUP($A2057,'HUMAN RESOURCES'!$A2057:$L4747,COLUMN(G2057),0)</f>
        <v>69</v>
      </c>
      <c r="N2057" s="19">
        <f>VLOOKUP($A2057,'HUMAN RESOURCES'!$A2057:$L4747,COLUMN(H2057),0)</f>
        <v>0.377</v>
      </c>
      <c r="O2057" s="19">
        <f>VLOOKUP($A2057,'HUMAN RESOURCES'!$A2057:$L4747,COLUMN(I2057),0)</f>
        <v>0.56299999999999994</v>
      </c>
      <c r="P2057" s="19">
        <f>VLOOKUP($A2057,'HUMAN RESOURCES'!$A2057:$L4747,COLUMN(J2057),0)</f>
        <v>5.8999999999999997E-2</v>
      </c>
      <c r="Q2057" s="19">
        <f>VLOOKUP($A2057,'HUMAN RESOURCES'!$A2057:$L4747,COLUMN(K2057),0)</f>
        <v>102947</v>
      </c>
      <c r="R2057" s="19">
        <f>VLOOKUP($A2057,'HUMAN RESOURCES'!$A2057:$L4747,COLUMN(L2057),0)</f>
        <v>0.23300000000000001</v>
      </c>
      <c r="S2057" s="19">
        <f>VLOOKUP($A2057,TOURISM!$A2056:$E4746, COLUMN(D2057),0)</f>
        <v>19500000</v>
      </c>
      <c r="T2057" s="19">
        <f>VLOOKUP($A2057,TOURISM!$A2056:$E4746, COLUMN(E2057),0)</f>
        <v>25100000</v>
      </c>
      <c r="U2057" s="19">
        <f>VLOOKUP($A2057,BUSINESS!$A2057:$I4747, COLUMN(H2057),0)</f>
        <v>8.1000000000000003E-2</v>
      </c>
      <c r="V2057" s="19">
        <f>VLOOKUP($A2057,BUSINESS!$A2057:$I4747, COLUMN(I2057),0)</f>
        <v>0.49</v>
      </c>
    </row>
    <row r="2058" spans="1:22" ht="15" x14ac:dyDescent="0.25">
      <c r="A2058" s="14" t="s">
        <v>224</v>
      </c>
      <c r="B2058" s="15" t="s">
        <v>237</v>
      </c>
      <c r="C2058" s="16" t="s">
        <v>121</v>
      </c>
      <c r="D2058" s="17">
        <v>608292552</v>
      </c>
      <c r="E2058" s="18">
        <v>5.6000000000000001E-2</v>
      </c>
      <c r="F2058" s="18">
        <v>72</v>
      </c>
      <c r="G2058" s="18">
        <v>0.14399999999999999</v>
      </c>
      <c r="H2058" s="19">
        <f>VLOOKUP($A2058,ENERGY!$A2058:$E4748,COLUMN(D2058),0)</f>
        <v>58</v>
      </c>
      <c r="I2058" s="19">
        <f>VLOOKUP($A2058,ENERGY!$A2058:$E4748,COLUMN(E2058),0)</f>
        <v>180</v>
      </c>
      <c r="J2058" s="19">
        <f>VLOOKUP($A2058,'HUMAN RESOURCES'!$A2058:$L4748,COLUMN(D2058),0)</f>
        <v>2.9000000000000001E-2</v>
      </c>
      <c r="K2058" s="19">
        <f>VLOOKUP($A2058,'HUMAN RESOURCES'!$A2058:$L4748,COLUMN(E2058),0)</f>
        <v>1.6E-2</v>
      </c>
      <c r="L2058" s="19">
        <f>VLOOKUP($A2058,'HUMAN RESOURCES'!$A2058:$L4748,COLUMN(F2058),0)</f>
        <v>75</v>
      </c>
      <c r="M2058" s="19">
        <f>VLOOKUP($A2058,'HUMAN RESOURCES'!$A2058:$L4748,COLUMN(G2058),0)</f>
        <v>69</v>
      </c>
      <c r="N2058" s="19">
        <f>VLOOKUP($A2058,'HUMAN RESOURCES'!$A2058:$L4748,COLUMN(H2058),0)</f>
        <v>0.38800000000000001</v>
      </c>
      <c r="O2058" s="19">
        <f>VLOOKUP($A2058,'HUMAN RESOURCES'!$A2058:$L4748,COLUMN(I2058),0)</f>
        <v>0.56299999999999994</v>
      </c>
      <c r="P2058" s="19">
        <f>VLOOKUP($A2058,'HUMAN RESOURCES'!$A2058:$L4748,COLUMN(J2058),0)</f>
        <v>0.05</v>
      </c>
      <c r="Q2058" s="19">
        <f>VLOOKUP($A2058,'HUMAN RESOURCES'!$A2058:$L4748,COLUMN(K2058),0)</f>
        <v>183444</v>
      </c>
      <c r="R2058" s="19">
        <f>VLOOKUP($A2058,'HUMAN RESOURCES'!$A2058:$L4748,COLUMN(L2058),0)</f>
        <v>0.20499999999999999</v>
      </c>
      <c r="S2058" s="19">
        <f>VLOOKUP($A2058,TOURISM!$A2057:$E4747, COLUMN(D2058),0)</f>
        <v>112000000</v>
      </c>
      <c r="T2058" s="19">
        <f>VLOOKUP($A2058,TOURISM!$A2057:$E4747, COLUMN(E2058),0)</f>
        <v>21600000</v>
      </c>
      <c r="U2058" s="19">
        <f>VLOOKUP($A2058,BUSINESS!$A2058:$I4748, COLUMN(H2058),0)</f>
        <v>0.05</v>
      </c>
      <c r="V2058" s="19">
        <f>VLOOKUP($A2058,BUSINESS!$A2058:$I4748, COLUMN(I2058),0)</f>
        <v>0.57999999999999996</v>
      </c>
    </row>
    <row r="2059" spans="1:22" ht="15" x14ac:dyDescent="0.25">
      <c r="A2059" s="14" t="s">
        <v>224</v>
      </c>
      <c r="B2059" s="15" t="s">
        <v>238</v>
      </c>
      <c r="C2059" s="16" t="s">
        <v>121</v>
      </c>
      <c r="D2059" s="17">
        <v>346850176</v>
      </c>
      <c r="E2059" s="18">
        <v>6.3E-2</v>
      </c>
      <c r="F2059" s="18">
        <v>207</v>
      </c>
      <c r="G2059" s="18">
        <v>0.125</v>
      </c>
      <c r="H2059" s="19">
        <f>VLOOKUP($A2059,ENERGY!$A2059:$E4749,COLUMN(D2059),0)</f>
        <v>57</v>
      </c>
      <c r="I2059" s="19">
        <f>VLOOKUP($A2059,ENERGY!$A2059:$E4749,COLUMN(E2059),0)</f>
        <v>172</v>
      </c>
      <c r="J2059" s="19">
        <f>VLOOKUP($A2059,'HUMAN RESOURCES'!$A2059:$L4749,COLUMN(D2059),0)</f>
        <v>3.1E-2</v>
      </c>
      <c r="K2059" s="19">
        <f>VLOOKUP($A2059,'HUMAN RESOURCES'!$A2059:$L4749,COLUMN(E2059),0)</f>
        <v>5.2999999999999999E-2</v>
      </c>
      <c r="L2059" s="19">
        <f>VLOOKUP($A2059,'HUMAN RESOURCES'!$A2059:$L4749,COLUMN(F2059),0)</f>
        <v>64</v>
      </c>
      <c r="M2059" s="19">
        <f>VLOOKUP($A2059,'HUMAN RESOURCES'!$A2059:$L4749,COLUMN(G2059),0)</f>
        <v>60</v>
      </c>
      <c r="N2059" s="19">
        <f>VLOOKUP($A2059,'HUMAN RESOURCES'!$A2059:$L4749,COLUMN(H2059),0)</f>
        <v>0.39500000000000002</v>
      </c>
      <c r="O2059" s="19">
        <f>VLOOKUP($A2059,'HUMAN RESOURCES'!$A2059:$L4749,COLUMN(I2059),0)</f>
        <v>0.57799999999999996</v>
      </c>
      <c r="P2059" s="19">
        <f>VLOOKUP($A2059,'HUMAN RESOURCES'!$A2059:$L4749,COLUMN(J2059),0)</f>
        <v>2.7E-2</v>
      </c>
      <c r="Q2059" s="19">
        <f>VLOOKUP($A2059,'HUMAN RESOURCES'!$A2059:$L4749,COLUMN(K2059),0)</f>
        <v>6550877</v>
      </c>
      <c r="R2059" s="19">
        <f>VLOOKUP($A2059,'HUMAN RESOURCES'!$A2059:$L4749,COLUMN(L2059),0)</f>
        <v>0.13100000000000001</v>
      </c>
      <c r="S2059" s="19">
        <f>VLOOKUP($A2059,TOURISM!$A2058:$E4748, COLUMN(D2059),0)</f>
        <v>3800000</v>
      </c>
      <c r="T2059" s="19">
        <f>VLOOKUP($A2059,TOURISM!$A2058:$E4748, COLUMN(E2059),0)</f>
        <v>75000000</v>
      </c>
      <c r="U2059" s="19">
        <f>VLOOKUP($A2059,BUSINESS!$A2059:$I4749, COLUMN(H2059),0)</f>
        <v>1.2E-2</v>
      </c>
      <c r="V2059" s="19">
        <f>VLOOKUP($A2059,BUSINESS!$A2059:$I4749, COLUMN(I2059),0)</f>
        <v>0.13300000000000001</v>
      </c>
    </row>
    <row r="2060" spans="1:22" ht="15" x14ac:dyDescent="0.25">
      <c r="A2060" s="14" t="s">
        <v>224</v>
      </c>
      <c r="B2060" s="15" t="s">
        <v>239</v>
      </c>
      <c r="C2060" s="16" t="s">
        <v>121</v>
      </c>
      <c r="D2060" s="17">
        <v>607983815</v>
      </c>
      <c r="E2060" s="18">
        <v>3.6999999999999998E-2</v>
      </c>
      <c r="F2060" s="18">
        <v>99</v>
      </c>
      <c r="G2060" s="18">
        <v>5.2999999999999999E-2</v>
      </c>
      <c r="H2060" s="19">
        <f>VLOOKUP($A2060,ENERGY!$A2060:$E4750,COLUMN(D2060),0)</f>
        <v>30</v>
      </c>
      <c r="I2060" s="19">
        <f>VLOOKUP($A2060,ENERGY!$A2060:$E4750,COLUMN(E2060),0)</f>
        <v>55</v>
      </c>
      <c r="J2060" s="19">
        <f>VLOOKUP($A2060,'HUMAN RESOURCES'!$A2060:$L4750,COLUMN(D2060),0)</f>
        <v>3.4000000000000002E-2</v>
      </c>
      <c r="K2060" s="19">
        <f>VLOOKUP($A2060,'HUMAN RESOURCES'!$A2060:$L4750,COLUMN(E2060),0)</f>
        <v>2.8000000000000001E-2</v>
      </c>
      <c r="L2060" s="19">
        <f>VLOOKUP($A2060,'HUMAN RESOURCES'!$A2060:$L4750,COLUMN(F2060),0)</f>
        <v>68</v>
      </c>
      <c r="M2060" s="19">
        <f>VLOOKUP($A2060,'HUMAN RESOURCES'!$A2060:$L4750,COLUMN(G2060),0)</f>
        <v>65</v>
      </c>
      <c r="N2060" s="19">
        <f>VLOOKUP($A2060,'HUMAN RESOURCES'!$A2060:$L4750,COLUMN(H2060),0)</f>
        <v>0.41</v>
      </c>
      <c r="O2060" s="19">
        <f>VLOOKUP($A2060,'HUMAN RESOURCES'!$A2060:$L4750,COLUMN(I2060),0)</f>
        <v>0.55800000000000005</v>
      </c>
      <c r="P2060" s="19">
        <f>VLOOKUP($A2060,'HUMAN RESOURCES'!$A2060:$L4750,COLUMN(J2060),0)</f>
        <v>3.2000000000000001E-2</v>
      </c>
      <c r="Q2060" s="19">
        <f>VLOOKUP($A2060,'HUMAN RESOURCES'!$A2060:$L4750,COLUMN(K2060),0)</f>
        <v>503541</v>
      </c>
      <c r="R2060" s="19">
        <f>VLOOKUP($A2060,'HUMAN RESOURCES'!$A2060:$L4750,COLUMN(L2060),0)</f>
        <v>0.191</v>
      </c>
      <c r="S2060" s="19">
        <f>VLOOKUP($A2060,TOURISM!$A2059:$E4749, COLUMN(D2060),0)</f>
        <v>40600000</v>
      </c>
      <c r="T2060" s="19">
        <f>VLOOKUP($A2060,TOURISM!$A2059:$E4749, COLUMN(E2060),0)</f>
        <v>40500000</v>
      </c>
      <c r="U2060" s="19">
        <f>VLOOKUP($A2060,BUSINESS!$A2060:$I4750, COLUMN(H2060),0)</f>
        <v>0.03</v>
      </c>
      <c r="V2060" s="19">
        <f>VLOOKUP($A2060,BUSINESS!$A2060:$I4750, COLUMN(I2060),0)</f>
        <v>0.06</v>
      </c>
    </row>
    <row r="2061" spans="1:22" ht="15" x14ac:dyDescent="0.25">
      <c r="A2061" s="14" t="s">
        <v>224</v>
      </c>
      <c r="B2061" s="15" t="s">
        <v>225</v>
      </c>
      <c r="C2061" s="16" t="s">
        <v>122</v>
      </c>
      <c r="D2061" s="20">
        <v>15079752557.5</v>
      </c>
      <c r="E2061" s="21">
        <v>6.4000000000000001E-2</v>
      </c>
      <c r="F2061" s="19">
        <v>190</v>
      </c>
      <c r="G2061" s="19">
        <v>0.12</v>
      </c>
      <c r="H2061" s="19">
        <f>VLOOKUP($A2061,ENERGY!$A2061:$E4751,COLUMN(D2061),0)</f>
        <v>14338</v>
      </c>
      <c r="I2061" s="19">
        <f>VLOOKUP($A2061,ENERGY!$A2061:$E4751,COLUMN(E2061),0)</f>
        <v>8441</v>
      </c>
      <c r="J2061" s="19">
        <f>VLOOKUP($A2061,'HUMAN RESOURCES'!$A2061:$L4751,COLUMN(D2061),0)</f>
        <v>2.1999999999999999E-2</v>
      </c>
      <c r="K2061" s="19">
        <f>VLOOKUP($A2061,'HUMAN RESOURCES'!$A2061:$L4751,COLUMN(E2061),0)</f>
        <v>3.2000000000000001E-2</v>
      </c>
      <c r="L2061" s="19">
        <f>VLOOKUP($A2061,'HUMAN RESOURCES'!$A2061:$L4751,COLUMN(F2061),0)</f>
        <v>71.105000000000004</v>
      </c>
      <c r="M2061" s="19">
        <f>VLOOKUP($A2061,'HUMAN RESOURCES'!$A2061:$L4751,COLUMN(G2061),0)</f>
        <v>66.415000000000006</v>
      </c>
      <c r="N2061" s="19">
        <f>VLOOKUP($A2061,'HUMAN RESOURCES'!$A2061:$L4751,COLUMN(H2061),0)</f>
        <v>0.30299999999999999</v>
      </c>
      <c r="O2061" s="19">
        <f>VLOOKUP($A2061,'HUMAN RESOURCES'!$A2061:$L4751,COLUMN(I2061),0)</f>
        <v>0.623</v>
      </c>
      <c r="P2061" s="19">
        <f>VLOOKUP($A2061,'HUMAN RESOURCES'!$A2061:$L4751,COLUMN(J2061),0)</f>
        <v>7.2999999999999995E-2</v>
      </c>
      <c r="Q2061" s="19">
        <f>VLOOKUP($A2061,'HUMAN RESOURCES'!$A2061:$L4751,COLUMN(K2061),0)</f>
        <v>56245</v>
      </c>
      <c r="R2061" s="19">
        <f>VLOOKUP($A2061,'HUMAN RESOURCES'!$A2061:$L4751,COLUMN(L2061),0)</f>
        <v>0.877</v>
      </c>
      <c r="S2061" s="19">
        <f>VLOOKUP($A2061,TOURISM!$A2060:$E4750, COLUMN(D2061),0)</f>
        <v>2478709140</v>
      </c>
      <c r="T2061" s="19">
        <f>VLOOKUP($A2061,TOURISM!$A2060:$E4750, COLUMN(E2061),0)</f>
        <v>448000000</v>
      </c>
      <c r="U2061" s="19">
        <f>VLOOKUP($A2061,BUSINESS!$A2061:$I4751, COLUMN(H2061),0)</f>
        <v>0.129</v>
      </c>
      <c r="V2061" s="19">
        <f>VLOOKUP($A2061,BUSINESS!$A2061:$I4751, COLUMN(I2061),0)</f>
        <v>0.57999999999999996</v>
      </c>
    </row>
    <row r="2062" spans="1:22" ht="15" x14ac:dyDescent="0.25">
      <c r="A2062" s="14" t="s">
        <v>224</v>
      </c>
      <c r="B2062" s="15" t="s">
        <v>226</v>
      </c>
      <c r="C2062" s="16" t="s">
        <v>122</v>
      </c>
      <c r="D2062" s="17">
        <v>1060000000000</v>
      </c>
      <c r="E2062" s="18">
        <v>8.7999999999999995E-2</v>
      </c>
      <c r="F2062" s="18">
        <v>4237</v>
      </c>
      <c r="G2062" s="18">
        <v>8.8999999999999996E-2</v>
      </c>
      <c r="H2062" s="19">
        <f>VLOOKUP($A2062,ENERGY!$A2062:$E4752,COLUMN(D2062),0)</f>
        <v>110814</v>
      </c>
      <c r="I2062" s="19">
        <f>VLOOKUP($A2062,ENERGY!$A2062:$E4752,COLUMN(E2062),0)</f>
        <v>346476</v>
      </c>
      <c r="J2062" s="19">
        <f>VLOOKUP($A2062,'HUMAN RESOURCES'!$A2062:$L4752,COLUMN(D2062),0)</f>
        <v>2.1999999999999999E-2</v>
      </c>
      <c r="K2062" s="19">
        <f>VLOOKUP($A2062,'HUMAN RESOURCES'!$A2062:$L4752,COLUMN(E2062),0)</f>
        <v>3.2000000000000001E-2</v>
      </c>
      <c r="L2062" s="19">
        <f>VLOOKUP($A2062,'HUMAN RESOURCES'!$A2062:$L4752,COLUMN(F2062),0)</f>
        <v>71.105000000000004</v>
      </c>
      <c r="M2062" s="19">
        <f>VLOOKUP($A2062,'HUMAN RESOURCES'!$A2062:$L4752,COLUMN(G2062),0)</f>
        <v>66.415000000000006</v>
      </c>
      <c r="N2062" s="19">
        <f>VLOOKUP($A2062,'HUMAN RESOURCES'!$A2062:$L4752,COLUMN(H2062),0)</f>
        <v>0.30299999999999999</v>
      </c>
      <c r="O2062" s="19">
        <f>VLOOKUP($A2062,'HUMAN RESOURCES'!$A2062:$L4752,COLUMN(I2062),0)</f>
        <v>0.623</v>
      </c>
      <c r="P2062" s="19">
        <f>VLOOKUP($A2062,'HUMAN RESOURCES'!$A2062:$L4752,COLUMN(J2062),0)</f>
        <v>7.2999999999999995E-2</v>
      </c>
      <c r="Q2062" s="19">
        <f>VLOOKUP($A2062,'HUMAN RESOURCES'!$A2062:$L4752,COLUMN(K2062),0)</f>
        <v>52341</v>
      </c>
      <c r="R2062" s="19">
        <f>VLOOKUP($A2062,'HUMAN RESOURCES'!$A2062:$L4752,COLUMN(L2062),0)</f>
        <v>0.71099999999999997</v>
      </c>
      <c r="S2062" s="19">
        <f>VLOOKUP($A2062,TOURISM!$A2061:$E4751, COLUMN(D2062),0)</f>
        <v>3500000</v>
      </c>
      <c r="T2062" s="19">
        <f>VLOOKUP($A2062,TOURISM!$A2061:$E4751, COLUMN(E2062),0)</f>
        <v>448000000</v>
      </c>
      <c r="U2062" s="19">
        <f>VLOOKUP($A2062,BUSINESS!$A2062:$I4752, COLUMN(H2062),0)</f>
        <v>5.6000000000000001E-2</v>
      </c>
      <c r="V2062" s="19">
        <f>VLOOKUP($A2062,BUSINESS!$A2062:$I4752, COLUMN(I2062),0)</f>
        <v>0.57999999999999996</v>
      </c>
    </row>
    <row r="2063" spans="1:22" ht="15" x14ac:dyDescent="0.25">
      <c r="A2063" s="14" t="s">
        <v>224</v>
      </c>
      <c r="B2063" s="15" t="s">
        <v>227</v>
      </c>
      <c r="C2063" s="16" t="s">
        <v>122</v>
      </c>
      <c r="D2063" s="17">
        <v>2925499821</v>
      </c>
      <c r="E2063" s="18">
        <v>4.2000000000000003E-2</v>
      </c>
      <c r="F2063" s="18">
        <v>143</v>
      </c>
      <c r="G2063" s="18">
        <v>7.9000000000000001E-2</v>
      </c>
      <c r="H2063" s="19">
        <f>VLOOKUP($A2063,ENERGY!$A2063:$E4753,COLUMN(D2063),0)</f>
        <v>14338</v>
      </c>
      <c r="I2063" s="19">
        <f>VLOOKUP($A2063,ENERGY!$A2063:$E4753,COLUMN(E2063),0)</f>
        <v>862</v>
      </c>
      <c r="J2063" s="19">
        <f>VLOOKUP($A2063,'HUMAN RESOURCES'!$A2063:$L4753,COLUMN(D2063),0)</f>
        <v>1.4E-2</v>
      </c>
      <c r="K2063" s="19">
        <f>VLOOKUP($A2063,'HUMAN RESOURCES'!$A2063:$L4753,COLUMN(E2063),0)</f>
        <v>5.0000000000000001E-3</v>
      </c>
      <c r="L2063" s="19">
        <f>VLOOKUP($A2063,'HUMAN RESOURCES'!$A2063:$L4753,COLUMN(F2063),0)</f>
        <v>83</v>
      </c>
      <c r="M2063" s="19">
        <f>VLOOKUP($A2063,'HUMAN RESOURCES'!$A2063:$L4753,COLUMN(G2063),0)</f>
        <v>79</v>
      </c>
      <c r="N2063" s="19">
        <f>VLOOKUP($A2063,'HUMAN RESOURCES'!$A2063:$L4753,COLUMN(H2063),0)</f>
        <v>0.20699999999999999</v>
      </c>
      <c r="O2063" s="19">
        <f>VLOOKUP($A2063,'HUMAN RESOURCES'!$A2063:$L4753,COLUMN(I2063),0)</f>
        <v>0.66600000000000004</v>
      </c>
      <c r="P2063" s="19">
        <f>VLOOKUP($A2063,'HUMAN RESOURCES'!$A2063:$L4753,COLUMN(J2063),0)</f>
        <v>0.127</v>
      </c>
      <c r="Q2063" s="19">
        <f>VLOOKUP($A2063,'HUMAN RESOURCES'!$A2063:$L4753,COLUMN(K2063),0)</f>
        <v>4315800</v>
      </c>
      <c r="R2063" s="19">
        <f>VLOOKUP($A2063,'HUMAN RESOURCES'!$A2063:$L4753,COLUMN(L2063),0)</f>
        <v>0.86099999999999999</v>
      </c>
      <c r="S2063" s="19">
        <f>VLOOKUP($A2063,TOURISM!$A2062:$E4752, COLUMN(D2063),0)</f>
        <v>4591000000</v>
      </c>
      <c r="T2063" s="19">
        <f>VLOOKUP($A2063,TOURISM!$A2062:$E4752, COLUMN(E2063),0)</f>
        <v>2580000000</v>
      </c>
      <c r="U2063" s="19">
        <f>VLOOKUP($A2063,BUSINESS!$A2063:$I4753, COLUMN(H2063),0)</f>
        <v>0.79700000000000004</v>
      </c>
      <c r="V2063" s="19">
        <f>VLOOKUP($A2063,BUSINESS!$A2063:$I4753, COLUMN(I2063),0)</f>
        <v>1.087</v>
      </c>
    </row>
    <row r="2064" spans="1:22" ht="15" x14ac:dyDescent="0.25">
      <c r="A2064" s="14" t="s">
        <v>224</v>
      </c>
      <c r="B2064" s="15" t="s">
        <v>228</v>
      </c>
      <c r="C2064" s="16" t="s">
        <v>122</v>
      </c>
      <c r="D2064" s="20">
        <v>15079752557.5</v>
      </c>
      <c r="E2064" s="21">
        <v>6.4000000000000001E-2</v>
      </c>
      <c r="F2064" s="19">
        <v>190</v>
      </c>
      <c r="G2064" s="19">
        <v>0.12</v>
      </c>
      <c r="H2064" s="19">
        <f>VLOOKUP($A2064,ENERGY!$A2064:$E4754,COLUMN(D2064),0)</f>
        <v>14338</v>
      </c>
      <c r="I2064" s="19">
        <f>VLOOKUP($A2064,ENERGY!$A2064:$E4754,COLUMN(E2064),0)</f>
        <v>799</v>
      </c>
      <c r="J2064" s="19">
        <f>VLOOKUP($A2064,'HUMAN RESOURCES'!$A2064:$L4754,COLUMN(D2064),0)</f>
        <v>1.4E-2</v>
      </c>
      <c r="K2064" s="19">
        <f>VLOOKUP($A2064,'HUMAN RESOURCES'!$A2064:$L4754,COLUMN(E2064),0)</f>
        <v>4.0000000000000001E-3</v>
      </c>
      <c r="L2064" s="19">
        <f>VLOOKUP($A2064,'HUMAN RESOURCES'!$A2064:$L4754,COLUMN(F2064),0)</f>
        <v>84</v>
      </c>
      <c r="M2064" s="19">
        <f>VLOOKUP($A2064,'HUMAN RESOURCES'!$A2064:$L4754,COLUMN(G2064),0)</f>
        <v>79</v>
      </c>
      <c r="N2064" s="19">
        <f>VLOOKUP($A2064,'HUMAN RESOURCES'!$A2064:$L4754,COLUMN(H2064),0)</f>
        <v>0.19</v>
      </c>
      <c r="O2064" s="19">
        <f>VLOOKUP($A2064,'HUMAN RESOURCES'!$A2064:$L4754,COLUMN(I2064),0)</f>
        <v>0.67700000000000005</v>
      </c>
      <c r="P2064" s="19">
        <f>VLOOKUP($A2064,'HUMAN RESOURCES'!$A2064:$L4754,COLUMN(J2064),0)</f>
        <v>0.13300000000000001</v>
      </c>
      <c r="Q2064" s="19">
        <f>VLOOKUP($A2064,'HUMAN RESOURCES'!$A2064:$L4754,COLUMN(K2064),0)</f>
        <v>21691700</v>
      </c>
      <c r="R2064" s="19">
        <f>VLOOKUP($A2064,'HUMAN RESOURCES'!$A2064:$L4754,COLUMN(L2064),0)</f>
        <v>0.88600000000000001</v>
      </c>
      <c r="S2064" s="19">
        <f>VLOOKUP($A2064,TOURISM!$A2063:$E4753, COLUMN(D2064),0)</f>
        <v>28022000000</v>
      </c>
      <c r="T2064" s="19">
        <f>VLOOKUP($A2064,TOURISM!$A2063:$E4753, COLUMN(E2064),0)</f>
        <v>21891000000</v>
      </c>
      <c r="U2064" s="19">
        <f>VLOOKUP($A2064,BUSINESS!$A2064:$I4754, COLUMN(H2064),0)</f>
        <v>0.74299999999999999</v>
      </c>
      <c r="V2064" s="19">
        <f>VLOOKUP($A2064,BUSINESS!$A2064:$I4754, COLUMN(I2064),0)</f>
        <v>1.0069999999999999</v>
      </c>
    </row>
    <row r="2065" spans="1:22" ht="15" x14ac:dyDescent="0.25">
      <c r="A2065" s="14" t="s">
        <v>224</v>
      </c>
      <c r="B2065" s="15" t="s">
        <v>229</v>
      </c>
      <c r="C2065" s="16" t="s">
        <v>122</v>
      </c>
      <c r="D2065" s="20">
        <v>15079752557.5</v>
      </c>
      <c r="E2065" s="21">
        <v>6.4000000000000001E-2</v>
      </c>
      <c r="F2065" s="19">
        <v>190</v>
      </c>
      <c r="G2065" s="19">
        <v>0.12</v>
      </c>
      <c r="H2065" s="19">
        <f>VLOOKUP($A2065,ENERGY!$A2065:$E4755,COLUMN(D2065),0)</f>
        <v>14338</v>
      </c>
      <c r="I2065" s="19">
        <f>VLOOKUP($A2065,ENERGY!$A2065:$E4755,COLUMN(E2065),0)</f>
        <v>8441</v>
      </c>
      <c r="J2065" s="19">
        <f>VLOOKUP($A2065,'HUMAN RESOURCES'!$A2065:$L4755,COLUMN(D2065),0)</f>
        <v>1.6E-2</v>
      </c>
      <c r="K2065" s="19">
        <f>VLOOKUP($A2065,'HUMAN RESOURCES'!$A2065:$L4755,COLUMN(E2065),0)</f>
        <v>3.2000000000000001E-2</v>
      </c>
      <c r="L2065" s="19">
        <f>VLOOKUP($A2065,'HUMAN RESOURCES'!$A2065:$L4755,COLUMN(F2065),0)</f>
        <v>81</v>
      </c>
      <c r="M2065" s="19">
        <f>VLOOKUP($A2065,'HUMAN RESOURCES'!$A2065:$L4755,COLUMN(G2065),0)</f>
        <v>72</v>
      </c>
      <c r="N2065" s="19">
        <f>VLOOKUP($A2065,'HUMAN RESOURCES'!$A2065:$L4755,COLUMN(H2065),0)</f>
        <v>0.24099999999999999</v>
      </c>
      <c r="O2065" s="19">
        <f>VLOOKUP($A2065,'HUMAN RESOURCES'!$A2065:$L4755,COLUMN(I2065),0)</f>
        <v>0.66800000000000004</v>
      </c>
      <c r="P2065" s="19">
        <f>VLOOKUP($A2065,'HUMAN RESOURCES'!$A2065:$L4755,COLUMN(J2065),0)</f>
        <v>9.0999999999999998E-2</v>
      </c>
      <c r="Q2065" s="19">
        <f>VLOOKUP($A2065,'HUMAN RESOURCES'!$A2065:$L4755,COLUMN(K2065),0)</f>
        <v>245580</v>
      </c>
      <c r="R2065" s="19">
        <f>VLOOKUP($A2065,'HUMAN RESOURCES'!$A2065:$L4755,COLUMN(L2065),0)</f>
        <v>0.66600000000000004</v>
      </c>
      <c r="S2065" s="19">
        <f>VLOOKUP($A2065,TOURISM!$A2064:$E4754, COLUMN(D2065),0)</f>
        <v>141000000</v>
      </c>
      <c r="T2065" s="19">
        <f>VLOOKUP($A2065,TOURISM!$A2064:$E4754, COLUMN(E2065),0)</f>
        <v>170000000</v>
      </c>
      <c r="U2065" s="19">
        <f>VLOOKUP($A2065,BUSINESS!$A2065:$I4755, COLUMN(H2065),0)</f>
        <v>0.34</v>
      </c>
      <c r="V2065" s="19">
        <f>VLOOKUP($A2065,BUSINESS!$A2065:$I4755, COLUMN(I2065),0)</f>
        <v>0.86299999999999999</v>
      </c>
    </row>
    <row r="2066" spans="1:22" ht="15" x14ac:dyDescent="0.25">
      <c r="A2066" s="14" t="s">
        <v>224</v>
      </c>
      <c r="B2066" s="15" t="s">
        <v>230</v>
      </c>
      <c r="C2066" s="16" t="s">
        <v>122</v>
      </c>
      <c r="D2066" s="17">
        <v>127125253</v>
      </c>
      <c r="E2066" s="18">
        <v>0.115</v>
      </c>
      <c r="F2066" s="18">
        <v>143</v>
      </c>
      <c r="G2066" s="19">
        <v>0.12</v>
      </c>
      <c r="H2066" s="19">
        <f>VLOOKUP($A2066,ENERGY!$A2066:$E4756,COLUMN(D2066),0)</f>
        <v>14338</v>
      </c>
      <c r="I2066" s="19">
        <f>VLOOKUP($A2066,ENERGY!$A2066:$E4756,COLUMN(E2066),0)</f>
        <v>40</v>
      </c>
      <c r="J2066" s="19">
        <f>VLOOKUP($A2066,'HUMAN RESOURCES'!$A2066:$L4756,COLUMN(D2066),0)</f>
        <v>1.7000000000000001E-2</v>
      </c>
      <c r="K2066" s="19">
        <f>VLOOKUP($A2066,'HUMAN RESOURCES'!$A2066:$L4756,COLUMN(E2066),0)</f>
        <v>3.2000000000000001E-2</v>
      </c>
      <c r="L2066" s="19">
        <f>VLOOKUP($A2066,'HUMAN RESOURCES'!$A2066:$L4756,COLUMN(F2066),0)</f>
        <v>78</v>
      </c>
      <c r="M2066" s="19">
        <f>VLOOKUP($A2066,'HUMAN RESOURCES'!$A2066:$L4756,COLUMN(G2066),0)</f>
        <v>73</v>
      </c>
      <c r="N2066" s="19">
        <f>VLOOKUP($A2066,'HUMAN RESOURCES'!$A2066:$L4756,COLUMN(H2066),0)</f>
        <v>0.24399999999999999</v>
      </c>
      <c r="O2066" s="19">
        <f>VLOOKUP($A2066,'HUMAN RESOURCES'!$A2066:$L4756,COLUMN(I2066),0)</f>
        <v>0.69199999999999995</v>
      </c>
      <c r="P2066" s="19">
        <f>VLOOKUP($A2066,'HUMAN RESOURCES'!$A2066:$L4756,COLUMN(J2066),0)</f>
        <v>6.5000000000000002E-2</v>
      </c>
      <c r="Q2066" s="19">
        <f>VLOOKUP($A2066,'HUMAN RESOURCES'!$A2066:$L4756,COLUMN(K2066),0)</f>
        <v>265412</v>
      </c>
      <c r="R2066" s="19">
        <f>VLOOKUP($A2066,'HUMAN RESOURCES'!$A2066:$L4756,COLUMN(L2066),0)</f>
        <v>0.56599999999999995</v>
      </c>
      <c r="S2066" s="19">
        <f>VLOOKUP($A2066,TOURISM!$A2065:$E4755, COLUMN(D2066),0)</f>
        <v>440000000</v>
      </c>
      <c r="T2066" s="19">
        <f>VLOOKUP($A2066,TOURISM!$A2065:$E4755, COLUMN(E2066),0)</f>
        <v>164000000</v>
      </c>
      <c r="U2066" s="19">
        <f>VLOOKUP($A2066,BUSINESS!$A2066:$I4756, COLUMN(H2066),0)</f>
        <v>0.44600000000000001</v>
      </c>
      <c r="V2066" s="19">
        <f>VLOOKUP($A2066,BUSINESS!$A2066:$I4756, COLUMN(I2066),0)</f>
        <v>0.78500000000000003</v>
      </c>
    </row>
    <row r="2067" spans="1:22" ht="15" x14ac:dyDescent="0.25">
      <c r="A2067" s="14" t="s">
        <v>224</v>
      </c>
      <c r="B2067" s="15" t="s">
        <v>231</v>
      </c>
      <c r="C2067" s="16" t="s">
        <v>122</v>
      </c>
      <c r="D2067" s="17">
        <v>151560778</v>
      </c>
      <c r="E2067" s="18">
        <v>0.17499999999999999</v>
      </c>
      <c r="F2067" s="18">
        <v>551</v>
      </c>
      <c r="G2067" s="19">
        <v>0.12</v>
      </c>
      <c r="H2067" s="19">
        <f>VLOOKUP($A2067,ENERGY!$A2067:$E4757,COLUMN(D2067),0)</f>
        <v>14338</v>
      </c>
      <c r="I2067" s="19">
        <f>VLOOKUP($A2067,ENERGY!$A2067:$E4757,COLUMN(E2067),0)</f>
        <v>84</v>
      </c>
      <c r="J2067" s="19">
        <f>VLOOKUP($A2067,'HUMAN RESOURCES'!$A2067:$L4757,COLUMN(D2067),0)</f>
        <v>1.7999999999999999E-2</v>
      </c>
      <c r="K2067" s="19">
        <f>VLOOKUP($A2067,'HUMAN RESOURCES'!$A2067:$L4757,COLUMN(E2067),0)</f>
        <v>3.2000000000000001E-2</v>
      </c>
      <c r="L2067" s="19">
        <f>VLOOKUP($A2067,'HUMAN RESOURCES'!$A2067:$L4757,COLUMN(F2067),0)</f>
        <v>81</v>
      </c>
      <c r="M2067" s="19">
        <f>VLOOKUP($A2067,'HUMAN RESOURCES'!$A2067:$L4757,COLUMN(G2067),0)</f>
        <v>75</v>
      </c>
      <c r="N2067" s="19">
        <f>VLOOKUP($A2067,'HUMAN RESOURCES'!$A2067:$L4757,COLUMN(H2067),0)</f>
        <v>0.27900000000000003</v>
      </c>
      <c r="O2067" s="19">
        <f>VLOOKUP($A2067,'HUMAN RESOURCES'!$A2067:$L4757,COLUMN(I2067),0)</f>
        <v>0.65</v>
      </c>
      <c r="P2067" s="19">
        <f>VLOOKUP($A2067,'HUMAN RESOURCES'!$A2067:$L4757,COLUMN(J2067),0)</f>
        <v>7.0999999999999994E-2</v>
      </c>
      <c r="Q2067" s="19">
        <f>VLOOKUP($A2067,'HUMAN RESOURCES'!$A2067:$L4757,COLUMN(K2067),0)</f>
        <v>158621</v>
      </c>
      <c r="R2067" s="19">
        <f>VLOOKUP($A2067,'HUMAN RESOURCES'!$A2067:$L4757,COLUMN(L2067),0)</f>
        <v>0.94</v>
      </c>
      <c r="S2067" s="19">
        <f>VLOOKUP($A2067,TOURISM!$A2066:$E4756, COLUMN(D2067),0)</f>
        <v>2478709140</v>
      </c>
      <c r="T2067" s="19">
        <f>VLOOKUP($A2067,TOURISM!$A2066:$E4756, COLUMN(E2067),0)</f>
        <v>448000000</v>
      </c>
      <c r="U2067" s="19">
        <f>VLOOKUP($A2067,BUSINESS!$A2067:$I4757, COLUMN(H2067),0)</f>
        <v>0.50600000000000001</v>
      </c>
      <c r="V2067" s="19">
        <f>VLOOKUP($A2067,BUSINESS!$A2067:$I4757, COLUMN(I2067),0)</f>
        <v>0.57999999999999996</v>
      </c>
    </row>
    <row r="2068" spans="1:22" ht="15" x14ac:dyDescent="0.25">
      <c r="A2068" s="14" t="s">
        <v>224</v>
      </c>
      <c r="B2068" s="15" t="s">
        <v>232</v>
      </c>
      <c r="C2068" s="16" t="s">
        <v>122</v>
      </c>
      <c r="D2068" s="17">
        <v>277510923</v>
      </c>
      <c r="E2068" s="18">
        <v>0.13400000000000001</v>
      </c>
      <c r="F2068" s="18">
        <v>357</v>
      </c>
      <c r="G2068" s="18">
        <v>0.154</v>
      </c>
      <c r="H2068" s="19">
        <f>VLOOKUP($A2068,ENERGY!$A2068:$E4758,COLUMN(D2068),0)</f>
        <v>14338</v>
      </c>
      <c r="I2068" s="19">
        <f>VLOOKUP($A2068,ENERGY!$A2068:$E4758,COLUMN(E2068),0)</f>
        <v>147</v>
      </c>
      <c r="J2068" s="19">
        <f>VLOOKUP($A2068,'HUMAN RESOURCES'!$A2068:$L4758,COLUMN(D2068),0)</f>
        <v>2.1999999999999999E-2</v>
      </c>
      <c r="K2068" s="19">
        <f>VLOOKUP($A2068,'HUMAN RESOURCES'!$A2068:$L4758,COLUMN(E2068),0)</f>
        <v>0.02</v>
      </c>
      <c r="L2068" s="19">
        <f>VLOOKUP($A2068,'HUMAN RESOURCES'!$A2068:$L4758,COLUMN(F2068),0)</f>
        <v>72</v>
      </c>
      <c r="M2068" s="19">
        <f>VLOOKUP($A2068,'HUMAN RESOURCES'!$A2068:$L4758,COLUMN(G2068),0)</f>
        <v>66</v>
      </c>
      <c r="N2068" s="19">
        <f>VLOOKUP($A2068,'HUMAN RESOURCES'!$A2068:$L4758,COLUMN(H2068),0)</f>
        <v>0.29199999999999998</v>
      </c>
      <c r="O2068" s="19">
        <f>VLOOKUP($A2068,'HUMAN RESOURCES'!$A2068:$L4758,COLUMN(I2068),0)</f>
        <v>0.66200000000000003</v>
      </c>
      <c r="P2068" s="19">
        <f>VLOOKUP($A2068,'HUMAN RESOURCES'!$A2068:$L4758,COLUMN(J2068),0)</f>
        <v>4.7E-2</v>
      </c>
      <c r="Q2068" s="19">
        <f>VLOOKUP($A2068,'HUMAN RESOURCES'!$A2068:$L4758,COLUMN(K2068),0)</f>
        <v>852479</v>
      </c>
      <c r="R2068" s="19">
        <f>VLOOKUP($A2068,'HUMAN RESOURCES'!$A2068:$L4758,COLUMN(L2068),0)</f>
        <v>0.51400000000000001</v>
      </c>
      <c r="S2068" s="19">
        <f>VLOOKUP($A2068,TOURISM!$A2067:$E4757, COLUMN(D2068),0)</f>
        <v>724000000</v>
      </c>
      <c r="T2068" s="19">
        <f>VLOOKUP($A2068,TOURISM!$A2067:$E4757, COLUMN(E2068),0)</f>
        <v>110000000</v>
      </c>
      <c r="U2068" s="19">
        <f>VLOOKUP($A2068,BUSINESS!$A2068:$I4758, COLUMN(H2068),0)</f>
        <v>0.17</v>
      </c>
      <c r="V2068" s="19">
        <f>VLOOKUP($A2068,BUSINESS!$A2068:$I4758, COLUMN(I2068),0)</f>
        <v>0.751</v>
      </c>
    </row>
    <row r="2069" spans="1:22" ht="15" x14ac:dyDescent="0.25">
      <c r="A2069" s="14" t="s">
        <v>224</v>
      </c>
      <c r="B2069" s="15" t="s">
        <v>233</v>
      </c>
      <c r="C2069" s="16" t="s">
        <v>122</v>
      </c>
      <c r="D2069" s="20">
        <v>15079752557.5</v>
      </c>
      <c r="E2069" s="21">
        <v>6.4000000000000001E-2</v>
      </c>
      <c r="F2069" s="19">
        <v>190</v>
      </c>
      <c r="G2069" s="19">
        <v>0.12</v>
      </c>
      <c r="H2069" s="19">
        <f>VLOOKUP($A2069,ENERGY!$A2069:$E4759,COLUMN(D2069),0)</f>
        <v>14338</v>
      </c>
      <c r="I2069" s="19">
        <f>VLOOKUP($A2069,ENERGY!$A2069:$E4759,COLUMN(E2069),0)</f>
        <v>2750</v>
      </c>
      <c r="J2069" s="19">
        <f>VLOOKUP($A2069,'HUMAN RESOURCES'!$A2069:$L4759,COLUMN(D2069),0)</f>
        <v>2.4E-2</v>
      </c>
      <c r="K2069" s="19">
        <f>VLOOKUP($A2069,'HUMAN RESOURCES'!$A2069:$L4759,COLUMN(E2069),0)</f>
        <v>4.9000000000000002E-2</v>
      </c>
      <c r="L2069" s="19">
        <f>VLOOKUP($A2069,'HUMAN RESOURCES'!$A2069:$L4759,COLUMN(F2069),0)</f>
        <v>70</v>
      </c>
      <c r="M2069" s="19">
        <f>VLOOKUP($A2069,'HUMAN RESOURCES'!$A2069:$L4759,COLUMN(G2069),0)</f>
        <v>65</v>
      </c>
      <c r="N2069" s="19">
        <f>VLOOKUP($A2069,'HUMAN RESOURCES'!$A2069:$L4759,COLUMN(H2069),0)</f>
        <v>0.34300000000000003</v>
      </c>
      <c r="O2069" s="19">
        <f>VLOOKUP($A2069,'HUMAN RESOURCES'!$A2069:$L4759,COLUMN(I2069),0)</f>
        <v>0.61899999999999999</v>
      </c>
      <c r="P2069" s="19">
        <f>VLOOKUP($A2069,'HUMAN RESOURCES'!$A2069:$L4759,COLUMN(J2069),0)</f>
        <v>3.7999999999999999E-2</v>
      </c>
      <c r="Q2069" s="19">
        <f>VLOOKUP($A2069,'HUMAN RESOURCES'!$A2069:$L4759,COLUMN(K2069),0)</f>
        <v>96272</v>
      </c>
      <c r="R2069" s="19">
        <f>VLOOKUP($A2069,'HUMAN RESOURCES'!$A2069:$L4759,COLUMN(L2069),0)</f>
        <v>0.437</v>
      </c>
      <c r="S2069" s="19">
        <f>VLOOKUP($A2069,TOURISM!$A2068:$E4758, COLUMN(D2069),0)</f>
        <v>2700000</v>
      </c>
      <c r="T2069" s="19">
        <f>VLOOKUP($A2069,TOURISM!$A2068:$E4758, COLUMN(E2069),0)</f>
        <v>10900000</v>
      </c>
      <c r="U2069" s="19">
        <f>VLOOKUP($A2069,BUSINESS!$A2069:$I4759, COLUMN(H2069),0)</f>
        <v>0.09</v>
      </c>
      <c r="V2069" s="19">
        <f>VLOOKUP($A2069,BUSINESS!$A2069:$I4759, COLUMN(I2069),0)</f>
        <v>0.10299999999999999</v>
      </c>
    </row>
    <row r="2070" spans="1:22" ht="15" x14ac:dyDescent="0.25">
      <c r="A2070" s="14" t="s">
        <v>224</v>
      </c>
      <c r="B2070" s="15" t="s">
        <v>234</v>
      </c>
      <c r="C2070" s="16" t="s">
        <v>122</v>
      </c>
      <c r="D2070" s="17">
        <v>119000000000</v>
      </c>
      <c r="E2070" s="18">
        <v>0.1</v>
      </c>
      <c r="F2070" s="18">
        <v>2702</v>
      </c>
      <c r="G2070" s="18">
        <v>6.7000000000000004E-2</v>
      </c>
      <c r="H2070" s="19">
        <f>VLOOKUP($A2070,ENERGY!$A2070:$E4760,COLUMN(D2070),0)</f>
        <v>16847</v>
      </c>
      <c r="I2070" s="19">
        <f>VLOOKUP($A2070,ENERGY!$A2070:$E4760,COLUMN(E2070),0)</f>
        <v>33938</v>
      </c>
      <c r="J2070" s="19">
        <f>VLOOKUP($A2070,'HUMAN RESOURCES'!$A2070:$L4760,COLUMN(D2070),0)</f>
        <v>2.4E-2</v>
      </c>
      <c r="K2070" s="19">
        <f>VLOOKUP($A2070,'HUMAN RESOURCES'!$A2070:$L4760,COLUMN(E2070),0)</f>
        <v>3.3000000000000002E-2</v>
      </c>
      <c r="L2070" s="19">
        <f>VLOOKUP($A2070,'HUMAN RESOURCES'!$A2070:$L4760,COLUMN(F2070),0)</f>
        <v>69</v>
      </c>
      <c r="M2070" s="19">
        <f>VLOOKUP($A2070,'HUMAN RESOURCES'!$A2070:$L4760,COLUMN(G2070),0)</f>
        <v>68</v>
      </c>
      <c r="N2070" s="19">
        <f>VLOOKUP($A2070,'HUMAN RESOURCES'!$A2070:$L4760,COLUMN(H2070),0)</f>
        <v>0.374</v>
      </c>
      <c r="O2070" s="19">
        <f>VLOOKUP($A2070,'HUMAN RESOURCES'!$A2070:$L4760,COLUMN(I2070),0)</f>
        <v>0.58799999999999997</v>
      </c>
      <c r="P2070" s="19">
        <f>VLOOKUP($A2070,'HUMAN RESOURCES'!$A2070:$L4760,COLUMN(J2070),0)</f>
        <v>3.9E-2</v>
      </c>
      <c r="Q2070" s="19">
        <f>VLOOKUP($A2070,'HUMAN RESOURCES'!$A2070:$L4760,COLUMN(K2070),0)</f>
        <v>103983</v>
      </c>
      <c r="R2070" s="19">
        <f>VLOOKUP($A2070,'HUMAN RESOURCES'!$A2070:$L4760,COLUMN(L2070),0)</f>
        <v>0.223</v>
      </c>
      <c r="S2070" s="19">
        <f>VLOOKUP($A2070,TOURISM!$A2069:$E4759, COLUMN(D2070),0)</f>
        <v>27000000</v>
      </c>
      <c r="T2070" s="19">
        <f>VLOOKUP($A2070,TOURISM!$A2069:$E4759, COLUMN(E2070),0)</f>
        <v>8000000</v>
      </c>
      <c r="U2070" s="19">
        <f>VLOOKUP($A2070,BUSINESS!$A2070:$I4760, COLUMN(H2070),0)</f>
        <v>0.154</v>
      </c>
      <c r="V2070" s="19">
        <f>VLOOKUP($A2070,BUSINESS!$A2070:$I4760, COLUMN(I2070),0)</f>
        <v>0.26400000000000001</v>
      </c>
    </row>
    <row r="2071" spans="1:22" ht="15" x14ac:dyDescent="0.25">
      <c r="A2071" s="14" t="s">
        <v>224</v>
      </c>
      <c r="B2071" s="15" t="s">
        <v>235</v>
      </c>
      <c r="C2071" s="16" t="s">
        <v>122</v>
      </c>
      <c r="D2071" s="17">
        <v>7914594203</v>
      </c>
      <c r="E2071" s="18">
        <v>4.2000000000000003E-2</v>
      </c>
      <c r="F2071" s="18">
        <v>50</v>
      </c>
      <c r="G2071" s="18">
        <v>0.10100000000000001</v>
      </c>
      <c r="H2071" s="19">
        <f>VLOOKUP($A2071,ENERGY!$A2071:$E4761,COLUMN(D2071),0)</f>
        <v>14338</v>
      </c>
      <c r="I2071" s="19">
        <f>VLOOKUP($A2071,ENERGY!$A2071:$E4761,COLUMN(E2071),0)</f>
        <v>3968</v>
      </c>
      <c r="J2071" s="19">
        <f>VLOOKUP($A2071,'HUMAN RESOURCES'!$A2071:$L4761,COLUMN(D2071),0)</f>
        <v>2.8000000000000001E-2</v>
      </c>
      <c r="K2071" s="19">
        <f>VLOOKUP($A2071,'HUMAN RESOURCES'!$A2071:$L4761,COLUMN(E2071),0)</f>
        <v>1.6E-2</v>
      </c>
      <c r="L2071" s="19">
        <f>VLOOKUP($A2071,'HUMAN RESOURCES'!$A2071:$L4761,COLUMN(F2071),0)</f>
        <v>73</v>
      </c>
      <c r="M2071" s="19">
        <f>VLOOKUP($A2071,'HUMAN RESOURCES'!$A2071:$L4761,COLUMN(G2071),0)</f>
        <v>69</v>
      </c>
      <c r="N2071" s="19">
        <f>VLOOKUP($A2071,'HUMAN RESOURCES'!$A2071:$L4761,COLUMN(H2071),0)</f>
        <v>0.38500000000000001</v>
      </c>
      <c r="O2071" s="19">
        <f>VLOOKUP($A2071,'HUMAN RESOURCES'!$A2071:$L4761,COLUMN(I2071),0)</f>
        <v>0.57599999999999996</v>
      </c>
      <c r="P2071" s="19">
        <f>VLOOKUP($A2071,'HUMAN RESOURCES'!$A2071:$L4761,COLUMN(J2071),0)</f>
        <v>3.9E-2</v>
      </c>
      <c r="Q2071" s="19">
        <f>VLOOKUP($A2071,'HUMAN RESOURCES'!$A2071:$L4761,COLUMN(K2071),0)</f>
        <v>230833</v>
      </c>
      <c r="R2071" s="19">
        <f>VLOOKUP($A2071,'HUMAN RESOURCES'!$A2071:$L4761,COLUMN(L2071),0)</f>
        <v>0.24299999999999999</v>
      </c>
      <c r="S2071" s="19">
        <f>VLOOKUP($A2071,TOURISM!$A2070:$E4760, COLUMN(D2071),0)</f>
        <v>214000000</v>
      </c>
      <c r="T2071" s="19">
        <f>VLOOKUP($A2071,TOURISM!$A2070:$E4760, COLUMN(E2071),0)</f>
        <v>28000000</v>
      </c>
      <c r="U2071" s="19">
        <f>VLOOKUP($A2071,BUSINESS!$A2071:$I4761, COLUMN(H2071),0)</f>
        <v>7.4999999999999997E-2</v>
      </c>
      <c r="V2071" s="19">
        <f>VLOOKUP($A2071,BUSINESS!$A2071:$I4761, COLUMN(I2071),0)</f>
        <v>0.56999999999999995</v>
      </c>
    </row>
    <row r="2072" spans="1:22" ht="15" x14ac:dyDescent="0.25">
      <c r="A2072" s="14" t="s">
        <v>224</v>
      </c>
      <c r="B2072" s="15" t="s">
        <v>236</v>
      </c>
      <c r="C2072" s="16" t="s">
        <v>122</v>
      </c>
      <c r="D2072" s="17">
        <v>501065927</v>
      </c>
      <c r="E2072" s="18">
        <v>5.7000000000000002E-2</v>
      </c>
      <c r="F2072" s="18">
        <v>160</v>
      </c>
      <c r="G2072" s="18">
        <v>0.121</v>
      </c>
      <c r="H2072" s="19">
        <f>VLOOKUP($A2072,ENERGY!$A2072:$E4762,COLUMN(D2072),0)</f>
        <v>14338</v>
      </c>
      <c r="I2072" s="19">
        <f>VLOOKUP($A2072,ENERGY!$A2072:$E4762,COLUMN(E2072),0)</f>
        <v>150</v>
      </c>
      <c r="J2072" s="19">
        <f>VLOOKUP($A2072,'HUMAN RESOURCES'!$A2072:$L4762,COLUMN(D2072),0)</f>
        <v>2.8000000000000001E-2</v>
      </c>
      <c r="K2072" s="19">
        <f>VLOOKUP($A2072,'HUMAN RESOURCES'!$A2072:$L4762,COLUMN(E2072),0)</f>
        <v>1.6E-2</v>
      </c>
      <c r="L2072" s="19">
        <f>VLOOKUP($A2072,'HUMAN RESOURCES'!$A2072:$L4762,COLUMN(F2072),0)</f>
        <v>75</v>
      </c>
      <c r="M2072" s="19">
        <f>VLOOKUP($A2072,'HUMAN RESOURCES'!$A2072:$L4762,COLUMN(G2072),0)</f>
        <v>69</v>
      </c>
      <c r="N2072" s="19">
        <f>VLOOKUP($A2072,'HUMAN RESOURCES'!$A2072:$L4762,COLUMN(H2072),0)</f>
        <v>0.38500000000000001</v>
      </c>
      <c r="O2072" s="19">
        <f>VLOOKUP($A2072,'HUMAN RESOURCES'!$A2072:$L4762,COLUMN(I2072),0)</f>
        <v>0.56499999999999995</v>
      </c>
      <c r="P2072" s="19">
        <f>VLOOKUP($A2072,'HUMAN RESOURCES'!$A2072:$L4762,COLUMN(J2072),0)</f>
        <v>0.05</v>
      </c>
      <c r="Q2072" s="19">
        <f>VLOOKUP($A2072,'HUMAN RESOURCES'!$A2072:$L4762,COLUMN(K2072),0)</f>
        <v>184704</v>
      </c>
      <c r="R2072" s="19">
        <f>VLOOKUP($A2072,'HUMAN RESOURCES'!$A2072:$L4762,COLUMN(L2072),0)</f>
        <v>0.20300000000000001</v>
      </c>
      <c r="S2072" s="19">
        <f>VLOOKUP($A2072,TOURISM!$A2071:$E4761, COLUMN(D2072),0)</f>
        <v>115000000</v>
      </c>
      <c r="T2072" s="19">
        <f>VLOOKUP($A2072,TOURISM!$A2071:$E4761, COLUMN(E2072),0)</f>
        <v>20000000</v>
      </c>
      <c r="U2072" s="19">
        <f>VLOOKUP($A2072,BUSINESS!$A2072:$I4762, COLUMN(H2072),0)</f>
        <v>0.06</v>
      </c>
      <c r="V2072" s="19">
        <f>VLOOKUP($A2072,BUSINESS!$A2072:$I4762, COLUMN(I2072),0)</f>
        <v>0.57999999999999996</v>
      </c>
    </row>
    <row r="2073" spans="1:22" ht="15" x14ac:dyDescent="0.25">
      <c r="A2073" s="14" t="s">
        <v>224</v>
      </c>
      <c r="B2073" s="15" t="s">
        <v>237</v>
      </c>
      <c r="C2073" s="16" t="s">
        <v>122</v>
      </c>
      <c r="D2073" s="17">
        <v>597765363</v>
      </c>
      <c r="E2073" s="18">
        <v>7.8E-2</v>
      </c>
      <c r="F2073" s="18">
        <v>91</v>
      </c>
      <c r="G2073" s="18">
        <v>0.153</v>
      </c>
      <c r="H2073" s="19">
        <f>VLOOKUP($A2073,ENERGY!$A2073:$E4763,COLUMN(D2073),0)</f>
        <v>14338</v>
      </c>
      <c r="I2073" s="19">
        <f>VLOOKUP($A2073,ENERGY!$A2073:$E4763,COLUMN(E2073),0)</f>
        <v>180</v>
      </c>
      <c r="J2073" s="19">
        <f>VLOOKUP($A2073,'HUMAN RESOURCES'!$A2073:$L4763,COLUMN(D2073),0)</f>
        <v>2.8000000000000001E-2</v>
      </c>
      <c r="K2073" s="19">
        <f>VLOOKUP($A2073,'HUMAN RESOURCES'!$A2073:$L4763,COLUMN(E2073),0)</f>
        <v>1.2E-2</v>
      </c>
      <c r="L2073" s="19">
        <f>VLOOKUP($A2073,'HUMAN RESOURCES'!$A2073:$L4763,COLUMN(F2073),0)</f>
        <v>75</v>
      </c>
      <c r="M2073" s="19">
        <f>VLOOKUP($A2073,'HUMAN RESOURCES'!$A2073:$L4763,COLUMN(G2073),0)</f>
        <v>69</v>
      </c>
      <c r="N2073" s="19">
        <f>VLOOKUP($A2073,'HUMAN RESOURCES'!$A2073:$L4763,COLUMN(H2073),0)</f>
        <v>0.376</v>
      </c>
      <c r="O2073" s="19">
        <f>VLOOKUP($A2073,'HUMAN RESOURCES'!$A2073:$L4763,COLUMN(I2073),0)</f>
        <v>0.56499999999999995</v>
      </c>
      <c r="P2073" s="19">
        <f>VLOOKUP($A2073,'HUMAN RESOURCES'!$A2073:$L4763,COLUMN(J2073),0)</f>
        <v>5.8999999999999997E-2</v>
      </c>
      <c r="Q2073" s="19">
        <f>VLOOKUP($A2073,'HUMAN RESOURCES'!$A2073:$L4763,COLUMN(K2073),0)</f>
        <v>103557</v>
      </c>
      <c r="R2073" s="19">
        <f>VLOOKUP($A2073,'HUMAN RESOURCES'!$A2073:$L4763,COLUMN(L2073),0)</f>
        <v>0.23300000000000001</v>
      </c>
      <c r="S2073" s="19">
        <f>VLOOKUP($A2073,TOURISM!$A2072:$E4762, COLUMN(D2073),0)</f>
        <v>16800000</v>
      </c>
      <c r="T2073" s="19">
        <f>VLOOKUP($A2073,TOURISM!$A2072:$E4762, COLUMN(E2073),0)</f>
        <v>19100000</v>
      </c>
      <c r="U2073" s="19">
        <f>VLOOKUP($A2073,BUSINESS!$A2073:$I4763, COLUMN(H2073),0)</f>
        <v>0.1</v>
      </c>
      <c r="V2073" s="19">
        <f>VLOOKUP($A2073,BUSINESS!$A2073:$I4763, COLUMN(I2073),0)</f>
        <v>0.51200000000000001</v>
      </c>
    </row>
    <row r="2074" spans="1:22" ht="15" x14ac:dyDescent="0.25">
      <c r="A2074" s="14" t="s">
        <v>224</v>
      </c>
      <c r="B2074" s="15" t="s">
        <v>238</v>
      </c>
      <c r="C2074" s="16" t="s">
        <v>122</v>
      </c>
      <c r="D2074" s="17">
        <v>318522296</v>
      </c>
      <c r="E2074" s="18">
        <v>4.5999999999999999E-2</v>
      </c>
      <c r="F2074" s="18">
        <v>145</v>
      </c>
      <c r="G2074" s="18">
        <v>0.125</v>
      </c>
      <c r="H2074" s="19">
        <f>VLOOKUP($A2074,ENERGY!$A2074:$E4764,COLUMN(D2074),0)</f>
        <v>14338</v>
      </c>
      <c r="I2074" s="19">
        <f>VLOOKUP($A2074,ENERGY!$A2074:$E4764,COLUMN(E2074),0)</f>
        <v>176</v>
      </c>
      <c r="J2074" s="19">
        <f>VLOOKUP($A2074,'HUMAN RESOURCES'!$A2074:$L4764,COLUMN(D2074),0)</f>
        <v>3.1E-2</v>
      </c>
      <c r="K2074" s="19">
        <f>VLOOKUP($A2074,'HUMAN RESOURCES'!$A2074:$L4764,COLUMN(E2074),0)</f>
        <v>5.1999999999999998E-2</v>
      </c>
      <c r="L2074" s="19">
        <f>VLOOKUP($A2074,'HUMAN RESOURCES'!$A2074:$L4764,COLUMN(F2074),0)</f>
        <v>64</v>
      </c>
      <c r="M2074" s="19">
        <f>VLOOKUP($A2074,'HUMAN RESOURCES'!$A2074:$L4764,COLUMN(G2074),0)</f>
        <v>60</v>
      </c>
      <c r="N2074" s="19">
        <f>VLOOKUP($A2074,'HUMAN RESOURCES'!$A2074:$L4764,COLUMN(H2074),0)</f>
        <v>0.39300000000000002</v>
      </c>
      <c r="O2074" s="19">
        <f>VLOOKUP($A2074,'HUMAN RESOURCES'!$A2074:$L4764,COLUMN(I2074),0)</f>
        <v>0.57899999999999996</v>
      </c>
      <c r="P2074" s="19">
        <f>VLOOKUP($A2074,'HUMAN RESOURCES'!$A2074:$L4764,COLUMN(J2074),0)</f>
        <v>2.7E-2</v>
      </c>
      <c r="Q2074" s="19">
        <f>VLOOKUP($A2074,'HUMAN RESOURCES'!$A2074:$L4764,COLUMN(K2074),0)</f>
        <v>6704829</v>
      </c>
      <c r="R2074" s="19">
        <f>VLOOKUP($A2074,'HUMAN RESOURCES'!$A2074:$L4764,COLUMN(L2074),0)</f>
        <v>0.13</v>
      </c>
      <c r="S2074" s="19">
        <f>VLOOKUP($A2074,TOURISM!$A2073:$E4763, COLUMN(D2074),0)</f>
        <v>2100000</v>
      </c>
      <c r="T2074" s="19">
        <f>VLOOKUP($A2074,TOURISM!$A2073:$E4763, COLUMN(E2074),0)</f>
        <v>132000000</v>
      </c>
      <c r="U2074" s="19">
        <f>VLOOKUP($A2074,BUSINESS!$A2074:$I4764, COLUMN(H2074),0)</f>
        <v>1.6E-2</v>
      </c>
      <c r="V2074" s="19">
        <f>VLOOKUP($A2074,BUSINESS!$A2074:$I4764, COLUMN(I2074),0)</f>
        <v>0.21099999999999999</v>
      </c>
    </row>
    <row r="2075" spans="1:22" ht="15" x14ac:dyDescent="0.25">
      <c r="A2075" s="14" t="s">
        <v>224</v>
      </c>
      <c r="B2075" s="15" t="s">
        <v>239</v>
      </c>
      <c r="C2075" s="16" t="s">
        <v>122</v>
      </c>
      <c r="D2075" s="17">
        <v>610075807</v>
      </c>
      <c r="E2075" s="18">
        <v>3.9E-2</v>
      </c>
      <c r="F2075" s="18">
        <v>103</v>
      </c>
      <c r="G2075" s="18">
        <v>5.5E-2</v>
      </c>
      <c r="H2075" s="19">
        <f>VLOOKUP($A2075,ENERGY!$A2075:$E4765,COLUMN(D2075),0)</f>
        <v>14338</v>
      </c>
      <c r="I2075" s="19">
        <f>VLOOKUP($A2075,ENERGY!$A2075:$E4765,COLUMN(E2075),0)</f>
        <v>81</v>
      </c>
      <c r="J2075" s="19">
        <f>VLOOKUP($A2075,'HUMAN RESOURCES'!$A2075:$L4765,COLUMN(D2075),0)</f>
        <v>3.3000000000000002E-2</v>
      </c>
      <c r="K2075" s="19">
        <f>VLOOKUP($A2075,'HUMAN RESOURCES'!$A2075:$L4765,COLUMN(E2075),0)</f>
        <v>2.8000000000000001E-2</v>
      </c>
      <c r="L2075" s="19">
        <f>VLOOKUP($A2075,'HUMAN RESOURCES'!$A2075:$L4765,COLUMN(F2075),0)</f>
        <v>68</v>
      </c>
      <c r="M2075" s="19">
        <f>VLOOKUP($A2075,'HUMAN RESOURCES'!$A2075:$L4765,COLUMN(G2075),0)</f>
        <v>66</v>
      </c>
      <c r="N2075" s="19">
        <f>VLOOKUP($A2075,'HUMAN RESOURCES'!$A2075:$L4765,COLUMN(H2075),0)</f>
        <v>0.40899999999999997</v>
      </c>
      <c r="O2075" s="19">
        <f>VLOOKUP($A2075,'HUMAN RESOURCES'!$A2075:$L4765,COLUMN(I2075),0)</f>
        <v>0.55900000000000005</v>
      </c>
      <c r="P2075" s="19">
        <f>VLOOKUP($A2075,'HUMAN RESOURCES'!$A2075:$L4765,COLUMN(J2075),0)</f>
        <v>3.2000000000000001E-2</v>
      </c>
      <c r="Q2075" s="19">
        <f>VLOOKUP($A2075,'HUMAN RESOURCES'!$A2075:$L4765,COLUMN(K2075),0)</f>
        <v>514964</v>
      </c>
      <c r="R2075" s="19">
        <f>VLOOKUP($A2075,'HUMAN RESOURCES'!$A2075:$L4765,COLUMN(L2075),0)</f>
        <v>0.19600000000000001</v>
      </c>
      <c r="S2075" s="19">
        <f>VLOOKUP($A2075,TOURISM!$A2074:$E4764, COLUMN(D2075),0)</f>
        <v>50000000</v>
      </c>
      <c r="T2075" s="19">
        <f>VLOOKUP($A2075,TOURISM!$A2074:$E4764, COLUMN(E2075),0)</f>
        <v>37700000</v>
      </c>
      <c r="U2075" s="19">
        <f>VLOOKUP($A2075,BUSINESS!$A2075:$I4765, COLUMN(H2075),0)</f>
        <v>0.04</v>
      </c>
      <c r="V2075" s="19">
        <f>VLOOKUP($A2075,BUSINESS!$A2075:$I4765, COLUMN(I2075),0)</f>
        <v>9.7000000000000003E-2</v>
      </c>
    </row>
    <row r="2076" spans="1:22" ht="15" x14ac:dyDescent="0.25">
      <c r="A2076" s="14" t="s">
        <v>224</v>
      </c>
      <c r="B2076" s="15" t="s">
        <v>225</v>
      </c>
      <c r="C2076" s="16" t="s">
        <v>123</v>
      </c>
      <c r="D2076" s="20">
        <v>15079752557.5</v>
      </c>
      <c r="E2076" s="21">
        <v>6.4000000000000001E-2</v>
      </c>
      <c r="F2076" s="19">
        <v>190</v>
      </c>
      <c r="G2076" s="19">
        <v>0.12</v>
      </c>
      <c r="H2076" s="19">
        <f>VLOOKUP($A2076,ENERGY!$A2076:$E4766,COLUMN(D2076),0)</f>
        <v>14338</v>
      </c>
      <c r="I2076" s="19">
        <f>VLOOKUP($A2076,ENERGY!$A2076:$E4766,COLUMN(E2076),0)</f>
        <v>8441</v>
      </c>
      <c r="J2076" s="19">
        <f>VLOOKUP($A2076,'HUMAN RESOURCES'!$A2076:$L4766,COLUMN(D2076),0)</f>
        <v>2.1999999999999999E-2</v>
      </c>
      <c r="K2076" s="19">
        <f>VLOOKUP($A2076,'HUMAN RESOURCES'!$A2076:$L4766,COLUMN(E2076),0)</f>
        <v>3.2000000000000001E-2</v>
      </c>
      <c r="L2076" s="19">
        <f>VLOOKUP($A2076,'HUMAN RESOURCES'!$A2076:$L4766,COLUMN(F2076),0)</f>
        <v>71.105000000000004</v>
      </c>
      <c r="M2076" s="19">
        <f>VLOOKUP($A2076,'HUMAN RESOURCES'!$A2076:$L4766,COLUMN(G2076),0)</f>
        <v>66.415000000000006</v>
      </c>
      <c r="N2076" s="19">
        <f>VLOOKUP($A2076,'HUMAN RESOURCES'!$A2076:$L4766,COLUMN(H2076),0)</f>
        <v>0.30299999999999999</v>
      </c>
      <c r="O2076" s="19">
        <f>VLOOKUP($A2076,'HUMAN RESOURCES'!$A2076:$L4766,COLUMN(I2076),0)</f>
        <v>0.623</v>
      </c>
      <c r="P2076" s="19">
        <f>VLOOKUP($A2076,'HUMAN RESOURCES'!$A2076:$L4766,COLUMN(J2076),0)</f>
        <v>7.2999999999999995E-2</v>
      </c>
      <c r="Q2076" s="19">
        <f>VLOOKUP($A2076,'HUMAN RESOURCES'!$A2076:$L4766,COLUMN(K2076),0)</f>
        <v>52428</v>
      </c>
      <c r="R2076" s="19">
        <f>VLOOKUP($A2076,'HUMAN RESOURCES'!$A2076:$L4766,COLUMN(L2076),0)</f>
        <v>0.71299999999999997</v>
      </c>
      <c r="S2076" s="19">
        <f>VLOOKUP($A2076,TOURISM!$A2075:$E4765, COLUMN(D2076),0)</f>
        <v>3300000</v>
      </c>
      <c r="T2076" s="19">
        <f>VLOOKUP($A2076,TOURISM!$A2075:$E4765, COLUMN(E2076),0)</f>
        <v>448000000</v>
      </c>
      <c r="U2076" s="19">
        <f>VLOOKUP($A2076,BUSINESS!$A2076:$I4766, COLUMN(H2076),0)</f>
        <v>7.0000000000000007E-2</v>
      </c>
      <c r="V2076" s="19">
        <f>VLOOKUP($A2076,BUSINESS!$A2076:$I4766, COLUMN(I2076),0)</f>
        <v>0.57999999999999996</v>
      </c>
    </row>
    <row r="2077" spans="1:22" ht="15" x14ac:dyDescent="0.25">
      <c r="A2077" s="14" t="s">
        <v>224</v>
      </c>
      <c r="B2077" s="15" t="s">
        <v>226</v>
      </c>
      <c r="C2077" s="16" t="s">
        <v>123</v>
      </c>
      <c r="D2077" s="17">
        <v>927000000000</v>
      </c>
      <c r="E2077" s="18">
        <v>0.09</v>
      </c>
      <c r="F2077" s="18">
        <v>4118</v>
      </c>
      <c r="G2077" s="18">
        <v>0.06</v>
      </c>
      <c r="H2077" s="19">
        <f>VLOOKUP($A2077,ENERGY!$A2077:$E4767,COLUMN(D2077),0)</f>
        <v>109461</v>
      </c>
      <c r="I2077" s="19">
        <f>VLOOKUP($A2077,ENERGY!$A2077:$E4767,COLUMN(E2077),0)</f>
        <v>341002</v>
      </c>
      <c r="J2077" s="19">
        <f>VLOOKUP($A2077,'HUMAN RESOURCES'!$A2077:$L4767,COLUMN(D2077),0)</f>
        <v>1.4E-2</v>
      </c>
      <c r="K2077" s="19">
        <f>VLOOKUP($A2077,'HUMAN RESOURCES'!$A2077:$L4767,COLUMN(E2077),0)</f>
        <v>4.0000000000000001E-3</v>
      </c>
      <c r="L2077" s="19">
        <f>VLOOKUP($A2077,'HUMAN RESOURCES'!$A2077:$L4767,COLUMN(F2077),0)</f>
        <v>84</v>
      </c>
      <c r="M2077" s="19">
        <f>VLOOKUP($A2077,'HUMAN RESOURCES'!$A2077:$L4767,COLUMN(G2077),0)</f>
        <v>80</v>
      </c>
      <c r="N2077" s="19">
        <f>VLOOKUP($A2077,'HUMAN RESOURCES'!$A2077:$L4767,COLUMN(H2077),0)</f>
        <v>0.189</v>
      </c>
      <c r="O2077" s="19">
        <f>VLOOKUP($A2077,'HUMAN RESOURCES'!$A2077:$L4767,COLUMN(I2077),0)</f>
        <v>0.67600000000000005</v>
      </c>
      <c r="P2077" s="19">
        <f>VLOOKUP($A2077,'HUMAN RESOURCES'!$A2077:$L4767,COLUMN(J2077),0)</f>
        <v>0.13400000000000001</v>
      </c>
      <c r="Q2077" s="19">
        <f>VLOOKUP($A2077,'HUMAN RESOURCES'!$A2077:$L4767,COLUMN(K2077),0)</f>
        <v>22031800</v>
      </c>
      <c r="R2077" s="19">
        <f>VLOOKUP($A2077,'HUMAN RESOURCES'!$A2077:$L4767,COLUMN(L2077),0)</f>
        <v>0.88700000000000001</v>
      </c>
      <c r="S2077" s="19">
        <f>VLOOKUP($A2077,TOURISM!$A2076:$E4766, COLUMN(D2077),0)</f>
        <v>32336000000</v>
      </c>
      <c r="T2077" s="19">
        <f>VLOOKUP($A2077,TOURISM!$A2076:$E4766, COLUMN(E2077),0)</f>
        <v>27534000000</v>
      </c>
      <c r="U2077" s="19">
        <f>VLOOKUP($A2077,BUSINESS!$A2077:$I4767, COLUMN(H2077),0)</f>
        <v>0.76</v>
      </c>
      <c r="V2077" s="19">
        <f>VLOOKUP($A2077,BUSINESS!$A2077:$I4767, COLUMN(I2077),0)</f>
        <v>1.004</v>
      </c>
    </row>
    <row r="2078" spans="1:22" ht="15" x14ac:dyDescent="0.25">
      <c r="A2078" s="14" t="s">
        <v>224</v>
      </c>
      <c r="B2078" s="15" t="s">
        <v>227</v>
      </c>
      <c r="C2078" s="16" t="s">
        <v>123</v>
      </c>
      <c r="D2078" s="17">
        <v>3225095136</v>
      </c>
      <c r="E2078" s="18">
        <v>4.2000000000000003E-2</v>
      </c>
      <c r="F2078" s="18">
        <v>154</v>
      </c>
      <c r="G2078" s="18">
        <v>7.4999999999999997E-2</v>
      </c>
      <c r="H2078" s="19">
        <f>VLOOKUP($A2078,ENERGY!$A2078:$E4768,COLUMN(D2078),0)</f>
        <v>14338</v>
      </c>
      <c r="I2078" s="19">
        <f>VLOOKUP($A2078,ENERGY!$A2078:$E4768,COLUMN(E2078),0)</f>
        <v>836</v>
      </c>
      <c r="J2078" s="19">
        <f>VLOOKUP($A2078,'HUMAN RESOURCES'!$A2078:$L4768,COLUMN(D2078),0)</f>
        <v>1.4999999999999999E-2</v>
      </c>
      <c r="K2078" s="19">
        <f>VLOOKUP($A2078,'HUMAN RESOURCES'!$A2078:$L4768,COLUMN(E2078),0)</f>
        <v>5.0000000000000001E-3</v>
      </c>
      <c r="L2078" s="19">
        <f>VLOOKUP($A2078,'HUMAN RESOURCES'!$A2078:$L4768,COLUMN(F2078),0)</f>
        <v>83</v>
      </c>
      <c r="M2078" s="19">
        <f>VLOOKUP($A2078,'HUMAN RESOURCES'!$A2078:$L4768,COLUMN(G2078),0)</f>
        <v>79</v>
      </c>
      <c r="N2078" s="19">
        <f>VLOOKUP($A2078,'HUMAN RESOURCES'!$A2078:$L4768,COLUMN(H2078),0)</f>
        <v>0.20499999999999999</v>
      </c>
      <c r="O2078" s="19">
        <f>VLOOKUP($A2078,'HUMAN RESOURCES'!$A2078:$L4768,COLUMN(I2078),0)</f>
        <v>0.66500000000000004</v>
      </c>
      <c r="P2078" s="19">
        <f>VLOOKUP($A2078,'HUMAN RESOURCES'!$A2078:$L4768,COLUMN(J2078),0)</f>
        <v>0.13</v>
      </c>
      <c r="Q2078" s="19">
        <f>VLOOKUP($A2078,'HUMAN RESOURCES'!$A2078:$L4768,COLUMN(K2078),0)</f>
        <v>4367800</v>
      </c>
      <c r="R2078" s="19">
        <f>VLOOKUP($A2078,'HUMAN RESOURCES'!$A2078:$L4768,COLUMN(L2078),0)</f>
        <v>0.86199999999999999</v>
      </c>
      <c r="S2078" s="19">
        <f>VLOOKUP($A2078,TOURISM!$A2077:$E4767, COLUMN(D2078),0)</f>
        <v>4904000000</v>
      </c>
      <c r="T2078" s="19">
        <f>VLOOKUP($A2078,TOURISM!$A2077:$E4767, COLUMN(E2078),0)</f>
        <v>3037000000</v>
      </c>
      <c r="U2078" s="19">
        <f>VLOOKUP($A2078,BUSINESS!$A2078:$I4768, COLUMN(H2078),0)</f>
        <v>0.80500000000000005</v>
      </c>
      <c r="V2078" s="19">
        <f>VLOOKUP($A2078,BUSINESS!$A2078:$I4768, COLUMN(I2078),0)</f>
        <v>1.0780000000000001</v>
      </c>
    </row>
    <row r="2079" spans="1:22" ht="15" x14ac:dyDescent="0.25">
      <c r="A2079" s="14" t="s">
        <v>224</v>
      </c>
      <c r="B2079" s="15" t="s">
        <v>228</v>
      </c>
      <c r="C2079" s="16" t="s">
        <v>123</v>
      </c>
      <c r="D2079" s="20">
        <v>15079752557.5</v>
      </c>
      <c r="E2079" s="21">
        <v>6.4000000000000001E-2</v>
      </c>
      <c r="F2079" s="19">
        <v>190</v>
      </c>
      <c r="G2079" s="19">
        <v>0.12</v>
      </c>
      <c r="H2079" s="19">
        <f>VLOOKUP($A2079,ENERGY!$A2079:$E4769,COLUMN(D2079),0)</f>
        <v>14338</v>
      </c>
      <c r="I2079" s="19">
        <f>VLOOKUP($A2079,ENERGY!$A2079:$E4769,COLUMN(E2079),0)</f>
        <v>737</v>
      </c>
      <c r="J2079" s="19">
        <f>VLOOKUP($A2079,'HUMAN RESOURCES'!$A2079:$L4769,COLUMN(D2079),0)</f>
        <v>1.7000000000000001E-2</v>
      </c>
      <c r="K2079" s="19">
        <f>VLOOKUP($A2079,'HUMAN RESOURCES'!$A2079:$L4769,COLUMN(E2079),0)</f>
        <v>3.2000000000000001E-2</v>
      </c>
      <c r="L2079" s="19">
        <f>VLOOKUP($A2079,'HUMAN RESOURCES'!$A2079:$L4769,COLUMN(F2079),0)</f>
        <v>78</v>
      </c>
      <c r="M2079" s="19">
        <f>VLOOKUP($A2079,'HUMAN RESOURCES'!$A2079:$L4769,COLUMN(G2079),0)</f>
        <v>73</v>
      </c>
      <c r="N2079" s="19">
        <f>VLOOKUP($A2079,'HUMAN RESOURCES'!$A2079:$L4769,COLUMN(H2079),0)</f>
        <v>0.23799999999999999</v>
      </c>
      <c r="O2079" s="19">
        <f>VLOOKUP($A2079,'HUMAN RESOURCES'!$A2079:$L4769,COLUMN(I2079),0)</f>
        <v>0.69499999999999995</v>
      </c>
      <c r="P2079" s="19">
        <f>VLOOKUP($A2079,'HUMAN RESOURCES'!$A2079:$L4769,COLUMN(J2079),0)</f>
        <v>6.8000000000000005E-2</v>
      </c>
      <c r="Q2079" s="19">
        <f>VLOOKUP($A2079,'HUMAN RESOURCES'!$A2079:$L4769,COLUMN(K2079),0)</f>
        <v>268065</v>
      </c>
      <c r="R2079" s="19">
        <f>VLOOKUP($A2079,'HUMAN RESOURCES'!$A2079:$L4769,COLUMN(L2079),0)</f>
        <v>0.56499999999999995</v>
      </c>
      <c r="S2079" s="19">
        <f>VLOOKUP($A2079,TOURISM!$A2078:$E4768, COLUMN(D2079),0)</f>
        <v>405000000</v>
      </c>
      <c r="T2079" s="19">
        <f>VLOOKUP($A2079,TOURISM!$A2078:$E4768, COLUMN(E2079),0)</f>
        <v>160000000</v>
      </c>
      <c r="U2079" s="19">
        <f>VLOOKUP($A2079,BUSINESS!$A2079:$I4769, COLUMN(H2079),0)</f>
        <v>0.49</v>
      </c>
      <c r="V2079" s="19">
        <f>VLOOKUP($A2079,BUSINESS!$A2079:$I4769, COLUMN(I2079),0)</f>
        <v>0.80500000000000005</v>
      </c>
    </row>
    <row r="2080" spans="1:22" ht="15" x14ac:dyDescent="0.25">
      <c r="A2080" s="14" t="s">
        <v>224</v>
      </c>
      <c r="B2080" s="15" t="s">
        <v>229</v>
      </c>
      <c r="C2080" s="16" t="s">
        <v>123</v>
      </c>
      <c r="D2080" s="20">
        <v>15079752557.5</v>
      </c>
      <c r="E2080" s="21">
        <v>6.4000000000000001E-2</v>
      </c>
      <c r="F2080" s="19">
        <v>190</v>
      </c>
      <c r="G2080" s="19">
        <v>0.12</v>
      </c>
      <c r="H2080" s="19">
        <f>VLOOKUP($A2080,ENERGY!$A2080:$E4770,COLUMN(D2080),0)</f>
        <v>14338</v>
      </c>
      <c r="I2080" s="19">
        <f>VLOOKUP($A2080,ENERGY!$A2080:$E4770,COLUMN(E2080),0)</f>
        <v>8441</v>
      </c>
      <c r="J2080" s="19">
        <f>VLOOKUP($A2080,'HUMAN RESOURCES'!$A2080:$L4770,COLUMN(D2080),0)</f>
        <v>1.7000000000000001E-2</v>
      </c>
      <c r="K2080" s="19">
        <f>VLOOKUP($A2080,'HUMAN RESOURCES'!$A2080:$L4770,COLUMN(E2080),0)</f>
        <v>3.2000000000000001E-2</v>
      </c>
      <c r="L2080" s="19">
        <f>VLOOKUP($A2080,'HUMAN RESOURCES'!$A2080:$L4770,COLUMN(F2080),0)</f>
        <v>79</v>
      </c>
      <c r="M2080" s="19">
        <f>VLOOKUP($A2080,'HUMAN RESOURCES'!$A2080:$L4770,COLUMN(G2080),0)</f>
        <v>73</v>
      </c>
      <c r="N2080" s="19">
        <f>VLOOKUP($A2080,'HUMAN RESOURCES'!$A2080:$L4770,COLUMN(H2080),0)</f>
        <v>0.23499999999999999</v>
      </c>
      <c r="O2080" s="19">
        <f>VLOOKUP($A2080,'HUMAN RESOURCES'!$A2080:$L4770,COLUMN(I2080),0)</f>
        <v>0.67</v>
      </c>
      <c r="P2080" s="19">
        <f>VLOOKUP($A2080,'HUMAN RESOURCES'!$A2080:$L4770,COLUMN(J2080),0)</f>
        <v>9.5000000000000001E-2</v>
      </c>
      <c r="Q2080" s="19">
        <f>VLOOKUP($A2080,'HUMAN RESOURCES'!$A2080:$L4770,COLUMN(K2080),0)</f>
        <v>250000</v>
      </c>
      <c r="R2080" s="19">
        <f>VLOOKUP($A2080,'HUMAN RESOURCES'!$A2080:$L4770,COLUMN(L2080),0)</f>
        <v>0.67300000000000004</v>
      </c>
      <c r="S2080" s="19">
        <f>VLOOKUP($A2080,TOURISM!$A2079:$E4769, COLUMN(D2080),0)</f>
        <v>129000000</v>
      </c>
      <c r="T2080" s="19">
        <f>VLOOKUP($A2080,TOURISM!$A2079:$E4769, COLUMN(E2080),0)</f>
        <v>179000000</v>
      </c>
      <c r="U2080" s="19">
        <f>VLOOKUP($A2080,BUSINESS!$A2080:$I4770, COLUMN(H2080),0)</f>
        <v>0.42</v>
      </c>
      <c r="V2080" s="19">
        <f>VLOOKUP($A2080,BUSINESS!$A2080:$I4770, COLUMN(I2080),0)</f>
        <v>0.89600000000000002</v>
      </c>
    </row>
    <row r="2081" spans="1:22" ht="15" x14ac:dyDescent="0.25">
      <c r="A2081" s="14" t="s">
        <v>224</v>
      </c>
      <c r="B2081" s="15" t="s">
        <v>230</v>
      </c>
      <c r="C2081" s="16" t="s">
        <v>123</v>
      </c>
      <c r="D2081" s="17">
        <v>150431114</v>
      </c>
      <c r="E2081" s="18">
        <v>0.112</v>
      </c>
      <c r="F2081" s="18">
        <v>162</v>
      </c>
      <c r="G2081" s="19">
        <v>0.12</v>
      </c>
      <c r="H2081" s="19">
        <f>VLOOKUP($A2081,ENERGY!$A2081:$E4771,COLUMN(D2081),0)</f>
        <v>14338</v>
      </c>
      <c r="I2081" s="19">
        <f>VLOOKUP($A2081,ENERGY!$A2081:$E4771,COLUMN(E2081),0)</f>
        <v>40</v>
      </c>
      <c r="J2081" s="19">
        <f>VLOOKUP($A2081,'HUMAN RESOURCES'!$A2081:$L4771,COLUMN(D2081),0)</f>
        <v>1.7999999999999999E-2</v>
      </c>
      <c r="K2081" s="19">
        <f>VLOOKUP($A2081,'HUMAN RESOURCES'!$A2081:$L4771,COLUMN(E2081),0)</f>
        <v>3.2000000000000001E-2</v>
      </c>
      <c r="L2081" s="19">
        <f>VLOOKUP($A2081,'HUMAN RESOURCES'!$A2081:$L4771,COLUMN(F2081),0)</f>
        <v>81</v>
      </c>
      <c r="M2081" s="19">
        <f>VLOOKUP($A2081,'HUMAN RESOURCES'!$A2081:$L4771,COLUMN(G2081),0)</f>
        <v>75</v>
      </c>
      <c r="N2081" s="19">
        <f>VLOOKUP($A2081,'HUMAN RESOURCES'!$A2081:$L4771,COLUMN(H2081),0)</f>
        <v>0.27500000000000002</v>
      </c>
      <c r="O2081" s="19">
        <f>VLOOKUP($A2081,'HUMAN RESOURCES'!$A2081:$L4771,COLUMN(I2081),0)</f>
        <v>0.65200000000000002</v>
      </c>
      <c r="P2081" s="19">
        <f>VLOOKUP($A2081,'HUMAN RESOURCES'!$A2081:$L4771,COLUMN(J2081),0)</f>
        <v>7.2999999999999995E-2</v>
      </c>
      <c r="Q2081" s="19">
        <f>VLOOKUP($A2081,'HUMAN RESOURCES'!$A2081:$L4771,COLUMN(K2081),0)</f>
        <v>159440</v>
      </c>
      <c r="R2081" s="19">
        <f>VLOOKUP($A2081,'HUMAN RESOURCES'!$A2081:$L4771,COLUMN(L2081),0)</f>
        <v>0.94099999999999995</v>
      </c>
      <c r="S2081" s="19">
        <f>VLOOKUP($A2081,TOURISM!$A2080:$E4770, COLUMN(D2081),0)</f>
        <v>2478709140</v>
      </c>
      <c r="T2081" s="19">
        <f>VLOOKUP($A2081,TOURISM!$A2080:$E4770, COLUMN(E2081),0)</f>
        <v>448000000</v>
      </c>
      <c r="U2081" s="19">
        <f>VLOOKUP($A2081,BUSINESS!$A2081:$I4771, COLUMN(H2081),0)</f>
        <v>0.54</v>
      </c>
      <c r="V2081" s="19">
        <f>VLOOKUP($A2081,BUSINESS!$A2081:$I4771, COLUMN(I2081),0)</f>
        <v>0.57999999999999996</v>
      </c>
    </row>
    <row r="2082" spans="1:22" ht="15" x14ac:dyDescent="0.25">
      <c r="A2082" s="14" t="s">
        <v>224</v>
      </c>
      <c r="B2082" s="15" t="s">
        <v>231</v>
      </c>
      <c r="C2082" s="16" t="s">
        <v>123</v>
      </c>
      <c r="D2082" s="17">
        <v>163200000</v>
      </c>
      <c r="E2082" s="18">
        <v>0.16</v>
      </c>
      <c r="F2082" s="18">
        <v>542</v>
      </c>
      <c r="G2082" s="19">
        <v>0.12</v>
      </c>
      <c r="H2082" s="19">
        <f>VLOOKUP($A2082,ENERGY!$A2082:$E4772,COLUMN(D2082),0)</f>
        <v>14338</v>
      </c>
      <c r="I2082" s="19">
        <f>VLOOKUP($A2082,ENERGY!$A2082:$E4772,COLUMN(E2082),0)</f>
        <v>84</v>
      </c>
      <c r="J2082" s="19">
        <f>VLOOKUP($A2082,'HUMAN RESOURCES'!$A2082:$L4772,COLUMN(D2082),0)</f>
        <v>1.9E-2</v>
      </c>
      <c r="K2082" s="19">
        <f>VLOOKUP($A2082,'HUMAN RESOURCES'!$A2082:$L4772,COLUMN(E2082),0)</f>
        <v>3.2000000000000001E-2</v>
      </c>
      <c r="L2082" s="19">
        <f>VLOOKUP($A2082,'HUMAN RESOURCES'!$A2082:$L4772,COLUMN(F2082),0)</f>
        <v>71.105000000000004</v>
      </c>
      <c r="M2082" s="19">
        <f>VLOOKUP($A2082,'HUMAN RESOURCES'!$A2082:$L4772,COLUMN(G2082),0)</f>
        <v>66.415000000000006</v>
      </c>
      <c r="N2082" s="19">
        <f>VLOOKUP($A2082,'HUMAN RESOURCES'!$A2082:$L4772,COLUMN(H2082),0)</f>
        <v>0.30299999999999999</v>
      </c>
      <c r="O2082" s="19">
        <f>VLOOKUP($A2082,'HUMAN RESOURCES'!$A2082:$L4772,COLUMN(I2082),0)</f>
        <v>0.623</v>
      </c>
      <c r="P2082" s="19">
        <f>VLOOKUP($A2082,'HUMAN RESOURCES'!$A2082:$L4772,COLUMN(J2082),0)</f>
        <v>7.2999999999999995E-2</v>
      </c>
      <c r="Q2082" s="19">
        <f>VLOOKUP($A2082,'HUMAN RESOURCES'!$A2082:$L4772,COLUMN(K2082),0)</f>
        <v>55636</v>
      </c>
      <c r="R2082" s="19">
        <f>VLOOKUP($A2082,'HUMAN RESOURCES'!$A2082:$L4772,COLUMN(L2082),0)</f>
        <v>0.876</v>
      </c>
      <c r="S2082" s="19">
        <f>VLOOKUP($A2082,TOURISM!$A2081:$E4771, COLUMN(D2082),0)</f>
        <v>2478709140</v>
      </c>
      <c r="T2082" s="19">
        <f>VLOOKUP($A2082,TOURISM!$A2081:$E4771, COLUMN(E2082),0)</f>
        <v>448000000</v>
      </c>
      <c r="U2082" s="19">
        <f>VLOOKUP($A2082,BUSINESS!$A2082:$I4772, COLUMN(H2082),0)</f>
        <v>0.129</v>
      </c>
      <c r="V2082" s="19">
        <f>VLOOKUP($A2082,BUSINESS!$A2082:$I4772, COLUMN(I2082),0)</f>
        <v>0.57999999999999996</v>
      </c>
    </row>
    <row r="2083" spans="1:22" ht="15" x14ac:dyDescent="0.25">
      <c r="A2083" s="14" t="s">
        <v>224</v>
      </c>
      <c r="B2083" s="15" t="s">
        <v>232</v>
      </c>
      <c r="C2083" s="16" t="s">
        <v>123</v>
      </c>
      <c r="D2083" s="17">
        <v>294117230</v>
      </c>
      <c r="E2083" s="18">
        <v>0.13800000000000001</v>
      </c>
      <c r="F2083" s="18">
        <v>393</v>
      </c>
      <c r="G2083" s="18">
        <v>0.151</v>
      </c>
      <c r="H2083" s="19">
        <f>VLOOKUP($A2083,ENERGY!$A2083:$E4773,COLUMN(D2083),0)</f>
        <v>14338</v>
      </c>
      <c r="I2083" s="19">
        <f>VLOOKUP($A2083,ENERGY!$A2083:$E4773,COLUMN(E2083),0)</f>
        <v>147</v>
      </c>
      <c r="J2083" s="19">
        <f>VLOOKUP($A2083,'HUMAN RESOURCES'!$A2083:$L4773,COLUMN(D2083),0)</f>
        <v>2.1999999999999999E-2</v>
      </c>
      <c r="K2083" s="19">
        <f>VLOOKUP($A2083,'HUMAN RESOURCES'!$A2083:$L4773,COLUMN(E2083),0)</f>
        <v>0.02</v>
      </c>
      <c r="L2083" s="19">
        <f>VLOOKUP($A2083,'HUMAN RESOURCES'!$A2083:$L4773,COLUMN(F2083),0)</f>
        <v>72</v>
      </c>
      <c r="M2083" s="19">
        <f>VLOOKUP($A2083,'HUMAN RESOURCES'!$A2083:$L4773,COLUMN(G2083),0)</f>
        <v>66</v>
      </c>
      <c r="N2083" s="19">
        <f>VLOOKUP($A2083,'HUMAN RESOURCES'!$A2083:$L4773,COLUMN(H2083),0)</f>
        <v>0.28999999999999998</v>
      </c>
      <c r="O2083" s="19">
        <f>VLOOKUP($A2083,'HUMAN RESOURCES'!$A2083:$L4773,COLUMN(I2083),0)</f>
        <v>0.66100000000000003</v>
      </c>
      <c r="P2083" s="19">
        <f>VLOOKUP($A2083,'HUMAN RESOURCES'!$A2083:$L4773,COLUMN(J2083),0)</f>
        <v>4.8000000000000001E-2</v>
      </c>
      <c r="Q2083" s="19">
        <f>VLOOKUP($A2083,'HUMAN RESOURCES'!$A2083:$L4773,COLUMN(K2083),0)</f>
        <v>860559</v>
      </c>
      <c r="R2083" s="19">
        <f>VLOOKUP($A2083,'HUMAN RESOURCES'!$A2083:$L4773,COLUMN(L2083),0)</f>
        <v>0.51800000000000002</v>
      </c>
      <c r="S2083" s="19">
        <f>VLOOKUP($A2083,TOURISM!$A2082:$E4772, COLUMN(D2083),0)</f>
        <v>809000000</v>
      </c>
      <c r="T2083" s="19">
        <f>VLOOKUP($A2083,TOURISM!$A2082:$E4772, COLUMN(E2083),0)</f>
        <v>100000000</v>
      </c>
      <c r="U2083" s="19">
        <f>VLOOKUP($A2083,BUSINESS!$A2083:$I4773, COLUMN(H2083),0)</f>
        <v>0.2</v>
      </c>
      <c r="V2083" s="19">
        <f>VLOOKUP($A2083,BUSINESS!$A2083:$I4773, COLUMN(I2083),0)</f>
        <v>0.81100000000000005</v>
      </c>
    </row>
    <row r="2084" spans="1:22" ht="15" x14ac:dyDescent="0.25">
      <c r="A2084" s="14" t="s">
        <v>224</v>
      </c>
      <c r="B2084" s="15" t="s">
        <v>233</v>
      </c>
      <c r="C2084" s="16" t="s">
        <v>123</v>
      </c>
      <c r="D2084" s="20">
        <v>15079752557.5</v>
      </c>
      <c r="E2084" s="21">
        <v>6.4000000000000001E-2</v>
      </c>
      <c r="F2084" s="19">
        <v>190</v>
      </c>
      <c r="G2084" s="19">
        <v>0.12</v>
      </c>
      <c r="H2084" s="19">
        <f>VLOOKUP($A2084,ENERGY!$A2084:$E4774,COLUMN(D2084),0)</f>
        <v>14338</v>
      </c>
      <c r="I2084" s="19">
        <f>VLOOKUP($A2084,ENERGY!$A2084:$E4774,COLUMN(E2084),0)</f>
        <v>2428</v>
      </c>
      <c r="J2084" s="19">
        <f>VLOOKUP($A2084,'HUMAN RESOURCES'!$A2084:$L4774,COLUMN(D2084),0)</f>
        <v>2.3E-2</v>
      </c>
      <c r="K2084" s="19">
        <f>VLOOKUP($A2084,'HUMAN RESOURCES'!$A2084:$L4774,COLUMN(E2084),0)</f>
        <v>4.8000000000000001E-2</v>
      </c>
      <c r="L2084" s="19">
        <f>VLOOKUP($A2084,'HUMAN RESOURCES'!$A2084:$L4774,COLUMN(F2084),0)</f>
        <v>71</v>
      </c>
      <c r="M2084" s="19">
        <f>VLOOKUP($A2084,'HUMAN RESOURCES'!$A2084:$L4774,COLUMN(G2084),0)</f>
        <v>65</v>
      </c>
      <c r="N2084" s="19">
        <f>VLOOKUP($A2084,'HUMAN RESOURCES'!$A2084:$L4774,COLUMN(H2084),0)</f>
        <v>0.33600000000000002</v>
      </c>
      <c r="O2084" s="19">
        <f>VLOOKUP($A2084,'HUMAN RESOURCES'!$A2084:$L4774,COLUMN(I2084),0)</f>
        <v>0.626</v>
      </c>
      <c r="P2084" s="19">
        <f>VLOOKUP($A2084,'HUMAN RESOURCES'!$A2084:$L4774,COLUMN(J2084),0)</f>
        <v>3.9E-2</v>
      </c>
      <c r="Q2084" s="19">
        <f>VLOOKUP($A2084,'HUMAN RESOURCES'!$A2084:$L4774,COLUMN(K2084),0)</f>
        <v>97743</v>
      </c>
      <c r="R2084" s="19">
        <f>VLOOKUP($A2084,'HUMAN RESOURCES'!$A2084:$L4774,COLUMN(L2084),0)</f>
        <v>0.438</v>
      </c>
      <c r="S2084" s="19">
        <f>VLOOKUP($A2084,TOURISM!$A2083:$E4773, COLUMN(D2084),0)</f>
        <v>2478709140</v>
      </c>
      <c r="T2084" s="19">
        <f>VLOOKUP($A2084,TOURISM!$A2083:$E4773, COLUMN(E2084),0)</f>
        <v>448000000</v>
      </c>
      <c r="U2084" s="19">
        <f>VLOOKUP($A2084,BUSINESS!$A2084:$I4774, COLUMN(H2084),0)</f>
        <v>9.0999999999999998E-2</v>
      </c>
      <c r="V2084" s="19">
        <f>VLOOKUP($A2084,BUSINESS!$A2084:$I4774, COLUMN(I2084),0)</f>
        <v>0.108</v>
      </c>
    </row>
    <row r="2085" spans="1:22" ht="15" x14ac:dyDescent="0.25">
      <c r="A2085" s="14" t="s">
        <v>224</v>
      </c>
      <c r="B2085" s="15" t="s">
        <v>234</v>
      </c>
      <c r="C2085" s="16" t="s">
        <v>123</v>
      </c>
      <c r="D2085" s="17">
        <v>143000000000</v>
      </c>
      <c r="E2085" s="18">
        <v>0.10199999999999999</v>
      </c>
      <c r="F2085" s="18">
        <v>3260</v>
      </c>
      <c r="G2085" s="18">
        <v>6.3E-2</v>
      </c>
      <c r="H2085" s="19">
        <f>VLOOKUP($A2085,ENERGY!$A2085:$E4775,COLUMN(D2085),0)</f>
        <v>17119</v>
      </c>
      <c r="I2085" s="19">
        <f>VLOOKUP($A2085,ENERGY!$A2085:$E4775,COLUMN(E2085),0)</f>
        <v>33201</v>
      </c>
      <c r="J2085" s="19">
        <f>VLOOKUP($A2085,'HUMAN RESOURCES'!$A2085:$L4775,COLUMN(D2085),0)</f>
        <v>2.4E-2</v>
      </c>
      <c r="K2085" s="19">
        <f>VLOOKUP($A2085,'HUMAN RESOURCES'!$A2085:$L4775,COLUMN(E2085),0)</f>
        <v>3.3000000000000002E-2</v>
      </c>
      <c r="L2085" s="19">
        <f>VLOOKUP($A2085,'HUMAN RESOURCES'!$A2085:$L4775,COLUMN(F2085),0)</f>
        <v>69</v>
      </c>
      <c r="M2085" s="19">
        <f>VLOOKUP($A2085,'HUMAN RESOURCES'!$A2085:$L4775,COLUMN(G2085),0)</f>
        <v>68</v>
      </c>
      <c r="N2085" s="19">
        <f>VLOOKUP($A2085,'HUMAN RESOURCES'!$A2085:$L4775,COLUMN(H2085),0)</f>
        <v>0.36899999999999999</v>
      </c>
      <c r="O2085" s="19">
        <f>VLOOKUP($A2085,'HUMAN RESOURCES'!$A2085:$L4775,COLUMN(I2085),0)</f>
        <v>0.59299999999999997</v>
      </c>
      <c r="P2085" s="19">
        <f>VLOOKUP($A2085,'HUMAN RESOURCES'!$A2085:$L4775,COLUMN(J2085),0)</f>
        <v>3.7999999999999999E-2</v>
      </c>
      <c r="Q2085" s="19">
        <f>VLOOKUP($A2085,'HUMAN RESOURCES'!$A2085:$L4775,COLUMN(K2085),0)</f>
        <v>103619</v>
      </c>
      <c r="R2085" s="19">
        <f>VLOOKUP($A2085,'HUMAN RESOURCES'!$A2085:$L4775,COLUMN(L2085),0)</f>
        <v>0.223</v>
      </c>
      <c r="S2085" s="19">
        <f>VLOOKUP($A2085,TOURISM!$A2084:$E4774, COLUMN(D2085),0)</f>
        <v>29000000</v>
      </c>
      <c r="T2085" s="19">
        <f>VLOOKUP($A2085,TOURISM!$A2084:$E4774, COLUMN(E2085),0)</f>
        <v>8000000</v>
      </c>
      <c r="U2085" s="19">
        <f>VLOOKUP($A2085,BUSINESS!$A2085:$I4775, COLUMN(H2085),0)</f>
        <v>0.2</v>
      </c>
      <c r="V2085" s="19">
        <f>VLOOKUP($A2085,BUSINESS!$A2085:$I4775, COLUMN(I2085),0)</f>
        <v>0.26600000000000001</v>
      </c>
    </row>
    <row r="2086" spans="1:22" ht="15" x14ac:dyDescent="0.25">
      <c r="A2086" s="14" t="s">
        <v>224</v>
      </c>
      <c r="B2086" s="15" t="s">
        <v>235</v>
      </c>
      <c r="C2086" s="16" t="s">
        <v>123</v>
      </c>
      <c r="D2086" s="17">
        <v>9480047959</v>
      </c>
      <c r="E2086" s="18">
        <v>4.1000000000000002E-2</v>
      </c>
      <c r="F2086" s="18">
        <v>57</v>
      </c>
      <c r="G2086" s="18">
        <v>0.104</v>
      </c>
      <c r="H2086" s="19">
        <f>VLOOKUP($A2086,ENERGY!$A2086:$E4776,COLUMN(D2086),0)</f>
        <v>14338</v>
      </c>
      <c r="I2086" s="19">
        <f>VLOOKUP($A2086,ENERGY!$A2086:$E4776,COLUMN(E2086),0)</f>
        <v>3513</v>
      </c>
      <c r="J2086" s="19">
        <f>VLOOKUP($A2086,'HUMAN RESOURCES'!$A2086:$L4776,COLUMN(D2086),0)</f>
        <v>2.7E-2</v>
      </c>
      <c r="K2086" s="19">
        <f>VLOOKUP($A2086,'HUMAN RESOURCES'!$A2086:$L4776,COLUMN(E2086),0)</f>
        <v>1.6E-2</v>
      </c>
      <c r="L2086" s="19">
        <f>VLOOKUP($A2086,'HUMAN RESOURCES'!$A2086:$L4776,COLUMN(F2086),0)</f>
        <v>73</v>
      </c>
      <c r="M2086" s="19">
        <f>VLOOKUP($A2086,'HUMAN RESOURCES'!$A2086:$L4776,COLUMN(G2086),0)</f>
        <v>69</v>
      </c>
      <c r="N2086" s="19">
        <f>VLOOKUP($A2086,'HUMAN RESOURCES'!$A2086:$L4776,COLUMN(H2086),0)</f>
        <v>0.38200000000000001</v>
      </c>
      <c r="O2086" s="19">
        <f>VLOOKUP($A2086,'HUMAN RESOURCES'!$A2086:$L4776,COLUMN(I2086),0)</f>
        <v>0.57899999999999996</v>
      </c>
      <c r="P2086" s="19">
        <f>VLOOKUP($A2086,'HUMAN RESOURCES'!$A2086:$L4776,COLUMN(J2086),0)</f>
        <v>3.9E-2</v>
      </c>
      <c r="Q2086" s="19">
        <f>VLOOKUP($A2086,'HUMAN RESOURCES'!$A2086:$L4776,COLUMN(K2086),0)</f>
        <v>236299</v>
      </c>
      <c r="R2086" s="19">
        <f>VLOOKUP($A2086,'HUMAN RESOURCES'!$A2086:$L4776,COLUMN(L2086),0)</f>
        <v>0.246</v>
      </c>
      <c r="S2086" s="19">
        <f>VLOOKUP($A2086,TOURISM!$A2085:$E4775, COLUMN(D2086),0)</f>
        <v>242000000</v>
      </c>
      <c r="T2086" s="19">
        <f>VLOOKUP($A2086,TOURISM!$A2085:$E4775, COLUMN(E2086),0)</f>
        <v>33000000</v>
      </c>
      <c r="U2086" s="19">
        <f>VLOOKUP($A2086,BUSINESS!$A2086:$I4776, COLUMN(H2086),0)</f>
        <v>0.08</v>
      </c>
      <c r="V2086" s="19">
        <f>VLOOKUP($A2086,BUSINESS!$A2086:$I4776, COLUMN(I2086),0)</f>
        <v>0.71899999999999997</v>
      </c>
    </row>
    <row r="2087" spans="1:22" ht="15" x14ac:dyDescent="0.25">
      <c r="A2087" s="14" t="s">
        <v>224</v>
      </c>
      <c r="B2087" s="15" t="s">
        <v>236</v>
      </c>
      <c r="C2087" s="16" t="s">
        <v>123</v>
      </c>
      <c r="D2087" s="17">
        <v>572971727</v>
      </c>
      <c r="E2087" s="18">
        <v>6.4000000000000001E-2</v>
      </c>
      <c r="F2087" s="18">
        <v>201</v>
      </c>
      <c r="G2087" s="18">
        <v>0.107</v>
      </c>
      <c r="H2087" s="19">
        <f>VLOOKUP($A2087,ENERGY!$A2087:$E4777,COLUMN(D2087),0)</f>
        <v>14338</v>
      </c>
      <c r="I2087" s="19">
        <f>VLOOKUP($A2087,ENERGY!$A2087:$E4777,COLUMN(E2087),0)</f>
        <v>143</v>
      </c>
      <c r="J2087" s="19">
        <f>VLOOKUP($A2087,'HUMAN RESOURCES'!$A2087:$L4777,COLUMN(D2087),0)</f>
        <v>2.7E-2</v>
      </c>
      <c r="K2087" s="19">
        <f>VLOOKUP($A2087,'HUMAN RESOURCES'!$A2087:$L4777,COLUMN(E2087),0)</f>
        <v>1.2E-2</v>
      </c>
      <c r="L2087" s="19">
        <f>VLOOKUP($A2087,'HUMAN RESOURCES'!$A2087:$L4777,COLUMN(F2087),0)</f>
        <v>75</v>
      </c>
      <c r="M2087" s="19">
        <f>VLOOKUP($A2087,'HUMAN RESOURCES'!$A2087:$L4777,COLUMN(G2087),0)</f>
        <v>69</v>
      </c>
      <c r="N2087" s="19">
        <f>VLOOKUP($A2087,'HUMAN RESOURCES'!$A2087:$L4777,COLUMN(H2087),0)</f>
        <v>0.375</v>
      </c>
      <c r="O2087" s="19">
        <f>VLOOKUP($A2087,'HUMAN RESOURCES'!$A2087:$L4777,COLUMN(I2087),0)</f>
        <v>0.56699999999999995</v>
      </c>
      <c r="P2087" s="19">
        <f>VLOOKUP($A2087,'HUMAN RESOURCES'!$A2087:$L4777,COLUMN(J2087),0)</f>
        <v>5.8999999999999997E-2</v>
      </c>
      <c r="Q2087" s="19">
        <f>VLOOKUP($A2087,'HUMAN RESOURCES'!$A2087:$L4777,COLUMN(K2087),0)</f>
        <v>104098</v>
      </c>
      <c r="R2087" s="19">
        <f>VLOOKUP($A2087,'HUMAN RESOURCES'!$A2087:$L4777,COLUMN(L2087),0)</f>
        <v>0.23400000000000001</v>
      </c>
      <c r="S2087" s="19">
        <f>VLOOKUP($A2087,TOURISM!$A2086:$E4776, COLUMN(D2087),0)</f>
        <v>2478709140</v>
      </c>
      <c r="T2087" s="19">
        <f>VLOOKUP($A2087,TOURISM!$A2086:$E4776, COLUMN(E2087),0)</f>
        <v>448000000</v>
      </c>
      <c r="U2087" s="19">
        <f>VLOOKUP($A2087,BUSINESS!$A2087:$I4777, COLUMN(H2087),0)</f>
        <v>0.16</v>
      </c>
      <c r="V2087" s="19">
        <f>VLOOKUP($A2087,BUSINESS!$A2087:$I4777, COLUMN(I2087),0)</f>
        <v>0.52200000000000002</v>
      </c>
    </row>
    <row r="2088" spans="1:22" ht="15" x14ac:dyDescent="0.25">
      <c r="A2088" s="14" t="s">
        <v>224</v>
      </c>
      <c r="B2088" s="15" t="s">
        <v>237</v>
      </c>
      <c r="C2088" s="16" t="s">
        <v>123</v>
      </c>
      <c r="D2088" s="17">
        <v>681587105</v>
      </c>
      <c r="E2088" s="18">
        <v>7.3999999999999996E-2</v>
      </c>
      <c r="F2088" s="18">
        <v>95</v>
      </c>
      <c r="G2088" s="18">
        <v>0.14399999999999999</v>
      </c>
      <c r="H2088" s="19">
        <f>VLOOKUP($A2088,ENERGY!$A2088:$E4778,COLUMN(D2088),0)</f>
        <v>14338</v>
      </c>
      <c r="I2088" s="19">
        <f>VLOOKUP($A2088,ENERGY!$A2088:$E4778,COLUMN(E2088),0)</f>
        <v>172</v>
      </c>
      <c r="J2088" s="19">
        <f>VLOOKUP($A2088,'HUMAN RESOURCES'!$A2088:$L4778,COLUMN(D2088),0)</f>
        <v>2.8000000000000001E-2</v>
      </c>
      <c r="K2088" s="19">
        <f>VLOOKUP($A2088,'HUMAN RESOURCES'!$A2088:$L4778,COLUMN(E2088),0)</f>
        <v>1.6E-2</v>
      </c>
      <c r="L2088" s="19">
        <f>VLOOKUP($A2088,'HUMAN RESOURCES'!$A2088:$L4778,COLUMN(F2088),0)</f>
        <v>76</v>
      </c>
      <c r="M2088" s="19">
        <f>VLOOKUP($A2088,'HUMAN RESOURCES'!$A2088:$L4778,COLUMN(G2088),0)</f>
        <v>69</v>
      </c>
      <c r="N2088" s="19">
        <f>VLOOKUP($A2088,'HUMAN RESOURCES'!$A2088:$L4778,COLUMN(H2088),0)</f>
        <v>0.38300000000000001</v>
      </c>
      <c r="O2088" s="19">
        <f>VLOOKUP($A2088,'HUMAN RESOURCES'!$A2088:$L4778,COLUMN(I2088),0)</f>
        <v>0.56699999999999995</v>
      </c>
      <c r="P2088" s="19">
        <f>VLOOKUP($A2088,'HUMAN RESOURCES'!$A2088:$L4778,COLUMN(J2088),0)</f>
        <v>5.0999999999999997E-2</v>
      </c>
      <c r="Q2088" s="19">
        <f>VLOOKUP($A2088,'HUMAN RESOURCES'!$A2088:$L4778,COLUMN(K2088),0)</f>
        <v>186029</v>
      </c>
      <c r="R2088" s="19">
        <f>VLOOKUP($A2088,'HUMAN RESOURCES'!$A2088:$L4778,COLUMN(L2088),0)</f>
        <v>0.20100000000000001</v>
      </c>
      <c r="S2088" s="19">
        <f>VLOOKUP($A2088,TOURISM!$A2087:$E4777, COLUMN(D2088),0)</f>
        <v>124000000</v>
      </c>
      <c r="T2088" s="19">
        <f>VLOOKUP($A2088,TOURISM!$A2087:$E4777, COLUMN(E2088),0)</f>
        <v>25200000</v>
      </c>
      <c r="U2088" s="19">
        <f>VLOOKUP($A2088,BUSINESS!$A2088:$I4778, COLUMN(H2088),0)</f>
        <v>7.0000000000000007E-2</v>
      </c>
      <c r="V2088" s="19">
        <f>VLOOKUP($A2088,BUSINESS!$A2088:$I4778, COLUMN(I2088),0)</f>
        <v>0.57999999999999996</v>
      </c>
    </row>
    <row r="2089" spans="1:22" ht="15" x14ac:dyDescent="0.25">
      <c r="A2089" s="14" t="s">
        <v>224</v>
      </c>
      <c r="B2089" s="15" t="s">
        <v>238</v>
      </c>
      <c r="C2089" s="16" t="s">
        <v>123</v>
      </c>
      <c r="D2089" s="17">
        <v>369212477</v>
      </c>
      <c r="E2089" s="18">
        <v>4.8000000000000001E-2</v>
      </c>
      <c r="F2089" s="18">
        <v>172</v>
      </c>
      <c r="G2089" s="18">
        <v>0.115</v>
      </c>
      <c r="H2089" s="19">
        <f>VLOOKUP($A2089,ENERGY!$A2089:$E4779,COLUMN(D2089),0)</f>
        <v>14338</v>
      </c>
      <c r="I2089" s="19">
        <f>VLOOKUP($A2089,ENERGY!$A2089:$E4779,COLUMN(E2089),0)</f>
        <v>147</v>
      </c>
      <c r="J2089" s="19">
        <f>VLOOKUP($A2089,'HUMAN RESOURCES'!$A2089:$L4779,COLUMN(D2089),0)</f>
        <v>0.03</v>
      </c>
      <c r="K2089" s="19">
        <f>VLOOKUP($A2089,'HUMAN RESOURCES'!$A2089:$L4779,COLUMN(E2089),0)</f>
        <v>5.0999999999999997E-2</v>
      </c>
      <c r="L2089" s="19">
        <f>VLOOKUP($A2089,'HUMAN RESOURCES'!$A2089:$L4779,COLUMN(F2089),0)</f>
        <v>64</v>
      </c>
      <c r="M2089" s="19">
        <f>VLOOKUP($A2089,'HUMAN RESOURCES'!$A2089:$L4779,COLUMN(G2089),0)</f>
        <v>60</v>
      </c>
      <c r="N2089" s="19">
        <f>VLOOKUP($A2089,'HUMAN RESOURCES'!$A2089:$L4779,COLUMN(H2089),0)</f>
        <v>0.39100000000000001</v>
      </c>
      <c r="O2089" s="19">
        <f>VLOOKUP($A2089,'HUMAN RESOURCES'!$A2089:$L4779,COLUMN(I2089),0)</f>
        <v>0.58199999999999996</v>
      </c>
      <c r="P2089" s="19">
        <f>VLOOKUP($A2089,'HUMAN RESOURCES'!$A2089:$L4779,COLUMN(J2089),0)</f>
        <v>2.8000000000000001E-2</v>
      </c>
      <c r="Q2089" s="19">
        <f>VLOOKUP($A2089,'HUMAN RESOURCES'!$A2089:$L4779,COLUMN(K2089),0)</f>
        <v>6858945</v>
      </c>
      <c r="R2089" s="19">
        <f>VLOOKUP($A2089,'HUMAN RESOURCES'!$A2089:$L4779,COLUMN(L2089),0)</f>
        <v>0.13</v>
      </c>
      <c r="S2089" s="19">
        <f>VLOOKUP($A2089,TOURISM!$A2088:$E4778, COLUMN(D2089),0)</f>
        <v>2500000</v>
      </c>
      <c r="T2089" s="19">
        <f>VLOOKUP($A2089,TOURISM!$A2088:$E4778, COLUMN(E2089),0)</f>
        <v>138000000</v>
      </c>
      <c r="U2089" s="19">
        <f>VLOOKUP($A2089,BUSINESS!$A2089:$I4779, COLUMN(H2089),0)</f>
        <v>1.2999999999999999E-2</v>
      </c>
      <c r="V2089" s="19">
        <f>VLOOKUP($A2089,BUSINESS!$A2089:$I4779, COLUMN(I2089),0)</f>
        <v>0.27800000000000002</v>
      </c>
    </row>
    <row r="2090" spans="1:22" ht="15" x14ac:dyDescent="0.25">
      <c r="A2090" s="14" t="s">
        <v>224</v>
      </c>
      <c r="B2090" s="15" t="s">
        <v>239</v>
      </c>
      <c r="C2090" s="16" t="s">
        <v>123</v>
      </c>
      <c r="D2090" s="17">
        <v>700804286</v>
      </c>
      <c r="E2090" s="18">
        <v>4.7E-2</v>
      </c>
      <c r="F2090" s="18">
        <v>139</v>
      </c>
      <c r="G2090" s="18">
        <v>5.5E-2</v>
      </c>
      <c r="H2090" s="19">
        <f>VLOOKUP($A2090,ENERGY!$A2090:$E4780,COLUMN(D2090),0)</f>
        <v>14338</v>
      </c>
      <c r="I2090" s="19">
        <f>VLOOKUP($A2090,ENERGY!$A2090:$E4780,COLUMN(E2090),0)</f>
        <v>84</v>
      </c>
      <c r="J2090" s="19">
        <f>VLOOKUP($A2090,'HUMAN RESOURCES'!$A2090:$L4780,COLUMN(D2090),0)</f>
        <v>3.3000000000000002E-2</v>
      </c>
      <c r="K2090" s="19">
        <f>VLOOKUP($A2090,'HUMAN RESOURCES'!$A2090:$L4780,COLUMN(E2090),0)</f>
        <v>2.7E-2</v>
      </c>
      <c r="L2090" s="19">
        <f>VLOOKUP($A2090,'HUMAN RESOURCES'!$A2090:$L4780,COLUMN(F2090),0)</f>
        <v>68</v>
      </c>
      <c r="M2090" s="19">
        <f>VLOOKUP($A2090,'HUMAN RESOURCES'!$A2090:$L4780,COLUMN(G2090),0)</f>
        <v>66</v>
      </c>
      <c r="N2090" s="19">
        <f>VLOOKUP($A2090,'HUMAN RESOURCES'!$A2090:$L4780,COLUMN(H2090),0)</f>
        <v>0.40799999999999997</v>
      </c>
      <c r="O2090" s="19">
        <f>VLOOKUP($A2090,'HUMAN RESOURCES'!$A2090:$L4780,COLUMN(I2090),0)</f>
        <v>0.56000000000000005</v>
      </c>
      <c r="P2090" s="19">
        <f>VLOOKUP($A2090,'HUMAN RESOURCES'!$A2090:$L4780,COLUMN(J2090),0)</f>
        <v>3.3000000000000002E-2</v>
      </c>
      <c r="Q2090" s="19">
        <f>VLOOKUP($A2090,'HUMAN RESOURCES'!$A2090:$L4780,COLUMN(K2090),0)</f>
        <v>526447</v>
      </c>
      <c r="R2090" s="19">
        <f>VLOOKUP($A2090,'HUMAN RESOURCES'!$A2090:$L4780,COLUMN(L2090),0)</f>
        <v>0.2</v>
      </c>
      <c r="S2090" s="19">
        <f>VLOOKUP($A2090,TOURISM!$A2089:$E4779, COLUMN(D2090),0)</f>
        <v>65400000</v>
      </c>
      <c r="T2090" s="19">
        <f>VLOOKUP($A2090,TOURISM!$A2089:$E4779, COLUMN(E2090),0)</f>
        <v>51200000</v>
      </c>
      <c r="U2090" s="19">
        <f>VLOOKUP($A2090,BUSINESS!$A2090:$I4780, COLUMN(H2090),0)</f>
        <v>0.05</v>
      </c>
      <c r="V2090" s="19">
        <f>VLOOKUP($A2090,BUSINESS!$A2090:$I4780, COLUMN(I2090),0)</f>
        <v>0.219</v>
      </c>
    </row>
    <row r="2091" spans="1:22" ht="15" x14ac:dyDescent="0.25">
      <c r="A2091" s="14" t="s">
        <v>224</v>
      </c>
      <c r="B2091" s="15" t="s">
        <v>225</v>
      </c>
      <c r="C2091" s="16" t="s">
        <v>124</v>
      </c>
      <c r="D2091" s="20">
        <v>15079752557.5</v>
      </c>
      <c r="E2091" s="21">
        <v>6.4000000000000001E-2</v>
      </c>
      <c r="F2091" s="19">
        <v>190</v>
      </c>
      <c r="G2091" s="19">
        <v>0.12</v>
      </c>
      <c r="H2091" s="19">
        <f>VLOOKUP($A2091,ENERGY!$A2091:$E4781,COLUMN(D2091),0)</f>
        <v>14338</v>
      </c>
      <c r="I2091" s="19">
        <f>VLOOKUP($A2091,ENERGY!$A2091:$E4781,COLUMN(E2091),0)</f>
        <v>8441</v>
      </c>
      <c r="J2091" s="19">
        <f>VLOOKUP($A2091,'HUMAN RESOURCES'!$A2091:$L4781,COLUMN(D2091),0)</f>
        <v>2.1999999999999999E-2</v>
      </c>
      <c r="K2091" s="19">
        <f>VLOOKUP($A2091,'HUMAN RESOURCES'!$A2091:$L4781,COLUMN(E2091),0)</f>
        <v>3.2000000000000001E-2</v>
      </c>
      <c r="L2091" s="19">
        <f>VLOOKUP($A2091,'HUMAN RESOURCES'!$A2091:$L4781,COLUMN(F2091),0)</f>
        <v>71.105000000000004</v>
      </c>
      <c r="M2091" s="19">
        <f>VLOOKUP($A2091,'HUMAN RESOURCES'!$A2091:$L4781,COLUMN(G2091),0)</f>
        <v>66.415000000000006</v>
      </c>
      <c r="N2091" s="19">
        <f>VLOOKUP($A2091,'HUMAN RESOURCES'!$A2091:$L4781,COLUMN(H2091),0)</f>
        <v>0.30299999999999999</v>
      </c>
      <c r="O2091" s="19">
        <f>VLOOKUP($A2091,'HUMAN RESOURCES'!$A2091:$L4781,COLUMN(I2091),0)</f>
        <v>0.623</v>
      </c>
      <c r="P2091" s="19">
        <f>VLOOKUP($A2091,'HUMAN RESOURCES'!$A2091:$L4781,COLUMN(J2091),0)</f>
        <v>7.2999999999999995E-2</v>
      </c>
      <c r="Q2091" s="19">
        <f>VLOOKUP($A2091,'HUMAN RESOURCES'!$A2091:$L4781,COLUMN(K2091),0)</f>
        <v>55274</v>
      </c>
      <c r="R2091" s="19">
        <f>VLOOKUP($A2091,'HUMAN RESOURCES'!$A2091:$L4781,COLUMN(L2091),0)</f>
        <v>0.875</v>
      </c>
      <c r="S2091" s="19">
        <f>VLOOKUP($A2091,TOURISM!$A2090:$E4780, COLUMN(D2091),0)</f>
        <v>2478709140</v>
      </c>
      <c r="T2091" s="19">
        <f>VLOOKUP($A2091,TOURISM!$A2090:$E4780, COLUMN(E2091),0)</f>
        <v>448000000</v>
      </c>
      <c r="U2091" s="19">
        <f>VLOOKUP($A2091,BUSINESS!$A2091:$I4781, COLUMN(H2091),0)</f>
        <v>0.129</v>
      </c>
      <c r="V2091" s="19">
        <f>VLOOKUP($A2091,BUSINESS!$A2091:$I4781, COLUMN(I2091),0)</f>
        <v>0.57999999999999996</v>
      </c>
    </row>
    <row r="2092" spans="1:22" ht="15" x14ac:dyDescent="0.25">
      <c r="A2092" s="14" t="s">
        <v>224</v>
      </c>
      <c r="B2092" s="15" t="s">
        <v>226</v>
      </c>
      <c r="C2092" s="16" t="s">
        <v>124</v>
      </c>
      <c r="D2092" s="17">
        <v>1140000000000</v>
      </c>
      <c r="E2092" s="18">
        <v>8.8999999999999996E-2</v>
      </c>
      <c r="F2092" s="18">
        <v>5138</v>
      </c>
      <c r="G2092" s="18">
        <v>7.2999999999999995E-2</v>
      </c>
      <c r="H2092" s="19">
        <f>VLOOKUP($A2092,ENERGY!$A2092:$E4782,COLUMN(D2092),0)</f>
        <v>105751</v>
      </c>
      <c r="I2092" s="19">
        <f>VLOOKUP($A2092,ENERGY!$A2092:$E4782,COLUMN(E2092),0)</f>
        <v>324860</v>
      </c>
      <c r="J2092" s="19">
        <f>VLOOKUP($A2092,'HUMAN RESOURCES'!$A2092:$L4782,COLUMN(D2092),0)</f>
        <v>2.1999999999999999E-2</v>
      </c>
      <c r="K2092" s="19">
        <f>VLOOKUP($A2092,'HUMAN RESOURCES'!$A2092:$L4782,COLUMN(E2092),0)</f>
        <v>3.2000000000000001E-2</v>
      </c>
      <c r="L2092" s="19">
        <f>VLOOKUP($A2092,'HUMAN RESOURCES'!$A2092:$L4782,COLUMN(F2092),0)</f>
        <v>71.105000000000004</v>
      </c>
      <c r="M2092" s="19">
        <f>VLOOKUP($A2092,'HUMAN RESOURCES'!$A2092:$L4782,COLUMN(G2092),0)</f>
        <v>66.415000000000006</v>
      </c>
      <c r="N2092" s="19">
        <f>VLOOKUP($A2092,'HUMAN RESOURCES'!$A2092:$L4782,COLUMN(H2092),0)</f>
        <v>0.30299999999999999</v>
      </c>
      <c r="O2092" s="19">
        <f>VLOOKUP($A2092,'HUMAN RESOURCES'!$A2092:$L4782,COLUMN(I2092),0)</f>
        <v>0.623</v>
      </c>
      <c r="P2092" s="19">
        <f>VLOOKUP($A2092,'HUMAN RESOURCES'!$A2092:$L4782,COLUMN(J2092),0)</f>
        <v>7.2999999999999995E-2</v>
      </c>
      <c r="Q2092" s="19">
        <f>VLOOKUP($A2092,'HUMAN RESOURCES'!$A2092:$L4782,COLUMN(K2092),0)</f>
        <v>52495</v>
      </c>
      <c r="R2092" s="19">
        <f>VLOOKUP($A2092,'HUMAN RESOURCES'!$A2092:$L4782,COLUMN(L2092),0)</f>
        <v>0.71599999999999997</v>
      </c>
      <c r="S2092" s="19">
        <f>VLOOKUP($A2092,TOURISM!$A2091:$E4781, COLUMN(D2092),0)</f>
        <v>2478709140</v>
      </c>
      <c r="T2092" s="19">
        <f>VLOOKUP($A2092,TOURISM!$A2091:$E4781, COLUMN(E2092),0)</f>
        <v>448000000</v>
      </c>
      <c r="U2092" s="19">
        <f>VLOOKUP($A2092,BUSINESS!$A2092:$I4782, COLUMN(H2092),0)</f>
        <v>8.1000000000000003E-2</v>
      </c>
      <c r="V2092" s="19">
        <f>VLOOKUP($A2092,BUSINESS!$A2092:$I4782, COLUMN(I2092),0)</f>
        <v>0.57999999999999996</v>
      </c>
    </row>
    <row r="2093" spans="1:22" ht="15" x14ac:dyDescent="0.25">
      <c r="A2093" s="14" t="s">
        <v>224</v>
      </c>
      <c r="B2093" s="15" t="s">
        <v>227</v>
      </c>
      <c r="C2093" s="16" t="s">
        <v>124</v>
      </c>
      <c r="D2093" s="17">
        <v>3753485389</v>
      </c>
      <c r="E2093" s="18">
        <v>3.7999999999999999E-2</v>
      </c>
      <c r="F2093" s="18">
        <v>167</v>
      </c>
      <c r="G2093" s="18">
        <v>7.4999999999999997E-2</v>
      </c>
      <c r="H2093" s="19">
        <f>VLOOKUP($A2093,ENERGY!$A2093:$E4783,COLUMN(D2093),0)</f>
        <v>14338</v>
      </c>
      <c r="I2093" s="19">
        <f>VLOOKUP($A2093,ENERGY!$A2093:$E4783,COLUMN(E2093),0)</f>
        <v>1115</v>
      </c>
      <c r="J2093" s="19">
        <f>VLOOKUP($A2093,'HUMAN RESOURCES'!$A2093:$L4783,COLUMN(D2093),0)</f>
        <v>1.4E-2</v>
      </c>
      <c r="K2093" s="19">
        <f>VLOOKUP($A2093,'HUMAN RESOURCES'!$A2093:$L4783,COLUMN(E2093),0)</f>
        <v>5.0000000000000001E-3</v>
      </c>
      <c r="L2093" s="19">
        <f>VLOOKUP($A2093,'HUMAN RESOURCES'!$A2093:$L4783,COLUMN(F2093),0)</f>
        <v>83</v>
      </c>
      <c r="M2093" s="19">
        <f>VLOOKUP($A2093,'HUMAN RESOURCES'!$A2093:$L4783,COLUMN(G2093),0)</f>
        <v>79</v>
      </c>
      <c r="N2093" s="19">
        <f>VLOOKUP($A2093,'HUMAN RESOURCES'!$A2093:$L4783,COLUMN(H2093),0)</f>
        <v>0.20399999999999999</v>
      </c>
      <c r="O2093" s="19">
        <f>VLOOKUP($A2093,'HUMAN RESOURCES'!$A2093:$L4783,COLUMN(I2093),0)</f>
        <v>0.66300000000000003</v>
      </c>
      <c r="P2093" s="19">
        <f>VLOOKUP($A2093,'HUMAN RESOURCES'!$A2093:$L4783,COLUMN(J2093),0)</f>
        <v>0.13300000000000001</v>
      </c>
      <c r="Q2093" s="19">
        <f>VLOOKUP($A2093,'HUMAN RESOURCES'!$A2093:$L4783,COLUMN(K2093),0)</f>
        <v>4405200</v>
      </c>
      <c r="R2093" s="19">
        <f>VLOOKUP($A2093,'HUMAN RESOURCES'!$A2093:$L4783,COLUMN(L2093),0)</f>
        <v>0.86199999999999999</v>
      </c>
      <c r="S2093" s="19">
        <f>VLOOKUP($A2093,TOURISM!$A2092:$E4782, COLUMN(D2093),0)</f>
        <v>5546000000</v>
      </c>
      <c r="T2093" s="19">
        <f>VLOOKUP($A2093,TOURISM!$A2092:$E4782, COLUMN(E2093),0)</f>
        <v>3462000000</v>
      </c>
      <c r="U2093" s="19">
        <f>VLOOKUP($A2093,BUSINESS!$A2093:$I4783, COLUMN(H2093),0)</f>
        <v>0.81200000000000006</v>
      </c>
      <c r="V2093" s="19">
        <f>VLOOKUP($A2093,BUSINESS!$A2093:$I4783, COLUMN(I2093),0)</f>
        <v>1.0920000000000001</v>
      </c>
    </row>
    <row r="2094" spans="1:22" ht="15" x14ac:dyDescent="0.25">
      <c r="A2094" s="14" t="s">
        <v>224</v>
      </c>
      <c r="B2094" s="15" t="s">
        <v>228</v>
      </c>
      <c r="C2094" s="16" t="s">
        <v>124</v>
      </c>
      <c r="D2094" s="20">
        <v>15079752557.5</v>
      </c>
      <c r="E2094" s="21">
        <v>6.4000000000000001E-2</v>
      </c>
      <c r="F2094" s="19">
        <v>190</v>
      </c>
      <c r="G2094" s="19">
        <v>0.12</v>
      </c>
      <c r="H2094" s="19">
        <f>VLOOKUP($A2094,ENERGY!$A2094:$E4784,COLUMN(D2094),0)</f>
        <v>14338</v>
      </c>
      <c r="I2094" s="19">
        <f>VLOOKUP($A2094,ENERGY!$A2094:$E4784,COLUMN(E2094),0)</f>
        <v>737</v>
      </c>
      <c r="J2094" s="19">
        <f>VLOOKUP($A2094,'HUMAN RESOURCES'!$A2094:$L4784,COLUMN(D2094),0)</f>
        <v>1.4E-2</v>
      </c>
      <c r="K2094" s="19">
        <f>VLOOKUP($A2094,'HUMAN RESOURCES'!$A2094:$L4784,COLUMN(E2094),0)</f>
        <v>4.0000000000000001E-3</v>
      </c>
      <c r="L2094" s="19">
        <f>VLOOKUP($A2094,'HUMAN RESOURCES'!$A2094:$L4784,COLUMN(F2094),0)</f>
        <v>84</v>
      </c>
      <c r="M2094" s="19">
        <f>VLOOKUP($A2094,'HUMAN RESOURCES'!$A2094:$L4784,COLUMN(G2094),0)</f>
        <v>80</v>
      </c>
      <c r="N2094" s="19">
        <f>VLOOKUP($A2094,'HUMAN RESOURCES'!$A2094:$L4784,COLUMN(H2094),0)</f>
        <v>0.189</v>
      </c>
      <c r="O2094" s="19">
        <f>VLOOKUP($A2094,'HUMAN RESOURCES'!$A2094:$L4784,COLUMN(I2094),0)</f>
        <v>0.67400000000000004</v>
      </c>
      <c r="P2094" s="19">
        <f>VLOOKUP($A2094,'HUMAN RESOURCES'!$A2094:$L4784,COLUMN(J2094),0)</f>
        <v>0.13700000000000001</v>
      </c>
      <c r="Q2094" s="19">
        <f>VLOOKUP($A2094,'HUMAN RESOURCES'!$A2094:$L4784,COLUMN(K2094),0)</f>
        <v>22340000</v>
      </c>
      <c r="R2094" s="19">
        <f>VLOOKUP($A2094,'HUMAN RESOURCES'!$A2094:$L4784,COLUMN(L2094),0)</f>
        <v>0.88900000000000001</v>
      </c>
      <c r="S2094" s="19">
        <f>VLOOKUP($A2094,TOURISM!$A2093:$E4783, COLUMN(D2094),0)</f>
        <v>34207000000</v>
      </c>
      <c r="T2094" s="19">
        <f>VLOOKUP($A2094,TOURISM!$A2093:$E4783, COLUMN(E2094),0)</f>
        <v>33328000000</v>
      </c>
      <c r="U2094" s="19">
        <f>VLOOKUP($A2094,BUSINESS!$A2094:$I4784, COLUMN(H2094),0)</f>
        <v>0.79500000000000004</v>
      </c>
      <c r="V2094" s="19">
        <f>VLOOKUP($A2094,BUSINESS!$A2094:$I4784, COLUMN(I2094),0)</f>
        <v>1.046</v>
      </c>
    </row>
    <row r="2095" spans="1:22" ht="15" x14ac:dyDescent="0.25">
      <c r="A2095" s="14" t="s">
        <v>224</v>
      </c>
      <c r="B2095" s="15" t="s">
        <v>229</v>
      </c>
      <c r="C2095" s="16" t="s">
        <v>124</v>
      </c>
      <c r="D2095" s="20">
        <v>15079752557.5</v>
      </c>
      <c r="E2095" s="21">
        <v>6.4000000000000001E-2</v>
      </c>
      <c r="F2095" s="19">
        <v>190</v>
      </c>
      <c r="G2095" s="19">
        <v>0.12</v>
      </c>
      <c r="H2095" s="19">
        <f>VLOOKUP($A2095,ENERGY!$A2095:$E4785,COLUMN(D2095),0)</f>
        <v>14338</v>
      </c>
      <c r="I2095" s="19">
        <f>VLOOKUP($A2095,ENERGY!$A2095:$E4785,COLUMN(E2095),0)</f>
        <v>8441</v>
      </c>
      <c r="J2095" s="19">
        <f>VLOOKUP($A2095,'HUMAN RESOURCES'!$A2095:$L4785,COLUMN(D2095),0)</f>
        <v>1.6E-2</v>
      </c>
      <c r="K2095" s="19">
        <f>VLOOKUP($A2095,'HUMAN RESOURCES'!$A2095:$L4785,COLUMN(E2095),0)</f>
        <v>3.2000000000000001E-2</v>
      </c>
      <c r="L2095" s="19">
        <f>VLOOKUP($A2095,'HUMAN RESOURCES'!$A2095:$L4785,COLUMN(F2095),0)</f>
        <v>79</v>
      </c>
      <c r="M2095" s="19">
        <f>VLOOKUP($A2095,'HUMAN RESOURCES'!$A2095:$L4785,COLUMN(G2095),0)</f>
        <v>73</v>
      </c>
      <c r="N2095" s="19">
        <f>VLOOKUP($A2095,'HUMAN RESOURCES'!$A2095:$L4785,COLUMN(H2095),0)</f>
        <v>0.23100000000000001</v>
      </c>
      <c r="O2095" s="19">
        <f>VLOOKUP($A2095,'HUMAN RESOURCES'!$A2095:$L4785,COLUMN(I2095),0)</f>
        <v>0.67100000000000004</v>
      </c>
      <c r="P2095" s="19">
        <f>VLOOKUP($A2095,'HUMAN RESOURCES'!$A2095:$L4785,COLUMN(J2095),0)</f>
        <v>9.8000000000000004E-2</v>
      </c>
      <c r="Q2095" s="19">
        <f>VLOOKUP($A2095,'HUMAN RESOURCES'!$A2095:$L4785,COLUMN(K2095),0)</f>
        <v>254000</v>
      </c>
      <c r="R2095" s="19">
        <f>VLOOKUP($A2095,'HUMAN RESOURCES'!$A2095:$L4785,COLUMN(L2095),0)</f>
        <v>0.67900000000000005</v>
      </c>
      <c r="S2095" s="19">
        <f>VLOOKUP($A2095,TOURISM!$A2094:$E4784, COLUMN(D2095),0)</f>
        <v>153000000</v>
      </c>
      <c r="T2095" s="19">
        <f>VLOOKUP($A2095,TOURISM!$A2094:$E4784, COLUMN(E2095),0)</f>
        <v>176000000</v>
      </c>
      <c r="U2095" s="19">
        <f>VLOOKUP($A2095,BUSINESS!$A2095:$I4785, COLUMN(H2095),0)</f>
        <v>0.5</v>
      </c>
      <c r="V2095" s="19">
        <f>VLOOKUP($A2095,BUSINESS!$A2095:$I4785, COLUMN(I2095),0)</f>
        <v>0.91</v>
      </c>
    </row>
    <row r="2096" spans="1:22" ht="15" x14ac:dyDescent="0.25">
      <c r="A2096" s="14" t="s">
        <v>224</v>
      </c>
      <c r="B2096" s="15" t="s">
        <v>230</v>
      </c>
      <c r="C2096" s="16" t="s">
        <v>124</v>
      </c>
      <c r="D2096" s="17">
        <v>172253739</v>
      </c>
      <c r="E2096" s="18">
        <v>0.108</v>
      </c>
      <c r="F2096" s="18">
        <v>181</v>
      </c>
      <c r="G2096" s="19">
        <v>0.12</v>
      </c>
      <c r="H2096" s="19">
        <f>VLOOKUP($A2096,ENERGY!$A2096:$E4786,COLUMN(D2096),0)</f>
        <v>14338</v>
      </c>
      <c r="I2096" s="19">
        <f>VLOOKUP($A2096,ENERGY!$A2096:$E4786,COLUMN(E2096),0)</f>
        <v>26</v>
      </c>
      <c r="J2096" s="19">
        <f>VLOOKUP($A2096,'HUMAN RESOURCES'!$A2096:$L4786,COLUMN(D2096),0)</f>
        <v>1.7000000000000001E-2</v>
      </c>
      <c r="K2096" s="19">
        <f>VLOOKUP($A2096,'HUMAN RESOURCES'!$A2096:$L4786,COLUMN(E2096),0)</f>
        <v>3.2000000000000001E-2</v>
      </c>
      <c r="L2096" s="19">
        <f>VLOOKUP($A2096,'HUMAN RESOURCES'!$A2096:$L4786,COLUMN(F2096),0)</f>
        <v>78</v>
      </c>
      <c r="M2096" s="19">
        <f>VLOOKUP($A2096,'HUMAN RESOURCES'!$A2096:$L4786,COLUMN(G2096),0)</f>
        <v>74</v>
      </c>
      <c r="N2096" s="19">
        <f>VLOOKUP($A2096,'HUMAN RESOURCES'!$A2096:$L4786,COLUMN(H2096),0)</f>
        <v>0.23300000000000001</v>
      </c>
      <c r="O2096" s="19">
        <f>VLOOKUP($A2096,'HUMAN RESOURCES'!$A2096:$L4786,COLUMN(I2096),0)</f>
        <v>0.69799999999999995</v>
      </c>
      <c r="P2096" s="19">
        <f>VLOOKUP($A2096,'HUMAN RESOURCES'!$A2096:$L4786,COLUMN(J2096),0)</f>
        <v>7.0000000000000007E-2</v>
      </c>
      <c r="Q2096" s="19">
        <f>VLOOKUP($A2096,'HUMAN RESOURCES'!$A2096:$L4786,COLUMN(K2096),0)</f>
        <v>270874</v>
      </c>
      <c r="R2096" s="19">
        <f>VLOOKUP($A2096,'HUMAN RESOURCES'!$A2096:$L4786,COLUMN(L2096),0)</f>
        <v>0.56299999999999994</v>
      </c>
      <c r="S2096" s="19">
        <f>VLOOKUP($A2096,TOURISM!$A2095:$E4785, COLUMN(D2096),0)</f>
        <v>384000000</v>
      </c>
      <c r="T2096" s="19">
        <f>VLOOKUP($A2096,TOURISM!$A2095:$E4785, COLUMN(E2096),0)</f>
        <v>168000000</v>
      </c>
      <c r="U2096" s="19">
        <f>VLOOKUP($A2096,BUSINESS!$A2096:$I4786, COLUMN(H2096),0)</f>
        <v>0.49</v>
      </c>
      <c r="V2096" s="19">
        <f>VLOOKUP($A2096,BUSINESS!$A2096:$I4786, COLUMN(I2096),0)</f>
        <v>0.82299999999999995</v>
      </c>
    </row>
    <row r="2097" spans="1:22" ht="15" x14ac:dyDescent="0.25">
      <c r="A2097" s="14" t="s">
        <v>224</v>
      </c>
      <c r="B2097" s="15" t="s">
        <v>231</v>
      </c>
      <c r="C2097" s="16" t="s">
        <v>124</v>
      </c>
      <c r="D2097" s="17">
        <v>170700000</v>
      </c>
      <c r="E2097" s="18">
        <v>0.16</v>
      </c>
      <c r="F2097" s="18">
        <v>567</v>
      </c>
      <c r="G2097" s="19">
        <v>0.12</v>
      </c>
      <c r="H2097" s="19">
        <f>VLOOKUP($A2097,ENERGY!$A2097:$E4787,COLUMN(D2097),0)</f>
        <v>14338</v>
      </c>
      <c r="I2097" s="19">
        <f>VLOOKUP($A2097,ENERGY!$A2097:$E4787,COLUMN(E2097),0)</f>
        <v>81</v>
      </c>
      <c r="J2097" s="19">
        <f>VLOOKUP($A2097,'HUMAN RESOURCES'!$A2097:$L4787,COLUMN(D2097),0)</f>
        <v>1.7999999999999999E-2</v>
      </c>
      <c r="K2097" s="19">
        <f>VLOOKUP($A2097,'HUMAN RESOURCES'!$A2097:$L4787,COLUMN(E2097),0)</f>
        <v>3.2000000000000001E-2</v>
      </c>
      <c r="L2097" s="19">
        <f>VLOOKUP($A2097,'HUMAN RESOURCES'!$A2097:$L4787,COLUMN(F2097),0)</f>
        <v>81</v>
      </c>
      <c r="M2097" s="19">
        <f>VLOOKUP($A2097,'HUMAN RESOURCES'!$A2097:$L4787,COLUMN(G2097),0)</f>
        <v>76</v>
      </c>
      <c r="N2097" s="19">
        <f>VLOOKUP($A2097,'HUMAN RESOURCES'!$A2097:$L4787,COLUMN(H2097),0)</f>
        <v>0.27100000000000002</v>
      </c>
      <c r="O2097" s="19">
        <f>VLOOKUP($A2097,'HUMAN RESOURCES'!$A2097:$L4787,COLUMN(I2097),0)</f>
        <v>0.65400000000000003</v>
      </c>
      <c r="P2097" s="19">
        <f>VLOOKUP($A2097,'HUMAN RESOURCES'!$A2097:$L4787,COLUMN(J2097),0)</f>
        <v>7.4999999999999997E-2</v>
      </c>
      <c r="Q2097" s="19">
        <f>VLOOKUP($A2097,'HUMAN RESOURCES'!$A2097:$L4787,COLUMN(K2097),0)</f>
        <v>160858</v>
      </c>
      <c r="R2097" s="19">
        <f>VLOOKUP($A2097,'HUMAN RESOURCES'!$A2097:$L4787,COLUMN(L2097),0)</f>
        <v>0.94199999999999995</v>
      </c>
      <c r="S2097" s="19">
        <f>VLOOKUP($A2097,TOURISM!$A2096:$E4786, COLUMN(D2097),0)</f>
        <v>2478709140</v>
      </c>
      <c r="T2097" s="19">
        <f>VLOOKUP($A2097,TOURISM!$A2096:$E4786, COLUMN(E2097),0)</f>
        <v>448000000</v>
      </c>
      <c r="U2097" s="19">
        <f>VLOOKUP($A2097,BUSINESS!$A2097:$I4787, COLUMN(H2097),0)</f>
        <v>0.57699999999999996</v>
      </c>
      <c r="V2097" s="19">
        <f>VLOOKUP($A2097,BUSINESS!$A2097:$I4787, COLUMN(I2097),0)</f>
        <v>0.57999999999999996</v>
      </c>
    </row>
    <row r="2098" spans="1:22" ht="15" x14ac:dyDescent="0.25">
      <c r="A2098" s="14" t="s">
        <v>224</v>
      </c>
      <c r="B2098" s="15" t="s">
        <v>232</v>
      </c>
      <c r="C2098" s="16" t="s">
        <v>124</v>
      </c>
      <c r="D2098" s="17">
        <v>310287519</v>
      </c>
      <c r="E2098" s="18">
        <v>0.13700000000000001</v>
      </c>
      <c r="F2098" s="18">
        <v>412</v>
      </c>
      <c r="G2098" s="18">
        <v>0.14399999999999999</v>
      </c>
      <c r="H2098" s="19">
        <f>VLOOKUP($A2098,ENERGY!$A2098:$E4788,COLUMN(D2098),0)</f>
        <v>14338</v>
      </c>
      <c r="I2098" s="19">
        <f>VLOOKUP($A2098,ENERGY!$A2098:$E4788,COLUMN(E2098),0)</f>
        <v>176</v>
      </c>
      <c r="J2098" s="19">
        <f>VLOOKUP($A2098,'HUMAN RESOURCES'!$A2098:$L4788,COLUMN(D2098),0)</f>
        <v>2.1000000000000001E-2</v>
      </c>
      <c r="K2098" s="19">
        <f>VLOOKUP($A2098,'HUMAN RESOURCES'!$A2098:$L4788,COLUMN(E2098),0)</f>
        <v>0.02</v>
      </c>
      <c r="L2098" s="19">
        <f>VLOOKUP($A2098,'HUMAN RESOURCES'!$A2098:$L4788,COLUMN(F2098),0)</f>
        <v>73</v>
      </c>
      <c r="M2098" s="19">
        <f>VLOOKUP($A2098,'HUMAN RESOURCES'!$A2098:$L4788,COLUMN(G2098),0)</f>
        <v>67</v>
      </c>
      <c r="N2098" s="19">
        <f>VLOOKUP($A2098,'HUMAN RESOURCES'!$A2098:$L4788,COLUMN(H2098),0)</f>
        <v>0.28899999999999998</v>
      </c>
      <c r="O2098" s="19">
        <f>VLOOKUP($A2098,'HUMAN RESOURCES'!$A2098:$L4788,COLUMN(I2098),0)</f>
        <v>0.66100000000000003</v>
      </c>
      <c r="P2098" s="19">
        <f>VLOOKUP($A2098,'HUMAN RESOURCES'!$A2098:$L4788,COLUMN(J2098),0)</f>
        <v>0.05</v>
      </c>
      <c r="Q2098" s="19">
        <f>VLOOKUP($A2098,'HUMAN RESOURCES'!$A2098:$L4788,COLUMN(K2098),0)</f>
        <v>867921</v>
      </c>
      <c r="R2098" s="19">
        <f>VLOOKUP($A2098,'HUMAN RESOURCES'!$A2098:$L4788,COLUMN(L2098),0)</f>
        <v>0.52200000000000002</v>
      </c>
      <c r="S2098" s="19">
        <f>VLOOKUP($A2098,TOURISM!$A2097:$E4787, COLUMN(D2098),0)</f>
        <v>933000000</v>
      </c>
      <c r="T2098" s="19">
        <f>VLOOKUP($A2098,TOURISM!$A2097:$E4787, COLUMN(E2098),0)</f>
        <v>115000000</v>
      </c>
      <c r="U2098" s="19">
        <f>VLOOKUP($A2098,BUSINESS!$A2098:$I4788, COLUMN(H2098),0)</f>
        <v>0.28000000000000003</v>
      </c>
      <c r="V2098" s="19">
        <f>VLOOKUP($A2098,BUSINESS!$A2098:$I4788, COLUMN(I2098),0)</f>
        <v>0.83799999999999997</v>
      </c>
    </row>
    <row r="2099" spans="1:22" ht="15" x14ac:dyDescent="0.25">
      <c r="A2099" s="14" t="s">
        <v>224</v>
      </c>
      <c r="B2099" s="15" t="s">
        <v>233</v>
      </c>
      <c r="C2099" s="16" t="s">
        <v>124</v>
      </c>
      <c r="D2099" s="20">
        <v>15079752557.5</v>
      </c>
      <c r="E2099" s="21">
        <v>6.4000000000000001E-2</v>
      </c>
      <c r="F2099" s="19">
        <v>190</v>
      </c>
      <c r="G2099" s="19">
        <v>0.12</v>
      </c>
      <c r="H2099" s="19">
        <f>VLOOKUP($A2099,ENERGY!$A2099:$E4789,COLUMN(D2099),0)</f>
        <v>14338</v>
      </c>
      <c r="I2099" s="19">
        <f>VLOOKUP($A2099,ENERGY!$A2099:$E4789,COLUMN(E2099),0)</f>
        <v>1907</v>
      </c>
      <c r="J2099" s="19">
        <f>VLOOKUP($A2099,'HUMAN RESOURCES'!$A2099:$L4789,COLUMN(D2099),0)</f>
        <v>2.3E-2</v>
      </c>
      <c r="K2099" s="19">
        <f>VLOOKUP($A2099,'HUMAN RESOURCES'!$A2099:$L4789,COLUMN(E2099),0)</f>
        <v>4.7E-2</v>
      </c>
      <c r="L2099" s="19">
        <f>VLOOKUP($A2099,'HUMAN RESOURCES'!$A2099:$L4789,COLUMN(F2099),0)</f>
        <v>71</v>
      </c>
      <c r="M2099" s="19">
        <f>VLOOKUP($A2099,'HUMAN RESOURCES'!$A2099:$L4789,COLUMN(G2099),0)</f>
        <v>65</v>
      </c>
      <c r="N2099" s="19">
        <f>VLOOKUP($A2099,'HUMAN RESOURCES'!$A2099:$L4789,COLUMN(H2099),0)</f>
        <v>0.33</v>
      </c>
      <c r="O2099" s="19">
        <f>VLOOKUP($A2099,'HUMAN RESOURCES'!$A2099:$L4789,COLUMN(I2099),0)</f>
        <v>0.63100000000000001</v>
      </c>
      <c r="P2099" s="19">
        <f>VLOOKUP($A2099,'HUMAN RESOURCES'!$A2099:$L4789,COLUMN(J2099),0)</f>
        <v>3.9E-2</v>
      </c>
      <c r="Q2099" s="19">
        <f>VLOOKUP($A2099,'HUMAN RESOURCES'!$A2099:$L4789,COLUMN(K2099),0)</f>
        <v>99250</v>
      </c>
      <c r="R2099" s="19">
        <f>VLOOKUP($A2099,'HUMAN RESOURCES'!$A2099:$L4789,COLUMN(L2099),0)</f>
        <v>0.439</v>
      </c>
      <c r="S2099" s="19">
        <f>VLOOKUP($A2099,TOURISM!$A2098:$E4788, COLUMN(D2099),0)</f>
        <v>2478709140</v>
      </c>
      <c r="T2099" s="19">
        <f>VLOOKUP($A2099,TOURISM!$A2098:$E4788, COLUMN(E2099),0)</f>
        <v>448000000</v>
      </c>
      <c r="U2099" s="19">
        <f>VLOOKUP($A2099,BUSINESS!$A2099:$I4789, COLUMN(H2099),0)</f>
        <v>0.1</v>
      </c>
      <c r="V2099" s="19">
        <f>VLOOKUP($A2099,BUSINESS!$A2099:$I4789, COLUMN(I2099),0)</f>
        <v>0.13900000000000001</v>
      </c>
    </row>
    <row r="2100" spans="1:22" ht="15" x14ac:dyDescent="0.25">
      <c r="A2100" s="14" t="s">
        <v>224</v>
      </c>
      <c r="B2100" s="15" t="s">
        <v>234</v>
      </c>
      <c r="C2100" s="16" t="s">
        <v>124</v>
      </c>
      <c r="D2100" s="17">
        <v>164000000000</v>
      </c>
      <c r="E2100" s="18">
        <v>0.10299999999999999</v>
      </c>
      <c r="F2100" s="18">
        <v>3715</v>
      </c>
      <c r="G2100" s="18">
        <v>6.0999999999999999E-2</v>
      </c>
      <c r="H2100" s="19">
        <f>VLOOKUP($A2100,ENERGY!$A2100:$E4790,COLUMN(D2100),0)</f>
        <v>17120</v>
      </c>
      <c r="I2100" s="19">
        <f>VLOOKUP($A2100,ENERGY!$A2100:$E4790,COLUMN(E2100),0)</f>
        <v>34510</v>
      </c>
      <c r="J2100" s="19">
        <f>VLOOKUP($A2100,'HUMAN RESOURCES'!$A2100:$L4790,COLUMN(D2100),0)</f>
        <v>2.4E-2</v>
      </c>
      <c r="K2100" s="19">
        <f>VLOOKUP($A2100,'HUMAN RESOURCES'!$A2100:$L4790,COLUMN(E2100),0)</f>
        <v>3.2000000000000001E-2</v>
      </c>
      <c r="L2100" s="19">
        <f>VLOOKUP($A2100,'HUMAN RESOURCES'!$A2100:$L4790,COLUMN(F2100),0)</f>
        <v>70</v>
      </c>
      <c r="M2100" s="19">
        <f>VLOOKUP($A2100,'HUMAN RESOURCES'!$A2100:$L4790,COLUMN(G2100),0)</f>
        <v>68</v>
      </c>
      <c r="N2100" s="19">
        <f>VLOOKUP($A2100,'HUMAN RESOURCES'!$A2100:$L4790,COLUMN(H2100),0)</f>
        <v>0.36399999999999999</v>
      </c>
      <c r="O2100" s="19">
        <f>VLOOKUP($A2100,'HUMAN RESOURCES'!$A2100:$L4790,COLUMN(I2100),0)</f>
        <v>0.59699999999999998</v>
      </c>
      <c r="P2100" s="19">
        <f>VLOOKUP($A2100,'HUMAN RESOURCES'!$A2100:$L4790,COLUMN(J2100),0)</f>
        <v>3.9E-2</v>
      </c>
      <c r="Q2100" s="19">
        <f>VLOOKUP($A2100,'HUMAN RESOURCES'!$A2100:$L4790,COLUMN(K2100),0)</f>
        <v>103424</v>
      </c>
      <c r="R2100" s="19">
        <f>VLOOKUP($A2100,'HUMAN RESOURCES'!$A2100:$L4790,COLUMN(L2100),0)</f>
        <v>0.223</v>
      </c>
      <c r="S2100" s="19">
        <f>VLOOKUP($A2100,TOURISM!$A2099:$E4789, COLUMN(D2100),0)</f>
        <v>26000000</v>
      </c>
      <c r="T2100" s="19">
        <f>VLOOKUP($A2100,TOURISM!$A2099:$E4789, COLUMN(E2100),0)</f>
        <v>8000000</v>
      </c>
      <c r="U2100" s="19">
        <f>VLOOKUP($A2100,BUSINESS!$A2100:$I4790, COLUMN(H2100),0)</f>
        <v>0.22800000000000001</v>
      </c>
      <c r="V2100" s="19">
        <f>VLOOKUP($A2100,BUSINESS!$A2100:$I4790, COLUMN(I2100),0)</f>
        <v>0.26700000000000002</v>
      </c>
    </row>
    <row r="2101" spans="1:22" ht="15" x14ac:dyDescent="0.25">
      <c r="A2101" s="14" t="s">
        <v>224</v>
      </c>
      <c r="B2101" s="15" t="s">
        <v>235</v>
      </c>
      <c r="C2101" s="16" t="s">
        <v>124</v>
      </c>
      <c r="D2101" s="17">
        <v>12393604089</v>
      </c>
      <c r="E2101" s="18">
        <v>4.2000000000000003E-2</v>
      </c>
      <c r="F2101" s="18">
        <v>74</v>
      </c>
      <c r="G2101" s="18">
        <v>0.108</v>
      </c>
      <c r="H2101" s="19">
        <f>VLOOKUP($A2101,ENERGY!$A2101:$E4791,COLUMN(D2101),0)</f>
        <v>14338</v>
      </c>
      <c r="I2101" s="19">
        <f>VLOOKUP($A2101,ENERGY!$A2101:$E4791,COLUMN(E2101),0)</f>
        <v>3231</v>
      </c>
      <c r="J2101" s="19">
        <f>VLOOKUP($A2101,'HUMAN RESOURCES'!$A2101:$L4791,COLUMN(D2101),0)</f>
        <v>2.7E-2</v>
      </c>
      <c r="K2101" s="19">
        <f>VLOOKUP($A2101,'HUMAN RESOURCES'!$A2101:$L4791,COLUMN(E2101),0)</f>
        <v>1.4999999999999999E-2</v>
      </c>
      <c r="L2101" s="19">
        <f>VLOOKUP($A2101,'HUMAN RESOURCES'!$A2101:$L4791,COLUMN(F2101),0)</f>
        <v>73</v>
      </c>
      <c r="M2101" s="19">
        <f>VLOOKUP($A2101,'HUMAN RESOURCES'!$A2101:$L4791,COLUMN(G2101),0)</f>
        <v>69</v>
      </c>
      <c r="N2101" s="19">
        <f>VLOOKUP($A2101,'HUMAN RESOURCES'!$A2101:$L4791,COLUMN(H2101),0)</f>
        <v>0.378</v>
      </c>
      <c r="O2101" s="19">
        <f>VLOOKUP($A2101,'HUMAN RESOURCES'!$A2101:$L4791,COLUMN(I2101),0)</f>
        <v>0.58199999999999996</v>
      </c>
      <c r="P2101" s="19">
        <f>VLOOKUP($A2101,'HUMAN RESOURCES'!$A2101:$L4791,COLUMN(J2101),0)</f>
        <v>0.04</v>
      </c>
      <c r="Q2101" s="19">
        <f>VLOOKUP($A2101,'HUMAN RESOURCES'!$A2101:$L4791,COLUMN(K2101),0)</f>
        <v>241778</v>
      </c>
      <c r="R2101" s="19">
        <f>VLOOKUP($A2101,'HUMAN RESOURCES'!$A2101:$L4791,COLUMN(L2101),0)</f>
        <v>0.249</v>
      </c>
      <c r="S2101" s="19">
        <f>VLOOKUP($A2101,TOURISM!$A2100:$E4790, COLUMN(D2101),0)</f>
        <v>252000000</v>
      </c>
      <c r="T2101" s="19">
        <f>VLOOKUP($A2101,TOURISM!$A2100:$E4790, COLUMN(E2101),0)</f>
        <v>39000000</v>
      </c>
      <c r="U2101" s="19">
        <f>VLOOKUP($A2101,BUSINESS!$A2101:$I4791, COLUMN(H2101),0)</f>
        <v>9.1999999999999998E-2</v>
      </c>
      <c r="V2101" s="19">
        <f>VLOOKUP($A2101,BUSINESS!$A2101:$I4791, COLUMN(I2101),0)</f>
        <v>0.64400000000000002</v>
      </c>
    </row>
    <row r="2102" spans="1:22" ht="15" x14ac:dyDescent="0.25">
      <c r="A2102" s="14" t="s">
        <v>224</v>
      </c>
      <c r="B2102" s="15" t="s">
        <v>236</v>
      </c>
      <c r="C2102" s="16" t="s">
        <v>124</v>
      </c>
      <c r="D2102" s="17">
        <v>631791993</v>
      </c>
      <c r="E2102" s="18">
        <v>7.0000000000000007E-2</v>
      </c>
      <c r="F2102" s="18">
        <v>245</v>
      </c>
      <c r="G2102" s="18">
        <v>0.1</v>
      </c>
      <c r="H2102" s="19">
        <f>VLOOKUP($A2102,ENERGY!$A2102:$E4792,COLUMN(D2102),0)</f>
        <v>14338</v>
      </c>
      <c r="I2102" s="19">
        <f>VLOOKUP($A2102,ENERGY!$A2102:$E4792,COLUMN(E2102),0)</f>
        <v>143</v>
      </c>
      <c r="J2102" s="19">
        <f>VLOOKUP($A2102,'HUMAN RESOURCES'!$A2102:$L4792,COLUMN(D2102),0)</f>
        <v>2.7E-2</v>
      </c>
      <c r="K2102" s="19">
        <f>VLOOKUP($A2102,'HUMAN RESOURCES'!$A2102:$L4792,COLUMN(E2102),0)</f>
        <v>1.0999999999999999E-2</v>
      </c>
      <c r="L2102" s="19">
        <f>VLOOKUP($A2102,'HUMAN RESOURCES'!$A2102:$L4792,COLUMN(F2102),0)</f>
        <v>75</v>
      </c>
      <c r="M2102" s="19">
        <f>VLOOKUP($A2102,'HUMAN RESOURCES'!$A2102:$L4792,COLUMN(G2102),0)</f>
        <v>69</v>
      </c>
      <c r="N2102" s="19">
        <f>VLOOKUP($A2102,'HUMAN RESOURCES'!$A2102:$L4792,COLUMN(H2102),0)</f>
        <v>0.374</v>
      </c>
      <c r="O2102" s="19">
        <f>VLOOKUP($A2102,'HUMAN RESOURCES'!$A2102:$L4792,COLUMN(I2102),0)</f>
        <v>0.56799999999999995</v>
      </c>
      <c r="P2102" s="19">
        <f>VLOOKUP($A2102,'HUMAN RESOURCES'!$A2102:$L4792,COLUMN(J2102),0)</f>
        <v>5.8000000000000003E-2</v>
      </c>
      <c r="Q2102" s="19">
        <f>VLOOKUP($A2102,'HUMAN RESOURCES'!$A2102:$L4792,COLUMN(K2102),0)</f>
        <v>104554</v>
      </c>
      <c r="R2102" s="19">
        <f>VLOOKUP($A2102,'HUMAN RESOURCES'!$A2102:$L4792,COLUMN(L2102),0)</f>
        <v>0.23400000000000001</v>
      </c>
      <c r="S2102" s="19">
        <f>VLOOKUP($A2102,TOURISM!$A2101:$E4791, COLUMN(D2102),0)</f>
        <v>2478709140</v>
      </c>
      <c r="T2102" s="19">
        <f>VLOOKUP($A2102,TOURISM!$A2101:$E4791, COLUMN(E2102),0)</f>
        <v>448000000</v>
      </c>
      <c r="U2102" s="19">
        <f>VLOOKUP($A2102,BUSINESS!$A2102:$I4792, COLUMN(H2102),0)</f>
        <v>0.25</v>
      </c>
      <c r="V2102" s="19">
        <f>VLOOKUP($A2102,BUSINESS!$A2102:$I4792, COLUMN(I2102),0)</f>
        <v>0.52600000000000002</v>
      </c>
    </row>
    <row r="2103" spans="1:22" ht="15" x14ac:dyDescent="0.25">
      <c r="A2103" s="14" t="s">
        <v>224</v>
      </c>
      <c r="B2103" s="15" t="s">
        <v>237</v>
      </c>
      <c r="C2103" s="16" t="s">
        <v>124</v>
      </c>
      <c r="D2103" s="17">
        <v>868574141</v>
      </c>
      <c r="E2103" s="18">
        <v>7.6999999999999999E-2</v>
      </c>
      <c r="F2103" s="18">
        <v>124</v>
      </c>
      <c r="G2103" s="18">
        <v>0.13200000000000001</v>
      </c>
      <c r="H2103" s="19">
        <f>VLOOKUP($A2103,ENERGY!$A2103:$E4793,COLUMN(D2103),0)</f>
        <v>14338</v>
      </c>
      <c r="I2103" s="19">
        <f>VLOOKUP($A2103,ENERGY!$A2103:$E4793,COLUMN(E2103),0)</f>
        <v>172</v>
      </c>
      <c r="J2103" s="19">
        <f>VLOOKUP($A2103,'HUMAN RESOURCES'!$A2103:$L4793,COLUMN(D2103),0)</f>
        <v>2.7E-2</v>
      </c>
      <c r="K2103" s="19">
        <f>VLOOKUP($A2103,'HUMAN RESOURCES'!$A2103:$L4793,COLUMN(E2103),0)</f>
        <v>1.6E-2</v>
      </c>
      <c r="L2103" s="19">
        <f>VLOOKUP($A2103,'HUMAN RESOURCES'!$A2103:$L4793,COLUMN(F2103),0)</f>
        <v>76</v>
      </c>
      <c r="M2103" s="19">
        <f>VLOOKUP($A2103,'HUMAN RESOURCES'!$A2103:$L4793,COLUMN(G2103),0)</f>
        <v>70</v>
      </c>
      <c r="N2103" s="19">
        <f>VLOOKUP($A2103,'HUMAN RESOURCES'!$A2103:$L4793,COLUMN(H2103),0)</f>
        <v>0.38100000000000001</v>
      </c>
      <c r="O2103" s="19">
        <f>VLOOKUP($A2103,'HUMAN RESOURCES'!$A2103:$L4793,COLUMN(I2103),0)</f>
        <v>0.56899999999999995</v>
      </c>
      <c r="P2103" s="19">
        <f>VLOOKUP($A2103,'HUMAN RESOURCES'!$A2103:$L4793,COLUMN(J2103),0)</f>
        <v>5.0999999999999997E-2</v>
      </c>
      <c r="Q2103" s="19">
        <f>VLOOKUP($A2103,'HUMAN RESOURCES'!$A2103:$L4793,COLUMN(K2103),0)</f>
        <v>187429</v>
      </c>
      <c r="R2103" s="19">
        <f>VLOOKUP($A2103,'HUMAN RESOURCES'!$A2103:$L4793,COLUMN(L2103),0)</f>
        <v>0.19900000000000001</v>
      </c>
      <c r="S2103" s="19">
        <f>VLOOKUP($A2103,TOURISM!$A2102:$E4792, COLUMN(D2103),0)</f>
        <v>135000000</v>
      </c>
      <c r="T2103" s="19">
        <f>VLOOKUP($A2103,TOURISM!$A2102:$E4792, COLUMN(E2103),0)</f>
        <v>22200000</v>
      </c>
      <c r="U2103" s="19">
        <f>VLOOKUP($A2103,BUSINESS!$A2103:$I4793, COLUMN(H2103),0)</f>
        <v>0.11</v>
      </c>
      <c r="V2103" s="19">
        <f>VLOOKUP($A2103,BUSINESS!$A2103:$I4793, COLUMN(I2103),0)</f>
        <v>0.57999999999999996</v>
      </c>
    </row>
    <row r="2104" spans="1:22" ht="15" x14ac:dyDescent="0.25">
      <c r="A2104" s="14" t="s">
        <v>224</v>
      </c>
      <c r="B2104" s="15" t="s">
        <v>238</v>
      </c>
      <c r="C2104" s="16" t="s">
        <v>124</v>
      </c>
      <c r="D2104" s="17">
        <v>423038017</v>
      </c>
      <c r="E2104" s="18">
        <v>0.05</v>
      </c>
      <c r="F2104" s="18">
        <v>219</v>
      </c>
      <c r="G2104" s="18">
        <v>0.114</v>
      </c>
      <c r="H2104" s="19">
        <f>VLOOKUP($A2104,ENERGY!$A2104:$E4794,COLUMN(D2104),0)</f>
        <v>14338</v>
      </c>
      <c r="I2104" s="19">
        <f>VLOOKUP($A2104,ENERGY!$A2104:$E4794,COLUMN(E2104),0)</f>
        <v>143</v>
      </c>
      <c r="J2104" s="19">
        <f>VLOOKUP($A2104,'HUMAN RESOURCES'!$A2104:$L4794,COLUMN(D2104),0)</f>
        <v>0.03</v>
      </c>
      <c r="K2104" s="19">
        <f>VLOOKUP($A2104,'HUMAN RESOURCES'!$A2104:$L4794,COLUMN(E2104),0)</f>
        <v>0.05</v>
      </c>
      <c r="L2104" s="19">
        <f>VLOOKUP($A2104,'HUMAN RESOURCES'!$A2104:$L4794,COLUMN(F2104),0)</f>
        <v>64</v>
      </c>
      <c r="M2104" s="19">
        <f>VLOOKUP($A2104,'HUMAN RESOURCES'!$A2104:$L4794,COLUMN(G2104),0)</f>
        <v>60</v>
      </c>
      <c r="N2104" s="19">
        <f>VLOOKUP($A2104,'HUMAN RESOURCES'!$A2104:$L4794,COLUMN(H2104),0)</f>
        <v>0.38700000000000001</v>
      </c>
      <c r="O2104" s="19">
        <f>VLOOKUP($A2104,'HUMAN RESOURCES'!$A2104:$L4794,COLUMN(I2104),0)</f>
        <v>0.58399999999999996</v>
      </c>
      <c r="P2104" s="19">
        <f>VLOOKUP($A2104,'HUMAN RESOURCES'!$A2104:$L4794,COLUMN(J2104),0)</f>
        <v>2.8000000000000001E-2</v>
      </c>
      <c r="Q2104" s="19">
        <f>VLOOKUP($A2104,'HUMAN RESOURCES'!$A2104:$L4794,COLUMN(K2104),0)</f>
        <v>7012977</v>
      </c>
      <c r="R2104" s="19">
        <f>VLOOKUP($A2104,'HUMAN RESOURCES'!$A2104:$L4794,COLUMN(L2104),0)</f>
        <v>0.13</v>
      </c>
      <c r="S2104" s="19">
        <f>VLOOKUP($A2104,TOURISM!$A2103:$E4793, COLUMN(D2104),0)</f>
        <v>3500000</v>
      </c>
      <c r="T2104" s="19">
        <f>VLOOKUP($A2104,TOURISM!$A2103:$E4793, COLUMN(E2104),0)</f>
        <v>448000000</v>
      </c>
      <c r="U2104" s="19">
        <f>VLOOKUP($A2104,BUSINESS!$A2104:$I4794, COLUMN(H2104),0)</f>
        <v>0.02</v>
      </c>
      <c r="V2104" s="19">
        <f>VLOOKUP($A2104,BUSINESS!$A2104:$I4794, COLUMN(I2104),0)</f>
        <v>0.34200000000000003</v>
      </c>
    </row>
    <row r="2105" spans="1:22" ht="15" x14ac:dyDescent="0.25">
      <c r="A2105" s="14" t="s">
        <v>224</v>
      </c>
      <c r="B2105" s="15" t="s">
        <v>239</v>
      </c>
      <c r="C2105" s="16" t="s">
        <v>124</v>
      </c>
      <c r="D2105" s="17">
        <v>785745262</v>
      </c>
      <c r="E2105" s="18">
        <v>3.7999999999999999E-2</v>
      </c>
      <c r="F2105" s="18">
        <v>125</v>
      </c>
      <c r="G2105" s="18">
        <v>5.5E-2</v>
      </c>
      <c r="H2105" s="19">
        <f>VLOOKUP($A2105,ENERGY!$A2105:$E4795,COLUMN(D2105),0)</f>
        <v>14338</v>
      </c>
      <c r="I2105" s="19">
        <f>VLOOKUP($A2105,ENERGY!$A2105:$E4795,COLUMN(E2105),0)</f>
        <v>88</v>
      </c>
      <c r="J2105" s="19">
        <f>VLOOKUP($A2105,'HUMAN RESOURCES'!$A2105:$L4795,COLUMN(D2105),0)</f>
        <v>3.2000000000000001E-2</v>
      </c>
      <c r="K2105" s="19">
        <f>VLOOKUP($A2105,'HUMAN RESOURCES'!$A2105:$L4795,COLUMN(E2105),0)</f>
        <v>2.5999999999999999E-2</v>
      </c>
      <c r="L2105" s="19">
        <f>VLOOKUP($A2105,'HUMAN RESOURCES'!$A2105:$L4795,COLUMN(F2105),0)</f>
        <v>69</v>
      </c>
      <c r="M2105" s="19">
        <f>VLOOKUP($A2105,'HUMAN RESOURCES'!$A2105:$L4795,COLUMN(G2105),0)</f>
        <v>66</v>
      </c>
      <c r="N2105" s="19">
        <f>VLOOKUP($A2105,'HUMAN RESOURCES'!$A2105:$L4795,COLUMN(H2105),0)</f>
        <v>0.40600000000000003</v>
      </c>
      <c r="O2105" s="19">
        <f>VLOOKUP($A2105,'HUMAN RESOURCES'!$A2105:$L4795,COLUMN(I2105),0)</f>
        <v>0.56100000000000005</v>
      </c>
      <c r="P2105" s="19">
        <f>VLOOKUP($A2105,'HUMAN RESOURCES'!$A2105:$L4795,COLUMN(J2105),0)</f>
        <v>3.3000000000000002E-2</v>
      </c>
      <c r="Q2105" s="19">
        <f>VLOOKUP($A2105,'HUMAN RESOURCES'!$A2105:$L4795,COLUMN(K2105),0)</f>
        <v>537997</v>
      </c>
      <c r="R2105" s="19">
        <f>VLOOKUP($A2105,'HUMAN RESOURCES'!$A2105:$L4795,COLUMN(L2105),0)</f>
        <v>0.20499999999999999</v>
      </c>
      <c r="S2105" s="19">
        <f>VLOOKUP($A2105,TOURISM!$A2104:$E4794, COLUMN(D2105),0)</f>
        <v>86700000</v>
      </c>
      <c r="T2105" s="19">
        <f>VLOOKUP($A2105,TOURISM!$A2104:$E4794, COLUMN(E2105),0)</f>
        <v>66000000</v>
      </c>
      <c r="U2105" s="19">
        <f>VLOOKUP($A2105,BUSINESS!$A2105:$I4795, COLUMN(H2105),0)</f>
        <v>0.06</v>
      </c>
      <c r="V2105" s="19">
        <f>VLOOKUP($A2105,BUSINESS!$A2105:$I4795, COLUMN(I2105),0)</f>
        <v>0.51100000000000001</v>
      </c>
    </row>
    <row r="2106" spans="1:22" ht="15" x14ac:dyDescent="0.25">
      <c r="A2106" s="14" t="s">
        <v>224</v>
      </c>
      <c r="B2106" s="15" t="s">
        <v>225</v>
      </c>
      <c r="C2106" s="16" t="s">
        <v>125</v>
      </c>
      <c r="D2106" s="20">
        <v>15079752557.5</v>
      </c>
      <c r="E2106" s="21">
        <v>6.4000000000000001E-2</v>
      </c>
      <c r="F2106" s="19">
        <v>190</v>
      </c>
      <c r="G2106" s="19">
        <v>0.12</v>
      </c>
      <c r="H2106" s="19">
        <f>VLOOKUP($A2106,ENERGY!$A2106:$E4796,COLUMN(D2106),0)</f>
        <v>14338</v>
      </c>
      <c r="I2106" s="19">
        <f>VLOOKUP($A2106,ENERGY!$A2106:$E4796,COLUMN(E2106),0)</f>
        <v>8441</v>
      </c>
      <c r="J2106" s="19">
        <f>VLOOKUP($A2106,'HUMAN RESOURCES'!$A2106:$L4796,COLUMN(D2106),0)</f>
        <v>2.1999999999999999E-2</v>
      </c>
      <c r="K2106" s="19">
        <f>VLOOKUP($A2106,'HUMAN RESOURCES'!$A2106:$L4796,COLUMN(E2106),0)</f>
        <v>3.2000000000000001E-2</v>
      </c>
      <c r="L2106" s="19">
        <f>VLOOKUP($A2106,'HUMAN RESOURCES'!$A2106:$L4796,COLUMN(F2106),0)</f>
        <v>71.105000000000004</v>
      </c>
      <c r="M2106" s="19">
        <f>VLOOKUP($A2106,'HUMAN RESOURCES'!$A2106:$L4796,COLUMN(G2106),0)</f>
        <v>66.415000000000006</v>
      </c>
      <c r="N2106" s="19">
        <f>VLOOKUP($A2106,'HUMAN RESOURCES'!$A2106:$L4796,COLUMN(H2106),0)</f>
        <v>0.30299999999999999</v>
      </c>
      <c r="O2106" s="19">
        <f>VLOOKUP($A2106,'HUMAN RESOURCES'!$A2106:$L4796,COLUMN(I2106),0)</f>
        <v>0.623</v>
      </c>
      <c r="P2106" s="19">
        <f>VLOOKUP($A2106,'HUMAN RESOURCES'!$A2106:$L4796,COLUMN(J2106),0)</f>
        <v>7.2999999999999995E-2</v>
      </c>
      <c r="Q2106" s="19">
        <f>VLOOKUP($A2106,'HUMAN RESOURCES'!$A2106:$L4796,COLUMN(K2106),0)</f>
        <v>55128</v>
      </c>
      <c r="R2106" s="19">
        <f>VLOOKUP($A2106,'HUMAN RESOURCES'!$A2106:$L4796,COLUMN(L2106),0)</f>
        <v>0.874</v>
      </c>
      <c r="S2106" s="19">
        <f>VLOOKUP($A2106,TOURISM!$A2105:$E4795, COLUMN(D2106),0)</f>
        <v>2478709140</v>
      </c>
      <c r="T2106" s="19">
        <f>VLOOKUP($A2106,TOURISM!$A2105:$E4795, COLUMN(E2106),0)</f>
        <v>448000000</v>
      </c>
      <c r="U2106" s="19">
        <f>VLOOKUP($A2106,BUSINESS!$A2106:$I4796, COLUMN(H2106),0)</f>
        <v>0.129</v>
      </c>
      <c r="V2106" s="19">
        <f>VLOOKUP($A2106,BUSINESS!$A2106:$I4796, COLUMN(I2106),0)</f>
        <v>0.57999999999999996</v>
      </c>
    </row>
    <row r="2107" spans="1:22" ht="15" x14ac:dyDescent="0.25">
      <c r="A2107" s="14" t="s">
        <v>224</v>
      </c>
      <c r="B2107" s="15" t="s">
        <v>226</v>
      </c>
      <c r="C2107" s="16" t="s">
        <v>125</v>
      </c>
      <c r="D2107" s="17">
        <v>1390000000000</v>
      </c>
      <c r="E2107" s="18">
        <v>9.1999999999999998E-2</v>
      </c>
      <c r="F2107" s="18">
        <v>6114</v>
      </c>
      <c r="G2107" s="18">
        <v>7.6999999999999999E-2</v>
      </c>
      <c r="H2107" s="19">
        <f>VLOOKUP($A2107,ENERGY!$A2107:$E4797,COLUMN(D2107),0)</f>
        <v>108110</v>
      </c>
      <c r="I2107" s="19">
        <f>VLOOKUP($A2107,ENERGY!$A2107:$E4797,COLUMN(E2107),0)</f>
        <v>329605</v>
      </c>
      <c r="J2107" s="19">
        <f>VLOOKUP($A2107,'HUMAN RESOURCES'!$A2107:$L4797,COLUMN(D2107),0)</f>
        <v>2.1999999999999999E-2</v>
      </c>
      <c r="K2107" s="19">
        <f>VLOOKUP($A2107,'HUMAN RESOURCES'!$A2107:$L4797,COLUMN(E2107),0)</f>
        <v>3.1E-2</v>
      </c>
      <c r="L2107" s="19">
        <f>VLOOKUP($A2107,'HUMAN RESOURCES'!$A2107:$L4797,COLUMN(F2107),0)</f>
        <v>71.105000000000004</v>
      </c>
      <c r="M2107" s="19">
        <f>VLOOKUP($A2107,'HUMAN RESOURCES'!$A2107:$L4797,COLUMN(G2107),0)</f>
        <v>66.415000000000006</v>
      </c>
      <c r="N2107" s="19">
        <f>VLOOKUP($A2107,'HUMAN RESOURCES'!$A2107:$L4797,COLUMN(H2107),0)</f>
        <v>0.30299999999999999</v>
      </c>
      <c r="O2107" s="19">
        <f>VLOOKUP($A2107,'HUMAN RESOURCES'!$A2107:$L4797,COLUMN(I2107),0)</f>
        <v>0.623</v>
      </c>
      <c r="P2107" s="19">
        <f>VLOOKUP($A2107,'HUMAN RESOURCES'!$A2107:$L4797,COLUMN(J2107),0)</f>
        <v>7.2999999999999995E-2</v>
      </c>
      <c r="Q2107" s="19">
        <f>VLOOKUP($A2107,'HUMAN RESOURCES'!$A2107:$L4797,COLUMN(K2107),0)</f>
        <v>52555</v>
      </c>
      <c r="R2107" s="19">
        <f>VLOOKUP($A2107,'HUMAN RESOURCES'!$A2107:$L4797,COLUMN(L2107),0)</f>
        <v>0.71899999999999997</v>
      </c>
      <c r="S2107" s="19">
        <f>VLOOKUP($A2107,TOURISM!$A2106:$E4796, COLUMN(D2107),0)</f>
        <v>2478709140</v>
      </c>
      <c r="T2107" s="19">
        <f>VLOOKUP($A2107,TOURISM!$A2106:$E4796, COLUMN(E2107),0)</f>
        <v>448000000</v>
      </c>
      <c r="U2107" s="19">
        <f>VLOOKUP($A2107,BUSINESS!$A2107:$I4797, COLUMN(H2107),0)</f>
        <v>0.1</v>
      </c>
      <c r="V2107" s="19">
        <f>VLOOKUP($A2107,BUSINESS!$A2107:$I4797, COLUMN(I2107),0)</f>
        <v>0.57999999999999996</v>
      </c>
    </row>
    <row r="2108" spans="1:22" ht="15" x14ac:dyDescent="0.25">
      <c r="A2108" s="14" t="s">
        <v>224</v>
      </c>
      <c r="B2108" s="15" t="s">
        <v>227</v>
      </c>
      <c r="C2108" s="16" t="s">
        <v>125</v>
      </c>
      <c r="D2108" s="17">
        <v>4035420973</v>
      </c>
      <c r="E2108" s="18">
        <v>0.04</v>
      </c>
      <c r="F2108" s="18">
        <v>177</v>
      </c>
      <c r="G2108" s="18">
        <v>7.0000000000000007E-2</v>
      </c>
      <c r="H2108" s="19">
        <f>VLOOKUP($A2108,ENERGY!$A2108:$E4798,COLUMN(D2108),0)</f>
        <v>14338</v>
      </c>
      <c r="I2108" s="19">
        <f>VLOOKUP($A2108,ENERGY!$A2108:$E4798,COLUMN(E2108),0)</f>
        <v>865</v>
      </c>
      <c r="J2108" s="19">
        <f>VLOOKUP($A2108,'HUMAN RESOURCES'!$A2108:$L4798,COLUMN(D2108),0)</f>
        <v>1.4E-2</v>
      </c>
      <c r="K2108" s="19">
        <f>VLOOKUP($A2108,'HUMAN RESOURCES'!$A2108:$L4798,COLUMN(E2108),0)</f>
        <v>5.0000000000000001E-3</v>
      </c>
      <c r="L2108" s="19">
        <f>VLOOKUP($A2108,'HUMAN RESOURCES'!$A2108:$L4798,COLUMN(F2108),0)</f>
        <v>83</v>
      </c>
      <c r="M2108" s="19">
        <f>VLOOKUP($A2108,'HUMAN RESOURCES'!$A2108:$L4798,COLUMN(G2108),0)</f>
        <v>79</v>
      </c>
      <c r="N2108" s="19">
        <f>VLOOKUP($A2108,'HUMAN RESOURCES'!$A2108:$L4798,COLUMN(H2108),0)</f>
        <v>0.20300000000000001</v>
      </c>
      <c r="O2108" s="19">
        <f>VLOOKUP($A2108,'HUMAN RESOURCES'!$A2108:$L4798,COLUMN(I2108),0)</f>
        <v>0.66100000000000003</v>
      </c>
      <c r="P2108" s="19">
        <f>VLOOKUP($A2108,'HUMAN RESOURCES'!$A2108:$L4798,COLUMN(J2108),0)</f>
        <v>0.13600000000000001</v>
      </c>
      <c r="Q2108" s="19">
        <f>VLOOKUP($A2108,'HUMAN RESOURCES'!$A2108:$L4798,COLUMN(K2108),0)</f>
        <v>4433000</v>
      </c>
      <c r="R2108" s="19">
        <f>VLOOKUP($A2108,'HUMAN RESOURCES'!$A2108:$L4798,COLUMN(L2108),0)</f>
        <v>0.86199999999999999</v>
      </c>
      <c r="S2108" s="19">
        <f>VLOOKUP($A2108,TOURISM!$A2107:$E4797, COLUMN(D2108),0)</f>
        <v>5467000000</v>
      </c>
      <c r="T2108" s="19">
        <f>VLOOKUP($A2108,TOURISM!$A2107:$E4797, COLUMN(E2108),0)</f>
        <v>3718000000</v>
      </c>
      <c r="U2108" s="19">
        <f>VLOOKUP($A2108,BUSINESS!$A2108:$I4798, COLUMN(H2108),0)</f>
        <v>0.82</v>
      </c>
      <c r="V2108" s="19">
        <f>VLOOKUP($A2108,BUSINESS!$A2108:$I4798, COLUMN(I2108),0)</f>
        <v>1.1040000000000001</v>
      </c>
    </row>
    <row r="2109" spans="1:22" ht="15" x14ac:dyDescent="0.25">
      <c r="A2109" s="14" t="s">
        <v>224</v>
      </c>
      <c r="B2109" s="15" t="s">
        <v>228</v>
      </c>
      <c r="C2109" s="16" t="s">
        <v>125</v>
      </c>
      <c r="D2109" s="20">
        <v>15079752557.5</v>
      </c>
      <c r="E2109" s="21">
        <v>6.4000000000000001E-2</v>
      </c>
      <c r="F2109" s="19">
        <v>190</v>
      </c>
      <c r="G2109" s="19">
        <v>0.12</v>
      </c>
      <c r="H2109" s="19">
        <f>VLOOKUP($A2109,ENERGY!$A2109:$E4799,COLUMN(D2109),0)</f>
        <v>14338</v>
      </c>
      <c r="I2109" s="19">
        <f>VLOOKUP($A2109,ENERGY!$A2109:$E4799,COLUMN(E2109),0)</f>
        <v>631</v>
      </c>
      <c r="J2109" s="19">
        <f>VLOOKUP($A2109,'HUMAN RESOURCES'!$A2109:$L4799,COLUMN(D2109),0)</f>
        <v>1.4E-2</v>
      </c>
      <c r="K2109" s="19">
        <f>VLOOKUP($A2109,'HUMAN RESOURCES'!$A2109:$L4799,COLUMN(E2109),0)</f>
        <v>4.0000000000000001E-3</v>
      </c>
      <c r="L2109" s="19">
        <f>VLOOKUP($A2109,'HUMAN RESOURCES'!$A2109:$L4799,COLUMN(F2109),0)</f>
        <v>84</v>
      </c>
      <c r="M2109" s="19">
        <f>VLOOKUP($A2109,'HUMAN RESOURCES'!$A2109:$L4799,COLUMN(G2109),0)</f>
        <v>80</v>
      </c>
      <c r="N2109" s="19">
        <f>VLOOKUP($A2109,'HUMAN RESOURCES'!$A2109:$L4799,COLUMN(H2109),0)</f>
        <v>0.189</v>
      </c>
      <c r="O2109" s="19">
        <f>VLOOKUP($A2109,'HUMAN RESOURCES'!$A2109:$L4799,COLUMN(I2109),0)</f>
        <v>0.67100000000000004</v>
      </c>
      <c r="P2109" s="19">
        <f>VLOOKUP($A2109,'HUMAN RESOURCES'!$A2109:$L4799,COLUMN(J2109),0)</f>
        <v>0.14000000000000001</v>
      </c>
      <c r="Q2109" s="19">
        <f>VLOOKUP($A2109,'HUMAN RESOURCES'!$A2109:$L4799,COLUMN(K2109),0)</f>
        <v>22723900</v>
      </c>
      <c r="R2109" s="19">
        <f>VLOOKUP($A2109,'HUMAN RESOURCES'!$A2109:$L4799,COLUMN(L2109),0)</f>
        <v>0.89</v>
      </c>
      <c r="S2109" s="19">
        <f>VLOOKUP($A2109,TOURISM!$A2108:$E4798, COLUMN(D2109),0)</f>
        <v>34130000000</v>
      </c>
      <c r="T2109" s="19">
        <f>VLOOKUP($A2109,TOURISM!$A2108:$E4798, COLUMN(E2109),0)</f>
        <v>34704000000</v>
      </c>
      <c r="U2109" s="19">
        <f>VLOOKUP($A2109,BUSINESS!$A2109:$I4799, COLUMN(H2109),0)</f>
        <v>0.79</v>
      </c>
      <c r="V2109" s="19">
        <f>VLOOKUP($A2109,BUSINESS!$A2109:$I4799, COLUMN(I2109),0)</f>
        <v>1.056</v>
      </c>
    </row>
    <row r="2110" spans="1:22" ht="15" x14ac:dyDescent="0.25">
      <c r="A2110" s="14" t="s">
        <v>224</v>
      </c>
      <c r="B2110" s="15" t="s">
        <v>229</v>
      </c>
      <c r="C2110" s="16" t="s">
        <v>125</v>
      </c>
      <c r="D2110" s="20">
        <v>15079752557.5</v>
      </c>
      <c r="E2110" s="21">
        <v>6.4000000000000001E-2</v>
      </c>
      <c r="F2110" s="19">
        <v>190</v>
      </c>
      <c r="G2110" s="19">
        <v>0.12</v>
      </c>
      <c r="H2110" s="19">
        <f>VLOOKUP($A2110,ENERGY!$A2110:$E4800,COLUMN(D2110),0)</f>
        <v>14338</v>
      </c>
      <c r="I2110" s="19">
        <f>VLOOKUP($A2110,ENERGY!$A2110:$E4800,COLUMN(E2110),0)</f>
        <v>8441</v>
      </c>
      <c r="J2110" s="19">
        <f>VLOOKUP($A2110,'HUMAN RESOURCES'!$A2110:$L4800,COLUMN(D2110),0)</f>
        <v>1.6E-2</v>
      </c>
      <c r="K2110" s="19">
        <f>VLOOKUP($A2110,'HUMAN RESOURCES'!$A2110:$L4800,COLUMN(E2110),0)</f>
        <v>3.2000000000000001E-2</v>
      </c>
      <c r="L2110" s="19">
        <f>VLOOKUP($A2110,'HUMAN RESOURCES'!$A2110:$L4800,COLUMN(F2110),0)</f>
        <v>79</v>
      </c>
      <c r="M2110" s="19">
        <f>VLOOKUP($A2110,'HUMAN RESOURCES'!$A2110:$L4800,COLUMN(G2110),0)</f>
        <v>73</v>
      </c>
      <c r="N2110" s="19">
        <f>VLOOKUP($A2110,'HUMAN RESOURCES'!$A2110:$L4800,COLUMN(H2110),0)</f>
        <v>0.22800000000000001</v>
      </c>
      <c r="O2110" s="19">
        <f>VLOOKUP($A2110,'HUMAN RESOURCES'!$A2110:$L4800,COLUMN(I2110),0)</f>
        <v>0.67300000000000004</v>
      </c>
      <c r="P2110" s="19">
        <f>VLOOKUP($A2110,'HUMAN RESOURCES'!$A2110:$L4800,COLUMN(J2110),0)</f>
        <v>9.9000000000000005E-2</v>
      </c>
      <c r="Q2110" s="19">
        <f>VLOOKUP($A2110,'HUMAN RESOURCES'!$A2110:$L4800,COLUMN(K2110),0)</f>
        <v>258000</v>
      </c>
      <c r="R2110" s="19">
        <f>VLOOKUP($A2110,'HUMAN RESOURCES'!$A2110:$L4800,COLUMN(L2110),0)</f>
        <v>0.68500000000000005</v>
      </c>
      <c r="S2110" s="19">
        <f>VLOOKUP($A2110,TOURISM!$A2109:$E4799, COLUMN(D2110),0)</f>
        <v>2478709140</v>
      </c>
      <c r="T2110" s="19">
        <f>VLOOKUP($A2110,TOURISM!$A2109:$E4799, COLUMN(E2110),0)</f>
        <v>448000000</v>
      </c>
      <c r="U2110" s="19">
        <f>VLOOKUP($A2110,BUSINESS!$A2110:$I4800, COLUMN(H2110),0)</f>
        <v>0.57999999999999996</v>
      </c>
      <c r="V2110" s="19">
        <f>VLOOKUP($A2110,BUSINESS!$A2110:$I4800, COLUMN(I2110),0)</f>
        <v>0.91200000000000003</v>
      </c>
    </row>
    <row r="2111" spans="1:22" ht="15" x14ac:dyDescent="0.25">
      <c r="A2111" s="14" t="s">
        <v>224</v>
      </c>
      <c r="B2111" s="15" t="s">
        <v>230</v>
      </c>
      <c r="C2111" s="16" t="s">
        <v>125</v>
      </c>
      <c r="D2111" s="17">
        <v>174984469</v>
      </c>
      <c r="E2111" s="18">
        <v>0.107</v>
      </c>
      <c r="F2111" s="18">
        <v>187</v>
      </c>
      <c r="G2111" s="19">
        <v>0.12</v>
      </c>
      <c r="H2111" s="19">
        <f>VLOOKUP($A2111,ENERGY!$A2111:$E4801,COLUMN(D2111),0)</f>
        <v>14338</v>
      </c>
      <c r="I2111" s="19">
        <f>VLOOKUP($A2111,ENERGY!$A2111:$E4801,COLUMN(E2111),0)</f>
        <v>33</v>
      </c>
      <c r="J2111" s="19">
        <f>VLOOKUP($A2111,'HUMAN RESOURCES'!$A2111:$L4801,COLUMN(D2111),0)</f>
        <v>1.7000000000000001E-2</v>
      </c>
      <c r="K2111" s="19">
        <f>VLOOKUP($A2111,'HUMAN RESOURCES'!$A2111:$L4801,COLUMN(E2111),0)</f>
        <v>3.2000000000000001E-2</v>
      </c>
      <c r="L2111" s="19">
        <f>VLOOKUP($A2111,'HUMAN RESOURCES'!$A2111:$L4801,COLUMN(F2111),0)</f>
        <v>78</v>
      </c>
      <c r="M2111" s="19">
        <f>VLOOKUP($A2111,'HUMAN RESOURCES'!$A2111:$L4801,COLUMN(G2111),0)</f>
        <v>74</v>
      </c>
      <c r="N2111" s="19">
        <f>VLOOKUP($A2111,'HUMAN RESOURCES'!$A2111:$L4801,COLUMN(H2111),0)</f>
        <v>0.22900000000000001</v>
      </c>
      <c r="O2111" s="19">
        <f>VLOOKUP($A2111,'HUMAN RESOURCES'!$A2111:$L4801,COLUMN(I2111),0)</f>
        <v>0.7</v>
      </c>
      <c r="P2111" s="19">
        <f>VLOOKUP($A2111,'HUMAN RESOURCES'!$A2111:$L4801,COLUMN(J2111),0)</f>
        <v>7.0999999999999994E-2</v>
      </c>
      <c r="Q2111" s="19">
        <f>VLOOKUP($A2111,'HUMAN RESOURCES'!$A2111:$L4801,COLUMN(K2111),0)</f>
        <v>273814</v>
      </c>
      <c r="R2111" s="19">
        <f>VLOOKUP($A2111,'HUMAN RESOURCES'!$A2111:$L4801,COLUMN(L2111),0)</f>
        <v>0.56200000000000006</v>
      </c>
      <c r="S2111" s="19">
        <f>VLOOKUP($A2111,TOURISM!$A2110:$E4800, COLUMN(D2111),0)</f>
        <v>2478709140</v>
      </c>
      <c r="T2111" s="19">
        <f>VLOOKUP($A2111,TOURISM!$A2110:$E4800, COLUMN(E2111),0)</f>
        <v>448000000</v>
      </c>
      <c r="U2111" s="19">
        <f>VLOOKUP($A2111,BUSINESS!$A2111:$I4801, COLUMN(H2111),0)</f>
        <v>0.52900000000000003</v>
      </c>
      <c r="V2111" s="19">
        <f>VLOOKUP($A2111,BUSINESS!$A2111:$I4801, COLUMN(I2111),0)</f>
        <v>0.82499999999999996</v>
      </c>
    </row>
    <row r="2112" spans="1:22" ht="15" x14ac:dyDescent="0.25">
      <c r="A2112" s="14" t="s">
        <v>224</v>
      </c>
      <c r="B2112" s="15" t="s">
        <v>231</v>
      </c>
      <c r="C2112" s="16" t="s">
        <v>125</v>
      </c>
      <c r="D2112" s="17">
        <v>173000000</v>
      </c>
      <c r="E2112" s="18">
        <v>0.156</v>
      </c>
      <c r="F2112" s="18">
        <v>590</v>
      </c>
      <c r="G2112" s="19">
        <v>0.12</v>
      </c>
      <c r="H2112" s="19">
        <f>VLOOKUP($A2112,ENERGY!$A2112:$E4802,COLUMN(D2112),0)</f>
        <v>14338</v>
      </c>
      <c r="I2112" s="19">
        <f>VLOOKUP($A2112,ENERGY!$A2112:$E4802,COLUMN(E2112),0)</f>
        <v>77</v>
      </c>
      <c r="J2112" s="19">
        <f>VLOOKUP($A2112,'HUMAN RESOURCES'!$A2112:$L4802,COLUMN(D2112),0)</f>
        <v>1.7000000000000001E-2</v>
      </c>
      <c r="K2112" s="19">
        <f>VLOOKUP($A2112,'HUMAN RESOURCES'!$A2112:$L4802,COLUMN(E2112),0)</f>
        <v>3.2000000000000001E-2</v>
      </c>
      <c r="L2112" s="19">
        <f>VLOOKUP($A2112,'HUMAN RESOURCES'!$A2112:$L4802,COLUMN(F2112),0)</f>
        <v>81</v>
      </c>
      <c r="M2112" s="19">
        <f>VLOOKUP($A2112,'HUMAN RESOURCES'!$A2112:$L4802,COLUMN(G2112),0)</f>
        <v>76</v>
      </c>
      <c r="N2112" s="19">
        <f>VLOOKUP($A2112,'HUMAN RESOURCES'!$A2112:$L4802,COLUMN(H2112),0)</f>
        <v>0.26600000000000001</v>
      </c>
      <c r="O2112" s="19">
        <f>VLOOKUP($A2112,'HUMAN RESOURCES'!$A2112:$L4802,COLUMN(I2112),0)</f>
        <v>0.65600000000000003</v>
      </c>
      <c r="P2112" s="19">
        <f>VLOOKUP($A2112,'HUMAN RESOURCES'!$A2112:$L4802,COLUMN(J2112),0)</f>
        <v>7.8E-2</v>
      </c>
      <c r="Q2112" s="19">
        <f>VLOOKUP($A2112,'HUMAN RESOURCES'!$A2112:$L4802,COLUMN(K2112),0)</f>
        <v>162810</v>
      </c>
      <c r="R2112" s="19">
        <f>VLOOKUP($A2112,'HUMAN RESOURCES'!$A2112:$L4802,COLUMN(L2112),0)</f>
        <v>0.94299999999999995</v>
      </c>
      <c r="S2112" s="19">
        <f>VLOOKUP($A2112,TOURISM!$A2111:$E4801, COLUMN(D2112),0)</f>
        <v>2478709140</v>
      </c>
      <c r="T2112" s="19">
        <f>VLOOKUP($A2112,TOURISM!$A2111:$E4801, COLUMN(E2112),0)</f>
        <v>448000000</v>
      </c>
      <c r="U2112" s="19">
        <f>VLOOKUP($A2112,BUSINESS!$A2112:$I4802, COLUMN(H2112),0)</f>
        <v>0.61499999999999999</v>
      </c>
      <c r="V2112" s="19">
        <f>VLOOKUP($A2112,BUSINESS!$A2112:$I4802, COLUMN(I2112),0)</f>
        <v>0.57999999999999996</v>
      </c>
    </row>
    <row r="2113" spans="1:22" ht="15" x14ac:dyDescent="0.25">
      <c r="A2113" s="14" t="s">
        <v>224</v>
      </c>
      <c r="B2113" s="15" t="s">
        <v>232</v>
      </c>
      <c r="C2113" s="16" t="s">
        <v>125</v>
      </c>
      <c r="D2113" s="17">
        <v>326160961</v>
      </c>
      <c r="E2113" s="18">
        <v>0.128</v>
      </c>
      <c r="F2113" s="18">
        <v>405</v>
      </c>
      <c r="G2113" s="18">
        <v>0.14299999999999999</v>
      </c>
      <c r="H2113" s="19">
        <f>VLOOKUP($A2113,ENERGY!$A2113:$E4803,COLUMN(D2113),0)</f>
        <v>14338</v>
      </c>
      <c r="I2113" s="19">
        <f>VLOOKUP($A2113,ENERGY!$A2113:$E4803,COLUMN(E2113),0)</f>
        <v>136</v>
      </c>
      <c r="J2113" s="19">
        <f>VLOOKUP($A2113,'HUMAN RESOURCES'!$A2113:$L4803,COLUMN(D2113),0)</f>
        <v>2.1000000000000001E-2</v>
      </c>
      <c r="K2113" s="19">
        <f>VLOOKUP($A2113,'HUMAN RESOURCES'!$A2113:$L4803,COLUMN(E2113),0)</f>
        <v>0.02</v>
      </c>
      <c r="L2113" s="19">
        <f>VLOOKUP($A2113,'HUMAN RESOURCES'!$A2113:$L4803,COLUMN(F2113),0)</f>
        <v>73</v>
      </c>
      <c r="M2113" s="19">
        <f>VLOOKUP($A2113,'HUMAN RESOURCES'!$A2113:$L4803,COLUMN(G2113),0)</f>
        <v>67</v>
      </c>
      <c r="N2113" s="19">
        <f>VLOOKUP($A2113,'HUMAN RESOURCES'!$A2113:$L4803,COLUMN(H2113),0)</f>
        <v>0.28899999999999998</v>
      </c>
      <c r="O2113" s="19">
        <f>VLOOKUP($A2113,'HUMAN RESOURCES'!$A2113:$L4803,COLUMN(I2113),0)</f>
        <v>0.65900000000000003</v>
      </c>
      <c r="P2113" s="19">
        <f>VLOOKUP($A2113,'HUMAN RESOURCES'!$A2113:$L4803,COLUMN(J2113),0)</f>
        <v>5.1999999999999998E-2</v>
      </c>
      <c r="Q2113" s="19">
        <f>VLOOKUP($A2113,'HUMAN RESOURCES'!$A2113:$L4803,COLUMN(K2113),0)</f>
        <v>874742</v>
      </c>
      <c r="R2113" s="19">
        <f>VLOOKUP($A2113,'HUMAN RESOURCES'!$A2113:$L4803,COLUMN(L2113),0)</f>
        <v>0.52600000000000002</v>
      </c>
      <c r="S2113" s="19">
        <f>VLOOKUP($A2113,TOURISM!$A2112:$E4802, COLUMN(D2113),0)</f>
        <v>987000000</v>
      </c>
      <c r="T2113" s="19">
        <f>VLOOKUP($A2113,TOURISM!$A2112:$E4802, COLUMN(E2113),0)</f>
        <v>110000000</v>
      </c>
      <c r="U2113" s="19">
        <f>VLOOKUP($A2113,BUSINESS!$A2113:$I4803, COLUMN(H2113),0)</f>
        <v>0.33700000000000002</v>
      </c>
      <c r="V2113" s="19">
        <f>VLOOKUP($A2113,BUSINESS!$A2113:$I4803, COLUMN(I2113),0)</f>
        <v>0.98199999999999998</v>
      </c>
    </row>
    <row r="2114" spans="1:22" ht="15" x14ac:dyDescent="0.25">
      <c r="A2114" s="14" t="s">
        <v>224</v>
      </c>
      <c r="B2114" s="15" t="s">
        <v>233</v>
      </c>
      <c r="C2114" s="16" t="s">
        <v>125</v>
      </c>
      <c r="D2114" s="20">
        <v>15079752557.5</v>
      </c>
      <c r="E2114" s="21">
        <v>6.4000000000000001E-2</v>
      </c>
      <c r="F2114" s="19">
        <v>190</v>
      </c>
      <c r="G2114" s="19">
        <v>0.12</v>
      </c>
      <c r="H2114" s="19">
        <f>VLOOKUP($A2114,ENERGY!$A2114:$E4804,COLUMN(D2114),0)</f>
        <v>14338</v>
      </c>
      <c r="I2114" s="19">
        <f>VLOOKUP($A2114,ENERGY!$A2114:$E4804,COLUMN(E2114),0)</f>
        <v>2299</v>
      </c>
      <c r="J2114" s="19">
        <f>VLOOKUP($A2114,'HUMAN RESOURCES'!$A2114:$L4804,COLUMN(D2114),0)</f>
        <v>2.3E-2</v>
      </c>
      <c r="K2114" s="19">
        <f>VLOOKUP($A2114,'HUMAN RESOURCES'!$A2114:$L4804,COLUMN(E2114),0)</f>
        <v>4.5999999999999999E-2</v>
      </c>
      <c r="L2114" s="19">
        <f>VLOOKUP($A2114,'HUMAN RESOURCES'!$A2114:$L4804,COLUMN(F2114),0)</f>
        <v>71</v>
      </c>
      <c r="M2114" s="19">
        <f>VLOOKUP($A2114,'HUMAN RESOURCES'!$A2114:$L4804,COLUMN(G2114),0)</f>
        <v>66</v>
      </c>
      <c r="N2114" s="19">
        <f>VLOOKUP($A2114,'HUMAN RESOURCES'!$A2114:$L4804,COLUMN(H2114),0)</f>
        <v>0.32400000000000001</v>
      </c>
      <c r="O2114" s="19">
        <f>VLOOKUP($A2114,'HUMAN RESOURCES'!$A2114:$L4804,COLUMN(I2114),0)</f>
        <v>0.63600000000000001</v>
      </c>
      <c r="P2114" s="19">
        <f>VLOOKUP($A2114,'HUMAN RESOURCES'!$A2114:$L4804,COLUMN(J2114),0)</f>
        <v>0.04</v>
      </c>
      <c r="Q2114" s="19">
        <f>VLOOKUP($A2114,'HUMAN RESOURCES'!$A2114:$L4804,COLUMN(K2114),0)</f>
        <v>100786</v>
      </c>
      <c r="R2114" s="19">
        <f>VLOOKUP($A2114,'HUMAN RESOURCES'!$A2114:$L4804,COLUMN(L2114),0)</f>
        <v>0.439</v>
      </c>
      <c r="S2114" s="19">
        <f>VLOOKUP($A2114,TOURISM!$A2113:$E4803, COLUMN(D2114),0)</f>
        <v>2478709140</v>
      </c>
      <c r="T2114" s="19">
        <f>VLOOKUP($A2114,TOURISM!$A2113:$E4803, COLUMN(E2114),0)</f>
        <v>448000000</v>
      </c>
      <c r="U2114" s="19">
        <f>VLOOKUP($A2114,BUSINESS!$A2114:$I4804, COLUMN(H2114),0)</f>
        <v>0.107</v>
      </c>
      <c r="V2114" s="19">
        <f>VLOOKUP($A2114,BUSINESS!$A2114:$I4804, COLUMN(I2114),0)</f>
        <v>0.159</v>
      </c>
    </row>
    <row r="2115" spans="1:22" ht="15" x14ac:dyDescent="0.25">
      <c r="A2115" s="14" t="s">
        <v>224</v>
      </c>
      <c r="B2115" s="15" t="s">
        <v>234</v>
      </c>
      <c r="C2115" s="16" t="s">
        <v>125</v>
      </c>
      <c r="D2115" s="17">
        <v>171000000000</v>
      </c>
      <c r="E2115" s="18">
        <v>0.10299999999999999</v>
      </c>
      <c r="F2115" s="18">
        <v>3292</v>
      </c>
      <c r="G2115" s="18">
        <v>5.8000000000000003E-2</v>
      </c>
      <c r="H2115" s="19">
        <f>VLOOKUP($A2115,ENERGY!$A2115:$E4805,COLUMN(D2115),0)</f>
        <v>17056</v>
      </c>
      <c r="I2115" s="19">
        <f>VLOOKUP($A2115,ENERGY!$A2115:$E4805,COLUMN(E2115),0)</f>
        <v>32897</v>
      </c>
      <c r="J2115" s="19">
        <f>VLOOKUP($A2115,'HUMAN RESOURCES'!$A2115:$L4805,COLUMN(D2115),0)</f>
        <v>2.4E-2</v>
      </c>
      <c r="K2115" s="19">
        <f>VLOOKUP($A2115,'HUMAN RESOURCES'!$A2115:$L4805,COLUMN(E2115),0)</f>
        <v>3.1E-2</v>
      </c>
      <c r="L2115" s="19">
        <f>VLOOKUP($A2115,'HUMAN RESOURCES'!$A2115:$L4805,COLUMN(F2115),0)</f>
        <v>70</v>
      </c>
      <c r="M2115" s="19">
        <f>VLOOKUP($A2115,'HUMAN RESOURCES'!$A2115:$L4805,COLUMN(G2115),0)</f>
        <v>68</v>
      </c>
      <c r="N2115" s="19">
        <f>VLOOKUP($A2115,'HUMAN RESOURCES'!$A2115:$L4805,COLUMN(H2115),0)</f>
        <v>0.35799999999999998</v>
      </c>
      <c r="O2115" s="19">
        <f>VLOOKUP($A2115,'HUMAN RESOURCES'!$A2115:$L4805,COLUMN(I2115),0)</f>
        <v>0.60199999999999998</v>
      </c>
      <c r="P2115" s="19">
        <f>VLOOKUP($A2115,'HUMAN RESOURCES'!$A2115:$L4805,COLUMN(J2115),0)</f>
        <v>3.9E-2</v>
      </c>
      <c r="Q2115" s="19">
        <f>VLOOKUP($A2115,'HUMAN RESOURCES'!$A2115:$L4805,COLUMN(K2115),0)</f>
        <v>103395</v>
      </c>
      <c r="R2115" s="19">
        <f>VLOOKUP($A2115,'HUMAN RESOURCES'!$A2115:$L4805,COLUMN(L2115),0)</f>
        <v>0.223</v>
      </c>
      <c r="S2115" s="19">
        <f>VLOOKUP($A2115,TOURISM!$A2114:$E4804, COLUMN(D2115),0)</f>
        <v>2478709140</v>
      </c>
      <c r="T2115" s="19">
        <f>VLOOKUP($A2115,TOURISM!$A2114:$E4804, COLUMN(E2115),0)</f>
        <v>448000000</v>
      </c>
      <c r="U2115" s="19">
        <f>VLOOKUP($A2115,BUSINESS!$A2115:$I4805, COLUMN(H2115),0)</f>
        <v>0.26</v>
      </c>
      <c r="V2115" s="19">
        <f>VLOOKUP($A2115,BUSINESS!$A2115:$I4805, COLUMN(I2115),0)</f>
        <v>0.30199999999999999</v>
      </c>
    </row>
    <row r="2116" spans="1:22" ht="15" x14ac:dyDescent="0.25">
      <c r="A2116" s="14" t="s">
        <v>224</v>
      </c>
      <c r="B2116" s="15" t="s">
        <v>235</v>
      </c>
      <c r="C2116" s="16" t="s">
        <v>125</v>
      </c>
      <c r="D2116" s="17">
        <v>15653921367</v>
      </c>
      <c r="E2116" s="18">
        <v>5.1999999999999998E-2</v>
      </c>
      <c r="F2116" s="18">
        <v>114</v>
      </c>
      <c r="G2116" s="18">
        <v>0.108</v>
      </c>
      <c r="H2116" s="19">
        <f>VLOOKUP($A2116,ENERGY!$A2116:$E4806,COLUMN(D2116),0)</f>
        <v>14338</v>
      </c>
      <c r="I2116" s="19">
        <f>VLOOKUP($A2116,ENERGY!$A2116:$E4806,COLUMN(E2116),0)</f>
        <v>2688</v>
      </c>
      <c r="J2116" s="19">
        <f>VLOOKUP($A2116,'HUMAN RESOURCES'!$A2116:$L4806,COLUMN(D2116),0)</f>
        <v>2.5999999999999999E-2</v>
      </c>
      <c r="K2116" s="19">
        <f>VLOOKUP($A2116,'HUMAN RESOURCES'!$A2116:$L4806,COLUMN(E2116),0)</f>
        <v>1.0999999999999999E-2</v>
      </c>
      <c r="L2116" s="19">
        <f>VLOOKUP($A2116,'HUMAN RESOURCES'!$A2116:$L4806,COLUMN(F2116),0)</f>
        <v>75</v>
      </c>
      <c r="M2116" s="19">
        <f>VLOOKUP($A2116,'HUMAN RESOURCES'!$A2116:$L4806,COLUMN(G2116),0)</f>
        <v>70</v>
      </c>
      <c r="N2116" s="19">
        <f>VLOOKUP($A2116,'HUMAN RESOURCES'!$A2116:$L4806,COLUMN(H2116),0)</f>
        <v>0.373</v>
      </c>
      <c r="O2116" s="19">
        <f>VLOOKUP($A2116,'HUMAN RESOURCES'!$A2116:$L4806,COLUMN(I2116),0)</f>
        <v>0.56799999999999995</v>
      </c>
      <c r="P2116" s="19">
        <f>VLOOKUP($A2116,'HUMAN RESOURCES'!$A2116:$L4806,COLUMN(J2116),0)</f>
        <v>5.8000000000000003E-2</v>
      </c>
      <c r="Q2116" s="19">
        <f>VLOOKUP($A2116,'HUMAN RESOURCES'!$A2116:$L4806,COLUMN(K2116),0)</f>
        <v>104941</v>
      </c>
      <c r="R2116" s="19">
        <f>VLOOKUP($A2116,'HUMAN RESOURCES'!$A2116:$L4806,COLUMN(L2116),0)</f>
        <v>0.23499999999999999</v>
      </c>
      <c r="S2116" s="19">
        <f>VLOOKUP($A2116,TOURISM!$A2115:$E4805, COLUMN(D2116),0)</f>
        <v>2478709140</v>
      </c>
      <c r="T2116" s="19">
        <f>VLOOKUP($A2116,TOURISM!$A2115:$E4805, COLUMN(E2116),0)</f>
        <v>448000000</v>
      </c>
      <c r="U2116" s="19">
        <f>VLOOKUP($A2116,BUSINESS!$A2116:$I4806, COLUMN(H2116),0)</f>
        <v>0.34899999999999998</v>
      </c>
      <c r="V2116" s="19">
        <f>VLOOKUP($A2116,BUSINESS!$A2116:$I4806, COLUMN(I2116),0)</f>
        <v>0.53400000000000003</v>
      </c>
    </row>
    <row r="2117" spans="1:22" ht="15" x14ac:dyDescent="0.25">
      <c r="A2117" s="14" t="s">
        <v>224</v>
      </c>
      <c r="B2117" s="15" t="s">
        <v>236</v>
      </c>
      <c r="C2117" s="16" t="s">
        <v>125</v>
      </c>
      <c r="D2117" s="17">
        <v>684273267</v>
      </c>
      <c r="E2117" s="18">
        <v>6.8000000000000005E-2</v>
      </c>
      <c r="F2117" s="18">
        <v>245</v>
      </c>
      <c r="G2117" s="18">
        <v>9.9000000000000005E-2</v>
      </c>
      <c r="H2117" s="19">
        <f>VLOOKUP($A2117,ENERGY!$A2117:$E4807,COLUMN(D2117),0)</f>
        <v>14338</v>
      </c>
      <c r="I2117" s="19">
        <f>VLOOKUP($A2117,ENERGY!$A2117:$E4807,COLUMN(E2117),0)</f>
        <v>139</v>
      </c>
      <c r="J2117" s="19">
        <f>VLOOKUP($A2117,'HUMAN RESOURCES'!$A2117:$L4807,COLUMN(D2117),0)</f>
        <v>2.7E-2</v>
      </c>
      <c r="K2117" s="19">
        <f>VLOOKUP($A2117,'HUMAN RESOURCES'!$A2117:$L4807,COLUMN(E2117),0)</f>
        <v>1.4999999999999999E-2</v>
      </c>
      <c r="L2117" s="19">
        <f>VLOOKUP($A2117,'HUMAN RESOURCES'!$A2117:$L4807,COLUMN(F2117),0)</f>
        <v>73</v>
      </c>
      <c r="M2117" s="19">
        <f>VLOOKUP($A2117,'HUMAN RESOURCES'!$A2117:$L4807,COLUMN(G2117),0)</f>
        <v>69</v>
      </c>
      <c r="N2117" s="19">
        <f>VLOOKUP($A2117,'HUMAN RESOURCES'!$A2117:$L4807,COLUMN(H2117),0)</f>
        <v>0.374</v>
      </c>
      <c r="O2117" s="19">
        <f>VLOOKUP($A2117,'HUMAN RESOURCES'!$A2117:$L4807,COLUMN(I2117),0)</f>
        <v>0.58599999999999997</v>
      </c>
      <c r="P2117" s="19">
        <f>VLOOKUP($A2117,'HUMAN RESOURCES'!$A2117:$L4807,COLUMN(J2117),0)</f>
        <v>0.04</v>
      </c>
      <c r="Q2117" s="19">
        <f>VLOOKUP($A2117,'HUMAN RESOURCES'!$A2117:$L4807,COLUMN(K2117),0)</f>
        <v>247262</v>
      </c>
      <c r="R2117" s="19">
        <f>VLOOKUP($A2117,'HUMAN RESOURCES'!$A2117:$L4807,COLUMN(L2117),0)</f>
        <v>0.252</v>
      </c>
      <c r="S2117" s="19">
        <f>VLOOKUP($A2117,TOURISM!$A2116:$E4806, COLUMN(D2117),0)</f>
        <v>288000000</v>
      </c>
      <c r="T2117" s="19">
        <f>VLOOKUP($A2117,TOURISM!$A2116:$E4806, COLUMN(E2117),0)</f>
        <v>43000000</v>
      </c>
      <c r="U2117" s="19">
        <f>VLOOKUP($A2117,BUSINESS!$A2117:$I4807, COLUMN(H2117),0)</f>
        <v>0.106</v>
      </c>
      <c r="V2117" s="19">
        <f>VLOOKUP($A2117,BUSINESS!$A2117:$I4807, COLUMN(I2117),0)</f>
        <v>0.59099999999999997</v>
      </c>
    </row>
    <row r="2118" spans="1:22" ht="15" x14ac:dyDescent="0.25">
      <c r="A2118" s="14" t="s">
        <v>224</v>
      </c>
      <c r="B2118" s="15" t="s">
        <v>237</v>
      </c>
      <c r="C2118" s="16" t="s">
        <v>125</v>
      </c>
      <c r="D2118" s="17">
        <v>999972421</v>
      </c>
      <c r="E2118" s="18">
        <v>0.08</v>
      </c>
      <c r="F2118" s="18">
        <v>148</v>
      </c>
      <c r="G2118" s="18">
        <v>0.113</v>
      </c>
      <c r="H2118" s="19">
        <f>VLOOKUP($A2118,ENERGY!$A2118:$E4808,COLUMN(D2118),0)</f>
        <v>14338</v>
      </c>
      <c r="I2118" s="19">
        <f>VLOOKUP($A2118,ENERGY!$A2118:$E4808,COLUMN(E2118),0)</f>
        <v>165</v>
      </c>
      <c r="J2118" s="19">
        <f>VLOOKUP($A2118,'HUMAN RESOURCES'!$A2118:$L4808,COLUMN(D2118),0)</f>
        <v>2.7E-2</v>
      </c>
      <c r="K2118" s="19">
        <f>VLOOKUP($A2118,'HUMAN RESOURCES'!$A2118:$L4808,COLUMN(E2118),0)</f>
        <v>1.6E-2</v>
      </c>
      <c r="L2118" s="19">
        <f>VLOOKUP($A2118,'HUMAN RESOURCES'!$A2118:$L4808,COLUMN(F2118),0)</f>
        <v>76</v>
      </c>
      <c r="M2118" s="19">
        <f>VLOOKUP($A2118,'HUMAN RESOURCES'!$A2118:$L4808,COLUMN(G2118),0)</f>
        <v>70</v>
      </c>
      <c r="N2118" s="19">
        <f>VLOOKUP($A2118,'HUMAN RESOURCES'!$A2118:$L4808,COLUMN(H2118),0)</f>
        <v>0.379</v>
      </c>
      <c r="O2118" s="19">
        <f>VLOOKUP($A2118,'HUMAN RESOURCES'!$A2118:$L4808,COLUMN(I2118),0)</f>
        <v>0.56999999999999995</v>
      </c>
      <c r="P2118" s="19">
        <f>VLOOKUP($A2118,'HUMAN RESOURCES'!$A2118:$L4808,COLUMN(J2118),0)</f>
        <v>5.0999999999999997E-2</v>
      </c>
      <c r="Q2118" s="19">
        <f>VLOOKUP($A2118,'HUMAN RESOURCES'!$A2118:$L4808,COLUMN(K2118),0)</f>
        <v>188889</v>
      </c>
      <c r="R2118" s="19">
        <f>VLOOKUP($A2118,'HUMAN RESOURCES'!$A2118:$L4808,COLUMN(L2118),0)</f>
        <v>0.19600000000000001</v>
      </c>
      <c r="S2118" s="19">
        <f>VLOOKUP($A2118,TOURISM!$A2117:$E4807, COLUMN(D2118),0)</f>
        <v>148000000</v>
      </c>
      <c r="T2118" s="19">
        <f>VLOOKUP($A2118,TOURISM!$A2117:$E4807, COLUMN(E2118),0)</f>
        <v>22300000</v>
      </c>
      <c r="U2118" s="19">
        <f>VLOOKUP($A2118,BUSINESS!$A2118:$I4808, COLUMN(H2118),0)</f>
        <v>0.129</v>
      </c>
      <c r="V2118" s="19">
        <f>VLOOKUP($A2118,BUSINESS!$A2118:$I4808, COLUMN(I2118),0)</f>
        <v>0.57999999999999996</v>
      </c>
    </row>
    <row r="2119" spans="1:22" ht="15" x14ac:dyDescent="0.25">
      <c r="A2119" s="14" t="s">
        <v>224</v>
      </c>
      <c r="B2119" s="15" t="s">
        <v>238</v>
      </c>
      <c r="C2119" s="16" t="s">
        <v>125</v>
      </c>
      <c r="D2119" s="17">
        <v>471575497</v>
      </c>
      <c r="E2119" s="18">
        <v>5.3999999999999999E-2</v>
      </c>
      <c r="F2119" s="18">
        <v>238</v>
      </c>
      <c r="G2119" s="18">
        <v>0.1</v>
      </c>
      <c r="H2119" s="19">
        <f>VLOOKUP($A2119,ENERGY!$A2119:$E4809,COLUMN(D2119),0)</f>
        <v>14338</v>
      </c>
      <c r="I2119" s="19">
        <f>VLOOKUP($A2119,ENERGY!$A2119:$E4809,COLUMN(E2119),0)</f>
        <v>121</v>
      </c>
      <c r="J2119" s="19">
        <f>VLOOKUP($A2119,'HUMAN RESOURCES'!$A2119:$L4809,COLUMN(D2119),0)</f>
        <v>2.9000000000000001E-2</v>
      </c>
      <c r="K2119" s="19">
        <f>VLOOKUP($A2119,'HUMAN RESOURCES'!$A2119:$L4809,COLUMN(E2119),0)</f>
        <v>4.8000000000000001E-2</v>
      </c>
      <c r="L2119" s="19">
        <f>VLOOKUP($A2119,'HUMAN RESOURCES'!$A2119:$L4809,COLUMN(F2119),0)</f>
        <v>64</v>
      </c>
      <c r="M2119" s="19">
        <f>VLOOKUP($A2119,'HUMAN RESOURCES'!$A2119:$L4809,COLUMN(G2119),0)</f>
        <v>60</v>
      </c>
      <c r="N2119" s="19">
        <f>VLOOKUP($A2119,'HUMAN RESOURCES'!$A2119:$L4809,COLUMN(H2119),0)</f>
        <v>0.38400000000000001</v>
      </c>
      <c r="O2119" s="19">
        <f>VLOOKUP($A2119,'HUMAN RESOURCES'!$A2119:$L4809,COLUMN(I2119),0)</f>
        <v>0.58799999999999997</v>
      </c>
      <c r="P2119" s="19">
        <f>VLOOKUP($A2119,'HUMAN RESOURCES'!$A2119:$L4809,COLUMN(J2119),0)</f>
        <v>2.9000000000000001E-2</v>
      </c>
      <c r="Q2119" s="19">
        <f>VLOOKUP($A2119,'HUMAN RESOURCES'!$A2119:$L4809,COLUMN(K2119),0)</f>
        <v>7167010</v>
      </c>
      <c r="R2119" s="19">
        <f>VLOOKUP($A2119,'HUMAN RESOURCES'!$A2119:$L4809,COLUMN(L2119),0)</f>
        <v>0.13</v>
      </c>
      <c r="S2119" s="19">
        <f>VLOOKUP($A2119,TOURISM!$A2118:$E4808, COLUMN(D2119),0)</f>
        <v>2478709140</v>
      </c>
      <c r="T2119" s="19">
        <f>VLOOKUP($A2119,TOURISM!$A2118:$E4808, COLUMN(E2119),0)</f>
        <v>448000000</v>
      </c>
      <c r="U2119" s="19">
        <f>VLOOKUP($A2119,BUSINESS!$A2119:$I4809, COLUMN(H2119),0)</f>
        <v>3.5000000000000003E-2</v>
      </c>
      <c r="V2119" s="19">
        <f>VLOOKUP($A2119,BUSINESS!$A2119:$I4809, COLUMN(I2119),0)</f>
        <v>0.378</v>
      </c>
    </row>
    <row r="2120" spans="1:22" ht="15" x14ac:dyDescent="0.25">
      <c r="A2120" s="14" t="s">
        <v>224</v>
      </c>
      <c r="B2120" s="15" t="s">
        <v>239</v>
      </c>
      <c r="C2120" s="16" t="s">
        <v>125</v>
      </c>
      <c r="D2120" s="17">
        <v>786938335</v>
      </c>
      <c r="E2120" s="18">
        <v>3.5999999999999997E-2</v>
      </c>
      <c r="F2120" s="18">
        <v>116</v>
      </c>
      <c r="G2120" s="18">
        <v>6.0999999999999999E-2</v>
      </c>
      <c r="H2120" s="19">
        <f>VLOOKUP($A2120,ENERGY!$A2120:$E4810,COLUMN(D2120),0)</f>
        <v>14338</v>
      </c>
      <c r="I2120" s="19">
        <f>VLOOKUP($A2120,ENERGY!$A2120:$E4810,COLUMN(E2120),0)</f>
        <v>81</v>
      </c>
      <c r="J2120" s="19">
        <f>VLOOKUP($A2120,'HUMAN RESOURCES'!$A2120:$L4810,COLUMN(D2120),0)</f>
        <v>3.1E-2</v>
      </c>
      <c r="K2120" s="19">
        <f>VLOOKUP($A2120,'HUMAN RESOURCES'!$A2120:$L4810,COLUMN(E2120),0)</f>
        <v>2.5999999999999999E-2</v>
      </c>
      <c r="L2120" s="19">
        <f>VLOOKUP($A2120,'HUMAN RESOURCES'!$A2120:$L4810,COLUMN(F2120),0)</f>
        <v>69</v>
      </c>
      <c r="M2120" s="19">
        <f>VLOOKUP($A2120,'HUMAN RESOURCES'!$A2120:$L4810,COLUMN(G2120),0)</f>
        <v>66</v>
      </c>
      <c r="N2120" s="19">
        <f>VLOOKUP($A2120,'HUMAN RESOURCES'!$A2120:$L4810,COLUMN(H2120),0)</f>
        <v>0.40400000000000003</v>
      </c>
      <c r="O2120" s="19">
        <f>VLOOKUP($A2120,'HUMAN RESOURCES'!$A2120:$L4810,COLUMN(I2120),0)</f>
        <v>0.56299999999999994</v>
      </c>
      <c r="P2120" s="19">
        <f>VLOOKUP($A2120,'HUMAN RESOURCES'!$A2120:$L4810,COLUMN(J2120),0)</f>
        <v>3.3000000000000002E-2</v>
      </c>
      <c r="Q2120" s="19">
        <f>VLOOKUP($A2120,'HUMAN RESOURCES'!$A2120:$L4810,COLUMN(K2120),0)</f>
        <v>549598</v>
      </c>
      <c r="R2120" s="19">
        <f>VLOOKUP($A2120,'HUMAN RESOURCES'!$A2120:$L4810,COLUMN(L2120),0)</f>
        <v>0.21</v>
      </c>
      <c r="S2120" s="19">
        <f>VLOOKUP($A2120,TOURISM!$A2119:$E4809, COLUMN(D2120),0)</f>
        <v>66900000</v>
      </c>
      <c r="T2120" s="19">
        <f>VLOOKUP($A2120,TOURISM!$A2119:$E4809, COLUMN(E2120),0)</f>
        <v>68000000</v>
      </c>
      <c r="U2120" s="19">
        <f>VLOOKUP($A2120,BUSINESS!$A2120:$I4810, COLUMN(H2120),0)</f>
        <v>7.0000000000000007E-2</v>
      </c>
      <c r="V2120" s="19">
        <f>VLOOKUP($A2120,BUSINESS!$A2120:$I4810, COLUMN(I2120),0)</f>
        <v>0.55000000000000004</v>
      </c>
    </row>
    <row r="2121" spans="1:22" ht="15" x14ac:dyDescent="0.25">
      <c r="A2121" s="14" t="s">
        <v>240</v>
      </c>
      <c r="B2121" s="15" t="s">
        <v>241</v>
      </c>
      <c r="C2121" s="16" t="s">
        <v>61</v>
      </c>
      <c r="D2121" s="17">
        <v>1194074074</v>
      </c>
      <c r="E2121" s="18">
        <v>5.1999999999999998E-2</v>
      </c>
      <c r="F2121" s="18">
        <v>681</v>
      </c>
      <c r="G2121" s="18">
        <v>0.10199999999999999</v>
      </c>
      <c r="H2121" s="19">
        <f>VLOOKUP($A2121,ENERGY!$A2121:$E4811,COLUMN(D2121),0)</f>
        <v>14338</v>
      </c>
      <c r="I2121" s="19">
        <f>VLOOKUP($A2121,ENERGY!$A2121:$E4811,COLUMN(E2121),0)</f>
        <v>8441</v>
      </c>
      <c r="J2121" s="19">
        <f>VLOOKUP($A2121,'HUMAN RESOURCES'!$A2121:$L4811,COLUMN(D2121),0)</f>
        <v>0.02</v>
      </c>
      <c r="K2121" s="19">
        <f>VLOOKUP($A2121,'HUMAN RESOURCES'!$A2121:$L4811,COLUMN(E2121),0)</f>
        <v>1.4E-2</v>
      </c>
      <c r="L2121" s="19">
        <f>VLOOKUP($A2121,'HUMAN RESOURCES'!$A2121:$L4811,COLUMN(F2121),0)</f>
        <v>76</v>
      </c>
      <c r="M2121" s="19">
        <f>VLOOKUP($A2121,'HUMAN RESOURCES'!$A2121:$L4811,COLUMN(G2121),0)</f>
        <v>71</v>
      </c>
      <c r="N2121" s="19">
        <f>VLOOKUP($A2121,'HUMAN RESOURCES'!$A2121:$L4811,COLUMN(H2121),0)</f>
        <v>0.29199999999999998</v>
      </c>
      <c r="O2121" s="19">
        <f>VLOOKUP($A2121,'HUMAN RESOURCES'!$A2121:$L4811,COLUMN(I2121),0)</f>
        <v>0.63700000000000001</v>
      </c>
      <c r="P2121" s="19">
        <f>VLOOKUP($A2121,'HUMAN RESOURCES'!$A2121:$L4811,COLUMN(J2121),0)</f>
        <v>7.0999999999999994E-2</v>
      </c>
      <c r="Q2121" s="19">
        <f>VLOOKUP($A2121,'HUMAN RESOURCES'!$A2121:$L4811,COLUMN(K2121),0)</f>
        <v>77648</v>
      </c>
      <c r="R2121" s="19">
        <f>VLOOKUP($A2121,'HUMAN RESOURCES'!$A2121:$L4811,COLUMN(L2121),0)</f>
        <v>0.32100000000000001</v>
      </c>
      <c r="S2121" s="19">
        <f>VLOOKUP($A2121,TOURISM!$A2120:$E4810, COLUMN(D2121),0)</f>
        <v>291000000</v>
      </c>
      <c r="T2121" s="19">
        <f>VLOOKUP($A2121,TOURISM!$A2120:$E4810, COLUMN(E2121),0)</f>
        <v>31000000</v>
      </c>
      <c r="U2121" s="19">
        <f>VLOOKUP($A2121,BUSINESS!$A2121:$I4811, COLUMN(H2121),0)</f>
        <v>6.5000000000000002E-2</v>
      </c>
      <c r="V2121" s="19">
        <f>VLOOKUP($A2121,BUSINESS!$A2121:$I4811, COLUMN(I2121),0)</f>
        <v>0.28299999999999997</v>
      </c>
    </row>
    <row r="2122" spans="1:22" ht="15" x14ac:dyDescent="0.25">
      <c r="A2122" s="14" t="s">
        <v>240</v>
      </c>
      <c r="B2122" s="15" t="s">
        <v>242</v>
      </c>
      <c r="C2122" s="16" t="s">
        <v>61</v>
      </c>
      <c r="D2122" s="17">
        <v>603000000000</v>
      </c>
      <c r="E2122" s="18">
        <v>8.5000000000000006E-2</v>
      </c>
      <c r="F2122" s="18">
        <v>995</v>
      </c>
      <c r="G2122" s="18">
        <v>0.14099999999999999</v>
      </c>
      <c r="H2122" s="19">
        <f>VLOOKUP($A2122,ENERGY!$A2122:$E4812,COLUMN(D2122),0)</f>
        <v>14338</v>
      </c>
      <c r="I2122" s="19">
        <f>VLOOKUP($A2122,ENERGY!$A2122:$E4812,COLUMN(E2122),0)</f>
        <v>8441</v>
      </c>
      <c r="J2122" s="19">
        <f>VLOOKUP($A2122,'HUMAN RESOURCES'!$A2122:$L4812,COLUMN(D2122),0)</f>
        <v>1.9E-2</v>
      </c>
      <c r="K2122" s="19">
        <f>VLOOKUP($A2122,'HUMAN RESOURCES'!$A2122:$L4812,COLUMN(E2122),0)</f>
        <v>1.7999999999999999E-2</v>
      </c>
      <c r="L2122" s="19">
        <f>VLOOKUP($A2122,'HUMAN RESOURCES'!$A2122:$L4812,COLUMN(F2122),0)</f>
        <v>78</v>
      </c>
      <c r="M2122" s="19">
        <f>VLOOKUP($A2122,'HUMAN RESOURCES'!$A2122:$L4812,COLUMN(G2122),0)</f>
        <v>70</v>
      </c>
      <c r="N2122" s="19">
        <f>VLOOKUP($A2122,'HUMAN RESOURCES'!$A2122:$L4812,COLUMN(H2122),0)</f>
        <v>0.27900000000000003</v>
      </c>
      <c r="O2122" s="19">
        <f>VLOOKUP($A2122,'HUMAN RESOURCES'!$A2122:$L4812,COLUMN(I2122),0)</f>
        <v>0.621</v>
      </c>
      <c r="P2122" s="19">
        <f>VLOOKUP($A2122,'HUMAN RESOURCES'!$A2122:$L4812,COLUMN(J2122),0)</f>
        <v>9.9000000000000005E-2</v>
      </c>
      <c r="Q2122" s="19">
        <f>VLOOKUP($A2122,'HUMAN RESOURCES'!$A2122:$L4812,COLUMN(K2122),0)</f>
        <v>36903067</v>
      </c>
      <c r="R2122" s="19">
        <f>VLOOKUP($A2122,'HUMAN RESOURCES'!$A2122:$L4812,COLUMN(L2122),0)</f>
        <v>0.89100000000000001</v>
      </c>
      <c r="S2122" s="19">
        <f>VLOOKUP($A2122,TOURISM!$A2121:$E4811, COLUMN(D2122),0)</f>
        <v>3195000000</v>
      </c>
      <c r="T2122" s="19">
        <f>VLOOKUP($A2122,TOURISM!$A2121:$E4811, COLUMN(E2122),0)</f>
        <v>5460000000</v>
      </c>
      <c r="U2122" s="19">
        <f>VLOOKUP($A2122,BUSINESS!$A2122:$I4812, COLUMN(H2122),0)</f>
        <v>7.0000000000000007E-2</v>
      </c>
      <c r="V2122" s="19">
        <f>VLOOKUP($A2122,BUSINESS!$A2122:$I4812, COLUMN(I2122),0)</f>
        <v>0.17599999999999999</v>
      </c>
    </row>
    <row r="2123" spans="1:22" ht="15" x14ac:dyDescent="0.25">
      <c r="A2123" s="14" t="s">
        <v>240</v>
      </c>
      <c r="B2123" s="15" t="s">
        <v>243</v>
      </c>
      <c r="C2123" s="16" t="s">
        <v>61</v>
      </c>
      <c r="D2123" s="20">
        <v>15079752557.5</v>
      </c>
      <c r="E2123" s="21">
        <v>6.4000000000000001E-2</v>
      </c>
      <c r="F2123" s="19">
        <v>190</v>
      </c>
      <c r="G2123" s="18">
        <v>9.1999999999999998E-2</v>
      </c>
      <c r="H2123" s="19">
        <f>VLOOKUP($A2123,ENERGY!$A2123:$E4813,COLUMN(D2123),0)</f>
        <v>14338</v>
      </c>
      <c r="I2123" s="19">
        <f>VLOOKUP($A2123,ENERGY!$A2123:$E4813,COLUMN(E2123),0)</f>
        <v>8441</v>
      </c>
      <c r="J2123" s="19">
        <f>VLOOKUP($A2123,'HUMAN RESOURCES'!$A2123:$L4813,COLUMN(D2123),0)</f>
        <v>1.4E-2</v>
      </c>
      <c r="K2123" s="19">
        <f>VLOOKUP($A2123,'HUMAN RESOURCES'!$A2123:$L4813,COLUMN(E2123),0)</f>
        <v>3.2000000000000001E-2</v>
      </c>
      <c r="L2123" s="19">
        <f>VLOOKUP($A2123,'HUMAN RESOURCES'!$A2123:$L4813,COLUMN(F2123),0)</f>
        <v>76</v>
      </c>
      <c r="M2123" s="19">
        <f>VLOOKUP($A2123,'HUMAN RESOURCES'!$A2123:$L4813,COLUMN(G2123),0)</f>
        <v>71</v>
      </c>
      <c r="N2123" s="19">
        <f>VLOOKUP($A2123,'HUMAN RESOURCES'!$A2123:$L4813,COLUMN(H2123),0)</f>
        <v>0.23200000000000001</v>
      </c>
      <c r="O2123" s="19">
        <f>VLOOKUP($A2123,'HUMAN RESOURCES'!$A2123:$L4813,COLUMN(I2123),0)</f>
        <v>0.69199999999999995</v>
      </c>
      <c r="P2123" s="19">
        <f>VLOOKUP($A2123,'HUMAN RESOURCES'!$A2123:$L4813,COLUMN(J2123),0)</f>
        <v>7.5999999999999998E-2</v>
      </c>
      <c r="Q2123" s="19">
        <f>VLOOKUP($A2123,'HUMAN RESOURCES'!$A2123:$L4813,COLUMN(K2123),0)</f>
        <v>90858</v>
      </c>
      <c r="R2123" s="19">
        <f>VLOOKUP($A2123,'HUMAN RESOURCES'!$A2123:$L4813,COLUMN(L2123),0)</f>
        <v>0.46700000000000003</v>
      </c>
      <c r="S2123" s="19">
        <f>VLOOKUP($A2123,TOURISM!$A2122:$E4812, COLUMN(D2123),0)</f>
        <v>850000000</v>
      </c>
      <c r="T2123" s="19">
        <f>VLOOKUP($A2123,TOURISM!$A2122:$E4812, COLUMN(E2123),0)</f>
        <v>163000000</v>
      </c>
      <c r="U2123" s="19">
        <f>VLOOKUP($A2123,BUSINESS!$A2123:$I4813, COLUMN(H2123),0)</f>
        <v>0.154</v>
      </c>
      <c r="V2123" s="19">
        <f>VLOOKUP($A2123,BUSINESS!$A2123:$I4813, COLUMN(I2123),0)</f>
        <v>0.16500000000000001</v>
      </c>
    </row>
    <row r="2124" spans="1:22" ht="15" x14ac:dyDescent="0.25">
      <c r="A2124" s="14" t="s">
        <v>240</v>
      </c>
      <c r="B2124" s="15" t="s">
        <v>244</v>
      </c>
      <c r="C2124" s="16" t="s">
        <v>61</v>
      </c>
      <c r="D2124" s="17">
        <v>8149004000</v>
      </c>
      <c r="E2124" s="18">
        <v>7.4999999999999997E-2</v>
      </c>
      <c r="F2124" s="18">
        <v>1647</v>
      </c>
      <c r="G2124" s="18">
        <v>4.8000000000000001E-2</v>
      </c>
      <c r="H2124" s="19">
        <f>VLOOKUP($A2124,ENERGY!$A2124:$E4814,COLUMN(D2124),0)</f>
        <v>14338</v>
      </c>
      <c r="I2124" s="19">
        <f>VLOOKUP($A2124,ENERGY!$A2124:$E4814,COLUMN(E2124),0)</f>
        <v>8441</v>
      </c>
      <c r="J2124" s="19">
        <f>VLOOKUP($A2124,'HUMAN RESOURCES'!$A2124:$L4814,COLUMN(D2124),0)</f>
        <v>1.7999999999999999E-2</v>
      </c>
      <c r="K2124" s="19">
        <f>VLOOKUP($A2124,'HUMAN RESOURCES'!$A2124:$L4814,COLUMN(E2124),0)</f>
        <v>1.2999999999999999E-2</v>
      </c>
      <c r="L2124" s="19">
        <f>VLOOKUP($A2124,'HUMAN RESOURCES'!$A2124:$L4814,COLUMN(F2124),0)</f>
        <v>75</v>
      </c>
      <c r="M2124" s="19">
        <f>VLOOKUP($A2124,'HUMAN RESOURCES'!$A2124:$L4814,COLUMN(G2124),0)</f>
        <v>69</v>
      </c>
      <c r="N2124" s="19">
        <f>VLOOKUP($A2124,'HUMAN RESOURCES'!$A2124:$L4814,COLUMN(H2124),0)</f>
        <v>0.29299999999999998</v>
      </c>
      <c r="O2124" s="19">
        <f>VLOOKUP($A2124,'HUMAN RESOURCES'!$A2124:$L4814,COLUMN(I2124),0)</f>
        <v>0.65400000000000003</v>
      </c>
      <c r="P2124" s="19">
        <f>VLOOKUP($A2124,'HUMAN RESOURCES'!$A2124:$L4814,COLUMN(J2124),0)</f>
        <v>5.3999999999999999E-2</v>
      </c>
      <c r="Q2124" s="19">
        <f>VLOOKUP($A2124,'HUMAN RESOURCES'!$A2124:$L4814,COLUMN(K2124),0)</f>
        <v>297759</v>
      </c>
      <c r="R2124" s="19">
        <f>VLOOKUP($A2124,'HUMAN RESOURCES'!$A2124:$L4814,COLUMN(L2124),0)</f>
        <v>0.82</v>
      </c>
      <c r="S2124" s="19">
        <f>VLOOKUP($A2124,TOURISM!$A2123:$E4813, COLUMN(D2124),0)</f>
        <v>1753000000</v>
      </c>
      <c r="T2124" s="19">
        <f>VLOOKUP($A2124,TOURISM!$A2123:$E4813, COLUMN(E2124),0)</f>
        <v>348000000</v>
      </c>
      <c r="U2124" s="19">
        <f>VLOOKUP($A2124,BUSINESS!$A2124:$I4814, COLUMN(H2124),0)</f>
        <v>0.08</v>
      </c>
      <c r="V2124" s="19">
        <f>VLOOKUP($A2124,BUSINESS!$A2124:$I4814, COLUMN(I2124),0)</f>
        <v>0.106</v>
      </c>
    </row>
    <row r="2125" spans="1:22" ht="15" x14ac:dyDescent="0.25">
      <c r="A2125" s="14" t="s">
        <v>240</v>
      </c>
      <c r="B2125" s="15" t="s">
        <v>245</v>
      </c>
      <c r="C2125" s="16" t="s">
        <v>61</v>
      </c>
      <c r="D2125" s="17">
        <v>4224850000</v>
      </c>
      <c r="E2125" s="18">
        <v>6.3E-2</v>
      </c>
      <c r="F2125" s="18">
        <v>938</v>
      </c>
      <c r="G2125" s="18">
        <v>8.6999999999999994E-2</v>
      </c>
      <c r="H2125" s="19">
        <f>VLOOKUP($A2125,ENERGY!$A2125:$E4815,COLUMN(D2125),0)</f>
        <v>14338</v>
      </c>
      <c r="I2125" s="19">
        <f>VLOOKUP($A2125,ENERGY!$A2125:$E4815,COLUMN(E2125),0)</f>
        <v>8441</v>
      </c>
      <c r="J2125" s="19">
        <f>VLOOKUP($A2125,'HUMAN RESOURCES'!$A2125:$L4815,COLUMN(D2125),0)</f>
        <v>1.2999999999999999E-2</v>
      </c>
      <c r="K2125" s="19">
        <f>VLOOKUP($A2125,'HUMAN RESOURCES'!$A2125:$L4815,COLUMN(E2125),0)</f>
        <v>1.4999999999999999E-2</v>
      </c>
      <c r="L2125" s="19">
        <f>VLOOKUP($A2125,'HUMAN RESOURCES'!$A2125:$L4815,COLUMN(F2125),0)</f>
        <v>75</v>
      </c>
      <c r="M2125" s="19">
        <f>VLOOKUP($A2125,'HUMAN RESOURCES'!$A2125:$L4815,COLUMN(G2125),0)</f>
        <v>71</v>
      </c>
      <c r="N2125" s="19">
        <f>VLOOKUP($A2125,'HUMAN RESOURCES'!$A2125:$L4815,COLUMN(H2125),0)</f>
        <v>0.219</v>
      </c>
      <c r="O2125" s="19">
        <f>VLOOKUP($A2125,'HUMAN RESOURCES'!$A2125:$L4815,COLUMN(I2125),0)</f>
        <v>0.66600000000000004</v>
      </c>
      <c r="P2125" s="19">
        <f>VLOOKUP($A2125,'HUMAN RESOURCES'!$A2125:$L4815,COLUMN(J2125),0)</f>
        <v>0.115</v>
      </c>
      <c r="Q2125" s="19">
        <f>VLOOKUP($A2125,'HUMAN RESOURCES'!$A2125:$L4815,COLUMN(K2125),0)</f>
        <v>267190</v>
      </c>
      <c r="R2125" s="19">
        <f>VLOOKUP($A2125,'HUMAN RESOURCES'!$A2125:$L4815,COLUMN(L2125),0)</f>
        <v>0.33800000000000002</v>
      </c>
      <c r="S2125" s="19">
        <f>VLOOKUP($A2125,TOURISM!$A2124:$E4814, COLUMN(D2125),0)</f>
        <v>733000000</v>
      </c>
      <c r="T2125" s="19">
        <f>VLOOKUP($A2125,TOURISM!$A2124:$E4814, COLUMN(E2125),0)</f>
        <v>141000000</v>
      </c>
      <c r="U2125" s="19">
        <f>VLOOKUP($A2125,BUSINESS!$A2125:$I4815, COLUMN(H2125),0)</f>
        <v>0.04</v>
      </c>
      <c r="V2125" s="19">
        <f>VLOOKUP($A2125,BUSINESS!$A2125:$I4815, COLUMN(I2125),0)</f>
        <v>0.107</v>
      </c>
    </row>
    <row r="2126" spans="1:22" ht="15" x14ac:dyDescent="0.25">
      <c r="A2126" s="14" t="s">
        <v>240</v>
      </c>
      <c r="B2126" s="15" t="s">
        <v>246</v>
      </c>
      <c r="C2126" s="16" t="s">
        <v>61</v>
      </c>
      <c r="D2126" s="17">
        <v>1572500000</v>
      </c>
      <c r="E2126" s="18">
        <v>5.8000000000000003E-2</v>
      </c>
      <c r="F2126" s="18">
        <v>259</v>
      </c>
      <c r="G2126" s="18">
        <v>0.124</v>
      </c>
      <c r="H2126" s="19">
        <f>VLOOKUP($A2126,ENERGY!$A2126:$E4816,COLUMN(D2126),0)</f>
        <v>14338</v>
      </c>
      <c r="I2126" s="19">
        <f>VLOOKUP($A2126,ENERGY!$A2126:$E4816,COLUMN(E2126),0)</f>
        <v>8441</v>
      </c>
      <c r="J2126" s="19">
        <f>VLOOKUP($A2126,'HUMAN RESOURCES'!$A2126:$L4816,COLUMN(D2126),0)</f>
        <v>2.9000000000000001E-2</v>
      </c>
      <c r="K2126" s="19">
        <f>VLOOKUP($A2126,'HUMAN RESOURCES'!$A2126:$L4816,COLUMN(E2126),0)</f>
        <v>2.1000000000000001E-2</v>
      </c>
      <c r="L2126" s="19">
        <f>VLOOKUP($A2126,'HUMAN RESOURCES'!$A2126:$L4816,COLUMN(F2126),0)</f>
        <v>74</v>
      </c>
      <c r="M2126" s="19">
        <f>VLOOKUP($A2126,'HUMAN RESOURCES'!$A2126:$L4816,COLUMN(G2126),0)</f>
        <v>67</v>
      </c>
      <c r="N2126" s="19">
        <f>VLOOKUP($A2126,'HUMAN RESOURCES'!$A2126:$L4816,COLUMN(H2126),0)</f>
        <v>0.40200000000000002</v>
      </c>
      <c r="O2126" s="19">
        <f>VLOOKUP($A2126,'HUMAN RESOURCES'!$A2126:$L4816,COLUMN(I2126),0)</f>
        <v>0.55500000000000005</v>
      </c>
      <c r="P2126" s="19">
        <f>VLOOKUP($A2126,'HUMAN RESOURCES'!$A2126:$L4816,COLUMN(J2126),0)</f>
        <v>4.2999999999999997E-2</v>
      </c>
      <c r="Q2126" s="19">
        <f>VLOOKUP($A2126,'HUMAN RESOURCES'!$A2126:$L4816,COLUMN(K2126),0)</f>
        <v>238586</v>
      </c>
      <c r="R2126" s="19">
        <f>VLOOKUP($A2126,'HUMAN RESOURCES'!$A2126:$L4816,COLUMN(L2126),0)</f>
        <v>0.47699999999999998</v>
      </c>
      <c r="S2126" s="19">
        <f>VLOOKUP($A2126,TOURISM!$A2125:$E4815, COLUMN(D2126),0)</f>
        <v>111000000</v>
      </c>
      <c r="T2126" s="19">
        <f>VLOOKUP($A2126,TOURISM!$A2125:$E4815, COLUMN(E2126),0)</f>
        <v>44000000</v>
      </c>
      <c r="U2126" s="19">
        <f>VLOOKUP($A2126,BUSINESS!$A2126:$I4816, COLUMN(H2126),0)</f>
        <v>0.06</v>
      </c>
      <c r="V2126" s="19">
        <f>VLOOKUP($A2126,BUSINESS!$A2126:$I4816, COLUMN(I2126),0)</f>
        <v>7.0000000000000007E-2</v>
      </c>
    </row>
    <row r="2127" spans="1:22" ht="15" x14ac:dyDescent="0.25">
      <c r="A2127" s="14" t="s">
        <v>240</v>
      </c>
      <c r="B2127" s="15" t="s">
        <v>247</v>
      </c>
      <c r="C2127" s="16" t="s">
        <v>61</v>
      </c>
      <c r="D2127" s="17">
        <v>5473536000</v>
      </c>
      <c r="E2127" s="21">
        <v>6.4000000000000001E-2</v>
      </c>
      <c r="F2127" s="19">
        <v>190</v>
      </c>
      <c r="G2127" s="19">
        <v>0.12</v>
      </c>
      <c r="H2127" s="19">
        <f>VLOOKUP($A2127,ENERGY!$A2127:$E4817,COLUMN(D2127),0)</f>
        <v>14338</v>
      </c>
      <c r="I2127" s="19">
        <f>VLOOKUP($A2127,ENERGY!$A2127:$E4817,COLUMN(E2127),0)</f>
        <v>8441</v>
      </c>
      <c r="J2127" s="19">
        <f>VLOOKUP($A2127,'HUMAN RESOURCES'!$A2127:$L4817,COLUMN(D2127),0)</f>
        <v>1.4E-2</v>
      </c>
      <c r="K2127" s="19">
        <f>VLOOKUP($A2127,'HUMAN RESOURCES'!$A2127:$L4817,COLUMN(E2127),0)</f>
        <v>3.2000000000000001E-2</v>
      </c>
      <c r="L2127" s="19">
        <f>VLOOKUP($A2127,'HUMAN RESOURCES'!$A2127:$L4817,COLUMN(F2127),0)</f>
        <v>81</v>
      </c>
      <c r="M2127" s="19">
        <f>VLOOKUP($A2127,'HUMAN RESOURCES'!$A2127:$L4817,COLUMN(G2127),0)</f>
        <v>75</v>
      </c>
      <c r="N2127" s="19">
        <f>VLOOKUP($A2127,'HUMAN RESOURCES'!$A2127:$L4817,COLUMN(H2127),0)</f>
        <v>0.30299999999999999</v>
      </c>
      <c r="O2127" s="19">
        <f>VLOOKUP($A2127,'HUMAN RESOURCES'!$A2127:$L4817,COLUMN(I2127),0)</f>
        <v>0.623</v>
      </c>
      <c r="P2127" s="19">
        <f>VLOOKUP($A2127,'HUMAN RESOURCES'!$A2127:$L4817,COLUMN(J2127),0)</f>
        <v>7.2999999999999995E-2</v>
      </c>
      <c r="Q2127" s="19">
        <f>VLOOKUP($A2127,'HUMAN RESOURCES'!$A2127:$L4817,COLUMN(K2127),0)</f>
        <v>61833</v>
      </c>
      <c r="R2127" s="19">
        <f>VLOOKUP($A2127,'HUMAN RESOURCES'!$A2127:$L4817,COLUMN(L2127),0)</f>
        <v>1</v>
      </c>
      <c r="S2127" s="19">
        <f>VLOOKUP($A2127,TOURISM!$A2126:$E4816, COLUMN(D2127),0)</f>
        <v>431000000</v>
      </c>
      <c r="T2127" s="19">
        <f>VLOOKUP($A2127,TOURISM!$A2126:$E4816, COLUMN(E2127),0)</f>
        <v>448000000</v>
      </c>
      <c r="U2127" s="19">
        <f>VLOOKUP($A2127,BUSINESS!$A2127:$I4817, COLUMN(H2127),0)</f>
        <v>0.42899999999999999</v>
      </c>
      <c r="V2127" s="19">
        <f>VLOOKUP($A2127,BUSINESS!$A2127:$I4817, COLUMN(I2127),0)</f>
        <v>0.20699999999999999</v>
      </c>
    </row>
    <row r="2128" spans="1:22" ht="15" x14ac:dyDescent="0.25">
      <c r="A2128" s="14" t="s">
        <v>240</v>
      </c>
      <c r="B2128" s="15" t="s">
        <v>248</v>
      </c>
      <c r="C2128" s="16" t="s">
        <v>61</v>
      </c>
      <c r="D2128" s="17">
        <v>27035110130</v>
      </c>
      <c r="E2128" s="18">
        <v>5.8000000000000003E-2</v>
      </c>
      <c r="F2128" s="18">
        <v>149</v>
      </c>
      <c r="G2128" s="18">
        <v>0.111</v>
      </c>
      <c r="H2128" s="19">
        <f>VLOOKUP($A2128,ENERGY!$A2128:$E4818,COLUMN(D2128),0)</f>
        <v>14338</v>
      </c>
      <c r="I2128" s="19">
        <f>VLOOKUP($A2128,ENERGY!$A2128:$E4818,COLUMN(E2128),0)</f>
        <v>8441</v>
      </c>
      <c r="J2128" s="19">
        <f>VLOOKUP($A2128,'HUMAN RESOURCES'!$A2128:$L4818,COLUMN(D2128),0)</f>
        <v>3.1E-2</v>
      </c>
      <c r="K2128" s="19">
        <f>VLOOKUP($A2128,'HUMAN RESOURCES'!$A2128:$L4818,COLUMN(E2128),0)</f>
        <v>5.7000000000000002E-2</v>
      </c>
      <c r="L2128" s="19">
        <f>VLOOKUP($A2128,'HUMAN RESOURCES'!$A2128:$L4818,COLUMN(F2128),0)</f>
        <v>65</v>
      </c>
      <c r="M2128" s="19">
        <f>VLOOKUP($A2128,'HUMAN RESOURCES'!$A2128:$L4818,COLUMN(G2128),0)</f>
        <v>61</v>
      </c>
      <c r="N2128" s="19">
        <f>VLOOKUP($A2128,'HUMAN RESOURCES'!$A2128:$L4818,COLUMN(H2128),0)</f>
        <v>0.39800000000000002</v>
      </c>
      <c r="O2128" s="19">
        <f>VLOOKUP($A2128,'HUMAN RESOURCES'!$A2128:$L4818,COLUMN(I2128),0)</f>
        <v>0.56000000000000005</v>
      </c>
      <c r="P2128" s="19">
        <f>VLOOKUP($A2128,'HUMAN RESOURCES'!$A2128:$L4818,COLUMN(J2128),0)</f>
        <v>4.2000000000000003E-2</v>
      </c>
      <c r="Q2128" s="19">
        <f>VLOOKUP($A2128,'HUMAN RESOURCES'!$A2128:$L4818,COLUMN(K2128),0)</f>
        <v>8495271</v>
      </c>
      <c r="R2128" s="19">
        <f>VLOOKUP($A2128,'HUMAN RESOURCES'!$A2128:$L4818,COLUMN(L2128),0)</f>
        <v>0.61799999999999999</v>
      </c>
      <c r="S2128" s="19">
        <f>VLOOKUP($A2128,TOURISM!$A2127:$E4817, COLUMN(D2128),0)</f>
        <v>101000000</v>
      </c>
      <c r="T2128" s="19">
        <f>VLOOKUP($A2128,TOURISM!$A2127:$E4817, COLUMN(E2128),0)</f>
        <v>116000000</v>
      </c>
      <c r="U2128" s="19">
        <f>VLOOKUP($A2128,BUSINESS!$A2128:$I4818, COLUMN(H2128),0)</f>
        <v>1.4E-2</v>
      </c>
      <c r="V2128" s="19">
        <f>VLOOKUP($A2128,BUSINESS!$A2128:$I4818, COLUMN(I2128),0)</f>
        <v>6.9000000000000006E-2</v>
      </c>
    </row>
    <row r="2129" spans="1:22" ht="15" x14ac:dyDescent="0.25">
      <c r="A2129" s="14" t="s">
        <v>240</v>
      </c>
      <c r="B2129" s="15" t="s">
        <v>249</v>
      </c>
      <c r="C2129" s="16" t="s">
        <v>61</v>
      </c>
      <c r="D2129" s="17">
        <v>2250000000000</v>
      </c>
      <c r="E2129" s="18">
        <v>9.2999999999999999E-2</v>
      </c>
      <c r="F2129" s="18">
        <v>1056</v>
      </c>
      <c r="G2129" s="18">
        <v>0.36599999999999999</v>
      </c>
      <c r="H2129" s="19">
        <f>VLOOKUP($A2129,ENERGY!$A2129:$E4819,COLUMN(D2129),0)</f>
        <v>14338</v>
      </c>
      <c r="I2129" s="19">
        <f>VLOOKUP($A2129,ENERGY!$A2129:$E4819,COLUMN(E2129),0)</f>
        <v>8441</v>
      </c>
      <c r="J2129" s="19">
        <f>VLOOKUP($A2129,'HUMAN RESOURCES'!$A2129:$L4819,COLUMN(D2129),0)</f>
        <v>2.1000000000000001E-2</v>
      </c>
      <c r="K2129" s="19">
        <f>VLOOKUP($A2129,'HUMAN RESOURCES'!$A2129:$L4819,COLUMN(E2129),0)</f>
        <v>2.9000000000000001E-2</v>
      </c>
      <c r="L2129" s="19">
        <f>VLOOKUP($A2129,'HUMAN RESOURCES'!$A2129:$L4819,COLUMN(F2129),0)</f>
        <v>74</v>
      </c>
      <c r="M2129" s="19">
        <f>VLOOKUP($A2129,'HUMAN RESOURCES'!$A2129:$L4819,COLUMN(G2129),0)</f>
        <v>67</v>
      </c>
      <c r="N2129" s="19">
        <f>VLOOKUP($A2129,'HUMAN RESOURCES'!$A2129:$L4819,COLUMN(H2129),0)</f>
        <v>0.29599999999999999</v>
      </c>
      <c r="O2129" s="19">
        <f>VLOOKUP($A2129,'HUMAN RESOURCES'!$A2129:$L4819,COLUMN(I2129),0)</f>
        <v>0.64900000000000002</v>
      </c>
      <c r="P2129" s="19">
        <f>VLOOKUP($A2129,'HUMAN RESOURCES'!$A2129:$L4819,COLUMN(J2129),0)</f>
        <v>5.5E-2</v>
      </c>
      <c r="Q2129" s="19">
        <f>VLOOKUP($A2129,'HUMAN RESOURCES'!$A2129:$L4819,COLUMN(K2129),0)</f>
        <v>174504898</v>
      </c>
      <c r="R2129" s="19">
        <f>VLOOKUP($A2129,'HUMAN RESOURCES'!$A2129:$L4819,COLUMN(L2129),0)</f>
        <v>0.81200000000000006</v>
      </c>
      <c r="S2129" s="19">
        <f>VLOOKUP($A2129,TOURISM!$A2128:$E4818, COLUMN(D2129),0)</f>
        <v>1969000000</v>
      </c>
      <c r="T2129" s="19">
        <f>VLOOKUP($A2129,TOURISM!$A2128:$E4818, COLUMN(E2129),0)</f>
        <v>4548000000</v>
      </c>
      <c r="U2129" s="19">
        <f>VLOOKUP($A2129,BUSINESS!$A2129:$I4819, COLUMN(H2129),0)</f>
        <v>2.9000000000000001E-2</v>
      </c>
      <c r="V2129" s="19">
        <f>VLOOKUP($A2129,BUSINESS!$A2129:$I4819, COLUMN(I2129),0)</f>
        <v>0.13300000000000001</v>
      </c>
    </row>
    <row r="2130" spans="1:22" ht="15" x14ac:dyDescent="0.25">
      <c r="A2130" s="14" t="s">
        <v>240</v>
      </c>
      <c r="B2130" s="15" t="s">
        <v>250</v>
      </c>
      <c r="C2130" s="16" t="s">
        <v>61</v>
      </c>
      <c r="D2130" s="17">
        <v>1820000000000</v>
      </c>
      <c r="E2130" s="18">
        <v>0.109</v>
      </c>
      <c r="F2130" s="18">
        <v>5741</v>
      </c>
      <c r="G2130" s="18">
        <v>0.03</v>
      </c>
      <c r="H2130" s="19">
        <f>VLOOKUP($A2130,ENERGY!$A2130:$E4820,COLUMN(D2130),0)</f>
        <v>252651</v>
      </c>
      <c r="I2130" s="19">
        <f>VLOOKUP($A2130,ENERGY!$A2130:$E4820,COLUMN(E2130),0)</f>
        <v>8441</v>
      </c>
      <c r="J2130" s="19">
        <f>VLOOKUP($A2130,'HUMAN RESOURCES'!$A2130:$L4820,COLUMN(D2130),0)</f>
        <v>1.0999999999999999E-2</v>
      </c>
      <c r="K2130" s="19">
        <f>VLOOKUP($A2130,'HUMAN RESOURCES'!$A2130:$L4820,COLUMN(E2130),0)</f>
        <v>5.0000000000000001E-3</v>
      </c>
      <c r="L2130" s="19">
        <f>VLOOKUP($A2130,'HUMAN RESOURCES'!$A2130:$L4820,COLUMN(F2130),0)</f>
        <v>82</v>
      </c>
      <c r="M2130" s="19">
        <f>VLOOKUP($A2130,'HUMAN RESOURCES'!$A2130:$L4820,COLUMN(G2130),0)</f>
        <v>77</v>
      </c>
      <c r="N2130" s="19">
        <f>VLOOKUP($A2130,'HUMAN RESOURCES'!$A2130:$L4820,COLUMN(H2130),0)</f>
        <v>0.192</v>
      </c>
      <c r="O2130" s="19">
        <f>VLOOKUP($A2130,'HUMAN RESOURCES'!$A2130:$L4820,COLUMN(I2130),0)</f>
        <v>0.68300000000000005</v>
      </c>
      <c r="P2130" s="19">
        <f>VLOOKUP($A2130,'HUMAN RESOURCES'!$A2130:$L4820,COLUMN(J2130),0)</f>
        <v>0.125</v>
      </c>
      <c r="Q2130" s="19">
        <f>VLOOKUP($A2130,'HUMAN RESOURCES'!$A2130:$L4820,COLUMN(K2130),0)</f>
        <v>30769700</v>
      </c>
      <c r="R2130" s="19">
        <f>VLOOKUP($A2130,'HUMAN RESOURCES'!$A2130:$L4820,COLUMN(L2130),0)</f>
        <v>0.79500000000000004</v>
      </c>
      <c r="S2130" s="19">
        <f>VLOOKUP($A2130,TOURISM!$A2129:$E4819, COLUMN(D2130),0)</f>
        <v>13035000000</v>
      </c>
      <c r="T2130" s="19">
        <f>VLOOKUP($A2130,TOURISM!$A2129:$E4819, COLUMN(E2130),0)</f>
        <v>15125000000</v>
      </c>
      <c r="U2130" s="19">
        <f>VLOOKUP($A2130,BUSINESS!$A2130:$I4820, COLUMN(H2130),0)</f>
        <v>0.51300000000000001</v>
      </c>
      <c r="V2130" s="19">
        <f>VLOOKUP($A2130,BUSINESS!$A2130:$I4820, COLUMN(I2130),0)</f>
        <v>0.28399999999999997</v>
      </c>
    </row>
    <row r="2131" spans="1:22" ht="15" x14ac:dyDescent="0.25">
      <c r="A2131" s="14" t="s">
        <v>240</v>
      </c>
      <c r="B2131" s="15" t="s">
        <v>251</v>
      </c>
      <c r="C2131" s="16" t="s">
        <v>61</v>
      </c>
      <c r="D2131" s="20">
        <v>15079752557.5</v>
      </c>
      <c r="E2131" s="21">
        <v>6.4000000000000001E-2</v>
      </c>
      <c r="F2131" s="19">
        <v>190</v>
      </c>
      <c r="G2131" s="19">
        <v>0.12</v>
      </c>
      <c r="H2131" s="19">
        <f>VLOOKUP($A2131,ENERGY!$A2131:$E4821,COLUMN(D2131),0)</f>
        <v>14338</v>
      </c>
      <c r="I2131" s="19">
        <f>VLOOKUP($A2131,ENERGY!$A2131:$E4821,COLUMN(E2131),0)</f>
        <v>8441</v>
      </c>
      <c r="J2131" s="19">
        <f>VLOOKUP($A2131,'HUMAN RESOURCES'!$A2131:$L4821,COLUMN(D2131),0)</f>
        <v>2.1999999999999999E-2</v>
      </c>
      <c r="K2131" s="19">
        <f>VLOOKUP($A2131,'HUMAN RESOURCES'!$A2131:$L4821,COLUMN(E2131),0)</f>
        <v>3.2000000000000001E-2</v>
      </c>
      <c r="L2131" s="19">
        <f>VLOOKUP($A2131,'HUMAN RESOURCES'!$A2131:$L4821,COLUMN(F2131),0)</f>
        <v>71.105000000000004</v>
      </c>
      <c r="M2131" s="19">
        <f>VLOOKUP($A2131,'HUMAN RESOURCES'!$A2131:$L4821,COLUMN(G2131),0)</f>
        <v>66.415000000000006</v>
      </c>
      <c r="N2131" s="19">
        <f>VLOOKUP($A2131,'HUMAN RESOURCES'!$A2131:$L4821,COLUMN(H2131),0)</f>
        <v>0.30299999999999999</v>
      </c>
      <c r="O2131" s="19">
        <f>VLOOKUP($A2131,'HUMAN RESOURCES'!$A2131:$L4821,COLUMN(I2131),0)</f>
        <v>0.623</v>
      </c>
      <c r="P2131" s="19">
        <f>VLOOKUP($A2131,'HUMAN RESOURCES'!$A2131:$L4821,COLUMN(J2131),0)</f>
        <v>7.2999999999999995E-2</v>
      </c>
      <c r="Q2131" s="19">
        <f>VLOOKUP($A2131,'HUMAN RESOURCES'!$A2131:$L4821,COLUMN(K2131),0)</f>
        <v>41685</v>
      </c>
      <c r="R2131" s="19">
        <f>VLOOKUP($A2131,'HUMAN RESOURCES'!$A2131:$L4821,COLUMN(L2131),0)</f>
        <v>1</v>
      </c>
      <c r="S2131" s="19">
        <f>VLOOKUP($A2131,TOURISM!$A2130:$E4820, COLUMN(D2131),0)</f>
        <v>559000000</v>
      </c>
      <c r="T2131" s="19">
        <f>VLOOKUP($A2131,TOURISM!$A2130:$E4820, COLUMN(E2131),0)</f>
        <v>448000000</v>
      </c>
      <c r="U2131" s="19">
        <f>VLOOKUP($A2131,BUSINESS!$A2131:$I4821, COLUMN(H2131),0)</f>
        <v>0.129</v>
      </c>
      <c r="V2131" s="19">
        <f>VLOOKUP($A2131,BUSINESS!$A2131:$I4821, COLUMN(I2131),0)</f>
        <v>0.25700000000000001</v>
      </c>
    </row>
    <row r="2132" spans="1:22" ht="15" x14ac:dyDescent="0.25">
      <c r="A2132" s="14" t="s">
        <v>240</v>
      </c>
      <c r="B2132" s="15" t="s">
        <v>252</v>
      </c>
      <c r="C2132" s="16" t="s">
        <v>61</v>
      </c>
      <c r="D2132" s="17">
        <v>266000000000</v>
      </c>
      <c r="E2132" s="18">
        <v>7.1999999999999995E-2</v>
      </c>
      <c r="F2132" s="18">
        <v>1103</v>
      </c>
      <c r="G2132" s="18">
        <v>0.10100000000000001</v>
      </c>
      <c r="H2132" s="19">
        <f>VLOOKUP($A2132,ENERGY!$A2132:$E4822,COLUMN(D2132),0)</f>
        <v>32720</v>
      </c>
      <c r="I2132" s="19">
        <f>VLOOKUP($A2132,ENERGY!$A2132:$E4822,COLUMN(E2132),0)</f>
        <v>8441</v>
      </c>
      <c r="J2132" s="19">
        <f>VLOOKUP($A2132,'HUMAN RESOURCES'!$A2132:$L4822,COLUMN(D2132),0)</f>
        <v>1.7000000000000001E-2</v>
      </c>
      <c r="K2132" s="19">
        <f>VLOOKUP($A2132,'HUMAN RESOURCES'!$A2132:$L4822,COLUMN(E2132),0)</f>
        <v>8.9999999999999993E-3</v>
      </c>
      <c r="L2132" s="19">
        <f>VLOOKUP($A2132,'HUMAN RESOURCES'!$A2132:$L4822,COLUMN(F2132),0)</f>
        <v>80</v>
      </c>
      <c r="M2132" s="19">
        <f>VLOOKUP($A2132,'HUMAN RESOURCES'!$A2132:$L4822,COLUMN(G2132),0)</f>
        <v>74</v>
      </c>
      <c r="N2132" s="19">
        <f>VLOOKUP($A2132,'HUMAN RESOURCES'!$A2132:$L4822,COLUMN(H2132),0)</f>
        <v>0.27800000000000002</v>
      </c>
      <c r="O2132" s="19">
        <f>VLOOKUP($A2132,'HUMAN RESOURCES'!$A2132:$L4822,COLUMN(I2132),0)</f>
        <v>0.65</v>
      </c>
      <c r="P2132" s="19">
        <f>VLOOKUP($A2132,'HUMAN RESOURCES'!$A2132:$L4822,COLUMN(J2132),0)</f>
        <v>7.1999999999999995E-2</v>
      </c>
      <c r="Q2132" s="19">
        <f>VLOOKUP($A2132,'HUMAN RESOURCES'!$A2132:$L4822,COLUMN(K2132),0)</f>
        <v>15454402</v>
      </c>
      <c r="R2132" s="19">
        <f>VLOOKUP($A2132,'HUMAN RESOURCES'!$A2132:$L4822,COLUMN(L2132),0)</f>
        <v>0.86099999999999999</v>
      </c>
      <c r="S2132" s="19">
        <f>VLOOKUP($A2132,TOURISM!$A2131:$E4821, COLUMN(D2132),0)</f>
        <v>1179000000</v>
      </c>
      <c r="T2132" s="19">
        <f>VLOOKUP($A2132,TOURISM!$A2131:$E4821, COLUMN(E2132),0)</f>
        <v>904000000</v>
      </c>
      <c r="U2132" s="19">
        <f>VLOOKUP($A2132,BUSINESS!$A2132:$I4822, COLUMN(H2132),0)</f>
        <v>0.16600000000000001</v>
      </c>
      <c r="V2132" s="19">
        <f>VLOOKUP($A2132,BUSINESS!$A2132:$I4822, COLUMN(I2132),0)</f>
        <v>0.22</v>
      </c>
    </row>
    <row r="2133" spans="1:22" ht="15" x14ac:dyDescent="0.25">
      <c r="A2133" s="14" t="s">
        <v>240</v>
      </c>
      <c r="B2133" s="15" t="s">
        <v>253</v>
      </c>
      <c r="C2133" s="16" t="s">
        <v>61</v>
      </c>
      <c r="D2133" s="17">
        <v>370000000000</v>
      </c>
      <c r="E2133" s="18">
        <v>6.8000000000000005E-2</v>
      </c>
      <c r="F2133" s="18">
        <v>530</v>
      </c>
      <c r="G2133" s="18">
        <v>0.126</v>
      </c>
      <c r="H2133" s="19">
        <f>VLOOKUP($A2133,ENERGY!$A2133:$E4823,COLUMN(D2133),0)</f>
        <v>14338</v>
      </c>
      <c r="I2133" s="19">
        <f>VLOOKUP($A2133,ENERGY!$A2133:$E4823,COLUMN(E2133),0)</f>
        <v>8441</v>
      </c>
      <c r="J2133" s="19">
        <f>VLOOKUP($A2133,'HUMAN RESOURCES'!$A2133:$L4823,COLUMN(D2133),0)</f>
        <v>2.3E-2</v>
      </c>
      <c r="K2133" s="19">
        <f>VLOOKUP($A2133,'HUMAN RESOURCES'!$A2133:$L4823,COLUMN(E2133),0)</f>
        <v>2.1000000000000001E-2</v>
      </c>
      <c r="L2133" s="19">
        <f>VLOOKUP($A2133,'HUMAN RESOURCES'!$A2133:$L4823,COLUMN(F2133),0)</f>
        <v>75</v>
      </c>
      <c r="M2133" s="19">
        <f>VLOOKUP($A2133,'HUMAN RESOURCES'!$A2133:$L4823,COLUMN(G2133),0)</f>
        <v>67</v>
      </c>
      <c r="N2133" s="19">
        <f>VLOOKUP($A2133,'HUMAN RESOURCES'!$A2133:$L4823,COLUMN(H2133),0)</f>
        <v>0.32800000000000001</v>
      </c>
      <c r="O2133" s="19">
        <f>VLOOKUP($A2133,'HUMAN RESOURCES'!$A2133:$L4823,COLUMN(I2133),0)</f>
        <v>0.624</v>
      </c>
      <c r="P2133" s="19">
        <f>VLOOKUP($A2133,'HUMAN RESOURCES'!$A2133:$L4823,COLUMN(J2133),0)</f>
        <v>4.7E-2</v>
      </c>
      <c r="Q2133" s="19">
        <f>VLOOKUP($A2133,'HUMAN RESOURCES'!$A2133:$L4823,COLUMN(K2133),0)</f>
        <v>39897984</v>
      </c>
      <c r="R2133" s="19">
        <f>VLOOKUP($A2133,'HUMAN RESOURCES'!$A2133:$L4823,COLUMN(L2133),0)</f>
        <v>0.72099999999999997</v>
      </c>
      <c r="S2133" s="19">
        <f>VLOOKUP($A2133,TOURISM!$A2132:$E4822, COLUMN(D2133),0)</f>
        <v>1313000000</v>
      </c>
      <c r="T2133" s="19">
        <f>VLOOKUP($A2133,TOURISM!$A2132:$E4822, COLUMN(E2133),0)</f>
        <v>1452000000</v>
      </c>
      <c r="U2133" s="19">
        <f>VLOOKUP($A2133,BUSINESS!$A2133:$I4823, COLUMN(H2133),0)</f>
        <v>2.1999999999999999E-2</v>
      </c>
      <c r="V2133" s="19">
        <f>VLOOKUP($A2133,BUSINESS!$A2133:$I4823, COLUMN(I2133),0)</f>
        <v>5.7000000000000002E-2</v>
      </c>
    </row>
    <row r="2134" spans="1:22" ht="15" x14ac:dyDescent="0.25">
      <c r="A2134" s="14" t="s">
        <v>240</v>
      </c>
      <c r="B2134" s="15" t="s">
        <v>254</v>
      </c>
      <c r="C2134" s="16" t="s">
        <v>61</v>
      </c>
      <c r="D2134" s="17">
        <v>45374788701</v>
      </c>
      <c r="E2134" s="18">
        <v>0.10100000000000001</v>
      </c>
      <c r="F2134" s="18">
        <v>951</v>
      </c>
      <c r="G2134" s="18">
        <v>0.182</v>
      </c>
      <c r="H2134" s="19">
        <f>VLOOKUP($A2134,ENERGY!$A2134:$E4824,COLUMN(D2134),0)</f>
        <v>14338</v>
      </c>
      <c r="I2134" s="19">
        <f>VLOOKUP($A2134,ENERGY!$A2134:$E4824,COLUMN(E2134),0)</f>
        <v>8441</v>
      </c>
      <c r="J2134" s="19">
        <f>VLOOKUP($A2134,'HUMAN RESOURCES'!$A2134:$L4824,COLUMN(D2134),0)</f>
        <v>0.02</v>
      </c>
      <c r="K2134" s="19">
        <f>VLOOKUP($A2134,'HUMAN RESOURCES'!$A2134:$L4824,COLUMN(E2134),0)</f>
        <v>1.0999999999999999E-2</v>
      </c>
      <c r="L2134" s="19">
        <f>VLOOKUP($A2134,'HUMAN RESOURCES'!$A2134:$L4824,COLUMN(F2134),0)</f>
        <v>80</v>
      </c>
      <c r="M2134" s="19">
        <f>VLOOKUP($A2134,'HUMAN RESOURCES'!$A2134:$L4824,COLUMN(G2134),0)</f>
        <v>75</v>
      </c>
      <c r="N2134" s="19">
        <f>VLOOKUP($A2134,'HUMAN RESOURCES'!$A2134:$L4824,COLUMN(H2134),0)</f>
        <v>0.315</v>
      </c>
      <c r="O2134" s="19">
        <f>VLOOKUP($A2134,'HUMAN RESOURCES'!$A2134:$L4824,COLUMN(I2134),0)</f>
        <v>0.63100000000000001</v>
      </c>
      <c r="P2134" s="19">
        <f>VLOOKUP($A2134,'HUMAN RESOURCES'!$A2134:$L4824,COLUMN(J2134),0)</f>
        <v>5.5E-2</v>
      </c>
      <c r="Q2134" s="19">
        <f>VLOOKUP($A2134,'HUMAN RESOURCES'!$A2134:$L4824,COLUMN(K2134),0)</f>
        <v>3929588</v>
      </c>
      <c r="R2134" s="19">
        <f>VLOOKUP($A2134,'HUMAN RESOURCES'!$A2134:$L4824,COLUMN(L2134),0)</f>
        <v>0.59</v>
      </c>
      <c r="S2134" s="19">
        <f>VLOOKUP($A2134,TOURISM!$A2133:$E4823, COLUMN(D2134),0)</f>
        <v>1477000000</v>
      </c>
      <c r="T2134" s="19">
        <f>VLOOKUP($A2134,TOURISM!$A2133:$E4823, COLUMN(E2134),0)</f>
        <v>551000000</v>
      </c>
      <c r="U2134" s="19">
        <f>VLOOKUP($A2134,BUSINESS!$A2134:$I4824, COLUMN(H2134),0)</f>
        <v>5.8000000000000003E-2</v>
      </c>
      <c r="V2134" s="19">
        <f>VLOOKUP($A2134,BUSINESS!$A2134:$I4824, COLUMN(I2134),0)</f>
        <v>5.3999999999999999E-2</v>
      </c>
    </row>
    <row r="2135" spans="1:22" ht="15" x14ac:dyDescent="0.25">
      <c r="A2135" s="14" t="s">
        <v>240</v>
      </c>
      <c r="B2135" s="15" t="s">
        <v>255</v>
      </c>
      <c r="C2135" s="16" t="s">
        <v>61</v>
      </c>
      <c r="D2135" s="17">
        <v>30565200000</v>
      </c>
      <c r="E2135" s="18">
        <v>6.0999999999999999E-2</v>
      </c>
      <c r="F2135" s="18">
        <v>166</v>
      </c>
      <c r="G2135" s="19">
        <v>0.12</v>
      </c>
      <c r="H2135" s="19">
        <f>VLOOKUP($A2135,ENERGY!$A2135:$E4825,COLUMN(D2135),0)</f>
        <v>14338</v>
      </c>
      <c r="I2135" s="19">
        <f>VLOOKUP($A2135,ENERGY!$A2135:$E4825,COLUMN(E2135),0)</f>
        <v>8441</v>
      </c>
      <c r="J2135" s="19">
        <f>VLOOKUP($A2135,'HUMAN RESOURCES'!$A2135:$L4825,COLUMN(D2135),0)</f>
        <v>1.2999999999999999E-2</v>
      </c>
      <c r="K2135" s="19">
        <f>VLOOKUP($A2135,'HUMAN RESOURCES'!$A2135:$L4825,COLUMN(E2135),0)</f>
        <v>7.0000000000000001E-3</v>
      </c>
      <c r="L2135" s="19">
        <f>VLOOKUP($A2135,'HUMAN RESOURCES'!$A2135:$L4825,COLUMN(F2135),0)</f>
        <v>79</v>
      </c>
      <c r="M2135" s="19">
        <f>VLOOKUP($A2135,'HUMAN RESOURCES'!$A2135:$L4825,COLUMN(G2135),0)</f>
        <v>75</v>
      </c>
      <c r="N2135" s="19">
        <f>VLOOKUP($A2135,'HUMAN RESOURCES'!$A2135:$L4825,COLUMN(H2135),0)</f>
        <v>0.216</v>
      </c>
      <c r="O2135" s="19">
        <f>VLOOKUP($A2135,'HUMAN RESOURCES'!$A2135:$L4825,COLUMN(I2135),0)</f>
        <v>0.68500000000000005</v>
      </c>
      <c r="P2135" s="19">
        <f>VLOOKUP($A2135,'HUMAN RESOURCES'!$A2135:$L4825,COLUMN(J2135),0)</f>
        <v>9.9000000000000005E-2</v>
      </c>
      <c r="Q2135" s="19">
        <f>VLOOKUP($A2135,'HUMAN RESOURCES'!$A2135:$L4825,COLUMN(K2135),0)</f>
        <v>11138416</v>
      </c>
      <c r="R2135" s="19">
        <f>VLOOKUP($A2135,'HUMAN RESOURCES'!$A2135:$L4825,COLUMN(L2135),0)</f>
        <v>0.753</v>
      </c>
      <c r="S2135" s="19">
        <f>VLOOKUP($A2135,TOURISM!$A2134:$E4824, COLUMN(D2135),0)</f>
        <v>1948000000</v>
      </c>
      <c r="T2135" s="19">
        <f>VLOOKUP($A2135,TOURISM!$A2134:$E4824, COLUMN(E2135),0)</f>
        <v>448000000</v>
      </c>
      <c r="U2135" s="19">
        <f>VLOOKUP($A2135,BUSINESS!$A2135:$I4825, COLUMN(H2135),0)</f>
        <v>5.0000000000000001E-3</v>
      </c>
      <c r="V2135" s="19">
        <f>VLOOKUP($A2135,BUSINESS!$A2135:$I4825, COLUMN(I2135),0)</f>
        <v>1E-3</v>
      </c>
    </row>
    <row r="2136" spans="1:22" ht="15" x14ac:dyDescent="0.25">
      <c r="A2136" s="14" t="s">
        <v>240</v>
      </c>
      <c r="B2136" s="15" t="s">
        <v>256</v>
      </c>
      <c r="C2136" s="16" t="s">
        <v>61</v>
      </c>
      <c r="D2136" s="20">
        <v>15079752557.5</v>
      </c>
      <c r="E2136" s="21">
        <v>6.4000000000000001E-2</v>
      </c>
      <c r="F2136" s="19">
        <v>190</v>
      </c>
      <c r="G2136" s="19">
        <v>0.12</v>
      </c>
      <c r="H2136" s="19">
        <f>VLOOKUP($A2136,ENERGY!$A2136:$E4826,COLUMN(D2136),0)</f>
        <v>14338</v>
      </c>
      <c r="I2136" s="19">
        <f>VLOOKUP($A2136,ENERGY!$A2136:$E4826,COLUMN(E2136),0)</f>
        <v>8441</v>
      </c>
      <c r="J2136" s="19">
        <f>VLOOKUP($A2136,'HUMAN RESOURCES'!$A2136:$L4826,COLUMN(D2136),0)</f>
        <v>2.1999999999999999E-2</v>
      </c>
      <c r="K2136" s="19">
        <f>VLOOKUP($A2136,'HUMAN RESOURCES'!$A2136:$L4826,COLUMN(E2136),0)</f>
        <v>3.2000000000000001E-2</v>
      </c>
      <c r="L2136" s="19">
        <f>VLOOKUP($A2136,'HUMAN RESOURCES'!$A2136:$L4826,COLUMN(F2136),0)</f>
        <v>71.105000000000004</v>
      </c>
      <c r="M2136" s="19">
        <f>VLOOKUP($A2136,'HUMAN RESOURCES'!$A2136:$L4826,COLUMN(G2136),0)</f>
        <v>66.415000000000006</v>
      </c>
      <c r="N2136" s="19">
        <f>VLOOKUP($A2136,'HUMAN RESOURCES'!$A2136:$L4826,COLUMN(H2136),0)</f>
        <v>0.249</v>
      </c>
      <c r="O2136" s="19">
        <f>VLOOKUP($A2136,'HUMAN RESOURCES'!$A2136:$L4826,COLUMN(I2136),0)</f>
        <v>0.64800000000000002</v>
      </c>
      <c r="P2136" s="19">
        <f>VLOOKUP($A2136,'HUMAN RESOURCES'!$A2136:$L4826,COLUMN(J2136),0)</f>
        <v>0.10299999999999999</v>
      </c>
      <c r="Q2136" s="19">
        <f>VLOOKUP($A2136,'HUMAN RESOURCES'!$A2136:$L4826,COLUMN(K2136),0)</f>
        <v>133860</v>
      </c>
      <c r="R2136" s="19">
        <f>VLOOKUP($A2136,'HUMAN RESOURCES'!$A2136:$L4826,COLUMN(L2136),0)</f>
        <v>0.90800000000000003</v>
      </c>
      <c r="S2136" s="19">
        <f>VLOOKUP($A2136,TOURISM!$A2135:$E4825, COLUMN(D2136),0)</f>
        <v>227000000</v>
      </c>
      <c r="T2136" s="19">
        <f>VLOOKUP($A2136,TOURISM!$A2135:$E4825, COLUMN(E2136),0)</f>
        <v>448000000</v>
      </c>
      <c r="U2136" s="19">
        <f>VLOOKUP($A2136,BUSINESS!$A2136:$I4826, COLUMN(H2136),0)</f>
        <v>0.129</v>
      </c>
      <c r="V2136" s="19">
        <f>VLOOKUP($A2136,BUSINESS!$A2136:$I4826, COLUMN(I2136),0)</f>
        <v>0.57999999999999996</v>
      </c>
    </row>
    <row r="2137" spans="1:22" ht="15" x14ac:dyDescent="0.25">
      <c r="A2137" s="14" t="s">
        <v>240</v>
      </c>
      <c r="B2137" s="15" t="s">
        <v>257</v>
      </c>
      <c r="C2137" s="16" t="s">
        <v>61</v>
      </c>
      <c r="D2137" s="17">
        <v>324463833</v>
      </c>
      <c r="E2137" s="18">
        <v>0.05</v>
      </c>
      <c r="F2137" s="18">
        <v>231</v>
      </c>
      <c r="G2137" s="18">
        <v>0.11700000000000001</v>
      </c>
      <c r="H2137" s="19">
        <f>VLOOKUP($A2137,ENERGY!$A2137:$E4827,COLUMN(D2137),0)</f>
        <v>14338</v>
      </c>
      <c r="I2137" s="19">
        <f>VLOOKUP($A2137,ENERGY!$A2137:$E4827,COLUMN(E2137),0)</f>
        <v>8441</v>
      </c>
      <c r="J2137" s="19">
        <f>VLOOKUP($A2137,'HUMAN RESOURCES'!$A2137:$L4827,COLUMN(D2137),0)</f>
        <v>2.1999999999999999E-2</v>
      </c>
      <c r="K2137" s="19">
        <f>VLOOKUP($A2137,'HUMAN RESOURCES'!$A2137:$L4827,COLUMN(E2137),0)</f>
        <v>1.4E-2</v>
      </c>
      <c r="L2137" s="19">
        <f>VLOOKUP($A2137,'HUMAN RESOURCES'!$A2137:$L4827,COLUMN(F2137),0)</f>
        <v>71.105000000000004</v>
      </c>
      <c r="M2137" s="19">
        <f>VLOOKUP($A2137,'HUMAN RESOURCES'!$A2137:$L4827,COLUMN(G2137),0)</f>
        <v>66.415000000000006</v>
      </c>
      <c r="N2137" s="19">
        <f>VLOOKUP($A2137,'HUMAN RESOURCES'!$A2137:$L4827,COLUMN(H2137),0)</f>
        <v>0.30299999999999999</v>
      </c>
      <c r="O2137" s="19">
        <f>VLOOKUP($A2137,'HUMAN RESOURCES'!$A2137:$L4827,COLUMN(I2137),0)</f>
        <v>0.623</v>
      </c>
      <c r="P2137" s="19">
        <f>VLOOKUP($A2137,'HUMAN RESOURCES'!$A2137:$L4827,COLUMN(J2137),0)</f>
        <v>7.2999999999999995E-2</v>
      </c>
      <c r="Q2137" s="19">
        <f>VLOOKUP($A2137,'HUMAN RESOURCES'!$A2137:$L4827,COLUMN(K2137),0)</f>
        <v>69679</v>
      </c>
      <c r="R2137" s="19">
        <f>VLOOKUP($A2137,'HUMAN RESOURCES'!$A2137:$L4827,COLUMN(L2137),0)</f>
        <v>0.65300000000000002</v>
      </c>
      <c r="S2137" s="19">
        <f>VLOOKUP($A2137,TOURISM!$A2136:$E4826, COLUMN(D2137),0)</f>
        <v>48000000</v>
      </c>
      <c r="T2137" s="19">
        <f>VLOOKUP($A2137,TOURISM!$A2136:$E4826, COLUMN(E2137),0)</f>
        <v>9000000</v>
      </c>
      <c r="U2137" s="19">
        <f>VLOOKUP($A2137,BUSINESS!$A2137:$I4827, COLUMN(H2137),0)</f>
        <v>8.7999999999999995E-2</v>
      </c>
      <c r="V2137" s="19">
        <f>VLOOKUP($A2137,BUSINESS!$A2137:$I4827, COLUMN(I2137),0)</f>
        <v>1.7000000000000001E-2</v>
      </c>
    </row>
    <row r="2138" spans="1:22" ht="15" x14ac:dyDescent="0.25">
      <c r="A2138" s="14" t="s">
        <v>240</v>
      </c>
      <c r="B2138" s="15" t="s">
        <v>258</v>
      </c>
      <c r="C2138" s="16" t="s">
        <v>61</v>
      </c>
      <c r="D2138" s="17">
        <v>23996656676</v>
      </c>
      <c r="E2138" s="18">
        <v>6.3E-2</v>
      </c>
      <c r="F2138" s="18">
        <v>173</v>
      </c>
      <c r="G2138" s="18">
        <v>0.26800000000000002</v>
      </c>
      <c r="H2138" s="19">
        <f>VLOOKUP($A2138,ENERGY!$A2138:$E4828,COLUMN(D2138),0)</f>
        <v>14338</v>
      </c>
      <c r="I2138" s="19">
        <f>VLOOKUP($A2138,ENERGY!$A2138:$E4828,COLUMN(E2138),0)</f>
        <v>8441</v>
      </c>
      <c r="J2138" s="19">
        <f>VLOOKUP($A2138,'HUMAN RESOURCES'!$A2138:$L4828,COLUMN(D2138),0)</f>
        <v>2.5000000000000001E-2</v>
      </c>
      <c r="K2138" s="19">
        <f>VLOOKUP($A2138,'HUMAN RESOURCES'!$A2138:$L4828,COLUMN(E2138),0)</f>
        <v>3.3000000000000002E-2</v>
      </c>
      <c r="L2138" s="19">
        <f>VLOOKUP($A2138,'HUMAN RESOURCES'!$A2138:$L4828,COLUMN(F2138),0)</f>
        <v>74</v>
      </c>
      <c r="M2138" s="19">
        <f>VLOOKUP($A2138,'HUMAN RESOURCES'!$A2138:$L4828,COLUMN(G2138),0)</f>
        <v>68</v>
      </c>
      <c r="N2138" s="19">
        <f>VLOOKUP($A2138,'HUMAN RESOURCES'!$A2138:$L4828,COLUMN(H2138),0)</f>
        <v>0.34899999999999998</v>
      </c>
      <c r="O2138" s="19">
        <f>VLOOKUP($A2138,'HUMAN RESOURCES'!$A2138:$L4828,COLUMN(I2138),0)</f>
        <v>0.59899999999999998</v>
      </c>
      <c r="P2138" s="19">
        <f>VLOOKUP($A2138,'HUMAN RESOURCES'!$A2138:$L4828,COLUMN(J2138),0)</f>
        <v>5.0999999999999997E-2</v>
      </c>
      <c r="Q2138" s="19">
        <f>VLOOKUP($A2138,'HUMAN RESOURCES'!$A2138:$L4828,COLUMN(K2138),0)</f>
        <v>8663421</v>
      </c>
      <c r="R2138" s="19">
        <f>VLOOKUP($A2138,'HUMAN RESOURCES'!$A2138:$L4828,COLUMN(L2138),0)</f>
        <v>0.61699999999999999</v>
      </c>
      <c r="S2138" s="19">
        <f>VLOOKUP($A2138,TOURISM!$A2137:$E4827, COLUMN(D2138),0)</f>
        <v>2860000000</v>
      </c>
      <c r="T2138" s="19">
        <f>VLOOKUP($A2138,TOURISM!$A2137:$E4827, COLUMN(E2138),0)</f>
        <v>440000000</v>
      </c>
      <c r="U2138" s="19">
        <f>VLOOKUP($A2138,BUSINESS!$A2138:$I4828, COLUMN(H2138),0)</f>
        <v>3.6999999999999998E-2</v>
      </c>
      <c r="V2138" s="19">
        <f>VLOOKUP($A2138,BUSINESS!$A2138:$I4828, COLUMN(I2138),0)</f>
        <v>8.1000000000000003E-2</v>
      </c>
    </row>
    <row r="2139" spans="1:22" ht="15" x14ac:dyDescent="0.25">
      <c r="A2139" s="14" t="s">
        <v>240</v>
      </c>
      <c r="B2139" s="15" t="s">
        <v>259</v>
      </c>
      <c r="C2139" s="16" t="s">
        <v>61</v>
      </c>
      <c r="D2139" s="17">
        <v>18327386416</v>
      </c>
      <c r="E2139" s="18">
        <v>3.5999999999999997E-2</v>
      </c>
      <c r="F2139" s="18">
        <v>53</v>
      </c>
      <c r="G2139" s="18">
        <v>0.17100000000000001</v>
      </c>
      <c r="H2139" s="19">
        <f>VLOOKUP($A2139,ENERGY!$A2139:$E4829,COLUMN(D2139),0)</f>
        <v>14338</v>
      </c>
      <c r="I2139" s="19">
        <f>VLOOKUP($A2139,ENERGY!$A2139:$E4829,COLUMN(E2139),0)</f>
        <v>8441</v>
      </c>
      <c r="J2139" s="19">
        <f>VLOOKUP($A2139,'HUMAN RESOURCES'!$A2139:$L4829,COLUMN(D2139),0)</f>
        <v>2.5000000000000001E-2</v>
      </c>
      <c r="K2139" s="19">
        <f>VLOOKUP($A2139,'HUMAN RESOURCES'!$A2139:$L4829,COLUMN(E2139),0)</f>
        <v>2.8000000000000001E-2</v>
      </c>
      <c r="L2139" s="19">
        <f>VLOOKUP($A2139,'HUMAN RESOURCES'!$A2139:$L4829,COLUMN(F2139),0)</f>
        <v>76</v>
      </c>
      <c r="M2139" s="19">
        <f>VLOOKUP($A2139,'HUMAN RESOURCES'!$A2139:$L4829,COLUMN(G2139),0)</f>
        <v>71</v>
      </c>
      <c r="N2139" s="19">
        <f>VLOOKUP($A2139,'HUMAN RESOURCES'!$A2139:$L4829,COLUMN(H2139),0)</f>
        <v>0.34499999999999997</v>
      </c>
      <c r="O2139" s="19">
        <f>VLOOKUP($A2139,'HUMAN RESOURCES'!$A2139:$L4829,COLUMN(I2139),0)</f>
        <v>0.60399999999999998</v>
      </c>
      <c r="P2139" s="19">
        <f>VLOOKUP($A2139,'HUMAN RESOURCES'!$A2139:$L4829,COLUMN(J2139),0)</f>
        <v>5.0999999999999997E-2</v>
      </c>
      <c r="Q2139" s="19">
        <f>VLOOKUP($A2139,'HUMAN RESOURCES'!$A2139:$L4829,COLUMN(K2139),0)</f>
        <v>12533087</v>
      </c>
      <c r="R2139" s="19">
        <f>VLOOKUP($A2139,'HUMAN RESOURCES'!$A2139:$L4829,COLUMN(L2139),0)</f>
        <v>0.60299999999999998</v>
      </c>
      <c r="S2139" s="19">
        <f>VLOOKUP($A2139,TOURISM!$A2138:$E4828, COLUMN(D2139),0)</f>
        <v>451000000</v>
      </c>
      <c r="T2139" s="19">
        <f>VLOOKUP($A2139,TOURISM!$A2138:$E4828, COLUMN(E2139),0)</f>
        <v>416000000</v>
      </c>
      <c r="U2139" s="19">
        <f>VLOOKUP($A2139,BUSINESS!$A2139:$I4829, COLUMN(H2139),0)</f>
        <v>1.4999999999999999E-2</v>
      </c>
      <c r="V2139" s="19">
        <f>VLOOKUP($A2139,BUSINESS!$A2139:$I4829, COLUMN(I2139),0)</f>
        <v>3.7999999999999999E-2</v>
      </c>
    </row>
    <row r="2140" spans="1:22" ht="15" x14ac:dyDescent="0.25">
      <c r="A2140" s="14" t="s">
        <v>240</v>
      </c>
      <c r="B2140" s="15" t="s">
        <v>260</v>
      </c>
      <c r="C2140" s="16" t="s">
        <v>61</v>
      </c>
      <c r="D2140" s="17">
        <v>13134100000</v>
      </c>
      <c r="E2140" s="18">
        <v>8.1000000000000003E-2</v>
      </c>
      <c r="F2140" s="18">
        <v>179</v>
      </c>
      <c r="G2140" s="18">
        <v>0.14000000000000001</v>
      </c>
      <c r="H2140" s="19">
        <f>VLOOKUP($A2140,ENERGY!$A2140:$E4830,COLUMN(D2140),0)</f>
        <v>14338</v>
      </c>
      <c r="I2140" s="19">
        <f>VLOOKUP($A2140,ENERGY!$A2140:$E4830,COLUMN(E2140),0)</f>
        <v>8441</v>
      </c>
      <c r="J2140" s="19">
        <f>VLOOKUP($A2140,'HUMAN RESOURCES'!$A2140:$L4830,COLUMN(D2140),0)</f>
        <v>2.5000000000000001E-2</v>
      </c>
      <c r="K2140" s="19">
        <f>VLOOKUP($A2140,'HUMAN RESOURCES'!$A2140:$L4830,COLUMN(E2140),0)</f>
        <v>2.7E-2</v>
      </c>
      <c r="L2140" s="19">
        <f>VLOOKUP($A2140,'HUMAN RESOURCES'!$A2140:$L4830,COLUMN(F2140),0)</f>
        <v>74</v>
      </c>
      <c r="M2140" s="19">
        <f>VLOOKUP($A2140,'HUMAN RESOURCES'!$A2140:$L4830,COLUMN(G2140),0)</f>
        <v>65</v>
      </c>
      <c r="N2140" s="19">
        <f>VLOOKUP($A2140,'HUMAN RESOURCES'!$A2140:$L4830,COLUMN(H2140),0)</f>
        <v>0.38300000000000001</v>
      </c>
      <c r="O2140" s="19">
        <f>VLOOKUP($A2140,'HUMAN RESOURCES'!$A2140:$L4830,COLUMN(I2140),0)</f>
        <v>0.56200000000000006</v>
      </c>
      <c r="P2140" s="19">
        <f>VLOOKUP($A2140,'HUMAN RESOURCES'!$A2140:$L4830,COLUMN(J2140),0)</f>
        <v>5.5E-2</v>
      </c>
      <c r="Q2140" s="19">
        <f>VLOOKUP($A2140,'HUMAN RESOURCES'!$A2140:$L4830,COLUMN(K2140),0)</f>
        <v>5958794</v>
      </c>
      <c r="R2140" s="19">
        <f>VLOOKUP($A2140,'HUMAN RESOURCES'!$A2140:$L4830,COLUMN(L2140),0)</f>
        <v>0.58899999999999997</v>
      </c>
      <c r="S2140" s="19">
        <f>VLOOKUP($A2140,TOURISM!$A2139:$E4829, COLUMN(D2140),0)</f>
        <v>437000000</v>
      </c>
      <c r="T2140" s="19">
        <f>VLOOKUP($A2140,TOURISM!$A2139:$E4829, COLUMN(E2140),0)</f>
        <v>219000000</v>
      </c>
      <c r="U2140" s="19">
        <f>VLOOKUP($A2140,BUSINESS!$A2140:$I4830, COLUMN(H2140),0)</f>
        <v>1.2E-2</v>
      </c>
      <c r="V2140" s="19">
        <f>VLOOKUP($A2140,BUSINESS!$A2140:$I4830, COLUMN(I2140),0)</f>
        <v>0.125</v>
      </c>
    </row>
    <row r="2141" spans="1:22" ht="15" x14ac:dyDescent="0.25">
      <c r="A2141" s="14" t="s">
        <v>240</v>
      </c>
      <c r="B2141" s="15" t="s">
        <v>261</v>
      </c>
      <c r="C2141" s="16" t="s">
        <v>61</v>
      </c>
      <c r="D2141" s="17">
        <v>1068024994</v>
      </c>
      <c r="E2141" s="21">
        <v>6.4000000000000001E-2</v>
      </c>
      <c r="F2141" s="19">
        <v>190</v>
      </c>
      <c r="G2141" s="19">
        <v>0.12</v>
      </c>
      <c r="H2141" s="19">
        <f>VLOOKUP($A2141,ENERGY!$A2141:$E4831,COLUMN(D2141),0)</f>
        <v>14338</v>
      </c>
      <c r="I2141" s="19">
        <f>VLOOKUP($A2141,ENERGY!$A2141:$E4831,COLUMN(E2141),0)</f>
        <v>8441</v>
      </c>
      <c r="J2141" s="19">
        <f>VLOOKUP($A2141,'HUMAN RESOURCES'!$A2141:$L4831,COLUMN(D2141),0)</f>
        <v>1.6E-2</v>
      </c>
      <c r="K2141" s="19">
        <f>VLOOKUP($A2141,'HUMAN RESOURCES'!$A2141:$L4831,COLUMN(E2141),0)</f>
        <v>3.2000000000000001E-2</v>
      </c>
      <c r="L2141" s="19">
        <f>VLOOKUP($A2141,'HUMAN RESOURCES'!$A2141:$L4831,COLUMN(F2141),0)</f>
        <v>70</v>
      </c>
      <c r="M2141" s="19">
        <f>VLOOKUP($A2141,'HUMAN RESOURCES'!$A2141:$L4831,COLUMN(G2141),0)</f>
        <v>64</v>
      </c>
      <c r="N2141" s="19">
        <f>VLOOKUP($A2141,'HUMAN RESOURCES'!$A2141:$L4831,COLUMN(H2141),0)</f>
        <v>0.30299999999999999</v>
      </c>
      <c r="O2141" s="19">
        <f>VLOOKUP($A2141,'HUMAN RESOURCES'!$A2141:$L4831,COLUMN(I2141),0)</f>
        <v>0.623</v>
      </c>
      <c r="P2141" s="19">
        <f>VLOOKUP($A2141,'HUMAN RESOURCES'!$A2141:$L4831,COLUMN(J2141),0)</f>
        <v>7.2999999999999995E-2</v>
      </c>
      <c r="Q2141" s="19">
        <f>VLOOKUP($A2141,'HUMAN RESOURCES'!$A2141:$L4831,COLUMN(K2141),0)</f>
        <v>56200</v>
      </c>
      <c r="R2141" s="19">
        <f>VLOOKUP($A2141,'HUMAN RESOURCES'!$A2141:$L4831,COLUMN(L2141),0)</f>
        <v>0.81599999999999995</v>
      </c>
      <c r="S2141" s="19">
        <f>VLOOKUP($A2141,TOURISM!$A2140:$E4830, COLUMN(D2141),0)</f>
        <v>2478709140</v>
      </c>
      <c r="T2141" s="19">
        <f>VLOOKUP($A2141,TOURISM!$A2140:$E4830, COLUMN(E2141),0)</f>
        <v>448000000</v>
      </c>
      <c r="U2141" s="19">
        <f>VLOOKUP($A2141,BUSINESS!$A2141:$I4831, COLUMN(H2141),0)</f>
        <v>0.317</v>
      </c>
      <c r="V2141" s="19">
        <f>VLOOKUP($A2141,BUSINESS!$A2141:$I4831, COLUMN(I2141),0)</f>
        <v>0.26900000000000002</v>
      </c>
    </row>
    <row r="2142" spans="1:22" ht="15" x14ac:dyDescent="0.25">
      <c r="A2142" s="14" t="s">
        <v>240</v>
      </c>
      <c r="B2142" s="15" t="s">
        <v>262</v>
      </c>
      <c r="C2142" s="16" t="s">
        <v>61</v>
      </c>
      <c r="D2142" s="17">
        <v>523256355</v>
      </c>
      <c r="E2142" s="18">
        <v>6.6000000000000003E-2</v>
      </c>
      <c r="F2142" s="18">
        <v>339</v>
      </c>
      <c r="G2142" s="18">
        <v>0.11600000000000001</v>
      </c>
      <c r="H2142" s="19">
        <f>VLOOKUP($A2142,ENERGY!$A2142:$E4832,COLUMN(D2142),0)</f>
        <v>14338</v>
      </c>
      <c r="I2142" s="19">
        <f>VLOOKUP($A2142,ENERGY!$A2142:$E4832,COLUMN(E2142),0)</f>
        <v>8441</v>
      </c>
      <c r="J2142" s="19">
        <f>VLOOKUP($A2142,'HUMAN RESOURCES'!$A2142:$L4832,COLUMN(D2142),0)</f>
        <v>1.9E-2</v>
      </c>
      <c r="K2142" s="19">
        <f>VLOOKUP($A2142,'HUMAN RESOURCES'!$A2142:$L4832,COLUMN(E2142),0)</f>
        <v>1.4E-2</v>
      </c>
      <c r="L2142" s="19">
        <f>VLOOKUP($A2142,'HUMAN RESOURCES'!$A2142:$L4832,COLUMN(F2142),0)</f>
        <v>73</v>
      </c>
      <c r="M2142" s="19">
        <f>VLOOKUP($A2142,'HUMAN RESOURCES'!$A2142:$L4832,COLUMN(G2142),0)</f>
        <v>68</v>
      </c>
      <c r="N2142" s="19">
        <f>VLOOKUP($A2142,'HUMAN RESOURCES'!$A2142:$L4832,COLUMN(H2142),0)</f>
        <v>0.35</v>
      </c>
      <c r="O2142" s="19">
        <f>VLOOKUP($A2142,'HUMAN RESOURCES'!$A2142:$L4832,COLUMN(I2142),0)</f>
        <v>0.57199999999999995</v>
      </c>
      <c r="P2142" s="19">
        <f>VLOOKUP($A2142,'HUMAN RESOURCES'!$A2142:$L4832,COLUMN(J2142),0)</f>
        <v>7.8E-2</v>
      </c>
      <c r="Q2142" s="19">
        <f>VLOOKUP($A2142,'HUMAN RESOURCES'!$A2142:$L4832,COLUMN(K2142),0)</f>
        <v>101620</v>
      </c>
      <c r="R2142" s="19">
        <f>VLOOKUP($A2142,'HUMAN RESOURCES'!$A2142:$L4832,COLUMN(L2142),0)</f>
        <v>0.35899999999999999</v>
      </c>
      <c r="S2142" s="19">
        <f>VLOOKUP($A2142,TOURISM!$A2141:$E4831, COLUMN(D2142),0)</f>
        <v>93000000</v>
      </c>
      <c r="T2142" s="19">
        <f>VLOOKUP($A2142,TOURISM!$A2141:$E4831, COLUMN(E2142),0)</f>
        <v>8000000</v>
      </c>
      <c r="U2142" s="19">
        <f>VLOOKUP($A2142,BUSINESS!$A2142:$I4832, COLUMN(H2142),0)</f>
        <v>4.1000000000000002E-2</v>
      </c>
      <c r="V2142" s="19">
        <f>VLOOKUP($A2142,BUSINESS!$A2142:$I4832, COLUMN(I2142),0)</f>
        <v>4.2000000000000003E-2</v>
      </c>
    </row>
    <row r="2143" spans="1:22" ht="15" x14ac:dyDescent="0.25">
      <c r="A2143" s="14" t="s">
        <v>240</v>
      </c>
      <c r="B2143" s="15" t="s">
        <v>263</v>
      </c>
      <c r="C2143" s="16" t="s">
        <v>61</v>
      </c>
      <c r="D2143" s="17">
        <v>19290566570</v>
      </c>
      <c r="E2143" s="18">
        <v>5.6000000000000001E-2</v>
      </c>
      <c r="F2143" s="18">
        <v>96</v>
      </c>
      <c r="G2143" s="18">
        <v>0.20899999999999999</v>
      </c>
      <c r="H2143" s="19">
        <f>VLOOKUP($A2143,ENERGY!$A2143:$E4833,COLUMN(D2143),0)</f>
        <v>14338</v>
      </c>
      <c r="I2143" s="19">
        <f>VLOOKUP($A2143,ENERGY!$A2143:$E4833,COLUMN(E2143),0)</f>
        <v>8441</v>
      </c>
      <c r="J2143" s="19">
        <f>VLOOKUP($A2143,'HUMAN RESOURCES'!$A2143:$L4833,COLUMN(D2143),0)</f>
        <v>3.6999999999999998E-2</v>
      </c>
      <c r="K2143" s="19">
        <f>VLOOKUP($A2143,'HUMAN RESOURCES'!$A2143:$L4833,COLUMN(E2143),0)</f>
        <v>0.04</v>
      </c>
      <c r="L2143" s="19">
        <f>VLOOKUP($A2143,'HUMAN RESOURCES'!$A2143:$L4833,COLUMN(F2143),0)</f>
        <v>71</v>
      </c>
      <c r="M2143" s="19">
        <f>VLOOKUP($A2143,'HUMAN RESOURCES'!$A2143:$L4833,COLUMN(G2143),0)</f>
        <v>64</v>
      </c>
      <c r="N2143" s="19">
        <f>VLOOKUP($A2143,'HUMAN RESOURCES'!$A2143:$L4833,COLUMN(H2143),0)</f>
        <v>0.441</v>
      </c>
      <c r="O2143" s="19">
        <f>VLOOKUP($A2143,'HUMAN RESOURCES'!$A2143:$L4833,COLUMN(I2143),0)</f>
        <v>0.51900000000000002</v>
      </c>
      <c r="P2143" s="19">
        <f>VLOOKUP($A2143,'HUMAN RESOURCES'!$A2143:$L4833,COLUMN(J2143),0)</f>
        <v>0.04</v>
      </c>
      <c r="Q2143" s="19">
        <f>VLOOKUP($A2143,'HUMAN RESOURCES'!$A2143:$L4833,COLUMN(K2143),0)</f>
        <v>11204183</v>
      </c>
      <c r="R2143" s="19">
        <f>VLOOKUP($A2143,'HUMAN RESOURCES'!$A2143:$L4833,COLUMN(L2143),0)</f>
        <v>0.45100000000000001</v>
      </c>
      <c r="S2143" s="19">
        <f>VLOOKUP($A2143,TOURISM!$A2142:$E4832, COLUMN(D2143),0)</f>
        <v>498000000</v>
      </c>
      <c r="T2143" s="19">
        <f>VLOOKUP($A2143,TOURISM!$A2142:$E4832, COLUMN(E2143),0)</f>
        <v>216000000</v>
      </c>
      <c r="U2143" s="19">
        <f>VLOOKUP($A2143,BUSINESS!$A2143:$I4833, COLUMN(H2143),0)</f>
        <v>7.0000000000000001E-3</v>
      </c>
      <c r="V2143" s="19">
        <f>VLOOKUP($A2143,BUSINESS!$A2143:$I4833, COLUMN(I2143),0)</f>
        <v>7.5999999999999998E-2</v>
      </c>
    </row>
    <row r="2144" spans="1:22" ht="15" x14ac:dyDescent="0.25">
      <c r="A2144" s="14" t="s">
        <v>240</v>
      </c>
      <c r="B2144" s="15" t="s">
        <v>264</v>
      </c>
      <c r="C2144" s="16" t="s">
        <v>61</v>
      </c>
      <c r="D2144" s="17">
        <v>712667925</v>
      </c>
      <c r="E2144" s="18">
        <v>5.8000000000000003E-2</v>
      </c>
      <c r="F2144" s="18">
        <v>56</v>
      </c>
      <c r="G2144" s="18">
        <v>0.17299999999999999</v>
      </c>
      <c r="H2144" s="19">
        <f>VLOOKUP($A2144,ENERGY!$A2144:$E4834,COLUMN(D2144),0)</f>
        <v>14338</v>
      </c>
      <c r="I2144" s="19">
        <f>VLOOKUP($A2144,ENERGY!$A2144:$E4834,COLUMN(E2144),0)</f>
        <v>8441</v>
      </c>
      <c r="J2144" s="19">
        <f>VLOOKUP($A2144,'HUMAN RESOURCES'!$A2144:$L4834,COLUMN(D2144),0)</f>
        <v>2.1999999999999999E-2</v>
      </c>
      <c r="K2144" s="19">
        <f>VLOOKUP($A2144,'HUMAN RESOURCES'!$A2144:$L4834,COLUMN(E2144),0)</f>
        <v>3.9E-2</v>
      </c>
      <c r="L2144" s="19">
        <f>VLOOKUP($A2144,'HUMAN RESOURCES'!$A2144:$L4834,COLUMN(F2144),0)</f>
        <v>67</v>
      </c>
      <c r="M2144" s="19">
        <f>VLOOKUP($A2144,'HUMAN RESOURCES'!$A2144:$L4834,COLUMN(G2144),0)</f>
        <v>60</v>
      </c>
      <c r="N2144" s="19">
        <f>VLOOKUP($A2144,'HUMAN RESOURCES'!$A2144:$L4834,COLUMN(H2144),0)</f>
        <v>0.35399999999999998</v>
      </c>
      <c r="O2144" s="19">
        <f>VLOOKUP($A2144,'HUMAN RESOURCES'!$A2144:$L4834,COLUMN(I2144),0)</f>
        <v>0.60199999999999998</v>
      </c>
      <c r="P2144" s="19">
        <f>VLOOKUP($A2144,'HUMAN RESOURCES'!$A2144:$L4834,COLUMN(J2144),0)</f>
        <v>4.4999999999999998E-2</v>
      </c>
      <c r="Q2144" s="19">
        <f>VLOOKUP($A2144,'HUMAN RESOURCES'!$A2144:$L4834,COLUMN(K2144),0)</f>
        <v>744471</v>
      </c>
      <c r="R2144" s="19">
        <f>VLOOKUP($A2144,'HUMAN RESOURCES'!$A2144:$L4834,COLUMN(L2144),0)</f>
        <v>0.28699999999999998</v>
      </c>
      <c r="S2144" s="19">
        <f>VLOOKUP($A2144,TOURISM!$A2143:$E4833, COLUMN(D2144),0)</f>
        <v>80000000</v>
      </c>
      <c r="T2144" s="19">
        <f>VLOOKUP($A2144,TOURISM!$A2143:$E4833, COLUMN(E2144),0)</f>
        <v>77000000</v>
      </c>
      <c r="U2144" s="19">
        <f>VLOOKUP($A2144,BUSINESS!$A2144:$I4834, COLUMN(H2144),0)</f>
        <v>6.6000000000000003E-2</v>
      </c>
      <c r="V2144" s="19">
        <f>VLOOKUP($A2144,BUSINESS!$A2144:$I4834, COLUMN(I2144),0)</f>
        <v>5.3999999999999999E-2</v>
      </c>
    </row>
    <row r="2145" spans="1:22" ht="15" x14ac:dyDescent="0.25">
      <c r="A2145" s="14" t="s">
        <v>240</v>
      </c>
      <c r="B2145" s="15" t="s">
        <v>265</v>
      </c>
      <c r="C2145" s="16" t="s">
        <v>61</v>
      </c>
      <c r="D2145" s="17">
        <v>3664503846</v>
      </c>
      <c r="E2145" s="18">
        <v>6.0999999999999999E-2</v>
      </c>
      <c r="F2145" s="18">
        <v>26</v>
      </c>
      <c r="G2145" s="18">
        <v>0.314</v>
      </c>
      <c r="H2145" s="19">
        <f>VLOOKUP($A2145,ENERGY!$A2145:$E4835,COLUMN(D2145),0)</f>
        <v>14338</v>
      </c>
      <c r="I2145" s="19">
        <f>VLOOKUP($A2145,ENERGY!$A2145:$E4835,COLUMN(E2145),0)</f>
        <v>8441</v>
      </c>
      <c r="J2145" s="19">
        <f>VLOOKUP($A2145,'HUMAN RESOURCES'!$A2145:$L4835,COLUMN(D2145),0)</f>
        <v>3.1E-2</v>
      </c>
      <c r="K2145" s="19">
        <f>VLOOKUP($A2145,'HUMAN RESOURCES'!$A2145:$L4835,COLUMN(E2145),0)</f>
        <v>7.4999999999999997E-2</v>
      </c>
      <c r="L2145" s="19">
        <f>VLOOKUP($A2145,'HUMAN RESOURCES'!$A2145:$L4835,COLUMN(F2145),0)</f>
        <v>59</v>
      </c>
      <c r="M2145" s="19">
        <f>VLOOKUP($A2145,'HUMAN RESOURCES'!$A2145:$L4835,COLUMN(G2145),0)</f>
        <v>56</v>
      </c>
      <c r="N2145" s="19">
        <f>VLOOKUP($A2145,'HUMAN RESOURCES'!$A2145:$L4835,COLUMN(H2145),0)</f>
        <v>0.40300000000000002</v>
      </c>
      <c r="O2145" s="19">
        <f>VLOOKUP($A2145,'HUMAN RESOURCES'!$A2145:$L4835,COLUMN(I2145),0)</f>
        <v>0.55700000000000005</v>
      </c>
      <c r="P2145" s="19">
        <f>VLOOKUP($A2145,'HUMAN RESOURCES'!$A2145:$L4835,COLUMN(J2145),0)</f>
        <v>0.04</v>
      </c>
      <c r="Q2145" s="19">
        <f>VLOOKUP($A2145,'HUMAN RESOURCES'!$A2145:$L4835,COLUMN(K2145),0)</f>
        <v>8578234</v>
      </c>
      <c r="R2145" s="19">
        <f>VLOOKUP($A2145,'HUMAN RESOURCES'!$A2145:$L4835,COLUMN(L2145),0)</f>
        <v>0.35599999999999998</v>
      </c>
      <c r="S2145" s="19">
        <f>VLOOKUP($A2145,TOURISM!$A2144:$E4834, COLUMN(D2145),0)</f>
        <v>128000000</v>
      </c>
      <c r="T2145" s="19">
        <f>VLOOKUP($A2145,TOURISM!$A2144:$E4834, COLUMN(E2145),0)</f>
        <v>173000000</v>
      </c>
      <c r="U2145" s="19">
        <f>VLOOKUP($A2145,BUSINESS!$A2145:$I4835, COLUMN(H2145),0)</f>
        <v>2E-3</v>
      </c>
      <c r="V2145" s="19">
        <f>VLOOKUP($A2145,BUSINESS!$A2145:$I4835, COLUMN(I2145),0)</f>
        <v>6.0000000000000001E-3</v>
      </c>
    </row>
    <row r="2146" spans="1:22" ht="15" x14ac:dyDescent="0.25">
      <c r="A2146" s="14" t="s">
        <v>240</v>
      </c>
      <c r="B2146" s="15" t="s">
        <v>266</v>
      </c>
      <c r="C2146" s="16" t="s">
        <v>61</v>
      </c>
      <c r="D2146" s="17">
        <v>7105529647</v>
      </c>
      <c r="E2146" s="18">
        <v>6.6000000000000003E-2</v>
      </c>
      <c r="F2146" s="18">
        <v>76</v>
      </c>
      <c r="G2146" s="18">
        <v>0.26800000000000002</v>
      </c>
      <c r="H2146" s="19">
        <f>VLOOKUP($A2146,ENERGY!$A2146:$E4836,COLUMN(D2146),0)</f>
        <v>14338</v>
      </c>
      <c r="I2146" s="19">
        <f>VLOOKUP($A2146,ENERGY!$A2146:$E4836,COLUMN(E2146),0)</f>
        <v>8441</v>
      </c>
      <c r="J2146" s="19">
        <f>VLOOKUP($A2146,'HUMAN RESOURCES'!$A2146:$L4836,COLUMN(D2146),0)</f>
        <v>3.2000000000000001E-2</v>
      </c>
      <c r="K2146" s="19">
        <f>VLOOKUP($A2146,'HUMAN RESOURCES'!$A2146:$L4836,COLUMN(E2146),0)</f>
        <v>3.1E-2</v>
      </c>
      <c r="L2146" s="19">
        <f>VLOOKUP($A2146,'HUMAN RESOURCES'!$A2146:$L4836,COLUMN(F2146),0)</f>
        <v>73</v>
      </c>
      <c r="M2146" s="19">
        <f>VLOOKUP($A2146,'HUMAN RESOURCES'!$A2146:$L4836,COLUMN(G2146),0)</f>
        <v>68</v>
      </c>
      <c r="N2146" s="19">
        <f>VLOOKUP($A2146,'HUMAN RESOURCES'!$A2146:$L4836,COLUMN(H2146),0)</f>
        <v>0.42399999999999999</v>
      </c>
      <c r="O2146" s="19">
        <f>VLOOKUP($A2146,'HUMAN RESOURCES'!$A2146:$L4836,COLUMN(I2146),0)</f>
        <v>0.53700000000000003</v>
      </c>
      <c r="P2146" s="19">
        <f>VLOOKUP($A2146,'HUMAN RESOURCES'!$A2146:$L4836,COLUMN(J2146),0)</f>
        <v>3.9E-2</v>
      </c>
      <c r="Q2146" s="19">
        <f>VLOOKUP($A2146,'HUMAN RESOURCES'!$A2146:$L4836,COLUMN(K2146),0)</f>
        <v>6235561</v>
      </c>
      <c r="R2146" s="19">
        <f>VLOOKUP($A2146,'HUMAN RESOURCES'!$A2146:$L4836,COLUMN(L2146),0)</f>
        <v>0.45500000000000002</v>
      </c>
      <c r="S2146" s="19">
        <f>VLOOKUP($A2146,TOURISM!$A2145:$E4835, COLUMN(D2146),0)</f>
        <v>263000000</v>
      </c>
      <c r="T2146" s="19">
        <f>VLOOKUP($A2146,TOURISM!$A2145:$E4835, COLUMN(E2146),0)</f>
        <v>198000000</v>
      </c>
      <c r="U2146" s="19">
        <f>VLOOKUP($A2146,BUSINESS!$A2146:$I4836, COLUMN(H2146),0)</f>
        <v>1.2E-2</v>
      </c>
      <c r="V2146" s="19">
        <f>VLOOKUP($A2146,BUSINESS!$A2146:$I4836, COLUMN(I2146),0)</f>
        <v>2.5000000000000001E-2</v>
      </c>
    </row>
    <row r="2147" spans="1:22" ht="15" x14ac:dyDescent="0.25">
      <c r="A2147" s="14" t="s">
        <v>240</v>
      </c>
      <c r="B2147" s="15" t="s">
        <v>267</v>
      </c>
      <c r="C2147" s="16" t="s">
        <v>61</v>
      </c>
      <c r="D2147" s="17">
        <v>9008629729</v>
      </c>
      <c r="E2147" s="18">
        <v>5.5E-2</v>
      </c>
      <c r="F2147" s="18">
        <v>189</v>
      </c>
      <c r="G2147" s="18">
        <v>0.23300000000000001</v>
      </c>
      <c r="H2147" s="19">
        <f>VLOOKUP($A2147,ENERGY!$A2147:$E4837,COLUMN(D2147),0)</f>
        <v>14338</v>
      </c>
      <c r="I2147" s="19">
        <f>VLOOKUP($A2147,ENERGY!$A2147:$E4837,COLUMN(E2147),0)</f>
        <v>8441</v>
      </c>
      <c r="J2147" s="19">
        <f>VLOOKUP($A2147,'HUMAN RESOURCES'!$A2147:$L4837,COLUMN(D2147),0)</f>
        <v>2.1000000000000001E-2</v>
      </c>
      <c r="K2147" s="19">
        <f>VLOOKUP($A2147,'HUMAN RESOURCES'!$A2147:$L4837,COLUMN(E2147),0)</f>
        <v>0.02</v>
      </c>
      <c r="L2147" s="19">
        <f>VLOOKUP($A2147,'HUMAN RESOURCES'!$A2147:$L4837,COLUMN(F2147),0)</f>
        <v>73</v>
      </c>
      <c r="M2147" s="19">
        <f>VLOOKUP($A2147,'HUMAN RESOURCES'!$A2147:$L4837,COLUMN(G2147),0)</f>
        <v>68</v>
      </c>
      <c r="N2147" s="19">
        <f>VLOOKUP($A2147,'HUMAN RESOURCES'!$A2147:$L4837,COLUMN(H2147),0)</f>
        <v>0.32700000000000001</v>
      </c>
      <c r="O2147" s="19">
        <f>VLOOKUP($A2147,'HUMAN RESOURCES'!$A2147:$L4837,COLUMN(I2147),0)</f>
        <v>0.59899999999999998</v>
      </c>
      <c r="P2147" s="19">
        <f>VLOOKUP($A2147,'HUMAN RESOURCES'!$A2147:$L4837,COLUMN(J2147),0)</f>
        <v>7.4999999999999997E-2</v>
      </c>
      <c r="Q2147" s="19">
        <f>VLOOKUP($A2147,'HUMAN RESOURCES'!$A2147:$L4837,COLUMN(K2147),0)</f>
        <v>2589389</v>
      </c>
      <c r="R2147" s="19">
        <f>VLOOKUP($A2147,'HUMAN RESOURCES'!$A2147:$L4837,COLUMN(L2147),0)</f>
        <v>0.51800000000000002</v>
      </c>
      <c r="S2147" s="19">
        <f>VLOOKUP($A2147,TOURISM!$A2146:$E4836, COLUMN(D2147),0)</f>
        <v>1577000000</v>
      </c>
      <c r="T2147" s="19">
        <f>VLOOKUP($A2147,TOURISM!$A2146:$E4836, COLUMN(E2147),0)</f>
        <v>238000000</v>
      </c>
      <c r="U2147" s="19">
        <f>VLOOKUP($A2147,BUSINESS!$A2147:$I4837, COLUMN(H2147),0)</f>
        <v>3.1E-2</v>
      </c>
      <c r="V2147" s="19">
        <f>VLOOKUP($A2147,BUSINESS!$A2147:$I4837, COLUMN(I2147),0)</f>
        <v>0.14199999999999999</v>
      </c>
    </row>
    <row r="2148" spans="1:22" ht="15" x14ac:dyDescent="0.25">
      <c r="A2148" s="14" t="s">
        <v>240</v>
      </c>
      <c r="B2148" s="15" t="s">
        <v>268</v>
      </c>
      <c r="C2148" s="16" t="s">
        <v>61</v>
      </c>
      <c r="D2148" s="17">
        <v>684000000000</v>
      </c>
      <c r="E2148" s="18">
        <v>5.0999999999999997E-2</v>
      </c>
      <c r="F2148" s="18">
        <v>328</v>
      </c>
      <c r="G2148" s="18">
        <v>0.16900000000000001</v>
      </c>
      <c r="H2148" s="19">
        <f>VLOOKUP($A2148,ENERGY!$A2148:$E4838,COLUMN(D2148),0)</f>
        <v>191924</v>
      </c>
      <c r="I2148" s="19">
        <f>VLOOKUP($A2148,ENERGY!$A2148:$E4838,COLUMN(E2148),0)</f>
        <v>8441</v>
      </c>
      <c r="J2148" s="19">
        <f>VLOOKUP($A2148,'HUMAN RESOURCES'!$A2148:$L4838,COLUMN(D2148),0)</f>
        <v>2.4E-2</v>
      </c>
      <c r="K2148" s="19">
        <f>VLOOKUP($A2148,'HUMAN RESOURCES'!$A2148:$L4838,COLUMN(E2148),0)</f>
        <v>2.1999999999999999E-2</v>
      </c>
      <c r="L2148" s="19">
        <f>VLOOKUP($A2148,'HUMAN RESOURCES'!$A2148:$L4838,COLUMN(F2148),0)</f>
        <v>77</v>
      </c>
      <c r="M2148" s="19">
        <f>VLOOKUP($A2148,'HUMAN RESOURCES'!$A2148:$L4838,COLUMN(G2148),0)</f>
        <v>72</v>
      </c>
      <c r="N2148" s="19">
        <f>VLOOKUP($A2148,'HUMAN RESOURCES'!$A2148:$L4838,COLUMN(H2148),0)</f>
        <v>0.34100000000000003</v>
      </c>
      <c r="O2148" s="19">
        <f>VLOOKUP($A2148,'HUMAN RESOURCES'!$A2148:$L4838,COLUMN(I2148),0)</f>
        <v>0.61</v>
      </c>
      <c r="P2148" s="19">
        <f>VLOOKUP($A2148,'HUMAN RESOURCES'!$A2148:$L4838,COLUMN(J2148),0)</f>
        <v>4.9000000000000002E-2</v>
      </c>
      <c r="Q2148" s="19">
        <f>VLOOKUP($A2148,'HUMAN RESOURCES'!$A2148:$L4838,COLUMN(K2148),0)</f>
        <v>103873607</v>
      </c>
      <c r="R2148" s="19">
        <f>VLOOKUP($A2148,'HUMAN RESOURCES'!$A2148:$L4838,COLUMN(L2148),0)</f>
        <v>0.747</v>
      </c>
      <c r="S2148" s="19">
        <f>VLOOKUP($A2148,TOURISM!$A2147:$E4837, COLUMN(D2148),0)</f>
        <v>9133000000</v>
      </c>
      <c r="T2148" s="19">
        <f>VLOOKUP($A2148,TOURISM!$A2147:$E4837, COLUMN(E2148),0)</f>
        <v>6365000000</v>
      </c>
      <c r="U2148" s="19">
        <f>VLOOKUP($A2148,BUSINESS!$A2148:$I4838, COLUMN(H2148),0)</f>
        <v>5.0999999999999997E-2</v>
      </c>
      <c r="V2148" s="19">
        <f>VLOOKUP($A2148,BUSINESS!$A2148:$I4838, COLUMN(I2148),0)</f>
        <v>0.13600000000000001</v>
      </c>
    </row>
    <row r="2149" spans="1:22" ht="15" x14ac:dyDescent="0.25">
      <c r="A2149" s="14" t="s">
        <v>240</v>
      </c>
      <c r="B2149" s="15" t="s">
        <v>269</v>
      </c>
      <c r="C2149" s="16" t="s">
        <v>61</v>
      </c>
      <c r="D2149" s="17">
        <v>5107329010</v>
      </c>
      <c r="E2149" s="18">
        <v>5.3999999999999999E-2</v>
      </c>
      <c r="F2149" s="18">
        <v>54</v>
      </c>
      <c r="G2149" s="18">
        <v>0.18099999999999999</v>
      </c>
      <c r="H2149" s="19">
        <f>VLOOKUP($A2149,ENERGY!$A2149:$E4839,COLUMN(D2149),0)</f>
        <v>14338</v>
      </c>
      <c r="I2149" s="19">
        <f>VLOOKUP($A2149,ENERGY!$A2149:$E4839,COLUMN(E2149),0)</f>
        <v>8441</v>
      </c>
      <c r="J2149" s="19">
        <f>VLOOKUP($A2149,'HUMAN RESOURCES'!$A2149:$L4839,COLUMN(D2149),0)</f>
        <v>2.8000000000000001E-2</v>
      </c>
      <c r="K2149" s="19">
        <f>VLOOKUP($A2149,'HUMAN RESOURCES'!$A2149:$L4839,COLUMN(E2149),0)</f>
        <v>3.3000000000000002E-2</v>
      </c>
      <c r="L2149" s="19">
        <f>VLOOKUP($A2149,'HUMAN RESOURCES'!$A2149:$L4839,COLUMN(F2149),0)</f>
        <v>72</v>
      </c>
      <c r="M2149" s="19">
        <f>VLOOKUP($A2149,'HUMAN RESOURCES'!$A2149:$L4839,COLUMN(G2149),0)</f>
        <v>67</v>
      </c>
      <c r="N2149" s="19">
        <f>VLOOKUP($A2149,'HUMAN RESOURCES'!$A2149:$L4839,COLUMN(H2149),0)</f>
        <v>0.40899999999999997</v>
      </c>
      <c r="O2149" s="19">
        <f>VLOOKUP($A2149,'HUMAN RESOURCES'!$A2149:$L4839,COLUMN(I2149),0)</f>
        <v>0.55400000000000005</v>
      </c>
      <c r="P2149" s="19">
        <f>VLOOKUP($A2149,'HUMAN RESOURCES'!$A2149:$L4839,COLUMN(J2149),0)</f>
        <v>3.6999999999999998E-2</v>
      </c>
      <c r="Q2149" s="19">
        <f>VLOOKUP($A2149,'HUMAN RESOURCES'!$A2149:$L4839,COLUMN(K2149),0)</f>
        <v>5100920</v>
      </c>
      <c r="R2149" s="19">
        <f>VLOOKUP($A2149,'HUMAN RESOURCES'!$A2149:$L4839,COLUMN(L2149),0)</f>
        <v>0.54700000000000004</v>
      </c>
      <c r="S2149" s="19">
        <f>VLOOKUP($A2149,TOURISM!$A2148:$E4838, COLUMN(D2149),0)</f>
        <v>129000000</v>
      </c>
      <c r="T2149" s="19">
        <f>VLOOKUP($A2149,TOURISM!$A2148:$E4838, COLUMN(E2149),0)</f>
        <v>126000000</v>
      </c>
      <c r="U2149" s="19">
        <f>VLOOKUP($A2149,BUSINESS!$A2149:$I4839, COLUMN(H2149),0)</f>
        <v>0.01</v>
      </c>
      <c r="V2149" s="19">
        <f>VLOOKUP($A2149,BUSINESS!$A2149:$I4839, COLUMN(I2149),0)</f>
        <v>1.7999999999999999E-2</v>
      </c>
    </row>
    <row r="2150" spans="1:22" ht="15" x14ac:dyDescent="0.25">
      <c r="A2150" s="14" t="s">
        <v>240</v>
      </c>
      <c r="B2150" s="15" t="s">
        <v>270</v>
      </c>
      <c r="C2150" s="16" t="s">
        <v>61</v>
      </c>
      <c r="D2150" s="17">
        <v>11620500000</v>
      </c>
      <c r="E2150" s="18">
        <v>7.8E-2</v>
      </c>
      <c r="F2150" s="18">
        <v>295</v>
      </c>
      <c r="G2150" s="18">
        <v>0.105</v>
      </c>
      <c r="H2150" s="19">
        <f>VLOOKUP($A2150,ENERGY!$A2150:$E4840,COLUMN(D2150),0)</f>
        <v>14338</v>
      </c>
      <c r="I2150" s="19">
        <f>VLOOKUP($A2150,ENERGY!$A2150:$E4840,COLUMN(E2150),0)</f>
        <v>8441</v>
      </c>
      <c r="J2150" s="19">
        <f>VLOOKUP($A2150,'HUMAN RESOURCES'!$A2150:$L4840,COLUMN(D2150),0)</f>
        <v>2.4E-2</v>
      </c>
      <c r="K2150" s="19">
        <f>VLOOKUP($A2150,'HUMAN RESOURCES'!$A2150:$L4840,COLUMN(E2150),0)</f>
        <v>2.1999999999999999E-2</v>
      </c>
      <c r="L2150" s="19">
        <f>VLOOKUP($A2150,'HUMAN RESOURCES'!$A2150:$L4840,COLUMN(F2150),0)</f>
        <v>78</v>
      </c>
      <c r="M2150" s="19">
        <f>VLOOKUP($A2150,'HUMAN RESOURCES'!$A2150:$L4840,COLUMN(G2150),0)</f>
        <v>73</v>
      </c>
      <c r="N2150" s="19">
        <f>VLOOKUP($A2150,'HUMAN RESOURCES'!$A2150:$L4840,COLUMN(H2150),0)</f>
        <v>0.32100000000000001</v>
      </c>
      <c r="O2150" s="19">
        <f>VLOOKUP($A2150,'HUMAN RESOURCES'!$A2150:$L4840,COLUMN(I2150),0)</f>
        <v>0.623</v>
      </c>
      <c r="P2150" s="19">
        <f>VLOOKUP($A2150,'HUMAN RESOURCES'!$A2150:$L4840,COLUMN(J2150),0)</f>
        <v>5.5E-2</v>
      </c>
      <c r="Q2150" s="19">
        <f>VLOOKUP($A2150,'HUMAN RESOURCES'!$A2150:$L4840,COLUMN(K2150),0)</f>
        <v>3054812</v>
      </c>
      <c r="R2150" s="19">
        <f>VLOOKUP($A2150,'HUMAN RESOURCES'!$A2150:$L4840,COLUMN(L2150),0)</f>
        <v>0.622</v>
      </c>
      <c r="S2150" s="19">
        <f>VLOOKUP($A2150,TOURISM!$A2149:$E4839, COLUMN(D2150),0)</f>
        <v>628000000</v>
      </c>
      <c r="T2150" s="19">
        <f>VLOOKUP($A2150,TOURISM!$A2149:$E4839, COLUMN(E2150),0)</f>
        <v>241000000</v>
      </c>
      <c r="U2150" s="19">
        <f>VLOOKUP($A2150,BUSINESS!$A2150:$I4840, COLUMN(H2150),0)</f>
        <v>6.6000000000000003E-2</v>
      </c>
      <c r="V2150" s="19">
        <f>VLOOKUP($A2150,BUSINESS!$A2150:$I4840, COLUMN(I2150),0)</f>
        <v>0.13400000000000001</v>
      </c>
    </row>
    <row r="2151" spans="1:22" ht="15" x14ac:dyDescent="0.25">
      <c r="A2151" s="14" t="s">
        <v>240</v>
      </c>
      <c r="B2151" s="15" t="s">
        <v>271</v>
      </c>
      <c r="C2151" s="16" t="s">
        <v>61</v>
      </c>
      <c r="D2151" s="17">
        <v>8195993231</v>
      </c>
      <c r="E2151" s="18">
        <v>8.1000000000000003E-2</v>
      </c>
      <c r="F2151" s="18">
        <v>124</v>
      </c>
      <c r="G2151" s="18">
        <v>0.26800000000000002</v>
      </c>
      <c r="H2151" s="19">
        <f>VLOOKUP($A2151,ENERGY!$A2151:$E4841,COLUMN(D2151),0)</f>
        <v>14338</v>
      </c>
      <c r="I2151" s="19">
        <f>VLOOKUP($A2151,ENERGY!$A2151:$E4841,COLUMN(E2151),0)</f>
        <v>8441</v>
      </c>
      <c r="J2151" s="19">
        <f>VLOOKUP($A2151,'HUMAN RESOURCES'!$A2151:$L4841,COLUMN(D2151),0)</f>
        <v>2.8000000000000001E-2</v>
      </c>
      <c r="K2151" s="19">
        <f>VLOOKUP($A2151,'HUMAN RESOURCES'!$A2151:$L4841,COLUMN(E2151),0)</f>
        <v>2.8000000000000001E-2</v>
      </c>
      <c r="L2151" s="19">
        <f>VLOOKUP($A2151,'HUMAN RESOURCES'!$A2151:$L4841,COLUMN(F2151),0)</f>
        <v>72</v>
      </c>
      <c r="M2151" s="19">
        <f>VLOOKUP($A2151,'HUMAN RESOURCES'!$A2151:$L4841,COLUMN(G2151),0)</f>
        <v>68</v>
      </c>
      <c r="N2151" s="19">
        <f>VLOOKUP($A2151,'HUMAN RESOURCES'!$A2151:$L4841,COLUMN(H2151),0)</f>
        <v>0.38200000000000001</v>
      </c>
      <c r="O2151" s="19">
        <f>VLOOKUP($A2151,'HUMAN RESOURCES'!$A2151:$L4841,COLUMN(I2151),0)</f>
        <v>0.57399999999999995</v>
      </c>
      <c r="P2151" s="19">
        <f>VLOOKUP($A2151,'HUMAN RESOURCES'!$A2151:$L4841,COLUMN(J2151),0)</f>
        <v>4.3999999999999997E-2</v>
      </c>
      <c r="Q2151" s="19">
        <f>VLOOKUP($A2151,'HUMAN RESOURCES'!$A2151:$L4841,COLUMN(K2151),0)</f>
        <v>5350253</v>
      </c>
      <c r="R2151" s="19">
        <f>VLOOKUP($A2151,'HUMAN RESOURCES'!$A2151:$L4841,COLUMN(L2151),0)</f>
        <v>0.55300000000000005</v>
      </c>
      <c r="S2151" s="19">
        <f>VLOOKUP($A2151,TOURISM!$A2150:$E4840, COLUMN(D2151),0)</f>
        <v>88000000</v>
      </c>
      <c r="T2151" s="19">
        <f>VLOOKUP($A2151,TOURISM!$A2150:$E4840, COLUMN(E2151),0)</f>
        <v>154000000</v>
      </c>
      <c r="U2151" s="19">
        <f>VLOOKUP($A2151,BUSINESS!$A2151:$I4841, COLUMN(H2151),0)</f>
        <v>7.0000000000000001E-3</v>
      </c>
      <c r="V2151" s="19">
        <f>VLOOKUP($A2151,BUSINESS!$A2151:$I4841, COLUMN(I2151),0)</f>
        <v>0.153</v>
      </c>
    </row>
    <row r="2152" spans="1:22" ht="15" x14ac:dyDescent="0.25">
      <c r="A2152" s="14" t="s">
        <v>240</v>
      </c>
      <c r="B2152" s="15" t="s">
        <v>272</v>
      </c>
      <c r="C2152" s="16" t="s">
        <v>61</v>
      </c>
      <c r="D2152" s="17">
        <v>50681123109</v>
      </c>
      <c r="E2152" s="18">
        <v>4.7E-2</v>
      </c>
      <c r="F2152" s="18">
        <v>96</v>
      </c>
      <c r="G2152" s="18">
        <v>0.3</v>
      </c>
      <c r="H2152" s="19">
        <f>VLOOKUP($A2152,ENERGY!$A2152:$E4842,COLUMN(D2152),0)</f>
        <v>14338</v>
      </c>
      <c r="I2152" s="19">
        <f>VLOOKUP($A2152,ENERGY!$A2152:$E4842,COLUMN(E2152),0)</f>
        <v>8441</v>
      </c>
      <c r="J2152" s="19">
        <f>VLOOKUP($A2152,'HUMAN RESOURCES'!$A2152:$L4842,COLUMN(D2152),0)</f>
        <v>2.4E-2</v>
      </c>
      <c r="K2152" s="19">
        <f>VLOOKUP($A2152,'HUMAN RESOURCES'!$A2152:$L4842,COLUMN(E2152),0)</f>
        <v>0.03</v>
      </c>
      <c r="L2152" s="19">
        <f>VLOOKUP($A2152,'HUMAN RESOURCES'!$A2152:$L4842,COLUMN(F2152),0)</f>
        <v>73</v>
      </c>
      <c r="M2152" s="19">
        <f>VLOOKUP($A2152,'HUMAN RESOURCES'!$A2152:$L4842,COLUMN(G2152),0)</f>
        <v>68</v>
      </c>
      <c r="N2152" s="19">
        <f>VLOOKUP($A2152,'HUMAN RESOURCES'!$A2152:$L4842,COLUMN(H2152),0)</f>
        <v>0.34100000000000003</v>
      </c>
      <c r="O2152" s="19">
        <f>VLOOKUP($A2152,'HUMAN RESOURCES'!$A2152:$L4842,COLUMN(I2152),0)</f>
        <v>0.61099999999999999</v>
      </c>
      <c r="P2152" s="19">
        <f>VLOOKUP($A2152,'HUMAN RESOURCES'!$A2152:$L4842,COLUMN(J2152),0)</f>
        <v>4.8000000000000001E-2</v>
      </c>
      <c r="Q2152" s="19">
        <f>VLOOKUP($A2152,'HUMAN RESOURCES'!$A2152:$L4842,COLUMN(K2152),0)</f>
        <v>26000080</v>
      </c>
      <c r="R2152" s="19">
        <f>VLOOKUP($A2152,'HUMAN RESOURCES'!$A2152:$L4842,COLUMN(L2152),0)</f>
        <v>0.73</v>
      </c>
      <c r="S2152" s="19">
        <f>VLOOKUP($A2152,TOURISM!$A2151:$E4841, COLUMN(D2152),0)</f>
        <v>861000000</v>
      </c>
      <c r="T2152" s="19">
        <f>VLOOKUP($A2152,TOURISM!$A2151:$E4841, COLUMN(E2152),0)</f>
        <v>641000000</v>
      </c>
      <c r="U2152" s="19">
        <f>VLOOKUP($A2152,BUSINESS!$A2152:$I4842, COLUMN(H2152),0)</f>
        <v>3.1E-2</v>
      </c>
      <c r="V2152" s="19">
        <f>VLOOKUP($A2152,BUSINESS!$A2152:$I4842, COLUMN(I2152),0)</f>
        <v>4.9000000000000002E-2</v>
      </c>
    </row>
    <row r="2153" spans="1:22" ht="15" x14ac:dyDescent="0.25">
      <c r="A2153" s="14" t="s">
        <v>240</v>
      </c>
      <c r="B2153" s="15" t="s">
        <v>273</v>
      </c>
      <c r="C2153" s="16" t="s">
        <v>61</v>
      </c>
      <c r="D2153" s="17">
        <v>61701810000</v>
      </c>
      <c r="E2153" s="21">
        <v>6.4000000000000001E-2</v>
      </c>
      <c r="F2153" s="19">
        <v>190</v>
      </c>
      <c r="G2153" s="19">
        <v>0.12</v>
      </c>
      <c r="H2153" s="19">
        <f>VLOOKUP($A2153,ENERGY!$A2153:$E4843,COLUMN(D2153),0)</f>
        <v>14338</v>
      </c>
      <c r="I2153" s="19">
        <f>VLOOKUP($A2153,ENERGY!$A2153:$E4843,COLUMN(E2153),0)</f>
        <v>8441</v>
      </c>
      <c r="J2153" s="19">
        <f>VLOOKUP($A2153,'HUMAN RESOURCES'!$A2153:$L4843,COLUMN(D2153),0)</f>
        <v>1.6E-2</v>
      </c>
      <c r="K2153" s="19">
        <f>VLOOKUP($A2153,'HUMAN RESOURCES'!$A2153:$L4843,COLUMN(E2153),0)</f>
        <v>3.2000000000000001E-2</v>
      </c>
      <c r="L2153" s="19">
        <f>VLOOKUP($A2153,'HUMAN RESOURCES'!$A2153:$L4843,COLUMN(F2153),0)</f>
        <v>81</v>
      </c>
      <c r="M2153" s="19">
        <f>VLOOKUP($A2153,'HUMAN RESOURCES'!$A2153:$L4843,COLUMN(G2153),0)</f>
        <v>73</v>
      </c>
      <c r="N2153" s="19">
        <f>VLOOKUP($A2153,'HUMAN RESOURCES'!$A2153:$L4843,COLUMN(H2153),0)</f>
        <v>0.23599999999999999</v>
      </c>
      <c r="O2153" s="19">
        <f>VLOOKUP($A2153,'HUMAN RESOURCES'!$A2153:$L4843,COLUMN(I2153),0)</f>
        <v>0.65100000000000002</v>
      </c>
      <c r="P2153" s="19">
        <f>VLOOKUP($A2153,'HUMAN RESOURCES'!$A2153:$L4843,COLUMN(J2153),0)</f>
        <v>0.113</v>
      </c>
      <c r="Q2153" s="19">
        <f>VLOOKUP($A2153,'HUMAN RESOURCES'!$A2153:$L4843,COLUMN(K2153),0)</f>
        <v>3810605</v>
      </c>
      <c r="R2153" s="19">
        <f>VLOOKUP($A2153,'HUMAN RESOURCES'!$A2153:$L4843,COLUMN(L2153),0)</f>
        <v>0.94399999999999995</v>
      </c>
      <c r="S2153" s="19">
        <f>VLOOKUP($A2153,TOURISM!$A2152:$E4842, COLUMN(D2153),0)</f>
        <v>2388000000</v>
      </c>
      <c r="T2153" s="19">
        <f>VLOOKUP($A2153,TOURISM!$A2152:$E4842, COLUMN(E2153),0)</f>
        <v>1333000000</v>
      </c>
      <c r="U2153" s="19">
        <f>VLOOKUP($A2153,BUSINESS!$A2153:$I4843, COLUMN(H2153),0)</f>
        <v>0.105</v>
      </c>
      <c r="V2153" s="19">
        <f>VLOOKUP($A2153,BUSINESS!$A2153:$I4843, COLUMN(I2153),0)</f>
        <v>0.34699999999999998</v>
      </c>
    </row>
    <row r="2154" spans="1:22" ht="15" x14ac:dyDescent="0.25">
      <c r="A2154" s="14" t="s">
        <v>240</v>
      </c>
      <c r="B2154" s="15" t="s">
        <v>274</v>
      </c>
      <c r="C2154" s="16" t="s">
        <v>61</v>
      </c>
      <c r="D2154" s="20">
        <v>15079752557.5</v>
      </c>
      <c r="E2154" s="21">
        <v>6.4000000000000001E-2</v>
      </c>
      <c r="F2154" s="19">
        <v>190</v>
      </c>
      <c r="G2154" s="19">
        <v>0.12</v>
      </c>
      <c r="H2154" s="19">
        <f>VLOOKUP($A2154,ENERGY!$A2154:$E4844,COLUMN(D2154),0)</f>
        <v>14338</v>
      </c>
      <c r="I2154" s="19">
        <f>VLOOKUP($A2154,ENERGY!$A2154:$E4844,COLUMN(E2154),0)</f>
        <v>8441</v>
      </c>
      <c r="J2154" s="19">
        <f>VLOOKUP($A2154,'HUMAN RESOURCES'!$A2154:$L4844,COLUMN(D2154),0)</f>
        <v>2.1999999999999999E-2</v>
      </c>
      <c r="K2154" s="19">
        <f>VLOOKUP($A2154,'HUMAN RESOURCES'!$A2154:$L4844,COLUMN(E2154),0)</f>
        <v>3.2000000000000001E-2</v>
      </c>
      <c r="L2154" s="19">
        <f>VLOOKUP($A2154,'HUMAN RESOURCES'!$A2154:$L4844,COLUMN(F2154),0)</f>
        <v>71.105000000000004</v>
      </c>
      <c r="M2154" s="19">
        <f>VLOOKUP($A2154,'HUMAN RESOURCES'!$A2154:$L4844,COLUMN(G2154),0)</f>
        <v>66.415000000000006</v>
      </c>
      <c r="N2154" s="19">
        <f>VLOOKUP($A2154,'HUMAN RESOURCES'!$A2154:$L4844,COLUMN(H2154),0)</f>
        <v>0.30299999999999999</v>
      </c>
      <c r="O2154" s="19">
        <f>VLOOKUP($A2154,'HUMAN RESOURCES'!$A2154:$L4844,COLUMN(I2154),0)</f>
        <v>0.623</v>
      </c>
      <c r="P2154" s="19">
        <f>VLOOKUP($A2154,'HUMAN RESOURCES'!$A2154:$L4844,COLUMN(J2154),0)</f>
        <v>7.2999999999999995E-2</v>
      </c>
      <c r="Q2154" s="19">
        <f>VLOOKUP($A2154,'HUMAN RESOURCES'!$A2154:$L4844,COLUMN(K2154),0)</f>
        <v>30519</v>
      </c>
      <c r="R2154" s="19">
        <f>VLOOKUP($A2154,'HUMAN RESOURCES'!$A2154:$L4844,COLUMN(L2154),0)</f>
        <v>1</v>
      </c>
      <c r="S2154" s="19">
        <f>VLOOKUP($A2154,TOURISM!$A2153:$E4843, COLUMN(D2154),0)</f>
        <v>511000000</v>
      </c>
      <c r="T2154" s="19">
        <f>VLOOKUP($A2154,TOURISM!$A2153:$E4843, COLUMN(E2154),0)</f>
        <v>127000000</v>
      </c>
      <c r="U2154" s="19">
        <f>VLOOKUP($A2154,BUSINESS!$A2154:$I4844, COLUMN(H2154),0)</f>
        <v>0.129</v>
      </c>
      <c r="V2154" s="19">
        <f>VLOOKUP($A2154,BUSINESS!$A2154:$I4844, COLUMN(I2154),0)</f>
        <v>0.57999999999999996</v>
      </c>
    </row>
    <row r="2155" spans="1:22" ht="15" x14ac:dyDescent="0.25">
      <c r="A2155" s="14" t="s">
        <v>240</v>
      </c>
      <c r="B2155" s="15" t="s">
        <v>275</v>
      </c>
      <c r="C2155" s="16" t="s">
        <v>61</v>
      </c>
      <c r="D2155" s="17">
        <v>416566954</v>
      </c>
      <c r="E2155" s="18">
        <v>4.2999999999999997E-2</v>
      </c>
      <c r="F2155" s="18">
        <v>392</v>
      </c>
      <c r="G2155" s="18">
        <v>0.111</v>
      </c>
      <c r="H2155" s="19">
        <f>VLOOKUP($A2155,ENERGY!$A2155:$E4845,COLUMN(D2155),0)</f>
        <v>14338</v>
      </c>
      <c r="I2155" s="19">
        <f>VLOOKUP($A2155,ENERGY!$A2155:$E4845,COLUMN(E2155),0)</f>
        <v>8441</v>
      </c>
      <c r="J2155" s="19">
        <f>VLOOKUP($A2155,'HUMAN RESOURCES'!$A2155:$L4845,COLUMN(D2155),0)</f>
        <v>2.1999999999999999E-2</v>
      </c>
      <c r="K2155" s="19">
        <f>VLOOKUP($A2155,'HUMAN RESOURCES'!$A2155:$L4845,COLUMN(E2155),0)</f>
        <v>1.4E-2</v>
      </c>
      <c r="L2155" s="19">
        <f>VLOOKUP($A2155,'HUMAN RESOURCES'!$A2155:$L4845,COLUMN(F2155),0)</f>
        <v>71.105000000000004</v>
      </c>
      <c r="M2155" s="19">
        <f>VLOOKUP($A2155,'HUMAN RESOURCES'!$A2155:$L4845,COLUMN(G2155),0)</f>
        <v>66.415000000000006</v>
      </c>
      <c r="N2155" s="19">
        <f>VLOOKUP($A2155,'HUMAN RESOURCES'!$A2155:$L4845,COLUMN(H2155),0)</f>
        <v>0.30299999999999999</v>
      </c>
      <c r="O2155" s="19">
        <f>VLOOKUP($A2155,'HUMAN RESOURCES'!$A2155:$L4845,COLUMN(I2155),0)</f>
        <v>0.623</v>
      </c>
      <c r="P2155" s="19">
        <f>VLOOKUP($A2155,'HUMAN RESOURCES'!$A2155:$L4845,COLUMN(J2155),0)</f>
        <v>7.2999999999999995E-2</v>
      </c>
      <c r="Q2155" s="19">
        <f>VLOOKUP($A2155,'HUMAN RESOURCES'!$A2155:$L4845,COLUMN(K2155),0)</f>
        <v>45544</v>
      </c>
      <c r="R2155" s="19">
        <f>VLOOKUP($A2155,'HUMAN RESOURCES'!$A2155:$L4845,COLUMN(L2155),0)</f>
        <v>0.32800000000000001</v>
      </c>
      <c r="S2155" s="19">
        <f>VLOOKUP($A2155,TOURISM!$A2154:$E4844, COLUMN(D2155),0)</f>
        <v>58000000</v>
      </c>
      <c r="T2155" s="19">
        <f>VLOOKUP($A2155,TOURISM!$A2154:$E4844, COLUMN(E2155),0)</f>
        <v>9000000</v>
      </c>
      <c r="U2155" s="19">
        <f>VLOOKUP($A2155,BUSINESS!$A2155:$I4845, COLUMN(H2155),0)</f>
        <v>5.8999999999999997E-2</v>
      </c>
      <c r="V2155" s="19">
        <f>VLOOKUP($A2155,BUSINESS!$A2155:$I4845, COLUMN(I2155),0)</f>
        <v>2.5999999999999999E-2</v>
      </c>
    </row>
    <row r="2156" spans="1:22" ht="15" x14ac:dyDescent="0.25">
      <c r="A2156" s="14" t="s">
        <v>240</v>
      </c>
      <c r="B2156" s="15" t="s">
        <v>276</v>
      </c>
      <c r="C2156" s="16" t="s">
        <v>61</v>
      </c>
      <c r="D2156" s="17">
        <v>764457723</v>
      </c>
      <c r="E2156" s="18">
        <v>5.6000000000000001E-2</v>
      </c>
      <c r="F2156" s="18">
        <v>272</v>
      </c>
      <c r="G2156" s="18">
        <v>0.13100000000000001</v>
      </c>
      <c r="H2156" s="19">
        <f>VLOOKUP($A2156,ENERGY!$A2156:$E4846,COLUMN(D2156),0)</f>
        <v>14338</v>
      </c>
      <c r="I2156" s="19">
        <f>VLOOKUP($A2156,ENERGY!$A2156:$E4846,COLUMN(E2156),0)</f>
        <v>8441</v>
      </c>
      <c r="J2156" s="19">
        <f>VLOOKUP($A2156,'HUMAN RESOURCES'!$A2156:$L4846,COLUMN(D2156),0)</f>
        <v>0.02</v>
      </c>
      <c r="K2156" s="19">
        <f>VLOOKUP($A2156,'HUMAN RESOURCES'!$A2156:$L4846,COLUMN(E2156),0)</f>
        <v>1.4999999999999999E-2</v>
      </c>
      <c r="L2156" s="19">
        <f>VLOOKUP($A2156,'HUMAN RESOURCES'!$A2156:$L4846,COLUMN(F2156),0)</f>
        <v>73</v>
      </c>
      <c r="M2156" s="19">
        <f>VLOOKUP($A2156,'HUMAN RESOURCES'!$A2156:$L4846,COLUMN(G2156),0)</f>
        <v>70</v>
      </c>
      <c r="N2156" s="19">
        <f>VLOOKUP($A2156,'HUMAN RESOURCES'!$A2156:$L4846,COLUMN(H2156),0)</f>
        <v>0.32200000000000001</v>
      </c>
      <c r="O2156" s="19">
        <f>VLOOKUP($A2156,'HUMAN RESOURCES'!$A2156:$L4846,COLUMN(I2156),0)</f>
        <v>0.60199999999999998</v>
      </c>
      <c r="P2156" s="19">
        <f>VLOOKUP($A2156,'HUMAN RESOURCES'!$A2156:$L4846,COLUMN(J2156),0)</f>
        <v>7.5999999999999998E-2</v>
      </c>
      <c r="Q2156" s="19">
        <f>VLOOKUP($A2156,'HUMAN RESOURCES'!$A2156:$L4846,COLUMN(K2156),0)</f>
        <v>156949</v>
      </c>
      <c r="R2156" s="19">
        <f>VLOOKUP($A2156,'HUMAN RESOURCES'!$A2156:$L4846,COLUMN(L2156),0)</f>
        <v>0.27800000000000002</v>
      </c>
      <c r="S2156" s="19">
        <f>VLOOKUP($A2156,TOURISM!$A2155:$E4845, COLUMN(D2156),0)</f>
        <v>281000000</v>
      </c>
      <c r="T2156" s="19">
        <f>VLOOKUP($A2156,TOURISM!$A2155:$E4845, COLUMN(E2156),0)</f>
        <v>33000000</v>
      </c>
      <c r="U2156" s="19">
        <f>VLOOKUP($A2156,BUSINESS!$A2156:$I4846, COLUMN(H2156),0)</f>
        <v>5.0999999999999997E-2</v>
      </c>
      <c r="V2156" s="19">
        <f>VLOOKUP($A2156,BUSINESS!$A2156:$I4846, COLUMN(I2156),0)</f>
        <v>1.6E-2</v>
      </c>
    </row>
    <row r="2157" spans="1:22" ht="15" x14ac:dyDescent="0.25">
      <c r="A2157" s="14" t="s">
        <v>240</v>
      </c>
      <c r="B2157" s="15" t="s">
        <v>277</v>
      </c>
      <c r="C2157" s="16" t="s">
        <v>61</v>
      </c>
      <c r="D2157" s="20">
        <v>15079752557.5</v>
      </c>
      <c r="E2157" s="21">
        <v>6.4000000000000001E-2</v>
      </c>
      <c r="F2157" s="19">
        <v>190</v>
      </c>
      <c r="G2157" s="19">
        <v>0.12</v>
      </c>
      <c r="H2157" s="19">
        <f>VLOOKUP($A2157,ENERGY!$A2157:$E4847,COLUMN(D2157),0)</f>
        <v>14338</v>
      </c>
      <c r="I2157" s="19">
        <f>VLOOKUP($A2157,ENERGY!$A2157:$E4847,COLUMN(E2157),0)</f>
        <v>8441</v>
      </c>
      <c r="J2157" s="19">
        <f>VLOOKUP($A2157,'HUMAN RESOURCES'!$A2157:$L4847,COLUMN(D2157),0)</f>
        <v>1.7000000000000001E-2</v>
      </c>
      <c r="K2157" s="19">
        <f>VLOOKUP($A2157,'HUMAN RESOURCES'!$A2157:$L4847,COLUMN(E2157),0)</f>
        <v>3.2000000000000001E-2</v>
      </c>
      <c r="L2157" s="19">
        <f>VLOOKUP($A2157,'HUMAN RESOURCES'!$A2157:$L4847,COLUMN(F2157),0)</f>
        <v>80</v>
      </c>
      <c r="M2157" s="19">
        <f>VLOOKUP($A2157,'HUMAN RESOURCES'!$A2157:$L4847,COLUMN(G2157),0)</f>
        <v>74</v>
      </c>
      <c r="N2157" s="19">
        <f>VLOOKUP($A2157,'HUMAN RESOURCES'!$A2157:$L4847,COLUMN(H2157),0)</f>
        <v>0.30299999999999999</v>
      </c>
      <c r="O2157" s="19">
        <f>VLOOKUP($A2157,'HUMAN RESOURCES'!$A2157:$L4847,COLUMN(I2157),0)</f>
        <v>0.623</v>
      </c>
      <c r="P2157" s="19">
        <f>VLOOKUP($A2157,'HUMAN RESOURCES'!$A2157:$L4847,COLUMN(J2157),0)</f>
        <v>7.2999999999999995E-2</v>
      </c>
      <c r="Q2157" s="19">
        <f>VLOOKUP($A2157,'HUMAN RESOURCES'!$A2157:$L4847,COLUMN(K2157),0)</f>
        <v>28384</v>
      </c>
      <c r="R2157" s="19">
        <f>VLOOKUP($A2157,'HUMAN RESOURCES'!$A2157:$L4847,COLUMN(L2157),0)</f>
        <v>0.56100000000000005</v>
      </c>
      <c r="S2157" s="19">
        <f>VLOOKUP($A2157,TOURISM!$A2156:$E4846, COLUMN(D2157),0)</f>
        <v>2478709140</v>
      </c>
      <c r="T2157" s="19">
        <f>VLOOKUP($A2157,TOURISM!$A2156:$E4846, COLUMN(E2157),0)</f>
        <v>448000000</v>
      </c>
      <c r="U2157" s="19">
        <f>VLOOKUP($A2157,BUSINESS!$A2157:$I4847, COLUMN(H2157),0)</f>
        <v>0.129</v>
      </c>
      <c r="V2157" s="19">
        <f>VLOOKUP($A2157,BUSINESS!$A2157:$I4847, COLUMN(I2157),0)</f>
        <v>0.57999999999999996</v>
      </c>
    </row>
    <row r="2158" spans="1:22" ht="15" x14ac:dyDescent="0.25">
      <c r="A2158" s="14" t="s">
        <v>240</v>
      </c>
      <c r="B2158" s="15" t="s">
        <v>278</v>
      </c>
      <c r="C2158" s="16" t="s">
        <v>61</v>
      </c>
      <c r="D2158" s="17">
        <v>397447007</v>
      </c>
      <c r="E2158" s="18">
        <v>3.6999999999999998E-2</v>
      </c>
      <c r="F2158" s="18">
        <v>137</v>
      </c>
      <c r="G2158" s="18">
        <v>0.115</v>
      </c>
      <c r="H2158" s="19">
        <f>VLOOKUP($A2158,ENERGY!$A2158:$E4848,COLUMN(D2158),0)</f>
        <v>14338</v>
      </c>
      <c r="I2158" s="19">
        <f>VLOOKUP($A2158,ENERGY!$A2158:$E4848,COLUMN(E2158),0)</f>
        <v>8441</v>
      </c>
      <c r="J2158" s="19">
        <f>VLOOKUP($A2158,'HUMAN RESOURCES'!$A2158:$L4848,COLUMN(D2158),0)</f>
        <v>0.02</v>
      </c>
      <c r="K2158" s="19">
        <f>VLOOKUP($A2158,'HUMAN RESOURCES'!$A2158:$L4848,COLUMN(E2158),0)</f>
        <v>1.9E-2</v>
      </c>
      <c r="L2158" s="19">
        <f>VLOOKUP($A2158,'HUMAN RESOURCES'!$A2158:$L4848,COLUMN(F2158),0)</f>
        <v>73</v>
      </c>
      <c r="M2158" s="19">
        <f>VLOOKUP($A2158,'HUMAN RESOURCES'!$A2158:$L4848,COLUMN(G2158),0)</f>
        <v>68</v>
      </c>
      <c r="N2158" s="19">
        <f>VLOOKUP($A2158,'HUMAN RESOURCES'!$A2158:$L4848,COLUMN(H2158),0)</f>
        <v>0.314</v>
      </c>
      <c r="O2158" s="19">
        <f>VLOOKUP($A2158,'HUMAN RESOURCES'!$A2158:$L4848,COLUMN(I2158),0)</f>
        <v>0.61599999999999999</v>
      </c>
      <c r="P2158" s="19">
        <f>VLOOKUP($A2158,'HUMAN RESOURCES'!$A2158:$L4848,COLUMN(J2158),0)</f>
        <v>6.9000000000000006E-2</v>
      </c>
      <c r="Q2158" s="19">
        <f>VLOOKUP($A2158,'HUMAN RESOURCES'!$A2158:$L4848,COLUMN(K2158),0)</f>
        <v>107897</v>
      </c>
      <c r="R2158" s="19">
        <f>VLOOKUP($A2158,'HUMAN RESOURCES'!$A2158:$L4848,COLUMN(L2158),0)</f>
        <v>0.45200000000000001</v>
      </c>
      <c r="S2158" s="19">
        <f>VLOOKUP($A2158,TOURISM!$A2157:$E4847, COLUMN(D2158),0)</f>
        <v>82000000</v>
      </c>
      <c r="T2158" s="19">
        <f>VLOOKUP($A2158,TOURISM!$A2157:$E4847, COLUMN(E2158),0)</f>
        <v>10000000</v>
      </c>
      <c r="U2158" s="19">
        <f>VLOOKUP($A2158,BUSINESS!$A2158:$I4848, COLUMN(H2158),0)</f>
        <v>3.2000000000000001E-2</v>
      </c>
      <c r="V2158" s="19">
        <f>VLOOKUP($A2158,BUSINESS!$A2158:$I4848, COLUMN(I2158),0)</f>
        <v>2.1999999999999999E-2</v>
      </c>
    </row>
    <row r="2159" spans="1:22" ht="15" x14ac:dyDescent="0.25">
      <c r="A2159" s="14" t="s">
        <v>240</v>
      </c>
      <c r="B2159" s="15" t="s">
        <v>279</v>
      </c>
      <c r="C2159" s="16" t="s">
        <v>61</v>
      </c>
      <c r="D2159" s="17">
        <v>892164364</v>
      </c>
      <c r="E2159" s="18">
        <v>8.6999999999999994E-2</v>
      </c>
      <c r="F2159" s="18">
        <v>167</v>
      </c>
      <c r="G2159" s="18">
        <v>0.28999999999999998</v>
      </c>
      <c r="H2159" s="19">
        <f>VLOOKUP($A2159,ENERGY!$A2159:$E4849,COLUMN(D2159),0)</f>
        <v>14338</v>
      </c>
      <c r="I2159" s="19">
        <f>VLOOKUP($A2159,ENERGY!$A2159:$E4849,COLUMN(E2159),0)</f>
        <v>8441</v>
      </c>
      <c r="J2159" s="19">
        <f>VLOOKUP($A2159,'HUMAN RESOURCES'!$A2159:$L4849,COLUMN(D2159),0)</f>
        <v>2.3E-2</v>
      </c>
      <c r="K2159" s="19">
        <f>VLOOKUP($A2159,'HUMAN RESOURCES'!$A2159:$L4849,COLUMN(E2159),0)</f>
        <v>0.03</v>
      </c>
      <c r="L2159" s="19">
        <f>VLOOKUP($A2159,'HUMAN RESOURCES'!$A2159:$L4849,COLUMN(F2159),0)</f>
        <v>71</v>
      </c>
      <c r="M2159" s="19">
        <f>VLOOKUP($A2159,'HUMAN RESOURCES'!$A2159:$L4849,COLUMN(G2159),0)</f>
        <v>65</v>
      </c>
      <c r="N2159" s="19">
        <f>VLOOKUP($A2159,'HUMAN RESOURCES'!$A2159:$L4849,COLUMN(H2159),0)</f>
        <v>0.30599999999999999</v>
      </c>
      <c r="O2159" s="19">
        <f>VLOOKUP($A2159,'HUMAN RESOURCES'!$A2159:$L4849,COLUMN(I2159),0)</f>
        <v>0.63700000000000001</v>
      </c>
      <c r="P2159" s="19">
        <f>VLOOKUP($A2159,'HUMAN RESOURCES'!$A2159:$L4849,COLUMN(J2159),0)</f>
        <v>5.7000000000000002E-2</v>
      </c>
      <c r="Q2159" s="19">
        <f>VLOOKUP($A2159,'HUMAN RESOURCES'!$A2159:$L4849,COLUMN(K2159),0)</f>
        <v>466668</v>
      </c>
      <c r="R2159" s="19">
        <f>VLOOKUP($A2159,'HUMAN RESOURCES'!$A2159:$L4849,COLUMN(L2159),0)</f>
        <v>0.66400000000000003</v>
      </c>
      <c r="S2159" s="19">
        <f>VLOOKUP($A2159,TOURISM!$A2158:$E4848, COLUMN(D2159),0)</f>
        <v>42000000</v>
      </c>
      <c r="T2159" s="19">
        <f>VLOOKUP($A2159,TOURISM!$A2158:$E4848, COLUMN(E2159),0)</f>
        <v>67000000</v>
      </c>
      <c r="U2159" s="19">
        <f>VLOOKUP($A2159,BUSINESS!$A2159:$I4849, COLUMN(H2159),0)</f>
        <v>2.5000000000000001E-2</v>
      </c>
      <c r="V2159" s="19">
        <f>VLOOKUP($A2159,BUSINESS!$A2159:$I4849, COLUMN(I2159),0)</f>
        <v>8.7999999999999995E-2</v>
      </c>
    </row>
    <row r="2160" spans="1:22" ht="15" x14ac:dyDescent="0.25">
      <c r="A2160" s="14" t="s">
        <v>240</v>
      </c>
      <c r="B2160" s="15" t="s">
        <v>280</v>
      </c>
      <c r="C2160" s="16" t="s">
        <v>61</v>
      </c>
      <c r="D2160" s="17">
        <v>8154315708</v>
      </c>
      <c r="E2160" s="18">
        <v>0.04</v>
      </c>
      <c r="F2160" s="18">
        <v>260</v>
      </c>
      <c r="G2160" s="18">
        <v>0.16500000000000001</v>
      </c>
      <c r="H2160" s="19">
        <f>VLOOKUP($A2160,ENERGY!$A2160:$E4850,COLUMN(D2160),0)</f>
        <v>14338</v>
      </c>
      <c r="I2160" s="19">
        <f>VLOOKUP($A2160,ENERGY!$A2160:$E4850,COLUMN(E2160),0)</f>
        <v>8441</v>
      </c>
      <c r="J2160" s="19">
        <f>VLOOKUP($A2160,'HUMAN RESOURCES'!$A2160:$L4850,COLUMN(D2160),0)</f>
        <v>1.4999999999999999E-2</v>
      </c>
      <c r="K2160" s="19">
        <f>VLOOKUP($A2160,'HUMAN RESOURCES'!$A2160:$L4850,COLUMN(E2160),0)</f>
        <v>2.5000000000000001E-2</v>
      </c>
      <c r="L2160" s="19">
        <f>VLOOKUP($A2160,'HUMAN RESOURCES'!$A2160:$L4850,COLUMN(F2160),0)</f>
        <v>72</v>
      </c>
      <c r="M2160" s="19">
        <f>VLOOKUP($A2160,'HUMAN RESOURCES'!$A2160:$L4850,COLUMN(G2160),0)</f>
        <v>65</v>
      </c>
      <c r="N2160" s="19">
        <f>VLOOKUP($A2160,'HUMAN RESOURCES'!$A2160:$L4850,COLUMN(H2160),0)</f>
        <v>0.25600000000000001</v>
      </c>
      <c r="O2160" s="19">
        <f>VLOOKUP($A2160,'HUMAN RESOURCES'!$A2160:$L4850,COLUMN(I2160),0)</f>
        <v>0.67900000000000005</v>
      </c>
      <c r="P2160" s="19">
        <f>VLOOKUP($A2160,'HUMAN RESOURCES'!$A2160:$L4850,COLUMN(J2160),0)</f>
        <v>6.5000000000000002E-2</v>
      </c>
      <c r="Q2160" s="19">
        <f>VLOOKUP($A2160,'HUMAN RESOURCES'!$A2160:$L4850,COLUMN(K2160),0)</f>
        <v>1267980</v>
      </c>
      <c r="R2160" s="19">
        <f>VLOOKUP($A2160,'HUMAN RESOURCES'!$A2160:$L4850,COLUMN(L2160),0)</f>
        <v>0.108</v>
      </c>
      <c r="S2160" s="19">
        <f>VLOOKUP($A2160,TOURISM!$A2159:$E4849, COLUMN(D2160),0)</f>
        <v>371000000</v>
      </c>
      <c r="T2160" s="19">
        <f>VLOOKUP($A2160,TOURISM!$A2159:$E4849, COLUMN(E2160),0)</f>
        <v>190000000</v>
      </c>
      <c r="U2160" s="19">
        <f>VLOOKUP($A2160,BUSINESS!$A2160:$I4850, COLUMN(H2160),0)</f>
        <v>7.6999999999999999E-2</v>
      </c>
      <c r="V2160" s="19">
        <f>VLOOKUP($A2160,BUSINESS!$A2160:$I4850, COLUMN(I2160),0)</f>
        <v>0.128</v>
      </c>
    </row>
    <row r="2161" spans="1:22" ht="15" x14ac:dyDescent="0.25">
      <c r="A2161" s="14" t="s">
        <v>240</v>
      </c>
      <c r="B2161" s="15" t="s">
        <v>281</v>
      </c>
      <c r="C2161" s="16" t="s">
        <v>61</v>
      </c>
      <c r="D2161" s="20">
        <v>15079752557.5</v>
      </c>
      <c r="E2161" s="21">
        <v>6.4000000000000001E-2</v>
      </c>
      <c r="F2161" s="19">
        <v>190</v>
      </c>
      <c r="G2161" s="19">
        <v>0.12</v>
      </c>
      <c r="H2161" s="19">
        <f>VLOOKUP($A2161,ENERGY!$A2161:$E4851,COLUMN(D2161),0)</f>
        <v>14338</v>
      </c>
      <c r="I2161" s="19">
        <f>VLOOKUP($A2161,ENERGY!$A2161:$E4851,COLUMN(E2161),0)</f>
        <v>8441</v>
      </c>
      <c r="J2161" s="19">
        <f>VLOOKUP($A2161,'HUMAN RESOURCES'!$A2161:$L4851,COLUMN(D2161),0)</f>
        <v>2.1999999999999999E-2</v>
      </c>
      <c r="K2161" s="19">
        <f>VLOOKUP($A2161,'HUMAN RESOURCES'!$A2161:$L4851,COLUMN(E2161),0)</f>
        <v>3.2000000000000001E-2</v>
      </c>
      <c r="L2161" s="19">
        <f>VLOOKUP($A2161,'HUMAN RESOURCES'!$A2161:$L4851,COLUMN(F2161),0)</f>
        <v>71.105000000000004</v>
      </c>
      <c r="M2161" s="19">
        <f>VLOOKUP($A2161,'HUMAN RESOURCES'!$A2161:$L4851,COLUMN(G2161),0)</f>
        <v>66.415000000000006</v>
      </c>
      <c r="N2161" s="19">
        <f>VLOOKUP($A2161,'HUMAN RESOURCES'!$A2161:$L4851,COLUMN(H2161),0)</f>
        <v>0.30299999999999999</v>
      </c>
      <c r="O2161" s="19">
        <f>VLOOKUP($A2161,'HUMAN RESOURCES'!$A2161:$L4851,COLUMN(I2161),0)</f>
        <v>0.623</v>
      </c>
      <c r="P2161" s="19">
        <f>VLOOKUP($A2161,'HUMAN RESOURCES'!$A2161:$L4851,COLUMN(J2161),0)</f>
        <v>7.2999999999999995E-2</v>
      </c>
      <c r="Q2161" s="19">
        <f>VLOOKUP($A2161,'HUMAN RESOURCES'!$A2161:$L4851,COLUMN(K2161),0)</f>
        <v>18876</v>
      </c>
      <c r="R2161" s="19">
        <f>VLOOKUP($A2161,'HUMAN RESOURCES'!$A2161:$L4851,COLUMN(L2161),0)</f>
        <v>0.84599999999999997</v>
      </c>
      <c r="S2161" s="19">
        <f>VLOOKUP($A2161,TOURISM!$A2160:$E4850, COLUMN(D2161),0)</f>
        <v>285000000</v>
      </c>
      <c r="T2161" s="19">
        <f>VLOOKUP($A2161,TOURISM!$A2160:$E4850, COLUMN(E2161),0)</f>
        <v>448000000</v>
      </c>
      <c r="U2161" s="19">
        <f>VLOOKUP($A2161,BUSINESS!$A2161:$I4851, COLUMN(H2161),0)</f>
        <v>0.129</v>
      </c>
      <c r="V2161" s="19">
        <f>VLOOKUP($A2161,BUSINESS!$A2161:$I4851, COLUMN(I2161),0)</f>
        <v>0.57999999999999996</v>
      </c>
    </row>
    <row r="2162" spans="1:22" ht="15" x14ac:dyDescent="0.25">
      <c r="A2162" s="14" t="s">
        <v>240</v>
      </c>
      <c r="B2162" s="15" t="s">
        <v>282</v>
      </c>
      <c r="C2162" s="16" t="s">
        <v>61</v>
      </c>
      <c r="D2162" s="17">
        <v>10300000000000</v>
      </c>
      <c r="E2162" s="18">
        <v>0.13600000000000001</v>
      </c>
      <c r="F2162" s="18">
        <v>4790</v>
      </c>
      <c r="G2162" s="18">
        <v>9.1999999999999998E-2</v>
      </c>
      <c r="H2162" s="19">
        <f>VLOOKUP($A2162,ENERGY!$A2162:$E4852,COLUMN(D2162),0)</f>
        <v>2132446</v>
      </c>
      <c r="I2162" s="19">
        <f>VLOOKUP($A2162,ENERGY!$A2162:$E4852,COLUMN(E2162),0)</f>
        <v>8441</v>
      </c>
      <c r="J2162" s="19">
        <f>VLOOKUP($A2162,'HUMAN RESOURCES'!$A2162:$L4852,COLUMN(D2162),0)</f>
        <v>1.4E-2</v>
      </c>
      <c r="K2162" s="19">
        <f>VLOOKUP($A2162,'HUMAN RESOURCES'!$A2162:$L4852,COLUMN(E2162),0)</f>
        <v>7.0000000000000001E-3</v>
      </c>
      <c r="L2162" s="19">
        <f>VLOOKUP($A2162,'HUMAN RESOURCES'!$A2162:$L4852,COLUMN(F2162),0)</f>
        <v>79</v>
      </c>
      <c r="M2162" s="19">
        <f>VLOOKUP($A2162,'HUMAN RESOURCES'!$A2162:$L4852,COLUMN(G2162),0)</f>
        <v>74</v>
      </c>
      <c r="N2162" s="19">
        <f>VLOOKUP($A2162,'HUMAN RESOURCES'!$A2162:$L4852,COLUMN(H2162),0)</f>
        <v>0.21299999999999999</v>
      </c>
      <c r="O2162" s="19">
        <f>VLOOKUP($A2162,'HUMAN RESOURCES'!$A2162:$L4852,COLUMN(I2162),0)</f>
        <v>0.66300000000000003</v>
      </c>
      <c r="P2162" s="19">
        <f>VLOOKUP($A2162,'HUMAN RESOURCES'!$A2162:$L4852,COLUMN(J2162),0)</f>
        <v>0.124</v>
      </c>
      <c r="Q2162" s="19">
        <f>VLOOKUP($A2162,'HUMAN RESOURCES'!$A2162:$L4852,COLUMN(K2162),0)</f>
        <v>282162411</v>
      </c>
      <c r="R2162" s="19">
        <f>VLOOKUP($A2162,'HUMAN RESOURCES'!$A2162:$L4852,COLUMN(L2162),0)</f>
        <v>0.79100000000000004</v>
      </c>
      <c r="S2162" s="22">
        <f>VLOOKUP($A2162,TOURISM!$A2161:$E4851, COLUMN(D2162),0)</f>
        <v>121000000000</v>
      </c>
      <c r="T2162" s="19">
        <f>VLOOKUP($A2162,TOURISM!$A2161:$E4851, COLUMN(E2162),0)</f>
        <v>91473000000</v>
      </c>
      <c r="U2162" s="19">
        <f>VLOOKUP($A2162,BUSINESS!$A2162:$I4852, COLUMN(H2162),0)</f>
        <v>0.43099999999999999</v>
      </c>
      <c r="V2162" s="19">
        <f>VLOOKUP($A2162,BUSINESS!$A2162:$I4852, COLUMN(I2162),0)</f>
        <v>0.38500000000000001</v>
      </c>
    </row>
    <row r="2163" spans="1:22" ht="15" x14ac:dyDescent="0.25">
      <c r="A2163" s="14" t="s">
        <v>240</v>
      </c>
      <c r="B2163" s="15" t="s">
        <v>283</v>
      </c>
      <c r="C2163" s="16" t="s">
        <v>61</v>
      </c>
      <c r="D2163" s="17">
        <v>22823255806</v>
      </c>
      <c r="E2163" s="18">
        <v>0.112</v>
      </c>
      <c r="F2163" s="18">
        <v>773</v>
      </c>
      <c r="G2163" s="18">
        <v>0.46100000000000002</v>
      </c>
      <c r="H2163" s="19">
        <f>VLOOKUP($A2163,ENERGY!$A2163:$E4853,COLUMN(D2163),0)</f>
        <v>14338</v>
      </c>
      <c r="I2163" s="19">
        <f>VLOOKUP($A2163,ENERGY!$A2163:$E4853,COLUMN(E2163),0)</f>
        <v>8441</v>
      </c>
      <c r="J2163" s="19">
        <f>VLOOKUP($A2163,'HUMAN RESOURCES'!$A2163:$L4853,COLUMN(D2163),0)</f>
        <v>1.6E-2</v>
      </c>
      <c r="K2163" s="19">
        <f>VLOOKUP($A2163,'HUMAN RESOURCES'!$A2163:$L4853,COLUMN(E2163),0)</f>
        <v>1.4999999999999999E-2</v>
      </c>
      <c r="L2163" s="19">
        <f>VLOOKUP($A2163,'HUMAN RESOURCES'!$A2163:$L4853,COLUMN(F2163),0)</f>
        <v>78</v>
      </c>
      <c r="M2163" s="19">
        <f>VLOOKUP($A2163,'HUMAN RESOURCES'!$A2163:$L4853,COLUMN(G2163),0)</f>
        <v>71</v>
      </c>
      <c r="N2163" s="19">
        <f>VLOOKUP($A2163,'HUMAN RESOURCES'!$A2163:$L4853,COLUMN(H2163),0)</f>
        <v>0.246</v>
      </c>
      <c r="O2163" s="19">
        <f>VLOOKUP($A2163,'HUMAN RESOURCES'!$A2163:$L4853,COLUMN(I2163),0)</f>
        <v>0.624</v>
      </c>
      <c r="P2163" s="19">
        <f>VLOOKUP($A2163,'HUMAN RESOURCES'!$A2163:$L4853,COLUMN(J2163),0)</f>
        <v>0.13100000000000001</v>
      </c>
      <c r="Q2163" s="19">
        <f>VLOOKUP($A2163,'HUMAN RESOURCES'!$A2163:$L4853,COLUMN(K2163),0)</f>
        <v>3320841</v>
      </c>
      <c r="R2163" s="19">
        <f>VLOOKUP($A2163,'HUMAN RESOURCES'!$A2163:$L4853,COLUMN(L2163),0)</f>
        <v>0.92</v>
      </c>
      <c r="S2163" s="19">
        <f>VLOOKUP($A2163,TOURISM!$A2162:$E4852, COLUMN(D2163),0)</f>
        <v>827000000</v>
      </c>
      <c r="T2163" s="19">
        <f>VLOOKUP($A2163,TOURISM!$A2162:$E4852, COLUMN(E2163),0)</f>
        <v>381000000</v>
      </c>
      <c r="U2163" s="19">
        <f>VLOOKUP($A2163,BUSINESS!$A2163:$I4853, COLUMN(H2163),0)</f>
        <v>0.105</v>
      </c>
      <c r="V2163" s="19">
        <f>VLOOKUP($A2163,BUSINESS!$A2163:$I4853, COLUMN(I2163),0)</f>
        <v>0.124</v>
      </c>
    </row>
    <row r="2164" spans="1:22" ht="15" x14ac:dyDescent="0.25">
      <c r="A2164" s="14" t="s">
        <v>240</v>
      </c>
      <c r="B2164" s="15" t="s">
        <v>284</v>
      </c>
      <c r="C2164" s="16" t="s">
        <v>61</v>
      </c>
      <c r="D2164" s="17">
        <v>117000000000</v>
      </c>
      <c r="E2164" s="18">
        <v>5.7000000000000002E-2</v>
      </c>
      <c r="F2164" s="18">
        <v>273</v>
      </c>
      <c r="G2164" s="18">
        <v>0.252</v>
      </c>
      <c r="H2164" s="19">
        <f>VLOOKUP($A2164,ENERGY!$A2164:$E4854,COLUMN(D2164),0)</f>
        <v>14338</v>
      </c>
      <c r="I2164" s="19">
        <f>VLOOKUP($A2164,ENERGY!$A2164:$E4854,COLUMN(E2164),0)</f>
        <v>8441</v>
      </c>
      <c r="J2164" s="19">
        <f>VLOOKUP($A2164,'HUMAN RESOURCES'!$A2164:$L4854,COLUMN(D2164),0)</f>
        <v>2.4E-2</v>
      </c>
      <c r="K2164" s="19">
        <f>VLOOKUP($A2164,'HUMAN RESOURCES'!$A2164:$L4854,COLUMN(E2164),0)</f>
        <v>1.7999999999999999E-2</v>
      </c>
      <c r="L2164" s="19">
        <f>VLOOKUP($A2164,'HUMAN RESOURCES'!$A2164:$L4854,COLUMN(F2164),0)</f>
        <v>75</v>
      </c>
      <c r="M2164" s="19">
        <f>VLOOKUP($A2164,'HUMAN RESOURCES'!$A2164:$L4854,COLUMN(G2164),0)</f>
        <v>70</v>
      </c>
      <c r="N2164" s="19">
        <f>VLOOKUP($A2164,'HUMAN RESOURCES'!$A2164:$L4854,COLUMN(H2164),0)</f>
        <v>0.33700000000000002</v>
      </c>
      <c r="O2164" s="19">
        <f>VLOOKUP($A2164,'HUMAN RESOURCES'!$A2164:$L4854,COLUMN(I2164),0)</f>
        <v>0.61699999999999999</v>
      </c>
      <c r="P2164" s="19">
        <f>VLOOKUP($A2164,'HUMAN RESOURCES'!$A2164:$L4854,COLUMN(J2164),0)</f>
        <v>4.5999999999999999E-2</v>
      </c>
      <c r="Q2164" s="19">
        <f>VLOOKUP($A2164,'HUMAN RESOURCES'!$A2164:$L4854,COLUMN(K2164),0)</f>
        <v>24407553</v>
      </c>
      <c r="R2164" s="19">
        <f>VLOOKUP($A2164,'HUMAN RESOURCES'!$A2164:$L4854,COLUMN(L2164),0)</f>
        <v>0.88</v>
      </c>
      <c r="S2164" s="19">
        <f>VLOOKUP($A2164,TOURISM!$A2163:$E4853, COLUMN(D2164),0)</f>
        <v>469000000</v>
      </c>
      <c r="T2164" s="19">
        <f>VLOOKUP($A2164,TOURISM!$A2163:$E4853, COLUMN(E2164),0)</f>
        <v>1647000000</v>
      </c>
      <c r="U2164" s="19">
        <f>VLOOKUP($A2164,BUSINESS!$A2164:$I4854, COLUMN(H2164),0)</f>
        <v>3.4000000000000002E-2</v>
      </c>
      <c r="V2164" s="19">
        <f>VLOOKUP($A2164,BUSINESS!$A2164:$I4854, COLUMN(I2164),0)</f>
        <v>0.223</v>
      </c>
    </row>
    <row r="2165" spans="1:22" ht="15" x14ac:dyDescent="0.25">
      <c r="A2165" s="14" t="s">
        <v>240</v>
      </c>
      <c r="B2165" s="15" t="s">
        <v>241</v>
      </c>
      <c r="C2165" s="16" t="s">
        <v>114</v>
      </c>
      <c r="D2165" s="17">
        <v>787693391</v>
      </c>
      <c r="E2165" s="18">
        <v>0.04</v>
      </c>
      <c r="F2165" s="18">
        <v>408</v>
      </c>
      <c r="G2165" s="18">
        <v>0.122</v>
      </c>
      <c r="H2165" s="19">
        <f>VLOOKUP($A2165,ENERGY!$A2165:$E4855,COLUMN(D2165),0)</f>
        <v>14338</v>
      </c>
      <c r="I2165" s="19">
        <f>VLOOKUP($A2165,ENERGY!$A2165:$E4855,COLUMN(E2165),0)</f>
        <v>8441</v>
      </c>
      <c r="J2165" s="19">
        <f>VLOOKUP($A2165,'HUMAN RESOURCES'!$A2165:$L4855,COLUMN(D2165),0)</f>
        <v>0.02</v>
      </c>
      <c r="K2165" s="19">
        <f>VLOOKUP($A2165,'HUMAN RESOURCES'!$A2165:$L4855,COLUMN(E2165),0)</f>
        <v>1.2999999999999999E-2</v>
      </c>
      <c r="L2165" s="19">
        <f>VLOOKUP($A2165,'HUMAN RESOURCES'!$A2165:$L4855,COLUMN(F2165),0)</f>
        <v>76</v>
      </c>
      <c r="M2165" s="19">
        <f>VLOOKUP($A2165,'HUMAN RESOURCES'!$A2165:$L4855,COLUMN(G2165),0)</f>
        <v>71</v>
      </c>
      <c r="N2165" s="19">
        <f>VLOOKUP($A2165,'HUMAN RESOURCES'!$A2165:$L4855,COLUMN(H2165),0)</f>
        <v>0.29099999999999998</v>
      </c>
      <c r="O2165" s="19">
        <f>VLOOKUP($A2165,'HUMAN RESOURCES'!$A2165:$L4855,COLUMN(I2165),0)</f>
        <v>0.63900000000000001</v>
      </c>
      <c r="P2165" s="19">
        <f>VLOOKUP($A2165,'HUMAN RESOURCES'!$A2165:$L4855,COLUMN(J2165),0)</f>
        <v>7.0000000000000007E-2</v>
      </c>
      <c r="Q2165" s="19">
        <f>VLOOKUP($A2165,'HUMAN RESOURCES'!$A2165:$L4855,COLUMN(K2165),0)</f>
        <v>78972</v>
      </c>
      <c r="R2165" s="19">
        <f>VLOOKUP($A2165,'HUMAN RESOURCES'!$A2165:$L4855,COLUMN(L2165),0)</f>
        <v>0.317</v>
      </c>
      <c r="S2165" s="19">
        <f>VLOOKUP($A2165,TOURISM!$A2164:$E4854, COLUMN(D2165),0)</f>
        <v>272000000</v>
      </c>
      <c r="T2165" s="19">
        <f>VLOOKUP($A2165,TOURISM!$A2164:$E4854, COLUMN(E2165),0)</f>
        <v>32000000</v>
      </c>
      <c r="U2165" s="19">
        <f>VLOOKUP($A2165,BUSINESS!$A2165:$I4855, COLUMN(H2165),0)</f>
        <v>8.8999999999999996E-2</v>
      </c>
      <c r="V2165" s="19">
        <f>VLOOKUP($A2165,BUSINESS!$A2165:$I4855, COLUMN(I2165),0)</f>
        <v>0.317</v>
      </c>
    </row>
    <row r="2166" spans="1:22" ht="15" x14ac:dyDescent="0.25">
      <c r="A2166" s="14" t="s">
        <v>240</v>
      </c>
      <c r="B2166" s="15" t="s">
        <v>242</v>
      </c>
      <c r="C2166" s="16" t="s">
        <v>114</v>
      </c>
      <c r="D2166" s="17">
        <v>344000000000</v>
      </c>
      <c r="E2166" s="18">
        <v>9.1999999999999998E-2</v>
      </c>
      <c r="F2166" s="18">
        <v>710</v>
      </c>
      <c r="G2166" s="18">
        <v>0.111</v>
      </c>
      <c r="H2166" s="19">
        <f>VLOOKUP($A2166,ENERGY!$A2166:$E4856,COLUMN(D2166),0)</f>
        <v>80112</v>
      </c>
      <c r="I2166" s="19">
        <f>VLOOKUP($A2166,ENERGY!$A2166:$E4856,COLUMN(E2166),0)</f>
        <v>8441</v>
      </c>
      <c r="J2166" s="19">
        <f>VLOOKUP($A2166,'HUMAN RESOURCES'!$A2166:$L4856,COLUMN(D2166),0)</f>
        <v>1.7999999999999999E-2</v>
      </c>
      <c r="K2166" s="19">
        <f>VLOOKUP($A2166,'HUMAN RESOURCES'!$A2166:$L4856,COLUMN(E2166),0)</f>
        <v>1.7999999999999999E-2</v>
      </c>
      <c r="L2166" s="19">
        <f>VLOOKUP($A2166,'HUMAN RESOURCES'!$A2166:$L4856,COLUMN(F2166),0)</f>
        <v>78</v>
      </c>
      <c r="M2166" s="19">
        <f>VLOOKUP($A2166,'HUMAN RESOURCES'!$A2166:$L4856,COLUMN(G2166),0)</f>
        <v>70</v>
      </c>
      <c r="N2166" s="19">
        <f>VLOOKUP($A2166,'HUMAN RESOURCES'!$A2166:$L4856,COLUMN(H2166),0)</f>
        <v>0.27600000000000002</v>
      </c>
      <c r="O2166" s="19">
        <f>VLOOKUP($A2166,'HUMAN RESOURCES'!$A2166:$L4856,COLUMN(I2166),0)</f>
        <v>0.624</v>
      </c>
      <c r="P2166" s="19">
        <f>VLOOKUP($A2166,'HUMAN RESOURCES'!$A2166:$L4856,COLUMN(J2166),0)</f>
        <v>0.1</v>
      </c>
      <c r="Q2166" s="19">
        <f>VLOOKUP($A2166,'HUMAN RESOURCES'!$A2166:$L4856,COLUMN(K2166),0)</f>
        <v>37273361</v>
      </c>
      <c r="R2166" s="19">
        <f>VLOOKUP($A2166,'HUMAN RESOURCES'!$A2166:$L4856,COLUMN(L2166),0)</f>
        <v>0.89300000000000002</v>
      </c>
      <c r="S2166" s="19">
        <f>VLOOKUP($A2166,TOURISM!$A2165:$E4855, COLUMN(D2166),0)</f>
        <v>2756000000</v>
      </c>
      <c r="T2166" s="19">
        <f>VLOOKUP($A2166,TOURISM!$A2165:$E4855, COLUMN(E2166),0)</f>
        <v>4888000000</v>
      </c>
      <c r="U2166" s="19">
        <f>VLOOKUP($A2166,BUSINESS!$A2166:$I4856, COLUMN(H2166),0)</f>
        <v>9.8000000000000004E-2</v>
      </c>
      <c r="V2166" s="19">
        <f>VLOOKUP($A2166,BUSINESS!$A2166:$I4856, COLUMN(I2166),0)</f>
        <v>0.18099999999999999</v>
      </c>
    </row>
    <row r="2167" spans="1:22" ht="15" x14ac:dyDescent="0.25">
      <c r="A2167" s="14" t="s">
        <v>240</v>
      </c>
      <c r="B2167" s="15" t="s">
        <v>243</v>
      </c>
      <c r="C2167" s="16" t="s">
        <v>114</v>
      </c>
      <c r="D2167" s="17">
        <v>1873452514</v>
      </c>
      <c r="E2167" s="21">
        <v>6.4000000000000001E-2</v>
      </c>
      <c r="F2167" s="19">
        <v>190</v>
      </c>
      <c r="G2167" s="18">
        <v>0.121</v>
      </c>
      <c r="H2167" s="19">
        <f>VLOOKUP($A2167,ENERGY!$A2167:$E4857,COLUMN(D2167),0)</f>
        <v>14338</v>
      </c>
      <c r="I2167" s="19">
        <f>VLOOKUP($A2167,ENERGY!$A2167:$E4857,COLUMN(E2167),0)</f>
        <v>8441</v>
      </c>
      <c r="J2167" s="19">
        <f>VLOOKUP($A2167,'HUMAN RESOURCES'!$A2167:$L4857,COLUMN(D2167),0)</f>
        <v>1.4E-2</v>
      </c>
      <c r="K2167" s="19">
        <f>VLOOKUP($A2167,'HUMAN RESOURCES'!$A2167:$L4857,COLUMN(E2167),0)</f>
        <v>3.2000000000000001E-2</v>
      </c>
      <c r="L2167" s="19">
        <f>VLOOKUP($A2167,'HUMAN RESOURCES'!$A2167:$L4857,COLUMN(F2167),0)</f>
        <v>76</v>
      </c>
      <c r="M2167" s="19">
        <f>VLOOKUP($A2167,'HUMAN RESOURCES'!$A2167:$L4857,COLUMN(G2167),0)</f>
        <v>71</v>
      </c>
      <c r="N2167" s="19">
        <f>VLOOKUP($A2167,'HUMAN RESOURCES'!$A2167:$L4857,COLUMN(H2167),0)</f>
        <v>0.22900000000000001</v>
      </c>
      <c r="O2167" s="19">
        <f>VLOOKUP($A2167,'HUMAN RESOURCES'!$A2167:$L4857,COLUMN(I2167),0)</f>
        <v>0.69399999999999995</v>
      </c>
      <c r="P2167" s="19">
        <f>VLOOKUP($A2167,'HUMAN RESOURCES'!$A2167:$L4857,COLUMN(J2167),0)</f>
        <v>7.8E-2</v>
      </c>
      <c r="Q2167" s="19">
        <f>VLOOKUP($A2167,'HUMAN RESOURCES'!$A2167:$L4857,COLUMN(K2167),0)</f>
        <v>92894</v>
      </c>
      <c r="R2167" s="19">
        <f>VLOOKUP($A2167,'HUMAN RESOURCES'!$A2167:$L4857,COLUMN(L2167),0)</f>
        <v>0.46300000000000002</v>
      </c>
      <c r="S2167" s="19">
        <f>VLOOKUP($A2167,TOURISM!$A2166:$E4856, COLUMN(D2167),0)</f>
        <v>825000000</v>
      </c>
      <c r="T2167" s="19">
        <f>VLOOKUP($A2167,TOURISM!$A2166:$E4856, COLUMN(E2167),0)</f>
        <v>156000000</v>
      </c>
      <c r="U2167" s="19">
        <f>VLOOKUP($A2167,BUSINESS!$A2167:$I4857, COLUMN(H2167),0)</f>
        <v>0.17100000000000001</v>
      </c>
      <c r="V2167" s="19">
        <f>VLOOKUP($A2167,BUSINESS!$A2167:$I4857, COLUMN(I2167),0)</f>
        <v>0.57099999999999995</v>
      </c>
    </row>
    <row r="2168" spans="1:22" ht="15" x14ac:dyDescent="0.25">
      <c r="A2168" s="14" t="s">
        <v>240</v>
      </c>
      <c r="B2168" s="15" t="s">
        <v>244</v>
      </c>
      <c r="C2168" s="16" t="s">
        <v>114</v>
      </c>
      <c r="D2168" s="17">
        <v>6327552000</v>
      </c>
      <c r="E2168" s="18">
        <v>5.1999999999999998E-2</v>
      </c>
      <c r="F2168" s="18">
        <v>1107</v>
      </c>
      <c r="G2168" s="18">
        <v>0.06</v>
      </c>
      <c r="H2168" s="19">
        <f>VLOOKUP($A2168,ENERGY!$A2168:$E4858,COLUMN(D2168),0)</f>
        <v>14338</v>
      </c>
      <c r="I2168" s="19">
        <f>VLOOKUP($A2168,ENERGY!$A2168:$E4858,COLUMN(E2168),0)</f>
        <v>8441</v>
      </c>
      <c r="J2168" s="19">
        <f>VLOOKUP($A2168,'HUMAN RESOURCES'!$A2168:$L4858,COLUMN(D2168),0)</f>
        <v>1.7000000000000001E-2</v>
      </c>
      <c r="K2168" s="19">
        <f>VLOOKUP($A2168,'HUMAN RESOURCES'!$A2168:$L4858,COLUMN(E2168),0)</f>
        <v>1.2999999999999999E-2</v>
      </c>
      <c r="L2168" s="19">
        <f>VLOOKUP($A2168,'HUMAN RESOURCES'!$A2168:$L4858,COLUMN(F2168),0)</f>
        <v>76</v>
      </c>
      <c r="M2168" s="19">
        <f>VLOOKUP($A2168,'HUMAN RESOURCES'!$A2168:$L4858,COLUMN(G2168),0)</f>
        <v>70</v>
      </c>
      <c r="N2168" s="19">
        <f>VLOOKUP($A2168,'HUMAN RESOURCES'!$A2168:$L4858,COLUMN(H2168),0)</f>
        <v>0.28599999999999998</v>
      </c>
      <c r="O2168" s="19">
        <f>VLOOKUP($A2168,'HUMAN RESOURCES'!$A2168:$L4858,COLUMN(I2168),0)</f>
        <v>0.65900000000000003</v>
      </c>
      <c r="P2168" s="19">
        <f>VLOOKUP($A2168,'HUMAN RESOURCES'!$A2168:$L4858,COLUMN(J2168),0)</f>
        <v>5.5E-2</v>
      </c>
      <c r="Q2168" s="19">
        <f>VLOOKUP($A2168,'HUMAN RESOURCES'!$A2168:$L4858,COLUMN(K2168),0)</f>
        <v>303005</v>
      </c>
      <c r="R2168" s="19">
        <f>VLOOKUP($A2168,'HUMAN RESOURCES'!$A2168:$L4858,COLUMN(L2168),0)</f>
        <v>0.82099999999999995</v>
      </c>
      <c r="S2168" s="19">
        <f>VLOOKUP($A2168,TOURISM!$A2167:$E4857, COLUMN(D2168),0)</f>
        <v>1665000000</v>
      </c>
      <c r="T2168" s="19">
        <f>VLOOKUP($A2168,TOURISM!$A2167:$E4857, COLUMN(E2168),0)</f>
        <v>342000000</v>
      </c>
      <c r="U2168" s="19">
        <f>VLOOKUP($A2168,BUSINESS!$A2168:$I4858, COLUMN(H2168),0)</f>
        <v>0.11799999999999999</v>
      </c>
      <c r="V2168" s="19">
        <f>VLOOKUP($A2168,BUSINESS!$A2168:$I4858, COLUMN(I2168),0)</f>
        <v>0.2</v>
      </c>
    </row>
    <row r="2169" spans="1:22" ht="15" x14ac:dyDescent="0.25">
      <c r="A2169" s="14" t="s">
        <v>240</v>
      </c>
      <c r="B2169" s="15" t="s">
        <v>245</v>
      </c>
      <c r="C2169" s="16" t="s">
        <v>114</v>
      </c>
      <c r="D2169" s="17">
        <v>3119500000</v>
      </c>
      <c r="E2169" s="18">
        <v>6.3E-2</v>
      </c>
      <c r="F2169" s="18">
        <v>602</v>
      </c>
      <c r="G2169" s="18">
        <v>0.10199999999999999</v>
      </c>
      <c r="H2169" s="19">
        <f>VLOOKUP($A2169,ENERGY!$A2169:$E4859,COLUMN(D2169),0)</f>
        <v>14338</v>
      </c>
      <c r="I2169" s="19">
        <f>VLOOKUP($A2169,ENERGY!$A2169:$E4859,COLUMN(E2169),0)</f>
        <v>8441</v>
      </c>
      <c r="J2169" s="19">
        <f>VLOOKUP($A2169,'HUMAN RESOURCES'!$A2169:$L4859,COLUMN(D2169),0)</f>
        <v>1.2999999999999999E-2</v>
      </c>
      <c r="K2169" s="19">
        <f>VLOOKUP($A2169,'HUMAN RESOURCES'!$A2169:$L4859,COLUMN(E2169),0)</f>
        <v>1.4999999999999999E-2</v>
      </c>
      <c r="L2169" s="19">
        <f>VLOOKUP($A2169,'HUMAN RESOURCES'!$A2169:$L4859,COLUMN(F2169),0)</f>
        <v>76</v>
      </c>
      <c r="M2169" s="19">
        <f>VLOOKUP($A2169,'HUMAN RESOURCES'!$A2169:$L4859,COLUMN(G2169),0)</f>
        <v>71</v>
      </c>
      <c r="N2169" s="19">
        <f>VLOOKUP($A2169,'HUMAN RESOURCES'!$A2169:$L4859,COLUMN(H2169),0)</f>
        <v>0.217</v>
      </c>
      <c r="O2169" s="19">
        <f>VLOOKUP($A2169,'HUMAN RESOURCES'!$A2169:$L4859,COLUMN(I2169),0)</f>
        <v>0.66900000000000004</v>
      </c>
      <c r="P2169" s="19">
        <f>VLOOKUP($A2169,'HUMAN RESOURCES'!$A2169:$L4859,COLUMN(J2169),0)</f>
        <v>0.115</v>
      </c>
      <c r="Q2169" s="19">
        <f>VLOOKUP($A2169,'HUMAN RESOURCES'!$A2169:$L4859,COLUMN(K2169),0)</f>
        <v>268296</v>
      </c>
      <c r="R2169" s="19">
        <f>VLOOKUP($A2169,'HUMAN RESOURCES'!$A2169:$L4859,COLUMN(L2169),0)</f>
        <v>0.33700000000000002</v>
      </c>
      <c r="S2169" s="19">
        <f>VLOOKUP($A2169,TOURISM!$A2168:$E4858, COLUMN(D2169),0)</f>
        <v>706000000</v>
      </c>
      <c r="T2169" s="19">
        <f>VLOOKUP($A2169,TOURISM!$A2168:$E4858, COLUMN(E2169),0)</f>
        <v>149000000</v>
      </c>
      <c r="U2169" s="19">
        <f>VLOOKUP($A2169,BUSINESS!$A2169:$I4859, COLUMN(H2169),0)</f>
        <v>0.11899999999999999</v>
      </c>
      <c r="V2169" s="19">
        <f>VLOOKUP($A2169,BUSINESS!$A2169:$I4859, COLUMN(I2169),0)</f>
        <v>0.19800000000000001</v>
      </c>
    </row>
    <row r="2170" spans="1:22" ht="15" x14ac:dyDescent="0.25">
      <c r="A2170" s="14" t="s">
        <v>240</v>
      </c>
      <c r="B2170" s="15" t="s">
        <v>246</v>
      </c>
      <c r="C2170" s="16" t="s">
        <v>114</v>
      </c>
      <c r="D2170" s="17">
        <v>831750000</v>
      </c>
      <c r="E2170" s="18">
        <v>0.04</v>
      </c>
      <c r="F2170" s="18">
        <v>139</v>
      </c>
      <c r="G2170" s="18">
        <v>0.16</v>
      </c>
      <c r="H2170" s="19">
        <f>VLOOKUP($A2170,ENERGY!$A2170:$E4860,COLUMN(D2170),0)</f>
        <v>14338</v>
      </c>
      <c r="I2170" s="19">
        <f>VLOOKUP($A2170,ENERGY!$A2170:$E4860,COLUMN(E2170),0)</f>
        <v>8441</v>
      </c>
      <c r="J2170" s="19">
        <f>VLOOKUP($A2170,'HUMAN RESOURCES'!$A2170:$L4860,COLUMN(D2170),0)</f>
        <v>2.9000000000000001E-2</v>
      </c>
      <c r="K2170" s="19">
        <f>VLOOKUP($A2170,'HUMAN RESOURCES'!$A2170:$L4860,COLUMN(E2170),0)</f>
        <v>2.1000000000000001E-2</v>
      </c>
      <c r="L2170" s="19">
        <f>VLOOKUP($A2170,'HUMAN RESOURCES'!$A2170:$L4860,COLUMN(F2170),0)</f>
        <v>74</v>
      </c>
      <c r="M2170" s="19">
        <f>VLOOKUP($A2170,'HUMAN RESOURCES'!$A2170:$L4860,COLUMN(G2170),0)</f>
        <v>67</v>
      </c>
      <c r="N2170" s="19">
        <f>VLOOKUP($A2170,'HUMAN RESOURCES'!$A2170:$L4860,COLUMN(H2170),0)</f>
        <v>0.39700000000000002</v>
      </c>
      <c r="O2170" s="19">
        <f>VLOOKUP($A2170,'HUMAN RESOURCES'!$A2170:$L4860,COLUMN(I2170),0)</f>
        <v>0.56000000000000005</v>
      </c>
      <c r="P2170" s="19">
        <f>VLOOKUP($A2170,'HUMAN RESOURCES'!$A2170:$L4860,COLUMN(J2170),0)</f>
        <v>4.2000000000000003E-2</v>
      </c>
      <c r="Q2170" s="19">
        <f>VLOOKUP($A2170,'HUMAN RESOURCES'!$A2170:$L4860,COLUMN(K2170),0)</f>
        <v>245198</v>
      </c>
      <c r="R2170" s="19">
        <f>VLOOKUP($A2170,'HUMAN RESOURCES'!$A2170:$L4860,COLUMN(L2170),0)</f>
        <v>0.47399999999999998</v>
      </c>
      <c r="S2170" s="19">
        <f>VLOOKUP($A2170,TOURISM!$A2169:$E4859, COLUMN(D2170),0)</f>
        <v>111000000</v>
      </c>
      <c r="T2170" s="19">
        <f>VLOOKUP($A2170,TOURISM!$A2169:$E4859, COLUMN(E2170),0)</f>
        <v>45000000</v>
      </c>
      <c r="U2170" s="19">
        <f>VLOOKUP($A2170,BUSINESS!$A2170:$I4860, COLUMN(H2170),0)</f>
        <v>0.129</v>
      </c>
      <c r="V2170" s="19">
        <f>VLOOKUP($A2170,BUSINESS!$A2170:$I4860, COLUMN(I2170),0)</f>
        <v>0.16</v>
      </c>
    </row>
    <row r="2171" spans="1:22" ht="15" x14ac:dyDescent="0.25">
      <c r="A2171" s="14" t="s">
        <v>240</v>
      </c>
      <c r="B2171" s="15" t="s">
        <v>247</v>
      </c>
      <c r="C2171" s="16" t="s">
        <v>114</v>
      </c>
      <c r="D2171" s="17">
        <v>3480219000</v>
      </c>
      <c r="E2171" s="21">
        <v>6.4000000000000001E-2</v>
      </c>
      <c r="F2171" s="19">
        <v>190</v>
      </c>
      <c r="G2171" s="19">
        <v>0.12</v>
      </c>
      <c r="H2171" s="19">
        <f>VLOOKUP($A2171,ENERGY!$A2171:$E4861,COLUMN(D2171),0)</f>
        <v>14338</v>
      </c>
      <c r="I2171" s="19">
        <f>VLOOKUP($A2171,ENERGY!$A2171:$E4861,COLUMN(E2171),0)</f>
        <v>8441</v>
      </c>
      <c r="J2171" s="19">
        <f>VLOOKUP($A2171,'HUMAN RESOURCES'!$A2171:$L4861,COLUMN(D2171),0)</f>
        <v>1.2999999999999999E-2</v>
      </c>
      <c r="K2171" s="19">
        <f>VLOOKUP($A2171,'HUMAN RESOURCES'!$A2171:$L4861,COLUMN(E2171),0)</f>
        <v>3.2000000000000001E-2</v>
      </c>
      <c r="L2171" s="19">
        <f>VLOOKUP($A2171,'HUMAN RESOURCES'!$A2171:$L4861,COLUMN(F2171),0)</f>
        <v>81</v>
      </c>
      <c r="M2171" s="19">
        <f>VLOOKUP($A2171,'HUMAN RESOURCES'!$A2171:$L4861,COLUMN(G2171),0)</f>
        <v>75</v>
      </c>
      <c r="N2171" s="19">
        <f>VLOOKUP($A2171,'HUMAN RESOURCES'!$A2171:$L4861,COLUMN(H2171),0)</f>
        <v>0.30299999999999999</v>
      </c>
      <c r="O2171" s="19">
        <f>VLOOKUP($A2171,'HUMAN RESOURCES'!$A2171:$L4861,COLUMN(I2171),0)</f>
        <v>0.623</v>
      </c>
      <c r="P2171" s="19">
        <f>VLOOKUP($A2171,'HUMAN RESOURCES'!$A2171:$L4861,COLUMN(J2171),0)</f>
        <v>7.2999999999999995E-2</v>
      </c>
      <c r="Q2171" s="19">
        <f>VLOOKUP($A2171,'HUMAN RESOURCES'!$A2171:$L4861,COLUMN(K2171),0)</f>
        <v>62504</v>
      </c>
      <c r="R2171" s="19">
        <f>VLOOKUP($A2171,'HUMAN RESOURCES'!$A2171:$L4861,COLUMN(L2171),0)</f>
        <v>1</v>
      </c>
      <c r="S2171" s="19">
        <f>VLOOKUP($A2171,TOURISM!$A2170:$E4860, COLUMN(D2171),0)</f>
        <v>351000000</v>
      </c>
      <c r="T2171" s="19">
        <f>VLOOKUP($A2171,TOURISM!$A2170:$E4860, COLUMN(E2171),0)</f>
        <v>448000000</v>
      </c>
      <c r="U2171" s="19">
        <f>VLOOKUP($A2171,BUSINESS!$A2171:$I4861, COLUMN(H2171),0)</f>
        <v>0.47499999999999998</v>
      </c>
      <c r="V2171" s="19">
        <f>VLOOKUP($A2171,BUSINESS!$A2171:$I4861, COLUMN(I2171),0)</f>
        <v>0.21099999999999999</v>
      </c>
    </row>
    <row r="2172" spans="1:22" ht="15" x14ac:dyDescent="0.25">
      <c r="A2172" s="14" t="s">
        <v>240</v>
      </c>
      <c r="B2172" s="15" t="s">
        <v>248</v>
      </c>
      <c r="C2172" s="16" t="s">
        <v>114</v>
      </c>
      <c r="D2172" s="17">
        <v>8397858185</v>
      </c>
      <c r="E2172" s="18">
        <v>6.0999999999999999E-2</v>
      </c>
      <c r="F2172" s="18">
        <v>60</v>
      </c>
      <c r="G2172" s="18">
        <v>0.34599999999999997</v>
      </c>
      <c r="H2172" s="19">
        <f>VLOOKUP($A2172,ENERGY!$A2172:$E4862,COLUMN(D2172),0)</f>
        <v>7704</v>
      </c>
      <c r="I2172" s="19">
        <f>VLOOKUP($A2172,ENERGY!$A2172:$E4862,COLUMN(E2172),0)</f>
        <v>8441</v>
      </c>
      <c r="J2172" s="19">
        <f>VLOOKUP($A2172,'HUMAN RESOURCES'!$A2172:$L4862,COLUMN(D2172),0)</f>
        <v>3.1E-2</v>
      </c>
      <c r="K2172" s="19">
        <f>VLOOKUP($A2172,'HUMAN RESOURCES'!$A2172:$L4862,COLUMN(E2172),0)</f>
        <v>5.3999999999999999E-2</v>
      </c>
      <c r="L2172" s="19">
        <f>VLOOKUP($A2172,'HUMAN RESOURCES'!$A2172:$L4862,COLUMN(F2172),0)</f>
        <v>65</v>
      </c>
      <c r="M2172" s="19">
        <f>VLOOKUP($A2172,'HUMAN RESOURCES'!$A2172:$L4862,COLUMN(G2172),0)</f>
        <v>61</v>
      </c>
      <c r="N2172" s="19">
        <f>VLOOKUP($A2172,'HUMAN RESOURCES'!$A2172:$L4862,COLUMN(H2172),0)</f>
        <v>0.39600000000000002</v>
      </c>
      <c r="O2172" s="19">
        <f>VLOOKUP($A2172,'HUMAN RESOURCES'!$A2172:$L4862,COLUMN(I2172),0)</f>
        <v>0.56200000000000006</v>
      </c>
      <c r="P2172" s="19">
        <f>VLOOKUP($A2172,'HUMAN RESOURCES'!$A2172:$L4862,COLUMN(J2172),0)</f>
        <v>4.2000000000000003E-2</v>
      </c>
      <c r="Q2172" s="19">
        <f>VLOOKUP($A2172,'HUMAN RESOURCES'!$A2172:$L4862,COLUMN(K2172),0)</f>
        <v>8669066</v>
      </c>
      <c r="R2172" s="19">
        <f>VLOOKUP($A2172,'HUMAN RESOURCES'!$A2172:$L4862,COLUMN(L2172),0)</f>
        <v>0.623</v>
      </c>
      <c r="S2172" s="19">
        <f>VLOOKUP($A2172,TOURISM!$A2171:$E4861, COLUMN(D2172),0)</f>
        <v>119000000</v>
      </c>
      <c r="T2172" s="19">
        <f>VLOOKUP($A2172,TOURISM!$A2171:$E4861, COLUMN(E2172),0)</f>
        <v>114000000</v>
      </c>
      <c r="U2172" s="19">
        <f>VLOOKUP($A2172,BUSINESS!$A2172:$I4862, COLUMN(H2172),0)</f>
        <v>2.1000000000000001E-2</v>
      </c>
      <c r="V2172" s="19">
        <f>VLOOKUP($A2172,BUSINESS!$A2172:$I4862, COLUMN(I2172),0)</f>
        <v>0.09</v>
      </c>
    </row>
    <row r="2173" spans="1:22" ht="15" x14ac:dyDescent="0.25">
      <c r="A2173" s="14" t="s">
        <v>240</v>
      </c>
      <c r="B2173" s="15" t="s">
        <v>249</v>
      </c>
      <c r="C2173" s="16" t="s">
        <v>114</v>
      </c>
      <c r="D2173" s="17">
        <v>645000000000</v>
      </c>
      <c r="E2173" s="18">
        <v>7.1999999999999995E-2</v>
      </c>
      <c r="F2173" s="18">
        <v>265</v>
      </c>
      <c r="G2173" s="18">
        <v>0.56799999999999995</v>
      </c>
      <c r="H2173" s="19">
        <f>VLOOKUP($A2173,ENERGY!$A2173:$E4863,COLUMN(D2173),0)</f>
        <v>270028</v>
      </c>
      <c r="I2173" s="19">
        <f>VLOOKUP($A2173,ENERGY!$A2173:$E4863,COLUMN(E2173),0)</f>
        <v>8441</v>
      </c>
      <c r="J2173" s="19">
        <f>VLOOKUP($A2173,'HUMAN RESOURCES'!$A2173:$L4863,COLUMN(D2173),0)</f>
        <v>0.02</v>
      </c>
      <c r="K2173" s="19">
        <f>VLOOKUP($A2173,'HUMAN RESOURCES'!$A2173:$L4863,COLUMN(E2173),0)</f>
        <v>2.7E-2</v>
      </c>
      <c r="L2173" s="19">
        <f>VLOOKUP($A2173,'HUMAN RESOURCES'!$A2173:$L4863,COLUMN(F2173),0)</f>
        <v>74</v>
      </c>
      <c r="M2173" s="19">
        <f>VLOOKUP($A2173,'HUMAN RESOURCES'!$A2173:$L4863,COLUMN(G2173),0)</f>
        <v>67</v>
      </c>
      <c r="N2173" s="19">
        <f>VLOOKUP($A2173,'HUMAN RESOURCES'!$A2173:$L4863,COLUMN(H2173),0)</f>
        <v>0.29099999999999998</v>
      </c>
      <c r="O2173" s="19">
        <f>VLOOKUP($A2173,'HUMAN RESOURCES'!$A2173:$L4863,COLUMN(I2173),0)</f>
        <v>0.65300000000000002</v>
      </c>
      <c r="P2173" s="19">
        <f>VLOOKUP($A2173,'HUMAN RESOURCES'!$A2173:$L4863,COLUMN(J2173),0)</f>
        <v>5.6000000000000001E-2</v>
      </c>
      <c r="Q2173" s="19">
        <f>VLOOKUP($A2173,'HUMAN RESOURCES'!$A2173:$L4863,COLUMN(K2173),0)</f>
        <v>176968205</v>
      </c>
      <c r="R2173" s="19">
        <f>VLOOKUP($A2173,'HUMAN RESOURCES'!$A2173:$L4863,COLUMN(L2173),0)</f>
        <v>0.81599999999999995</v>
      </c>
      <c r="S2173" s="19">
        <f>VLOOKUP($A2173,TOURISM!$A2172:$E4862, COLUMN(D2173),0)</f>
        <v>1844000000</v>
      </c>
      <c r="T2173" s="19">
        <f>VLOOKUP($A2173,TOURISM!$A2172:$E4862, COLUMN(E2173),0)</f>
        <v>3765000000</v>
      </c>
      <c r="U2173" s="19">
        <f>VLOOKUP($A2173,BUSINESS!$A2173:$I4863, COLUMN(H2173),0)</f>
        <v>4.4999999999999998E-2</v>
      </c>
      <c r="V2173" s="19">
        <f>VLOOKUP($A2173,BUSINESS!$A2173:$I4863, COLUMN(I2173),0)</f>
        <v>0.16200000000000001</v>
      </c>
    </row>
    <row r="2174" spans="1:22" ht="15" x14ac:dyDescent="0.25">
      <c r="A2174" s="14" t="s">
        <v>240</v>
      </c>
      <c r="B2174" s="15" t="s">
        <v>250</v>
      </c>
      <c r="C2174" s="16" t="s">
        <v>114</v>
      </c>
      <c r="D2174" s="17">
        <v>739000000000</v>
      </c>
      <c r="E2174" s="18">
        <v>8.7999999999999995E-2</v>
      </c>
      <c r="F2174" s="18">
        <v>2090</v>
      </c>
      <c r="G2174" s="18">
        <v>7.2999999999999995E-2</v>
      </c>
      <c r="H2174" s="19">
        <f>VLOOKUP($A2174,ENERGY!$A2174:$E4864,COLUMN(D2174),0)</f>
        <v>251845</v>
      </c>
      <c r="I2174" s="19">
        <f>VLOOKUP($A2174,ENERGY!$A2174:$E4864,COLUMN(E2174),0)</f>
        <v>8441</v>
      </c>
      <c r="J2174" s="19">
        <f>VLOOKUP($A2174,'HUMAN RESOURCES'!$A2174:$L4864,COLUMN(D2174),0)</f>
        <v>1.0999999999999999E-2</v>
      </c>
      <c r="K2174" s="19">
        <f>VLOOKUP($A2174,'HUMAN RESOURCES'!$A2174:$L4864,COLUMN(E2174),0)</f>
        <v>5.0000000000000001E-3</v>
      </c>
      <c r="L2174" s="19">
        <f>VLOOKUP($A2174,'HUMAN RESOURCES'!$A2174:$L4864,COLUMN(F2174),0)</f>
        <v>82</v>
      </c>
      <c r="M2174" s="19">
        <f>VLOOKUP($A2174,'HUMAN RESOURCES'!$A2174:$L4864,COLUMN(G2174),0)</f>
        <v>77</v>
      </c>
      <c r="N2174" s="19">
        <f>VLOOKUP($A2174,'HUMAN RESOURCES'!$A2174:$L4864,COLUMN(H2174),0)</f>
        <v>0.189</v>
      </c>
      <c r="O2174" s="19">
        <f>VLOOKUP($A2174,'HUMAN RESOURCES'!$A2174:$L4864,COLUMN(I2174),0)</f>
        <v>0.68500000000000005</v>
      </c>
      <c r="P2174" s="19">
        <f>VLOOKUP($A2174,'HUMAN RESOURCES'!$A2174:$L4864,COLUMN(J2174),0)</f>
        <v>0.127</v>
      </c>
      <c r="Q2174" s="19">
        <f>VLOOKUP($A2174,'HUMAN RESOURCES'!$A2174:$L4864,COLUMN(K2174),0)</f>
        <v>31081900</v>
      </c>
      <c r="R2174" s="19">
        <f>VLOOKUP($A2174,'HUMAN RESOURCES'!$A2174:$L4864,COLUMN(L2174),0)</f>
        <v>0.79800000000000004</v>
      </c>
      <c r="S2174" s="19">
        <f>VLOOKUP($A2174,TOURISM!$A2173:$E4863, COLUMN(D2174),0)</f>
        <v>12680000000</v>
      </c>
      <c r="T2174" s="19">
        <f>VLOOKUP($A2174,TOURISM!$A2173:$E4863, COLUMN(E2174),0)</f>
        <v>14634000000</v>
      </c>
      <c r="U2174" s="19">
        <f>VLOOKUP($A2174,BUSINESS!$A2174:$I4864, COLUMN(H2174),0)</f>
        <v>0.60199999999999998</v>
      </c>
      <c r="V2174" s="19">
        <f>VLOOKUP($A2174,BUSINESS!$A2174:$I4864, COLUMN(I2174),0)</f>
        <v>0.34399999999999997</v>
      </c>
    </row>
    <row r="2175" spans="1:22" ht="15" x14ac:dyDescent="0.25">
      <c r="A2175" s="14" t="s">
        <v>240</v>
      </c>
      <c r="B2175" s="15" t="s">
        <v>251</v>
      </c>
      <c r="C2175" s="16" t="s">
        <v>114</v>
      </c>
      <c r="D2175" s="20">
        <v>15079752557.5</v>
      </c>
      <c r="E2175" s="21">
        <v>6.4000000000000001E-2</v>
      </c>
      <c r="F2175" s="19">
        <v>190</v>
      </c>
      <c r="G2175" s="19">
        <v>0.12</v>
      </c>
      <c r="H2175" s="19">
        <f>VLOOKUP($A2175,ENERGY!$A2175:$E4865,COLUMN(D2175),0)</f>
        <v>14338</v>
      </c>
      <c r="I2175" s="19">
        <f>VLOOKUP($A2175,ENERGY!$A2175:$E4865,COLUMN(E2175),0)</f>
        <v>8441</v>
      </c>
      <c r="J2175" s="19">
        <f>VLOOKUP($A2175,'HUMAN RESOURCES'!$A2175:$L4865,COLUMN(D2175),0)</f>
        <v>2.1999999999999999E-2</v>
      </c>
      <c r="K2175" s="19">
        <f>VLOOKUP($A2175,'HUMAN RESOURCES'!$A2175:$L4865,COLUMN(E2175),0)</f>
        <v>3.2000000000000001E-2</v>
      </c>
      <c r="L2175" s="19">
        <f>VLOOKUP($A2175,'HUMAN RESOURCES'!$A2175:$L4865,COLUMN(F2175),0)</f>
        <v>71.105000000000004</v>
      </c>
      <c r="M2175" s="19">
        <f>VLOOKUP($A2175,'HUMAN RESOURCES'!$A2175:$L4865,COLUMN(G2175),0)</f>
        <v>66.415000000000006</v>
      </c>
      <c r="N2175" s="19">
        <f>VLOOKUP($A2175,'HUMAN RESOURCES'!$A2175:$L4865,COLUMN(H2175),0)</f>
        <v>0.30299999999999999</v>
      </c>
      <c r="O2175" s="19">
        <f>VLOOKUP($A2175,'HUMAN RESOURCES'!$A2175:$L4865,COLUMN(I2175),0)</f>
        <v>0.623</v>
      </c>
      <c r="P2175" s="19">
        <f>VLOOKUP($A2175,'HUMAN RESOURCES'!$A2175:$L4865,COLUMN(J2175),0)</f>
        <v>7.2999999999999995E-2</v>
      </c>
      <c r="Q2175" s="19">
        <f>VLOOKUP($A2175,'HUMAN RESOURCES'!$A2175:$L4865,COLUMN(K2175),0)</f>
        <v>43317</v>
      </c>
      <c r="R2175" s="19">
        <f>VLOOKUP($A2175,'HUMAN RESOURCES'!$A2175:$L4865,COLUMN(L2175),0)</f>
        <v>1</v>
      </c>
      <c r="S2175" s="19">
        <f>VLOOKUP($A2175,TOURISM!$A2174:$E4864, COLUMN(D2175),0)</f>
        <v>585000000</v>
      </c>
      <c r="T2175" s="19">
        <f>VLOOKUP($A2175,TOURISM!$A2174:$E4864, COLUMN(E2175),0)</f>
        <v>448000000</v>
      </c>
      <c r="U2175" s="19">
        <f>VLOOKUP($A2175,BUSINESS!$A2175:$I4865, COLUMN(H2175),0)</f>
        <v>0.129</v>
      </c>
      <c r="V2175" s="19">
        <f>VLOOKUP($A2175,BUSINESS!$A2175:$I4865, COLUMN(I2175),0)</f>
        <v>0.39200000000000002</v>
      </c>
    </row>
    <row r="2176" spans="1:22" ht="15" x14ac:dyDescent="0.25">
      <c r="A2176" s="14" t="s">
        <v>240</v>
      </c>
      <c r="B2176" s="15" t="s">
        <v>252</v>
      </c>
      <c r="C2176" s="16" t="s">
        <v>114</v>
      </c>
      <c r="D2176" s="17">
        <v>79328640264</v>
      </c>
      <c r="E2176" s="18">
        <v>7.6999999999999999E-2</v>
      </c>
      <c r="F2176" s="18">
        <v>390</v>
      </c>
      <c r="G2176" s="18">
        <v>0.14799999999999999</v>
      </c>
      <c r="H2176" s="19">
        <f>VLOOKUP($A2176,ENERGY!$A2176:$E4866,COLUMN(D2176),0)</f>
        <v>33574</v>
      </c>
      <c r="I2176" s="19">
        <f>VLOOKUP($A2176,ENERGY!$A2176:$E4866,COLUMN(E2176),0)</f>
        <v>8441</v>
      </c>
      <c r="J2176" s="19">
        <f>VLOOKUP($A2176,'HUMAN RESOURCES'!$A2176:$L4866,COLUMN(D2176),0)</f>
        <v>1.6E-2</v>
      </c>
      <c r="K2176" s="19">
        <f>VLOOKUP($A2176,'HUMAN RESOURCES'!$A2176:$L4866,COLUMN(E2176),0)</f>
        <v>8.9999999999999993E-3</v>
      </c>
      <c r="L2176" s="19">
        <f>VLOOKUP($A2176,'HUMAN RESOURCES'!$A2176:$L4866,COLUMN(F2176),0)</f>
        <v>80</v>
      </c>
      <c r="M2176" s="19">
        <f>VLOOKUP($A2176,'HUMAN RESOURCES'!$A2176:$L4866,COLUMN(G2176),0)</f>
        <v>74</v>
      </c>
      <c r="N2176" s="19">
        <f>VLOOKUP($A2176,'HUMAN RESOURCES'!$A2176:$L4866,COLUMN(H2176),0)</f>
        <v>0.27300000000000002</v>
      </c>
      <c r="O2176" s="19">
        <f>VLOOKUP($A2176,'HUMAN RESOURCES'!$A2176:$L4866,COLUMN(I2176),0)</f>
        <v>0.65400000000000003</v>
      </c>
      <c r="P2176" s="19">
        <f>VLOOKUP($A2176,'HUMAN RESOURCES'!$A2176:$L4866,COLUMN(J2176),0)</f>
        <v>7.3999999999999996E-2</v>
      </c>
      <c r="Q2176" s="19">
        <f>VLOOKUP($A2176,'HUMAN RESOURCES'!$A2176:$L4866,COLUMN(K2176),0)</f>
        <v>15639289</v>
      </c>
      <c r="R2176" s="19">
        <f>VLOOKUP($A2176,'HUMAN RESOURCES'!$A2176:$L4866,COLUMN(L2176),0)</f>
        <v>0.86399999999999999</v>
      </c>
      <c r="S2176" s="19">
        <f>VLOOKUP($A2176,TOURISM!$A2175:$E4865, COLUMN(D2176),0)</f>
        <v>1184000000</v>
      </c>
      <c r="T2176" s="19">
        <f>VLOOKUP($A2176,TOURISM!$A2175:$E4865, COLUMN(E2176),0)</f>
        <v>939000000</v>
      </c>
      <c r="U2176" s="19">
        <f>VLOOKUP($A2176,BUSINESS!$A2176:$I4866, COLUMN(H2176),0)</f>
        <v>0.191</v>
      </c>
      <c r="V2176" s="19">
        <f>VLOOKUP($A2176,BUSINESS!$A2176:$I4866, COLUMN(I2176),0)</f>
        <v>0.32600000000000001</v>
      </c>
    </row>
    <row r="2177" spans="1:22" ht="15" x14ac:dyDescent="0.25">
      <c r="A2177" s="14" t="s">
        <v>240</v>
      </c>
      <c r="B2177" s="15" t="s">
        <v>253</v>
      </c>
      <c r="C2177" s="16" t="s">
        <v>114</v>
      </c>
      <c r="D2177" s="17">
        <v>99886577576</v>
      </c>
      <c r="E2177" s="18">
        <v>5.8999999999999997E-2</v>
      </c>
      <c r="F2177" s="18">
        <v>148</v>
      </c>
      <c r="G2177" s="18">
        <v>0.188</v>
      </c>
      <c r="H2177" s="19">
        <f>VLOOKUP($A2177,ENERGY!$A2177:$E4867,COLUMN(D2177),0)</f>
        <v>31613</v>
      </c>
      <c r="I2177" s="19">
        <f>VLOOKUP($A2177,ENERGY!$A2177:$E4867,COLUMN(E2177),0)</f>
        <v>8441</v>
      </c>
      <c r="J2177" s="19">
        <f>VLOOKUP($A2177,'HUMAN RESOURCES'!$A2177:$L4867,COLUMN(D2177),0)</f>
        <v>2.3E-2</v>
      </c>
      <c r="K2177" s="19">
        <f>VLOOKUP($A2177,'HUMAN RESOURCES'!$A2177:$L4867,COLUMN(E2177),0)</f>
        <v>2.1000000000000001E-2</v>
      </c>
      <c r="L2177" s="19">
        <f>VLOOKUP($A2177,'HUMAN RESOURCES'!$A2177:$L4867,COLUMN(F2177),0)</f>
        <v>75</v>
      </c>
      <c r="M2177" s="19">
        <f>VLOOKUP($A2177,'HUMAN RESOURCES'!$A2177:$L4867,COLUMN(G2177),0)</f>
        <v>68</v>
      </c>
      <c r="N2177" s="19">
        <f>VLOOKUP($A2177,'HUMAN RESOURCES'!$A2177:$L4867,COLUMN(H2177),0)</f>
        <v>0.32400000000000001</v>
      </c>
      <c r="O2177" s="19">
        <f>VLOOKUP($A2177,'HUMAN RESOURCES'!$A2177:$L4867,COLUMN(I2177),0)</f>
        <v>0.628</v>
      </c>
      <c r="P2177" s="19">
        <f>VLOOKUP($A2177,'HUMAN RESOURCES'!$A2177:$L4867,COLUMN(J2177),0)</f>
        <v>4.8000000000000001E-2</v>
      </c>
      <c r="Q2177" s="19">
        <f>VLOOKUP($A2177,'HUMAN RESOURCES'!$A2177:$L4867,COLUMN(K2177),0)</f>
        <v>40558648</v>
      </c>
      <c r="R2177" s="19">
        <f>VLOOKUP($A2177,'HUMAN RESOURCES'!$A2177:$L4867,COLUMN(L2177),0)</f>
        <v>0.72399999999999998</v>
      </c>
      <c r="S2177" s="19">
        <f>VLOOKUP($A2177,TOURISM!$A2176:$E4866, COLUMN(D2177),0)</f>
        <v>1483000000</v>
      </c>
      <c r="T2177" s="19">
        <f>VLOOKUP($A2177,TOURISM!$A2176:$E4866, COLUMN(E2177),0)</f>
        <v>1556000000</v>
      </c>
      <c r="U2177" s="19">
        <f>VLOOKUP($A2177,BUSINESS!$A2177:$I4867, COLUMN(H2177),0)</f>
        <v>2.9000000000000001E-2</v>
      </c>
      <c r="V2177" s="19">
        <f>VLOOKUP($A2177,BUSINESS!$A2177:$I4867, COLUMN(I2177),0)</f>
        <v>8.1000000000000003E-2</v>
      </c>
    </row>
    <row r="2178" spans="1:22" ht="15" x14ac:dyDescent="0.25">
      <c r="A2178" s="14" t="s">
        <v>240</v>
      </c>
      <c r="B2178" s="15" t="s">
        <v>254</v>
      </c>
      <c r="C2178" s="16" t="s">
        <v>114</v>
      </c>
      <c r="D2178" s="17">
        <v>15946443103</v>
      </c>
      <c r="E2178" s="18">
        <v>7.0999999999999994E-2</v>
      </c>
      <c r="F2178" s="18">
        <v>287</v>
      </c>
      <c r="G2178" s="18">
        <v>0.249</v>
      </c>
      <c r="H2178" s="19">
        <f>VLOOKUP($A2178,ENERGY!$A2178:$E4868,COLUMN(D2178),0)</f>
        <v>4655</v>
      </c>
      <c r="I2178" s="19">
        <f>VLOOKUP($A2178,ENERGY!$A2178:$E4868,COLUMN(E2178),0)</f>
        <v>8441</v>
      </c>
      <c r="J2178" s="19">
        <f>VLOOKUP($A2178,'HUMAN RESOURCES'!$A2178:$L4868,COLUMN(D2178),0)</f>
        <v>0.02</v>
      </c>
      <c r="K2178" s="19">
        <f>VLOOKUP($A2178,'HUMAN RESOURCES'!$A2178:$L4868,COLUMN(E2178),0)</f>
        <v>1.0999999999999999E-2</v>
      </c>
      <c r="L2178" s="19">
        <f>VLOOKUP($A2178,'HUMAN RESOURCES'!$A2178:$L4868,COLUMN(F2178),0)</f>
        <v>80</v>
      </c>
      <c r="M2178" s="19">
        <f>VLOOKUP($A2178,'HUMAN RESOURCES'!$A2178:$L4868,COLUMN(G2178),0)</f>
        <v>76</v>
      </c>
      <c r="N2178" s="19">
        <f>VLOOKUP($A2178,'HUMAN RESOURCES'!$A2178:$L4868,COLUMN(H2178),0)</f>
        <v>0.308</v>
      </c>
      <c r="O2178" s="19">
        <f>VLOOKUP($A2178,'HUMAN RESOURCES'!$A2178:$L4868,COLUMN(I2178),0)</f>
        <v>0.63700000000000001</v>
      </c>
      <c r="P2178" s="19">
        <f>VLOOKUP($A2178,'HUMAN RESOURCES'!$A2178:$L4868,COLUMN(J2178),0)</f>
        <v>5.5E-2</v>
      </c>
      <c r="Q2178" s="19">
        <f>VLOOKUP($A2178,'HUMAN RESOURCES'!$A2178:$L4868,COLUMN(K2178),0)</f>
        <v>4013488</v>
      </c>
      <c r="R2178" s="19">
        <f>VLOOKUP($A2178,'HUMAN RESOURCES'!$A2178:$L4868,COLUMN(L2178),0)</f>
        <v>0.60399999999999998</v>
      </c>
      <c r="S2178" s="19">
        <f>VLOOKUP($A2178,TOURISM!$A2177:$E4867, COLUMN(D2178),0)</f>
        <v>1339000000</v>
      </c>
      <c r="T2178" s="19">
        <f>VLOOKUP($A2178,TOURISM!$A2177:$E4867, COLUMN(E2178),0)</f>
        <v>434000000</v>
      </c>
      <c r="U2178" s="19">
        <f>VLOOKUP($A2178,BUSINESS!$A2178:$I4868, COLUMN(H2178),0)</f>
        <v>9.6000000000000002E-2</v>
      </c>
      <c r="V2178" s="19">
        <f>VLOOKUP($A2178,BUSINESS!$A2178:$I4868, COLUMN(I2178),0)</f>
        <v>8.1000000000000003E-2</v>
      </c>
    </row>
    <row r="2179" spans="1:22" ht="15" x14ac:dyDescent="0.25">
      <c r="A2179" s="14" t="s">
        <v>240</v>
      </c>
      <c r="B2179" s="15" t="s">
        <v>255</v>
      </c>
      <c r="C2179" s="16" t="s">
        <v>114</v>
      </c>
      <c r="D2179" s="17">
        <v>31683300000</v>
      </c>
      <c r="E2179" s="18">
        <v>6.3E-2</v>
      </c>
      <c r="F2179" s="18">
        <v>178</v>
      </c>
      <c r="G2179" s="19">
        <v>0.12</v>
      </c>
      <c r="H2179" s="19">
        <f>VLOOKUP($A2179,ENERGY!$A2179:$E4869,COLUMN(D2179),0)</f>
        <v>11187</v>
      </c>
      <c r="I2179" s="19">
        <f>VLOOKUP($A2179,ENERGY!$A2179:$E4869,COLUMN(E2179),0)</f>
        <v>8441</v>
      </c>
      <c r="J2179" s="19">
        <f>VLOOKUP($A2179,'HUMAN RESOURCES'!$A2179:$L4869,COLUMN(D2179),0)</f>
        <v>1.2999999999999999E-2</v>
      </c>
      <c r="K2179" s="19">
        <f>VLOOKUP($A2179,'HUMAN RESOURCES'!$A2179:$L4869,COLUMN(E2179),0)</f>
        <v>6.0000000000000001E-3</v>
      </c>
      <c r="L2179" s="19">
        <f>VLOOKUP($A2179,'HUMAN RESOURCES'!$A2179:$L4869,COLUMN(F2179),0)</f>
        <v>79</v>
      </c>
      <c r="M2179" s="19">
        <f>VLOOKUP($A2179,'HUMAN RESOURCES'!$A2179:$L4869,COLUMN(G2179),0)</f>
        <v>75</v>
      </c>
      <c r="N2179" s="19">
        <f>VLOOKUP($A2179,'HUMAN RESOURCES'!$A2179:$L4869,COLUMN(H2179),0)</f>
        <v>0.21299999999999999</v>
      </c>
      <c r="O2179" s="19">
        <f>VLOOKUP($A2179,'HUMAN RESOURCES'!$A2179:$L4869,COLUMN(I2179),0)</f>
        <v>0.68700000000000006</v>
      </c>
      <c r="P2179" s="19">
        <f>VLOOKUP($A2179,'HUMAN RESOURCES'!$A2179:$L4869,COLUMN(J2179),0)</f>
        <v>0.10100000000000001</v>
      </c>
      <c r="Q2179" s="19">
        <f>VLOOKUP($A2179,'HUMAN RESOURCES'!$A2179:$L4869,COLUMN(K2179),0)</f>
        <v>11175465</v>
      </c>
      <c r="R2179" s="19">
        <f>VLOOKUP($A2179,'HUMAN RESOURCES'!$A2179:$L4869,COLUMN(L2179),0)</f>
        <v>0.75600000000000001</v>
      </c>
      <c r="S2179" s="19">
        <f>VLOOKUP($A2179,TOURISM!$A2178:$E4868, COLUMN(D2179),0)</f>
        <v>1840000000</v>
      </c>
      <c r="T2179" s="19">
        <f>VLOOKUP($A2179,TOURISM!$A2178:$E4868, COLUMN(E2179),0)</f>
        <v>448000000</v>
      </c>
      <c r="U2179" s="19">
        <f>VLOOKUP($A2179,BUSINESS!$A2179:$I4869, COLUMN(H2179),0)</f>
        <v>1.0999999999999999E-2</v>
      </c>
      <c r="V2179" s="19">
        <f>VLOOKUP($A2179,BUSINESS!$A2179:$I4869, COLUMN(I2179),0)</f>
        <v>1E-3</v>
      </c>
    </row>
    <row r="2180" spans="1:22" ht="15" x14ac:dyDescent="0.25">
      <c r="A2180" s="14" t="s">
        <v>240</v>
      </c>
      <c r="B2180" s="15" t="s">
        <v>256</v>
      </c>
      <c r="C2180" s="16" t="s">
        <v>114</v>
      </c>
      <c r="D2180" s="20">
        <v>15079752557.5</v>
      </c>
      <c r="E2180" s="21">
        <v>6.4000000000000001E-2</v>
      </c>
      <c r="F2180" s="19">
        <v>190</v>
      </c>
      <c r="G2180" s="19">
        <v>0.12</v>
      </c>
      <c r="H2180" s="19">
        <f>VLOOKUP($A2180,ENERGY!$A2180:$E4870,COLUMN(D2180),0)</f>
        <v>14338</v>
      </c>
      <c r="I2180" s="19">
        <f>VLOOKUP($A2180,ENERGY!$A2180:$E4870,COLUMN(E2180),0)</f>
        <v>8441</v>
      </c>
      <c r="J2180" s="19">
        <f>VLOOKUP($A2180,'HUMAN RESOURCES'!$A2180:$L4870,COLUMN(D2180),0)</f>
        <v>2.1999999999999999E-2</v>
      </c>
      <c r="K2180" s="19">
        <f>VLOOKUP($A2180,'HUMAN RESOURCES'!$A2180:$L4870,COLUMN(E2180),0)</f>
        <v>3.2000000000000001E-2</v>
      </c>
      <c r="L2180" s="19">
        <f>VLOOKUP($A2180,'HUMAN RESOURCES'!$A2180:$L4870,COLUMN(F2180),0)</f>
        <v>71.105000000000004</v>
      </c>
      <c r="M2180" s="19">
        <f>VLOOKUP($A2180,'HUMAN RESOURCES'!$A2180:$L4870,COLUMN(G2180),0)</f>
        <v>66.415000000000006</v>
      </c>
      <c r="N2180" s="19">
        <f>VLOOKUP($A2180,'HUMAN RESOURCES'!$A2180:$L4870,COLUMN(H2180),0)</f>
        <v>0.24199999999999999</v>
      </c>
      <c r="O2180" s="19">
        <f>VLOOKUP($A2180,'HUMAN RESOURCES'!$A2180:$L4870,COLUMN(I2180),0)</f>
        <v>0.65100000000000002</v>
      </c>
      <c r="P2180" s="19">
        <f>VLOOKUP($A2180,'HUMAN RESOURCES'!$A2180:$L4870,COLUMN(J2180),0)</f>
        <v>0.107</v>
      </c>
      <c r="Q2180" s="19">
        <f>VLOOKUP($A2180,'HUMAN RESOURCES'!$A2180:$L4870,COLUMN(K2180),0)</f>
        <v>128905</v>
      </c>
      <c r="R2180" s="19">
        <f>VLOOKUP($A2180,'HUMAN RESOURCES'!$A2180:$L4870,COLUMN(L2180),0)</f>
        <v>0.91</v>
      </c>
      <c r="S2180" s="19">
        <f>VLOOKUP($A2180,TOURISM!$A2179:$E4869, COLUMN(D2180),0)</f>
        <v>271000000</v>
      </c>
      <c r="T2180" s="19">
        <f>VLOOKUP($A2180,TOURISM!$A2179:$E4869, COLUMN(E2180),0)</f>
        <v>448000000</v>
      </c>
      <c r="U2180" s="19">
        <f>VLOOKUP($A2180,BUSINESS!$A2180:$I4870, COLUMN(H2180),0)</f>
        <v>0.129</v>
      </c>
      <c r="V2180" s="19">
        <f>VLOOKUP($A2180,BUSINESS!$A2180:$I4870, COLUMN(I2180),0)</f>
        <v>0.57999999999999996</v>
      </c>
    </row>
    <row r="2181" spans="1:22" ht="15" x14ac:dyDescent="0.25">
      <c r="A2181" s="14" t="s">
        <v>240</v>
      </c>
      <c r="B2181" s="15" t="s">
        <v>257</v>
      </c>
      <c r="C2181" s="16" t="s">
        <v>114</v>
      </c>
      <c r="D2181" s="17">
        <v>330949850</v>
      </c>
      <c r="E2181" s="18">
        <v>0.05</v>
      </c>
      <c r="F2181" s="18">
        <v>236</v>
      </c>
      <c r="G2181" s="18">
        <v>0.111</v>
      </c>
      <c r="H2181" s="19">
        <f>VLOOKUP($A2181,ENERGY!$A2181:$E4871,COLUMN(D2181),0)</f>
        <v>14338</v>
      </c>
      <c r="I2181" s="19">
        <f>VLOOKUP($A2181,ENERGY!$A2181:$E4871,COLUMN(E2181),0)</f>
        <v>8441</v>
      </c>
      <c r="J2181" s="19">
        <f>VLOOKUP($A2181,'HUMAN RESOURCES'!$A2181:$L4871,COLUMN(D2181),0)</f>
        <v>2.1999999999999999E-2</v>
      </c>
      <c r="K2181" s="19">
        <f>VLOOKUP($A2181,'HUMAN RESOURCES'!$A2181:$L4871,COLUMN(E2181),0)</f>
        <v>1.2999999999999999E-2</v>
      </c>
      <c r="L2181" s="19">
        <f>VLOOKUP($A2181,'HUMAN RESOURCES'!$A2181:$L4871,COLUMN(F2181),0)</f>
        <v>71.105000000000004</v>
      </c>
      <c r="M2181" s="19">
        <f>VLOOKUP($A2181,'HUMAN RESOURCES'!$A2181:$L4871,COLUMN(G2181),0)</f>
        <v>66.415000000000006</v>
      </c>
      <c r="N2181" s="19">
        <f>VLOOKUP($A2181,'HUMAN RESOURCES'!$A2181:$L4871,COLUMN(H2181),0)</f>
        <v>0.30299999999999999</v>
      </c>
      <c r="O2181" s="19">
        <f>VLOOKUP($A2181,'HUMAN RESOURCES'!$A2181:$L4871,COLUMN(I2181),0)</f>
        <v>0.623</v>
      </c>
      <c r="P2181" s="19">
        <f>VLOOKUP($A2181,'HUMAN RESOURCES'!$A2181:$L4871,COLUMN(J2181),0)</f>
        <v>7.2999999999999995E-2</v>
      </c>
      <c r="Q2181" s="19">
        <f>VLOOKUP($A2181,'HUMAN RESOURCES'!$A2181:$L4871,COLUMN(K2181),0)</f>
        <v>69660</v>
      </c>
      <c r="R2181" s="19">
        <f>VLOOKUP($A2181,'HUMAN RESOURCES'!$A2181:$L4871,COLUMN(L2181),0)</f>
        <v>0.65400000000000003</v>
      </c>
      <c r="S2181" s="19">
        <f>VLOOKUP($A2181,TOURISM!$A2180:$E4870, COLUMN(D2181),0)</f>
        <v>46000000</v>
      </c>
      <c r="T2181" s="19">
        <f>VLOOKUP($A2181,TOURISM!$A2180:$E4870, COLUMN(E2181),0)</f>
        <v>9000000</v>
      </c>
      <c r="U2181" s="19">
        <f>VLOOKUP($A2181,BUSINESS!$A2181:$I4871, COLUMN(H2181),0)</f>
        <v>0.13200000000000001</v>
      </c>
      <c r="V2181" s="19">
        <f>VLOOKUP($A2181,BUSINESS!$A2181:$I4871, COLUMN(I2181),0)</f>
        <v>0.111</v>
      </c>
    </row>
    <row r="2182" spans="1:22" ht="15" x14ac:dyDescent="0.25">
      <c r="A2182" s="14" t="s">
        <v>240</v>
      </c>
      <c r="B2182" s="15" t="s">
        <v>258</v>
      </c>
      <c r="C2182" s="16" t="s">
        <v>114</v>
      </c>
      <c r="D2182" s="17">
        <v>24894907435</v>
      </c>
      <c r="E2182" s="18">
        <v>6.2E-2</v>
      </c>
      <c r="F2182" s="18">
        <v>173</v>
      </c>
      <c r="G2182" s="18">
        <v>0.24299999999999999</v>
      </c>
      <c r="H2182" s="19">
        <f>VLOOKUP($A2182,ENERGY!$A2182:$E4872,COLUMN(D2182),0)</f>
        <v>7382</v>
      </c>
      <c r="I2182" s="19">
        <f>VLOOKUP($A2182,ENERGY!$A2182:$E4872,COLUMN(E2182),0)</f>
        <v>8441</v>
      </c>
      <c r="J2182" s="19">
        <f>VLOOKUP($A2182,'HUMAN RESOURCES'!$A2182:$L4872,COLUMN(D2182),0)</f>
        <v>2.5000000000000001E-2</v>
      </c>
      <c r="K2182" s="19">
        <f>VLOOKUP($A2182,'HUMAN RESOURCES'!$A2182:$L4872,COLUMN(E2182),0)</f>
        <v>3.2000000000000001E-2</v>
      </c>
      <c r="L2182" s="19">
        <f>VLOOKUP($A2182,'HUMAN RESOURCES'!$A2182:$L4872,COLUMN(F2182),0)</f>
        <v>74</v>
      </c>
      <c r="M2182" s="19">
        <f>VLOOKUP($A2182,'HUMAN RESOURCES'!$A2182:$L4872,COLUMN(G2182),0)</f>
        <v>68</v>
      </c>
      <c r="N2182" s="19">
        <f>VLOOKUP($A2182,'HUMAN RESOURCES'!$A2182:$L4872,COLUMN(H2182),0)</f>
        <v>0.34499999999999997</v>
      </c>
      <c r="O2182" s="19">
        <f>VLOOKUP($A2182,'HUMAN RESOURCES'!$A2182:$L4872,COLUMN(I2182),0)</f>
        <v>0.60199999999999998</v>
      </c>
      <c r="P2182" s="19">
        <f>VLOOKUP($A2182,'HUMAN RESOURCES'!$A2182:$L4872,COLUMN(J2182),0)</f>
        <v>5.2999999999999999E-2</v>
      </c>
      <c r="Q2182" s="19">
        <f>VLOOKUP($A2182,'HUMAN RESOURCES'!$A2182:$L4872,COLUMN(K2182),0)</f>
        <v>8799298</v>
      </c>
      <c r="R2182" s="19">
        <f>VLOOKUP($A2182,'HUMAN RESOURCES'!$A2182:$L4872,COLUMN(L2182),0)</f>
        <v>0.626</v>
      </c>
      <c r="S2182" s="19">
        <f>VLOOKUP($A2182,TOURISM!$A2181:$E4871, COLUMN(D2182),0)</f>
        <v>2798000000</v>
      </c>
      <c r="T2182" s="19">
        <f>VLOOKUP($A2182,TOURISM!$A2181:$E4871, COLUMN(E2182),0)</f>
        <v>425000000</v>
      </c>
      <c r="U2182" s="19">
        <f>VLOOKUP($A2182,BUSINESS!$A2182:$I4872, COLUMN(H2182),0)</f>
        <v>4.3999999999999997E-2</v>
      </c>
      <c r="V2182" s="19">
        <f>VLOOKUP($A2182,BUSINESS!$A2182:$I4872, COLUMN(I2182),0)</f>
        <v>0.14399999999999999</v>
      </c>
    </row>
    <row r="2183" spans="1:22" ht="15" x14ac:dyDescent="0.25">
      <c r="A2183" s="14" t="s">
        <v>240</v>
      </c>
      <c r="B2183" s="15" t="s">
        <v>259</v>
      </c>
      <c r="C2183" s="16" t="s">
        <v>114</v>
      </c>
      <c r="D2183" s="17">
        <v>24468324000</v>
      </c>
      <c r="E2183" s="18">
        <v>0.04</v>
      </c>
      <c r="F2183" s="18">
        <v>77</v>
      </c>
      <c r="G2183" s="18">
        <v>0.16200000000000001</v>
      </c>
      <c r="H2183" s="19">
        <f>VLOOKUP($A2183,ENERGY!$A2183:$E4873,COLUMN(D2183),0)</f>
        <v>12942</v>
      </c>
      <c r="I2183" s="19">
        <f>VLOOKUP($A2183,ENERGY!$A2183:$E4873,COLUMN(E2183),0)</f>
        <v>8441</v>
      </c>
      <c r="J2183" s="19">
        <f>VLOOKUP($A2183,'HUMAN RESOURCES'!$A2183:$L4873,COLUMN(D2183),0)</f>
        <v>2.5000000000000001E-2</v>
      </c>
      <c r="K2183" s="19">
        <f>VLOOKUP($A2183,'HUMAN RESOURCES'!$A2183:$L4873,COLUMN(E2183),0)</f>
        <v>2.7E-2</v>
      </c>
      <c r="L2183" s="19">
        <f>VLOOKUP($A2183,'HUMAN RESOURCES'!$A2183:$L4873,COLUMN(F2183),0)</f>
        <v>77</v>
      </c>
      <c r="M2183" s="19">
        <f>VLOOKUP($A2183,'HUMAN RESOURCES'!$A2183:$L4873,COLUMN(G2183),0)</f>
        <v>71</v>
      </c>
      <c r="N2183" s="19">
        <f>VLOOKUP($A2183,'HUMAN RESOURCES'!$A2183:$L4873,COLUMN(H2183),0)</f>
        <v>0.34200000000000003</v>
      </c>
      <c r="O2183" s="19">
        <f>VLOOKUP($A2183,'HUMAN RESOURCES'!$A2183:$L4873,COLUMN(I2183),0)</f>
        <v>0.60599999999999998</v>
      </c>
      <c r="P2183" s="19">
        <f>VLOOKUP($A2183,'HUMAN RESOURCES'!$A2183:$L4873,COLUMN(J2183),0)</f>
        <v>5.1999999999999998E-2</v>
      </c>
      <c r="Q2183" s="19">
        <f>VLOOKUP($A2183,'HUMAN RESOURCES'!$A2183:$L4873,COLUMN(K2183),0)</f>
        <v>12780869</v>
      </c>
      <c r="R2183" s="19">
        <f>VLOOKUP($A2183,'HUMAN RESOURCES'!$A2183:$L4873,COLUMN(L2183),0)</f>
        <v>0.60799999999999998</v>
      </c>
      <c r="S2183" s="19">
        <f>VLOOKUP($A2183,TOURISM!$A2182:$E4872, COLUMN(D2183),0)</f>
        <v>438000000</v>
      </c>
      <c r="T2183" s="19">
        <f>VLOOKUP($A2183,TOURISM!$A2182:$E4872, COLUMN(E2183),0)</f>
        <v>465000000</v>
      </c>
      <c r="U2183" s="19">
        <f>VLOOKUP($A2183,BUSINESS!$A2183:$I4873, COLUMN(H2183),0)</f>
        <v>2.7E-2</v>
      </c>
      <c r="V2183" s="19">
        <f>VLOOKUP($A2183,BUSINESS!$A2183:$I4873, COLUMN(I2183),0)</f>
        <v>6.7000000000000004E-2</v>
      </c>
    </row>
    <row r="2184" spans="1:22" ht="15" x14ac:dyDescent="0.25">
      <c r="A2184" s="14" t="s">
        <v>240</v>
      </c>
      <c r="B2184" s="15" t="s">
        <v>260</v>
      </c>
      <c r="C2184" s="16" t="s">
        <v>114</v>
      </c>
      <c r="D2184" s="17">
        <v>13812700000</v>
      </c>
      <c r="E2184" s="18">
        <v>0.08</v>
      </c>
      <c r="F2184" s="18">
        <v>184</v>
      </c>
      <c r="G2184" s="19">
        <v>0.12</v>
      </c>
      <c r="H2184" s="19">
        <f>VLOOKUP($A2184,ENERGY!$A2184:$E4874,COLUMN(D2184),0)</f>
        <v>4319</v>
      </c>
      <c r="I2184" s="19">
        <f>VLOOKUP($A2184,ENERGY!$A2184:$E4874,COLUMN(E2184),0)</f>
        <v>8441</v>
      </c>
      <c r="J2184" s="19">
        <f>VLOOKUP($A2184,'HUMAN RESOURCES'!$A2184:$L4874,COLUMN(D2184),0)</f>
        <v>2.4E-2</v>
      </c>
      <c r="K2184" s="19">
        <f>VLOOKUP($A2184,'HUMAN RESOURCES'!$A2184:$L4874,COLUMN(E2184),0)</f>
        <v>2.5000000000000001E-2</v>
      </c>
      <c r="L2184" s="19">
        <f>VLOOKUP($A2184,'HUMAN RESOURCES'!$A2184:$L4874,COLUMN(F2184),0)</f>
        <v>75</v>
      </c>
      <c r="M2184" s="19">
        <f>VLOOKUP($A2184,'HUMAN RESOURCES'!$A2184:$L4874,COLUMN(G2184),0)</f>
        <v>65</v>
      </c>
      <c r="N2184" s="19">
        <f>VLOOKUP($A2184,'HUMAN RESOURCES'!$A2184:$L4874,COLUMN(H2184),0)</f>
        <v>0.379</v>
      </c>
      <c r="O2184" s="19">
        <f>VLOOKUP($A2184,'HUMAN RESOURCES'!$A2184:$L4874,COLUMN(I2184),0)</f>
        <v>0.56399999999999995</v>
      </c>
      <c r="P2184" s="19">
        <f>VLOOKUP($A2184,'HUMAN RESOURCES'!$A2184:$L4874,COLUMN(J2184),0)</f>
        <v>5.7000000000000002E-2</v>
      </c>
      <c r="Q2184" s="19">
        <f>VLOOKUP($A2184,'HUMAN RESOURCES'!$A2184:$L4874,COLUMN(K2184),0)</f>
        <v>5985299</v>
      </c>
      <c r="R2184" s="19">
        <f>VLOOKUP($A2184,'HUMAN RESOURCES'!$A2184:$L4874,COLUMN(L2184),0)</f>
        <v>0.59499999999999997</v>
      </c>
      <c r="S2184" s="19">
        <f>VLOOKUP($A2184,TOURISM!$A2183:$E4873, COLUMN(D2184),0)</f>
        <v>452000000</v>
      </c>
      <c r="T2184" s="19">
        <f>VLOOKUP($A2184,TOURISM!$A2183:$E4873, COLUMN(E2184),0)</f>
        <v>247000000</v>
      </c>
      <c r="U2184" s="19">
        <f>VLOOKUP($A2184,BUSINESS!$A2184:$I4874, COLUMN(H2184),0)</f>
        <v>1.4999999999999999E-2</v>
      </c>
      <c r="V2184" s="19">
        <f>VLOOKUP($A2184,BUSINESS!$A2184:$I4874, COLUMN(I2184),0)</f>
        <v>0.14299999999999999</v>
      </c>
    </row>
    <row r="2185" spans="1:22" ht="15" x14ac:dyDescent="0.25">
      <c r="A2185" s="14" t="s">
        <v>240</v>
      </c>
      <c r="B2185" s="15" t="s">
        <v>261</v>
      </c>
      <c r="C2185" s="16" t="s">
        <v>114</v>
      </c>
      <c r="D2185" s="17">
        <v>1086170639</v>
      </c>
      <c r="E2185" s="21">
        <v>6.4000000000000001E-2</v>
      </c>
      <c r="F2185" s="19">
        <v>190</v>
      </c>
      <c r="G2185" s="19">
        <v>0.12</v>
      </c>
      <c r="H2185" s="19">
        <f>VLOOKUP($A2185,ENERGY!$A2185:$E4875,COLUMN(D2185),0)</f>
        <v>14338</v>
      </c>
      <c r="I2185" s="19">
        <f>VLOOKUP($A2185,ENERGY!$A2185:$E4875,COLUMN(E2185),0)</f>
        <v>8441</v>
      </c>
      <c r="J2185" s="19">
        <f>VLOOKUP($A2185,'HUMAN RESOURCES'!$A2185:$L4875,COLUMN(D2185),0)</f>
        <v>1.7000000000000001E-2</v>
      </c>
      <c r="K2185" s="19">
        <f>VLOOKUP($A2185,'HUMAN RESOURCES'!$A2185:$L4875,COLUMN(E2185),0)</f>
        <v>3.2000000000000001E-2</v>
      </c>
      <c r="L2185" s="19">
        <f>VLOOKUP($A2185,'HUMAN RESOURCES'!$A2185:$L4875,COLUMN(F2185),0)</f>
        <v>70</v>
      </c>
      <c r="M2185" s="19">
        <f>VLOOKUP($A2185,'HUMAN RESOURCES'!$A2185:$L4875,COLUMN(G2185),0)</f>
        <v>65</v>
      </c>
      <c r="N2185" s="19">
        <f>VLOOKUP($A2185,'HUMAN RESOURCES'!$A2185:$L4875,COLUMN(H2185),0)</f>
        <v>0.30299999999999999</v>
      </c>
      <c r="O2185" s="19">
        <f>VLOOKUP($A2185,'HUMAN RESOURCES'!$A2185:$L4875,COLUMN(I2185),0)</f>
        <v>0.623</v>
      </c>
      <c r="P2185" s="19">
        <f>VLOOKUP($A2185,'HUMAN RESOURCES'!$A2185:$L4875,COLUMN(J2185),0)</f>
        <v>7.2999999999999995E-2</v>
      </c>
      <c r="Q2185" s="19">
        <f>VLOOKUP($A2185,'HUMAN RESOURCES'!$A2185:$L4875,COLUMN(K2185),0)</f>
        <v>56350</v>
      </c>
      <c r="R2185" s="19">
        <f>VLOOKUP($A2185,'HUMAN RESOURCES'!$A2185:$L4875,COLUMN(L2185),0)</f>
        <v>0.81799999999999995</v>
      </c>
      <c r="S2185" s="19">
        <f>VLOOKUP($A2185,TOURISM!$A2184:$E4874, COLUMN(D2185),0)</f>
        <v>2478709140</v>
      </c>
      <c r="T2185" s="19">
        <f>VLOOKUP($A2185,TOURISM!$A2184:$E4874, COLUMN(E2185),0)</f>
        <v>448000000</v>
      </c>
      <c r="U2185" s="19">
        <f>VLOOKUP($A2185,BUSINESS!$A2185:$I4875, COLUMN(H2185),0)</f>
        <v>0.35499999999999998</v>
      </c>
      <c r="V2185" s="19">
        <f>VLOOKUP($A2185,BUSINESS!$A2185:$I4875, COLUMN(I2185),0)</f>
        <v>0.28199999999999997</v>
      </c>
    </row>
    <row r="2186" spans="1:22" ht="15" x14ac:dyDescent="0.25">
      <c r="A2186" s="14" t="s">
        <v>240</v>
      </c>
      <c r="B2186" s="15" t="s">
        <v>262</v>
      </c>
      <c r="C2186" s="16" t="s">
        <v>114</v>
      </c>
      <c r="D2186" s="17">
        <v>523279846</v>
      </c>
      <c r="E2186" s="18">
        <v>7.5999999999999998E-2</v>
      </c>
      <c r="F2186" s="18">
        <v>392</v>
      </c>
      <c r="G2186" s="18">
        <v>0.10199999999999999</v>
      </c>
      <c r="H2186" s="19">
        <f>VLOOKUP($A2186,ENERGY!$A2186:$E4876,COLUMN(D2186),0)</f>
        <v>14338</v>
      </c>
      <c r="I2186" s="19">
        <f>VLOOKUP($A2186,ENERGY!$A2186:$E4876,COLUMN(E2186),0)</f>
        <v>8441</v>
      </c>
      <c r="J2186" s="19">
        <f>VLOOKUP($A2186,'HUMAN RESOURCES'!$A2186:$L4876,COLUMN(D2186),0)</f>
        <v>1.9E-2</v>
      </c>
      <c r="K2186" s="19">
        <f>VLOOKUP($A2186,'HUMAN RESOURCES'!$A2186:$L4876,COLUMN(E2186),0)</f>
        <v>1.2999999999999999E-2</v>
      </c>
      <c r="L2186" s="19">
        <f>VLOOKUP($A2186,'HUMAN RESOURCES'!$A2186:$L4876,COLUMN(F2186),0)</f>
        <v>73</v>
      </c>
      <c r="M2186" s="19">
        <f>VLOOKUP($A2186,'HUMAN RESOURCES'!$A2186:$L4876,COLUMN(G2186),0)</f>
        <v>68</v>
      </c>
      <c r="N2186" s="19">
        <f>VLOOKUP($A2186,'HUMAN RESOURCES'!$A2186:$L4876,COLUMN(H2186),0)</f>
        <v>0.34100000000000003</v>
      </c>
      <c r="O2186" s="19">
        <f>VLOOKUP($A2186,'HUMAN RESOURCES'!$A2186:$L4876,COLUMN(I2186),0)</f>
        <v>0.58199999999999996</v>
      </c>
      <c r="P2186" s="19">
        <f>VLOOKUP($A2186,'HUMAN RESOURCES'!$A2186:$L4876,COLUMN(J2186),0)</f>
        <v>7.6999999999999999E-2</v>
      </c>
      <c r="Q2186" s="19">
        <f>VLOOKUP($A2186,'HUMAN RESOURCES'!$A2186:$L4876,COLUMN(K2186),0)</f>
        <v>101849</v>
      </c>
      <c r="R2186" s="19">
        <f>VLOOKUP($A2186,'HUMAN RESOURCES'!$A2186:$L4876,COLUMN(L2186),0)</f>
        <v>0.36099999999999999</v>
      </c>
      <c r="S2186" s="19">
        <f>VLOOKUP($A2186,TOURISM!$A2185:$E4875, COLUMN(D2186),0)</f>
        <v>83000000</v>
      </c>
      <c r="T2186" s="19">
        <f>VLOOKUP($A2186,TOURISM!$A2185:$E4875, COLUMN(E2186),0)</f>
        <v>8000000</v>
      </c>
      <c r="U2186" s="19">
        <f>VLOOKUP($A2186,BUSINESS!$A2186:$I4876, COLUMN(H2186),0)</f>
        <v>5.0999999999999997E-2</v>
      </c>
      <c r="V2186" s="19">
        <f>VLOOKUP($A2186,BUSINESS!$A2186:$I4876, COLUMN(I2186),0)</f>
        <v>6.3E-2</v>
      </c>
    </row>
    <row r="2187" spans="1:22" ht="15" x14ac:dyDescent="0.25">
      <c r="A2187" s="14" t="s">
        <v>240</v>
      </c>
      <c r="B2187" s="15" t="s">
        <v>263</v>
      </c>
      <c r="C2187" s="16" t="s">
        <v>114</v>
      </c>
      <c r="D2187" s="17">
        <v>18702820735</v>
      </c>
      <c r="E2187" s="18">
        <v>6.4000000000000001E-2</v>
      </c>
      <c r="F2187" s="18">
        <v>105</v>
      </c>
      <c r="G2187" s="18">
        <v>0.19</v>
      </c>
      <c r="H2187" s="19">
        <f>VLOOKUP($A2187,ENERGY!$A2187:$E4877,COLUMN(D2187),0)</f>
        <v>10163</v>
      </c>
      <c r="I2187" s="19">
        <f>VLOOKUP($A2187,ENERGY!$A2187:$E4877,COLUMN(E2187),0)</f>
        <v>8441</v>
      </c>
      <c r="J2187" s="19">
        <f>VLOOKUP($A2187,'HUMAN RESOURCES'!$A2187:$L4877,COLUMN(D2187),0)</f>
        <v>3.5999999999999997E-2</v>
      </c>
      <c r="K2187" s="19">
        <f>VLOOKUP($A2187,'HUMAN RESOURCES'!$A2187:$L4877,COLUMN(E2187),0)</f>
        <v>3.9E-2</v>
      </c>
      <c r="L2187" s="19">
        <f>VLOOKUP($A2187,'HUMAN RESOURCES'!$A2187:$L4877,COLUMN(F2187),0)</f>
        <v>72</v>
      </c>
      <c r="M2187" s="19">
        <f>VLOOKUP($A2187,'HUMAN RESOURCES'!$A2187:$L4877,COLUMN(G2187),0)</f>
        <v>65</v>
      </c>
      <c r="N2187" s="19">
        <f>VLOOKUP($A2187,'HUMAN RESOURCES'!$A2187:$L4877,COLUMN(H2187),0)</f>
        <v>0.439</v>
      </c>
      <c r="O2187" s="19">
        <f>VLOOKUP($A2187,'HUMAN RESOURCES'!$A2187:$L4877,COLUMN(I2187),0)</f>
        <v>0.52</v>
      </c>
      <c r="P2187" s="19">
        <f>VLOOKUP($A2187,'HUMAN RESOURCES'!$A2187:$L4877,COLUMN(J2187),0)</f>
        <v>4.1000000000000002E-2</v>
      </c>
      <c r="Q2187" s="19">
        <f>VLOOKUP($A2187,'HUMAN RESOURCES'!$A2187:$L4877,COLUMN(K2187),0)</f>
        <v>11478984</v>
      </c>
      <c r="R2187" s="19">
        <f>VLOOKUP($A2187,'HUMAN RESOURCES'!$A2187:$L4877,COLUMN(L2187),0)</f>
        <v>0.45500000000000002</v>
      </c>
      <c r="S2187" s="19">
        <f>VLOOKUP($A2187,TOURISM!$A2186:$E4876, COLUMN(D2187),0)</f>
        <v>588000000</v>
      </c>
      <c r="T2187" s="19">
        <f>VLOOKUP($A2187,TOURISM!$A2186:$E4876, COLUMN(E2187),0)</f>
        <v>266000000</v>
      </c>
      <c r="U2187" s="19">
        <f>VLOOKUP($A2187,BUSINESS!$A2187:$I4877, COLUMN(H2187),0)</f>
        <v>1.7000000000000001E-2</v>
      </c>
      <c r="V2187" s="19">
        <f>VLOOKUP($A2187,BUSINESS!$A2187:$I4877, COLUMN(I2187),0)</f>
        <v>0.1</v>
      </c>
    </row>
    <row r="2188" spans="1:22" ht="15" x14ac:dyDescent="0.25">
      <c r="A2188" s="14" t="s">
        <v>240</v>
      </c>
      <c r="B2188" s="15" t="s">
        <v>264</v>
      </c>
      <c r="C2188" s="16" t="s">
        <v>114</v>
      </c>
      <c r="D2188" s="17">
        <v>696281469</v>
      </c>
      <c r="E2188" s="18">
        <v>5.8000000000000003E-2</v>
      </c>
      <c r="F2188" s="18">
        <v>54</v>
      </c>
      <c r="G2188" s="18">
        <v>0.17</v>
      </c>
      <c r="H2188" s="19">
        <f>VLOOKUP($A2188,ENERGY!$A2188:$E4878,COLUMN(D2188),0)</f>
        <v>14338</v>
      </c>
      <c r="I2188" s="19">
        <f>VLOOKUP($A2188,ENERGY!$A2188:$E4878,COLUMN(E2188),0)</f>
        <v>8441</v>
      </c>
      <c r="J2188" s="19">
        <f>VLOOKUP($A2188,'HUMAN RESOURCES'!$A2188:$L4878,COLUMN(D2188),0)</f>
        <v>2.1999999999999999E-2</v>
      </c>
      <c r="K2188" s="19">
        <f>VLOOKUP($A2188,'HUMAN RESOURCES'!$A2188:$L4878,COLUMN(E2188),0)</f>
        <v>3.7999999999999999E-2</v>
      </c>
      <c r="L2188" s="19">
        <f>VLOOKUP($A2188,'HUMAN RESOURCES'!$A2188:$L4878,COLUMN(F2188),0)</f>
        <v>67</v>
      </c>
      <c r="M2188" s="19">
        <f>VLOOKUP($A2188,'HUMAN RESOURCES'!$A2188:$L4878,COLUMN(G2188),0)</f>
        <v>60</v>
      </c>
      <c r="N2188" s="19">
        <f>VLOOKUP($A2188,'HUMAN RESOURCES'!$A2188:$L4878,COLUMN(H2188),0)</f>
        <v>0.35599999999999998</v>
      </c>
      <c r="O2188" s="19">
        <f>VLOOKUP($A2188,'HUMAN RESOURCES'!$A2188:$L4878,COLUMN(I2188),0)</f>
        <v>0.60099999999999998</v>
      </c>
      <c r="P2188" s="19">
        <f>VLOOKUP($A2188,'HUMAN RESOURCES'!$A2188:$L4878,COLUMN(J2188),0)</f>
        <v>4.3999999999999997E-2</v>
      </c>
      <c r="Q2188" s="19">
        <f>VLOOKUP($A2188,'HUMAN RESOURCES'!$A2188:$L4878,COLUMN(K2188),0)</f>
        <v>747657</v>
      </c>
      <c r="R2188" s="19">
        <f>VLOOKUP($A2188,'HUMAN RESOURCES'!$A2188:$L4878,COLUMN(L2188),0)</f>
        <v>0.28599999999999998</v>
      </c>
      <c r="S2188" s="19">
        <f>VLOOKUP($A2188,TOURISM!$A2187:$E4877, COLUMN(D2188),0)</f>
        <v>65000000</v>
      </c>
      <c r="T2188" s="19">
        <f>VLOOKUP($A2188,TOURISM!$A2187:$E4877, COLUMN(E2188),0)</f>
        <v>62000000</v>
      </c>
      <c r="U2188" s="19">
        <f>VLOOKUP($A2188,BUSINESS!$A2188:$I4878, COLUMN(H2188),0)</f>
        <v>0.13200000000000001</v>
      </c>
      <c r="V2188" s="19">
        <f>VLOOKUP($A2188,BUSINESS!$A2188:$I4878, COLUMN(I2188),0)</f>
        <v>0.10100000000000001</v>
      </c>
    </row>
    <row r="2189" spans="1:22" ht="15" x14ac:dyDescent="0.25">
      <c r="A2189" s="14" t="s">
        <v>240</v>
      </c>
      <c r="B2189" s="15" t="s">
        <v>265</v>
      </c>
      <c r="C2189" s="16" t="s">
        <v>114</v>
      </c>
      <c r="D2189" s="17">
        <v>3507981946</v>
      </c>
      <c r="E2189" s="18">
        <v>5.6000000000000001E-2</v>
      </c>
      <c r="F2189" s="18">
        <v>23</v>
      </c>
      <c r="G2189" s="18">
        <v>0.34</v>
      </c>
      <c r="H2189" s="19">
        <f>VLOOKUP($A2189,ENERGY!$A2189:$E4879,COLUMN(D2189),0)</f>
        <v>3211</v>
      </c>
      <c r="I2189" s="19">
        <f>VLOOKUP($A2189,ENERGY!$A2189:$E4879,COLUMN(E2189),0)</f>
        <v>8441</v>
      </c>
      <c r="J2189" s="19">
        <f>VLOOKUP($A2189,'HUMAN RESOURCES'!$A2189:$L4879,COLUMN(D2189),0)</f>
        <v>3.1E-2</v>
      </c>
      <c r="K2189" s="19">
        <f>VLOOKUP($A2189,'HUMAN RESOURCES'!$A2189:$L4879,COLUMN(E2189),0)</f>
        <v>7.2999999999999995E-2</v>
      </c>
      <c r="L2189" s="19">
        <f>VLOOKUP($A2189,'HUMAN RESOURCES'!$A2189:$L4879,COLUMN(F2189),0)</f>
        <v>59</v>
      </c>
      <c r="M2189" s="19">
        <f>VLOOKUP($A2189,'HUMAN RESOURCES'!$A2189:$L4879,COLUMN(G2189),0)</f>
        <v>56</v>
      </c>
      <c r="N2189" s="19">
        <f>VLOOKUP($A2189,'HUMAN RESOURCES'!$A2189:$L4879,COLUMN(H2189),0)</f>
        <v>0.39800000000000002</v>
      </c>
      <c r="O2189" s="19">
        <f>VLOOKUP($A2189,'HUMAN RESOURCES'!$A2189:$L4879,COLUMN(I2189),0)</f>
        <v>0.56100000000000005</v>
      </c>
      <c r="P2189" s="19">
        <f>VLOOKUP($A2189,'HUMAN RESOURCES'!$A2189:$L4879,COLUMN(J2189),0)</f>
        <v>0.04</v>
      </c>
      <c r="Q2189" s="19">
        <f>VLOOKUP($A2189,'HUMAN RESOURCES'!$A2189:$L4879,COLUMN(K2189),0)</f>
        <v>8720247</v>
      </c>
      <c r="R2189" s="19">
        <f>VLOOKUP($A2189,'HUMAN RESOURCES'!$A2189:$L4879,COLUMN(L2189),0)</f>
        <v>0.373</v>
      </c>
      <c r="S2189" s="19">
        <f>VLOOKUP($A2189,TOURISM!$A2188:$E4878, COLUMN(D2189),0)</f>
        <v>105000000</v>
      </c>
      <c r="T2189" s="19">
        <f>VLOOKUP($A2189,TOURISM!$A2188:$E4878, COLUMN(E2189),0)</f>
        <v>168000000</v>
      </c>
      <c r="U2189" s="19">
        <f>VLOOKUP($A2189,BUSINESS!$A2189:$I4879, COLUMN(H2189),0)</f>
        <v>3.0000000000000001E-3</v>
      </c>
      <c r="V2189" s="19">
        <f>VLOOKUP($A2189,BUSINESS!$A2189:$I4879, COLUMN(I2189),0)</f>
        <v>0.01</v>
      </c>
    </row>
    <row r="2190" spans="1:22" ht="15" x14ac:dyDescent="0.25">
      <c r="A2190" s="14" t="s">
        <v>240</v>
      </c>
      <c r="B2190" s="15" t="s">
        <v>266</v>
      </c>
      <c r="C2190" s="16" t="s">
        <v>114</v>
      </c>
      <c r="D2190" s="17">
        <v>7566517572</v>
      </c>
      <c r="E2190" s="18">
        <v>6.9000000000000006E-2</v>
      </c>
      <c r="F2190" s="18">
        <v>83</v>
      </c>
      <c r="G2190" s="18">
        <v>0.23799999999999999</v>
      </c>
      <c r="H2190" s="19">
        <f>VLOOKUP($A2190,ENERGY!$A2190:$E4880,COLUMN(D2190),0)</f>
        <v>4740</v>
      </c>
      <c r="I2190" s="19">
        <f>VLOOKUP($A2190,ENERGY!$A2190:$E4880,COLUMN(E2190),0)</f>
        <v>8441</v>
      </c>
      <c r="J2190" s="19">
        <f>VLOOKUP($A2190,'HUMAN RESOURCES'!$A2190:$L4880,COLUMN(D2190),0)</f>
        <v>3.1E-2</v>
      </c>
      <c r="K2190" s="19">
        <f>VLOOKUP($A2190,'HUMAN RESOURCES'!$A2190:$L4880,COLUMN(E2190),0)</f>
        <v>0.03</v>
      </c>
      <c r="L2190" s="19">
        <f>VLOOKUP($A2190,'HUMAN RESOURCES'!$A2190:$L4880,COLUMN(F2190),0)</f>
        <v>73</v>
      </c>
      <c r="M2190" s="19">
        <f>VLOOKUP($A2190,'HUMAN RESOURCES'!$A2190:$L4880,COLUMN(G2190),0)</f>
        <v>68</v>
      </c>
      <c r="N2190" s="19">
        <f>VLOOKUP($A2190,'HUMAN RESOURCES'!$A2190:$L4880,COLUMN(H2190),0)</f>
        <v>0.41899999999999998</v>
      </c>
      <c r="O2190" s="19">
        <f>VLOOKUP($A2190,'HUMAN RESOURCES'!$A2190:$L4880,COLUMN(I2190),0)</f>
        <v>0.54100000000000004</v>
      </c>
      <c r="P2190" s="19">
        <f>VLOOKUP($A2190,'HUMAN RESOURCES'!$A2190:$L4880,COLUMN(J2190),0)</f>
        <v>0.04</v>
      </c>
      <c r="Q2190" s="19">
        <f>VLOOKUP($A2190,'HUMAN RESOURCES'!$A2190:$L4880,COLUMN(K2190),0)</f>
        <v>6365040</v>
      </c>
      <c r="R2190" s="19">
        <f>VLOOKUP($A2190,'HUMAN RESOURCES'!$A2190:$L4880,COLUMN(L2190),0)</f>
        <v>0.46</v>
      </c>
      <c r="S2190" s="19">
        <f>VLOOKUP($A2190,TOURISM!$A2189:$E4879, COLUMN(D2190),0)</f>
        <v>260000000</v>
      </c>
      <c r="T2190" s="19">
        <f>VLOOKUP($A2190,TOURISM!$A2189:$E4879, COLUMN(E2190),0)</f>
        <v>205000000</v>
      </c>
      <c r="U2190" s="19">
        <f>VLOOKUP($A2190,BUSINESS!$A2190:$I4880, COLUMN(H2190),0)</f>
        <v>1.4E-2</v>
      </c>
      <c r="V2190" s="19">
        <f>VLOOKUP($A2190,BUSINESS!$A2190:$I4880, COLUMN(I2190),0)</f>
        <v>3.6999999999999998E-2</v>
      </c>
    </row>
    <row r="2191" spans="1:22" ht="15" x14ac:dyDescent="0.25">
      <c r="A2191" s="14" t="s">
        <v>240</v>
      </c>
      <c r="B2191" s="15" t="s">
        <v>267</v>
      </c>
      <c r="C2191" s="16" t="s">
        <v>114</v>
      </c>
      <c r="D2191" s="17">
        <v>9104515930</v>
      </c>
      <c r="E2191" s="18">
        <v>5.0999999999999997E-2</v>
      </c>
      <c r="F2191" s="18">
        <v>178</v>
      </c>
      <c r="G2191" s="18">
        <v>0.20599999999999999</v>
      </c>
      <c r="H2191" s="19">
        <f>VLOOKUP($A2191,ENERGY!$A2191:$E4881,COLUMN(D2191),0)</f>
        <v>3066</v>
      </c>
      <c r="I2191" s="19">
        <f>VLOOKUP($A2191,ENERGY!$A2191:$E4881,COLUMN(E2191),0)</f>
        <v>8441</v>
      </c>
      <c r="J2191" s="19">
        <f>VLOOKUP($A2191,'HUMAN RESOURCES'!$A2191:$L4881,COLUMN(D2191),0)</f>
        <v>1.9E-2</v>
      </c>
      <c r="K2191" s="19">
        <f>VLOOKUP($A2191,'HUMAN RESOURCES'!$A2191:$L4881,COLUMN(E2191),0)</f>
        <v>0.02</v>
      </c>
      <c r="L2191" s="19">
        <f>VLOOKUP($A2191,'HUMAN RESOURCES'!$A2191:$L4881,COLUMN(F2191),0)</f>
        <v>74</v>
      </c>
      <c r="M2191" s="19">
        <f>VLOOKUP($A2191,'HUMAN RESOURCES'!$A2191:$L4881,COLUMN(G2191),0)</f>
        <v>68</v>
      </c>
      <c r="N2191" s="19">
        <f>VLOOKUP($A2191,'HUMAN RESOURCES'!$A2191:$L4881,COLUMN(H2191),0)</f>
        <v>0.32400000000000001</v>
      </c>
      <c r="O2191" s="19">
        <f>VLOOKUP($A2191,'HUMAN RESOURCES'!$A2191:$L4881,COLUMN(I2191),0)</f>
        <v>0.60099999999999998</v>
      </c>
      <c r="P2191" s="19">
        <f>VLOOKUP($A2191,'HUMAN RESOURCES'!$A2191:$L4881,COLUMN(J2191),0)</f>
        <v>7.4999999999999997E-2</v>
      </c>
      <c r="Q2191" s="19">
        <f>VLOOKUP($A2191,'HUMAN RESOURCES'!$A2191:$L4881,COLUMN(K2191),0)</f>
        <v>2605556</v>
      </c>
      <c r="R2191" s="19">
        <f>VLOOKUP($A2191,'HUMAN RESOURCES'!$A2191:$L4881,COLUMN(L2191),0)</f>
        <v>0.52100000000000002</v>
      </c>
      <c r="S2191" s="19">
        <f>VLOOKUP($A2191,TOURISM!$A2190:$E4880, COLUMN(D2191),0)</f>
        <v>1494000000</v>
      </c>
      <c r="T2191" s="19">
        <f>VLOOKUP($A2191,TOURISM!$A2190:$E4880, COLUMN(E2191),0)</f>
        <v>227000000</v>
      </c>
      <c r="U2191" s="19">
        <f>VLOOKUP($A2191,BUSINESS!$A2191:$I4881, COLUMN(H2191),0)</f>
        <v>3.9E-2</v>
      </c>
      <c r="V2191" s="19">
        <f>VLOOKUP($A2191,BUSINESS!$A2191:$I4881, COLUMN(I2191),0)</f>
        <v>0.22900000000000001</v>
      </c>
    </row>
    <row r="2192" spans="1:22" ht="15" x14ac:dyDescent="0.25">
      <c r="A2192" s="14" t="s">
        <v>240</v>
      </c>
      <c r="B2192" s="15" t="s">
        <v>268</v>
      </c>
      <c r="C2192" s="16" t="s">
        <v>114</v>
      </c>
      <c r="D2192" s="17">
        <v>725000000000</v>
      </c>
      <c r="E2192" s="18">
        <v>5.3999999999999999E-2</v>
      </c>
      <c r="F2192" s="18">
        <v>373</v>
      </c>
      <c r="G2192" s="18">
        <v>0.128</v>
      </c>
      <c r="H2192" s="19">
        <f>VLOOKUP($A2192,ENERGY!$A2192:$E4882,COLUMN(D2192),0)</f>
        <v>186171</v>
      </c>
      <c r="I2192" s="19">
        <f>VLOOKUP($A2192,ENERGY!$A2192:$E4882,COLUMN(E2192),0)</f>
        <v>8441</v>
      </c>
      <c r="J2192" s="19">
        <f>VLOOKUP($A2192,'HUMAN RESOURCES'!$A2192:$L4882,COLUMN(D2192),0)</f>
        <v>2.4E-2</v>
      </c>
      <c r="K2192" s="19">
        <f>VLOOKUP($A2192,'HUMAN RESOURCES'!$A2192:$L4882,COLUMN(E2192),0)</f>
        <v>0.02</v>
      </c>
      <c r="L2192" s="19">
        <f>VLOOKUP($A2192,'HUMAN RESOURCES'!$A2192:$L4882,COLUMN(F2192),0)</f>
        <v>77</v>
      </c>
      <c r="M2192" s="19">
        <f>VLOOKUP($A2192,'HUMAN RESOURCES'!$A2192:$L4882,COLUMN(G2192),0)</f>
        <v>72</v>
      </c>
      <c r="N2192" s="19">
        <f>VLOOKUP($A2192,'HUMAN RESOURCES'!$A2192:$L4882,COLUMN(H2192),0)</f>
        <v>0.33700000000000002</v>
      </c>
      <c r="O2192" s="19">
        <f>VLOOKUP($A2192,'HUMAN RESOURCES'!$A2192:$L4882,COLUMN(I2192),0)</f>
        <v>0.61299999999999999</v>
      </c>
      <c r="P2192" s="19">
        <f>VLOOKUP($A2192,'HUMAN RESOURCES'!$A2192:$L4882,COLUMN(J2192),0)</f>
        <v>0.05</v>
      </c>
      <c r="Q2192" s="19">
        <f>VLOOKUP($A2192,'HUMAN RESOURCES'!$A2192:$L4882,COLUMN(K2192),0)</f>
        <v>105339877</v>
      </c>
      <c r="R2192" s="19">
        <f>VLOOKUP($A2192,'HUMAN RESOURCES'!$A2192:$L4882,COLUMN(L2192),0)</f>
        <v>0.75</v>
      </c>
      <c r="S2192" s="19">
        <f>VLOOKUP($A2192,TOURISM!$A2191:$E4881, COLUMN(D2192),0)</f>
        <v>9190000000</v>
      </c>
      <c r="T2192" s="19">
        <f>VLOOKUP($A2192,TOURISM!$A2191:$E4881, COLUMN(E2192),0)</f>
        <v>6685000000</v>
      </c>
      <c r="U2192" s="19">
        <f>VLOOKUP($A2192,BUSINESS!$A2192:$I4882, COLUMN(H2192),0)</f>
        <v>7.0000000000000007E-2</v>
      </c>
      <c r="V2192" s="19">
        <f>VLOOKUP($A2192,BUSINESS!$A2192:$I4882, COLUMN(I2192),0)</f>
        <v>0.20699999999999999</v>
      </c>
    </row>
    <row r="2193" spans="1:22" ht="15" x14ac:dyDescent="0.25">
      <c r="A2193" s="14" t="s">
        <v>240</v>
      </c>
      <c r="B2193" s="15" t="s">
        <v>269</v>
      </c>
      <c r="C2193" s="16" t="s">
        <v>114</v>
      </c>
      <c r="D2193" s="17">
        <v>5323146568</v>
      </c>
      <c r="E2193" s="18">
        <v>5.2999999999999999E-2</v>
      </c>
      <c r="F2193" s="18">
        <v>54</v>
      </c>
      <c r="G2193" s="18">
        <v>0.186</v>
      </c>
      <c r="H2193" s="19">
        <f>VLOOKUP($A2193,ENERGY!$A2193:$E4883,COLUMN(D2193),0)</f>
        <v>3038</v>
      </c>
      <c r="I2193" s="19">
        <f>VLOOKUP($A2193,ENERGY!$A2193:$E4883,COLUMN(E2193),0)</f>
        <v>8441</v>
      </c>
      <c r="J2193" s="19">
        <f>VLOOKUP($A2193,'HUMAN RESOURCES'!$A2193:$L4883,COLUMN(D2193),0)</f>
        <v>2.7E-2</v>
      </c>
      <c r="K2193" s="19">
        <f>VLOOKUP($A2193,'HUMAN RESOURCES'!$A2193:$L4883,COLUMN(E2193),0)</f>
        <v>3.1E-2</v>
      </c>
      <c r="L2193" s="19">
        <f>VLOOKUP($A2193,'HUMAN RESOURCES'!$A2193:$L4883,COLUMN(F2193),0)</f>
        <v>73</v>
      </c>
      <c r="M2193" s="19">
        <f>VLOOKUP($A2193,'HUMAN RESOURCES'!$A2193:$L4883,COLUMN(G2193),0)</f>
        <v>67</v>
      </c>
      <c r="N2193" s="19">
        <f>VLOOKUP($A2193,'HUMAN RESOURCES'!$A2193:$L4883,COLUMN(H2193),0)</f>
        <v>0.40300000000000002</v>
      </c>
      <c r="O2193" s="19">
        <f>VLOOKUP($A2193,'HUMAN RESOURCES'!$A2193:$L4883,COLUMN(I2193),0)</f>
        <v>0.55900000000000005</v>
      </c>
      <c r="P2193" s="19">
        <f>VLOOKUP($A2193,'HUMAN RESOURCES'!$A2193:$L4883,COLUMN(J2193),0)</f>
        <v>3.7999999999999999E-2</v>
      </c>
      <c r="Q2193" s="19">
        <f>VLOOKUP($A2193,'HUMAN RESOURCES'!$A2193:$L4883,COLUMN(K2193),0)</f>
        <v>5176685</v>
      </c>
      <c r="R2193" s="19">
        <f>VLOOKUP($A2193,'HUMAN RESOURCES'!$A2193:$L4883,COLUMN(L2193),0)</f>
        <v>0.55000000000000004</v>
      </c>
      <c r="S2193" s="19">
        <f>VLOOKUP($A2193,TOURISM!$A2192:$E4882, COLUMN(D2193),0)</f>
        <v>135000000</v>
      </c>
      <c r="T2193" s="19">
        <f>VLOOKUP($A2193,TOURISM!$A2192:$E4882, COLUMN(E2193),0)</f>
        <v>128000000</v>
      </c>
      <c r="U2193" s="19">
        <f>VLOOKUP($A2193,BUSINESS!$A2193:$I4883, COLUMN(H2193),0)</f>
        <v>1.4E-2</v>
      </c>
      <c r="V2193" s="19">
        <f>VLOOKUP($A2193,BUSINESS!$A2193:$I4883, COLUMN(I2193),0)</f>
        <v>3.2000000000000001E-2</v>
      </c>
    </row>
    <row r="2194" spans="1:22" ht="15" x14ac:dyDescent="0.25">
      <c r="A2194" s="14" t="s">
        <v>240</v>
      </c>
      <c r="B2194" s="15" t="s">
        <v>270</v>
      </c>
      <c r="C2194" s="16" t="s">
        <v>114</v>
      </c>
      <c r="D2194" s="17">
        <v>11807500000</v>
      </c>
      <c r="E2194" s="18">
        <v>7.6999999999999999E-2</v>
      </c>
      <c r="F2194" s="18">
        <v>293</v>
      </c>
      <c r="G2194" s="18">
        <v>0.11</v>
      </c>
      <c r="H2194" s="19">
        <f>VLOOKUP($A2194,ENERGY!$A2194:$E4884,COLUMN(D2194),0)</f>
        <v>4058</v>
      </c>
      <c r="I2194" s="19">
        <f>VLOOKUP($A2194,ENERGY!$A2194:$E4884,COLUMN(E2194),0)</f>
        <v>8441</v>
      </c>
      <c r="J2194" s="19">
        <f>VLOOKUP($A2194,'HUMAN RESOURCES'!$A2194:$L4884,COLUMN(D2194),0)</f>
        <v>2.4E-2</v>
      </c>
      <c r="K2194" s="19">
        <f>VLOOKUP($A2194,'HUMAN RESOURCES'!$A2194:$L4884,COLUMN(E2194),0)</f>
        <v>2.1000000000000001E-2</v>
      </c>
      <c r="L2194" s="19">
        <f>VLOOKUP($A2194,'HUMAN RESOURCES'!$A2194:$L4884,COLUMN(F2194),0)</f>
        <v>78</v>
      </c>
      <c r="M2194" s="19">
        <f>VLOOKUP($A2194,'HUMAN RESOURCES'!$A2194:$L4884,COLUMN(G2194),0)</f>
        <v>73</v>
      </c>
      <c r="N2194" s="19">
        <f>VLOOKUP($A2194,'HUMAN RESOURCES'!$A2194:$L4884,COLUMN(H2194),0)</f>
        <v>0.318</v>
      </c>
      <c r="O2194" s="19">
        <f>VLOOKUP($A2194,'HUMAN RESOURCES'!$A2194:$L4884,COLUMN(I2194),0)</f>
        <v>0.625</v>
      </c>
      <c r="P2194" s="19">
        <f>VLOOKUP($A2194,'HUMAN RESOURCES'!$A2194:$L4884,COLUMN(J2194),0)</f>
        <v>5.6000000000000001E-2</v>
      </c>
      <c r="Q2194" s="19">
        <f>VLOOKUP($A2194,'HUMAN RESOURCES'!$A2194:$L4884,COLUMN(K2194),0)</f>
        <v>3116409</v>
      </c>
      <c r="R2194" s="19">
        <f>VLOOKUP($A2194,'HUMAN RESOURCES'!$A2194:$L4884,COLUMN(L2194),0)</f>
        <v>0.625</v>
      </c>
      <c r="S2194" s="19">
        <f>VLOOKUP($A2194,TOURISM!$A2193:$E4883, COLUMN(D2194),0)</f>
        <v>665000000</v>
      </c>
      <c r="T2194" s="19">
        <f>VLOOKUP($A2194,TOURISM!$A2193:$E4883, COLUMN(E2194),0)</f>
        <v>227000000</v>
      </c>
      <c r="U2194" s="19">
        <f>VLOOKUP($A2194,BUSINESS!$A2194:$I4884, COLUMN(H2194),0)</f>
        <v>7.2999999999999995E-2</v>
      </c>
      <c r="V2194" s="19">
        <f>VLOOKUP($A2194,BUSINESS!$A2194:$I4884, COLUMN(I2194),0)</f>
        <v>0.152</v>
      </c>
    </row>
    <row r="2195" spans="1:22" ht="15" x14ac:dyDescent="0.25">
      <c r="A2195" s="14" t="s">
        <v>240</v>
      </c>
      <c r="B2195" s="15" t="s">
        <v>271</v>
      </c>
      <c r="C2195" s="16" t="s">
        <v>114</v>
      </c>
      <c r="D2195" s="17">
        <v>7662595076</v>
      </c>
      <c r="E2195" s="18">
        <v>7.5999999999999998E-2</v>
      </c>
      <c r="F2195" s="18">
        <v>107</v>
      </c>
      <c r="G2195" s="18">
        <v>0.28299999999999997</v>
      </c>
      <c r="H2195" s="19">
        <f>VLOOKUP($A2195,ENERGY!$A2195:$E4885,COLUMN(D2195),0)</f>
        <v>4858</v>
      </c>
      <c r="I2195" s="19">
        <f>VLOOKUP($A2195,ENERGY!$A2195:$E4885,COLUMN(E2195),0)</f>
        <v>8441</v>
      </c>
      <c r="J2195" s="19">
        <f>VLOOKUP($A2195,'HUMAN RESOURCES'!$A2195:$L4885,COLUMN(D2195),0)</f>
        <v>2.8000000000000001E-2</v>
      </c>
      <c r="K2195" s="19">
        <f>VLOOKUP($A2195,'HUMAN RESOURCES'!$A2195:$L4885,COLUMN(E2195),0)</f>
        <v>2.7E-2</v>
      </c>
      <c r="L2195" s="19">
        <f>VLOOKUP($A2195,'HUMAN RESOURCES'!$A2195:$L4885,COLUMN(F2195),0)</f>
        <v>73</v>
      </c>
      <c r="M2195" s="19">
        <f>VLOOKUP($A2195,'HUMAN RESOURCES'!$A2195:$L4885,COLUMN(G2195),0)</f>
        <v>68</v>
      </c>
      <c r="N2195" s="19">
        <f>VLOOKUP($A2195,'HUMAN RESOURCES'!$A2195:$L4885,COLUMN(H2195),0)</f>
        <v>0.377</v>
      </c>
      <c r="O2195" s="19">
        <f>VLOOKUP($A2195,'HUMAN RESOURCES'!$A2195:$L4885,COLUMN(I2195),0)</f>
        <v>0.57799999999999996</v>
      </c>
      <c r="P2195" s="19">
        <f>VLOOKUP($A2195,'HUMAN RESOURCES'!$A2195:$L4885,COLUMN(J2195),0)</f>
        <v>4.4999999999999998E-2</v>
      </c>
      <c r="Q2195" s="19">
        <f>VLOOKUP($A2195,'HUMAN RESOURCES'!$A2195:$L4885,COLUMN(K2195),0)</f>
        <v>5460621</v>
      </c>
      <c r="R2195" s="19">
        <f>VLOOKUP($A2195,'HUMAN RESOURCES'!$A2195:$L4885,COLUMN(L2195),0)</f>
        <v>0.56000000000000005</v>
      </c>
      <c r="S2195" s="19">
        <f>VLOOKUP($A2195,TOURISM!$A2194:$E4884, COLUMN(D2195),0)</f>
        <v>91000000</v>
      </c>
      <c r="T2195" s="19">
        <f>VLOOKUP($A2195,TOURISM!$A2194:$E4884, COLUMN(E2195),0)</f>
        <v>130000000</v>
      </c>
      <c r="U2195" s="19">
        <f>VLOOKUP($A2195,BUSINESS!$A2195:$I4885, COLUMN(H2195),0)</f>
        <v>1.0999999999999999E-2</v>
      </c>
      <c r="V2195" s="19">
        <f>VLOOKUP($A2195,BUSINESS!$A2195:$I4885, COLUMN(I2195),0)</f>
        <v>0.21099999999999999</v>
      </c>
    </row>
    <row r="2196" spans="1:22" ht="15" x14ac:dyDescent="0.25">
      <c r="A2196" s="14" t="s">
        <v>240</v>
      </c>
      <c r="B2196" s="15" t="s">
        <v>272</v>
      </c>
      <c r="C2196" s="16" t="s">
        <v>114</v>
      </c>
      <c r="D2196" s="17">
        <v>51295103189</v>
      </c>
      <c r="E2196" s="18">
        <v>4.7E-2</v>
      </c>
      <c r="F2196" s="18">
        <v>96</v>
      </c>
      <c r="G2196" s="18">
        <v>0.25</v>
      </c>
      <c r="H2196" s="19">
        <f>VLOOKUP($A2196,ENERGY!$A2196:$E4886,COLUMN(D2196),0)</f>
        <v>20582</v>
      </c>
      <c r="I2196" s="19">
        <f>VLOOKUP($A2196,ENERGY!$A2196:$E4886,COLUMN(E2196),0)</f>
        <v>8441</v>
      </c>
      <c r="J2196" s="19">
        <f>VLOOKUP($A2196,'HUMAN RESOURCES'!$A2196:$L4886,COLUMN(D2196),0)</f>
        <v>2.4E-2</v>
      </c>
      <c r="K2196" s="19">
        <f>VLOOKUP($A2196,'HUMAN RESOURCES'!$A2196:$L4886,COLUMN(E2196),0)</f>
        <v>2.8000000000000001E-2</v>
      </c>
      <c r="L2196" s="19">
        <f>VLOOKUP($A2196,'HUMAN RESOURCES'!$A2196:$L4886,COLUMN(F2196),0)</f>
        <v>74</v>
      </c>
      <c r="M2196" s="19">
        <f>VLOOKUP($A2196,'HUMAN RESOURCES'!$A2196:$L4886,COLUMN(G2196),0)</f>
        <v>68</v>
      </c>
      <c r="N2196" s="19">
        <f>VLOOKUP($A2196,'HUMAN RESOURCES'!$A2196:$L4886,COLUMN(H2196),0)</f>
        <v>0.33700000000000002</v>
      </c>
      <c r="O2196" s="19">
        <f>VLOOKUP($A2196,'HUMAN RESOURCES'!$A2196:$L4886,COLUMN(I2196),0)</f>
        <v>0.61399999999999999</v>
      </c>
      <c r="P2196" s="19">
        <f>VLOOKUP($A2196,'HUMAN RESOURCES'!$A2196:$L4886,COLUMN(J2196),0)</f>
        <v>4.9000000000000002E-2</v>
      </c>
      <c r="Q2196" s="19">
        <f>VLOOKUP($A2196,'HUMAN RESOURCES'!$A2196:$L4886,COLUMN(K2196),0)</f>
        <v>26372358</v>
      </c>
      <c r="R2196" s="19">
        <f>VLOOKUP($A2196,'HUMAN RESOURCES'!$A2196:$L4886,COLUMN(L2196),0)</f>
        <v>0.73399999999999999</v>
      </c>
      <c r="S2196" s="19">
        <f>VLOOKUP($A2196,TOURISM!$A2195:$E4885, COLUMN(D2196),0)</f>
        <v>763000000</v>
      </c>
      <c r="T2196" s="19">
        <f>VLOOKUP($A2196,TOURISM!$A2195:$E4885, COLUMN(E2196),0)</f>
        <v>773000000</v>
      </c>
      <c r="U2196" s="19">
        <f>VLOOKUP($A2196,BUSINESS!$A2196:$I4886, COLUMN(H2196),0)</f>
        <v>7.5999999999999998E-2</v>
      </c>
      <c r="V2196" s="19">
        <f>VLOOKUP($A2196,BUSINESS!$A2196:$I4886, COLUMN(I2196),0)</f>
        <v>6.8000000000000005E-2</v>
      </c>
    </row>
    <row r="2197" spans="1:22" ht="15" x14ac:dyDescent="0.25">
      <c r="A2197" s="14" t="s">
        <v>240</v>
      </c>
      <c r="B2197" s="15" t="s">
        <v>273</v>
      </c>
      <c r="C2197" s="16" t="s">
        <v>114</v>
      </c>
      <c r="D2197" s="17">
        <v>69668635000</v>
      </c>
      <c r="E2197" s="21">
        <v>6.4000000000000001E-2</v>
      </c>
      <c r="F2197" s="19">
        <v>190</v>
      </c>
      <c r="G2197" s="19">
        <v>0.12</v>
      </c>
      <c r="H2197" s="19">
        <f>VLOOKUP($A2197,ENERGY!$A2197:$E4887,COLUMN(D2197),0)</f>
        <v>14338</v>
      </c>
      <c r="I2197" s="19">
        <f>VLOOKUP($A2197,ENERGY!$A2197:$E4887,COLUMN(E2197),0)</f>
        <v>8441</v>
      </c>
      <c r="J2197" s="19">
        <f>VLOOKUP($A2197,'HUMAN RESOURCES'!$A2197:$L4887,COLUMN(D2197),0)</f>
        <v>1.4999999999999999E-2</v>
      </c>
      <c r="K2197" s="19">
        <f>VLOOKUP($A2197,'HUMAN RESOURCES'!$A2197:$L4887,COLUMN(E2197),0)</f>
        <v>3.2000000000000001E-2</v>
      </c>
      <c r="L2197" s="19">
        <f>VLOOKUP($A2197,'HUMAN RESOURCES'!$A2197:$L4887,COLUMN(F2197),0)</f>
        <v>81</v>
      </c>
      <c r="M2197" s="19">
        <f>VLOOKUP($A2197,'HUMAN RESOURCES'!$A2197:$L4887,COLUMN(G2197),0)</f>
        <v>73</v>
      </c>
      <c r="N2197" s="19">
        <f>VLOOKUP($A2197,'HUMAN RESOURCES'!$A2197:$L4887,COLUMN(H2197),0)</f>
        <v>0.23300000000000001</v>
      </c>
      <c r="O2197" s="19">
        <f>VLOOKUP($A2197,'HUMAN RESOURCES'!$A2197:$L4887,COLUMN(I2197),0)</f>
        <v>0.65200000000000002</v>
      </c>
      <c r="P2197" s="19">
        <f>VLOOKUP($A2197,'HUMAN RESOURCES'!$A2197:$L4887,COLUMN(J2197),0)</f>
        <v>0.115</v>
      </c>
      <c r="Q2197" s="19">
        <f>VLOOKUP($A2197,'HUMAN RESOURCES'!$A2197:$L4887,COLUMN(K2197),0)</f>
        <v>3818774</v>
      </c>
      <c r="R2197" s="19">
        <f>VLOOKUP($A2197,'HUMAN RESOURCES'!$A2197:$L4887,COLUMN(L2197),0)</f>
        <v>0.94299999999999995</v>
      </c>
      <c r="S2197" s="19">
        <f>VLOOKUP($A2197,TOURISM!$A2196:$E4886, COLUMN(D2197),0)</f>
        <v>2728000000</v>
      </c>
      <c r="T2197" s="19">
        <f>VLOOKUP($A2197,TOURISM!$A2196:$E4886, COLUMN(E2197),0)</f>
        <v>1456000000</v>
      </c>
      <c r="U2197" s="19">
        <f>VLOOKUP($A2197,BUSINESS!$A2197:$I4887, COLUMN(H2197),0)</f>
        <v>0.156</v>
      </c>
      <c r="V2197" s="19">
        <f>VLOOKUP($A2197,BUSINESS!$A2197:$I4887, COLUMN(I2197),0)</f>
        <v>0.42899999999999999</v>
      </c>
    </row>
    <row r="2198" spans="1:22" ht="15" x14ac:dyDescent="0.25">
      <c r="A2198" s="14" t="s">
        <v>240</v>
      </c>
      <c r="B2198" s="15" t="s">
        <v>274</v>
      </c>
      <c r="C2198" s="16" t="s">
        <v>114</v>
      </c>
      <c r="D2198" s="20">
        <v>15079752557.5</v>
      </c>
      <c r="E2198" s="21">
        <v>6.4000000000000001E-2</v>
      </c>
      <c r="F2198" s="19">
        <v>190</v>
      </c>
      <c r="G2198" s="19">
        <v>0.12</v>
      </c>
      <c r="H2198" s="19">
        <f>VLOOKUP($A2198,ENERGY!$A2198:$E4888,COLUMN(D2198),0)</f>
        <v>14338</v>
      </c>
      <c r="I2198" s="19">
        <f>VLOOKUP($A2198,ENERGY!$A2198:$E4888,COLUMN(E2198),0)</f>
        <v>8441</v>
      </c>
      <c r="J2198" s="19">
        <f>VLOOKUP($A2198,'HUMAN RESOURCES'!$A2198:$L4888,COLUMN(D2198),0)</f>
        <v>2.1999999999999999E-2</v>
      </c>
      <c r="K2198" s="19">
        <f>VLOOKUP($A2198,'HUMAN RESOURCES'!$A2198:$L4888,COLUMN(E2198),0)</f>
        <v>3.2000000000000001E-2</v>
      </c>
      <c r="L2198" s="19">
        <f>VLOOKUP($A2198,'HUMAN RESOURCES'!$A2198:$L4888,COLUMN(F2198),0)</f>
        <v>71.105000000000004</v>
      </c>
      <c r="M2198" s="19">
        <f>VLOOKUP($A2198,'HUMAN RESOURCES'!$A2198:$L4888,COLUMN(G2198),0)</f>
        <v>66.415000000000006</v>
      </c>
      <c r="N2198" s="19">
        <f>VLOOKUP($A2198,'HUMAN RESOURCES'!$A2198:$L4888,COLUMN(H2198),0)</f>
        <v>0.30299999999999999</v>
      </c>
      <c r="O2198" s="19">
        <f>VLOOKUP($A2198,'HUMAN RESOURCES'!$A2198:$L4888,COLUMN(I2198),0)</f>
        <v>0.623</v>
      </c>
      <c r="P2198" s="19">
        <f>VLOOKUP($A2198,'HUMAN RESOURCES'!$A2198:$L4888,COLUMN(J2198),0)</f>
        <v>7.2999999999999995E-2</v>
      </c>
      <c r="Q2198" s="19">
        <f>VLOOKUP($A2198,'HUMAN RESOURCES'!$A2198:$L4888,COLUMN(K2198),0)</f>
        <v>31189</v>
      </c>
      <c r="R2198" s="19">
        <f>VLOOKUP($A2198,'HUMAN RESOURCES'!$A2198:$L4888,COLUMN(L2198),0)</f>
        <v>1</v>
      </c>
      <c r="S2198" s="19">
        <f>VLOOKUP($A2198,TOURISM!$A2197:$E4887, COLUMN(D2198),0)</f>
        <v>484000000</v>
      </c>
      <c r="T2198" s="19">
        <f>VLOOKUP($A2198,TOURISM!$A2197:$E4887, COLUMN(E2198),0)</f>
        <v>137000000</v>
      </c>
      <c r="U2198" s="19">
        <f>VLOOKUP($A2198,BUSINESS!$A2198:$I4888, COLUMN(H2198),0)</f>
        <v>0.129</v>
      </c>
      <c r="V2198" s="19">
        <f>VLOOKUP($A2198,BUSINESS!$A2198:$I4888, COLUMN(I2198),0)</f>
        <v>0.57999999999999996</v>
      </c>
    </row>
    <row r="2199" spans="1:22" ht="15" x14ac:dyDescent="0.25">
      <c r="A2199" s="14" t="s">
        <v>240</v>
      </c>
      <c r="B2199" s="15" t="s">
        <v>275</v>
      </c>
      <c r="C2199" s="16" t="s">
        <v>114</v>
      </c>
      <c r="D2199" s="17">
        <v>455905602</v>
      </c>
      <c r="E2199" s="18">
        <v>3.7999999999999999E-2</v>
      </c>
      <c r="F2199" s="18">
        <v>378</v>
      </c>
      <c r="G2199" s="18">
        <v>0.111</v>
      </c>
      <c r="H2199" s="19">
        <f>VLOOKUP($A2199,ENERGY!$A2199:$E4889,COLUMN(D2199),0)</f>
        <v>14338</v>
      </c>
      <c r="I2199" s="19">
        <f>VLOOKUP($A2199,ENERGY!$A2199:$E4889,COLUMN(E2199),0)</f>
        <v>8441</v>
      </c>
      <c r="J2199" s="19">
        <f>VLOOKUP($A2199,'HUMAN RESOURCES'!$A2199:$L4889,COLUMN(D2199),0)</f>
        <v>1.7000000000000001E-2</v>
      </c>
      <c r="K2199" s="19">
        <f>VLOOKUP($A2199,'HUMAN RESOURCES'!$A2199:$L4889,COLUMN(E2199),0)</f>
        <v>1.2999999999999999E-2</v>
      </c>
      <c r="L2199" s="19">
        <f>VLOOKUP($A2199,'HUMAN RESOURCES'!$A2199:$L4889,COLUMN(F2199),0)</f>
        <v>71.105000000000004</v>
      </c>
      <c r="M2199" s="19">
        <f>VLOOKUP($A2199,'HUMAN RESOURCES'!$A2199:$L4889,COLUMN(G2199),0)</f>
        <v>66.415000000000006</v>
      </c>
      <c r="N2199" s="19">
        <f>VLOOKUP($A2199,'HUMAN RESOURCES'!$A2199:$L4889,COLUMN(H2199),0)</f>
        <v>0.30299999999999999</v>
      </c>
      <c r="O2199" s="19">
        <f>VLOOKUP($A2199,'HUMAN RESOURCES'!$A2199:$L4889,COLUMN(I2199),0)</f>
        <v>0.623</v>
      </c>
      <c r="P2199" s="19">
        <f>VLOOKUP($A2199,'HUMAN RESOURCES'!$A2199:$L4889,COLUMN(J2199),0)</f>
        <v>7.2999999999999995E-2</v>
      </c>
      <c r="Q2199" s="19">
        <f>VLOOKUP($A2199,'HUMAN RESOURCES'!$A2199:$L4889,COLUMN(K2199),0)</f>
        <v>46214</v>
      </c>
      <c r="R2199" s="19">
        <f>VLOOKUP($A2199,'HUMAN RESOURCES'!$A2199:$L4889,COLUMN(L2199),0)</f>
        <v>0.32600000000000001</v>
      </c>
      <c r="S2199" s="19">
        <f>VLOOKUP($A2199,TOURISM!$A2198:$E4888, COLUMN(D2199),0)</f>
        <v>62000000</v>
      </c>
      <c r="T2199" s="19">
        <f>VLOOKUP($A2199,TOURISM!$A2198:$E4888, COLUMN(E2199),0)</f>
        <v>8000000</v>
      </c>
      <c r="U2199" s="19">
        <f>VLOOKUP($A2199,BUSINESS!$A2199:$I4889, COLUMN(H2199),0)</f>
        <v>7.6999999999999999E-2</v>
      </c>
      <c r="V2199" s="19">
        <f>VLOOKUP($A2199,BUSINESS!$A2199:$I4889, COLUMN(I2199),0)</f>
        <v>4.4999999999999998E-2</v>
      </c>
    </row>
    <row r="2200" spans="1:22" ht="15" x14ac:dyDescent="0.25">
      <c r="A2200" s="14" t="s">
        <v>240</v>
      </c>
      <c r="B2200" s="15" t="s">
        <v>276</v>
      </c>
      <c r="C2200" s="16" t="s">
        <v>114</v>
      </c>
      <c r="D2200" s="17">
        <v>708290496</v>
      </c>
      <c r="E2200" s="18">
        <v>6.2E-2</v>
      </c>
      <c r="F2200" s="18">
        <v>278</v>
      </c>
      <c r="G2200" s="18">
        <v>0.13</v>
      </c>
      <c r="H2200" s="19">
        <f>VLOOKUP($A2200,ENERGY!$A2200:$E4890,COLUMN(D2200),0)</f>
        <v>14338</v>
      </c>
      <c r="I2200" s="19">
        <f>VLOOKUP($A2200,ENERGY!$A2200:$E4890,COLUMN(E2200),0)</f>
        <v>8441</v>
      </c>
      <c r="J2200" s="19">
        <f>VLOOKUP($A2200,'HUMAN RESOURCES'!$A2200:$L4890,COLUMN(D2200),0)</f>
        <v>1.9E-2</v>
      </c>
      <c r="K2200" s="19">
        <f>VLOOKUP($A2200,'HUMAN RESOURCES'!$A2200:$L4890,COLUMN(E2200),0)</f>
        <v>1.4999999999999999E-2</v>
      </c>
      <c r="L2200" s="19">
        <f>VLOOKUP($A2200,'HUMAN RESOURCES'!$A2200:$L4890,COLUMN(F2200),0)</f>
        <v>74</v>
      </c>
      <c r="M2200" s="19">
        <f>VLOOKUP($A2200,'HUMAN RESOURCES'!$A2200:$L4890,COLUMN(G2200),0)</f>
        <v>70</v>
      </c>
      <c r="N2200" s="19">
        <f>VLOOKUP($A2200,'HUMAN RESOURCES'!$A2200:$L4890,COLUMN(H2200),0)</f>
        <v>0.315</v>
      </c>
      <c r="O2200" s="19">
        <f>VLOOKUP($A2200,'HUMAN RESOURCES'!$A2200:$L4890,COLUMN(I2200),0)</f>
        <v>0.61</v>
      </c>
      <c r="P2200" s="19">
        <f>VLOOKUP($A2200,'HUMAN RESOURCES'!$A2200:$L4890,COLUMN(J2200),0)</f>
        <v>7.4999999999999997E-2</v>
      </c>
      <c r="Q2200" s="19">
        <f>VLOOKUP($A2200,'HUMAN RESOURCES'!$A2200:$L4890,COLUMN(K2200),0)</f>
        <v>158650</v>
      </c>
      <c r="R2200" s="19">
        <f>VLOOKUP($A2200,'HUMAN RESOURCES'!$A2200:$L4890,COLUMN(L2200),0)</f>
        <v>0.27500000000000002</v>
      </c>
      <c r="S2200" s="19">
        <f>VLOOKUP($A2200,TOURISM!$A2199:$E4889, COLUMN(D2200),0)</f>
        <v>233000000</v>
      </c>
      <c r="T2200" s="19">
        <f>VLOOKUP($A2200,TOURISM!$A2199:$E4889, COLUMN(E2200),0)</f>
        <v>32000000</v>
      </c>
      <c r="U2200" s="19">
        <f>VLOOKUP($A2200,BUSINESS!$A2200:$I4890, COLUMN(H2200),0)</f>
        <v>8.2000000000000003E-2</v>
      </c>
      <c r="V2200" s="19">
        <f>VLOOKUP($A2200,BUSINESS!$A2200:$I4890, COLUMN(I2200),0)</f>
        <v>1.7000000000000001E-2</v>
      </c>
    </row>
    <row r="2201" spans="1:22" ht="15" x14ac:dyDescent="0.25">
      <c r="A2201" s="14" t="s">
        <v>240</v>
      </c>
      <c r="B2201" s="15" t="s">
        <v>277</v>
      </c>
      <c r="C2201" s="16" t="s">
        <v>114</v>
      </c>
      <c r="D2201" s="20">
        <v>15079752557.5</v>
      </c>
      <c r="E2201" s="21">
        <v>6.4000000000000001E-2</v>
      </c>
      <c r="F2201" s="19">
        <v>190</v>
      </c>
      <c r="G2201" s="19">
        <v>0.12</v>
      </c>
      <c r="H2201" s="19">
        <f>VLOOKUP($A2201,ENERGY!$A2201:$E4891,COLUMN(D2201),0)</f>
        <v>14338</v>
      </c>
      <c r="I2201" s="19">
        <f>VLOOKUP($A2201,ENERGY!$A2201:$E4891,COLUMN(E2201),0)</f>
        <v>8441</v>
      </c>
      <c r="J2201" s="19">
        <f>VLOOKUP($A2201,'HUMAN RESOURCES'!$A2201:$L4891,COLUMN(D2201),0)</f>
        <v>1.7000000000000001E-2</v>
      </c>
      <c r="K2201" s="19">
        <f>VLOOKUP($A2201,'HUMAN RESOURCES'!$A2201:$L4891,COLUMN(E2201),0)</f>
        <v>3.2000000000000001E-2</v>
      </c>
      <c r="L2201" s="19">
        <f>VLOOKUP($A2201,'HUMAN RESOURCES'!$A2201:$L4891,COLUMN(F2201),0)</f>
        <v>81</v>
      </c>
      <c r="M2201" s="19">
        <f>VLOOKUP($A2201,'HUMAN RESOURCES'!$A2201:$L4891,COLUMN(G2201),0)</f>
        <v>74</v>
      </c>
      <c r="N2201" s="19">
        <f>VLOOKUP($A2201,'HUMAN RESOURCES'!$A2201:$L4891,COLUMN(H2201),0)</f>
        <v>0.30299999999999999</v>
      </c>
      <c r="O2201" s="19">
        <f>VLOOKUP($A2201,'HUMAN RESOURCES'!$A2201:$L4891,COLUMN(I2201),0)</f>
        <v>0.623</v>
      </c>
      <c r="P2201" s="19">
        <f>VLOOKUP($A2201,'HUMAN RESOURCES'!$A2201:$L4891,COLUMN(J2201),0)</f>
        <v>7.2999999999999995E-2</v>
      </c>
      <c r="Q2201" s="19">
        <f>VLOOKUP($A2201,'HUMAN RESOURCES'!$A2201:$L4891,COLUMN(K2201),0)</f>
        <v>27782</v>
      </c>
      <c r="R2201" s="19">
        <f>VLOOKUP($A2201,'HUMAN RESOURCES'!$A2201:$L4891,COLUMN(L2201),0)</f>
        <v>0.56100000000000005</v>
      </c>
      <c r="S2201" s="19">
        <f>VLOOKUP($A2201,TOURISM!$A2200:$E4890, COLUMN(D2201),0)</f>
        <v>2478709140</v>
      </c>
      <c r="T2201" s="19">
        <f>VLOOKUP($A2201,TOURISM!$A2200:$E4890, COLUMN(E2201),0)</f>
        <v>448000000</v>
      </c>
      <c r="U2201" s="19">
        <f>VLOOKUP($A2201,BUSINESS!$A2201:$I4891, COLUMN(H2201),0)</f>
        <v>0.129</v>
      </c>
      <c r="V2201" s="19">
        <f>VLOOKUP($A2201,BUSINESS!$A2201:$I4891, COLUMN(I2201),0)</f>
        <v>0.57999999999999996</v>
      </c>
    </row>
    <row r="2202" spans="1:22" ht="15" x14ac:dyDescent="0.25">
      <c r="A2202" s="14" t="s">
        <v>240</v>
      </c>
      <c r="B2202" s="15" t="s">
        <v>278</v>
      </c>
      <c r="C2202" s="16" t="s">
        <v>114</v>
      </c>
      <c r="D2202" s="17">
        <v>431017935</v>
      </c>
      <c r="E2202" s="18">
        <v>3.5999999999999997E-2</v>
      </c>
      <c r="F2202" s="18">
        <v>145</v>
      </c>
      <c r="G2202" s="18">
        <v>0.11600000000000001</v>
      </c>
      <c r="H2202" s="19">
        <f>VLOOKUP($A2202,ENERGY!$A2202:$E4892,COLUMN(D2202),0)</f>
        <v>14338</v>
      </c>
      <c r="I2202" s="19">
        <f>VLOOKUP($A2202,ENERGY!$A2202:$E4892,COLUMN(E2202),0)</f>
        <v>8441</v>
      </c>
      <c r="J2202" s="19">
        <f>VLOOKUP($A2202,'HUMAN RESOURCES'!$A2202:$L4892,COLUMN(D2202),0)</f>
        <v>1.9E-2</v>
      </c>
      <c r="K2202" s="19">
        <f>VLOOKUP($A2202,'HUMAN RESOURCES'!$A2202:$L4892,COLUMN(E2202),0)</f>
        <v>1.9E-2</v>
      </c>
      <c r="L2202" s="19">
        <f>VLOOKUP($A2202,'HUMAN RESOURCES'!$A2202:$L4892,COLUMN(F2202),0)</f>
        <v>73</v>
      </c>
      <c r="M2202" s="19">
        <f>VLOOKUP($A2202,'HUMAN RESOURCES'!$A2202:$L4892,COLUMN(G2202),0)</f>
        <v>68</v>
      </c>
      <c r="N2202" s="19">
        <f>VLOOKUP($A2202,'HUMAN RESOURCES'!$A2202:$L4892,COLUMN(H2202),0)</f>
        <v>0.308</v>
      </c>
      <c r="O2202" s="19">
        <f>VLOOKUP($A2202,'HUMAN RESOURCES'!$A2202:$L4892,COLUMN(I2202),0)</f>
        <v>0.622</v>
      </c>
      <c r="P2202" s="19">
        <f>VLOOKUP($A2202,'HUMAN RESOURCES'!$A2202:$L4892,COLUMN(J2202),0)</f>
        <v>7.0000000000000007E-2</v>
      </c>
      <c r="Q2202" s="19">
        <f>VLOOKUP($A2202,'HUMAN RESOURCES'!$A2202:$L4892,COLUMN(K2202),0)</f>
        <v>107989</v>
      </c>
      <c r="R2202" s="19">
        <f>VLOOKUP($A2202,'HUMAN RESOURCES'!$A2202:$L4892,COLUMN(L2202),0)</f>
        <v>0.45500000000000002</v>
      </c>
      <c r="S2202" s="19">
        <f>VLOOKUP($A2202,TOURISM!$A2201:$E4891, COLUMN(D2202),0)</f>
        <v>89000000</v>
      </c>
      <c r="T2202" s="19">
        <f>VLOOKUP($A2202,TOURISM!$A2201:$E4891, COLUMN(E2202),0)</f>
        <v>12000000</v>
      </c>
      <c r="U2202" s="19">
        <f>VLOOKUP($A2202,BUSINESS!$A2202:$I4892, COLUMN(H2202),0)</f>
        <v>5.0999999999999997E-2</v>
      </c>
      <c r="V2202" s="19">
        <f>VLOOKUP($A2202,BUSINESS!$A2202:$I4892, COLUMN(I2202),0)</f>
        <v>6.9000000000000006E-2</v>
      </c>
    </row>
    <row r="2203" spans="1:22" ht="15" x14ac:dyDescent="0.25">
      <c r="A2203" s="14" t="s">
        <v>240</v>
      </c>
      <c r="B2203" s="15" t="s">
        <v>279</v>
      </c>
      <c r="C2203" s="16" t="s">
        <v>114</v>
      </c>
      <c r="D2203" s="17">
        <v>763465571</v>
      </c>
      <c r="E2203" s="18">
        <v>8.4000000000000005E-2</v>
      </c>
      <c r="F2203" s="18">
        <v>136</v>
      </c>
      <c r="G2203" s="18">
        <v>0.25700000000000001</v>
      </c>
      <c r="H2203" s="19">
        <f>VLOOKUP($A2203,ENERGY!$A2203:$E4893,COLUMN(D2203),0)</f>
        <v>14338</v>
      </c>
      <c r="I2203" s="19">
        <f>VLOOKUP($A2203,ENERGY!$A2203:$E4893,COLUMN(E2203),0)</f>
        <v>8441</v>
      </c>
      <c r="J2203" s="19">
        <f>VLOOKUP($A2203,'HUMAN RESOURCES'!$A2203:$L4893,COLUMN(D2203),0)</f>
        <v>2.1999999999999999E-2</v>
      </c>
      <c r="K2203" s="19">
        <f>VLOOKUP($A2203,'HUMAN RESOURCES'!$A2203:$L4893,COLUMN(E2203),0)</f>
        <v>2.9000000000000001E-2</v>
      </c>
      <c r="L2203" s="19">
        <f>VLOOKUP($A2203,'HUMAN RESOURCES'!$A2203:$L4893,COLUMN(F2203),0)</f>
        <v>72</v>
      </c>
      <c r="M2203" s="19">
        <f>VLOOKUP($A2203,'HUMAN RESOURCES'!$A2203:$L4893,COLUMN(G2203),0)</f>
        <v>65</v>
      </c>
      <c r="N2203" s="19">
        <f>VLOOKUP($A2203,'HUMAN RESOURCES'!$A2203:$L4893,COLUMN(H2203),0)</f>
        <v>0.30399999999999999</v>
      </c>
      <c r="O2203" s="19">
        <f>VLOOKUP($A2203,'HUMAN RESOURCES'!$A2203:$L4893,COLUMN(I2203),0)</f>
        <v>0.63800000000000001</v>
      </c>
      <c r="P2203" s="19">
        <f>VLOOKUP($A2203,'HUMAN RESOURCES'!$A2203:$L4893,COLUMN(J2203),0)</f>
        <v>5.8000000000000003E-2</v>
      </c>
      <c r="Q2203" s="19">
        <f>VLOOKUP($A2203,'HUMAN RESOURCES'!$A2203:$L4893,COLUMN(K2203),0)</f>
        <v>473312</v>
      </c>
      <c r="R2203" s="19">
        <f>VLOOKUP($A2203,'HUMAN RESOURCES'!$A2203:$L4893,COLUMN(L2203),0)</f>
        <v>0.66500000000000004</v>
      </c>
      <c r="S2203" s="19">
        <f>VLOOKUP($A2203,TOURISM!$A2202:$E4892, COLUMN(D2203),0)</f>
        <v>26000000</v>
      </c>
      <c r="T2203" s="19">
        <f>VLOOKUP($A2203,TOURISM!$A2202:$E4892, COLUMN(E2203),0)</f>
        <v>62000000</v>
      </c>
      <c r="U2203" s="19">
        <f>VLOOKUP($A2203,BUSINESS!$A2203:$I4893, COLUMN(H2203),0)</f>
        <v>3.1E-2</v>
      </c>
      <c r="V2203" s="19">
        <f>VLOOKUP($A2203,BUSINESS!$A2203:$I4893, COLUMN(I2203),0)</f>
        <v>0.184</v>
      </c>
    </row>
    <row r="2204" spans="1:22" ht="15" x14ac:dyDescent="0.25">
      <c r="A2204" s="14" t="s">
        <v>240</v>
      </c>
      <c r="B2204" s="15" t="s">
        <v>280</v>
      </c>
      <c r="C2204" s="16" t="s">
        <v>114</v>
      </c>
      <c r="D2204" s="17">
        <v>8824873156</v>
      </c>
      <c r="E2204" s="18">
        <v>4.3999999999999997E-2</v>
      </c>
      <c r="F2204" s="18">
        <v>305</v>
      </c>
      <c r="G2204" s="18">
        <v>0.157</v>
      </c>
      <c r="H2204" s="19">
        <f>VLOOKUP($A2204,ENERGY!$A2204:$E4894,COLUMN(D2204),0)</f>
        <v>20918</v>
      </c>
      <c r="I2204" s="19">
        <f>VLOOKUP($A2204,ENERGY!$A2204:$E4894,COLUMN(E2204),0)</f>
        <v>8441</v>
      </c>
      <c r="J2204" s="19">
        <f>VLOOKUP($A2204,'HUMAN RESOURCES'!$A2204:$L4894,COLUMN(D2204),0)</f>
        <v>1.4999999999999999E-2</v>
      </c>
      <c r="K2204" s="19">
        <f>VLOOKUP($A2204,'HUMAN RESOURCES'!$A2204:$L4894,COLUMN(E2204),0)</f>
        <v>2.5000000000000001E-2</v>
      </c>
      <c r="L2204" s="19">
        <f>VLOOKUP($A2204,'HUMAN RESOURCES'!$A2204:$L4894,COLUMN(F2204),0)</f>
        <v>72</v>
      </c>
      <c r="M2204" s="19">
        <f>VLOOKUP($A2204,'HUMAN RESOURCES'!$A2204:$L4894,COLUMN(G2204),0)</f>
        <v>65</v>
      </c>
      <c r="N2204" s="19">
        <f>VLOOKUP($A2204,'HUMAN RESOURCES'!$A2204:$L4894,COLUMN(H2204),0)</f>
        <v>0.246</v>
      </c>
      <c r="O2204" s="19">
        <f>VLOOKUP($A2204,'HUMAN RESOURCES'!$A2204:$L4894,COLUMN(I2204),0)</f>
        <v>0.68700000000000006</v>
      </c>
      <c r="P2204" s="19">
        <f>VLOOKUP($A2204,'HUMAN RESOURCES'!$A2204:$L4894,COLUMN(J2204),0)</f>
        <v>6.7000000000000004E-2</v>
      </c>
      <c r="Q2204" s="19">
        <f>VLOOKUP($A2204,'HUMAN RESOURCES'!$A2204:$L4894,COLUMN(K2204),0)</f>
        <v>1272347</v>
      </c>
      <c r="R2204" s="19">
        <f>VLOOKUP($A2204,'HUMAN RESOURCES'!$A2204:$L4894,COLUMN(L2204),0)</f>
        <v>0.106</v>
      </c>
      <c r="S2204" s="19">
        <f>VLOOKUP($A2204,TOURISM!$A2203:$E4893, COLUMN(D2204),0)</f>
        <v>361000000</v>
      </c>
      <c r="T2204" s="19">
        <f>VLOOKUP($A2204,TOURISM!$A2203:$E4893, COLUMN(E2204),0)</f>
        <v>172000000</v>
      </c>
      <c r="U2204" s="19">
        <f>VLOOKUP($A2204,BUSINESS!$A2204:$I4894, COLUMN(H2204),0)</f>
        <v>0.154</v>
      </c>
      <c r="V2204" s="19">
        <f>VLOOKUP($A2204,BUSINESS!$A2204:$I4894, COLUMN(I2204),0)</f>
        <v>0.20100000000000001</v>
      </c>
    </row>
    <row r="2205" spans="1:22" ht="15" x14ac:dyDescent="0.25">
      <c r="A2205" s="14" t="s">
        <v>240</v>
      </c>
      <c r="B2205" s="15" t="s">
        <v>281</v>
      </c>
      <c r="C2205" s="16" t="s">
        <v>114</v>
      </c>
      <c r="D2205" s="20">
        <v>15079752557.5</v>
      </c>
      <c r="E2205" s="21">
        <v>6.4000000000000001E-2</v>
      </c>
      <c r="F2205" s="19">
        <v>190</v>
      </c>
      <c r="G2205" s="19">
        <v>0.12</v>
      </c>
      <c r="H2205" s="19">
        <f>VLOOKUP($A2205,ENERGY!$A2205:$E4895,COLUMN(D2205),0)</f>
        <v>14338</v>
      </c>
      <c r="I2205" s="19">
        <f>VLOOKUP($A2205,ENERGY!$A2205:$E4895,COLUMN(E2205),0)</f>
        <v>8441</v>
      </c>
      <c r="J2205" s="19">
        <f>VLOOKUP($A2205,'HUMAN RESOURCES'!$A2205:$L4895,COLUMN(D2205),0)</f>
        <v>2.1999999999999999E-2</v>
      </c>
      <c r="K2205" s="19">
        <f>VLOOKUP($A2205,'HUMAN RESOURCES'!$A2205:$L4895,COLUMN(E2205),0)</f>
        <v>3.2000000000000001E-2</v>
      </c>
      <c r="L2205" s="19">
        <f>VLOOKUP($A2205,'HUMAN RESOURCES'!$A2205:$L4895,COLUMN(F2205),0)</f>
        <v>71.105000000000004</v>
      </c>
      <c r="M2205" s="19">
        <f>VLOOKUP($A2205,'HUMAN RESOURCES'!$A2205:$L4895,COLUMN(G2205),0)</f>
        <v>66.415000000000006</v>
      </c>
      <c r="N2205" s="19">
        <f>VLOOKUP($A2205,'HUMAN RESOURCES'!$A2205:$L4895,COLUMN(H2205),0)</f>
        <v>0.30299999999999999</v>
      </c>
      <c r="O2205" s="19">
        <f>VLOOKUP($A2205,'HUMAN RESOURCES'!$A2205:$L4895,COLUMN(I2205),0)</f>
        <v>0.623</v>
      </c>
      <c r="P2205" s="19">
        <f>VLOOKUP($A2205,'HUMAN RESOURCES'!$A2205:$L4895,COLUMN(J2205),0)</f>
        <v>7.2999999999999995E-2</v>
      </c>
      <c r="Q2205" s="19">
        <f>VLOOKUP($A2205,'HUMAN RESOURCES'!$A2205:$L4895,COLUMN(K2205),0)</f>
        <v>20186</v>
      </c>
      <c r="R2205" s="19">
        <f>VLOOKUP($A2205,'HUMAN RESOURCES'!$A2205:$L4895,COLUMN(L2205),0)</f>
        <v>0.85399999999999998</v>
      </c>
      <c r="S2205" s="19">
        <f>VLOOKUP($A2205,TOURISM!$A2204:$E4894, COLUMN(D2205),0)</f>
        <v>311000000</v>
      </c>
      <c r="T2205" s="19">
        <f>VLOOKUP($A2205,TOURISM!$A2204:$E4894, COLUMN(E2205),0)</f>
        <v>448000000</v>
      </c>
      <c r="U2205" s="19">
        <f>VLOOKUP($A2205,BUSINESS!$A2205:$I4895, COLUMN(H2205),0)</f>
        <v>0.129</v>
      </c>
      <c r="V2205" s="19">
        <f>VLOOKUP($A2205,BUSINESS!$A2205:$I4895, COLUMN(I2205),0)</f>
        <v>0.57999999999999996</v>
      </c>
    </row>
    <row r="2206" spans="1:22" ht="15" x14ac:dyDescent="0.25">
      <c r="A2206" s="14" t="s">
        <v>240</v>
      </c>
      <c r="B2206" s="15" t="s">
        <v>282</v>
      </c>
      <c r="C2206" s="16" t="s">
        <v>114</v>
      </c>
      <c r="D2206" s="17">
        <v>10600000000000</v>
      </c>
      <c r="E2206" s="18">
        <v>0.14199999999999999</v>
      </c>
      <c r="F2206" s="18">
        <v>5138</v>
      </c>
      <c r="G2206" s="18">
        <v>6.9000000000000006E-2</v>
      </c>
      <c r="H2206" s="19">
        <f>VLOOKUP($A2206,ENERGY!$A2206:$E4896,COLUMN(D2206),0)</f>
        <v>2191193</v>
      </c>
      <c r="I2206" s="19">
        <f>VLOOKUP($A2206,ENERGY!$A2206:$E4896,COLUMN(E2206),0)</f>
        <v>8441</v>
      </c>
      <c r="J2206" s="19">
        <f>VLOOKUP($A2206,'HUMAN RESOURCES'!$A2206:$L4896,COLUMN(D2206),0)</f>
        <v>1.4E-2</v>
      </c>
      <c r="K2206" s="19">
        <f>VLOOKUP($A2206,'HUMAN RESOURCES'!$A2206:$L4896,COLUMN(E2206),0)</f>
        <v>7.0000000000000001E-3</v>
      </c>
      <c r="L2206" s="19">
        <f>VLOOKUP($A2206,'HUMAN RESOURCES'!$A2206:$L4896,COLUMN(F2206),0)</f>
        <v>79</v>
      </c>
      <c r="M2206" s="19">
        <f>VLOOKUP($A2206,'HUMAN RESOURCES'!$A2206:$L4896,COLUMN(G2206),0)</f>
        <v>74</v>
      </c>
      <c r="N2206" s="19">
        <f>VLOOKUP($A2206,'HUMAN RESOURCES'!$A2206:$L4896,COLUMN(H2206),0)</f>
        <v>0.21199999999999999</v>
      </c>
      <c r="O2206" s="19">
        <f>VLOOKUP($A2206,'HUMAN RESOURCES'!$A2206:$L4896,COLUMN(I2206),0)</f>
        <v>0.66500000000000004</v>
      </c>
      <c r="P2206" s="19">
        <f>VLOOKUP($A2206,'HUMAN RESOURCES'!$A2206:$L4896,COLUMN(J2206),0)</f>
        <v>0.123</v>
      </c>
      <c r="Q2206" s="19">
        <f>VLOOKUP($A2206,'HUMAN RESOURCES'!$A2206:$L4896,COLUMN(K2206),0)</f>
        <v>284968955</v>
      </c>
      <c r="R2206" s="19">
        <f>VLOOKUP($A2206,'HUMAN RESOURCES'!$A2206:$L4896,COLUMN(L2206),0)</f>
        <v>0.79200000000000004</v>
      </c>
      <c r="S2206" s="22">
        <f>VLOOKUP($A2206,TOURISM!$A2205:$E4895, COLUMN(D2206),0)</f>
        <v>109000000000</v>
      </c>
      <c r="T2206" s="19">
        <f>VLOOKUP($A2206,TOURISM!$A2205:$E4895, COLUMN(E2206),0)</f>
        <v>85610000000</v>
      </c>
      <c r="U2206" s="19">
        <f>VLOOKUP($A2206,BUSINESS!$A2206:$I4896, COLUMN(H2206),0)</f>
        <v>0.49099999999999999</v>
      </c>
      <c r="V2206" s="19">
        <f>VLOOKUP($A2206,BUSINESS!$A2206:$I4896, COLUMN(I2206),0)</f>
        <v>0.44700000000000001</v>
      </c>
    </row>
    <row r="2207" spans="1:22" ht="15" x14ac:dyDescent="0.25">
      <c r="A2207" s="14" t="s">
        <v>240</v>
      </c>
      <c r="B2207" s="15" t="s">
        <v>283</v>
      </c>
      <c r="C2207" s="16" t="s">
        <v>114</v>
      </c>
      <c r="D2207" s="17">
        <v>20898788420</v>
      </c>
      <c r="E2207" s="18">
        <v>0.112</v>
      </c>
      <c r="F2207" s="18">
        <v>703</v>
      </c>
      <c r="G2207" s="18">
        <v>0.48599999999999999</v>
      </c>
      <c r="H2207" s="19">
        <f>VLOOKUP($A2207,ENERGY!$A2207:$E4897,COLUMN(D2207),0)</f>
        <v>4430</v>
      </c>
      <c r="I2207" s="19">
        <f>VLOOKUP($A2207,ENERGY!$A2207:$E4897,COLUMN(E2207),0)</f>
        <v>8441</v>
      </c>
      <c r="J2207" s="19">
        <f>VLOOKUP($A2207,'HUMAN RESOURCES'!$A2207:$L4897,COLUMN(D2207),0)</f>
        <v>1.6E-2</v>
      </c>
      <c r="K2207" s="19">
        <f>VLOOKUP($A2207,'HUMAN RESOURCES'!$A2207:$L4897,COLUMN(E2207),0)</f>
        <v>1.4E-2</v>
      </c>
      <c r="L2207" s="19">
        <f>VLOOKUP($A2207,'HUMAN RESOURCES'!$A2207:$L4897,COLUMN(F2207),0)</f>
        <v>79</v>
      </c>
      <c r="M2207" s="19">
        <f>VLOOKUP($A2207,'HUMAN RESOURCES'!$A2207:$L4897,COLUMN(G2207),0)</f>
        <v>71</v>
      </c>
      <c r="N2207" s="19">
        <f>VLOOKUP($A2207,'HUMAN RESOURCES'!$A2207:$L4897,COLUMN(H2207),0)</f>
        <v>0.24399999999999999</v>
      </c>
      <c r="O2207" s="19">
        <f>VLOOKUP($A2207,'HUMAN RESOURCES'!$A2207:$L4897,COLUMN(I2207),0)</f>
        <v>0.624</v>
      </c>
      <c r="P2207" s="19">
        <f>VLOOKUP($A2207,'HUMAN RESOURCES'!$A2207:$L4897,COLUMN(J2207),0)</f>
        <v>0.13200000000000001</v>
      </c>
      <c r="Q2207" s="19">
        <f>VLOOKUP($A2207,'HUMAN RESOURCES'!$A2207:$L4897,COLUMN(K2207),0)</f>
        <v>3326762</v>
      </c>
      <c r="R2207" s="19">
        <f>VLOOKUP($A2207,'HUMAN RESOURCES'!$A2207:$L4897,COLUMN(L2207),0)</f>
        <v>0.92300000000000004</v>
      </c>
      <c r="S2207" s="19">
        <f>VLOOKUP($A2207,TOURISM!$A2206:$E4896, COLUMN(D2207),0)</f>
        <v>700000000</v>
      </c>
      <c r="T2207" s="19">
        <f>VLOOKUP($A2207,TOURISM!$A2206:$E4896, COLUMN(E2207),0)</f>
        <v>338000000</v>
      </c>
      <c r="U2207" s="19">
        <f>VLOOKUP($A2207,BUSINESS!$A2207:$I4897, COLUMN(H2207),0)</f>
        <v>0.111</v>
      </c>
      <c r="V2207" s="19">
        <f>VLOOKUP($A2207,BUSINESS!$A2207:$I4897, COLUMN(I2207),0)</f>
        <v>0.156</v>
      </c>
    </row>
    <row r="2208" spans="1:22" ht="15" x14ac:dyDescent="0.25">
      <c r="A2208" s="14" t="s">
        <v>240</v>
      </c>
      <c r="B2208" s="15" t="s">
        <v>284</v>
      </c>
      <c r="C2208" s="16" t="s">
        <v>114</v>
      </c>
      <c r="D2208" s="17">
        <v>123000000000</v>
      </c>
      <c r="E2208" s="18">
        <v>0.06</v>
      </c>
      <c r="F2208" s="18">
        <v>295</v>
      </c>
      <c r="G2208" s="18">
        <v>0.22500000000000001</v>
      </c>
      <c r="H2208" s="19">
        <f>VLOOKUP($A2208,ENERGY!$A2208:$E4898,COLUMN(D2208),0)</f>
        <v>70198</v>
      </c>
      <c r="I2208" s="19">
        <f>VLOOKUP($A2208,ENERGY!$A2208:$E4898,COLUMN(E2208),0)</f>
        <v>8441</v>
      </c>
      <c r="J2208" s="19">
        <f>VLOOKUP($A2208,'HUMAN RESOURCES'!$A2208:$L4898,COLUMN(D2208),0)</f>
        <v>2.3E-2</v>
      </c>
      <c r="K2208" s="19">
        <f>VLOOKUP($A2208,'HUMAN RESOURCES'!$A2208:$L4898,COLUMN(E2208),0)</f>
        <v>1.7999999999999999E-2</v>
      </c>
      <c r="L2208" s="19">
        <f>VLOOKUP($A2208,'HUMAN RESOURCES'!$A2208:$L4898,COLUMN(F2208),0)</f>
        <v>76</v>
      </c>
      <c r="M2208" s="19">
        <f>VLOOKUP($A2208,'HUMAN RESOURCES'!$A2208:$L4898,COLUMN(G2208),0)</f>
        <v>70</v>
      </c>
      <c r="N2208" s="19">
        <f>VLOOKUP($A2208,'HUMAN RESOURCES'!$A2208:$L4898,COLUMN(H2208),0)</f>
        <v>0.33200000000000002</v>
      </c>
      <c r="O2208" s="19">
        <f>VLOOKUP($A2208,'HUMAN RESOURCES'!$A2208:$L4898,COLUMN(I2208),0)</f>
        <v>0.621</v>
      </c>
      <c r="P2208" s="19">
        <f>VLOOKUP($A2208,'HUMAN RESOURCES'!$A2208:$L4898,COLUMN(J2208),0)</f>
        <v>4.5999999999999999E-2</v>
      </c>
      <c r="Q2208" s="19">
        <f>VLOOKUP($A2208,'HUMAN RESOURCES'!$A2208:$L4898,COLUMN(K2208),0)</f>
        <v>24870441</v>
      </c>
      <c r="R2208" s="19">
        <f>VLOOKUP($A2208,'HUMAN RESOURCES'!$A2208:$L4898,COLUMN(L2208),0)</f>
        <v>0.88300000000000001</v>
      </c>
      <c r="S2208" s="19">
        <f>VLOOKUP($A2208,TOURISM!$A2207:$E4897, COLUMN(D2208),0)</f>
        <v>677000000</v>
      </c>
      <c r="T2208" s="19">
        <f>VLOOKUP($A2208,TOURISM!$A2207:$E4897, COLUMN(E2208),0)</f>
        <v>1718000000</v>
      </c>
      <c r="U2208" s="19">
        <f>VLOOKUP($A2208,BUSINESS!$A2208:$I4898, COLUMN(H2208),0)</f>
        <v>4.5999999999999999E-2</v>
      </c>
      <c r="V2208" s="19">
        <f>VLOOKUP($A2208,BUSINESS!$A2208:$I4898, COLUMN(I2208),0)</f>
        <v>0.26</v>
      </c>
    </row>
    <row r="2209" spans="1:22" ht="15" x14ac:dyDescent="0.25">
      <c r="A2209" s="14" t="s">
        <v>240</v>
      </c>
      <c r="B2209" s="15" t="s">
        <v>241</v>
      </c>
      <c r="C2209" s="16" t="s">
        <v>115</v>
      </c>
      <c r="D2209" s="17">
        <v>778311557</v>
      </c>
      <c r="E2209" s="18">
        <v>4.3999999999999997E-2</v>
      </c>
      <c r="F2209" s="18">
        <v>429</v>
      </c>
      <c r="G2209" s="18">
        <v>0.11600000000000001</v>
      </c>
      <c r="H2209" s="19">
        <f>VLOOKUP($A2209,ENERGY!$A2209:$E4899,COLUMN(D2209),0)</f>
        <v>14338</v>
      </c>
      <c r="I2209" s="19">
        <f>VLOOKUP($A2209,ENERGY!$A2209:$E4899,COLUMN(E2209),0)</f>
        <v>513</v>
      </c>
      <c r="J2209" s="19">
        <f>VLOOKUP($A2209,'HUMAN RESOURCES'!$A2209:$L4899,COLUMN(D2209),0)</f>
        <v>0.02</v>
      </c>
      <c r="K2209" s="19">
        <f>VLOOKUP($A2209,'HUMAN RESOURCES'!$A2209:$L4899,COLUMN(E2209),0)</f>
        <v>1.2E-2</v>
      </c>
      <c r="L2209" s="19">
        <f>VLOOKUP($A2209,'HUMAN RESOURCES'!$A2209:$L4899,COLUMN(F2209),0)</f>
        <v>76</v>
      </c>
      <c r="M2209" s="19">
        <f>VLOOKUP($A2209,'HUMAN RESOURCES'!$A2209:$L4899,COLUMN(G2209),0)</f>
        <v>71</v>
      </c>
      <c r="N2209" s="19">
        <f>VLOOKUP($A2209,'HUMAN RESOURCES'!$A2209:$L4899,COLUMN(H2209),0)</f>
        <v>0.28999999999999998</v>
      </c>
      <c r="O2209" s="19">
        <f>VLOOKUP($A2209,'HUMAN RESOURCES'!$A2209:$L4899,COLUMN(I2209),0)</f>
        <v>0.64</v>
      </c>
      <c r="P2209" s="19">
        <f>VLOOKUP($A2209,'HUMAN RESOURCES'!$A2209:$L4899,COLUMN(J2209),0)</f>
        <v>7.0000000000000007E-2</v>
      </c>
      <c r="Q2209" s="19">
        <f>VLOOKUP($A2209,'HUMAN RESOURCES'!$A2209:$L4899,COLUMN(K2209),0)</f>
        <v>80030</v>
      </c>
      <c r="R2209" s="19">
        <f>VLOOKUP($A2209,'HUMAN RESOURCES'!$A2209:$L4899,COLUMN(L2209),0)</f>
        <v>0.311</v>
      </c>
      <c r="S2209" s="19">
        <f>VLOOKUP($A2209,TOURISM!$A2208:$E4898, COLUMN(D2209),0)</f>
        <v>274000000</v>
      </c>
      <c r="T2209" s="19">
        <f>VLOOKUP($A2209,TOURISM!$A2208:$E4898, COLUMN(E2209),0)</f>
        <v>33000000</v>
      </c>
      <c r="U2209" s="19">
        <f>VLOOKUP($A2209,BUSINESS!$A2209:$I4899, COLUMN(H2209),0)</f>
        <v>0.125</v>
      </c>
      <c r="V2209" s="19">
        <f>VLOOKUP($A2209,BUSINESS!$A2209:$I4899, COLUMN(I2209),0)</f>
        <v>0.47699999999999998</v>
      </c>
    </row>
    <row r="2210" spans="1:22" ht="15" x14ac:dyDescent="0.25">
      <c r="A2210" s="14" t="s">
        <v>240</v>
      </c>
      <c r="B2210" s="15" t="s">
        <v>242</v>
      </c>
      <c r="C2210" s="16" t="s">
        <v>115</v>
      </c>
      <c r="D2210" s="17">
        <v>325000000000</v>
      </c>
      <c r="E2210" s="18">
        <v>9.4E-2</v>
      </c>
      <c r="F2210" s="18">
        <v>676</v>
      </c>
      <c r="G2210" s="18">
        <v>0.27700000000000002</v>
      </c>
      <c r="H2210" s="19">
        <f>VLOOKUP($A2210,ENERGY!$A2210:$E4900,COLUMN(D2210),0)</f>
        <v>78162</v>
      </c>
      <c r="I2210" s="19">
        <f>VLOOKUP($A2210,ENERGY!$A2210:$E4900,COLUMN(E2210),0)</f>
        <v>180512</v>
      </c>
      <c r="J2210" s="19">
        <f>VLOOKUP($A2210,'HUMAN RESOURCES'!$A2210:$L4900,COLUMN(D2210),0)</f>
        <v>1.7999999999999999E-2</v>
      </c>
      <c r="K2210" s="19">
        <f>VLOOKUP($A2210,'HUMAN RESOURCES'!$A2210:$L4900,COLUMN(E2210),0)</f>
        <v>1.7000000000000001E-2</v>
      </c>
      <c r="L2210" s="19">
        <f>VLOOKUP($A2210,'HUMAN RESOURCES'!$A2210:$L4900,COLUMN(F2210),0)</f>
        <v>78</v>
      </c>
      <c r="M2210" s="19">
        <f>VLOOKUP($A2210,'HUMAN RESOURCES'!$A2210:$L4900,COLUMN(G2210),0)</f>
        <v>71</v>
      </c>
      <c r="N2210" s="19">
        <f>VLOOKUP($A2210,'HUMAN RESOURCES'!$A2210:$L4900,COLUMN(H2210),0)</f>
        <v>0.27300000000000002</v>
      </c>
      <c r="O2210" s="19">
        <f>VLOOKUP($A2210,'HUMAN RESOURCES'!$A2210:$L4900,COLUMN(I2210),0)</f>
        <v>0.626</v>
      </c>
      <c r="P2210" s="19">
        <f>VLOOKUP($A2210,'HUMAN RESOURCES'!$A2210:$L4900,COLUMN(J2210),0)</f>
        <v>0.10100000000000001</v>
      </c>
      <c r="Q2210" s="19">
        <f>VLOOKUP($A2210,'HUMAN RESOURCES'!$A2210:$L4900,COLUMN(K2210),0)</f>
        <v>37627545</v>
      </c>
      <c r="R2210" s="19">
        <f>VLOOKUP($A2210,'HUMAN RESOURCES'!$A2210:$L4900,COLUMN(L2210),0)</f>
        <v>0.89500000000000002</v>
      </c>
      <c r="S2210" s="19">
        <f>VLOOKUP($A2210,TOURISM!$A2209:$E4899, COLUMN(D2210),0)</f>
        <v>1716000000</v>
      </c>
      <c r="T2210" s="19">
        <f>VLOOKUP($A2210,TOURISM!$A2209:$E4899, COLUMN(E2210),0)</f>
        <v>2744000000</v>
      </c>
      <c r="U2210" s="19">
        <f>VLOOKUP($A2210,BUSINESS!$A2210:$I4900, COLUMN(H2210),0)</f>
        <v>0.109</v>
      </c>
      <c r="V2210" s="19">
        <f>VLOOKUP($A2210,BUSINESS!$A2210:$I4900, COLUMN(I2210),0)</f>
        <v>0.17499999999999999</v>
      </c>
    </row>
    <row r="2211" spans="1:22" ht="15" x14ac:dyDescent="0.25">
      <c r="A2211" s="14" t="s">
        <v>240</v>
      </c>
      <c r="B2211" s="15" t="s">
        <v>243</v>
      </c>
      <c r="C2211" s="16" t="s">
        <v>115</v>
      </c>
      <c r="D2211" s="17">
        <v>1920262570</v>
      </c>
      <c r="E2211" s="21">
        <v>6.4000000000000001E-2</v>
      </c>
      <c r="F2211" s="19">
        <v>190</v>
      </c>
      <c r="G2211" s="18">
        <v>0.121</v>
      </c>
      <c r="H2211" s="19">
        <f>VLOOKUP($A2211,ENERGY!$A2211:$E4901,COLUMN(D2211),0)</f>
        <v>14338</v>
      </c>
      <c r="I2211" s="19">
        <f>VLOOKUP($A2211,ENERGY!$A2211:$E4901,COLUMN(E2211),0)</f>
        <v>2321</v>
      </c>
      <c r="J2211" s="19">
        <f>VLOOKUP($A2211,'HUMAN RESOURCES'!$A2211:$L4901,COLUMN(D2211),0)</f>
        <v>1.2999999999999999E-2</v>
      </c>
      <c r="K2211" s="19">
        <f>VLOOKUP($A2211,'HUMAN RESOURCES'!$A2211:$L4901,COLUMN(E2211),0)</f>
        <v>3.2000000000000001E-2</v>
      </c>
      <c r="L2211" s="19">
        <f>VLOOKUP($A2211,'HUMAN RESOURCES'!$A2211:$L4901,COLUMN(F2211),0)</f>
        <v>76</v>
      </c>
      <c r="M2211" s="19">
        <f>VLOOKUP($A2211,'HUMAN RESOURCES'!$A2211:$L4901,COLUMN(G2211),0)</f>
        <v>71</v>
      </c>
      <c r="N2211" s="19">
        <f>VLOOKUP($A2211,'HUMAN RESOURCES'!$A2211:$L4901,COLUMN(H2211),0)</f>
        <v>0.22500000000000001</v>
      </c>
      <c r="O2211" s="19">
        <f>VLOOKUP($A2211,'HUMAN RESOURCES'!$A2211:$L4901,COLUMN(I2211),0)</f>
        <v>0.69499999999999995</v>
      </c>
      <c r="P2211" s="19">
        <f>VLOOKUP($A2211,'HUMAN RESOURCES'!$A2211:$L4901,COLUMN(J2211),0)</f>
        <v>7.9000000000000001E-2</v>
      </c>
      <c r="Q2211" s="19">
        <f>VLOOKUP($A2211,'HUMAN RESOURCES'!$A2211:$L4901,COLUMN(K2211),0)</f>
        <v>94995</v>
      </c>
      <c r="R2211" s="19">
        <f>VLOOKUP($A2211,'HUMAN RESOURCES'!$A2211:$L4901,COLUMN(L2211),0)</f>
        <v>0.46</v>
      </c>
      <c r="S2211" s="19">
        <f>VLOOKUP($A2211,TOURISM!$A2210:$E4900, COLUMN(D2211),0)</f>
        <v>835000000</v>
      </c>
      <c r="T2211" s="19">
        <f>VLOOKUP($A2211,TOURISM!$A2210:$E4900, COLUMN(E2211),0)</f>
        <v>172000000</v>
      </c>
      <c r="U2211" s="19">
        <f>VLOOKUP($A2211,BUSINESS!$A2211:$I4901, COLUMN(H2211),0)</f>
        <v>0.188</v>
      </c>
      <c r="V2211" s="19">
        <f>VLOOKUP($A2211,BUSINESS!$A2211:$I4901, COLUMN(I2211),0)</f>
        <v>0.65100000000000002</v>
      </c>
    </row>
    <row r="2212" spans="1:22" ht="15" x14ac:dyDescent="0.25">
      <c r="A2212" s="14" t="s">
        <v>240</v>
      </c>
      <c r="B2212" s="15" t="s">
        <v>244</v>
      </c>
      <c r="C2212" s="16" t="s">
        <v>115</v>
      </c>
      <c r="D2212" s="17">
        <v>6516651000</v>
      </c>
      <c r="E2212" s="18">
        <v>5.0999999999999997E-2</v>
      </c>
      <c r="F2212" s="18">
        <v>1107</v>
      </c>
      <c r="G2212" s="18">
        <v>0.06</v>
      </c>
      <c r="H2212" s="19">
        <f>VLOOKUP($A2212,ENERGY!$A2212:$E4902,COLUMN(D2212),0)</f>
        <v>14338</v>
      </c>
      <c r="I2212" s="19">
        <f>VLOOKUP($A2212,ENERGY!$A2212:$E4902,COLUMN(E2212),0)</f>
        <v>2464</v>
      </c>
      <c r="J2212" s="19">
        <f>VLOOKUP($A2212,'HUMAN RESOURCES'!$A2212:$L4902,COLUMN(D2212),0)</f>
        <v>1.6E-2</v>
      </c>
      <c r="K2212" s="19">
        <f>VLOOKUP($A2212,'HUMAN RESOURCES'!$A2212:$L4902,COLUMN(E2212),0)</f>
        <v>1.2999999999999999E-2</v>
      </c>
      <c r="L2212" s="19">
        <f>VLOOKUP($A2212,'HUMAN RESOURCES'!$A2212:$L4902,COLUMN(F2212),0)</f>
        <v>76</v>
      </c>
      <c r="M2212" s="19">
        <f>VLOOKUP($A2212,'HUMAN RESOURCES'!$A2212:$L4902,COLUMN(G2212),0)</f>
        <v>70</v>
      </c>
      <c r="N2212" s="19">
        <f>VLOOKUP($A2212,'HUMAN RESOURCES'!$A2212:$L4902,COLUMN(H2212),0)</f>
        <v>0.27900000000000003</v>
      </c>
      <c r="O2212" s="19">
        <f>VLOOKUP($A2212,'HUMAN RESOURCES'!$A2212:$L4902,COLUMN(I2212),0)</f>
        <v>0.66400000000000003</v>
      </c>
      <c r="P2212" s="19">
        <f>VLOOKUP($A2212,'HUMAN RESOURCES'!$A2212:$L4902,COLUMN(J2212),0)</f>
        <v>5.7000000000000002E-2</v>
      </c>
      <c r="Q2212" s="19">
        <f>VLOOKUP($A2212,'HUMAN RESOURCES'!$A2212:$L4902,COLUMN(K2212),0)</f>
        <v>309039</v>
      </c>
      <c r="R2212" s="19">
        <f>VLOOKUP($A2212,'HUMAN RESOURCES'!$A2212:$L4902,COLUMN(L2212),0)</f>
        <v>0.82099999999999995</v>
      </c>
      <c r="S2212" s="19">
        <f>VLOOKUP($A2212,TOURISM!$A2211:$E4901, COLUMN(D2212),0)</f>
        <v>1773000000</v>
      </c>
      <c r="T2212" s="19">
        <f>VLOOKUP($A2212,TOURISM!$A2211:$E4901, COLUMN(E2212),0)</f>
        <v>338000000</v>
      </c>
      <c r="U2212" s="19">
        <f>VLOOKUP($A2212,BUSINESS!$A2212:$I4902, COLUMN(H2212),0)</f>
        <v>0.18</v>
      </c>
      <c r="V2212" s="19">
        <f>VLOOKUP($A2212,BUSINESS!$A2212:$I4902, COLUMN(I2212),0)</f>
        <v>0.39400000000000002</v>
      </c>
    </row>
    <row r="2213" spans="1:22" ht="15" x14ac:dyDescent="0.25">
      <c r="A2213" s="14" t="s">
        <v>240</v>
      </c>
      <c r="B2213" s="15" t="s">
        <v>245</v>
      </c>
      <c r="C2213" s="16" t="s">
        <v>115</v>
      </c>
      <c r="D2213" s="17">
        <v>3112350000</v>
      </c>
      <c r="E2213" s="18">
        <v>6.7000000000000004E-2</v>
      </c>
      <c r="F2213" s="18">
        <v>635</v>
      </c>
      <c r="G2213" s="18">
        <v>9.6000000000000002E-2</v>
      </c>
      <c r="H2213" s="19">
        <f>VLOOKUP($A2213,ENERGY!$A2213:$E4903,COLUMN(D2213),0)</f>
        <v>14338</v>
      </c>
      <c r="I2213" s="19">
        <f>VLOOKUP($A2213,ENERGY!$A2213:$E4903,COLUMN(E2213),0)</f>
        <v>1503</v>
      </c>
      <c r="J2213" s="19">
        <f>VLOOKUP($A2213,'HUMAN RESOURCES'!$A2213:$L4903,COLUMN(D2213),0)</f>
        <v>1.2999999999999999E-2</v>
      </c>
      <c r="K2213" s="19">
        <f>VLOOKUP($A2213,'HUMAN RESOURCES'!$A2213:$L4903,COLUMN(E2213),0)</f>
        <v>1.4999999999999999E-2</v>
      </c>
      <c r="L2213" s="19">
        <f>VLOOKUP($A2213,'HUMAN RESOURCES'!$A2213:$L4903,COLUMN(F2213),0)</f>
        <v>76</v>
      </c>
      <c r="M2213" s="19">
        <f>VLOOKUP($A2213,'HUMAN RESOURCES'!$A2213:$L4903,COLUMN(G2213),0)</f>
        <v>71</v>
      </c>
      <c r="N2213" s="19">
        <f>VLOOKUP($A2213,'HUMAN RESOURCES'!$A2213:$L4903,COLUMN(H2213),0)</f>
        <v>0.214</v>
      </c>
      <c r="O2213" s="19">
        <f>VLOOKUP($A2213,'HUMAN RESOURCES'!$A2213:$L4903,COLUMN(I2213),0)</f>
        <v>0.67200000000000004</v>
      </c>
      <c r="P2213" s="19">
        <f>VLOOKUP($A2213,'HUMAN RESOURCES'!$A2213:$L4903,COLUMN(J2213),0)</f>
        <v>0.114</v>
      </c>
      <c r="Q2213" s="19">
        <f>VLOOKUP($A2213,'HUMAN RESOURCES'!$A2213:$L4903,COLUMN(K2213),0)</f>
        <v>269524</v>
      </c>
      <c r="R2213" s="19">
        <f>VLOOKUP($A2213,'HUMAN RESOURCES'!$A2213:$L4903,COLUMN(L2213),0)</f>
        <v>0.33500000000000002</v>
      </c>
      <c r="S2213" s="19">
        <f>VLOOKUP($A2213,TOURISM!$A2212:$E4902, COLUMN(D2213),0)</f>
        <v>666000000</v>
      </c>
      <c r="T2213" s="19">
        <f>VLOOKUP($A2213,TOURISM!$A2212:$E4902, COLUMN(E2213),0)</f>
        <v>146000000</v>
      </c>
      <c r="U2213" s="19">
        <f>VLOOKUP($A2213,BUSINESS!$A2213:$I4903, COLUMN(H2213),0)</f>
        <v>0.27800000000000002</v>
      </c>
      <c r="V2213" s="19">
        <f>VLOOKUP($A2213,BUSINESS!$A2213:$I4903, COLUMN(I2213),0)</f>
        <v>0.36099999999999999</v>
      </c>
    </row>
    <row r="2214" spans="1:22" ht="15" x14ac:dyDescent="0.25">
      <c r="A2214" s="14" t="s">
        <v>240</v>
      </c>
      <c r="B2214" s="15" t="s">
        <v>246</v>
      </c>
      <c r="C2214" s="16" t="s">
        <v>115</v>
      </c>
      <c r="D2214" s="17">
        <v>871840755</v>
      </c>
      <c r="E2214" s="18">
        <v>4.4999999999999998E-2</v>
      </c>
      <c r="F2214" s="18">
        <v>160</v>
      </c>
      <c r="G2214" s="18">
        <v>0.155</v>
      </c>
      <c r="H2214" s="19">
        <f>VLOOKUP($A2214,ENERGY!$A2214:$E4904,COLUMN(D2214),0)</f>
        <v>14338</v>
      </c>
      <c r="I2214" s="19">
        <f>VLOOKUP($A2214,ENERGY!$A2214:$E4904,COLUMN(E2214),0)</f>
        <v>422</v>
      </c>
      <c r="J2214" s="19">
        <f>VLOOKUP($A2214,'HUMAN RESOURCES'!$A2214:$L4904,COLUMN(D2214),0)</f>
        <v>2.8000000000000001E-2</v>
      </c>
      <c r="K2214" s="19">
        <f>VLOOKUP($A2214,'HUMAN RESOURCES'!$A2214:$L4904,COLUMN(E2214),0)</f>
        <v>0.02</v>
      </c>
      <c r="L2214" s="19">
        <f>VLOOKUP($A2214,'HUMAN RESOURCES'!$A2214:$L4904,COLUMN(F2214),0)</f>
        <v>75</v>
      </c>
      <c r="M2214" s="19">
        <f>VLOOKUP($A2214,'HUMAN RESOURCES'!$A2214:$L4904,COLUMN(G2214),0)</f>
        <v>68</v>
      </c>
      <c r="N2214" s="19">
        <f>VLOOKUP($A2214,'HUMAN RESOURCES'!$A2214:$L4904,COLUMN(H2214),0)</f>
        <v>0.39300000000000002</v>
      </c>
      <c r="O2214" s="19">
        <f>VLOOKUP($A2214,'HUMAN RESOURCES'!$A2214:$L4904,COLUMN(I2214),0)</f>
        <v>0.56499999999999995</v>
      </c>
      <c r="P2214" s="19">
        <f>VLOOKUP($A2214,'HUMAN RESOURCES'!$A2214:$L4904,COLUMN(J2214),0)</f>
        <v>4.2000000000000003E-2</v>
      </c>
      <c r="Q2214" s="19">
        <f>VLOOKUP($A2214,'HUMAN RESOURCES'!$A2214:$L4904,COLUMN(K2214),0)</f>
        <v>251766</v>
      </c>
      <c r="R2214" s="19">
        <f>VLOOKUP($A2214,'HUMAN RESOURCES'!$A2214:$L4904,COLUMN(L2214),0)</f>
        <v>0.47099999999999997</v>
      </c>
      <c r="S2214" s="19">
        <f>VLOOKUP($A2214,TOURISM!$A2213:$E4903, COLUMN(D2214),0)</f>
        <v>121000000</v>
      </c>
      <c r="T2214" s="19">
        <f>VLOOKUP($A2214,TOURISM!$A2213:$E4903, COLUMN(E2214),0)</f>
        <v>48000000</v>
      </c>
      <c r="U2214" s="19">
        <f>VLOOKUP($A2214,BUSINESS!$A2214:$I4904, COLUMN(H2214),0)</f>
        <v>5.7000000000000002E-2</v>
      </c>
      <c r="V2214" s="19">
        <f>VLOOKUP($A2214,BUSINESS!$A2214:$I4904, COLUMN(I2214),0)</f>
        <v>0.20499999999999999</v>
      </c>
    </row>
    <row r="2215" spans="1:22" ht="15" x14ac:dyDescent="0.25">
      <c r="A2215" s="14" t="s">
        <v>240</v>
      </c>
      <c r="B2215" s="15" t="s">
        <v>247</v>
      </c>
      <c r="C2215" s="16" t="s">
        <v>115</v>
      </c>
      <c r="D2215" s="17">
        <v>3680483000</v>
      </c>
      <c r="E2215" s="21">
        <v>6.4000000000000001E-2</v>
      </c>
      <c r="F2215" s="19">
        <v>190</v>
      </c>
      <c r="G2215" s="19">
        <v>0.12</v>
      </c>
      <c r="H2215" s="19">
        <f>VLOOKUP($A2215,ENERGY!$A2215:$E4905,COLUMN(D2215),0)</f>
        <v>14338</v>
      </c>
      <c r="I2215" s="19">
        <f>VLOOKUP($A2215,ENERGY!$A2215:$E4905,COLUMN(E2215),0)</f>
        <v>477</v>
      </c>
      <c r="J2215" s="19">
        <f>VLOOKUP($A2215,'HUMAN RESOURCES'!$A2215:$L4905,COLUMN(D2215),0)</f>
        <v>1.2999999999999999E-2</v>
      </c>
      <c r="K2215" s="19">
        <f>VLOOKUP($A2215,'HUMAN RESOURCES'!$A2215:$L4905,COLUMN(E2215),0)</f>
        <v>3.2000000000000001E-2</v>
      </c>
      <c r="L2215" s="19">
        <f>VLOOKUP($A2215,'HUMAN RESOURCES'!$A2215:$L4905,COLUMN(F2215),0)</f>
        <v>81</v>
      </c>
      <c r="M2215" s="19">
        <f>VLOOKUP($A2215,'HUMAN RESOURCES'!$A2215:$L4905,COLUMN(G2215),0)</f>
        <v>76</v>
      </c>
      <c r="N2215" s="19">
        <f>VLOOKUP($A2215,'HUMAN RESOURCES'!$A2215:$L4905,COLUMN(H2215),0)</f>
        <v>0.30299999999999999</v>
      </c>
      <c r="O2215" s="19">
        <f>VLOOKUP($A2215,'HUMAN RESOURCES'!$A2215:$L4905,COLUMN(I2215),0)</f>
        <v>0.623</v>
      </c>
      <c r="P2215" s="19">
        <f>VLOOKUP($A2215,'HUMAN RESOURCES'!$A2215:$L4905,COLUMN(J2215),0)</f>
        <v>7.2999999999999995E-2</v>
      </c>
      <c r="Q2215" s="19">
        <f>VLOOKUP($A2215,'HUMAN RESOURCES'!$A2215:$L4905,COLUMN(K2215),0)</f>
        <v>62912</v>
      </c>
      <c r="R2215" s="19">
        <f>VLOOKUP($A2215,'HUMAN RESOURCES'!$A2215:$L4905,COLUMN(L2215),0)</f>
        <v>1</v>
      </c>
      <c r="S2215" s="19">
        <f>VLOOKUP($A2215,TOURISM!$A2214:$E4904, COLUMN(D2215),0)</f>
        <v>378000000</v>
      </c>
      <c r="T2215" s="19">
        <f>VLOOKUP($A2215,TOURISM!$A2214:$E4904, COLUMN(E2215),0)</f>
        <v>243000000</v>
      </c>
      <c r="U2215" s="19">
        <f>VLOOKUP($A2215,BUSINESS!$A2215:$I4905, COLUMN(H2215),0)</f>
        <v>0.52</v>
      </c>
      <c r="V2215" s="19">
        <f>VLOOKUP($A2215,BUSINESS!$A2215:$I4905, COLUMN(I2215),0)</f>
        <v>0.47299999999999998</v>
      </c>
    </row>
    <row r="2216" spans="1:22" ht="15" x14ac:dyDescent="0.25">
      <c r="A2216" s="14" t="s">
        <v>240</v>
      </c>
      <c r="B2216" s="15" t="s">
        <v>248</v>
      </c>
      <c r="C2216" s="16" t="s">
        <v>115</v>
      </c>
      <c r="D2216" s="17">
        <v>8141513292</v>
      </c>
      <c r="E2216" s="18">
        <v>6.3E-2</v>
      </c>
      <c r="F2216" s="18">
        <v>59</v>
      </c>
      <c r="G2216" s="18">
        <v>0.20100000000000001</v>
      </c>
      <c r="H2216" s="19">
        <f>VLOOKUP($A2216,ENERGY!$A2216:$E4906,COLUMN(D2216),0)</f>
        <v>7341</v>
      </c>
      <c r="I2216" s="19">
        <f>VLOOKUP($A2216,ENERGY!$A2216:$E4906,COLUMN(E2216),0)</f>
        <v>15456</v>
      </c>
      <c r="J2216" s="19">
        <f>VLOOKUP($A2216,'HUMAN RESOURCES'!$A2216:$L4906,COLUMN(D2216),0)</f>
        <v>0.03</v>
      </c>
      <c r="K2216" s="19">
        <f>VLOOKUP($A2216,'HUMAN RESOURCES'!$A2216:$L4906,COLUMN(E2216),0)</f>
        <v>5.1999999999999998E-2</v>
      </c>
      <c r="L2216" s="19">
        <f>VLOOKUP($A2216,'HUMAN RESOURCES'!$A2216:$L4906,COLUMN(F2216),0)</f>
        <v>66</v>
      </c>
      <c r="M2216" s="19">
        <f>VLOOKUP($A2216,'HUMAN RESOURCES'!$A2216:$L4906,COLUMN(G2216),0)</f>
        <v>62</v>
      </c>
      <c r="N2216" s="19">
        <f>VLOOKUP($A2216,'HUMAN RESOURCES'!$A2216:$L4906,COLUMN(H2216),0)</f>
        <v>0.39300000000000002</v>
      </c>
      <c r="O2216" s="19">
        <f>VLOOKUP($A2216,'HUMAN RESOURCES'!$A2216:$L4906,COLUMN(I2216),0)</f>
        <v>0.56399999999999995</v>
      </c>
      <c r="P2216" s="19">
        <f>VLOOKUP($A2216,'HUMAN RESOURCES'!$A2216:$L4906,COLUMN(J2216),0)</f>
        <v>4.2999999999999997E-2</v>
      </c>
      <c r="Q2216" s="19">
        <f>VLOOKUP($A2216,'HUMAN RESOURCES'!$A2216:$L4906,COLUMN(K2216),0)</f>
        <v>8843350</v>
      </c>
      <c r="R2216" s="19">
        <f>VLOOKUP($A2216,'HUMAN RESOURCES'!$A2216:$L4906,COLUMN(L2216),0)</f>
        <v>0.628</v>
      </c>
      <c r="S2216" s="19">
        <f>VLOOKUP($A2216,TOURISM!$A2215:$E4905, COLUMN(D2216),0)</f>
        <v>143000000</v>
      </c>
      <c r="T2216" s="19">
        <f>VLOOKUP($A2216,TOURISM!$A2215:$E4905, COLUMN(E2216),0)</f>
        <v>114000000</v>
      </c>
      <c r="U2216" s="19">
        <f>VLOOKUP($A2216,BUSINESS!$A2216:$I4906, COLUMN(H2216),0)</f>
        <v>3.1E-2</v>
      </c>
      <c r="V2216" s="19">
        <f>VLOOKUP($A2216,BUSINESS!$A2216:$I4906, COLUMN(I2216),0)</f>
        <v>0.11600000000000001</v>
      </c>
    </row>
    <row r="2217" spans="1:22" ht="15" x14ac:dyDescent="0.25">
      <c r="A2217" s="14" t="s">
        <v>240</v>
      </c>
      <c r="B2217" s="15" t="s">
        <v>249</v>
      </c>
      <c r="C2217" s="16" t="s">
        <v>115</v>
      </c>
      <c r="D2217" s="17">
        <v>554000000000</v>
      </c>
      <c r="E2217" s="18">
        <v>7.2999999999999995E-2</v>
      </c>
      <c r="F2217" s="18">
        <v>228</v>
      </c>
      <c r="G2217" s="18">
        <v>0.57599999999999996</v>
      </c>
      <c r="H2217" s="19">
        <f>VLOOKUP($A2217,ENERGY!$A2217:$E4907,COLUMN(D2217),0)</f>
        <v>265887</v>
      </c>
      <c r="I2217" s="19">
        <f>VLOOKUP($A2217,ENERGY!$A2217:$E4907,COLUMN(E2217),0)</f>
        <v>419754</v>
      </c>
      <c r="J2217" s="19">
        <f>VLOOKUP($A2217,'HUMAN RESOURCES'!$A2217:$L4907,COLUMN(D2217),0)</f>
        <v>0.02</v>
      </c>
      <c r="K2217" s="19">
        <f>VLOOKUP($A2217,'HUMAN RESOURCES'!$A2217:$L4907,COLUMN(E2217),0)</f>
        <v>2.5000000000000001E-2</v>
      </c>
      <c r="L2217" s="19">
        <f>VLOOKUP($A2217,'HUMAN RESOURCES'!$A2217:$L4907,COLUMN(F2217),0)</f>
        <v>75</v>
      </c>
      <c r="M2217" s="19">
        <f>VLOOKUP($A2217,'HUMAN RESOURCES'!$A2217:$L4907,COLUMN(G2217),0)</f>
        <v>67</v>
      </c>
      <c r="N2217" s="19">
        <f>VLOOKUP($A2217,'HUMAN RESOURCES'!$A2217:$L4907,COLUMN(H2217),0)</f>
        <v>0.28699999999999998</v>
      </c>
      <c r="O2217" s="19">
        <f>VLOOKUP($A2217,'HUMAN RESOURCES'!$A2217:$L4907,COLUMN(I2217),0)</f>
        <v>0.65500000000000003</v>
      </c>
      <c r="P2217" s="19">
        <f>VLOOKUP($A2217,'HUMAN RESOURCES'!$A2217:$L4907,COLUMN(J2217),0)</f>
        <v>5.7000000000000002E-2</v>
      </c>
      <c r="Q2217" s="19">
        <f>VLOOKUP($A2217,'HUMAN RESOURCES'!$A2217:$L4907,COLUMN(K2217),0)</f>
        <v>179393768</v>
      </c>
      <c r="R2217" s="19">
        <f>VLOOKUP($A2217,'HUMAN RESOURCES'!$A2217:$L4907,COLUMN(L2217),0)</f>
        <v>0.81899999999999995</v>
      </c>
      <c r="S2217" s="19">
        <f>VLOOKUP($A2217,TOURISM!$A2216:$E4906, COLUMN(D2217),0)</f>
        <v>2142000000</v>
      </c>
      <c r="T2217" s="19">
        <f>VLOOKUP($A2217,TOURISM!$A2216:$E4906, COLUMN(E2217),0)</f>
        <v>2929000000</v>
      </c>
      <c r="U2217" s="19">
        <f>VLOOKUP($A2217,BUSINESS!$A2217:$I4907, COLUMN(H2217),0)</f>
        <v>9.0999999999999998E-2</v>
      </c>
      <c r="V2217" s="19">
        <f>VLOOKUP($A2217,BUSINESS!$A2217:$I4907, COLUMN(I2217),0)</f>
        <v>0.19400000000000001</v>
      </c>
    </row>
    <row r="2218" spans="1:22" ht="15" x14ac:dyDescent="0.25">
      <c r="A2218" s="14" t="s">
        <v>240</v>
      </c>
      <c r="B2218" s="15" t="s">
        <v>250</v>
      </c>
      <c r="C2218" s="16" t="s">
        <v>115</v>
      </c>
      <c r="D2218" s="17">
        <v>733000000000</v>
      </c>
      <c r="E2218" s="18">
        <v>9.2999999999999999E-2</v>
      </c>
      <c r="F2218" s="18">
        <v>2152</v>
      </c>
      <c r="G2218" s="18">
        <v>5.8000000000000003E-2</v>
      </c>
      <c r="H2218" s="19">
        <f>VLOOKUP($A2218,ENERGY!$A2218:$E4908,COLUMN(D2218),0)</f>
        <v>250992</v>
      </c>
      <c r="I2218" s="19">
        <f>VLOOKUP($A2218,ENERGY!$A2218:$E4908,COLUMN(E2218),0)</f>
        <v>499137</v>
      </c>
      <c r="J2218" s="19">
        <f>VLOOKUP($A2218,'HUMAN RESOURCES'!$A2218:$L4908,COLUMN(D2218),0)</f>
        <v>1.0999999999999999E-2</v>
      </c>
      <c r="K2218" s="19">
        <f>VLOOKUP($A2218,'HUMAN RESOURCES'!$A2218:$L4908,COLUMN(E2218),0)</f>
        <v>5.0000000000000001E-3</v>
      </c>
      <c r="L2218" s="19">
        <f>VLOOKUP($A2218,'HUMAN RESOURCES'!$A2218:$L4908,COLUMN(F2218),0)</f>
        <v>82</v>
      </c>
      <c r="M2218" s="19">
        <f>VLOOKUP($A2218,'HUMAN RESOURCES'!$A2218:$L4908,COLUMN(G2218),0)</f>
        <v>77</v>
      </c>
      <c r="N2218" s="19">
        <f>VLOOKUP($A2218,'HUMAN RESOURCES'!$A2218:$L4908,COLUMN(H2218),0)</f>
        <v>0.186</v>
      </c>
      <c r="O2218" s="19">
        <f>VLOOKUP($A2218,'HUMAN RESOURCES'!$A2218:$L4908,COLUMN(I2218),0)</f>
        <v>0.68700000000000006</v>
      </c>
      <c r="P2218" s="19">
        <f>VLOOKUP($A2218,'HUMAN RESOURCES'!$A2218:$L4908,COLUMN(J2218),0)</f>
        <v>0.128</v>
      </c>
      <c r="Q2218" s="19">
        <f>VLOOKUP($A2218,'HUMAN RESOURCES'!$A2218:$L4908,COLUMN(K2218),0)</f>
        <v>31362000</v>
      </c>
      <c r="R2218" s="19">
        <f>VLOOKUP($A2218,'HUMAN RESOURCES'!$A2218:$L4908,COLUMN(L2218),0)</f>
        <v>0.79900000000000004</v>
      </c>
      <c r="S2218" s="19">
        <f>VLOOKUP($A2218,TOURISM!$A2217:$E4907, COLUMN(D2218),0)</f>
        <v>12744000000</v>
      </c>
      <c r="T2218" s="19">
        <f>VLOOKUP($A2218,TOURISM!$A2217:$E4907, COLUMN(E2218),0)</f>
        <v>14257000000</v>
      </c>
      <c r="U2218" s="19">
        <f>VLOOKUP($A2218,BUSINESS!$A2218:$I4908, COLUMN(H2218),0)</f>
        <v>0.61599999999999999</v>
      </c>
      <c r="V2218" s="19">
        <f>VLOOKUP($A2218,BUSINESS!$A2218:$I4908, COLUMN(I2218),0)</f>
        <v>0.379</v>
      </c>
    </row>
    <row r="2219" spans="1:22" ht="15" x14ac:dyDescent="0.25">
      <c r="A2219" s="14" t="s">
        <v>240</v>
      </c>
      <c r="B2219" s="15" t="s">
        <v>251</v>
      </c>
      <c r="C2219" s="16" t="s">
        <v>115</v>
      </c>
      <c r="D2219" s="20">
        <v>15079752557.5</v>
      </c>
      <c r="E2219" s="21">
        <v>6.4000000000000001E-2</v>
      </c>
      <c r="F2219" s="19">
        <v>190</v>
      </c>
      <c r="G2219" s="19">
        <v>0.12</v>
      </c>
      <c r="H2219" s="19">
        <f>VLOOKUP($A2219,ENERGY!$A2219:$E4909,COLUMN(D2219),0)</f>
        <v>14338</v>
      </c>
      <c r="I2219" s="19">
        <f>VLOOKUP($A2219,ENERGY!$A2219:$E4909,COLUMN(E2219),0)</f>
        <v>590</v>
      </c>
      <c r="J2219" s="19">
        <f>VLOOKUP($A2219,'HUMAN RESOURCES'!$A2219:$L4909,COLUMN(D2219),0)</f>
        <v>2.1999999999999999E-2</v>
      </c>
      <c r="K2219" s="19">
        <f>VLOOKUP($A2219,'HUMAN RESOURCES'!$A2219:$L4909,COLUMN(E2219),0)</f>
        <v>3.2000000000000001E-2</v>
      </c>
      <c r="L2219" s="19">
        <f>VLOOKUP($A2219,'HUMAN RESOURCES'!$A2219:$L4909,COLUMN(F2219),0)</f>
        <v>71.105000000000004</v>
      </c>
      <c r="M2219" s="19">
        <f>VLOOKUP($A2219,'HUMAN RESOURCES'!$A2219:$L4909,COLUMN(G2219),0)</f>
        <v>66.415000000000006</v>
      </c>
      <c r="N2219" s="19">
        <f>VLOOKUP($A2219,'HUMAN RESOURCES'!$A2219:$L4909,COLUMN(H2219),0)</f>
        <v>0.30299999999999999</v>
      </c>
      <c r="O2219" s="19">
        <f>VLOOKUP($A2219,'HUMAN RESOURCES'!$A2219:$L4909,COLUMN(I2219),0)</f>
        <v>0.623</v>
      </c>
      <c r="P2219" s="19">
        <f>VLOOKUP($A2219,'HUMAN RESOURCES'!$A2219:$L4909,COLUMN(J2219),0)</f>
        <v>7.2999999999999995E-2</v>
      </c>
      <c r="Q2219" s="19">
        <f>VLOOKUP($A2219,'HUMAN RESOURCES'!$A2219:$L4909,COLUMN(K2219),0)</f>
        <v>44742</v>
      </c>
      <c r="R2219" s="19">
        <f>VLOOKUP($A2219,'HUMAN RESOURCES'!$A2219:$L4909,COLUMN(L2219),0)</f>
        <v>1</v>
      </c>
      <c r="S2219" s="19">
        <f>VLOOKUP($A2219,TOURISM!$A2218:$E4908, COLUMN(D2219),0)</f>
        <v>607000000</v>
      </c>
      <c r="T2219" s="19">
        <f>VLOOKUP($A2219,TOURISM!$A2218:$E4908, COLUMN(E2219),0)</f>
        <v>448000000</v>
      </c>
      <c r="U2219" s="19">
        <f>VLOOKUP($A2219,BUSINESS!$A2219:$I4909, COLUMN(H2219),0)</f>
        <v>0.129</v>
      </c>
      <c r="V2219" s="19">
        <f>VLOOKUP($A2219,BUSINESS!$A2219:$I4909, COLUMN(I2219),0)</f>
        <v>0.42499999999999999</v>
      </c>
    </row>
    <row r="2220" spans="1:22" ht="15" x14ac:dyDescent="0.25">
      <c r="A2220" s="14" t="s">
        <v>240</v>
      </c>
      <c r="B2220" s="15" t="s">
        <v>252</v>
      </c>
      <c r="C2220" s="16" t="s">
        <v>115</v>
      </c>
      <c r="D2220" s="17">
        <v>72336972322</v>
      </c>
      <c r="E2220" s="18">
        <v>7.6999999999999999E-2</v>
      </c>
      <c r="F2220" s="18">
        <v>348</v>
      </c>
      <c r="G2220" s="18">
        <v>0.11899999999999999</v>
      </c>
      <c r="H2220" s="19">
        <f>VLOOKUP($A2220,ENERGY!$A2220:$E4910,COLUMN(D2220),0)</f>
        <v>30920</v>
      </c>
      <c r="I2220" s="19">
        <f>VLOOKUP($A2220,ENERGY!$A2220:$E4910,COLUMN(E2220),0)</f>
        <v>72258</v>
      </c>
      <c r="J2220" s="19">
        <f>VLOOKUP($A2220,'HUMAN RESOURCES'!$A2220:$L4910,COLUMN(D2220),0)</f>
        <v>1.6E-2</v>
      </c>
      <c r="K2220" s="19">
        <f>VLOOKUP($A2220,'HUMAN RESOURCES'!$A2220:$L4910,COLUMN(E2220),0)</f>
        <v>8.0000000000000002E-3</v>
      </c>
      <c r="L2220" s="19">
        <f>VLOOKUP($A2220,'HUMAN RESOURCES'!$A2220:$L4910,COLUMN(F2220),0)</f>
        <v>81</v>
      </c>
      <c r="M2220" s="19">
        <f>VLOOKUP($A2220,'HUMAN RESOURCES'!$A2220:$L4910,COLUMN(G2220),0)</f>
        <v>75</v>
      </c>
      <c r="N2220" s="19">
        <f>VLOOKUP($A2220,'HUMAN RESOURCES'!$A2220:$L4910,COLUMN(H2220),0)</f>
        <v>0.26700000000000002</v>
      </c>
      <c r="O2220" s="19">
        <f>VLOOKUP($A2220,'HUMAN RESOURCES'!$A2220:$L4910,COLUMN(I2220),0)</f>
        <v>0.65800000000000003</v>
      </c>
      <c r="P2220" s="19">
        <f>VLOOKUP($A2220,'HUMAN RESOURCES'!$A2220:$L4910,COLUMN(J2220),0)</f>
        <v>7.4999999999999997E-2</v>
      </c>
      <c r="Q2220" s="19">
        <f>VLOOKUP($A2220,'HUMAN RESOURCES'!$A2220:$L4910,COLUMN(K2220),0)</f>
        <v>15819522</v>
      </c>
      <c r="R2220" s="19">
        <f>VLOOKUP($A2220,'HUMAN RESOURCES'!$A2220:$L4910,COLUMN(L2220),0)</f>
        <v>0.86599999999999999</v>
      </c>
      <c r="S2220" s="19">
        <f>VLOOKUP($A2220,TOURISM!$A2219:$E4909, COLUMN(D2220),0)</f>
        <v>1221000000</v>
      </c>
      <c r="T2220" s="19">
        <f>VLOOKUP($A2220,TOURISM!$A2219:$E4909, COLUMN(E2220),0)</f>
        <v>932000000</v>
      </c>
      <c r="U2220" s="19">
        <f>VLOOKUP($A2220,BUSINESS!$A2220:$I4910, COLUMN(H2220),0)</f>
        <v>0.221</v>
      </c>
      <c r="V2220" s="19">
        <f>VLOOKUP($A2220,BUSINESS!$A2220:$I4910, COLUMN(I2220),0)</f>
        <v>0.39500000000000002</v>
      </c>
    </row>
    <row r="2221" spans="1:22" ht="15" x14ac:dyDescent="0.25">
      <c r="A2221" s="14" t="s">
        <v>240</v>
      </c>
      <c r="B2221" s="15" t="s">
        <v>253</v>
      </c>
      <c r="C2221" s="16" t="s">
        <v>115</v>
      </c>
      <c r="D2221" s="17">
        <v>98203544965</v>
      </c>
      <c r="E2221" s="18">
        <v>0.06</v>
      </c>
      <c r="F2221" s="18">
        <v>144</v>
      </c>
      <c r="G2221" s="18">
        <v>0.20699999999999999</v>
      </c>
      <c r="H2221" s="19">
        <f>VLOOKUP($A2221,ENERGY!$A2221:$E4911,COLUMN(D2221),0)</f>
        <v>32235</v>
      </c>
      <c r="I2221" s="19">
        <f>VLOOKUP($A2221,ENERGY!$A2221:$E4911,COLUMN(E2221),0)</f>
        <v>75680</v>
      </c>
      <c r="J2221" s="19">
        <f>VLOOKUP($A2221,'HUMAN RESOURCES'!$A2221:$L4911,COLUMN(D2221),0)</f>
        <v>2.1999999999999999E-2</v>
      </c>
      <c r="K2221" s="19">
        <f>VLOOKUP($A2221,'HUMAN RESOURCES'!$A2221:$L4911,COLUMN(E2221),0)</f>
        <v>0.02</v>
      </c>
      <c r="L2221" s="19">
        <f>VLOOKUP($A2221,'HUMAN RESOURCES'!$A2221:$L4911,COLUMN(F2221),0)</f>
        <v>75</v>
      </c>
      <c r="M2221" s="19">
        <f>VLOOKUP($A2221,'HUMAN RESOURCES'!$A2221:$L4911,COLUMN(G2221),0)</f>
        <v>68</v>
      </c>
      <c r="N2221" s="19">
        <f>VLOOKUP($A2221,'HUMAN RESOURCES'!$A2221:$L4911,COLUMN(H2221),0)</f>
        <v>0.32</v>
      </c>
      <c r="O2221" s="19">
        <f>VLOOKUP($A2221,'HUMAN RESOURCES'!$A2221:$L4911,COLUMN(I2221),0)</f>
        <v>0.63100000000000001</v>
      </c>
      <c r="P2221" s="19">
        <f>VLOOKUP($A2221,'HUMAN RESOURCES'!$A2221:$L4911,COLUMN(J2221),0)</f>
        <v>4.9000000000000002E-2</v>
      </c>
      <c r="Q2221" s="19">
        <f>VLOOKUP($A2221,'HUMAN RESOURCES'!$A2221:$L4911,COLUMN(K2221),0)</f>
        <v>41216304</v>
      </c>
      <c r="R2221" s="19">
        <f>VLOOKUP($A2221,'HUMAN RESOURCES'!$A2221:$L4911,COLUMN(L2221),0)</f>
        <v>0.72699999999999998</v>
      </c>
      <c r="S2221" s="19">
        <f>VLOOKUP($A2221,TOURISM!$A2220:$E4910, COLUMN(D2221),0)</f>
        <v>1237000000</v>
      </c>
      <c r="T2221" s="19">
        <f>VLOOKUP($A2221,TOURISM!$A2220:$E4910, COLUMN(E2221),0)</f>
        <v>1355000000</v>
      </c>
      <c r="U2221" s="19">
        <f>VLOOKUP($A2221,BUSINESS!$A2221:$I4911, COLUMN(H2221),0)</f>
        <v>4.5999999999999999E-2</v>
      </c>
      <c r="V2221" s="19">
        <f>VLOOKUP($A2221,BUSINESS!$A2221:$I4911, COLUMN(I2221),0)</f>
        <v>0.112</v>
      </c>
    </row>
    <row r="2222" spans="1:22" ht="15" x14ac:dyDescent="0.25">
      <c r="A2222" s="14" t="s">
        <v>240</v>
      </c>
      <c r="B2222" s="15" t="s">
        <v>254</v>
      </c>
      <c r="C2222" s="16" t="s">
        <v>115</v>
      </c>
      <c r="D2222" s="17">
        <v>16403602943</v>
      </c>
      <c r="E2222" s="18">
        <v>7.0999999999999994E-2</v>
      </c>
      <c r="F2222" s="18">
        <v>291</v>
      </c>
      <c r="G2222" s="18">
        <v>0.23799999999999999</v>
      </c>
      <c r="H2222" s="19">
        <f>VLOOKUP($A2222,ENERGY!$A2222:$E4912,COLUMN(D2222),0)</f>
        <v>4646</v>
      </c>
      <c r="I2222" s="19">
        <f>VLOOKUP($A2222,ENERGY!$A2222:$E4912,COLUMN(E2222),0)</f>
        <v>7770</v>
      </c>
      <c r="J2222" s="19">
        <f>VLOOKUP($A2222,'HUMAN RESOURCES'!$A2222:$L4912,COLUMN(D2222),0)</f>
        <v>1.9E-2</v>
      </c>
      <c r="K2222" s="19">
        <f>VLOOKUP($A2222,'HUMAN RESOURCES'!$A2222:$L4912,COLUMN(E2222),0)</f>
        <v>0.01</v>
      </c>
      <c r="L2222" s="19">
        <f>VLOOKUP($A2222,'HUMAN RESOURCES'!$A2222:$L4912,COLUMN(F2222),0)</f>
        <v>80</v>
      </c>
      <c r="M2222" s="19">
        <f>VLOOKUP($A2222,'HUMAN RESOURCES'!$A2222:$L4912,COLUMN(G2222),0)</f>
        <v>76</v>
      </c>
      <c r="N2222" s="19">
        <f>VLOOKUP($A2222,'HUMAN RESOURCES'!$A2222:$L4912,COLUMN(H2222),0)</f>
        <v>0.3</v>
      </c>
      <c r="O2222" s="19">
        <f>VLOOKUP($A2222,'HUMAN RESOURCES'!$A2222:$L4912,COLUMN(I2222),0)</f>
        <v>0.64400000000000002</v>
      </c>
      <c r="P2222" s="19">
        <f>VLOOKUP($A2222,'HUMAN RESOURCES'!$A2222:$L4912,COLUMN(J2222),0)</f>
        <v>5.6000000000000001E-2</v>
      </c>
      <c r="Q2222" s="19">
        <f>VLOOKUP($A2222,'HUMAN RESOURCES'!$A2222:$L4912,COLUMN(K2222),0)</f>
        <v>4093840</v>
      </c>
      <c r="R2222" s="19">
        <f>VLOOKUP($A2222,'HUMAN RESOURCES'!$A2222:$L4912,COLUMN(L2222),0)</f>
        <v>0.61799999999999999</v>
      </c>
      <c r="S2222" s="19">
        <f>VLOOKUP($A2222,TOURISM!$A2221:$E4911, COLUMN(D2222),0)</f>
        <v>1292000000</v>
      </c>
      <c r="T2222" s="19">
        <f>VLOOKUP($A2222,TOURISM!$A2221:$E4911, COLUMN(E2222),0)</f>
        <v>430000000</v>
      </c>
      <c r="U2222" s="19">
        <f>VLOOKUP($A2222,BUSINESS!$A2222:$I4912, COLUMN(H2222),0)</f>
        <v>0.19900000000000001</v>
      </c>
      <c r="V2222" s="19">
        <f>VLOOKUP($A2222,BUSINESS!$A2222:$I4912, COLUMN(I2222),0)</f>
        <v>0.123</v>
      </c>
    </row>
    <row r="2223" spans="1:22" ht="15" x14ac:dyDescent="0.25">
      <c r="A2223" s="14" t="s">
        <v>240</v>
      </c>
      <c r="B2223" s="15" t="s">
        <v>255</v>
      </c>
      <c r="C2223" s="16" t="s">
        <v>115</v>
      </c>
      <c r="D2223" s="17">
        <v>33590400000</v>
      </c>
      <c r="E2223" s="18">
        <v>6.5000000000000002E-2</v>
      </c>
      <c r="F2223" s="18">
        <v>195</v>
      </c>
      <c r="G2223" s="19">
        <v>0.12</v>
      </c>
      <c r="H2223" s="19">
        <f>VLOOKUP($A2223,ENERGY!$A2223:$E4913,COLUMN(D2223),0)</f>
        <v>11308</v>
      </c>
      <c r="I2223" s="19">
        <f>VLOOKUP($A2223,ENERGY!$A2223:$E4913,COLUMN(E2223),0)</f>
        <v>38364</v>
      </c>
      <c r="J2223" s="19">
        <f>VLOOKUP($A2223,'HUMAN RESOURCES'!$A2223:$L4913,COLUMN(D2223),0)</f>
        <v>1.2E-2</v>
      </c>
      <c r="K2223" s="19">
        <f>VLOOKUP($A2223,'HUMAN RESOURCES'!$A2223:$L4913,COLUMN(E2223),0)</f>
        <v>6.0000000000000001E-3</v>
      </c>
      <c r="L2223" s="19">
        <f>VLOOKUP($A2223,'HUMAN RESOURCES'!$A2223:$L4913,COLUMN(F2223),0)</f>
        <v>79</v>
      </c>
      <c r="M2223" s="19">
        <f>VLOOKUP($A2223,'HUMAN RESOURCES'!$A2223:$L4913,COLUMN(G2223),0)</f>
        <v>75</v>
      </c>
      <c r="N2223" s="19">
        <f>VLOOKUP($A2223,'HUMAN RESOURCES'!$A2223:$L4913,COLUMN(H2223),0)</f>
        <v>0.20899999999999999</v>
      </c>
      <c r="O2223" s="19">
        <f>VLOOKUP($A2223,'HUMAN RESOURCES'!$A2223:$L4913,COLUMN(I2223),0)</f>
        <v>0.68899999999999995</v>
      </c>
      <c r="P2223" s="19">
        <f>VLOOKUP($A2223,'HUMAN RESOURCES'!$A2223:$L4913,COLUMN(J2223),0)</f>
        <v>0.10299999999999999</v>
      </c>
      <c r="Q2223" s="19">
        <f>VLOOKUP($A2223,'HUMAN RESOURCES'!$A2223:$L4913,COLUMN(K2223),0)</f>
        <v>11212125</v>
      </c>
      <c r="R2223" s="19">
        <f>VLOOKUP($A2223,'HUMAN RESOURCES'!$A2223:$L4913,COLUMN(L2223),0)</f>
        <v>0.75800000000000001</v>
      </c>
      <c r="S2223" s="19">
        <f>VLOOKUP($A2223,TOURISM!$A2222:$E4912, COLUMN(D2223),0)</f>
        <v>1769000000</v>
      </c>
      <c r="T2223" s="19">
        <f>VLOOKUP($A2223,TOURISM!$A2222:$E4912, COLUMN(E2223),0)</f>
        <v>448000000</v>
      </c>
      <c r="U2223" s="19">
        <f>VLOOKUP($A2223,BUSINESS!$A2223:$I4913, COLUMN(H2223),0)</f>
        <v>3.7999999999999999E-2</v>
      </c>
      <c r="V2223" s="19">
        <f>VLOOKUP($A2223,BUSINESS!$A2223:$I4913, COLUMN(I2223),0)</f>
        <v>2E-3</v>
      </c>
    </row>
    <row r="2224" spans="1:22" ht="15" x14ac:dyDescent="0.25">
      <c r="A2224" s="14" t="s">
        <v>240</v>
      </c>
      <c r="B2224" s="15" t="s">
        <v>256</v>
      </c>
      <c r="C2224" s="16" t="s">
        <v>115</v>
      </c>
      <c r="D2224" s="20">
        <v>15079752557.5</v>
      </c>
      <c r="E2224" s="21">
        <v>6.4000000000000001E-2</v>
      </c>
      <c r="F2224" s="19">
        <v>190</v>
      </c>
      <c r="G2224" s="19">
        <v>0.12</v>
      </c>
      <c r="H2224" s="19">
        <f>VLOOKUP($A2224,ENERGY!$A2224:$E4914,COLUMN(D2224),0)</f>
        <v>14338</v>
      </c>
      <c r="I2224" s="19">
        <f>VLOOKUP($A2224,ENERGY!$A2224:$E4914,COLUMN(E2224),0)</f>
        <v>8441</v>
      </c>
      <c r="J2224" s="19">
        <f>VLOOKUP($A2224,'HUMAN RESOURCES'!$A2224:$L4914,COLUMN(D2224),0)</f>
        <v>2.1999999999999999E-2</v>
      </c>
      <c r="K2224" s="19">
        <f>VLOOKUP($A2224,'HUMAN RESOURCES'!$A2224:$L4914,COLUMN(E2224),0)</f>
        <v>3.2000000000000001E-2</v>
      </c>
      <c r="L2224" s="19">
        <f>VLOOKUP($A2224,'HUMAN RESOURCES'!$A2224:$L4914,COLUMN(F2224),0)</f>
        <v>71.105000000000004</v>
      </c>
      <c r="M2224" s="19">
        <f>VLOOKUP($A2224,'HUMAN RESOURCES'!$A2224:$L4914,COLUMN(G2224),0)</f>
        <v>66.415000000000006</v>
      </c>
      <c r="N2224" s="19">
        <f>VLOOKUP($A2224,'HUMAN RESOURCES'!$A2224:$L4914,COLUMN(H2224),0)</f>
        <v>0.23400000000000001</v>
      </c>
      <c r="O2224" s="19">
        <f>VLOOKUP($A2224,'HUMAN RESOURCES'!$A2224:$L4914,COLUMN(I2224),0)</f>
        <v>0.65600000000000003</v>
      </c>
      <c r="P2224" s="19">
        <f>VLOOKUP($A2224,'HUMAN RESOURCES'!$A2224:$L4914,COLUMN(J2224),0)</f>
        <v>0.11</v>
      </c>
      <c r="Q2224" s="19">
        <f>VLOOKUP($A2224,'HUMAN RESOURCES'!$A2224:$L4914,COLUMN(K2224),0)</f>
        <v>128804</v>
      </c>
      <c r="R2224" s="19">
        <f>VLOOKUP($A2224,'HUMAN RESOURCES'!$A2224:$L4914,COLUMN(L2224),0)</f>
        <v>0.90900000000000003</v>
      </c>
      <c r="S2224" s="19">
        <f>VLOOKUP($A2224,TOURISM!$A2223:$E4913, COLUMN(D2224),0)</f>
        <v>217000000</v>
      </c>
      <c r="T2224" s="19">
        <f>VLOOKUP($A2224,TOURISM!$A2223:$E4913, COLUMN(E2224),0)</f>
        <v>137000000</v>
      </c>
      <c r="U2224" s="19">
        <f>VLOOKUP($A2224,BUSINESS!$A2224:$I4914, COLUMN(H2224),0)</f>
        <v>0.129</v>
      </c>
      <c r="V2224" s="19">
        <f>VLOOKUP($A2224,BUSINESS!$A2224:$I4914, COLUMN(I2224),0)</f>
        <v>0.57999999999999996</v>
      </c>
    </row>
    <row r="2225" spans="1:22" ht="15" x14ac:dyDescent="0.25">
      <c r="A2225" s="14" t="s">
        <v>240</v>
      </c>
      <c r="B2225" s="15" t="s">
        <v>257</v>
      </c>
      <c r="C2225" s="16" t="s">
        <v>115</v>
      </c>
      <c r="D2225" s="17">
        <v>326998081</v>
      </c>
      <c r="E2225" s="18">
        <v>5.0999999999999997E-2</v>
      </c>
      <c r="F2225" s="18">
        <v>237</v>
      </c>
      <c r="G2225" s="18">
        <v>0.11</v>
      </c>
      <c r="H2225" s="19">
        <f>VLOOKUP($A2225,ENERGY!$A2225:$E4915,COLUMN(D2225),0)</f>
        <v>14338</v>
      </c>
      <c r="I2225" s="19">
        <f>VLOOKUP($A2225,ENERGY!$A2225:$E4915,COLUMN(E2225),0)</f>
        <v>136</v>
      </c>
      <c r="J2225" s="19">
        <f>VLOOKUP($A2225,'HUMAN RESOURCES'!$A2225:$L4915,COLUMN(D2225),0)</f>
        <v>1.4999999999999999E-2</v>
      </c>
      <c r="K2225" s="19">
        <f>VLOOKUP($A2225,'HUMAN RESOURCES'!$A2225:$L4915,COLUMN(E2225),0)</f>
        <v>1.2999999999999999E-2</v>
      </c>
      <c r="L2225" s="19">
        <f>VLOOKUP($A2225,'HUMAN RESOURCES'!$A2225:$L4915,COLUMN(F2225),0)</f>
        <v>79</v>
      </c>
      <c r="M2225" s="19">
        <f>VLOOKUP($A2225,'HUMAN RESOURCES'!$A2225:$L4915,COLUMN(G2225),0)</f>
        <v>75</v>
      </c>
      <c r="N2225" s="19">
        <f>VLOOKUP($A2225,'HUMAN RESOURCES'!$A2225:$L4915,COLUMN(H2225),0)</f>
        <v>0.30299999999999999</v>
      </c>
      <c r="O2225" s="19">
        <f>VLOOKUP($A2225,'HUMAN RESOURCES'!$A2225:$L4915,COLUMN(I2225),0)</f>
        <v>0.623</v>
      </c>
      <c r="P2225" s="19">
        <f>VLOOKUP($A2225,'HUMAN RESOURCES'!$A2225:$L4915,COLUMN(J2225),0)</f>
        <v>7.2999999999999995E-2</v>
      </c>
      <c r="Q2225" s="19">
        <f>VLOOKUP($A2225,'HUMAN RESOURCES'!$A2225:$L4915,COLUMN(K2225),0)</f>
        <v>69806</v>
      </c>
      <c r="R2225" s="19">
        <f>VLOOKUP($A2225,'HUMAN RESOURCES'!$A2225:$L4915,COLUMN(L2225),0)</f>
        <v>0.65700000000000003</v>
      </c>
      <c r="S2225" s="19">
        <f>VLOOKUP($A2225,TOURISM!$A2224:$E4914, COLUMN(D2225),0)</f>
        <v>46000000</v>
      </c>
      <c r="T2225" s="19">
        <f>VLOOKUP($A2225,TOURISM!$A2224:$E4914, COLUMN(E2225),0)</f>
        <v>9000000</v>
      </c>
      <c r="U2225" s="19">
        <f>VLOOKUP($A2225,BUSINESS!$A2225:$I4915, COLUMN(H2225),0)</f>
        <v>0.184</v>
      </c>
      <c r="V2225" s="19">
        <f>VLOOKUP($A2225,BUSINESS!$A2225:$I4915, COLUMN(I2225),0)</f>
        <v>0.17399999999999999</v>
      </c>
    </row>
    <row r="2226" spans="1:22" ht="15" x14ac:dyDescent="0.25">
      <c r="A2226" s="14" t="s">
        <v>240</v>
      </c>
      <c r="B2226" s="15" t="s">
        <v>258</v>
      </c>
      <c r="C2226" s="16" t="s">
        <v>115</v>
      </c>
      <c r="D2226" s="17">
        <v>26570402719</v>
      </c>
      <c r="E2226" s="18">
        <v>6.3E-2</v>
      </c>
      <c r="F2226" s="18">
        <v>176</v>
      </c>
      <c r="G2226" s="18">
        <v>0.26100000000000001</v>
      </c>
      <c r="H2226" s="19">
        <f>VLOOKUP($A2226,ENERGY!$A2226:$E4916,COLUMN(D2226),0)</f>
        <v>7178</v>
      </c>
      <c r="I2226" s="19">
        <f>VLOOKUP($A2226,ENERGY!$A2226:$E4916,COLUMN(E2226),0)</f>
        <v>20964</v>
      </c>
      <c r="J2226" s="19">
        <f>VLOOKUP($A2226,'HUMAN RESOURCES'!$A2226:$L4916,COLUMN(D2226),0)</f>
        <v>2.4E-2</v>
      </c>
      <c r="K2226" s="19">
        <f>VLOOKUP($A2226,'HUMAN RESOURCES'!$A2226:$L4916,COLUMN(E2226),0)</f>
        <v>3.2000000000000001E-2</v>
      </c>
      <c r="L2226" s="19">
        <f>VLOOKUP($A2226,'HUMAN RESOURCES'!$A2226:$L4916,COLUMN(F2226),0)</f>
        <v>74</v>
      </c>
      <c r="M2226" s="19">
        <f>VLOOKUP($A2226,'HUMAN RESOURCES'!$A2226:$L4916,COLUMN(G2226),0)</f>
        <v>68</v>
      </c>
      <c r="N2226" s="19">
        <f>VLOOKUP($A2226,'HUMAN RESOURCES'!$A2226:$L4916,COLUMN(H2226),0)</f>
        <v>0.34200000000000003</v>
      </c>
      <c r="O2226" s="19">
        <f>VLOOKUP($A2226,'HUMAN RESOURCES'!$A2226:$L4916,COLUMN(I2226),0)</f>
        <v>0.60399999999999998</v>
      </c>
      <c r="P2226" s="19">
        <f>VLOOKUP($A2226,'HUMAN RESOURCES'!$A2226:$L4916,COLUMN(J2226),0)</f>
        <v>5.3999999999999999E-2</v>
      </c>
      <c r="Q2226" s="19">
        <f>VLOOKUP($A2226,'HUMAN RESOURCES'!$A2226:$L4916,COLUMN(K2226),0)</f>
        <v>8935261</v>
      </c>
      <c r="R2226" s="19">
        <f>VLOOKUP($A2226,'HUMAN RESOURCES'!$A2226:$L4916,COLUMN(L2226),0)</f>
        <v>0.63400000000000001</v>
      </c>
      <c r="S2226" s="19">
        <f>VLOOKUP($A2226,TOURISM!$A2225:$E4915, COLUMN(D2226),0)</f>
        <v>2730000000</v>
      </c>
      <c r="T2226" s="19">
        <f>VLOOKUP($A2226,TOURISM!$A2225:$E4915, COLUMN(E2226),0)</f>
        <v>429000000</v>
      </c>
      <c r="U2226" s="19">
        <f>VLOOKUP($A2226,BUSINESS!$A2226:$I4916, COLUMN(H2226),0)</f>
        <v>6.8000000000000005E-2</v>
      </c>
      <c r="V2226" s="19">
        <f>VLOOKUP($A2226,BUSINESS!$A2226:$I4916, COLUMN(I2226),0)</f>
        <v>0.19</v>
      </c>
    </row>
    <row r="2227" spans="1:22" ht="15" x14ac:dyDescent="0.25">
      <c r="A2227" s="14" t="s">
        <v>240</v>
      </c>
      <c r="B2227" s="15" t="s">
        <v>259</v>
      </c>
      <c r="C2227" s="16" t="s">
        <v>115</v>
      </c>
      <c r="D2227" s="17">
        <v>28548945000</v>
      </c>
      <c r="E2227" s="18">
        <v>4.8000000000000001E-2</v>
      </c>
      <c r="F2227" s="18">
        <v>105</v>
      </c>
      <c r="G2227" s="18">
        <v>0.158</v>
      </c>
      <c r="H2227" s="19">
        <f>VLOOKUP($A2227,ENERGY!$A2227:$E4917,COLUMN(D2227),0)</f>
        <v>12428</v>
      </c>
      <c r="I2227" s="19">
        <f>VLOOKUP($A2227,ENERGY!$A2227:$E4917,COLUMN(E2227),0)</f>
        <v>32636</v>
      </c>
      <c r="J2227" s="19">
        <f>VLOOKUP($A2227,'HUMAN RESOURCES'!$A2227:$L4917,COLUMN(D2227),0)</f>
        <v>2.5000000000000001E-2</v>
      </c>
      <c r="K2227" s="19">
        <f>VLOOKUP($A2227,'HUMAN RESOURCES'!$A2227:$L4917,COLUMN(E2227),0)</f>
        <v>2.5999999999999999E-2</v>
      </c>
      <c r="L2227" s="19">
        <f>VLOOKUP($A2227,'HUMAN RESOURCES'!$A2227:$L4917,COLUMN(F2227),0)</f>
        <v>77</v>
      </c>
      <c r="M2227" s="19">
        <f>VLOOKUP($A2227,'HUMAN RESOURCES'!$A2227:$L4917,COLUMN(G2227),0)</f>
        <v>71</v>
      </c>
      <c r="N2227" s="19">
        <f>VLOOKUP($A2227,'HUMAN RESOURCES'!$A2227:$L4917,COLUMN(H2227),0)</f>
        <v>0.33800000000000002</v>
      </c>
      <c r="O2227" s="19">
        <f>VLOOKUP($A2227,'HUMAN RESOURCES'!$A2227:$L4917,COLUMN(I2227),0)</f>
        <v>0.60899999999999999</v>
      </c>
      <c r="P2227" s="19">
        <f>VLOOKUP($A2227,'HUMAN RESOURCES'!$A2227:$L4917,COLUMN(J2227),0)</f>
        <v>5.2999999999999999E-2</v>
      </c>
      <c r="Q2227" s="19">
        <f>VLOOKUP($A2227,'HUMAN RESOURCES'!$A2227:$L4917,COLUMN(K2227),0)</f>
        <v>13030041</v>
      </c>
      <c r="R2227" s="19">
        <f>VLOOKUP($A2227,'HUMAN RESOURCES'!$A2227:$L4917,COLUMN(L2227),0)</f>
        <v>0.61099999999999999</v>
      </c>
      <c r="S2227" s="19">
        <f>VLOOKUP($A2227,TOURISM!$A2226:$E4916, COLUMN(D2227),0)</f>
        <v>449000000</v>
      </c>
      <c r="T2227" s="19">
        <f>VLOOKUP($A2227,TOURISM!$A2226:$E4916, COLUMN(E2227),0)</f>
        <v>507000000</v>
      </c>
      <c r="U2227" s="19">
        <f>VLOOKUP($A2227,BUSINESS!$A2227:$I4917, COLUMN(H2227),0)</f>
        <v>4.2999999999999997E-2</v>
      </c>
      <c r="V2227" s="19">
        <f>VLOOKUP($A2227,BUSINESS!$A2227:$I4917, COLUMN(I2227),0)</f>
        <v>0.12</v>
      </c>
    </row>
    <row r="2228" spans="1:22" ht="15" x14ac:dyDescent="0.25">
      <c r="A2228" s="14" t="s">
        <v>240</v>
      </c>
      <c r="B2228" s="15" t="s">
        <v>260</v>
      </c>
      <c r="C2228" s="16" t="s">
        <v>115</v>
      </c>
      <c r="D2228" s="17">
        <v>14306700000</v>
      </c>
      <c r="E2228" s="18">
        <v>7.6999999999999999E-2</v>
      </c>
      <c r="F2228" s="18">
        <v>184</v>
      </c>
      <c r="G2228" s="19">
        <v>0.12</v>
      </c>
      <c r="H2228" s="19">
        <f>VLOOKUP($A2228,ENERGY!$A2228:$E4918,COLUMN(D2228),0)</f>
        <v>4210</v>
      </c>
      <c r="I2228" s="19">
        <f>VLOOKUP($A2228,ENERGY!$A2228:$E4918,COLUMN(E2228),0)</f>
        <v>6249</v>
      </c>
      <c r="J2228" s="19">
        <f>VLOOKUP($A2228,'HUMAN RESOURCES'!$A2228:$L4918,COLUMN(D2228),0)</f>
        <v>2.3E-2</v>
      </c>
      <c r="K2228" s="19">
        <f>VLOOKUP($A2228,'HUMAN RESOURCES'!$A2228:$L4918,COLUMN(E2228),0)</f>
        <v>2.4E-2</v>
      </c>
      <c r="L2228" s="19">
        <f>VLOOKUP($A2228,'HUMAN RESOURCES'!$A2228:$L4918,COLUMN(F2228),0)</f>
        <v>75</v>
      </c>
      <c r="M2228" s="19">
        <f>VLOOKUP($A2228,'HUMAN RESOURCES'!$A2228:$L4918,COLUMN(G2228),0)</f>
        <v>65</v>
      </c>
      <c r="N2228" s="19">
        <f>VLOOKUP($A2228,'HUMAN RESOURCES'!$A2228:$L4918,COLUMN(H2228),0)</f>
        <v>0.374</v>
      </c>
      <c r="O2228" s="19">
        <f>VLOOKUP($A2228,'HUMAN RESOURCES'!$A2228:$L4918,COLUMN(I2228),0)</f>
        <v>0.56799999999999995</v>
      </c>
      <c r="P2228" s="19">
        <f>VLOOKUP($A2228,'HUMAN RESOURCES'!$A2228:$L4918,COLUMN(J2228),0)</f>
        <v>5.8000000000000003E-2</v>
      </c>
      <c r="Q2228" s="19">
        <f>VLOOKUP($A2228,'HUMAN RESOURCES'!$A2228:$L4918,COLUMN(K2228),0)</f>
        <v>6008308</v>
      </c>
      <c r="R2228" s="19">
        <f>VLOOKUP($A2228,'HUMAN RESOURCES'!$A2228:$L4918,COLUMN(L2228),0)</f>
        <v>0.6</v>
      </c>
      <c r="S2228" s="19">
        <f>VLOOKUP($A2228,TOURISM!$A2227:$E4917, COLUMN(D2228),0)</f>
        <v>521000000</v>
      </c>
      <c r="T2228" s="19">
        <f>VLOOKUP($A2228,TOURISM!$A2227:$E4917, COLUMN(E2228),0)</f>
        <v>266000000</v>
      </c>
      <c r="U2228" s="19">
        <f>VLOOKUP($A2228,BUSINESS!$A2228:$I4918, COLUMN(H2228),0)</f>
        <v>1.9E-2</v>
      </c>
      <c r="V2228" s="19">
        <f>VLOOKUP($A2228,BUSINESS!$A2228:$I4918, COLUMN(I2228),0)</f>
        <v>0.14799999999999999</v>
      </c>
    </row>
    <row r="2229" spans="1:22" ht="15" x14ac:dyDescent="0.25">
      <c r="A2229" s="14" t="s">
        <v>240</v>
      </c>
      <c r="B2229" s="15" t="s">
        <v>261</v>
      </c>
      <c r="C2229" s="16" t="s">
        <v>115</v>
      </c>
      <c r="D2229" s="17">
        <v>1169136691</v>
      </c>
      <c r="E2229" s="21">
        <v>6.4000000000000001E-2</v>
      </c>
      <c r="F2229" s="19">
        <v>190</v>
      </c>
      <c r="G2229" s="19">
        <v>0.12</v>
      </c>
      <c r="H2229" s="19">
        <f>VLOOKUP($A2229,ENERGY!$A2229:$E4919,COLUMN(D2229),0)</f>
        <v>14338</v>
      </c>
      <c r="I2229" s="19">
        <f>VLOOKUP($A2229,ENERGY!$A2229:$E4919,COLUMN(E2229),0)</f>
        <v>634</v>
      </c>
      <c r="J2229" s="19">
        <f>VLOOKUP($A2229,'HUMAN RESOURCES'!$A2229:$L4919,COLUMN(D2229),0)</f>
        <v>1.7000000000000001E-2</v>
      </c>
      <c r="K2229" s="19">
        <f>VLOOKUP($A2229,'HUMAN RESOURCES'!$A2229:$L4919,COLUMN(E2229),0)</f>
        <v>3.2000000000000001E-2</v>
      </c>
      <c r="L2229" s="19">
        <f>VLOOKUP($A2229,'HUMAN RESOURCES'!$A2229:$L4919,COLUMN(F2229),0)</f>
        <v>71</v>
      </c>
      <c r="M2229" s="19">
        <f>VLOOKUP($A2229,'HUMAN RESOURCES'!$A2229:$L4919,COLUMN(G2229),0)</f>
        <v>65</v>
      </c>
      <c r="N2229" s="19">
        <f>VLOOKUP($A2229,'HUMAN RESOURCES'!$A2229:$L4919,COLUMN(H2229),0)</f>
        <v>0.30299999999999999</v>
      </c>
      <c r="O2229" s="19">
        <f>VLOOKUP($A2229,'HUMAN RESOURCES'!$A2229:$L4919,COLUMN(I2229),0)</f>
        <v>0.623</v>
      </c>
      <c r="P2229" s="19">
        <f>VLOOKUP($A2229,'HUMAN RESOURCES'!$A2229:$L4919,COLUMN(J2229),0)</f>
        <v>7.2999999999999995E-2</v>
      </c>
      <c r="Q2229" s="19">
        <f>VLOOKUP($A2229,'HUMAN RESOURCES'!$A2229:$L4919,COLUMN(K2229),0)</f>
        <v>56609</v>
      </c>
      <c r="R2229" s="19">
        <f>VLOOKUP($A2229,'HUMAN RESOURCES'!$A2229:$L4919,COLUMN(L2229),0)</f>
        <v>0.82099999999999995</v>
      </c>
      <c r="S2229" s="19">
        <f>VLOOKUP($A2229,TOURISM!$A2228:$E4918, COLUMN(D2229),0)</f>
        <v>2478709140</v>
      </c>
      <c r="T2229" s="19">
        <f>VLOOKUP($A2229,TOURISM!$A2228:$E4918, COLUMN(E2229),0)</f>
        <v>448000000</v>
      </c>
      <c r="U2229" s="19">
        <f>VLOOKUP($A2229,BUSINESS!$A2229:$I4919, COLUMN(H2229),0)</f>
        <v>0.442</v>
      </c>
      <c r="V2229" s="19">
        <f>VLOOKUP($A2229,BUSINESS!$A2229:$I4919, COLUMN(I2229),0)</f>
        <v>0.35199999999999998</v>
      </c>
    </row>
    <row r="2230" spans="1:22" ht="15" x14ac:dyDescent="0.25">
      <c r="A2230" s="14" t="s">
        <v>240</v>
      </c>
      <c r="B2230" s="15" t="s">
        <v>262</v>
      </c>
      <c r="C2230" s="16" t="s">
        <v>115</v>
      </c>
      <c r="D2230" s="17">
        <v>544381962</v>
      </c>
      <c r="E2230" s="18">
        <v>6.6000000000000003E-2</v>
      </c>
      <c r="F2230" s="18">
        <v>353</v>
      </c>
      <c r="G2230" s="18">
        <v>0.113</v>
      </c>
      <c r="H2230" s="19">
        <f>VLOOKUP($A2230,ENERGY!$A2230:$E4920,COLUMN(D2230),0)</f>
        <v>14338</v>
      </c>
      <c r="I2230" s="19">
        <f>VLOOKUP($A2230,ENERGY!$A2230:$E4920,COLUMN(E2230),0)</f>
        <v>260</v>
      </c>
      <c r="J2230" s="19">
        <f>VLOOKUP($A2230,'HUMAN RESOURCES'!$A2230:$L4920,COLUMN(D2230),0)</f>
        <v>1.9E-2</v>
      </c>
      <c r="K2230" s="19">
        <f>VLOOKUP($A2230,'HUMAN RESOURCES'!$A2230:$L4920,COLUMN(E2230),0)</f>
        <v>1.2999999999999999E-2</v>
      </c>
      <c r="L2230" s="19">
        <f>VLOOKUP($A2230,'HUMAN RESOURCES'!$A2230:$L4920,COLUMN(F2230),0)</f>
        <v>73</v>
      </c>
      <c r="M2230" s="19">
        <f>VLOOKUP($A2230,'HUMAN RESOURCES'!$A2230:$L4920,COLUMN(G2230),0)</f>
        <v>68</v>
      </c>
      <c r="N2230" s="19">
        <f>VLOOKUP($A2230,'HUMAN RESOURCES'!$A2230:$L4920,COLUMN(H2230),0)</f>
        <v>0.33</v>
      </c>
      <c r="O2230" s="19">
        <f>VLOOKUP($A2230,'HUMAN RESOURCES'!$A2230:$L4920,COLUMN(I2230),0)</f>
        <v>0.59199999999999997</v>
      </c>
      <c r="P2230" s="19">
        <f>VLOOKUP($A2230,'HUMAN RESOURCES'!$A2230:$L4920,COLUMN(J2230),0)</f>
        <v>7.6999999999999999E-2</v>
      </c>
      <c r="Q2230" s="19">
        <f>VLOOKUP($A2230,'HUMAN RESOURCES'!$A2230:$L4920,COLUMN(K2230),0)</f>
        <v>102099</v>
      </c>
      <c r="R2230" s="19">
        <f>VLOOKUP($A2230,'HUMAN RESOURCES'!$A2230:$L4920,COLUMN(L2230),0)</f>
        <v>0.36099999999999999</v>
      </c>
      <c r="S2230" s="19">
        <f>VLOOKUP($A2230,TOURISM!$A2229:$E4919, COLUMN(D2230),0)</f>
        <v>91000000</v>
      </c>
      <c r="T2230" s="19">
        <f>VLOOKUP($A2230,TOURISM!$A2229:$E4919, COLUMN(E2230),0)</f>
        <v>8000000</v>
      </c>
      <c r="U2230" s="19">
        <f>VLOOKUP($A2230,BUSINESS!$A2230:$I4920, COLUMN(H2230),0)</f>
        <v>0.14799999999999999</v>
      </c>
      <c r="V2230" s="19">
        <f>VLOOKUP($A2230,BUSINESS!$A2230:$I4920, COLUMN(I2230),0)</f>
        <v>7.3999999999999996E-2</v>
      </c>
    </row>
    <row r="2231" spans="1:22" ht="15" x14ac:dyDescent="0.25">
      <c r="A2231" s="14" t="s">
        <v>240</v>
      </c>
      <c r="B2231" s="15" t="s">
        <v>263</v>
      </c>
      <c r="C2231" s="16" t="s">
        <v>115</v>
      </c>
      <c r="D2231" s="17">
        <v>20776536920</v>
      </c>
      <c r="E2231" s="18">
        <v>6.2E-2</v>
      </c>
      <c r="F2231" s="18">
        <v>110</v>
      </c>
      <c r="G2231" s="18">
        <v>0.16900000000000001</v>
      </c>
      <c r="H2231" s="19">
        <f>VLOOKUP($A2231,ENERGY!$A2231:$E4921,COLUMN(D2231),0)</f>
        <v>10251</v>
      </c>
      <c r="I2231" s="19">
        <f>VLOOKUP($A2231,ENERGY!$A2231:$E4921,COLUMN(E2231),0)</f>
        <v>11118</v>
      </c>
      <c r="J2231" s="19">
        <f>VLOOKUP($A2231,'HUMAN RESOURCES'!$A2231:$L4921,COLUMN(D2231),0)</f>
        <v>3.5999999999999997E-2</v>
      </c>
      <c r="K2231" s="19">
        <f>VLOOKUP($A2231,'HUMAN RESOURCES'!$A2231:$L4921,COLUMN(E2231),0)</f>
        <v>3.6999999999999998E-2</v>
      </c>
      <c r="L2231" s="19">
        <f>VLOOKUP($A2231,'HUMAN RESOURCES'!$A2231:$L4921,COLUMN(F2231),0)</f>
        <v>72</v>
      </c>
      <c r="M2231" s="19">
        <f>VLOOKUP($A2231,'HUMAN RESOURCES'!$A2231:$L4921,COLUMN(G2231),0)</f>
        <v>65</v>
      </c>
      <c r="N2231" s="19">
        <f>VLOOKUP($A2231,'HUMAN RESOURCES'!$A2231:$L4921,COLUMN(H2231),0)</f>
        <v>0.438</v>
      </c>
      <c r="O2231" s="19">
        <f>VLOOKUP($A2231,'HUMAN RESOURCES'!$A2231:$L4921,COLUMN(I2231),0)</f>
        <v>0.52100000000000002</v>
      </c>
      <c r="P2231" s="19">
        <f>VLOOKUP($A2231,'HUMAN RESOURCES'!$A2231:$L4921,COLUMN(J2231),0)</f>
        <v>4.2000000000000003E-2</v>
      </c>
      <c r="Q2231" s="19">
        <f>VLOOKUP($A2231,'HUMAN RESOURCES'!$A2231:$L4921,COLUMN(K2231),0)</f>
        <v>11765738</v>
      </c>
      <c r="R2231" s="19">
        <f>VLOOKUP($A2231,'HUMAN RESOURCES'!$A2231:$L4921,COLUMN(L2231),0)</f>
        <v>0.45900000000000002</v>
      </c>
      <c r="S2231" s="19">
        <f>VLOOKUP($A2231,TOURISM!$A2230:$E4920, COLUMN(D2231),0)</f>
        <v>647000000</v>
      </c>
      <c r="T2231" s="19">
        <f>VLOOKUP($A2231,TOURISM!$A2230:$E4920, COLUMN(E2231),0)</f>
        <v>329000000</v>
      </c>
      <c r="U2231" s="19">
        <f>VLOOKUP($A2231,BUSINESS!$A2231:$I4921, COLUMN(H2231),0)</f>
        <v>3.4000000000000002E-2</v>
      </c>
      <c r="V2231" s="19">
        <f>VLOOKUP($A2231,BUSINESS!$A2231:$I4921, COLUMN(I2231),0)</f>
        <v>0.13400000000000001</v>
      </c>
    </row>
    <row r="2232" spans="1:22" ht="15" x14ac:dyDescent="0.25">
      <c r="A2232" s="14" t="s">
        <v>240</v>
      </c>
      <c r="B2232" s="15" t="s">
        <v>264</v>
      </c>
      <c r="C2232" s="16" t="s">
        <v>115</v>
      </c>
      <c r="D2232" s="17">
        <v>722460912</v>
      </c>
      <c r="E2232" s="18">
        <v>5.8000000000000003E-2</v>
      </c>
      <c r="F2232" s="18">
        <v>56</v>
      </c>
      <c r="G2232" s="18">
        <v>0.16300000000000001</v>
      </c>
      <c r="H2232" s="19">
        <f>VLOOKUP($A2232,ENERGY!$A2232:$E4922,COLUMN(D2232),0)</f>
        <v>14338</v>
      </c>
      <c r="I2232" s="19">
        <f>VLOOKUP($A2232,ENERGY!$A2232:$E4922,COLUMN(E2232),0)</f>
        <v>1701</v>
      </c>
      <c r="J2232" s="19">
        <f>VLOOKUP($A2232,'HUMAN RESOURCES'!$A2232:$L4922,COLUMN(D2232),0)</f>
        <v>2.1999999999999999E-2</v>
      </c>
      <c r="K2232" s="19">
        <f>VLOOKUP($A2232,'HUMAN RESOURCES'!$A2232:$L4922,COLUMN(E2232),0)</f>
        <v>3.6999999999999998E-2</v>
      </c>
      <c r="L2232" s="19">
        <f>VLOOKUP($A2232,'HUMAN RESOURCES'!$A2232:$L4922,COLUMN(F2232),0)</f>
        <v>67</v>
      </c>
      <c r="M2232" s="19">
        <f>VLOOKUP($A2232,'HUMAN RESOURCES'!$A2232:$L4922,COLUMN(G2232),0)</f>
        <v>60</v>
      </c>
      <c r="N2232" s="19">
        <f>VLOOKUP($A2232,'HUMAN RESOURCES'!$A2232:$L4922,COLUMN(H2232),0)</f>
        <v>0.35799999999999998</v>
      </c>
      <c r="O2232" s="19">
        <f>VLOOKUP($A2232,'HUMAN RESOURCES'!$A2232:$L4922,COLUMN(I2232),0)</f>
        <v>0.6</v>
      </c>
      <c r="P2232" s="19">
        <f>VLOOKUP($A2232,'HUMAN RESOURCES'!$A2232:$L4922,COLUMN(J2232),0)</f>
        <v>4.2000000000000003E-2</v>
      </c>
      <c r="Q2232" s="19">
        <f>VLOOKUP($A2232,'HUMAN RESOURCES'!$A2232:$L4922,COLUMN(K2232),0)</f>
        <v>750629</v>
      </c>
      <c r="R2232" s="19">
        <f>VLOOKUP($A2232,'HUMAN RESOURCES'!$A2232:$L4922,COLUMN(L2232),0)</f>
        <v>0.28499999999999998</v>
      </c>
      <c r="S2232" s="19">
        <f>VLOOKUP($A2232,TOURISM!$A2231:$E4921, COLUMN(D2232),0)</f>
        <v>53000000</v>
      </c>
      <c r="T2232" s="19">
        <f>VLOOKUP($A2232,TOURISM!$A2231:$E4921, COLUMN(E2232),0)</f>
        <v>44000000</v>
      </c>
      <c r="U2232" s="19">
        <f>VLOOKUP($A2232,BUSINESS!$A2232:$I4922, COLUMN(H2232),0)</f>
        <v>0.129</v>
      </c>
      <c r="V2232" s="19">
        <f>VLOOKUP($A2232,BUSINESS!$A2232:$I4922, COLUMN(I2232),0)</f>
        <v>0.106</v>
      </c>
    </row>
    <row r="2233" spans="1:22" ht="15" x14ac:dyDescent="0.25">
      <c r="A2233" s="14" t="s">
        <v>240</v>
      </c>
      <c r="B2233" s="15" t="s">
        <v>265</v>
      </c>
      <c r="C2233" s="16" t="s">
        <v>115</v>
      </c>
      <c r="D2233" s="17">
        <v>3214632479</v>
      </c>
      <c r="E2233" s="18">
        <v>5.5E-2</v>
      </c>
      <c r="F2233" s="18">
        <v>20</v>
      </c>
      <c r="G2233" s="18">
        <v>0.34200000000000003</v>
      </c>
      <c r="H2233" s="19">
        <f>VLOOKUP($A2233,ENERGY!$A2233:$E4923,COLUMN(D2233),0)</f>
        <v>2409</v>
      </c>
      <c r="I2233" s="19">
        <f>VLOOKUP($A2233,ENERGY!$A2233:$E4923,COLUMN(E2233),0)</f>
        <v>2120</v>
      </c>
      <c r="J2233" s="19">
        <f>VLOOKUP($A2233,'HUMAN RESOURCES'!$A2233:$L4923,COLUMN(D2233),0)</f>
        <v>0.03</v>
      </c>
      <c r="K2233" s="19">
        <f>VLOOKUP($A2233,'HUMAN RESOURCES'!$A2233:$L4923,COLUMN(E2233),0)</f>
        <v>7.0999999999999994E-2</v>
      </c>
      <c r="L2233" s="19">
        <f>VLOOKUP($A2233,'HUMAN RESOURCES'!$A2233:$L4923,COLUMN(F2233),0)</f>
        <v>60</v>
      </c>
      <c r="M2233" s="19">
        <f>VLOOKUP($A2233,'HUMAN RESOURCES'!$A2233:$L4923,COLUMN(G2233),0)</f>
        <v>56</v>
      </c>
      <c r="N2233" s="19">
        <f>VLOOKUP($A2233,'HUMAN RESOURCES'!$A2233:$L4923,COLUMN(H2233),0)</f>
        <v>0.39400000000000002</v>
      </c>
      <c r="O2233" s="19">
        <f>VLOOKUP($A2233,'HUMAN RESOURCES'!$A2233:$L4923,COLUMN(I2233),0)</f>
        <v>0.56599999999999995</v>
      </c>
      <c r="P2233" s="19">
        <f>VLOOKUP($A2233,'HUMAN RESOURCES'!$A2233:$L4923,COLUMN(J2233),0)</f>
        <v>0.04</v>
      </c>
      <c r="Q2233" s="19">
        <f>VLOOKUP($A2233,'HUMAN RESOURCES'!$A2233:$L4923,COLUMN(K2233),0)</f>
        <v>8859635</v>
      </c>
      <c r="R2233" s="19">
        <f>VLOOKUP($A2233,'HUMAN RESOURCES'!$A2233:$L4923,COLUMN(L2233),0)</f>
        <v>0.38900000000000001</v>
      </c>
      <c r="S2233" s="19">
        <f>VLOOKUP($A2233,TOURISM!$A2232:$E4922, COLUMN(D2233),0)</f>
        <v>108000000</v>
      </c>
      <c r="T2233" s="19">
        <f>VLOOKUP($A2233,TOURISM!$A2232:$E4922, COLUMN(E2233),0)</f>
        <v>172000000</v>
      </c>
      <c r="U2233" s="19">
        <f>VLOOKUP($A2233,BUSINESS!$A2233:$I4923, COLUMN(H2233),0)</f>
        <v>8.9999999999999993E-3</v>
      </c>
      <c r="V2233" s="19">
        <f>VLOOKUP($A2233,BUSINESS!$A2233:$I4923, COLUMN(I2233),0)</f>
        <v>1.6E-2</v>
      </c>
    </row>
    <row r="2234" spans="1:22" ht="15" x14ac:dyDescent="0.25">
      <c r="A2234" s="14" t="s">
        <v>240</v>
      </c>
      <c r="B2234" s="15" t="s">
        <v>266</v>
      </c>
      <c r="C2234" s="16" t="s">
        <v>115</v>
      </c>
      <c r="D2234" s="17">
        <v>7776459964</v>
      </c>
      <c r="E2234" s="18">
        <v>7.2999999999999995E-2</v>
      </c>
      <c r="F2234" s="18">
        <v>88</v>
      </c>
      <c r="G2234" s="18">
        <v>0.22700000000000001</v>
      </c>
      <c r="H2234" s="19">
        <f>VLOOKUP($A2234,ENERGY!$A2234:$E4924,COLUMN(D2234),0)</f>
        <v>4567</v>
      </c>
      <c r="I2234" s="19">
        <f>VLOOKUP($A2234,ENERGY!$A2234:$E4924,COLUMN(E2234),0)</f>
        <v>8108</v>
      </c>
      <c r="J2234" s="19">
        <f>VLOOKUP($A2234,'HUMAN RESOURCES'!$A2234:$L4924,COLUMN(D2234),0)</f>
        <v>0.03</v>
      </c>
      <c r="K2234" s="19">
        <f>VLOOKUP($A2234,'HUMAN RESOURCES'!$A2234:$L4924,COLUMN(E2234),0)</f>
        <v>2.9000000000000001E-2</v>
      </c>
      <c r="L2234" s="19">
        <f>VLOOKUP($A2234,'HUMAN RESOURCES'!$A2234:$L4924,COLUMN(F2234),0)</f>
        <v>73</v>
      </c>
      <c r="M2234" s="19">
        <f>VLOOKUP($A2234,'HUMAN RESOURCES'!$A2234:$L4924,COLUMN(G2234),0)</f>
        <v>69</v>
      </c>
      <c r="N2234" s="19">
        <f>VLOOKUP($A2234,'HUMAN RESOURCES'!$A2234:$L4924,COLUMN(H2234),0)</f>
        <v>0.41399999999999998</v>
      </c>
      <c r="O2234" s="19">
        <f>VLOOKUP($A2234,'HUMAN RESOURCES'!$A2234:$L4924,COLUMN(I2234),0)</f>
        <v>0.54500000000000004</v>
      </c>
      <c r="P2234" s="19">
        <f>VLOOKUP($A2234,'HUMAN RESOURCES'!$A2234:$L4924,COLUMN(J2234),0)</f>
        <v>0.04</v>
      </c>
      <c r="Q2234" s="19">
        <f>VLOOKUP($A2234,'HUMAN RESOURCES'!$A2234:$L4924,COLUMN(K2234),0)</f>
        <v>6495801</v>
      </c>
      <c r="R2234" s="19">
        <f>VLOOKUP($A2234,'HUMAN RESOURCES'!$A2234:$L4924,COLUMN(L2234),0)</f>
        <v>0.46600000000000003</v>
      </c>
      <c r="S2234" s="19">
        <f>VLOOKUP($A2234,TOURISM!$A2233:$E4923, COLUMN(D2234),0)</f>
        <v>305000000</v>
      </c>
      <c r="T2234" s="19">
        <f>VLOOKUP($A2234,TOURISM!$A2233:$E4923, COLUMN(E2234),0)</f>
        <v>221000000</v>
      </c>
      <c r="U2234" s="19">
        <f>VLOOKUP($A2234,BUSINESS!$A2234:$I4924, COLUMN(H2234),0)</f>
        <v>2.5999999999999999E-2</v>
      </c>
      <c r="V2234" s="19">
        <f>VLOOKUP($A2234,BUSINESS!$A2234:$I4924, COLUMN(I2234),0)</f>
        <v>0.05</v>
      </c>
    </row>
    <row r="2235" spans="1:22" ht="15" x14ac:dyDescent="0.25">
      <c r="A2235" s="14" t="s">
        <v>240</v>
      </c>
      <c r="B2235" s="15" t="s">
        <v>267</v>
      </c>
      <c r="C2235" s="16" t="s">
        <v>115</v>
      </c>
      <c r="D2235" s="17">
        <v>9718989517</v>
      </c>
      <c r="E2235" s="18">
        <v>4.9000000000000002E-2</v>
      </c>
      <c r="F2235" s="18">
        <v>180</v>
      </c>
      <c r="G2235" s="18">
        <v>0.185</v>
      </c>
      <c r="H2235" s="19">
        <f>VLOOKUP($A2235,ENERGY!$A2235:$E4925,COLUMN(D2235),0)</f>
        <v>2830</v>
      </c>
      <c r="I2235" s="19">
        <f>VLOOKUP($A2235,ENERGY!$A2235:$E4925,COLUMN(E2235),0)</f>
        <v>7158</v>
      </c>
      <c r="J2235" s="19">
        <f>VLOOKUP($A2235,'HUMAN RESOURCES'!$A2235:$L4925,COLUMN(D2235),0)</f>
        <v>1.7999999999999999E-2</v>
      </c>
      <c r="K2235" s="19">
        <f>VLOOKUP($A2235,'HUMAN RESOURCES'!$A2235:$L4925,COLUMN(E2235),0)</f>
        <v>1.9E-2</v>
      </c>
      <c r="L2235" s="19">
        <f>VLOOKUP($A2235,'HUMAN RESOURCES'!$A2235:$L4925,COLUMN(F2235),0)</f>
        <v>74</v>
      </c>
      <c r="M2235" s="19">
        <f>VLOOKUP($A2235,'HUMAN RESOURCES'!$A2235:$L4925,COLUMN(G2235),0)</f>
        <v>68</v>
      </c>
      <c r="N2235" s="19">
        <f>VLOOKUP($A2235,'HUMAN RESOURCES'!$A2235:$L4925,COLUMN(H2235),0)</f>
        <v>0.32100000000000001</v>
      </c>
      <c r="O2235" s="19">
        <f>VLOOKUP($A2235,'HUMAN RESOURCES'!$A2235:$L4925,COLUMN(I2235),0)</f>
        <v>0.60399999999999998</v>
      </c>
      <c r="P2235" s="19">
        <f>VLOOKUP($A2235,'HUMAN RESOURCES'!$A2235:$L4925,COLUMN(J2235),0)</f>
        <v>7.5999999999999998E-2</v>
      </c>
      <c r="Q2235" s="19">
        <f>VLOOKUP($A2235,'HUMAN RESOURCES'!$A2235:$L4925,COLUMN(K2235),0)</f>
        <v>2615253</v>
      </c>
      <c r="R2235" s="19">
        <f>VLOOKUP($A2235,'HUMAN RESOURCES'!$A2235:$L4925,COLUMN(L2235),0)</f>
        <v>0.52300000000000002</v>
      </c>
      <c r="S2235" s="19">
        <f>VLOOKUP($A2235,TOURISM!$A2234:$E4924, COLUMN(D2235),0)</f>
        <v>1482000000</v>
      </c>
      <c r="T2235" s="19">
        <f>VLOOKUP($A2235,TOURISM!$A2234:$E4924, COLUMN(E2235),0)</f>
        <v>274000000</v>
      </c>
      <c r="U2235" s="19">
        <f>VLOOKUP($A2235,BUSINESS!$A2235:$I4925, COLUMN(H2235),0)</f>
        <v>6.0999999999999999E-2</v>
      </c>
      <c r="V2235" s="19">
        <f>VLOOKUP($A2235,BUSINESS!$A2235:$I4925, COLUMN(I2235),0)</f>
        <v>0.47399999999999998</v>
      </c>
    </row>
    <row r="2236" spans="1:22" ht="15" x14ac:dyDescent="0.25">
      <c r="A2236" s="14" t="s">
        <v>240</v>
      </c>
      <c r="B2236" s="15" t="s">
        <v>268</v>
      </c>
      <c r="C2236" s="16" t="s">
        <v>115</v>
      </c>
      <c r="D2236" s="17">
        <v>742000000000</v>
      </c>
      <c r="E2236" s="18">
        <v>5.6000000000000001E-2</v>
      </c>
      <c r="F2236" s="18">
        <v>396</v>
      </c>
      <c r="G2236" s="18">
        <v>8.2000000000000003E-2</v>
      </c>
      <c r="H2236" s="19">
        <f>VLOOKUP($A2236,ENERGY!$A2236:$E4926,COLUMN(D2236),0)</f>
        <v>178924</v>
      </c>
      <c r="I2236" s="19">
        <f>VLOOKUP($A2236,ENERGY!$A2236:$E4926,COLUMN(E2236),0)</f>
        <v>443674</v>
      </c>
      <c r="J2236" s="19">
        <f>VLOOKUP($A2236,'HUMAN RESOURCES'!$A2236:$L4926,COLUMN(D2236),0)</f>
        <v>2.3E-2</v>
      </c>
      <c r="K2236" s="19">
        <f>VLOOKUP($A2236,'HUMAN RESOURCES'!$A2236:$L4926,COLUMN(E2236),0)</f>
        <v>1.9E-2</v>
      </c>
      <c r="L2236" s="19">
        <f>VLOOKUP($A2236,'HUMAN RESOURCES'!$A2236:$L4926,COLUMN(F2236),0)</f>
        <v>77</v>
      </c>
      <c r="M2236" s="19">
        <f>VLOOKUP($A2236,'HUMAN RESOURCES'!$A2236:$L4926,COLUMN(G2236),0)</f>
        <v>72</v>
      </c>
      <c r="N2236" s="19">
        <f>VLOOKUP($A2236,'HUMAN RESOURCES'!$A2236:$L4926,COLUMN(H2236),0)</f>
        <v>0.33400000000000002</v>
      </c>
      <c r="O2236" s="19">
        <f>VLOOKUP($A2236,'HUMAN RESOURCES'!$A2236:$L4926,COLUMN(I2236),0)</f>
        <v>0.61499999999999999</v>
      </c>
      <c r="P2236" s="19">
        <f>VLOOKUP($A2236,'HUMAN RESOURCES'!$A2236:$L4926,COLUMN(J2236),0)</f>
        <v>5.0999999999999997E-2</v>
      </c>
      <c r="Q2236" s="19">
        <f>VLOOKUP($A2236,'HUMAN RESOURCES'!$A2236:$L4926,COLUMN(K2236),0)</f>
        <v>106723661</v>
      </c>
      <c r="R2236" s="19">
        <f>VLOOKUP($A2236,'HUMAN RESOURCES'!$A2236:$L4926,COLUMN(L2236),0)</f>
        <v>0.754</v>
      </c>
      <c r="S2236" s="19">
        <f>VLOOKUP($A2236,TOURISM!$A2235:$E4925, COLUMN(D2236),0)</f>
        <v>9547000000</v>
      </c>
      <c r="T2236" s="19">
        <f>VLOOKUP($A2236,TOURISM!$A2235:$E4925, COLUMN(E2236),0)</f>
        <v>7087000000</v>
      </c>
      <c r="U2236" s="19">
        <f>VLOOKUP($A2236,BUSINESS!$A2236:$I4926, COLUMN(H2236),0)</f>
        <v>0.11899999999999999</v>
      </c>
      <c r="V2236" s="19">
        <f>VLOOKUP($A2236,BUSINESS!$A2236:$I4926, COLUMN(I2236),0)</f>
        <v>0.24299999999999999</v>
      </c>
    </row>
    <row r="2237" spans="1:22" ht="15" x14ac:dyDescent="0.25">
      <c r="A2237" s="14" t="s">
        <v>240</v>
      </c>
      <c r="B2237" s="15" t="s">
        <v>269</v>
      </c>
      <c r="C2237" s="16" t="s">
        <v>115</v>
      </c>
      <c r="D2237" s="17">
        <v>5224213019</v>
      </c>
      <c r="E2237" s="18">
        <v>5.7000000000000002E-2</v>
      </c>
      <c r="F2237" s="18">
        <v>57</v>
      </c>
      <c r="G2237" s="18">
        <v>0.183</v>
      </c>
      <c r="H2237" s="19">
        <f>VLOOKUP($A2237,ENERGY!$A2237:$E4927,COLUMN(D2237),0)</f>
        <v>2951</v>
      </c>
      <c r="I2237" s="19">
        <f>VLOOKUP($A2237,ENERGY!$A2237:$E4927,COLUMN(E2237),0)</f>
        <v>4547</v>
      </c>
      <c r="J2237" s="19">
        <f>VLOOKUP($A2237,'HUMAN RESOURCES'!$A2237:$L4927,COLUMN(D2237),0)</f>
        <v>2.7E-2</v>
      </c>
      <c r="K2237" s="19">
        <f>VLOOKUP($A2237,'HUMAN RESOURCES'!$A2237:$L4927,COLUMN(E2237),0)</f>
        <v>0.03</v>
      </c>
      <c r="L2237" s="19">
        <f>VLOOKUP($A2237,'HUMAN RESOURCES'!$A2237:$L4927,COLUMN(F2237),0)</f>
        <v>74</v>
      </c>
      <c r="M2237" s="19">
        <f>VLOOKUP($A2237,'HUMAN RESOURCES'!$A2237:$L4927,COLUMN(G2237),0)</f>
        <v>68</v>
      </c>
      <c r="N2237" s="19">
        <f>VLOOKUP($A2237,'HUMAN RESOURCES'!$A2237:$L4927,COLUMN(H2237),0)</f>
        <v>0.39700000000000002</v>
      </c>
      <c r="O2237" s="19">
        <f>VLOOKUP($A2237,'HUMAN RESOURCES'!$A2237:$L4927,COLUMN(I2237),0)</f>
        <v>0.56499999999999995</v>
      </c>
      <c r="P2237" s="19">
        <f>VLOOKUP($A2237,'HUMAN RESOURCES'!$A2237:$L4927,COLUMN(J2237),0)</f>
        <v>3.9E-2</v>
      </c>
      <c r="Q2237" s="19">
        <f>VLOOKUP($A2237,'HUMAN RESOURCES'!$A2237:$L4927,COLUMN(K2237),0)</f>
        <v>5248577</v>
      </c>
      <c r="R2237" s="19">
        <f>VLOOKUP($A2237,'HUMAN RESOURCES'!$A2237:$L4927,COLUMN(L2237),0)</f>
        <v>0.55200000000000005</v>
      </c>
      <c r="S2237" s="19">
        <f>VLOOKUP($A2237,TOURISM!$A2236:$E4926, COLUMN(D2237),0)</f>
        <v>135000000</v>
      </c>
      <c r="T2237" s="19">
        <f>VLOOKUP($A2237,TOURISM!$A2236:$E4926, COLUMN(E2237),0)</f>
        <v>125000000</v>
      </c>
      <c r="U2237" s="19">
        <f>VLOOKUP($A2237,BUSINESS!$A2237:$I4927, COLUMN(H2237),0)</f>
        <v>1.7000000000000001E-2</v>
      </c>
      <c r="V2237" s="19">
        <f>VLOOKUP($A2237,BUSINESS!$A2237:$I4927, COLUMN(I2237),0)</f>
        <v>4.4999999999999998E-2</v>
      </c>
    </row>
    <row r="2238" spans="1:22" ht="15" x14ac:dyDescent="0.25">
      <c r="A2238" s="14" t="s">
        <v>240</v>
      </c>
      <c r="B2238" s="15" t="s">
        <v>270</v>
      </c>
      <c r="C2238" s="16" t="s">
        <v>115</v>
      </c>
      <c r="D2238" s="17">
        <v>12272400000</v>
      </c>
      <c r="E2238" s="18">
        <v>0.08</v>
      </c>
      <c r="F2238" s="18">
        <v>310</v>
      </c>
      <c r="G2238" s="18">
        <v>0.106</v>
      </c>
      <c r="H2238" s="19">
        <f>VLOOKUP($A2238,ENERGY!$A2238:$E4928,COLUMN(D2238),0)</f>
        <v>3710</v>
      </c>
      <c r="I2238" s="19">
        <f>VLOOKUP($A2238,ENERGY!$A2238:$E4928,COLUMN(E2238),0)</f>
        <v>9633</v>
      </c>
      <c r="J2238" s="19">
        <f>VLOOKUP($A2238,'HUMAN RESOURCES'!$A2238:$L4928,COLUMN(D2238),0)</f>
        <v>2.3E-2</v>
      </c>
      <c r="K2238" s="19">
        <f>VLOOKUP($A2238,'HUMAN RESOURCES'!$A2238:$L4928,COLUMN(E2238),0)</f>
        <v>2.1000000000000001E-2</v>
      </c>
      <c r="L2238" s="19">
        <f>VLOOKUP($A2238,'HUMAN RESOURCES'!$A2238:$L4928,COLUMN(F2238),0)</f>
        <v>78</v>
      </c>
      <c r="M2238" s="19">
        <f>VLOOKUP($A2238,'HUMAN RESOURCES'!$A2238:$L4928,COLUMN(G2238),0)</f>
        <v>73</v>
      </c>
      <c r="N2238" s="19">
        <f>VLOOKUP($A2238,'HUMAN RESOURCES'!$A2238:$L4928,COLUMN(H2238),0)</f>
        <v>0.316</v>
      </c>
      <c r="O2238" s="19">
        <f>VLOOKUP($A2238,'HUMAN RESOURCES'!$A2238:$L4928,COLUMN(I2238),0)</f>
        <v>0.627</v>
      </c>
      <c r="P2238" s="19">
        <f>VLOOKUP($A2238,'HUMAN RESOURCES'!$A2238:$L4928,COLUMN(J2238),0)</f>
        <v>5.7000000000000002E-2</v>
      </c>
      <c r="Q2238" s="19">
        <f>VLOOKUP($A2238,'HUMAN RESOURCES'!$A2238:$L4928,COLUMN(K2238),0)</f>
        <v>3178450</v>
      </c>
      <c r="R2238" s="19">
        <f>VLOOKUP($A2238,'HUMAN RESOURCES'!$A2238:$L4928,COLUMN(L2238),0)</f>
        <v>0.628</v>
      </c>
      <c r="S2238" s="19">
        <f>VLOOKUP($A2238,TOURISM!$A2237:$E4927, COLUMN(D2238),0)</f>
        <v>710000000</v>
      </c>
      <c r="T2238" s="19">
        <f>VLOOKUP($A2238,TOURISM!$A2237:$E4927, COLUMN(E2238),0)</f>
        <v>252000000</v>
      </c>
      <c r="U2238" s="19">
        <f>VLOOKUP($A2238,BUSINESS!$A2238:$I4928, COLUMN(H2238),0)</f>
        <v>8.5000000000000006E-2</v>
      </c>
      <c r="V2238" s="19">
        <f>VLOOKUP($A2238,BUSINESS!$A2238:$I4928, COLUMN(I2238),0)</f>
        <v>0.16500000000000001</v>
      </c>
    </row>
    <row r="2239" spans="1:22" ht="15" x14ac:dyDescent="0.25">
      <c r="A2239" s="14" t="s">
        <v>240</v>
      </c>
      <c r="B2239" s="15" t="s">
        <v>271</v>
      </c>
      <c r="C2239" s="16" t="s">
        <v>115</v>
      </c>
      <c r="D2239" s="17">
        <v>6325151760</v>
      </c>
      <c r="E2239" s="18">
        <v>7.0000000000000007E-2</v>
      </c>
      <c r="F2239" s="18">
        <v>79</v>
      </c>
      <c r="G2239" s="18">
        <v>0.38700000000000001</v>
      </c>
      <c r="H2239" s="19">
        <f>VLOOKUP($A2239,ENERGY!$A2239:$E4929,COLUMN(D2239),0)</f>
        <v>4789</v>
      </c>
      <c r="I2239" s="19">
        <f>VLOOKUP($A2239,ENERGY!$A2239:$E4929,COLUMN(E2239),0)</f>
        <v>5075</v>
      </c>
      <c r="J2239" s="19">
        <f>VLOOKUP($A2239,'HUMAN RESOURCES'!$A2239:$L4929,COLUMN(D2239),0)</f>
        <v>2.7E-2</v>
      </c>
      <c r="K2239" s="19">
        <f>VLOOKUP($A2239,'HUMAN RESOURCES'!$A2239:$L4929,COLUMN(E2239),0)</f>
        <v>2.5999999999999999E-2</v>
      </c>
      <c r="L2239" s="19">
        <f>VLOOKUP($A2239,'HUMAN RESOURCES'!$A2239:$L4929,COLUMN(F2239),0)</f>
        <v>73</v>
      </c>
      <c r="M2239" s="19">
        <f>VLOOKUP($A2239,'HUMAN RESOURCES'!$A2239:$L4929,COLUMN(G2239),0)</f>
        <v>69</v>
      </c>
      <c r="N2239" s="19">
        <f>VLOOKUP($A2239,'HUMAN RESOURCES'!$A2239:$L4929,COLUMN(H2239),0)</f>
        <v>0.372</v>
      </c>
      <c r="O2239" s="19">
        <f>VLOOKUP($A2239,'HUMAN RESOURCES'!$A2239:$L4929,COLUMN(I2239),0)</f>
        <v>0.58199999999999996</v>
      </c>
      <c r="P2239" s="19">
        <f>VLOOKUP($A2239,'HUMAN RESOURCES'!$A2239:$L4929,COLUMN(J2239),0)</f>
        <v>4.4999999999999998E-2</v>
      </c>
      <c r="Q2239" s="19">
        <f>VLOOKUP($A2239,'HUMAN RESOURCES'!$A2239:$L4929,COLUMN(K2239),0)</f>
        <v>5571371</v>
      </c>
      <c r="R2239" s="19">
        <f>VLOOKUP($A2239,'HUMAN RESOURCES'!$A2239:$L4929,COLUMN(L2239),0)</f>
        <v>0.56599999999999995</v>
      </c>
      <c r="S2239" s="19">
        <f>VLOOKUP($A2239,TOURISM!$A2238:$E4928, COLUMN(D2239),0)</f>
        <v>76000000</v>
      </c>
      <c r="T2239" s="19">
        <f>VLOOKUP($A2239,TOURISM!$A2238:$E4928, COLUMN(E2239),0)</f>
        <v>117000000</v>
      </c>
      <c r="U2239" s="19">
        <f>VLOOKUP($A2239,BUSINESS!$A2239:$I4929, COLUMN(H2239),0)</f>
        <v>1.7999999999999999E-2</v>
      </c>
      <c r="V2239" s="19">
        <f>VLOOKUP($A2239,BUSINESS!$A2239:$I4929, COLUMN(I2239),0)</f>
        <v>0.29899999999999999</v>
      </c>
    </row>
    <row r="2240" spans="1:22" ht="15" x14ac:dyDescent="0.25">
      <c r="A2240" s="14" t="s">
        <v>240</v>
      </c>
      <c r="B2240" s="15" t="s">
        <v>272</v>
      </c>
      <c r="C2240" s="16" t="s">
        <v>115</v>
      </c>
      <c r="D2240" s="17">
        <v>53992755100</v>
      </c>
      <c r="E2240" s="18">
        <v>4.8000000000000001E-2</v>
      </c>
      <c r="F2240" s="18">
        <v>102</v>
      </c>
      <c r="G2240" s="18">
        <v>0.20799999999999999</v>
      </c>
      <c r="H2240" s="19">
        <f>VLOOKUP($A2240,ENERGY!$A2240:$E4930,COLUMN(D2240),0)</f>
        <v>19207</v>
      </c>
      <c r="I2240" s="19">
        <f>VLOOKUP($A2240,ENERGY!$A2240:$E4930,COLUMN(E2240),0)</f>
        <v>57579</v>
      </c>
      <c r="J2240" s="19">
        <f>VLOOKUP($A2240,'HUMAN RESOURCES'!$A2240:$L4930,COLUMN(D2240),0)</f>
        <v>2.3E-2</v>
      </c>
      <c r="K2240" s="19">
        <f>VLOOKUP($A2240,'HUMAN RESOURCES'!$A2240:$L4930,COLUMN(E2240),0)</f>
        <v>2.5999999999999999E-2</v>
      </c>
      <c r="L2240" s="19">
        <f>VLOOKUP($A2240,'HUMAN RESOURCES'!$A2240:$L4930,COLUMN(F2240),0)</f>
        <v>74</v>
      </c>
      <c r="M2240" s="19">
        <f>VLOOKUP($A2240,'HUMAN RESOURCES'!$A2240:$L4930,COLUMN(G2240),0)</f>
        <v>69</v>
      </c>
      <c r="N2240" s="19">
        <f>VLOOKUP($A2240,'HUMAN RESOURCES'!$A2240:$L4930,COLUMN(H2240),0)</f>
        <v>0.33300000000000002</v>
      </c>
      <c r="O2240" s="19">
        <f>VLOOKUP($A2240,'HUMAN RESOURCES'!$A2240:$L4930,COLUMN(I2240),0)</f>
        <v>0.61699999999999999</v>
      </c>
      <c r="P2240" s="19">
        <f>VLOOKUP($A2240,'HUMAN RESOURCES'!$A2240:$L4930,COLUMN(J2240),0)</f>
        <v>5.0999999999999997E-2</v>
      </c>
      <c r="Q2240" s="19">
        <f>VLOOKUP($A2240,'HUMAN RESOURCES'!$A2240:$L4930,COLUMN(K2240),0)</f>
        <v>26729909</v>
      </c>
      <c r="R2240" s="19">
        <f>VLOOKUP($A2240,'HUMAN RESOURCES'!$A2240:$L4930,COLUMN(L2240),0)</f>
        <v>0.73899999999999999</v>
      </c>
      <c r="S2240" s="19">
        <f>VLOOKUP($A2240,TOURISM!$A2239:$E4929, COLUMN(D2240),0)</f>
        <v>836000000</v>
      </c>
      <c r="T2240" s="19">
        <f>VLOOKUP($A2240,TOURISM!$A2239:$E4929, COLUMN(E2240),0)</f>
        <v>806000000</v>
      </c>
      <c r="U2240" s="19">
        <f>VLOOKUP($A2240,BUSINESS!$A2240:$I4930, COLUMN(H2240),0)</f>
        <v>0.09</v>
      </c>
      <c r="V2240" s="19">
        <f>VLOOKUP($A2240,BUSINESS!$A2240:$I4930, COLUMN(I2240),0)</f>
        <v>8.5999999999999993E-2</v>
      </c>
    </row>
    <row r="2241" spans="1:22" ht="15" x14ac:dyDescent="0.25">
      <c r="A2241" s="14" t="s">
        <v>240</v>
      </c>
      <c r="B2241" s="15" t="s">
        <v>273</v>
      </c>
      <c r="C2241" s="16" t="s">
        <v>115</v>
      </c>
      <c r="D2241" s="17">
        <v>72546194000</v>
      </c>
      <c r="E2241" s="21">
        <v>6.4000000000000001E-2</v>
      </c>
      <c r="F2241" s="19">
        <v>190</v>
      </c>
      <c r="G2241" s="19">
        <v>0.12</v>
      </c>
      <c r="H2241" s="19">
        <f>VLOOKUP($A2241,ENERGY!$A2241:$E4931,COLUMN(D2241),0)</f>
        <v>14338</v>
      </c>
      <c r="I2241" s="19">
        <f>VLOOKUP($A2241,ENERGY!$A2241:$E4931,COLUMN(E2241),0)</f>
        <v>8441</v>
      </c>
      <c r="J2241" s="19">
        <f>VLOOKUP($A2241,'HUMAN RESOURCES'!$A2241:$L4931,COLUMN(D2241),0)</f>
        <v>1.4E-2</v>
      </c>
      <c r="K2241" s="19">
        <f>VLOOKUP($A2241,'HUMAN RESOURCES'!$A2241:$L4931,COLUMN(E2241),0)</f>
        <v>3.2000000000000001E-2</v>
      </c>
      <c r="L2241" s="19">
        <f>VLOOKUP($A2241,'HUMAN RESOURCES'!$A2241:$L4931,COLUMN(F2241),0)</f>
        <v>82</v>
      </c>
      <c r="M2241" s="19">
        <f>VLOOKUP($A2241,'HUMAN RESOURCES'!$A2241:$L4931,COLUMN(G2241),0)</f>
        <v>74</v>
      </c>
      <c r="N2241" s="19">
        <f>VLOOKUP($A2241,'HUMAN RESOURCES'!$A2241:$L4931,COLUMN(H2241),0)</f>
        <v>0.23</v>
      </c>
      <c r="O2241" s="19">
        <f>VLOOKUP($A2241,'HUMAN RESOURCES'!$A2241:$L4931,COLUMN(I2241),0)</f>
        <v>0.65300000000000002</v>
      </c>
      <c r="P2241" s="19">
        <f>VLOOKUP($A2241,'HUMAN RESOURCES'!$A2241:$L4931,COLUMN(J2241),0)</f>
        <v>0.11700000000000001</v>
      </c>
      <c r="Q2241" s="19">
        <f>VLOOKUP($A2241,'HUMAN RESOURCES'!$A2241:$L4931,COLUMN(K2241),0)</f>
        <v>3823701</v>
      </c>
      <c r="R2241" s="19">
        <f>VLOOKUP($A2241,'HUMAN RESOURCES'!$A2241:$L4931,COLUMN(L2241),0)</f>
        <v>0.94299999999999995</v>
      </c>
      <c r="S2241" s="19">
        <f>VLOOKUP($A2241,TOURISM!$A2240:$E4930, COLUMN(D2241),0)</f>
        <v>2486000000</v>
      </c>
      <c r="T2241" s="19">
        <f>VLOOKUP($A2241,TOURISM!$A2240:$E4930, COLUMN(E2241),0)</f>
        <v>1319000000</v>
      </c>
      <c r="U2241" s="19">
        <f>VLOOKUP($A2241,BUSINESS!$A2241:$I4931, COLUMN(H2241),0)</f>
        <v>0.17499999999999999</v>
      </c>
      <c r="V2241" s="19">
        <f>VLOOKUP($A2241,BUSINESS!$A2241:$I4931, COLUMN(I2241),0)</f>
        <v>0.434</v>
      </c>
    </row>
    <row r="2242" spans="1:22" ht="15" x14ac:dyDescent="0.25">
      <c r="A2242" s="14" t="s">
        <v>240</v>
      </c>
      <c r="B2242" s="15" t="s">
        <v>274</v>
      </c>
      <c r="C2242" s="16" t="s">
        <v>115</v>
      </c>
      <c r="D2242" s="20">
        <v>15079752557.5</v>
      </c>
      <c r="E2242" s="21">
        <v>6.4000000000000001E-2</v>
      </c>
      <c r="F2242" s="19">
        <v>190</v>
      </c>
      <c r="G2242" s="19">
        <v>0.12</v>
      </c>
      <c r="H2242" s="19">
        <f>VLOOKUP($A2242,ENERGY!$A2242:$E4932,COLUMN(D2242),0)</f>
        <v>14338</v>
      </c>
      <c r="I2242" s="19">
        <f>VLOOKUP($A2242,ENERGY!$A2242:$E4932,COLUMN(E2242),0)</f>
        <v>8441</v>
      </c>
      <c r="J2242" s="19">
        <f>VLOOKUP($A2242,'HUMAN RESOURCES'!$A2242:$L4932,COLUMN(D2242),0)</f>
        <v>2.1999999999999999E-2</v>
      </c>
      <c r="K2242" s="19">
        <f>VLOOKUP($A2242,'HUMAN RESOURCES'!$A2242:$L4932,COLUMN(E2242),0)</f>
        <v>3.2000000000000001E-2</v>
      </c>
      <c r="L2242" s="19">
        <f>VLOOKUP($A2242,'HUMAN RESOURCES'!$A2242:$L4932,COLUMN(F2242),0)</f>
        <v>71.105000000000004</v>
      </c>
      <c r="M2242" s="19">
        <f>VLOOKUP($A2242,'HUMAN RESOURCES'!$A2242:$L4932,COLUMN(G2242),0)</f>
        <v>66.415000000000006</v>
      </c>
      <c r="N2242" s="19">
        <f>VLOOKUP($A2242,'HUMAN RESOURCES'!$A2242:$L4932,COLUMN(H2242),0)</f>
        <v>0.30299999999999999</v>
      </c>
      <c r="O2242" s="19">
        <f>VLOOKUP($A2242,'HUMAN RESOURCES'!$A2242:$L4932,COLUMN(I2242),0)</f>
        <v>0.623</v>
      </c>
      <c r="P2242" s="19">
        <f>VLOOKUP($A2242,'HUMAN RESOURCES'!$A2242:$L4932,COLUMN(J2242),0)</f>
        <v>7.2999999999999995E-2</v>
      </c>
      <c r="Q2242" s="19">
        <f>VLOOKUP($A2242,'HUMAN RESOURCES'!$A2242:$L4932,COLUMN(K2242),0)</f>
        <v>32566</v>
      </c>
      <c r="R2242" s="19">
        <f>VLOOKUP($A2242,'HUMAN RESOURCES'!$A2242:$L4932,COLUMN(L2242),0)</f>
        <v>1</v>
      </c>
      <c r="S2242" s="19">
        <f>VLOOKUP($A2242,TOURISM!$A2241:$E4931, COLUMN(D2242),0)</f>
        <v>489000000</v>
      </c>
      <c r="T2242" s="19">
        <f>VLOOKUP($A2242,TOURISM!$A2241:$E4931, COLUMN(E2242),0)</f>
        <v>140000000</v>
      </c>
      <c r="U2242" s="19">
        <f>VLOOKUP($A2242,BUSINESS!$A2242:$I4932, COLUMN(H2242),0)</f>
        <v>0.129</v>
      </c>
      <c r="V2242" s="19">
        <f>VLOOKUP($A2242,BUSINESS!$A2242:$I4932, COLUMN(I2242),0)</f>
        <v>0.57999999999999996</v>
      </c>
    </row>
    <row r="2243" spans="1:22" ht="15" x14ac:dyDescent="0.25">
      <c r="A2243" s="14" t="s">
        <v>240</v>
      </c>
      <c r="B2243" s="15" t="s">
        <v>275</v>
      </c>
      <c r="C2243" s="16" t="s">
        <v>115</v>
      </c>
      <c r="D2243" s="17">
        <v>478067954</v>
      </c>
      <c r="E2243" s="18">
        <v>3.6999999999999998E-2</v>
      </c>
      <c r="F2243" s="18">
        <v>374</v>
      </c>
      <c r="G2243" s="18">
        <v>0.109</v>
      </c>
      <c r="H2243" s="19">
        <f>VLOOKUP($A2243,ENERGY!$A2243:$E4933,COLUMN(D2243),0)</f>
        <v>14338</v>
      </c>
      <c r="I2243" s="19">
        <f>VLOOKUP($A2243,ENERGY!$A2243:$E4933,COLUMN(E2243),0)</f>
        <v>249</v>
      </c>
      <c r="J2243" s="19">
        <f>VLOOKUP($A2243,'HUMAN RESOURCES'!$A2243:$L4933,COLUMN(D2243),0)</f>
        <v>1.7000000000000001E-2</v>
      </c>
      <c r="K2243" s="19">
        <f>VLOOKUP($A2243,'HUMAN RESOURCES'!$A2243:$L4933,COLUMN(E2243),0)</f>
        <v>1.2E-2</v>
      </c>
      <c r="L2243" s="19">
        <f>VLOOKUP($A2243,'HUMAN RESOURCES'!$A2243:$L4933,COLUMN(F2243),0)</f>
        <v>74</v>
      </c>
      <c r="M2243" s="19">
        <f>VLOOKUP($A2243,'HUMAN RESOURCES'!$A2243:$L4933,COLUMN(G2243),0)</f>
        <v>69</v>
      </c>
      <c r="N2243" s="19">
        <f>VLOOKUP($A2243,'HUMAN RESOURCES'!$A2243:$L4933,COLUMN(H2243),0)</f>
        <v>0.30299999999999999</v>
      </c>
      <c r="O2243" s="19">
        <f>VLOOKUP($A2243,'HUMAN RESOURCES'!$A2243:$L4933,COLUMN(I2243),0)</f>
        <v>0.623</v>
      </c>
      <c r="P2243" s="19">
        <f>VLOOKUP($A2243,'HUMAN RESOURCES'!$A2243:$L4933,COLUMN(J2243),0)</f>
        <v>7.2999999999999995E-2</v>
      </c>
      <c r="Q2243" s="19">
        <f>VLOOKUP($A2243,'HUMAN RESOURCES'!$A2243:$L4933,COLUMN(K2243),0)</f>
        <v>46934</v>
      </c>
      <c r="R2243" s="19">
        <f>VLOOKUP($A2243,'HUMAN RESOURCES'!$A2243:$L4933,COLUMN(L2243),0)</f>
        <v>0.32400000000000001</v>
      </c>
      <c r="S2243" s="19">
        <f>VLOOKUP($A2243,TOURISM!$A2242:$E4932, COLUMN(D2243),0)</f>
        <v>57000000</v>
      </c>
      <c r="T2243" s="19">
        <f>VLOOKUP($A2243,TOURISM!$A2242:$E4932, COLUMN(E2243),0)</f>
        <v>8000000</v>
      </c>
      <c r="U2243" s="19">
        <f>VLOOKUP($A2243,BUSINESS!$A2243:$I4933, COLUMN(H2243),0)</f>
        <v>0.21199999999999999</v>
      </c>
      <c r="V2243" s="19">
        <f>VLOOKUP($A2243,BUSINESS!$A2243:$I4933, COLUMN(I2243),0)</f>
        <v>0.107</v>
      </c>
    </row>
    <row r="2244" spans="1:22" ht="15" x14ac:dyDescent="0.25">
      <c r="A2244" s="14" t="s">
        <v>240</v>
      </c>
      <c r="B2244" s="15" t="s">
        <v>276</v>
      </c>
      <c r="C2244" s="16" t="s">
        <v>115</v>
      </c>
      <c r="D2244" s="17">
        <v>723027643</v>
      </c>
      <c r="E2244" s="18">
        <v>6.4000000000000001E-2</v>
      </c>
      <c r="F2244" s="18">
        <v>289</v>
      </c>
      <c r="G2244" s="18">
        <v>0.126</v>
      </c>
      <c r="H2244" s="19">
        <f>VLOOKUP($A2244,ENERGY!$A2244:$E4934,COLUMN(D2244),0)</f>
        <v>14338</v>
      </c>
      <c r="I2244" s="19">
        <f>VLOOKUP($A2244,ENERGY!$A2244:$E4934,COLUMN(E2244),0)</f>
        <v>403</v>
      </c>
      <c r="J2244" s="19">
        <f>VLOOKUP($A2244,'HUMAN RESOURCES'!$A2244:$L4934,COLUMN(D2244),0)</f>
        <v>1.7999999999999999E-2</v>
      </c>
      <c r="K2244" s="19">
        <f>VLOOKUP($A2244,'HUMAN RESOURCES'!$A2244:$L4934,COLUMN(E2244),0)</f>
        <v>1.4999999999999999E-2</v>
      </c>
      <c r="L2244" s="19">
        <f>VLOOKUP($A2244,'HUMAN RESOURCES'!$A2244:$L4934,COLUMN(F2244),0)</f>
        <v>74</v>
      </c>
      <c r="M2244" s="19">
        <f>VLOOKUP($A2244,'HUMAN RESOURCES'!$A2244:$L4934,COLUMN(G2244),0)</f>
        <v>70</v>
      </c>
      <c r="N2244" s="19">
        <f>VLOOKUP($A2244,'HUMAN RESOURCES'!$A2244:$L4934,COLUMN(H2244),0)</f>
        <v>0.308</v>
      </c>
      <c r="O2244" s="19">
        <f>VLOOKUP($A2244,'HUMAN RESOURCES'!$A2244:$L4934,COLUMN(I2244),0)</f>
        <v>0.61899999999999999</v>
      </c>
      <c r="P2244" s="19">
        <f>VLOOKUP($A2244,'HUMAN RESOURCES'!$A2244:$L4934,COLUMN(J2244),0)</f>
        <v>7.2999999999999995E-2</v>
      </c>
      <c r="Q2244" s="19">
        <f>VLOOKUP($A2244,'HUMAN RESOURCES'!$A2244:$L4934,COLUMN(K2244),0)</f>
        <v>160217</v>
      </c>
      <c r="R2244" s="19">
        <f>VLOOKUP($A2244,'HUMAN RESOURCES'!$A2244:$L4934,COLUMN(L2244),0)</f>
        <v>0.26300000000000001</v>
      </c>
      <c r="S2244" s="19">
        <f>VLOOKUP($A2244,TOURISM!$A2243:$E4933, COLUMN(D2244),0)</f>
        <v>210000000</v>
      </c>
      <c r="T2244" s="19">
        <f>VLOOKUP($A2244,TOURISM!$A2243:$E4933, COLUMN(E2244),0)</f>
        <v>34000000</v>
      </c>
      <c r="U2244" s="19">
        <f>VLOOKUP($A2244,BUSINESS!$A2244:$I4934, COLUMN(H2244),0)</f>
        <v>0.14599999999999999</v>
      </c>
      <c r="V2244" s="19">
        <f>VLOOKUP($A2244,BUSINESS!$A2244:$I4934, COLUMN(I2244),0)</f>
        <v>8.8999999999999996E-2</v>
      </c>
    </row>
    <row r="2245" spans="1:22" ht="15" x14ac:dyDescent="0.25">
      <c r="A2245" s="14" t="s">
        <v>240</v>
      </c>
      <c r="B2245" s="15" t="s">
        <v>277</v>
      </c>
      <c r="C2245" s="16" t="s">
        <v>115</v>
      </c>
      <c r="D2245" s="20">
        <v>15079752557.5</v>
      </c>
      <c r="E2245" s="21">
        <v>6.4000000000000001E-2</v>
      </c>
      <c r="F2245" s="19">
        <v>190</v>
      </c>
      <c r="G2245" s="19">
        <v>0.12</v>
      </c>
      <c r="H2245" s="19">
        <f>VLOOKUP($A2245,ENERGY!$A2245:$E4935,COLUMN(D2245),0)</f>
        <v>14338</v>
      </c>
      <c r="I2245" s="19">
        <f>VLOOKUP($A2245,ENERGY!$A2245:$E4935,COLUMN(E2245),0)</f>
        <v>8441</v>
      </c>
      <c r="J2245" s="19">
        <f>VLOOKUP($A2245,'HUMAN RESOURCES'!$A2245:$L4935,COLUMN(D2245),0)</f>
        <v>1.7000000000000001E-2</v>
      </c>
      <c r="K2245" s="19">
        <f>VLOOKUP($A2245,'HUMAN RESOURCES'!$A2245:$L4935,COLUMN(E2245),0)</f>
        <v>3.2000000000000001E-2</v>
      </c>
      <c r="L2245" s="19">
        <f>VLOOKUP($A2245,'HUMAN RESOURCES'!$A2245:$L4935,COLUMN(F2245),0)</f>
        <v>81</v>
      </c>
      <c r="M2245" s="19">
        <f>VLOOKUP($A2245,'HUMAN RESOURCES'!$A2245:$L4935,COLUMN(G2245),0)</f>
        <v>74</v>
      </c>
      <c r="N2245" s="19">
        <f>VLOOKUP($A2245,'HUMAN RESOURCES'!$A2245:$L4935,COLUMN(H2245),0)</f>
        <v>0.30299999999999999</v>
      </c>
      <c r="O2245" s="19">
        <f>VLOOKUP($A2245,'HUMAN RESOURCES'!$A2245:$L4935,COLUMN(I2245),0)</f>
        <v>0.623</v>
      </c>
      <c r="P2245" s="19">
        <f>VLOOKUP($A2245,'HUMAN RESOURCES'!$A2245:$L4935,COLUMN(J2245),0)</f>
        <v>7.2999999999999995E-2</v>
      </c>
      <c r="Q2245" s="19">
        <f>VLOOKUP($A2245,'HUMAN RESOURCES'!$A2245:$L4935,COLUMN(K2245),0)</f>
        <v>27450</v>
      </c>
      <c r="R2245" s="19">
        <f>VLOOKUP($A2245,'HUMAN RESOURCES'!$A2245:$L4935,COLUMN(L2245),0)</f>
        <v>0.56100000000000005</v>
      </c>
      <c r="S2245" s="19">
        <f>VLOOKUP($A2245,TOURISM!$A2244:$E4934, COLUMN(D2245),0)</f>
        <v>2478709140</v>
      </c>
      <c r="T2245" s="19">
        <f>VLOOKUP($A2245,TOURISM!$A2244:$E4934, COLUMN(E2245),0)</f>
        <v>448000000</v>
      </c>
      <c r="U2245" s="19">
        <f>VLOOKUP($A2245,BUSINESS!$A2245:$I4935, COLUMN(H2245),0)</f>
        <v>0.129</v>
      </c>
      <c r="V2245" s="19">
        <f>VLOOKUP($A2245,BUSINESS!$A2245:$I4935, COLUMN(I2245),0)</f>
        <v>0.57999999999999996</v>
      </c>
    </row>
    <row r="2246" spans="1:22" ht="15" x14ac:dyDescent="0.25">
      <c r="A2246" s="14" t="s">
        <v>240</v>
      </c>
      <c r="B2246" s="15" t="s">
        <v>278</v>
      </c>
      <c r="C2246" s="16" t="s">
        <v>115</v>
      </c>
      <c r="D2246" s="17">
        <v>462641610</v>
      </c>
      <c r="E2246" s="18">
        <v>3.9E-2</v>
      </c>
      <c r="F2246" s="18">
        <v>168</v>
      </c>
      <c r="G2246" s="18">
        <v>0.11600000000000001</v>
      </c>
      <c r="H2246" s="19">
        <f>VLOOKUP($A2246,ENERGY!$A2246:$E4936,COLUMN(D2246),0)</f>
        <v>14338</v>
      </c>
      <c r="I2246" s="19">
        <f>VLOOKUP($A2246,ENERGY!$A2246:$E4936,COLUMN(E2246),0)</f>
        <v>209</v>
      </c>
      <c r="J2246" s="19">
        <f>VLOOKUP($A2246,'HUMAN RESOURCES'!$A2246:$L4936,COLUMN(D2246),0)</f>
        <v>1.9E-2</v>
      </c>
      <c r="K2246" s="19">
        <f>VLOOKUP($A2246,'HUMAN RESOURCES'!$A2246:$L4936,COLUMN(E2246),0)</f>
        <v>1.9E-2</v>
      </c>
      <c r="L2246" s="19">
        <f>VLOOKUP($A2246,'HUMAN RESOURCES'!$A2246:$L4936,COLUMN(F2246),0)</f>
        <v>73</v>
      </c>
      <c r="M2246" s="19">
        <f>VLOOKUP($A2246,'HUMAN RESOURCES'!$A2246:$L4936,COLUMN(G2246),0)</f>
        <v>68</v>
      </c>
      <c r="N2246" s="19">
        <f>VLOOKUP($A2246,'HUMAN RESOURCES'!$A2246:$L4936,COLUMN(H2246),0)</f>
        <v>0.30199999999999999</v>
      </c>
      <c r="O2246" s="19">
        <f>VLOOKUP($A2246,'HUMAN RESOURCES'!$A2246:$L4936,COLUMN(I2246),0)</f>
        <v>0.627</v>
      </c>
      <c r="P2246" s="19">
        <f>VLOOKUP($A2246,'HUMAN RESOURCES'!$A2246:$L4936,COLUMN(J2246),0)</f>
        <v>7.0999999999999994E-2</v>
      </c>
      <c r="Q2246" s="19">
        <f>VLOOKUP($A2246,'HUMAN RESOURCES'!$A2246:$L4936,COLUMN(K2246),0)</f>
        <v>108150</v>
      </c>
      <c r="R2246" s="19">
        <f>VLOOKUP($A2246,'HUMAN RESOURCES'!$A2246:$L4936,COLUMN(L2246),0)</f>
        <v>0.45900000000000002</v>
      </c>
      <c r="S2246" s="19">
        <f>VLOOKUP($A2246,TOURISM!$A2245:$E4935, COLUMN(D2246),0)</f>
        <v>91000000</v>
      </c>
      <c r="T2246" s="19">
        <f>VLOOKUP($A2246,TOURISM!$A2245:$E4935, COLUMN(E2246),0)</f>
        <v>10000000</v>
      </c>
      <c r="U2246" s="19">
        <f>VLOOKUP($A2246,BUSINESS!$A2246:$I4936, COLUMN(H2246),0)</f>
        <v>5.5E-2</v>
      </c>
      <c r="V2246" s="19">
        <f>VLOOKUP($A2246,BUSINESS!$A2246:$I4936, COLUMN(I2246),0)</f>
        <v>9.1999999999999998E-2</v>
      </c>
    </row>
    <row r="2247" spans="1:22" ht="15" x14ac:dyDescent="0.25">
      <c r="A2247" s="14" t="s">
        <v>240</v>
      </c>
      <c r="B2247" s="15" t="s">
        <v>279</v>
      </c>
      <c r="C2247" s="16" t="s">
        <v>115</v>
      </c>
      <c r="D2247" s="17">
        <v>1078402128</v>
      </c>
      <c r="E2247" s="18">
        <v>7.0999999999999994E-2</v>
      </c>
      <c r="F2247" s="18">
        <v>161</v>
      </c>
      <c r="G2247" s="18">
        <v>0.222</v>
      </c>
      <c r="H2247" s="19">
        <f>VLOOKUP($A2247,ENERGY!$A2247:$E4937,COLUMN(D2247),0)</f>
        <v>14338</v>
      </c>
      <c r="I2247" s="19">
        <f>VLOOKUP($A2247,ENERGY!$A2247:$E4937,COLUMN(E2247),0)</f>
        <v>2384</v>
      </c>
      <c r="J2247" s="19">
        <f>VLOOKUP($A2247,'HUMAN RESOURCES'!$A2247:$L4937,COLUMN(D2247),0)</f>
        <v>2.1999999999999999E-2</v>
      </c>
      <c r="K2247" s="19">
        <f>VLOOKUP($A2247,'HUMAN RESOURCES'!$A2247:$L4937,COLUMN(E2247),0)</f>
        <v>2.9000000000000001E-2</v>
      </c>
      <c r="L2247" s="19">
        <f>VLOOKUP($A2247,'HUMAN RESOURCES'!$A2247:$L4937,COLUMN(F2247),0)</f>
        <v>72</v>
      </c>
      <c r="M2247" s="19">
        <f>VLOOKUP($A2247,'HUMAN RESOURCES'!$A2247:$L4937,COLUMN(G2247),0)</f>
        <v>65</v>
      </c>
      <c r="N2247" s="19">
        <f>VLOOKUP($A2247,'HUMAN RESOURCES'!$A2247:$L4937,COLUMN(H2247),0)</f>
        <v>0.30299999999999999</v>
      </c>
      <c r="O2247" s="19">
        <f>VLOOKUP($A2247,'HUMAN RESOURCES'!$A2247:$L4937,COLUMN(I2247),0)</f>
        <v>0.63900000000000001</v>
      </c>
      <c r="P2247" s="19">
        <f>VLOOKUP($A2247,'HUMAN RESOURCES'!$A2247:$L4937,COLUMN(J2247),0)</f>
        <v>5.8999999999999997E-2</v>
      </c>
      <c r="Q2247" s="19">
        <f>VLOOKUP($A2247,'HUMAN RESOURCES'!$A2247:$L4937,COLUMN(K2247),0)</f>
        <v>480099</v>
      </c>
      <c r="R2247" s="19">
        <f>VLOOKUP($A2247,'HUMAN RESOURCES'!$A2247:$L4937,COLUMN(L2247),0)</f>
        <v>0.66600000000000004</v>
      </c>
      <c r="S2247" s="19">
        <f>VLOOKUP($A2247,TOURISM!$A2246:$E4936, COLUMN(D2247),0)</f>
        <v>17000000</v>
      </c>
      <c r="T2247" s="19">
        <f>VLOOKUP($A2247,TOURISM!$A2246:$E4936, COLUMN(E2247),0)</f>
        <v>54000000</v>
      </c>
      <c r="U2247" s="19">
        <f>VLOOKUP($A2247,BUSINESS!$A2247:$I4937, COLUMN(H2247),0)</f>
        <v>4.2000000000000003E-2</v>
      </c>
      <c r="V2247" s="19">
        <f>VLOOKUP($A2247,BUSINESS!$A2247:$I4937, COLUMN(I2247),0)</f>
        <v>0.22600000000000001</v>
      </c>
    </row>
    <row r="2248" spans="1:22" ht="15" x14ac:dyDescent="0.25">
      <c r="A2248" s="14" t="s">
        <v>240</v>
      </c>
      <c r="B2248" s="15" t="s">
        <v>280</v>
      </c>
      <c r="C2248" s="16" t="s">
        <v>115</v>
      </c>
      <c r="D2248" s="17">
        <v>9008273516</v>
      </c>
      <c r="E2248" s="18">
        <v>0.05</v>
      </c>
      <c r="F2248" s="18">
        <v>352</v>
      </c>
      <c r="G2248" s="18">
        <v>0.125</v>
      </c>
      <c r="H2248" s="19">
        <f>VLOOKUP($A2248,ENERGY!$A2248:$E4938,COLUMN(D2248),0)</f>
        <v>21370</v>
      </c>
      <c r="I2248" s="19">
        <f>VLOOKUP($A2248,ENERGY!$A2248:$E4938,COLUMN(E2248),0)</f>
        <v>50682</v>
      </c>
      <c r="J2248" s="19">
        <f>VLOOKUP($A2248,'HUMAN RESOURCES'!$A2248:$L4938,COLUMN(D2248),0)</f>
        <v>1.4999999999999999E-2</v>
      </c>
      <c r="K2248" s="19">
        <f>VLOOKUP($A2248,'HUMAN RESOURCES'!$A2248:$L4938,COLUMN(E2248),0)</f>
        <v>2.5000000000000001E-2</v>
      </c>
      <c r="L2248" s="19">
        <f>VLOOKUP($A2248,'HUMAN RESOURCES'!$A2248:$L4938,COLUMN(F2248),0)</f>
        <v>73</v>
      </c>
      <c r="M2248" s="19">
        <f>VLOOKUP($A2248,'HUMAN RESOURCES'!$A2248:$L4938,COLUMN(G2248),0)</f>
        <v>65</v>
      </c>
      <c r="N2248" s="19">
        <f>VLOOKUP($A2248,'HUMAN RESOURCES'!$A2248:$L4938,COLUMN(H2248),0)</f>
        <v>0.23799999999999999</v>
      </c>
      <c r="O2248" s="19">
        <f>VLOOKUP($A2248,'HUMAN RESOURCES'!$A2248:$L4938,COLUMN(I2248),0)</f>
        <v>0.69399999999999995</v>
      </c>
      <c r="P2248" s="19">
        <f>VLOOKUP($A2248,'HUMAN RESOURCES'!$A2248:$L4938,COLUMN(J2248),0)</f>
        <v>6.8000000000000005E-2</v>
      </c>
      <c r="Q2248" s="19">
        <f>VLOOKUP($A2248,'HUMAN RESOURCES'!$A2248:$L4938,COLUMN(K2248),0)</f>
        <v>1277723</v>
      </c>
      <c r="R2248" s="19">
        <f>VLOOKUP($A2248,'HUMAN RESOURCES'!$A2248:$L4938,COLUMN(L2248),0)</f>
        <v>0.104</v>
      </c>
      <c r="S2248" s="19">
        <f>VLOOKUP($A2248,TOURISM!$A2247:$E4937, COLUMN(D2248),0)</f>
        <v>402000000</v>
      </c>
      <c r="T2248" s="19">
        <f>VLOOKUP($A2248,TOURISM!$A2247:$E4937, COLUMN(E2248),0)</f>
        <v>208000000</v>
      </c>
      <c r="U2248" s="19">
        <f>VLOOKUP($A2248,BUSINESS!$A2248:$I4938, COLUMN(H2248),0)</f>
        <v>0.22</v>
      </c>
      <c r="V2248" s="19">
        <f>VLOOKUP($A2248,BUSINESS!$A2248:$I4938, COLUMN(I2248),0)</f>
        <v>0.20599999999999999</v>
      </c>
    </row>
    <row r="2249" spans="1:22" ht="15" x14ac:dyDescent="0.25">
      <c r="A2249" s="14" t="s">
        <v>240</v>
      </c>
      <c r="B2249" s="15" t="s">
        <v>281</v>
      </c>
      <c r="C2249" s="16" t="s">
        <v>115</v>
      </c>
      <c r="D2249" s="20">
        <v>15079752557.5</v>
      </c>
      <c r="E2249" s="21">
        <v>6.4000000000000001E-2</v>
      </c>
      <c r="F2249" s="19">
        <v>190</v>
      </c>
      <c r="G2249" s="19">
        <v>0.12</v>
      </c>
      <c r="H2249" s="19">
        <f>VLOOKUP($A2249,ENERGY!$A2249:$E4939,COLUMN(D2249),0)</f>
        <v>14338</v>
      </c>
      <c r="I2249" s="19">
        <f>VLOOKUP($A2249,ENERGY!$A2249:$E4939,COLUMN(E2249),0)</f>
        <v>161</v>
      </c>
      <c r="J2249" s="19">
        <f>VLOOKUP($A2249,'HUMAN RESOURCES'!$A2249:$L4939,COLUMN(D2249),0)</f>
        <v>2.1999999999999999E-2</v>
      </c>
      <c r="K2249" s="19">
        <f>VLOOKUP($A2249,'HUMAN RESOURCES'!$A2249:$L4939,COLUMN(E2249),0)</f>
        <v>3.2000000000000001E-2</v>
      </c>
      <c r="L2249" s="19">
        <f>VLOOKUP($A2249,'HUMAN RESOURCES'!$A2249:$L4939,COLUMN(F2249),0)</f>
        <v>71.105000000000004</v>
      </c>
      <c r="M2249" s="19">
        <f>VLOOKUP($A2249,'HUMAN RESOURCES'!$A2249:$L4939,COLUMN(G2249),0)</f>
        <v>66.415000000000006</v>
      </c>
      <c r="N2249" s="19">
        <f>VLOOKUP($A2249,'HUMAN RESOURCES'!$A2249:$L4939,COLUMN(H2249),0)</f>
        <v>0.30299999999999999</v>
      </c>
      <c r="O2249" s="19">
        <f>VLOOKUP($A2249,'HUMAN RESOURCES'!$A2249:$L4939,COLUMN(I2249),0)</f>
        <v>0.623</v>
      </c>
      <c r="P2249" s="19">
        <f>VLOOKUP($A2249,'HUMAN RESOURCES'!$A2249:$L4939,COLUMN(J2249),0)</f>
        <v>7.2999999999999995E-2</v>
      </c>
      <c r="Q2249" s="19">
        <f>VLOOKUP($A2249,'HUMAN RESOURCES'!$A2249:$L4939,COLUMN(K2249),0)</f>
        <v>21740</v>
      </c>
      <c r="R2249" s="19">
        <f>VLOOKUP($A2249,'HUMAN RESOURCES'!$A2249:$L4939,COLUMN(L2249),0)</f>
        <v>0.86</v>
      </c>
      <c r="S2249" s="19">
        <f>VLOOKUP($A2249,TOURISM!$A2248:$E4938, COLUMN(D2249),0)</f>
        <v>292000000</v>
      </c>
      <c r="T2249" s="19">
        <f>VLOOKUP($A2249,TOURISM!$A2248:$E4938, COLUMN(E2249),0)</f>
        <v>448000000</v>
      </c>
      <c r="U2249" s="19">
        <f>VLOOKUP($A2249,BUSINESS!$A2249:$I4939, COLUMN(H2249),0)</f>
        <v>0.129</v>
      </c>
      <c r="V2249" s="19">
        <f>VLOOKUP($A2249,BUSINESS!$A2249:$I4939, COLUMN(I2249),0)</f>
        <v>0.57999999999999996</v>
      </c>
    </row>
    <row r="2250" spans="1:22" ht="15" x14ac:dyDescent="0.25">
      <c r="A2250" s="14" t="s">
        <v>240</v>
      </c>
      <c r="B2250" s="15" t="s">
        <v>282</v>
      </c>
      <c r="C2250" s="16" t="s">
        <v>115</v>
      </c>
      <c r="D2250" s="17">
        <v>11000000000000</v>
      </c>
      <c r="E2250" s="18">
        <v>0.151</v>
      </c>
      <c r="F2250" s="18">
        <v>5578</v>
      </c>
      <c r="G2250" s="18">
        <v>4.7E-2</v>
      </c>
      <c r="H2250" s="19">
        <f>VLOOKUP($A2250,ENERGY!$A2250:$E4940,COLUMN(D2250),0)</f>
        <v>2215504</v>
      </c>
      <c r="I2250" s="19">
        <f>VLOOKUP($A2250,ENERGY!$A2250:$E4940,COLUMN(E2250),0)</f>
        <v>5433057</v>
      </c>
      <c r="J2250" s="19">
        <f>VLOOKUP($A2250,'HUMAN RESOURCES'!$A2250:$L4940,COLUMN(D2250),0)</f>
        <v>1.4E-2</v>
      </c>
      <c r="K2250" s="19">
        <f>VLOOKUP($A2250,'HUMAN RESOURCES'!$A2250:$L4940,COLUMN(E2250),0)</f>
        <v>7.0000000000000001E-3</v>
      </c>
      <c r="L2250" s="19">
        <f>VLOOKUP($A2250,'HUMAN RESOURCES'!$A2250:$L4940,COLUMN(F2250),0)</f>
        <v>80</v>
      </c>
      <c r="M2250" s="19">
        <f>VLOOKUP($A2250,'HUMAN RESOURCES'!$A2250:$L4940,COLUMN(G2250),0)</f>
        <v>74</v>
      </c>
      <c r="N2250" s="19">
        <f>VLOOKUP($A2250,'HUMAN RESOURCES'!$A2250:$L4940,COLUMN(H2250),0)</f>
        <v>0.21</v>
      </c>
      <c r="O2250" s="19">
        <f>VLOOKUP($A2250,'HUMAN RESOURCES'!$A2250:$L4940,COLUMN(I2250),0)</f>
        <v>0.66700000000000004</v>
      </c>
      <c r="P2250" s="19">
        <f>VLOOKUP($A2250,'HUMAN RESOURCES'!$A2250:$L4940,COLUMN(J2250),0)</f>
        <v>0.123</v>
      </c>
      <c r="Q2250" s="19">
        <f>VLOOKUP($A2250,'HUMAN RESOURCES'!$A2250:$L4940,COLUMN(K2250),0)</f>
        <v>287625193</v>
      </c>
      <c r="R2250" s="19">
        <f>VLOOKUP($A2250,'HUMAN RESOURCES'!$A2250:$L4940,COLUMN(L2250),0)</f>
        <v>0.79400000000000004</v>
      </c>
      <c r="S2250" s="22">
        <f>VLOOKUP($A2250,TOURISM!$A2249:$E4939, COLUMN(D2250),0)</f>
        <v>104000000000</v>
      </c>
      <c r="T2250" s="19">
        <f>VLOOKUP($A2250,TOURISM!$A2249:$E4939, COLUMN(E2250),0)</f>
        <v>81860000000</v>
      </c>
      <c r="U2250" s="19">
        <f>VLOOKUP($A2250,BUSINESS!$A2250:$I4940, COLUMN(H2250),0)</f>
        <v>0.58799999999999997</v>
      </c>
      <c r="V2250" s="19">
        <f>VLOOKUP($A2250,BUSINESS!$A2250:$I4940, COLUMN(I2250),0)</f>
        <v>0.48899999999999999</v>
      </c>
    </row>
    <row r="2251" spans="1:22" ht="15" x14ac:dyDescent="0.25">
      <c r="A2251" s="14" t="s">
        <v>240</v>
      </c>
      <c r="B2251" s="15" t="s">
        <v>283</v>
      </c>
      <c r="C2251" s="16" t="s">
        <v>115</v>
      </c>
      <c r="D2251" s="17">
        <v>13606494599</v>
      </c>
      <c r="E2251" s="18">
        <v>0.11</v>
      </c>
      <c r="F2251" s="18">
        <v>449</v>
      </c>
      <c r="G2251" s="18">
        <v>1.1839999999999999</v>
      </c>
      <c r="H2251" s="19">
        <f>VLOOKUP($A2251,ENERGY!$A2251:$E4941,COLUMN(D2251),0)</f>
        <v>4174</v>
      </c>
      <c r="I2251" s="19">
        <f>VLOOKUP($A2251,ENERGY!$A2251:$E4941,COLUMN(E2251),0)</f>
        <v>6645</v>
      </c>
      <c r="J2251" s="19">
        <f>VLOOKUP($A2251,'HUMAN RESOURCES'!$A2251:$L4941,COLUMN(D2251),0)</f>
        <v>1.6E-2</v>
      </c>
      <c r="K2251" s="19">
        <f>VLOOKUP($A2251,'HUMAN RESOURCES'!$A2251:$L4941,COLUMN(E2251),0)</f>
        <v>1.4E-2</v>
      </c>
      <c r="L2251" s="19">
        <f>VLOOKUP($A2251,'HUMAN RESOURCES'!$A2251:$L4941,COLUMN(F2251),0)</f>
        <v>79</v>
      </c>
      <c r="M2251" s="19">
        <f>VLOOKUP($A2251,'HUMAN RESOURCES'!$A2251:$L4941,COLUMN(G2251),0)</f>
        <v>71</v>
      </c>
      <c r="N2251" s="19">
        <f>VLOOKUP($A2251,'HUMAN RESOURCES'!$A2251:$L4941,COLUMN(H2251),0)</f>
        <v>0.24299999999999999</v>
      </c>
      <c r="O2251" s="19">
        <f>VLOOKUP($A2251,'HUMAN RESOURCES'!$A2251:$L4941,COLUMN(I2251),0)</f>
        <v>0.624</v>
      </c>
      <c r="P2251" s="19">
        <f>VLOOKUP($A2251,'HUMAN RESOURCES'!$A2251:$L4941,COLUMN(J2251),0)</f>
        <v>0.13300000000000001</v>
      </c>
      <c r="Q2251" s="19">
        <f>VLOOKUP($A2251,'HUMAN RESOURCES'!$A2251:$L4941,COLUMN(K2251),0)</f>
        <v>3327500</v>
      </c>
      <c r="R2251" s="19">
        <f>VLOOKUP($A2251,'HUMAN RESOURCES'!$A2251:$L4941,COLUMN(L2251),0)</f>
        <v>0.92600000000000005</v>
      </c>
      <c r="S2251" s="19">
        <f>VLOOKUP($A2251,TOURISM!$A2250:$E4940, COLUMN(D2251),0)</f>
        <v>409000000</v>
      </c>
      <c r="T2251" s="19">
        <f>VLOOKUP($A2251,TOURISM!$A2250:$E4940, COLUMN(E2251),0)</f>
        <v>243000000</v>
      </c>
      <c r="U2251" s="19">
        <f>VLOOKUP($A2251,BUSINESS!$A2251:$I4941, COLUMN(H2251),0)</f>
        <v>0.114</v>
      </c>
      <c r="V2251" s="19">
        <f>VLOOKUP($A2251,BUSINESS!$A2251:$I4941, COLUMN(I2251),0)</f>
        <v>0.154</v>
      </c>
    </row>
    <row r="2252" spans="1:22" ht="15" x14ac:dyDescent="0.25">
      <c r="A2252" s="14" t="s">
        <v>240</v>
      </c>
      <c r="B2252" s="15" t="s">
        <v>284</v>
      </c>
      <c r="C2252" s="16" t="s">
        <v>115</v>
      </c>
      <c r="D2252" s="17">
        <v>92889586976</v>
      </c>
      <c r="E2252" s="18">
        <v>5.7000000000000002E-2</v>
      </c>
      <c r="F2252" s="18">
        <v>207</v>
      </c>
      <c r="G2252" s="18">
        <v>0.36599999999999999</v>
      </c>
      <c r="H2252" s="19">
        <f>VLOOKUP($A2252,ENERGY!$A2252:$E4942,COLUMN(D2252),0)</f>
        <v>75502</v>
      </c>
      <c r="I2252" s="19">
        <f>VLOOKUP($A2252,ENERGY!$A2252:$E4942,COLUMN(E2252),0)</f>
        <v>201747</v>
      </c>
      <c r="J2252" s="19">
        <f>VLOOKUP($A2252,'HUMAN RESOURCES'!$A2252:$L4942,COLUMN(D2252),0)</f>
        <v>2.3E-2</v>
      </c>
      <c r="K2252" s="19">
        <f>VLOOKUP($A2252,'HUMAN RESOURCES'!$A2252:$L4942,COLUMN(E2252),0)</f>
        <v>1.7000000000000001E-2</v>
      </c>
      <c r="L2252" s="19">
        <f>VLOOKUP($A2252,'HUMAN RESOURCES'!$A2252:$L4942,COLUMN(F2252),0)</f>
        <v>76</v>
      </c>
      <c r="M2252" s="19">
        <f>VLOOKUP($A2252,'HUMAN RESOURCES'!$A2252:$L4942,COLUMN(G2252),0)</f>
        <v>70</v>
      </c>
      <c r="N2252" s="19">
        <f>VLOOKUP($A2252,'HUMAN RESOURCES'!$A2252:$L4942,COLUMN(H2252),0)</f>
        <v>0.32700000000000001</v>
      </c>
      <c r="O2252" s="19">
        <f>VLOOKUP($A2252,'HUMAN RESOURCES'!$A2252:$L4942,COLUMN(I2252),0)</f>
        <v>0.625</v>
      </c>
      <c r="P2252" s="19">
        <f>VLOOKUP($A2252,'HUMAN RESOURCES'!$A2252:$L4942,COLUMN(J2252),0)</f>
        <v>4.7E-2</v>
      </c>
      <c r="Q2252" s="19">
        <f>VLOOKUP($A2252,'HUMAN RESOURCES'!$A2252:$L4942,COLUMN(K2252),0)</f>
        <v>25333622</v>
      </c>
      <c r="R2252" s="19">
        <f>VLOOKUP($A2252,'HUMAN RESOURCES'!$A2252:$L4942,COLUMN(L2252),0)</f>
        <v>0.88400000000000001</v>
      </c>
      <c r="S2252" s="19">
        <f>VLOOKUP($A2252,TOURISM!$A2251:$E4941, COLUMN(D2252),0)</f>
        <v>484000000</v>
      </c>
      <c r="T2252" s="19">
        <f>VLOOKUP($A2252,TOURISM!$A2251:$E4941, COLUMN(E2252),0)</f>
        <v>1546000000</v>
      </c>
      <c r="U2252" s="19">
        <f>VLOOKUP($A2252,BUSINESS!$A2252:$I4942, COLUMN(H2252),0)</f>
        <v>4.9000000000000002E-2</v>
      </c>
      <c r="V2252" s="19">
        <f>VLOOKUP($A2252,BUSINESS!$A2252:$I4942, COLUMN(I2252),0)</f>
        <v>0.25800000000000001</v>
      </c>
    </row>
    <row r="2253" spans="1:22" ht="15" x14ac:dyDescent="0.25">
      <c r="A2253" s="14" t="s">
        <v>240</v>
      </c>
      <c r="B2253" s="15" t="s">
        <v>241</v>
      </c>
      <c r="C2253" s="16" t="s">
        <v>116</v>
      </c>
      <c r="D2253" s="17">
        <v>806505874</v>
      </c>
      <c r="E2253" s="18">
        <v>4.2999999999999997E-2</v>
      </c>
      <c r="F2253" s="18">
        <v>433</v>
      </c>
      <c r="G2253" s="18">
        <v>0.114</v>
      </c>
      <c r="H2253" s="19">
        <f>VLOOKUP($A2253,ENERGY!$A2253:$E4943,COLUMN(D2253),0)</f>
        <v>14338</v>
      </c>
      <c r="I2253" s="19">
        <f>VLOOKUP($A2253,ENERGY!$A2253:$E4943,COLUMN(E2253),0)</f>
        <v>499</v>
      </c>
      <c r="J2253" s="19">
        <f>VLOOKUP($A2253,'HUMAN RESOURCES'!$A2253:$L4943,COLUMN(D2253),0)</f>
        <v>1.9E-2</v>
      </c>
      <c r="K2253" s="19">
        <f>VLOOKUP($A2253,'HUMAN RESOURCES'!$A2253:$L4943,COLUMN(E2253),0)</f>
        <v>1.2E-2</v>
      </c>
      <c r="L2253" s="19">
        <f>VLOOKUP($A2253,'HUMAN RESOURCES'!$A2253:$L4943,COLUMN(F2253),0)</f>
        <v>77</v>
      </c>
      <c r="M2253" s="19">
        <f>VLOOKUP($A2253,'HUMAN RESOURCES'!$A2253:$L4943,COLUMN(G2253),0)</f>
        <v>72</v>
      </c>
      <c r="N2253" s="19">
        <f>VLOOKUP($A2253,'HUMAN RESOURCES'!$A2253:$L4943,COLUMN(H2253),0)</f>
        <v>0.28799999999999998</v>
      </c>
      <c r="O2253" s="19">
        <f>VLOOKUP($A2253,'HUMAN RESOURCES'!$A2253:$L4943,COLUMN(I2253),0)</f>
        <v>0.64</v>
      </c>
      <c r="P2253" s="19">
        <f>VLOOKUP($A2253,'HUMAN RESOURCES'!$A2253:$L4943,COLUMN(J2253),0)</f>
        <v>7.0999999999999994E-2</v>
      </c>
      <c r="Q2253" s="19">
        <f>VLOOKUP($A2253,'HUMAN RESOURCES'!$A2253:$L4943,COLUMN(K2253),0)</f>
        <v>80904</v>
      </c>
      <c r="R2253" s="19">
        <f>VLOOKUP($A2253,'HUMAN RESOURCES'!$A2253:$L4943,COLUMN(L2253),0)</f>
        <v>0.30499999999999999</v>
      </c>
      <c r="S2253" s="19">
        <f>VLOOKUP($A2253,TOURISM!$A2252:$E4942, COLUMN(D2253),0)</f>
        <v>300000000</v>
      </c>
      <c r="T2253" s="19">
        <f>VLOOKUP($A2253,TOURISM!$A2252:$E4942, COLUMN(E2253),0)</f>
        <v>35000000</v>
      </c>
      <c r="U2253" s="19">
        <f>VLOOKUP($A2253,BUSINESS!$A2253:$I4943, COLUMN(H2253),0)</f>
        <v>0.17199999999999999</v>
      </c>
      <c r="V2253" s="19">
        <f>VLOOKUP($A2253,BUSINESS!$A2253:$I4943, COLUMN(I2253),0)</f>
        <v>0.56999999999999995</v>
      </c>
    </row>
    <row r="2254" spans="1:22" ht="15" x14ac:dyDescent="0.25">
      <c r="A2254" s="14" t="s">
        <v>240</v>
      </c>
      <c r="B2254" s="15" t="s">
        <v>242</v>
      </c>
      <c r="C2254" s="16" t="s">
        <v>116</v>
      </c>
      <c r="D2254" s="17">
        <v>124000000000</v>
      </c>
      <c r="E2254" s="18">
        <v>8.3000000000000004E-2</v>
      </c>
      <c r="F2254" s="18">
        <v>225</v>
      </c>
      <c r="G2254" s="18">
        <v>0.51700000000000002</v>
      </c>
      <c r="H2254" s="19">
        <f>VLOOKUP($A2254,ENERGY!$A2254:$E4944,COLUMN(D2254),0)</f>
        <v>76075</v>
      </c>
      <c r="I2254" s="19">
        <f>VLOOKUP($A2254,ENERGY!$A2254:$E4944,COLUMN(E2254),0)</f>
        <v>179639</v>
      </c>
      <c r="J2254" s="19">
        <f>VLOOKUP($A2254,'HUMAN RESOURCES'!$A2254:$L4944,COLUMN(D2254),0)</f>
        <v>1.7999999999999999E-2</v>
      </c>
      <c r="K2254" s="19">
        <f>VLOOKUP($A2254,'HUMAN RESOURCES'!$A2254:$L4944,COLUMN(E2254),0)</f>
        <v>1.7000000000000001E-2</v>
      </c>
      <c r="L2254" s="19">
        <f>VLOOKUP($A2254,'HUMAN RESOURCES'!$A2254:$L4944,COLUMN(F2254),0)</f>
        <v>78</v>
      </c>
      <c r="M2254" s="19">
        <f>VLOOKUP($A2254,'HUMAN RESOURCES'!$A2254:$L4944,COLUMN(G2254),0)</f>
        <v>71</v>
      </c>
      <c r="N2254" s="19">
        <f>VLOOKUP($A2254,'HUMAN RESOURCES'!$A2254:$L4944,COLUMN(H2254),0)</f>
        <v>0.27</v>
      </c>
      <c r="O2254" s="19">
        <f>VLOOKUP($A2254,'HUMAN RESOURCES'!$A2254:$L4944,COLUMN(I2254),0)</f>
        <v>0.629</v>
      </c>
      <c r="P2254" s="19">
        <f>VLOOKUP($A2254,'HUMAN RESOURCES'!$A2254:$L4944,COLUMN(J2254),0)</f>
        <v>0.10100000000000001</v>
      </c>
      <c r="Q2254" s="19">
        <f>VLOOKUP($A2254,'HUMAN RESOURCES'!$A2254:$L4944,COLUMN(K2254),0)</f>
        <v>37970411</v>
      </c>
      <c r="R2254" s="19">
        <f>VLOOKUP($A2254,'HUMAN RESOURCES'!$A2254:$L4944,COLUMN(L2254),0)</f>
        <v>0.89700000000000002</v>
      </c>
      <c r="S2254" s="19">
        <f>VLOOKUP($A2254,TOURISM!$A2253:$E4943, COLUMN(D2254),0)</f>
        <v>2306000000</v>
      </c>
      <c r="T2254" s="19">
        <f>VLOOKUP($A2254,TOURISM!$A2253:$E4943, COLUMN(E2254),0)</f>
        <v>2997000000</v>
      </c>
      <c r="U2254" s="19">
        <f>VLOOKUP($A2254,BUSINESS!$A2254:$I4944, COLUMN(H2254),0)</f>
        <v>0.11899999999999999</v>
      </c>
      <c r="V2254" s="19">
        <f>VLOOKUP($A2254,BUSINESS!$A2254:$I4944, COLUMN(I2254),0)</f>
        <v>0.20699999999999999</v>
      </c>
    </row>
    <row r="2255" spans="1:22" ht="15" x14ac:dyDescent="0.25">
      <c r="A2255" s="14" t="s">
        <v>240</v>
      </c>
      <c r="B2255" s="15" t="s">
        <v>243</v>
      </c>
      <c r="C2255" s="16" t="s">
        <v>116</v>
      </c>
      <c r="D2255" s="17">
        <v>1941094972</v>
      </c>
      <c r="E2255" s="21">
        <v>6.4000000000000001E-2</v>
      </c>
      <c r="F2255" s="19">
        <v>190</v>
      </c>
      <c r="G2255" s="18">
        <v>0.13100000000000001</v>
      </c>
      <c r="H2255" s="19">
        <f>VLOOKUP($A2255,ENERGY!$A2255:$E4945,COLUMN(D2255),0)</f>
        <v>14338</v>
      </c>
      <c r="I2255" s="19">
        <f>VLOOKUP($A2255,ENERGY!$A2255:$E4945,COLUMN(E2255),0)</f>
        <v>2296</v>
      </c>
      <c r="J2255" s="19">
        <f>VLOOKUP($A2255,'HUMAN RESOURCES'!$A2255:$L4945,COLUMN(D2255),0)</f>
        <v>1.2999999999999999E-2</v>
      </c>
      <c r="K2255" s="19">
        <f>VLOOKUP($A2255,'HUMAN RESOURCES'!$A2255:$L4945,COLUMN(E2255),0)</f>
        <v>3.2000000000000001E-2</v>
      </c>
      <c r="L2255" s="19">
        <f>VLOOKUP($A2255,'HUMAN RESOURCES'!$A2255:$L4945,COLUMN(F2255),0)</f>
        <v>76</v>
      </c>
      <c r="M2255" s="19">
        <f>VLOOKUP($A2255,'HUMAN RESOURCES'!$A2255:$L4945,COLUMN(G2255),0)</f>
        <v>72</v>
      </c>
      <c r="N2255" s="19">
        <f>VLOOKUP($A2255,'HUMAN RESOURCES'!$A2255:$L4945,COLUMN(H2255),0)</f>
        <v>0.221</v>
      </c>
      <c r="O2255" s="19">
        <f>VLOOKUP($A2255,'HUMAN RESOURCES'!$A2255:$L4945,COLUMN(I2255),0)</f>
        <v>0.69799999999999995</v>
      </c>
      <c r="P2255" s="19">
        <f>VLOOKUP($A2255,'HUMAN RESOURCES'!$A2255:$L4945,COLUMN(J2255),0)</f>
        <v>8.1000000000000003E-2</v>
      </c>
      <c r="Q2255" s="19">
        <f>VLOOKUP($A2255,'HUMAN RESOURCES'!$A2255:$L4945,COLUMN(K2255),0)</f>
        <v>97015</v>
      </c>
      <c r="R2255" s="19">
        <f>VLOOKUP($A2255,'HUMAN RESOURCES'!$A2255:$L4945,COLUMN(L2255),0)</f>
        <v>0.45600000000000002</v>
      </c>
      <c r="S2255" s="19">
        <f>VLOOKUP($A2255,TOURISM!$A2254:$E4944, COLUMN(D2255),0)</f>
        <v>858000000</v>
      </c>
      <c r="T2255" s="19">
        <f>VLOOKUP($A2255,TOURISM!$A2254:$E4944, COLUMN(E2255),0)</f>
        <v>213000000</v>
      </c>
      <c r="U2255" s="19">
        <f>VLOOKUP($A2255,BUSINESS!$A2255:$I4945, COLUMN(H2255),0)</f>
        <v>0.20799999999999999</v>
      </c>
      <c r="V2255" s="19">
        <f>VLOOKUP($A2255,BUSINESS!$A2255:$I4945, COLUMN(I2255),0)</f>
        <v>0.72099999999999997</v>
      </c>
    </row>
    <row r="2256" spans="1:22" ht="15" x14ac:dyDescent="0.25">
      <c r="A2256" s="14" t="s">
        <v>240</v>
      </c>
      <c r="B2256" s="15" t="s">
        <v>244</v>
      </c>
      <c r="C2256" s="16" t="s">
        <v>116</v>
      </c>
      <c r="D2256" s="17">
        <v>6957996000</v>
      </c>
      <c r="E2256" s="18">
        <v>5.2999999999999999E-2</v>
      </c>
      <c r="F2256" s="18">
        <v>1183</v>
      </c>
      <c r="G2256" s="18">
        <v>0.06</v>
      </c>
      <c r="H2256" s="19">
        <f>VLOOKUP($A2256,ENERGY!$A2256:$E4946,COLUMN(D2256),0)</f>
        <v>14338</v>
      </c>
      <c r="I2256" s="19">
        <f>VLOOKUP($A2256,ENERGY!$A2256:$E4946,COLUMN(E2256),0)</f>
        <v>1643</v>
      </c>
      <c r="J2256" s="19">
        <f>VLOOKUP($A2256,'HUMAN RESOURCES'!$A2256:$L4946,COLUMN(D2256),0)</f>
        <v>1.6E-2</v>
      </c>
      <c r="K2256" s="19">
        <f>VLOOKUP($A2256,'HUMAN RESOURCES'!$A2256:$L4946,COLUMN(E2256),0)</f>
        <v>1.2999999999999999E-2</v>
      </c>
      <c r="L2256" s="19">
        <f>VLOOKUP($A2256,'HUMAN RESOURCES'!$A2256:$L4946,COLUMN(F2256),0)</f>
        <v>76</v>
      </c>
      <c r="M2256" s="19">
        <f>VLOOKUP($A2256,'HUMAN RESOURCES'!$A2256:$L4946,COLUMN(G2256),0)</f>
        <v>70</v>
      </c>
      <c r="N2256" s="19">
        <f>VLOOKUP($A2256,'HUMAN RESOURCES'!$A2256:$L4946,COLUMN(H2256),0)</f>
        <v>0.27100000000000002</v>
      </c>
      <c r="O2256" s="19">
        <f>VLOOKUP($A2256,'HUMAN RESOURCES'!$A2256:$L4946,COLUMN(I2256),0)</f>
        <v>0.67</v>
      </c>
      <c r="P2256" s="19">
        <f>VLOOKUP($A2256,'HUMAN RESOURCES'!$A2256:$L4946,COLUMN(J2256),0)</f>
        <v>5.8999999999999997E-2</v>
      </c>
      <c r="Q2256" s="19">
        <f>VLOOKUP($A2256,'HUMAN RESOURCES'!$A2256:$L4946,COLUMN(K2256),0)</f>
        <v>315624</v>
      </c>
      <c r="R2256" s="19">
        <f>VLOOKUP($A2256,'HUMAN RESOURCES'!$A2256:$L4946,COLUMN(L2256),0)</f>
        <v>0.82199999999999995</v>
      </c>
      <c r="S2256" s="19">
        <f>VLOOKUP($A2256,TOURISM!$A2255:$E4945, COLUMN(D2256),0)</f>
        <v>1770000000</v>
      </c>
      <c r="T2256" s="19">
        <f>VLOOKUP($A2256,TOURISM!$A2255:$E4945, COLUMN(E2256),0)</f>
        <v>404000000</v>
      </c>
      <c r="U2256" s="19">
        <f>VLOOKUP($A2256,BUSINESS!$A2256:$I4946, COLUMN(H2256),0)</f>
        <v>0.2</v>
      </c>
      <c r="V2256" s="19">
        <f>VLOOKUP($A2256,BUSINESS!$A2256:$I4946, COLUMN(I2256),0)</f>
        <v>0.38700000000000001</v>
      </c>
    </row>
    <row r="2257" spans="1:22" ht="15" x14ac:dyDescent="0.25">
      <c r="A2257" s="14" t="s">
        <v>240</v>
      </c>
      <c r="B2257" s="15" t="s">
        <v>245</v>
      </c>
      <c r="C2257" s="16" t="s">
        <v>116</v>
      </c>
      <c r="D2257" s="17">
        <v>3168600000</v>
      </c>
      <c r="E2257" s="18">
        <v>7.3999999999999996E-2</v>
      </c>
      <c r="F2257" s="18">
        <v>677</v>
      </c>
      <c r="G2257" s="18">
        <v>8.5000000000000006E-2</v>
      </c>
      <c r="H2257" s="19">
        <f>VLOOKUP($A2257,ENERGY!$A2257:$E4947,COLUMN(D2257),0)</f>
        <v>14338</v>
      </c>
      <c r="I2257" s="19">
        <f>VLOOKUP($A2257,ENERGY!$A2257:$E4947,COLUMN(E2257),0)</f>
        <v>1624</v>
      </c>
      <c r="J2257" s="19">
        <f>VLOOKUP($A2257,'HUMAN RESOURCES'!$A2257:$L4947,COLUMN(D2257),0)</f>
        <v>1.2999999999999999E-2</v>
      </c>
      <c r="K2257" s="19">
        <f>VLOOKUP($A2257,'HUMAN RESOURCES'!$A2257:$L4947,COLUMN(E2257),0)</f>
        <v>1.4999999999999999E-2</v>
      </c>
      <c r="L2257" s="19">
        <f>VLOOKUP($A2257,'HUMAN RESOURCES'!$A2257:$L4947,COLUMN(F2257),0)</f>
        <v>76</v>
      </c>
      <c r="M2257" s="19">
        <f>VLOOKUP($A2257,'HUMAN RESOURCES'!$A2257:$L4947,COLUMN(G2257),0)</f>
        <v>71</v>
      </c>
      <c r="N2257" s="19">
        <f>VLOOKUP($A2257,'HUMAN RESOURCES'!$A2257:$L4947,COLUMN(H2257),0)</f>
        <v>0.21099999999999999</v>
      </c>
      <c r="O2257" s="19">
        <f>VLOOKUP($A2257,'HUMAN RESOURCES'!$A2257:$L4947,COLUMN(I2257),0)</f>
        <v>0.67700000000000005</v>
      </c>
      <c r="P2257" s="19">
        <f>VLOOKUP($A2257,'HUMAN RESOURCES'!$A2257:$L4947,COLUMN(J2257),0)</f>
        <v>0.112</v>
      </c>
      <c r="Q2257" s="19">
        <f>VLOOKUP($A2257,'HUMAN RESOURCES'!$A2257:$L4947,COLUMN(K2257),0)</f>
        <v>270844</v>
      </c>
      <c r="R2257" s="19">
        <f>VLOOKUP($A2257,'HUMAN RESOURCES'!$A2257:$L4947,COLUMN(L2257),0)</f>
        <v>0.33300000000000002</v>
      </c>
      <c r="S2257" s="19">
        <f>VLOOKUP($A2257,TOURISM!$A2256:$E4946, COLUMN(D2257),0)</f>
        <v>767000000</v>
      </c>
      <c r="T2257" s="19">
        <f>VLOOKUP($A2257,TOURISM!$A2256:$E4946, COLUMN(E2257),0)</f>
        <v>153000000</v>
      </c>
      <c r="U2257" s="19">
        <f>VLOOKUP($A2257,BUSINESS!$A2257:$I4947, COLUMN(H2257),0)</f>
        <v>0.39700000000000002</v>
      </c>
      <c r="V2257" s="19">
        <f>VLOOKUP($A2257,BUSINESS!$A2257:$I4947, COLUMN(I2257),0)</f>
        <v>0.51700000000000002</v>
      </c>
    </row>
    <row r="2258" spans="1:22" ht="15" x14ac:dyDescent="0.25">
      <c r="A2258" s="14" t="s">
        <v>240</v>
      </c>
      <c r="B2258" s="15" t="s">
        <v>246</v>
      </c>
      <c r="C2258" s="16" t="s">
        <v>116</v>
      </c>
      <c r="D2258" s="17">
        <v>932676403</v>
      </c>
      <c r="E2258" s="18">
        <v>4.3999999999999997E-2</v>
      </c>
      <c r="F2258" s="18">
        <v>162</v>
      </c>
      <c r="G2258" s="18">
        <v>0.14799999999999999</v>
      </c>
      <c r="H2258" s="19">
        <f>VLOOKUP($A2258,ENERGY!$A2258:$E4948,COLUMN(D2258),0)</f>
        <v>14338</v>
      </c>
      <c r="I2258" s="19">
        <f>VLOOKUP($A2258,ENERGY!$A2258:$E4948,COLUMN(E2258),0)</f>
        <v>414</v>
      </c>
      <c r="J2258" s="19">
        <f>VLOOKUP($A2258,'HUMAN RESOURCES'!$A2258:$L4948,COLUMN(D2258),0)</f>
        <v>2.8000000000000001E-2</v>
      </c>
      <c r="K2258" s="19">
        <f>VLOOKUP($A2258,'HUMAN RESOURCES'!$A2258:$L4948,COLUMN(E2258),0)</f>
        <v>1.9E-2</v>
      </c>
      <c r="L2258" s="19">
        <f>VLOOKUP($A2258,'HUMAN RESOURCES'!$A2258:$L4948,COLUMN(F2258),0)</f>
        <v>75</v>
      </c>
      <c r="M2258" s="19">
        <f>VLOOKUP($A2258,'HUMAN RESOURCES'!$A2258:$L4948,COLUMN(G2258),0)</f>
        <v>68</v>
      </c>
      <c r="N2258" s="19">
        <f>VLOOKUP($A2258,'HUMAN RESOURCES'!$A2258:$L4948,COLUMN(H2258),0)</f>
        <v>0.38800000000000001</v>
      </c>
      <c r="O2258" s="19">
        <f>VLOOKUP($A2258,'HUMAN RESOURCES'!$A2258:$L4948,COLUMN(I2258),0)</f>
        <v>0.56999999999999995</v>
      </c>
      <c r="P2258" s="19">
        <f>VLOOKUP($A2258,'HUMAN RESOURCES'!$A2258:$L4948,COLUMN(J2258),0)</f>
        <v>4.2000000000000003E-2</v>
      </c>
      <c r="Q2258" s="19">
        <f>VLOOKUP($A2258,'HUMAN RESOURCES'!$A2258:$L4948,COLUMN(K2258),0)</f>
        <v>258346</v>
      </c>
      <c r="R2258" s="19">
        <f>VLOOKUP($A2258,'HUMAN RESOURCES'!$A2258:$L4948,COLUMN(L2258),0)</f>
        <v>0.46899999999999997</v>
      </c>
      <c r="S2258" s="19">
        <f>VLOOKUP($A2258,TOURISM!$A2257:$E4947, COLUMN(D2258),0)</f>
        <v>150000000</v>
      </c>
      <c r="T2258" s="19">
        <f>VLOOKUP($A2258,TOURISM!$A2257:$E4947, COLUMN(E2258),0)</f>
        <v>50000000</v>
      </c>
      <c r="U2258" s="19">
        <f>VLOOKUP($A2258,BUSINESS!$A2258:$I4948, COLUMN(H2258),0)</f>
        <v>0.129</v>
      </c>
      <c r="V2258" s="19">
        <f>VLOOKUP($A2258,BUSINESS!$A2258:$I4948, COLUMN(I2258),0)</f>
        <v>0.23400000000000001</v>
      </c>
    </row>
    <row r="2259" spans="1:22" ht="15" x14ac:dyDescent="0.25">
      <c r="A2259" s="14" t="s">
        <v>240</v>
      </c>
      <c r="B2259" s="15" t="s">
        <v>247</v>
      </c>
      <c r="C2259" s="16" t="s">
        <v>116</v>
      </c>
      <c r="D2259" s="17">
        <v>3937228000</v>
      </c>
      <c r="E2259" s="21">
        <v>6.4000000000000001E-2</v>
      </c>
      <c r="F2259" s="19">
        <v>190</v>
      </c>
      <c r="G2259" s="19">
        <v>0.12</v>
      </c>
      <c r="H2259" s="19">
        <f>VLOOKUP($A2259,ENERGY!$A2259:$E4949,COLUMN(D2259),0)</f>
        <v>14338</v>
      </c>
      <c r="I2259" s="19">
        <f>VLOOKUP($A2259,ENERGY!$A2259:$E4949,COLUMN(E2259),0)</f>
        <v>466</v>
      </c>
      <c r="J2259" s="19">
        <f>VLOOKUP($A2259,'HUMAN RESOURCES'!$A2259:$L4949,COLUMN(D2259),0)</f>
        <v>1.2999999999999999E-2</v>
      </c>
      <c r="K2259" s="19">
        <f>VLOOKUP($A2259,'HUMAN RESOURCES'!$A2259:$L4949,COLUMN(E2259),0)</f>
        <v>3.2000000000000001E-2</v>
      </c>
      <c r="L2259" s="19">
        <f>VLOOKUP($A2259,'HUMAN RESOURCES'!$A2259:$L4949,COLUMN(F2259),0)</f>
        <v>81</v>
      </c>
      <c r="M2259" s="19">
        <f>VLOOKUP($A2259,'HUMAN RESOURCES'!$A2259:$L4949,COLUMN(G2259),0)</f>
        <v>76</v>
      </c>
      <c r="N2259" s="19">
        <f>VLOOKUP($A2259,'HUMAN RESOURCES'!$A2259:$L4949,COLUMN(H2259),0)</f>
        <v>0.30299999999999999</v>
      </c>
      <c r="O2259" s="19">
        <f>VLOOKUP($A2259,'HUMAN RESOURCES'!$A2259:$L4949,COLUMN(I2259),0)</f>
        <v>0.623</v>
      </c>
      <c r="P2259" s="19">
        <f>VLOOKUP($A2259,'HUMAN RESOURCES'!$A2259:$L4949,COLUMN(J2259),0)</f>
        <v>7.2999999999999995E-2</v>
      </c>
      <c r="Q2259" s="19">
        <f>VLOOKUP($A2259,'HUMAN RESOURCES'!$A2259:$L4949,COLUMN(K2259),0)</f>
        <v>63325</v>
      </c>
      <c r="R2259" s="19">
        <f>VLOOKUP($A2259,'HUMAN RESOURCES'!$A2259:$L4949,COLUMN(L2259),0)</f>
        <v>1</v>
      </c>
      <c r="S2259" s="19">
        <f>VLOOKUP($A2259,TOURISM!$A2258:$E4948, COLUMN(D2259),0)</f>
        <v>348000000</v>
      </c>
      <c r="T2259" s="19">
        <f>VLOOKUP($A2259,TOURISM!$A2258:$E4948, COLUMN(E2259),0)</f>
        <v>248000000</v>
      </c>
      <c r="U2259" s="19">
        <f>VLOOKUP($A2259,BUSINESS!$A2259:$I4949, COLUMN(H2259),0)</f>
        <v>0.56499999999999995</v>
      </c>
      <c r="V2259" s="19">
        <f>VLOOKUP($A2259,BUSINESS!$A2259:$I4949, COLUMN(I2259),0)</f>
        <v>0.628</v>
      </c>
    </row>
    <row r="2260" spans="1:22" ht="15" x14ac:dyDescent="0.25">
      <c r="A2260" s="14" t="s">
        <v>240</v>
      </c>
      <c r="B2260" s="15" t="s">
        <v>248</v>
      </c>
      <c r="C2260" s="16" t="s">
        <v>116</v>
      </c>
      <c r="D2260" s="17">
        <v>7905485216</v>
      </c>
      <c r="E2260" s="18">
        <v>6.5000000000000002E-2</v>
      </c>
      <c r="F2260" s="18">
        <v>58</v>
      </c>
      <c r="G2260" s="18">
        <v>0.20599999999999999</v>
      </c>
      <c r="H2260" s="19">
        <f>VLOOKUP($A2260,ENERGY!$A2260:$E4950,COLUMN(D2260),0)</f>
        <v>6203</v>
      </c>
      <c r="I2260" s="19">
        <f>VLOOKUP($A2260,ENERGY!$A2260:$E4950,COLUMN(E2260),0)</f>
        <v>14408</v>
      </c>
      <c r="J2260" s="19">
        <f>VLOOKUP($A2260,'HUMAN RESOURCES'!$A2260:$L4950,COLUMN(D2260),0)</f>
        <v>0.03</v>
      </c>
      <c r="K2260" s="19">
        <f>VLOOKUP($A2260,'HUMAN RESOURCES'!$A2260:$L4950,COLUMN(E2260),0)</f>
        <v>4.9000000000000002E-2</v>
      </c>
      <c r="L2260" s="19">
        <f>VLOOKUP($A2260,'HUMAN RESOURCES'!$A2260:$L4950,COLUMN(F2260),0)</f>
        <v>66</v>
      </c>
      <c r="M2260" s="19">
        <f>VLOOKUP($A2260,'HUMAN RESOURCES'!$A2260:$L4950,COLUMN(G2260),0)</f>
        <v>62</v>
      </c>
      <c r="N2260" s="19">
        <f>VLOOKUP($A2260,'HUMAN RESOURCES'!$A2260:$L4950,COLUMN(H2260),0)</f>
        <v>0.39</v>
      </c>
      <c r="O2260" s="19">
        <f>VLOOKUP($A2260,'HUMAN RESOURCES'!$A2260:$L4950,COLUMN(I2260),0)</f>
        <v>0.56699999999999995</v>
      </c>
      <c r="P2260" s="19">
        <f>VLOOKUP($A2260,'HUMAN RESOURCES'!$A2260:$L4950,COLUMN(J2260),0)</f>
        <v>4.2999999999999997E-2</v>
      </c>
      <c r="Q2260" s="19">
        <f>VLOOKUP($A2260,'HUMAN RESOURCES'!$A2260:$L4950,COLUMN(K2260),0)</f>
        <v>9016787</v>
      </c>
      <c r="R2260" s="19">
        <f>VLOOKUP($A2260,'HUMAN RESOURCES'!$A2260:$L4950,COLUMN(L2260),0)</f>
        <v>0.63300000000000001</v>
      </c>
      <c r="S2260" s="19">
        <f>VLOOKUP($A2260,TOURISM!$A2259:$E4949, COLUMN(D2260),0)</f>
        <v>243000000</v>
      </c>
      <c r="T2260" s="19">
        <f>VLOOKUP($A2260,TOURISM!$A2259:$E4949, COLUMN(E2260),0)</f>
        <v>197000000</v>
      </c>
      <c r="U2260" s="19">
        <f>VLOOKUP($A2260,BUSINESS!$A2260:$I4950, COLUMN(H2260),0)</f>
        <v>3.5000000000000003E-2</v>
      </c>
      <c r="V2260" s="19">
        <f>VLOOKUP($A2260,BUSINESS!$A2260:$I4950, COLUMN(I2260),0)</f>
        <v>0.14199999999999999</v>
      </c>
    </row>
    <row r="2261" spans="1:22" ht="15" x14ac:dyDescent="0.25">
      <c r="A2261" s="14" t="s">
        <v>240</v>
      </c>
      <c r="B2261" s="15" t="s">
        <v>249</v>
      </c>
      <c r="C2261" s="16" t="s">
        <v>116</v>
      </c>
      <c r="D2261" s="17">
        <v>504000000000</v>
      </c>
      <c r="E2261" s="18">
        <v>7.1999999999999995E-2</v>
      </c>
      <c r="F2261" s="18">
        <v>203</v>
      </c>
      <c r="G2261" s="18">
        <v>0.629</v>
      </c>
      <c r="H2261" s="19">
        <f>VLOOKUP($A2261,ENERGY!$A2261:$E4951,COLUMN(D2261),0)</f>
        <v>240464</v>
      </c>
      <c r="I2261" s="19">
        <f>VLOOKUP($A2261,ENERGY!$A2261:$E4951,COLUMN(E2261),0)</f>
        <v>367147</v>
      </c>
      <c r="J2261" s="19">
        <f>VLOOKUP($A2261,'HUMAN RESOURCES'!$A2261:$L4951,COLUMN(D2261),0)</f>
        <v>1.9E-2</v>
      </c>
      <c r="K2261" s="19">
        <f>VLOOKUP($A2261,'HUMAN RESOURCES'!$A2261:$L4951,COLUMN(E2261),0)</f>
        <v>2.4E-2</v>
      </c>
      <c r="L2261" s="19">
        <f>VLOOKUP($A2261,'HUMAN RESOURCES'!$A2261:$L4951,COLUMN(F2261),0)</f>
        <v>75</v>
      </c>
      <c r="M2261" s="19">
        <f>VLOOKUP($A2261,'HUMAN RESOURCES'!$A2261:$L4951,COLUMN(G2261),0)</f>
        <v>67</v>
      </c>
      <c r="N2261" s="19">
        <f>VLOOKUP($A2261,'HUMAN RESOURCES'!$A2261:$L4951,COLUMN(H2261),0)</f>
        <v>0.28299999999999997</v>
      </c>
      <c r="O2261" s="19">
        <f>VLOOKUP($A2261,'HUMAN RESOURCES'!$A2261:$L4951,COLUMN(I2261),0)</f>
        <v>0.65800000000000003</v>
      </c>
      <c r="P2261" s="19">
        <f>VLOOKUP($A2261,'HUMAN RESOURCES'!$A2261:$L4951,COLUMN(J2261),0)</f>
        <v>5.8999999999999997E-2</v>
      </c>
      <c r="Q2261" s="19">
        <f>VLOOKUP($A2261,'HUMAN RESOURCES'!$A2261:$L4951,COLUMN(K2261),0)</f>
        <v>181752951</v>
      </c>
      <c r="R2261" s="19">
        <f>VLOOKUP($A2261,'HUMAN RESOURCES'!$A2261:$L4951,COLUMN(L2261),0)</f>
        <v>0.82199999999999995</v>
      </c>
      <c r="S2261" s="19">
        <f>VLOOKUP($A2261,TOURISM!$A2260:$E4950, COLUMN(D2261),0)</f>
        <v>2673000000</v>
      </c>
      <c r="T2261" s="19">
        <f>VLOOKUP($A2261,TOURISM!$A2260:$E4950, COLUMN(E2261),0)</f>
        <v>2874000000</v>
      </c>
      <c r="U2261" s="19">
        <f>VLOOKUP($A2261,BUSINESS!$A2261:$I4951, COLUMN(H2261),0)</f>
        <v>0.13200000000000001</v>
      </c>
      <c r="V2261" s="19">
        <f>VLOOKUP($A2261,BUSINESS!$A2261:$I4951, COLUMN(I2261),0)</f>
        <v>0.255</v>
      </c>
    </row>
    <row r="2262" spans="1:22" ht="15" x14ac:dyDescent="0.25">
      <c r="A2262" s="14" t="s">
        <v>240</v>
      </c>
      <c r="B2262" s="15" t="s">
        <v>250</v>
      </c>
      <c r="C2262" s="16" t="s">
        <v>116</v>
      </c>
      <c r="D2262" s="17">
        <v>753000000000</v>
      </c>
      <c r="E2262" s="18">
        <v>9.6000000000000002E-2</v>
      </c>
      <c r="F2262" s="18">
        <v>2254</v>
      </c>
      <c r="G2262" s="18">
        <v>4.2000000000000003E-2</v>
      </c>
      <c r="H2262" s="19">
        <f>VLOOKUP($A2262,ENERGY!$A2262:$E4952,COLUMN(D2262),0)</f>
        <v>251326</v>
      </c>
      <c r="I2262" s="19">
        <f>VLOOKUP($A2262,ENERGY!$A2262:$E4952,COLUMN(E2262),0)</f>
        <v>513937</v>
      </c>
      <c r="J2262" s="19">
        <f>VLOOKUP($A2262,'HUMAN RESOURCES'!$A2262:$L4952,COLUMN(D2262),0)</f>
        <v>1.0999999999999999E-2</v>
      </c>
      <c r="K2262" s="19">
        <f>VLOOKUP($A2262,'HUMAN RESOURCES'!$A2262:$L4952,COLUMN(E2262),0)</f>
        <v>5.0000000000000001E-3</v>
      </c>
      <c r="L2262" s="19">
        <f>VLOOKUP($A2262,'HUMAN RESOURCES'!$A2262:$L4952,COLUMN(F2262),0)</f>
        <v>82</v>
      </c>
      <c r="M2262" s="19">
        <f>VLOOKUP($A2262,'HUMAN RESOURCES'!$A2262:$L4952,COLUMN(G2262),0)</f>
        <v>77</v>
      </c>
      <c r="N2262" s="19">
        <f>VLOOKUP($A2262,'HUMAN RESOURCES'!$A2262:$L4952,COLUMN(H2262),0)</f>
        <v>0.183</v>
      </c>
      <c r="O2262" s="19">
        <f>VLOOKUP($A2262,'HUMAN RESOURCES'!$A2262:$L4952,COLUMN(I2262),0)</f>
        <v>0.68899999999999995</v>
      </c>
      <c r="P2262" s="19">
        <f>VLOOKUP($A2262,'HUMAN RESOURCES'!$A2262:$L4952,COLUMN(J2262),0)</f>
        <v>0.129</v>
      </c>
      <c r="Q2262" s="19">
        <f>VLOOKUP($A2262,'HUMAN RESOURCES'!$A2262:$L4952,COLUMN(K2262),0)</f>
        <v>31676000</v>
      </c>
      <c r="R2262" s="19">
        <f>VLOOKUP($A2262,'HUMAN RESOURCES'!$A2262:$L4952,COLUMN(L2262),0)</f>
        <v>0.8</v>
      </c>
      <c r="S2262" s="19">
        <f>VLOOKUP($A2262,TOURISM!$A2261:$E4951, COLUMN(D2262),0)</f>
        <v>12236000000</v>
      </c>
      <c r="T2262" s="19">
        <f>VLOOKUP($A2262,TOURISM!$A2261:$E4951, COLUMN(E2262),0)</f>
        <v>16309000000</v>
      </c>
      <c r="U2262" s="19">
        <f>VLOOKUP($A2262,BUSINESS!$A2262:$I4952, COLUMN(H2262),0)</f>
        <v>0.64200000000000002</v>
      </c>
      <c r="V2262" s="19">
        <f>VLOOKUP($A2262,BUSINESS!$A2262:$I4952, COLUMN(I2262),0)</f>
        <v>0.42099999999999999</v>
      </c>
    </row>
    <row r="2263" spans="1:22" ht="15" x14ac:dyDescent="0.25">
      <c r="A2263" s="14" t="s">
        <v>240</v>
      </c>
      <c r="B2263" s="15" t="s">
        <v>251</v>
      </c>
      <c r="C2263" s="16" t="s">
        <v>116</v>
      </c>
      <c r="D2263" s="20">
        <v>15079752557.5</v>
      </c>
      <c r="E2263" s="21">
        <v>6.4000000000000001E-2</v>
      </c>
      <c r="F2263" s="19">
        <v>190</v>
      </c>
      <c r="G2263" s="19">
        <v>0.12</v>
      </c>
      <c r="H2263" s="19">
        <f>VLOOKUP($A2263,ENERGY!$A2263:$E4953,COLUMN(D2263),0)</f>
        <v>14338</v>
      </c>
      <c r="I2263" s="19">
        <f>VLOOKUP($A2263,ENERGY!$A2263:$E4953,COLUMN(E2263),0)</f>
        <v>587</v>
      </c>
      <c r="J2263" s="19">
        <f>VLOOKUP($A2263,'HUMAN RESOURCES'!$A2263:$L4953,COLUMN(D2263),0)</f>
        <v>2.1999999999999999E-2</v>
      </c>
      <c r="K2263" s="19">
        <f>VLOOKUP($A2263,'HUMAN RESOURCES'!$A2263:$L4953,COLUMN(E2263),0)</f>
        <v>3.2000000000000001E-2</v>
      </c>
      <c r="L2263" s="19">
        <f>VLOOKUP($A2263,'HUMAN RESOURCES'!$A2263:$L4953,COLUMN(F2263),0)</f>
        <v>71.105000000000004</v>
      </c>
      <c r="M2263" s="19">
        <f>VLOOKUP($A2263,'HUMAN RESOURCES'!$A2263:$L4953,COLUMN(G2263),0)</f>
        <v>66.415000000000006</v>
      </c>
      <c r="N2263" s="19">
        <f>VLOOKUP($A2263,'HUMAN RESOURCES'!$A2263:$L4953,COLUMN(H2263),0)</f>
        <v>0.30299999999999999</v>
      </c>
      <c r="O2263" s="19">
        <f>VLOOKUP($A2263,'HUMAN RESOURCES'!$A2263:$L4953,COLUMN(I2263),0)</f>
        <v>0.623</v>
      </c>
      <c r="P2263" s="19">
        <f>VLOOKUP($A2263,'HUMAN RESOURCES'!$A2263:$L4953,COLUMN(J2263),0)</f>
        <v>7.2999999999999995E-2</v>
      </c>
      <c r="Q2263" s="19">
        <f>VLOOKUP($A2263,'HUMAN RESOURCES'!$A2263:$L4953,COLUMN(K2263),0)</f>
        <v>46032</v>
      </c>
      <c r="R2263" s="19">
        <f>VLOOKUP($A2263,'HUMAN RESOURCES'!$A2263:$L4953,COLUMN(L2263),0)</f>
        <v>1</v>
      </c>
      <c r="S2263" s="19">
        <f>VLOOKUP($A2263,TOURISM!$A2262:$E4952, COLUMN(D2263),0)</f>
        <v>518000000</v>
      </c>
      <c r="T2263" s="19">
        <f>VLOOKUP($A2263,TOURISM!$A2262:$E4952, COLUMN(E2263),0)</f>
        <v>448000000</v>
      </c>
      <c r="U2263" s="19">
        <f>VLOOKUP($A2263,BUSINESS!$A2263:$I4953, COLUMN(H2263),0)</f>
        <v>0.129</v>
      </c>
      <c r="V2263" s="19">
        <f>VLOOKUP($A2263,BUSINESS!$A2263:$I4953, COLUMN(I2263),0)</f>
        <v>0.45700000000000002</v>
      </c>
    </row>
    <row r="2264" spans="1:22" ht="15" x14ac:dyDescent="0.25">
      <c r="A2264" s="14" t="s">
        <v>240</v>
      </c>
      <c r="B2264" s="15" t="s">
        <v>252</v>
      </c>
      <c r="C2264" s="16" t="s">
        <v>116</v>
      </c>
      <c r="D2264" s="17">
        <v>70984568429</v>
      </c>
      <c r="E2264" s="18">
        <v>7.4999999999999997E-2</v>
      </c>
      <c r="F2264" s="18">
        <v>331</v>
      </c>
      <c r="G2264" s="18">
        <v>7.8E-2</v>
      </c>
      <c r="H2264" s="19">
        <f>VLOOKUP($A2264,ENERGY!$A2264:$E4954,COLUMN(D2264),0)</f>
        <v>29484</v>
      </c>
      <c r="I2264" s="19">
        <f>VLOOKUP($A2264,ENERGY!$A2264:$E4954,COLUMN(E2264),0)</f>
        <v>67267</v>
      </c>
      <c r="J2264" s="19">
        <f>VLOOKUP($A2264,'HUMAN RESOURCES'!$A2264:$L4954,COLUMN(D2264),0)</f>
        <v>1.6E-2</v>
      </c>
      <c r="K2264" s="19">
        <f>VLOOKUP($A2264,'HUMAN RESOURCES'!$A2264:$L4954,COLUMN(E2264),0)</f>
        <v>8.0000000000000002E-3</v>
      </c>
      <c r="L2264" s="19">
        <f>VLOOKUP($A2264,'HUMAN RESOURCES'!$A2264:$L4954,COLUMN(F2264),0)</f>
        <v>81</v>
      </c>
      <c r="M2264" s="19">
        <f>VLOOKUP($A2264,'HUMAN RESOURCES'!$A2264:$L4954,COLUMN(G2264),0)</f>
        <v>75</v>
      </c>
      <c r="N2264" s="19">
        <f>VLOOKUP($A2264,'HUMAN RESOURCES'!$A2264:$L4954,COLUMN(H2264),0)</f>
        <v>0.26100000000000001</v>
      </c>
      <c r="O2264" s="19">
        <f>VLOOKUP($A2264,'HUMAN RESOURCES'!$A2264:$L4954,COLUMN(I2264),0)</f>
        <v>0.66200000000000003</v>
      </c>
      <c r="P2264" s="19">
        <f>VLOOKUP($A2264,'HUMAN RESOURCES'!$A2264:$L4954,COLUMN(J2264),0)</f>
        <v>7.6999999999999999E-2</v>
      </c>
      <c r="Q2264" s="19">
        <f>VLOOKUP($A2264,'HUMAN RESOURCES'!$A2264:$L4954,COLUMN(K2264),0)</f>
        <v>15995658</v>
      </c>
      <c r="R2264" s="19">
        <f>VLOOKUP($A2264,'HUMAN RESOURCES'!$A2264:$L4954,COLUMN(L2264),0)</f>
        <v>0.86899999999999999</v>
      </c>
      <c r="S2264" s="19">
        <f>VLOOKUP($A2264,TOURISM!$A2263:$E4953, COLUMN(D2264),0)</f>
        <v>1309000000</v>
      </c>
      <c r="T2264" s="19">
        <f>VLOOKUP($A2264,TOURISM!$A2263:$E4953, COLUMN(E2264),0)</f>
        <v>1109000000</v>
      </c>
      <c r="U2264" s="19">
        <f>VLOOKUP($A2264,BUSINESS!$A2264:$I4954, COLUMN(H2264),0)</f>
        <v>0.255</v>
      </c>
      <c r="V2264" s="19">
        <f>VLOOKUP($A2264,BUSINESS!$A2264:$I4954, COLUMN(I2264),0)</f>
        <v>0.45400000000000001</v>
      </c>
    </row>
    <row r="2265" spans="1:22" ht="15" x14ac:dyDescent="0.25">
      <c r="A2265" s="14" t="s">
        <v>240</v>
      </c>
      <c r="B2265" s="15" t="s">
        <v>253</v>
      </c>
      <c r="C2265" s="16" t="s">
        <v>116</v>
      </c>
      <c r="D2265" s="17">
        <v>97933392356</v>
      </c>
      <c r="E2265" s="18">
        <v>5.7000000000000002E-2</v>
      </c>
      <c r="F2265" s="18">
        <v>135</v>
      </c>
      <c r="G2265" s="18">
        <v>0.16300000000000001</v>
      </c>
      <c r="H2265" s="19">
        <f>VLOOKUP($A2265,ENERGY!$A2265:$E4955,COLUMN(D2265),0)</f>
        <v>30815</v>
      </c>
      <c r="I2265" s="19">
        <f>VLOOKUP($A2265,ENERGY!$A2265:$E4955,COLUMN(E2265),0)</f>
        <v>70850</v>
      </c>
      <c r="J2265" s="19">
        <f>VLOOKUP($A2265,'HUMAN RESOURCES'!$A2265:$L4955,COLUMN(D2265),0)</f>
        <v>2.1999999999999999E-2</v>
      </c>
      <c r="K2265" s="19">
        <f>VLOOKUP($A2265,'HUMAN RESOURCES'!$A2265:$L4955,COLUMN(E2265),0)</f>
        <v>0.02</v>
      </c>
      <c r="L2265" s="19">
        <f>VLOOKUP($A2265,'HUMAN RESOURCES'!$A2265:$L4955,COLUMN(F2265),0)</f>
        <v>76</v>
      </c>
      <c r="M2265" s="19">
        <f>VLOOKUP($A2265,'HUMAN RESOURCES'!$A2265:$L4955,COLUMN(G2265),0)</f>
        <v>68</v>
      </c>
      <c r="N2265" s="19">
        <f>VLOOKUP($A2265,'HUMAN RESOURCES'!$A2265:$L4955,COLUMN(H2265),0)</f>
        <v>0.316</v>
      </c>
      <c r="O2265" s="19">
        <f>VLOOKUP($A2265,'HUMAN RESOURCES'!$A2265:$L4955,COLUMN(I2265),0)</f>
        <v>0.63500000000000001</v>
      </c>
      <c r="P2265" s="19">
        <f>VLOOKUP($A2265,'HUMAN RESOURCES'!$A2265:$L4955,COLUMN(J2265),0)</f>
        <v>4.9000000000000002E-2</v>
      </c>
      <c r="Q2265" s="19">
        <f>VLOOKUP($A2265,'HUMAN RESOURCES'!$A2265:$L4955,COLUMN(K2265),0)</f>
        <v>41872051</v>
      </c>
      <c r="R2265" s="19">
        <f>VLOOKUP($A2265,'HUMAN RESOURCES'!$A2265:$L4955,COLUMN(L2265),0)</f>
        <v>0.73</v>
      </c>
      <c r="S2265" s="19">
        <f>VLOOKUP($A2265,TOURISM!$A2264:$E4954, COLUMN(D2265),0)</f>
        <v>1191000000</v>
      </c>
      <c r="T2265" s="19">
        <f>VLOOKUP($A2265,TOURISM!$A2264:$E4954, COLUMN(E2265),0)</f>
        <v>1349000000</v>
      </c>
      <c r="U2265" s="19">
        <f>VLOOKUP($A2265,BUSINESS!$A2265:$I4955, COLUMN(H2265),0)</f>
        <v>7.3999999999999996E-2</v>
      </c>
      <c r="V2265" s="19">
        <f>VLOOKUP($A2265,BUSINESS!$A2265:$I4955, COLUMN(I2265),0)</f>
        <v>0.14799999999999999</v>
      </c>
    </row>
    <row r="2266" spans="1:22" ht="15" x14ac:dyDescent="0.25">
      <c r="A2266" s="14" t="s">
        <v>240</v>
      </c>
      <c r="B2266" s="15" t="s">
        <v>254</v>
      </c>
      <c r="C2266" s="16" t="s">
        <v>116</v>
      </c>
      <c r="D2266" s="17">
        <v>16844378578</v>
      </c>
      <c r="E2266" s="18">
        <v>0.08</v>
      </c>
      <c r="F2266" s="18">
        <v>332</v>
      </c>
      <c r="G2266" s="18">
        <v>0.26400000000000001</v>
      </c>
      <c r="H2266" s="19">
        <f>VLOOKUP($A2266,ENERGY!$A2266:$E4956,COLUMN(D2266),0)</f>
        <v>4561</v>
      </c>
      <c r="I2266" s="19">
        <f>VLOOKUP($A2266,ENERGY!$A2266:$E4956,COLUMN(E2266),0)</f>
        <v>7818</v>
      </c>
      <c r="J2266" s="19">
        <f>VLOOKUP($A2266,'HUMAN RESOURCES'!$A2266:$L4956,COLUMN(D2266),0)</f>
        <v>1.7999999999999999E-2</v>
      </c>
      <c r="K2266" s="19">
        <f>VLOOKUP($A2266,'HUMAN RESOURCES'!$A2266:$L4956,COLUMN(E2266),0)</f>
        <v>8.9999999999999993E-3</v>
      </c>
      <c r="L2266" s="19">
        <f>VLOOKUP($A2266,'HUMAN RESOURCES'!$A2266:$L4956,COLUMN(F2266),0)</f>
        <v>81</v>
      </c>
      <c r="M2266" s="19">
        <f>VLOOKUP($A2266,'HUMAN RESOURCES'!$A2266:$L4956,COLUMN(G2266),0)</f>
        <v>76</v>
      </c>
      <c r="N2266" s="19">
        <f>VLOOKUP($A2266,'HUMAN RESOURCES'!$A2266:$L4956,COLUMN(H2266),0)</f>
        <v>0.29299999999999998</v>
      </c>
      <c r="O2266" s="19">
        <f>VLOOKUP($A2266,'HUMAN RESOURCES'!$A2266:$L4956,COLUMN(I2266),0)</f>
        <v>0.65</v>
      </c>
      <c r="P2266" s="19">
        <f>VLOOKUP($A2266,'HUMAN RESOURCES'!$A2266:$L4956,COLUMN(J2266),0)</f>
        <v>5.7000000000000002E-2</v>
      </c>
      <c r="Q2266" s="19">
        <f>VLOOKUP($A2266,'HUMAN RESOURCES'!$A2266:$L4956,COLUMN(K2266),0)</f>
        <v>4171145</v>
      </c>
      <c r="R2266" s="19">
        <f>VLOOKUP($A2266,'HUMAN RESOURCES'!$A2266:$L4956,COLUMN(L2266),0)</f>
        <v>0.63100000000000001</v>
      </c>
      <c r="S2266" s="19">
        <f>VLOOKUP($A2266,TOURISM!$A2265:$E4955, COLUMN(D2266),0)</f>
        <v>1424000000</v>
      </c>
      <c r="T2266" s="19">
        <f>VLOOKUP($A2266,TOURISM!$A2265:$E4955, COLUMN(E2266),0)</f>
        <v>434000000</v>
      </c>
      <c r="U2266" s="19">
        <f>VLOOKUP($A2266,BUSINESS!$A2266:$I4956, COLUMN(H2266),0)</f>
        <v>0.20300000000000001</v>
      </c>
      <c r="V2266" s="19">
        <f>VLOOKUP($A2266,BUSINESS!$A2266:$I4956, COLUMN(I2266),0)</f>
        <v>0.187</v>
      </c>
    </row>
    <row r="2267" spans="1:22" ht="15" x14ac:dyDescent="0.25">
      <c r="A2267" s="14" t="s">
        <v>240</v>
      </c>
      <c r="B2267" s="15" t="s">
        <v>255</v>
      </c>
      <c r="C2267" s="16" t="s">
        <v>116</v>
      </c>
      <c r="D2267" s="17">
        <v>35901500000</v>
      </c>
      <c r="E2267" s="18">
        <v>6.3E-2</v>
      </c>
      <c r="F2267" s="18">
        <v>202</v>
      </c>
      <c r="G2267" s="19">
        <v>0.12</v>
      </c>
      <c r="H2267" s="19">
        <f>VLOOKUP($A2267,ENERGY!$A2267:$E4957,COLUMN(D2267),0)</f>
        <v>12346</v>
      </c>
      <c r="I2267" s="19">
        <f>VLOOKUP($A2267,ENERGY!$A2267:$E4957,COLUMN(E2267),0)</f>
        <v>29901</v>
      </c>
      <c r="J2267" s="19">
        <f>VLOOKUP($A2267,'HUMAN RESOURCES'!$A2267:$L4957,COLUMN(D2267),0)</f>
        <v>1.2E-2</v>
      </c>
      <c r="K2267" s="19">
        <f>VLOOKUP($A2267,'HUMAN RESOURCES'!$A2267:$L4957,COLUMN(E2267),0)</f>
        <v>6.0000000000000001E-3</v>
      </c>
      <c r="L2267" s="19">
        <f>VLOOKUP($A2267,'HUMAN RESOURCES'!$A2267:$L4957,COLUMN(F2267),0)</f>
        <v>79</v>
      </c>
      <c r="M2267" s="19">
        <f>VLOOKUP($A2267,'HUMAN RESOURCES'!$A2267:$L4957,COLUMN(G2267),0)</f>
        <v>75</v>
      </c>
      <c r="N2267" s="19">
        <f>VLOOKUP($A2267,'HUMAN RESOURCES'!$A2267:$L4957,COLUMN(H2267),0)</f>
        <v>0.20399999999999999</v>
      </c>
      <c r="O2267" s="19">
        <f>VLOOKUP($A2267,'HUMAN RESOURCES'!$A2267:$L4957,COLUMN(I2267),0)</f>
        <v>0.69099999999999995</v>
      </c>
      <c r="P2267" s="19">
        <f>VLOOKUP($A2267,'HUMAN RESOURCES'!$A2267:$L4957,COLUMN(J2267),0)</f>
        <v>0.105</v>
      </c>
      <c r="Q2267" s="19">
        <f>VLOOKUP($A2267,'HUMAN RESOURCES'!$A2267:$L4957,COLUMN(K2267),0)</f>
        <v>11245926</v>
      </c>
      <c r="R2267" s="19">
        <f>VLOOKUP($A2267,'HUMAN RESOURCES'!$A2267:$L4957,COLUMN(L2267),0)</f>
        <v>0.75900000000000001</v>
      </c>
      <c r="S2267" s="19">
        <f>VLOOKUP($A2267,TOURISM!$A2266:$E4956, COLUMN(D2267),0)</f>
        <v>1999000000</v>
      </c>
      <c r="T2267" s="19">
        <f>VLOOKUP($A2267,TOURISM!$A2266:$E4956, COLUMN(E2267),0)</f>
        <v>448000000</v>
      </c>
      <c r="U2267" s="19">
        <f>VLOOKUP($A2267,BUSINESS!$A2267:$I4957, COLUMN(H2267),0)</f>
        <v>5.1999999999999998E-2</v>
      </c>
      <c r="V2267" s="19">
        <f>VLOOKUP($A2267,BUSINESS!$A2267:$I4957, COLUMN(I2267),0)</f>
        <v>3.0000000000000001E-3</v>
      </c>
    </row>
    <row r="2268" spans="1:22" ht="15" x14ac:dyDescent="0.25">
      <c r="A2268" s="14" t="s">
        <v>240</v>
      </c>
      <c r="B2268" s="15" t="s">
        <v>256</v>
      </c>
      <c r="C2268" s="16" t="s">
        <v>116</v>
      </c>
      <c r="D2268" s="20">
        <v>15079752557.5</v>
      </c>
      <c r="E2268" s="21">
        <v>6.4000000000000001E-2</v>
      </c>
      <c r="F2268" s="19">
        <v>190</v>
      </c>
      <c r="G2268" s="19">
        <v>0.12</v>
      </c>
      <c r="H2268" s="19">
        <f>VLOOKUP($A2268,ENERGY!$A2268:$E4958,COLUMN(D2268),0)</f>
        <v>14338</v>
      </c>
      <c r="I2268" s="19">
        <f>VLOOKUP($A2268,ENERGY!$A2268:$E4958,COLUMN(E2268),0)</f>
        <v>8441</v>
      </c>
      <c r="J2268" s="19">
        <f>VLOOKUP($A2268,'HUMAN RESOURCES'!$A2268:$L4958,COLUMN(D2268),0)</f>
        <v>2.1999999999999999E-2</v>
      </c>
      <c r="K2268" s="19">
        <f>VLOOKUP($A2268,'HUMAN RESOURCES'!$A2268:$L4958,COLUMN(E2268),0)</f>
        <v>3.2000000000000001E-2</v>
      </c>
      <c r="L2268" s="19">
        <f>VLOOKUP($A2268,'HUMAN RESOURCES'!$A2268:$L4958,COLUMN(F2268),0)</f>
        <v>71.105000000000004</v>
      </c>
      <c r="M2268" s="19">
        <f>VLOOKUP($A2268,'HUMAN RESOURCES'!$A2268:$L4958,COLUMN(G2268),0)</f>
        <v>66.415000000000006</v>
      </c>
      <c r="N2268" s="19">
        <f>VLOOKUP($A2268,'HUMAN RESOURCES'!$A2268:$L4958,COLUMN(H2268),0)</f>
        <v>0.22500000000000001</v>
      </c>
      <c r="O2268" s="19">
        <f>VLOOKUP($A2268,'HUMAN RESOURCES'!$A2268:$L4958,COLUMN(I2268),0)</f>
        <v>0.66</v>
      </c>
      <c r="P2268" s="19">
        <f>VLOOKUP($A2268,'HUMAN RESOURCES'!$A2268:$L4958,COLUMN(J2268),0)</f>
        <v>0.114</v>
      </c>
      <c r="Q2268" s="19">
        <f>VLOOKUP($A2268,'HUMAN RESOURCES'!$A2268:$L4958,COLUMN(K2268),0)</f>
        <v>131253</v>
      </c>
      <c r="R2268" s="19">
        <f>VLOOKUP($A2268,'HUMAN RESOURCES'!$A2268:$L4958,COLUMN(L2268),0)</f>
        <v>0.90800000000000003</v>
      </c>
      <c r="S2268" s="19">
        <f>VLOOKUP($A2268,TOURISM!$A2267:$E4957, COLUMN(D2268),0)</f>
        <v>223000000</v>
      </c>
      <c r="T2268" s="19">
        <f>VLOOKUP($A2268,TOURISM!$A2267:$E4957, COLUMN(E2268),0)</f>
        <v>176000000</v>
      </c>
      <c r="U2268" s="19">
        <f>VLOOKUP($A2268,BUSINESS!$A2268:$I4958, COLUMN(H2268),0)</f>
        <v>0.129</v>
      </c>
      <c r="V2268" s="19">
        <f>VLOOKUP($A2268,BUSINESS!$A2268:$I4958, COLUMN(I2268),0)</f>
        <v>0.57999999999999996</v>
      </c>
    </row>
    <row r="2269" spans="1:22" ht="15" x14ac:dyDescent="0.25">
      <c r="A2269" s="14" t="s">
        <v>240</v>
      </c>
      <c r="B2269" s="15" t="s">
        <v>257</v>
      </c>
      <c r="C2269" s="16" t="s">
        <v>116</v>
      </c>
      <c r="D2269" s="17">
        <v>340803913</v>
      </c>
      <c r="E2269" s="18">
        <v>4.9000000000000002E-2</v>
      </c>
      <c r="F2269" s="18">
        <v>240</v>
      </c>
      <c r="G2269" s="18">
        <v>0.115</v>
      </c>
      <c r="H2269" s="19">
        <f>VLOOKUP($A2269,ENERGY!$A2269:$E4959,COLUMN(D2269),0)</f>
        <v>14338</v>
      </c>
      <c r="I2269" s="19">
        <f>VLOOKUP($A2269,ENERGY!$A2269:$E4959,COLUMN(E2269),0)</f>
        <v>128</v>
      </c>
      <c r="J2269" s="19">
        <f>VLOOKUP($A2269,'HUMAN RESOURCES'!$A2269:$L4959,COLUMN(D2269),0)</f>
        <v>2.1999999999999999E-2</v>
      </c>
      <c r="K2269" s="19">
        <f>VLOOKUP($A2269,'HUMAN RESOURCES'!$A2269:$L4959,COLUMN(E2269),0)</f>
        <v>1.2999999999999999E-2</v>
      </c>
      <c r="L2269" s="19">
        <f>VLOOKUP($A2269,'HUMAN RESOURCES'!$A2269:$L4959,COLUMN(F2269),0)</f>
        <v>71.105000000000004</v>
      </c>
      <c r="M2269" s="19">
        <f>VLOOKUP($A2269,'HUMAN RESOURCES'!$A2269:$L4959,COLUMN(G2269),0)</f>
        <v>66.415000000000006</v>
      </c>
      <c r="N2269" s="19">
        <f>VLOOKUP($A2269,'HUMAN RESOURCES'!$A2269:$L4959,COLUMN(H2269),0)</f>
        <v>0.30299999999999999</v>
      </c>
      <c r="O2269" s="19">
        <f>VLOOKUP($A2269,'HUMAN RESOURCES'!$A2269:$L4959,COLUMN(I2269),0)</f>
        <v>0.623</v>
      </c>
      <c r="P2269" s="19">
        <f>VLOOKUP($A2269,'HUMAN RESOURCES'!$A2269:$L4959,COLUMN(J2269),0)</f>
        <v>7.2999999999999995E-2</v>
      </c>
      <c r="Q2269" s="19">
        <f>VLOOKUP($A2269,'HUMAN RESOURCES'!$A2269:$L4959,COLUMN(K2269),0)</f>
        <v>70058</v>
      </c>
      <c r="R2269" s="19">
        <f>VLOOKUP($A2269,'HUMAN RESOURCES'!$A2269:$L4959,COLUMN(L2269),0)</f>
        <v>0.66</v>
      </c>
      <c r="S2269" s="19">
        <f>VLOOKUP($A2269,TOURISM!$A2268:$E4958, COLUMN(D2269),0)</f>
        <v>52000000</v>
      </c>
      <c r="T2269" s="19">
        <f>VLOOKUP($A2269,TOURISM!$A2268:$E4958, COLUMN(E2269),0)</f>
        <v>9000000</v>
      </c>
      <c r="U2269" s="19">
        <f>VLOOKUP($A2269,BUSINESS!$A2269:$I4959, COLUMN(H2269),0)</f>
        <v>0.23599999999999999</v>
      </c>
      <c r="V2269" s="19">
        <f>VLOOKUP($A2269,BUSINESS!$A2269:$I4959, COLUMN(I2269),0)</f>
        <v>0.34</v>
      </c>
    </row>
    <row r="2270" spans="1:22" ht="15" x14ac:dyDescent="0.25">
      <c r="A2270" s="14" t="s">
        <v>240</v>
      </c>
      <c r="B2270" s="15" t="s">
        <v>258</v>
      </c>
      <c r="C2270" s="16" t="s">
        <v>116</v>
      </c>
      <c r="D2270" s="17">
        <v>21268012747</v>
      </c>
      <c r="E2270" s="18">
        <v>6.5000000000000002E-2</v>
      </c>
      <c r="F2270" s="18">
        <v>143</v>
      </c>
      <c r="G2270" s="18">
        <v>0.314</v>
      </c>
      <c r="H2270" s="19">
        <f>VLOOKUP($A2270,ENERGY!$A2270:$E4960,COLUMN(D2270),0)</f>
        <v>6941</v>
      </c>
      <c r="I2270" s="19">
        <f>VLOOKUP($A2270,ENERGY!$A2270:$E4960,COLUMN(E2270),0)</f>
        <v>20323</v>
      </c>
      <c r="J2270" s="19">
        <f>VLOOKUP($A2270,'HUMAN RESOURCES'!$A2270:$L4960,COLUMN(D2270),0)</f>
        <v>2.4E-2</v>
      </c>
      <c r="K2270" s="19">
        <f>VLOOKUP($A2270,'HUMAN RESOURCES'!$A2270:$L4960,COLUMN(E2270),0)</f>
        <v>3.1E-2</v>
      </c>
      <c r="L2270" s="19">
        <f>VLOOKUP($A2270,'HUMAN RESOURCES'!$A2270:$L4960,COLUMN(F2270),0)</f>
        <v>74</v>
      </c>
      <c r="M2270" s="19">
        <f>VLOOKUP($A2270,'HUMAN RESOURCES'!$A2270:$L4960,COLUMN(G2270),0)</f>
        <v>68</v>
      </c>
      <c r="N2270" s="19">
        <f>VLOOKUP($A2270,'HUMAN RESOURCES'!$A2270:$L4960,COLUMN(H2270),0)</f>
        <v>0.33800000000000002</v>
      </c>
      <c r="O2270" s="19">
        <f>VLOOKUP($A2270,'HUMAN RESOURCES'!$A2270:$L4960,COLUMN(I2270),0)</f>
        <v>0.60699999999999998</v>
      </c>
      <c r="P2270" s="19">
        <f>VLOOKUP($A2270,'HUMAN RESOURCES'!$A2270:$L4960,COLUMN(J2270),0)</f>
        <v>5.5E-2</v>
      </c>
      <c r="Q2270" s="19">
        <f>VLOOKUP($A2270,'HUMAN RESOURCES'!$A2270:$L4960,COLUMN(K2270),0)</f>
        <v>9071318</v>
      </c>
      <c r="R2270" s="19">
        <f>VLOOKUP($A2270,'HUMAN RESOURCES'!$A2270:$L4960,COLUMN(L2270),0)</f>
        <v>0.64600000000000002</v>
      </c>
      <c r="S2270" s="19">
        <f>VLOOKUP($A2270,TOURISM!$A2269:$E4959, COLUMN(D2270),0)</f>
        <v>3128000000</v>
      </c>
      <c r="T2270" s="19">
        <f>VLOOKUP($A2270,TOURISM!$A2269:$E4959, COLUMN(E2270),0)</f>
        <v>408000000</v>
      </c>
      <c r="U2270" s="19">
        <f>VLOOKUP($A2270,BUSINESS!$A2270:$I4960, COLUMN(H2270),0)</f>
        <v>7.9000000000000001E-2</v>
      </c>
      <c r="V2270" s="19">
        <f>VLOOKUP($A2270,BUSINESS!$A2270:$I4960, COLUMN(I2270),0)</f>
        <v>0.23100000000000001</v>
      </c>
    </row>
    <row r="2271" spans="1:22" ht="15" x14ac:dyDescent="0.25">
      <c r="A2271" s="14" t="s">
        <v>240</v>
      </c>
      <c r="B2271" s="15" t="s">
        <v>259</v>
      </c>
      <c r="C2271" s="16" t="s">
        <v>116</v>
      </c>
      <c r="D2271" s="17">
        <v>32432859000</v>
      </c>
      <c r="E2271" s="18">
        <v>6.7000000000000004E-2</v>
      </c>
      <c r="F2271" s="18">
        <v>164</v>
      </c>
      <c r="G2271" s="18">
        <v>0.13600000000000001</v>
      </c>
      <c r="H2271" s="19">
        <f>VLOOKUP($A2271,ENERGY!$A2271:$E4961,COLUMN(D2271),0)</f>
        <v>12678</v>
      </c>
      <c r="I2271" s="19">
        <f>VLOOKUP($A2271,ENERGY!$A2271:$E4961,COLUMN(E2271),0)</f>
        <v>30473</v>
      </c>
      <c r="J2271" s="19">
        <f>VLOOKUP($A2271,'HUMAN RESOURCES'!$A2271:$L4961,COLUMN(D2271),0)</f>
        <v>2.4E-2</v>
      </c>
      <c r="K2271" s="19">
        <f>VLOOKUP($A2271,'HUMAN RESOURCES'!$A2271:$L4961,COLUMN(E2271),0)</f>
        <v>2.5999999999999999E-2</v>
      </c>
      <c r="L2271" s="19">
        <f>VLOOKUP($A2271,'HUMAN RESOURCES'!$A2271:$L4961,COLUMN(F2271),0)</f>
        <v>77</v>
      </c>
      <c r="M2271" s="19">
        <f>VLOOKUP($A2271,'HUMAN RESOURCES'!$A2271:$L4961,COLUMN(G2271),0)</f>
        <v>71</v>
      </c>
      <c r="N2271" s="19">
        <f>VLOOKUP($A2271,'HUMAN RESOURCES'!$A2271:$L4961,COLUMN(H2271),0)</f>
        <v>0.33400000000000002</v>
      </c>
      <c r="O2271" s="19">
        <f>VLOOKUP($A2271,'HUMAN RESOURCES'!$A2271:$L4961,COLUMN(I2271),0)</f>
        <v>0.61199999999999999</v>
      </c>
      <c r="P2271" s="19">
        <f>VLOOKUP($A2271,'HUMAN RESOURCES'!$A2271:$L4961,COLUMN(J2271),0)</f>
        <v>5.3999999999999999E-2</v>
      </c>
      <c r="Q2271" s="19">
        <f>VLOOKUP($A2271,'HUMAN RESOURCES'!$A2271:$L4961,COLUMN(K2271),0)</f>
        <v>13279806</v>
      </c>
      <c r="R2271" s="19">
        <f>VLOOKUP($A2271,'HUMAN RESOURCES'!$A2271:$L4961,COLUMN(L2271),0)</f>
        <v>0.61299999999999999</v>
      </c>
      <c r="S2271" s="19">
        <f>VLOOKUP($A2271,TOURISM!$A2270:$E4960, COLUMN(D2271),0)</f>
        <v>408000000</v>
      </c>
      <c r="T2271" s="19">
        <f>VLOOKUP($A2271,TOURISM!$A2270:$E4960, COLUMN(E2271),0)</f>
        <v>500000000</v>
      </c>
      <c r="U2271" s="19">
        <f>VLOOKUP($A2271,BUSINESS!$A2271:$I4961, COLUMN(H2271),0)</f>
        <v>4.4999999999999998E-2</v>
      </c>
      <c r="V2271" s="19">
        <f>VLOOKUP($A2271,BUSINESS!$A2271:$I4961, COLUMN(I2271),0)</f>
        <v>0.18099999999999999</v>
      </c>
    </row>
    <row r="2272" spans="1:22" ht="15" x14ac:dyDescent="0.25">
      <c r="A2272" s="14" t="s">
        <v>240</v>
      </c>
      <c r="B2272" s="15" t="s">
        <v>260</v>
      </c>
      <c r="C2272" s="16" t="s">
        <v>116</v>
      </c>
      <c r="D2272" s="17">
        <v>15046700000</v>
      </c>
      <c r="E2272" s="18">
        <v>7.2999999999999995E-2</v>
      </c>
      <c r="F2272" s="18">
        <v>182</v>
      </c>
      <c r="G2272" s="19">
        <v>0.12</v>
      </c>
      <c r="H2272" s="19">
        <f>VLOOKUP($A2272,ENERGY!$A2272:$E4962,COLUMN(D2272),0)</f>
        <v>4214</v>
      </c>
      <c r="I2272" s="19">
        <f>VLOOKUP($A2272,ENERGY!$A2272:$E4962,COLUMN(E2272),0)</f>
        <v>6476</v>
      </c>
      <c r="J2272" s="19">
        <f>VLOOKUP($A2272,'HUMAN RESOURCES'!$A2272:$L4962,COLUMN(D2272),0)</f>
        <v>2.1999999999999999E-2</v>
      </c>
      <c r="K2272" s="19">
        <f>VLOOKUP($A2272,'HUMAN RESOURCES'!$A2272:$L4962,COLUMN(E2272),0)</f>
        <v>2.3E-2</v>
      </c>
      <c r="L2272" s="19">
        <f>VLOOKUP($A2272,'HUMAN RESOURCES'!$A2272:$L4962,COLUMN(F2272),0)</f>
        <v>75</v>
      </c>
      <c r="M2272" s="19">
        <f>VLOOKUP($A2272,'HUMAN RESOURCES'!$A2272:$L4962,COLUMN(G2272),0)</f>
        <v>66</v>
      </c>
      <c r="N2272" s="19">
        <f>VLOOKUP($A2272,'HUMAN RESOURCES'!$A2272:$L4962,COLUMN(H2272),0)</f>
        <v>0.36899999999999999</v>
      </c>
      <c r="O2272" s="19">
        <f>VLOOKUP($A2272,'HUMAN RESOURCES'!$A2272:$L4962,COLUMN(I2272),0)</f>
        <v>0.57199999999999995</v>
      </c>
      <c r="P2272" s="19">
        <f>VLOOKUP($A2272,'HUMAN RESOURCES'!$A2272:$L4962,COLUMN(J2272),0)</f>
        <v>5.8999999999999997E-2</v>
      </c>
      <c r="Q2272" s="19">
        <f>VLOOKUP($A2272,'HUMAN RESOURCES'!$A2272:$L4962,COLUMN(K2272),0)</f>
        <v>6029366</v>
      </c>
      <c r="R2272" s="19">
        <f>VLOOKUP($A2272,'HUMAN RESOURCES'!$A2272:$L4962,COLUMN(L2272),0)</f>
        <v>0.60599999999999998</v>
      </c>
      <c r="S2272" s="19">
        <f>VLOOKUP($A2272,TOURISM!$A2271:$E4961, COLUMN(D2272),0)</f>
        <v>664000000</v>
      </c>
      <c r="T2272" s="19">
        <f>VLOOKUP($A2272,TOURISM!$A2271:$E4961, COLUMN(E2272),0)</f>
        <v>311000000</v>
      </c>
      <c r="U2272" s="19">
        <f>VLOOKUP($A2272,BUSINESS!$A2272:$I4962, COLUMN(H2272),0)</f>
        <v>2.5000000000000001E-2</v>
      </c>
      <c r="V2272" s="19">
        <f>VLOOKUP($A2272,BUSINESS!$A2272:$I4962, COLUMN(I2272),0)</f>
        <v>0.191</v>
      </c>
    </row>
    <row r="2273" spans="1:22" ht="15" x14ac:dyDescent="0.25">
      <c r="A2273" s="14" t="s">
        <v>240</v>
      </c>
      <c r="B2273" s="15" t="s">
        <v>261</v>
      </c>
      <c r="C2273" s="16" t="s">
        <v>116</v>
      </c>
      <c r="D2273" s="17">
        <v>1426452030</v>
      </c>
      <c r="E2273" s="21">
        <v>6.4000000000000001E-2</v>
      </c>
      <c r="F2273" s="19">
        <v>190</v>
      </c>
      <c r="G2273" s="19">
        <v>0.12</v>
      </c>
      <c r="H2273" s="19">
        <f>VLOOKUP($A2273,ENERGY!$A2273:$E4963,COLUMN(D2273),0)</f>
        <v>14338</v>
      </c>
      <c r="I2273" s="19">
        <f>VLOOKUP($A2273,ENERGY!$A2273:$E4963,COLUMN(E2273),0)</f>
        <v>557</v>
      </c>
      <c r="J2273" s="19">
        <f>VLOOKUP($A2273,'HUMAN RESOURCES'!$A2273:$L4963,COLUMN(D2273),0)</f>
        <v>1.6E-2</v>
      </c>
      <c r="K2273" s="19">
        <f>VLOOKUP($A2273,'HUMAN RESOURCES'!$A2273:$L4963,COLUMN(E2273),0)</f>
        <v>3.2000000000000001E-2</v>
      </c>
      <c r="L2273" s="19">
        <f>VLOOKUP($A2273,'HUMAN RESOURCES'!$A2273:$L4963,COLUMN(F2273),0)</f>
        <v>71</v>
      </c>
      <c r="M2273" s="19">
        <f>VLOOKUP($A2273,'HUMAN RESOURCES'!$A2273:$L4963,COLUMN(G2273),0)</f>
        <v>66</v>
      </c>
      <c r="N2273" s="19">
        <f>VLOOKUP($A2273,'HUMAN RESOURCES'!$A2273:$L4963,COLUMN(H2273),0)</f>
        <v>0.30299999999999999</v>
      </c>
      <c r="O2273" s="19">
        <f>VLOOKUP($A2273,'HUMAN RESOURCES'!$A2273:$L4963,COLUMN(I2273),0)</f>
        <v>0.623</v>
      </c>
      <c r="P2273" s="19">
        <f>VLOOKUP($A2273,'HUMAN RESOURCES'!$A2273:$L4963,COLUMN(J2273),0)</f>
        <v>7.2999999999999995E-2</v>
      </c>
      <c r="Q2273" s="19">
        <f>VLOOKUP($A2273,'HUMAN RESOURCES'!$A2273:$L4963,COLUMN(K2273),0)</f>
        <v>56765</v>
      </c>
      <c r="R2273" s="19">
        <f>VLOOKUP($A2273,'HUMAN RESOURCES'!$A2273:$L4963,COLUMN(L2273),0)</f>
        <v>0.82299999999999995</v>
      </c>
      <c r="S2273" s="19">
        <f>VLOOKUP($A2273,TOURISM!$A2272:$E4962, COLUMN(D2273),0)</f>
        <v>2478709140</v>
      </c>
      <c r="T2273" s="19">
        <f>VLOOKUP($A2273,TOURISM!$A2272:$E4962, COLUMN(E2273),0)</f>
        <v>448000000</v>
      </c>
      <c r="U2273" s="19">
        <f>VLOOKUP($A2273,BUSINESS!$A2273:$I4963, COLUMN(H2273),0)</f>
        <v>0.54500000000000004</v>
      </c>
      <c r="V2273" s="19">
        <f>VLOOKUP($A2273,BUSINESS!$A2273:$I4963, COLUMN(I2273),0)</f>
        <v>0.52400000000000002</v>
      </c>
    </row>
    <row r="2274" spans="1:22" ht="15" x14ac:dyDescent="0.25">
      <c r="A2274" s="14" t="s">
        <v>240</v>
      </c>
      <c r="B2274" s="15" t="s">
        <v>262</v>
      </c>
      <c r="C2274" s="16" t="s">
        <v>116</v>
      </c>
      <c r="D2274" s="17">
        <v>596339089</v>
      </c>
      <c r="E2274" s="18">
        <v>6.2E-2</v>
      </c>
      <c r="F2274" s="18">
        <v>359</v>
      </c>
      <c r="G2274" s="18">
        <v>0.12</v>
      </c>
      <c r="H2274" s="19">
        <f>VLOOKUP($A2274,ENERGY!$A2274:$E4964,COLUMN(D2274),0)</f>
        <v>14338</v>
      </c>
      <c r="I2274" s="19">
        <f>VLOOKUP($A2274,ENERGY!$A2274:$E4964,COLUMN(E2274),0)</f>
        <v>253</v>
      </c>
      <c r="J2274" s="19">
        <f>VLOOKUP($A2274,'HUMAN RESOURCES'!$A2274:$L4964,COLUMN(D2274),0)</f>
        <v>1.9E-2</v>
      </c>
      <c r="K2274" s="19">
        <f>VLOOKUP($A2274,'HUMAN RESOURCES'!$A2274:$L4964,COLUMN(E2274),0)</f>
        <v>1.2999999999999999E-2</v>
      </c>
      <c r="L2274" s="19">
        <f>VLOOKUP($A2274,'HUMAN RESOURCES'!$A2274:$L4964,COLUMN(F2274),0)</f>
        <v>73</v>
      </c>
      <c r="M2274" s="19">
        <f>VLOOKUP($A2274,'HUMAN RESOURCES'!$A2274:$L4964,COLUMN(G2274),0)</f>
        <v>69</v>
      </c>
      <c r="N2274" s="19">
        <f>VLOOKUP($A2274,'HUMAN RESOURCES'!$A2274:$L4964,COLUMN(H2274),0)</f>
        <v>0.31900000000000001</v>
      </c>
      <c r="O2274" s="19">
        <f>VLOOKUP($A2274,'HUMAN RESOURCES'!$A2274:$L4964,COLUMN(I2274),0)</f>
        <v>0.60299999999999998</v>
      </c>
      <c r="P2274" s="19">
        <f>VLOOKUP($A2274,'HUMAN RESOURCES'!$A2274:$L4964,COLUMN(J2274),0)</f>
        <v>7.6999999999999999E-2</v>
      </c>
      <c r="Q2274" s="19">
        <f>VLOOKUP($A2274,'HUMAN RESOURCES'!$A2274:$L4964,COLUMN(K2274),0)</f>
        <v>102369</v>
      </c>
      <c r="R2274" s="19">
        <f>VLOOKUP($A2274,'HUMAN RESOURCES'!$A2274:$L4964,COLUMN(L2274),0)</f>
        <v>0.36</v>
      </c>
      <c r="S2274" s="19">
        <f>VLOOKUP($A2274,TOURISM!$A2273:$E4963, COLUMN(D2274),0)</f>
        <v>104000000</v>
      </c>
      <c r="T2274" s="19">
        <f>VLOOKUP($A2274,TOURISM!$A2273:$E4963, COLUMN(E2274),0)</f>
        <v>8000000</v>
      </c>
      <c r="U2274" s="19">
        <f>VLOOKUP($A2274,BUSINESS!$A2274:$I4964, COLUMN(H2274),0)</f>
        <v>0.186</v>
      </c>
      <c r="V2274" s="19">
        <f>VLOOKUP($A2274,BUSINESS!$A2274:$I4964, COLUMN(I2274),0)</f>
        <v>0.41299999999999998</v>
      </c>
    </row>
    <row r="2275" spans="1:22" ht="15" x14ac:dyDescent="0.25">
      <c r="A2275" s="14" t="s">
        <v>240</v>
      </c>
      <c r="B2275" s="15" t="s">
        <v>263</v>
      </c>
      <c r="C2275" s="16" t="s">
        <v>116</v>
      </c>
      <c r="D2275" s="17">
        <v>21917565500</v>
      </c>
      <c r="E2275" s="18">
        <v>6.4000000000000001E-2</v>
      </c>
      <c r="F2275" s="18">
        <v>116</v>
      </c>
      <c r="G2275" s="18">
        <v>0.15</v>
      </c>
      <c r="H2275" s="19">
        <f>VLOOKUP($A2275,ENERGY!$A2275:$E4965,COLUMN(D2275),0)</f>
        <v>9318</v>
      </c>
      <c r="I2275" s="19">
        <f>VLOOKUP($A2275,ENERGY!$A2275:$E4965,COLUMN(E2275),0)</f>
        <v>11844</v>
      </c>
      <c r="J2275" s="19">
        <f>VLOOKUP($A2275,'HUMAN RESOURCES'!$A2275:$L4965,COLUMN(D2275),0)</f>
        <v>3.5000000000000003E-2</v>
      </c>
      <c r="K2275" s="19">
        <f>VLOOKUP($A2275,'HUMAN RESOURCES'!$A2275:$L4965,COLUMN(E2275),0)</f>
        <v>3.5999999999999997E-2</v>
      </c>
      <c r="L2275" s="19">
        <f>VLOOKUP($A2275,'HUMAN RESOURCES'!$A2275:$L4965,COLUMN(F2275),0)</f>
        <v>73</v>
      </c>
      <c r="M2275" s="19">
        <f>VLOOKUP($A2275,'HUMAN RESOURCES'!$A2275:$L4965,COLUMN(G2275),0)</f>
        <v>66</v>
      </c>
      <c r="N2275" s="19">
        <f>VLOOKUP($A2275,'HUMAN RESOURCES'!$A2275:$L4965,COLUMN(H2275),0)</f>
        <v>0.436</v>
      </c>
      <c r="O2275" s="19">
        <f>VLOOKUP($A2275,'HUMAN RESOURCES'!$A2275:$L4965,COLUMN(I2275),0)</f>
        <v>0.52200000000000002</v>
      </c>
      <c r="P2275" s="19">
        <f>VLOOKUP($A2275,'HUMAN RESOURCES'!$A2275:$L4965,COLUMN(J2275),0)</f>
        <v>4.2000000000000003E-2</v>
      </c>
      <c r="Q2275" s="19">
        <f>VLOOKUP($A2275,'HUMAN RESOURCES'!$A2275:$L4965,COLUMN(K2275),0)</f>
        <v>12062835</v>
      </c>
      <c r="R2275" s="19">
        <f>VLOOKUP($A2275,'HUMAN RESOURCES'!$A2275:$L4965,COLUMN(L2275),0)</f>
        <v>0.46300000000000002</v>
      </c>
      <c r="S2275" s="19">
        <f>VLOOKUP($A2275,TOURISM!$A2274:$E4964, COLUMN(D2275),0)</f>
        <v>646000000</v>
      </c>
      <c r="T2275" s="19">
        <f>VLOOKUP($A2275,TOURISM!$A2274:$E4964, COLUMN(E2275),0)</f>
        <v>373000000</v>
      </c>
      <c r="U2275" s="19">
        <f>VLOOKUP($A2275,BUSINESS!$A2275:$I4965, COLUMN(H2275),0)</f>
        <v>4.4999999999999998E-2</v>
      </c>
      <c r="V2275" s="19">
        <f>VLOOKUP($A2275,BUSINESS!$A2275:$I4965, COLUMN(I2275),0)</f>
        <v>0.16900000000000001</v>
      </c>
    </row>
    <row r="2276" spans="1:22" ht="15" x14ac:dyDescent="0.25">
      <c r="A2276" s="14" t="s">
        <v>240</v>
      </c>
      <c r="B2276" s="15" t="s">
        <v>264</v>
      </c>
      <c r="C2276" s="16" t="s">
        <v>116</v>
      </c>
      <c r="D2276" s="17">
        <v>741929343</v>
      </c>
      <c r="E2276" s="18">
        <v>5.6000000000000001E-2</v>
      </c>
      <c r="F2276" s="18">
        <v>55</v>
      </c>
      <c r="G2276" s="18">
        <v>0.15</v>
      </c>
      <c r="H2276" s="19">
        <f>VLOOKUP($A2276,ENERGY!$A2276:$E4966,COLUMN(D2276),0)</f>
        <v>14338</v>
      </c>
      <c r="I2276" s="19">
        <f>VLOOKUP($A2276,ENERGY!$A2276:$E4966,COLUMN(E2276),0)</f>
        <v>1555</v>
      </c>
      <c r="J2276" s="19">
        <f>VLOOKUP($A2276,'HUMAN RESOURCES'!$A2276:$L4966,COLUMN(D2276),0)</f>
        <v>2.1999999999999999E-2</v>
      </c>
      <c r="K2276" s="19">
        <f>VLOOKUP($A2276,'HUMAN RESOURCES'!$A2276:$L4966,COLUMN(E2276),0)</f>
        <v>3.6999999999999998E-2</v>
      </c>
      <c r="L2276" s="19">
        <f>VLOOKUP($A2276,'HUMAN RESOURCES'!$A2276:$L4966,COLUMN(F2276),0)</f>
        <v>68</v>
      </c>
      <c r="M2276" s="19">
        <f>VLOOKUP($A2276,'HUMAN RESOURCES'!$A2276:$L4966,COLUMN(G2276),0)</f>
        <v>61</v>
      </c>
      <c r="N2276" s="19">
        <f>VLOOKUP($A2276,'HUMAN RESOURCES'!$A2276:$L4966,COLUMN(H2276),0)</f>
        <v>0.36</v>
      </c>
      <c r="O2276" s="19">
        <f>VLOOKUP($A2276,'HUMAN RESOURCES'!$A2276:$L4966,COLUMN(I2276),0)</f>
        <v>0.59899999999999998</v>
      </c>
      <c r="P2276" s="19">
        <f>VLOOKUP($A2276,'HUMAN RESOURCES'!$A2276:$L4966,COLUMN(J2276),0)</f>
        <v>4.1000000000000002E-2</v>
      </c>
      <c r="Q2276" s="19">
        <f>VLOOKUP($A2276,'HUMAN RESOURCES'!$A2276:$L4966,COLUMN(K2276),0)</f>
        <v>753612</v>
      </c>
      <c r="R2276" s="19">
        <f>VLOOKUP($A2276,'HUMAN RESOURCES'!$A2276:$L4966,COLUMN(L2276),0)</f>
        <v>0.28399999999999997</v>
      </c>
      <c r="S2276" s="19">
        <f>VLOOKUP($A2276,TOURISM!$A2275:$E4965, COLUMN(D2276),0)</f>
        <v>28000000</v>
      </c>
      <c r="T2276" s="19">
        <f>VLOOKUP($A2276,TOURISM!$A2275:$E4965, COLUMN(E2276),0)</f>
        <v>30000000</v>
      </c>
      <c r="U2276" s="19">
        <f>VLOOKUP($A2276,BUSINESS!$A2276:$I4966, COLUMN(H2276),0)</f>
        <v>0.129</v>
      </c>
      <c r="V2276" s="19">
        <f>VLOOKUP($A2276,BUSINESS!$A2276:$I4966, COLUMN(I2276),0)</f>
        <v>0.183</v>
      </c>
    </row>
    <row r="2277" spans="1:22" ht="15" x14ac:dyDescent="0.25">
      <c r="A2277" s="14" t="s">
        <v>240</v>
      </c>
      <c r="B2277" s="15" t="s">
        <v>265</v>
      </c>
      <c r="C2277" s="16" t="s">
        <v>116</v>
      </c>
      <c r="D2277" s="17">
        <v>2826481072</v>
      </c>
      <c r="E2277" s="18">
        <v>5.2999999999999999E-2</v>
      </c>
      <c r="F2277" s="18">
        <v>17</v>
      </c>
      <c r="G2277" s="18">
        <v>0.442</v>
      </c>
      <c r="H2277" s="19">
        <f>VLOOKUP($A2277,ENERGY!$A2277:$E4967,COLUMN(D2277),0)</f>
        <v>2732</v>
      </c>
      <c r="I2277" s="19">
        <f>VLOOKUP($A2277,ENERGY!$A2277:$E4967,COLUMN(E2277),0)</f>
        <v>2263</v>
      </c>
      <c r="J2277" s="19">
        <f>VLOOKUP($A2277,'HUMAN RESOURCES'!$A2277:$L4967,COLUMN(D2277),0)</f>
        <v>0.03</v>
      </c>
      <c r="K2277" s="19">
        <f>VLOOKUP($A2277,'HUMAN RESOURCES'!$A2277:$L4967,COLUMN(E2277),0)</f>
        <v>6.9000000000000006E-2</v>
      </c>
      <c r="L2277" s="19">
        <f>VLOOKUP($A2277,'HUMAN RESOURCES'!$A2277:$L4967,COLUMN(F2277),0)</f>
        <v>60</v>
      </c>
      <c r="M2277" s="19">
        <f>VLOOKUP($A2277,'HUMAN RESOURCES'!$A2277:$L4967,COLUMN(G2277),0)</f>
        <v>57</v>
      </c>
      <c r="N2277" s="19">
        <f>VLOOKUP($A2277,'HUMAN RESOURCES'!$A2277:$L4967,COLUMN(H2277),0)</f>
        <v>0.38900000000000001</v>
      </c>
      <c r="O2277" s="19">
        <f>VLOOKUP($A2277,'HUMAN RESOURCES'!$A2277:$L4967,COLUMN(I2277),0)</f>
        <v>0.56999999999999995</v>
      </c>
      <c r="P2277" s="19">
        <f>VLOOKUP($A2277,'HUMAN RESOURCES'!$A2277:$L4967,COLUMN(J2277),0)</f>
        <v>4.1000000000000002E-2</v>
      </c>
      <c r="Q2277" s="19">
        <f>VLOOKUP($A2277,'HUMAN RESOURCES'!$A2277:$L4967,COLUMN(K2277),0)</f>
        <v>8996229</v>
      </c>
      <c r="R2277" s="19">
        <f>VLOOKUP($A2277,'HUMAN RESOURCES'!$A2277:$L4967,COLUMN(L2277),0)</f>
        <v>0.40600000000000003</v>
      </c>
      <c r="S2277" s="19">
        <f>VLOOKUP($A2277,TOURISM!$A2276:$E4966, COLUMN(D2277),0)</f>
        <v>96000000</v>
      </c>
      <c r="T2277" s="19">
        <f>VLOOKUP($A2277,TOURISM!$A2276:$E4966, COLUMN(E2277),0)</f>
        <v>202000000</v>
      </c>
      <c r="U2277" s="19">
        <f>VLOOKUP($A2277,BUSINESS!$A2277:$I4967, COLUMN(H2277),0)</f>
        <v>1.6E-2</v>
      </c>
      <c r="V2277" s="19">
        <f>VLOOKUP($A2277,BUSINESS!$A2277:$I4967, COLUMN(I2277),0)</f>
        <v>3.5999999999999997E-2</v>
      </c>
    </row>
    <row r="2278" spans="1:22" ht="15" x14ac:dyDescent="0.25">
      <c r="A2278" s="14" t="s">
        <v>240</v>
      </c>
      <c r="B2278" s="15" t="s">
        <v>266</v>
      </c>
      <c r="C2278" s="16" t="s">
        <v>116</v>
      </c>
      <c r="D2278" s="17">
        <v>8140294080</v>
      </c>
      <c r="E2278" s="18">
        <v>8.3000000000000004E-2</v>
      </c>
      <c r="F2278" s="18">
        <v>103</v>
      </c>
      <c r="G2278" s="18">
        <v>0.20799999999999999</v>
      </c>
      <c r="H2278" s="19">
        <f>VLOOKUP($A2278,ENERGY!$A2278:$E4968,COLUMN(D2278),0)</f>
        <v>4453</v>
      </c>
      <c r="I2278" s="19">
        <f>VLOOKUP($A2278,ENERGY!$A2278:$E4968,COLUMN(E2278),0)</f>
        <v>7866</v>
      </c>
      <c r="J2278" s="19">
        <f>VLOOKUP($A2278,'HUMAN RESOURCES'!$A2278:$L4968,COLUMN(D2278),0)</f>
        <v>0.03</v>
      </c>
      <c r="K2278" s="19">
        <f>VLOOKUP($A2278,'HUMAN RESOURCES'!$A2278:$L4968,COLUMN(E2278),0)</f>
        <v>2.8000000000000001E-2</v>
      </c>
      <c r="L2278" s="19">
        <f>VLOOKUP($A2278,'HUMAN RESOURCES'!$A2278:$L4968,COLUMN(F2278),0)</f>
        <v>74</v>
      </c>
      <c r="M2278" s="19">
        <f>VLOOKUP($A2278,'HUMAN RESOURCES'!$A2278:$L4968,COLUMN(G2278),0)</f>
        <v>69</v>
      </c>
      <c r="N2278" s="19">
        <f>VLOOKUP($A2278,'HUMAN RESOURCES'!$A2278:$L4968,COLUMN(H2278),0)</f>
        <v>0.40899999999999997</v>
      </c>
      <c r="O2278" s="19">
        <f>VLOOKUP($A2278,'HUMAN RESOURCES'!$A2278:$L4968,COLUMN(I2278),0)</f>
        <v>0.55000000000000004</v>
      </c>
      <c r="P2278" s="19">
        <f>VLOOKUP($A2278,'HUMAN RESOURCES'!$A2278:$L4968,COLUMN(J2278),0)</f>
        <v>4.1000000000000002E-2</v>
      </c>
      <c r="Q2278" s="19">
        <f>VLOOKUP($A2278,'HUMAN RESOURCES'!$A2278:$L4968,COLUMN(K2278),0)</f>
        <v>6628171</v>
      </c>
      <c r="R2278" s="19">
        <f>VLOOKUP($A2278,'HUMAN RESOURCES'!$A2278:$L4968,COLUMN(L2278),0)</f>
        <v>0.47199999999999998</v>
      </c>
      <c r="S2278" s="19">
        <f>VLOOKUP($A2278,TOURISM!$A2277:$E4967, COLUMN(D2278),0)</f>
        <v>372000000</v>
      </c>
      <c r="T2278" s="19">
        <f>VLOOKUP($A2278,TOURISM!$A2277:$E4967, COLUMN(E2278),0)</f>
        <v>274000000</v>
      </c>
      <c r="U2278" s="19">
        <f>VLOOKUP($A2278,BUSINESS!$A2278:$I4968, COLUMN(H2278),0)</f>
        <v>4.8000000000000001E-2</v>
      </c>
      <c r="V2278" s="19">
        <f>VLOOKUP($A2278,BUSINESS!$A2278:$I4968, COLUMN(I2278),0)</f>
        <v>5.7000000000000002E-2</v>
      </c>
    </row>
    <row r="2279" spans="1:22" ht="15" x14ac:dyDescent="0.25">
      <c r="A2279" s="14" t="s">
        <v>240</v>
      </c>
      <c r="B2279" s="15" t="s">
        <v>267</v>
      </c>
      <c r="C2279" s="16" t="s">
        <v>116</v>
      </c>
      <c r="D2279" s="17">
        <v>9430236065</v>
      </c>
      <c r="E2279" s="18">
        <v>4.5999999999999999E-2</v>
      </c>
      <c r="F2279" s="18">
        <v>162</v>
      </c>
      <c r="G2279" s="18">
        <v>0.189</v>
      </c>
      <c r="H2279" s="19">
        <f>VLOOKUP($A2279,ENERGY!$A2279:$E4969,COLUMN(D2279),0)</f>
        <v>3022</v>
      </c>
      <c r="I2279" s="19">
        <f>VLOOKUP($A2279,ENERGY!$A2279:$E4969,COLUMN(E2279),0)</f>
        <v>8592</v>
      </c>
      <c r="J2279" s="19">
        <f>VLOOKUP($A2279,'HUMAN RESOURCES'!$A2279:$L4969,COLUMN(D2279),0)</f>
        <v>1.7000000000000001E-2</v>
      </c>
      <c r="K2279" s="19">
        <f>VLOOKUP($A2279,'HUMAN RESOURCES'!$A2279:$L4969,COLUMN(E2279),0)</f>
        <v>1.9E-2</v>
      </c>
      <c r="L2279" s="19">
        <f>VLOOKUP($A2279,'HUMAN RESOURCES'!$A2279:$L4969,COLUMN(F2279),0)</f>
        <v>74</v>
      </c>
      <c r="M2279" s="19">
        <f>VLOOKUP($A2279,'HUMAN RESOURCES'!$A2279:$L4969,COLUMN(G2279),0)</f>
        <v>68</v>
      </c>
      <c r="N2279" s="19">
        <f>VLOOKUP($A2279,'HUMAN RESOURCES'!$A2279:$L4969,COLUMN(H2279),0)</f>
        <v>0.318</v>
      </c>
      <c r="O2279" s="19">
        <f>VLOOKUP($A2279,'HUMAN RESOURCES'!$A2279:$L4969,COLUMN(I2279),0)</f>
        <v>0.60599999999999998</v>
      </c>
      <c r="P2279" s="19">
        <f>VLOOKUP($A2279,'HUMAN RESOURCES'!$A2279:$L4969,COLUMN(J2279),0)</f>
        <v>7.5999999999999998E-2</v>
      </c>
      <c r="Q2279" s="19">
        <f>VLOOKUP($A2279,'HUMAN RESOURCES'!$A2279:$L4969,COLUMN(K2279),0)</f>
        <v>2624695</v>
      </c>
      <c r="R2279" s="19">
        <f>VLOOKUP($A2279,'HUMAN RESOURCES'!$A2279:$L4969,COLUMN(L2279),0)</f>
        <v>0.52400000000000002</v>
      </c>
      <c r="S2279" s="19">
        <f>VLOOKUP($A2279,TOURISM!$A2278:$E4968, COLUMN(D2279),0)</f>
        <v>1621000000</v>
      </c>
      <c r="T2279" s="19">
        <f>VLOOKUP($A2279,TOURISM!$A2278:$E4968, COLUMN(E2279),0)</f>
        <v>269000000</v>
      </c>
      <c r="U2279" s="19">
        <f>VLOOKUP($A2279,BUSINESS!$A2279:$I4969, COLUMN(H2279),0)</f>
        <v>7.8E-2</v>
      </c>
      <c r="V2279" s="19">
        <f>VLOOKUP($A2279,BUSINESS!$A2279:$I4969, COLUMN(I2279),0)</f>
        <v>0.59599999999999997</v>
      </c>
    </row>
    <row r="2280" spans="1:22" ht="15" x14ac:dyDescent="0.25">
      <c r="A2280" s="14" t="s">
        <v>240</v>
      </c>
      <c r="B2280" s="15" t="s">
        <v>268</v>
      </c>
      <c r="C2280" s="16" t="s">
        <v>116</v>
      </c>
      <c r="D2280" s="17">
        <v>713000000000</v>
      </c>
      <c r="E2280" s="18">
        <v>5.8000000000000003E-2</v>
      </c>
      <c r="F2280" s="18">
        <v>397</v>
      </c>
      <c r="G2280" s="18">
        <v>7.0000000000000007E-2</v>
      </c>
      <c r="H2280" s="19">
        <f>VLOOKUP($A2280,ENERGY!$A2280:$E4970,COLUMN(D2280),0)</f>
        <v>175752</v>
      </c>
      <c r="I2280" s="19">
        <f>VLOOKUP($A2280,ENERGY!$A2280:$E4970,COLUMN(E2280),0)</f>
        <v>446237</v>
      </c>
      <c r="J2280" s="19">
        <f>VLOOKUP($A2280,'HUMAN RESOURCES'!$A2280:$L4970,COLUMN(D2280),0)</f>
        <v>2.3E-2</v>
      </c>
      <c r="K2280" s="19">
        <f>VLOOKUP($A2280,'HUMAN RESOURCES'!$A2280:$L4970,COLUMN(E2280),0)</f>
        <v>1.7999999999999999E-2</v>
      </c>
      <c r="L2280" s="19">
        <f>VLOOKUP($A2280,'HUMAN RESOURCES'!$A2280:$L4970,COLUMN(F2280),0)</f>
        <v>78</v>
      </c>
      <c r="M2280" s="19">
        <f>VLOOKUP($A2280,'HUMAN RESOURCES'!$A2280:$L4970,COLUMN(G2280),0)</f>
        <v>73</v>
      </c>
      <c r="N2280" s="19">
        <f>VLOOKUP($A2280,'HUMAN RESOURCES'!$A2280:$L4970,COLUMN(H2280),0)</f>
        <v>0.33</v>
      </c>
      <c r="O2280" s="19">
        <f>VLOOKUP($A2280,'HUMAN RESOURCES'!$A2280:$L4970,COLUMN(I2280),0)</f>
        <v>0.61799999999999999</v>
      </c>
      <c r="P2280" s="19">
        <f>VLOOKUP($A2280,'HUMAN RESOURCES'!$A2280:$L4970,COLUMN(J2280),0)</f>
        <v>5.0999999999999997E-2</v>
      </c>
      <c r="Q2280" s="19">
        <f>VLOOKUP($A2280,'HUMAN RESOURCES'!$A2280:$L4970,COLUMN(K2280),0)</f>
        <v>108056312</v>
      </c>
      <c r="R2280" s="19">
        <f>VLOOKUP($A2280,'HUMAN RESOURCES'!$A2280:$L4970,COLUMN(L2280),0)</f>
        <v>0.75700000000000001</v>
      </c>
      <c r="S2280" s="19">
        <f>VLOOKUP($A2280,TOURISM!$A2279:$E4969, COLUMN(D2280),0)</f>
        <v>10058000000</v>
      </c>
      <c r="T2280" s="19">
        <f>VLOOKUP($A2280,TOURISM!$A2279:$E4969, COLUMN(E2280),0)</f>
        <v>7252000000</v>
      </c>
      <c r="U2280" s="19">
        <f>VLOOKUP($A2280,BUSINESS!$A2280:$I4970, COLUMN(H2280),0)</f>
        <v>0.129</v>
      </c>
      <c r="V2280" s="19">
        <f>VLOOKUP($A2280,BUSINESS!$A2280:$I4970, COLUMN(I2280),0)</f>
        <v>0.27900000000000003</v>
      </c>
    </row>
    <row r="2281" spans="1:22" ht="15" x14ac:dyDescent="0.25">
      <c r="A2281" s="14" t="s">
        <v>240</v>
      </c>
      <c r="B2281" s="15" t="s">
        <v>269</v>
      </c>
      <c r="C2281" s="16" t="s">
        <v>116</v>
      </c>
      <c r="D2281" s="17">
        <v>5322437648</v>
      </c>
      <c r="E2281" s="18">
        <v>6.0999999999999999E-2</v>
      </c>
      <c r="F2281" s="18">
        <v>61</v>
      </c>
      <c r="G2281" s="18">
        <v>0.155</v>
      </c>
      <c r="H2281" s="19">
        <f>VLOOKUP($A2281,ENERGY!$A2281:$E4971,COLUMN(D2281),0)</f>
        <v>2903</v>
      </c>
      <c r="I2281" s="19">
        <f>VLOOKUP($A2281,ENERGY!$A2281:$E4971,COLUMN(E2281),0)</f>
        <v>4496</v>
      </c>
      <c r="J2281" s="19">
        <f>VLOOKUP($A2281,'HUMAN RESOURCES'!$A2281:$L4971,COLUMN(D2281),0)</f>
        <v>2.5999999999999999E-2</v>
      </c>
      <c r="K2281" s="19">
        <f>VLOOKUP($A2281,'HUMAN RESOURCES'!$A2281:$L4971,COLUMN(E2281),0)</f>
        <v>2.9000000000000001E-2</v>
      </c>
      <c r="L2281" s="19">
        <f>VLOOKUP($A2281,'HUMAN RESOURCES'!$A2281:$L4971,COLUMN(F2281),0)</f>
        <v>74</v>
      </c>
      <c r="M2281" s="19">
        <f>VLOOKUP($A2281,'HUMAN RESOURCES'!$A2281:$L4971,COLUMN(G2281),0)</f>
        <v>68</v>
      </c>
      <c r="N2281" s="19">
        <f>VLOOKUP($A2281,'HUMAN RESOURCES'!$A2281:$L4971,COLUMN(H2281),0)</f>
        <v>0.39100000000000001</v>
      </c>
      <c r="O2281" s="19">
        <f>VLOOKUP($A2281,'HUMAN RESOURCES'!$A2281:$L4971,COLUMN(I2281),0)</f>
        <v>0.56999999999999995</v>
      </c>
      <c r="P2281" s="19">
        <f>VLOOKUP($A2281,'HUMAN RESOURCES'!$A2281:$L4971,COLUMN(J2281),0)</f>
        <v>3.9E-2</v>
      </c>
      <c r="Q2281" s="19">
        <f>VLOOKUP($A2281,'HUMAN RESOURCES'!$A2281:$L4971,COLUMN(K2281),0)</f>
        <v>5317878</v>
      </c>
      <c r="R2281" s="19">
        <f>VLOOKUP($A2281,'HUMAN RESOURCES'!$A2281:$L4971,COLUMN(L2281),0)</f>
        <v>0.55500000000000005</v>
      </c>
      <c r="S2281" s="19">
        <f>VLOOKUP($A2281,TOURISM!$A2280:$E4970, COLUMN(D2281),0)</f>
        <v>160000000</v>
      </c>
      <c r="T2281" s="19">
        <f>VLOOKUP($A2281,TOURISM!$A2280:$E4970, COLUMN(E2281),0)</f>
        <v>139000000</v>
      </c>
      <c r="U2281" s="19">
        <f>VLOOKUP($A2281,BUSINESS!$A2281:$I4971, COLUMN(H2281),0)</f>
        <v>1.9E-2</v>
      </c>
      <c r="V2281" s="19">
        <f>VLOOKUP($A2281,BUSINESS!$A2281:$I4971, COLUMN(I2281),0)</f>
        <v>8.7999999999999995E-2</v>
      </c>
    </row>
    <row r="2282" spans="1:22" ht="15" x14ac:dyDescent="0.25">
      <c r="A2282" s="14" t="s">
        <v>240</v>
      </c>
      <c r="B2282" s="15" t="s">
        <v>270</v>
      </c>
      <c r="C2282" s="16" t="s">
        <v>116</v>
      </c>
      <c r="D2282" s="17">
        <v>12933200000</v>
      </c>
      <c r="E2282" s="18">
        <v>7.5999999999999998E-2</v>
      </c>
      <c r="F2282" s="18">
        <v>303</v>
      </c>
      <c r="G2282" s="18">
        <v>9.9000000000000005E-2</v>
      </c>
      <c r="H2282" s="19">
        <f>VLOOKUP($A2282,ENERGY!$A2282:$E4972,COLUMN(D2282),0)</f>
        <v>3367</v>
      </c>
      <c r="I2282" s="19">
        <f>VLOOKUP($A2282,ENERGY!$A2282:$E4972,COLUMN(E2282),0)</f>
        <v>8636</v>
      </c>
      <c r="J2282" s="19">
        <f>VLOOKUP($A2282,'HUMAN RESOURCES'!$A2282:$L4972,COLUMN(D2282),0)</f>
        <v>2.3E-2</v>
      </c>
      <c r="K2282" s="19">
        <f>VLOOKUP($A2282,'HUMAN RESOURCES'!$A2282:$L4972,COLUMN(E2282),0)</f>
        <v>0.02</v>
      </c>
      <c r="L2282" s="19">
        <f>VLOOKUP($A2282,'HUMAN RESOURCES'!$A2282:$L4972,COLUMN(F2282),0)</f>
        <v>78</v>
      </c>
      <c r="M2282" s="19">
        <f>VLOOKUP($A2282,'HUMAN RESOURCES'!$A2282:$L4972,COLUMN(G2282),0)</f>
        <v>73</v>
      </c>
      <c r="N2282" s="19">
        <f>VLOOKUP($A2282,'HUMAN RESOURCES'!$A2282:$L4972,COLUMN(H2282),0)</f>
        <v>0.313</v>
      </c>
      <c r="O2282" s="19">
        <f>VLOOKUP($A2282,'HUMAN RESOURCES'!$A2282:$L4972,COLUMN(I2282),0)</f>
        <v>0.629</v>
      </c>
      <c r="P2282" s="19">
        <f>VLOOKUP($A2282,'HUMAN RESOURCES'!$A2282:$L4972,COLUMN(J2282),0)</f>
        <v>5.8000000000000003E-2</v>
      </c>
      <c r="Q2282" s="19">
        <f>VLOOKUP($A2282,'HUMAN RESOURCES'!$A2282:$L4972,COLUMN(K2282),0)</f>
        <v>3240805</v>
      </c>
      <c r="R2282" s="19">
        <f>VLOOKUP($A2282,'HUMAN RESOURCES'!$A2282:$L4972,COLUMN(L2282),0)</f>
        <v>0.63100000000000001</v>
      </c>
      <c r="S2282" s="19">
        <f>VLOOKUP($A2282,TOURISM!$A2281:$E4971, COLUMN(D2282),0)</f>
        <v>804000000</v>
      </c>
      <c r="T2282" s="19">
        <f>VLOOKUP($A2282,TOURISM!$A2281:$E4971, COLUMN(E2282),0)</f>
        <v>267000000</v>
      </c>
      <c r="U2282" s="19">
        <f>VLOOKUP($A2282,BUSINESS!$A2282:$I4972, COLUMN(H2282),0)</f>
        <v>0.1</v>
      </c>
      <c r="V2282" s="19">
        <f>VLOOKUP($A2282,BUSINESS!$A2282:$I4972, COLUMN(I2282),0)</f>
        <v>0.214</v>
      </c>
    </row>
    <row r="2283" spans="1:22" ht="15" x14ac:dyDescent="0.25">
      <c r="A2283" s="14" t="s">
        <v>240</v>
      </c>
      <c r="B2283" s="15" t="s">
        <v>271</v>
      </c>
      <c r="C2283" s="16" t="s">
        <v>116</v>
      </c>
      <c r="D2283" s="17">
        <v>6588103836</v>
      </c>
      <c r="E2283" s="18">
        <v>6.0999999999999999E-2</v>
      </c>
      <c r="F2283" s="18">
        <v>71</v>
      </c>
      <c r="G2283" s="18">
        <v>0.5</v>
      </c>
      <c r="H2283" s="19">
        <f>VLOOKUP($A2283,ENERGY!$A2283:$E4973,COLUMN(D2283),0)</f>
        <v>4476</v>
      </c>
      <c r="I2283" s="19">
        <f>VLOOKUP($A2283,ENERGY!$A2283:$E4973,COLUMN(E2283),0)</f>
        <v>4518</v>
      </c>
      <c r="J2283" s="19">
        <f>VLOOKUP($A2283,'HUMAN RESOURCES'!$A2283:$L4973,COLUMN(D2283),0)</f>
        <v>2.7E-2</v>
      </c>
      <c r="K2283" s="19">
        <f>VLOOKUP($A2283,'HUMAN RESOURCES'!$A2283:$L4973,COLUMN(E2283),0)</f>
        <v>2.5000000000000001E-2</v>
      </c>
      <c r="L2283" s="19">
        <f>VLOOKUP($A2283,'HUMAN RESOURCES'!$A2283:$L4973,COLUMN(F2283),0)</f>
        <v>73</v>
      </c>
      <c r="M2283" s="19">
        <f>VLOOKUP($A2283,'HUMAN RESOURCES'!$A2283:$L4973,COLUMN(G2283),0)</f>
        <v>69</v>
      </c>
      <c r="N2283" s="19">
        <f>VLOOKUP($A2283,'HUMAN RESOURCES'!$A2283:$L4973,COLUMN(H2283),0)</f>
        <v>0.36799999999999999</v>
      </c>
      <c r="O2283" s="19">
        <f>VLOOKUP($A2283,'HUMAN RESOURCES'!$A2283:$L4973,COLUMN(I2283),0)</f>
        <v>0.58599999999999997</v>
      </c>
      <c r="P2283" s="19">
        <f>VLOOKUP($A2283,'HUMAN RESOURCES'!$A2283:$L4973,COLUMN(J2283),0)</f>
        <v>4.5999999999999999E-2</v>
      </c>
      <c r="Q2283" s="19">
        <f>VLOOKUP($A2283,'HUMAN RESOURCES'!$A2283:$L4973,COLUMN(K2283),0)</f>
        <v>5682350</v>
      </c>
      <c r="R2283" s="19">
        <f>VLOOKUP($A2283,'HUMAN RESOURCES'!$A2283:$L4973,COLUMN(L2283),0)</f>
        <v>0.56899999999999995</v>
      </c>
      <c r="S2283" s="19">
        <f>VLOOKUP($A2283,TOURISM!$A2282:$E4972, COLUMN(D2283),0)</f>
        <v>81000000</v>
      </c>
      <c r="T2283" s="19">
        <f>VLOOKUP($A2283,TOURISM!$A2282:$E4972, COLUMN(E2283),0)</f>
        <v>115000000</v>
      </c>
      <c r="U2283" s="19">
        <f>VLOOKUP($A2283,BUSINESS!$A2283:$I4973, COLUMN(H2283),0)</f>
        <v>2.1000000000000001E-2</v>
      </c>
      <c r="V2283" s="19">
        <f>VLOOKUP($A2283,BUSINESS!$A2283:$I4973, COLUMN(I2283),0)</f>
        <v>0.312</v>
      </c>
    </row>
    <row r="2284" spans="1:22" ht="15" x14ac:dyDescent="0.25">
      <c r="A2284" s="14" t="s">
        <v>240</v>
      </c>
      <c r="B2284" s="15" t="s">
        <v>272</v>
      </c>
      <c r="C2284" s="16" t="s">
        <v>116</v>
      </c>
      <c r="D2284" s="17">
        <v>57840001637</v>
      </c>
      <c r="E2284" s="18">
        <v>4.4999999999999998E-2</v>
      </c>
      <c r="F2284" s="18">
        <v>102</v>
      </c>
      <c r="G2284" s="18">
        <v>0.21</v>
      </c>
      <c r="H2284" s="19">
        <f>VLOOKUP($A2284,ENERGY!$A2284:$E4974,COLUMN(D2284),0)</f>
        <v>17200</v>
      </c>
      <c r="I2284" s="19">
        <f>VLOOKUP($A2284,ENERGY!$A2284:$E4974,COLUMN(E2284),0)</f>
        <v>47356</v>
      </c>
      <c r="J2284" s="19">
        <f>VLOOKUP($A2284,'HUMAN RESOURCES'!$A2284:$L4974,COLUMN(D2284),0)</f>
        <v>2.3E-2</v>
      </c>
      <c r="K2284" s="19">
        <f>VLOOKUP($A2284,'HUMAN RESOURCES'!$A2284:$L4974,COLUMN(E2284),0)</f>
        <v>2.5000000000000001E-2</v>
      </c>
      <c r="L2284" s="19">
        <f>VLOOKUP($A2284,'HUMAN RESOURCES'!$A2284:$L4974,COLUMN(F2284),0)</f>
        <v>74</v>
      </c>
      <c r="M2284" s="19">
        <f>VLOOKUP($A2284,'HUMAN RESOURCES'!$A2284:$L4974,COLUMN(G2284),0)</f>
        <v>69</v>
      </c>
      <c r="N2284" s="19">
        <f>VLOOKUP($A2284,'HUMAN RESOURCES'!$A2284:$L4974,COLUMN(H2284),0)</f>
        <v>0.32800000000000001</v>
      </c>
      <c r="O2284" s="19">
        <f>VLOOKUP($A2284,'HUMAN RESOURCES'!$A2284:$L4974,COLUMN(I2284),0)</f>
        <v>0.62</v>
      </c>
      <c r="P2284" s="19">
        <f>VLOOKUP($A2284,'HUMAN RESOURCES'!$A2284:$L4974,COLUMN(J2284),0)</f>
        <v>5.1999999999999998E-2</v>
      </c>
      <c r="Q2284" s="19">
        <f>VLOOKUP($A2284,'HUMAN RESOURCES'!$A2284:$L4974,COLUMN(K2284),0)</f>
        <v>27073334</v>
      </c>
      <c r="R2284" s="19">
        <f>VLOOKUP($A2284,'HUMAN RESOURCES'!$A2284:$L4974,COLUMN(L2284),0)</f>
        <v>0.74199999999999999</v>
      </c>
      <c r="S2284" s="19">
        <f>VLOOKUP($A2284,TOURISM!$A2283:$E4973, COLUMN(D2284),0)</f>
        <v>1023000000</v>
      </c>
      <c r="T2284" s="19">
        <f>VLOOKUP($A2284,TOURISM!$A2283:$E4973, COLUMN(E2284),0)</f>
        <v>847000000</v>
      </c>
      <c r="U2284" s="19">
        <f>VLOOKUP($A2284,BUSINESS!$A2284:$I4974, COLUMN(H2284),0)</f>
        <v>0.11600000000000001</v>
      </c>
      <c r="V2284" s="19">
        <f>VLOOKUP($A2284,BUSINESS!$A2284:$I4974, COLUMN(I2284),0)</f>
        <v>0.108</v>
      </c>
    </row>
    <row r="2285" spans="1:22" ht="15" x14ac:dyDescent="0.25">
      <c r="A2285" s="14" t="s">
        <v>240</v>
      </c>
      <c r="B2285" s="15" t="s">
        <v>273</v>
      </c>
      <c r="C2285" s="16" t="s">
        <v>116</v>
      </c>
      <c r="D2285" s="17">
        <v>75833996000</v>
      </c>
      <c r="E2285" s="21">
        <v>6.4000000000000001E-2</v>
      </c>
      <c r="F2285" s="19">
        <v>190</v>
      </c>
      <c r="G2285" s="19">
        <v>0.12</v>
      </c>
      <c r="H2285" s="19">
        <f>VLOOKUP($A2285,ENERGY!$A2285:$E4975,COLUMN(D2285),0)</f>
        <v>14338</v>
      </c>
      <c r="I2285" s="19">
        <f>VLOOKUP($A2285,ENERGY!$A2285:$E4975,COLUMN(E2285),0)</f>
        <v>8441</v>
      </c>
      <c r="J2285" s="19">
        <f>VLOOKUP($A2285,'HUMAN RESOURCES'!$A2285:$L4975,COLUMN(D2285),0)</f>
        <v>1.2999999999999999E-2</v>
      </c>
      <c r="K2285" s="19">
        <f>VLOOKUP($A2285,'HUMAN RESOURCES'!$A2285:$L4975,COLUMN(E2285),0)</f>
        <v>3.2000000000000001E-2</v>
      </c>
      <c r="L2285" s="19">
        <f>VLOOKUP($A2285,'HUMAN RESOURCES'!$A2285:$L4975,COLUMN(F2285),0)</f>
        <v>82</v>
      </c>
      <c r="M2285" s="19">
        <f>VLOOKUP($A2285,'HUMAN RESOURCES'!$A2285:$L4975,COLUMN(G2285),0)</f>
        <v>74</v>
      </c>
      <c r="N2285" s="19">
        <f>VLOOKUP($A2285,'HUMAN RESOURCES'!$A2285:$L4975,COLUMN(H2285),0)</f>
        <v>0.22700000000000001</v>
      </c>
      <c r="O2285" s="19">
        <f>VLOOKUP($A2285,'HUMAN RESOURCES'!$A2285:$L4975,COLUMN(I2285),0)</f>
        <v>0.65400000000000003</v>
      </c>
      <c r="P2285" s="19">
        <f>VLOOKUP($A2285,'HUMAN RESOURCES'!$A2285:$L4975,COLUMN(J2285),0)</f>
        <v>0.11799999999999999</v>
      </c>
      <c r="Q2285" s="19">
        <f>VLOOKUP($A2285,'HUMAN RESOURCES'!$A2285:$L4975,COLUMN(K2285),0)</f>
        <v>3826095</v>
      </c>
      <c r="R2285" s="19">
        <f>VLOOKUP($A2285,'HUMAN RESOURCES'!$A2285:$L4975,COLUMN(L2285),0)</f>
        <v>0.94199999999999995</v>
      </c>
      <c r="S2285" s="19">
        <f>VLOOKUP($A2285,TOURISM!$A2284:$E4974, COLUMN(D2285),0)</f>
        <v>2677000000</v>
      </c>
      <c r="T2285" s="19">
        <f>VLOOKUP($A2285,TOURISM!$A2284:$E4974, COLUMN(E2285),0)</f>
        <v>1420000000</v>
      </c>
      <c r="U2285" s="19">
        <f>VLOOKUP($A2285,BUSINESS!$A2285:$I4975, COLUMN(H2285),0)</f>
        <v>0.19700000000000001</v>
      </c>
      <c r="V2285" s="19">
        <f>VLOOKUP($A2285,BUSINESS!$A2285:$I4975, COLUMN(I2285),0)</f>
        <v>0.45200000000000001</v>
      </c>
    </row>
    <row r="2286" spans="1:22" ht="15" x14ac:dyDescent="0.25">
      <c r="A2286" s="14" t="s">
        <v>240</v>
      </c>
      <c r="B2286" s="15" t="s">
        <v>274</v>
      </c>
      <c r="C2286" s="16" t="s">
        <v>116</v>
      </c>
      <c r="D2286" s="20">
        <v>15079752557.5</v>
      </c>
      <c r="E2286" s="21">
        <v>6.4000000000000001E-2</v>
      </c>
      <c r="F2286" s="19">
        <v>190</v>
      </c>
      <c r="G2286" s="19">
        <v>0.12</v>
      </c>
      <c r="H2286" s="19">
        <f>VLOOKUP($A2286,ENERGY!$A2286:$E4976,COLUMN(D2286),0)</f>
        <v>14338</v>
      </c>
      <c r="I2286" s="19">
        <f>VLOOKUP($A2286,ENERGY!$A2286:$E4976,COLUMN(E2286),0)</f>
        <v>8441</v>
      </c>
      <c r="J2286" s="19">
        <f>VLOOKUP($A2286,'HUMAN RESOURCES'!$A2286:$L4976,COLUMN(D2286),0)</f>
        <v>2.1999999999999999E-2</v>
      </c>
      <c r="K2286" s="19">
        <f>VLOOKUP($A2286,'HUMAN RESOURCES'!$A2286:$L4976,COLUMN(E2286),0)</f>
        <v>3.2000000000000001E-2</v>
      </c>
      <c r="L2286" s="19">
        <f>VLOOKUP($A2286,'HUMAN RESOURCES'!$A2286:$L4976,COLUMN(F2286),0)</f>
        <v>71.105000000000004</v>
      </c>
      <c r="M2286" s="19">
        <f>VLOOKUP($A2286,'HUMAN RESOURCES'!$A2286:$L4976,COLUMN(G2286),0)</f>
        <v>66.415000000000006</v>
      </c>
      <c r="N2286" s="19">
        <f>VLOOKUP($A2286,'HUMAN RESOURCES'!$A2286:$L4976,COLUMN(H2286),0)</f>
        <v>0.30299999999999999</v>
      </c>
      <c r="O2286" s="19">
        <f>VLOOKUP($A2286,'HUMAN RESOURCES'!$A2286:$L4976,COLUMN(I2286),0)</f>
        <v>0.623</v>
      </c>
      <c r="P2286" s="19">
        <f>VLOOKUP($A2286,'HUMAN RESOURCES'!$A2286:$L4976,COLUMN(J2286),0)</f>
        <v>7.2999999999999995E-2</v>
      </c>
      <c r="Q2286" s="19">
        <f>VLOOKUP($A2286,'HUMAN RESOURCES'!$A2286:$L4976,COLUMN(K2286),0)</f>
        <v>33791</v>
      </c>
      <c r="R2286" s="19">
        <f>VLOOKUP($A2286,'HUMAN RESOURCES'!$A2286:$L4976,COLUMN(L2286),0)</f>
        <v>1</v>
      </c>
      <c r="S2286" s="19">
        <f>VLOOKUP($A2286,TOURISM!$A2285:$E4975, COLUMN(D2286),0)</f>
        <v>538000000</v>
      </c>
      <c r="T2286" s="19">
        <f>VLOOKUP($A2286,TOURISM!$A2285:$E4975, COLUMN(E2286),0)</f>
        <v>144000000</v>
      </c>
      <c r="U2286" s="19">
        <f>VLOOKUP($A2286,BUSINESS!$A2286:$I4976, COLUMN(H2286),0)</f>
        <v>0.129</v>
      </c>
      <c r="V2286" s="19">
        <f>VLOOKUP($A2286,BUSINESS!$A2286:$I4976, COLUMN(I2286),0)</f>
        <v>0.57999999999999996</v>
      </c>
    </row>
    <row r="2287" spans="1:22" ht="15" x14ac:dyDescent="0.25">
      <c r="A2287" s="14" t="s">
        <v>240</v>
      </c>
      <c r="B2287" s="15" t="s">
        <v>275</v>
      </c>
      <c r="C2287" s="16" t="s">
        <v>116</v>
      </c>
      <c r="D2287" s="17">
        <v>461576906</v>
      </c>
      <c r="E2287" s="18">
        <v>3.6999999999999998E-2</v>
      </c>
      <c r="F2287" s="18">
        <v>359</v>
      </c>
      <c r="G2287" s="18">
        <v>0.122</v>
      </c>
      <c r="H2287" s="19">
        <f>VLOOKUP($A2287,ENERGY!$A2287:$E4977,COLUMN(D2287),0)</f>
        <v>14338</v>
      </c>
      <c r="I2287" s="19">
        <f>VLOOKUP($A2287,ENERGY!$A2287:$E4977,COLUMN(E2287),0)</f>
        <v>260</v>
      </c>
      <c r="J2287" s="19">
        <f>VLOOKUP($A2287,'HUMAN RESOURCES'!$A2287:$L4977,COLUMN(D2287),0)</f>
        <v>2.1999999999999999E-2</v>
      </c>
      <c r="K2287" s="19">
        <f>VLOOKUP($A2287,'HUMAN RESOURCES'!$A2287:$L4977,COLUMN(E2287),0)</f>
        <v>1.2E-2</v>
      </c>
      <c r="L2287" s="19">
        <f>VLOOKUP($A2287,'HUMAN RESOURCES'!$A2287:$L4977,COLUMN(F2287),0)</f>
        <v>71.105000000000004</v>
      </c>
      <c r="M2287" s="19">
        <f>VLOOKUP($A2287,'HUMAN RESOURCES'!$A2287:$L4977,COLUMN(G2287),0)</f>
        <v>66.415000000000006</v>
      </c>
      <c r="N2287" s="19">
        <f>VLOOKUP($A2287,'HUMAN RESOURCES'!$A2287:$L4977,COLUMN(H2287),0)</f>
        <v>0.30299999999999999</v>
      </c>
      <c r="O2287" s="19">
        <f>VLOOKUP($A2287,'HUMAN RESOURCES'!$A2287:$L4977,COLUMN(I2287),0)</f>
        <v>0.623</v>
      </c>
      <c r="P2287" s="19">
        <f>VLOOKUP($A2287,'HUMAN RESOURCES'!$A2287:$L4977,COLUMN(J2287),0)</f>
        <v>7.2999999999999995E-2</v>
      </c>
      <c r="Q2287" s="19">
        <f>VLOOKUP($A2287,'HUMAN RESOURCES'!$A2287:$L4977,COLUMN(K2287),0)</f>
        <v>47679</v>
      </c>
      <c r="R2287" s="19">
        <f>VLOOKUP($A2287,'HUMAN RESOURCES'!$A2287:$L4977,COLUMN(L2287),0)</f>
        <v>0.32300000000000001</v>
      </c>
      <c r="S2287" s="19">
        <f>VLOOKUP($A2287,TOURISM!$A2286:$E4976, COLUMN(D2287),0)</f>
        <v>75000000</v>
      </c>
      <c r="T2287" s="19">
        <f>VLOOKUP($A2287,TOURISM!$A2286:$E4976, COLUMN(E2287),0)</f>
        <v>8000000</v>
      </c>
      <c r="U2287" s="19">
        <f>VLOOKUP($A2287,BUSINESS!$A2287:$I4977, COLUMN(H2287),0)</f>
        <v>0.23</v>
      </c>
      <c r="V2287" s="19">
        <f>VLOOKUP($A2287,BUSINESS!$A2287:$I4977, COLUMN(I2287),0)</f>
        <v>0.46100000000000002</v>
      </c>
    </row>
    <row r="2288" spans="1:22" ht="15" x14ac:dyDescent="0.25">
      <c r="A2288" s="14" t="s">
        <v>240</v>
      </c>
      <c r="B2288" s="15" t="s">
        <v>276</v>
      </c>
      <c r="C2288" s="16" t="s">
        <v>116</v>
      </c>
      <c r="D2288" s="17">
        <v>781338353</v>
      </c>
      <c r="E2288" s="18">
        <v>6.2E-2</v>
      </c>
      <c r="F2288" s="18">
        <v>299</v>
      </c>
      <c r="G2288" s="18">
        <v>0.15</v>
      </c>
      <c r="H2288" s="19">
        <f>VLOOKUP($A2288,ENERGY!$A2288:$E4978,COLUMN(D2288),0)</f>
        <v>14338</v>
      </c>
      <c r="I2288" s="19">
        <f>VLOOKUP($A2288,ENERGY!$A2288:$E4978,COLUMN(E2288),0)</f>
        <v>385</v>
      </c>
      <c r="J2288" s="19">
        <f>VLOOKUP($A2288,'HUMAN RESOURCES'!$A2288:$L4978,COLUMN(D2288),0)</f>
        <v>1.7999999999999999E-2</v>
      </c>
      <c r="K2288" s="19">
        <f>VLOOKUP($A2288,'HUMAN RESOURCES'!$A2288:$L4978,COLUMN(E2288),0)</f>
        <v>1.4999999999999999E-2</v>
      </c>
      <c r="L2288" s="19">
        <f>VLOOKUP($A2288,'HUMAN RESOURCES'!$A2288:$L4978,COLUMN(F2288),0)</f>
        <v>74</v>
      </c>
      <c r="M2288" s="19">
        <f>VLOOKUP($A2288,'HUMAN RESOURCES'!$A2288:$L4978,COLUMN(G2288),0)</f>
        <v>70</v>
      </c>
      <c r="N2288" s="19">
        <f>VLOOKUP($A2288,'HUMAN RESOURCES'!$A2288:$L4978,COLUMN(H2288),0)</f>
        <v>0.3</v>
      </c>
      <c r="O2288" s="19">
        <f>VLOOKUP($A2288,'HUMAN RESOURCES'!$A2288:$L4978,COLUMN(I2288),0)</f>
        <v>0.628</v>
      </c>
      <c r="P2288" s="19">
        <f>VLOOKUP($A2288,'HUMAN RESOURCES'!$A2288:$L4978,COLUMN(J2288),0)</f>
        <v>7.1999999999999995E-2</v>
      </c>
      <c r="Q2288" s="19">
        <f>VLOOKUP($A2288,'HUMAN RESOURCES'!$A2288:$L4978,COLUMN(K2288),0)</f>
        <v>161766</v>
      </c>
      <c r="R2288" s="19">
        <f>VLOOKUP($A2288,'HUMAN RESOURCES'!$A2288:$L4978,COLUMN(L2288),0)</f>
        <v>0.252</v>
      </c>
      <c r="S2288" s="19">
        <f>VLOOKUP($A2288,TOURISM!$A2287:$E4977, COLUMN(D2288),0)</f>
        <v>282000000</v>
      </c>
      <c r="T2288" s="19">
        <f>VLOOKUP($A2288,TOURISM!$A2287:$E4977, COLUMN(E2288),0)</f>
        <v>36000000</v>
      </c>
      <c r="U2288" s="19">
        <f>VLOOKUP($A2288,BUSINESS!$A2288:$I4978, COLUMN(H2288),0)</f>
        <v>0.21</v>
      </c>
      <c r="V2288" s="19">
        <f>VLOOKUP($A2288,BUSINESS!$A2288:$I4978, COLUMN(I2288),0)</f>
        <v>0.61199999999999999</v>
      </c>
    </row>
    <row r="2289" spans="1:22" ht="15" x14ac:dyDescent="0.25">
      <c r="A2289" s="14" t="s">
        <v>240</v>
      </c>
      <c r="B2289" s="15" t="s">
        <v>277</v>
      </c>
      <c r="C2289" s="16" t="s">
        <v>116</v>
      </c>
      <c r="D2289" s="20">
        <v>15079752557.5</v>
      </c>
      <c r="E2289" s="21">
        <v>6.4000000000000001E-2</v>
      </c>
      <c r="F2289" s="19">
        <v>190</v>
      </c>
      <c r="G2289" s="19">
        <v>0.12</v>
      </c>
      <c r="H2289" s="19">
        <f>VLOOKUP($A2289,ENERGY!$A2289:$E4979,COLUMN(D2289),0)</f>
        <v>14338</v>
      </c>
      <c r="I2289" s="19">
        <f>VLOOKUP($A2289,ENERGY!$A2289:$E4979,COLUMN(E2289),0)</f>
        <v>8441</v>
      </c>
      <c r="J2289" s="19">
        <f>VLOOKUP($A2289,'HUMAN RESOURCES'!$A2289:$L4979,COLUMN(D2289),0)</f>
        <v>1.7000000000000001E-2</v>
      </c>
      <c r="K2289" s="19">
        <f>VLOOKUP($A2289,'HUMAN RESOURCES'!$A2289:$L4979,COLUMN(E2289),0)</f>
        <v>3.2000000000000001E-2</v>
      </c>
      <c r="L2289" s="19">
        <f>VLOOKUP($A2289,'HUMAN RESOURCES'!$A2289:$L4979,COLUMN(F2289),0)</f>
        <v>81</v>
      </c>
      <c r="M2289" s="19">
        <f>VLOOKUP($A2289,'HUMAN RESOURCES'!$A2289:$L4979,COLUMN(G2289),0)</f>
        <v>74</v>
      </c>
      <c r="N2289" s="19">
        <f>VLOOKUP($A2289,'HUMAN RESOURCES'!$A2289:$L4979,COLUMN(H2289),0)</f>
        <v>0.30299999999999999</v>
      </c>
      <c r="O2289" s="19">
        <f>VLOOKUP($A2289,'HUMAN RESOURCES'!$A2289:$L4979,COLUMN(I2289),0)</f>
        <v>0.623</v>
      </c>
      <c r="P2289" s="19">
        <f>VLOOKUP($A2289,'HUMAN RESOURCES'!$A2289:$L4979,COLUMN(J2289),0)</f>
        <v>7.2999999999999995E-2</v>
      </c>
      <c r="Q2289" s="19">
        <f>VLOOKUP($A2289,'HUMAN RESOURCES'!$A2289:$L4979,COLUMN(K2289),0)</f>
        <v>27363</v>
      </c>
      <c r="R2289" s="19">
        <f>VLOOKUP($A2289,'HUMAN RESOURCES'!$A2289:$L4979,COLUMN(L2289),0)</f>
        <v>0.56100000000000005</v>
      </c>
      <c r="S2289" s="19">
        <f>VLOOKUP($A2289,TOURISM!$A2288:$E4978, COLUMN(D2289),0)</f>
        <v>2478709140</v>
      </c>
      <c r="T2289" s="19">
        <f>VLOOKUP($A2289,TOURISM!$A2288:$E4978, COLUMN(E2289),0)</f>
        <v>448000000</v>
      </c>
      <c r="U2289" s="19">
        <f>VLOOKUP($A2289,BUSINESS!$A2289:$I4979, COLUMN(H2289),0)</f>
        <v>0.129</v>
      </c>
      <c r="V2289" s="19">
        <f>VLOOKUP($A2289,BUSINESS!$A2289:$I4979, COLUMN(I2289),0)</f>
        <v>0.57999999999999996</v>
      </c>
    </row>
    <row r="2290" spans="1:22" ht="15" x14ac:dyDescent="0.25">
      <c r="A2290" s="14" t="s">
        <v>240</v>
      </c>
      <c r="B2290" s="15" t="s">
        <v>278</v>
      </c>
      <c r="C2290" s="16" t="s">
        <v>116</v>
      </c>
      <c r="D2290" s="17">
        <v>482397041</v>
      </c>
      <c r="E2290" s="18">
        <v>3.9E-2</v>
      </c>
      <c r="F2290" s="18">
        <v>174</v>
      </c>
      <c r="G2290" s="18">
        <v>0.11799999999999999</v>
      </c>
      <c r="H2290" s="19">
        <f>VLOOKUP($A2290,ENERGY!$A2290:$E4980,COLUMN(D2290),0)</f>
        <v>14338</v>
      </c>
      <c r="I2290" s="19">
        <f>VLOOKUP($A2290,ENERGY!$A2290:$E4980,COLUMN(E2290),0)</f>
        <v>202</v>
      </c>
      <c r="J2290" s="19">
        <f>VLOOKUP($A2290,'HUMAN RESOURCES'!$A2290:$L4980,COLUMN(D2290),0)</f>
        <v>1.9E-2</v>
      </c>
      <c r="K2290" s="19">
        <f>VLOOKUP($A2290,'HUMAN RESOURCES'!$A2290:$L4980,COLUMN(E2290),0)</f>
        <v>1.9E-2</v>
      </c>
      <c r="L2290" s="19">
        <f>VLOOKUP($A2290,'HUMAN RESOURCES'!$A2290:$L4980,COLUMN(F2290),0)</f>
        <v>73</v>
      </c>
      <c r="M2290" s="19">
        <f>VLOOKUP($A2290,'HUMAN RESOURCES'!$A2290:$L4980,COLUMN(G2290),0)</f>
        <v>69</v>
      </c>
      <c r="N2290" s="19">
        <f>VLOOKUP($A2290,'HUMAN RESOURCES'!$A2290:$L4980,COLUMN(H2290),0)</f>
        <v>0.29599999999999999</v>
      </c>
      <c r="O2290" s="19">
        <f>VLOOKUP($A2290,'HUMAN RESOURCES'!$A2290:$L4980,COLUMN(I2290),0)</f>
        <v>0.63200000000000001</v>
      </c>
      <c r="P2290" s="19">
        <f>VLOOKUP($A2290,'HUMAN RESOURCES'!$A2290:$L4980,COLUMN(J2290),0)</f>
        <v>7.1999999999999995E-2</v>
      </c>
      <c r="Q2290" s="19">
        <f>VLOOKUP($A2290,'HUMAN RESOURCES'!$A2290:$L4980,COLUMN(K2290),0)</f>
        <v>108353</v>
      </c>
      <c r="R2290" s="19">
        <f>VLOOKUP($A2290,'HUMAN RESOURCES'!$A2290:$L4980,COLUMN(L2290),0)</f>
        <v>0.46300000000000002</v>
      </c>
      <c r="S2290" s="19">
        <f>VLOOKUP($A2290,TOURISM!$A2289:$E4979, COLUMN(D2290),0)</f>
        <v>91000000</v>
      </c>
      <c r="T2290" s="19">
        <f>VLOOKUP($A2290,TOURISM!$A2289:$E4979, COLUMN(E2290),0)</f>
        <v>13000000</v>
      </c>
      <c r="U2290" s="19">
        <f>VLOOKUP($A2290,BUSINESS!$A2290:$I4980, COLUMN(H2290),0)</f>
        <v>6.5000000000000002E-2</v>
      </c>
      <c r="V2290" s="19">
        <f>VLOOKUP($A2290,BUSINESS!$A2290:$I4980, COLUMN(I2290),0)</f>
        <v>0.58099999999999996</v>
      </c>
    </row>
    <row r="2291" spans="1:22" ht="15" x14ac:dyDescent="0.25">
      <c r="A2291" s="14" t="s">
        <v>240</v>
      </c>
      <c r="B2291" s="15" t="s">
        <v>279</v>
      </c>
      <c r="C2291" s="16" t="s">
        <v>116</v>
      </c>
      <c r="D2291" s="17">
        <v>1271196078</v>
      </c>
      <c r="E2291" s="18">
        <v>6.6000000000000003E-2</v>
      </c>
      <c r="F2291" s="18">
        <v>173</v>
      </c>
      <c r="G2291" s="18">
        <v>0.21</v>
      </c>
      <c r="H2291" s="19">
        <f>VLOOKUP($A2291,ENERGY!$A2291:$E4981,COLUMN(D2291),0)</f>
        <v>14338</v>
      </c>
      <c r="I2291" s="19">
        <f>VLOOKUP($A2291,ENERGY!$A2291:$E4981,COLUMN(E2291),0)</f>
        <v>2468</v>
      </c>
      <c r="J2291" s="19">
        <f>VLOOKUP($A2291,'HUMAN RESOURCES'!$A2291:$L4981,COLUMN(D2291),0)</f>
        <v>2.1000000000000001E-2</v>
      </c>
      <c r="K2291" s="19">
        <f>VLOOKUP($A2291,'HUMAN RESOURCES'!$A2291:$L4981,COLUMN(E2291),0)</f>
        <v>2.8000000000000001E-2</v>
      </c>
      <c r="L2291" s="19">
        <f>VLOOKUP($A2291,'HUMAN RESOURCES'!$A2291:$L4981,COLUMN(F2291),0)</f>
        <v>72</v>
      </c>
      <c r="M2291" s="19">
        <f>VLOOKUP($A2291,'HUMAN RESOURCES'!$A2291:$L4981,COLUMN(G2291),0)</f>
        <v>65</v>
      </c>
      <c r="N2291" s="19">
        <f>VLOOKUP($A2291,'HUMAN RESOURCES'!$A2291:$L4981,COLUMN(H2291),0)</f>
        <v>0.30099999999999999</v>
      </c>
      <c r="O2291" s="19">
        <f>VLOOKUP($A2291,'HUMAN RESOURCES'!$A2291:$L4981,COLUMN(I2291),0)</f>
        <v>0.63900000000000001</v>
      </c>
      <c r="P2291" s="19">
        <f>VLOOKUP($A2291,'HUMAN RESOURCES'!$A2291:$L4981,COLUMN(J2291),0)</f>
        <v>5.8999999999999997E-2</v>
      </c>
      <c r="Q2291" s="19">
        <f>VLOOKUP($A2291,'HUMAN RESOURCES'!$A2291:$L4981,COLUMN(K2291),0)</f>
        <v>486867</v>
      </c>
      <c r="R2291" s="19">
        <f>VLOOKUP($A2291,'HUMAN RESOURCES'!$A2291:$L4981,COLUMN(L2291),0)</f>
        <v>0.66700000000000004</v>
      </c>
      <c r="S2291" s="19">
        <f>VLOOKUP($A2291,TOURISM!$A2290:$E4980, COLUMN(D2291),0)</f>
        <v>18000000</v>
      </c>
      <c r="T2291" s="19">
        <f>VLOOKUP($A2291,TOURISM!$A2290:$E4980, COLUMN(E2291),0)</f>
        <v>68000000</v>
      </c>
      <c r="U2291" s="19">
        <f>VLOOKUP($A2291,BUSINESS!$A2291:$I4981, COLUMN(H2291),0)</f>
        <v>4.7E-2</v>
      </c>
      <c r="V2291" s="19">
        <f>VLOOKUP($A2291,BUSINESS!$A2291:$I4981, COLUMN(I2291),0)</f>
        <v>0.34599999999999997</v>
      </c>
    </row>
    <row r="2292" spans="1:22" ht="15" x14ac:dyDescent="0.25">
      <c r="A2292" s="14" t="s">
        <v>240</v>
      </c>
      <c r="B2292" s="15" t="s">
        <v>280</v>
      </c>
      <c r="C2292" s="16" t="s">
        <v>116</v>
      </c>
      <c r="D2292" s="17">
        <v>11235960523</v>
      </c>
      <c r="E2292" s="18">
        <v>5.0999999999999997E-2</v>
      </c>
      <c r="F2292" s="18">
        <v>449</v>
      </c>
      <c r="G2292" s="18">
        <v>0.112</v>
      </c>
      <c r="H2292" s="19">
        <f>VLOOKUP($A2292,ENERGY!$A2292:$E4982,COLUMN(D2292),0)</f>
        <v>20277</v>
      </c>
      <c r="I2292" s="19">
        <f>VLOOKUP($A2292,ENERGY!$A2292:$E4982,COLUMN(E2292),0)</f>
        <v>48177</v>
      </c>
      <c r="J2292" s="19">
        <f>VLOOKUP($A2292,'HUMAN RESOURCES'!$A2292:$L4982,COLUMN(D2292),0)</f>
        <v>1.4999999999999999E-2</v>
      </c>
      <c r="K2292" s="19">
        <f>VLOOKUP($A2292,'HUMAN RESOURCES'!$A2292:$L4982,COLUMN(E2292),0)</f>
        <v>2.5000000000000001E-2</v>
      </c>
      <c r="L2292" s="19">
        <f>VLOOKUP($A2292,'HUMAN RESOURCES'!$A2292:$L4982,COLUMN(F2292),0)</f>
        <v>73</v>
      </c>
      <c r="M2292" s="19">
        <f>VLOOKUP($A2292,'HUMAN RESOURCES'!$A2292:$L4982,COLUMN(G2292),0)</f>
        <v>65</v>
      </c>
      <c r="N2292" s="19">
        <f>VLOOKUP($A2292,'HUMAN RESOURCES'!$A2292:$L4982,COLUMN(H2292),0)</f>
        <v>0.23</v>
      </c>
      <c r="O2292" s="19">
        <f>VLOOKUP($A2292,'HUMAN RESOURCES'!$A2292:$L4982,COLUMN(I2292),0)</f>
        <v>0.70099999999999996</v>
      </c>
      <c r="P2292" s="19">
        <f>VLOOKUP($A2292,'HUMAN RESOURCES'!$A2292:$L4982,COLUMN(J2292),0)</f>
        <v>6.9000000000000006E-2</v>
      </c>
      <c r="Q2292" s="19">
        <f>VLOOKUP($A2292,'HUMAN RESOURCES'!$A2292:$L4982,COLUMN(K2292),0)</f>
        <v>1283868</v>
      </c>
      <c r="R2292" s="19">
        <f>VLOOKUP($A2292,'HUMAN RESOURCES'!$A2292:$L4982,COLUMN(L2292),0)</f>
        <v>0.10199999999999999</v>
      </c>
      <c r="S2292" s="19">
        <f>VLOOKUP($A2292,TOURISM!$A2291:$E4981, COLUMN(D2292),0)</f>
        <v>437000000</v>
      </c>
      <c r="T2292" s="19">
        <f>VLOOKUP($A2292,TOURISM!$A2291:$E4981, COLUMN(E2292),0)</f>
        <v>143000000</v>
      </c>
      <c r="U2292" s="19">
        <f>VLOOKUP($A2292,BUSINESS!$A2292:$I4982, COLUMN(H2292),0)</f>
        <v>0.26</v>
      </c>
      <c r="V2292" s="19">
        <f>VLOOKUP($A2292,BUSINESS!$A2292:$I4982, COLUMN(I2292),0)</f>
        <v>0.26200000000000001</v>
      </c>
    </row>
    <row r="2293" spans="1:22" ht="15" x14ac:dyDescent="0.25">
      <c r="A2293" s="14" t="s">
        <v>240</v>
      </c>
      <c r="B2293" s="15" t="s">
        <v>281</v>
      </c>
      <c r="C2293" s="16" t="s">
        <v>116</v>
      </c>
      <c r="D2293" s="20">
        <v>15079752557.5</v>
      </c>
      <c r="E2293" s="21">
        <v>6.4000000000000001E-2</v>
      </c>
      <c r="F2293" s="19">
        <v>190</v>
      </c>
      <c r="G2293" s="19">
        <v>0.12</v>
      </c>
      <c r="H2293" s="19">
        <f>VLOOKUP($A2293,ENERGY!$A2293:$E4983,COLUMN(D2293),0)</f>
        <v>14338</v>
      </c>
      <c r="I2293" s="19">
        <f>VLOOKUP($A2293,ENERGY!$A2293:$E4983,COLUMN(E2293),0)</f>
        <v>161</v>
      </c>
      <c r="J2293" s="19">
        <f>VLOOKUP($A2293,'HUMAN RESOURCES'!$A2293:$L4983,COLUMN(D2293),0)</f>
        <v>2.1999999999999999E-2</v>
      </c>
      <c r="K2293" s="19">
        <f>VLOOKUP($A2293,'HUMAN RESOURCES'!$A2293:$L4983,COLUMN(E2293),0)</f>
        <v>3.2000000000000001E-2</v>
      </c>
      <c r="L2293" s="19">
        <f>VLOOKUP($A2293,'HUMAN RESOURCES'!$A2293:$L4983,COLUMN(F2293),0)</f>
        <v>71.105000000000004</v>
      </c>
      <c r="M2293" s="19">
        <f>VLOOKUP($A2293,'HUMAN RESOURCES'!$A2293:$L4983,COLUMN(G2293),0)</f>
        <v>66.415000000000006</v>
      </c>
      <c r="N2293" s="19">
        <f>VLOOKUP($A2293,'HUMAN RESOURCES'!$A2293:$L4983,COLUMN(H2293),0)</f>
        <v>0.30299999999999999</v>
      </c>
      <c r="O2293" s="19">
        <f>VLOOKUP($A2293,'HUMAN RESOURCES'!$A2293:$L4983,COLUMN(I2293),0)</f>
        <v>0.623</v>
      </c>
      <c r="P2293" s="19">
        <f>VLOOKUP($A2293,'HUMAN RESOURCES'!$A2293:$L4983,COLUMN(J2293),0)</f>
        <v>7.2999999999999995E-2</v>
      </c>
      <c r="Q2293" s="19">
        <f>VLOOKUP($A2293,'HUMAN RESOURCES'!$A2293:$L4983,COLUMN(K2293),0)</f>
        <v>23412</v>
      </c>
      <c r="R2293" s="19">
        <f>VLOOKUP($A2293,'HUMAN RESOURCES'!$A2293:$L4983,COLUMN(L2293),0)</f>
        <v>0.86599999999999999</v>
      </c>
      <c r="S2293" s="19">
        <f>VLOOKUP($A2293,TOURISM!$A2292:$E4982, COLUMN(D2293),0)</f>
        <v>2478709140</v>
      </c>
      <c r="T2293" s="19">
        <f>VLOOKUP($A2293,TOURISM!$A2292:$E4982, COLUMN(E2293),0)</f>
        <v>448000000</v>
      </c>
      <c r="U2293" s="19">
        <f>VLOOKUP($A2293,BUSINESS!$A2293:$I4983, COLUMN(H2293),0)</f>
        <v>0.129</v>
      </c>
      <c r="V2293" s="19">
        <f>VLOOKUP($A2293,BUSINESS!$A2293:$I4983, COLUMN(I2293),0)</f>
        <v>0.57999999999999996</v>
      </c>
    </row>
    <row r="2294" spans="1:22" ht="15" x14ac:dyDescent="0.25">
      <c r="A2294" s="14" t="s">
        <v>240</v>
      </c>
      <c r="B2294" s="15" t="s">
        <v>282</v>
      </c>
      <c r="C2294" s="16" t="s">
        <v>116</v>
      </c>
      <c r="D2294" s="17">
        <v>11500000000000</v>
      </c>
      <c r="E2294" s="18">
        <v>0.156</v>
      </c>
      <c r="F2294" s="18">
        <v>5993</v>
      </c>
      <c r="G2294" s="18">
        <v>4.1000000000000002E-2</v>
      </c>
      <c r="H2294" s="19">
        <f>VLOOKUP($A2294,ENERGY!$A2294:$E4984,COLUMN(D2294),0)</f>
        <v>2164458</v>
      </c>
      <c r="I2294" s="19">
        <f>VLOOKUP($A2294,ENERGY!$A2294:$E4984,COLUMN(E2294),0)</f>
        <v>5311840</v>
      </c>
      <c r="J2294" s="19">
        <f>VLOOKUP($A2294,'HUMAN RESOURCES'!$A2294:$L4984,COLUMN(D2294),0)</f>
        <v>1.4E-2</v>
      </c>
      <c r="K2294" s="19">
        <f>VLOOKUP($A2294,'HUMAN RESOURCES'!$A2294:$L4984,COLUMN(E2294),0)</f>
        <v>7.0000000000000001E-3</v>
      </c>
      <c r="L2294" s="19">
        <f>VLOOKUP($A2294,'HUMAN RESOURCES'!$A2294:$L4984,COLUMN(F2294),0)</f>
        <v>80</v>
      </c>
      <c r="M2294" s="19">
        <f>VLOOKUP($A2294,'HUMAN RESOURCES'!$A2294:$L4984,COLUMN(G2294),0)</f>
        <v>75</v>
      </c>
      <c r="N2294" s="19">
        <f>VLOOKUP($A2294,'HUMAN RESOURCES'!$A2294:$L4984,COLUMN(H2294),0)</f>
        <v>0.20899999999999999</v>
      </c>
      <c r="O2294" s="19">
        <f>VLOOKUP($A2294,'HUMAN RESOURCES'!$A2294:$L4984,COLUMN(I2294),0)</f>
        <v>0.66900000000000004</v>
      </c>
      <c r="P2294" s="19">
        <f>VLOOKUP($A2294,'HUMAN RESOURCES'!$A2294:$L4984,COLUMN(J2294),0)</f>
        <v>0.123</v>
      </c>
      <c r="Q2294" s="19">
        <f>VLOOKUP($A2294,'HUMAN RESOURCES'!$A2294:$L4984,COLUMN(K2294),0)</f>
        <v>290107933</v>
      </c>
      <c r="R2294" s="19">
        <f>VLOOKUP($A2294,'HUMAN RESOURCES'!$A2294:$L4984,COLUMN(L2294),0)</f>
        <v>0.79600000000000004</v>
      </c>
      <c r="S2294" s="22">
        <f>VLOOKUP($A2294,TOURISM!$A2293:$E4983, COLUMN(D2294),0)</f>
        <v>102000000000</v>
      </c>
      <c r="T2294" s="19">
        <f>VLOOKUP($A2294,TOURISM!$A2293:$E4983, COLUMN(E2294),0)</f>
        <v>82091000000</v>
      </c>
      <c r="U2294" s="19">
        <f>VLOOKUP($A2294,BUSINESS!$A2294:$I4984, COLUMN(H2294),0)</f>
        <v>0.61699999999999999</v>
      </c>
      <c r="V2294" s="19">
        <f>VLOOKUP($A2294,BUSINESS!$A2294:$I4984, COLUMN(I2294),0)</f>
        <v>0.54800000000000004</v>
      </c>
    </row>
    <row r="2295" spans="1:22" ht="15" x14ac:dyDescent="0.25">
      <c r="A2295" s="14" t="s">
        <v>240</v>
      </c>
      <c r="B2295" s="15" t="s">
        <v>283</v>
      </c>
      <c r="C2295" s="16" t="s">
        <v>116</v>
      </c>
      <c r="D2295" s="17">
        <v>12045627411</v>
      </c>
      <c r="E2295" s="18">
        <v>9.7000000000000003E-2</v>
      </c>
      <c r="F2295" s="18">
        <v>351</v>
      </c>
      <c r="G2295" s="18">
        <v>0.58899999999999997</v>
      </c>
      <c r="H2295" s="19">
        <f>VLOOKUP($A2295,ENERGY!$A2295:$E4985,COLUMN(D2295),0)</f>
        <v>4134</v>
      </c>
      <c r="I2295" s="19">
        <f>VLOOKUP($A2295,ENERGY!$A2295:$E4985,COLUMN(E2295),0)</f>
        <v>7891</v>
      </c>
      <c r="J2295" s="19">
        <f>VLOOKUP($A2295,'HUMAN RESOURCES'!$A2295:$L4985,COLUMN(D2295),0)</f>
        <v>1.6E-2</v>
      </c>
      <c r="K2295" s="19">
        <f>VLOOKUP($A2295,'HUMAN RESOURCES'!$A2295:$L4985,COLUMN(E2295),0)</f>
        <v>1.2999999999999999E-2</v>
      </c>
      <c r="L2295" s="19">
        <f>VLOOKUP($A2295,'HUMAN RESOURCES'!$A2295:$L4985,COLUMN(F2295),0)</f>
        <v>79</v>
      </c>
      <c r="M2295" s="19">
        <f>VLOOKUP($A2295,'HUMAN RESOURCES'!$A2295:$L4985,COLUMN(G2295),0)</f>
        <v>72</v>
      </c>
      <c r="N2295" s="19">
        <f>VLOOKUP($A2295,'HUMAN RESOURCES'!$A2295:$L4985,COLUMN(H2295),0)</f>
        <v>0.24199999999999999</v>
      </c>
      <c r="O2295" s="19">
        <f>VLOOKUP($A2295,'HUMAN RESOURCES'!$A2295:$L4985,COLUMN(I2295),0)</f>
        <v>0.625</v>
      </c>
      <c r="P2295" s="19">
        <f>VLOOKUP($A2295,'HUMAN RESOURCES'!$A2295:$L4985,COLUMN(J2295),0)</f>
        <v>0.13400000000000001</v>
      </c>
      <c r="Q2295" s="19">
        <f>VLOOKUP($A2295,'HUMAN RESOURCES'!$A2295:$L4985,COLUMN(K2295),0)</f>
        <v>3325411</v>
      </c>
      <c r="R2295" s="19">
        <f>VLOOKUP($A2295,'HUMAN RESOURCES'!$A2295:$L4985,COLUMN(L2295),0)</f>
        <v>0.92800000000000005</v>
      </c>
      <c r="S2295" s="19">
        <f>VLOOKUP($A2295,TOURISM!$A2294:$E4984, COLUMN(D2295),0)</f>
        <v>419000000</v>
      </c>
      <c r="T2295" s="19">
        <f>VLOOKUP($A2295,TOURISM!$A2294:$E4984, COLUMN(E2295),0)</f>
        <v>236000000</v>
      </c>
      <c r="U2295" s="19">
        <f>VLOOKUP($A2295,BUSINESS!$A2295:$I4985, COLUMN(H2295),0)</f>
        <v>0.159</v>
      </c>
      <c r="V2295" s="19">
        <f>VLOOKUP($A2295,BUSINESS!$A2295:$I4985, COLUMN(I2295),0)</f>
        <v>0.15</v>
      </c>
    </row>
    <row r="2296" spans="1:22" ht="15" x14ac:dyDescent="0.25">
      <c r="A2296" s="14" t="s">
        <v>240</v>
      </c>
      <c r="B2296" s="15" t="s">
        <v>284</v>
      </c>
      <c r="C2296" s="16" t="s">
        <v>116</v>
      </c>
      <c r="D2296" s="17">
        <v>83622191419</v>
      </c>
      <c r="E2296" s="18">
        <v>5.8999999999999997E-2</v>
      </c>
      <c r="F2296" s="18">
        <v>190</v>
      </c>
      <c r="G2296" s="18">
        <v>0.252</v>
      </c>
      <c r="H2296" s="19">
        <f>VLOOKUP($A2296,ENERGY!$A2296:$E4986,COLUMN(D2296),0)</f>
        <v>69597</v>
      </c>
      <c r="I2296" s="19">
        <f>VLOOKUP($A2296,ENERGY!$A2296:$E4986,COLUMN(E2296),0)</f>
        <v>185341</v>
      </c>
      <c r="J2296" s="19">
        <f>VLOOKUP($A2296,'HUMAN RESOURCES'!$A2296:$L4986,COLUMN(D2296),0)</f>
        <v>2.3E-2</v>
      </c>
      <c r="K2296" s="19">
        <f>VLOOKUP($A2296,'HUMAN RESOURCES'!$A2296:$L4986,COLUMN(E2296),0)</f>
        <v>1.7000000000000001E-2</v>
      </c>
      <c r="L2296" s="19">
        <f>VLOOKUP($A2296,'HUMAN RESOURCES'!$A2296:$L4986,COLUMN(F2296),0)</f>
        <v>76</v>
      </c>
      <c r="M2296" s="19">
        <f>VLOOKUP($A2296,'HUMAN RESOURCES'!$A2296:$L4986,COLUMN(G2296),0)</f>
        <v>70</v>
      </c>
      <c r="N2296" s="19">
        <f>VLOOKUP($A2296,'HUMAN RESOURCES'!$A2296:$L4986,COLUMN(H2296),0)</f>
        <v>0.32200000000000001</v>
      </c>
      <c r="O2296" s="19">
        <f>VLOOKUP($A2296,'HUMAN RESOURCES'!$A2296:$L4986,COLUMN(I2296),0)</f>
        <v>0.63</v>
      </c>
      <c r="P2296" s="19">
        <f>VLOOKUP($A2296,'HUMAN RESOURCES'!$A2296:$L4986,COLUMN(J2296),0)</f>
        <v>4.8000000000000001E-2</v>
      </c>
      <c r="Q2296" s="19">
        <f>VLOOKUP($A2296,'HUMAN RESOURCES'!$A2296:$L4986,COLUMN(K2296),0)</f>
        <v>25797219</v>
      </c>
      <c r="R2296" s="19">
        <f>VLOOKUP($A2296,'HUMAN RESOURCES'!$A2296:$L4986,COLUMN(L2296),0)</f>
        <v>0.88500000000000001</v>
      </c>
      <c r="S2296" s="19">
        <f>VLOOKUP($A2296,TOURISM!$A2295:$E4985, COLUMN(D2296),0)</f>
        <v>378000000</v>
      </c>
      <c r="T2296" s="19">
        <f>VLOOKUP($A2296,TOURISM!$A2295:$E4985, COLUMN(E2296),0)</f>
        <v>1311000000</v>
      </c>
      <c r="U2296" s="19">
        <f>VLOOKUP($A2296,BUSINESS!$A2296:$I4986, COLUMN(H2296),0)</f>
        <v>7.4999999999999997E-2</v>
      </c>
      <c r="V2296" s="19">
        <f>VLOOKUP($A2296,BUSINESS!$A2296:$I4986, COLUMN(I2296),0)</f>
        <v>0.27200000000000002</v>
      </c>
    </row>
    <row r="2297" spans="1:22" ht="15" x14ac:dyDescent="0.25">
      <c r="A2297" s="14" t="s">
        <v>240</v>
      </c>
      <c r="B2297" s="15" t="s">
        <v>241</v>
      </c>
      <c r="C2297" s="16" t="s">
        <v>117</v>
      </c>
      <c r="D2297" s="17">
        <v>849234754</v>
      </c>
      <c r="E2297" s="18">
        <v>4.3999999999999997E-2</v>
      </c>
      <c r="F2297" s="18">
        <v>457</v>
      </c>
      <c r="G2297" s="18">
        <v>0.128</v>
      </c>
      <c r="H2297" s="19">
        <f>VLOOKUP($A2297,ENERGY!$A2297:$E4987,COLUMN(D2297),0)</f>
        <v>14338</v>
      </c>
      <c r="I2297" s="19">
        <f>VLOOKUP($A2297,ENERGY!$A2297:$E4987,COLUMN(E2297),0)</f>
        <v>458</v>
      </c>
      <c r="J2297" s="19">
        <f>VLOOKUP($A2297,'HUMAN RESOURCES'!$A2297:$L4987,COLUMN(D2297),0)</f>
        <v>1.9E-2</v>
      </c>
      <c r="K2297" s="19">
        <f>VLOOKUP($A2297,'HUMAN RESOURCES'!$A2297:$L4987,COLUMN(E2297),0)</f>
        <v>1.0999999999999999E-2</v>
      </c>
      <c r="L2297" s="19">
        <f>VLOOKUP($A2297,'HUMAN RESOURCES'!$A2297:$L4987,COLUMN(F2297),0)</f>
        <v>77</v>
      </c>
      <c r="M2297" s="19">
        <f>VLOOKUP($A2297,'HUMAN RESOURCES'!$A2297:$L4987,COLUMN(G2297),0)</f>
        <v>72</v>
      </c>
      <c r="N2297" s="19">
        <f>VLOOKUP($A2297,'HUMAN RESOURCES'!$A2297:$L4987,COLUMN(H2297),0)</f>
        <v>0.28599999999999998</v>
      </c>
      <c r="O2297" s="19">
        <f>VLOOKUP($A2297,'HUMAN RESOURCES'!$A2297:$L4987,COLUMN(I2297),0)</f>
        <v>0.64200000000000002</v>
      </c>
      <c r="P2297" s="19">
        <f>VLOOKUP($A2297,'HUMAN RESOURCES'!$A2297:$L4987,COLUMN(J2297),0)</f>
        <v>7.1999999999999995E-2</v>
      </c>
      <c r="Q2297" s="19">
        <f>VLOOKUP($A2297,'HUMAN RESOURCES'!$A2297:$L4987,COLUMN(K2297),0)</f>
        <v>81718</v>
      </c>
      <c r="R2297" s="19">
        <f>VLOOKUP($A2297,'HUMAN RESOURCES'!$A2297:$L4987,COLUMN(L2297),0)</f>
        <v>0.29799999999999999</v>
      </c>
      <c r="S2297" s="19">
        <f>VLOOKUP($A2297,TOURISM!$A2296:$E4986, COLUMN(D2297),0)</f>
        <v>337000000</v>
      </c>
      <c r="T2297" s="19">
        <f>VLOOKUP($A2297,TOURISM!$A2296:$E4986, COLUMN(E2297),0)</f>
        <v>38000000</v>
      </c>
      <c r="U2297" s="19">
        <f>VLOOKUP($A2297,BUSINESS!$A2297:$I4987, COLUMN(H2297),0)</f>
        <v>0.24299999999999999</v>
      </c>
      <c r="V2297" s="19">
        <f>VLOOKUP($A2297,BUSINESS!$A2297:$I4987, COLUMN(I2297),0)</f>
        <v>0.66100000000000003</v>
      </c>
    </row>
    <row r="2298" spans="1:22" ht="15" x14ac:dyDescent="0.25">
      <c r="A2298" s="14" t="s">
        <v>240</v>
      </c>
      <c r="B2298" s="15" t="s">
        <v>242</v>
      </c>
      <c r="C2298" s="16" t="s">
        <v>117</v>
      </c>
      <c r="D2298" s="17">
        <v>157000000000</v>
      </c>
      <c r="E2298" s="18">
        <v>8.2000000000000003E-2</v>
      </c>
      <c r="F2298" s="18">
        <v>280</v>
      </c>
      <c r="G2298" s="18">
        <v>0.191</v>
      </c>
      <c r="H2298" s="19">
        <f>VLOOKUP($A2298,ENERGY!$A2298:$E4988,COLUMN(D2298),0)</f>
        <v>77794</v>
      </c>
      <c r="I2298" s="19">
        <f>VLOOKUP($A2298,ENERGY!$A2298:$E4988,COLUMN(E2298),0)</f>
        <v>190057</v>
      </c>
      <c r="J2298" s="19">
        <f>VLOOKUP($A2298,'HUMAN RESOURCES'!$A2298:$L4988,COLUMN(D2298),0)</f>
        <v>1.7999999999999999E-2</v>
      </c>
      <c r="K2298" s="19">
        <f>VLOOKUP($A2298,'HUMAN RESOURCES'!$A2298:$L4988,COLUMN(E2298),0)</f>
        <v>1.6E-2</v>
      </c>
      <c r="L2298" s="19">
        <f>VLOOKUP($A2298,'HUMAN RESOURCES'!$A2298:$L4988,COLUMN(F2298),0)</f>
        <v>78</v>
      </c>
      <c r="M2298" s="19">
        <f>VLOOKUP($A2298,'HUMAN RESOURCES'!$A2298:$L4988,COLUMN(G2298),0)</f>
        <v>71</v>
      </c>
      <c r="N2298" s="19">
        <f>VLOOKUP($A2298,'HUMAN RESOURCES'!$A2298:$L4988,COLUMN(H2298),0)</f>
        <v>0.26600000000000001</v>
      </c>
      <c r="O2298" s="19">
        <f>VLOOKUP($A2298,'HUMAN RESOURCES'!$A2298:$L4988,COLUMN(I2298),0)</f>
        <v>0.63200000000000001</v>
      </c>
      <c r="P2298" s="19">
        <f>VLOOKUP($A2298,'HUMAN RESOURCES'!$A2298:$L4988,COLUMN(J2298),0)</f>
        <v>0.10199999999999999</v>
      </c>
      <c r="Q2298" s="19">
        <f>VLOOKUP($A2298,'HUMAN RESOURCES'!$A2298:$L4988,COLUMN(K2298),0)</f>
        <v>38308779</v>
      </c>
      <c r="R2298" s="19">
        <f>VLOOKUP($A2298,'HUMAN RESOURCES'!$A2298:$L4988,COLUMN(L2298),0)</f>
        <v>0.89900000000000002</v>
      </c>
      <c r="S2298" s="19">
        <f>VLOOKUP($A2298,TOURISM!$A2297:$E4987, COLUMN(D2298),0)</f>
        <v>2660000000</v>
      </c>
      <c r="T2298" s="19">
        <f>VLOOKUP($A2298,TOURISM!$A2297:$E4987, COLUMN(E2298),0)</f>
        <v>3208000000</v>
      </c>
      <c r="U2298" s="19">
        <f>VLOOKUP($A2298,BUSINESS!$A2298:$I4988, COLUMN(H2298),0)</f>
        <v>0.16</v>
      </c>
      <c r="V2298" s="19">
        <f>VLOOKUP($A2298,BUSINESS!$A2298:$I4988, COLUMN(I2298),0)</f>
        <v>0.35299999999999998</v>
      </c>
    </row>
    <row r="2299" spans="1:22" ht="15" x14ac:dyDescent="0.25">
      <c r="A2299" s="14" t="s">
        <v>240</v>
      </c>
      <c r="B2299" s="15" t="s">
        <v>243</v>
      </c>
      <c r="C2299" s="16" t="s">
        <v>117</v>
      </c>
      <c r="D2299" s="17">
        <v>2021301676</v>
      </c>
      <c r="E2299" s="21">
        <v>6.4000000000000001E-2</v>
      </c>
      <c r="F2299" s="19">
        <v>190</v>
      </c>
      <c r="G2299" s="18">
        <v>0.115</v>
      </c>
      <c r="H2299" s="19">
        <f>VLOOKUP($A2299,ENERGY!$A2299:$E4989,COLUMN(D2299),0)</f>
        <v>14338</v>
      </c>
      <c r="I2299" s="19">
        <f>VLOOKUP($A2299,ENERGY!$A2299:$E4989,COLUMN(E2299),0)</f>
        <v>2288</v>
      </c>
      <c r="J2299" s="19">
        <f>VLOOKUP($A2299,'HUMAN RESOURCES'!$A2299:$L4989,COLUMN(D2299),0)</f>
        <v>1.2999999999999999E-2</v>
      </c>
      <c r="K2299" s="19">
        <f>VLOOKUP($A2299,'HUMAN RESOURCES'!$A2299:$L4989,COLUMN(E2299),0)</f>
        <v>3.2000000000000001E-2</v>
      </c>
      <c r="L2299" s="19">
        <f>VLOOKUP($A2299,'HUMAN RESOURCES'!$A2299:$L4989,COLUMN(F2299),0)</f>
        <v>77</v>
      </c>
      <c r="M2299" s="19">
        <f>VLOOKUP($A2299,'HUMAN RESOURCES'!$A2299:$L4989,COLUMN(G2299),0)</f>
        <v>72</v>
      </c>
      <c r="N2299" s="19">
        <f>VLOOKUP($A2299,'HUMAN RESOURCES'!$A2299:$L4989,COLUMN(H2299),0)</f>
        <v>0.217</v>
      </c>
      <c r="O2299" s="19">
        <f>VLOOKUP($A2299,'HUMAN RESOURCES'!$A2299:$L4989,COLUMN(I2299),0)</f>
        <v>0.69899999999999995</v>
      </c>
      <c r="P2299" s="19">
        <f>VLOOKUP($A2299,'HUMAN RESOURCES'!$A2299:$L4989,COLUMN(J2299),0)</f>
        <v>8.3000000000000004E-2</v>
      </c>
      <c r="Q2299" s="19">
        <f>VLOOKUP($A2299,'HUMAN RESOURCES'!$A2299:$L4989,COLUMN(K2299),0)</f>
        <v>98742</v>
      </c>
      <c r="R2299" s="19">
        <f>VLOOKUP($A2299,'HUMAN RESOURCES'!$A2299:$L4989,COLUMN(L2299),0)</f>
        <v>0.45200000000000001</v>
      </c>
      <c r="S2299" s="19">
        <f>VLOOKUP($A2299,TOURISM!$A2298:$E4988, COLUMN(D2299),0)</f>
        <v>1056000000</v>
      </c>
      <c r="T2299" s="19">
        <f>VLOOKUP($A2299,TOURISM!$A2298:$E4988, COLUMN(E2299),0)</f>
        <v>248000000</v>
      </c>
      <c r="U2299" s="19">
        <f>VLOOKUP($A2299,BUSINESS!$A2299:$I4989, COLUMN(H2299),0)</f>
        <v>0.23</v>
      </c>
      <c r="V2299" s="19">
        <f>VLOOKUP($A2299,BUSINESS!$A2299:$I4989, COLUMN(I2299),0)</f>
        <v>0.996</v>
      </c>
    </row>
    <row r="2300" spans="1:22" ht="15" x14ac:dyDescent="0.25">
      <c r="A2300" s="14" t="s">
        <v>240</v>
      </c>
      <c r="B2300" s="15" t="s">
        <v>244</v>
      </c>
      <c r="C2300" s="16" t="s">
        <v>117</v>
      </c>
      <c r="D2300" s="17">
        <v>6949317000</v>
      </c>
      <c r="E2300" s="18">
        <v>5.6000000000000001E-2</v>
      </c>
      <c r="F2300" s="18">
        <v>1237</v>
      </c>
      <c r="G2300" s="18">
        <v>0.06</v>
      </c>
      <c r="H2300" s="19">
        <f>VLOOKUP($A2300,ENERGY!$A2300:$E4990,COLUMN(D2300),0)</f>
        <v>14338</v>
      </c>
      <c r="I2300" s="19">
        <f>VLOOKUP($A2300,ENERGY!$A2300:$E4990,COLUMN(E2300),0)</f>
        <v>1045</v>
      </c>
      <c r="J2300" s="19">
        <f>VLOOKUP($A2300,'HUMAN RESOURCES'!$A2300:$L4990,COLUMN(D2300),0)</f>
        <v>1.4999999999999999E-2</v>
      </c>
      <c r="K2300" s="19">
        <f>VLOOKUP($A2300,'HUMAN RESOURCES'!$A2300:$L4990,COLUMN(E2300),0)</f>
        <v>1.2999999999999999E-2</v>
      </c>
      <c r="L2300" s="19">
        <f>VLOOKUP($A2300,'HUMAN RESOURCES'!$A2300:$L4990,COLUMN(F2300),0)</f>
        <v>77</v>
      </c>
      <c r="M2300" s="19">
        <f>VLOOKUP($A2300,'HUMAN RESOURCES'!$A2300:$L4990,COLUMN(G2300),0)</f>
        <v>70</v>
      </c>
      <c r="N2300" s="19">
        <f>VLOOKUP($A2300,'HUMAN RESOURCES'!$A2300:$L4990,COLUMN(H2300),0)</f>
        <v>0.26300000000000001</v>
      </c>
      <c r="O2300" s="19">
        <f>VLOOKUP($A2300,'HUMAN RESOURCES'!$A2300:$L4990,COLUMN(I2300),0)</f>
        <v>0.67600000000000005</v>
      </c>
      <c r="P2300" s="19">
        <f>VLOOKUP($A2300,'HUMAN RESOURCES'!$A2300:$L4990,COLUMN(J2300),0)</f>
        <v>6.0999999999999999E-2</v>
      </c>
      <c r="Q2300" s="19">
        <f>VLOOKUP($A2300,'HUMAN RESOURCES'!$A2300:$L4990,COLUMN(K2300),0)</f>
        <v>322400</v>
      </c>
      <c r="R2300" s="19">
        <f>VLOOKUP($A2300,'HUMAN RESOURCES'!$A2300:$L4990,COLUMN(L2300),0)</f>
        <v>0.82199999999999995</v>
      </c>
      <c r="S2300" s="19">
        <f>VLOOKUP($A2300,TOURISM!$A2299:$E4989, COLUMN(D2300),0)</f>
        <v>1897000000</v>
      </c>
      <c r="T2300" s="19">
        <f>VLOOKUP($A2300,TOURISM!$A2299:$E4989, COLUMN(E2300),0)</f>
        <v>469000000</v>
      </c>
      <c r="U2300" s="19">
        <f>VLOOKUP($A2300,BUSINESS!$A2300:$I4990, COLUMN(H2300),0)</f>
        <v>0.22</v>
      </c>
      <c r="V2300" s="19">
        <f>VLOOKUP($A2300,BUSINESS!$A2300:$I4990, COLUMN(I2300),0)</f>
        <v>0.57699999999999996</v>
      </c>
    </row>
    <row r="2301" spans="1:22" ht="15" x14ac:dyDescent="0.25">
      <c r="A2301" s="14" t="s">
        <v>240</v>
      </c>
      <c r="B2301" s="15" t="s">
        <v>245</v>
      </c>
      <c r="C2301" s="16" t="s">
        <v>117</v>
      </c>
      <c r="D2301" s="17">
        <v>3271200000</v>
      </c>
      <c r="E2301" s="18">
        <v>7.0999999999999994E-2</v>
      </c>
      <c r="F2301" s="18">
        <v>702</v>
      </c>
      <c r="G2301" s="18">
        <v>8.5000000000000006E-2</v>
      </c>
      <c r="H2301" s="19">
        <f>VLOOKUP($A2301,ENERGY!$A2301:$E4991,COLUMN(D2301),0)</f>
        <v>14338</v>
      </c>
      <c r="I2301" s="19">
        <f>VLOOKUP($A2301,ENERGY!$A2301:$E4991,COLUMN(E2301),0)</f>
        <v>1635</v>
      </c>
      <c r="J2301" s="19">
        <f>VLOOKUP($A2301,'HUMAN RESOURCES'!$A2301:$L4991,COLUMN(D2301),0)</f>
        <v>1.2999999999999999E-2</v>
      </c>
      <c r="K2301" s="19">
        <f>VLOOKUP($A2301,'HUMAN RESOURCES'!$A2301:$L4991,COLUMN(E2301),0)</f>
        <v>1.4999999999999999E-2</v>
      </c>
      <c r="L2301" s="19">
        <f>VLOOKUP($A2301,'HUMAN RESOURCES'!$A2301:$L4991,COLUMN(F2301),0)</f>
        <v>76</v>
      </c>
      <c r="M2301" s="19">
        <f>VLOOKUP($A2301,'HUMAN RESOURCES'!$A2301:$L4991,COLUMN(G2301),0)</f>
        <v>71</v>
      </c>
      <c r="N2301" s="19">
        <f>VLOOKUP($A2301,'HUMAN RESOURCES'!$A2301:$L4991,COLUMN(H2301),0)</f>
        <v>0.20899999999999999</v>
      </c>
      <c r="O2301" s="19">
        <f>VLOOKUP($A2301,'HUMAN RESOURCES'!$A2301:$L4991,COLUMN(I2301),0)</f>
        <v>0.68100000000000005</v>
      </c>
      <c r="P2301" s="19">
        <f>VLOOKUP($A2301,'HUMAN RESOURCES'!$A2301:$L4991,COLUMN(J2301),0)</f>
        <v>0.11</v>
      </c>
      <c r="Q2301" s="19">
        <f>VLOOKUP($A2301,'HUMAN RESOURCES'!$A2301:$L4991,COLUMN(K2301),0)</f>
        <v>272205</v>
      </c>
      <c r="R2301" s="19">
        <f>VLOOKUP($A2301,'HUMAN RESOURCES'!$A2301:$L4991,COLUMN(L2301),0)</f>
        <v>0.33100000000000002</v>
      </c>
      <c r="S2301" s="19">
        <f>VLOOKUP($A2301,TOURISM!$A2300:$E4990, COLUMN(D2301),0)</f>
        <v>784000000</v>
      </c>
      <c r="T2301" s="19">
        <f>VLOOKUP($A2301,TOURISM!$A2300:$E4990, COLUMN(E2301),0)</f>
        <v>163000000</v>
      </c>
      <c r="U2301" s="19">
        <f>VLOOKUP($A2301,BUSINESS!$A2301:$I4991, COLUMN(H2301),0)</f>
        <v>0.498</v>
      </c>
      <c r="V2301" s="19">
        <f>VLOOKUP($A2301,BUSINESS!$A2301:$I4991, COLUMN(I2301),0)</f>
        <v>0.73499999999999999</v>
      </c>
    </row>
    <row r="2302" spans="1:22" ht="15" x14ac:dyDescent="0.25">
      <c r="A2302" s="14" t="s">
        <v>240</v>
      </c>
      <c r="B2302" s="15" t="s">
        <v>246</v>
      </c>
      <c r="C2302" s="16" t="s">
        <v>117</v>
      </c>
      <c r="D2302" s="17">
        <v>990350000</v>
      </c>
      <c r="E2302" s="18">
        <v>4.4999999999999998E-2</v>
      </c>
      <c r="F2302" s="18">
        <v>174</v>
      </c>
      <c r="G2302" s="18">
        <v>0.14299999999999999</v>
      </c>
      <c r="H2302" s="19">
        <f>VLOOKUP($A2302,ENERGY!$A2302:$E4992,COLUMN(D2302),0)</f>
        <v>14338</v>
      </c>
      <c r="I2302" s="19">
        <f>VLOOKUP($A2302,ENERGY!$A2302:$E4992,COLUMN(E2302),0)</f>
        <v>407</v>
      </c>
      <c r="J2302" s="19">
        <f>VLOOKUP($A2302,'HUMAN RESOURCES'!$A2302:$L4992,COLUMN(D2302),0)</f>
        <v>2.7E-2</v>
      </c>
      <c r="K2302" s="19">
        <f>VLOOKUP($A2302,'HUMAN RESOURCES'!$A2302:$L4992,COLUMN(E2302),0)</f>
        <v>1.9E-2</v>
      </c>
      <c r="L2302" s="19">
        <f>VLOOKUP($A2302,'HUMAN RESOURCES'!$A2302:$L4992,COLUMN(F2302),0)</f>
        <v>75</v>
      </c>
      <c r="M2302" s="19">
        <f>VLOOKUP($A2302,'HUMAN RESOURCES'!$A2302:$L4992,COLUMN(G2302),0)</f>
        <v>69</v>
      </c>
      <c r="N2302" s="19">
        <f>VLOOKUP($A2302,'HUMAN RESOURCES'!$A2302:$L4992,COLUMN(H2302),0)</f>
        <v>0.38400000000000001</v>
      </c>
      <c r="O2302" s="19">
        <f>VLOOKUP($A2302,'HUMAN RESOURCES'!$A2302:$L4992,COLUMN(I2302),0)</f>
        <v>0.57499999999999996</v>
      </c>
      <c r="P2302" s="19">
        <f>VLOOKUP($A2302,'HUMAN RESOURCES'!$A2302:$L4992,COLUMN(J2302),0)</f>
        <v>4.1000000000000002E-2</v>
      </c>
      <c r="Q2302" s="19">
        <f>VLOOKUP($A2302,'HUMAN RESOURCES'!$A2302:$L4992,COLUMN(K2302),0)</f>
        <v>265040</v>
      </c>
      <c r="R2302" s="19">
        <f>VLOOKUP($A2302,'HUMAN RESOURCES'!$A2302:$L4992,COLUMN(L2302),0)</f>
        <v>0.46600000000000003</v>
      </c>
      <c r="S2302" s="19">
        <f>VLOOKUP($A2302,TOURISM!$A2301:$E4991, COLUMN(D2302),0)</f>
        <v>168000000</v>
      </c>
      <c r="T2302" s="19">
        <f>VLOOKUP($A2302,TOURISM!$A2301:$E4991, COLUMN(E2302),0)</f>
        <v>47000000</v>
      </c>
      <c r="U2302" s="19">
        <f>VLOOKUP($A2302,BUSINESS!$A2302:$I4992, COLUMN(H2302),0)</f>
        <v>5.8000000000000003E-2</v>
      </c>
      <c r="V2302" s="19">
        <f>VLOOKUP($A2302,BUSINESS!$A2302:$I4992, COLUMN(I2302),0)</f>
        <v>0.28299999999999997</v>
      </c>
    </row>
    <row r="2303" spans="1:22" ht="15" x14ac:dyDescent="0.25">
      <c r="A2303" s="14" t="s">
        <v>240</v>
      </c>
      <c r="B2303" s="15" t="s">
        <v>247</v>
      </c>
      <c r="C2303" s="16" t="s">
        <v>117</v>
      </c>
      <c r="D2303" s="17">
        <v>4186525000</v>
      </c>
      <c r="E2303" s="21">
        <v>6.4000000000000001E-2</v>
      </c>
      <c r="F2303" s="19">
        <v>190</v>
      </c>
      <c r="G2303" s="19">
        <v>0.12</v>
      </c>
      <c r="H2303" s="19">
        <f>VLOOKUP($A2303,ENERGY!$A2303:$E4993,COLUMN(D2303),0)</f>
        <v>14338</v>
      </c>
      <c r="I2303" s="19">
        <f>VLOOKUP($A2303,ENERGY!$A2303:$E4993,COLUMN(E2303),0)</f>
        <v>389</v>
      </c>
      <c r="J2303" s="19">
        <f>VLOOKUP($A2303,'HUMAN RESOURCES'!$A2303:$L4993,COLUMN(D2303),0)</f>
        <v>1.2999999999999999E-2</v>
      </c>
      <c r="K2303" s="19">
        <f>VLOOKUP($A2303,'HUMAN RESOURCES'!$A2303:$L4993,COLUMN(E2303),0)</f>
        <v>3.2000000000000001E-2</v>
      </c>
      <c r="L2303" s="19">
        <f>VLOOKUP($A2303,'HUMAN RESOURCES'!$A2303:$L4993,COLUMN(F2303),0)</f>
        <v>81</v>
      </c>
      <c r="M2303" s="19">
        <f>VLOOKUP($A2303,'HUMAN RESOURCES'!$A2303:$L4993,COLUMN(G2303),0)</f>
        <v>76</v>
      </c>
      <c r="N2303" s="19">
        <f>VLOOKUP($A2303,'HUMAN RESOURCES'!$A2303:$L4993,COLUMN(H2303),0)</f>
        <v>0.30299999999999999</v>
      </c>
      <c r="O2303" s="19">
        <f>VLOOKUP($A2303,'HUMAN RESOURCES'!$A2303:$L4993,COLUMN(I2303),0)</f>
        <v>0.623</v>
      </c>
      <c r="P2303" s="19">
        <f>VLOOKUP($A2303,'HUMAN RESOURCES'!$A2303:$L4993,COLUMN(J2303),0)</f>
        <v>7.2999999999999995E-2</v>
      </c>
      <c r="Q2303" s="19">
        <f>VLOOKUP($A2303,'HUMAN RESOURCES'!$A2303:$L4993,COLUMN(K2303),0)</f>
        <v>63740</v>
      </c>
      <c r="R2303" s="19">
        <f>VLOOKUP($A2303,'HUMAN RESOURCES'!$A2303:$L4993,COLUMN(L2303),0)</f>
        <v>1</v>
      </c>
      <c r="S2303" s="19">
        <f>VLOOKUP($A2303,TOURISM!$A2302:$E4992, COLUMN(D2303),0)</f>
        <v>426000000</v>
      </c>
      <c r="T2303" s="19">
        <f>VLOOKUP($A2303,TOURISM!$A2302:$E4992, COLUMN(E2303),0)</f>
        <v>217000000</v>
      </c>
      <c r="U2303" s="19">
        <f>VLOOKUP($A2303,BUSINESS!$A2303:$I4993, COLUMN(H2303),0)</f>
        <v>0.61</v>
      </c>
      <c r="V2303" s="19">
        <f>VLOOKUP($A2303,BUSINESS!$A2303:$I4993, COLUMN(I2303),0)</f>
        <v>0.76700000000000002</v>
      </c>
    </row>
    <row r="2304" spans="1:22" ht="15" x14ac:dyDescent="0.25">
      <c r="A2304" s="14" t="s">
        <v>240</v>
      </c>
      <c r="B2304" s="15" t="s">
        <v>248</v>
      </c>
      <c r="C2304" s="16" t="s">
        <v>117</v>
      </c>
      <c r="D2304" s="17">
        <v>8082396526</v>
      </c>
      <c r="E2304" s="18">
        <v>5.6000000000000001E-2</v>
      </c>
      <c r="F2304" s="18">
        <v>50</v>
      </c>
      <c r="G2304" s="18">
        <v>0.17699999999999999</v>
      </c>
      <c r="H2304" s="19">
        <f>VLOOKUP($A2304,ENERGY!$A2304:$E4994,COLUMN(D2304),0)</f>
        <v>5973</v>
      </c>
      <c r="I2304" s="19">
        <f>VLOOKUP($A2304,ENERGY!$A2304:$E4994,COLUMN(E2304),0)</f>
        <v>13773</v>
      </c>
      <c r="J2304" s="19">
        <f>VLOOKUP($A2304,'HUMAN RESOURCES'!$A2304:$L4994,COLUMN(D2304),0)</f>
        <v>2.9000000000000001E-2</v>
      </c>
      <c r="K2304" s="19">
        <f>VLOOKUP($A2304,'HUMAN RESOURCES'!$A2304:$L4994,COLUMN(E2304),0)</f>
        <v>4.5999999999999999E-2</v>
      </c>
      <c r="L2304" s="19">
        <f>VLOOKUP($A2304,'HUMAN RESOURCES'!$A2304:$L4994,COLUMN(F2304),0)</f>
        <v>67</v>
      </c>
      <c r="M2304" s="19">
        <f>VLOOKUP($A2304,'HUMAN RESOURCES'!$A2304:$L4994,COLUMN(G2304),0)</f>
        <v>62</v>
      </c>
      <c r="N2304" s="19">
        <f>VLOOKUP($A2304,'HUMAN RESOURCES'!$A2304:$L4994,COLUMN(H2304),0)</f>
        <v>0.38700000000000001</v>
      </c>
      <c r="O2304" s="19">
        <f>VLOOKUP($A2304,'HUMAN RESOURCES'!$A2304:$L4994,COLUMN(I2304),0)</f>
        <v>0.56899999999999995</v>
      </c>
      <c r="P2304" s="19">
        <f>VLOOKUP($A2304,'HUMAN RESOURCES'!$A2304:$L4994,COLUMN(J2304),0)</f>
        <v>4.3999999999999997E-2</v>
      </c>
      <c r="Q2304" s="19">
        <f>VLOOKUP($A2304,'HUMAN RESOURCES'!$A2304:$L4994,COLUMN(K2304),0)</f>
        <v>9187610</v>
      </c>
      <c r="R2304" s="19">
        <f>VLOOKUP($A2304,'HUMAN RESOURCES'!$A2304:$L4994,COLUMN(L2304),0)</f>
        <v>0.63700000000000001</v>
      </c>
      <c r="S2304" s="19">
        <f>VLOOKUP($A2304,TOURISM!$A2303:$E4993, COLUMN(D2304),0)</f>
        <v>283000000</v>
      </c>
      <c r="T2304" s="19">
        <f>VLOOKUP($A2304,TOURISM!$A2303:$E4993, COLUMN(E2304),0)</f>
        <v>232000000</v>
      </c>
      <c r="U2304" s="19">
        <f>VLOOKUP($A2304,BUSINESS!$A2304:$I4994, COLUMN(H2304),0)</f>
        <v>4.3999999999999997E-2</v>
      </c>
      <c r="V2304" s="19">
        <f>VLOOKUP($A2304,BUSINESS!$A2304:$I4994, COLUMN(I2304),0)</f>
        <v>0.19600000000000001</v>
      </c>
    </row>
    <row r="2305" spans="1:22" ht="15" x14ac:dyDescent="0.25">
      <c r="A2305" s="14" t="s">
        <v>240</v>
      </c>
      <c r="B2305" s="15" t="s">
        <v>249</v>
      </c>
      <c r="C2305" s="16" t="s">
        <v>117</v>
      </c>
      <c r="D2305" s="17">
        <v>552000000000</v>
      </c>
      <c r="E2305" s="18">
        <v>7.0000000000000007E-2</v>
      </c>
      <c r="F2305" s="18">
        <v>214</v>
      </c>
      <c r="G2305" s="18">
        <v>0.67100000000000004</v>
      </c>
      <c r="H2305" s="19">
        <f>VLOOKUP($A2305,ENERGY!$A2305:$E4995,COLUMN(D2305),0)</f>
        <v>248594</v>
      </c>
      <c r="I2305" s="19">
        <f>VLOOKUP($A2305,ENERGY!$A2305:$E4995,COLUMN(E2305),0)</f>
        <v>387675</v>
      </c>
      <c r="J2305" s="19">
        <f>VLOOKUP($A2305,'HUMAN RESOURCES'!$A2305:$L4995,COLUMN(D2305),0)</f>
        <v>1.9E-2</v>
      </c>
      <c r="K2305" s="19">
        <f>VLOOKUP($A2305,'HUMAN RESOURCES'!$A2305:$L4995,COLUMN(E2305),0)</f>
        <v>2.1999999999999999E-2</v>
      </c>
      <c r="L2305" s="19">
        <f>VLOOKUP($A2305,'HUMAN RESOURCES'!$A2305:$L4995,COLUMN(F2305),0)</f>
        <v>75</v>
      </c>
      <c r="M2305" s="19">
        <f>VLOOKUP($A2305,'HUMAN RESOURCES'!$A2305:$L4995,COLUMN(G2305),0)</f>
        <v>68</v>
      </c>
      <c r="N2305" s="19">
        <f>VLOOKUP($A2305,'HUMAN RESOURCES'!$A2305:$L4995,COLUMN(H2305),0)</f>
        <v>0.28000000000000003</v>
      </c>
      <c r="O2305" s="19">
        <f>VLOOKUP($A2305,'HUMAN RESOURCES'!$A2305:$L4995,COLUMN(I2305),0)</f>
        <v>0.66</v>
      </c>
      <c r="P2305" s="19">
        <f>VLOOKUP($A2305,'HUMAN RESOURCES'!$A2305:$L4995,COLUMN(J2305),0)</f>
        <v>0.06</v>
      </c>
      <c r="Q2305" s="19">
        <f>VLOOKUP($A2305,'HUMAN RESOURCES'!$A2305:$L4995,COLUMN(K2305),0)</f>
        <v>184010283</v>
      </c>
      <c r="R2305" s="19">
        <f>VLOOKUP($A2305,'HUMAN RESOURCES'!$A2305:$L4995,COLUMN(L2305),0)</f>
        <v>0.82499999999999996</v>
      </c>
      <c r="S2305" s="19">
        <f>VLOOKUP($A2305,TOURISM!$A2304:$E4994, COLUMN(D2305),0)</f>
        <v>3389000000</v>
      </c>
      <c r="T2305" s="19">
        <f>VLOOKUP($A2305,TOURISM!$A2304:$E4994, COLUMN(E2305),0)</f>
        <v>3752000000</v>
      </c>
      <c r="U2305" s="19">
        <f>VLOOKUP($A2305,BUSINESS!$A2305:$I4995, COLUMN(H2305),0)</f>
        <v>0.191</v>
      </c>
      <c r="V2305" s="19">
        <f>VLOOKUP($A2305,BUSINESS!$A2305:$I4995, COLUMN(I2305),0)</f>
        <v>0.35699999999999998</v>
      </c>
    </row>
    <row r="2306" spans="1:22" ht="15" x14ac:dyDescent="0.25">
      <c r="A2306" s="14" t="s">
        <v>240</v>
      </c>
      <c r="B2306" s="15" t="s">
        <v>250</v>
      </c>
      <c r="C2306" s="16" t="s">
        <v>117</v>
      </c>
      <c r="D2306" s="17">
        <v>888000000000</v>
      </c>
      <c r="E2306" s="18">
        <v>9.8000000000000004E-2</v>
      </c>
      <c r="F2306" s="18">
        <v>2680</v>
      </c>
      <c r="G2306" s="18">
        <v>4.7E-2</v>
      </c>
      <c r="H2306" s="19">
        <f>VLOOKUP($A2306,ENERGY!$A2306:$E4996,COLUMN(D2306),0)</f>
        <v>264724</v>
      </c>
      <c r="I2306" s="19">
        <f>VLOOKUP($A2306,ENERGY!$A2306:$E4996,COLUMN(E2306),0)</f>
        <v>544975</v>
      </c>
      <c r="J2306" s="19">
        <f>VLOOKUP($A2306,'HUMAN RESOURCES'!$A2306:$L4996,COLUMN(D2306),0)</f>
        <v>2.1999999999999999E-2</v>
      </c>
      <c r="K2306" s="19">
        <f>VLOOKUP($A2306,'HUMAN RESOURCES'!$A2306:$L4996,COLUMN(E2306),0)</f>
        <v>3.2000000000000001E-2</v>
      </c>
      <c r="L2306" s="19">
        <f>VLOOKUP($A2306,'HUMAN RESOURCES'!$A2306:$L4996,COLUMN(F2306),0)</f>
        <v>71.105000000000004</v>
      </c>
      <c r="M2306" s="19">
        <f>VLOOKUP($A2306,'HUMAN RESOURCES'!$A2306:$L4996,COLUMN(G2306),0)</f>
        <v>66.415000000000006</v>
      </c>
      <c r="N2306" s="19">
        <f>VLOOKUP($A2306,'HUMAN RESOURCES'!$A2306:$L4996,COLUMN(H2306),0)</f>
        <v>0.30299999999999999</v>
      </c>
      <c r="O2306" s="19">
        <f>VLOOKUP($A2306,'HUMAN RESOURCES'!$A2306:$L4996,COLUMN(I2306),0)</f>
        <v>0.623</v>
      </c>
      <c r="P2306" s="19">
        <f>VLOOKUP($A2306,'HUMAN RESOURCES'!$A2306:$L4996,COLUMN(J2306),0)</f>
        <v>7.2999999999999995E-2</v>
      </c>
      <c r="Q2306" s="19">
        <f>VLOOKUP($A2306,'HUMAN RESOURCES'!$A2306:$L4996,COLUMN(K2306),0)</f>
        <v>47299</v>
      </c>
      <c r="R2306" s="19">
        <f>VLOOKUP($A2306,'HUMAN RESOURCES'!$A2306:$L4996,COLUMN(L2306),0)</f>
        <v>1</v>
      </c>
      <c r="S2306" s="19">
        <f>VLOOKUP($A2306,TOURISM!$A2305:$E4995, COLUMN(D2306),0)</f>
        <v>523000000</v>
      </c>
      <c r="T2306" s="19">
        <f>VLOOKUP($A2306,TOURISM!$A2305:$E4995, COLUMN(E2306),0)</f>
        <v>448000000</v>
      </c>
      <c r="U2306" s="19">
        <f>VLOOKUP($A2306,BUSINESS!$A2306:$I4996, COLUMN(H2306),0)</f>
        <v>0.129</v>
      </c>
      <c r="V2306" s="19">
        <f>VLOOKUP($A2306,BUSINESS!$A2306:$I4996, COLUMN(I2306),0)</f>
        <v>0.71499999999999997</v>
      </c>
    </row>
    <row r="2307" spans="1:22" ht="15" x14ac:dyDescent="0.25">
      <c r="A2307" s="14" t="s">
        <v>240</v>
      </c>
      <c r="B2307" s="15" t="s">
        <v>251</v>
      </c>
      <c r="C2307" s="16" t="s">
        <v>117</v>
      </c>
      <c r="D2307" s="20">
        <v>15079752557.5</v>
      </c>
      <c r="E2307" s="21">
        <v>6.4000000000000001E-2</v>
      </c>
      <c r="F2307" s="19">
        <v>190</v>
      </c>
      <c r="G2307" s="19">
        <v>0.12</v>
      </c>
      <c r="H2307" s="19">
        <f>VLOOKUP($A2307,ENERGY!$A2307:$E4997,COLUMN(D2307),0)</f>
        <v>14338</v>
      </c>
      <c r="I2307" s="19">
        <f>VLOOKUP($A2307,ENERGY!$A2307:$E4997,COLUMN(E2307),0)</f>
        <v>631</v>
      </c>
      <c r="J2307" s="19">
        <f>VLOOKUP($A2307,'HUMAN RESOURCES'!$A2307:$L4997,COLUMN(D2307),0)</f>
        <v>2.1999999999999999E-2</v>
      </c>
      <c r="K2307" s="19">
        <f>VLOOKUP($A2307,'HUMAN RESOURCES'!$A2307:$L4997,COLUMN(E2307),0)</f>
        <v>3.2000000000000001E-2</v>
      </c>
      <c r="L2307" s="19">
        <f>VLOOKUP($A2307,'HUMAN RESOURCES'!$A2307:$L4997,COLUMN(F2307),0)</f>
        <v>71.105000000000004</v>
      </c>
      <c r="M2307" s="19">
        <f>VLOOKUP($A2307,'HUMAN RESOURCES'!$A2307:$L4997,COLUMN(G2307),0)</f>
        <v>66.415000000000006</v>
      </c>
      <c r="N2307" s="19">
        <f>VLOOKUP($A2307,'HUMAN RESOURCES'!$A2307:$L4997,COLUMN(H2307),0)</f>
        <v>0.218</v>
      </c>
      <c r="O2307" s="19">
        <f>VLOOKUP($A2307,'HUMAN RESOURCES'!$A2307:$L4997,COLUMN(I2307),0)</f>
        <v>0.66500000000000004</v>
      </c>
      <c r="P2307" s="19">
        <f>VLOOKUP($A2307,'HUMAN RESOURCES'!$A2307:$L4997,COLUMN(J2307),0)</f>
        <v>0.11799999999999999</v>
      </c>
      <c r="Q2307" s="19">
        <f>VLOOKUP($A2307,'HUMAN RESOURCES'!$A2307:$L4997,COLUMN(K2307),0)</f>
        <v>133363</v>
      </c>
      <c r="R2307" s="19">
        <f>VLOOKUP($A2307,'HUMAN RESOURCES'!$A2307:$L4997,COLUMN(L2307),0)</f>
        <v>0.90700000000000003</v>
      </c>
      <c r="S2307" s="19">
        <f>VLOOKUP($A2307,TOURISM!$A2306:$E4996, COLUMN(D2307),0)</f>
        <v>224000000</v>
      </c>
      <c r="T2307" s="19">
        <f>VLOOKUP($A2307,TOURISM!$A2306:$E4996, COLUMN(E2307),0)</f>
        <v>195000000</v>
      </c>
      <c r="U2307" s="19">
        <f>VLOOKUP($A2307,BUSINESS!$A2307:$I4997, COLUMN(H2307),0)</f>
        <v>0.129</v>
      </c>
      <c r="V2307" s="19">
        <f>VLOOKUP($A2307,BUSINESS!$A2307:$I4997, COLUMN(I2307),0)</f>
        <v>0.57999999999999996</v>
      </c>
    </row>
    <row r="2308" spans="1:22" ht="15" x14ac:dyDescent="0.25">
      <c r="A2308" s="14" t="s">
        <v>240</v>
      </c>
      <c r="B2308" s="15" t="s">
        <v>252</v>
      </c>
      <c r="C2308" s="16" t="s">
        <v>117</v>
      </c>
      <c r="D2308" s="17">
        <v>77840186385</v>
      </c>
      <c r="E2308" s="18">
        <v>7.0999999999999994E-2</v>
      </c>
      <c r="F2308" s="18">
        <v>338</v>
      </c>
      <c r="G2308" s="18">
        <v>6.2E-2</v>
      </c>
      <c r="H2308" s="19">
        <f>VLOOKUP($A2308,ENERGY!$A2308:$E4998,COLUMN(D2308),0)</f>
        <v>30310</v>
      </c>
      <c r="I2308" s="19">
        <f>VLOOKUP($A2308,ENERGY!$A2308:$E4998,COLUMN(E2308),0)</f>
        <v>71224</v>
      </c>
      <c r="J2308" s="19">
        <f>VLOOKUP($A2308,'HUMAN RESOURCES'!$A2308:$L4998,COLUMN(D2308),0)</f>
        <v>2.1999999999999999E-2</v>
      </c>
      <c r="K2308" s="19">
        <f>VLOOKUP($A2308,'HUMAN RESOURCES'!$A2308:$L4998,COLUMN(E2308),0)</f>
        <v>3.2000000000000001E-2</v>
      </c>
      <c r="L2308" s="19">
        <f>VLOOKUP($A2308,'HUMAN RESOURCES'!$A2308:$L4998,COLUMN(F2308),0)</f>
        <v>71.105000000000004</v>
      </c>
      <c r="M2308" s="19">
        <f>VLOOKUP($A2308,'HUMAN RESOURCES'!$A2308:$L4998,COLUMN(G2308),0)</f>
        <v>66.415000000000006</v>
      </c>
      <c r="N2308" s="19">
        <f>VLOOKUP($A2308,'HUMAN RESOURCES'!$A2308:$L4998,COLUMN(H2308),0)</f>
        <v>0.30299999999999999</v>
      </c>
      <c r="O2308" s="19">
        <f>VLOOKUP($A2308,'HUMAN RESOURCES'!$A2308:$L4998,COLUMN(I2308),0)</f>
        <v>0.623</v>
      </c>
      <c r="P2308" s="19">
        <f>VLOOKUP($A2308,'HUMAN RESOURCES'!$A2308:$L4998,COLUMN(J2308),0)</f>
        <v>7.2999999999999995E-2</v>
      </c>
      <c r="Q2308" s="19">
        <f>VLOOKUP($A2308,'HUMAN RESOURCES'!$A2308:$L4998,COLUMN(K2308),0)</f>
        <v>35318</v>
      </c>
      <c r="R2308" s="19">
        <f>VLOOKUP($A2308,'HUMAN RESOURCES'!$A2308:$L4998,COLUMN(L2308),0)</f>
        <v>1</v>
      </c>
      <c r="S2308" s="19">
        <f>VLOOKUP($A2308,TOURISM!$A2307:$E4997, COLUMN(D2308),0)</f>
        <v>626000000</v>
      </c>
      <c r="T2308" s="19">
        <f>VLOOKUP($A2308,TOURISM!$A2307:$E4997, COLUMN(E2308),0)</f>
        <v>80000000</v>
      </c>
      <c r="U2308" s="19">
        <f>VLOOKUP($A2308,BUSINESS!$A2308:$I4998, COLUMN(H2308),0)</f>
        <v>0.129</v>
      </c>
      <c r="V2308" s="19">
        <f>VLOOKUP($A2308,BUSINESS!$A2308:$I4998, COLUMN(I2308),0)</f>
        <v>0.57999999999999996</v>
      </c>
    </row>
    <row r="2309" spans="1:22" ht="15" x14ac:dyDescent="0.25">
      <c r="A2309" s="14" t="s">
        <v>240</v>
      </c>
      <c r="B2309" s="15" t="s">
        <v>253</v>
      </c>
      <c r="C2309" s="16" t="s">
        <v>117</v>
      </c>
      <c r="D2309" s="17">
        <v>94684582573</v>
      </c>
      <c r="E2309" s="18">
        <v>5.8999999999999997E-2</v>
      </c>
      <c r="F2309" s="18">
        <v>134</v>
      </c>
      <c r="G2309" s="18">
        <v>0.152</v>
      </c>
      <c r="H2309" s="19">
        <f>VLOOKUP($A2309,ENERGY!$A2309:$E4999,COLUMN(D2309),0)</f>
        <v>29208</v>
      </c>
      <c r="I2309" s="19">
        <f>VLOOKUP($A2309,ENERGY!$A2309:$E4999,COLUMN(E2309),0)</f>
        <v>66439</v>
      </c>
      <c r="J2309" s="19">
        <f>VLOOKUP($A2309,'HUMAN RESOURCES'!$A2309:$L4999,COLUMN(D2309),0)</f>
        <v>2.1999999999999999E-2</v>
      </c>
      <c r="K2309" s="19">
        <f>VLOOKUP($A2309,'HUMAN RESOURCES'!$A2309:$L4999,COLUMN(E2309),0)</f>
        <v>3.2000000000000001E-2</v>
      </c>
      <c r="L2309" s="19">
        <f>VLOOKUP($A2309,'HUMAN RESOURCES'!$A2309:$L4999,COLUMN(F2309),0)</f>
        <v>71.105000000000004</v>
      </c>
      <c r="M2309" s="19">
        <f>VLOOKUP($A2309,'HUMAN RESOURCES'!$A2309:$L4999,COLUMN(G2309),0)</f>
        <v>66.415000000000006</v>
      </c>
      <c r="N2309" s="19">
        <f>VLOOKUP($A2309,'HUMAN RESOURCES'!$A2309:$L4999,COLUMN(H2309),0)</f>
        <v>0.30299999999999999</v>
      </c>
      <c r="O2309" s="19">
        <f>VLOOKUP($A2309,'HUMAN RESOURCES'!$A2309:$L4999,COLUMN(I2309),0)</f>
        <v>0.623</v>
      </c>
      <c r="P2309" s="19">
        <f>VLOOKUP($A2309,'HUMAN RESOURCES'!$A2309:$L4999,COLUMN(J2309),0)</f>
        <v>7.2999999999999995E-2</v>
      </c>
      <c r="Q2309" s="19">
        <f>VLOOKUP($A2309,'HUMAN RESOURCES'!$A2309:$L4999,COLUMN(K2309),0)</f>
        <v>25025</v>
      </c>
      <c r="R2309" s="19">
        <f>VLOOKUP($A2309,'HUMAN RESOURCES'!$A2309:$L4999,COLUMN(L2309),0)</f>
        <v>0.872</v>
      </c>
      <c r="S2309" s="19">
        <f>VLOOKUP($A2309,TOURISM!$A2308:$E4998, COLUMN(D2309),0)</f>
        <v>2478709140</v>
      </c>
      <c r="T2309" s="19">
        <f>VLOOKUP($A2309,TOURISM!$A2308:$E4998, COLUMN(E2309),0)</f>
        <v>448000000</v>
      </c>
      <c r="U2309" s="19">
        <f>VLOOKUP($A2309,BUSINESS!$A2309:$I4999, COLUMN(H2309),0)</f>
        <v>0.129</v>
      </c>
      <c r="V2309" s="19">
        <f>VLOOKUP($A2309,BUSINESS!$A2309:$I4999, COLUMN(I2309),0)</f>
        <v>0.57999999999999996</v>
      </c>
    </row>
    <row r="2310" spans="1:22" ht="15" x14ac:dyDescent="0.25">
      <c r="A2310" s="14" t="s">
        <v>240</v>
      </c>
      <c r="B2310" s="15" t="s">
        <v>254</v>
      </c>
      <c r="C2310" s="16" t="s">
        <v>117</v>
      </c>
      <c r="D2310" s="17">
        <v>17517536016</v>
      </c>
      <c r="E2310" s="18">
        <v>8.1000000000000003E-2</v>
      </c>
      <c r="F2310" s="18">
        <v>343</v>
      </c>
      <c r="G2310" s="18">
        <v>0.25600000000000001</v>
      </c>
      <c r="H2310" s="19">
        <f>VLOOKUP($A2310,ENERGY!$A2310:$E5000,COLUMN(D2310),0)</f>
        <v>4586</v>
      </c>
      <c r="I2310" s="19">
        <f>VLOOKUP($A2310,ENERGY!$A2310:$E5000,COLUMN(E2310),0)</f>
        <v>8647</v>
      </c>
      <c r="J2310" s="19">
        <f>VLOOKUP($A2310,'HUMAN RESOURCES'!$A2310:$L5000,COLUMN(D2310),0)</f>
        <v>2.1999999999999999E-2</v>
      </c>
      <c r="K2310" s="19">
        <f>VLOOKUP($A2310,'HUMAN RESOURCES'!$A2310:$L5000,COLUMN(E2310),0)</f>
        <v>1.0999999999999999E-2</v>
      </c>
      <c r="L2310" s="19">
        <f>VLOOKUP($A2310,'HUMAN RESOURCES'!$A2310:$L5000,COLUMN(F2310),0)</f>
        <v>71.105000000000004</v>
      </c>
      <c r="M2310" s="19">
        <f>VLOOKUP($A2310,'HUMAN RESOURCES'!$A2310:$L5000,COLUMN(G2310),0)</f>
        <v>66.415000000000006</v>
      </c>
      <c r="N2310" s="19">
        <f>VLOOKUP($A2310,'HUMAN RESOURCES'!$A2310:$L5000,COLUMN(H2310),0)</f>
        <v>0.30299999999999999</v>
      </c>
      <c r="O2310" s="19">
        <f>VLOOKUP($A2310,'HUMAN RESOURCES'!$A2310:$L5000,COLUMN(I2310),0)</f>
        <v>0.623</v>
      </c>
      <c r="P2310" s="19">
        <f>VLOOKUP($A2310,'HUMAN RESOURCES'!$A2310:$L5000,COLUMN(J2310),0)</f>
        <v>7.2999999999999995E-2</v>
      </c>
      <c r="Q2310" s="19">
        <f>VLOOKUP($A2310,'HUMAN RESOURCES'!$A2310:$L5000,COLUMN(K2310),0)</f>
        <v>48421</v>
      </c>
      <c r="R2310" s="19">
        <f>VLOOKUP($A2310,'HUMAN RESOURCES'!$A2310:$L5000,COLUMN(L2310),0)</f>
        <v>0.32200000000000001</v>
      </c>
      <c r="S2310" s="19">
        <f>VLOOKUP($A2310,TOURISM!$A2309:$E4999, COLUMN(D2310),0)</f>
        <v>103000000</v>
      </c>
      <c r="T2310" s="19">
        <f>VLOOKUP($A2310,TOURISM!$A2309:$E4999, COLUMN(E2310),0)</f>
        <v>10000000</v>
      </c>
      <c r="U2310" s="19">
        <f>VLOOKUP($A2310,BUSINESS!$A2310:$I5000, COLUMN(H2310),0)</f>
        <v>0.247</v>
      </c>
      <c r="V2310" s="19">
        <f>VLOOKUP($A2310,BUSINESS!$A2310:$I5000, COLUMN(I2310),0)</f>
        <v>0.59899999999999998</v>
      </c>
    </row>
    <row r="2311" spans="1:22" ht="15" x14ac:dyDescent="0.25">
      <c r="A2311" s="14" t="s">
        <v>240</v>
      </c>
      <c r="B2311" s="15" t="s">
        <v>255</v>
      </c>
      <c r="C2311" s="16" t="s">
        <v>117</v>
      </c>
      <c r="D2311" s="17">
        <v>38202800000</v>
      </c>
      <c r="E2311" s="18">
        <v>6.0999999999999999E-2</v>
      </c>
      <c r="F2311" s="18">
        <v>209</v>
      </c>
      <c r="G2311" s="19">
        <v>0.12</v>
      </c>
      <c r="H2311" s="19">
        <f>VLOOKUP($A2311,ENERGY!$A2311:$E5001,COLUMN(D2311),0)</f>
        <v>10566</v>
      </c>
      <c r="I2311" s="19">
        <f>VLOOKUP($A2311,ENERGY!$A2311:$E5001,COLUMN(E2311),0)</f>
        <v>30443</v>
      </c>
      <c r="J2311" s="19">
        <f>VLOOKUP($A2311,'HUMAN RESOURCES'!$A2311:$L5001,COLUMN(D2311),0)</f>
        <v>2.1999999999999999E-2</v>
      </c>
      <c r="K2311" s="19">
        <f>VLOOKUP($A2311,'HUMAN RESOURCES'!$A2311:$L5001,COLUMN(E2311),0)</f>
        <v>1.2999999999999999E-2</v>
      </c>
      <c r="L2311" s="19">
        <f>VLOOKUP($A2311,'HUMAN RESOURCES'!$A2311:$L5001,COLUMN(F2311),0)</f>
        <v>71.105000000000004</v>
      </c>
      <c r="M2311" s="19">
        <f>VLOOKUP($A2311,'HUMAN RESOURCES'!$A2311:$L5001,COLUMN(G2311),0)</f>
        <v>66.415000000000006</v>
      </c>
      <c r="N2311" s="19">
        <f>VLOOKUP($A2311,'HUMAN RESOURCES'!$A2311:$L5001,COLUMN(H2311),0)</f>
        <v>0.30299999999999999</v>
      </c>
      <c r="O2311" s="19">
        <f>VLOOKUP($A2311,'HUMAN RESOURCES'!$A2311:$L5001,COLUMN(I2311),0)</f>
        <v>0.623</v>
      </c>
      <c r="P2311" s="19">
        <f>VLOOKUP($A2311,'HUMAN RESOURCES'!$A2311:$L5001,COLUMN(J2311),0)</f>
        <v>7.2999999999999995E-2</v>
      </c>
      <c r="Q2311" s="19">
        <f>VLOOKUP($A2311,'HUMAN RESOURCES'!$A2311:$L5001,COLUMN(K2311),0)</f>
        <v>70325</v>
      </c>
      <c r="R2311" s="19">
        <f>VLOOKUP($A2311,'HUMAN RESOURCES'!$A2311:$L5001,COLUMN(L2311),0)</f>
        <v>0.66300000000000003</v>
      </c>
      <c r="S2311" s="19">
        <f>VLOOKUP($A2311,TOURISM!$A2310:$E5000, COLUMN(D2311),0)</f>
        <v>61000000</v>
      </c>
      <c r="T2311" s="19">
        <f>VLOOKUP($A2311,TOURISM!$A2310:$E5000, COLUMN(E2311),0)</f>
        <v>9000000</v>
      </c>
      <c r="U2311" s="19">
        <f>VLOOKUP($A2311,BUSINESS!$A2311:$I5001, COLUMN(H2311),0)</f>
        <v>0.30299999999999999</v>
      </c>
      <c r="V2311" s="19">
        <f>VLOOKUP($A2311,BUSINESS!$A2311:$I5001, COLUMN(I2311),0)</f>
        <v>0.59499999999999997</v>
      </c>
    </row>
    <row r="2312" spans="1:22" ht="15" x14ac:dyDescent="0.25">
      <c r="A2312" s="14" t="s">
        <v>240</v>
      </c>
      <c r="B2312" s="15" t="s">
        <v>256</v>
      </c>
      <c r="C2312" s="16" t="s">
        <v>117</v>
      </c>
      <c r="D2312" s="20">
        <v>15079752557.5</v>
      </c>
      <c r="E2312" s="21">
        <v>6.4000000000000001E-2</v>
      </c>
      <c r="F2312" s="19">
        <v>190</v>
      </c>
      <c r="G2312" s="19">
        <v>0.12</v>
      </c>
      <c r="H2312" s="19">
        <f>VLOOKUP($A2312,ENERGY!$A2312:$E5002,COLUMN(D2312),0)</f>
        <v>14338</v>
      </c>
      <c r="I2312" s="19">
        <f>VLOOKUP($A2312,ENERGY!$A2312:$E5002,COLUMN(E2312),0)</f>
        <v>8441</v>
      </c>
      <c r="J2312" s="19">
        <f>VLOOKUP($A2312,'HUMAN RESOURCES'!$A2312:$L5002,COLUMN(D2312),0)</f>
        <v>1.0999999999999999E-2</v>
      </c>
      <c r="K2312" s="19">
        <f>VLOOKUP($A2312,'HUMAN RESOURCES'!$A2312:$L5002,COLUMN(E2312),0)</f>
        <v>5.0000000000000001E-3</v>
      </c>
      <c r="L2312" s="19">
        <f>VLOOKUP($A2312,'HUMAN RESOURCES'!$A2312:$L5002,COLUMN(F2312),0)</f>
        <v>83</v>
      </c>
      <c r="M2312" s="19">
        <f>VLOOKUP($A2312,'HUMAN RESOURCES'!$A2312:$L5002,COLUMN(G2312),0)</f>
        <v>78</v>
      </c>
      <c r="N2312" s="19">
        <f>VLOOKUP($A2312,'HUMAN RESOURCES'!$A2312:$L5002,COLUMN(H2312),0)</f>
        <v>0.18</v>
      </c>
      <c r="O2312" s="19">
        <f>VLOOKUP($A2312,'HUMAN RESOURCES'!$A2312:$L5002,COLUMN(I2312),0)</f>
        <v>0.69099999999999995</v>
      </c>
      <c r="P2312" s="19">
        <f>VLOOKUP($A2312,'HUMAN RESOURCES'!$A2312:$L5002,COLUMN(J2312),0)</f>
        <v>0.13</v>
      </c>
      <c r="Q2312" s="19">
        <f>VLOOKUP($A2312,'HUMAN RESOURCES'!$A2312:$L5002,COLUMN(K2312),0)</f>
        <v>31995000</v>
      </c>
      <c r="R2312" s="19">
        <f>VLOOKUP($A2312,'HUMAN RESOURCES'!$A2312:$L5002,COLUMN(L2312),0)</f>
        <v>0.8</v>
      </c>
      <c r="S2312" s="19">
        <f>VLOOKUP($A2312,TOURISM!$A2311:$E5001, COLUMN(D2312),0)</f>
        <v>15135000000</v>
      </c>
      <c r="T2312" s="19">
        <f>VLOOKUP($A2312,TOURISM!$A2311:$E5001, COLUMN(E2312),0)</f>
        <v>19267000000</v>
      </c>
      <c r="U2312" s="19">
        <f>VLOOKUP($A2312,BUSINESS!$A2312:$I5002, COLUMN(H2312),0)</f>
        <v>0.66</v>
      </c>
      <c r="V2312" s="19">
        <f>VLOOKUP($A2312,BUSINESS!$A2312:$I5002, COLUMN(I2312),0)</f>
        <v>0.47099999999999997</v>
      </c>
    </row>
    <row r="2313" spans="1:22" ht="15" x14ac:dyDescent="0.25">
      <c r="A2313" s="14" t="s">
        <v>240</v>
      </c>
      <c r="B2313" s="15" t="s">
        <v>257</v>
      </c>
      <c r="C2313" s="16" t="s">
        <v>117</v>
      </c>
      <c r="D2313" s="17">
        <v>366976849</v>
      </c>
      <c r="E2313" s="18">
        <v>4.7E-2</v>
      </c>
      <c r="F2313" s="18">
        <v>243</v>
      </c>
      <c r="G2313" s="18">
        <v>8.8999999999999996E-2</v>
      </c>
      <c r="H2313" s="19">
        <f>VLOOKUP($A2313,ENERGY!$A2313:$E5003,COLUMN(D2313),0)</f>
        <v>14338</v>
      </c>
      <c r="I2313" s="19">
        <f>VLOOKUP($A2313,ENERGY!$A2313:$E5003,COLUMN(E2313),0)</f>
        <v>128</v>
      </c>
      <c r="J2313" s="19">
        <f>VLOOKUP($A2313,'HUMAN RESOURCES'!$A2313:$L5003,COLUMN(D2313),0)</f>
        <v>1.2E-2</v>
      </c>
      <c r="K2313" s="19">
        <f>VLOOKUP($A2313,'HUMAN RESOURCES'!$A2313:$L5003,COLUMN(E2313),0)</f>
        <v>6.0000000000000001E-3</v>
      </c>
      <c r="L2313" s="19">
        <f>VLOOKUP($A2313,'HUMAN RESOURCES'!$A2313:$L5003,COLUMN(F2313),0)</f>
        <v>80</v>
      </c>
      <c r="M2313" s="19">
        <f>VLOOKUP($A2313,'HUMAN RESOURCES'!$A2313:$L5003,COLUMN(G2313),0)</f>
        <v>76</v>
      </c>
      <c r="N2313" s="19">
        <f>VLOOKUP($A2313,'HUMAN RESOURCES'!$A2313:$L5003,COLUMN(H2313),0)</f>
        <v>0.19900000000000001</v>
      </c>
      <c r="O2313" s="19">
        <f>VLOOKUP($A2313,'HUMAN RESOURCES'!$A2313:$L5003,COLUMN(I2313),0)</f>
        <v>0.69399999999999995</v>
      </c>
      <c r="P2313" s="19">
        <f>VLOOKUP($A2313,'HUMAN RESOURCES'!$A2313:$L5003,COLUMN(J2313),0)</f>
        <v>0.107</v>
      </c>
      <c r="Q2313" s="19">
        <f>VLOOKUP($A2313,'HUMAN RESOURCES'!$A2313:$L5003,COLUMN(K2313),0)</f>
        <v>11273363</v>
      </c>
      <c r="R2313" s="19">
        <f>VLOOKUP($A2313,'HUMAN RESOURCES'!$A2313:$L5003,COLUMN(L2313),0)</f>
        <v>0.76</v>
      </c>
      <c r="S2313" s="19">
        <f>VLOOKUP($A2313,TOURISM!$A2312:$E5002, COLUMN(D2313),0)</f>
        <v>2114000000</v>
      </c>
      <c r="T2313" s="19">
        <f>VLOOKUP($A2313,TOURISM!$A2312:$E5002, COLUMN(E2313),0)</f>
        <v>448000000</v>
      </c>
      <c r="U2313" s="19">
        <f>VLOOKUP($A2313,BUSINESS!$A2313:$I5003, COLUMN(H2313),0)</f>
        <v>8.4000000000000005E-2</v>
      </c>
      <c r="V2313" s="19">
        <f>VLOOKUP($A2313,BUSINESS!$A2313:$I5003, COLUMN(I2313),0)</f>
        <v>7.0000000000000001E-3</v>
      </c>
    </row>
    <row r="2314" spans="1:22" ht="15" x14ac:dyDescent="0.25">
      <c r="A2314" s="14" t="s">
        <v>240</v>
      </c>
      <c r="B2314" s="15" t="s">
        <v>258</v>
      </c>
      <c r="C2314" s="16" t="s">
        <v>117</v>
      </c>
      <c r="D2314" s="17">
        <v>22163928097</v>
      </c>
      <c r="E2314" s="18">
        <v>5.0999999999999997E-2</v>
      </c>
      <c r="F2314" s="18">
        <v>120</v>
      </c>
      <c r="G2314" s="18">
        <v>0.32600000000000001</v>
      </c>
      <c r="H2314" s="19">
        <f>VLOOKUP($A2314,ENERGY!$A2314:$E5004,COLUMN(D2314),0)</f>
        <v>7104</v>
      </c>
      <c r="I2314" s="19">
        <f>VLOOKUP($A2314,ENERGY!$A2314:$E5004,COLUMN(E2314),0)</f>
        <v>21019</v>
      </c>
      <c r="J2314" s="19">
        <f>VLOOKUP($A2314,'HUMAN RESOURCES'!$A2314:$L5004,COLUMN(D2314),0)</f>
        <v>1.2999999999999999E-2</v>
      </c>
      <c r="K2314" s="19">
        <f>VLOOKUP($A2314,'HUMAN RESOURCES'!$A2314:$L5004,COLUMN(E2314),0)</f>
        <v>3.2000000000000001E-2</v>
      </c>
      <c r="L2314" s="19">
        <f>VLOOKUP($A2314,'HUMAN RESOURCES'!$A2314:$L5004,COLUMN(F2314),0)</f>
        <v>82</v>
      </c>
      <c r="M2314" s="19">
        <f>VLOOKUP($A2314,'HUMAN RESOURCES'!$A2314:$L5004,COLUMN(G2314),0)</f>
        <v>74</v>
      </c>
      <c r="N2314" s="19">
        <f>VLOOKUP($A2314,'HUMAN RESOURCES'!$A2314:$L5004,COLUMN(H2314),0)</f>
        <v>0.22500000000000001</v>
      </c>
      <c r="O2314" s="19">
        <f>VLOOKUP($A2314,'HUMAN RESOURCES'!$A2314:$L5004,COLUMN(I2314),0)</f>
        <v>0.65500000000000003</v>
      </c>
      <c r="P2314" s="19">
        <f>VLOOKUP($A2314,'HUMAN RESOURCES'!$A2314:$L5004,COLUMN(J2314),0)</f>
        <v>0.12</v>
      </c>
      <c r="Q2314" s="19">
        <f>VLOOKUP($A2314,'HUMAN RESOURCES'!$A2314:$L5004,COLUMN(K2314),0)</f>
        <v>3826878</v>
      </c>
      <c r="R2314" s="19">
        <f>VLOOKUP($A2314,'HUMAN RESOURCES'!$A2314:$L5004,COLUMN(L2314),0)</f>
        <v>0.94199999999999995</v>
      </c>
      <c r="S2314" s="19">
        <f>VLOOKUP($A2314,TOURISM!$A2313:$E5003, COLUMN(D2314),0)</f>
        <v>3024000000</v>
      </c>
      <c r="T2314" s="19">
        <f>VLOOKUP($A2314,TOURISM!$A2313:$E5003, COLUMN(E2314),0)</f>
        <v>1584000000</v>
      </c>
      <c r="U2314" s="19">
        <f>VLOOKUP($A2314,BUSINESS!$A2314:$I5004, COLUMN(H2314),0)</f>
        <v>0.221</v>
      </c>
      <c r="V2314" s="19">
        <f>VLOOKUP($A2314,BUSINESS!$A2314:$I5004, COLUMN(I2314),0)</f>
        <v>0.49</v>
      </c>
    </row>
    <row r="2315" spans="1:22" ht="15" x14ac:dyDescent="0.25">
      <c r="A2315" s="14" t="s">
        <v>240</v>
      </c>
      <c r="B2315" s="15" t="s">
        <v>259</v>
      </c>
      <c r="C2315" s="16" t="s">
        <v>117</v>
      </c>
      <c r="D2315" s="17">
        <v>36591661000</v>
      </c>
      <c r="E2315" s="18">
        <v>6.6000000000000003E-2</v>
      </c>
      <c r="F2315" s="18">
        <v>178</v>
      </c>
      <c r="G2315" s="18">
        <v>0.1</v>
      </c>
      <c r="H2315" s="19">
        <f>VLOOKUP($A2315,ENERGY!$A2315:$E5005,COLUMN(D2315),0)</f>
        <v>10973</v>
      </c>
      <c r="I2315" s="19">
        <f>VLOOKUP($A2315,ENERGY!$A2315:$E5005,COLUMN(E2315),0)</f>
        <v>29670</v>
      </c>
      <c r="J2315" s="19">
        <f>VLOOKUP($A2315,'HUMAN RESOURCES'!$A2315:$L5005,COLUMN(D2315),0)</f>
        <v>1.4E-2</v>
      </c>
      <c r="K2315" s="19">
        <f>VLOOKUP($A2315,'HUMAN RESOURCES'!$A2315:$L5005,COLUMN(E2315),0)</f>
        <v>7.0000000000000001E-3</v>
      </c>
      <c r="L2315" s="19">
        <f>VLOOKUP($A2315,'HUMAN RESOURCES'!$A2315:$L5005,COLUMN(F2315),0)</f>
        <v>80</v>
      </c>
      <c r="M2315" s="19">
        <f>VLOOKUP($A2315,'HUMAN RESOURCES'!$A2315:$L5005,COLUMN(G2315),0)</f>
        <v>75</v>
      </c>
      <c r="N2315" s="19">
        <f>VLOOKUP($A2315,'HUMAN RESOURCES'!$A2315:$L5005,COLUMN(H2315),0)</f>
        <v>0.20699999999999999</v>
      </c>
      <c r="O2315" s="19">
        <f>VLOOKUP($A2315,'HUMAN RESOURCES'!$A2315:$L5005,COLUMN(I2315),0)</f>
        <v>0.67</v>
      </c>
      <c r="P2315" s="19">
        <f>VLOOKUP($A2315,'HUMAN RESOURCES'!$A2315:$L5005,COLUMN(J2315),0)</f>
        <v>0.123</v>
      </c>
      <c r="Q2315" s="19">
        <f>VLOOKUP($A2315,'HUMAN RESOURCES'!$A2315:$L5005,COLUMN(K2315),0)</f>
        <v>292805298</v>
      </c>
      <c r="R2315" s="19">
        <f>VLOOKUP($A2315,'HUMAN RESOURCES'!$A2315:$L5005,COLUMN(L2315),0)</f>
        <v>0.79800000000000004</v>
      </c>
      <c r="S2315" s="22">
        <f>VLOOKUP($A2315,TOURISM!$A2314:$E5004, COLUMN(D2315),0)</f>
        <v>116000000000</v>
      </c>
      <c r="T2315" s="19">
        <f>VLOOKUP($A2315,TOURISM!$A2314:$E5004, COLUMN(E2315),0)</f>
        <v>94764000000</v>
      </c>
      <c r="U2315" s="19">
        <f>VLOOKUP($A2315,BUSINESS!$A2315:$I5005, COLUMN(H2315),0)</f>
        <v>0.64800000000000002</v>
      </c>
      <c r="V2315" s="19">
        <f>VLOOKUP($A2315,BUSINESS!$A2315:$I5005, COLUMN(I2315),0)</f>
        <v>0.625</v>
      </c>
    </row>
    <row r="2316" spans="1:22" ht="15" x14ac:dyDescent="0.25">
      <c r="A2316" s="14" t="s">
        <v>240</v>
      </c>
      <c r="B2316" s="15" t="s">
        <v>260</v>
      </c>
      <c r="C2316" s="16" t="s">
        <v>117</v>
      </c>
      <c r="D2316" s="17">
        <v>15798300000</v>
      </c>
      <c r="E2316" s="18">
        <v>7.2999999999999995E-2</v>
      </c>
      <c r="F2316" s="18">
        <v>191</v>
      </c>
      <c r="G2316" s="19">
        <v>0.12</v>
      </c>
      <c r="H2316" s="19">
        <f>VLOOKUP($A2316,ENERGY!$A2316:$E5006,COLUMN(D2316),0)</f>
        <v>4499</v>
      </c>
      <c r="I2316" s="19">
        <f>VLOOKUP($A2316,ENERGY!$A2316:$E5006,COLUMN(E2316),0)</f>
        <v>6546</v>
      </c>
      <c r="J2316" s="19">
        <f>VLOOKUP($A2316,'HUMAN RESOURCES'!$A2316:$L5006,COLUMN(D2316),0)</f>
        <v>1.4999999999999999E-2</v>
      </c>
      <c r="K2316" s="19">
        <f>VLOOKUP($A2316,'HUMAN RESOURCES'!$A2316:$L5006,COLUMN(E2316),0)</f>
        <v>2.4E-2</v>
      </c>
      <c r="L2316" s="19">
        <f>VLOOKUP($A2316,'HUMAN RESOURCES'!$A2316:$L5006,COLUMN(F2316),0)</f>
        <v>73</v>
      </c>
      <c r="M2316" s="19">
        <f>VLOOKUP($A2316,'HUMAN RESOURCES'!$A2316:$L5006,COLUMN(G2316),0)</f>
        <v>65</v>
      </c>
      <c r="N2316" s="19">
        <f>VLOOKUP($A2316,'HUMAN RESOURCES'!$A2316:$L5006,COLUMN(H2316),0)</f>
        <v>0.224</v>
      </c>
      <c r="O2316" s="19">
        <f>VLOOKUP($A2316,'HUMAN RESOURCES'!$A2316:$L5006,COLUMN(I2316),0)</f>
        <v>0.70599999999999996</v>
      </c>
      <c r="P2316" s="19">
        <f>VLOOKUP($A2316,'HUMAN RESOURCES'!$A2316:$L5006,COLUMN(J2316),0)</f>
        <v>7.0999999999999994E-2</v>
      </c>
      <c r="Q2316" s="19">
        <f>VLOOKUP($A2316,'HUMAN RESOURCES'!$A2316:$L5006,COLUMN(K2316),0)</f>
        <v>1290379</v>
      </c>
      <c r="R2316" s="19">
        <f>VLOOKUP($A2316,'HUMAN RESOURCES'!$A2316:$L5006,COLUMN(L2316),0)</f>
        <v>0.10100000000000001</v>
      </c>
      <c r="S2316" s="19">
        <f>VLOOKUP($A2316,TOURISM!$A2315:$E5005, COLUMN(D2316),0)</f>
        <v>568000000</v>
      </c>
      <c r="T2316" s="19">
        <f>VLOOKUP($A2316,TOURISM!$A2315:$E5005, COLUMN(E2316),0)</f>
        <v>141000000</v>
      </c>
      <c r="U2316" s="19">
        <f>VLOOKUP($A2316,BUSINESS!$A2316:$I5006, COLUMN(H2316),0)</f>
        <v>0.27</v>
      </c>
      <c r="V2316" s="19">
        <f>VLOOKUP($A2316,BUSINESS!$A2316:$I5006, COLUMN(I2316),0)</f>
        <v>0.505</v>
      </c>
    </row>
    <row r="2317" spans="1:22" ht="15" x14ac:dyDescent="0.25">
      <c r="A2317" s="14" t="s">
        <v>240</v>
      </c>
      <c r="B2317" s="15" t="s">
        <v>261</v>
      </c>
      <c r="C2317" s="16" t="s">
        <v>117</v>
      </c>
      <c r="D2317" s="17">
        <v>1644951892</v>
      </c>
      <c r="E2317" s="21">
        <v>6.4000000000000001E-2</v>
      </c>
      <c r="F2317" s="19">
        <v>190</v>
      </c>
      <c r="G2317" s="19">
        <v>0.12</v>
      </c>
      <c r="H2317" s="19">
        <f>VLOOKUP($A2317,ENERGY!$A2317:$E5007,COLUMN(D2317),0)</f>
        <v>14338</v>
      </c>
      <c r="I2317" s="19">
        <f>VLOOKUP($A2317,ENERGY!$A2317:$E5007,COLUMN(E2317),0)</f>
        <v>638</v>
      </c>
      <c r="J2317" s="19">
        <f>VLOOKUP($A2317,'HUMAN RESOURCES'!$A2317:$L5007,COLUMN(D2317),0)</f>
        <v>1.4999999999999999E-2</v>
      </c>
      <c r="K2317" s="19">
        <f>VLOOKUP($A2317,'HUMAN RESOURCES'!$A2317:$L5007,COLUMN(E2317),0)</f>
        <v>8.0000000000000002E-3</v>
      </c>
      <c r="L2317" s="19">
        <f>VLOOKUP($A2317,'HUMAN RESOURCES'!$A2317:$L5007,COLUMN(F2317),0)</f>
        <v>81</v>
      </c>
      <c r="M2317" s="19">
        <f>VLOOKUP($A2317,'HUMAN RESOURCES'!$A2317:$L5007,COLUMN(G2317),0)</f>
        <v>75</v>
      </c>
      <c r="N2317" s="19">
        <f>VLOOKUP($A2317,'HUMAN RESOURCES'!$A2317:$L5007,COLUMN(H2317),0)</f>
        <v>0.255</v>
      </c>
      <c r="O2317" s="19">
        <f>VLOOKUP($A2317,'HUMAN RESOURCES'!$A2317:$L5007,COLUMN(I2317),0)</f>
        <v>0.66700000000000004</v>
      </c>
      <c r="P2317" s="19">
        <f>VLOOKUP($A2317,'HUMAN RESOURCES'!$A2317:$L5007,COLUMN(J2317),0)</f>
        <v>7.9000000000000001E-2</v>
      </c>
      <c r="Q2317" s="19">
        <f>VLOOKUP($A2317,'HUMAN RESOURCES'!$A2317:$L5007,COLUMN(K2317),0)</f>
        <v>16168241</v>
      </c>
      <c r="R2317" s="19">
        <f>VLOOKUP($A2317,'HUMAN RESOURCES'!$A2317:$L5007,COLUMN(L2317),0)</f>
        <v>0.872</v>
      </c>
      <c r="S2317" s="19">
        <f>VLOOKUP($A2317,TOURISM!$A2316:$E5006, COLUMN(D2317),0)</f>
        <v>1571000000</v>
      </c>
      <c r="T2317" s="19">
        <f>VLOOKUP($A2317,TOURISM!$A2316:$E5006, COLUMN(E2317),0)</f>
        <v>1251000000</v>
      </c>
      <c r="U2317" s="19">
        <f>VLOOKUP($A2317,BUSINESS!$A2317:$I5007, COLUMN(H2317),0)</f>
        <v>0.28199999999999997</v>
      </c>
      <c r="V2317" s="19">
        <f>VLOOKUP($A2317,BUSINESS!$A2317:$I5007, COLUMN(I2317),0)</f>
        <v>0.57299999999999995</v>
      </c>
    </row>
    <row r="2318" spans="1:22" ht="15" x14ac:dyDescent="0.25">
      <c r="A2318" s="14" t="s">
        <v>240</v>
      </c>
      <c r="B2318" s="15" t="s">
        <v>262</v>
      </c>
      <c r="C2318" s="16" t="s">
        <v>117</v>
      </c>
      <c r="D2318" s="17">
        <v>600014341</v>
      </c>
      <c r="E2318" s="18">
        <v>5.8000000000000003E-2</v>
      </c>
      <c r="F2318" s="18">
        <v>342</v>
      </c>
      <c r="G2318" s="18">
        <v>0.10199999999999999</v>
      </c>
      <c r="H2318" s="19">
        <f>VLOOKUP($A2318,ENERGY!$A2318:$E5008,COLUMN(D2318),0)</f>
        <v>14338</v>
      </c>
      <c r="I2318" s="19">
        <f>VLOOKUP($A2318,ENERGY!$A2318:$E5008,COLUMN(E2318),0)</f>
        <v>260</v>
      </c>
      <c r="J2318" s="19">
        <f>VLOOKUP($A2318,'HUMAN RESOURCES'!$A2318:$L5008,COLUMN(D2318),0)</f>
        <v>1.6E-2</v>
      </c>
      <c r="K2318" s="19">
        <f>VLOOKUP($A2318,'HUMAN RESOURCES'!$A2318:$L5008,COLUMN(E2318),0)</f>
        <v>3.2000000000000001E-2</v>
      </c>
      <c r="L2318" s="19">
        <f>VLOOKUP($A2318,'HUMAN RESOURCES'!$A2318:$L5008,COLUMN(F2318),0)</f>
        <v>72</v>
      </c>
      <c r="M2318" s="19">
        <f>VLOOKUP($A2318,'HUMAN RESOURCES'!$A2318:$L5008,COLUMN(G2318),0)</f>
        <v>66</v>
      </c>
      <c r="N2318" s="19">
        <f>VLOOKUP($A2318,'HUMAN RESOURCES'!$A2318:$L5008,COLUMN(H2318),0)</f>
        <v>0.30299999999999999</v>
      </c>
      <c r="O2318" s="19">
        <f>VLOOKUP($A2318,'HUMAN RESOURCES'!$A2318:$L5008,COLUMN(I2318),0)</f>
        <v>0.623</v>
      </c>
      <c r="P2318" s="19">
        <f>VLOOKUP($A2318,'HUMAN RESOURCES'!$A2318:$L5008,COLUMN(J2318),0)</f>
        <v>7.2999999999999995E-2</v>
      </c>
      <c r="Q2318" s="19">
        <f>VLOOKUP($A2318,'HUMAN RESOURCES'!$A2318:$L5008,COLUMN(K2318),0)</f>
        <v>56911</v>
      </c>
      <c r="R2318" s="19">
        <f>VLOOKUP($A2318,'HUMAN RESOURCES'!$A2318:$L5008,COLUMN(L2318),0)</f>
        <v>0.82599999999999996</v>
      </c>
      <c r="S2318" s="19">
        <f>VLOOKUP($A2318,TOURISM!$A2317:$E5007, COLUMN(D2318),0)</f>
        <v>2478709140</v>
      </c>
      <c r="T2318" s="19">
        <f>VLOOKUP($A2318,TOURISM!$A2317:$E5007, COLUMN(E2318),0)</f>
        <v>448000000</v>
      </c>
      <c r="U2318" s="19">
        <f>VLOOKUP($A2318,BUSINESS!$A2318:$I5008, COLUMN(H2318),0)</f>
        <v>0.56100000000000005</v>
      </c>
      <c r="V2318" s="19">
        <f>VLOOKUP($A2318,BUSINESS!$A2318:$I5008, COLUMN(I2318),0)</f>
        <v>0.68600000000000005</v>
      </c>
    </row>
    <row r="2319" spans="1:22" ht="15" x14ac:dyDescent="0.25">
      <c r="A2319" s="14" t="s">
        <v>240</v>
      </c>
      <c r="B2319" s="15" t="s">
        <v>263</v>
      </c>
      <c r="C2319" s="16" t="s">
        <v>117</v>
      </c>
      <c r="D2319" s="17">
        <v>23965280312</v>
      </c>
      <c r="E2319" s="18">
        <v>6.4000000000000001E-2</v>
      </c>
      <c r="F2319" s="18">
        <v>124</v>
      </c>
      <c r="G2319" s="18">
        <v>0.13800000000000001</v>
      </c>
      <c r="H2319" s="19">
        <f>VLOOKUP($A2319,ENERGY!$A2319:$E5009,COLUMN(D2319),0)</f>
        <v>8157</v>
      </c>
      <c r="I2319" s="19">
        <f>VLOOKUP($A2319,ENERGY!$A2319:$E5009,COLUMN(E2319),0)</f>
        <v>11441</v>
      </c>
      <c r="J2319" s="19">
        <f>VLOOKUP($A2319,'HUMAN RESOURCES'!$A2319:$L5009,COLUMN(D2319),0)</f>
        <v>1.6E-2</v>
      </c>
      <c r="K2319" s="19">
        <f>VLOOKUP($A2319,'HUMAN RESOURCES'!$A2319:$L5009,COLUMN(E2319),0)</f>
        <v>1.2999999999999999E-2</v>
      </c>
      <c r="L2319" s="19">
        <f>VLOOKUP($A2319,'HUMAN RESOURCES'!$A2319:$L5009,COLUMN(F2319),0)</f>
        <v>79</v>
      </c>
      <c r="M2319" s="19">
        <f>VLOOKUP($A2319,'HUMAN RESOURCES'!$A2319:$L5009,COLUMN(G2319),0)</f>
        <v>72</v>
      </c>
      <c r="N2319" s="19">
        <f>VLOOKUP($A2319,'HUMAN RESOURCES'!$A2319:$L5009,COLUMN(H2319),0)</f>
        <v>0.24</v>
      </c>
      <c r="O2319" s="19">
        <f>VLOOKUP($A2319,'HUMAN RESOURCES'!$A2319:$L5009,COLUMN(I2319),0)</f>
        <v>0.626</v>
      </c>
      <c r="P2319" s="19">
        <f>VLOOKUP($A2319,'HUMAN RESOURCES'!$A2319:$L5009,COLUMN(J2319),0)</f>
        <v>0.13500000000000001</v>
      </c>
      <c r="Q2319" s="19">
        <f>VLOOKUP($A2319,'HUMAN RESOURCES'!$A2319:$L5009,COLUMN(K2319),0)</f>
        <v>3323822</v>
      </c>
      <c r="R2319" s="19">
        <f>VLOOKUP($A2319,'HUMAN RESOURCES'!$A2319:$L5009,COLUMN(L2319),0)</f>
        <v>0.93100000000000005</v>
      </c>
      <c r="S2319" s="19">
        <f>VLOOKUP($A2319,TOURISM!$A2318:$E5008, COLUMN(D2319),0)</f>
        <v>591000000</v>
      </c>
      <c r="T2319" s="19">
        <f>VLOOKUP($A2319,TOURISM!$A2318:$E5008, COLUMN(E2319),0)</f>
        <v>267000000</v>
      </c>
      <c r="U2319" s="19">
        <f>VLOOKUP($A2319,BUSINESS!$A2319:$I5009, COLUMN(H2319),0)</f>
        <v>0.17100000000000001</v>
      </c>
      <c r="V2319" s="19">
        <f>VLOOKUP($A2319,BUSINESS!$A2319:$I5009, COLUMN(I2319),0)</f>
        <v>0.18</v>
      </c>
    </row>
    <row r="2320" spans="1:22" ht="15" x14ac:dyDescent="0.25">
      <c r="A2320" s="14" t="s">
        <v>240</v>
      </c>
      <c r="B2320" s="15" t="s">
        <v>264</v>
      </c>
      <c r="C2320" s="16" t="s">
        <v>117</v>
      </c>
      <c r="D2320" s="17">
        <v>785918770</v>
      </c>
      <c r="E2320" s="18">
        <v>5.2999999999999999E-2</v>
      </c>
      <c r="F2320" s="18">
        <v>55</v>
      </c>
      <c r="G2320" s="18">
        <v>0.14499999999999999</v>
      </c>
      <c r="H2320" s="19">
        <f>VLOOKUP($A2320,ENERGY!$A2320:$E5010,COLUMN(D2320),0)</f>
        <v>14338</v>
      </c>
      <c r="I2320" s="19">
        <f>VLOOKUP($A2320,ENERGY!$A2320:$E5010,COLUMN(E2320),0)</f>
        <v>1558</v>
      </c>
      <c r="J2320" s="19">
        <f>VLOOKUP($A2320,'HUMAN RESOURCES'!$A2320:$L5010,COLUMN(D2320),0)</f>
        <v>1.7000000000000001E-2</v>
      </c>
      <c r="K2320" s="19">
        <f>VLOOKUP($A2320,'HUMAN RESOURCES'!$A2320:$L5010,COLUMN(E2320),0)</f>
        <v>1.7999999999999999E-2</v>
      </c>
      <c r="L2320" s="19">
        <f>VLOOKUP($A2320,'HUMAN RESOURCES'!$A2320:$L5010,COLUMN(F2320),0)</f>
        <v>74</v>
      </c>
      <c r="M2320" s="19">
        <f>VLOOKUP($A2320,'HUMAN RESOURCES'!$A2320:$L5010,COLUMN(G2320),0)</f>
        <v>68</v>
      </c>
      <c r="N2320" s="19">
        <f>VLOOKUP($A2320,'HUMAN RESOURCES'!$A2320:$L5010,COLUMN(H2320),0)</f>
        <v>0.315</v>
      </c>
      <c r="O2320" s="19">
        <f>VLOOKUP($A2320,'HUMAN RESOURCES'!$A2320:$L5010,COLUMN(I2320),0)</f>
        <v>0.60899999999999999</v>
      </c>
      <c r="P2320" s="19">
        <f>VLOOKUP($A2320,'HUMAN RESOURCES'!$A2320:$L5010,COLUMN(J2320),0)</f>
        <v>7.5999999999999998E-2</v>
      </c>
      <c r="Q2320" s="19">
        <f>VLOOKUP($A2320,'HUMAN RESOURCES'!$A2320:$L5010,COLUMN(K2320),0)</f>
        <v>2634145</v>
      </c>
      <c r="R2320" s="19">
        <f>VLOOKUP($A2320,'HUMAN RESOURCES'!$A2320:$L5010,COLUMN(L2320),0)</f>
        <v>0.52600000000000002</v>
      </c>
      <c r="S2320" s="19">
        <f>VLOOKUP($A2320,TOURISM!$A2319:$E5009, COLUMN(D2320),0)</f>
        <v>1733000000</v>
      </c>
      <c r="T2320" s="19">
        <f>VLOOKUP($A2320,TOURISM!$A2319:$E5009, COLUMN(E2320),0)</f>
        <v>318000000</v>
      </c>
      <c r="U2320" s="19">
        <f>VLOOKUP($A2320,BUSINESS!$A2320:$I5010, COLUMN(H2320),0)</f>
        <v>0.1</v>
      </c>
      <c r="V2320" s="19">
        <f>VLOOKUP($A2320,BUSINESS!$A2320:$I5010, COLUMN(I2320),0)</f>
        <v>0.68899999999999995</v>
      </c>
    </row>
    <row r="2321" spans="1:22" ht="15" x14ac:dyDescent="0.25">
      <c r="A2321" s="14" t="s">
        <v>240</v>
      </c>
      <c r="B2321" s="15" t="s">
        <v>265</v>
      </c>
      <c r="C2321" s="16" t="s">
        <v>117</v>
      </c>
      <c r="D2321" s="17">
        <v>3660483886</v>
      </c>
      <c r="E2321" s="18">
        <v>5.6000000000000001E-2</v>
      </c>
      <c r="F2321" s="18">
        <v>22</v>
      </c>
      <c r="G2321" s="18">
        <v>0.48</v>
      </c>
      <c r="H2321" s="19">
        <f>VLOOKUP($A2321,ENERGY!$A2321:$E5011,COLUMN(D2321),0)</f>
        <v>2927</v>
      </c>
      <c r="I2321" s="19">
        <f>VLOOKUP($A2321,ENERGY!$A2321:$E5011,COLUMN(E2321),0)</f>
        <v>2428</v>
      </c>
      <c r="J2321" s="19">
        <f>VLOOKUP($A2321,'HUMAN RESOURCES'!$A2321:$L5011,COLUMN(D2321),0)</f>
        <v>1.7000000000000001E-2</v>
      </c>
      <c r="K2321" s="19">
        <f>VLOOKUP($A2321,'HUMAN RESOURCES'!$A2321:$L5011,COLUMN(E2321),0)</f>
        <v>3.2000000000000001E-2</v>
      </c>
      <c r="L2321" s="19">
        <f>VLOOKUP($A2321,'HUMAN RESOURCES'!$A2321:$L5011,COLUMN(F2321),0)</f>
        <v>81</v>
      </c>
      <c r="M2321" s="19">
        <f>VLOOKUP($A2321,'HUMAN RESOURCES'!$A2321:$L5011,COLUMN(G2321),0)</f>
        <v>75</v>
      </c>
      <c r="N2321" s="19">
        <f>VLOOKUP($A2321,'HUMAN RESOURCES'!$A2321:$L5011,COLUMN(H2321),0)</f>
        <v>0.30299999999999999</v>
      </c>
      <c r="O2321" s="19">
        <f>VLOOKUP($A2321,'HUMAN RESOURCES'!$A2321:$L5011,COLUMN(I2321),0)</f>
        <v>0.623</v>
      </c>
      <c r="P2321" s="19">
        <f>VLOOKUP($A2321,'HUMAN RESOURCES'!$A2321:$L5011,COLUMN(J2321),0)</f>
        <v>7.2999999999999995E-2</v>
      </c>
      <c r="Q2321" s="19">
        <f>VLOOKUP($A2321,'HUMAN RESOURCES'!$A2321:$L5011,COLUMN(K2321),0)</f>
        <v>27514</v>
      </c>
      <c r="R2321" s="19">
        <f>VLOOKUP($A2321,'HUMAN RESOURCES'!$A2321:$L5011,COLUMN(L2321),0)</f>
        <v>0.56100000000000005</v>
      </c>
      <c r="S2321" s="19">
        <f>VLOOKUP($A2321,TOURISM!$A2320:$E5010, COLUMN(D2321),0)</f>
        <v>2478709140</v>
      </c>
      <c r="T2321" s="19">
        <f>VLOOKUP($A2321,TOURISM!$A2320:$E5010, COLUMN(E2321),0)</f>
        <v>448000000</v>
      </c>
      <c r="U2321" s="19">
        <f>VLOOKUP($A2321,BUSINESS!$A2321:$I5011, COLUMN(H2321),0)</f>
        <v>0.129</v>
      </c>
      <c r="V2321" s="19">
        <f>VLOOKUP($A2321,BUSINESS!$A2321:$I5011, COLUMN(I2321),0)</f>
        <v>0.57999999999999996</v>
      </c>
    </row>
    <row r="2322" spans="1:22" ht="15" x14ac:dyDescent="0.25">
      <c r="A2322" s="14" t="s">
        <v>240</v>
      </c>
      <c r="B2322" s="15" t="s">
        <v>266</v>
      </c>
      <c r="C2322" s="16" t="s">
        <v>117</v>
      </c>
      <c r="D2322" s="17">
        <v>8772197585</v>
      </c>
      <c r="E2322" s="18">
        <v>7.9000000000000001E-2</v>
      </c>
      <c r="F2322" s="18">
        <v>103</v>
      </c>
      <c r="G2322" s="18">
        <v>0.19900000000000001</v>
      </c>
      <c r="H2322" s="19">
        <f>VLOOKUP($A2322,ENERGY!$A2322:$E5012,COLUMN(D2322),0)</f>
        <v>4648</v>
      </c>
      <c r="I2322" s="19">
        <f>VLOOKUP($A2322,ENERGY!$A2322:$E5012,COLUMN(E2322),0)</f>
        <v>8672</v>
      </c>
      <c r="J2322" s="19">
        <f>VLOOKUP($A2322,'HUMAN RESOURCES'!$A2322:$L5012,COLUMN(D2322),0)</f>
        <v>1.7999999999999999E-2</v>
      </c>
      <c r="K2322" s="19">
        <f>VLOOKUP($A2322,'HUMAN RESOURCES'!$A2322:$L5012,COLUMN(E2322),0)</f>
        <v>1.9E-2</v>
      </c>
      <c r="L2322" s="19">
        <f>VLOOKUP($A2322,'HUMAN RESOURCES'!$A2322:$L5012,COLUMN(F2322),0)</f>
        <v>73</v>
      </c>
      <c r="M2322" s="19">
        <f>VLOOKUP($A2322,'HUMAN RESOURCES'!$A2322:$L5012,COLUMN(G2322),0)</f>
        <v>69</v>
      </c>
      <c r="N2322" s="19">
        <f>VLOOKUP($A2322,'HUMAN RESOURCES'!$A2322:$L5012,COLUMN(H2322),0)</f>
        <v>0.28999999999999998</v>
      </c>
      <c r="O2322" s="19">
        <f>VLOOKUP($A2322,'HUMAN RESOURCES'!$A2322:$L5012,COLUMN(I2322),0)</f>
        <v>0.63800000000000001</v>
      </c>
      <c r="P2322" s="19">
        <f>VLOOKUP($A2322,'HUMAN RESOURCES'!$A2322:$L5012,COLUMN(J2322),0)</f>
        <v>7.1999999999999995E-2</v>
      </c>
      <c r="Q2322" s="19">
        <f>VLOOKUP($A2322,'HUMAN RESOURCES'!$A2322:$L5012,COLUMN(K2322),0)</f>
        <v>108562</v>
      </c>
      <c r="R2322" s="19">
        <f>VLOOKUP($A2322,'HUMAN RESOURCES'!$A2322:$L5012,COLUMN(L2322),0)</f>
        <v>0.46600000000000003</v>
      </c>
      <c r="S2322" s="19">
        <f>VLOOKUP($A2322,TOURISM!$A2321:$E5011, COLUMN(D2322),0)</f>
        <v>96000000</v>
      </c>
      <c r="T2322" s="19">
        <f>VLOOKUP($A2322,TOURISM!$A2321:$E5011, COLUMN(E2322),0)</f>
        <v>14000000</v>
      </c>
      <c r="U2322" s="19">
        <f>VLOOKUP($A2322,BUSINESS!$A2322:$I5012, COLUMN(H2322),0)</f>
        <v>7.3999999999999996E-2</v>
      </c>
      <c r="V2322" s="19">
        <f>VLOOKUP($A2322,BUSINESS!$A2322:$I5012, COLUMN(I2322),0)</f>
        <v>0.66300000000000003</v>
      </c>
    </row>
    <row r="2323" spans="1:22" ht="15" x14ac:dyDescent="0.25">
      <c r="A2323" s="14" t="s">
        <v>240</v>
      </c>
      <c r="B2323" s="15" t="s">
        <v>267</v>
      </c>
      <c r="C2323" s="16" t="s">
        <v>117</v>
      </c>
      <c r="D2323" s="17">
        <v>10173234921</v>
      </c>
      <c r="E2323" s="18">
        <v>4.8000000000000001E-2</v>
      </c>
      <c r="F2323" s="18">
        <v>183</v>
      </c>
      <c r="G2323" s="18">
        <v>0.18099999999999999</v>
      </c>
      <c r="H2323" s="19">
        <f>VLOOKUP($A2323,ENERGY!$A2323:$E5013,COLUMN(D2323),0)</f>
        <v>4078</v>
      </c>
      <c r="I2323" s="19">
        <f>VLOOKUP($A2323,ENERGY!$A2323:$E5013,COLUMN(E2323),0)</f>
        <v>11947</v>
      </c>
      <c r="J2323" s="19">
        <f>VLOOKUP($A2323,'HUMAN RESOURCES'!$A2323:$L5013,COLUMN(D2323),0)</f>
        <v>1.7999999999999999E-2</v>
      </c>
      <c r="K2323" s="19">
        <f>VLOOKUP($A2323,'HUMAN RESOURCES'!$A2323:$L5013,COLUMN(E2323),0)</f>
        <v>1.4999999999999999E-2</v>
      </c>
      <c r="L2323" s="19">
        <f>VLOOKUP($A2323,'HUMAN RESOURCES'!$A2323:$L5013,COLUMN(F2323),0)</f>
        <v>75</v>
      </c>
      <c r="M2323" s="19">
        <f>VLOOKUP($A2323,'HUMAN RESOURCES'!$A2323:$L5013,COLUMN(G2323),0)</f>
        <v>71</v>
      </c>
      <c r="N2323" s="19">
        <f>VLOOKUP($A2323,'HUMAN RESOURCES'!$A2323:$L5013,COLUMN(H2323),0)</f>
        <v>0.29199999999999998</v>
      </c>
      <c r="O2323" s="19">
        <f>VLOOKUP($A2323,'HUMAN RESOURCES'!$A2323:$L5013,COLUMN(I2323),0)</f>
        <v>0.63600000000000001</v>
      </c>
      <c r="P2323" s="19">
        <f>VLOOKUP($A2323,'HUMAN RESOURCES'!$A2323:$L5013,COLUMN(J2323),0)</f>
        <v>7.1999999999999995E-2</v>
      </c>
      <c r="Q2323" s="19">
        <f>VLOOKUP($A2323,'HUMAN RESOURCES'!$A2323:$L5013,COLUMN(K2323),0)</f>
        <v>163460</v>
      </c>
      <c r="R2323" s="19">
        <f>VLOOKUP($A2323,'HUMAN RESOURCES'!$A2323:$L5013,COLUMN(L2323),0)</f>
        <v>0.24099999999999999</v>
      </c>
      <c r="S2323" s="19">
        <f>VLOOKUP($A2323,TOURISM!$A2322:$E5012, COLUMN(D2323),0)</f>
        <v>326000000</v>
      </c>
      <c r="T2323" s="19">
        <f>VLOOKUP($A2323,TOURISM!$A2322:$E5012, COLUMN(E2323),0)</f>
        <v>37000000</v>
      </c>
      <c r="U2323" s="19">
        <f>VLOOKUP($A2323,BUSINESS!$A2323:$I5013, COLUMN(H2323),0)</f>
        <v>0.214</v>
      </c>
      <c r="V2323" s="19">
        <f>VLOOKUP($A2323,BUSINESS!$A2323:$I5013, COLUMN(I2323),0)</f>
        <v>0.61799999999999999</v>
      </c>
    </row>
    <row r="2324" spans="1:22" ht="15" x14ac:dyDescent="0.25">
      <c r="A2324" s="14" t="s">
        <v>240</v>
      </c>
      <c r="B2324" s="15" t="s">
        <v>268</v>
      </c>
      <c r="C2324" s="16" t="s">
        <v>117</v>
      </c>
      <c r="D2324" s="17">
        <v>770000000000</v>
      </c>
      <c r="E2324" s="18">
        <v>0.06</v>
      </c>
      <c r="F2324" s="18">
        <v>441</v>
      </c>
      <c r="G2324" s="18">
        <v>7.3999999999999996E-2</v>
      </c>
      <c r="H2324" s="19">
        <f>VLOOKUP($A2324,ENERGY!$A2324:$E5014,COLUMN(D2324),0)</f>
        <v>181876</v>
      </c>
      <c r="I2324" s="19">
        <f>VLOOKUP($A2324,ENERGY!$A2324:$E5014,COLUMN(E2324),0)</f>
        <v>471444</v>
      </c>
      <c r="J2324" s="19">
        <f>VLOOKUP($A2324,'HUMAN RESOURCES'!$A2324:$L5014,COLUMN(D2324),0)</f>
        <v>1.7999999999999999E-2</v>
      </c>
      <c r="K2324" s="19">
        <f>VLOOKUP($A2324,'HUMAN RESOURCES'!$A2324:$L5014,COLUMN(E2324),0)</f>
        <v>8.9999999999999993E-3</v>
      </c>
      <c r="L2324" s="19">
        <f>VLOOKUP($A2324,'HUMAN RESOURCES'!$A2324:$L5014,COLUMN(F2324),0)</f>
        <v>81</v>
      </c>
      <c r="M2324" s="19">
        <f>VLOOKUP($A2324,'HUMAN RESOURCES'!$A2324:$L5014,COLUMN(G2324),0)</f>
        <v>76</v>
      </c>
      <c r="N2324" s="19">
        <f>VLOOKUP($A2324,'HUMAN RESOURCES'!$A2324:$L5014,COLUMN(H2324),0)</f>
        <v>0.28599999999999998</v>
      </c>
      <c r="O2324" s="19">
        <f>VLOOKUP($A2324,'HUMAN RESOURCES'!$A2324:$L5014,COLUMN(I2324),0)</f>
        <v>0.65600000000000003</v>
      </c>
      <c r="P2324" s="19">
        <f>VLOOKUP($A2324,'HUMAN RESOURCES'!$A2324:$L5014,COLUMN(J2324),0)</f>
        <v>5.8000000000000003E-2</v>
      </c>
      <c r="Q2324" s="19">
        <f>VLOOKUP($A2324,'HUMAN RESOURCES'!$A2324:$L5014,COLUMN(K2324),0)</f>
        <v>4246336</v>
      </c>
      <c r="R2324" s="19">
        <f>VLOOKUP($A2324,'HUMAN RESOURCES'!$A2324:$L5014,COLUMN(L2324),0)</f>
        <v>0.64400000000000002</v>
      </c>
      <c r="S2324" s="19">
        <f>VLOOKUP($A2324,TOURISM!$A2323:$E5013, COLUMN(D2324),0)</f>
        <v>1586000000</v>
      </c>
      <c r="T2324" s="19">
        <f>VLOOKUP($A2324,TOURISM!$A2323:$E5013, COLUMN(E2324),0)</f>
        <v>481000000</v>
      </c>
      <c r="U2324" s="19">
        <f>VLOOKUP($A2324,BUSINESS!$A2324:$I5014, COLUMN(H2324),0)</f>
        <v>0.20799999999999999</v>
      </c>
      <c r="V2324" s="19">
        <f>VLOOKUP($A2324,BUSINESS!$A2324:$I5014, COLUMN(I2324),0)</f>
        <v>0.217</v>
      </c>
    </row>
    <row r="2325" spans="1:22" ht="15" x14ac:dyDescent="0.25">
      <c r="A2325" s="14" t="s">
        <v>240</v>
      </c>
      <c r="B2325" s="15" t="s">
        <v>269</v>
      </c>
      <c r="C2325" s="16" t="s">
        <v>117</v>
      </c>
      <c r="D2325" s="17">
        <v>5795568203</v>
      </c>
      <c r="E2325" s="18">
        <v>6.0999999999999999E-2</v>
      </c>
      <c r="F2325" s="18">
        <v>66</v>
      </c>
      <c r="G2325" s="18">
        <v>0.13500000000000001</v>
      </c>
      <c r="H2325" s="19">
        <f>VLOOKUP($A2325,ENERGY!$A2325:$E5015,COLUMN(D2325),0)</f>
        <v>2903</v>
      </c>
      <c r="I2325" s="19">
        <f>VLOOKUP($A2325,ENERGY!$A2325:$E5015,COLUMN(E2325),0)</f>
        <v>4386</v>
      </c>
      <c r="J2325" s="19">
        <f>VLOOKUP($A2325,'HUMAN RESOURCES'!$A2325:$L5015,COLUMN(D2325),0)</f>
        <v>1.9E-2</v>
      </c>
      <c r="K2325" s="19">
        <f>VLOOKUP($A2325,'HUMAN RESOURCES'!$A2325:$L5015,COLUMN(E2325),0)</f>
        <v>1.2999999999999999E-2</v>
      </c>
      <c r="L2325" s="19">
        <f>VLOOKUP($A2325,'HUMAN RESOURCES'!$A2325:$L5015,COLUMN(F2325),0)</f>
        <v>74</v>
      </c>
      <c r="M2325" s="19">
        <f>VLOOKUP($A2325,'HUMAN RESOURCES'!$A2325:$L5015,COLUMN(G2325),0)</f>
        <v>69</v>
      </c>
      <c r="N2325" s="19">
        <f>VLOOKUP($A2325,'HUMAN RESOURCES'!$A2325:$L5015,COLUMN(H2325),0)</f>
        <v>0.309</v>
      </c>
      <c r="O2325" s="19">
        <f>VLOOKUP($A2325,'HUMAN RESOURCES'!$A2325:$L5015,COLUMN(I2325),0)</f>
        <v>0.61399999999999999</v>
      </c>
      <c r="P2325" s="19">
        <f>VLOOKUP($A2325,'HUMAN RESOURCES'!$A2325:$L5015,COLUMN(J2325),0)</f>
        <v>7.6999999999999999E-2</v>
      </c>
      <c r="Q2325" s="19">
        <f>VLOOKUP($A2325,'HUMAN RESOURCES'!$A2325:$L5015,COLUMN(K2325),0)</f>
        <v>102655</v>
      </c>
      <c r="R2325" s="19">
        <f>VLOOKUP($A2325,'HUMAN RESOURCES'!$A2325:$L5015,COLUMN(L2325),0)</f>
        <v>0.36</v>
      </c>
      <c r="S2325" s="19">
        <f>VLOOKUP($A2325,TOURISM!$A2324:$E5014, COLUMN(D2325),0)</f>
        <v>86000000</v>
      </c>
      <c r="T2325" s="19">
        <f>VLOOKUP($A2325,TOURISM!$A2324:$E5014, COLUMN(E2325),0)</f>
        <v>9000000</v>
      </c>
      <c r="U2325" s="19">
        <f>VLOOKUP($A2325,BUSINESS!$A2325:$I5015, COLUMN(H2325),0)</f>
        <v>0.19600000000000001</v>
      </c>
      <c r="V2325" s="19">
        <f>VLOOKUP($A2325,BUSINESS!$A2325:$I5015, COLUMN(I2325),0)</f>
        <v>0.42199999999999999</v>
      </c>
    </row>
    <row r="2326" spans="1:22" ht="15" x14ac:dyDescent="0.25">
      <c r="A2326" s="14" t="s">
        <v>240</v>
      </c>
      <c r="B2326" s="15" t="s">
        <v>270</v>
      </c>
      <c r="C2326" s="16" t="s">
        <v>117</v>
      </c>
      <c r="D2326" s="17">
        <v>14179300000</v>
      </c>
      <c r="E2326" s="18">
        <v>8.1000000000000003E-2</v>
      </c>
      <c r="F2326" s="18">
        <v>347</v>
      </c>
      <c r="G2326" s="18">
        <v>8.7999999999999995E-2</v>
      </c>
      <c r="H2326" s="19">
        <f>VLOOKUP($A2326,ENERGY!$A2326:$E5016,COLUMN(D2326),0)</f>
        <v>3053</v>
      </c>
      <c r="I2326" s="19">
        <f>VLOOKUP($A2326,ENERGY!$A2326:$E5016,COLUMN(E2326),0)</f>
        <v>7576</v>
      </c>
      <c r="J2326" s="19">
        <f>VLOOKUP($A2326,'HUMAN RESOURCES'!$A2326:$L5016,COLUMN(D2326),0)</f>
        <v>2.1000000000000001E-2</v>
      </c>
      <c r="K2326" s="19">
        <f>VLOOKUP($A2326,'HUMAN RESOURCES'!$A2326:$L5016,COLUMN(E2326),0)</f>
        <v>2.7E-2</v>
      </c>
      <c r="L2326" s="19">
        <f>VLOOKUP($A2326,'HUMAN RESOURCES'!$A2326:$L5016,COLUMN(F2326),0)</f>
        <v>72</v>
      </c>
      <c r="M2326" s="19">
        <f>VLOOKUP($A2326,'HUMAN RESOURCES'!$A2326:$L5016,COLUMN(G2326),0)</f>
        <v>65</v>
      </c>
      <c r="N2326" s="19">
        <f>VLOOKUP($A2326,'HUMAN RESOURCES'!$A2326:$L5016,COLUMN(H2326),0)</f>
        <v>0.3</v>
      </c>
      <c r="O2326" s="19">
        <f>VLOOKUP($A2326,'HUMAN RESOURCES'!$A2326:$L5016,COLUMN(I2326),0)</f>
        <v>0.64</v>
      </c>
      <c r="P2326" s="19">
        <f>VLOOKUP($A2326,'HUMAN RESOURCES'!$A2326:$L5016,COLUMN(J2326),0)</f>
        <v>0.06</v>
      </c>
      <c r="Q2326" s="19">
        <f>VLOOKUP($A2326,'HUMAN RESOURCES'!$A2326:$L5016,COLUMN(K2326),0)</f>
        <v>493394</v>
      </c>
      <c r="R2326" s="19">
        <f>VLOOKUP($A2326,'HUMAN RESOURCES'!$A2326:$L5016,COLUMN(L2326),0)</f>
        <v>0.66700000000000004</v>
      </c>
      <c r="S2326" s="19">
        <f>VLOOKUP($A2326,TOURISM!$A2325:$E5015, COLUMN(D2326),0)</f>
        <v>52000000</v>
      </c>
      <c r="T2326" s="19">
        <f>VLOOKUP($A2326,TOURISM!$A2325:$E5015, COLUMN(E2326),0)</f>
        <v>85000000</v>
      </c>
      <c r="U2326" s="19">
        <f>VLOOKUP($A2326,BUSINESS!$A2326:$I5016, COLUMN(H2326),0)</f>
        <v>6.0999999999999999E-2</v>
      </c>
      <c r="V2326" s="19">
        <f>VLOOKUP($A2326,BUSINESS!$A2326:$I5016, COLUMN(I2326),0)</f>
        <v>0.43099999999999999</v>
      </c>
    </row>
    <row r="2327" spans="1:22" ht="15" x14ac:dyDescent="0.25">
      <c r="A2327" s="14" t="s">
        <v>240</v>
      </c>
      <c r="B2327" s="15" t="s">
        <v>271</v>
      </c>
      <c r="C2327" s="16" t="s">
        <v>117</v>
      </c>
      <c r="D2327" s="17">
        <v>8033877360</v>
      </c>
      <c r="E2327" s="18">
        <v>5.8999999999999997E-2</v>
      </c>
      <c r="F2327" s="18">
        <v>82</v>
      </c>
      <c r="G2327" s="18">
        <v>0.33500000000000002</v>
      </c>
      <c r="H2327" s="19">
        <f>VLOOKUP($A2327,ENERGY!$A2327:$E5017,COLUMN(D2327),0)</f>
        <v>4348</v>
      </c>
      <c r="I2327" s="19">
        <f>VLOOKUP($A2327,ENERGY!$A2327:$E5017,COLUMN(E2327),0)</f>
        <v>4353</v>
      </c>
      <c r="J2327" s="19">
        <f>VLOOKUP($A2327,'HUMAN RESOURCES'!$A2327:$L5017,COLUMN(D2327),0)</f>
        <v>2.1000000000000001E-2</v>
      </c>
      <c r="K2327" s="19">
        <f>VLOOKUP($A2327,'HUMAN RESOURCES'!$A2327:$L5017,COLUMN(E2327),0)</f>
        <v>2.1000000000000001E-2</v>
      </c>
      <c r="L2327" s="19">
        <f>VLOOKUP($A2327,'HUMAN RESOURCES'!$A2327:$L5017,COLUMN(F2327),0)</f>
        <v>75</v>
      </c>
      <c r="M2327" s="19">
        <f>VLOOKUP($A2327,'HUMAN RESOURCES'!$A2327:$L5017,COLUMN(G2327),0)</f>
        <v>66</v>
      </c>
      <c r="N2327" s="19">
        <f>VLOOKUP($A2327,'HUMAN RESOURCES'!$A2327:$L5017,COLUMN(H2327),0)</f>
        <v>0.36299999999999999</v>
      </c>
      <c r="O2327" s="19">
        <f>VLOOKUP($A2327,'HUMAN RESOURCES'!$A2327:$L5017,COLUMN(I2327),0)</f>
        <v>0.57599999999999996</v>
      </c>
      <c r="P2327" s="19">
        <f>VLOOKUP($A2327,'HUMAN RESOURCES'!$A2327:$L5017,COLUMN(J2327),0)</f>
        <v>6.0999999999999999E-2</v>
      </c>
      <c r="Q2327" s="19">
        <f>VLOOKUP($A2327,'HUMAN RESOURCES'!$A2327:$L5017,COLUMN(K2327),0)</f>
        <v>6050297</v>
      </c>
      <c r="R2327" s="19">
        <f>VLOOKUP($A2327,'HUMAN RESOURCES'!$A2327:$L5017,COLUMN(L2327),0)</f>
        <v>0.61099999999999999</v>
      </c>
      <c r="S2327" s="19">
        <f>VLOOKUP($A2327,TOURISM!$A2326:$E5016, COLUMN(D2327),0)</f>
        <v>748000000</v>
      </c>
      <c r="T2327" s="19">
        <f>VLOOKUP($A2327,TOURISM!$A2326:$E5016, COLUMN(E2327),0)</f>
        <v>373000000</v>
      </c>
      <c r="U2327" s="19">
        <f>VLOOKUP($A2327,BUSINESS!$A2327:$I5017, COLUMN(H2327),0)</f>
        <v>3.2000000000000001E-2</v>
      </c>
      <c r="V2327" s="19">
        <f>VLOOKUP($A2327,BUSINESS!$A2327:$I5017, COLUMN(I2327),0)</f>
        <v>0.30299999999999999</v>
      </c>
    </row>
    <row r="2328" spans="1:22" ht="15" x14ac:dyDescent="0.25">
      <c r="A2328" s="14" t="s">
        <v>240</v>
      </c>
      <c r="B2328" s="15" t="s">
        <v>272</v>
      </c>
      <c r="C2328" s="16" t="s">
        <v>117</v>
      </c>
      <c r="D2328" s="17">
        <v>65702520516</v>
      </c>
      <c r="E2328" s="18">
        <v>4.3999999999999997E-2</v>
      </c>
      <c r="F2328" s="18">
        <v>111</v>
      </c>
      <c r="G2328" s="18">
        <v>0.247</v>
      </c>
      <c r="H2328" s="19">
        <f>VLOOKUP($A2328,ENERGY!$A2328:$E5018,COLUMN(D2328),0)</f>
        <v>15044</v>
      </c>
      <c r="I2328" s="19">
        <f>VLOOKUP($A2328,ENERGY!$A2328:$E5018,COLUMN(E2328),0)</f>
        <v>41279</v>
      </c>
      <c r="J2328" s="19">
        <f>VLOOKUP($A2328,'HUMAN RESOURCES'!$A2328:$L5018,COLUMN(D2328),0)</f>
        <v>2.1999999999999999E-2</v>
      </c>
      <c r="K2328" s="19">
        <f>VLOOKUP($A2328,'HUMAN RESOURCES'!$A2328:$L5018,COLUMN(E2328),0)</f>
        <v>3.5999999999999997E-2</v>
      </c>
      <c r="L2328" s="19">
        <f>VLOOKUP($A2328,'HUMAN RESOURCES'!$A2328:$L5018,COLUMN(F2328),0)</f>
        <v>68</v>
      </c>
      <c r="M2328" s="19">
        <f>VLOOKUP($A2328,'HUMAN RESOURCES'!$A2328:$L5018,COLUMN(G2328),0)</f>
        <v>61</v>
      </c>
      <c r="N2328" s="19">
        <f>VLOOKUP($A2328,'HUMAN RESOURCES'!$A2328:$L5018,COLUMN(H2328),0)</f>
        <v>0.36299999999999999</v>
      </c>
      <c r="O2328" s="19">
        <f>VLOOKUP($A2328,'HUMAN RESOURCES'!$A2328:$L5018,COLUMN(I2328),0)</f>
        <v>0.59799999999999998</v>
      </c>
      <c r="P2328" s="19">
        <f>VLOOKUP($A2328,'HUMAN RESOURCES'!$A2328:$L5018,COLUMN(J2328),0)</f>
        <v>3.9E-2</v>
      </c>
      <c r="Q2328" s="19">
        <f>VLOOKUP($A2328,'HUMAN RESOURCES'!$A2328:$L5018,COLUMN(K2328),0)</f>
        <v>756939</v>
      </c>
      <c r="R2328" s="19">
        <f>VLOOKUP($A2328,'HUMAN RESOURCES'!$A2328:$L5018,COLUMN(L2328),0)</f>
        <v>0.28399999999999997</v>
      </c>
      <c r="S2328" s="19">
        <f>VLOOKUP($A2328,TOURISM!$A2327:$E5017, COLUMN(D2328),0)</f>
        <v>27000000</v>
      </c>
      <c r="T2328" s="19">
        <f>VLOOKUP($A2328,TOURISM!$A2327:$E5017, COLUMN(E2328),0)</f>
        <v>30000000</v>
      </c>
      <c r="U2328" s="19">
        <f>VLOOKUP($A2328,BUSINESS!$A2328:$I5018, COLUMN(H2328),0)</f>
        <v>0.129</v>
      </c>
      <c r="V2328" s="19">
        <f>VLOOKUP($A2328,BUSINESS!$A2328:$I5018, COLUMN(I2328),0)</f>
        <v>0.22700000000000001</v>
      </c>
    </row>
    <row r="2329" spans="1:22" ht="15" x14ac:dyDescent="0.25">
      <c r="A2329" s="14" t="s">
        <v>240</v>
      </c>
      <c r="B2329" s="15" t="s">
        <v>273</v>
      </c>
      <c r="C2329" s="16" t="s">
        <v>117</v>
      </c>
      <c r="D2329" s="17">
        <v>80322313000</v>
      </c>
      <c r="E2329" s="21">
        <v>6.4000000000000001E-2</v>
      </c>
      <c r="F2329" s="19">
        <v>190</v>
      </c>
      <c r="G2329" s="19">
        <v>0.12</v>
      </c>
      <c r="H2329" s="19">
        <f>VLOOKUP($A2329,ENERGY!$A2329:$E5019,COLUMN(D2329),0)</f>
        <v>14338</v>
      </c>
      <c r="I2329" s="19">
        <f>VLOOKUP($A2329,ENERGY!$A2329:$E5019,COLUMN(E2329),0)</f>
        <v>8441</v>
      </c>
      <c r="J2329" s="19">
        <f>VLOOKUP($A2329,'HUMAN RESOURCES'!$A2329:$L5019,COLUMN(D2329),0)</f>
        <v>2.1999999999999999E-2</v>
      </c>
      <c r="K2329" s="19">
        <f>VLOOKUP($A2329,'HUMAN RESOURCES'!$A2329:$L5019,COLUMN(E2329),0)</f>
        <v>1.9E-2</v>
      </c>
      <c r="L2329" s="19">
        <f>VLOOKUP($A2329,'HUMAN RESOURCES'!$A2329:$L5019,COLUMN(F2329),0)</f>
        <v>76</v>
      </c>
      <c r="M2329" s="19">
        <f>VLOOKUP($A2329,'HUMAN RESOURCES'!$A2329:$L5019,COLUMN(G2329),0)</f>
        <v>68</v>
      </c>
      <c r="N2329" s="19">
        <f>VLOOKUP($A2329,'HUMAN RESOURCES'!$A2329:$L5019,COLUMN(H2329),0)</f>
        <v>0.312</v>
      </c>
      <c r="O2329" s="19">
        <f>VLOOKUP($A2329,'HUMAN RESOURCES'!$A2329:$L5019,COLUMN(I2329),0)</f>
        <v>0.63800000000000001</v>
      </c>
      <c r="P2329" s="19">
        <f>VLOOKUP($A2329,'HUMAN RESOURCES'!$A2329:$L5019,COLUMN(J2329),0)</f>
        <v>0.05</v>
      </c>
      <c r="Q2329" s="19">
        <f>VLOOKUP($A2329,'HUMAN RESOURCES'!$A2329:$L5019,COLUMN(K2329),0)</f>
        <v>42527623</v>
      </c>
      <c r="R2329" s="19">
        <f>VLOOKUP($A2329,'HUMAN RESOURCES'!$A2329:$L5019,COLUMN(L2329),0)</f>
        <v>0.73299999999999998</v>
      </c>
      <c r="S2329" s="19">
        <f>VLOOKUP($A2329,TOURISM!$A2328:$E5018, COLUMN(D2329),0)</f>
        <v>1369000000</v>
      </c>
      <c r="T2329" s="19">
        <f>VLOOKUP($A2329,TOURISM!$A2328:$E5018, COLUMN(E2329),0)</f>
        <v>1469000000</v>
      </c>
      <c r="U2329" s="19">
        <f>VLOOKUP($A2329,BUSINESS!$A2329:$I5019, COLUMN(H2329),0)</f>
        <v>9.0999999999999998E-2</v>
      </c>
      <c r="V2329" s="19">
        <f>VLOOKUP($A2329,BUSINESS!$A2329:$I5019, COLUMN(I2329),0)</f>
        <v>0.245</v>
      </c>
    </row>
    <row r="2330" spans="1:22" ht="15" x14ac:dyDescent="0.25">
      <c r="A2330" s="14" t="s">
        <v>240</v>
      </c>
      <c r="B2330" s="15" t="s">
        <v>274</v>
      </c>
      <c r="C2330" s="16" t="s">
        <v>117</v>
      </c>
      <c r="D2330" s="20">
        <v>15079752557.5</v>
      </c>
      <c r="E2330" s="21">
        <v>6.4000000000000001E-2</v>
      </c>
      <c r="F2330" s="19">
        <v>190</v>
      </c>
      <c r="G2330" s="19">
        <v>0.12</v>
      </c>
      <c r="H2330" s="19">
        <f>VLOOKUP($A2330,ENERGY!$A2330:$E5020,COLUMN(D2330),0)</f>
        <v>14338</v>
      </c>
      <c r="I2330" s="19">
        <f>VLOOKUP($A2330,ENERGY!$A2330:$E5020,COLUMN(E2330),0)</f>
        <v>8441</v>
      </c>
      <c r="J2330" s="19">
        <f>VLOOKUP($A2330,'HUMAN RESOURCES'!$A2330:$L5020,COLUMN(D2330),0)</f>
        <v>2.1999999999999999E-2</v>
      </c>
      <c r="K2330" s="19">
        <f>VLOOKUP($A2330,'HUMAN RESOURCES'!$A2330:$L5020,COLUMN(E2330),0)</f>
        <v>2.3E-2</v>
      </c>
      <c r="L2330" s="19">
        <f>VLOOKUP($A2330,'HUMAN RESOURCES'!$A2330:$L5020,COLUMN(F2330),0)</f>
        <v>75</v>
      </c>
      <c r="M2330" s="19">
        <f>VLOOKUP($A2330,'HUMAN RESOURCES'!$A2330:$L5020,COLUMN(G2330),0)</f>
        <v>69</v>
      </c>
      <c r="N2330" s="19">
        <f>VLOOKUP($A2330,'HUMAN RESOURCES'!$A2330:$L5020,COLUMN(H2330),0)</f>
        <v>0.32400000000000001</v>
      </c>
      <c r="O2330" s="19">
        <f>VLOOKUP($A2330,'HUMAN RESOURCES'!$A2330:$L5020,COLUMN(I2330),0)</f>
        <v>0.623</v>
      </c>
      <c r="P2330" s="19">
        <f>VLOOKUP($A2330,'HUMAN RESOURCES'!$A2330:$L5020,COLUMN(J2330),0)</f>
        <v>5.2999999999999999E-2</v>
      </c>
      <c r="Q2330" s="19">
        <f>VLOOKUP($A2330,'HUMAN RESOURCES'!$A2330:$L5020,COLUMN(K2330),0)</f>
        <v>27403845</v>
      </c>
      <c r="R2330" s="19">
        <f>VLOOKUP($A2330,'HUMAN RESOURCES'!$A2330:$L5020,COLUMN(L2330),0)</f>
        <v>0.746</v>
      </c>
      <c r="S2330" s="19">
        <f>VLOOKUP($A2330,TOURISM!$A2329:$E5019, COLUMN(D2330),0)</f>
        <v>1232000000</v>
      </c>
      <c r="T2330" s="19">
        <f>VLOOKUP($A2330,TOURISM!$A2329:$E5019, COLUMN(E2330),0)</f>
        <v>852000000</v>
      </c>
      <c r="U2330" s="19">
        <f>VLOOKUP($A2330,BUSINESS!$A2330:$I5020, COLUMN(H2330),0)</f>
        <v>0.14099999999999999</v>
      </c>
      <c r="V2330" s="19">
        <f>VLOOKUP($A2330,BUSINESS!$A2330:$I5020, COLUMN(I2330),0)</f>
        <v>0.14899999999999999</v>
      </c>
    </row>
    <row r="2331" spans="1:22" ht="15" x14ac:dyDescent="0.25">
      <c r="A2331" s="14" t="s">
        <v>240</v>
      </c>
      <c r="B2331" s="15" t="s">
        <v>275</v>
      </c>
      <c r="C2331" s="16" t="s">
        <v>117</v>
      </c>
      <c r="D2331" s="17">
        <v>497548517</v>
      </c>
      <c r="E2331" s="18">
        <v>3.5000000000000003E-2</v>
      </c>
      <c r="F2331" s="18">
        <v>363</v>
      </c>
      <c r="G2331" s="18">
        <v>0.10299999999999999</v>
      </c>
      <c r="H2331" s="19">
        <f>VLOOKUP($A2331,ENERGY!$A2331:$E5021,COLUMN(D2331),0)</f>
        <v>14338</v>
      </c>
      <c r="I2331" s="19">
        <f>VLOOKUP($A2331,ENERGY!$A2331:$E5021,COLUMN(E2331),0)</f>
        <v>249</v>
      </c>
      <c r="J2331" s="19">
        <f>VLOOKUP($A2331,'HUMAN RESOURCES'!$A2331:$L5021,COLUMN(D2331),0)</f>
        <v>2.1999999999999999E-2</v>
      </c>
      <c r="K2331" s="19">
        <f>VLOOKUP($A2331,'HUMAN RESOURCES'!$A2331:$L5021,COLUMN(E2331),0)</f>
        <v>1.6E-2</v>
      </c>
      <c r="L2331" s="19">
        <f>VLOOKUP($A2331,'HUMAN RESOURCES'!$A2331:$L5021,COLUMN(F2331),0)</f>
        <v>76</v>
      </c>
      <c r="M2331" s="19">
        <f>VLOOKUP($A2331,'HUMAN RESOURCES'!$A2331:$L5021,COLUMN(G2331),0)</f>
        <v>70</v>
      </c>
      <c r="N2331" s="19">
        <f>VLOOKUP($A2331,'HUMAN RESOURCES'!$A2331:$L5021,COLUMN(H2331),0)</f>
        <v>0.318</v>
      </c>
      <c r="O2331" s="19">
        <f>VLOOKUP($A2331,'HUMAN RESOURCES'!$A2331:$L5021,COLUMN(I2331),0)</f>
        <v>0.63300000000000001</v>
      </c>
      <c r="P2331" s="19">
        <f>VLOOKUP($A2331,'HUMAN RESOURCES'!$A2331:$L5021,COLUMN(J2331),0)</f>
        <v>4.9000000000000002E-2</v>
      </c>
      <c r="Q2331" s="19">
        <f>VLOOKUP($A2331,'HUMAN RESOURCES'!$A2331:$L5021,COLUMN(K2331),0)</f>
        <v>26261326</v>
      </c>
      <c r="R2331" s="19">
        <f>VLOOKUP($A2331,'HUMAN RESOURCES'!$A2331:$L5021,COLUMN(L2331),0)</f>
        <v>0.88500000000000001</v>
      </c>
      <c r="S2331" s="19">
        <f>VLOOKUP($A2331,TOURISM!$A2330:$E5020, COLUMN(D2331),0)</f>
        <v>554000000</v>
      </c>
      <c r="T2331" s="19">
        <f>VLOOKUP($A2331,TOURISM!$A2330:$E5020, COLUMN(E2331),0)</f>
        <v>1604000000</v>
      </c>
      <c r="U2331" s="19">
        <f>VLOOKUP($A2331,BUSINESS!$A2331:$I5021, COLUMN(H2331),0)</f>
        <v>8.4000000000000005E-2</v>
      </c>
      <c r="V2331" s="19">
        <f>VLOOKUP($A2331,BUSINESS!$A2331:$I5021, COLUMN(I2331),0)</f>
        <v>0.32100000000000001</v>
      </c>
    </row>
    <row r="2332" spans="1:22" ht="15" x14ac:dyDescent="0.25">
      <c r="A2332" s="14" t="s">
        <v>240</v>
      </c>
      <c r="B2332" s="15" t="s">
        <v>276</v>
      </c>
      <c r="C2332" s="16" t="s">
        <v>117</v>
      </c>
      <c r="D2332" s="17">
        <v>858255380</v>
      </c>
      <c r="E2332" s="18">
        <v>6.3E-2</v>
      </c>
      <c r="F2332" s="18">
        <v>330</v>
      </c>
      <c r="G2332" s="18">
        <v>0.111</v>
      </c>
      <c r="H2332" s="19">
        <f>VLOOKUP($A2332,ENERGY!$A2332:$E5022,COLUMN(D2332),0)</f>
        <v>14338</v>
      </c>
      <c r="I2332" s="19">
        <f>VLOOKUP($A2332,ENERGY!$A2332:$E5022,COLUMN(E2332),0)</f>
        <v>396</v>
      </c>
      <c r="J2332" s="19">
        <f>VLOOKUP($A2332,'HUMAN RESOURCES'!$A2332:$L5022,COLUMN(D2332),0)</f>
        <v>2.1999999999999999E-2</v>
      </c>
      <c r="K2332" s="19">
        <f>VLOOKUP($A2332,'HUMAN RESOURCES'!$A2332:$L5022,COLUMN(E2332),0)</f>
        <v>1.7000000000000001E-2</v>
      </c>
      <c r="L2332" s="19">
        <f>VLOOKUP($A2332,'HUMAN RESOURCES'!$A2332:$L5022,COLUMN(F2332),0)</f>
        <v>78</v>
      </c>
      <c r="M2332" s="19">
        <f>VLOOKUP($A2332,'HUMAN RESOURCES'!$A2332:$L5022,COLUMN(G2332),0)</f>
        <v>73</v>
      </c>
      <c r="N2332" s="19">
        <f>VLOOKUP($A2332,'HUMAN RESOURCES'!$A2332:$L5022,COLUMN(H2332),0)</f>
        <v>0.32700000000000001</v>
      </c>
      <c r="O2332" s="19">
        <f>VLOOKUP($A2332,'HUMAN RESOURCES'!$A2332:$L5022,COLUMN(I2332),0)</f>
        <v>0.621</v>
      </c>
      <c r="P2332" s="19">
        <f>VLOOKUP($A2332,'HUMAN RESOURCES'!$A2332:$L5022,COLUMN(J2332),0)</f>
        <v>5.1999999999999998E-2</v>
      </c>
      <c r="Q2332" s="19">
        <f>VLOOKUP($A2332,'HUMAN RESOURCES'!$A2332:$L5022,COLUMN(K2332),0)</f>
        <v>109381550</v>
      </c>
      <c r="R2332" s="19">
        <f>VLOOKUP($A2332,'HUMAN RESOURCES'!$A2332:$L5022,COLUMN(L2332),0)</f>
        <v>0.76</v>
      </c>
      <c r="S2332" s="19">
        <f>VLOOKUP($A2332,TOURISM!$A2331:$E5021, COLUMN(D2332),0)</f>
        <v>11610000000</v>
      </c>
      <c r="T2332" s="19">
        <f>VLOOKUP($A2332,TOURISM!$A2331:$E5021, COLUMN(E2332),0)</f>
        <v>8034000000</v>
      </c>
      <c r="U2332" s="19">
        <f>VLOOKUP($A2332,BUSINESS!$A2332:$I5022, COLUMN(H2332),0)</f>
        <v>0.14099999999999999</v>
      </c>
      <c r="V2332" s="19">
        <f>VLOOKUP($A2332,BUSINESS!$A2332:$I5022, COLUMN(I2332),0)</f>
        <v>0.35199999999999998</v>
      </c>
    </row>
    <row r="2333" spans="1:22" ht="15" x14ac:dyDescent="0.25">
      <c r="A2333" s="14" t="s">
        <v>240</v>
      </c>
      <c r="B2333" s="15" t="s">
        <v>277</v>
      </c>
      <c r="C2333" s="16" t="s">
        <v>117</v>
      </c>
      <c r="D2333" s="20">
        <v>15079752557.5</v>
      </c>
      <c r="E2333" s="21">
        <v>6.4000000000000001E-2</v>
      </c>
      <c r="F2333" s="19">
        <v>190</v>
      </c>
      <c r="G2333" s="19">
        <v>0.12</v>
      </c>
      <c r="H2333" s="19">
        <f>VLOOKUP($A2333,ENERGY!$A2333:$E5023,COLUMN(D2333),0)</f>
        <v>14338</v>
      </c>
      <c r="I2333" s="19">
        <f>VLOOKUP($A2333,ENERGY!$A2333:$E5023,COLUMN(E2333),0)</f>
        <v>8441</v>
      </c>
      <c r="J2333" s="19">
        <f>VLOOKUP($A2333,'HUMAN RESOURCES'!$A2333:$L5023,COLUMN(D2333),0)</f>
        <v>2.3E-2</v>
      </c>
      <c r="K2333" s="19">
        <f>VLOOKUP($A2333,'HUMAN RESOURCES'!$A2333:$L5023,COLUMN(E2333),0)</f>
        <v>0.02</v>
      </c>
      <c r="L2333" s="19">
        <f>VLOOKUP($A2333,'HUMAN RESOURCES'!$A2333:$L5023,COLUMN(F2333),0)</f>
        <v>79</v>
      </c>
      <c r="M2333" s="19">
        <f>VLOOKUP($A2333,'HUMAN RESOURCES'!$A2333:$L5023,COLUMN(G2333),0)</f>
        <v>73</v>
      </c>
      <c r="N2333" s="19">
        <f>VLOOKUP($A2333,'HUMAN RESOURCES'!$A2333:$L5023,COLUMN(H2333),0)</f>
        <v>0.31</v>
      </c>
      <c r="O2333" s="19">
        <f>VLOOKUP($A2333,'HUMAN RESOURCES'!$A2333:$L5023,COLUMN(I2333),0)</f>
        <v>0.63</v>
      </c>
      <c r="P2333" s="19">
        <f>VLOOKUP($A2333,'HUMAN RESOURCES'!$A2333:$L5023,COLUMN(J2333),0)</f>
        <v>0.06</v>
      </c>
      <c r="Q2333" s="19">
        <f>VLOOKUP($A2333,'HUMAN RESOURCES'!$A2333:$L5023,COLUMN(K2333),0)</f>
        <v>3303335</v>
      </c>
      <c r="R2333" s="19">
        <f>VLOOKUP($A2333,'HUMAN RESOURCES'!$A2333:$L5023,COLUMN(L2333),0)</f>
        <v>0.63400000000000001</v>
      </c>
      <c r="S2333" s="19">
        <f>VLOOKUP($A2333,TOURISM!$A2332:$E5022, COLUMN(D2333),0)</f>
        <v>903000000</v>
      </c>
      <c r="T2333" s="19">
        <f>VLOOKUP($A2333,TOURISM!$A2332:$E5022, COLUMN(E2333),0)</f>
        <v>294000000</v>
      </c>
      <c r="U2333" s="19">
        <f>VLOOKUP($A2333,BUSINESS!$A2333:$I5023, COLUMN(H2333),0)</f>
        <v>0.111</v>
      </c>
      <c r="V2333" s="19">
        <f>VLOOKUP($A2333,BUSINESS!$A2333:$I5023, COLUMN(I2333),0)</f>
        <v>0.38100000000000001</v>
      </c>
    </row>
    <row r="2334" spans="1:22" ht="15" x14ac:dyDescent="0.25">
      <c r="A2334" s="14" t="s">
        <v>240</v>
      </c>
      <c r="B2334" s="15" t="s">
        <v>278</v>
      </c>
      <c r="C2334" s="16" t="s">
        <v>117</v>
      </c>
      <c r="D2334" s="17">
        <v>522544702</v>
      </c>
      <c r="E2334" s="18">
        <v>3.6999999999999998E-2</v>
      </c>
      <c r="F2334" s="18">
        <v>179</v>
      </c>
      <c r="G2334" s="18">
        <v>9.7000000000000003E-2</v>
      </c>
      <c r="H2334" s="19">
        <f>VLOOKUP($A2334,ENERGY!$A2334:$E5024,COLUMN(D2334),0)</f>
        <v>14338</v>
      </c>
      <c r="I2334" s="19">
        <f>VLOOKUP($A2334,ENERGY!$A2334:$E5024,COLUMN(E2334),0)</f>
        <v>202</v>
      </c>
      <c r="J2334" s="19">
        <f>VLOOKUP($A2334,'HUMAN RESOURCES'!$A2334:$L5024,COLUMN(D2334),0)</f>
        <v>2.4E-2</v>
      </c>
      <c r="K2334" s="19">
        <f>VLOOKUP($A2334,'HUMAN RESOURCES'!$A2334:$L5024,COLUMN(E2334),0)</f>
        <v>0.03</v>
      </c>
      <c r="L2334" s="19">
        <f>VLOOKUP($A2334,'HUMAN RESOURCES'!$A2334:$L5024,COLUMN(F2334),0)</f>
        <v>75</v>
      </c>
      <c r="M2334" s="19">
        <f>VLOOKUP($A2334,'HUMAN RESOURCES'!$A2334:$L5024,COLUMN(G2334),0)</f>
        <v>68</v>
      </c>
      <c r="N2334" s="19">
        <f>VLOOKUP($A2334,'HUMAN RESOURCES'!$A2334:$L5024,COLUMN(H2334),0)</f>
        <v>0.33400000000000002</v>
      </c>
      <c r="O2334" s="19">
        <f>VLOOKUP($A2334,'HUMAN RESOURCES'!$A2334:$L5024,COLUMN(I2334),0)</f>
        <v>0.61</v>
      </c>
      <c r="P2334" s="19">
        <f>VLOOKUP($A2334,'HUMAN RESOURCES'!$A2334:$L5024,COLUMN(J2334),0)</f>
        <v>5.6000000000000001E-2</v>
      </c>
      <c r="Q2334" s="19">
        <f>VLOOKUP($A2334,'HUMAN RESOURCES'!$A2334:$L5024,COLUMN(K2334),0)</f>
        <v>9207389</v>
      </c>
      <c r="R2334" s="19">
        <f>VLOOKUP($A2334,'HUMAN RESOURCES'!$A2334:$L5024,COLUMN(L2334),0)</f>
        <v>0.66</v>
      </c>
      <c r="S2334" s="19">
        <f>VLOOKUP($A2334,TOURISM!$A2333:$E5023, COLUMN(D2334),0)</f>
        <v>3152000000</v>
      </c>
      <c r="T2334" s="19">
        <f>VLOOKUP($A2334,TOURISM!$A2333:$E5023, COLUMN(E2334),0)</f>
        <v>448000000</v>
      </c>
      <c r="U2334" s="19">
        <f>VLOOKUP($A2334,BUSINESS!$A2334:$I5024, COLUMN(H2334),0)</f>
        <v>8.8999999999999996E-2</v>
      </c>
      <c r="V2334" s="19">
        <f>VLOOKUP($A2334,BUSINESS!$A2334:$I5024, COLUMN(I2334),0)</f>
        <v>0.27500000000000002</v>
      </c>
    </row>
    <row r="2335" spans="1:22" ht="15" x14ac:dyDescent="0.25">
      <c r="A2335" s="14" t="s">
        <v>240</v>
      </c>
      <c r="B2335" s="15" t="s">
        <v>279</v>
      </c>
      <c r="C2335" s="16" t="s">
        <v>117</v>
      </c>
      <c r="D2335" s="17">
        <v>1484092538</v>
      </c>
      <c r="E2335" s="18">
        <v>6.9000000000000006E-2</v>
      </c>
      <c r="F2335" s="18">
        <v>207</v>
      </c>
      <c r="G2335" s="18">
        <v>0.20399999999999999</v>
      </c>
      <c r="H2335" s="19">
        <f>VLOOKUP($A2335,ENERGY!$A2335:$E5025,COLUMN(D2335),0)</f>
        <v>14338</v>
      </c>
      <c r="I2335" s="19">
        <f>VLOOKUP($A2335,ENERGY!$A2335:$E5025,COLUMN(E2335),0)</f>
        <v>2442</v>
      </c>
      <c r="J2335" s="19">
        <f>VLOOKUP($A2335,'HUMAN RESOURCES'!$A2335:$L5025,COLUMN(D2335),0)</f>
        <v>2.4E-2</v>
      </c>
      <c r="K2335" s="19">
        <f>VLOOKUP($A2335,'HUMAN RESOURCES'!$A2335:$L5025,COLUMN(E2335),0)</f>
        <v>2.5000000000000001E-2</v>
      </c>
      <c r="L2335" s="19">
        <f>VLOOKUP($A2335,'HUMAN RESOURCES'!$A2335:$L5025,COLUMN(F2335),0)</f>
        <v>77</v>
      </c>
      <c r="M2335" s="19">
        <f>VLOOKUP($A2335,'HUMAN RESOURCES'!$A2335:$L5025,COLUMN(G2335),0)</f>
        <v>72</v>
      </c>
      <c r="N2335" s="19">
        <f>VLOOKUP($A2335,'HUMAN RESOURCES'!$A2335:$L5025,COLUMN(H2335),0)</f>
        <v>0.33</v>
      </c>
      <c r="O2335" s="19">
        <f>VLOOKUP($A2335,'HUMAN RESOURCES'!$A2335:$L5025,COLUMN(I2335),0)</f>
        <v>0.61499999999999999</v>
      </c>
      <c r="P2335" s="19">
        <f>VLOOKUP($A2335,'HUMAN RESOURCES'!$A2335:$L5025,COLUMN(J2335),0)</f>
        <v>5.5E-2</v>
      </c>
      <c r="Q2335" s="19">
        <f>VLOOKUP($A2335,'HUMAN RESOURCES'!$A2335:$L5025,COLUMN(K2335),0)</f>
        <v>13529091</v>
      </c>
      <c r="R2335" s="19">
        <f>VLOOKUP($A2335,'HUMAN RESOURCES'!$A2335:$L5025,COLUMN(L2335),0)</f>
        <v>0.61499999999999999</v>
      </c>
      <c r="S2335" s="19">
        <f>VLOOKUP($A2335,TOURISM!$A2334:$E5024, COLUMN(D2335),0)</f>
        <v>464000000</v>
      </c>
      <c r="T2335" s="19">
        <f>VLOOKUP($A2335,TOURISM!$A2334:$E5024, COLUMN(E2335),0)</f>
        <v>577000000</v>
      </c>
      <c r="U2335" s="19">
        <f>VLOOKUP($A2335,BUSINESS!$A2335:$I5025, COLUMN(H2335),0)</f>
        <v>4.8000000000000001E-2</v>
      </c>
      <c r="V2335" s="19">
        <f>VLOOKUP($A2335,BUSINESS!$A2335:$I5025, COLUMN(I2335),0)</f>
        <v>0.26200000000000001</v>
      </c>
    </row>
    <row r="2336" spans="1:22" ht="15" x14ac:dyDescent="0.25">
      <c r="A2336" s="14" t="s">
        <v>240</v>
      </c>
      <c r="B2336" s="15" t="s">
        <v>280</v>
      </c>
      <c r="C2336" s="16" t="s">
        <v>117</v>
      </c>
      <c r="D2336" s="17">
        <v>12884712296</v>
      </c>
      <c r="E2336" s="18">
        <v>5.1999999999999998E-2</v>
      </c>
      <c r="F2336" s="18">
        <v>522</v>
      </c>
      <c r="G2336" s="18">
        <v>9.2999999999999999E-2</v>
      </c>
      <c r="H2336" s="19">
        <f>VLOOKUP($A2336,ENERGY!$A2336:$E5026,COLUMN(D2336),0)</f>
        <v>19563</v>
      </c>
      <c r="I2336" s="19">
        <f>VLOOKUP($A2336,ENERGY!$A2336:$E5026,COLUMN(E2336),0)</f>
        <v>42541</v>
      </c>
      <c r="J2336" s="19">
        <f>VLOOKUP($A2336,'HUMAN RESOURCES'!$A2336:$L5026,COLUMN(D2336),0)</f>
        <v>2.5999999999999999E-2</v>
      </c>
      <c r="K2336" s="19">
        <f>VLOOKUP($A2336,'HUMAN RESOURCES'!$A2336:$L5026,COLUMN(E2336),0)</f>
        <v>2.5000000000000001E-2</v>
      </c>
      <c r="L2336" s="19">
        <f>VLOOKUP($A2336,'HUMAN RESOURCES'!$A2336:$L5026,COLUMN(F2336),0)</f>
        <v>73</v>
      </c>
      <c r="M2336" s="19">
        <f>VLOOKUP($A2336,'HUMAN RESOURCES'!$A2336:$L5026,COLUMN(G2336),0)</f>
        <v>69</v>
      </c>
      <c r="N2336" s="19">
        <f>VLOOKUP($A2336,'HUMAN RESOURCES'!$A2336:$L5026,COLUMN(H2336),0)</f>
        <v>0.36299999999999999</v>
      </c>
      <c r="O2336" s="19">
        <f>VLOOKUP($A2336,'HUMAN RESOURCES'!$A2336:$L5026,COLUMN(I2336),0)</f>
        <v>0.59</v>
      </c>
      <c r="P2336" s="19">
        <f>VLOOKUP($A2336,'HUMAN RESOURCES'!$A2336:$L5026,COLUMN(J2336),0)</f>
        <v>4.7E-2</v>
      </c>
      <c r="Q2336" s="19">
        <f>VLOOKUP($A2336,'HUMAN RESOURCES'!$A2336:$L5026,COLUMN(K2336),0)</f>
        <v>5793330</v>
      </c>
      <c r="R2336" s="19">
        <f>VLOOKUP($A2336,'HUMAN RESOURCES'!$A2336:$L5026,COLUMN(L2336),0)</f>
        <v>0.57099999999999995</v>
      </c>
      <c r="S2336" s="19">
        <f>VLOOKUP($A2336,TOURISM!$A2335:$E5025, COLUMN(D2336),0)</f>
        <v>87000000</v>
      </c>
      <c r="T2336" s="19">
        <f>VLOOKUP($A2336,TOURISM!$A2335:$E5025, COLUMN(E2336),0)</f>
        <v>121000000</v>
      </c>
      <c r="U2336" s="19">
        <f>VLOOKUP($A2336,BUSINESS!$A2336:$I5026, COLUMN(H2336),0)</f>
        <v>3.5000000000000003E-2</v>
      </c>
      <c r="V2336" s="19">
        <f>VLOOKUP($A2336,BUSINESS!$A2336:$I5026, COLUMN(I2336),0)</f>
        <v>0.30199999999999999</v>
      </c>
    </row>
    <row r="2337" spans="1:22" ht="15" x14ac:dyDescent="0.25">
      <c r="A2337" s="14" t="s">
        <v>240</v>
      </c>
      <c r="B2337" s="15" t="s">
        <v>281</v>
      </c>
      <c r="C2337" s="16" t="s">
        <v>117</v>
      </c>
      <c r="D2337" s="20">
        <v>15079752557.5</v>
      </c>
      <c r="E2337" s="21">
        <v>6.4000000000000001E-2</v>
      </c>
      <c r="F2337" s="19">
        <v>190</v>
      </c>
      <c r="G2337" s="19">
        <v>0.12</v>
      </c>
      <c r="H2337" s="19">
        <f>VLOOKUP($A2337,ENERGY!$A2337:$E5027,COLUMN(D2337),0)</f>
        <v>14338</v>
      </c>
      <c r="I2337" s="19">
        <f>VLOOKUP($A2337,ENERGY!$A2337:$E5027,COLUMN(E2337),0)</f>
        <v>158</v>
      </c>
      <c r="J2337" s="19">
        <f>VLOOKUP($A2337,'HUMAN RESOURCES'!$A2337:$L5027,COLUMN(D2337),0)</f>
        <v>2.5999999999999999E-2</v>
      </c>
      <c r="K2337" s="19">
        <f>VLOOKUP($A2337,'HUMAN RESOURCES'!$A2337:$L5027,COLUMN(E2337),0)</f>
        <v>2.7E-2</v>
      </c>
      <c r="L2337" s="19">
        <f>VLOOKUP($A2337,'HUMAN RESOURCES'!$A2337:$L5027,COLUMN(F2337),0)</f>
        <v>75</v>
      </c>
      <c r="M2337" s="19">
        <f>VLOOKUP($A2337,'HUMAN RESOURCES'!$A2337:$L5027,COLUMN(G2337),0)</f>
        <v>69</v>
      </c>
      <c r="N2337" s="19">
        <f>VLOOKUP($A2337,'HUMAN RESOURCES'!$A2337:$L5027,COLUMN(H2337),0)</f>
        <v>0.38400000000000001</v>
      </c>
      <c r="O2337" s="19">
        <f>VLOOKUP($A2337,'HUMAN RESOURCES'!$A2337:$L5027,COLUMN(I2337),0)</f>
        <v>0.57499999999999996</v>
      </c>
      <c r="P2337" s="19">
        <f>VLOOKUP($A2337,'HUMAN RESOURCES'!$A2337:$L5027,COLUMN(J2337),0)</f>
        <v>0.04</v>
      </c>
      <c r="Q2337" s="19">
        <f>VLOOKUP($A2337,'HUMAN RESOURCES'!$A2337:$L5027,COLUMN(K2337),0)</f>
        <v>5386299</v>
      </c>
      <c r="R2337" s="19">
        <f>VLOOKUP($A2337,'HUMAN RESOURCES'!$A2337:$L5027,COLUMN(L2337),0)</f>
        <v>0.55700000000000005</v>
      </c>
      <c r="S2337" s="19">
        <f>VLOOKUP($A2337,TOURISM!$A2336:$E5026, COLUMN(D2337),0)</f>
        <v>192000000</v>
      </c>
      <c r="T2337" s="19">
        <f>VLOOKUP($A2337,TOURISM!$A2336:$E5026, COLUMN(E2337),0)</f>
        <v>154000000</v>
      </c>
      <c r="U2337" s="19">
        <f>VLOOKUP($A2337,BUSINESS!$A2337:$I5027, COLUMN(H2337),0)</f>
        <v>2.3E-2</v>
      </c>
      <c r="V2337" s="19">
        <f>VLOOKUP($A2337,BUSINESS!$A2337:$I5027, COLUMN(I2337),0)</f>
        <v>0.13700000000000001</v>
      </c>
    </row>
    <row r="2338" spans="1:22" ht="15" x14ac:dyDescent="0.25">
      <c r="A2338" s="14" t="s">
        <v>240</v>
      </c>
      <c r="B2338" s="15" t="s">
        <v>282</v>
      </c>
      <c r="C2338" s="16" t="s">
        <v>117</v>
      </c>
      <c r="D2338" s="17">
        <v>12300000000000</v>
      </c>
      <c r="E2338" s="18">
        <v>0.157</v>
      </c>
      <c r="F2338" s="18">
        <v>6355</v>
      </c>
      <c r="G2338" s="18">
        <v>4.2999999999999997E-2</v>
      </c>
      <c r="H2338" s="19">
        <f>VLOOKUP($A2338,ENERGY!$A2338:$E5028,COLUMN(D2338),0)</f>
        <v>2277034</v>
      </c>
      <c r="I2338" s="19">
        <f>VLOOKUP($A2338,ENERGY!$A2338:$E5028,COLUMN(E2338),0)</f>
        <v>5656839</v>
      </c>
      <c r="J2338" s="19">
        <f>VLOOKUP($A2338,'HUMAN RESOURCES'!$A2338:$L5028,COLUMN(D2338),0)</f>
        <v>2.9000000000000001E-2</v>
      </c>
      <c r="K2338" s="19">
        <f>VLOOKUP($A2338,'HUMAN RESOURCES'!$A2338:$L5028,COLUMN(E2338),0)</f>
        <v>6.7000000000000004E-2</v>
      </c>
      <c r="L2338" s="19">
        <f>VLOOKUP($A2338,'HUMAN RESOURCES'!$A2338:$L5028,COLUMN(F2338),0)</f>
        <v>61</v>
      </c>
      <c r="M2338" s="19">
        <f>VLOOKUP($A2338,'HUMAN RESOURCES'!$A2338:$L5028,COLUMN(G2338),0)</f>
        <v>57</v>
      </c>
      <c r="N2338" s="19">
        <f>VLOOKUP($A2338,'HUMAN RESOURCES'!$A2338:$L5028,COLUMN(H2338),0)</f>
        <v>0.38500000000000001</v>
      </c>
      <c r="O2338" s="19">
        <f>VLOOKUP($A2338,'HUMAN RESOURCES'!$A2338:$L5028,COLUMN(I2338),0)</f>
        <v>0.57399999999999995</v>
      </c>
      <c r="P2338" s="19">
        <f>VLOOKUP($A2338,'HUMAN RESOURCES'!$A2338:$L5028,COLUMN(J2338),0)</f>
        <v>4.1000000000000002E-2</v>
      </c>
      <c r="Q2338" s="19">
        <f>VLOOKUP($A2338,'HUMAN RESOURCES'!$A2338:$L5028,COLUMN(K2338),0)</f>
        <v>9129933</v>
      </c>
      <c r="R2338" s="19">
        <f>VLOOKUP($A2338,'HUMAN RESOURCES'!$A2338:$L5028,COLUMN(L2338),0)</f>
        <v>0.42399999999999999</v>
      </c>
      <c r="S2338" s="19">
        <f>VLOOKUP($A2338,TOURISM!$A2337:$E5027, COLUMN(D2338),0)</f>
        <v>93000000</v>
      </c>
      <c r="T2338" s="19">
        <f>VLOOKUP($A2338,TOURISM!$A2337:$E5027, COLUMN(E2338),0)</f>
        <v>206000000</v>
      </c>
      <c r="U2338" s="19">
        <f>VLOOKUP($A2338,BUSINESS!$A2338:$I5028, COLUMN(H2338),0)</f>
        <v>5.3999999999999999E-2</v>
      </c>
      <c r="V2338" s="19">
        <f>VLOOKUP($A2338,BUSINESS!$A2338:$I5028, COLUMN(I2338),0)</f>
        <v>4.3999999999999997E-2</v>
      </c>
    </row>
    <row r="2339" spans="1:22" ht="15" x14ac:dyDescent="0.25">
      <c r="A2339" s="14" t="s">
        <v>240</v>
      </c>
      <c r="B2339" s="15" t="s">
        <v>283</v>
      </c>
      <c r="C2339" s="16" t="s">
        <v>117</v>
      </c>
      <c r="D2339" s="17">
        <v>13686333822</v>
      </c>
      <c r="E2339" s="18">
        <v>8.5000000000000006E-2</v>
      </c>
      <c r="F2339" s="18">
        <v>350</v>
      </c>
      <c r="G2339" s="18">
        <v>0.23699999999999999</v>
      </c>
      <c r="H2339" s="19">
        <f>VLOOKUP($A2339,ENERGY!$A2339:$E5029,COLUMN(D2339),0)</f>
        <v>4153</v>
      </c>
      <c r="I2339" s="19">
        <f>VLOOKUP($A2339,ENERGY!$A2339:$E5029,COLUMN(E2339),0)</f>
        <v>8331</v>
      </c>
      <c r="J2339" s="19">
        <f>VLOOKUP($A2339,'HUMAN RESOURCES'!$A2339:$L5029,COLUMN(D2339),0)</f>
        <v>2.9000000000000001E-2</v>
      </c>
      <c r="K2339" s="19">
        <f>VLOOKUP($A2339,'HUMAN RESOURCES'!$A2339:$L5029,COLUMN(E2339),0)</f>
        <v>2.7E-2</v>
      </c>
      <c r="L2339" s="19">
        <f>VLOOKUP($A2339,'HUMAN RESOURCES'!$A2339:$L5029,COLUMN(F2339),0)</f>
        <v>74</v>
      </c>
      <c r="M2339" s="19">
        <f>VLOOKUP($A2339,'HUMAN RESOURCES'!$A2339:$L5029,COLUMN(G2339),0)</f>
        <v>69</v>
      </c>
      <c r="N2339" s="19">
        <f>VLOOKUP($A2339,'HUMAN RESOURCES'!$A2339:$L5029,COLUMN(H2339),0)</f>
        <v>0.40400000000000003</v>
      </c>
      <c r="O2339" s="19">
        <f>VLOOKUP($A2339,'HUMAN RESOURCES'!$A2339:$L5029,COLUMN(I2339),0)</f>
        <v>0.55500000000000005</v>
      </c>
      <c r="P2339" s="19">
        <f>VLOOKUP($A2339,'HUMAN RESOURCES'!$A2339:$L5029,COLUMN(J2339),0)</f>
        <v>4.1000000000000002E-2</v>
      </c>
      <c r="Q2339" s="19">
        <f>VLOOKUP($A2339,'HUMAN RESOURCES'!$A2339:$L5029,COLUMN(K2339),0)</f>
        <v>6762426</v>
      </c>
      <c r="R2339" s="19">
        <f>VLOOKUP($A2339,'HUMAN RESOURCES'!$A2339:$L5029,COLUMN(L2339),0)</f>
        <v>0.47899999999999998</v>
      </c>
      <c r="S2339" s="19">
        <f>VLOOKUP($A2339,TOURISM!$A2338:$E5028, COLUMN(D2339),0)</f>
        <v>420000000</v>
      </c>
      <c r="T2339" s="19">
        <f>VLOOKUP($A2339,TOURISM!$A2338:$E5028, COLUMN(E2339),0)</f>
        <v>300000000</v>
      </c>
      <c r="U2339" s="19">
        <f>VLOOKUP($A2339,BUSINESS!$A2339:$I5029, COLUMN(H2339),0)</f>
        <v>5.6000000000000001E-2</v>
      </c>
      <c r="V2339" s="19">
        <f>VLOOKUP($A2339,BUSINESS!$A2339:$I5029, COLUMN(I2339),0)</f>
        <v>0.105</v>
      </c>
    </row>
    <row r="2340" spans="1:22" ht="15" x14ac:dyDescent="0.25">
      <c r="A2340" s="14" t="s">
        <v>240</v>
      </c>
      <c r="B2340" s="15" t="s">
        <v>284</v>
      </c>
      <c r="C2340" s="16" t="s">
        <v>117</v>
      </c>
      <c r="D2340" s="17">
        <v>112000000000</v>
      </c>
      <c r="E2340" s="18">
        <v>5.6000000000000001E-2</v>
      </c>
      <c r="F2340" s="18">
        <v>239</v>
      </c>
      <c r="G2340" s="18">
        <v>0.185</v>
      </c>
      <c r="H2340" s="19">
        <f>VLOOKUP($A2340,ENERGY!$A2340:$E5030,COLUMN(D2340),0)</f>
        <v>69597</v>
      </c>
      <c r="I2340" s="19">
        <f>VLOOKUP($A2340,ENERGY!$A2340:$E5030,COLUMN(E2340),0)</f>
        <v>186812</v>
      </c>
      <c r="J2340" s="19">
        <f>VLOOKUP($A2340,'HUMAN RESOURCES'!$A2340:$L5030,COLUMN(D2340),0)</f>
        <v>3.5000000000000003E-2</v>
      </c>
      <c r="K2340" s="19">
        <f>VLOOKUP($A2340,'HUMAN RESOURCES'!$A2340:$L5030,COLUMN(E2340),0)</f>
        <v>3.5000000000000003E-2</v>
      </c>
      <c r="L2340" s="19">
        <f>VLOOKUP($A2340,'HUMAN RESOURCES'!$A2340:$L5030,COLUMN(F2340),0)</f>
        <v>73</v>
      </c>
      <c r="M2340" s="19">
        <f>VLOOKUP($A2340,'HUMAN RESOURCES'!$A2340:$L5030,COLUMN(G2340),0)</f>
        <v>66</v>
      </c>
      <c r="N2340" s="19">
        <f>VLOOKUP($A2340,'HUMAN RESOURCES'!$A2340:$L5030,COLUMN(H2340),0)</f>
        <v>0.434</v>
      </c>
      <c r="O2340" s="19">
        <f>VLOOKUP($A2340,'HUMAN RESOURCES'!$A2340:$L5030,COLUMN(I2340),0)</f>
        <v>0.52400000000000002</v>
      </c>
      <c r="P2340" s="19">
        <f>VLOOKUP($A2340,'HUMAN RESOURCES'!$A2340:$L5030,COLUMN(J2340),0)</f>
        <v>4.2999999999999997E-2</v>
      </c>
      <c r="Q2340" s="19">
        <f>VLOOKUP($A2340,'HUMAN RESOURCES'!$A2340:$L5030,COLUMN(K2340),0)</f>
        <v>12367800</v>
      </c>
      <c r="R2340" s="19">
        <f>VLOOKUP($A2340,'HUMAN RESOURCES'!$A2340:$L5030,COLUMN(L2340),0)</f>
        <v>0.46800000000000003</v>
      </c>
      <c r="S2340" s="19">
        <f>VLOOKUP($A2340,TOURISM!$A2339:$E5029, COLUMN(D2340),0)</f>
        <v>630000000</v>
      </c>
      <c r="T2340" s="19">
        <f>VLOOKUP($A2340,TOURISM!$A2339:$E5029, COLUMN(E2340),0)</f>
        <v>488000000</v>
      </c>
      <c r="U2340" s="19">
        <f>VLOOKUP($A2340,BUSINESS!$A2340:$I5030, COLUMN(H2340),0)</f>
        <v>5.0999999999999997E-2</v>
      </c>
      <c r="V2340" s="19">
        <f>VLOOKUP($A2340,BUSINESS!$A2340:$I5030, COLUMN(I2340),0)</f>
        <v>0.25600000000000001</v>
      </c>
    </row>
    <row r="2341" spans="1:22" ht="15" x14ac:dyDescent="0.25">
      <c r="A2341" s="14" t="s">
        <v>240</v>
      </c>
      <c r="B2341" s="15" t="s">
        <v>241</v>
      </c>
      <c r="C2341" s="16" t="s">
        <v>118</v>
      </c>
      <c r="D2341" s="17">
        <v>905113767</v>
      </c>
      <c r="E2341" s="18">
        <v>4.1000000000000002E-2</v>
      </c>
      <c r="F2341" s="18">
        <v>453</v>
      </c>
      <c r="G2341" s="18">
        <v>0.12</v>
      </c>
      <c r="H2341" s="19">
        <f>VLOOKUP($A2341,ENERGY!$A2341:$E5031,COLUMN(D2341),0)</f>
        <v>146</v>
      </c>
      <c r="I2341" s="19">
        <f>VLOOKUP($A2341,ENERGY!$A2341:$E5031,COLUMN(E2341),0)</f>
        <v>444</v>
      </c>
      <c r="J2341" s="19">
        <f>VLOOKUP($A2341,'HUMAN RESOURCES'!$A2341:$L5031,COLUMN(D2341),0)</f>
        <v>2.1999999999999999E-2</v>
      </c>
      <c r="K2341" s="19">
        <f>VLOOKUP($A2341,'HUMAN RESOURCES'!$A2341:$L5031,COLUMN(E2341),0)</f>
        <v>3.2000000000000001E-2</v>
      </c>
      <c r="L2341" s="19">
        <f>VLOOKUP($A2341,'HUMAN RESOURCES'!$A2341:$L5031,COLUMN(F2341),0)</f>
        <v>71.105000000000004</v>
      </c>
      <c r="M2341" s="19">
        <f>VLOOKUP($A2341,'HUMAN RESOURCES'!$A2341:$L5031,COLUMN(G2341),0)</f>
        <v>66.415000000000006</v>
      </c>
      <c r="N2341" s="19">
        <f>VLOOKUP($A2341,'HUMAN RESOURCES'!$A2341:$L5031,COLUMN(H2341),0)</f>
        <v>0.30299999999999999</v>
      </c>
      <c r="O2341" s="19">
        <f>VLOOKUP($A2341,'HUMAN RESOURCES'!$A2341:$L5031,COLUMN(I2341),0)</f>
        <v>0.623</v>
      </c>
      <c r="P2341" s="19">
        <f>VLOOKUP($A2341,'HUMAN RESOURCES'!$A2341:$L5031,COLUMN(J2341),0)</f>
        <v>7.2999999999999995E-2</v>
      </c>
      <c r="Q2341" s="19">
        <f>VLOOKUP($A2341,'HUMAN RESOURCES'!$A2341:$L5031,COLUMN(K2341),0)</f>
        <v>48623</v>
      </c>
      <c r="R2341" s="19">
        <f>VLOOKUP($A2341,'HUMAN RESOURCES'!$A2341:$L5031,COLUMN(L2341),0)</f>
        <v>1</v>
      </c>
      <c r="S2341" s="19">
        <f>VLOOKUP($A2341,TOURISM!$A2340:$E5030, COLUMN(D2341),0)</f>
        <v>356000000</v>
      </c>
      <c r="T2341" s="19">
        <f>VLOOKUP($A2341,TOURISM!$A2340:$E5030, COLUMN(E2341),0)</f>
        <v>448000000</v>
      </c>
      <c r="U2341" s="19">
        <f>VLOOKUP($A2341,BUSINESS!$A2341:$I5031, COLUMN(H2341),0)</f>
        <v>0.38</v>
      </c>
      <c r="V2341" s="19">
        <f>VLOOKUP($A2341,BUSINESS!$A2341:$I5031, COLUMN(I2341),0)</f>
        <v>1.665</v>
      </c>
    </row>
    <row r="2342" spans="1:22" ht="15" x14ac:dyDescent="0.25">
      <c r="A2342" s="14" t="s">
        <v>240</v>
      </c>
      <c r="B2342" s="15" t="s">
        <v>242</v>
      </c>
      <c r="C2342" s="16" t="s">
        <v>118</v>
      </c>
      <c r="D2342" s="17">
        <v>183000000000</v>
      </c>
      <c r="E2342" s="18">
        <v>8.2000000000000003E-2</v>
      </c>
      <c r="F2342" s="18">
        <v>327</v>
      </c>
      <c r="G2342" s="18">
        <v>6.8000000000000005E-2</v>
      </c>
      <c r="H2342" s="19">
        <f>VLOOKUP($A2342,ENERGY!$A2342:$E5032,COLUMN(D2342),0)</f>
        <v>73673</v>
      </c>
      <c r="I2342" s="19">
        <f>VLOOKUP($A2342,ENERGY!$A2342:$E5032,COLUMN(E2342),0)</f>
        <v>180416</v>
      </c>
      <c r="J2342" s="19">
        <f>VLOOKUP($A2342,'HUMAN RESOURCES'!$A2342:$L5032,COLUMN(D2342),0)</f>
        <v>2.1999999999999999E-2</v>
      </c>
      <c r="K2342" s="19">
        <f>VLOOKUP($A2342,'HUMAN RESOURCES'!$A2342:$L5032,COLUMN(E2342),0)</f>
        <v>3.2000000000000001E-2</v>
      </c>
      <c r="L2342" s="19">
        <f>VLOOKUP($A2342,'HUMAN RESOURCES'!$A2342:$L5032,COLUMN(F2342),0)</f>
        <v>71.105000000000004</v>
      </c>
      <c r="M2342" s="19">
        <f>VLOOKUP($A2342,'HUMAN RESOURCES'!$A2342:$L5032,COLUMN(G2342),0)</f>
        <v>66.415000000000006</v>
      </c>
      <c r="N2342" s="19">
        <f>VLOOKUP($A2342,'HUMAN RESOURCES'!$A2342:$L5032,COLUMN(H2342),0)</f>
        <v>0.21099999999999999</v>
      </c>
      <c r="O2342" s="19">
        <f>VLOOKUP($A2342,'HUMAN RESOURCES'!$A2342:$L5032,COLUMN(I2342),0)</f>
        <v>0.66800000000000004</v>
      </c>
      <c r="P2342" s="19">
        <f>VLOOKUP($A2342,'HUMAN RESOURCES'!$A2342:$L5032,COLUMN(J2342),0)</f>
        <v>0.121</v>
      </c>
      <c r="Q2342" s="19">
        <f>VLOOKUP($A2342,'HUMAN RESOURCES'!$A2342:$L5032,COLUMN(K2342),0)</f>
        <v>136708</v>
      </c>
      <c r="R2342" s="19">
        <f>VLOOKUP($A2342,'HUMAN RESOURCES'!$A2342:$L5032,COLUMN(L2342),0)</f>
        <v>0.90500000000000003</v>
      </c>
      <c r="S2342" s="19">
        <f>VLOOKUP($A2342,TOURISM!$A2341:$E5031, COLUMN(D2342),0)</f>
        <v>244000000</v>
      </c>
      <c r="T2342" s="19">
        <f>VLOOKUP($A2342,TOURISM!$A2341:$E5031, COLUMN(E2342),0)</f>
        <v>164000000</v>
      </c>
      <c r="U2342" s="19">
        <f>VLOOKUP($A2342,BUSINESS!$A2342:$I5032, COLUMN(H2342),0)</f>
        <v>0.129</v>
      </c>
      <c r="V2342" s="19">
        <f>VLOOKUP($A2342,BUSINESS!$A2342:$I5032, COLUMN(I2342),0)</f>
        <v>0.57999999999999996</v>
      </c>
    </row>
    <row r="2343" spans="1:22" ht="15" x14ac:dyDescent="0.25">
      <c r="A2343" s="14" t="s">
        <v>240</v>
      </c>
      <c r="B2343" s="15" t="s">
        <v>243</v>
      </c>
      <c r="C2343" s="16" t="s">
        <v>118</v>
      </c>
      <c r="D2343" s="17">
        <v>2228279330</v>
      </c>
      <c r="E2343" s="21">
        <v>6.4000000000000001E-2</v>
      </c>
      <c r="F2343" s="19">
        <v>190</v>
      </c>
      <c r="G2343" s="18">
        <v>0.11600000000000001</v>
      </c>
      <c r="H2343" s="19">
        <f>VLOOKUP($A2343,ENERGY!$A2343:$E5033,COLUMN(D2343),0)</f>
        <v>14338</v>
      </c>
      <c r="I2343" s="19">
        <f>VLOOKUP($A2343,ENERGY!$A2343:$E5033,COLUMN(E2343),0)</f>
        <v>2358</v>
      </c>
      <c r="J2343" s="19">
        <f>VLOOKUP($A2343,'HUMAN RESOURCES'!$A2343:$L5033,COLUMN(D2343),0)</f>
        <v>2.1999999999999999E-2</v>
      </c>
      <c r="K2343" s="19">
        <f>VLOOKUP($A2343,'HUMAN RESOURCES'!$A2343:$L5033,COLUMN(E2343),0)</f>
        <v>3.2000000000000001E-2</v>
      </c>
      <c r="L2343" s="19">
        <f>VLOOKUP($A2343,'HUMAN RESOURCES'!$A2343:$L5033,COLUMN(F2343),0)</f>
        <v>71.105000000000004</v>
      </c>
      <c r="M2343" s="19">
        <f>VLOOKUP($A2343,'HUMAN RESOURCES'!$A2343:$L5033,COLUMN(G2343),0)</f>
        <v>66.415000000000006</v>
      </c>
      <c r="N2343" s="19">
        <f>VLOOKUP($A2343,'HUMAN RESOURCES'!$A2343:$L5033,COLUMN(H2343),0)</f>
        <v>0.30299999999999999</v>
      </c>
      <c r="O2343" s="19">
        <f>VLOOKUP($A2343,'HUMAN RESOURCES'!$A2343:$L5033,COLUMN(I2343),0)</f>
        <v>0.623</v>
      </c>
      <c r="P2343" s="19">
        <f>VLOOKUP($A2343,'HUMAN RESOURCES'!$A2343:$L5033,COLUMN(J2343),0)</f>
        <v>7.2999999999999995E-2</v>
      </c>
      <c r="Q2343" s="19">
        <f>VLOOKUP($A2343,'HUMAN RESOURCES'!$A2343:$L5033,COLUMN(K2343),0)</f>
        <v>36936</v>
      </c>
      <c r="R2343" s="19">
        <f>VLOOKUP($A2343,'HUMAN RESOURCES'!$A2343:$L5033,COLUMN(L2343),0)</f>
        <v>1</v>
      </c>
      <c r="S2343" s="19">
        <f>VLOOKUP($A2343,TOURISM!$A2342:$E5032, COLUMN(D2343),0)</f>
        <v>659000000</v>
      </c>
      <c r="T2343" s="19">
        <f>VLOOKUP($A2343,TOURISM!$A2342:$E5032, COLUMN(E2343),0)</f>
        <v>94000000</v>
      </c>
      <c r="U2343" s="19">
        <f>VLOOKUP($A2343,BUSINESS!$A2343:$I5033, COLUMN(H2343),0)</f>
        <v>0.129</v>
      </c>
      <c r="V2343" s="19">
        <f>VLOOKUP($A2343,BUSINESS!$A2343:$I5033, COLUMN(I2343),0)</f>
        <v>0.57999999999999996</v>
      </c>
    </row>
    <row r="2344" spans="1:22" ht="15" x14ac:dyDescent="0.25">
      <c r="A2344" s="14" t="s">
        <v>240</v>
      </c>
      <c r="B2344" s="15" t="s">
        <v>244</v>
      </c>
      <c r="C2344" s="16" t="s">
        <v>118</v>
      </c>
      <c r="D2344" s="17">
        <v>7094413000</v>
      </c>
      <c r="E2344" s="18">
        <v>0.06</v>
      </c>
      <c r="F2344" s="18">
        <v>1326</v>
      </c>
      <c r="G2344" s="18">
        <v>0.06</v>
      </c>
      <c r="H2344" s="19">
        <f>VLOOKUP($A2344,ENERGY!$A2344:$E5034,COLUMN(D2344),0)</f>
        <v>709</v>
      </c>
      <c r="I2344" s="19">
        <f>VLOOKUP($A2344,ENERGY!$A2344:$E5034,COLUMN(E2344),0)</f>
        <v>1547</v>
      </c>
      <c r="J2344" s="19">
        <f>VLOOKUP($A2344,'HUMAN RESOURCES'!$A2344:$L5034,COLUMN(D2344),0)</f>
        <v>2.1999999999999999E-2</v>
      </c>
      <c r="K2344" s="19">
        <f>VLOOKUP($A2344,'HUMAN RESOURCES'!$A2344:$L5034,COLUMN(E2344),0)</f>
        <v>3.2000000000000001E-2</v>
      </c>
      <c r="L2344" s="19">
        <f>VLOOKUP($A2344,'HUMAN RESOURCES'!$A2344:$L5034,COLUMN(F2344),0)</f>
        <v>71.105000000000004</v>
      </c>
      <c r="M2344" s="19">
        <f>VLOOKUP($A2344,'HUMAN RESOURCES'!$A2344:$L5034,COLUMN(G2344),0)</f>
        <v>66.415000000000006</v>
      </c>
      <c r="N2344" s="19">
        <f>VLOOKUP($A2344,'HUMAN RESOURCES'!$A2344:$L5034,COLUMN(H2344),0)</f>
        <v>0.30299999999999999</v>
      </c>
      <c r="O2344" s="19">
        <f>VLOOKUP($A2344,'HUMAN RESOURCES'!$A2344:$L5034,COLUMN(I2344),0)</f>
        <v>0.623</v>
      </c>
      <c r="P2344" s="19">
        <f>VLOOKUP($A2344,'HUMAN RESOURCES'!$A2344:$L5034,COLUMN(J2344),0)</f>
        <v>7.2999999999999995E-2</v>
      </c>
      <c r="Q2344" s="19">
        <f>VLOOKUP($A2344,'HUMAN RESOURCES'!$A2344:$L5034,COLUMN(K2344),0)</f>
        <v>26450</v>
      </c>
      <c r="R2344" s="19">
        <f>VLOOKUP($A2344,'HUMAN RESOURCES'!$A2344:$L5034,COLUMN(L2344),0)</f>
        <v>0.877</v>
      </c>
      <c r="S2344" s="19">
        <f>VLOOKUP($A2344,TOURISM!$A2343:$E5033, COLUMN(D2344),0)</f>
        <v>2478709140</v>
      </c>
      <c r="T2344" s="19">
        <f>VLOOKUP($A2344,TOURISM!$A2343:$E5033, COLUMN(E2344),0)</f>
        <v>448000000</v>
      </c>
      <c r="U2344" s="19">
        <f>VLOOKUP($A2344,BUSINESS!$A2344:$I5034, COLUMN(H2344),0)</f>
        <v>0.129</v>
      </c>
      <c r="V2344" s="19">
        <f>VLOOKUP($A2344,BUSINESS!$A2344:$I5034, COLUMN(I2344),0)</f>
        <v>0.57999999999999996</v>
      </c>
    </row>
    <row r="2345" spans="1:22" ht="15" x14ac:dyDescent="0.25">
      <c r="A2345" s="14" t="s">
        <v>240</v>
      </c>
      <c r="B2345" s="15" t="s">
        <v>245</v>
      </c>
      <c r="C2345" s="16" t="s">
        <v>118</v>
      </c>
      <c r="D2345" s="17">
        <v>3509700000</v>
      </c>
      <c r="E2345" s="18">
        <v>7.0999999999999994E-2</v>
      </c>
      <c r="F2345" s="18">
        <v>737</v>
      </c>
      <c r="G2345" s="18">
        <v>8.3000000000000004E-2</v>
      </c>
      <c r="H2345" s="19">
        <f>VLOOKUP($A2345,ENERGY!$A2345:$E5035,COLUMN(D2345),0)</f>
        <v>401</v>
      </c>
      <c r="I2345" s="19">
        <f>VLOOKUP($A2345,ENERGY!$A2345:$E5035,COLUMN(E2345),0)</f>
        <v>1426</v>
      </c>
      <c r="J2345" s="19">
        <f>VLOOKUP($A2345,'HUMAN RESOURCES'!$A2345:$L5035,COLUMN(D2345),0)</f>
        <v>2.1999999999999999E-2</v>
      </c>
      <c r="K2345" s="19">
        <f>VLOOKUP($A2345,'HUMAN RESOURCES'!$A2345:$L5035,COLUMN(E2345),0)</f>
        <v>1.2E-2</v>
      </c>
      <c r="L2345" s="19">
        <f>VLOOKUP($A2345,'HUMAN RESOURCES'!$A2345:$L5035,COLUMN(F2345),0)</f>
        <v>71.105000000000004</v>
      </c>
      <c r="M2345" s="19">
        <f>VLOOKUP($A2345,'HUMAN RESOURCES'!$A2345:$L5035,COLUMN(G2345),0)</f>
        <v>66.415000000000006</v>
      </c>
      <c r="N2345" s="19">
        <f>VLOOKUP($A2345,'HUMAN RESOURCES'!$A2345:$L5035,COLUMN(H2345),0)</f>
        <v>0.30299999999999999</v>
      </c>
      <c r="O2345" s="19">
        <f>VLOOKUP($A2345,'HUMAN RESOURCES'!$A2345:$L5035,COLUMN(I2345),0)</f>
        <v>0.623</v>
      </c>
      <c r="P2345" s="19">
        <f>VLOOKUP($A2345,'HUMAN RESOURCES'!$A2345:$L5035,COLUMN(J2345),0)</f>
        <v>7.2999999999999995E-2</v>
      </c>
      <c r="Q2345" s="19">
        <f>VLOOKUP($A2345,'HUMAN RESOURCES'!$A2345:$L5035,COLUMN(K2345),0)</f>
        <v>70542</v>
      </c>
      <c r="R2345" s="19">
        <f>VLOOKUP($A2345,'HUMAN RESOURCES'!$A2345:$L5035,COLUMN(L2345),0)</f>
        <v>0.66600000000000004</v>
      </c>
      <c r="S2345" s="19">
        <f>VLOOKUP($A2345,TOURISM!$A2344:$E5034, COLUMN(D2345),0)</f>
        <v>57000000</v>
      </c>
      <c r="T2345" s="19">
        <f>VLOOKUP($A2345,TOURISM!$A2344:$E5034, COLUMN(E2345),0)</f>
        <v>10000000</v>
      </c>
      <c r="U2345" s="19">
        <f>VLOOKUP($A2345,BUSINESS!$A2345:$I5035, COLUMN(H2345),0)</f>
        <v>0.38500000000000001</v>
      </c>
      <c r="V2345" s="19">
        <f>VLOOKUP($A2345,BUSINESS!$A2345:$I5035, COLUMN(I2345),0)</f>
        <v>0.73699999999999999</v>
      </c>
    </row>
    <row r="2346" spans="1:22" ht="15" x14ac:dyDescent="0.25">
      <c r="A2346" s="14" t="s">
        <v>240</v>
      </c>
      <c r="B2346" s="15" t="s">
        <v>246</v>
      </c>
      <c r="C2346" s="16" t="s">
        <v>118</v>
      </c>
      <c r="D2346" s="17">
        <v>1057850000</v>
      </c>
      <c r="E2346" s="18">
        <v>4.3999999999999997E-2</v>
      </c>
      <c r="F2346" s="18">
        <v>175</v>
      </c>
      <c r="G2346" s="18">
        <v>0.13900000000000001</v>
      </c>
      <c r="H2346" s="19">
        <f>VLOOKUP($A2346,ENERGY!$A2346:$E5036,COLUMN(D2346),0)</f>
        <v>178</v>
      </c>
      <c r="I2346" s="19">
        <f>VLOOKUP($A2346,ENERGY!$A2346:$E5036,COLUMN(E2346),0)</f>
        <v>425</v>
      </c>
      <c r="J2346" s="19">
        <f>VLOOKUP($A2346,'HUMAN RESOURCES'!$A2346:$L5036,COLUMN(D2346),0)</f>
        <v>2.1999999999999999E-2</v>
      </c>
      <c r="K2346" s="19">
        <f>VLOOKUP($A2346,'HUMAN RESOURCES'!$A2346:$L5036,COLUMN(E2346),0)</f>
        <v>1.0999999999999999E-2</v>
      </c>
      <c r="L2346" s="19">
        <f>VLOOKUP($A2346,'HUMAN RESOURCES'!$A2346:$L5036,COLUMN(F2346),0)</f>
        <v>71.105000000000004</v>
      </c>
      <c r="M2346" s="19">
        <f>VLOOKUP($A2346,'HUMAN RESOURCES'!$A2346:$L5036,COLUMN(G2346),0)</f>
        <v>66.415000000000006</v>
      </c>
      <c r="N2346" s="19">
        <f>VLOOKUP($A2346,'HUMAN RESOURCES'!$A2346:$L5036,COLUMN(H2346),0)</f>
        <v>0.30299999999999999</v>
      </c>
      <c r="O2346" s="19">
        <f>VLOOKUP($A2346,'HUMAN RESOURCES'!$A2346:$L5036,COLUMN(I2346),0)</f>
        <v>0.623</v>
      </c>
      <c r="P2346" s="19">
        <f>VLOOKUP($A2346,'HUMAN RESOURCES'!$A2346:$L5036,COLUMN(J2346),0)</f>
        <v>7.2999999999999995E-2</v>
      </c>
      <c r="Q2346" s="19">
        <f>VLOOKUP($A2346,'HUMAN RESOURCES'!$A2346:$L5036,COLUMN(K2346),0)</f>
        <v>49139</v>
      </c>
      <c r="R2346" s="19">
        <f>VLOOKUP($A2346,'HUMAN RESOURCES'!$A2346:$L5036,COLUMN(L2346),0)</f>
        <v>0.32</v>
      </c>
      <c r="S2346" s="19">
        <f>VLOOKUP($A2346,TOURISM!$A2345:$E5035, COLUMN(D2346),0)</f>
        <v>121000000</v>
      </c>
      <c r="T2346" s="19">
        <f>VLOOKUP($A2346,TOURISM!$A2345:$E5035, COLUMN(E2346),0)</f>
        <v>11000000</v>
      </c>
      <c r="U2346" s="19">
        <f>VLOOKUP($A2346,BUSINESS!$A2346:$I5036, COLUMN(H2346),0)</f>
        <v>0.34</v>
      </c>
      <c r="V2346" s="19">
        <f>VLOOKUP($A2346,BUSINESS!$A2346:$I5036, COLUMN(I2346),0)</f>
        <v>1.038</v>
      </c>
    </row>
    <row r="2347" spans="1:22" ht="15" x14ac:dyDescent="0.25">
      <c r="A2347" s="14" t="s">
        <v>240</v>
      </c>
      <c r="B2347" s="15" t="s">
        <v>247</v>
      </c>
      <c r="C2347" s="16" t="s">
        <v>118</v>
      </c>
      <c r="D2347" s="17">
        <v>4484703000</v>
      </c>
      <c r="E2347" s="21">
        <v>6.4000000000000001E-2</v>
      </c>
      <c r="F2347" s="19">
        <v>190</v>
      </c>
      <c r="G2347" s="19">
        <v>0.12</v>
      </c>
      <c r="H2347" s="19">
        <f>VLOOKUP($A2347,ENERGY!$A2347:$E5037,COLUMN(D2347),0)</f>
        <v>14338</v>
      </c>
      <c r="I2347" s="19">
        <f>VLOOKUP($A2347,ENERGY!$A2347:$E5037,COLUMN(E2347),0)</f>
        <v>517</v>
      </c>
      <c r="J2347" s="19">
        <f>VLOOKUP($A2347,'HUMAN RESOURCES'!$A2347:$L5037,COLUMN(D2347),0)</f>
        <v>1.0999999999999999E-2</v>
      </c>
      <c r="K2347" s="19">
        <f>VLOOKUP($A2347,'HUMAN RESOURCES'!$A2347:$L5037,COLUMN(E2347),0)</f>
        <v>5.0000000000000001E-3</v>
      </c>
      <c r="L2347" s="19">
        <f>VLOOKUP($A2347,'HUMAN RESOURCES'!$A2347:$L5037,COLUMN(F2347),0)</f>
        <v>80</v>
      </c>
      <c r="M2347" s="19">
        <f>VLOOKUP($A2347,'HUMAN RESOURCES'!$A2347:$L5037,COLUMN(G2347),0)</f>
        <v>76</v>
      </c>
      <c r="N2347" s="19">
        <f>VLOOKUP($A2347,'HUMAN RESOURCES'!$A2347:$L5037,COLUMN(H2347),0)</f>
        <v>0.19500000000000001</v>
      </c>
      <c r="O2347" s="19">
        <f>VLOOKUP($A2347,'HUMAN RESOURCES'!$A2347:$L5037,COLUMN(I2347),0)</f>
        <v>0.69599999999999995</v>
      </c>
      <c r="P2347" s="19">
        <f>VLOOKUP($A2347,'HUMAN RESOURCES'!$A2347:$L5037,COLUMN(J2347),0)</f>
        <v>0.11</v>
      </c>
      <c r="Q2347" s="19">
        <f>VLOOKUP($A2347,'HUMAN RESOURCES'!$A2347:$L5037,COLUMN(K2347),0)</f>
        <v>11292078</v>
      </c>
      <c r="R2347" s="19">
        <f>VLOOKUP($A2347,'HUMAN RESOURCES'!$A2347:$L5037,COLUMN(L2347),0)</f>
        <v>0.76100000000000001</v>
      </c>
      <c r="S2347" s="19">
        <f>VLOOKUP($A2347,TOURISM!$A2346:$E5036, COLUMN(D2347),0)</f>
        <v>2591000000</v>
      </c>
      <c r="T2347" s="19">
        <f>VLOOKUP($A2347,TOURISM!$A2346:$E5036, COLUMN(E2347),0)</f>
        <v>448000000</v>
      </c>
      <c r="U2347" s="19">
        <f>VLOOKUP($A2347,BUSINESS!$A2347:$I5037, COLUMN(H2347),0)</f>
        <v>9.7000000000000003E-2</v>
      </c>
      <c r="V2347" s="19">
        <f>VLOOKUP($A2347,BUSINESS!$A2347:$I5037, COLUMN(I2347),0)</f>
        <v>1.2E-2</v>
      </c>
    </row>
    <row r="2348" spans="1:22" ht="15" x14ac:dyDescent="0.25">
      <c r="A2348" s="14" t="s">
        <v>240</v>
      </c>
      <c r="B2348" s="15" t="s">
        <v>248</v>
      </c>
      <c r="C2348" s="16" t="s">
        <v>118</v>
      </c>
      <c r="D2348" s="17">
        <v>8773451739</v>
      </c>
      <c r="E2348" s="18">
        <v>5.2999999999999999E-2</v>
      </c>
      <c r="F2348" s="18">
        <v>51</v>
      </c>
      <c r="G2348" s="18">
        <v>0.14499999999999999</v>
      </c>
      <c r="H2348" s="19">
        <f>VLOOKUP($A2348,ENERGY!$A2348:$E5038,COLUMN(D2348),0)</f>
        <v>5372</v>
      </c>
      <c r="I2348" s="19">
        <f>VLOOKUP($A2348,ENERGY!$A2348:$E5038,COLUMN(E2348),0)</f>
        <v>12757</v>
      </c>
      <c r="J2348" s="19">
        <f>VLOOKUP($A2348,'HUMAN RESOURCES'!$A2348:$L5038,COLUMN(D2348),0)</f>
        <v>1.0999999999999999E-2</v>
      </c>
      <c r="K2348" s="19">
        <f>VLOOKUP($A2348,'HUMAN RESOURCES'!$A2348:$L5038,COLUMN(E2348),0)</f>
        <v>5.0000000000000001E-3</v>
      </c>
      <c r="L2348" s="19">
        <f>VLOOKUP($A2348,'HUMAN RESOURCES'!$A2348:$L5038,COLUMN(F2348),0)</f>
        <v>83</v>
      </c>
      <c r="M2348" s="19">
        <f>VLOOKUP($A2348,'HUMAN RESOURCES'!$A2348:$L5038,COLUMN(G2348),0)</f>
        <v>78</v>
      </c>
      <c r="N2348" s="19">
        <f>VLOOKUP($A2348,'HUMAN RESOURCES'!$A2348:$L5038,COLUMN(H2348),0)</f>
        <v>0.17699999999999999</v>
      </c>
      <c r="O2348" s="19">
        <f>VLOOKUP($A2348,'HUMAN RESOURCES'!$A2348:$L5038,COLUMN(I2348),0)</f>
        <v>0.69199999999999995</v>
      </c>
      <c r="P2348" s="19">
        <f>VLOOKUP($A2348,'HUMAN RESOURCES'!$A2348:$L5038,COLUMN(J2348),0)</f>
        <v>0.13100000000000001</v>
      </c>
      <c r="Q2348" s="19">
        <f>VLOOKUP($A2348,'HUMAN RESOURCES'!$A2348:$L5038,COLUMN(K2348),0)</f>
        <v>32312000</v>
      </c>
      <c r="R2348" s="19">
        <f>VLOOKUP($A2348,'HUMAN RESOURCES'!$A2348:$L5038,COLUMN(L2348),0)</f>
        <v>0.80100000000000005</v>
      </c>
      <c r="S2348" s="19">
        <f>VLOOKUP($A2348,TOURISM!$A2347:$E5037, COLUMN(D2348),0)</f>
        <v>15887000000</v>
      </c>
      <c r="T2348" s="19">
        <f>VLOOKUP($A2348,TOURISM!$A2347:$E5037, COLUMN(E2348),0)</f>
        <v>22739000000</v>
      </c>
      <c r="U2348" s="19">
        <f>VLOOKUP($A2348,BUSINESS!$A2348:$I5038, COLUMN(H2348),0)</f>
        <v>0.71699999999999997</v>
      </c>
      <c r="V2348" s="19">
        <f>VLOOKUP($A2348,BUSINESS!$A2348:$I5038, COLUMN(I2348),0)</f>
        <v>0.52800000000000002</v>
      </c>
    </row>
    <row r="2349" spans="1:22" ht="15" x14ac:dyDescent="0.25">
      <c r="A2349" s="14" t="s">
        <v>240</v>
      </c>
      <c r="B2349" s="15" t="s">
        <v>249</v>
      </c>
      <c r="C2349" s="16" t="s">
        <v>118</v>
      </c>
      <c r="D2349" s="17">
        <v>664000000000</v>
      </c>
      <c r="E2349" s="18">
        <v>7.0999999999999994E-2</v>
      </c>
      <c r="F2349" s="18">
        <v>257</v>
      </c>
      <c r="G2349" s="18">
        <v>0.54900000000000004</v>
      </c>
      <c r="H2349" s="19">
        <f>VLOOKUP($A2349,ENERGY!$A2349:$E5039,COLUMN(D2349),0)</f>
        <v>235460</v>
      </c>
      <c r="I2349" s="19">
        <f>VLOOKUP($A2349,ENERGY!$A2349:$E5039,COLUMN(E2349),0)</f>
        <v>363213</v>
      </c>
      <c r="J2349" s="19">
        <f>VLOOKUP($A2349,'HUMAN RESOURCES'!$A2349:$L5039,COLUMN(D2349),0)</f>
        <v>1.2E-2</v>
      </c>
      <c r="K2349" s="19">
        <f>VLOOKUP($A2349,'HUMAN RESOURCES'!$A2349:$L5039,COLUMN(E2349),0)</f>
        <v>3.2000000000000001E-2</v>
      </c>
      <c r="L2349" s="19">
        <f>VLOOKUP($A2349,'HUMAN RESOURCES'!$A2349:$L5039,COLUMN(F2349),0)</f>
        <v>77</v>
      </c>
      <c r="M2349" s="19">
        <f>VLOOKUP($A2349,'HUMAN RESOURCES'!$A2349:$L5039,COLUMN(G2349),0)</f>
        <v>72</v>
      </c>
      <c r="N2349" s="19">
        <f>VLOOKUP($A2349,'HUMAN RESOURCES'!$A2349:$L5039,COLUMN(H2349),0)</f>
        <v>0.215</v>
      </c>
      <c r="O2349" s="19">
        <f>VLOOKUP($A2349,'HUMAN RESOURCES'!$A2349:$L5039,COLUMN(I2349),0)</f>
        <v>0.69899999999999995</v>
      </c>
      <c r="P2349" s="19">
        <f>VLOOKUP($A2349,'HUMAN RESOURCES'!$A2349:$L5039,COLUMN(J2349),0)</f>
        <v>8.5999999999999993E-2</v>
      </c>
      <c r="Q2349" s="19">
        <f>VLOOKUP($A2349,'HUMAN RESOURCES'!$A2349:$L5039,COLUMN(K2349),0)</f>
        <v>100031</v>
      </c>
      <c r="R2349" s="19">
        <f>VLOOKUP($A2349,'HUMAN RESOURCES'!$A2349:$L5039,COLUMN(L2349),0)</f>
        <v>0.44900000000000001</v>
      </c>
      <c r="S2349" s="19">
        <f>VLOOKUP($A2349,TOURISM!$A2348:$E5038, COLUMN(D2349),0)</f>
        <v>1097000000</v>
      </c>
      <c r="T2349" s="19">
        <f>VLOOKUP($A2349,TOURISM!$A2348:$E5038, COLUMN(E2349),0)</f>
        <v>250000000</v>
      </c>
      <c r="U2349" s="19">
        <f>VLOOKUP($A2349,BUSINESS!$A2349:$I5039, COLUMN(H2349),0)</f>
        <v>0.254</v>
      </c>
      <c r="V2349" s="19">
        <f>VLOOKUP($A2349,BUSINESS!$A2349:$I5039, COLUMN(I2349),0)</f>
        <v>1.034</v>
      </c>
    </row>
    <row r="2350" spans="1:22" ht="15" x14ac:dyDescent="0.25">
      <c r="A2350" s="14" t="s">
        <v>240</v>
      </c>
      <c r="B2350" s="15" t="s">
        <v>250</v>
      </c>
      <c r="C2350" s="16" t="s">
        <v>118</v>
      </c>
      <c r="D2350" s="17">
        <v>1020000000000</v>
      </c>
      <c r="E2350" s="18">
        <v>9.8000000000000004E-2</v>
      </c>
      <c r="F2350" s="18">
        <v>3047</v>
      </c>
      <c r="G2350" s="18">
        <v>0.04</v>
      </c>
      <c r="H2350" s="19">
        <f>VLOOKUP($A2350,ENERGY!$A2350:$E5040,COLUMN(D2350),0)</f>
        <v>271728</v>
      </c>
      <c r="I2350" s="19">
        <f>VLOOKUP($A2350,ENERGY!$A2350:$E5040,COLUMN(E2350),0)</f>
        <v>560802</v>
      </c>
      <c r="J2350" s="19">
        <f>VLOOKUP($A2350,'HUMAN RESOURCES'!$A2350:$L5040,COLUMN(D2350),0)</f>
        <v>1.2999999999999999E-2</v>
      </c>
      <c r="K2350" s="19">
        <f>VLOOKUP($A2350,'HUMAN RESOURCES'!$A2350:$L5040,COLUMN(E2350),0)</f>
        <v>1.4999999999999999E-2</v>
      </c>
      <c r="L2350" s="19">
        <f>VLOOKUP($A2350,'HUMAN RESOURCES'!$A2350:$L5040,COLUMN(F2350),0)</f>
        <v>76</v>
      </c>
      <c r="M2350" s="19">
        <f>VLOOKUP($A2350,'HUMAN RESOURCES'!$A2350:$L5040,COLUMN(G2350),0)</f>
        <v>72</v>
      </c>
      <c r="N2350" s="19">
        <f>VLOOKUP($A2350,'HUMAN RESOURCES'!$A2350:$L5040,COLUMN(H2350),0)</f>
        <v>0.20599999999999999</v>
      </c>
      <c r="O2350" s="19">
        <f>VLOOKUP($A2350,'HUMAN RESOURCES'!$A2350:$L5040,COLUMN(I2350),0)</f>
        <v>0.68600000000000005</v>
      </c>
      <c r="P2350" s="19">
        <f>VLOOKUP($A2350,'HUMAN RESOURCES'!$A2350:$L5040,COLUMN(J2350),0)</f>
        <v>0.108</v>
      </c>
      <c r="Q2350" s="19">
        <f>VLOOKUP($A2350,'HUMAN RESOURCES'!$A2350:$L5040,COLUMN(K2350),0)</f>
        <v>273568</v>
      </c>
      <c r="R2350" s="19">
        <f>VLOOKUP($A2350,'HUMAN RESOURCES'!$A2350:$L5040,COLUMN(L2350),0)</f>
        <v>0.32900000000000001</v>
      </c>
      <c r="S2350" s="19">
        <f>VLOOKUP($A2350,TOURISM!$A2349:$E5039, COLUMN(D2350),0)</f>
        <v>1081000000</v>
      </c>
      <c r="T2350" s="19">
        <f>VLOOKUP($A2350,TOURISM!$A2349:$E5039, COLUMN(E2350),0)</f>
        <v>274000000</v>
      </c>
      <c r="U2350" s="19">
        <f>VLOOKUP($A2350,BUSINESS!$A2350:$I5040, COLUMN(H2350),0)</f>
        <v>0.52500000000000002</v>
      </c>
      <c r="V2350" s="19">
        <f>VLOOKUP($A2350,BUSINESS!$A2350:$I5040, COLUMN(I2350),0)</f>
        <v>0.754</v>
      </c>
    </row>
    <row r="2351" spans="1:22" ht="15" x14ac:dyDescent="0.25">
      <c r="A2351" s="14" t="s">
        <v>240</v>
      </c>
      <c r="B2351" s="15" t="s">
        <v>251</v>
      </c>
      <c r="C2351" s="16" t="s">
        <v>118</v>
      </c>
      <c r="D2351" s="20">
        <v>15079752557.5</v>
      </c>
      <c r="E2351" s="21">
        <v>6.4000000000000001E-2</v>
      </c>
      <c r="F2351" s="19">
        <v>190</v>
      </c>
      <c r="G2351" s="19">
        <v>0.12</v>
      </c>
      <c r="H2351" s="19">
        <f>VLOOKUP($A2351,ENERGY!$A2351:$E5041,COLUMN(D2351),0)</f>
        <v>14338</v>
      </c>
      <c r="I2351" s="19">
        <f>VLOOKUP($A2351,ENERGY!$A2351:$E5041,COLUMN(E2351),0)</f>
        <v>612</v>
      </c>
      <c r="J2351" s="19">
        <f>VLOOKUP($A2351,'HUMAN RESOURCES'!$A2351:$L5041,COLUMN(D2351),0)</f>
        <v>1.2999999999999999E-2</v>
      </c>
      <c r="K2351" s="19">
        <f>VLOOKUP($A2351,'HUMAN RESOURCES'!$A2351:$L5041,COLUMN(E2351),0)</f>
        <v>3.2000000000000001E-2</v>
      </c>
      <c r="L2351" s="19">
        <f>VLOOKUP($A2351,'HUMAN RESOURCES'!$A2351:$L5041,COLUMN(F2351),0)</f>
        <v>82</v>
      </c>
      <c r="M2351" s="19">
        <f>VLOOKUP($A2351,'HUMAN RESOURCES'!$A2351:$L5041,COLUMN(G2351),0)</f>
        <v>74</v>
      </c>
      <c r="N2351" s="19">
        <f>VLOOKUP($A2351,'HUMAN RESOURCES'!$A2351:$L5041,COLUMN(H2351),0)</f>
        <v>0.222</v>
      </c>
      <c r="O2351" s="19">
        <f>VLOOKUP($A2351,'HUMAN RESOURCES'!$A2351:$L5041,COLUMN(I2351),0)</f>
        <v>0.65700000000000003</v>
      </c>
      <c r="P2351" s="19">
        <f>VLOOKUP($A2351,'HUMAN RESOURCES'!$A2351:$L5041,COLUMN(J2351),0)</f>
        <v>0.122</v>
      </c>
      <c r="Q2351" s="19">
        <f>VLOOKUP($A2351,'HUMAN RESOURCES'!$A2351:$L5041,COLUMN(K2351),0)</f>
        <v>3821362</v>
      </c>
      <c r="R2351" s="19">
        <f>VLOOKUP($A2351,'HUMAN RESOURCES'!$A2351:$L5041,COLUMN(L2351),0)</f>
        <v>0.94099999999999995</v>
      </c>
      <c r="S2351" s="19">
        <f>VLOOKUP($A2351,TOURISM!$A2350:$E5040, COLUMN(D2351),0)</f>
        <v>3239000000</v>
      </c>
      <c r="T2351" s="19">
        <f>VLOOKUP($A2351,TOURISM!$A2350:$E5040, COLUMN(E2351),0)</f>
        <v>1663000000</v>
      </c>
      <c r="U2351" s="19">
        <f>VLOOKUP($A2351,BUSINESS!$A2351:$I5041, COLUMN(H2351),0)</f>
        <v>0.23400000000000001</v>
      </c>
      <c r="V2351" s="19">
        <f>VLOOKUP($A2351,BUSINESS!$A2351:$I5041, COLUMN(I2351),0)</f>
        <v>0.53</v>
      </c>
    </row>
    <row r="2352" spans="1:22" ht="15" x14ac:dyDescent="0.25">
      <c r="A2352" s="14" t="s">
        <v>240</v>
      </c>
      <c r="B2352" s="15" t="s">
        <v>252</v>
      </c>
      <c r="C2352" s="16" t="s">
        <v>118</v>
      </c>
      <c r="D2352" s="17">
        <v>101000000000</v>
      </c>
      <c r="E2352" s="18">
        <v>6.7000000000000004E-2</v>
      </c>
      <c r="F2352" s="18">
        <v>414</v>
      </c>
      <c r="G2352" s="18">
        <v>5.0999999999999997E-2</v>
      </c>
      <c r="H2352" s="19">
        <f>VLOOKUP($A2352,ENERGY!$A2352:$E5042,COLUMN(D2352),0)</f>
        <v>30565</v>
      </c>
      <c r="I2352" s="19">
        <f>VLOOKUP($A2352,ENERGY!$A2352:$E5042,COLUMN(E2352),0)</f>
        <v>71154</v>
      </c>
      <c r="J2352" s="19">
        <f>VLOOKUP($A2352,'HUMAN RESOURCES'!$A2352:$L5042,COLUMN(D2352),0)</f>
        <v>1.2999999999999999E-2</v>
      </c>
      <c r="K2352" s="19">
        <f>VLOOKUP($A2352,'HUMAN RESOURCES'!$A2352:$L5042,COLUMN(E2352),0)</f>
        <v>3.2000000000000001E-2</v>
      </c>
      <c r="L2352" s="19">
        <f>VLOOKUP($A2352,'HUMAN RESOURCES'!$A2352:$L5042,COLUMN(F2352),0)</f>
        <v>81</v>
      </c>
      <c r="M2352" s="19">
        <f>VLOOKUP($A2352,'HUMAN RESOURCES'!$A2352:$L5042,COLUMN(G2352),0)</f>
        <v>76</v>
      </c>
      <c r="N2352" s="19">
        <f>VLOOKUP($A2352,'HUMAN RESOURCES'!$A2352:$L5042,COLUMN(H2352),0)</f>
        <v>0.30299999999999999</v>
      </c>
      <c r="O2352" s="19">
        <f>VLOOKUP($A2352,'HUMAN RESOURCES'!$A2352:$L5042,COLUMN(I2352),0)</f>
        <v>0.623</v>
      </c>
      <c r="P2352" s="19">
        <f>VLOOKUP($A2352,'HUMAN RESOURCES'!$A2352:$L5042,COLUMN(J2352),0)</f>
        <v>7.2999999999999995E-2</v>
      </c>
      <c r="Q2352" s="19">
        <f>VLOOKUP($A2352,'HUMAN RESOURCES'!$A2352:$L5042,COLUMN(K2352),0)</f>
        <v>64154</v>
      </c>
      <c r="R2352" s="19">
        <f>VLOOKUP($A2352,'HUMAN RESOURCES'!$A2352:$L5042,COLUMN(L2352),0)</f>
        <v>1</v>
      </c>
      <c r="S2352" s="19">
        <f>VLOOKUP($A2352,TOURISM!$A2351:$E5041, COLUMN(D2352),0)</f>
        <v>429000000</v>
      </c>
      <c r="T2352" s="19">
        <f>VLOOKUP($A2352,TOURISM!$A2351:$E5041, COLUMN(E2352),0)</f>
        <v>239000000</v>
      </c>
      <c r="U2352" s="19">
        <f>VLOOKUP($A2352,BUSINESS!$A2352:$I5042, COLUMN(H2352),0)</f>
        <v>0.65400000000000003</v>
      </c>
      <c r="V2352" s="19">
        <f>VLOOKUP($A2352,BUSINESS!$A2352:$I5042, COLUMN(I2352),0)</f>
        <v>0.82199999999999995</v>
      </c>
    </row>
    <row r="2353" spans="1:22" ht="15" x14ac:dyDescent="0.25">
      <c r="A2353" s="14" t="s">
        <v>240</v>
      </c>
      <c r="B2353" s="15" t="s">
        <v>253</v>
      </c>
      <c r="C2353" s="16" t="s">
        <v>118</v>
      </c>
      <c r="D2353" s="17">
        <v>117000000000</v>
      </c>
      <c r="E2353" s="18">
        <v>5.3999999999999999E-2</v>
      </c>
      <c r="F2353" s="18">
        <v>148</v>
      </c>
      <c r="G2353" s="18">
        <v>0.151</v>
      </c>
      <c r="H2353" s="19">
        <f>VLOOKUP($A2353,ENERGY!$A2353:$E5043,COLUMN(D2353),0)</f>
        <v>27919</v>
      </c>
      <c r="I2353" s="19">
        <f>VLOOKUP($A2353,ENERGY!$A2353:$E5043,COLUMN(E2353),0)</f>
        <v>63439</v>
      </c>
      <c r="J2353" s="19">
        <f>VLOOKUP($A2353,'HUMAN RESOURCES'!$A2353:$L5043,COLUMN(D2353),0)</f>
        <v>1.4E-2</v>
      </c>
      <c r="K2353" s="19">
        <f>VLOOKUP($A2353,'HUMAN RESOURCES'!$A2353:$L5043,COLUMN(E2353),0)</f>
        <v>7.0000000000000001E-3</v>
      </c>
      <c r="L2353" s="19">
        <f>VLOOKUP($A2353,'HUMAN RESOURCES'!$A2353:$L5043,COLUMN(F2353),0)</f>
        <v>80</v>
      </c>
      <c r="M2353" s="19">
        <f>VLOOKUP($A2353,'HUMAN RESOURCES'!$A2353:$L5043,COLUMN(G2353),0)</f>
        <v>75</v>
      </c>
      <c r="N2353" s="19">
        <f>VLOOKUP($A2353,'HUMAN RESOURCES'!$A2353:$L5043,COLUMN(H2353),0)</f>
        <v>0.20499999999999999</v>
      </c>
      <c r="O2353" s="19">
        <f>VLOOKUP($A2353,'HUMAN RESOURCES'!$A2353:$L5043,COLUMN(I2353),0)</f>
        <v>0.67100000000000004</v>
      </c>
      <c r="P2353" s="19">
        <f>VLOOKUP($A2353,'HUMAN RESOURCES'!$A2353:$L5043,COLUMN(J2353),0)</f>
        <v>0.123</v>
      </c>
      <c r="Q2353" s="19">
        <f>VLOOKUP($A2353,'HUMAN RESOURCES'!$A2353:$L5043,COLUMN(K2353),0)</f>
        <v>295516599</v>
      </c>
      <c r="R2353" s="19">
        <f>VLOOKUP($A2353,'HUMAN RESOURCES'!$A2353:$L5043,COLUMN(L2353),0)</f>
        <v>0.79900000000000004</v>
      </c>
      <c r="S2353" s="22">
        <f>VLOOKUP($A2353,TOURISM!$A2352:$E5042, COLUMN(D2353),0)</f>
        <v>127000000000</v>
      </c>
      <c r="T2353" s="19">
        <f>VLOOKUP($A2353,TOURISM!$A2352:$E5042, COLUMN(E2353),0)</f>
        <v>448000000</v>
      </c>
      <c r="U2353" s="19">
        <f>VLOOKUP($A2353,BUSINESS!$A2353:$I5043, COLUMN(H2353),0)</f>
        <v>0.68</v>
      </c>
      <c r="V2353" s="19">
        <f>VLOOKUP($A2353,BUSINESS!$A2353:$I5043, COLUMN(I2353),0)</f>
        <v>0.68300000000000005</v>
      </c>
    </row>
    <row r="2354" spans="1:22" ht="15" x14ac:dyDescent="0.25">
      <c r="A2354" s="14" t="s">
        <v>240</v>
      </c>
      <c r="B2354" s="15" t="s">
        <v>254</v>
      </c>
      <c r="C2354" s="16" t="s">
        <v>118</v>
      </c>
      <c r="D2354" s="17">
        <v>18596365927</v>
      </c>
      <c r="E2354" s="18">
        <v>7.8E-2</v>
      </c>
      <c r="F2354" s="18">
        <v>346</v>
      </c>
      <c r="G2354" s="18">
        <v>0.23400000000000001</v>
      </c>
      <c r="H2354" s="19">
        <f>VLOOKUP($A2354,ENERGY!$A2354:$E5044,COLUMN(D2354),0)</f>
        <v>4508</v>
      </c>
      <c r="I2354" s="19">
        <f>VLOOKUP($A2354,ENERGY!$A2354:$E5044,COLUMN(E2354),0)</f>
        <v>8573</v>
      </c>
      <c r="J2354" s="19">
        <f>VLOOKUP($A2354,'HUMAN RESOURCES'!$A2354:$L5044,COLUMN(D2354),0)</f>
        <v>1.4999999999999999E-2</v>
      </c>
      <c r="K2354" s="19">
        <f>VLOOKUP($A2354,'HUMAN RESOURCES'!$A2354:$L5044,COLUMN(E2354),0)</f>
        <v>2.4E-2</v>
      </c>
      <c r="L2354" s="19">
        <f>VLOOKUP($A2354,'HUMAN RESOURCES'!$A2354:$L5044,COLUMN(F2354),0)</f>
        <v>73</v>
      </c>
      <c r="M2354" s="19">
        <f>VLOOKUP($A2354,'HUMAN RESOURCES'!$A2354:$L5044,COLUMN(G2354),0)</f>
        <v>65</v>
      </c>
      <c r="N2354" s="19">
        <f>VLOOKUP($A2354,'HUMAN RESOURCES'!$A2354:$L5044,COLUMN(H2354),0)</f>
        <v>0.218</v>
      </c>
      <c r="O2354" s="19">
        <f>VLOOKUP($A2354,'HUMAN RESOURCES'!$A2354:$L5044,COLUMN(I2354),0)</f>
        <v>0.70899999999999996</v>
      </c>
      <c r="P2354" s="19">
        <f>VLOOKUP($A2354,'HUMAN RESOURCES'!$A2354:$L5044,COLUMN(J2354),0)</f>
        <v>7.1999999999999995E-2</v>
      </c>
      <c r="Q2354" s="19">
        <f>VLOOKUP($A2354,'HUMAN RESOURCES'!$A2354:$L5044,COLUMN(K2354),0)</f>
        <v>1296933</v>
      </c>
      <c r="R2354" s="19">
        <f>VLOOKUP($A2354,'HUMAN RESOURCES'!$A2354:$L5044,COLUMN(L2354),0)</f>
        <v>9.9000000000000005E-2</v>
      </c>
      <c r="S2354" s="19">
        <f>VLOOKUP($A2354,TOURISM!$A2353:$E5043, COLUMN(D2354),0)</f>
        <v>593000000</v>
      </c>
      <c r="T2354" s="19">
        <f>VLOOKUP($A2354,TOURISM!$A2353:$E5043, COLUMN(E2354),0)</f>
        <v>234000000</v>
      </c>
      <c r="U2354" s="19">
        <f>VLOOKUP($A2354,BUSINESS!$A2354:$I5044, COLUMN(H2354),0)</f>
        <v>0.28999999999999998</v>
      </c>
      <c r="V2354" s="19">
        <f>VLOOKUP($A2354,BUSINESS!$A2354:$I5044, COLUMN(I2354),0)</f>
        <v>0.71299999999999997</v>
      </c>
    </row>
    <row r="2355" spans="1:22" ht="15" x14ac:dyDescent="0.25">
      <c r="A2355" s="14" t="s">
        <v>240</v>
      </c>
      <c r="B2355" s="15" t="s">
        <v>255</v>
      </c>
      <c r="C2355" s="16" t="s">
        <v>118</v>
      </c>
      <c r="D2355" s="17">
        <v>42644200000</v>
      </c>
      <c r="E2355" s="18">
        <v>8.1000000000000003E-2</v>
      </c>
      <c r="F2355" s="18">
        <v>306</v>
      </c>
      <c r="G2355" s="19">
        <v>0.12</v>
      </c>
      <c r="H2355" s="19">
        <f>VLOOKUP($A2355,ENERGY!$A2355:$E5045,COLUMN(D2355),0)</f>
        <v>10137</v>
      </c>
      <c r="I2355" s="19">
        <f>VLOOKUP($A2355,ENERGY!$A2355:$E5045,COLUMN(E2355),0)</f>
        <v>26736</v>
      </c>
      <c r="J2355" s="19">
        <f>VLOOKUP($A2355,'HUMAN RESOURCES'!$A2355:$L5045,COLUMN(D2355),0)</f>
        <v>1.4999999999999999E-2</v>
      </c>
      <c r="K2355" s="19">
        <f>VLOOKUP($A2355,'HUMAN RESOURCES'!$A2355:$L5045,COLUMN(E2355),0)</f>
        <v>1.2999999999999999E-2</v>
      </c>
      <c r="L2355" s="19">
        <f>VLOOKUP($A2355,'HUMAN RESOURCES'!$A2355:$L5045,COLUMN(F2355),0)</f>
        <v>77</v>
      </c>
      <c r="M2355" s="19">
        <f>VLOOKUP($A2355,'HUMAN RESOURCES'!$A2355:$L5045,COLUMN(G2355),0)</f>
        <v>71</v>
      </c>
      <c r="N2355" s="19">
        <f>VLOOKUP($A2355,'HUMAN RESOURCES'!$A2355:$L5045,COLUMN(H2355),0)</f>
        <v>0.25600000000000001</v>
      </c>
      <c r="O2355" s="19">
        <f>VLOOKUP($A2355,'HUMAN RESOURCES'!$A2355:$L5045,COLUMN(I2355),0)</f>
        <v>0.68200000000000005</v>
      </c>
      <c r="P2355" s="19">
        <f>VLOOKUP($A2355,'HUMAN RESOURCES'!$A2355:$L5045,COLUMN(J2355),0)</f>
        <v>6.2E-2</v>
      </c>
      <c r="Q2355" s="19">
        <f>VLOOKUP($A2355,'HUMAN RESOURCES'!$A2355:$L5045,COLUMN(K2355),0)</f>
        <v>329088</v>
      </c>
      <c r="R2355" s="19">
        <f>VLOOKUP($A2355,'HUMAN RESOURCES'!$A2355:$L5045,COLUMN(L2355),0)</f>
        <v>0.82299999999999995</v>
      </c>
      <c r="S2355" s="19">
        <f>VLOOKUP($A2355,TOURISM!$A2354:$E5044, COLUMN(D2355),0)</f>
        <v>2081000000</v>
      </c>
      <c r="T2355" s="19">
        <f>VLOOKUP($A2355,TOURISM!$A2354:$E5044, COLUMN(E2355),0)</f>
        <v>528000000</v>
      </c>
      <c r="U2355" s="19">
        <f>VLOOKUP($A2355,BUSINESS!$A2355:$I5045, COLUMN(H2355),0)</f>
        <v>0.25</v>
      </c>
      <c r="V2355" s="19">
        <f>VLOOKUP($A2355,BUSINESS!$A2355:$I5045, COLUMN(I2355),0)</f>
        <v>0.69199999999999995</v>
      </c>
    </row>
    <row r="2356" spans="1:22" ht="15" x14ac:dyDescent="0.25">
      <c r="A2356" s="14" t="s">
        <v>240</v>
      </c>
      <c r="B2356" s="15" t="s">
        <v>256</v>
      </c>
      <c r="C2356" s="16" t="s">
        <v>118</v>
      </c>
      <c r="D2356" s="20">
        <v>15079752557.5</v>
      </c>
      <c r="E2356" s="21">
        <v>6.4000000000000001E-2</v>
      </c>
      <c r="F2356" s="19">
        <v>190</v>
      </c>
      <c r="G2356" s="19">
        <v>0.12</v>
      </c>
      <c r="H2356" s="19">
        <f>VLOOKUP($A2356,ENERGY!$A2356:$E5046,COLUMN(D2356),0)</f>
        <v>14338</v>
      </c>
      <c r="I2356" s="19">
        <f>VLOOKUP($A2356,ENERGY!$A2356:$E5046,COLUMN(E2356),0)</f>
        <v>8441</v>
      </c>
      <c r="J2356" s="19">
        <f>VLOOKUP($A2356,'HUMAN RESOURCES'!$A2356:$L5046,COLUMN(D2356),0)</f>
        <v>1.4999999999999999E-2</v>
      </c>
      <c r="K2356" s="19">
        <f>VLOOKUP($A2356,'HUMAN RESOURCES'!$A2356:$L5046,COLUMN(E2356),0)</f>
        <v>1.2E-2</v>
      </c>
      <c r="L2356" s="19">
        <f>VLOOKUP($A2356,'HUMAN RESOURCES'!$A2356:$L5046,COLUMN(F2356),0)</f>
        <v>79</v>
      </c>
      <c r="M2356" s="19">
        <f>VLOOKUP($A2356,'HUMAN RESOURCES'!$A2356:$L5046,COLUMN(G2356),0)</f>
        <v>72</v>
      </c>
      <c r="N2356" s="19">
        <f>VLOOKUP($A2356,'HUMAN RESOURCES'!$A2356:$L5046,COLUMN(H2356),0)</f>
        <v>0.23799999999999999</v>
      </c>
      <c r="O2356" s="19">
        <f>VLOOKUP($A2356,'HUMAN RESOURCES'!$A2356:$L5046,COLUMN(I2356),0)</f>
        <v>0.627</v>
      </c>
      <c r="P2356" s="19">
        <f>VLOOKUP($A2356,'HUMAN RESOURCES'!$A2356:$L5046,COLUMN(J2356),0)</f>
        <v>0.13500000000000001</v>
      </c>
      <c r="Q2356" s="19">
        <f>VLOOKUP($A2356,'HUMAN RESOURCES'!$A2356:$L5046,COLUMN(K2356),0)</f>
        <v>3325155</v>
      </c>
      <c r="R2356" s="19">
        <f>VLOOKUP($A2356,'HUMAN RESOURCES'!$A2356:$L5046,COLUMN(L2356),0)</f>
        <v>0.93300000000000005</v>
      </c>
      <c r="S2356" s="19">
        <f>VLOOKUP($A2356,TOURISM!$A2355:$E5045, COLUMN(D2356),0)</f>
        <v>699000000</v>
      </c>
      <c r="T2356" s="19">
        <f>VLOOKUP($A2356,TOURISM!$A2355:$E5045, COLUMN(E2356),0)</f>
        <v>331000000</v>
      </c>
      <c r="U2356" s="19">
        <f>VLOOKUP($A2356,BUSINESS!$A2356:$I5046, COLUMN(H2356),0)</f>
        <v>0.20100000000000001</v>
      </c>
      <c r="V2356" s="19">
        <f>VLOOKUP($A2356,BUSINESS!$A2356:$I5046, COLUMN(I2356),0)</f>
        <v>0.34699999999999998</v>
      </c>
    </row>
    <row r="2357" spans="1:22" ht="15" x14ac:dyDescent="0.25">
      <c r="A2357" s="14" t="s">
        <v>240</v>
      </c>
      <c r="B2357" s="15" t="s">
        <v>257</v>
      </c>
      <c r="C2357" s="16" t="s">
        <v>118</v>
      </c>
      <c r="D2357" s="17">
        <v>361615918</v>
      </c>
      <c r="E2357" s="18">
        <v>0.05</v>
      </c>
      <c r="F2357" s="18">
        <v>255</v>
      </c>
      <c r="G2357" s="18">
        <v>9.9000000000000005E-2</v>
      </c>
      <c r="H2357" s="19">
        <f>VLOOKUP($A2357,ENERGY!$A2357:$E5047,COLUMN(D2357),0)</f>
        <v>43</v>
      </c>
      <c r="I2357" s="19">
        <f>VLOOKUP($A2357,ENERGY!$A2357:$E5047,COLUMN(E2357),0)</f>
        <v>150</v>
      </c>
      <c r="J2357" s="19">
        <f>VLOOKUP($A2357,'HUMAN RESOURCES'!$A2357:$L5047,COLUMN(D2357),0)</f>
        <v>1.4999999999999999E-2</v>
      </c>
      <c r="K2357" s="19">
        <f>VLOOKUP($A2357,'HUMAN RESOURCES'!$A2357:$L5047,COLUMN(E2357),0)</f>
        <v>8.0000000000000002E-3</v>
      </c>
      <c r="L2357" s="19">
        <f>VLOOKUP($A2357,'HUMAN RESOURCES'!$A2357:$L5047,COLUMN(F2357),0)</f>
        <v>81</v>
      </c>
      <c r="M2357" s="19">
        <f>VLOOKUP($A2357,'HUMAN RESOURCES'!$A2357:$L5047,COLUMN(G2357),0)</f>
        <v>75</v>
      </c>
      <c r="N2357" s="19">
        <f>VLOOKUP($A2357,'HUMAN RESOURCES'!$A2357:$L5047,COLUMN(H2357),0)</f>
        <v>0.249</v>
      </c>
      <c r="O2357" s="19">
        <f>VLOOKUP($A2357,'HUMAN RESOURCES'!$A2357:$L5047,COLUMN(I2357),0)</f>
        <v>0.67100000000000004</v>
      </c>
      <c r="P2357" s="19">
        <f>VLOOKUP($A2357,'HUMAN RESOURCES'!$A2357:$L5047,COLUMN(J2357),0)</f>
        <v>0.08</v>
      </c>
      <c r="Q2357" s="19">
        <f>VLOOKUP($A2357,'HUMAN RESOURCES'!$A2357:$L5047,COLUMN(K2357),0)</f>
        <v>16337749</v>
      </c>
      <c r="R2357" s="19">
        <f>VLOOKUP($A2357,'HUMAN RESOURCES'!$A2357:$L5047,COLUMN(L2357),0)</f>
        <v>0.874</v>
      </c>
      <c r="S2357" s="19">
        <f>VLOOKUP($A2357,TOURISM!$A2356:$E5046, COLUMN(D2357),0)</f>
        <v>1682000000</v>
      </c>
      <c r="T2357" s="19">
        <f>VLOOKUP($A2357,TOURISM!$A2356:$E5046, COLUMN(E2357),0)</f>
        <v>1355000000</v>
      </c>
      <c r="U2357" s="19">
        <f>VLOOKUP($A2357,BUSINESS!$A2357:$I5047, COLUMN(H2357),0)</f>
        <v>0.312</v>
      </c>
      <c r="V2357" s="19">
        <f>VLOOKUP($A2357,BUSINESS!$A2357:$I5047, COLUMN(I2357),0)</f>
        <v>0.64700000000000002</v>
      </c>
    </row>
    <row r="2358" spans="1:22" ht="15" x14ac:dyDescent="0.25">
      <c r="A2358" s="14" t="s">
        <v>240</v>
      </c>
      <c r="B2358" s="15" t="s">
        <v>258</v>
      </c>
      <c r="C2358" s="16" t="s">
        <v>118</v>
      </c>
      <c r="D2358" s="17">
        <v>33969724872</v>
      </c>
      <c r="E2358" s="18">
        <v>5.2999999999999999E-2</v>
      </c>
      <c r="F2358" s="18">
        <v>188</v>
      </c>
      <c r="G2358" s="18">
        <v>0.24099999999999999</v>
      </c>
      <c r="H2358" s="19">
        <f>VLOOKUP($A2358,ENERGY!$A2358:$E5048,COLUMN(D2358),0)</f>
        <v>7058</v>
      </c>
      <c r="I2358" s="19">
        <f>VLOOKUP($A2358,ENERGY!$A2358:$E5048,COLUMN(E2358),0)</f>
        <v>21430</v>
      </c>
      <c r="J2358" s="19">
        <f>VLOOKUP($A2358,'HUMAN RESOURCES'!$A2358:$L5048,COLUMN(D2358),0)</f>
        <v>1.6E-2</v>
      </c>
      <c r="K2358" s="19">
        <f>VLOOKUP($A2358,'HUMAN RESOURCES'!$A2358:$L5048,COLUMN(E2358),0)</f>
        <v>3.2000000000000001E-2</v>
      </c>
      <c r="L2358" s="19">
        <f>VLOOKUP($A2358,'HUMAN RESOURCES'!$A2358:$L5048,COLUMN(F2358),0)</f>
        <v>72</v>
      </c>
      <c r="M2358" s="19">
        <f>VLOOKUP($A2358,'HUMAN RESOURCES'!$A2358:$L5048,COLUMN(G2358),0)</f>
        <v>67</v>
      </c>
      <c r="N2358" s="19">
        <f>VLOOKUP($A2358,'HUMAN RESOURCES'!$A2358:$L5048,COLUMN(H2358),0)</f>
        <v>0.30299999999999999</v>
      </c>
      <c r="O2358" s="19">
        <f>VLOOKUP($A2358,'HUMAN RESOURCES'!$A2358:$L5048,COLUMN(I2358),0)</f>
        <v>0.623</v>
      </c>
      <c r="P2358" s="19">
        <f>VLOOKUP($A2358,'HUMAN RESOURCES'!$A2358:$L5048,COLUMN(J2358),0)</f>
        <v>7.2999999999999995E-2</v>
      </c>
      <c r="Q2358" s="19">
        <f>VLOOKUP($A2358,'HUMAN RESOURCES'!$A2358:$L5048,COLUMN(K2358),0)</f>
        <v>56935</v>
      </c>
      <c r="R2358" s="19">
        <f>VLOOKUP($A2358,'HUMAN RESOURCES'!$A2358:$L5048,COLUMN(L2358),0)</f>
        <v>0.82899999999999996</v>
      </c>
      <c r="S2358" s="19">
        <f>VLOOKUP($A2358,TOURISM!$A2357:$E5047, COLUMN(D2358),0)</f>
        <v>2478709140</v>
      </c>
      <c r="T2358" s="19">
        <f>VLOOKUP($A2358,TOURISM!$A2357:$E5047, COLUMN(E2358),0)</f>
        <v>448000000</v>
      </c>
      <c r="U2358" s="19">
        <f>VLOOKUP($A2358,BUSINESS!$A2358:$I5048, COLUMN(H2358),0)</f>
        <v>0.57699999999999996</v>
      </c>
      <c r="V2358" s="19">
        <f>VLOOKUP($A2358,BUSINESS!$A2358:$I5048, COLUMN(I2358),0)</f>
        <v>0.81599999999999995</v>
      </c>
    </row>
    <row r="2359" spans="1:22" ht="15" x14ac:dyDescent="0.25">
      <c r="A2359" s="14" t="s">
        <v>240</v>
      </c>
      <c r="B2359" s="15" t="s">
        <v>259</v>
      </c>
      <c r="C2359" s="16" t="s">
        <v>118</v>
      </c>
      <c r="D2359" s="17">
        <v>41507085000</v>
      </c>
      <c r="E2359" s="18">
        <v>6.3E-2</v>
      </c>
      <c r="F2359" s="18">
        <v>190</v>
      </c>
      <c r="G2359" s="18">
        <v>9.6000000000000002E-2</v>
      </c>
      <c r="H2359" s="19">
        <f>VLOOKUP($A2359,ENERGY!$A2359:$E5049,COLUMN(D2359),0)</f>
        <v>11332</v>
      </c>
      <c r="I2359" s="19">
        <f>VLOOKUP($A2359,ENERGY!$A2359:$E5049,COLUMN(E2359),0)</f>
        <v>30759</v>
      </c>
      <c r="J2359" s="19">
        <f>VLOOKUP($A2359,'HUMAN RESOURCES'!$A2359:$L5049,COLUMN(D2359),0)</f>
        <v>1.7000000000000001E-2</v>
      </c>
      <c r="K2359" s="19">
        <f>VLOOKUP($A2359,'HUMAN RESOURCES'!$A2359:$L5049,COLUMN(E2359),0)</f>
        <v>1.4999999999999999E-2</v>
      </c>
      <c r="L2359" s="19">
        <f>VLOOKUP($A2359,'HUMAN RESOURCES'!$A2359:$L5049,COLUMN(F2359),0)</f>
        <v>75</v>
      </c>
      <c r="M2359" s="19">
        <f>VLOOKUP($A2359,'HUMAN RESOURCES'!$A2359:$L5049,COLUMN(G2359),0)</f>
        <v>71</v>
      </c>
      <c r="N2359" s="19">
        <f>VLOOKUP($A2359,'HUMAN RESOURCES'!$A2359:$L5049,COLUMN(H2359),0)</f>
        <v>0.28499999999999998</v>
      </c>
      <c r="O2359" s="19">
        <f>VLOOKUP($A2359,'HUMAN RESOURCES'!$A2359:$L5049,COLUMN(I2359),0)</f>
        <v>0.64300000000000002</v>
      </c>
      <c r="P2359" s="19">
        <f>VLOOKUP($A2359,'HUMAN RESOURCES'!$A2359:$L5049,COLUMN(J2359),0)</f>
        <v>7.1999999999999995E-2</v>
      </c>
      <c r="Q2359" s="19">
        <f>VLOOKUP($A2359,'HUMAN RESOURCES'!$A2359:$L5049,COLUMN(K2359),0)</f>
        <v>165407</v>
      </c>
      <c r="R2359" s="19">
        <f>VLOOKUP($A2359,'HUMAN RESOURCES'!$A2359:$L5049,COLUMN(L2359),0)</f>
        <v>0.23100000000000001</v>
      </c>
      <c r="S2359" s="19">
        <f>VLOOKUP($A2359,TOURISM!$A2358:$E5048, COLUMN(D2359),0)</f>
        <v>382000000</v>
      </c>
      <c r="T2359" s="19">
        <f>VLOOKUP($A2359,TOURISM!$A2358:$E5048, COLUMN(E2359),0)</f>
        <v>39000000</v>
      </c>
      <c r="U2359" s="19">
        <f>VLOOKUP($A2359,BUSINESS!$A2359:$I5049, COLUMN(H2359),0)</f>
        <v>0.216</v>
      </c>
      <c r="V2359" s="19">
        <f>VLOOKUP($A2359,BUSINESS!$A2359:$I5049, COLUMN(I2359),0)</f>
        <v>0.63900000000000001</v>
      </c>
    </row>
    <row r="2360" spans="1:22" ht="15" x14ac:dyDescent="0.25">
      <c r="A2360" s="14" t="s">
        <v>240</v>
      </c>
      <c r="B2360" s="15" t="s">
        <v>260</v>
      </c>
      <c r="C2360" s="16" t="s">
        <v>118</v>
      </c>
      <c r="D2360" s="17">
        <v>17093800000</v>
      </c>
      <c r="E2360" s="18">
        <v>7.1999999999999995E-2</v>
      </c>
      <c r="F2360" s="18">
        <v>202</v>
      </c>
      <c r="G2360" s="19">
        <v>0.12</v>
      </c>
      <c r="H2360" s="19">
        <f>VLOOKUP($A2360,ENERGY!$A2360:$E5050,COLUMN(D2360),0)</f>
        <v>4479</v>
      </c>
      <c r="I2360" s="19">
        <f>VLOOKUP($A2360,ENERGY!$A2360:$E5050,COLUMN(E2360),0)</f>
        <v>6898</v>
      </c>
      <c r="J2360" s="19">
        <f>VLOOKUP($A2360,'HUMAN RESOURCES'!$A2360:$L5050,COLUMN(D2360),0)</f>
        <v>1.7000000000000001E-2</v>
      </c>
      <c r="K2360" s="19">
        <f>VLOOKUP($A2360,'HUMAN RESOURCES'!$A2360:$L5050,COLUMN(E2360),0)</f>
        <v>8.9999999999999993E-3</v>
      </c>
      <c r="L2360" s="19">
        <f>VLOOKUP($A2360,'HUMAN RESOURCES'!$A2360:$L5050,COLUMN(F2360),0)</f>
        <v>81</v>
      </c>
      <c r="M2360" s="19">
        <f>VLOOKUP($A2360,'HUMAN RESOURCES'!$A2360:$L5050,COLUMN(G2360),0)</f>
        <v>76</v>
      </c>
      <c r="N2360" s="19">
        <f>VLOOKUP($A2360,'HUMAN RESOURCES'!$A2360:$L5050,COLUMN(H2360),0)</f>
        <v>0.27900000000000003</v>
      </c>
      <c r="O2360" s="19">
        <f>VLOOKUP($A2360,'HUMAN RESOURCES'!$A2360:$L5050,COLUMN(I2360),0)</f>
        <v>0.66200000000000003</v>
      </c>
      <c r="P2360" s="19">
        <f>VLOOKUP($A2360,'HUMAN RESOURCES'!$A2360:$L5050,COLUMN(J2360),0)</f>
        <v>5.8999999999999997E-2</v>
      </c>
      <c r="Q2360" s="19">
        <f>VLOOKUP($A2360,'HUMAN RESOURCES'!$A2360:$L5050,COLUMN(K2360),0)</f>
        <v>4320130</v>
      </c>
      <c r="R2360" s="19">
        <f>VLOOKUP($A2360,'HUMAN RESOURCES'!$A2360:$L5050,COLUMN(L2360),0)</f>
        <v>0.65700000000000003</v>
      </c>
      <c r="S2360" s="19">
        <f>VLOOKUP($A2360,TOURISM!$A2359:$E5049, COLUMN(D2360),0)</f>
        <v>1810000000</v>
      </c>
      <c r="T2360" s="19">
        <f>VLOOKUP($A2360,TOURISM!$A2359:$E5049, COLUMN(E2360),0)</f>
        <v>556000000</v>
      </c>
      <c r="U2360" s="19">
        <f>VLOOKUP($A2360,BUSINESS!$A2360:$I5050, COLUMN(H2360),0)</f>
        <v>0.221</v>
      </c>
      <c r="V2360" s="19">
        <f>VLOOKUP($A2360,BUSINESS!$A2360:$I5050, COLUMN(I2360),0)</f>
        <v>0.255</v>
      </c>
    </row>
    <row r="2361" spans="1:22" ht="15" x14ac:dyDescent="0.25">
      <c r="A2361" s="14" t="s">
        <v>240</v>
      </c>
      <c r="B2361" s="15" t="s">
        <v>261</v>
      </c>
      <c r="C2361" s="16" t="s">
        <v>118</v>
      </c>
      <c r="D2361" s="17">
        <v>1702543477</v>
      </c>
      <c r="E2361" s="21">
        <v>6.4000000000000001E-2</v>
      </c>
      <c r="F2361" s="19">
        <v>190</v>
      </c>
      <c r="G2361" s="19">
        <v>0.12</v>
      </c>
      <c r="H2361" s="19">
        <f>VLOOKUP($A2361,ENERGY!$A2361:$E5051,COLUMN(D2361),0)</f>
        <v>14338</v>
      </c>
      <c r="I2361" s="19">
        <f>VLOOKUP($A2361,ENERGY!$A2361:$E5051,COLUMN(E2361),0)</f>
        <v>616</v>
      </c>
      <c r="J2361" s="19">
        <f>VLOOKUP($A2361,'HUMAN RESOURCES'!$A2361:$L5051,COLUMN(D2361),0)</f>
        <v>1.7999999999999999E-2</v>
      </c>
      <c r="K2361" s="19">
        <f>VLOOKUP($A2361,'HUMAN RESOURCES'!$A2361:$L5051,COLUMN(E2361),0)</f>
        <v>0.02</v>
      </c>
      <c r="L2361" s="19">
        <f>VLOOKUP($A2361,'HUMAN RESOURCES'!$A2361:$L5051,COLUMN(F2361),0)</f>
        <v>76</v>
      </c>
      <c r="M2361" s="19">
        <f>VLOOKUP($A2361,'HUMAN RESOURCES'!$A2361:$L5051,COLUMN(G2361),0)</f>
        <v>68</v>
      </c>
      <c r="N2361" s="19">
        <f>VLOOKUP($A2361,'HUMAN RESOURCES'!$A2361:$L5051,COLUMN(H2361),0)</f>
        <v>0.27600000000000002</v>
      </c>
      <c r="O2361" s="19">
        <f>VLOOKUP($A2361,'HUMAN RESOURCES'!$A2361:$L5051,COLUMN(I2361),0)</f>
        <v>0.66300000000000003</v>
      </c>
      <c r="P2361" s="19">
        <f>VLOOKUP($A2361,'HUMAN RESOURCES'!$A2361:$L5051,COLUMN(J2361),0)</f>
        <v>6.2E-2</v>
      </c>
      <c r="Q2361" s="19">
        <f>VLOOKUP($A2361,'HUMAN RESOURCES'!$A2361:$L5051,COLUMN(K2361),0)</f>
        <v>186142403</v>
      </c>
      <c r="R2361" s="19">
        <f>VLOOKUP($A2361,'HUMAN RESOURCES'!$A2361:$L5051,COLUMN(L2361),0)</f>
        <v>0.82799999999999996</v>
      </c>
      <c r="S2361" s="19">
        <f>VLOOKUP($A2361,TOURISM!$A2360:$E5050, COLUMN(D2361),0)</f>
        <v>4168000000</v>
      </c>
      <c r="T2361" s="19">
        <f>VLOOKUP($A2361,TOURISM!$A2360:$E5050, COLUMN(E2361),0)</f>
        <v>5905000000</v>
      </c>
      <c r="U2361" s="19">
        <f>VLOOKUP($A2361,BUSINESS!$A2361:$I5051, COLUMN(H2361),0)</f>
        <v>0.21</v>
      </c>
      <c r="V2361" s="19">
        <f>VLOOKUP($A2361,BUSINESS!$A2361:$I5051, COLUMN(I2361),0)</f>
        <v>0.46300000000000002</v>
      </c>
    </row>
    <row r="2362" spans="1:22" ht="15" x14ac:dyDescent="0.25">
      <c r="A2362" s="14" t="s">
        <v>240</v>
      </c>
      <c r="B2362" s="15" t="s">
        <v>262</v>
      </c>
      <c r="C2362" s="16" t="s">
        <v>118</v>
      </c>
      <c r="D2362" s="17">
        <v>700431791</v>
      </c>
      <c r="E2362" s="18">
        <v>6.0999999999999999E-2</v>
      </c>
      <c r="F2362" s="18">
        <v>412</v>
      </c>
      <c r="G2362" s="18">
        <v>0.10100000000000001</v>
      </c>
      <c r="H2362" s="19">
        <f>VLOOKUP($A2362,ENERGY!$A2362:$E5052,COLUMN(D2362),0)</f>
        <v>81</v>
      </c>
      <c r="I2362" s="19">
        <f>VLOOKUP($A2362,ENERGY!$A2362:$E5052,COLUMN(E2362),0)</f>
        <v>238</v>
      </c>
      <c r="J2362" s="19">
        <f>VLOOKUP($A2362,'HUMAN RESOURCES'!$A2362:$L5052,COLUMN(D2362),0)</f>
        <v>1.7999999999999999E-2</v>
      </c>
      <c r="K2362" s="19">
        <f>VLOOKUP($A2362,'HUMAN RESOURCES'!$A2362:$L5052,COLUMN(E2362),0)</f>
        <v>1.7999999999999999E-2</v>
      </c>
      <c r="L2362" s="19">
        <f>VLOOKUP($A2362,'HUMAN RESOURCES'!$A2362:$L5052,COLUMN(F2362),0)</f>
        <v>74</v>
      </c>
      <c r="M2362" s="19">
        <f>VLOOKUP($A2362,'HUMAN RESOURCES'!$A2362:$L5052,COLUMN(G2362),0)</f>
        <v>69</v>
      </c>
      <c r="N2362" s="19">
        <f>VLOOKUP($A2362,'HUMAN RESOURCES'!$A2362:$L5052,COLUMN(H2362),0)</f>
        <v>0.311</v>
      </c>
      <c r="O2362" s="19">
        <f>VLOOKUP($A2362,'HUMAN RESOURCES'!$A2362:$L5052,COLUMN(I2362),0)</f>
        <v>0.61199999999999999</v>
      </c>
      <c r="P2362" s="19">
        <f>VLOOKUP($A2362,'HUMAN RESOURCES'!$A2362:$L5052,COLUMN(J2362),0)</f>
        <v>7.6999999999999999E-2</v>
      </c>
      <c r="Q2362" s="19">
        <f>VLOOKUP($A2362,'HUMAN RESOURCES'!$A2362:$L5052,COLUMN(K2362),0)</f>
        <v>2643601</v>
      </c>
      <c r="R2362" s="19">
        <f>VLOOKUP($A2362,'HUMAN RESOURCES'!$A2362:$L5052,COLUMN(L2362),0)</f>
        <v>0.52800000000000002</v>
      </c>
      <c r="S2362" s="19">
        <f>VLOOKUP($A2362,TOURISM!$A2361:$E5051, COLUMN(D2362),0)</f>
        <v>1783000000</v>
      </c>
      <c r="T2362" s="19">
        <f>VLOOKUP($A2362,TOURISM!$A2361:$E5051, COLUMN(E2362),0)</f>
        <v>290000000</v>
      </c>
      <c r="U2362" s="19">
        <f>VLOOKUP($A2362,BUSINESS!$A2362:$I5052, COLUMN(H2362),0)</f>
        <v>0.128</v>
      </c>
      <c r="V2362" s="19">
        <f>VLOOKUP($A2362,BUSINESS!$A2362:$I5052, COLUMN(I2362),0)</f>
        <v>0.73899999999999999</v>
      </c>
    </row>
    <row r="2363" spans="1:22" ht="15" x14ac:dyDescent="0.25">
      <c r="A2363" s="14" t="s">
        <v>240</v>
      </c>
      <c r="B2363" s="15" t="s">
        <v>263</v>
      </c>
      <c r="C2363" s="16" t="s">
        <v>118</v>
      </c>
      <c r="D2363" s="17">
        <v>27211230374</v>
      </c>
      <c r="E2363" s="18">
        <v>6.5000000000000002E-2</v>
      </c>
      <c r="F2363" s="18">
        <v>138</v>
      </c>
      <c r="G2363" s="18">
        <v>0.13</v>
      </c>
      <c r="H2363" s="19">
        <f>VLOOKUP($A2363,ENERGY!$A2363:$E5053,COLUMN(D2363),0)</f>
        <v>8528</v>
      </c>
      <c r="I2363" s="19">
        <f>VLOOKUP($A2363,ENERGY!$A2363:$E5053,COLUMN(E2363),0)</f>
        <v>12636</v>
      </c>
      <c r="J2363" s="19">
        <f>VLOOKUP($A2363,'HUMAN RESOURCES'!$A2363:$L5053,COLUMN(D2363),0)</f>
        <v>1.7999999999999999E-2</v>
      </c>
      <c r="K2363" s="19">
        <f>VLOOKUP($A2363,'HUMAN RESOURCES'!$A2363:$L5053,COLUMN(E2363),0)</f>
        <v>1.9E-2</v>
      </c>
      <c r="L2363" s="19">
        <f>VLOOKUP($A2363,'HUMAN RESOURCES'!$A2363:$L5053,COLUMN(F2363),0)</f>
        <v>74</v>
      </c>
      <c r="M2363" s="19">
        <f>VLOOKUP($A2363,'HUMAN RESOURCES'!$A2363:$L5053,COLUMN(G2363),0)</f>
        <v>69</v>
      </c>
      <c r="N2363" s="19">
        <f>VLOOKUP($A2363,'HUMAN RESOURCES'!$A2363:$L5053,COLUMN(H2363),0)</f>
        <v>0.28499999999999998</v>
      </c>
      <c r="O2363" s="19">
        <f>VLOOKUP($A2363,'HUMAN RESOURCES'!$A2363:$L5053,COLUMN(I2363),0)</f>
        <v>0.64300000000000002</v>
      </c>
      <c r="P2363" s="19">
        <f>VLOOKUP($A2363,'HUMAN RESOURCES'!$A2363:$L5053,COLUMN(J2363),0)</f>
        <v>7.1999999999999995E-2</v>
      </c>
      <c r="Q2363" s="19">
        <f>VLOOKUP($A2363,'HUMAN RESOURCES'!$A2363:$L5053,COLUMN(K2363),0)</f>
        <v>108749</v>
      </c>
      <c r="R2363" s="19">
        <f>VLOOKUP($A2363,'HUMAN RESOURCES'!$A2363:$L5053,COLUMN(L2363),0)</f>
        <v>0.47</v>
      </c>
      <c r="S2363" s="19">
        <f>VLOOKUP($A2363,TOURISM!$A2362:$E5052, COLUMN(D2363),0)</f>
        <v>104000000</v>
      </c>
      <c r="T2363" s="19">
        <f>VLOOKUP($A2363,TOURISM!$A2362:$E5052, COLUMN(E2363),0)</f>
        <v>15000000</v>
      </c>
      <c r="U2363" s="19">
        <f>VLOOKUP($A2363,BUSINESS!$A2363:$I5053, COLUMN(H2363),0)</f>
        <v>9.1999999999999998E-2</v>
      </c>
      <c r="V2363" s="19">
        <f>VLOOKUP($A2363,BUSINESS!$A2363:$I5053, COLUMN(I2363),0)</f>
        <v>0.64900000000000002</v>
      </c>
    </row>
    <row r="2364" spans="1:22" ht="15" x14ac:dyDescent="0.25">
      <c r="A2364" s="14" t="s">
        <v>240</v>
      </c>
      <c r="B2364" s="15" t="s">
        <v>264</v>
      </c>
      <c r="C2364" s="16" t="s">
        <v>118</v>
      </c>
      <c r="D2364" s="17">
        <v>824880550</v>
      </c>
      <c r="E2364" s="18">
        <v>5.2999999999999999E-2</v>
      </c>
      <c r="F2364" s="18">
        <v>58</v>
      </c>
      <c r="G2364" s="18">
        <v>0.14499999999999999</v>
      </c>
      <c r="H2364" s="19">
        <f>VLOOKUP($A2364,ENERGY!$A2364:$E5054,COLUMN(D2364),0)</f>
        <v>500</v>
      </c>
      <c r="I2364" s="19">
        <f>VLOOKUP($A2364,ENERGY!$A2364:$E5054,COLUMN(E2364),0)</f>
        <v>1566</v>
      </c>
      <c r="J2364" s="19">
        <f>VLOOKUP($A2364,'HUMAN RESOURCES'!$A2364:$L5054,COLUMN(D2364),0)</f>
        <v>1.7999999999999999E-2</v>
      </c>
      <c r="K2364" s="19">
        <f>VLOOKUP($A2364,'HUMAN RESOURCES'!$A2364:$L5054,COLUMN(E2364),0)</f>
        <v>1.4999999999999999E-2</v>
      </c>
      <c r="L2364" s="19">
        <f>VLOOKUP($A2364,'HUMAN RESOURCES'!$A2364:$L5054,COLUMN(F2364),0)</f>
        <v>79</v>
      </c>
      <c r="M2364" s="19">
        <f>VLOOKUP($A2364,'HUMAN RESOURCES'!$A2364:$L5054,COLUMN(G2364),0)</f>
        <v>71</v>
      </c>
      <c r="N2364" s="19">
        <f>VLOOKUP($A2364,'HUMAN RESOURCES'!$A2364:$L5054,COLUMN(H2364),0)</f>
        <v>0.26300000000000001</v>
      </c>
      <c r="O2364" s="19">
        <f>VLOOKUP($A2364,'HUMAN RESOURCES'!$A2364:$L5054,COLUMN(I2364),0)</f>
        <v>0.63400000000000001</v>
      </c>
      <c r="P2364" s="19">
        <f>VLOOKUP($A2364,'HUMAN RESOURCES'!$A2364:$L5054,COLUMN(J2364),0)</f>
        <v>0.10199999999999999</v>
      </c>
      <c r="Q2364" s="19">
        <f>VLOOKUP($A2364,'HUMAN RESOURCES'!$A2364:$L5054,COLUMN(K2364),0)</f>
        <v>38647854</v>
      </c>
      <c r="R2364" s="19">
        <f>VLOOKUP($A2364,'HUMAN RESOURCES'!$A2364:$L5054,COLUMN(L2364),0)</f>
        <v>0.90100000000000002</v>
      </c>
      <c r="S2364" s="19">
        <f>VLOOKUP($A2364,TOURISM!$A2363:$E5053, COLUMN(D2364),0)</f>
        <v>3209000000</v>
      </c>
      <c r="T2364" s="19">
        <f>VLOOKUP($A2364,TOURISM!$A2363:$E5053, COLUMN(E2364),0)</f>
        <v>3554000000</v>
      </c>
      <c r="U2364" s="19">
        <f>VLOOKUP($A2364,BUSINESS!$A2364:$I5054, COLUMN(H2364),0)</f>
        <v>0.17699999999999999</v>
      </c>
      <c r="V2364" s="19">
        <f>VLOOKUP($A2364,BUSINESS!$A2364:$I5054, COLUMN(I2364),0)</f>
        <v>0.57299999999999995</v>
      </c>
    </row>
    <row r="2365" spans="1:22" ht="15" x14ac:dyDescent="0.25">
      <c r="A2365" s="14" t="s">
        <v>240</v>
      </c>
      <c r="B2365" s="15" t="s">
        <v>265</v>
      </c>
      <c r="C2365" s="16" t="s">
        <v>118</v>
      </c>
      <c r="D2365" s="17">
        <v>4154289832</v>
      </c>
      <c r="E2365" s="18">
        <v>4.3999999999999997E-2</v>
      </c>
      <c r="F2365" s="18">
        <v>20</v>
      </c>
      <c r="G2365" s="18">
        <v>0.41</v>
      </c>
      <c r="H2365" s="19">
        <f>VLOOKUP($A2365,ENERGY!$A2365:$E5055,COLUMN(D2365),0)</f>
        <v>2509</v>
      </c>
      <c r="I2365" s="19">
        <f>VLOOKUP($A2365,ENERGY!$A2365:$E5055,COLUMN(E2365),0)</f>
        <v>2391</v>
      </c>
      <c r="J2365" s="19">
        <f>VLOOKUP($A2365,'HUMAN RESOURCES'!$A2365:$L5055,COLUMN(D2365),0)</f>
        <v>1.7999999999999999E-2</v>
      </c>
      <c r="K2365" s="19">
        <f>VLOOKUP($A2365,'HUMAN RESOURCES'!$A2365:$L5055,COLUMN(E2365),0)</f>
        <v>3.2000000000000001E-2</v>
      </c>
      <c r="L2365" s="19">
        <f>VLOOKUP($A2365,'HUMAN RESOURCES'!$A2365:$L5055,COLUMN(F2365),0)</f>
        <v>81</v>
      </c>
      <c r="M2365" s="19">
        <f>VLOOKUP($A2365,'HUMAN RESOURCES'!$A2365:$L5055,COLUMN(G2365),0)</f>
        <v>75</v>
      </c>
      <c r="N2365" s="19">
        <f>VLOOKUP($A2365,'HUMAN RESOURCES'!$A2365:$L5055,COLUMN(H2365),0)</f>
        <v>0.30299999999999999</v>
      </c>
      <c r="O2365" s="19">
        <f>VLOOKUP($A2365,'HUMAN RESOURCES'!$A2365:$L5055,COLUMN(I2365),0)</f>
        <v>0.623</v>
      </c>
      <c r="P2365" s="19">
        <f>VLOOKUP($A2365,'HUMAN RESOURCES'!$A2365:$L5055,COLUMN(J2365),0)</f>
        <v>7.2999999999999995E-2</v>
      </c>
      <c r="Q2365" s="19">
        <f>VLOOKUP($A2365,'HUMAN RESOURCES'!$A2365:$L5055,COLUMN(K2365),0)</f>
        <v>27906</v>
      </c>
      <c r="R2365" s="19">
        <f>VLOOKUP($A2365,'HUMAN RESOURCES'!$A2365:$L5055,COLUMN(L2365),0)</f>
        <v>0.56100000000000005</v>
      </c>
      <c r="S2365" s="19">
        <f>VLOOKUP($A2365,TOURISM!$A2364:$E5054, COLUMN(D2365),0)</f>
        <v>2478709140</v>
      </c>
      <c r="T2365" s="19">
        <f>VLOOKUP($A2365,TOURISM!$A2364:$E5054, COLUMN(E2365),0)</f>
        <v>448000000</v>
      </c>
      <c r="U2365" s="19">
        <f>VLOOKUP($A2365,BUSINESS!$A2365:$I5055, COLUMN(H2365),0)</f>
        <v>0.129</v>
      </c>
      <c r="V2365" s="19">
        <f>VLOOKUP($A2365,BUSINESS!$A2365:$I5055, COLUMN(I2365),0)</f>
        <v>0.57999999999999996</v>
      </c>
    </row>
    <row r="2366" spans="1:22" ht="15" x14ac:dyDescent="0.25">
      <c r="A2366" s="14" t="s">
        <v>240</v>
      </c>
      <c r="B2366" s="15" t="s">
        <v>266</v>
      </c>
      <c r="C2366" s="16" t="s">
        <v>118</v>
      </c>
      <c r="D2366" s="17">
        <v>9672006169</v>
      </c>
      <c r="E2366" s="18">
        <v>7.6999999999999999E-2</v>
      </c>
      <c r="F2366" s="18">
        <v>109</v>
      </c>
      <c r="G2366" s="18">
        <v>0.188</v>
      </c>
      <c r="H2366" s="19">
        <f>VLOOKUP($A2366,ENERGY!$A2366:$E5056,COLUMN(D2366),0)</f>
        <v>4692</v>
      </c>
      <c r="I2366" s="19">
        <f>VLOOKUP($A2366,ENERGY!$A2366:$E5056,COLUMN(E2366),0)</f>
        <v>8779</v>
      </c>
      <c r="J2366" s="19">
        <f>VLOOKUP($A2366,'HUMAN RESOURCES'!$A2366:$L5056,COLUMN(D2366),0)</f>
        <v>1.9E-2</v>
      </c>
      <c r="K2366" s="19">
        <f>VLOOKUP($A2366,'HUMAN RESOURCES'!$A2366:$L5056,COLUMN(E2366),0)</f>
        <v>1.2999999999999999E-2</v>
      </c>
      <c r="L2366" s="19">
        <f>VLOOKUP($A2366,'HUMAN RESOURCES'!$A2366:$L5056,COLUMN(F2366),0)</f>
        <v>74</v>
      </c>
      <c r="M2366" s="19">
        <f>VLOOKUP($A2366,'HUMAN RESOURCES'!$A2366:$L5056,COLUMN(G2366),0)</f>
        <v>69</v>
      </c>
      <c r="N2366" s="19">
        <f>VLOOKUP($A2366,'HUMAN RESOURCES'!$A2366:$L5056,COLUMN(H2366),0)</f>
        <v>0.3</v>
      </c>
      <c r="O2366" s="19">
        <f>VLOOKUP($A2366,'HUMAN RESOURCES'!$A2366:$L5056,COLUMN(I2366),0)</f>
        <v>0.623</v>
      </c>
      <c r="P2366" s="19">
        <f>VLOOKUP($A2366,'HUMAN RESOURCES'!$A2366:$L5056,COLUMN(J2366),0)</f>
        <v>7.6999999999999999E-2</v>
      </c>
      <c r="Q2366" s="19">
        <f>VLOOKUP($A2366,'HUMAN RESOURCES'!$A2366:$L5056,COLUMN(K2366),0)</f>
        <v>102951</v>
      </c>
      <c r="R2366" s="19">
        <f>VLOOKUP($A2366,'HUMAN RESOURCES'!$A2366:$L5056,COLUMN(L2366),0)</f>
        <v>0.35899999999999999</v>
      </c>
      <c r="S2366" s="19">
        <f>VLOOKUP($A2366,TOURISM!$A2365:$E5055, COLUMN(D2366),0)</f>
        <v>71000000</v>
      </c>
      <c r="T2366" s="19">
        <f>VLOOKUP($A2366,TOURISM!$A2365:$E5055, COLUMN(E2366),0)</f>
        <v>10000000</v>
      </c>
      <c r="U2366" s="19">
        <f>VLOOKUP($A2366,BUSINESS!$A2366:$I5056, COLUMN(H2366),0)</f>
        <v>0.20499999999999999</v>
      </c>
      <c r="V2366" s="19">
        <f>VLOOKUP($A2366,BUSINESS!$A2366:$I5056, COLUMN(I2366),0)</f>
        <v>0.45500000000000002</v>
      </c>
    </row>
    <row r="2367" spans="1:22" ht="15" x14ac:dyDescent="0.25">
      <c r="A2367" s="14" t="s">
        <v>240</v>
      </c>
      <c r="B2367" s="15" t="s">
        <v>267</v>
      </c>
      <c r="C2367" s="16" t="s">
        <v>118</v>
      </c>
      <c r="D2367" s="17">
        <v>11075778481</v>
      </c>
      <c r="E2367" s="18">
        <v>4.1000000000000002E-2</v>
      </c>
      <c r="F2367" s="18">
        <v>170</v>
      </c>
      <c r="G2367" s="18">
        <v>0.17399999999999999</v>
      </c>
      <c r="H2367" s="19">
        <f>VLOOKUP($A2367,ENERGY!$A2367:$E5057,COLUMN(D2367),0)</f>
        <v>4200</v>
      </c>
      <c r="I2367" s="19">
        <f>VLOOKUP($A2367,ENERGY!$A2367:$E5057,COLUMN(E2367),0)</f>
        <v>13480</v>
      </c>
      <c r="J2367" s="19">
        <f>VLOOKUP($A2367,'HUMAN RESOURCES'!$A2367:$L5057,COLUMN(D2367),0)</f>
        <v>1.9E-2</v>
      </c>
      <c r="K2367" s="19">
        <f>VLOOKUP($A2367,'HUMAN RESOURCES'!$A2367:$L5057,COLUMN(E2367),0)</f>
        <v>1.0999999999999999E-2</v>
      </c>
      <c r="L2367" s="19">
        <f>VLOOKUP($A2367,'HUMAN RESOURCES'!$A2367:$L5057,COLUMN(F2367),0)</f>
        <v>77</v>
      </c>
      <c r="M2367" s="19">
        <f>VLOOKUP($A2367,'HUMAN RESOURCES'!$A2367:$L5057,COLUMN(G2367),0)</f>
        <v>72</v>
      </c>
      <c r="N2367" s="19">
        <f>VLOOKUP($A2367,'HUMAN RESOURCES'!$A2367:$L5057,COLUMN(H2367),0)</f>
        <v>0.28299999999999997</v>
      </c>
      <c r="O2367" s="19">
        <f>VLOOKUP($A2367,'HUMAN RESOURCES'!$A2367:$L5057,COLUMN(I2367),0)</f>
        <v>0.64400000000000002</v>
      </c>
      <c r="P2367" s="19">
        <f>VLOOKUP($A2367,'HUMAN RESOURCES'!$A2367:$L5057,COLUMN(J2367),0)</f>
        <v>7.2999999999999995E-2</v>
      </c>
      <c r="Q2367" s="19">
        <f>VLOOKUP($A2367,'HUMAN RESOURCES'!$A2367:$L5057,COLUMN(K2367),0)</f>
        <v>82565</v>
      </c>
      <c r="R2367" s="19">
        <f>VLOOKUP($A2367,'HUMAN RESOURCES'!$A2367:$L5057,COLUMN(L2367),0)</f>
        <v>0.29199999999999998</v>
      </c>
      <c r="S2367" s="19">
        <f>VLOOKUP($A2367,TOURISM!$A2366:$E5056, COLUMN(D2367),0)</f>
        <v>309000000</v>
      </c>
      <c r="T2367" s="19">
        <f>VLOOKUP($A2367,TOURISM!$A2366:$E5056, COLUMN(E2367),0)</f>
        <v>40000000</v>
      </c>
      <c r="U2367" s="19">
        <f>VLOOKUP($A2367,BUSINESS!$A2367:$I5057, COLUMN(H2367),0)</f>
        <v>0.27</v>
      </c>
      <c r="V2367" s="19">
        <f>VLOOKUP($A2367,BUSINESS!$A2367:$I5057, COLUMN(I2367),0)</f>
        <v>1.042</v>
      </c>
    </row>
    <row r="2368" spans="1:22" ht="15" x14ac:dyDescent="0.25">
      <c r="A2368" s="14" t="s">
        <v>240</v>
      </c>
      <c r="B2368" s="15" t="s">
        <v>268</v>
      </c>
      <c r="C2368" s="16" t="s">
        <v>118</v>
      </c>
      <c r="D2368" s="17">
        <v>866000000000</v>
      </c>
      <c r="E2368" s="18">
        <v>5.8999999999999997E-2</v>
      </c>
      <c r="F2368" s="18">
        <v>478</v>
      </c>
      <c r="G2368" s="18">
        <v>9.7000000000000003E-2</v>
      </c>
      <c r="H2368" s="19">
        <f>VLOOKUP($A2368,ENERGY!$A2368:$E5058,COLUMN(D2368),0)</f>
        <v>176711</v>
      </c>
      <c r="I2368" s="19">
        <f>VLOOKUP($A2368,ENERGY!$A2368:$E5058,COLUMN(E2368),0)</f>
        <v>455845</v>
      </c>
      <c r="J2368" s="19">
        <f>VLOOKUP($A2368,'HUMAN RESOURCES'!$A2368:$L5058,COLUMN(D2368),0)</f>
        <v>0.02</v>
      </c>
      <c r="K2368" s="19">
        <f>VLOOKUP($A2368,'HUMAN RESOURCES'!$A2368:$L5058,COLUMN(E2368),0)</f>
        <v>2.5999999999999999E-2</v>
      </c>
      <c r="L2368" s="19">
        <f>VLOOKUP($A2368,'HUMAN RESOURCES'!$A2368:$L5058,COLUMN(F2368),0)</f>
        <v>72</v>
      </c>
      <c r="M2368" s="19">
        <f>VLOOKUP($A2368,'HUMAN RESOURCES'!$A2368:$L5058,COLUMN(G2368),0)</f>
        <v>66</v>
      </c>
      <c r="N2368" s="19">
        <f>VLOOKUP($A2368,'HUMAN RESOURCES'!$A2368:$L5058,COLUMN(H2368),0)</f>
        <v>0.29899999999999999</v>
      </c>
      <c r="O2368" s="19">
        <f>VLOOKUP($A2368,'HUMAN RESOURCES'!$A2368:$L5058,COLUMN(I2368),0)</f>
        <v>0.64</v>
      </c>
      <c r="P2368" s="19">
        <f>VLOOKUP($A2368,'HUMAN RESOURCES'!$A2368:$L5058,COLUMN(J2368),0)</f>
        <v>6.0999999999999999E-2</v>
      </c>
      <c r="Q2368" s="19">
        <f>VLOOKUP($A2368,'HUMAN RESOURCES'!$A2368:$L5058,COLUMN(K2368),0)</f>
        <v>499523</v>
      </c>
      <c r="R2368" s="19">
        <f>VLOOKUP($A2368,'HUMAN RESOURCES'!$A2368:$L5058,COLUMN(L2368),0)</f>
        <v>0.66700000000000004</v>
      </c>
      <c r="S2368" s="19">
        <f>VLOOKUP($A2368,TOURISM!$A2367:$E5057, COLUMN(D2368),0)</f>
        <v>96000000</v>
      </c>
      <c r="T2368" s="19">
        <f>VLOOKUP($A2368,TOURISM!$A2367:$E5057, COLUMN(E2368),0)</f>
        <v>94000000</v>
      </c>
      <c r="U2368" s="19">
        <f>VLOOKUP($A2368,BUSINESS!$A2368:$I5058, COLUMN(H2368),0)</f>
        <v>6.4000000000000001E-2</v>
      </c>
      <c r="V2368" s="19">
        <f>VLOOKUP($A2368,BUSINESS!$A2368:$I5058, COLUMN(I2368),0)</f>
        <v>0.46600000000000003</v>
      </c>
    </row>
    <row r="2369" spans="1:22" ht="15" x14ac:dyDescent="0.25">
      <c r="A2369" s="14" t="s">
        <v>240</v>
      </c>
      <c r="B2369" s="15" t="s">
        <v>269</v>
      </c>
      <c r="C2369" s="16" t="s">
        <v>118</v>
      </c>
      <c r="D2369" s="17">
        <v>6322582497</v>
      </c>
      <c r="E2369" s="18">
        <v>6.0999999999999999E-2</v>
      </c>
      <c r="F2369" s="18">
        <v>71</v>
      </c>
      <c r="G2369" s="18">
        <v>0.121</v>
      </c>
      <c r="H2369" s="19">
        <f>VLOOKUP($A2369,ENERGY!$A2369:$E5059,COLUMN(D2369),0)</f>
        <v>2871</v>
      </c>
      <c r="I2369" s="19">
        <f>VLOOKUP($A2369,ENERGY!$A2369:$E5059,COLUMN(E2369),0)</f>
        <v>4595</v>
      </c>
      <c r="J2369" s="19">
        <f>VLOOKUP($A2369,'HUMAN RESOURCES'!$A2369:$L5059,COLUMN(D2369),0)</f>
        <v>2.1000000000000001E-2</v>
      </c>
      <c r="K2369" s="19">
        <f>VLOOKUP($A2369,'HUMAN RESOURCES'!$A2369:$L5059,COLUMN(E2369),0)</f>
        <v>0.02</v>
      </c>
      <c r="L2369" s="19">
        <f>VLOOKUP($A2369,'HUMAN RESOURCES'!$A2369:$L5059,COLUMN(F2369),0)</f>
        <v>75</v>
      </c>
      <c r="M2369" s="19">
        <f>VLOOKUP($A2369,'HUMAN RESOURCES'!$A2369:$L5059,COLUMN(G2369),0)</f>
        <v>66</v>
      </c>
      <c r="N2369" s="19">
        <f>VLOOKUP($A2369,'HUMAN RESOURCES'!$A2369:$L5059,COLUMN(H2369),0)</f>
        <v>0.35699999999999998</v>
      </c>
      <c r="O2369" s="19">
        <f>VLOOKUP($A2369,'HUMAN RESOURCES'!$A2369:$L5059,COLUMN(I2369),0)</f>
        <v>0.58099999999999996</v>
      </c>
      <c r="P2369" s="19">
        <f>VLOOKUP($A2369,'HUMAN RESOURCES'!$A2369:$L5059,COLUMN(J2369),0)</f>
        <v>6.2E-2</v>
      </c>
      <c r="Q2369" s="19">
        <f>VLOOKUP($A2369,'HUMAN RESOURCES'!$A2369:$L5059,COLUMN(K2369),0)</f>
        <v>6072538</v>
      </c>
      <c r="R2369" s="19">
        <f>VLOOKUP($A2369,'HUMAN RESOURCES'!$A2369:$L5059,COLUMN(L2369),0)</f>
        <v>0.61599999999999999</v>
      </c>
      <c r="S2369" s="19">
        <f>VLOOKUP($A2369,TOURISM!$A2368:$E5058, COLUMN(D2369),0)</f>
        <v>656000000</v>
      </c>
      <c r="T2369" s="19">
        <f>VLOOKUP($A2369,TOURISM!$A2368:$E5058, COLUMN(E2369),0)</f>
        <v>288000000</v>
      </c>
      <c r="U2369" s="19">
        <f>VLOOKUP($A2369,BUSINESS!$A2369:$I5059, COLUMN(H2369),0)</f>
        <v>4.2000000000000003E-2</v>
      </c>
      <c r="V2369" s="19">
        <f>VLOOKUP($A2369,BUSINESS!$A2369:$I5059, COLUMN(I2369),0)</f>
        <v>0.39700000000000002</v>
      </c>
    </row>
    <row r="2370" spans="1:22" ht="15" x14ac:dyDescent="0.25">
      <c r="A2370" s="14" t="s">
        <v>240</v>
      </c>
      <c r="B2370" s="15" t="s">
        <v>270</v>
      </c>
      <c r="C2370" s="16" t="s">
        <v>118</v>
      </c>
      <c r="D2370" s="17">
        <v>15464700000</v>
      </c>
      <c r="E2370" s="18">
        <v>7.4999999999999997E-2</v>
      </c>
      <c r="F2370" s="18">
        <v>344</v>
      </c>
      <c r="G2370" s="18">
        <v>8.6999999999999994E-2</v>
      </c>
      <c r="H2370" s="19">
        <f>VLOOKUP($A2370,ENERGY!$A2370:$E5060,COLUMN(D2370),0)</f>
        <v>3024</v>
      </c>
      <c r="I2370" s="19">
        <f>VLOOKUP($A2370,ENERGY!$A2370:$E5060,COLUMN(E2370),0)</f>
        <v>7125</v>
      </c>
      <c r="J2370" s="19">
        <f>VLOOKUP($A2370,'HUMAN RESOURCES'!$A2370:$L5060,COLUMN(D2370),0)</f>
        <v>2.1000000000000001E-2</v>
      </c>
      <c r="K2370" s="19">
        <f>VLOOKUP($A2370,'HUMAN RESOURCES'!$A2370:$L5060,COLUMN(E2370),0)</f>
        <v>1.7999999999999999E-2</v>
      </c>
      <c r="L2370" s="19">
        <f>VLOOKUP($A2370,'HUMAN RESOURCES'!$A2370:$L5060,COLUMN(F2370),0)</f>
        <v>76</v>
      </c>
      <c r="M2370" s="19">
        <f>VLOOKUP($A2370,'HUMAN RESOURCES'!$A2370:$L5060,COLUMN(G2370),0)</f>
        <v>69</v>
      </c>
      <c r="N2370" s="19">
        <f>VLOOKUP($A2370,'HUMAN RESOURCES'!$A2370:$L5060,COLUMN(H2370),0)</f>
        <v>0.308</v>
      </c>
      <c r="O2370" s="19">
        <f>VLOOKUP($A2370,'HUMAN RESOURCES'!$A2370:$L5060,COLUMN(I2370),0)</f>
        <v>0.64200000000000002</v>
      </c>
      <c r="P2370" s="19">
        <f>VLOOKUP($A2370,'HUMAN RESOURCES'!$A2370:$L5060,COLUMN(J2370),0)</f>
        <v>5.0999999999999997E-2</v>
      </c>
      <c r="Q2370" s="19">
        <f>VLOOKUP($A2370,'HUMAN RESOURCES'!$A2370:$L5060,COLUMN(K2370),0)</f>
        <v>43184026</v>
      </c>
      <c r="R2370" s="19">
        <f>VLOOKUP($A2370,'HUMAN RESOURCES'!$A2370:$L5060,COLUMN(L2370),0)</f>
        <v>0.73599999999999999</v>
      </c>
      <c r="S2370" s="19">
        <f>VLOOKUP($A2370,TOURISM!$A2369:$E5059, COLUMN(D2370),0)</f>
        <v>1574000000</v>
      </c>
      <c r="T2370" s="19">
        <f>VLOOKUP($A2370,TOURISM!$A2369:$E5059, COLUMN(E2370),0)</f>
        <v>1565000000</v>
      </c>
      <c r="U2370" s="19">
        <f>VLOOKUP($A2370,BUSINESS!$A2370:$I5060, COLUMN(H2370),0)</f>
        <v>0.11</v>
      </c>
      <c r="V2370" s="19">
        <f>VLOOKUP($A2370,BUSINESS!$A2370:$I5060, COLUMN(I2370),0)</f>
        <v>0.50600000000000001</v>
      </c>
    </row>
    <row r="2371" spans="1:22" ht="15" x14ac:dyDescent="0.25">
      <c r="A2371" s="14" t="s">
        <v>240</v>
      </c>
      <c r="B2371" s="15" t="s">
        <v>271</v>
      </c>
      <c r="C2371" s="16" t="s">
        <v>118</v>
      </c>
      <c r="D2371" s="17">
        <v>8734651406</v>
      </c>
      <c r="E2371" s="18">
        <v>5.6000000000000001E-2</v>
      </c>
      <c r="F2371" s="18">
        <v>82</v>
      </c>
      <c r="G2371" s="18">
        <v>0.29899999999999999</v>
      </c>
      <c r="H2371" s="19">
        <f>VLOOKUP($A2371,ENERGY!$A2371:$E5061,COLUMN(D2371),0)</f>
        <v>4225</v>
      </c>
      <c r="I2371" s="19">
        <f>VLOOKUP($A2371,ENERGY!$A2371:$E5061,COLUMN(E2371),0)</f>
        <v>4136</v>
      </c>
      <c r="J2371" s="19">
        <f>VLOOKUP($A2371,'HUMAN RESOURCES'!$A2371:$L5061,COLUMN(D2371),0)</f>
        <v>2.1999999999999999E-2</v>
      </c>
      <c r="K2371" s="19">
        <f>VLOOKUP($A2371,'HUMAN RESOURCES'!$A2371:$L5061,COLUMN(E2371),0)</f>
        <v>3.5999999999999997E-2</v>
      </c>
      <c r="L2371" s="19">
        <f>VLOOKUP($A2371,'HUMAN RESOURCES'!$A2371:$L5061,COLUMN(F2371),0)</f>
        <v>68</v>
      </c>
      <c r="M2371" s="19">
        <f>VLOOKUP($A2371,'HUMAN RESOURCES'!$A2371:$L5061,COLUMN(G2371),0)</f>
        <v>62</v>
      </c>
      <c r="N2371" s="19">
        <f>VLOOKUP($A2371,'HUMAN RESOURCES'!$A2371:$L5061,COLUMN(H2371),0)</f>
        <v>0.36599999999999999</v>
      </c>
      <c r="O2371" s="19">
        <f>VLOOKUP($A2371,'HUMAN RESOURCES'!$A2371:$L5061,COLUMN(I2371),0)</f>
        <v>0.59599999999999997</v>
      </c>
      <c r="P2371" s="19">
        <f>VLOOKUP($A2371,'HUMAN RESOURCES'!$A2371:$L5061,COLUMN(J2371),0)</f>
        <v>3.7999999999999999E-2</v>
      </c>
      <c r="Q2371" s="19">
        <f>VLOOKUP($A2371,'HUMAN RESOURCES'!$A2371:$L5061,COLUMN(K2371),0)</f>
        <v>760834</v>
      </c>
      <c r="R2371" s="19">
        <f>VLOOKUP($A2371,'HUMAN RESOURCES'!$A2371:$L5061,COLUMN(L2371),0)</f>
        <v>0.28299999999999997</v>
      </c>
      <c r="S2371" s="19">
        <f>VLOOKUP($A2371,TOURISM!$A2370:$E5060, COLUMN(D2371),0)</f>
        <v>35000000</v>
      </c>
      <c r="T2371" s="19">
        <f>VLOOKUP($A2371,TOURISM!$A2370:$E5060, COLUMN(E2371),0)</f>
        <v>40000000</v>
      </c>
      <c r="U2371" s="19">
        <f>VLOOKUP($A2371,BUSINESS!$A2371:$I5061, COLUMN(H2371),0)</f>
        <v>0.129</v>
      </c>
      <c r="V2371" s="19">
        <f>VLOOKUP($A2371,BUSINESS!$A2371:$I5061, COLUMN(I2371),0)</f>
        <v>0.37</v>
      </c>
    </row>
    <row r="2372" spans="1:22" ht="15" x14ac:dyDescent="0.25">
      <c r="A2372" s="14" t="s">
        <v>240</v>
      </c>
      <c r="B2372" s="15" t="s">
        <v>272</v>
      </c>
      <c r="C2372" s="16" t="s">
        <v>118</v>
      </c>
      <c r="D2372" s="17">
        <v>74147754854</v>
      </c>
      <c r="E2372" s="18">
        <v>4.4999999999999998E-2</v>
      </c>
      <c r="F2372" s="18">
        <v>128</v>
      </c>
      <c r="G2372" s="18">
        <v>0.255</v>
      </c>
      <c r="H2372" s="19">
        <f>VLOOKUP($A2372,ENERGY!$A2372:$E5062,COLUMN(D2372),0)</f>
        <v>14334</v>
      </c>
      <c r="I2372" s="19">
        <f>VLOOKUP($A2372,ENERGY!$A2372:$E5062,COLUMN(E2372),0)</f>
        <v>43208</v>
      </c>
      <c r="J2372" s="19">
        <f>VLOOKUP($A2372,'HUMAN RESOURCES'!$A2372:$L5062,COLUMN(D2372),0)</f>
        <v>2.1999999999999999E-2</v>
      </c>
      <c r="K2372" s="19">
        <f>VLOOKUP($A2372,'HUMAN RESOURCES'!$A2372:$L5062,COLUMN(E2372),0)</f>
        <v>2.1999999999999999E-2</v>
      </c>
      <c r="L2372" s="19">
        <f>VLOOKUP($A2372,'HUMAN RESOURCES'!$A2372:$L5062,COLUMN(F2372),0)</f>
        <v>75</v>
      </c>
      <c r="M2372" s="19">
        <f>VLOOKUP($A2372,'HUMAN RESOURCES'!$A2372:$L5062,COLUMN(G2372),0)</f>
        <v>70</v>
      </c>
      <c r="N2372" s="19">
        <f>VLOOKUP($A2372,'HUMAN RESOURCES'!$A2372:$L5062,COLUMN(H2372),0)</f>
        <v>0.32</v>
      </c>
      <c r="O2372" s="19">
        <f>VLOOKUP($A2372,'HUMAN RESOURCES'!$A2372:$L5062,COLUMN(I2372),0)</f>
        <v>0.626</v>
      </c>
      <c r="P2372" s="19">
        <f>VLOOKUP($A2372,'HUMAN RESOURCES'!$A2372:$L5062,COLUMN(J2372),0)</f>
        <v>5.3999999999999999E-2</v>
      </c>
      <c r="Q2372" s="19">
        <f>VLOOKUP($A2372,'HUMAN RESOURCES'!$A2372:$L5062,COLUMN(K2372),0)</f>
        <v>27723281</v>
      </c>
      <c r="R2372" s="19">
        <f>VLOOKUP($A2372,'HUMAN RESOURCES'!$A2372:$L5062,COLUMN(L2372),0)</f>
        <v>0.75</v>
      </c>
      <c r="S2372" s="19">
        <f>VLOOKUP($A2372,TOURISM!$A2371:$E5061, COLUMN(D2372),0)</f>
        <v>1438000000</v>
      </c>
      <c r="T2372" s="19">
        <f>VLOOKUP($A2372,TOURISM!$A2371:$E5061, COLUMN(E2372),0)</f>
        <v>970000000</v>
      </c>
      <c r="U2372" s="19">
        <f>VLOOKUP($A2372,BUSINESS!$A2372:$I5062, COLUMN(H2372),0)</f>
        <v>0.17100000000000001</v>
      </c>
      <c r="V2372" s="19">
        <f>VLOOKUP($A2372,BUSINESS!$A2372:$I5062, COLUMN(I2372),0)</f>
        <v>0.20100000000000001</v>
      </c>
    </row>
    <row r="2373" spans="1:22" ht="15" x14ac:dyDescent="0.25">
      <c r="A2373" s="14" t="s">
        <v>240</v>
      </c>
      <c r="B2373" s="15" t="s">
        <v>273</v>
      </c>
      <c r="C2373" s="16" t="s">
        <v>118</v>
      </c>
      <c r="D2373" s="17">
        <v>83914521341</v>
      </c>
      <c r="E2373" s="21">
        <v>6.4000000000000001E-2</v>
      </c>
      <c r="F2373" s="19">
        <v>190</v>
      </c>
      <c r="G2373" s="19">
        <v>0.12</v>
      </c>
      <c r="H2373" s="19">
        <f>VLOOKUP($A2373,ENERGY!$A2373:$E5063,COLUMN(D2373),0)</f>
        <v>14338</v>
      </c>
      <c r="I2373" s="19">
        <f>VLOOKUP($A2373,ENERGY!$A2373:$E5063,COLUMN(E2373),0)</f>
        <v>8441</v>
      </c>
      <c r="J2373" s="19">
        <f>VLOOKUP($A2373,'HUMAN RESOURCES'!$A2373:$L5063,COLUMN(D2373),0)</f>
        <v>2.1999999999999999E-2</v>
      </c>
      <c r="K2373" s="19">
        <f>VLOOKUP($A2373,'HUMAN RESOURCES'!$A2373:$L5063,COLUMN(E2373),0)</f>
        <v>1.6E-2</v>
      </c>
      <c r="L2373" s="19">
        <f>VLOOKUP($A2373,'HUMAN RESOURCES'!$A2373:$L5063,COLUMN(F2373),0)</f>
        <v>76</v>
      </c>
      <c r="M2373" s="19">
        <f>VLOOKUP($A2373,'HUMAN RESOURCES'!$A2373:$L5063,COLUMN(G2373),0)</f>
        <v>70</v>
      </c>
      <c r="N2373" s="19">
        <f>VLOOKUP($A2373,'HUMAN RESOURCES'!$A2373:$L5063,COLUMN(H2373),0)</f>
        <v>0.313</v>
      </c>
      <c r="O2373" s="19">
        <f>VLOOKUP($A2373,'HUMAN RESOURCES'!$A2373:$L5063,COLUMN(I2373),0)</f>
        <v>0.63700000000000001</v>
      </c>
      <c r="P2373" s="19">
        <f>VLOOKUP($A2373,'HUMAN RESOURCES'!$A2373:$L5063,COLUMN(J2373),0)</f>
        <v>0.05</v>
      </c>
      <c r="Q2373" s="19">
        <f>VLOOKUP($A2373,'HUMAN RESOURCES'!$A2373:$L5063,COLUMN(K2373),0)</f>
        <v>26725897</v>
      </c>
      <c r="R2373" s="19">
        <f>VLOOKUP($A2373,'HUMAN RESOURCES'!$A2373:$L5063,COLUMN(L2373),0)</f>
        <v>0.88600000000000001</v>
      </c>
      <c r="S2373" s="19">
        <f>VLOOKUP($A2373,TOURISM!$A2372:$E5062, COLUMN(D2373),0)</f>
        <v>722000000</v>
      </c>
      <c r="T2373" s="19">
        <f>VLOOKUP($A2373,TOURISM!$A2372:$E5062, COLUMN(E2373),0)</f>
        <v>1843000000</v>
      </c>
      <c r="U2373" s="19">
        <f>VLOOKUP($A2373,BUSINESS!$A2373:$I5063, COLUMN(H2373),0)</f>
        <v>0.126</v>
      </c>
      <c r="V2373" s="19">
        <f>VLOOKUP($A2373,BUSINESS!$A2373:$I5063, COLUMN(I2373),0)</f>
        <v>0.46800000000000003</v>
      </c>
    </row>
    <row r="2374" spans="1:22" ht="15" x14ac:dyDescent="0.25">
      <c r="A2374" s="14" t="s">
        <v>240</v>
      </c>
      <c r="B2374" s="15" t="s">
        <v>274</v>
      </c>
      <c r="C2374" s="16" t="s">
        <v>118</v>
      </c>
      <c r="D2374" s="20">
        <v>15079752557.5</v>
      </c>
      <c r="E2374" s="21">
        <v>6.4000000000000001E-2</v>
      </c>
      <c r="F2374" s="19">
        <v>190</v>
      </c>
      <c r="G2374" s="19">
        <v>0.12</v>
      </c>
      <c r="H2374" s="19">
        <f>VLOOKUP($A2374,ENERGY!$A2374:$E5064,COLUMN(D2374),0)</f>
        <v>14338</v>
      </c>
      <c r="I2374" s="19">
        <f>VLOOKUP($A2374,ENERGY!$A2374:$E5064,COLUMN(E2374),0)</f>
        <v>8441</v>
      </c>
      <c r="J2374" s="19">
        <f>VLOOKUP($A2374,'HUMAN RESOURCES'!$A2374:$L5064,COLUMN(D2374),0)</f>
        <v>2.1999999999999999E-2</v>
      </c>
      <c r="K2374" s="19">
        <f>VLOOKUP($A2374,'HUMAN RESOURCES'!$A2374:$L5064,COLUMN(E2374),0)</f>
        <v>1.7000000000000001E-2</v>
      </c>
      <c r="L2374" s="19">
        <f>VLOOKUP($A2374,'HUMAN RESOURCES'!$A2374:$L5064,COLUMN(F2374),0)</f>
        <v>78</v>
      </c>
      <c r="M2374" s="19">
        <f>VLOOKUP($A2374,'HUMAN RESOURCES'!$A2374:$L5064,COLUMN(G2374),0)</f>
        <v>73</v>
      </c>
      <c r="N2374" s="19">
        <f>VLOOKUP($A2374,'HUMAN RESOURCES'!$A2374:$L5064,COLUMN(H2374),0)</f>
        <v>0.32300000000000001</v>
      </c>
      <c r="O2374" s="19">
        <f>VLOOKUP($A2374,'HUMAN RESOURCES'!$A2374:$L5064,COLUMN(I2374),0)</f>
        <v>0.624</v>
      </c>
      <c r="P2374" s="19">
        <f>VLOOKUP($A2374,'HUMAN RESOURCES'!$A2374:$L5064,COLUMN(J2374),0)</f>
        <v>5.2999999999999999E-2</v>
      </c>
      <c r="Q2374" s="19">
        <f>VLOOKUP($A2374,'HUMAN RESOURCES'!$A2374:$L5064,COLUMN(K2374),0)</f>
        <v>110731826</v>
      </c>
      <c r="R2374" s="19">
        <f>VLOOKUP($A2374,'HUMAN RESOURCES'!$A2374:$L5064,COLUMN(L2374),0)</f>
        <v>0.76300000000000001</v>
      </c>
      <c r="S2374" s="19">
        <f>VLOOKUP($A2374,TOURISM!$A2373:$E5063, COLUMN(D2374),0)</f>
        <v>12801000000</v>
      </c>
      <c r="T2374" s="19">
        <f>VLOOKUP($A2374,TOURISM!$A2373:$E5063, COLUMN(E2374),0)</f>
        <v>8951000000</v>
      </c>
      <c r="U2374" s="19">
        <f>VLOOKUP($A2374,BUSINESS!$A2374:$I5064, COLUMN(H2374),0)</f>
        <v>0.17199999999999999</v>
      </c>
      <c r="V2374" s="19">
        <f>VLOOKUP($A2374,BUSINESS!$A2374:$I5064, COLUMN(I2374),0)</f>
        <v>0.42599999999999999</v>
      </c>
    </row>
    <row r="2375" spans="1:22" ht="15" x14ac:dyDescent="0.25">
      <c r="A2375" s="14" t="s">
        <v>240</v>
      </c>
      <c r="B2375" s="15" t="s">
        <v>275</v>
      </c>
      <c r="C2375" s="16" t="s">
        <v>118</v>
      </c>
      <c r="D2375" s="17">
        <v>536410666</v>
      </c>
      <c r="E2375" s="18">
        <v>3.5999999999999997E-2</v>
      </c>
      <c r="F2375" s="18">
        <v>389</v>
      </c>
      <c r="G2375" s="18">
        <v>0.1</v>
      </c>
      <c r="H2375" s="19">
        <f>VLOOKUP($A2375,ENERGY!$A2375:$E5065,COLUMN(D2375),0)</f>
        <v>83</v>
      </c>
      <c r="I2375" s="19">
        <f>VLOOKUP($A2375,ENERGY!$A2375:$E5065,COLUMN(E2375),0)</f>
        <v>249</v>
      </c>
      <c r="J2375" s="19">
        <f>VLOOKUP($A2375,'HUMAN RESOURCES'!$A2375:$L5065,COLUMN(D2375),0)</f>
        <v>2.1999999999999999E-2</v>
      </c>
      <c r="K2375" s="19">
        <f>VLOOKUP($A2375,'HUMAN RESOURCES'!$A2375:$L5065,COLUMN(E2375),0)</f>
        <v>1.9E-2</v>
      </c>
      <c r="L2375" s="19">
        <f>VLOOKUP($A2375,'HUMAN RESOURCES'!$A2375:$L5065,COLUMN(F2375),0)</f>
        <v>79</v>
      </c>
      <c r="M2375" s="19">
        <f>VLOOKUP($A2375,'HUMAN RESOURCES'!$A2375:$L5065,COLUMN(G2375),0)</f>
        <v>73</v>
      </c>
      <c r="N2375" s="19">
        <f>VLOOKUP($A2375,'HUMAN RESOURCES'!$A2375:$L5065,COLUMN(H2375),0)</f>
        <v>0.307</v>
      </c>
      <c r="O2375" s="19">
        <f>VLOOKUP($A2375,'HUMAN RESOURCES'!$A2375:$L5065,COLUMN(I2375),0)</f>
        <v>0.63200000000000001</v>
      </c>
      <c r="P2375" s="19">
        <f>VLOOKUP($A2375,'HUMAN RESOURCES'!$A2375:$L5065,COLUMN(J2375),0)</f>
        <v>6.0999999999999999E-2</v>
      </c>
      <c r="Q2375" s="19">
        <f>VLOOKUP($A2375,'HUMAN RESOURCES'!$A2375:$L5065,COLUMN(K2375),0)</f>
        <v>3365929</v>
      </c>
      <c r="R2375" s="19">
        <f>VLOOKUP($A2375,'HUMAN RESOURCES'!$A2375:$L5065,COLUMN(L2375),0)</f>
        <v>0.63700000000000001</v>
      </c>
      <c r="S2375" s="19">
        <f>VLOOKUP($A2375,TOURISM!$A2374:$E5064, COLUMN(D2375),0)</f>
        <v>1108000000</v>
      </c>
      <c r="T2375" s="19">
        <f>VLOOKUP($A2375,TOURISM!$A2374:$E5064, COLUMN(E2375),0)</f>
        <v>388000000</v>
      </c>
      <c r="U2375" s="19">
        <f>VLOOKUP($A2375,BUSINESS!$A2375:$I5065, COLUMN(H2375),0)</f>
        <v>0.115</v>
      </c>
      <c r="V2375" s="19">
        <f>VLOOKUP($A2375,BUSINESS!$A2375:$I5065, COLUMN(I2375),0)</f>
        <v>0.52</v>
      </c>
    </row>
    <row r="2376" spans="1:22" ht="15" x14ac:dyDescent="0.25">
      <c r="A2376" s="14" t="s">
        <v>240</v>
      </c>
      <c r="B2376" s="15" t="s">
        <v>276</v>
      </c>
      <c r="C2376" s="16" t="s">
        <v>118</v>
      </c>
      <c r="D2376" s="17">
        <v>908558307</v>
      </c>
      <c r="E2376" s="18">
        <v>6.3E-2</v>
      </c>
      <c r="F2376" s="18">
        <v>348</v>
      </c>
      <c r="G2376" s="18">
        <v>0.106</v>
      </c>
      <c r="H2376" s="19">
        <f>VLOOKUP($A2376,ENERGY!$A2376:$E5066,COLUMN(D2376),0)</f>
        <v>128</v>
      </c>
      <c r="I2376" s="19">
        <f>VLOOKUP($A2376,ENERGY!$A2376:$E5066,COLUMN(E2376),0)</f>
        <v>385</v>
      </c>
      <c r="J2376" s="19">
        <f>VLOOKUP($A2376,'HUMAN RESOURCES'!$A2376:$L5066,COLUMN(D2376),0)</f>
        <v>2.4E-2</v>
      </c>
      <c r="K2376" s="19">
        <f>VLOOKUP($A2376,'HUMAN RESOURCES'!$A2376:$L5066,COLUMN(E2376),0)</f>
        <v>2.9000000000000001E-2</v>
      </c>
      <c r="L2376" s="19">
        <f>VLOOKUP($A2376,'HUMAN RESOURCES'!$A2376:$L5066,COLUMN(F2376),0)</f>
        <v>75</v>
      </c>
      <c r="M2376" s="19">
        <f>VLOOKUP($A2376,'HUMAN RESOURCES'!$A2376:$L5066,COLUMN(G2376),0)</f>
        <v>69</v>
      </c>
      <c r="N2376" s="19">
        <f>VLOOKUP($A2376,'HUMAN RESOURCES'!$A2376:$L5066,COLUMN(H2376),0)</f>
        <v>0.33100000000000002</v>
      </c>
      <c r="O2376" s="19">
        <f>VLOOKUP($A2376,'HUMAN RESOURCES'!$A2376:$L5066,COLUMN(I2376),0)</f>
        <v>0.61299999999999999</v>
      </c>
      <c r="P2376" s="19">
        <f>VLOOKUP($A2376,'HUMAN RESOURCES'!$A2376:$L5066,COLUMN(J2376),0)</f>
        <v>5.7000000000000002E-2</v>
      </c>
      <c r="Q2376" s="19">
        <f>VLOOKUP($A2376,'HUMAN RESOURCES'!$A2376:$L5066,COLUMN(K2376),0)</f>
        <v>9343362</v>
      </c>
      <c r="R2376" s="19">
        <f>VLOOKUP($A2376,'HUMAN RESOURCES'!$A2376:$L5066,COLUMN(L2376),0)</f>
        <v>0.67400000000000004</v>
      </c>
      <c r="S2376" s="19">
        <f>VLOOKUP($A2376,TOURISM!$A2375:$E5065, COLUMN(D2376),0)</f>
        <v>3518000000</v>
      </c>
      <c r="T2376" s="19">
        <f>VLOOKUP($A2376,TOURISM!$A2375:$E5065, COLUMN(E2376),0)</f>
        <v>511000000</v>
      </c>
      <c r="U2376" s="19">
        <f>VLOOKUP($A2376,BUSINESS!$A2376:$I5066, COLUMN(H2376),0)</f>
        <v>0.115</v>
      </c>
      <c r="V2376" s="19">
        <f>VLOOKUP($A2376,BUSINESS!$A2376:$I5066, COLUMN(I2376),0)</f>
        <v>0.38800000000000001</v>
      </c>
    </row>
    <row r="2377" spans="1:22" ht="15" x14ac:dyDescent="0.25">
      <c r="A2377" s="14" t="s">
        <v>240</v>
      </c>
      <c r="B2377" s="15" t="s">
        <v>277</v>
      </c>
      <c r="C2377" s="16" t="s">
        <v>118</v>
      </c>
      <c r="D2377" s="20">
        <v>15079752557.5</v>
      </c>
      <c r="E2377" s="21">
        <v>6.4000000000000001E-2</v>
      </c>
      <c r="F2377" s="19">
        <v>190</v>
      </c>
      <c r="G2377" s="19">
        <v>0.12</v>
      </c>
      <c r="H2377" s="19">
        <f>VLOOKUP($A2377,ENERGY!$A2377:$E5067,COLUMN(D2377),0)</f>
        <v>14338</v>
      </c>
      <c r="I2377" s="19">
        <f>VLOOKUP($A2377,ENERGY!$A2377:$E5067,COLUMN(E2377),0)</f>
        <v>8441</v>
      </c>
      <c r="J2377" s="19">
        <f>VLOOKUP($A2377,'HUMAN RESOURCES'!$A2377:$L5067,COLUMN(D2377),0)</f>
        <v>2.4E-2</v>
      </c>
      <c r="K2377" s="19">
        <f>VLOOKUP($A2377,'HUMAN RESOURCES'!$A2377:$L5067,COLUMN(E2377),0)</f>
        <v>2.4E-2</v>
      </c>
      <c r="L2377" s="19">
        <f>VLOOKUP($A2377,'HUMAN RESOURCES'!$A2377:$L5067,COLUMN(F2377),0)</f>
        <v>78</v>
      </c>
      <c r="M2377" s="19">
        <f>VLOOKUP($A2377,'HUMAN RESOURCES'!$A2377:$L5067,COLUMN(G2377),0)</f>
        <v>72</v>
      </c>
      <c r="N2377" s="19">
        <f>VLOOKUP($A2377,'HUMAN RESOURCES'!$A2377:$L5067,COLUMN(H2377),0)</f>
        <v>0.32700000000000001</v>
      </c>
      <c r="O2377" s="19">
        <f>VLOOKUP($A2377,'HUMAN RESOURCES'!$A2377:$L5067,COLUMN(I2377),0)</f>
        <v>0.61699999999999999</v>
      </c>
      <c r="P2377" s="19">
        <f>VLOOKUP($A2377,'HUMAN RESOURCES'!$A2377:$L5067,COLUMN(J2377),0)</f>
        <v>5.6000000000000001E-2</v>
      </c>
      <c r="Q2377" s="19">
        <f>VLOOKUP($A2377,'HUMAN RESOURCES'!$A2377:$L5067,COLUMN(K2377),0)</f>
        <v>13777131</v>
      </c>
      <c r="R2377" s="19">
        <f>VLOOKUP($A2377,'HUMAN RESOURCES'!$A2377:$L5067,COLUMN(L2377),0)</f>
        <v>0.61699999999999999</v>
      </c>
      <c r="S2377" s="19">
        <f>VLOOKUP($A2377,TOURISM!$A2376:$E5066, COLUMN(D2377),0)</f>
        <v>488000000</v>
      </c>
      <c r="T2377" s="19">
        <f>VLOOKUP($A2377,TOURISM!$A2376:$E5066, COLUMN(E2377),0)</f>
        <v>644000000</v>
      </c>
      <c r="U2377" s="19">
        <f>VLOOKUP($A2377,BUSINESS!$A2377:$I5067, COLUMN(H2377),0)</f>
        <v>0.06</v>
      </c>
      <c r="V2377" s="19">
        <f>VLOOKUP($A2377,BUSINESS!$A2377:$I5067, COLUMN(I2377),0)</f>
        <v>0.45300000000000001</v>
      </c>
    </row>
    <row r="2378" spans="1:22" ht="15" x14ac:dyDescent="0.25">
      <c r="A2378" s="14" t="s">
        <v>240</v>
      </c>
      <c r="B2378" s="15" t="s">
        <v>278</v>
      </c>
      <c r="C2378" s="16" t="s">
        <v>118</v>
      </c>
      <c r="D2378" s="17">
        <v>551431645</v>
      </c>
      <c r="E2378" s="18">
        <v>3.6999999999999998E-2</v>
      </c>
      <c r="F2378" s="18">
        <v>185</v>
      </c>
      <c r="G2378" s="18">
        <v>9.6000000000000002E-2</v>
      </c>
      <c r="H2378" s="19">
        <f>VLOOKUP($A2378,ENERGY!$A2378:$E5068,COLUMN(D2378),0)</f>
        <v>70</v>
      </c>
      <c r="I2378" s="19">
        <f>VLOOKUP($A2378,ENERGY!$A2378:$E5068,COLUMN(E2378),0)</f>
        <v>202</v>
      </c>
      <c r="J2378" s="19">
        <f>VLOOKUP($A2378,'HUMAN RESOURCES'!$A2378:$L5068,COLUMN(D2378),0)</f>
        <v>2.5000000000000001E-2</v>
      </c>
      <c r="K2378" s="19">
        <f>VLOOKUP($A2378,'HUMAN RESOURCES'!$A2378:$L5068,COLUMN(E2378),0)</f>
        <v>2.5999999999999999E-2</v>
      </c>
      <c r="L2378" s="19">
        <f>VLOOKUP($A2378,'HUMAN RESOURCES'!$A2378:$L5068,COLUMN(F2378),0)</f>
        <v>75</v>
      </c>
      <c r="M2378" s="19">
        <f>VLOOKUP($A2378,'HUMAN RESOURCES'!$A2378:$L5068,COLUMN(G2378),0)</f>
        <v>69</v>
      </c>
      <c r="N2378" s="19">
        <f>VLOOKUP($A2378,'HUMAN RESOURCES'!$A2378:$L5068,COLUMN(H2378),0)</f>
        <v>0.378</v>
      </c>
      <c r="O2378" s="19">
        <f>VLOOKUP($A2378,'HUMAN RESOURCES'!$A2378:$L5068,COLUMN(I2378),0)</f>
        <v>0.58099999999999996</v>
      </c>
      <c r="P2378" s="19">
        <f>VLOOKUP($A2378,'HUMAN RESOURCES'!$A2378:$L5068,COLUMN(J2378),0)</f>
        <v>4.1000000000000002E-2</v>
      </c>
      <c r="Q2378" s="19">
        <f>VLOOKUP($A2378,'HUMAN RESOURCES'!$A2378:$L5068,COLUMN(K2378),0)</f>
        <v>5455219</v>
      </c>
      <c r="R2378" s="19">
        <f>VLOOKUP($A2378,'HUMAN RESOURCES'!$A2378:$L5068,COLUMN(L2378),0)</f>
        <v>0.55900000000000005</v>
      </c>
      <c r="S2378" s="19">
        <f>VLOOKUP($A2378,TOURISM!$A2377:$E5067, COLUMN(D2378),0)</f>
        <v>206000000</v>
      </c>
      <c r="T2378" s="19">
        <f>VLOOKUP($A2378,TOURISM!$A2377:$E5067, COLUMN(E2378),0)</f>
        <v>162000000</v>
      </c>
      <c r="U2378" s="19">
        <f>VLOOKUP($A2378,BUSINESS!$A2378:$I5068, COLUMN(H2378),0)</f>
        <v>2.5999999999999999E-2</v>
      </c>
      <c r="V2378" s="19">
        <f>VLOOKUP($A2378,BUSINESS!$A2378:$I5068, COLUMN(I2378),0)</f>
        <v>0.20499999999999999</v>
      </c>
    </row>
    <row r="2379" spans="1:22" ht="15" x14ac:dyDescent="0.25">
      <c r="A2379" s="14" t="s">
        <v>240</v>
      </c>
      <c r="B2379" s="15" t="s">
        <v>279</v>
      </c>
      <c r="C2379" s="16" t="s">
        <v>118</v>
      </c>
      <c r="D2379" s="17">
        <v>1793557833</v>
      </c>
      <c r="E2379" s="18">
        <v>6.8000000000000005E-2</v>
      </c>
      <c r="F2379" s="18">
        <v>243</v>
      </c>
      <c r="G2379" s="18">
        <v>0.17399999999999999</v>
      </c>
      <c r="H2379" s="19">
        <f>VLOOKUP($A2379,ENERGY!$A2379:$E5069,COLUMN(D2379),0)</f>
        <v>714</v>
      </c>
      <c r="I2379" s="19">
        <f>VLOOKUP($A2379,ENERGY!$A2379:$E5069,COLUMN(E2379),0)</f>
        <v>2442</v>
      </c>
      <c r="J2379" s="19">
        <f>VLOOKUP($A2379,'HUMAN RESOURCES'!$A2379:$L5069,COLUMN(D2379),0)</f>
        <v>2.5999999999999999E-2</v>
      </c>
      <c r="K2379" s="19">
        <f>VLOOKUP($A2379,'HUMAN RESOURCES'!$A2379:$L5069,COLUMN(E2379),0)</f>
        <v>2.4E-2</v>
      </c>
      <c r="L2379" s="19">
        <f>VLOOKUP($A2379,'HUMAN RESOURCES'!$A2379:$L5069,COLUMN(F2379),0)</f>
        <v>73</v>
      </c>
      <c r="M2379" s="19">
        <f>VLOOKUP($A2379,'HUMAN RESOURCES'!$A2379:$L5069,COLUMN(G2379),0)</f>
        <v>69</v>
      </c>
      <c r="N2379" s="19">
        <f>VLOOKUP($A2379,'HUMAN RESOURCES'!$A2379:$L5069,COLUMN(H2379),0)</f>
        <v>0.35799999999999998</v>
      </c>
      <c r="O2379" s="19">
        <f>VLOOKUP($A2379,'HUMAN RESOURCES'!$A2379:$L5069,COLUMN(I2379),0)</f>
        <v>0.59399999999999997</v>
      </c>
      <c r="P2379" s="19">
        <f>VLOOKUP($A2379,'HUMAN RESOURCES'!$A2379:$L5069,COLUMN(J2379),0)</f>
        <v>4.8000000000000001E-2</v>
      </c>
      <c r="Q2379" s="19">
        <f>VLOOKUP($A2379,'HUMAN RESOURCES'!$A2379:$L5069,COLUMN(K2379),0)</f>
        <v>5904170</v>
      </c>
      <c r="R2379" s="19">
        <f>VLOOKUP($A2379,'HUMAN RESOURCES'!$A2379:$L5069,COLUMN(L2379),0)</f>
        <v>0.57399999999999995</v>
      </c>
      <c r="S2379" s="19">
        <f>VLOOKUP($A2379,TOURISM!$A2378:$E5068, COLUMN(D2379),0)</f>
        <v>96000000</v>
      </c>
      <c r="T2379" s="19">
        <f>VLOOKUP($A2379,TOURISM!$A2378:$E5068, COLUMN(E2379),0)</f>
        <v>130000000</v>
      </c>
      <c r="U2379" s="19">
        <f>VLOOKUP($A2379,BUSINESS!$A2379:$I5069, COLUMN(H2379),0)</f>
        <v>7.9000000000000001E-2</v>
      </c>
      <c r="V2379" s="19">
        <f>VLOOKUP($A2379,BUSINESS!$A2379:$I5069, COLUMN(I2379),0)</f>
        <v>0.32</v>
      </c>
    </row>
    <row r="2380" spans="1:22" ht="15" x14ac:dyDescent="0.25">
      <c r="A2380" s="14" t="s">
        <v>240</v>
      </c>
      <c r="B2380" s="15" t="s">
        <v>280</v>
      </c>
      <c r="C2380" s="16" t="s">
        <v>118</v>
      </c>
      <c r="D2380" s="17">
        <v>16088526686</v>
      </c>
      <c r="E2380" s="18">
        <v>5.2999999999999999E-2</v>
      </c>
      <c r="F2380" s="18">
        <v>648</v>
      </c>
      <c r="G2380" s="18">
        <v>9.0999999999999998E-2</v>
      </c>
      <c r="H2380" s="19">
        <f>VLOOKUP($A2380,ENERGY!$A2380:$E5070,COLUMN(D2380),0)</f>
        <v>20331</v>
      </c>
      <c r="I2380" s="19">
        <f>VLOOKUP($A2380,ENERGY!$A2380:$E5070,COLUMN(E2380),0)</f>
        <v>46461</v>
      </c>
      <c r="J2380" s="19">
        <f>VLOOKUP($A2380,'HUMAN RESOURCES'!$A2380:$L5070,COLUMN(D2380),0)</f>
        <v>2.7E-2</v>
      </c>
      <c r="K2380" s="19">
        <f>VLOOKUP($A2380,'HUMAN RESOURCES'!$A2380:$L5070,COLUMN(E2380),0)</f>
        <v>1.7999999999999999E-2</v>
      </c>
      <c r="L2380" s="19">
        <f>VLOOKUP($A2380,'HUMAN RESOURCES'!$A2380:$L5070,COLUMN(F2380),0)</f>
        <v>75</v>
      </c>
      <c r="M2380" s="19">
        <f>VLOOKUP($A2380,'HUMAN RESOURCES'!$A2380:$L5070,COLUMN(G2380),0)</f>
        <v>69</v>
      </c>
      <c r="N2380" s="19">
        <f>VLOOKUP($A2380,'HUMAN RESOURCES'!$A2380:$L5070,COLUMN(H2380),0)</f>
        <v>0.379</v>
      </c>
      <c r="O2380" s="19">
        <f>VLOOKUP($A2380,'HUMAN RESOURCES'!$A2380:$L5070,COLUMN(I2380),0)</f>
        <v>0.57999999999999996</v>
      </c>
      <c r="P2380" s="19">
        <f>VLOOKUP($A2380,'HUMAN RESOURCES'!$A2380:$L5070,COLUMN(J2380),0)</f>
        <v>4.1000000000000002E-2</v>
      </c>
      <c r="Q2380" s="19">
        <f>VLOOKUP($A2380,'HUMAN RESOURCES'!$A2380:$L5070,COLUMN(K2380),0)</f>
        <v>271920</v>
      </c>
      <c r="R2380" s="19">
        <f>VLOOKUP($A2380,'HUMAN RESOURCES'!$A2380:$L5070,COLUMN(L2380),0)</f>
        <v>0.46300000000000002</v>
      </c>
      <c r="S2380" s="19">
        <f>VLOOKUP($A2380,TOURISM!$A2379:$E5069, COLUMN(D2380),0)</f>
        <v>214000000</v>
      </c>
      <c r="T2380" s="19">
        <f>VLOOKUP($A2380,TOURISM!$A2379:$E5069, COLUMN(E2380),0)</f>
        <v>45000000</v>
      </c>
      <c r="U2380" s="19">
        <f>VLOOKUP($A2380,BUSINESS!$A2380:$I5070, COLUMN(H2380),0)</f>
        <v>9.1999999999999998E-2</v>
      </c>
      <c r="V2380" s="19">
        <f>VLOOKUP($A2380,BUSINESS!$A2380:$I5070, COLUMN(I2380),0)</f>
        <v>0.35299999999999998</v>
      </c>
    </row>
    <row r="2381" spans="1:22" ht="15" x14ac:dyDescent="0.25">
      <c r="A2381" s="14" t="s">
        <v>240</v>
      </c>
      <c r="B2381" s="15" t="s">
        <v>281</v>
      </c>
      <c r="C2381" s="16" t="s">
        <v>118</v>
      </c>
      <c r="D2381" s="20">
        <v>15079752557.5</v>
      </c>
      <c r="E2381" s="21">
        <v>6.4000000000000001E-2</v>
      </c>
      <c r="F2381" s="19">
        <v>190</v>
      </c>
      <c r="G2381" s="19">
        <v>0.12</v>
      </c>
      <c r="H2381" s="19">
        <f>VLOOKUP($A2381,ENERGY!$A2381:$E5071,COLUMN(D2381),0)</f>
        <v>14338</v>
      </c>
      <c r="I2381" s="19">
        <f>VLOOKUP($A2381,ENERGY!$A2381:$E5071,COLUMN(E2381),0)</f>
        <v>158</v>
      </c>
      <c r="J2381" s="19">
        <f>VLOOKUP($A2381,'HUMAN RESOURCES'!$A2381:$L5071,COLUMN(D2381),0)</f>
        <v>2.9000000000000001E-2</v>
      </c>
      <c r="K2381" s="19">
        <f>VLOOKUP($A2381,'HUMAN RESOURCES'!$A2381:$L5071,COLUMN(E2381),0)</f>
        <v>6.6000000000000003E-2</v>
      </c>
      <c r="L2381" s="19">
        <f>VLOOKUP($A2381,'HUMAN RESOURCES'!$A2381:$L5071,COLUMN(F2381),0)</f>
        <v>61</v>
      </c>
      <c r="M2381" s="19">
        <f>VLOOKUP($A2381,'HUMAN RESOURCES'!$A2381:$L5071,COLUMN(G2381),0)</f>
        <v>58</v>
      </c>
      <c r="N2381" s="19">
        <f>VLOOKUP($A2381,'HUMAN RESOURCES'!$A2381:$L5071,COLUMN(H2381),0)</f>
        <v>0.38100000000000001</v>
      </c>
      <c r="O2381" s="19">
        <f>VLOOKUP($A2381,'HUMAN RESOURCES'!$A2381:$L5071,COLUMN(I2381),0)</f>
        <v>0.57799999999999996</v>
      </c>
      <c r="P2381" s="19">
        <f>VLOOKUP($A2381,'HUMAN RESOURCES'!$A2381:$L5071,COLUMN(J2381),0)</f>
        <v>4.2000000000000003E-2</v>
      </c>
      <c r="Q2381" s="19">
        <f>VLOOKUP($A2381,'HUMAN RESOURCES'!$A2381:$L5071,COLUMN(K2381),0)</f>
        <v>9260879</v>
      </c>
      <c r="R2381" s="19">
        <f>VLOOKUP($A2381,'HUMAN RESOURCES'!$A2381:$L5071,COLUMN(L2381),0)</f>
        <v>0.441</v>
      </c>
      <c r="S2381" s="19">
        <f>VLOOKUP($A2381,TOURISM!$A2380:$E5070, COLUMN(D2381),0)</f>
        <v>80000000</v>
      </c>
      <c r="T2381" s="19">
        <f>VLOOKUP($A2381,TOURISM!$A2380:$E5070, COLUMN(E2381),0)</f>
        <v>174000000</v>
      </c>
      <c r="U2381" s="19">
        <f>VLOOKUP($A2381,BUSINESS!$A2381:$I5071, COLUMN(H2381),0)</f>
        <v>6.4000000000000001E-2</v>
      </c>
      <c r="V2381" s="19">
        <f>VLOOKUP($A2381,BUSINESS!$A2381:$I5071, COLUMN(I2381),0)</f>
        <v>5.3999999999999999E-2</v>
      </c>
    </row>
    <row r="2382" spans="1:22" ht="15" x14ac:dyDescent="0.25">
      <c r="A2382" s="14" t="s">
        <v>240</v>
      </c>
      <c r="B2382" s="15" t="s">
        <v>282</v>
      </c>
      <c r="C2382" s="16" t="s">
        <v>118</v>
      </c>
      <c r="D2382" s="17">
        <v>13100000000000</v>
      </c>
      <c r="E2382" s="18">
        <v>0.158</v>
      </c>
      <c r="F2382" s="18">
        <v>6732</v>
      </c>
      <c r="G2382" s="18">
        <v>6.2E-2</v>
      </c>
      <c r="H2382" s="19">
        <f>VLOOKUP($A2382,ENERGY!$A2382:$E5072,COLUMN(D2382),0)</f>
        <v>2337014</v>
      </c>
      <c r="I2382" s="19">
        <f>VLOOKUP($A2382,ENERGY!$A2382:$E5072,COLUMN(E2382),0)</f>
        <v>5828697</v>
      </c>
      <c r="J2382" s="19">
        <f>VLOOKUP($A2382,'HUMAN RESOURCES'!$A2382:$L5072,COLUMN(D2382),0)</f>
        <v>2.9000000000000001E-2</v>
      </c>
      <c r="K2382" s="19">
        <f>VLOOKUP($A2382,'HUMAN RESOURCES'!$A2382:$L5072,COLUMN(E2382),0)</f>
        <v>4.3999999999999997E-2</v>
      </c>
      <c r="L2382" s="19">
        <f>VLOOKUP($A2382,'HUMAN RESOURCES'!$A2382:$L5072,COLUMN(F2382),0)</f>
        <v>67</v>
      </c>
      <c r="M2382" s="19">
        <f>VLOOKUP($A2382,'HUMAN RESOURCES'!$A2382:$L5072,COLUMN(G2382),0)</f>
        <v>63</v>
      </c>
      <c r="N2382" s="19">
        <f>VLOOKUP($A2382,'HUMAN RESOURCES'!$A2382:$L5072,COLUMN(H2382),0)</f>
        <v>0.38300000000000001</v>
      </c>
      <c r="O2382" s="19">
        <f>VLOOKUP($A2382,'HUMAN RESOURCES'!$A2382:$L5072,COLUMN(I2382),0)</f>
        <v>0.57299999999999995</v>
      </c>
      <c r="P2382" s="19">
        <f>VLOOKUP($A2382,'HUMAN RESOURCES'!$A2382:$L5072,COLUMN(J2382),0)</f>
        <v>4.3999999999999997E-2</v>
      </c>
      <c r="Q2382" s="19">
        <f>VLOOKUP($A2382,'HUMAN RESOURCES'!$A2382:$L5072,COLUMN(K2382),0)</f>
        <v>9354709</v>
      </c>
      <c r="R2382" s="19">
        <f>VLOOKUP($A2382,'HUMAN RESOURCES'!$A2382:$L5072,COLUMN(L2382),0)</f>
        <v>0.64200000000000002</v>
      </c>
      <c r="S2382" s="19">
        <f>VLOOKUP($A2382,TOURISM!$A2381:$E5071, COLUMN(D2382),0)</f>
        <v>345000000</v>
      </c>
      <c r="T2382" s="19">
        <f>VLOOKUP($A2382,TOURISM!$A2381:$E5071, COLUMN(E2382),0)</f>
        <v>257000000</v>
      </c>
      <c r="U2382" s="19">
        <f>VLOOKUP($A2382,BUSINESS!$A2382:$I5072, COLUMN(H2382),0)</f>
        <v>5.1999999999999998E-2</v>
      </c>
      <c r="V2382" s="19">
        <f>VLOOKUP($A2382,BUSINESS!$A2382:$I5072, COLUMN(I2382),0)</f>
        <v>0.25900000000000001</v>
      </c>
    </row>
    <row r="2383" spans="1:22" ht="15" x14ac:dyDescent="0.25">
      <c r="A2383" s="14" t="s">
        <v>240</v>
      </c>
      <c r="B2383" s="15" t="s">
        <v>283</v>
      </c>
      <c r="C2383" s="16" t="s">
        <v>118</v>
      </c>
      <c r="D2383" s="17">
        <v>17362872710</v>
      </c>
      <c r="E2383" s="18">
        <v>8.2000000000000003E-2</v>
      </c>
      <c r="F2383" s="18">
        <v>430</v>
      </c>
      <c r="G2383" s="18">
        <v>0.13600000000000001</v>
      </c>
      <c r="H2383" s="19">
        <f>VLOOKUP($A2383,ENERGY!$A2383:$E5073,COLUMN(D2383),0)</f>
        <v>3172</v>
      </c>
      <c r="I2383" s="19">
        <f>VLOOKUP($A2383,ENERGY!$A2383:$E5073,COLUMN(E2383),0)</f>
        <v>5999</v>
      </c>
      <c r="J2383" s="19">
        <f>VLOOKUP($A2383,'HUMAN RESOURCES'!$A2383:$L5073,COLUMN(D2383),0)</f>
        <v>2.9000000000000001E-2</v>
      </c>
      <c r="K2383" s="19">
        <f>VLOOKUP($A2383,'HUMAN RESOURCES'!$A2383:$L5073,COLUMN(E2383),0)</f>
        <v>2.5999999999999999E-2</v>
      </c>
      <c r="L2383" s="19">
        <f>VLOOKUP($A2383,'HUMAN RESOURCES'!$A2383:$L5073,COLUMN(F2383),0)</f>
        <v>74</v>
      </c>
      <c r="M2383" s="19">
        <f>VLOOKUP($A2383,'HUMAN RESOURCES'!$A2383:$L5073,COLUMN(G2383),0)</f>
        <v>69</v>
      </c>
      <c r="N2383" s="19">
        <f>VLOOKUP($A2383,'HUMAN RESOURCES'!$A2383:$L5073,COLUMN(H2383),0)</f>
        <v>0.39800000000000002</v>
      </c>
      <c r="O2383" s="19">
        <f>VLOOKUP($A2383,'HUMAN RESOURCES'!$A2383:$L5073,COLUMN(I2383),0)</f>
        <v>0.56000000000000005</v>
      </c>
      <c r="P2383" s="19">
        <f>VLOOKUP($A2383,'HUMAN RESOURCES'!$A2383:$L5073,COLUMN(J2383),0)</f>
        <v>4.1000000000000002E-2</v>
      </c>
      <c r="Q2383" s="19">
        <f>VLOOKUP($A2383,'HUMAN RESOURCES'!$A2383:$L5073,COLUMN(K2383),0)</f>
        <v>6898825</v>
      </c>
      <c r="R2383" s="19">
        <f>VLOOKUP($A2383,'HUMAN RESOURCES'!$A2383:$L5073,COLUMN(L2383),0)</f>
        <v>0.48499999999999999</v>
      </c>
      <c r="S2383" s="19">
        <f>VLOOKUP($A2383,TOURISM!$A2382:$E5072, COLUMN(D2383),0)</f>
        <v>465000000</v>
      </c>
      <c r="T2383" s="19">
        <f>VLOOKUP($A2383,TOURISM!$A2382:$E5072, COLUMN(E2383),0)</f>
        <v>321000000</v>
      </c>
      <c r="U2383" s="19">
        <f>VLOOKUP($A2383,BUSINESS!$A2383:$I5073, COLUMN(H2383),0)</f>
        <v>6.5000000000000002E-2</v>
      </c>
      <c r="V2383" s="19">
        <f>VLOOKUP($A2383,BUSINESS!$A2383:$I5073, COLUMN(I2383),0)</f>
        <v>0.186</v>
      </c>
    </row>
    <row r="2384" spans="1:22" ht="15" x14ac:dyDescent="0.25">
      <c r="A2384" s="14" t="s">
        <v>240</v>
      </c>
      <c r="B2384" s="15" t="s">
        <v>284</v>
      </c>
      <c r="C2384" s="16" t="s">
        <v>118</v>
      </c>
      <c r="D2384" s="17">
        <v>146000000000</v>
      </c>
      <c r="E2384" s="18">
        <v>5.3999999999999999E-2</v>
      </c>
      <c r="F2384" s="18">
        <v>296</v>
      </c>
      <c r="G2384" s="18">
        <v>0.16800000000000001</v>
      </c>
      <c r="H2384" s="19">
        <f>VLOOKUP($A2384,ENERGY!$A2384:$E5074,COLUMN(D2384),0)</f>
        <v>62934</v>
      </c>
      <c r="I2384" s="19">
        <f>VLOOKUP($A2384,ENERGY!$A2384:$E5074,COLUMN(E2384),0)</f>
        <v>175785</v>
      </c>
      <c r="J2384" s="19">
        <f>VLOOKUP($A2384,'HUMAN RESOURCES'!$A2384:$L5074,COLUMN(D2384),0)</f>
        <v>3.5000000000000003E-2</v>
      </c>
      <c r="K2384" s="19">
        <f>VLOOKUP($A2384,'HUMAN RESOURCES'!$A2384:$L5074,COLUMN(E2384),0)</f>
        <v>3.3000000000000002E-2</v>
      </c>
      <c r="L2384" s="19">
        <f>VLOOKUP($A2384,'HUMAN RESOURCES'!$A2384:$L5074,COLUMN(F2384),0)</f>
        <v>73</v>
      </c>
      <c r="M2384" s="19">
        <f>VLOOKUP($A2384,'HUMAN RESOURCES'!$A2384:$L5074,COLUMN(G2384),0)</f>
        <v>66</v>
      </c>
      <c r="N2384" s="19">
        <f>VLOOKUP($A2384,'HUMAN RESOURCES'!$A2384:$L5074,COLUMN(H2384),0)</f>
        <v>0.432</v>
      </c>
      <c r="O2384" s="19">
        <f>VLOOKUP($A2384,'HUMAN RESOURCES'!$A2384:$L5074,COLUMN(I2384),0)</f>
        <v>0.52600000000000002</v>
      </c>
      <c r="P2384" s="19">
        <f>VLOOKUP($A2384,'HUMAN RESOURCES'!$A2384:$L5074,COLUMN(J2384),0)</f>
        <v>4.2999999999999997E-2</v>
      </c>
      <c r="Q2384" s="19">
        <f>VLOOKUP($A2384,'HUMAN RESOURCES'!$A2384:$L5074,COLUMN(K2384),0)</f>
        <v>12678919</v>
      </c>
      <c r="R2384" s="19">
        <f>VLOOKUP($A2384,'HUMAN RESOURCES'!$A2384:$L5074,COLUMN(L2384),0)</f>
        <v>0.47199999999999998</v>
      </c>
      <c r="S2384" s="19">
        <f>VLOOKUP($A2384,TOURISM!$A2383:$E5073, COLUMN(D2384),0)</f>
        <v>791000000</v>
      </c>
      <c r="T2384" s="19">
        <f>VLOOKUP($A2384,TOURISM!$A2383:$E5073, COLUMN(E2384),0)</f>
        <v>532000000</v>
      </c>
      <c r="U2384" s="19">
        <f>VLOOKUP($A2384,BUSINESS!$A2384:$I5074, COLUMN(H2384),0)</f>
        <v>5.7000000000000002E-2</v>
      </c>
      <c r="V2384" s="19">
        <f>VLOOKUP($A2384,BUSINESS!$A2384:$I5074, COLUMN(I2384),0)</f>
        <v>0.35599999999999998</v>
      </c>
    </row>
    <row r="2385" spans="1:22" ht="15" x14ac:dyDescent="0.25">
      <c r="A2385" s="14" t="s">
        <v>240</v>
      </c>
      <c r="B2385" s="15" t="s">
        <v>241</v>
      </c>
      <c r="C2385" s="16" t="s">
        <v>119</v>
      </c>
      <c r="D2385" s="17">
        <v>1001970945</v>
      </c>
      <c r="E2385" s="18">
        <v>4.4999999999999998E-2</v>
      </c>
      <c r="F2385" s="18">
        <v>544</v>
      </c>
      <c r="G2385" s="18">
        <v>0.114</v>
      </c>
      <c r="H2385" s="19">
        <f>VLOOKUP($A2385,ENERGY!$A2385:$E5075,COLUMN(D2385),0)</f>
        <v>143</v>
      </c>
      <c r="I2385" s="19">
        <f>VLOOKUP($A2385,ENERGY!$A2385:$E5075,COLUMN(E2385),0)</f>
        <v>425</v>
      </c>
      <c r="J2385" s="19">
        <f>VLOOKUP($A2385,'HUMAN RESOURCES'!$A2385:$L5075,COLUMN(D2385),0)</f>
        <v>2.1999999999999999E-2</v>
      </c>
      <c r="K2385" s="19">
        <f>VLOOKUP($A2385,'HUMAN RESOURCES'!$A2385:$L5075,COLUMN(E2385),0)</f>
        <v>3.2000000000000001E-2</v>
      </c>
      <c r="L2385" s="19">
        <f>VLOOKUP($A2385,'HUMAN RESOURCES'!$A2385:$L5075,COLUMN(F2385),0)</f>
        <v>71.105000000000004</v>
      </c>
      <c r="M2385" s="19">
        <f>VLOOKUP($A2385,'HUMAN RESOURCES'!$A2385:$L5075,COLUMN(G2385),0)</f>
        <v>66.415000000000006</v>
      </c>
      <c r="N2385" s="19">
        <f>VLOOKUP($A2385,'HUMAN RESOURCES'!$A2385:$L5075,COLUMN(H2385),0)</f>
        <v>0.30299999999999999</v>
      </c>
      <c r="O2385" s="19">
        <f>VLOOKUP($A2385,'HUMAN RESOURCES'!$A2385:$L5075,COLUMN(I2385),0)</f>
        <v>0.623</v>
      </c>
      <c r="P2385" s="19">
        <f>VLOOKUP($A2385,'HUMAN RESOURCES'!$A2385:$L5075,COLUMN(J2385),0)</f>
        <v>7.2999999999999995E-2</v>
      </c>
      <c r="Q2385" s="19">
        <f>VLOOKUP($A2385,'HUMAN RESOURCES'!$A2385:$L5075,COLUMN(K2385),0)</f>
        <v>50026</v>
      </c>
      <c r="R2385" s="19">
        <f>VLOOKUP($A2385,'HUMAN RESOURCES'!$A2385:$L5075,COLUMN(L2385),0)</f>
        <v>1</v>
      </c>
      <c r="S2385" s="19">
        <f>VLOOKUP($A2385,TOURISM!$A2384:$E5074, COLUMN(D2385),0)</f>
        <v>509000000</v>
      </c>
      <c r="T2385" s="19">
        <f>VLOOKUP($A2385,TOURISM!$A2384:$E5074, COLUMN(E2385),0)</f>
        <v>164000000</v>
      </c>
      <c r="U2385" s="19">
        <f>VLOOKUP($A2385,BUSINESS!$A2385:$I5075, COLUMN(H2385),0)</f>
        <v>0.44500000000000001</v>
      </c>
      <c r="V2385" s="19">
        <f>VLOOKUP($A2385,BUSINESS!$A2385:$I5075, COLUMN(I2385),0)</f>
        <v>1.85</v>
      </c>
    </row>
    <row r="2386" spans="1:22" ht="15" x14ac:dyDescent="0.25">
      <c r="A2386" s="14" t="s">
        <v>240</v>
      </c>
      <c r="B2386" s="15" t="s">
        <v>242</v>
      </c>
      <c r="C2386" s="16" t="s">
        <v>119</v>
      </c>
      <c r="D2386" s="17">
        <v>223000000000</v>
      </c>
      <c r="E2386" s="18">
        <v>8.3000000000000004E-2</v>
      </c>
      <c r="F2386" s="18">
        <v>395</v>
      </c>
      <c r="G2386" s="18">
        <v>6.2E-2</v>
      </c>
      <c r="H2386" s="19">
        <f>VLOOKUP($A2386,ENERGY!$A2386:$E5076,COLUMN(D2386),0)</f>
        <v>73128</v>
      </c>
      <c r="I2386" s="19">
        <f>VLOOKUP($A2386,ENERGY!$A2386:$E5076,COLUMN(E2386),0)</f>
        <v>174238</v>
      </c>
      <c r="J2386" s="19">
        <f>VLOOKUP($A2386,'HUMAN RESOURCES'!$A2386:$L5076,COLUMN(D2386),0)</f>
        <v>2.1999999999999999E-2</v>
      </c>
      <c r="K2386" s="19">
        <f>VLOOKUP($A2386,'HUMAN RESOURCES'!$A2386:$L5076,COLUMN(E2386),0)</f>
        <v>3.2000000000000001E-2</v>
      </c>
      <c r="L2386" s="19">
        <f>VLOOKUP($A2386,'HUMAN RESOURCES'!$A2386:$L5076,COLUMN(F2386),0)</f>
        <v>71.105000000000004</v>
      </c>
      <c r="M2386" s="19">
        <f>VLOOKUP($A2386,'HUMAN RESOURCES'!$A2386:$L5076,COLUMN(G2386),0)</f>
        <v>66.415000000000006</v>
      </c>
      <c r="N2386" s="19">
        <f>VLOOKUP($A2386,'HUMAN RESOURCES'!$A2386:$L5076,COLUMN(H2386),0)</f>
        <v>0.30299999999999999</v>
      </c>
      <c r="O2386" s="19">
        <f>VLOOKUP($A2386,'HUMAN RESOURCES'!$A2386:$L5076,COLUMN(I2386),0)</f>
        <v>0.623</v>
      </c>
      <c r="P2386" s="19">
        <f>VLOOKUP($A2386,'HUMAN RESOURCES'!$A2386:$L5076,COLUMN(J2386),0)</f>
        <v>7.2999999999999995E-2</v>
      </c>
      <c r="Q2386" s="19">
        <f>VLOOKUP($A2386,'HUMAN RESOURCES'!$A2386:$L5076,COLUMN(K2386),0)</f>
        <v>38272</v>
      </c>
      <c r="R2386" s="19">
        <f>VLOOKUP($A2386,'HUMAN RESOURCES'!$A2386:$L5076,COLUMN(L2386),0)</f>
        <v>1</v>
      </c>
      <c r="S2386" s="19">
        <f>VLOOKUP($A2386,TOURISM!$A2385:$E5075, COLUMN(D2386),0)</f>
        <v>651000000</v>
      </c>
      <c r="T2386" s="19">
        <f>VLOOKUP($A2386,TOURISM!$A2385:$E5075, COLUMN(E2386),0)</f>
        <v>86000000</v>
      </c>
      <c r="U2386" s="19">
        <f>VLOOKUP($A2386,BUSINESS!$A2386:$I5076, COLUMN(H2386),0)</f>
        <v>0.129</v>
      </c>
      <c r="V2386" s="19">
        <f>VLOOKUP($A2386,BUSINESS!$A2386:$I5076, COLUMN(I2386),0)</f>
        <v>0.57999999999999996</v>
      </c>
    </row>
    <row r="2387" spans="1:22" ht="15" x14ac:dyDescent="0.25">
      <c r="A2387" s="14" t="s">
        <v>240</v>
      </c>
      <c r="B2387" s="15" t="s">
        <v>243</v>
      </c>
      <c r="C2387" s="16" t="s">
        <v>119</v>
      </c>
      <c r="D2387" s="17">
        <v>2331005587</v>
      </c>
      <c r="E2387" s="21">
        <v>6.4000000000000001E-2</v>
      </c>
      <c r="F2387" s="19">
        <v>190</v>
      </c>
      <c r="G2387" s="18">
        <v>0.115</v>
      </c>
      <c r="H2387" s="19">
        <f>VLOOKUP($A2387,ENERGY!$A2387:$E5077,COLUMN(D2387),0)</f>
        <v>14338</v>
      </c>
      <c r="I2387" s="19">
        <f>VLOOKUP($A2387,ENERGY!$A2387:$E5077,COLUMN(E2387),0)</f>
        <v>2274</v>
      </c>
      <c r="J2387" s="19">
        <f>VLOOKUP($A2387,'HUMAN RESOURCES'!$A2387:$L5077,COLUMN(D2387),0)</f>
        <v>2.1999999999999999E-2</v>
      </c>
      <c r="K2387" s="19">
        <f>VLOOKUP($A2387,'HUMAN RESOURCES'!$A2387:$L5077,COLUMN(E2387),0)</f>
        <v>3.2000000000000001E-2</v>
      </c>
      <c r="L2387" s="19">
        <f>VLOOKUP($A2387,'HUMAN RESOURCES'!$A2387:$L5077,COLUMN(F2387),0)</f>
        <v>71.105000000000004</v>
      </c>
      <c r="M2387" s="19">
        <f>VLOOKUP($A2387,'HUMAN RESOURCES'!$A2387:$L5077,COLUMN(G2387),0)</f>
        <v>66.415000000000006</v>
      </c>
      <c r="N2387" s="19">
        <f>VLOOKUP($A2387,'HUMAN RESOURCES'!$A2387:$L5077,COLUMN(H2387),0)</f>
        <v>0.30299999999999999</v>
      </c>
      <c r="O2387" s="19">
        <f>VLOOKUP($A2387,'HUMAN RESOURCES'!$A2387:$L5077,COLUMN(I2387),0)</f>
        <v>0.623</v>
      </c>
      <c r="P2387" s="19">
        <f>VLOOKUP($A2387,'HUMAN RESOURCES'!$A2387:$L5077,COLUMN(J2387),0)</f>
        <v>7.2999999999999995E-2</v>
      </c>
      <c r="Q2387" s="19">
        <f>VLOOKUP($A2387,'HUMAN RESOURCES'!$A2387:$L5077,COLUMN(K2387),0)</f>
        <v>27642</v>
      </c>
      <c r="R2387" s="19">
        <f>VLOOKUP($A2387,'HUMAN RESOURCES'!$A2387:$L5077,COLUMN(L2387),0)</f>
        <v>0.88300000000000001</v>
      </c>
      <c r="S2387" s="19">
        <f>VLOOKUP($A2387,TOURISM!$A2386:$E5076, COLUMN(D2387),0)</f>
        <v>2478709140</v>
      </c>
      <c r="T2387" s="19">
        <f>VLOOKUP($A2387,TOURISM!$A2386:$E5076, COLUMN(E2387),0)</f>
        <v>448000000</v>
      </c>
      <c r="U2387" s="19">
        <f>VLOOKUP($A2387,BUSINESS!$A2387:$I5077, COLUMN(H2387),0)</f>
        <v>0.129</v>
      </c>
      <c r="V2387" s="19">
        <f>VLOOKUP($A2387,BUSINESS!$A2387:$I5077, COLUMN(I2387),0)</f>
        <v>0.57999999999999996</v>
      </c>
    </row>
    <row r="2388" spans="1:22" ht="15" x14ac:dyDescent="0.25">
      <c r="A2388" s="14" t="s">
        <v>240</v>
      </c>
      <c r="B2388" s="15" t="s">
        <v>244</v>
      </c>
      <c r="C2388" s="16" t="s">
        <v>119</v>
      </c>
      <c r="D2388" s="17">
        <v>7706222000</v>
      </c>
      <c r="E2388" s="18">
        <v>0.06</v>
      </c>
      <c r="F2388" s="18">
        <v>1394</v>
      </c>
      <c r="G2388" s="18">
        <v>5.5E-2</v>
      </c>
      <c r="H2388" s="19">
        <f>VLOOKUP($A2388,ENERGY!$A2388:$E5078,COLUMN(D2388),0)</f>
        <v>706</v>
      </c>
      <c r="I2388" s="19">
        <f>VLOOKUP($A2388,ENERGY!$A2388:$E5078,COLUMN(E2388),0)</f>
        <v>1522</v>
      </c>
      <c r="J2388" s="19">
        <f>VLOOKUP($A2388,'HUMAN RESOURCES'!$A2388:$L5078,COLUMN(D2388),0)</f>
        <v>2.1999999999999999E-2</v>
      </c>
      <c r="K2388" s="19">
        <f>VLOOKUP($A2388,'HUMAN RESOURCES'!$A2388:$L5078,COLUMN(E2388),0)</f>
        <v>0.01</v>
      </c>
      <c r="L2388" s="19">
        <f>VLOOKUP($A2388,'HUMAN RESOURCES'!$A2388:$L5078,COLUMN(F2388),0)</f>
        <v>71.105000000000004</v>
      </c>
      <c r="M2388" s="19">
        <f>VLOOKUP($A2388,'HUMAN RESOURCES'!$A2388:$L5078,COLUMN(G2388),0)</f>
        <v>66.415000000000006</v>
      </c>
      <c r="N2388" s="19">
        <f>VLOOKUP($A2388,'HUMAN RESOURCES'!$A2388:$L5078,COLUMN(H2388),0)</f>
        <v>0.30299999999999999</v>
      </c>
      <c r="O2388" s="19">
        <f>VLOOKUP($A2388,'HUMAN RESOURCES'!$A2388:$L5078,COLUMN(I2388),0)</f>
        <v>0.623</v>
      </c>
      <c r="P2388" s="19">
        <f>VLOOKUP($A2388,'HUMAN RESOURCES'!$A2388:$L5078,COLUMN(J2388),0)</f>
        <v>7.2999999999999995E-2</v>
      </c>
      <c r="Q2388" s="19">
        <f>VLOOKUP($A2388,'HUMAN RESOURCES'!$A2388:$L5078,COLUMN(K2388),0)</f>
        <v>49823</v>
      </c>
      <c r="R2388" s="19">
        <f>VLOOKUP($A2388,'HUMAN RESOURCES'!$A2388:$L5078,COLUMN(L2388),0)</f>
        <v>0.32</v>
      </c>
      <c r="S2388" s="19">
        <f>VLOOKUP($A2388,TOURISM!$A2387:$E5077, COLUMN(D2388),0)</f>
        <v>132000000</v>
      </c>
      <c r="T2388" s="19">
        <f>VLOOKUP($A2388,TOURISM!$A2387:$E5077, COLUMN(E2388),0)</f>
        <v>14000000</v>
      </c>
      <c r="U2388" s="19">
        <f>VLOOKUP($A2388,BUSINESS!$A2388:$I5078, COLUMN(H2388),0)</f>
        <v>0.49</v>
      </c>
      <c r="V2388" s="19">
        <f>VLOOKUP($A2388,BUSINESS!$A2388:$I5078, COLUMN(I2388),0)</f>
        <v>1.024</v>
      </c>
    </row>
    <row r="2389" spans="1:22" ht="15" x14ac:dyDescent="0.25">
      <c r="A2389" s="14" t="s">
        <v>240</v>
      </c>
      <c r="B2389" s="15" t="s">
        <v>245</v>
      </c>
      <c r="C2389" s="16" t="s">
        <v>119</v>
      </c>
      <c r="D2389" s="17">
        <v>3891500000</v>
      </c>
      <c r="E2389" s="18">
        <v>7.0000000000000007E-2</v>
      </c>
      <c r="F2389" s="18">
        <v>765</v>
      </c>
      <c r="G2389" s="18">
        <v>9.1999999999999998E-2</v>
      </c>
      <c r="H2389" s="19">
        <f>VLOOKUP($A2389,ENERGY!$A2389:$E5079,COLUMN(D2389),0)</f>
        <v>398</v>
      </c>
      <c r="I2389" s="19">
        <f>VLOOKUP($A2389,ENERGY!$A2389:$E5079,COLUMN(E2389),0)</f>
        <v>1371</v>
      </c>
      <c r="J2389" s="19">
        <f>VLOOKUP($A2389,'HUMAN RESOURCES'!$A2389:$L5079,COLUMN(D2389),0)</f>
        <v>1.0999999999999999E-2</v>
      </c>
      <c r="K2389" s="19">
        <f>VLOOKUP($A2389,'HUMAN RESOURCES'!$A2389:$L5079,COLUMN(E2389),0)</f>
        <v>5.0000000000000001E-3</v>
      </c>
      <c r="L2389" s="19">
        <f>VLOOKUP($A2389,'HUMAN RESOURCES'!$A2389:$L5079,COLUMN(F2389),0)</f>
        <v>80</v>
      </c>
      <c r="M2389" s="19">
        <f>VLOOKUP($A2389,'HUMAN RESOURCES'!$A2389:$L5079,COLUMN(G2389),0)</f>
        <v>76</v>
      </c>
      <c r="N2389" s="19">
        <f>VLOOKUP($A2389,'HUMAN RESOURCES'!$A2389:$L5079,COLUMN(H2389),0)</f>
        <v>0.19</v>
      </c>
      <c r="O2389" s="19">
        <f>VLOOKUP($A2389,'HUMAN RESOURCES'!$A2389:$L5079,COLUMN(I2389),0)</f>
        <v>0.69799999999999995</v>
      </c>
      <c r="P2389" s="19">
        <f>VLOOKUP($A2389,'HUMAN RESOURCES'!$A2389:$L5079,COLUMN(J2389),0)</f>
        <v>0.112</v>
      </c>
      <c r="Q2389" s="19">
        <f>VLOOKUP($A2389,'HUMAN RESOURCES'!$A2389:$L5079,COLUMN(K2389),0)</f>
        <v>11301100</v>
      </c>
      <c r="R2389" s="19">
        <f>VLOOKUP($A2389,'HUMAN RESOURCES'!$A2389:$L5079,COLUMN(L2389),0)</f>
        <v>0.76200000000000001</v>
      </c>
      <c r="S2389" s="19">
        <f>VLOOKUP($A2389,TOURISM!$A2388:$E5078, COLUMN(D2389),0)</f>
        <v>2414000000</v>
      </c>
      <c r="T2389" s="19">
        <f>VLOOKUP($A2389,TOURISM!$A2388:$E5078, COLUMN(E2389),0)</f>
        <v>448000000</v>
      </c>
      <c r="U2389" s="19">
        <f>VLOOKUP($A2389,BUSINESS!$A2389:$I5079, COLUMN(H2389),0)</f>
        <v>0.112</v>
      </c>
      <c r="V2389" s="19">
        <f>VLOOKUP($A2389,BUSINESS!$A2389:$I5079, COLUMN(I2389),0)</f>
        <v>1.4E-2</v>
      </c>
    </row>
    <row r="2390" spans="1:22" ht="15" x14ac:dyDescent="0.25">
      <c r="A2390" s="14" t="s">
        <v>240</v>
      </c>
      <c r="B2390" s="15" t="s">
        <v>246</v>
      </c>
      <c r="C2390" s="16" t="s">
        <v>119</v>
      </c>
      <c r="D2390" s="17">
        <v>1114200000</v>
      </c>
      <c r="E2390" s="18">
        <v>4.3999999999999997E-2</v>
      </c>
      <c r="F2390" s="18">
        <v>182</v>
      </c>
      <c r="G2390" s="18">
        <v>0.14299999999999999</v>
      </c>
      <c r="H2390" s="19">
        <f>VLOOKUP($A2390,ENERGY!$A2390:$E5080,COLUMN(D2390),0)</f>
        <v>172</v>
      </c>
      <c r="I2390" s="19">
        <f>VLOOKUP($A2390,ENERGY!$A2390:$E5080,COLUMN(E2390),0)</f>
        <v>407</v>
      </c>
      <c r="J2390" s="19">
        <f>VLOOKUP($A2390,'HUMAN RESOURCES'!$A2390:$L5080,COLUMN(D2390),0)</f>
        <v>1.0999999999999999E-2</v>
      </c>
      <c r="K2390" s="19">
        <f>VLOOKUP($A2390,'HUMAN RESOURCES'!$A2390:$L5080,COLUMN(E2390),0)</f>
        <v>5.0000000000000001E-3</v>
      </c>
      <c r="L2390" s="19">
        <f>VLOOKUP($A2390,'HUMAN RESOURCES'!$A2390:$L5080,COLUMN(F2390),0)</f>
        <v>83</v>
      </c>
      <c r="M2390" s="19">
        <f>VLOOKUP($A2390,'HUMAN RESOURCES'!$A2390:$L5080,COLUMN(G2390),0)</f>
        <v>78</v>
      </c>
      <c r="N2390" s="19">
        <f>VLOOKUP($A2390,'HUMAN RESOURCES'!$A2390:$L5080,COLUMN(H2390),0)</f>
        <v>0.17399999999999999</v>
      </c>
      <c r="O2390" s="19">
        <f>VLOOKUP($A2390,'HUMAN RESOURCES'!$A2390:$L5080,COLUMN(I2390),0)</f>
        <v>0.69399999999999995</v>
      </c>
      <c r="P2390" s="19">
        <f>VLOOKUP($A2390,'HUMAN RESOURCES'!$A2390:$L5080,COLUMN(J2390),0)</f>
        <v>0.13300000000000001</v>
      </c>
      <c r="Q2390" s="19">
        <f>VLOOKUP($A2390,'HUMAN RESOURCES'!$A2390:$L5080,COLUMN(K2390),0)</f>
        <v>32570505</v>
      </c>
      <c r="R2390" s="19">
        <f>VLOOKUP($A2390,'HUMAN RESOURCES'!$A2390:$L5080,COLUMN(L2390),0)</f>
        <v>0.80200000000000005</v>
      </c>
      <c r="S2390" s="19">
        <f>VLOOKUP($A2390,TOURISM!$A2389:$E5079, COLUMN(D2390),0)</f>
        <v>16837000000</v>
      </c>
      <c r="T2390" s="19">
        <f>VLOOKUP($A2390,TOURISM!$A2389:$E5079, COLUMN(E2390),0)</f>
        <v>26067000000</v>
      </c>
      <c r="U2390" s="19">
        <f>VLOOKUP($A2390,BUSINESS!$A2390:$I5080, COLUMN(H2390),0)</f>
        <v>0.72399999999999998</v>
      </c>
      <c r="V2390" s="19">
        <f>VLOOKUP($A2390,BUSINESS!$A2390:$I5080, COLUMN(I2390),0)</f>
        <v>0.57499999999999996</v>
      </c>
    </row>
    <row r="2391" spans="1:22" ht="15" x14ac:dyDescent="0.25">
      <c r="A2391" s="14" t="s">
        <v>240</v>
      </c>
      <c r="B2391" s="15" t="s">
        <v>247</v>
      </c>
      <c r="C2391" s="16" t="s">
        <v>119</v>
      </c>
      <c r="D2391" s="17">
        <v>4868136000</v>
      </c>
      <c r="E2391" s="21">
        <v>6.4000000000000001E-2</v>
      </c>
      <c r="F2391" s="19">
        <v>190</v>
      </c>
      <c r="G2391" s="19">
        <v>0.12</v>
      </c>
      <c r="H2391" s="19">
        <f>VLOOKUP($A2391,ENERGY!$A2391:$E5081,COLUMN(D2391),0)</f>
        <v>14338</v>
      </c>
      <c r="I2391" s="19">
        <f>VLOOKUP($A2391,ENERGY!$A2391:$E5081,COLUMN(E2391),0)</f>
        <v>521</v>
      </c>
      <c r="J2391" s="19">
        <f>VLOOKUP($A2391,'HUMAN RESOURCES'!$A2391:$L5081,COLUMN(D2391),0)</f>
        <v>1.2E-2</v>
      </c>
      <c r="K2391" s="19">
        <f>VLOOKUP($A2391,'HUMAN RESOURCES'!$A2391:$L5081,COLUMN(E2391),0)</f>
        <v>3.2000000000000001E-2</v>
      </c>
      <c r="L2391" s="19">
        <f>VLOOKUP($A2391,'HUMAN RESOURCES'!$A2391:$L5081,COLUMN(F2391),0)</f>
        <v>77</v>
      </c>
      <c r="M2391" s="19">
        <f>VLOOKUP($A2391,'HUMAN RESOURCES'!$A2391:$L5081,COLUMN(G2391),0)</f>
        <v>72</v>
      </c>
      <c r="N2391" s="19">
        <f>VLOOKUP($A2391,'HUMAN RESOURCES'!$A2391:$L5081,COLUMN(H2391),0)</f>
        <v>0.21299999999999999</v>
      </c>
      <c r="O2391" s="19">
        <f>VLOOKUP($A2391,'HUMAN RESOURCES'!$A2391:$L5081,COLUMN(I2391),0)</f>
        <v>0.69799999999999995</v>
      </c>
      <c r="P2391" s="19">
        <f>VLOOKUP($A2391,'HUMAN RESOURCES'!$A2391:$L5081,COLUMN(J2391),0)</f>
        <v>8.8999999999999996E-2</v>
      </c>
      <c r="Q2391" s="19">
        <f>VLOOKUP($A2391,'HUMAN RESOURCES'!$A2391:$L5081,COLUMN(K2391),0)</f>
        <v>100830</v>
      </c>
      <c r="R2391" s="19">
        <f>VLOOKUP($A2391,'HUMAN RESOURCES'!$A2391:$L5081,COLUMN(L2391),0)</f>
        <v>0.44500000000000001</v>
      </c>
      <c r="S2391" s="19">
        <f>VLOOKUP($A2391,TOURISM!$A2390:$E5080, COLUMN(D2391),0)</f>
        <v>1064000000</v>
      </c>
      <c r="T2391" s="19">
        <f>VLOOKUP($A2391,TOURISM!$A2390:$E5080, COLUMN(E2391),0)</f>
        <v>241000000</v>
      </c>
      <c r="U2391" s="19">
        <f>VLOOKUP($A2391,BUSINESS!$A2391:$I5081, COLUMN(H2391),0)</f>
        <v>0.28000000000000003</v>
      </c>
      <c r="V2391" s="19">
        <f>VLOOKUP($A2391,BUSINESS!$A2391:$I5081, COLUMN(I2391),0)</f>
        <v>1.081</v>
      </c>
    </row>
    <row r="2392" spans="1:22" ht="15" x14ac:dyDescent="0.25">
      <c r="A2392" s="14" t="s">
        <v>240</v>
      </c>
      <c r="B2392" s="15" t="s">
        <v>248</v>
      </c>
      <c r="C2392" s="16" t="s">
        <v>119</v>
      </c>
      <c r="D2392" s="17">
        <v>9549196256</v>
      </c>
      <c r="E2392" s="18">
        <v>5.6000000000000001E-2</v>
      </c>
      <c r="F2392" s="18">
        <v>57</v>
      </c>
      <c r="G2392" s="18">
        <v>0.16600000000000001</v>
      </c>
      <c r="H2392" s="19">
        <f>VLOOKUP($A2392,ENERGY!$A2392:$E5082,COLUMN(D2392),0)</f>
        <v>6439</v>
      </c>
      <c r="I2392" s="19">
        <f>VLOOKUP($A2392,ENERGY!$A2392:$E5082,COLUMN(E2392),0)</f>
        <v>14910</v>
      </c>
      <c r="J2392" s="19">
        <f>VLOOKUP($A2392,'HUMAN RESOURCES'!$A2392:$L5082,COLUMN(D2392),0)</f>
        <v>1.2E-2</v>
      </c>
      <c r="K2392" s="19">
        <f>VLOOKUP($A2392,'HUMAN RESOURCES'!$A2392:$L5082,COLUMN(E2392),0)</f>
        <v>3.2000000000000001E-2</v>
      </c>
      <c r="L2392" s="19">
        <f>VLOOKUP($A2392,'HUMAN RESOURCES'!$A2392:$L5082,COLUMN(F2392),0)</f>
        <v>83</v>
      </c>
      <c r="M2392" s="19">
        <f>VLOOKUP($A2392,'HUMAN RESOURCES'!$A2392:$L5082,COLUMN(G2392),0)</f>
        <v>74</v>
      </c>
      <c r="N2392" s="19">
        <f>VLOOKUP($A2392,'HUMAN RESOURCES'!$A2392:$L5082,COLUMN(H2392),0)</f>
        <v>0.219</v>
      </c>
      <c r="O2392" s="19">
        <f>VLOOKUP($A2392,'HUMAN RESOURCES'!$A2392:$L5082,COLUMN(I2392),0)</f>
        <v>0.65800000000000003</v>
      </c>
      <c r="P2392" s="19">
        <f>VLOOKUP($A2392,'HUMAN RESOURCES'!$A2392:$L5082,COLUMN(J2392),0)</f>
        <v>0.123</v>
      </c>
      <c r="Q2392" s="19">
        <f>VLOOKUP($A2392,'HUMAN RESOURCES'!$A2392:$L5082,COLUMN(K2392),0)</f>
        <v>3805214</v>
      </c>
      <c r="R2392" s="19">
        <f>VLOOKUP($A2392,'HUMAN RESOURCES'!$A2392:$L5082,COLUMN(L2392),0)</f>
        <v>0.94099999999999995</v>
      </c>
      <c r="S2392" s="19">
        <f>VLOOKUP($A2392,TOURISM!$A2391:$E5081, COLUMN(D2392),0)</f>
        <v>3369000000</v>
      </c>
      <c r="T2392" s="19">
        <f>VLOOKUP($A2392,TOURISM!$A2391:$E5081, COLUMN(E2392),0)</f>
        <v>1752000000</v>
      </c>
      <c r="U2392" s="19">
        <f>VLOOKUP($A2392,BUSINESS!$A2392:$I5082, COLUMN(H2392),0)</f>
        <v>0.254</v>
      </c>
      <c r="V2392" s="19">
        <f>VLOOKUP($A2392,BUSINESS!$A2392:$I5082, COLUMN(I2392),0)</f>
        <v>0.58599999999999997</v>
      </c>
    </row>
    <row r="2393" spans="1:22" ht="15" x14ac:dyDescent="0.25">
      <c r="A2393" s="14" t="s">
        <v>240</v>
      </c>
      <c r="B2393" s="15" t="s">
        <v>249</v>
      </c>
      <c r="C2393" s="16" t="s">
        <v>119</v>
      </c>
      <c r="D2393" s="17">
        <v>882000000000</v>
      </c>
      <c r="E2393" s="18">
        <v>8.2000000000000003E-2</v>
      </c>
      <c r="F2393" s="18">
        <v>387</v>
      </c>
      <c r="G2393" s="18">
        <v>0.55400000000000005</v>
      </c>
      <c r="H2393" s="19">
        <f>VLOOKUP($A2393,ENERGY!$A2393:$E5083,COLUMN(D2393),0)</f>
        <v>222818</v>
      </c>
      <c r="I2393" s="19">
        <f>VLOOKUP($A2393,ENERGY!$A2393:$E5083,COLUMN(E2393),0)</f>
        <v>347668</v>
      </c>
      <c r="J2393" s="19">
        <f>VLOOKUP($A2393,'HUMAN RESOURCES'!$A2393:$L5083,COLUMN(D2393),0)</f>
        <v>1.2999999999999999E-2</v>
      </c>
      <c r="K2393" s="19">
        <f>VLOOKUP($A2393,'HUMAN RESOURCES'!$A2393:$L5083,COLUMN(E2393),0)</f>
        <v>1.4E-2</v>
      </c>
      <c r="L2393" s="19">
        <f>VLOOKUP($A2393,'HUMAN RESOURCES'!$A2393:$L5083,COLUMN(F2393),0)</f>
        <v>77</v>
      </c>
      <c r="M2393" s="19">
        <f>VLOOKUP($A2393,'HUMAN RESOURCES'!$A2393:$L5083,COLUMN(G2393),0)</f>
        <v>72</v>
      </c>
      <c r="N2393" s="19">
        <f>VLOOKUP($A2393,'HUMAN RESOURCES'!$A2393:$L5083,COLUMN(H2393),0)</f>
        <v>0.20300000000000001</v>
      </c>
      <c r="O2393" s="19">
        <f>VLOOKUP($A2393,'HUMAN RESOURCES'!$A2393:$L5083,COLUMN(I2393),0)</f>
        <v>0.69</v>
      </c>
      <c r="P2393" s="19">
        <f>VLOOKUP($A2393,'HUMAN RESOURCES'!$A2393:$L5083,COLUMN(J2393),0)</f>
        <v>0.107</v>
      </c>
      <c r="Q2393" s="19">
        <f>VLOOKUP($A2393,'HUMAN RESOURCES'!$A2393:$L5083,COLUMN(K2393),0)</f>
        <v>274923</v>
      </c>
      <c r="R2393" s="19">
        <f>VLOOKUP($A2393,'HUMAN RESOURCES'!$A2393:$L5083,COLUMN(L2393),0)</f>
        <v>0.32800000000000001</v>
      </c>
      <c r="S2393" s="19">
        <f>VLOOKUP($A2393,TOURISM!$A2392:$E5082, COLUMN(D2393),0)</f>
        <v>1235000000</v>
      </c>
      <c r="T2393" s="19">
        <f>VLOOKUP($A2393,TOURISM!$A2392:$E5082, COLUMN(E2393),0)</f>
        <v>284000000</v>
      </c>
      <c r="U2393" s="19">
        <f>VLOOKUP($A2393,BUSINESS!$A2393:$I5083, COLUMN(H2393),0)</f>
        <v>0.55300000000000005</v>
      </c>
      <c r="V2393" s="19">
        <f>VLOOKUP($A2393,BUSINESS!$A2393:$I5083, COLUMN(I2393),0)</f>
        <v>0.86199999999999999</v>
      </c>
    </row>
    <row r="2394" spans="1:22" ht="15" x14ac:dyDescent="0.25">
      <c r="A2394" s="14" t="s">
        <v>240</v>
      </c>
      <c r="B2394" s="15" t="s">
        <v>250</v>
      </c>
      <c r="C2394" s="16" t="s">
        <v>119</v>
      </c>
      <c r="D2394" s="17">
        <v>1160000000000</v>
      </c>
      <c r="E2394" s="18">
        <v>9.8000000000000004E-2</v>
      </c>
      <c r="F2394" s="18">
        <v>3452</v>
      </c>
      <c r="G2394" s="18">
        <v>4.3999999999999997E-2</v>
      </c>
      <c r="H2394" s="19">
        <f>VLOOKUP($A2394,ENERGY!$A2394:$E5084,COLUMN(D2394),0)</f>
        <v>268302</v>
      </c>
      <c r="I2394" s="19">
        <f>VLOOKUP($A2394,ENERGY!$A2394:$E5084,COLUMN(E2394),0)</f>
        <v>550233</v>
      </c>
      <c r="J2394" s="19">
        <f>VLOOKUP($A2394,'HUMAN RESOURCES'!$A2394:$L5084,COLUMN(D2394),0)</f>
        <v>1.2999999999999999E-2</v>
      </c>
      <c r="K2394" s="19">
        <f>VLOOKUP($A2394,'HUMAN RESOURCES'!$A2394:$L5084,COLUMN(E2394),0)</f>
        <v>3.2000000000000001E-2</v>
      </c>
      <c r="L2394" s="19">
        <f>VLOOKUP($A2394,'HUMAN RESOURCES'!$A2394:$L5084,COLUMN(F2394),0)</f>
        <v>82</v>
      </c>
      <c r="M2394" s="19">
        <f>VLOOKUP($A2394,'HUMAN RESOURCES'!$A2394:$L5084,COLUMN(G2394),0)</f>
        <v>76</v>
      </c>
      <c r="N2394" s="19">
        <f>VLOOKUP($A2394,'HUMAN RESOURCES'!$A2394:$L5084,COLUMN(H2394),0)</f>
        <v>0.30299999999999999</v>
      </c>
      <c r="O2394" s="19">
        <f>VLOOKUP($A2394,'HUMAN RESOURCES'!$A2394:$L5084,COLUMN(I2394),0)</f>
        <v>0.623</v>
      </c>
      <c r="P2394" s="19">
        <f>VLOOKUP($A2394,'HUMAN RESOURCES'!$A2394:$L5084,COLUMN(J2394),0)</f>
        <v>7.2999999999999995E-2</v>
      </c>
      <c r="Q2394" s="19">
        <f>VLOOKUP($A2394,'HUMAN RESOURCES'!$A2394:$L5084,COLUMN(K2394),0)</f>
        <v>64523</v>
      </c>
      <c r="R2394" s="19">
        <f>VLOOKUP($A2394,'HUMAN RESOURCES'!$A2394:$L5084,COLUMN(L2394),0)</f>
        <v>1</v>
      </c>
      <c r="S2394" s="19">
        <f>VLOOKUP($A2394,TOURISM!$A2393:$E5083, COLUMN(D2394),0)</f>
        <v>495000000</v>
      </c>
      <c r="T2394" s="19">
        <f>VLOOKUP($A2394,TOURISM!$A2393:$E5083, COLUMN(E2394),0)</f>
        <v>394000000</v>
      </c>
      <c r="U2394" s="19">
        <f>VLOOKUP($A2394,BUSINESS!$A2394:$I5084, COLUMN(H2394),0)</f>
        <v>0.69899999999999995</v>
      </c>
      <c r="V2394" s="19">
        <f>VLOOKUP($A2394,BUSINESS!$A2394:$I5084, COLUMN(I2394),0)</f>
        <v>0.93400000000000005</v>
      </c>
    </row>
    <row r="2395" spans="1:22" ht="15" x14ac:dyDescent="0.25">
      <c r="A2395" s="14" t="s">
        <v>240</v>
      </c>
      <c r="B2395" s="15" t="s">
        <v>251</v>
      </c>
      <c r="C2395" s="16" t="s">
        <v>119</v>
      </c>
      <c r="D2395" s="20">
        <v>15079752557.5</v>
      </c>
      <c r="E2395" s="21">
        <v>6.4000000000000001E-2</v>
      </c>
      <c r="F2395" s="19">
        <v>190</v>
      </c>
      <c r="G2395" s="19">
        <v>0.12</v>
      </c>
      <c r="H2395" s="19">
        <f>VLOOKUP($A2395,ENERGY!$A2395:$E5085,COLUMN(D2395),0)</f>
        <v>14338</v>
      </c>
      <c r="I2395" s="19">
        <f>VLOOKUP($A2395,ENERGY!$A2395:$E5085,COLUMN(E2395),0)</f>
        <v>517</v>
      </c>
      <c r="J2395" s="19">
        <f>VLOOKUP($A2395,'HUMAN RESOURCES'!$A2395:$L5085,COLUMN(D2395),0)</f>
        <v>1.4E-2</v>
      </c>
      <c r="K2395" s="19">
        <f>VLOOKUP($A2395,'HUMAN RESOURCES'!$A2395:$L5085,COLUMN(E2395),0)</f>
        <v>3.2000000000000001E-2</v>
      </c>
      <c r="L2395" s="19">
        <f>VLOOKUP($A2395,'HUMAN RESOURCES'!$A2395:$L5085,COLUMN(F2395),0)</f>
        <v>79</v>
      </c>
      <c r="M2395" s="19">
        <f>VLOOKUP($A2395,'HUMAN RESOURCES'!$A2395:$L5085,COLUMN(G2395),0)</f>
        <v>71</v>
      </c>
      <c r="N2395" s="19">
        <f>VLOOKUP($A2395,'HUMAN RESOURCES'!$A2395:$L5085,COLUMN(H2395),0)</f>
        <v>0.20599999999999999</v>
      </c>
      <c r="O2395" s="19">
        <f>VLOOKUP($A2395,'HUMAN RESOURCES'!$A2395:$L5085,COLUMN(I2395),0)</f>
        <v>0.67</v>
      </c>
      <c r="P2395" s="19">
        <f>VLOOKUP($A2395,'HUMAN RESOURCES'!$A2395:$L5085,COLUMN(J2395),0)</f>
        <v>0.124</v>
      </c>
      <c r="Q2395" s="19">
        <f>VLOOKUP($A2395,'HUMAN RESOURCES'!$A2395:$L5085,COLUMN(K2395),0)</f>
        <v>140217</v>
      </c>
      <c r="R2395" s="19">
        <f>VLOOKUP($A2395,'HUMAN RESOURCES'!$A2395:$L5085,COLUMN(L2395),0)</f>
        <v>0.90400000000000003</v>
      </c>
      <c r="S2395" s="19">
        <f>VLOOKUP($A2395,TOURISM!$A2394:$E5084, COLUMN(D2395),0)</f>
        <v>277000000</v>
      </c>
      <c r="T2395" s="19">
        <f>VLOOKUP($A2395,TOURISM!$A2394:$E5084, COLUMN(E2395),0)</f>
        <v>191000000</v>
      </c>
      <c r="U2395" s="19">
        <f>VLOOKUP($A2395,BUSINESS!$A2395:$I5085, COLUMN(H2395),0)</f>
        <v>0.129</v>
      </c>
      <c r="V2395" s="19">
        <f>VLOOKUP($A2395,BUSINESS!$A2395:$I5085, COLUMN(I2395),0)</f>
        <v>0.57999999999999996</v>
      </c>
    </row>
    <row r="2396" spans="1:22" ht="15" x14ac:dyDescent="0.25">
      <c r="A2396" s="14" t="s">
        <v>240</v>
      </c>
      <c r="B2396" s="15" t="s">
        <v>252</v>
      </c>
      <c r="C2396" s="16" t="s">
        <v>119</v>
      </c>
      <c r="D2396" s="17">
        <v>124000000000</v>
      </c>
      <c r="E2396" s="18">
        <v>6.6000000000000003E-2</v>
      </c>
      <c r="F2396" s="18">
        <v>497</v>
      </c>
      <c r="G2396" s="18">
        <v>6.7000000000000004E-2</v>
      </c>
      <c r="H2396" s="19">
        <f>VLOOKUP($A2396,ENERGY!$A2396:$E5086,COLUMN(D2396),0)</f>
        <v>29507</v>
      </c>
      <c r="I2396" s="19">
        <f>VLOOKUP($A2396,ENERGY!$A2396:$E5086,COLUMN(E2396),0)</f>
        <v>64393</v>
      </c>
      <c r="J2396" s="19">
        <f>VLOOKUP($A2396,'HUMAN RESOURCES'!$A2396:$L5086,COLUMN(D2396),0)</f>
        <v>1.4E-2</v>
      </c>
      <c r="K2396" s="19">
        <f>VLOOKUP($A2396,'HUMAN RESOURCES'!$A2396:$L5086,COLUMN(E2396),0)</f>
        <v>7.0000000000000001E-3</v>
      </c>
      <c r="L2396" s="19">
        <f>VLOOKUP($A2396,'HUMAN RESOURCES'!$A2396:$L5086,COLUMN(F2396),0)</f>
        <v>80</v>
      </c>
      <c r="M2396" s="19">
        <f>VLOOKUP($A2396,'HUMAN RESOURCES'!$A2396:$L5086,COLUMN(G2396),0)</f>
        <v>75</v>
      </c>
      <c r="N2396" s="19">
        <f>VLOOKUP($A2396,'HUMAN RESOURCES'!$A2396:$L5086,COLUMN(H2396),0)</f>
        <v>0.20399999999999999</v>
      </c>
      <c r="O2396" s="19">
        <f>VLOOKUP($A2396,'HUMAN RESOURCES'!$A2396:$L5086,COLUMN(I2396),0)</f>
        <v>0.67200000000000004</v>
      </c>
      <c r="P2396" s="19">
        <f>VLOOKUP($A2396,'HUMAN RESOURCES'!$A2396:$L5086,COLUMN(J2396),0)</f>
        <v>0.124</v>
      </c>
      <c r="Q2396" s="19">
        <f>VLOOKUP($A2396,'HUMAN RESOURCES'!$A2396:$L5086,COLUMN(K2396),0)</f>
        <v>298379912</v>
      </c>
      <c r="R2396" s="19">
        <f>VLOOKUP($A2396,'HUMAN RESOURCES'!$A2396:$L5086,COLUMN(L2396),0)</f>
        <v>0.80100000000000005</v>
      </c>
      <c r="S2396" s="22">
        <f>VLOOKUP($A2396,TOURISM!$A2395:$E5085, COLUMN(D2396),0)</f>
        <v>133000000000</v>
      </c>
      <c r="T2396" s="19">
        <f>VLOOKUP($A2396,TOURISM!$A2395:$E5085, COLUMN(E2396),0)</f>
        <v>448000000</v>
      </c>
      <c r="U2396" s="19">
        <f>VLOOKUP($A2396,BUSINESS!$A2396:$I5086, COLUMN(H2396),0)</f>
        <v>0.68899999999999995</v>
      </c>
      <c r="V2396" s="19">
        <f>VLOOKUP($A2396,BUSINESS!$A2396:$I5086, COLUMN(I2396),0)</f>
        <v>0.76300000000000001</v>
      </c>
    </row>
    <row r="2397" spans="1:22" ht="15" x14ac:dyDescent="0.25">
      <c r="A2397" s="14" t="s">
        <v>240</v>
      </c>
      <c r="B2397" s="15" t="s">
        <v>253</v>
      </c>
      <c r="C2397" s="16" t="s">
        <v>119</v>
      </c>
      <c r="D2397" s="17">
        <v>147000000000</v>
      </c>
      <c r="E2397" s="18">
        <v>5.8000000000000003E-2</v>
      </c>
      <c r="F2397" s="18">
        <v>197</v>
      </c>
      <c r="G2397" s="18">
        <v>0.14599999999999999</v>
      </c>
      <c r="H2397" s="19">
        <f>VLOOKUP($A2397,ENERGY!$A2397:$E5087,COLUMN(D2397),0)</f>
        <v>28568</v>
      </c>
      <c r="I2397" s="19">
        <f>VLOOKUP($A2397,ENERGY!$A2397:$E5087,COLUMN(E2397),0)</f>
        <v>62940</v>
      </c>
      <c r="J2397" s="19">
        <f>VLOOKUP($A2397,'HUMAN RESOURCES'!$A2397:$L5087,COLUMN(D2397),0)</f>
        <v>1.4999999999999999E-2</v>
      </c>
      <c r="K2397" s="19">
        <f>VLOOKUP($A2397,'HUMAN RESOURCES'!$A2397:$L5087,COLUMN(E2397),0)</f>
        <v>1.2E-2</v>
      </c>
      <c r="L2397" s="19">
        <f>VLOOKUP($A2397,'HUMAN RESOURCES'!$A2397:$L5087,COLUMN(F2397),0)</f>
        <v>71.105000000000004</v>
      </c>
      <c r="M2397" s="19">
        <f>VLOOKUP($A2397,'HUMAN RESOURCES'!$A2397:$L5087,COLUMN(G2397),0)</f>
        <v>66.415000000000006</v>
      </c>
      <c r="N2397" s="19">
        <f>VLOOKUP($A2397,'HUMAN RESOURCES'!$A2397:$L5087,COLUMN(H2397),0)</f>
        <v>0.30299999999999999</v>
      </c>
      <c r="O2397" s="19">
        <f>VLOOKUP($A2397,'HUMAN RESOURCES'!$A2397:$L5087,COLUMN(I2397),0)</f>
        <v>0.623</v>
      </c>
      <c r="P2397" s="19">
        <f>VLOOKUP($A2397,'HUMAN RESOURCES'!$A2397:$L5087,COLUMN(J2397),0)</f>
        <v>7.2999999999999995E-2</v>
      </c>
      <c r="Q2397" s="19">
        <f>VLOOKUP($A2397,'HUMAN RESOURCES'!$A2397:$L5087,COLUMN(K2397),0)</f>
        <v>70690</v>
      </c>
      <c r="R2397" s="19">
        <f>VLOOKUP($A2397,'HUMAN RESOURCES'!$A2397:$L5087,COLUMN(L2397),0)</f>
        <v>0.66900000000000004</v>
      </c>
      <c r="S2397" s="19">
        <f>VLOOKUP($A2397,TOURISM!$A2396:$E5086, COLUMN(D2397),0)</f>
        <v>72000000</v>
      </c>
      <c r="T2397" s="19">
        <f>VLOOKUP($A2397,TOURISM!$A2396:$E5086, COLUMN(E2397),0)</f>
        <v>10000000</v>
      </c>
      <c r="U2397" s="19">
        <f>VLOOKUP($A2397,BUSINESS!$A2397:$I5087, COLUMN(H2397),0)</f>
        <v>0.39400000000000002</v>
      </c>
      <c r="V2397" s="19">
        <f>VLOOKUP($A2397,BUSINESS!$A2397:$I5087, COLUMN(I2397),0)</f>
        <v>1.0109999999999999</v>
      </c>
    </row>
    <row r="2398" spans="1:22" ht="15" x14ac:dyDescent="0.25">
      <c r="A2398" s="14" t="s">
        <v>240</v>
      </c>
      <c r="B2398" s="15" t="s">
        <v>254</v>
      </c>
      <c r="C2398" s="16" t="s">
        <v>119</v>
      </c>
      <c r="D2398" s="17">
        <v>19964893807</v>
      </c>
      <c r="E2398" s="18">
        <v>7.6999999999999999E-2</v>
      </c>
      <c r="F2398" s="18">
        <v>364</v>
      </c>
      <c r="G2398" s="18">
        <v>0.247</v>
      </c>
      <c r="H2398" s="19">
        <f>VLOOKUP($A2398,ENERGY!$A2398:$E5088,COLUMN(D2398),0)</f>
        <v>4182</v>
      </c>
      <c r="I2398" s="19">
        <f>VLOOKUP($A2398,ENERGY!$A2398:$E5088,COLUMN(E2398),0)</f>
        <v>7437</v>
      </c>
      <c r="J2398" s="19">
        <f>VLOOKUP($A2398,'HUMAN RESOURCES'!$A2398:$L5088,COLUMN(D2398),0)</f>
        <v>1.4999999999999999E-2</v>
      </c>
      <c r="K2398" s="19">
        <f>VLOOKUP($A2398,'HUMAN RESOURCES'!$A2398:$L5088,COLUMN(E2398),0)</f>
        <v>2.3E-2</v>
      </c>
      <c r="L2398" s="19">
        <f>VLOOKUP($A2398,'HUMAN RESOURCES'!$A2398:$L5088,COLUMN(F2398),0)</f>
        <v>73</v>
      </c>
      <c r="M2398" s="19">
        <f>VLOOKUP($A2398,'HUMAN RESOURCES'!$A2398:$L5088,COLUMN(G2398),0)</f>
        <v>66</v>
      </c>
      <c r="N2398" s="19">
        <f>VLOOKUP($A2398,'HUMAN RESOURCES'!$A2398:$L5088,COLUMN(H2398),0)</f>
        <v>0.214</v>
      </c>
      <c r="O2398" s="19">
        <f>VLOOKUP($A2398,'HUMAN RESOURCES'!$A2398:$L5088,COLUMN(I2398),0)</f>
        <v>0.71199999999999997</v>
      </c>
      <c r="P2398" s="19">
        <f>VLOOKUP($A2398,'HUMAN RESOURCES'!$A2398:$L5088,COLUMN(J2398),0)</f>
        <v>7.3999999999999996E-2</v>
      </c>
      <c r="Q2398" s="19">
        <f>VLOOKUP($A2398,'HUMAN RESOURCES'!$A2398:$L5088,COLUMN(K2398),0)</f>
        <v>1303478</v>
      </c>
      <c r="R2398" s="19">
        <f>VLOOKUP($A2398,'HUMAN RESOURCES'!$A2398:$L5088,COLUMN(L2398),0)</f>
        <v>9.7000000000000003E-2</v>
      </c>
      <c r="S2398" s="19">
        <f>VLOOKUP($A2398,TOURISM!$A2397:$E5087, COLUMN(D2398),0)</f>
        <v>517000000</v>
      </c>
      <c r="T2398" s="19">
        <f>VLOOKUP($A2398,TOURISM!$A2397:$E5087, COLUMN(E2398),0)</f>
        <v>146000000</v>
      </c>
      <c r="U2398" s="19">
        <f>VLOOKUP($A2398,BUSINESS!$A2398:$I5088, COLUMN(H2398),0)</f>
        <v>0.3</v>
      </c>
      <c r="V2398" s="19">
        <f>VLOOKUP($A2398,BUSINESS!$A2398:$I5088, COLUMN(I2398),0)</f>
        <v>1.165</v>
      </c>
    </row>
    <row r="2399" spans="1:22" ht="15" x14ac:dyDescent="0.25">
      <c r="A2399" s="14" t="s">
        <v>240</v>
      </c>
      <c r="B2399" s="15" t="s">
        <v>255</v>
      </c>
      <c r="C2399" s="16" t="s">
        <v>119</v>
      </c>
      <c r="D2399" s="17">
        <v>52742100000</v>
      </c>
      <c r="E2399" s="18">
        <v>7.6999999999999999E-2</v>
      </c>
      <c r="F2399" s="18">
        <v>360</v>
      </c>
      <c r="G2399" s="19">
        <v>0.12</v>
      </c>
      <c r="H2399" s="19">
        <f>VLOOKUP($A2399,ENERGY!$A2399:$E5089,COLUMN(D2399),0)</f>
        <v>10847</v>
      </c>
      <c r="I2399" s="19">
        <f>VLOOKUP($A2399,ENERGY!$A2399:$E5089,COLUMN(E2399),0)</f>
        <v>27407</v>
      </c>
      <c r="J2399" s="19">
        <f>VLOOKUP($A2399,'HUMAN RESOURCES'!$A2399:$L5089,COLUMN(D2399),0)</f>
        <v>1.4999999999999999E-2</v>
      </c>
      <c r="K2399" s="19">
        <f>VLOOKUP($A2399,'HUMAN RESOURCES'!$A2399:$L5089,COLUMN(E2399),0)</f>
        <v>3.2000000000000001E-2</v>
      </c>
      <c r="L2399" s="19">
        <f>VLOOKUP($A2399,'HUMAN RESOURCES'!$A2399:$L5089,COLUMN(F2399),0)</f>
        <v>72</v>
      </c>
      <c r="M2399" s="19">
        <f>VLOOKUP($A2399,'HUMAN RESOURCES'!$A2399:$L5089,COLUMN(G2399),0)</f>
        <v>67</v>
      </c>
      <c r="N2399" s="19">
        <f>VLOOKUP($A2399,'HUMAN RESOURCES'!$A2399:$L5089,COLUMN(H2399),0)</f>
        <v>0.30299999999999999</v>
      </c>
      <c r="O2399" s="19">
        <f>VLOOKUP($A2399,'HUMAN RESOURCES'!$A2399:$L5089,COLUMN(I2399),0)</f>
        <v>0.623</v>
      </c>
      <c r="P2399" s="19">
        <f>VLOOKUP($A2399,'HUMAN RESOURCES'!$A2399:$L5089,COLUMN(J2399),0)</f>
        <v>7.2999999999999995E-2</v>
      </c>
      <c r="Q2399" s="19">
        <f>VLOOKUP($A2399,'HUMAN RESOURCES'!$A2399:$L5089,COLUMN(K2399),0)</f>
        <v>56774</v>
      </c>
      <c r="R2399" s="19">
        <f>VLOOKUP($A2399,'HUMAN RESOURCES'!$A2399:$L5089,COLUMN(L2399),0)</f>
        <v>0.83199999999999996</v>
      </c>
      <c r="S2399" s="19">
        <f>VLOOKUP($A2399,TOURISM!$A2398:$E5088, COLUMN(D2399),0)</f>
        <v>2478709140</v>
      </c>
      <c r="T2399" s="19">
        <f>VLOOKUP($A2399,TOURISM!$A2398:$E5088, COLUMN(E2399),0)</f>
        <v>448000000</v>
      </c>
      <c r="U2399" s="19">
        <f>VLOOKUP($A2399,BUSINESS!$A2399:$I5089, COLUMN(H2399),0)</f>
        <v>0.59399999999999997</v>
      </c>
      <c r="V2399" s="19">
        <f>VLOOKUP($A2399,BUSINESS!$A2399:$I5089, COLUMN(I2399),0)</f>
        <v>0.94699999999999995</v>
      </c>
    </row>
    <row r="2400" spans="1:22" ht="15" x14ac:dyDescent="0.25">
      <c r="A2400" s="14" t="s">
        <v>240</v>
      </c>
      <c r="B2400" s="15" t="s">
        <v>256</v>
      </c>
      <c r="C2400" s="16" t="s">
        <v>119</v>
      </c>
      <c r="D2400" s="20">
        <v>15079752557.5</v>
      </c>
      <c r="E2400" s="21">
        <v>6.4000000000000001E-2</v>
      </c>
      <c r="F2400" s="19">
        <v>190</v>
      </c>
      <c r="G2400" s="19">
        <v>0.12</v>
      </c>
      <c r="H2400" s="19">
        <f>VLOOKUP($A2400,ENERGY!$A2400:$E5090,COLUMN(D2400),0)</f>
        <v>14338</v>
      </c>
      <c r="I2400" s="19">
        <f>VLOOKUP($A2400,ENERGY!$A2400:$E5090,COLUMN(E2400),0)</f>
        <v>8441</v>
      </c>
      <c r="J2400" s="19">
        <f>VLOOKUP($A2400,'HUMAN RESOURCES'!$A2400:$L5090,COLUMN(D2400),0)</f>
        <v>1.4999999999999999E-2</v>
      </c>
      <c r="K2400" s="19">
        <f>VLOOKUP($A2400,'HUMAN RESOURCES'!$A2400:$L5090,COLUMN(E2400),0)</f>
        <v>1.2E-2</v>
      </c>
      <c r="L2400" s="19">
        <f>VLOOKUP($A2400,'HUMAN RESOURCES'!$A2400:$L5090,COLUMN(F2400),0)</f>
        <v>77</v>
      </c>
      <c r="M2400" s="19">
        <f>VLOOKUP($A2400,'HUMAN RESOURCES'!$A2400:$L5090,COLUMN(G2400),0)</f>
        <v>71</v>
      </c>
      <c r="N2400" s="19">
        <f>VLOOKUP($A2400,'HUMAN RESOURCES'!$A2400:$L5090,COLUMN(H2400),0)</f>
        <v>0.249</v>
      </c>
      <c r="O2400" s="19">
        <f>VLOOKUP($A2400,'HUMAN RESOURCES'!$A2400:$L5090,COLUMN(I2400),0)</f>
        <v>0.68799999999999994</v>
      </c>
      <c r="P2400" s="19">
        <f>VLOOKUP($A2400,'HUMAN RESOURCES'!$A2400:$L5090,COLUMN(J2400),0)</f>
        <v>6.4000000000000001E-2</v>
      </c>
      <c r="Q2400" s="19">
        <f>VLOOKUP($A2400,'HUMAN RESOURCES'!$A2400:$L5090,COLUMN(K2400),0)</f>
        <v>335622</v>
      </c>
      <c r="R2400" s="19">
        <f>VLOOKUP($A2400,'HUMAN RESOURCES'!$A2400:$L5090,COLUMN(L2400),0)</f>
        <v>0.82299999999999995</v>
      </c>
      <c r="S2400" s="19">
        <f>VLOOKUP($A2400,TOURISM!$A2399:$E5089, COLUMN(D2400),0)</f>
        <v>2066000000</v>
      </c>
      <c r="T2400" s="19">
        <f>VLOOKUP($A2400,TOURISM!$A2399:$E5089, COLUMN(E2400),0)</f>
        <v>541000000</v>
      </c>
      <c r="U2400" s="19">
        <f>VLOOKUP($A2400,BUSINESS!$A2400:$I5090, COLUMN(H2400),0)</f>
        <v>0.26</v>
      </c>
      <c r="V2400" s="19">
        <f>VLOOKUP($A2400,BUSINESS!$A2400:$I5090, COLUMN(I2400),0)</f>
        <v>0.754</v>
      </c>
    </row>
    <row r="2401" spans="1:22" ht="15" x14ac:dyDescent="0.25">
      <c r="A2401" s="14" t="s">
        <v>240</v>
      </c>
      <c r="B2401" s="15" t="s">
        <v>257</v>
      </c>
      <c r="C2401" s="16" t="s">
        <v>119</v>
      </c>
      <c r="D2401" s="17">
        <v>382299140</v>
      </c>
      <c r="E2401" s="18">
        <v>0.05</v>
      </c>
      <c r="F2401" s="18">
        <v>271</v>
      </c>
      <c r="G2401" s="18">
        <v>9.5000000000000001E-2</v>
      </c>
      <c r="H2401" s="19">
        <f>VLOOKUP($A2401,ENERGY!$A2401:$E5091,COLUMN(D2401),0)</f>
        <v>42</v>
      </c>
      <c r="I2401" s="19">
        <f>VLOOKUP($A2401,ENERGY!$A2401:$E5091,COLUMN(E2401),0)</f>
        <v>110</v>
      </c>
      <c r="J2401" s="19">
        <f>VLOOKUP($A2401,'HUMAN RESOURCES'!$A2401:$L5091,COLUMN(D2401),0)</f>
        <v>1.4999999999999999E-2</v>
      </c>
      <c r="K2401" s="19">
        <f>VLOOKUP($A2401,'HUMAN RESOURCES'!$A2401:$L5091,COLUMN(E2401),0)</f>
        <v>1.2E-2</v>
      </c>
      <c r="L2401" s="19">
        <f>VLOOKUP($A2401,'HUMAN RESOURCES'!$A2401:$L5091,COLUMN(F2401),0)</f>
        <v>80</v>
      </c>
      <c r="M2401" s="19">
        <f>VLOOKUP($A2401,'HUMAN RESOURCES'!$A2401:$L5091,COLUMN(G2401),0)</f>
        <v>72</v>
      </c>
      <c r="N2401" s="19">
        <f>VLOOKUP($A2401,'HUMAN RESOURCES'!$A2401:$L5091,COLUMN(H2401),0)</f>
        <v>0.23499999999999999</v>
      </c>
      <c r="O2401" s="19">
        <f>VLOOKUP($A2401,'HUMAN RESOURCES'!$A2401:$L5091,COLUMN(I2401),0)</f>
        <v>0.628</v>
      </c>
      <c r="P2401" s="19">
        <f>VLOOKUP($A2401,'HUMAN RESOURCES'!$A2401:$L5091,COLUMN(J2401),0)</f>
        <v>0.13600000000000001</v>
      </c>
      <c r="Q2401" s="19">
        <f>VLOOKUP($A2401,'HUMAN RESOURCES'!$A2401:$L5091,COLUMN(K2401),0)</f>
        <v>3330217</v>
      </c>
      <c r="R2401" s="19">
        <f>VLOOKUP($A2401,'HUMAN RESOURCES'!$A2401:$L5091,COLUMN(L2401),0)</f>
        <v>0.93600000000000005</v>
      </c>
      <c r="S2401" s="19">
        <f>VLOOKUP($A2401,TOURISM!$A2400:$E5090, COLUMN(D2401),0)</f>
        <v>711000000</v>
      </c>
      <c r="T2401" s="19">
        <f>VLOOKUP($A2401,TOURISM!$A2400:$E5090, COLUMN(E2401),0)</f>
        <v>305000000</v>
      </c>
      <c r="U2401" s="19">
        <f>VLOOKUP($A2401,BUSINESS!$A2401:$I5091, COLUMN(H2401),0)</f>
        <v>0.29399999999999998</v>
      </c>
      <c r="V2401" s="19">
        <f>VLOOKUP($A2401,BUSINESS!$A2401:$I5091, COLUMN(I2401),0)</f>
        <v>0.7</v>
      </c>
    </row>
    <row r="2402" spans="1:22" ht="15" x14ac:dyDescent="0.25">
      <c r="A2402" s="14" t="s">
        <v>240</v>
      </c>
      <c r="B2402" s="15" t="s">
        <v>258</v>
      </c>
      <c r="C2402" s="16" t="s">
        <v>119</v>
      </c>
      <c r="D2402" s="17">
        <v>35965041793</v>
      </c>
      <c r="E2402" s="18">
        <v>5.1999999999999998E-2</v>
      </c>
      <c r="F2402" s="18">
        <v>197</v>
      </c>
      <c r="G2402" s="18">
        <v>0.19500000000000001</v>
      </c>
      <c r="H2402" s="19">
        <f>VLOOKUP($A2402,ENERGY!$A2402:$E5092,COLUMN(D2402),0)</f>
        <v>7068</v>
      </c>
      <c r="I2402" s="19">
        <f>VLOOKUP($A2402,ENERGY!$A2402:$E5092,COLUMN(E2402),0)</f>
        <v>20693</v>
      </c>
      <c r="J2402" s="19">
        <f>VLOOKUP($A2402,'HUMAN RESOURCES'!$A2402:$L5092,COLUMN(D2402),0)</f>
        <v>1.4999999999999999E-2</v>
      </c>
      <c r="K2402" s="19">
        <f>VLOOKUP($A2402,'HUMAN RESOURCES'!$A2402:$L5092,COLUMN(E2402),0)</f>
        <v>8.0000000000000002E-3</v>
      </c>
      <c r="L2402" s="19">
        <f>VLOOKUP($A2402,'HUMAN RESOURCES'!$A2402:$L5092,COLUMN(F2402),0)</f>
        <v>81</v>
      </c>
      <c r="M2402" s="19">
        <f>VLOOKUP($A2402,'HUMAN RESOURCES'!$A2402:$L5092,COLUMN(G2402),0)</f>
        <v>75</v>
      </c>
      <c r="N2402" s="19">
        <f>VLOOKUP($A2402,'HUMAN RESOURCES'!$A2402:$L5092,COLUMN(H2402),0)</f>
        <v>0.24299999999999999</v>
      </c>
      <c r="O2402" s="19">
        <f>VLOOKUP($A2402,'HUMAN RESOURCES'!$A2402:$L5092,COLUMN(I2402),0)</f>
        <v>0.67500000000000004</v>
      </c>
      <c r="P2402" s="19">
        <f>VLOOKUP($A2402,'HUMAN RESOURCES'!$A2402:$L5092,COLUMN(J2402),0)</f>
        <v>8.2000000000000003E-2</v>
      </c>
      <c r="Q2402" s="19">
        <f>VLOOKUP($A2402,'HUMAN RESOURCES'!$A2402:$L5092,COLUMN(K2402),0)</f>
        <v>16504530</v>
      </c>
      <c r="R2402" s="19">
        <f>VLOOKUP($A2402,'HUMAN RESOURCES'!$A2402:$L5092,COLUMN(L2402),0)</f>
        <v>0.877</v>
      </c>
      <c r="S2402" s="19">
        <f>VLOOKUP($A2402,TOURISM!$A2401:$E5091, COLUMN(D2402),0)</f>
        <v>1891000000</v>
      </c>
      <c r="T2402" s="19">
        <f>VLOOKUP($A2402,TOURISM!$A2401:$E5091, COLUMN(E2402),0)</f>
        <v>1573000000</v>
      </c>
      <c r="U2402" s="19">
        <f>VLOOKUP($A2402,BUSINESS!$A2402:$I5092, COLUMN(H2402),0)</f>
        <v>0.34499999999999997</v>
      </c>
      <c r="V2402" s="19">
        <f>VLOOKUP($A2402,BUSINESS!$A2402:$I5092, COLUMN(I2402),0)</f>
        <v>0.754</v>
      </c>
    </row>
    <row r="2403" spans="1:22" ht="15" x14ac:dyDescent="0.25">
      <c r="A2403" s="14" t="s">
        <v>240</v>
      </c>
      <c r="B2403" s="15" t="s">
        <v>259</v>
      </c>
      <c r="C2403" s="16" t="s">
        <v>119</v>
      </c>
      <c r="D2403" s="17">
        <v>46802044000</v>
      </c>
      <c r="E2403" s="18">
        <v>6.5000000000000002E-2</v>
      </c>
      <c r="F2403" s="18">
        <v>216</v>
      </c>
      <c r="G2403" s="18">
        <v>9.8000000000000004E-2</v>
      </c>
      <c r="H2403" s="19">
        <f>VLOOKUP($A2403,ENERGY!$A2403:$E5093,COLUMN(D2403),0)</f>
        <v>10255</v>
      </c>
      <c r="I2403" s="19">
        <f>VLOOKUP($A2403,ENERGY!$A2403:$E5093,COLUMN(E2403),0)</f>
        <v>29688</v>
      </c>
      <c r="J2403" s="19">
        <f>VLOOKUP($A2403,'HUMAN RESOURCES'!$A2403:$L5093,COLUMN(D2403),0)</f>
        <v>1.6E-2</v>
      </c>
      <c r="K2403" s="19">
        <f>VLOOKUP($A2403,'HUMAN RESOURCES'!$A2403:$L5093,COLUMN(E2403),0)</f>
        <v>1.7999999999999999E-2</v>
      </c>
      <c r="L2403" s="19">
        <f>VLOOKUP($A2403,'HUMAN RESOURCES'!$A2403:$L5093,COLUMN(F2403),0)</f>
        <v>75</v>
      </c>
      <c r="M2403" s="19">
        <f>VLOOKUP($A2403,'HUMAN RESOURCES'!$A2403:$L5093,COLUMN(G2403),0)</f>
        <v>69</v>
      </c>
      <c r="N2403" s="19">
        <f>VLOOKUP($A2403,'HUMAN RESOURCES'!$A2403:$L5093,COLUMN(H2403),0)</f>
        <v>0.308</v>
      </c>
      <c r="O2403" s="19">
        <f>VLOOKUP($A2403,'HUMAN RESOURCES'!$A2403:$L5093,COLUMN(I2403),0)</f>
        <v>0.61499999999999999</v>
      </c>
      <c r="P2403" s="19">
        <f>VLOOKUP($A2403,'HUMAN RESOURCES'!$A2403:$L5093,COLUMN(J2403),0)</f>
        <v>7.6999999999999999E-2</v>
      </c>
      <c r="Q2403" s="19">
        <f>VLOOKUP($A2403,'HUMAN RESOURCES'!$A2403:$L5093,COLUMN(K2403),0)</f>
        <v>2653042</v>
      </c>
      <c r="R2403" s="19">
        <f>VLOOKUP($A2403,'HUMAN RESOURCES'!$A2403:$L5093,COLUMN(L2403),0)</f>
        <v>0.53</v>
      </c>
      <c r="S2403" s="19">
        <f>VLOOKUP($A2403,TOURISM!$A2402:$E5092, COLUMN(D2403),0)</f>
        <v>2094000000</v>
      </c>
      <c r="T2403" s="19">
        <f>VLOOKUP($A2403,TOURISM!$A2402:$E5092, COLUMN(E2403),0)</f>
        <v>315000000</v>
      </c>
      <c r="U2403" s="19">
        <f>VLOOKUP($A2403,BUSINESS!$A2403:$I5093, COLUMN(H2403),0)</f>
        <v>0.16400000000000001</v>
      </c>
      <c r="V2403" s="19">
        <f>VLOOKUP($A2403,BUSINESS!$A2403:$I5093, COLUMN(I2403),0)</f>
        <v>0.84399999999999997</v>
      </c>
    </row>
    <row r="2404" spans="1:22" ht="15" x14ac:dyDescent="0.25">
      <c r="A2404" s="14" t="s">
        <v>240</v>
      </c>
      <c r="B2404" s="15" t="s">
        <v>260</v>
      </c>
      <c r="C2404" s="16" t="s">
        <v>119</v>
      </c>
      <c r="D2404" s="17">
        <v>18550700000</v>
      </c>
      <c r="E2404" s="18">
        <v>6.7000000000000004E-2</v>
      </c>
      <c r="F2404" s="18">
        <v>203</v>
      </c>
      <c r="G2404" s="19">
        <v>0.12</v>
      </c>
      <c r="H2404" s="19">
        <f>VLOOKUP($A2404,ENERGY!$A2404:$E5094,COLUMN(D2404),0)</f>
        <v>4735</v>
      </c>
      <c r="I2404" s="19">
        <f>VLOOKUP($A2404,ENERGY!$A2404:$E5094,COLUMN(E2404),0)</f>
        <v>6846</v>
      </c>
      <c r="J2404" s="19">
        <f>VLOOKUP($A2404,'HUMAN RESOURCES'!$A2404:$L5094,COLUMN(D2404),0)</f>
        <v>1.7000000000000001E-2</v>
      </c>
      <c r="K2404" s="19">
        <f>VLOOKUP($A2404,'HUMAN RESOURCES'!$A2404:$L5094,COLUMN(E2404),0)</f>
        <v>1.9E-2</v>
      </c>
      <c r="L2404" s="19">
        <f>VLOOKUP($A2404,'HUMAN RESOURCES'!$A2404:$L5094,COLUMN(F2404),0)</f>
        <v>76</v>
      </c>
      <c r="M2404" s="19">
        <f>VLOOKUP($A2404,'HUMAN RESOURCES'!$A2404:$L5094,COLUMN(G2404),0)</f>
        <v>68</v>
      </c>
      <c r="N2404" s="19">
        <f>VLOOKUP($A2404,'HUMAN RESOURCES'!$A2404:$L5094,COLUMN(H2404),0)</f>
        <v>0.27200000000000002</v>
      </c>
      <c r="O2404" s="19">
        <f>VLOOKUP($A2404,'HUMAN RESOURCES'!$A2404:$L5094,COLUMN(I2404),0)</f>
        <v>0.66500000000000004</v>
      </c>
      <c r="P2404" s="19">
        <f>VLOOKUP($A2404,'HUMAN RESOURCES'!$A2404:$L5094,COLUMN(J2404),0)</f>
        <v>6.3E-2</v>
      </c>
      <c r="Q2404" s="19">
        <f>VLOOKUP($A2404,'HUMAN RESOURCES'!$A2404:$L5094,COLUMN(K2404),0)</f>
        <v>188134315</v>
      </c>
      <c r="R2404" s="19">
        <f>VLOOKUP($A2404,'HUMAN RESOURCES'!$A2404:$L5094,COLUMN(L2404),0)</f>
        <v>0.83099999999999996</v>
      </c>
      <c r="S2404" s="19">
        <f>VLOOKUP($A2404,TOURISM!$A2403:$E5093, COLUMN(D2404),0)</f>
        <v>4577000000</v>
      </c>
      <c r="T2404" s="19">
        <f>VLOOKUP($A2404,TOURISM!$A2403:$E5093, COLUMN(E2404),0)</f>
        <v>7501000000</v>
      </c>
      <c r="U2404" s="19">
        <f>VLOOKUP($A2404,BUSINESS!$A2404:$I5094, COLUMN(H2404),0)</f>
        <v>0.28199999999999997</v>
      </c>
      <c r="V2404" s="19">
        <f>VLOOKUP($A2404,BUSINESS!$A2404:$I5094, COLUMN(I2404),0)</f>
        <v>0.53100000000000003</v>
      </c>
    </row>
    <row r="2405" spans="1:22" ht="15" x14ac:dyDescent="0.25">
      <c r="A2405" s="14" t="s">
        <v>240</v>
      </c>
      <c r="B2405" s="15" t="s">
        <v>261</v>
      </c>
      <c r="C2405" s="16" t="s">
        <v>119</v>
      </c>
      <c r="D2405" s="17">
        <v>1738432116</v>
      </c>
      <c r="E2405" s="21">
        <v>6.4000000000000001E-2</v>
      </c>
      <c r="F2405" s="19">
        <v>190</v>
      </c>
      <c r="G2405" s="19">
        <v>0.12</v>
      </c>
      <c r="H2405" s="19">
        <f>VLOOKUP($A2405,ENERGY!$A2405:$E5095,COLUMN(D2405),0)</f>
        <v>14338</v>
      </c>
      <c r="I2405" s="19">
        <f>VLOOKUP($A2405,ENERGY!$A2405:$E5095,COLUMN(E2405),0)</f>
        <v>627</v>
      </c>
      <c r="J2405" s="19">
        <f>VLOOKUP($A2405,'HUMAN RESOURCES'!$A2405:$L5095,COLUMN(D2405),0)</f>
        <v>1.7000000000000001E-2</v>
      </c>
      <c r="K2405" s="19">
        <f>VLOOKUP($A2405,'HUMAN RESOURCES'!$A2405:$L5095,COLUMN(E2405),0)</f>
        <v>1.4999999999999999E-2</v>
      </c>
      <c r="L2405" s="19">
        <f>VLOOKUP($A2405,'HUMAN RESOURCES'!$A2405:$L5095,COLUMN(F2405),0)</f>
        <v>76</v>
      </c>
      <c r="M2405" s="19">
        <f>VLOOKUP($A2405,'HUMAN RESOURCES'!$A2405:$L5095,COLUMN(G2405),0)</f>
        <v>71</v>
      </c>
      <c r="N2405" s="19">
        <f>VLOOKUP($A2405,'HUMAN RESOURCES'!$A2405:$L5095,COLUMN(H2405),0)</f>
        <v>0.27700000000000002</v>
      </c>
      <c r="O2405" s="19">
        <f>VLOOKUP($A2405,'HUMAN RESOURCES'!$A2405:$L5095,COLUMN(I2405),0)</f>
        <v>0.64900000000000002</v>
      </c>
      <c r="P2405" s="19">
        <f>VLOOKUP($A2405,'HUMAN RESOURCES'!$A2405:$L5095,COLUMN(J2405),0)</f>
        <v>7.3999999999999996E-2</v>
      </c>
      <c r="Q2405" s="19">
        <f>VLOOKUP($A2405,'HUMAN RESOURCES'!$A2405:$L5095,COLUMN(K2405),0)</f>
        <v>167658</v>
      </c>
      <c r="R2405" s="19">
        <f>VLOOKUP($A2405,'HUMAN RESOURCES'!$A2405:$L5095,COLUMN(L2405),0)</f>
        <v>0.221</v>
      </c>
      <c r="S2405" s="19">
        <f>VLOOKUP($A2405,TOURISM!$A2404:$E5094, COLUMN(D2405),0)</f>
        <v>294000000</v>
      </c>
      <c r="T2405" s="19">
        <f>VLOOKUP($A2405,TOURISM!$A2404:$E5094, COLUMN(E2405),0)</f>
        <v>39000000</v>
      </c>
      <c r="U2405" s="19">
        <f>VLOOKUP($A2405,BUSINESS!$A2405:$I5095, COLUMN(H2405),0)</f>
        <v>0.245</v>
      </c>
      <c r="V2405" s="19">
        <f>VLOOKUP($A2405,BUSINESS!$A2405:$I5095, COLUMN(I2405),0)</f>
        <v>0.63</v>
      </c>
    </row>
    <row r="2406" spans="1:22" ht="15" x14ac:dyDescent="0.25">
      <c r="A2406" s="14" t="s">
        <v>240</v>
      </c>
      <c r="B2406" s="15" t="s">
        <v>262</v>
      </c>
      <c r="C2406" s="16" t="s">
        <v>119</v>
      </c>
      <c r="D2406" s="17">
        <v>704762536</v>
      </c>
      <c r="E2406" s="18">
        <v>6.4000000000000001E-2</v>
      </c>
      <c r="F2406" s="18">
        <v>435</v>
      </c>
      <c r="G2406" s="18">
        <v>9.9000000000000005E-2</v>
      </c>
      <c r="H2406" s="19">
        <f>VLOOKUP($A2406,ENERGY!$A2406:$E5096,COLUMN(D2406),0)</f>
        <v>81</v>
      </c>
      <c r="I2406" s="19">
        <f>VLOOKUP($A2406,ENERGY!$A2406:$E5096,COLUMN(E2406),0)</f>
        <v>231</v>
      </c>
      <c r="J2406" s="19">
        <f>VLOOKUP($A2406,'HUMAN RESOURCES'!$A2406:$L5096,COLUMN(D2406),0)</f>
        <v>1.7000000000000001E-2</v>
      </c>
      <c r="K2406" s="19">
        <f>VLOOKUP($A2406,'HUMAN RESOURCES'!$A2406:$L5096,COLUMN(E2406),0)</f>
        <v>8.9999999999999993E-3</v>
      </c>
      <c r="L2406" s="19">
        <f>VLOOKUP($A2406,'HUMAN RESOURCES'!$A2406:$L5096,COLUMN(F2406),0)</f>
        <v>81</v>
      </c>
      <c r="M2406" s="19">
        <f>VLOOKUP($A2406,'HUMAN RESOURCES'!$A2406:$L5096,COLUMN(G2406),0)</f>
        <v>76</v>
      </c>
      <c r="N2406" s="19">
        <f>VLOOKUP($A2406,'HUMAN RESOURCES'!$A2406:$L5096,COLUMN(H2406),0)</f>
        <v>0.27200000000000002</v>
      </c>
      <c r="O2406" s="19">
        <f>VLOOKUP($A2406,'HUMAN RESOURCES'!$A2406:$L5096,COLUMN(I2406),0)</f>
        <v>0.66800000000000004</v>
      </c>
      <c r="P2406" s="19">
        <f>VLOOKUP($A2406,'HUMAN RESOURCES'!$A2406:$L5096,COLUMN(J2406),0)</f>
        <v>0.06</v>
      </c>
      <c r="Q2406" s="19">
        <f>VLOOKUP($A2406,'HUMAN RESOURCES'!$A2406:$L5096,COLUMN(K2406),0)</f>
        <v>4392493</v>
      </c>
      <c r="R2406" s="19">
        <f>VLOOKUP($A2406,'HUMAN RESOURCES'!$A2406:$L5096,COLUMN(L2406),0)</f>
        <v>0.66900000000000004</v>
      </c>
      <c r="S2406" s="19">
        <f>VLOOKUP($A2406,TOURISM!$A2405:$E5095, COLUMN(D2406),0)</f>
        <v>1865000000</v>
      </c>
      <c r="T2406" s="19">
        <f>VLOOKUP($A2406,TOURISM!$A2405:$E5095, COLUMN(E2406),0)</f>
        <v>577000000</v>
      </c>
      <c r="U2406" s="19">
        <f>VLOOKUP($A2406,BUSINESS!$A2406:$I5096, COLUMN(H2406),0)</f>
        <v>0.251</v>
      </c>
      <c r="V2406" s="19">
        <f>VLOOKUP($A2406,BUSINESS!$A2406:$I5096, COLUMN(I2406),0)</f>
        <v>0.32900000000000001</v>
      </c>
    </row>
    <row r="2407" spans="1:22" ht="15" x14ac:dyDescent="0.25">
      <c r="A2407" s="14" t="s">
        <v>240</v>
      </c>
      <c r="B2407" s="15" t="s">
        <v>263</v>
      </c>
      <c r="C2407" s="16" t="s">
        <v>119</v>
      </c>
      <c r="D2407" s="17">
        <v>30231130543</v>
      </c>
      <c r="E2407" s="18">
        <v>7.2999999999999995E-2</v>
      </c>
      <c r="F2407" s="18">
        <v>171</v>
      </c>
      <c r="G2407" s="18">
        <v>0.128</v>
      </c>
      <c r="H2407" s="19">
        <f>VLOOKUP($A2407,ENERGY!$A2407:$E5097,COLUMN(D2407),0)</f>
        <v>7940</v>
      </c>
      <c r="I2407" s="19">
        <f>VLOOKUP($A2407,ENERGY!$A2407:$E5097,COLUMN(E2407),0)</f>
        <v>12526</v>
      </c>
      <c r="J2407" s="19">
        <f>VLOOKUP($A2407,'HUMAN RESOURCES'!$A2407:$L5097,COLUMN(D2407),0)</f>
        <v>1.7999999999999999E-2</v>
      </c>
      <c r="K2407" s="19">
        <f>VLOOKUP($A2407,'HUMAN RESOURCES'!$A2407:$L5097,COLUMN(E2407),0)</f>
        <v>1.9E-2</v>
      </c>
      <c r="L2407" s="19">
        <f>VLOOKUP($A2407,'HUMAN RESOURCES'!$A2407:$L5097,COLUMN(F2407),0)</f>
        <v>74</v>
      </c>
      <c r="M2407" s="19">
        <f>VLOOKUP($A2407,'HUMAN RESOURCES'!$A2407:$L5097,COLUMN(G2407),0)</f>
        <v>69</v>
      </c>
      <c r="N2407" s="19">
        <f>VLOOKUP($A2407,'HUMAN RESOURCES'!$A2407:$L5097,COLUMN(H2407),0)</f>
        <v>0.28100000000000003</v>
      </c>
      <c r="O2407" s="19">
        <f>VLOOKUP($A2407,'HUMAN RESOURCES'!$A2407:$L5097,COLUMN(I2407),0)</f>
        <v>0.64800000000000002</v>
      </c>
      <c r="P2407" s="19">
        <f>VLOOKUP($A2407,'HUMAN RESOURCES'!$A2407:$L5097,COLUMN(J2407),0)</f>
        <v>7.0999999999999994E-2</v>
      </c>
      <c r="Q2407" s="19">
        <f>VLOOKUP($A2407,'HUMAN RESOURCES'!$A2407:$L5097,COLUMN(K2407),0)</f>
        <v>108908</v>
      </c>
      <c r="R2407" s="19">
        <f>VLOOKUP($A2407,'HUMAN RESOURCES'!$A2407:$L5097,COLUMN(L2407),0)</f>
        <v>0.47399999999999998</v>
      </c>
      <c r="S2407" s="19">
        <f>VLOOKUP($A2407,TOURISM!$A2406:$E5096, COLUMN(D2407),0)</f>
        <v>113000000</v>
      </c>
      <c r="T2407" s="19">
        <f>VLOOKUP($A2407,TOURISM!$A2406:$E5096, COLUMN(E2407),0)</f>
        <v>16000000</v>
      </c>
      <c r="U2407" s="19">
        <f>VLOOKUP($A2407,BUSINESS!$A2407:$I5097, COLUMN(H2407),0)</f>
        <v>0.12</v>
      </c>
      <c r="V2407" s="19">
        <f>VLOOKUP($A2407,BUSINESS!$A2407:$I5097, COLUMN(I2407),0)</f>
        <v>0.80500000000000005</v>
      </c>
    </row>
    <row r="2408" spans="1:22" ht="15" x14ac:dyDescent="0.25">
      <c r="A2408" s="14" t="s">
        <v>240</v>
      </c>
      <c r="B2408" s="15" t="s">
        <v>264</v>
      </c>
      <c r="C2408" s="16" t="s">
        <v>119</v>
      </c>
      <c r="D2408" s="17">
        <v>1458449058</v>
      </c>
      <c r="E2408" s="18">
        <v>4.1000000000000002E-2</v>
      </c>
      <c r="F2408" s="18">
        <v>79</v>
      </c>
      <c r="G2408" s="18">
        <v>0.14499999999999999</v>
      </c>
      <c r="H2408" s="19">
        <f>VLOOKUP($A2408,ENERGY!$A2408:$E5098,COLUMN(D2408),0)</f>
        <v>500</v>
      </c>
      <c r="I2408" s="19">
        <f>VLOOKUP($A2408,ENERGY!$A2408:$E5098,COLUMN(E2408),0)</f>
        <v>1291</v>
      </c>
      <c r="J2408" s="19">
        <f>VLOOKUP($A2408,'HUMAN RESOURCES'!$A2408:$L5098,COLUMN(D2408),0)</f>
        <v>1.7999999999999999E-2</v>
      </c>
      <c r="K2408" s="19">
        <f>VLOOKUP($A2408,'HUMAN RESOURCES'!$A2408:$L5098,COLUMN(E2408),0)</f>
        <v>1.4999999999999999E-2</v>
      </c>
      <c r="L2408" s="19">
        <f>VLOOKUP($A2408,'HUMAN RESOURCES'!$A2408:$L5098,COLUMN(F2408),0)</f>
        <v>79</v>
      </c>
      <c r="M2408" s="19">
        <f>VLOOKUP($A2408,'HUMAN RESOURCES'!$A2408:$L5098,COLUMN(G2408),0)</f>
        <v>71</v>
      </c>
      <c r="N2408" s="19">
        <f>VLOOKUP($A2408,'HUMAN RESOURCES'!$A2408:$L5098,COLUMN(H2408),0)</f>
        <v>0.26</v>
      </c>
      <c r="O2408" s="19">
        <f>VLOOKUP($A2408,'HUMAN RESOURCES'!$A2408:$L5098,COLUMN(I2408),0)</f>
        <v>0.63700000000000001</v>
      </c>
      <c r="P2408" s="19">
        <f>VLOOKUP($A2408,'HUMAN RESOURCES'!$A2408:$L5098,COLUMN(J2408),0)</f>
        <v>0.10299999999999999</v>
      </c>
      <c r="Q2408" s="19">
        <f>VLOOKUP($A2408,'HUMAN RESOURCES'!$A2408:$L5098,COLUMN(K2408),0)</f>
        <v>38988923</v>
      </c>
      <c r="R2408" s="19">
        <f>VLOOKUP($A2408,'HUMAN RESOURCES'!$A2408:$L5098,COLUMN(L2408),0)</f>
        <v>0.90300000000000002</v>
      </c>
      <c r="S2408" s="19">
        <f>VLOOKUP($A2408,TOURISM!$A2407:$E5097, COLUMN(D2408),0)</f>
        <v>3899000000</v>
      </c>
      <c r="T2408" s="19">
        <f>VLOOKUP($A2408,TOURISM!$A2407:$E5097, COLUMN(E2408),0)</f>
        <v>4038000000</v>
      </c>
      <c r="U2408" s="19">
        <f>VLOOKUP($A2408,BUSINESS!$A2408:$I5098, COLUMN(H2408),0)</f>
        <v>0.20899999999999999</v>
      </c>
      <c r="V2408" s="19">
        <f>VLOOKUP($A2408,BUSINESS!$A2408:$I5098, COLUMN(I2408),0)</f>
        <v>0.80800000000000005</v>
      </c>
    </row>
    <row r="2409" spans="1:22" ht="15" x14ac:dyDescent="0.25">
      <c r="A2409" s="14" t="s">
        <v>240</v>
      </c>
      <c r="B2409" s="15" t="s">
        <v>265</v>
      </c>
      <c r="C2409" s="16" t="s">
        <v>119</v>
      </c>
      <c r="D2409" s="17">
        <v>4879738636</v>
      </c>
      <c r="E2409" s="18">
        <v>5.7000000000000002E-2</v>
      </c>
      <c r="F2409" s="18">
        <v>30</v>
      </c>
      <c r="G2409" s="18">
        <v>0.26400000000000001</v>
      </c>
      <c r="H2409" s="19">
        <f>VLOOKUP($A2409,ENERGY!$A2409:$E5099,COLUMN(D2409),0)</f>
        <v>2645</v>
      </c>
      <c r="I2409" s="19">
        <f>VLOOKUP($A2409,ENERGY!$A2409:$E5099,COLUMN(E2409),0)</f>
        <v>2112</v>
      </c>
      <c r="J2409" s="19">
        <f>VLOOKUP($A2409,'HUMAN RESOURCES'!$A2409:$L5099,COLUMN(D2409),0)</f>
        <v>1.7999999999999999E-2</v>
      </c>
      <c r="K2409" s="19">
        <f>VLOOKUP($A2409,'HUMAN RESOURCES'!$A2409:$L5099,COLUMN(E2409),0)</f>
        <v>0.01</v>
      </c>
      <c r="L2409" s="19">
        <f>VLOOKUP($A2409,'HUMAN RESOURCES'!$A2409:$L5099,COLUMN(F2409),0)</f>
        <v>77</v>
      </c>
      <c r="M2409" s="19">
        <f>VLOOKUP($A2409,'HUMAN RESOURCES'!$A2409:$L5099,COLUMN(G2409),0)</f>
        <v>72</v>
      </c>
      <c r="N2409" s="19">
        <f>VLOOKUP($A2409,'HUMAN RESOURCES'!$A2409:$L5099,COLUMN(H2409),0)</f>
        <v>0.28000000000000003</v>
      </c>
      <c r="O2409" s="19">
        <f>VLOOKUP($A2409,'HUMAN RESOURCES'!$A2409:$L5099,COLUMN(I2409),0)</f>
        <v>0.64700000000000002</v>
      </c>
      <c r="P2409" s="19">
        <f>VLOOKUP($A2409,'HUMAN RESOURCES'!$A2409:$L5099,COLUMN(J2409),0)</f>
        <v>7.2999999999999995E-2</v>
      </c>
      <c r="Q2409" s="19">
        <f>VLOOKUP($A2409,'HUMAN RESOURCES'!$A2409:$L5099,COLUMN(K2409),0)</f>
        <v>83467</v>
      </c>
      <c r="R2409" s="19">
        <f>VLOOKUP($A2409,'HUMAN RESOURCES'!$A2409:$L5099,COLUMN(L2409),0)</f>
        <v>0.28599999999999998</v>
      </c>
      <c r="S2409" s="19">
        <f>VLOOKUP($A2409,TOURISM!$A2408:$E5098, COLUMN(D2409),0)</f>
        <v>327000000</v>
      </c>
      <c r="T2409" s="19">
        <f>VLOOKUP($A2409,TOURISM!$A2408:$E5098, COLUMN(E2409),0)</f>
        <v>45000000</v>
      </c>
      <c r="U2409" s="19">
        <f>VLOOKUP($A2409,BUSINESS!$A2409:$I5099, COLUMN(H2409),0)</f>
        <v>0.3</v>
      </c>
      <c r="V2409" s="19">
        <f>VLOOKUP($A2409,BUSINESS!$A2409:$I5099, COLUMN(I2409),0)</f>
        <v>1.32</v>
      </c>
    </row>
    <row r="2410" spans="1:22" ht="15" x14ac:dyDescent="0.25">
      <c r="A2410" s="14" t="s">
        <v>240</v>
      </c>
      <c r="B2410" s="15" t="s">
        <v>266</v>
      </c>
      <c r="C2410" s="16" t="s">
        <v>119</v>
      </c>
      <c r="D2410" s="17">
        <v>10841723354</v>
      </c>
      <c r="E2410" s="18">
        <v>7.5999999999999998E-2</v>
      </c>
      <c r="F2410" s="18">
        <v>118</v>
      </c>
      <c r="G2410" s="18">
        <v>0.17399999999999999</v>
      </c>
      <c r="H2410" s="19">
        <f>VLOOKUP($A2410,ENERGY!$A2410:$E5100,COLUMN(D2410),0)</f>
        <v>3993</v>
      </c>
      <c r="I2410" s="19">
        <f>VLOOKUP($A2410,ENERGY!$A2410:$E5100,COLUMN(E2410),0)</f>
        <v>7008</v>
      </c>
      <c r="J2410" s="19">
        <f>VLOOKUP($A2410,'HUMAN RESOURCES'!$A2410:$L5100,COLUMN(D2410),0)</f>
        <v>1.7999999999999999E-2</v>
      </c>
      <c r="K2410" s="19">
        <f>VLOOKUP($A2410,'HUMAN RESOURCES'!$A2410:$L5100,COLUMN(E2410),0)</f>
        <v>3.2000000000000001E-2</v>
      </c>
      <c r="L2410" s="19">
        <f>VLOOKUP($A2410,'HUMAN RESOURCES'!$A2410:$L5100,COLUMN(F2410),0)</f>
        <v>81</v>
      </c>
      <c r="M2410" s="19">
        <f>VLOOKUP($A2410,'HUMAN RESOURCES'!$A2410:$L5100,COLUMN(G2410),0)</f>
        <v>75</v>
      </c>
      <c r="N2410" s="19">
        <f>VLOOKUP($A2410,'HUMAN RESOURCES'!$A2410:$L5100,COLUMN(H2410),0)</f>
        <v>0.30299999999999999</v>
      </c>
      <c r="O2410" s="19">
        <f>VLOOKUP($A2410,'HUMAN RESOURCES'!$A2410:$L5100,COLUMN(I2410),0)</f>
        <v>0.623</v>
      </c>
      <c r="P2410" s="19">
        <f>VLOOKUP($A2410,'HUMAN RESOURCES'!$A2410:$L5100,COLUMN(J2410),0)</f>
        <v>7.2999999999999995E-2</v>
      </c>
      <c r="Q2410" s="19">
        <f>VLOOKUP($A2410,'HUMAN RESOURCES'!$A2410:$L5100,COLUMN(K2410),0)</f>
        <v>28414</v>
      </c>
      <c r="R2410" s="19">
        <f>VLOOKUP($A2410,'HUMAN RESOURCES'!$A2410:$L5100,COLUMN(L2410),0)</f>
        <v>0.56100000000000005</v>
      </c>
      <c r="S2410" s="19">
        <f>VLOOKUP($A2410,TOURISM!$A2409:$E5099, COLUMN(D2410),0)</f>
        <v>2478709140</v>
      </c>
      <c r="T2410" s="19">
        <f>VLOOKUP($A2410,TOURISM!$A2409:$E5099, COLUMN(E2410),0)</f>
        <v>448000000</v>
      </c>
      <c r="U2410" s="19">
        <f>VLOOKUP($A2410,BUSINESS!$A2410:$I5100, COLUMN(H2410),0)</f>
        <v>0.129</v>
      </c>
      <c r="V2410" s="19">
        <f>VLOOKUP($A2410,BUSINESS!$A2410:$I5100, COLUMN(I2410),0)</f>
        <v>0.57999999999999996</v>
      </c>
    </row>
    <row r="2411" spans="1:22" ht="15" x14ac:dyDescent="0.25">
      <c r="A2411" s="14" t="s">
        <v>240</v>
      </c>
      <c r="B2411" s="15" t="s">
        <v>267</v>
      </c>
      <c r="C2411" s="16" t="s">
        <v>119</v>
      </c>
      <c r="D2411" s="17">
        <v>11903020644</v>
      </c>
      <c r="E2411" s="18">
        <v>4.2000000000000003E-2</v>
      </c>
      <c r="F2411" s="18">
        <v>187</v>
      </c>
      <c r="G2411" s="18">
        <v>0.17599999999999999</v>
      </c>
      <c r="H2411" s="19">
        <f>VLOOKUP($A2411,ENERGY!$A2411:$E5101,COLUMN(D2411),0)</f>
        <v>4176</v>
      </c>
      <c r="I2411" s="19">
        <f>VLOOKUP($A2411,ENERGY!$A2411:$E5101,COLUMN(E2411),0)</f>
        <v>12020</v>
      </c>
      <c r="J2411" s="19">
        <f>VLOOKUP($A2411,'HUMAN RESOURCES'!$A2411:$L5101,COLUMN(D2411),0)</f>
        <v>1.9E-2</v>
      </c>
      <c r="K2411" s="19">
        <f>VLOOKUP($A2411,'HUMAN RESOURCES'!$A2411:$L5101,COLUMN(E2411),0)</f>
        <v>1.2999999999999999E-2</v>
      </c>
      <c r="L2411" s="19">
        <f>VLOOKUP($A2411,'HUMAN RESOURCES'!$A2411:$L5101,COLUMN(F2411),0)</f>
        <v>74</v>
      </c>
      <c r="M2411" s="19">
        <f>VLOOKUP($A2411,'HUMAN RESOURCES'!$A2411:$L5101,COLUMN(G2411),0)</f>
        <v>69</v>
      </c>
      <c r="N2411" s="19">
        <f>VLOOKUP($A2411,'HUMAN RESOURCES'!$A2411:$L5101,COLUMN(H2411),0)</f>
        <v>0.29299999999999998</v>
      </c>
      <c r="O2411" s="19">
        <f>VLOOKUP($A2411,'HUMAN RESOURCES'!$A2411:$L5101,COLUMN(I2411),0)</f>
        <v>0.63100000000000001</v>
      </c>
      <c r="P2411" s="19">
        <f>VLOOKUP($A2411,'HUMAN RESOURCES'!$A2411:$L5101,COLUMN(J2411),0)</f>
        <v>7.5999999999999998E-2</v>
      </c>
      <c r="Q2411" s="19">
        <f>VLOOKUP($A2411,'HUMAN RESOURCES'!$A2411:$L5101,COLUMN(K2411),0)</f>
        <v>103260</v>
      </c>
      <c r="R2411" s="19">
        <f>VLOOKUP($A2411,'HUMAN RESOURCES'!$A2411:$L5101,COLUMN(L2411),0)</f>
        <v>0.35899999999999999</v>
      </c>
      <c r="S2411" s="19">
        <f>VLOOKUP($A2411,TOURISM!$A2410:$E5100, COLUMN(D2411),0)</f>
        <v>94000000</v>
      </c>
      <c r="T2411" s="19">
        <f>VLOOKUP($A2411,TOURISM!$A2410:$E5100, COLUMN(E2411),0)</f>
        <v>16000000</v>
      </c>
      <c r="U2411" s="19">
        <f>VLOOKUP($A2411,BUSINESS!$A2411:$I5101, COLUMN(H2411),0)</f>
        <v>0.214</v>
      </c>
      <c r="V2411" s="19">
        <f>VLOOKUP($A2411,BUSINESS!$A2411:$I5101, COLUMN(I2411),0)</f>
        <v>0.44700000000000001</v>
      </c>
    </row>
    <row r="2412" spans="1:22" ht="15" x14ac:dyDescent="0.25">
      <c r="A2412" s="14" t="s">
        <v>240</v>
      </c>
      <c r="B2412" s="15" t="s">
        <v>268</v>
      </c>
      <c r="C2412" s="16" t="s">
        <v>119</v>
      </c>
      <c r="D2412" s="17">
        <v>967000000000</v>
      </c>
      <c r="E2412" s="18">
        <v>5.7000000000000002E-2</v>
      </c>
      <c r="F2412" s="18">
        <v>515</v>
      </c>
      <c r="G2412" s="18">
        <v>7.4999999999999997E-2</v>
      </c>
      <c r="H2412" s="19">
        <f>VLOOKUP($A2412,ENERGY!$A2412:$E5102,COLUMN(D2412),0)</f>
        <v>172307</v>
      </c>
      <c r="I2412" s="19">
        <f>VLOOKUP($A2412,ENERGY!$A2412:$E5102,COLUMN(E2412),0)</f>
        <v>441796</v>
      </c>
      <c r="J2412" s="19">
        <f>VLOOKUP($A2412,'HUMAN RESOURCES'!$A2412:$L5102,COLUMN(D2412),0)</f>
        <v>0.02</v>
      </c>
      <c r="K2412" s="19">
        <f>VLOOKUP($A2412,'HUMAN RESOURCES'!$A2412:$L5102,COLUMN(E2412),0)</f>
        <v>2.5000000000000001E-2</v>
      </c>
      <c r="L2412" s="19">
        <f>VLOOKUP($A2412,'HUMAN RESOURCES'!$A2412:$L5102,COLUMN(F2412),0)</f>
        <v>73</v>
      </c>
      <c r="M2412" s="19">
        <f>VLOOKUP($A2412,'HUMAN RESOURCES'!$A2412:$L5102,COLUMN(G2412),0)</f>
        <v>66</v>
      </c>
      <c r="N2412" s="19">
        <f>VLOOKUP($A2412,'HUMAN RESOURCES'!$A2412:$L5102,COLUMN(H2412),0)</f>
        <v>0.29699999999999999</v>
      </c>
      <c r="O2412" s="19">
        <f>VLOOKUP($A2412,'HUMAN RESOURCES'!$A2412:$L5102,COLUMN(I2412),0)</f>
        <v>0.64100000000000001</v>
      </c>
      <c r="P2412" s="19">
        <f>VLOOKUP($A2412,'HUMAN RESOURCES'!$A2412:$L5102,COLUMN(J2412),0)</f>
        <v>6.2E-2</v>
      </c>
      <c r="Q2412" s="19">
        <f>VLOOKUP($A2412,'HUMAN RESOURCES'!$A2412:$L5102,COLUMN(K2412),0)</f>
        <v>505186</v>
      </c>
      <c r="R2412" s="19">
        <f>VLOOKUP($A2412,'HUMAN RESOURCES'!$A2412:$L5102,COLUMN(L2412),0)</f>
        <v>0.66600000000000004</v>
      </c>
      <c r="S2412" s="19">
        <f>VLOOKUP($A2412,TOURISM!$A2411:$E5101, COLUMN(D2412),0)</f>
        <v>109000000</v>
      </c>
      <c r="T2412" s="19">
        <f>VLOOKUP($A2412,TOURISM!$A2411:$E5101, COLUMN(E2412),0)</f>
        <v>33000000</v>
      </c>
      <c r="U2412" s="19">
        <f>VLOOKUP($A2412,BUSINESS!$A2412:$I5102, COLUMN(H2412),0)</f>
        <v>9.5000000000000001E-2</v>
      </c>
      <c r="V2412" s="19">
        <f>VLOOKUP($A2412,BUSINESS!$A2412:$I5102, COLUMN(I2412),0)</f>
        <v>0.63300000000000001</v>
      </c>
    </row>
    <row r="2413" spans="1:22" ht="15" x14ac:dyDescent="0.25">
      <c r="A2413" s="14" t="s">
        <v>240</v>
      </c>
      <c r="B2413" s="15" t="s">
        <v>269</v>
      </c>
      <c r="C2413" s="16" t="s">
        <v>119</v>
      </c>
      <c r="D2413" s="17">
        <v>6786340353</v>
      </c>
      <c r="E2413" s="18">
        <v>6.3E-2</v>
      </c>
      <c r="F2413" s="18">
        <v>78</v>
      </c>
      <c r="G2413" s="18">
        <v>0.11600000000000001</v>
      </c>
      <c r="H2413" s="19">
        <f>VLOOKUP($A2413,ENERGY!$A2413:$E5103,COLUMN(D2413),0)</f>
        <v>2824</v>
      </c>
      <c r="I2413" s="19">
        <f>VLOOKUP($A2413,ENERGY!$A2413:$E5103,COLUMN(E2413),0)</f>
        <v>4466</v>
      </c>
      <c r="J2413" s="19">
        <f>VLOOKUP($A2413,'HUMAN RESOURCES'!$A2413:$L5103,COLUMN(D2413),0)</f>
        <v>2.1000000000000001E-2</v>
      </c>
      <c r="K2413" s="19">
        <f>VLOOKUP($A2413,'HUMAN RESOURCES'!$A2413:$L5103,COLUMN(E2413),0)</f>
        <v>1.9E-2</v>
      </c>
      <c r="L2413" s="19">
        <f>VLOOKUP($A2413,'HUMAN RESOURCES'!$A2413:$L5103,COLUMN(F2413),0)</f>
        <v>76</v>
      </c>
      <c r="M2413" s="19">
        <f>VLOOKUP($A2413,'HUMAN RESOURCES'!$A2413:$L5103,COLUMN(G2413),0)</f>
        <v>66</v>
      </c>
      <c r="N2413" s="19">
        <f>VLOOKUP($A2413,'HUMAN RESOURCES'!$A2413:$L5103,COLUMN(H2413),0)</f>
        <v>0.35</v>
      </c>
      <c r="O2413" s="19">
        <f>VLOOKUP($A2413,'HUMAN RESOURCES'!$A2413:$L5103,COLUMN(I2413),0)</f>
        <v>0.58599999999999997</v>
      </c>
      <c r="P2413" s="19">
        <f>VLOOKUP($A2413,'HUMAN RESOURCES'!$A2413:$L5103,COLUMN(J2413),0)</f>
        <v>6.4000000000000001E-2</v>
      </c>
      <c r="Q2413" s="19">
        <f>VLOOKUP($A2413,'HUMAN RESOURCES'!$A2413:$L5103,COLUMN(K2413),0)</f>
        <v>6096692</v>
      </c>
      <c r="R2413" s="19">
        <f>VLOOKUP($A2413,'HUMAN RESOURCES'!$A2413:$L5103,COLUMN(L2413),0)</f>
        <v>0.622</v>
      </c>
      <c r="S2413" s="19">
        <f>VLOOKUP($A2413,TOURISM!$A2412:$E5102, COLUMN(D2413),0)</f>
        <v>686000000</v>
      </c>
      <c r="T2413" s="19">
        <f>VLOOKUP($A2413,TOURISM!$A2412:$E5102, COLUMN(E2413),0)</f>
        <v>307000000</v>
      </c>
      <c r="U2413" s="19">
        <f>VLOOKUP($A2413,BUSINESS!$A2413:$I5103, COLUMN(H2413),0)</f>
        <v>5.5E-2</v>
      </c>
      <c r="V2413" s="19">
        <f>VLOOKUP($A2413,BUSINESS!$A2413:$I5103, COLUMN(I2413),0)</f>
        <v>0.63200000000000001</v>
      </c>
    </row>
    <row r="2414" spans="1:22" ht="15" x14ac:dyDescent="0.25">
      <c r="A2414" s="14" t="s">
        <v>240</v>
      </c>
      <c r="B2414" s="15" t="s">
        <v>270</v>
      </c>
      <c r="C2414" s="16" t="s">
        <v>119</v>
      </c>
      <c r="D2414" s="17">
        <v>17137000000</v>
      </c>
      <c r="E2414" s="18">
        <v>7.0000000000000007E-2</v>
      </c>
      <c r="F2414" s="18">
        <v>350</v>
      </c>
      <c r="G2414" s="18">
        <v>8.4000000000000005E-2</v>
      </c>
      <c r="H2414" s="19">
        <f>VLOOKUP($A2414,ENERGY!$A2414:$E5104,COLUMN(D2414),0)</f>
        <v>3093</v>
      </c>
      <c r="I2414" s="19">
        <f>VLOOKUP($A2414,ENERGY!$A2414:$E5104,COLUMN(E2414),0)</f>
        <v>7371</v>
      </c>
      <c r="J2414" s="19">
        <f>VLOOKUP($A2414,'HUMAN RESOURCES'!$A2414:$L5104,COLUMN(D2414),0)</f>
        <v>2.1000000000000001E-2</v>
      </c>
      <c r="K2414" s="19">
        <f>VLOOKUP($A2414,'HUMAN RESOURCES'!$A2414:$L5104,COLUMN(E2414),0)</f>
        <v>1.7999999999999999E-2</v>
      </c>
      <c r="L2414" s="19">
        <f>VLOOKUP($A2414,'HUMAN RESOURCES'!$A2414:$L5104,COLUMN(F2414),0)</f>
        <v>76</v>
      </c>
      <c r="M2414" s="19">
        <f>VLOOKUP($A2414,'HUMAN RESOURCES'!$A2414:$L5104,COLUMN(G2414),0)</f>
        <v>69</v>
      </c>
      <c r="N2414" s="19">
        <f>VLOOKUP($A2414,'HUMAN RESOURCES'!$A2414:$L5104,COLUMN(H2414),0)</f>
        <v>0.30399999999999999</v>
      </c>
      <c r="O2414" s="19">
        <f>VLOOKUP($A2414,'HUMAN RESOURCES'!$A2414:$L5104,COLUMN(I2414),0)</f>
        <v>0.64500000000000002</v>
      </c>
      <c r="P2414" s="19">
        <f>VLOOKUP($A2414,'HUMAN RESOURCES'!$A2414:$L5104,COLUMN(J2414),0)</f>
        <v>5.1999999999999998E-2</v>
      </c>
      <c r="Q2414" s="19">
        <f>VLOOKUP($A2414,'HUMAN RESOURCES'!$A2414:$L5104,COLUMN(K2414),0)</f>
        <v>43841370</v>
      </c>
      <c r="R2414" s="19">
        <f>VLOOKUP($A2414,'HUMAN RESOURCES'!$A2414:$L5104,COLUMN(L2414),0)</f>
        <v>0.73899999999999999</v>
      </c>
      <c r="S2414" s="19">
        <f>VLOOKUP($A2414,TOURISM!$A2413:$E5103, COLUMN(D2414),0)</f>
        <v>2009000000</v>
      </c>
      <c r="T2414" s="19">
        <f>VLOOKUP($A2414,TOURISM!$A2413:$E5103, COLUMN(E2414),0)</f>
        <v>1799000000</v>
      </c>
      <c r="U2414" s="19">
        <f>VLOOKUP($A2414,BUSINESS!$A2414:$I5104, COLUMN(H2414),0)</f>
        <v>0.153</v>
      </c>
      <c r="V2414" s="19">
        <f>VLOOKUP($A2414,BUSINESS!$A2414:$I5104, COLUMN(I2414),0)</f>
        <v>0.67900000000000005</v>
      </c>
    </row>
    <row r="2415" spans="1:22" ht="15" x14ac:dyDescent="0.25">
      <c r="A2415" s="14" t="s">
        <v>240</v>
      </c>
      <c r="B2415" s="15" t="s">
        <v>271</v>
      </c>
      <c r="C2415" s="16" t="s">
        <v>119</v>
      </c>
      <c r="D2415" s="17">
        <v>10662013273</v>
      </c>
      <c r="E2415" s="18">
        <v>5.7000000000000002E-2</v>
      </c>
      <c r="F2415" s="18">
        <v>101</v>
      </c>
      <c r="G2415" s="18">
        <v>0.30099999999999999</v>
      </c>
      <c r="H2415" s="19">
        <f>VLOOKUP($A2415,ENERGY!$A2415:$E5105,COLUMN(D2415),0)</f>
        <v>4076</v>
      </c>
      <c r="I2415" s="19">
        <f>VLOOKUP($A2415,ENERGY!$A2415:$E5105,COLUMN(E2415),0)</f>
        <v>3986</v>
      </c>
      <c r="J2415" s="19">
        <f>VLOOKUP($A2415,'HUMAN RESOURCES'!$A2415:$L5105,COLUMN(D2415),0)</f>
        <v>2.1000000000000001E-2</v>
      </c>
      <c r="K2415" s="19">
        <f>VLOOKUP($A2415,'HUMAN RESOURCES'!$A2415:$L5105,COLUMN(E2415),0)</f>
        <v>1.6E-2</v>
      </c>
      <c r="L2415" s="19">
        <f>VLOOKUP($A2415,'HUMAN RESOURCES'!$A2415:$L5105,COLUMN(F2415),0)</f>
        <v>78</v>
      </c>
      <c r="M2415" s="19">
        <f>VLOOKUP($A2415,'HUMAN RESOURCES'!$A2415:$L5105,COLUMN(G2415),0)</f>
        <v>73</v>
      </c>
      <c r="N2415" s="19">
        <f>VLOOKUP($A2415,'HUMAN RESOURCES'!$A2415:$L5105,COLUMN(H2415),0)</f>
        <v>0.31900000000000001</v>
      </c>
      <c r="O2415" s="19">
        <f>VLOOKUP($A2415,'HUMAN RESOURCES'!$A2415:$L5105,COLUMN(I2415),0)</f>
        <v>0.627</v>
      </c>
      <c r="P2415" s="19">
        <f>VLOOKUP($A2415,'HUMAN RESOURCES'!$A2415:$L5105,COLUMN(J2415),0)</f>
        <v>5.3999999999999999E-2</v>
      </c>
      <c r="Q2415" s="19">
        <f>VLOOKUP($A2415,'HUMAN RESOURCES'!$A2415:$L5105,COLUMN(K2415),0)</f>
        <v>112116694</v>
      </c>
      <c r="R2415" s="19">
        <f>VLOOKUP($A2415,'HUMAN RESOURCES'!$A2415:$L5105,COLUMN(L2415),0)</f>
        <v>0.76600000000000001</v>
      </c>
      <c r="S2415" s="19">
        <f>VLOOKUP($A2415,TOURISM!$A2414:$E5104, COLUMN(D2415),0)</f>
        <v>13329000000</v>
      </c>
      <c r="T2415" s="19">
        <f>VLOOKUP($A2415,TOURISM!$A2414:$E5104, COLUMN(E2415),0)</f>
        <v>9387000000</v>
      </c>
      <c r="U2415" s="19">
        <f>VLOOKUP($A2415,BUSINESS!$A2415:$I5105, COLUMN(H2415),0)</f>
        <v>0.19500000000000001</v>
      </c>
      <c r="V2415" s="19">
        <f>VLOOKUP($A2415,BUSINESS!$A2415:$I5105, COLUMN(I2415),0)</f>
        <v>0.49399999999999999</v>
      </c>
    </row>
    <row r="2416" spans="1:22" ht="15" x14ac:dyDescent="0.25">
      <c r="A2416" s="14" t="s">
        <v>240</v>
      </c>
      <c r="B2416" s="15" t="s">
        <v>272</v>
      </c>
      <c r="C2416" s="16" t="s">
        <v>119</v>
      </c>
      <c r="D2416" s="17">
        <v>87554128440</v>
      </c>
      <c r="E2416" s="18">
        <v>4.4999999999999998E-2</v>
      </c>
      <c r="F2416" s="18">
        <v>149</v>
      </c>
      <c r="G2416" s="18">
        <v>0.23899999999999999</v>
      </c>
      <c r="H2416" s="19">
        <f>VLOOKUP($A2416,ENERGY!$A2416:$E5106,COLUMN(D2416),0)</f>
        <v>13248</v>
      </c>
      <c r="I2416" s="19">
        <f>VLOOKUP($A2416,ENERGY!$A2416:$E5106,COLUMN(E2416),0)</f>
        <v>35064</v>
      </c>
      <c r="J2416" s="19">
        <f>VLOOKUP($A2416,'HUMAN RESOURCES'!$A2416:$L5106,COLUMN(D2416),0)</f>
        <v>2.1999999999999999E-2</v>
      </c>
      <c r="K2416" s="19">
        <f>VLOOKUP($A2416,'HUMAN RESOURCES'!$A2416:$L5106,COLUMN(E2416),0)</f>
        <v>3.5000000000000003E-2</v>
      </c>
      <c r="L2416" s="19">
        <f>VLOOKUP($A2416,'HUMAN RESOURCES'!$A2416:$L5106,COLUMN(F2416),0)</f>
        <v>68</v>
      </c>
      <c r="M2416" s="19">
        <f>VLOOKUP($A2416,'HUMAN RESOURCES'!$A2416:$L5106,COLUMN(G2416),0)</f>
        <v>62</v>
      </c>
      <c r="N2416" s="19">
        <f>VLOOKUP($A2416,'HUMAN RESOURCES'!$A2416:$L5106,COLUMN(H2416),0)</f>
        <v>0.36899999999999999</v>
      </c>
      <c r="O2416" s="19">
        <f>VLOOKUP($A2416,'HUMAN RESOURCES'!$A2416:$L5106,COLUMN(I2416),0)</f>
        <v>0.59399999999999997</v>
      </c>
      <c r="P2416" s="19">
        <f>VLOOKUP($A2416,'HUMAN RESOURCES'!$A2416:$L5106,COLUMN(J2416),0)</f>
        <v>3.6999999999999998E-2</v>
      </c>
      <c r="Q2416" s="19">
        <f>VLOOKUP($A2416,'HUMAN RESOURCES'!$A2416:$L5106,COLUMN(K2416),0)</f>
        <v>765367</v>
      </c>
      <c r="R2416" s="19">
        <f>VLOOKUP($A2416,'HUMAN RESOURCES'!$A2416:$L5106,COLUMN(L2416),0)</f>
        <v>0.28299999999999997</v>
      </c>
      <c r="S2416" s="19">
        <f>VLOOKUP($A2416,TOURISM!$A2415:$E5105, COLUMN(D2416),0)</f>
        <v>37000000</v>
      </c>
      <c r="T2416" s="19">
        <f>VLOOKUP($A2416,TOURISM!$A2415:$E5105, COLUMN(E2416),0)</f>
        <v>49000000</v>
      </c>
      <c r="U2416" s="19">
        <f>VLOOKUP($A2416,BUSINESS!$A2416:$I5106, COLUMN(H2416),0)</f>
        <v>0.129</v>
      </c>
      <c r="V2416" s="19">
        <f>VLOOKUP($A2416,BUSINESS!$A2416:$I5106, COLUMN(I2416),0)</f>
        <v>0.52300000000000002</v>
      </c>
    </row>
    <row r="2417" spans="1:22" ht="15" x14ac:dyDescent="0.25">
      <c r="A2417" s="14" t="s">
        <v>240</v>
      </c>
      <c r="B2417" s="15" t="s">
        <v>273</v>
      </c>
      <c r="C2417" s="16" t="s">
        <v>119</v>
      </c>
      <c r="D2417" s="17">
        <v>87276164365</v>
      </c>
      <c r="E2417" s="21">
        <v>6.4000000000000001E-2</v>
      </c>
      <c r="F2417" s="19">
        <v>190</v>
      </c>
      <c r="G2417" s="19">
        <v>0.12</v>
      </c>
      <c r="H2417" s="19">
        <f>VLOOKUP($A2417,ENERGY!$A2417:$E5107,COLUMN(D2417),0)</f>
        <v>14338</v>
      </c>
      <c r="I2417" s="19">
        <f>VLOOKUP($A2417,ENERGY!$A2417:$E5107,COLUMN(E2417),0)</f>
        <v>8441</v>
      </c>
      <c r="J2417" s="19">
        <f>VLOOKUP($A2417,'HUMAN RESOURCES'!$A2417:$L5107,COLUMN(D2417),0)</f>
        <v>2.1999999999999999E-2</v>
      </c>
      <c r="K2417" s="19">
        <f>VLOOKUP($A2417,'HUMAN RESOURCES'!$A2417:$L5107,COLUMN(E2417),0)</f>
        <v>0.02</v>
      </c>
      <c r="L2417" s="19">
        <f>VLOOKUP($A2417,'HUMAN RESOURCES'!$A2417:$L5107,COLUMN(F2417),0)</f>
        <v>75</v>
      </c>
      <c r="M2417" s="19">
        <f>VLOOKUP($A2417,'HUMAN RESOURCES'!$A2417:$L5107,COLUMN(G2417),0)</f>
        <v>70</v>
      </c>
      <c r="N2417" s="19">
        <f>VLOOKUP($A2417,'HUMAN RESOURCES'!$A2417:$L5107,COLUMN(H2417),0)</f>
        <v>0.316</v>
      </c>
      <c r="O2417" s="19">
        <f>VLOOKUP($A2417,'HUMAN RESOURCES'!$A2417:$L5107,COLUMN(I2417),0)</f>
        <v>0.629</v>
      </c>
      <c r="P2417" s="19">
        <f>VLOOKUP($A2417,'HUMAN RESOURCES'!$A2417:$L5107,COLUMN(J2417),0)</f>
        <v>5.5E-2</v>
      </c>
      <c r="Q2417" s="19">
        <f>VLOOKUP($A2417,'HUMAN RESOURCES'!$A2417:$L5107,COLUMN(K2417),0)</f>
        <v>28030688</v>
      </c>
      <c r="R2417" s="19">
        <f>VLOOKUP($A2417,'HUMAN RESOURCES'!$A2417:$L5107,COLUMN(L2417),0)</f>
        <v>0.754</v>
      </c>
      <c r="S2417" s="19">
        <f>VLOOKUP($A2417,TOURISM!$A2416:$E5106, COLUMN(D2417),0)</f>
        <v>1775000000</v>
      </c>
      <c r="T2417" s="19">
        <f>VLOOKUP($A2417,TOURISM!$A2416:$E5106, COLUMN(E2417),0)</f>
        <v>1047000000</v>
      </c>
      <c r="U2417" s="19">
        <f>VLOOKUP($A2417,BUSINESS!$A2417:$I5107, COLUMN(H2417),0)</f>
        <v>0.20699999999999999</v>
      </c>
      <c r="V2417" s="19">
        <f>VLOOKUP($A2417,BUSINESS!$A2417:$I5107, COLUMN(I2417),0)</f>
        <v>0.32500000000000001</v>
      </c>
    </row>
    <row r="2418" spans="1:22" ht="15" x14ac:dyDescent="0.25">
      <c r="A2418" s="14" t="s">
        <v>240</v>
      </c>
      <c r="B2418" s="15" t="s">
        <v>274</v>
      </c>
      <c r="C2418" s="16" t="s">
        <v>119</v>
      </c>
      <c r="D2418" s="20">
        <v>15079752557.5</v>
      </c>
      <c r="E2418" s="21">
        <v>6.4000000000000001E-2</v>
      </c>
      <c r="F2418" s="19">
        <v>190</v>
      </c>
      <c r="G2418" s="19">
        <v>0.12</v>
      </c>
      <c r="H2418" s="19">
        <f>VLOOKUP($A2418,ENERGY!$A2418:$E5108,COLUMN(D2418),0)</f>
        <v>14338</v>
      </c>
      <c r="I2418" s="19">
        <f>VLOOKUP($A2418,ENERGY!$A2418:$E5108,COLUMN(E2418),0)</f>
        <v>8441</v>
      </c>
      <c r="J2418" s="19">
        <f>VLOOKUP($A2418,'HUMAN RESOURCES'!$A2418:$L5108,COLUMN(D2418),0)</f>
        <v>2.1999999999999999E-2</v>
      </c>
      <c r="K2418" s="19">
        <f>VLOOKUP($A2418,'HUMAN RESOURCES'!$A2418:$L5108,COLUMN(E2418),0)</f>
        <v>1.4999999999999999E-2</v>
      </c>
      <c r="L2418" s="19">
        <f>VLOOKUP($A2418,'HUMAN RESOURCES'!$A2418:$L5108,COLUMN(F2418),0)</f>
        <v>76</v>
      </c>
      <c r="M2418" s="19">
        <f>VLOOKUP($A2418,'HUMAN RESOURCES'!$A2418:$L5108,COLUMN(G2418),0)</f>
        <v>71</v>
      </c>
      <c r="N2418" s="19">
        <f>VLOOKUP($A2418,'HUMAN RESOURCES'!$A2418:$L5108,COLUMN(H2418),0)</f>
        <v>0.309</v>
      </c>
      <c r="O2418" s="19">
        <f>VLOOKUP($A2418,'HUMAN RESOURCES'!$A2418:$L5108,COLUMN(I2418),0)</f>
        <v>0.64</v>
      </c>
      <c r="P2418" s="19">
        <f>VLOOKUP($A2418,'HUMAN RESOURCES'!$A2418:$L5108,COLUMN(J2418),0)</f>
        <v>5.0999999999999997E-2</v>
      </c>
      <c r="Q2418" s="19">
        <f>VLOOKUP($A2418,'HUMAN RESOURCES'!$A2418:$L5108,COLUMN(K2418),0)</f>
        <v>27190882</v>
      </c>
      <c r="R2418" s="19">
        <f>VLOOKUP($A2418,'HUMAN RESOURCES'!$A2418:$L5108,COLUMN(L2418),0)</f>
        <v>0.88600000000000001</v>
      </c>
      <c r="S2418" s="19">
        <f>VLOOKUP($A2418,TOURISM!$A2417:$E5107, COLUMN(D2418),0)</f>
        <v>843000000</v>
      </c>
      <c r="T2418" s="19">
        <f>VLOOKUP($A2418,TOURISM!$A2417:$E5107, COLUMN(E2418),0)</f>
        <v>1807000000</v>
      </c>
      <c r="U2418" s="19">
        <f>VLOOKUP($A2418,BUSINESS!$A2418:$I5108, COLUMN(H2418),0)</f>
        <v>0.152</v>
      </c>
      <c r="V2418" s="19">
        <f>VLOOKUP($A2418,BUSINESS!$A2418:$I5108, COLUMN(I2418),0)</f>
        <v>0.69099999999999995</v>
      </c>
    </row>
    <row r="2419" spans="1:22" ht="15" x14ac:dyDescent="0.25">
      <c r="A2419" s="14" t="s">
        <v>240</v>
      </c>
      <c r="B2419" s="15" t="s">
        <v>275</v>
      </c>
      <c r="C2419" s="16" t="s">
        <v>119</v>
      </c>
      <c r="D2419" s="17">
        <v>629511778</v>
      </c>
      <c r="E2419" s="18">
        <v>0.04</v>
      </c>
      <c r="F2419" s="18">
        <v>517</v>
      </c>
      <c r="G2419" s="18">
        <v>9.2999999999999999E-2</v>
      </c>
      <c r="H2419" s="19">
        <f>VLOOKUP($A2419,ENERGY!$A2419:$E5109,COLUMN(D2419),0)</f>
        <v>79</v>
      </c>
      <c r="I2419" s="19">
        <f>VLOOKUP($A2419,ENERGY!$A2419:$E5109,COLUMN(E2419),0)</f>
        <v>235</v>
      </c>
      <c r="J2419" s="19">
        <f>VLOOKUP($A2419,'HUMAN RESOURCES'!$A2419:$L5109,COLUMN(D2419),0)</f>
        <v>2.1999999999999999E-2</v>
      </c>
      <c r="K2419" s="19">
        <f>VLOOKUP($A2419,'HUMAN RESOURCES'!$A2419:$L5109,COLUMN(E2419),0)</f>
        <v>1.9E-2</v>
      </c>
      <c r="L2419" s="19">
        <f>VLOOKUP($A2419,'HUMAN RESOURCES'!$A2419:$L5109,COLUMN(F2419),0)</f>
        <v>79</v>
      </c>
      <c r="M2419" s="19">
        <f>VLOOKUP($A2419,'HUMAN RESOURCES'!$A2419:$L5109,COLUMN(G2419),0)</f>
        <v>73</v>
      </c>
      <c r="N2419" s="19">
        <f>VLOOKUP($A2419,'HUMAN RESOURCES'!$A2419:$L5109,COLUMN(H2419),0)</f>
        <v>0.30499999999999999</v>
      </c>
      <c r="O2419" s="19">
        <f>VLOOKUP($A2419,'HUMAN RESOURCES'!$A2419:$L5109,COLUMN(I2419),0)</f>
        <v>0.63300000000000001</v>
      </c>
      <c r="P2419" s="19">
        <f>VLOOKUP($A2419,'HUMAN RESOURCES'!$A2419:$L5109,COLUMN(J2419),0)</f>
        <v>6.2E-2</v>
      </c>
      <c r="Q2419" s="19">
        <f>VLOOKUP($A2419,'HUMAN RESOURCES'!$A2419:$L5109,COLUMN(K2419),0)</f>
        <v>3428509</v>
      </c>
      <c r="R2419" s="19">
        <f>VLOOKUP($A2419,'HUMAN RESOURCES'!$A2419:$L5109,COLUMN(L2419),0)</f>
        <v>0.64</v>
      </c>
      <c r="S2419" s="19">
        <f>VLOOKUP($A2419,TOURISM!$A2418:$E5108, COLUMN(D2419),0)</f>
        <v>1425000000</v>
      </c>
      <c r="T2419" s="19">
        <f>VLOOKUP($A2419,TOURISM!$A2418:$E5108, COLUMN(E2419),0)</f>
        <v>403000000</v>
      </c>
      <c r="U2419" s="19">
        <f>VLOOKUP($A2419,BUSINESS!$A2419:$I5109, COLUMN(H2419),0)</f>
        <v>0.17299999999999999</v>
      </c>
      <c r="V2419" s="19">
        <f>VLOOKUP($A2419,BUSINESS!$A2419:$I5109, COLUMN(I2419),0)</f>
        <v>0.63400000000000001</v>
      </c>
    </row>
    <row r="2420" spans="1:22" ht="15" x14ac:dyDescent="0.25">
      <c r="A2420" s="14" t="s">
        <v>240</v>
      </c>
      <c r="B2420" s="15" t="s">
        <v>276</v>
      </c>
      <c r="C2420" s="16" t="s">
        <v>119</v>
      </c>
      <c r="D2420" s="17">
        <v>1018069267</v>
      </c>
      <c r="E2420" s="18">
        <v>6.5000000000000002E-2</v>
      </c>
      <c r="F2420" s="18">
        <v>393</v>
      </c>
      <c r="G2420" s="18">
        <v>0.108</v>
      </c>
      <c r="H2420" s="19">
        <f>VLOOKUP($A2420,ENERGY!$A2420:$E5110,COLUMN(D2420),0)</f>
        <v>119</v>
      </c>
      <c r="I2420" s="19">
        <f>VLOOKUP($A2420,ENERGY!$A2420:$E5110,COLUMN(E2420),0)</f>
        <v>367</v>
      </c>
      <c r="J2420" s="19">
        <f>VLOOKUP($A2420,'HUMAN RESOURCES'!$A2420:$L5110,COLUMN(D2420),0)</f>
        <v>2.3E-2</v>
      </c>
      <c r="K2420" s="19">
        <f>VLOOKUP($A2420,'HUMAN RESOURCES'!$A2420:$L5110,COLUMN(E2420),0)</f>
        <v>2.8000000000000001E-2</v>
      </c>
      <c r="L2420" s="19">
        <f>VLOOKUP($A2420,'HUMAN RESOURCES'!$A2420:$L5110,COLUMN(F2420),0)</f>
        <v>75</v>
      </c>
      <c r="M2420" s="19">
        <f>VLOOKUP($A2420,'HUMAN RESOURCES'!$A2420:$L5110,COLUMN(G2420),0)</f>
        <v>69</v>
      </c>
      <c r="N2420" s="19">
        <f>VLOOKUP($A2420,'HUMAN RESOURCES'!$A2420:$L5110,COLUMN(H2420),0)</f>
        <v>0.32700000000000001</v>
      </c>
      <c r="O2420" s="19">
        <f>VLOOKUP($A2420,'HUMAN RESOURCES'!$A2420:$L5110,COLUMN(I2420),0)</f>
        <v>0.61599999999999999</v>
      </c>
      <c r="P2420" s="19">
        <f>VLOOKUP($A2420,'HUMAN RESOURCES'!$A2420:$L5110,COLUMN(J2420),0)</f>
        <v>5.7000000000000002E-2</v>
      </c>
      <c r="Q2420" s="19">
        <f>VLOOKUP($A2420,'HUMAN RESOURCES'!$A2420:$L5110,COLUMN(K2420),0)</f>
        <v>9479269</v>
      </c>
      <c r="R2420" s="19">
        <f>VLOOKUP($A2420,'HUMAN RESOURCES'!$A2420:$L5110,COLUMN(L2420),0)</f>
        <v>0.68700000000000006</v>
      </c>
      <c r="S2420" s="19">
        <f>VLOOKUP($A2420,TOURISM!$A2419:$E5109, COLUMN(D2420),0)</f>
        <v>3917000000</v>
      </c>
      <c r="T2420" s="19">
        <f>VLOOKUP($A2420,TOURISM!$A2419:$E5109, COLUMN(E2420),0)</f>
        <v>495000000</v>
      </c>
      <c r="U2420" s="19">
        <f>VLOOKUP($A2420,BUSINESS!$A2420:$I5110, COLUMN(H2420),0)</f>
        <v>0.14799999999999999</v>
      </c>
      <c r="V2420" s="19">
        <f>VLOOKUP($A2420,BUSINESS!$A2420:$I5110, COLUMN(I2420),0)</f>
        <v>0.48599999999999999</v>
      </c>
    </row>
    <row r="2421" spans="1:22" ht="15" x14ac:dyDescent="0.25">
      <c r="A2421" s="14" t="s">
        <v>240</v>
      </c>
      <c r="B2421" s="15" t="s">
        <v>277</v>
      </c>
      <c r="C2421" s="16" t="s">
        <v>119</v>
      </c>
      <c r="D2421" s="20">
        <v>15079752557.5</v>
      </c>
      <c r="E2421" s="21">
        <v>6.4000000000000001E-2</v>
      </c>
      <c r="F2421" s="19">
        <v>190</v>
      </c>
      <c r="G2421" s="19">
        <v>0.12</v>
      </c>
      <c r="H2421" s="19">
        <f>VLOOKUP($A2421,ENERGY!$A2421:$E5111,COLUMN(D2421),0)</f>
        <v>14338</v>
      </c>
      <c r="I2421" s="19">
        <f>VLOOKUP($A2421,ENERGY!$A2421:$E5111,COLUMN(E2421),0)</f>
        <v>8441</v>
      </c>
      <c r="J2421" s="19">
        <f>VLOOKUP($A2421,'HUMAN RESOURCES'!$A2421:$L5111,COLUMN(D2421),0)</f>
        <v>2.3E-2</v>
      </c>
      <c r="K2421" s="19">
        <f>VLOOKUP($A2421,'HUMAN RESOURCES'!$A2421:$L5111,COLUMN(E2421),0)</f>
        <v>2.3E-2</v>
      </c>
      <c r="L2421" s="19">
        <f>VLOOKUP($A2421,'HUMAN RESOURCES'!$A2421:$L5111,COLUMN(F2421),0)</f>
        <v>78</v>
      </c>
      <c r="M2421" s="19">
        <f>VLOOKUP($A2421,'HUMAN RESOURCES'!$A2421:$L5111,COLUMN(G2421),0)</f>
        <v>72</v>
      </c>
      <c r="N2421" s="19">
        <f>VLOOKUP($A2421,'HUMAN RESOURCES'!$A2421:$L5111,COLUMN(H2421),0)</f>
        <v>0.32300000000000001</v>
      </c>
      <c r="O2421" s="19">
        <f>VLOOKUP($A2421,'HUMAN RESOURCES'!$A2421:$L5111,COLUMN(I2421),0)</f>
        <v>0.62</v>
      </c>
      <c r="P2421" s="19">
        <f>VLOOKUP($A2421,'HUMAN RESOURCES'!$A2421:$L5111,COLUMN(J2421),0)</f>
        <v>5.7000000000000002E-2</v>
      </c>
      <c r="Q2421" s="19">
        <f>VLOOKUP($A2421,'HUMAN RESOURCES'!$A2421:$L5111,COLUMN(K2421),0)</f>
        <v>14023503</v>
      </c>
      <c r="R2421" s="19">
        <f>VLOOKUP($A2421,'HUMAN RESOURCES'!$A2421:$L5111,COLUMN(L2421),0)</f>
        <v>0.61899999999999999</v>
      </c>
      <c r="S2421" s="19">
        <f>VLOOKUP($A2421,TOURISM!$A2420:$E5110, COLUMN(D2421),0)</f>
        <v>492000000</v>
      </c>
      <c r="T2421" s="19">
        <f>VLOOKUP($A2421,TOURISM!$A2420:$E5110, COLUMN(E2421),0)</f>
        <v>706000000</v>
      </c>
      <c r="U2421" s="19">
        <f>VLOOKUP($A2421,BUSINESS!$A2421:$I5111, COLUMN(H2421),0)</f>
        <v>7.1999999999999995E-2</v>
      </c>
      <c r="V2421" s="19">
        <f>VLOOKUP($A2421,BUSINESS!$A2421:$I5111, COLUMN(I2421),0)</f>
        <v>0.60499999999999998</v>
      </c>
    </row>
    <row r="2422" spans="1:22" ht="15" x14ac:dyDescent="0.25">
      <c r="A2422" s="14" t="s">
        <v>240</v>
      </c>
      <c r="B2422" s="15" t="s">
        <v>278</v>
      </c>
      <c r="C2422" s="16" t="s">
        <v>119</v>
      </c>
      <c r="D2422" s="17">
        <v>611040126</v>
      </c>
      <c r="E2422" s="18">
        <v>3.9E-2</v>
      </c>
      <c r="F2422" s="18">
        <v>218</v>
      </c>
      <c r="G2422" s="18">
        <v>9.7000000000000003E-2</v>
      </c>
      <c r="H2422" s="19">
        <f>VLOOKUP($A2422,ENERGY!$A2422:$E5112,COLUMN(D2422),0)</f>
        <v>70</v>
      </c>
      <c r="I2422" s="19">
        <f>VLOOKUP($A2422,ENERGY!$A2422:$E5112,COLUMN(E2422),0)</f>
        <v>202</v>
      </c>
      <c r="J2422" s="19">
        <f>VLOOKUP($A2422,'HUMAN RESOURCES'!$A2422:$L5112,COLUMN(D2422),0)</f>
        <v>2.5000000000000001E-2</v>
      </c>
      <c r="K2422" s="19">
        <f>VLOOKUP($A2422,'HUMAN RESOURCES'!$A2422:$L5112,COLUMN(E2422),0)</f>
        <v>2.3E-2</v>
      </c>
      <c r="L2422" s="19">
        <f>VLOOKUP($A2422,'HUMAN RESOURCES'!$A2422:$L5112,COLUMN(F2422),0)</f>
        <v>74</v>
      </c>
      <c r="M2422" s="19">
        <f>VLOOKUP($A2422,'HUMAN RESOURCES'!$A2422:$L5112,COLUMN(G2422),0)</f>
        <v>69</v>
      </c>
      <c r="N2422" s="19">
        <f>VLOOKUP($A2422,'HUMAN RESOURCES'!$A2422:$L5112,COLUMN(H2422),0)</f>
        <v>0.35299999999999998</v>
      </c>
      <c r="O2422" s="19">
        <f>VLOOKUP($A2422,'HUMAN RESOURCES'!$A2422:$L5112,COLUMN(I2422),0)</f>
        <v>0.59799999999999998</v>
      </c>
      <c r="P2422" s="19">
        <f>VLOOKUP($A2422,'HUMAN RESOURCES'!$A2422:$L5112,COLUMN(J2422),0)</f>
        <v>4.8000000000000001E-2</v>
      </c>
      <c r="Q2422" s="19">
        <f>VLOOKUP($A2422,'HUMAN RESOURCES'!$A2422:$L5112,COLUMN(K2422),0)</f>
        <v>6014781</v>
      </c>
      <c r="R2422" s="19">
        <f>VLOOKUP($A2422,'HUMAN RESOURCES'!$A2422:$L5112,COLUMN(L2422),0)</f>
        <v>0.57599999999999996</v>
      </c>
      <c r="S2422" s="19">
        <f>VLOOKUP($A2422,TOURISM!$A2421:$E5111, COLUMN(D2422),0)</f>
        <v>112000000</v>
      </c>
      <c r="T2422" s="19">
        <f>VLOOKUP($A2422,TOURISM!$A2421:$E5111, COLUMN(E2422),0)</f>
        <v>144000000</v>
      </c>
      <c r="U2422" s="19">
        <f>VLOOKUP($A2422,BUSINESS!$A2422:$I5112, COLUMN(H2422),0)</f>
        <v>0.08</v>
      </c>
      <c r="V2422" s="19">
        <f>VLOOKUP($A2422,BUSINESS!$A2422:$I5112, COLUMN(I2422),0)</f>
        <v>0.53700000000000003</v>
      </c>
    </row>
    <row r="2423" spans="1:22" ht="15" x14ac:dyDescent="0.25">
      <c r="A2423" s="14" t="s">
        <v>240</v>
      </c>
      <c r="B2423" s="15" t="s">
        <v>279</v>
      </c>
      <c r="C2423" s="16" t="s">
        <v>119</v>
      </c>
      <c r="D2423" s="17">
        <v>2626093294</v>
      </c>
      <c r="E2423" s="18">
        <v>6.2E-2</v>
      </c>
      <c r="F2423" s="18">
        <v>323</v>
      </c>
      <c r="G2423" s="18">
        <v>0.156</v>
      </c>
      <c r="H2423" s="19">
        <f>VLOOKUP($A2423,ENERGY!$A2423:$E5113,COLUMN(D2423),0)</f>
        <v>714</v>
      </c>
      <c r="I2423" s="19">
        <f>VLOOKUP($A2423,ENERGY!$A2423:$E5113,COLUMN(E2423),0)</f>
        <v>2442</v>
      </c>
      <c r="J2423" s="19">
        <f>VLOOKUP($A2423,'HUMAN RESOURCES'!$A2423:$L5113,COLUMN(D2423),0)</f>
        <v>2.5000000000000001E-2</v>
      </c>
      <c r="K2423" s="19">
        <f>VLOOKUP($A2423,'HUMAN RESOURCES'!$A2423:$L5113,COLUMN(E2423),0)</f>
        <v>2.5000000000000001E-2</v>
      </c>
      <c r="L2423" s="19">
        <f>VLOOKUP($A2423,'HUMAN RESOURCES'!$A2423:$L5113,COLUMN(F2423),0)</f>
        <v>75</v>
      </c>
      <c r="M2423" s="19">
        <f>VLOOKUP($A2423,'HUMAN RESOURCES'!$A2423:$L5113,COLUMN(G2423),0)</f>
        <v>69</v>
      </c>
      <c r="N2423" s="19">
        <f>VLOOKUP($A2423,'HUMAN RESOURCES'!$A2423:$L5113,COLUMN(H2423),0)</f>
        <v>0.371</v>
      </c>
      <c r="O2423" s="19">
        <f>VLOOKUP($A2423,'HUMAN RESOURCES'!$A2423:$L5113,COLUMN(I2423),0)</f>
        <v>0.58699999999999997</v>
      </c>
      <c r="P2423" s="19">
        <f>VLOOKUP($A2423,'HUMAN RESOURCES'!$A2423:$L5113,COLUMN(J2423),0)</f>
        <v>4.2000000000000003E-2</v>
      </c>
      <c r="Q2423" s="19">
        <f>VLOOKUP($A2423,'HUMAN RESOURCES'!$A2423:$L5113,COLUMN(K2423),0)</f>
        <v>5524927</v>
      </c>
      <c r="R2423" s="19">
        <f>VLOOKUP($A2423,'HUMAN RESOURCES'!$A2423:$L5113,COLUMN(L2423),0)</f>
        <v>0.56200000000000006</v>
      </c>
      <c r="S2423" s="19">
        <f>VLOOKUP($A2423,TOURISM!$A2422:$E5112, COLUMN(D2423),0)</f>
        <v>231000000</v>
      </c>
      <c r="T2423" s="19">
        <f>VLOOKUP($A2423,TOURISM!$A2422:$E5112, COLUMN(E2423),0)</f>
        <v>188000000</v>
      </c>
      <c r="U2423" s="19">
        <f>VLOOKUP($A2423,BUSINESS!$A2423:$I5113, COLUMN(H2423),0)</f>
        <v>2.8000000000000001E-2</v>
      </c>
      <c r="V2423" s="19">
        <f>VLOOKUP($A2423,BUSINESS!$A2423:$I5113, COLUMN(I2423),0)</f>
        <v>0.33100000000000002</v>
      </c>
    </row>
    <row r="2424" spans="1:22" ht="15" x14ac:dyDescent="0.25">
      <c r="A2424" s="14" t="s">
        <v>240</v>
      </c>
      <c r="B2424" s="15" t="s">
        <v>280</v>
      </c>
      <c r="C2424" s="16" t="s">
        <v>119</v>
      </c>
      <c r="D2424" s="17">
        <v>18460905284</v>
      </c>
      <c r="E2424" s="18">
        <v>4.3999999999999997E-2</v>
      </c>
      <c r="F2424" s="18">
        <v>625</v>
      </c>
      <c r="G2424" s="18">
        <v>0.109</v>
      </c>
      <c r="H2424" s="19">
        <f>VLOOKUP($A2424,ENERGY!$A2424:$E5114,COLUMN(D2424),0)</f>
        <v>19585</v>
      </c>
      <c r="I2424" s="19">
        <f>VLOOKUP($A2424,ENERGY!$A2424:$E5114,COLUMN(E2424),0)</f>
        <v>32152</v>
      </c>
      <c r="J2424" s="19">
        <f>VLOOKUP($A2424,'HUMAN RESOURCES'!$A2424:$L5114,COLUMN(D2424),0)</f>
        <v>2.5999999999999999E-2</v>
      </c>
      <c r="K2424" s="19">
        <f>VLOOKUP($A2424,'HUMAN RESOURCES'!$A2424:$L5114,COLUMN(E2424),0)</f>
        <v>1.7999999999999999E-2</v>
      </c>
      <c r="L2424" s="19">
        <f>VLOOKUP($A2424,'HUMAN RESOURCES'!$A2424:$L5114,COLUMN(F2424),0)</f>
        <v>75</v>
      </c>
      <c r="M2424" s="19">
        <f>VLOOKUP($A2424,'HUMAN RESOURCES'!$A2424:$L5114,COLUMN(G2424),0)</f>
        <v>69</v>
      </c>
      <c r="N2424" s="19">
        <f>VLOOKUP($A2424,'HUMAN RESOURCES'!$A2424:$L5114,COLUMN(H2424),0)</f>
        <v>0.374</v>
      </c>
      <c r="O2424" s="19">
        <f>VLOOKUP($A2424,'HUMAN RESOURCES'!$A2424:$L5114,COLUMN(I2424),0)</f>
        <v>0.58499999999999996</v>
      </c>
      <c r="P2424" s="19">
        <f>VLOOKUP($A2424,'HUMAN RESOURCES'!$A2424:$L5114,COLUMN(J2424),0)</f>
        <v>0.04</v>
      </c>
      <c r="Q2424" s="19">
        <f>VLOOKUP($A2424,'HUMAN RESOURCES'!$A2424:$L5114,COLUMN(K2424),0)</f>
        <v>278985</v>
      </c>
      <c r="R2424" s="19">
        <f>VLOOKUP($A2424,'HUMAN RESOURCES'!$A2424:$L5114,COLUMN(L2424),0)</f>
        <v>0.46</v>
      </c>
      <c r="S2424" s="19">
        <f>VLOOKUP($A2424,TOURISM!$A2423:$E5113, COLUMN(D2424),0)</f>
        <v>260000000</v>
      </c>
      <c r="T2424" s="19">
        <f>VLOOKUP($A2424,TOURISM!$A2423:$E5113, COLUMN(E2424),0)</f>
        <v>43000000</v>
      </c>
      <c r="U2424" s="19">
        <f>VLOOKUP($A2424,BUSINESS!$A2424:$I5114, COLUMN(H2424),0)</f>
        <v>0.104</v>
      </c>
      <c r="V2424" s="19">
        <f>VLOOKUP($A2424,BUSINESS!$A2424:$I5114, COLUMN(I2424),0)</f>
        <v>0.42299999999999999</v>
      </c>
    </row>
    <row r="2425" spans="1:22" ht="15" x14ac:dyDescent="0.25">
      <c r="A2425" s="14" t="s">
        <v>240</v>
      </c>
      <c r="B2425" s="15" t="s">
        <v>281</v>
      </c>
      <c r="C2425" s="16" t="s">
        <v>119</v>
      </c>
      <c r="D2425" s="20">
        <v>15079752557.5</v>
      </c>
      <c r="E2425" s="21">
        <v>6.4000000000000001E-2</v>
      </c>
      <c r="F2425" s="19">
        <v>190</v>
      </c>
      <c r="G2425" s="19">
        <v>0.12</v>
      </c>
      <c r="H2425" s="19">
        <f>VLOOKUP($A2425,ENERGY!$A2425:$E5115,COLUMN(D2425),0)</f>
        <v>14338</v>
      </c>
      <c r="I2425" s="19">
        <f>VLOOKUP($A2425,ENERGY!$A2425:$E5115,COLUMN(E2425),0)</f>
        <v>143</v>
      </c>
      <c r="J2425" s="19">
        <f>VLOOKUP($A2425,'HUMAN RESOURCES'!$A2425:$L5115,COLUMN(D2425),0)</f>
        <v>2.8000000000000001E-2</v>
      </c>
      <c r="K2425" s="19">
        <f>VLOOKUP($A2425,'HUMAN RESOURCES'!$A2425:$L5115,COLUMN(E2425),0)</f>
        <v>6.4000000000000001E-2</v>
      </c>
      <c r="L2425" s="19">
        <f>VLOOKUP($A2425,'HUMAN RESOURCES'!$A2425:$L5115,COLUMN(F2425),0)</f>
        <v>62</v>
      </c>
      <c r="M2425" s="19">
        <f>VLOOKUP($A2425,'HUMAN RESOURCES'!$A2425:$L5115,COLUMN(G2425),0)</f>
        <v>58</v>
      </c>
      <c r="N2425" s="19">
        <f>VLOOKUP($A2425,'HUMAN RESOURCES'!$A2425:$L5115,COLUMN(H2425),0)</f>
        <v>0.377</v>
      </c>
      <c r="O2425" s="19">
        <f>VLOOKUP($A2425,'HUMAN RESOURCES'!$A2425:$L5115,COLUMN(I2425),0)</f>
        <v>0.58099999999999996</v>
      </c>
      <c r="P2425" s="19">
        <f>VLOOKUP($A2425,'HUMAN RESOURCES'!$A2425:$L5115,COLUMN(J2425),0)</f>
        <v>4.2000000000000003E-2</v>
      </c>
      <c r="Q2425" s="19">
        <f>VLOOKUP($A2425,'HUMAN RESOURCES'!$A2425:$L5115,COLUMN(K2425),0)</f>
        <v>9388642</v>
      </c>
      <c r="R2425" s="19">
        <f>VLOOKUP($A2425,'HUMAN RESOURCES'!$A2425:$L5115,COLUMN(L2425),0)</f>
        <v>0.45800000000000002</v>
      </c>
      <c r="S2425" s="19">
        <f>VLOOKUP($A2425,TOURISM!$A2424:$E5114, COLUMN(D2425),0)</f>
        <v>126000000</v>
      </c>
      <c r="T2425" s="19">
        <f>VLOOKUP($A2425,TOURISM!$A2424:$E5114, COLUMN(E2425),0)</f>
        <v>239000000</v>
      </c>
      <c r="U2425" s="19">
        <f>VLOOKUP($A2425,BUSINESS!$A2425:$I5115, COLUMN(H2425),0)</f>
        <v>6.8000000000000005E-2</v>
      </c>
      <c r="V2425" s="19">
        <f>VLOOKUP($A2425,BUSINESS!$A2425:$I5115, COLUMN(I2425),0)</f>
        <v>0.128</v>
      </c>
    </row>
    <row r="2426" spans="1:22" ht="15" x14ac:dyDescent="0.25">
      <c r="A2426" s="14" t="s">
        <v>240</v>
      </c>
      <c r="B2426" s="15" t="s">
        <v>282</v>
      </c>
      <c r="C2426" s="16" t="s">
        <v>119</v>
      </c>
      <c r="D2426" s="17">
        <v>13900000000000</v>
      </c>
      <c r="E2426" s="18">
        <v>0.159</v>
      </c>
      <c r="F2426" s="18">
        <v>7110</v>
      </c>
      <c r="G2426" s="18">
        <v>0.08</v>
      </c>
      <c r="H2426" s="19">
        <f>VLOOKUP($A2426,ENERGY!$A2426:$E5116,COLUMN(D2426),0)</f>
        <v>2296686</v>
      </c>
      <c r="I2426" s="19">
        <f>VLOOKUP($A2426,ENERGY!$A2426:$E5116,COLUMN(E2426),0)</f>
        <v>5737616</v>
      </c>
      <c r="J2426" s="19">
        <f>VLOOKUP($A2426,'HUMAN RESOURCES'!$A2426:$L5116,COLUMN(D2426),0)</f>
        <v>2.8000000000000001E-2</v>
      </c>
      <c r="K2426" s="19">
        <f>VLOOKUP($A2426,'HUMAN RESOURCES'!$A2426:$L5116,COLUMN(E2426),0)</f>
        <v>4.2000000000000003E-2</v>
      </c>
      <c r="L2426" s="19">
        <f>VLOOKUP($A2426,'HUMAN RESOURCES'!$A2426:$L5116,COLUMN(F2426),0)</f>
        <v>67</v>
      </c>
      <c r="M2426" s="19">
        <f>VLOOKUP($A2426,'HUMAN RESOURCES'!$A2426:$L5116,COLUMN(G2426),0)</f>
        <v>63</v>
      </c>
      <c r="N2426" s="19">
        <f>VLOOKUP($A2426,'HUMAN RESOURCES'!$A2426:$L5116,COLUMN(H2426),0)</f>
        <v>0.379</v>
      </c>
      <c r="O2426" s="19">
        <f>VLOOKUP($A2426,'HUMAN RESOURCES'!$A2426:$L5116,COLUMN(I2426),0)</f>
        <v>0.57599999999999996</v>
      </c>
      <c r="P2426" s="19">
        <f>VLOOKUP($A2426,'HUMAN RESOURCES'!$A2426:$L5116,COLUMN(J2426),0)</f>
        <v>4.4999999999999998E-2</v>
      </c>
      <c r="Q2426" s="19">
        <f>VLOOKUP($A2426,'HUMAN RESOURCES'!$A2426:$L5116,COLUMN(K2426),0)</f>
        <v>9517395</v>
      </c>
      <c r="R2426" s="19">
        <f>VLOOKUP($A2426,'HUMAN RESOURCES'!$A2426:$L5116,COLUMN(L2426),0)</f>
        <v>0.64700000000000002</v>
      </c>
      <c r="S2426" s="19">
        <f>VLOOKUP($A2426,TOURISM!$A2425:$E5115, COLUMN(D2426),0)</f>
        <v>330000000</v>
      </c>
      <c r="T2426" s="19">
        <f>VLOOKUP($A2426,TOURISM!$A2425:$E5115, COLUMN(E2426),0)</f>
        <v>360000000</v>
      </c>
      <c r="U2426" s="19">
        <f>VLOOKUP($A2426,BUSINESS!$A2426:$I5116, COLUMN(H2426),0)</f>
        <v>6.2E-2</v>
      </c>
      <c r="V2426" s="19">
        <f>VLOOKUP($A2426,BUSINESS!$A2426:$I5116, COLUMN(I2426),0)</f>
        <v>0.30199999999999999</v>
      </c>
    </row>
    <row r="2427" spans="1:22" ht="15" x14ac:dyDescent="0.25">
      <c r="A2427" s="14" t="s">
        <v>240</v>
      </c>
      <c r="B2427" s="15" t="s">
        <v>283</v>
      </c>
      <c r="C2427" s="16" t="s">
        <v>119</v>
      </c>
      <c r="D2427" s="17">
        <v>19579479147</v>
      </c>
      <c r="E2427" s="18">
        <v>8.3000000000000004E-2</v>
      </c>
      <c r="F2427" s="18">
        <v>491</v>
      </c>
      <c r="G2427" s="18">
        <v>9.2999999999999999E-2</v>
      </c>
      <c r="H2427" s="19">
        <f>VLOOKUP($A2427,ENERGY!$A2427:$E5117,COLUMN(D2427),0)</f>
        <v>3183</v>
      </c>
      <c r="I2427" s="19">
        <f>VLOOKUP($A2427,ENERGY!$A2427:$E5117,COLUMN(E2427),0)</f>
        <v>6648</v>
      </c>
      <c r="J2427" s="19">
        <f>VLOOKUP($A2427,'HUMAN RESOURCES'!$A2427:$L5117,COLUMN(D2427),0)</f>
        <v>2.8000000000000001E-2</v>
      </c>
      <c r="K2427" s="19">
        <f>VLOOKUP($A2427,'HUMAN RESOURCES'!$A2427:$L5117,COLUMN(E2427),0)</f>
        <v>2.5000000000000001E-2</v>
      </c>
      <c r="L2427" s="19">
        <f>VLOOKUP($A2427,'HUMAN RESOURCES'!$A2427:$L5117,COLUMN(F2427),0)</f>
        <v>74</v>
      </c>
      <c r="M2427" s="19">
        <f>VLOOKUP($A2427,'HUMAN RESOURCES'!$A2427:$L5117,COLUMN(G2427),0)</f>
        <v>69</v>
      </c>
      <c r="N2427" s="19">
        <f>VLOOKUP($A2427,'HUMAN RESOURCES'!$A2427:$L5117,COLUMN(H2427),0)</f>
        <v>0.39200000000000002</v>
      </c>
      <c r="O2427" s="19">
        <f>VLOOKUP($A2427,'HUMAN RESOURCES'!$A2427:$L5117,COLUMN(I2427),0)</f>
        <v>0.56599999999999995</v>
      </c>
      <c r="P2427" s="19">
        <f>VLOOKUP($A2427,'HUMAN RESOURCES'!$A2427:$L5117,COLUMN(J2427),0)</f>
        <v>4.2000000000000003E-2</v>
      </c>
      <c r="Q2427" s="19">
        <f>VLOOKUP($A2427,'HUMAN RESOURCES'!$A2427:$L5117,COLUMN(K2427),0)</f>
        <v>7037428</v>
      </c>
      <c r="R2427" s="19">
        <f>VLOOKUP($A2427,'HUMAN RESOURCES'!$A2427:$L5117,COLUMN(L2427),0)</f>
        <v>0.49199999999999999</v>
      </c>
      <c r="S2427" s="19">
        <f>VLOOKUP($A2427,TOURISM!$A2426:$E5116, COLUMN(D2427),0)</f>
        <v>516000000</v>
      </c>
      <c r="T2427" s="19">
        <f>VLOOKUP($A2427,TOURISM!$A2426:$E5116, COLUMN(E2427),0)</f>
        <v>425000000</v>
      </c>
      <c r="U2427" s="19">
        <f>VLOOKUP($A2427,BUSINESS!$A2427:$I5117, COLUMN(H2427),0)</f>
        <v>7.8E-2</v>
      </c>
      <c r="V2427" s="19">
        <f>VLOOKUP($A2427,BUSINESS!$A2427:$I5117, COLUMN(I2427),0)</f>
        <v>0.318</v>
      </c>
    </row>
    <row r="2428" spans="1:22" ht="15" x14ac:dyDescent="0.25">
      <c r="A2428" s="14" t="s">
        <v>240</v>
      </c>
      <c r="B2428" s="15" t="s">
        <v>284</v>
      </c>
      <c r="C2428" s="16" t="s">
        <v>119</v>
      </c>
      <c r="D2428" s="17">
        <v>183000000000</v>
      </c>
      <c r="E2428" s="18">
        <v>5.7000000000000002E-2</v>
      </c>
      <c r="F2428" s="18">
        <v>387</v>
      </c>
      <c r="G2428" s="18">
        <v>0.155</v>
      </c>
      <c r="H2428" s="19">
        <f>VLOOKUP($A2428,ENERGY!$A2428:$E5118,COLUMN(D2428),0)</f>
        <v>63705</v>
      </c>
      <c r="I2428" s="19">
        <f>VLOOKUP($A2428,ENERGY!$A2428:$E5118,COLUMN(E2428),0)</f>
        <v>171825</v>
      </c>
      <c r="J2428" s="19">
        <f>VLOOKUP($A2428,'HUMAN RESOURCES'!$A2428:$L5118,COLUMN(D2428),0)</f>
        <v>3.4000000000000002E-2</v>
      </c>
      <c r="K2428" s="19">
        <f>VLOOKUP($A2428,'HUMAN RESOURCES'!$A2428:$L5118,COLUMN(E2428),0)</f>
        <v>3.2000000000000001E-2</v>
      </c>
      <c r="L2428" s="19">
        <f>VLOOKUP($A2428,'HUMAN RESOURCES'!$A2428:$L5118,COLUMN(F2428),0)</f>
        <v>73</v>
      </c>
      <c r="M2428" s="19">
        <f>VLOOKUP($A2428,'HUMAN RESOURCES'!$A2428:$L5118,COLUMN(G2428),0)</f>
        <v>66</v>
      </c>
      <c r="N2428" s="19">
        <f>VLOOKUP($A2428,'HUMAN RESOURCES'!$A2428:$L5118,COLUMN(H2428),0)</f>
        <v>0.42899999999999999</v>
      </c>
      <c r="O2428" s="19">
        <f>VLOOKUP($A2428,'HUMAN RESOURCES'!$A2428:$L5118,COLUMN(I2428),0)</f>
        <v>0.52800000000000002</v>
      </c>
      <c r="P2428" s="19">
        <f>VLOOKUP($A2428,'HUMAN RESOURCES'!$A2428:$L5118,COLUMN(J2428),0)</f>
        <v>4.2999999999999997E-2</v>
      </c>
      <c r="Q2428" s="19">
        <f>VLOOKUP($A2428,'HUMAN RESOURCES'!$A2428:$L5118,COLUMN(K2428),0)</f>
        <v>12995374</v>
      </c>
      <c r="R2428" s="19">
        <f>VLOOKUP($A2428,'HUMAN RESOURCES'!$A2428:$L5118,COLUMN(L2428),0)</f>
        <v>0.47599999999999998</v>
      </c>
      <c r="S2428" s="19">
        <f>VLOOKUP($A2428,TOURISM!$A2427:$E5117, COLUMN(D2428),0)</f>
        <v>919000000</v>
      </c>
      <c r="T2428" s="19">
        <f>VLOOKUP($A2428,TOURISM!$A2427:$E5117, COLUMN(E2428),0)</f>
        <v>655000000</v>
      </c>
      <c r="U2428" s="19">
        <f>VLOOKUP($A2428,BUSINESS!$A2428:$I5118, COLUMN(H2428),0)</f>
        <v>6.5000000000000002E-2</v>
      </c>
      <c r="V2428" s="19">
        <f>VLOOKUP($A2428,BUSINESS!$A2428:$I5118, COLUMN(I2428),0)</f>
        <v>0.55200000000000005</v>
      </c>
    </row>
    <row r="2429" spans="1:22" ht="15" x14ac:dyDescent="0.25">
      <c r="A2429" s="14" t="s">
        <v>240</v>
      </c>
      <c r="B2429" s="15" t="s">
        <v>241</v>
      </c>
      <c r="C2429" s="16" t="s">
        <v>120</v>
      </c>
      <c r="D2429" s="17">
        <v>1141418340</v>
      </c>
      <c r="E2429" s="18">
        <v>4.4999999999999998E-2</v>
      </c>
      <c r="F2429" s="18">
        <v>607</v>
      </c>
      <c r="G2429" s="18">
        <v>0.109</v>
      </c>
      <c r="H2429" s="19">
        <f>VLOOKUP($A2429,ENERGY!$A2429:$E5119,COLUMN(D2429),0)</f>
        <v>137</v>
      </c>
      <c r="I2429" s="19">
        <f>VLOOKUP($A2429,ENERGY!$A2429:$E5119,COLUMN(E2429),0)</f>
        <v>411</v>
      </c>
      <c r="J2429" s="19">
        <f>VLOOKUP($A2429,'HUMAN RESOURCES'!$A2429:$L5119,COLUMN(D2429),0)</f>
        <v>2.1999999999999999E-2</v>
      </c>
      <c r="K2429" s="19">
        <f>VLOOKUP($A2429,'HUMAN RESOURCES'!$A2429:$L5119,COLUMN(E2429),0)</f>
        <v>3.2000000000000001E-2</v>
      </c>
      <c r="L2429" s="19">
        <f>VLOOKUP($A2429,'HUMAN RESOURCES'!$A2429:$L5119,COLUMN(F2429),0)</f>
        <v>71.105000000000004</v>
      </c>
      <c r="M2429" s="19">
        <f>VLOOKUP($A2429,'HUMAN RESOURCES'!$A2429:$L5119,COLUMN(G2429),0)</f>
        <v>66.415000000000006</v>
      </c>
      <c r="N2429" s="19">
        <f>VLOOKUP($A2429,'HUMAN RESOURCES'!$A2429:$L5119,COLUMN(H2429),0)</f>
        <v>0.30299999999999999</v>
      </c>
      <c r="O2429" s="19">
        <f>VLOOKUP($A2429,'HUMAN RESOURCES'!$A2429:$L5119,COLUMN(I2429),0)</f>
        <v>0.623</v>
      </c>
      <c r="P2429" s="19">
        <f>VLOOKUP($A2429,'HUMAN RESOURCES'!$A2429:$L5119,COLUMN(J2429),0)</f>
        <v>7.2999999999999995E-2</v>
      </c>
      <c r="Q2429" s="19">
        <f>VLOOKUP($A2429,'HUMAN RESOURCES'!$A2429:$L5119,COLUMN(K2429),0)</f>
        <v>28638</v>
      </c>
      <c r="R2429" s="19">
        <f>VLOOKUP($A2429,'HUMAN RESOURCES'!$A2429:$L5119,COLUMN(L2429),0)</f>
        <v>0.88800000000000001</v>
      </c>
      <c r="S2429" s="19">
        <f>VLOOKUP($A2429,TOURISM!$A2428:$E5118, COLUMN(D2429),0)</f>
        <v>2478709140</v>
      </c>
      <c r="T2429" s="19">
        <f>VLOOKUP($A2429,TOURISM!$A2428:$E5118, COLUMN(E2429),0)</f>
        <v>448000000</v>
      </c>
      <c r="U2429" s="19">
        <f>VLOOKUP($A2429,BUSINESS!$A2429:$I5119, COLUMN(H2429),0)</f>
        <v>0.129</v>
      </c>
      <c r="V2429" s="19">
        <f>VLOOKUP($A2429,BUSINESS!$A2429:$I5119, COLUMN(I2429),0)</f>
        <v>0.57999999999999996</v>
      </c>
    </row>
    <row r="2430" spans="1:22" ht="15" x14ac:dyDescent="0.25">
      <c r="A2430" s="14" t="s">
        <v>240</v>
      </c>
      <c r="B2430" s="15" t="s">
        <v>242</v>
      </c>
      <c r="C2430" s="16" t="s">
        <v>120</v>
      </c>
      <c r="D2430" s="17">
        <v>264000000000</v>
      </c>
      <c r="E2430" s="18">
        <v>8.3000000000000004E-2</v>
      </c>
      <c r="F2430" s="18">
        <v>454</v>
      </c>
      <c r="G2430" s="18">
        <v>8.5999999999999993E-2</v>
      </c>
      <c r="H2430" s="19">
        <f>VLOOKUP($A2430,ENERGY!$A2430:$E5120,COLUMN(D2430),0)</f>
        <v>66973</v>
      </c>
      <c r="I2430" s="19">
        <f>VLOOKUP($A2430,ENERGY!$A2430:$E5120,COLUMN(E2430),0)</f>
        <v>160952</v>
      </c>
      <c r="J2430" s="19">
        <f>VLOOKUP($A2430,'HUMAN RESOURCES'!$A2430:$L5120,COLUMN(D2430),0)</f>
        <v>2.1999999999999999E-2</v>
      </c>
      <c r="K2430" s="19">
        <f>VLOOKUP($A2430,'HUMAN RESOURCES'!$A2430:$L5120,COLUMN(E2430),0)</f>
        <v>1.2E-2</v>
      </c>
      <c r="L2430" s="19">
        <f>VLOOKUP($A2430,'HUMAN RESOURCES'!$A2430:$L5120,COLUMN(F2430),0)</f>
        <v>71.105000000000004</v>
      </c>
      <c r="M2430" s="19">
        <f>VLOOKUP($A2430,'HUMAN RESOURCES'!$A2430:$L5120,COLUMN(G2430),0)</f>
        <v>66.415000000000006</v>
      </c>
      <c r="N2430" s="19">
        <f>VLOOKUP($A2430,'HUMAN RESOURCES'!$A2430:$L5120,COLUMN(H2430),0)</f>
        <v>0.30299999999999999</v>
      </c>
      <c r="O2430" s="19">
        <f>VLOOKUP($A2430,'HUMAN RESOURCES'!$A2430:$L5120,COLUMN(I2430),0)</f>
        <v>0.623</v>
      </c>
      <c r="P2430" s="19">
        <f>VLOOKUP($A2430,'HUMAN RESOURCES'!$A2430:$L5120,COLUMN(J2430),0)</f>
        <v>7.2999999999999995E-2</v>
      </c>
      <c r="Q2430" s="19">
        <f>VLOOKUP($A2430,'HUMAN RESOURCES'!$A2430:$L5120,COLUMN(K2430),0)</f>
        <v>70795</v>
      </c>
      <c r="R2430" s="19">
        <f>VLOOKUP($A2430,'HUMAN RESOURCES'!$A2430:$L5120,COLUMN(L2430),0)</f>
        <v>0.67200000000000004</v>
      </c>
      <c r="S2430" s="19">
        <f>VLOOKUP($A2430,TOURISM!$A2429:$E5119, COLUMN(D2430),0)</f>
        <v>74000000</v>
      </c>
      <c r="T2430" s="19">
        <f>VLOOKUP($A2430,TOURISM!$A2429:$E5119, COLUMN(E2430),0)</f>
        <v>11000000</v>
      </c>
      <c r="U2430" s="19">
        <f>VLOOKUP($A2430,BUSINESS!$A2430:$I5120, COLUMN(H2430),0)</f>
        <v>0.40300000000000002</v>
      </c>
      <c r="V2430" s="19">
        <f>VLOOKUP($A2430,BUSINESS!$A2430:$I5120, COLUMN(I2430),0)</f>
        <v>1.2569999999999999</v>
      </c>
    </row>
    <row r="2431" spans="1:22" ht="15" x14ac:dyDescent="0.25">
      <c r="A2431" s="14" t="s">
        <v>240</v>
      </c>
      <c r="B2431" s="15" t="s">
        <v>243</v>
      </c>
      <c r="C2431" s="16" t="s">
        <v>120</v>
      </c>
      <c r="D2431" s="17">
        <v>2421474860</v>
      </c>
      <c r="E2431" s="21">
        <v>6.4000000000000001E-2</v>
      </c>
      <c r="F2431" s="19">
        <v>190</v>
      </c>
      <c r="G2431" s="18">
        <v>0.113</v>
      </c>
      <c r="H2431" s="19">
        <f>VLOOKUP($A2431,ENERGY!$A2431:$E5121,COLUMN(D2431),0)</f>
        <v>14338</v>
      </c>
      <c r="I2431" s="19">
        <f>VLOOKUP($A2431,ENERGY!$A2431:$E5121,COLUMN(E2431),0)</f>
        <v>2274</v>
      </c>
      <c r="J2431" s="19">
        <f>VLOOKUP($A2431,'HUMAN RESOURCES'!$A2431:$L5121,COLUMN(D2431),0)</f>
        <v>2.1999999999999999E-2</v>
      </c>
      <c r="K2431" s="19">
        <f>VLOOKUP($A2431,'HUMAN RESOURCES'!$A2431:$L5121,COLUMN(E2431),0)</f>
        <v>0.01</v>
      </c>
      <c r="L2431" s="19">
        <f>VLOOKUP($A2431,'HUMAN RESOURCES'!$A2431:$L5121,COLUMN(F2431),0)</f>
        <v>71.105000000000004</v>
      </c>
      <c r="M2431" s="19">
        <f>VLOOKUP($A2431,'HUMAN RESOURCES'!$A2431:$L5121,COLUMN(G2431),0)</f>
        <v>66.415000000000006</v>
      </c>
      <c r="N2431" s="19">
        <f>VLOOKUP($A2431,'HUMAN RESOURCES'!$A2431:$L5121,COLUMN(H2431),0)</f>
        <v>0.30299999999999999</v>
      </c>
      <c r="O2431" s="19">
        <f>VLOOKUP($A2431,'HUMAN RESOURCES'!$A2431:$L5121,COLUMN(I2431),0)</f>
        <v>0.623</v>
      </c>
      <c r="P2431" s="19">
        <f>VLOOKUP($A2431,'HUMAN RESOURCES'!$A2431:$L5121,COLUMN(J2431),0)</f>
        <v>7.2999999999999995E-2</v>
      </c>
      <c r="Q2431" s="19">
        <f>VLOOKUP($A2431,'HUMAN RESOURCES'!$A2431:$L5121,COLUMN(K2431),0)</f>
        <v>50478</v>
      </c>
      <c r="R2431" s="19">
        <f>VLOOKUP($A2431,'HUMAN RESOURCES'!$A2431:$L5121,COLUMN(L2431),0)</f>
        <v>0.31900000000000001</v>
      </c>
      <c r="S2431" s="19">
        <f>VLOOKUP($A2431,TOURISM!$A2430:$E5120, COLUMN(D2431),0)</f>
        <v>125000000</v>
      </c>
      <c r="T2431" s="19">
        <f>VLOOKUP($A2431,TOURISM!$A2430:$E5120, COLUMN(E2431),0)</f>
        <v>12000000</v>
      </c>
      <c r="U2431" s="19">
        <f>VLOOKUP($A2431,BUSINESS!$A2431:$I5121, COLUMN(H2431),0)</f>
        <v>0.52</v>
      </c>
      <c r="V2431" s="19">
        <f>VLOOKUP($A2431,BUSINESS!$A2431:$I5121, COLUMN(I2431),0)</f>
        <v>1.278</v>
      </c>
    </row>
    <row r="2432" spans="1:22" ht="15" x14ac:dyDescent="0.25">
      <c r="A2432" s="14" t="s">
        <v>240</v>
      </c>
      <c r="B2432" s="15" t="s">
        <v>244</v>
      </c>
      <c r="C2432" s="16" t="s">
        <v>120</v>
      </c>
      <c r="D2432" s="17">
        <v>7965588000</v>
      </c>
      <c r="E2432" s="18">
        <v>6.9000000000000006E-2</v>
      </c>
      <c r="F2432" s="18">
        <v>1645</v>
      </c>
      <c r="G2432" s="18">
        <v>5.5E-2</v>
      </c>
      <c r="H2432" s="19">
        <f>VLOOKUP($A2432,ENERGY!$A2432:$E5122,COLUMN(D2432),0)</f>
        <v>696</v>
      </c>
      <c r="I2432" s="19">
        <f>VLOOKUP($A2432,ENERGY!$A2432:$E5122,COLUMN(E2432),0)</f>
        <v>1599</v>
      </c>
      <c r="J2432" s="19">
        <f>VLOOKUP($A2432,'HUMAN RESOURCES'!$A2432:$L5122,COLUMN(D2432),0)</f>
        <v>2.1999999999999999E-2</v>
      </c>
      <c r="K2432" s="19">
        <f>VLOOKUP($A2432,'HUMAN RESOURCES'!$A2432:$L5122,COLUMN(E2432),0)</f>
        <v>3.2000000000000001E-2</v>
      </c>
      <c r="L2432" s="19">
        <f>VLOOKUP($A2432,'HUMAN RESOURCES'!$A2432:$L5122,COLUMN(F2432),0)</f>
        <v>77</v>
      </c>
      <c r="M2432" s="19">
        <f>VLOOKUP($A2432,'HUMAN RESOURCES'!$A2432:$L5122,COLUMN(G2432),0)</f>
        <v>72</v>
      </c>
      <c r="N2432" s="19">
        <f>VLOOKUP($A2432,'HUMAN RESOURCES'!$A2432:$L5122,COLUMN(H2432),0)</f>
        <v>0.30299999999999999</v>
      </c>
      <c r="O2432" s="19">
        <f>VLOOKUP($A2432,'HUMAN RESOURCES'!$A2432:$L5122,COLUMN(I2432),0)</f>
        <v>0.623</v>
      </c>
      <c r="P2432" s="19">
        <f>VLOOKUP($A2432,'HUMAN RESOURCES'!$A2432:$L5122,COLUMN(J2432),0)</f>
        <v>7.2999999999999995E-2</v>
      </c>
      <c r="Q2432" s="19">
        <f>VLOOKUP($A2432,'HUMAN RESOURCES'!$A2432:$L5122,COLUMN(K2432),0)</f>
        <v>39464</v>
      </c>
      <c r="R2432" s="19">
        <f>VLOOKUP($A2432,'HUMAN RESOURCES'!$A2432:$L5122,COLUMN(L2432),0)</f>
        <v>1</v>
      </c>
      <c r="S2432" s="19">
        <f>VLOOKUP($A2432,TOURISM!$A2431:$E5121, COLUMN(D2432),0)</f>
        <v>665000000</v>
      </c>
      <c r="T2432" s="19">
        <f>VLOOKUP($A2432,TOURISM!$A2431:$E5121, COLUMN(E2432),0)</f>
        <v>83000000</v>
      </c>
      <c r="U2432" s="19">
        <f>VLOOKUP($A2432,BUSINESS!$A2432:$I5122, COLUMN(H2432),0)</f>
        <v>0.129</v>
      </c>
      <c r="V2432" s="19">
        <f>VLOOKUP($A2432,BUSINESS!$A2432:$I5122, COLUMN(I2432),0)</f>
        <v>0.57999999999999996</v>
      </c>
    </row>
    <row r="2433" spans="1:22" ht="15" x14ac:dyDescent="0.25">
      <c r="A2433" s="14" t="s">
        <v>240</v>
      </c>
      <c r="B2433" s="15" t="s">
        <v>245</v>
      </c>
      <c r="C2433" s="16" t="s">
        <v>120</v>
      </c>
      <c r="D2433" s="17">
        <v>4314050000</v>
      </c>
      <c r="E2433" s="18">
        <v>7.0999999999999994E-2</v>
      </c>
      <c r="F2433" s="18">
        <v>826</v>
      </c>
      <c r="G2433" s="18">
        <v>0.10299999999999999</v>
      </c>
      <c r="H2433" s="19">
        <f>VLOOKUP($A2433,ENERGY!$A2433:$E5123,COLUMN(D2433),0)</f>
        <v>390</v>
      </c>
      <c r="I2433" s="19">
        <f>VLOOKUP($A2433,ENERGY!$A2433:$E5123,COLUMN(E2433),0)</f>
        <v>1353</v>
      </c>
      <c r="J2433" s="19">
        <f>VLOOKUP($A2433,'HUMAN RESOURCES'!$A2433:$L5123,COLUMN(D2433),0)</f>
        <v>1.0999999999999999E-2</v>
      </c>
      <c r="K2433" s="19">
        <f>VLOOKUP($A2433,'HUMAN RESOURCES'!$A2433:$L5123,COLUMN(E2433),0)</f>
        <v>5.0000000000000001E-3</v>
      </c>
      <c r="L2433" s="19">
        <f>VLOOKUP($A2433,'HUMAN RESOURCES'!$A2433:$L5123,COLUMN(F2433),0)</f>
        <v>80</v>
      </c>
      <c r="M2433" s="19">
        <f>VLOOKUP($A2433,'HUMAN RESOURCES'!$A2433:$L5123,COLUMN(G2433),0)</f>
        <v>76</v>
      </c>
      <c r="N2433" s="19">
        <f>VLOOKUP($A2433,'HUMAN RESOURCES'!$A2433:$L5123,COLUMN(H2433),0)</f>
        <v>0.186</v>
      </c>
      <c r="O2433" s="19">
        <f>VLOOKUP($A2433,'HUMAN RESOURCES'!$A2433:$L5123,COLUMN(I2433),0)</f>
        <v>0.69899999999999995</v>
      </c>
      <c r="P2433" s="19">
        <f>VLOOKUP($A2433,'HUMAN RESOURCES'!$A2433:$L5123,COLUMN(J2433),0)</f>
        <v>0.115</v>
      </c>
      <c r="Q2433" s="19">
        <f>VLOOKUP($A2433,'HUMAN RESOURCES'!$A2433:$L5123,COLUMN(K2433),0)</f>
        <v>11301674</v>
      </c>
      <c r="R2433" s="19">
        <f>VLOOKUP($A2433,'HUMAN RESOURCES'!$A2433:$L5123,COLUMN(L2433),0)</f>
        <v>0.76300000000000001</v>
      </c>
      <c r="S2433" s="19">
        <f>VLOOKUP($A2433,TOURISM!$A2432:$E5122, COLUMN(D2433),0)</f>
        <v>2415000000</v>
      </c>
      <c r="T2433" s="19">
        <f>VLOOKUP($A2433,TOURISM!$A2432:$E5122, COLUMN(E2433),0)</f>
        <v>448000000</v>
      </c>
      <c r="U2433" s="19">
        <f>VLOOKUP($A2433,BUSINESS!$A2433:$I5123, COLUMN(H2433),0)</f>
        <v>0.11700000000000001</v>
      </c>
      <c r="V2433" s="19">
        <f>VLOOKUP($A2433,BUSINESS!$A2433:$I5123, COLUMN(I2433),0)</f>
        <v>1.7999999999999999E-2</v>
      </c>
    </row>
    <row r="2434" spans="1:22" ht="15" x14ac:dyDescent="0.25">
      <c r="A2434" s="14" t="s">
        <v>240</v>
      </c>
      <c r="B2434" s="15" t="s">
        <v>246</v>
      </c>
      <c r="C2434" s="16" t="s">
        <v>120</v>
      </c>
      <c r="D2434" s="17">
        <v>1217450000</v>
      </c>
      <c r="E2434" s="18">
        <v>4.3999999999999997E-2</v>
      </c>
      <c r="F2434" s="18">
        <v>192</v>
      </c>
      <c r="G2434" s="18">
        <v>0.14199999999999999</v>
      </c>
      <c r="H2434" s="19">
        <f>VLOOKUP($A2434,ENERGY!$A2434:$E5124,COLUMN(D2434),0)</f>
        <v>161</v>
      </c>
      <c r="I2434" s="19">
        <f>VLOOKUP($A2434,ENERGY!$A2434:$E5124,COLUMN(E2434),0)</f>
        <v>396</v>
      </c>
      <c r="J2434" s="19">
        <f>VLOOKUP($A2434,'HUMAN RESOURCES'!$A2434:$L5124,COLUMN(D2434),0)</f>
        <v>1.0999999999999999E-2</v>
      </c>
      <c r="K2434" s="19">
        <f>VLOOKUP($A2434,'HUMAN RESOURCES'!$A2434:$L5124,COLUMN(E2434),0)</f>
        <v>5.0000000000000001E-3</v>
      </c>
      <c r="L2434" s="19">
        <f>VLOOKUP($A2434,'HUMAN RESOURCES'!$A2434:$L5124,COLUMN(F2434),0)</f>
        <v>83</v>
      </c>
      <c r="M2434" s="19">
        <f>VLOOKUP($A2434,'HUMAN RESOURCES'!$A2434:$L5124,COLUMN(G2434),0)</f>
        <v>78</v>
      </c>
      <c r="N2434" s="19">
        <f>VLOOKUP($A2434,'HUMAN RESOURCES'!$A2434:$L5124,COLUMN(H2434),0)</f>
        <v>0.17100000000000001</v>
      </c>
      <c r="O2434" s="19">
        <f>VLOOKUP($A2434,'HUMAN RESOURCES'!$A2434:$L5124,COLUMN(I2434),0)</f>
        <v>0.69499999999999995</v>
      </c>
      <c r="P2434" s="19">
        <f>VLOOKUP($A2434,'HUMAN RESOURCES'!$A2434:$L5124,COLUMN(J2434),0)</f>
        <v>0.13400000000000001</v>
      </c>
      <c r="Q2434" s="19">
        <f>VLOOKUP($A2434,'HUMAN RESOURCES'!$A2434:$L5124,COLUMN(K2434),0)</f>
        <v>32887928</v>
      </c>
      <c r="R2434" s="19">
        <f>VLOOKUP($A2434,'HUMAN RESOURCES'!$A2434:$L5124,COLUMN(L2434),0)</f>
        <v>0.80400000000000005</v>
      </c>
      <c r="S2434" s="19">
        <f>VLOOKUP($A2434,TOURISM!$A2433:$E5123, COLUMN(D2434),0)</f>
        <v>17961000000</v>
      </c>
      <c r="T2434" s="19">
        <f>VLOOKUP($A2434,TOURISM!$A2433:$E5123, COLUMN(E2434),0)</f>
        <v>31099000000</v>
      </c>
      <c r="U2434" s="19">
        <f>VLOOKUP($A2434,BUSINESS!$A2434:$I5124, COLUMN(H2434),0)</f>
        <v>0.73199999999999998</v>
      </c>
      <c r="V2434" s="19">
        <f>VLOOKUP($A2434,BUSINESS!$A2434:$I5124, COLUMN(I2434),0)</f>
        <v>0.61499999999999999</v>
      </c>
    </row>
    <row r="2435" spans="1:22" ht="15" x14ac:dyDescent="0.25">
      <c r="A2435" s="14" t="s">
        <v>240</v>
      </c>
      <c r="B2435" s="15" t="s">
        <v>247</v>
      </c>
      <c r="C2435" s="16" t="s">
        <v>120</v>
      </c>
      <c r="D2435" s="17">
        <v>5414299000</v>
      </c>
      <c r="E2435" s="21">
        <v>6.4000000000000001E-2</v>
      </c>
      <c r="F2435" s="19">
        <v>190</v>
      </c>
      <c r="G2435" s="19">
        <v>0.12</v>
      </c>
      <c r="H2435" s="19">
        <f>VLOOKUP($A2435,ENERGY!$A2435:$E5125,COLUMN(D2435),0)</f>
        <v>14338</v>
      </c>
      <c r="I2435" s="19">
        <f>VLOOKUP($A2435,ENERGY!$A2435:$E5125,COLUMN(E2435),0)</f>
        <v>444</v>
      </c>
      <c r="J2435" s="19">
        <f>VLOOKUP($A2435,'HUMAN RESOURCES'!$A2435:$L5125,COLUMN(D2435),0)</f>
        <v>1.2E-2</v>
      </c>
      <c r="K2435" s="19">
        <f>VLOOKUP($A2435,'HUMAN RESOURCES'!$A2435:$L5125,COLUMN(E2435),0)</f>
        <v>3.2000000000000001E-2</v>
      </c>
      <c r="L2435" s="19">
        <f>VLOOKUP($A2435,'HUMAN RESOURCES'!$A2435:$L5125,COLUMN(F2435),0)</f>
        <v>77</v>
      </c>
      <c r="M2435" s="19">
        <f>VLOOKUP($A2435,'HUMAN RESOURCES'!$A2435:$L5125,COLUMN(G2435),0)</f>
        <v>72</v>
      </c>
      <c r="N2435" s="19">
        <f>VLOOKUP($A2435,'HUMAN RESOURCES'!$A2435:$L5125,COLUMN(H2435),0)</f>
        <v>0.21199999999999999</v>
      </c>
      <c r="O2435" s="19">
        <f>VLOOKUP($A2435,'HUMAN RESOURCES'!$A2435:$L5125,COLUMN(I2435),0)</f>
        <v>0.69599999999999995</v>
      </c>
      <c r="P2435" s="19">
        <f>VLOOKUP($A2435,'HUMAN RESOURCES'!$A2435:$L5125,COLUMN(J2435),0)</f>
        <v>9.1999999999999998E-2</v>
      </c>
      <c r="Q2435" s="19">
        <f>VLOOKUP($A2435,'HUMAN RESOURCES'!$A2435:$L5125,COLUMN(K2435),0)</f>
        <v>101219</v>
      </c>
      <c r="R2435" s="19">
        <f>VLOOKUP($A2435,'HUMAN RESOURCES'!$A2435:$L5125,COLUMN(L2435),0)</f>
        <v>0.441</v>
      </c>
      <c r="S2435" s="19">
        <f>VLOOKUP($A2435,TOURISM!$A2434:$E5124, COLUMN(D2435),0)</f>
        <v>1213000000</v>
      </c>
      <c r="T2435" s="19">
        <f>VLOOKUP($A2435,TOURISM!$A2434:$E5124, COLUMN(E2435),0)</f>
        <v>270000000</v>
      </c>
      <c r="U2435" s="19">
        <f>VLOOKUP($A2435,BUSINESS!$A2435:$I5125, COLUMN(H2435),0)</f>
        <v>0.309</v>
      </c>
      <c r="V2435" s="19">
        <f>VLOOKUP($A2435,BUSINESS!$A2435:$I5125, COLUMN(I2435),0)</f>
        <v>1.1220000000000001</v>
      </c>
    </row>
    <row r="2436" spans="1:22" ht="15" x14ac:dyDescent="0.25">
      <c r="A2436" s="14" t="s">
        <v>240</v>
      </c>
      <c r="B2436" s="15" t="s">
        <v>248</v>
      </c>
      <c r="C2436" s="16" t="s">
        <v>120</v>
      </c>
      <c r="D2436" s="17">
        <v>11451845341</v>
      </c>
      <c r="E2436" s="18">
        <v>4.8000000000000001E-2</v>
      </c>
      <c r="F2436" s="18">
        <v>58</v>
      </c>
      <c r="G2436" s="18">
        <v>0.11899999999999999</v>
      </c>
      <c r="H2436" s="19">
        <f>VLOOKUP($A2436,ENERGY!$A2436:$E5126,COLUMN(D2436),0)</f>
        <v>5183</v>
      </c>
      <c r="I2436" s="19">
        <f>VLOOKUP($A2436,ENERGY!$A2436:$E5126,COLUMN(E2436),0)</f>
        <v>12325</v>
      </c>
      <c r="J2436" s="19">
        <f>VLOOKUP($A2436,'HUMAN RESOURCES'!$A2436:$L5126,COLUMN(D2436),0)</f>
        <v>1.2E-2</v>
      </c>
      <c r="K2436" s="19">
        <f>VLOOKUP($A2436,'HUMAN RESOURCES'!$A2436:$L5126,COLUMN(E2436),0)</f>
        <v>3.2000000000000001E-2</v>
      </c>
      <c r="L2436" s="19">
        <f>VLOOKUP($A2436,'HUMAN RESOURCES'!$A2436:$L5126,COLUMN(F2436),0)</f>
        <v>83</v>
      </c>
      <c r="M2436" s="19">
        <f>VLOOKUP($A2436,'HUMAN RESOURCES'!$A2436:$L5126,COLUMN(G2436),0)</f>
        <v>74</v>
      </c>
      <c r="N2436" s="19">
        <f>VLOOKUP($A2436,'HUMAN RESOURCES'!$A2436:$L5126,COLUMN(H2436),0)</f>
        <v>0.215</v>
      </c>
      <c r="O2436" s="19">
        <f>VLOOKUP($A2436,'HUMAN RESOURCES'!$A2436:$L5126,COLUMN(I2436),0)</f>
        <v>0.66</v>
      </c>
      <c r="P2436" s="19">
        <f>VLOOKUP($A2436,'HUMAN RESOURCES'!$A2436:$L5126,COLUMN(J2436),0)</f>
        <v>0.125</v>
      </c>
      <c r="Q2436" s="19">
        <f>VLOOKUP($A2436,'HUMAN RESOURCES'!$A2436:$L5126,COLUMN(K2436),0)</f>
        <v>3782995</v>
      </c>
      <c r="R2436" s="19">
        <f>VLOOKUP($A2436,'HUMAN RESOURCES'!$A2436:$L5126,COLUMN(L2436),0)</f>
        <v>0.94</v>
      </c>
      <c r="S2436" s="19">
        <f>VLOOKUP($A2436,TOURISM!$A2435:$E5125, COLUMN(D2436),0)</f>
        <v>3414000000</v>
      </c>
      <c r="T2436" s="19">
        <f>VLOOKUP($A2436,TOURISM!$A2435:$E5125, COLUMN(E2436),0)</f>
        <v>1743000000</v>
      </c>
      <c r="U2436" s="19">
        <f>VLOOKUP($A2436,BUSINESS!$A2436:$I5126, COLUMN(H2436),0)</f>
        <v>0.27900000000000003</v>
      </c>
      <c r="V2436" s="19">
        <f>VLOOKUP($A2436,BUSINESS!$A2436:$I5126, COLUMN(I2436),0)</f>
        <v>0.65</v>
      </c>
    </row>
    <row r="2437" spans="1:22" ht="15" x14ac:dyDescent="0.25">
      <c r="A2437" s="14" t="s">
        <v>240</v>
      </c>
      <c r="B2437" s="15" t="s">
        <v>249</v>
      </c>
      <c r="C2437" s="16" t="s">
        <v>120</v>
      </c>
      <c r="D2437" s="17">
        <v>1090000000000</v>
      </c>
      <c r="E2437" s="18">
        <v>8.5000000000000006E-2</v>
      </c>
      <c r="F2437" s="18">
        <v>491</v>
      </c>
      <c r="G2437" s="18">
        <v>0.50800000000000001</v>
      </c>
      <c r="H2437" s="19">
        <f>VLOOKUP($A2437,ENERGY!$A2437:$E5127,COLUMN(D2437),0)</f>
        <v>215332</v>
      </c>
      <c r="I2437" s="19">
        <f>VLOOKUP($A2437,ENERGY!$A2437:$E5127,COLUMN(E2437),0)</f>
        <v>347309</v>
      </c>
      <c r="J2437" s="19">
        <f>VLOOKUP($A2437,'HUMAN RESOURCES'!$A2437:$L5127,COLUMN(D2437),0)</f>
        <v>1.2999999999999999E-2</v>
      </c>
      <c r="K2437" s="19">
        <f>VLOOKUP($A2437,'HUMAN RESOURCES'!$A2437:$L5127,COLUMN(E2437),0)</f>
        <v>1.4E-2</v>
      </c>
      <c r="L2437" s="19">
        <f>VLOOKUP($A2437,'HUMAN RESOURCES'!$A2437:$L5127,COLUMN(F2437),0)</f>
        <v>77</v>
      </c>
      <c r="M2437" s="19">
        <f>VLOOKUP($A2437,'HUMAN RESOURCES'!$A2437:$L5127,COLUMN(G2437),0)</f>
        <v>72</v>
      </c>
      <c r="N2437" s="19">
        <f>VLOOKUP($A2437,'HUMAN RESOURCES'!$A2437:$L5127,COLUMN(H2437),0)</f>
        <v>0.2</v>
      </c>
      <c r="O2437" s="19">
        <f>VLOOKUP($A2437,'HUMAN RESOURCES'!$A2437:$L5127,COLUMN(I2437),0)</f>
        <v>0.69399999999999995</v>
      </c>
      <c r="P2437" s="19">
        <f>VLOOKUP($A2437,'HUMAN RESOURCES'!$A2437:$L5127,COLUMN(J2437),0)</f>
        <v>0.106</v>
      </c>
      <c r="Q2437" s="19">
        <f>VLOOKUP($A2437,'HUMAN RESOURCES'!$A2437:$L5127,COLUMN(K2437),0)</f>
        <v>276277</v>
      </c>
      <c r="R2437" s="19">
        <f>VLOOKUP($A2437,'HUMAN RESOURCES'!$A2437:$L5127,COLUMN(L2437),0)</f>
        <v>0.32600000000000001</v>
      </c>
      <c r="S2437" s="19">
        <f>VLOOKUP($A2437,TOURISM!$A2436:$E5126, COLUMN(D2437),0)</f>
        <v>1224000000</v>
      </c>
      <c r="T2437" s="19">
        <f>VLOOKUP($A2437,TOURISM!$A2436:$E5126, COLUMN(E2437),0)</f>
        <v>290000000</v>
      </c>
      <c r="U2437" s="19">
        <f>VLOOKUP($A2437,BUSINESS!$A2437:$I5127, COLUMN(H2437),0)</f>
        <v>0.58199999999999996</v>
      </c>
      <c r="V2437" s="19">
        <f>VLOOKUP($A2437,BUSINESS!$A2437:$I5127, COLUMN(I2437),0)</f>
        <v>0.93200000000000005</v>
      </c>
    </row>
    <row r="2438" spans="1:22" ht="15" x14ac:dyDescent="0.25">
      <c r="A2438" s="14" t="s">
        <v>240</v>
      </c>
      <c r="B2438" s="15" t="s">
        <v>250</v>
      </c>
      <c r="C2438" s="16" t="s">
        <v>120</v>
      </c>
      <c r="D2438" s="17">
        <v>1310000000000</v>
      </c>
      <c r="E2438" s="18">
        <v>0.1</v>
      </c>
      <c r="F2438" s="18">
        <v>3904</v>
      </c>
      <c r="G2438" s="18">
        <v>5.8000000000000003E-2</v>
      </c>
      <c r="H2438" s="19">
        <f>VLOOKUP($A2438,ENERGY!$A2438:$E5128,COLUMN(D2438),0)</f>
        <v>272206</v>
      </c>
      <c r="I2438" s="19">
        <f>VLOOKUP($A2438,ENERGY!$A2438:$E5128,COLUMN(E2438),0)</f>
        <v>563072</v>
      </c>
      <c r="J2438" s="19">
        <f>VLOOKUP($A2438,'HUMAN RESOURCES'!$A2438:$L5128,COLUMN(D2438),0)</f>
        <v>1.2999999999999999E-2</v>
      </c>
      <c r="K2438" s="19">
        <f>VLOOKUP($A2438,'HUMAN RESOURCES'!$A2438:$L5128,COLUMN(E2438),0)</f>
        <v>3.2000000000000001E-2</v>
      </c>
      <c r="L2438" s="19">
        <f>VLOOKUP($A2438,'HUMAN RESOURCES'!$A2438:$L5128,COLUMN(F2438),0)</f>
        <v>79</v>
      </c>
      <c r="M2438" s="19">
        <f>VLOOKUP($A2438,'HUMAN RESOURCES'!$A2438:$L5128,COLUMN(G2438),0)</f>
        <v>72</v>
      </c>
      <c r="N2438" s="19">
        <f>VLOOKUP($A2438,'HUMAN RESOURCES'!$A2438:$L5128,COLUMN(H2438),0)</f>
        <v>0.20300000000000001</v>
      </c>
      <c r="O2438" s="19">
        <f>VLOOKUP($A2438,'HUMAN RESOURCES'!$A2438:$L5128,COLUMN(I2438),0)</f>
        <v>0.67100000000000004</v>
      </c>
      <c r="P2438" s="19">
        <f>VLOOKUP($A2438,'HUMAN RESOURCES'!$A2438:$L5128,COLUMN(J2438),0)</f>
        <v>0.126</v>
      </c>
      <c r="Q2438" s="19">
        <f>VLOOKUP($A2438,'HUMAN RESOURCES'!$A2438:$L5128,COLUMN(K2438),0)</f>
        <v>143026</v>
      </c>
      <c r="R2438" s="19">
        <f>VLOOKUP($A2438,'HUMAN RESOURCES'!$A2438:$L5128,COLUMN(L2438),0)</f>
        <v>0.90300000000000002</v>
      </c>
      <c r="S2438" s="19">
        <f>VLOOKUP($A2438,TOURISM!$A2437:$E5127, COLUMN(D2438),0)</f>
        <v>329000000</v>
      </c>
      <c r="T2438" s="19">
        <f>VLOOKUP($A2438,TOURISM!$A2437:$E5127, COLUMN(E2438),0)</f>
        <v>223000000</v>
      </c>
      <c r="U2438" s="19">
        <f>VLOOKUP($A2438,BUSINESS!$A2438:$I5128, COLUMN(H2438),0)</f>
        <v>0.129</v>
      </c>
      <c r="V2438" s="19">
        <f>VLOOKUP($A2438,BUSINESS!$A2438:$I5128, COLUMN(I2438),0)</f>
        <v>0.57999999999999996</v>
      </c>
    </row>
    <row r="2439" spans="1:22" ht="15" x14ac:dyDescent="0.25">
      <c r="A2439" s="14" t="s">
        <v>240</v>
      </c>
      <c r="B2439" s="15" t="s">
        <v>251</v>
      </c>
      <c r="C2439" s="16" t="s">
        <v>120</v>
      </c>
      <c r="D2439" s="20">
        <v>15079752557.5</v>
      </c>
      <c r="E2439" s="21">
        <v>6.4000000000000001E-2</v>
      </c>
      <c r="F2439" s="19">
        <v>190</v>
      </c>
      <c r="G2439" s="19">
        <v>0.12</v>
      </c>
      <c r="H2439" s="19">
        <f>VLOOKUP($A2439,ENERGY!$A2439:$E5129,COLUMN(D2439),0)</f>
        <v>14338</v>
      </c>
      <c r="I2439" s="19">
        <f>VLOOKUP($A2439,ENERGY!$A2439:$E5129,COLUMN(E2439),0)</f>
        <v>513</v>
      </c>
      <c r="J2439" s="19">
        <f>VLOOKUP($A2439,'HUMAN RESOURCES'!$A2439:$L5129,COLUMN(D2439),0)</f>
        <v>1.2999999999999999E-2</v>
      </c>
      <c r="K2439" s="19">
        <f>VLOOKUP($A2439,'HUMAN RESOURCES'!$A2439:$L5129,COLUMN(E2439),0)</f>
        <v>3.2000000000000001E-2</v>
      </c>
      <c r="L2439" s="19">
        <f>VLOOKUP($A2439,'HUMAN RESOURCES'!$A2439:$L5129,COLUMN(F2439),0)</f>
        <v>82</v>
      </c>
      <c r="M2439" s="19">
        <f>VLOOKUP($A2439,'HUMAN RESOURCES'!$A2439:$L5129,COLUMN(G2439),0)</f>
        <v>76</v>
      </c>
      <c r="N2439" s="19">
        <f>VLOOKUP($A2439,'HUMAN RESOURCES'!$A2439:$L5129,COLUMN(H2439),0)</f>
        <v>0.30299999999999999</v>
      </c>
      <c r="O2439" s="19">
        <f>VLOOKUP($A2439,'HUMAN RESOURCES'!$A2439:$L5129,COLUMN(I2439),0)</f>
        <v>0.623</v>
      </c>
      <c r="P2439" s="19">
        <f>VLOOKUP($A2439,'HUMAN RESOURCES'!$A2439:$L5129,COLUMN(J2439),0)</f>
        <v>7.2999999999999995E-2</v>
      </c>
      <c r="Q2439" s="19">
        <f>VLOOKUP($A2439,'HUMAN RESOURCES'!$A2439:$L5129,COLUMN(K2439),0)</f>
        <v>64888</v>
      </c>
      <c r="R2439" s="19">
        <f>VLOOKUP($A2439,'HUMAN RESOURCES'!$A2439:$L5129,COLUMN(L2439),0)</f>
        <v>1</v>
      </c>
      <c r="S2439" s="19">
        <f>VLOOKUP($A2439,TOURISM!$A2438:$E5128, COLUMN(D2439),0)</f>
        <v>569000000</v>
      </c>
      <c r="T2439" s="19">
        <f>VLOOKUP($A2439,TOURISM!$A2438:$E5128, COLUMN(E2439),0)</f>
        <v>453000000</v>
      </c>
      <c r="U2439" s="19">
        <f>VLOOKUP($A2439,BUSINESS!$A2439:$I5129, COLUMN(H2439),0)</f>
        <v>0.74399999999999999</v>
      </c>
      <c r="V2439" s="19">
        <f>VLOOKUP($A2439,BUSINESS!$A2439:$I5129, COLUMN(I2439),0)</f>
        <v>1.07</v>
      </c>
    </row>
    <row r="2440" spans="1:22" ht="15" x14ac:dyDescent="0.25">
      <c r="A2440" s="14" t="s">
        <v>240</v>
      </c>
      <c r="B2440" s="15" t="s">
        <v>252</v>
      </c>
      <c r="C2440" s="16" t="s">
        <v>120</v>
      </c>
      <c r="D2440" s="17">
        <v>155000000000</v>
      </c>
      <c r="E2440" s="18">
        <v>6.2E-2</v>
      </c>
      <c r="F2440" s="18">
        <v>587</v>
      </c>
      <c r="G2440" s="18">
        <v>0.08</v>
      </c>
      <c r="H2440" s="19">
        <f>VLOOKUP($A2440,ENERGY!$A2440:$E5130,COLUMN(D2440),0)</f>
        <v>28352</v>
      </c>
      <c r="I2440" s="19">
        <f>VLOOKUP($A2440,ENERGY!$A2440:$E5130,COLUMN(E2440),0)</f>
        <v>61730</v>
      </c>
      <c r="J2440" s="19">
        <f>VLOOKUP($A2440,'HUMAN RESOURCES'!$A2440:$L5130,COLUMN(D2440),0)</f>
        <v>1.4E-2</v>
      </c>
      <c r="K2440" s="19">
        <f>VLOOKUP($A2440,'HUMAN RESOURCES'!$A2440:$L5130,COLUMN(E2440),0)</f>
        <v>3.2000000000000001E-2</v>
      </c>
      <c r="L2440" s="19">
        <f>VLOOKUP($A2440,'HUMAN RESOURCES'!$A2440:$L5130,COLUMN(F2440),0)</f>
        <v>71.105000000000004</v>
      </c>
      <c r="M2440" s="19">
        <f>VLOOKUP($A2440,'HUMAN RESOURCES'!$A2440:$L5130,COLUMN(G2440),0)</f>
        <v>66.415000000000006</v>
      </c>
      <c r="N2440" s="19">
        <f>VLOOKUP($A2440,'HUMAN RESOURCES'!$A2440:$L5130,COLUMN(H2440),0)</f>
        <v>0.30299999999999999</v>
      </c>
      <c r="O2440" s="19">
        <f>VLOOKUP($A2440,'HUMAN RESOURCES'!$A2440:$L5130,COLUMN(I2440),0)</f>
        <v>0.623</v>
      </c>
      <c r="P2440" s="19">
        <f>VLOOKUP($A2440,'HUMAN RESOURCES'!$A2440:$L5130,COLUMN(J2440),0)</f>
        <v>7.2999999999999995E-2</v>
      </c>
      <c r="Q2440" s="19">
        <f>VLOOKUP($A2440,'HUMAN RESOURCES'!$A2440:$L5130,COLUMN(K2440),0)</f>
        <v>51472</v>
      </c>
      <c r="R2440" s="19">
        <f>VLOOKUP($A2440,'HUMAN RESOURCES'!$A2440:$L5130,COLUMN(L2440),0)</f>
        <v>1</v>
      </c>
      <c r="S2440" s="19">
        <f>VLOOKUP($A2440,TOURISM!$A2439:$E5129, COLUMN(D2440),0)</f>
        <v>481000000</v>
      </c>
      <c r="T2440" s="19">
        <f>VLOOKUP($A2440,TOURISM!$A2439:$E5129, COLUMN(E2440),0)</f>
        <v>132000000</v>
      </c>
      <c r="U2440" s="19">
        <f>VLOOKUP($A2440,BUSINESS!$A2440:$I5130, COLUMN(H2440),0)</f>
        <v>0.52</v>
      </c>
      <c r="V2440" s="19">
        <f>VLOOKUP($A2440,BUSINESS!$A2440:$I5130, COLUMN(I2440),0)</f>
        <v>1.972</v>
      </c>
    </row>
    <row r="2441" spans="1:22" ht="15" x14ac:dyDescent="0.25">
      <c r="A2441" s="14" t="s">
        <v>240</v>
      </c>
      <c r="B2441" s="15" t="s">
        <v>253</v>
      </c>
      <c r="C2441" s="16" t="s">
        <v>120</v>
      </c>
      <c r="D2441" s="17">
        <v>163000000000</v>
      </c>
      <c r="E2441" s="18">
        <v>6.0999999999999999E-2</v>
      </c>
      <c r="F2441" s="18">
        <v>227</v>
      </c>
      <c r="G2441" s="18">
        <v>0.129</v>
      </c>
      <c r="H2441" s="19">
        <f>VLOOKUP($A2441,ENERGY!$A2441:$E5131,COLUMN(D2441),0)</f>
        <v>27085</v>
      </c>
      <c r="I2441" s="19">
        <f>VLOOKUP($A2441,ENERGY!$A2441:$E5131,COLUMN(E2441),0)</f>
        <v>60946</v>
      </c>
      <c r="J2441" s="19">
        <f>VLOOKUP($A2441,'HUMAN RESOURCES'!$A2441:$L5131,COLUMN(D2441),0)</f>
        <v>1.4E-2</v>
      </c>
      <c r="K2441" s="19">
        <f>VLOOKUP($A2441,'HUMAN RESOURCES'!$A2441:$L5131,COLUMN(E2441),0)</f>
        <v>7.0000000000000001E-3</v>
      </c>
      <c r="L2441" s="19">
        <f>VLOOKUP($A2441,'HUMAN RESOURCES'!$A2441:$L5131,COLUMN(F2441),0)</f>
        <v>80</v>
      </c>
      <c r="M2441" s="19">
        <f>VLOOKUP($A2441,'HUMAN RESOURCES'!$A2441:$L5131,COLUMN(G2441),0)</f>
        <v>75</v>
      </c>
      <c r="N2441" s="19">
        <f>VLOOKUP($A2441,'HUMAN RESOURCES'!$A2441:$L5131,COLUMN(H2441),0)</f>
        <v>0.20200000000000001</v>
      </c>
      <c r="O2441" s="19">
        <f>VLOOKUP($A2441,'HUMAN RESOURCES'!$A2441:$L5131,COLUMN(I2441),0)</f>
        <v>0.67300000000000004</v>
      </c>
      <c r="P2441" s="19">
        <f>VLOOKUP($A2441,'HUMAN RESOURCES'!$A2441:$L5131,COLUMN(J2441),0)</f>
        <v>0.125</v>
      </c>
      <c r="Q2441" s="19">
        <f>VLOOKUP($A2441,'HUMAN RESOURCES'!$A2441:$L5131,COLUMN(K2441),0)</f>
        <v>301231207</v>
      </c>
      <c r="R2441" s="19">
        <f>VLOOKUP($A2441,'HUMAN RESOURCES'!$A2441:$L5131,COLUMN(L2441),0)</f>
        <v>0.80300000000000005</v>
      </c>
      <c r="S2441" s="22">
        <f>VLOOKUP($A2441,TOURISM!$A2440:$E5130, COLUMN(D2441),0)</f>
        <v>149000000000</v>
      </c>
      <c r="T2441" s="19">
        <f>VLOOKUP($A2441,TOURISM!$A2440:$E5130, COLUMN(E2441),0)</f>
        <v>448000000</v>
      </c>
      <c r="U2441" s="19">
        <f>VLOOKUP($A2441,BUSINESS!$A2441:$I5131, COLUMN(H2441),0)</f>
        <v>0.75</v>
      </c>
      <c r="V2441" s="19">
        <f>VLOOKUP($A2441,BUSINESS!$A2441:$I5131, COLUMN(I2441),0)</f>
        <v>0.82099999999999995</v>
      </c>
    </row>
    <row r="2442" spans="1:22" ht="15" x14ac:dyDescent="0.25">
      <c r="A2442" s="14" t="s">
        <v>240</v>
      </c>
      <c r="B2442" s="15" t="s">
        <v>254</v>
      </c>
      <c r="C2442" s="16" t="s">
        <v>120</v>
      </c>
      <c r="D2442" s="17">
        <v>22526464409</v>
      </c>
      <c r="E2442" s="18">
        <v>7.8E-2</v>
      </c>
      <c r="F2442" s="18">
        <v>410</v>
      </c>
      <c r="G2442" s="18">
        <v>0.222</v>
      </c>
      <c r="H2442" s="19">
        <f>VLOOKUP($A2442,ENERGY!$A2442:$E5132,COLUMN(D2442),0)</f>
        <v>3865</v>
      </c>
      <c r="I2442" s="19">
        <f>VLOOKUP($A2442,ENERGY!$A2442:$E5132,COLUMN(E2442),0)</f>
        <v>7088</v>
      </c>
      <c r="J2442" s="19">
        <f>VLOOKUP($A2442,'HUMAN RESOURCES'!$A2442:$L5132,COLUMN(D2442),0)</f>
        <v>1.4999999999999999E-2</v>
      </c>
      <c r="K2442" s="19">
        <f>VLOOKUP($A2442,'HUMAN RESOURCES'!$A2442:$L5132,COLUMN(E2442),0)</f>
        <v>2.3E-2</v>
      </c>
      <c r="L2442" s="19">
        <f>VLOOKUP($A2442,'HUMAN RESOURCES'!$A2442:$L5132,COLUMN(F2442),0)</f>
        <v>73</v>
      </c>
      <c r="M2442" s="19">
        <f>VLOOKUP($A2442,'HUMAN RESOURCES'!$A2442:$L5132,COLUMN(G2442),0)</f>
        <v>66</v>
      </c>
      <c r="N2442" s="19">
        <f>VLOOKUP($A2442,'HUMAN RESOURCES'!$A2442:$L5132,COLUMN(H2442),0)</f>
        <v>0.21099999999999999</v>
      </c>
      <c r="O2442" s="19">
        <f>VLOOKUP($A2442,'HUMAN RESOURCES'!$A2442:$L5132,COLUMN(I2442),0)</f>
        <v>0.71299999999999997</v>
      </c>
      <c r="P2442" s="19">
        <f>VLOOKUP($A2442,'HUMAN RESOURCES'!$A2442:$L5132,COLUMN(J2442),0)</f>
        <v>7.5999999999999998E-2</v>
      </c>
      <c r="Q2442" s="19">
        <f>VLOOKUP($A2442,'HUMAN RESOURCES'!$A2442:$L5132,COLUMN(K2442),0)</f>
        <v>1310040</v>
      </c>
      <c r="R2442" s="19">
        <f>VLOOKUP($A2442,'HUMAN RESOURCES'!$A2442:$L5132,COLUMN(L2442),0)</f>
        <v>9.6000000000000002E-2</v>
      </c>
      <c r="S2442" s="19">
        <f>VLOOKUP($A2442,TOURISM!$A2441:$E5131, COLUMN(D2442),0)</f>
        <v>621000000</v>
      </c>
      <c r="T2442" s="19">
        <f>VLOOKUP($A2442,TOURISM!$A2441:$E5131, COLUMN(E2442),0)</f>
        <v>155000000</v>
      </c>
      <c r="U2442" s="19">
        <f>VLOOKUP($A2442,BUSINESS!$A2442:$I5132, COLUMN(H2442),0)</f>
        <v>0.32300000000000001</v>
      </c>
      <c r="V2442" s="19">
        <f>VLOOKUP($A2442,BUSINESS!$A2442:$I5132, COLUMN(I2442),0)</f>
        <v>1.1519999999999999</v>
      </c>
    </row>
    <row r="2443" spans="1:22" ht="15" x14ac:dyDescent="0.25">
      <c r="A2443" s="14" t="s">
        <v>240</v>
      </c>
      <c r="B2443" s="15" t="s">
        <v>255</v>
      </c>
      <c r="C2443" s="16" t="s">
        <v>120</v>
      </c>
      <c r="D2443" s="17">
        <v>58603500000</v>
      </c>
      <c r="E2443" s="18">
        <v>0.104</v>
      </c>
      <c r="F2443" s="18">
        <v>587</v>
      </c>
      <c r="G2443" s="19">
        <v>0.12</v>
      </c>
      <c r="H2443" s="19">
        <f>VLOOKUP($A2443,ENERGY!$A2443:$E5133,COLUMN(D2443),0)</f>
        <v>10758</v>
      </c>
      <c r="I2443" s="19">
        <f>VLOOKUP($A2443,ENERGY!$A2443:$E5133,COLUMN(E2443),0)</f>
        <v>26006</v>
      </c>
      <c r="J2443" s="19">
        <f>VLOOKUP($A2443,'HUMAN RESOURCES'!$A2443:$L5133,COLUMN(D2443),0)</f>
        <v>1.4999999999999999E-2</v>
      </c>
      <c r="K2443" s="19">
        <f>VLOOKUP($A2443,'HUMAN RESOURCES'!$A2443:$L5133,COLUMN(E2443),0)</f>
        <v>3.2000000000000001E-2</v>
      </c>
      <c r="L2443" s="19">
        <f>VLOOKUP($A2443,'HUMAN RESOURCES'!$A2443:$L5133,COLUMN(F2443),0)</f>
        <v>72</v>
      </c>
      <c r="M2443" s="19">
        <f>VLOOKUP($A2443,'HUMAN RESOURCES'!$A2443:$L5133,COLUMN(G2443),0)</f>
        <v>68</v>
      </c>
      <c r="N2443" s="19">
        <f>VLOOKUP($A2443,'HUMAN RESOURCES'!$A2443:$L5133,COLUMN(H2443),0)</f>
        <v>0.30299999999999999</v>
      </c>
      <c r="O2443" s="19">
        <f>VLOOKUP($A2443,'HUMAN RESOURCES'!$A2443:$L5133,COLUMN(I2443),0)</f>
        <v>0.623</v>
      </c>
      <c r="P2443" s="19">
        <f>VLOOKUP($A2443,'HUMAN RESOURCES'!$A2443:$L5133,COLUMN(J2443),0)</f>
        <v>7.2999999999999995E-2</v>
      </c>
      <c r="Q2443" s="19">
        <f>VLOOKUP($A2443,'HUMAN RESOURCES'!$A2443:$L5133,COLUMN(K2443),0)</f>
        <v>56555</v>
      </c>
      <c r="R2443" s="19">
        <f>VLOOKUP($A2443,'HUMAN RESOURCES'!$A2443:$L5133,COLUMN(L2443),0)</f>
        <v>0.83499999999999996</v>
      </c>
      <c r="S2443" s="19">
        <f>VLOOKUP($A2443,TOURISM!$A2442:$E5132, COLUMN(D2443),0)</f>
        <v>2478709140</v>
      </c>
      <c r="T2443" s="19">
        <f>VLOOKUP($A2443,TOURISM!$A2442:$E5132, COLUMN(E2443),0)</f>
        <v>448000000</v>
      </c>
      <c r="U2443" s="19">
        <f>VLOOKUP($A2443,BUSINESS!$A2443:$I5133, COLUMN(H2443),0)</f>
        <v>0.61099999999999999</v>
      </c>
      <c r="V2443" s="19">
        <f>VLOOKUP($A2443,BUSINESS!$A2443:$I5133, COLUMN(I2443),0)</f>
        <v>1.169</v>
      </c>
    </row>
    <row r="2444" spans="1:22" ht="15" x14ac:dyDescent="0.25">
      <c r="A2444" s="14" t="s">
        <v>240</v>
      </c>
      <c r="B2444" s="15" t="s">
        <v>256</v>
      </c>
      <c r="C2444" s="16" t="s">
        <v>120</v>
      </c>
      <c r="D2444" s="20">
        <v>15079752557.5</v>
      </c>
      <c r="E2444" s="21">
        <v>6.4000000000000001E-2</v>
      </c>
      <c r="F2444" s="19">
        <v>190</v>
      </c>
      <c r="G2444" s="19">
        <v>0.12</v>
      </c>
      <c r="H2444" s="19">
        <f>VLOOKUP($A2444,ENERGY!$A2444:$E5134,COLUMN(D2444),0)</f>
        <v>14338</v>
      </c>
      <c r="I2444" s="19">
        <f>VLOOKUP($A2444,ENERGY!$A2444:$E5134,COLUMN(E2444),0)</f>
        <v>8441</v>
      </c>
      <c r="J2444" s="19">
        <f>VLOOKUP($A2444,'HUMAN RESOURCES'!$A2444:$L5134,COLUMN(D2444),0)</f>
        <v>1.4999999999999999E-2</v>
      </c>
      <c r="K2444" s="19">
        <f>VLOOKUP($A2444,'HUMAN RESOURCES'!$A2444:$L5134,COLUMN(E2444),0)</f>
        <v>1.2E-2</v>
      </c>
      <c r="L2444" s="19">
        <f>VLOOKUP($A2444,'HUMAN RESOURCES'!$A2444:$L5134,COLUMN(F2444),0)</f>
        <v>77</v>
      </c>
      <c r="M2444" s="19">
        <f>VLOOKUP($A2444,'HUMAN RESOURCES'!$A2444:$L5134,COLUMN(G2444),0)</f>
        <v>71</v>
      </c>
      <c r="N2444" s="19">
        <f>VLOOKUP($A2444,'HUMAN RESOURCES'!$A2444:$L5134,COLUMN(H2444),0)</f>
        <v>0.24199999999999999</v>
      </c>
      <c r="O2444" s="19">
        <f>VLOOKUP($A2444,'HUMAN RESOURCES'!$A2444:$L5134,COLUMN(I2444),0)</f>
        <v>0.69299999999999995</v>
      </c>
      <c r="P2444" s="19">
        <f>VLOOKUP($A2444,'HUMAN RESOURCES'!$A2444:$L5134,COLUMN(J2444),0)</f>
        <v>6.5000000000000002E-2</v>
      </c>
      <c r="Q2444" s="19">
        <f>VLOOKUP($A2444,'HUMAN RESOURCES'!$A2444:$L5134,COLUMN(K2444),0)</f>
        <v>342049</v>
      </c>
      <c r="R2444" s="19">
        <f>VLOOKUP($A2444,'HUMAN RESOURCES'!$A2444:$L5134,COLUMN(L2444),0)</f>
        <v>0.82399999999999995</v>
      </c>
      <c r="S2444" s="19">
        <f>VLOOKUP($A2444,TOURISM!$A2443:$E5133, COLUMN(D2444),0)</f>
        <v>2198000000</v>
      </c>
      <c r="T2444" s="19">
        <f>VLOOKUP($A2444,TOURISM!$A2443:$E5133, COLUMN(E2444),0)</f>
        <v>538000000</v>
      </c>
      <c r="U2444" s="19">
        <f>VLOOKUP($A2444,BUSINESS!$A2444:$I5134, COLUMN(H2444),0)</f>
        <v>0.27</v>
      </c>
      <c r="V2444" s="19">
        <f>VLOOKUP($A2444,BUSINESS!$A2444:$I5134, COLUMN(I2444),0)</f>
        <v>1.093</v>
      </c>
    </row>
    <row r="2445" spans="1:22" ht="15" x14ac:dyDescent="0.25">
      <c r="A2445" s="14" t="s">
        <v>240</v>
      </c>
      <c r="B2445" s="15" t="s">
        <v>257</v>
      </c>
      <c r="C2445" s="16" t="s">
        <v>120</v>
      </c>
      <c r="D2445" s="17">
        <v>412592593</v>
      </c>
      <c r="E2445" s="18">
        <v>5.0999999999999997E-2</v>
      </c>
      <c r="F2445" s="18">
        <v>298</v>
      </c>
      <c r="G2445" s="18">
        <v>9.1999999999999998E-2</v>
      </c>
      <c r="H2445" s="19">
        <f>VLOOKUP($A2445,ENERGY!$A2445:$E5135,COLUMN(D2445),0)</f>
        <v>41</v>
      </c>
      <c r="I2445" s="19">
        <f>VLOOKUP($A2445,ENERGY!$A2445:$E5135,COLUMN(E2445),0)</f>
        <v>114</v>
      </c>
      <c r="J2445" s="19">
        <f>VLOOKUP($A2445,'HUMAN RESOURCES'!$A2445:$L5135,COLUMN(D2445),0)</f>
        <v>1.4999999999999999E-2</v>
      </c>
      <c r="K2445" s="19">
        <f>VLOOKUP($A2445,'HUMAN RESOURCES'!$A2445:$L5135,COLUMN(E2445),0)</f>
        <v>1.2E-2</v>
      </c>
      <c r="L2445" s="19">
        <f>VLOOKUP($A2445,'HUMAN RESOURCES'!$A2445:$L5135,COLUMN(F2445),0)</f>
        <v>80</v>
      </c>
      <c r="M2445" s="19">
        <f>VLOOKUP($A2445,'HUMAN RESOURCES'!$A2445:$L5135,COLUMN(G2445),0)</f>
        <v>73</v>
      </c>
      <c r="N2445" s="19">
        <f>VLOOKUP($A2445,'HUMAN RESOURCES'!$A2445:$L5135,COLUMN(H2445),0)</f>
        <v>0.23300000000000001</v>
      </c>
      <c r="O2445" s="19">
        <f>VLOOKUP($A2445,'HUMAN RESOURCES'!$A2445:$L5135,COLUMN(I2445),0)</f>
        <v>0.63</v>
      </c>
      <c r="P2445" s="19">
        <f>VLOOKUP($A2445,'HUMAN RESOURCES'!$A2445:$L5135,COLUMN(J2445),0)</f>
        <v>0.13700000000000001</v>
      </c>
      <c r="Q2445" s="19">
        <f>VLOOKUP($A2445,'HUMAN RESOURCES'!$A2445:$L5135,COLUMN(K2445),0)</f>
        <v>3338384</v>
      </c>
      <c r="R2445" s="19">
        <f>VLOOKUP($A2445,'HUMAN RESOURCES'!$A2445:$L5135,COLUMN(L2445),0)</f>
        <v>0.93799999999999994</v>
      </c>
      <c r="S2445" s="19">
        <f>VLOOKUP($A2445,TOURISM!$A2444:$E5134, COLUMN(D2445),0)</f>
        <v>928000000</v>
      </c>
      <c r="T2445" s="19">
        <f>VLOOKUP($A2445,TOURISM!$A2444:$E5134, COLUMN(E2445),0)</f>
        <v>354000000</v>
      </c>
      <c r="U2445" s="19">
        <f>VLOOKUP($A2445,BUSINESS!$A2445:$I5135, COLUMN(H2445),0)</f>
        <v>0.34</v>
      </c>
      <c r="V2445" s="19">
        <f>VLOOKUP($A2445,BUSINESS!$A2445:$I5135, COLUMN(I2445),0)</f>
        <v>0.9</v>
      </c>
    </row>
    <row r="2446" spans="1:22" ht="15" x14ac:dyDescent="0.25">
      <c r="A2446" s="14" t="s">
        <v>240</v>
      </c>
      <c r="B2446" s="15" t="s">
        <v>258</v>
      </c>
      <c r="C2446" s="16" t="s">
        <v>120</v>
      </c>
      <c r="D2446" s="17">
        <v>41320673508</v>
      </c>
      <c r="E2446" s="18">
        <v>0.05</v>
      </c>
      <c r="F2446" s="18">
        <v>212</v>
      </c>
      <c r="G2446" s="18">
        <v>0.158</v>
      </c>
      <c r="H2446" s="19">
        <f>VLOOKUP($A2446,ENERGY!$A2446:$E5136,COLUMN(D2446),0)</f>
        <v>6840</v>
      </c>
      <c r="I2446" s="19">
        <f>VLOOKUP($A2446,ENERGY!$A2446:$E5136,COLUMN(E2446),0)</f>
        <v>19651</v>
      </c>
      <c r="J2446" s="19">
        <f>VLOOKUP($A2446,'HUMAN RESOURCES'!$A2446:$L5136,COLUMN(D2446),0)</f>
        <v>1.4999999999999999E-2</v>
      </c>
      <c r="K2446" s="19">
        <f>VLOOKUP($A2446,'HUMAN RESOURCES'!$A2446:$L5136,COLUMN(E2446),0)</f>
        <v>8.0000000000000002E-3</v>
      </c>
      <c r="L2446" s="19">
        <f>VLOOKUP($A2446,'HUMAN RESOURCES'!$A2446:$L5136,COLUMN(F2446),0)</f>
        <v>82</v>
      </c>
      <c r="M2446" s="19">
        <f>VLOOKUP($A2446,'HUMAN RESOURCES'!$A2446:$L5136,COLUMN(G2446),0)</f>
        <v>76</v>
      </c>
      <c r="N2446" s="19">
        <f>VLOOKUP($A2446,'HUMAN RESOURCES'!$A2446:$L5136,COLUMN(H2446),0)</f>
        <v>0.23699999999999999</v>
      </c>
      <c r="O2446" s="19">
        <f>VLOOKUP($A2446,'HUMAN RESOURCES'!$A2446:$L5136,COLUMN(I2446),0)</f>
        <v>0.67800000000000005</v>
      </c>
      <c r="P2446" s="19">
        <f>VLOOKUP($A2446,'HUMAN RESOURCES'!$A2446:$L5136,COLUMN(J2446),0)</f>
        <v>8.5000000000000006E-2</v>
      </c>
      <c r="Q2446" s="19">
        <f>VLOOKUP($A2446,'HUMAN RESOURCES'!$A2446:$L5136,COLUMN(K2446),0)</f>
        <v>16668892</v>
      </c>
      <c r="R2446" s="19">
        <f>VLOOKUP($A2446,'HUMAN RESOURCES'!$A2446:$L5136,COLUMN(L2446),0)</f>
        <v>0.879</v>
      </c>
      <c r="S2446" s="19">
        <f>VLOOKUP($A2446,TOURISM!$A2445:$E5135, COLUMN(D2446),0)</f>
        <v>2226000000</v>
      </c>
      <c r="T2446" s="19">
        <f>VLOOKUP($A2446,TOURISM!$A2445:$E5135, COLUMN(E2446),0)</f>
        <v>2042000000</v>
      </c>
      <c r="U2446" s="19">
        <f>VLOOKUP($A2446,BUSINESS!$A2446:$I5136, COLUMN(H2446),0)</f>
        <v>0.35899999999999999</v>
      </c>
      <c r="V2446" s="19">
        <f>VLOOKUP($A2446,BUSINESS!$A2446:$I5136, COLUMN(I2446),0)</f>
        <v>0.83699999999999997</v>
      </c>
    </row>
    <row r="2447" spans="1:22" ht="15" x14ac:dyDescent="0.25">
      <c r="A2447" s="14" t="s">
        <v>240</v>
      </c>
      <c r="B2447" s="15" t="s">
        <v>259</v>
      </c>
      <c r="C2447" s="16" t="s">
        <v>120</v>
      </c>
      <c r="D2447" s="17">
        <v>51007777000</v>
      </c>
      <c r="E2447" s="18">
        <v>6.7000000000000004E-2</v>
      </c>
      <c r="F2447" s="18">
        <v>241</v>
      </c>
      <c r="G2447" s="19">
        <v>0.12</v>
      </c>
      <c r="H2447" s="19">
        <f>VLOOKUP($A2447,ENERGY!$A2447:$E5137,COLUMN(D2447),0)</f>
        <v>11048</v>
      </c>
      <c r="I2447" s="19">
        <f>VLOOKUP($A2447,ENERGY!$A2447:$E5137,COLUMN(E2447),0)</f>
        <v>29908</v>
      </c>
      <c r="J2447" s="19">
        <f>VLOOKUP($A2447,'HUMAN RESOURCES'!$A2447:$L5137,COLUMN(D2447),0)</f>
        <v>1.6E-2</v>
      </c>
      <c r="K2447" s="19">
        <f>VLOOKUP($A2447,'HUMAN RESOURCES'!$A2447:$L5137,COLUMN(E2447),0)</f>
        <v>1.7000000000000001E-2</v>
      </c>
      <c r="L2447" s="19">
        <f>VLOOKUP($A2447,'HUMAN RESOURCES'!$A2447:$L5137,COLUMN(F2447),0)</f>
        <v>75</v>
      </c>
      <c r="M2447" s="19">
        <f>VLOOKUP($A2447,'HUMAN RESOURCES'!$A2447:$L5137,COLUMN(G2447),0)</f>
        <v>69</v>
      </c>
      <c r="N2447" s="19">
        <f>VLOOKUP($A2447,'HUMAN RESOURCES'!$A2447:$L5137,COLUMN(H2447),0)</f>
        <v>0.30399999999999999</v>
      </c>
      <c r="O2447" s="19">
        <f>VLOOKUP($A2447,'HUMAN RESOURCES'!$A2447:$L5137,COLUMN(I2447),0)</f>
        <v>0.61799999999999999</v>
      </c>
      <c r="P2447" s="19">
        <f>VLOOKUP($A2447,'HUMAN RESOURCES'!$A2447:$L5137,COLUMN(J2447),0)</f>
        <v>7.6999999999999999E-2</v>
      </c>
      <c r="Q2447" s="19">
        <f>VLOOKUP($A2447,'HUMAN RESOURCES'!$A2447:$L5137,COLUMN(K2447),0)</f>
        <v>2662481</v>
      </c>
      <c r="R2447" s="19">
        <f>VLOOKUP($A2447,'HUMAN RESOURCES'!$A2447:$L5137,COLUMN(L2447),0)</f>
        <v>0.53200000000000003</v>
      </c>
      <c r="S2447" s="19">
        <f>VLOOKUP($A2447,TOURISM!$A2446:$E5136, COLUMN(D2447),0)</f>
        <v>2142000000</v>
      </c>
      <c r="T2447" s="19">
        <f>VLOOKUP($A2447,TOURISM!$A2446:$E5136, COLUMN(E2447),0)</f>
        <v>340000000</v>
      </c>
      <c r="U2447" s="19">
        <f>VLOOKUP($A2447,BUSINESS!$A2447:$I5137, COLUMN(H2447),0)</f>
        <v>0.21099999999999999</v>
      </c>
      <c r="V2447" s="19">
        <f>VLOOKUP($A2447,BUSINESS!$A2447:$I5137, COLUMN(I2447),0)</f>
        <v>0.99099999999999999</v>
      </c>
    </row>
    <row r="2448" spans="1:22" ht="15" x14ac:dyDescent="0.25">
      <c r="A2448" s="14" t="s">
        <v>240</v>
      </c>
      <c r="B2448" s="15" t="s">
        <v>260</v>
      </c>
      <c r="C2448" s="16" t="s">
        <v>120</v>
      </c>
      <c r="D2448" s="17">
        <v>20104900000</v>
      </c>
      <c r="E2448" s="18">
        <v>6.3E-2</v>
      </c>
      <c r="F2448" s="18">
        <v>207</v>
      </c>
      <c r="G2448" s="19">
        <v>0.12</v>
      </c>
      <c r="H2448" s="19">
        <f>VLOOKUP($A2448,ENERGY!$A2448:$E5138,COLUMN(D2448),0)</f>
        <v>4509</v>
      </c>
      <c r="I2448" s="19">
        <f>VLOOKUP($A2448,ENERGY!$A2448:$E5138,COLUMN(E2448),0)</f>
        <v>6454</v>
      </c>
      <c r="J2448" s="19">
        <f>VLOOKUP($A2448,'HUMAN RESOURCES'!$A2448:$L5138,COLUMN(D2448),0)</f>
        <v>1.7000000000000001E-2</v>
      </c>
      <c r="K2448" s="19">
        <f>VLOOKUP($A2448,'HUMAN RESOURCES'!$A2448:$L5138,COLUMN(E2448),0)</f>
        <v>1.7999999999999999E-2</v>
      </c>
      <c r="L2448" s="19">
        <f>VLOOKUP($A2448,'HUMAN RESOURCES'!$A2448:$L5138,COLUMN(F2448),0)</f>
        <v>76</v>
      </c>
      <c r="M2448" s="19">
        <f>VLOOKUP($A2448,'HUMAN RESOURCES'!$A2448:$L5138,COLUMN(G2448),0)</f>
        <v>69</v>
      </c>
      <c r="N2448" s="19">
        <f>VLOOKUP($A2448,'HUMAN RESOURCES'!$A2448:$L5138,COLUMN(H2448),0)</f>
        <v>0.26800000000000002</v>
      </c>
      <c r="O2448" s="19">
        <f>VLOOKUP($A2448,'HUMAN RESOURCES'!$A2448:$L5138,COLUMN(I2448),0)</f>
        <v>0.66800000000000004</v>
      </c>
      <c r="P2448" s="19">
        <f>VLOOKUP($A2448,'HUMAN RESOURCES'!$A2448:$L5138,COLUMN(J2448),0)</f>
        <v>6.4000000000000001E-2</v>
      </c>
      <c r="Q2448" s="19">
        <f>VLOOKUP($A2448,'HUMAN RESOURCES'!$A2448:$L5138,COLUMN(K2448),0)</f>
        <v>189996976</v>
      </c>
      <c r="R2448" s="19">
        <f>VLOOKUP($A2448,'HUMAN RESOURCES'!$A2448:$L5138,COLUMN(L2448),0)</f>
        <v>0.83399999999999996</v>
      </c>
      <c r="S2448" s="19">
        <f>VLOOKUP($A2448,TOURISM!$A2447:$E5137, COLUMN(D2448),0)</f>
        <v>5284000000</v>
      </c>
      <c r="T2448" s="19">
        <f>VLOOKUP($A2448,TOURISM!$A2447:$E5137, COLUMN(E2448),0)</f>
        <v>10434000000</v>
      </c>
      <c r="U2448" s="19">
        <f>VLOOKUP($A2448,BUSINESS!$A2448:$I5138, COLUMN(H2448),0)</f>
        <v>0.309</v>
      </c>
      <c r="V2448" s="19">
        <f>VLOOKUP($A2448,BUSINESS!$A2448:$I5138, COLUMN(I2448),0)</f>
        <v>0.63700000000000001</v>
      </c>
    </row>
    <row r="2449" spans="1:22" ht="15" x14ac:dyDescent="0.25">
      <c r="A2449" s="14" t="s">
        <v>240</v>
      </c>
      <c r="B2449" s="15" t="s">
        <v>261</v>
      </c>
      <c r="C2449" s="16" t="s">
        <v>120</v>
      </c>
      <c r="D2449" s="17">
        <v>2121759848</v>
      </c>
      <c r="E2449" s="21">
        <v>6.4000000000000001E-2</v>
      </c>
      <c r="F2449" s="19">
        <v>190</v>
      </c>
      <c r="G2449" s="19">
        <v>0.12</v>
      </c>
      <c r="H2449" s="19">
        <f>VLOOKUP($A2449,ENERGY!$A2449:$E5139,COLUMN(D2449),0)</f>
        <v>14338</v>
      </c>
      <c r="I2449" s="19">
        <f>VLOOKUP($A2449,ENERGY!$A2449:$E5139,COLUMN(E2449),0)</f>
        <v>609</v>
      </c>
      <c r="J2449" s="19">
        <f>VLOOKUP($A2449,'HUMAN RESOURCES'!$A2449:$L5139,COLUMN(D2449),0)</f>
        <v>1.7000000000000001E-2</v>
      </c>
      <c r="K2449" s="19">
        <f>VLOOKUP($A2449,'HUMAN RESOURCES'!$A2449:$L5139,COLUMN(E2449),0)</f>
        <v>1.4E-2</v>
      </c>
      <c r="L2449" s="19">
        <f>VLOOKUP($A2449,'HUMAN RESOURCES'!$A2449:$L5139,COLUMN(F2449),0)</f>
        <v>76</v>
      </c>
      <c r="M2449" s="19">
        <f>VLOOKUP($A2449,'HUMAN RESOURCES'!$A2449:$L5139,COLUMN(G2449),0)</f>
        <v>71</v>
      </c>
      <c r="N2449" s="19">
        <f>VLOOKUP($A2449,'HUMAN RESOURCES'!$A2449:$L5139,COLUMN(H2449),0)</f>
        <v>0.27</v>
      </c>
      <c r="O2449" s="19">
        <f>VLOOKUP($A2449,'HUMAN RESOURCES'!$A2449:$L5139,COLUMN(I2449),0)</f>
        <v>0.65300000000000002</v>
      </c>
      <c r="P2449" s="19">
        <f>VLOOKUP($A2449,'HUMAN RESOURCES'!$A2449:$L5139,COLUMN(J2449),0)</f>
        <v>7.6999999999999999E-2</v>
      </c>
      <c r="Q2449" s="19">
        <f>VLOOKUP($A2449,'HUMAN RESOURCES'!$A2449:$L5139,COLUMN(K2449),0)</f>
        <v>170149</v>
      </c>
      <c r="R2449" s="19">
        <f>VLOOKUP($A2449,'HUMAN RESOURCES'!$A2449:$L5139,COLUMN(L2449),0)</f>
        <v>0.21099999999999999</v>
      </c>
      <c r="S2449" s="19">
        <f>VLOOKUP($A2449,TOURISM!$A2448:$E5138, COLUMN(D2449),0)</f>
        <v>302000000</v>
      </c>
      <c r="T2449" s="19">
        <f>VLOOKUP($A2449,TOURISM!$A2448:$E5138, COLUMN(E2449),0)</f>
        <v>42000000</v>
      </c>
      <c r="U2449" s="19">
        <f>VLOOKUP($A2449,BUSINESS!$A2449:$I5139, COLUMN(H2449),0)</f>
        <v>0.27900000000000003</v>
      </c>
      <c r="V2449" s="19">
        <f>VLOOKUP($A2449,BUSINESS!$A2449:$I5139, COLUMN(I2449),0)</f>
        <v>0.86399999999999999</v>
      </c>
    </row>
    <row r="2450" spans="1:22" ht="15" x14ac:dyDescent="0.25">
      <c r="A2450" s="14" t="s">
        <v>240</v>
      </c>
      <c r="B2450" s="15" t="s">
        <v>262</v>
      </c>
      <c r="C2450" s="16" t="s">
        <v>120</v>
      </c>
      <c r="D2450" s="17">
        <v>758888875</v>
      </c>
      <c r="E2450" s="18">
        <v>6.0999999999999999E-2</v>
      </c>
      <c r="F2450" s="18">
        <v>448</v>
      </c>
      <c r="G2450" s="18">
        <v>9.8000000000000004E-2</v>
      </c>
      <c r="H2450" s="19">
        <f>VLOOKUP($A2450,ENERGY!$A2450:$E5140,COLUMN(D2450),0)</f>
        <v>79</v>
      </c>
      <c r="I2450" s="19">
        <f>VLOOKUP($A2450,ENERGY!$A2450:$E5140,COLUMN(E2450),0)</f>
        <v>216</v>
      </c>
      <c r="J2450" s="19">
        <f>VLOOKUP($A2450,'HUMAN RESOURCES'!$A2450:$L5140,COLUMN(D2450),0)</f>
        <v>1.7000000000000001E-2</v>
      </c>
      <c r="K2450" s="19">
        <f>VLOOKUP($A2450,'HUMAN RESOURCES'!$A2450:$L5140,COLUMN(E2450),0)</f>
        <v>1.4E-2</v>
      </c>
      <c r="L2450" s="19">
        <f>VLOOKUP($A2450,'HUMAN RESOURCES'!$A2450:$L5140,COLUMN(F2450),0)</f>
        <v>79</v>
      </c>
      <c r="M2450" s="19">
        <f>VLOOKUP($A2450,'HUMAN RESOURCES'!$A2450:$L5140,COLUMN(G2450),0)</f>
        <v>71</v>
      </c>
      <c r="N2450" s="19">
        <f>VLOOKUP($A2450,'HUMAN RESOURCES'!$A2450:$L5140,COLUMN(H2450),0)</f>
        <v>0.25700000000000001</v>
      </c>
      <c r="O2450" s="19">
        <f>VLOOKUP($A2450,'HUMAN RESOURCES'!$A2450:$L5140,COLUMN(I2450),0)</f>
        <v>0.63900000000000001</v>
      </c>
      <c r="P2450" s="19">
        <f>VLOOKUP($A2450,'HUMAN RESOURCES'!$A2450:$L5140,COLUMN(J2450),0)</f>
        <v>0.104</v>
      </c>
      <c r="Q2450" s="19">
        <f>VLOOKUP($A2450,'HUMAN RESOURCES'!$A2450:$L5140,COLUMN(K2450),0)</f>
        <v>39331357</v>
      </c>
      <c r="R2450" s="19">
        <f>VLOOKUP($A2450,'HUMAN RESOURCES'!$A2450:$L5140,COLUMN(L2450),0)</f>
        <v>0.90400000000000003</v>
      </c>
      <c r="S2450" s="19">
        <f>VLOOKUP($A2450,TOURISM!$A2449:$E5139, COLUMN(D2450),0)</f>
        <v>4984000000</v>
      </c>
      <c r="T2450" s="19">
        <f>VLOOKUP($A2450,TOURISM!$A2449:$E5139, COLUMN(E2450),0)</f>
        <v>5063000000</v>
      </c>
      <c r="U2450" s="19">
        <f>VLOOKUP($A2450,BUSINESS!$A2450:$I5140, COLUMN(H2450),0)</f>
        <v>0.25900000000000001</v>
      </c>
      <c r="V2450" s="19">
        <f>VLOOKUP($A2450,BUSINESS!$A2450:$I5140, COLUMN(I2450),0)</f>
        <v>1.0269999999999999</v>
      </c>
    </row>
    <row r="2451" spans="1:22" ht="15" x14ac:dyDescent="0.25">
      <c r="A2451" s="14" t="s">
        <v>240</v>
      </c>
      <c r="B2451" s="15" t="s">
        <v>263</v>
      </c>
      <c r="C2451" s="16" t="s">
        <v>120</v>
      </c>
      <c r="D2451" s="17">
        <v>34113106486</v>
      </c>
      <c r="E2451" s="18">
        <v>7.1999999999999995E-2</v>
      </c>
      <c r="F2451" s="18">
        <v>184</v>
      </c>
      <c r="G2451" s="18">
        <v>0.128</v>
      </c>
      <c r="H2451" s="19">
        <f>VLOOKUP($A2451,ENERGY!$A2451:$E5141,COLUMN(D2451),0)</f>
        <v>7855</v>
      </c>
      <c r="I2451" s="19">
        <f>VLOOKUP($A2451,ENERGY!$A2451:$E5141,COLUMN(E2451),0)</f>
        <v>12453</v>
      </c>
      <c r="J2451" s="19">
        <f>VLOOKUP($A2451,'HUMAN RESOURCES'!$A2451:$L5141,COLUMN(D2451),0)</f>
        <v>1.7000000000000001E-2</v>
      </c>
      <c r="K2451" s="19">
        <f>VLOOKUP($A2451,'HUMAN RESOURCES'!$A2451:$L5141,COLUMN(E2451),0)</f>
        <v>3.2000000000000001E-2</v>
      </c>
      <c r="L2451" s="19">
        <f>VLOOKUP($A2451,'HUMAN RESOURCES'!$A2451:$L5141,COLUMN(F2451),0)</f>
        <v>82</v>
      </c>
      <c r="M2451" s="19">
        <f>VLOOKUP($A2451,'HUMAN RESOURCES'!$A2451:$L5141,COLUMN(G2451),0)</f>
        <v>75</v>
      </c>
      <c r="N2451" s="19">
        <f>VLOOKUP($A2451,'HUMAN RESOURCES'!$A2451:$L5141,COLUMN(H2451),0)</f>
        <v>0.30299999999999999</v>
      </c>
      <c r="O2451" s="19">
        <f>VLOOKUP($A2451,'HUMAN RESOURCES'!$A2451:$L5141,COLUMN(I2451),0)</f>
        <v>0.623</v>
      </c>
      <c r="P2451" s="19">
        <f>VLOOKUP($A2451,'HUMAN RESOURCES'!$A2451:$L5141,COLUMN(J2451),0)</f>
        <v>7.2999999999999995E-2</v>
      </c>
      <c r="Q2451" s="19">
        <f>VLOOKUP($A2451,'HUMAN RESOURCES'!$A2451:$L5141,COLUMN(K2451),0)</f>
        <v>28905</v>
      </c>
      <c r="R2451" s="19">
        <f>VLOOKUP($A2451,'HUMAN RESOURCES'!$A2451:$L5141,COLUMN(L2451),0)</f>
        <v>0.56100000000000005</v>
      </c>
      <c r="S2451" s="19">
        <f>VLOOKUP($A2451,TOURISM!$A2450:$E5140, COLUMN(D2451),0)</f>
        <v>2478709140</v>
      </c>
      <c r="T2451" s="19">
        <f>VLOOKUP($A2451,TOURISM!$A2450:$E5140, COLUMN(E2451),0)</f>
        <v>448000000</v>
      </c>
      <c r="U2451" s="19">
        <f>VLOOKUP($A2451,BUSINESS!$A2451:$I5141, COLUMN(H2451),0)</f>
        <v>0.129</v>
      </c>
      <c r="V2451" s="19">
        <f>VLOOKUP($A2451,BUSINESS!$A2451:$I5141, COLUMN(I2451),0)</f>
        <v>0.57999999999999996</v>
      </c>
    </row>
    <row r="2452" spans="1:22" ht="15" x14ac:dyDescent="0.25">
      <c r="A2452" s="14" t="s">
        <v>240</v>
      </c>
      <c r="B2452" s="15" t="s">
        <v>264</v>
      </c>
      <c r="C2452" s="16" t="s">
        <v>120</v>
      </c>
      <c r="D2452" s="17">
        <v>1740334782</v>
      </c>
      <c r="E2452" s="18">
        <v>3.9E-2</v>
      </c>
      <c r="F2452" s="18">
        <v>89</v>
      </c>
      <c r="G2452" s="18">
        <v>0.14599999999999999</v>
      </c>
      <c r="H2452" s="19">
        <f>VLOOKUP($A2452,ENERGY!$A2452:$E5142,COLUMN(D2452),0)</f>
        <v>495</v>
      </c>
      <c r="I2452" s="19">
        <f>VLOOKUP($A2452,ENERGY!$A2452:$E5142,COLUMN(E2452),0)</f>
        <v>1434</v>
      </c>
      <c r="J2452" s="19">
        <f>VLOOKUP($A2452,'HUMAN RESOURCES'!$A2452:$L5142,COLUMN(D2452),0)</f>
        <v>1.7000000000000001E-2</v>
      </c>
      <c r="K2452" s="19">
        <f>VLOOKUP($A2452,'HUMAN RESOURCES'!$A2452:$L5142,COLUMN(E2452),0)</f>
        <v>8.9999999999999993E-3</v>
      </c>
      <c r="L2452" s="19">
        <f>VLOOKUP($A2452,'HUMAN RESOURCES'!$A2452:$L5142,COLUMN(F2452),0)</f>
        <v>81</v>
      </c>
      <c r="M2452" s="19">
        <f>VLOOKUP($A2452,'HUMAN RESOURCES'!$A2452:$L5142,COLUMN(G2452),0)</f>
        <v>76</v>
      </c>
      <c r="N2452" s="19">
        <f>VLOOKUP($A2452,'HUMAN RESOURCES'!$A2452:$L5142,COLUMN(H2452),0)</f>
        <v>0.26600000000000001</v>
      </c>
      <c r="O2452" s="19">
        <f>VLOOKUP($A2452,'HUMAN RESOURCES'!$A2452:$L5142,COLUMN(I2452),0)</f>
        <v>0.67300000000000004</v>
      </c>
      <c r="P2452" s="19">
        <f>VLOOKUP($A2452,'HUMAN RESOURCES'!$A2452:$L5142,COLUMN(J2452),0)</f>
        <v>6.0999999999999999E-2</v>
      </c>
      <c r="Q2452" s="19">
        <f>VLOOKUP($A2452,'HUMAN RESOURCES'!$A2452:$L5142,COLUMN(K2452),0)</f>
        <v>4463226</v>
      </c>
      <c r="R2452" s="19">
        <f>VLOOKUP($A2452,'HUMAN RESOURCES'!$A2452:$L5142,COLUMN(L2452),0)</f>
        <v>0.68200000000000005</v>
      </c>
      <c r="S2452" s="19">
        <f>VLOOKUP($A2452,TOURISM!$A2451:$E5141, COLUMN(D2452),0)</f>
        <v>2221000000</v>
      </c>
      <c r="T2452" s="19">
        <f>VLOOKUP($A2452,TOURISM!$A2451:$E5141, COLUMN(E2452),0)</f>
        <v>751000000</v>
      </c>
      <c r="U2452" s="19">
        <f>VLOOKUP($A2452,BUSINESS!$A2452:$I5142, COLUMN(H2452),0)</f>
        <v>0.28399999999999997</v>
      </c>
      <c r="V2452" s="19">
        <f>VLOOKUP($A2452,BUSINESS!$A2452:$I5142, COLUMN(I2452),0)</f>
        <v>0.33800000000000002</v>
      </c>
    </row>
    <row r="2453" spans="1:22" ht="15" x14ac:dyDescent="0.25">
      <c r="A2453" s="14" t="s">
        <v>240</v>
      </c>
      <c r="B2453" s="15" t="s">
        <v>265</v>
      </c>
      <c r="C2453" s="16" t="s">
        <v>120</v>
      </c>
      <c r="D2453" s="17">
        <v>5885325590</v>
      </c>
      <c r="E2453" s="18">
        <v>5.3999999999999999E-2</v>
      </c>
      <c r="F2453" s="18">
        <v>34</v>
      </c>
      <c r="G2453" s="18">
        <v>0.23100000000000001</v>
      </c>
      <c r="H2453" s="19">
        <f>VLOOKUP($A2453,ENERGY!$A2453:$E5143,COLUMN(D2453),0)</f>
        <v>2585</v>
      </c>
      <c r="I2453" s="19">
        <f>VLOOKUP($A2453,ENERGY!$A2453:$E5143,COLUMN(E2453),0)</f>
        <v>2076</v>
      </c>
      <c r="J2453" s="19">
        <f>VLOOKUP($A2453,'HUMAN RESOURCES'!$A2453:$L5143,COLUMN(D2453),0)</f>
        <v>1.7999999999999999E-2</v>
      </c>
      <c r="K2453" s="19">
        <f>VLOOKUP($A2453,'HUMAN RESOURCES'!$A2453:$L5143,COLUMN(E2453),0)</f>
        <v>1.9E-2</v>
      </c>
      <c r="L2453" s="19">
        <f>VLOOKUP($A2453,'HUMAN RESOURCES'!$A2453:$L5143,COLUMN(F2453),0)</f>
        <v>74</v>
      </c>
      <c r="M2453" s="19">
        <f>VLOOKUP($A2453,'HUMAN RESOURCES'!$A2453:$L5143,COLUMN(G2453),0)</f>
        <v>70</v>
      </c>
      <c r="N2453" s="19">
        <f>VLOOKUP($A2453,'HUMAN RESOURCES'!$A2453:$L5143,COLUMN(H2453),0)</f>
        <v>0.27600000000000002</v>
      </c>
      <c r="O2453" s="19">
        <f>VLOOKUP($A2453,'HUMAN RESOURCES'!$A2453:$L5143,COLUMN(I2453),0)</f>
        <v>0.65300000000000002</v>
      </c>
      <c r="P2453" s="19">
        <f>VLOOKUP($A2453,'HUMAN RESOURCES'!$A2453:$L5143,COLUMN(J2453),0)</f>
        <v>7.0000000000000007E-2</v>
      </c>
      <c r="Q2453" s="19">
        <f>VLOOKUP($A2453,'HUMAN RESOURCES'!$A2453:$L5143,COLUMN(K2453),0)</f>
        <v>109045</v>
      </c>
      <c r="R2453" s="19">
        <f>VLOOKUP($A2453,'HUMAN RESOURCES'!$A2453:$L5143,COLUMN(L2453),0)</f>
        <v>0.47699999999999998</v>
      </c>
      <c r="S2453" s="19">
        <f>VLOOKUP($A2453,TOURISM!$A2452:$E5142, COLUMN(D2453),0)</f>
        <v>110000000</v>
      </c>
      <c r="T2453" s="19">
        <f>VLOOKUP($A2453,TOURISM!$A2452:$E5142, COLUMN(E2453),0)</f>
        <v>20000000</v>
      </c>
      <c r="U2453" s="19">
        <f>VLOOKUP($A2453,BUSINESS!$A2453:$I5143, COLUMN(H2453),0)</f>
        <v>0.16</v>
      </c>
      <c r="V2453" s="19">
        <f>VLOOKUP($A2453,BUSINESS!$A2453:$I5143, COLUMN(I2453),0)</f>
        <v>1.0129999999999999</v>
      </c>
    </row>
    <row r="2454" spans="1:22" ht="15" x14ac:dyDescent="0.25">
      <c r="A2454" s="14" t="s">
        <v>240</v>
      </c>
      <c r="B2454" s="15" t="s">
        <v>266</v>
      </c>
      <c r="C2454" s="16" t="s">
        <v>120</v>
      </c>
      <c r="D2454" s="17">
        <v>12275491273</v>
      </c>
      <c r="E2454" s="18">
        <v>7.9000000000000001E-2</v>
      </c>
      <c r="F2454" s="18">
        <v>136</v>
      </c>
      <c r="G2454" s="18">
        <v>0.16600000000000001</v>
      </c>
      <c r="H2454" s="19">
        <f>VLOOKUP($A2454,ENERGY!$A2454:$E5144,COLUMN(D2454),0)</f>
        <v>3997</v>
      </c>
      <c r="I2454" s="19">
        <f>VLOOKUP($A2454,ENERGY!$A2454:$E5144,COLUMN(E2454),0)</f>
        <v>7554</v>
      </c>
      <c r="J2454" s="19">
        <f>VLOOKUP($A2454,'HUMAN RESOURCES'!$A2454:$L5144,COLUMN(D2454),0)</f>
        <v>1.7999999999999999E-2</v>
      </c>
      <c r="K2454" s="19">
        <f>VLOOKUP($A2454,'HUMAN RESOURCES'!$A2454:$L5144,COLUMN(E2454),0)</f>
        <v>0.01</v>
      </c>
      <c r="L2454" s="19">
        <f>VLOOKUP($A2454,'HUMAN RESOURCES'!$A2454:$L5144,COLUMN(F2454),0)</f>
        <v>77</v>
      </c>
      <c r="M2454" s="19">
        <f>VLOOKUP($A2454,'HUMAN RESOURCES'!$A2454:$L5144,COLUMN(G2454),0)</f>
        <v>72</v>
      </c>
      <c r="N2454" s="19">
        <f>VLOOKUP($A2454,'HUMAN RESOURCES'!$A2454:$L5144,COLUMN(H2454),0)</f>
        <v>0.27600000000000002</v>
      </c>
      <c r="O2454" s="19">
        <f>VLOOKUP($A2454,'HUMAN RESOURCES'!$A2454:$L5144,COLUMN(I2454),0)</f>
        <v>0.65100000000000002</v>
      </c>
      <c r="P2454" s="19">
        <f>VLOOKUP($A2454,'HUMAN RESOURCES'!$A2454:$L5144,COLUMN(J2454),0)</f>
        <v>7.2999999999999995E-2</v>
      </c>
      <c r="Q2454" s="19">
        <f>VLOOKUP($A2454,'HUMAN RESOURCES'!$A2454:$L5144,COLUMN(K2454),0)</f>
        <v>84397</v>
      </c>
      <c r="R2454" s="19">
        <f>VLOOKUP($A2454,'HUMAN RESOURCES'!$A2454:$L5144,COLUMN(L2454),0)</f>
        <v>0.28000000000000003</v>
      </c>
      <c r="S2454" s="19">
        <f>VLOOKUP($A2454,TOURISM!$A2453:$E5143, COLUMN(D2454),0)</f>
        <v>338000000</v>
      </c>
      <c r="T2454" s="19">
        <f>VLOOKUP($A2454,TOURISM!$A2453:$E5143, COLUMN(E2454),0)</f>
        <v>52000000</v>
      </c>
      <c r="U2454" s="19">
        <f>VLOOKUP($A2454,BUSINESS!$A2454:$I5144, COLUMN(H2454),0)</f>
        <v>0.34</v>
      </c>
      <c r="V2454" s="19">
        <f>VLOOKUP($A2454,BUSINESS!$A2454:$I5144, COLUMN(I2454),0)</f>
        <v>1.3320000000000001</v>
      </c>
    </row>
    <row r="2455" spans="1:22" ht="15" x14ac:dyDescent="0.25">
      <c r="A2455" s="14" t="s">
        <v>240</v>
      </c>
      <c r="B2455" s="15" t="s">
        <v>267</v>
      </c>
      <c r="C2455" s="16" t="s">
        <v>120</v>
      </c>
      <c r="D2455" s="17">
        <v>12820055025</v>
      </c>
      <c r="E2455" s="18">
        <v>4.9000000000000002E-2</v>
      </c>
      <c r="F2455" s="18">
        <v>230</v>
      </c>
      <c r="G2455" s="18">
        <v>0.17199999999999999</v>
      </c>
      <c r="H2455" s="19">
        <f>VLOOKUP($A2455,ENERGY!$A2455:$E5145,COLUMN(D2455),0)</f>
        <v>3717</v>
      </c>
      <c r="I2455" s="19">
        <f>VLOOKUP($A2455,ENERGY!$A2455:$E5145,COLUMN(E2455),0)</f>
        <v>10645</v>
      </c>
      <c r="J2455" s="19">
        <f>VLOOKUP($A2455,'HUMAN RESOURCES'!$A2455:$L5145,COLUMN(D2455),0)</f>
        <v>1.9E-2</v>
      </c>
      <c r="K2455" s="19">
        <f>VLOOKUP($A2455,'HUMAN RESOURCES'!$A2455:$L5145,COLUMN(E2455),0)</f>
        <v>2.4E-2</v>
      </c>
      <c r="L2455" s="19">
        <f>VLOOKUP($A2455,'HUMAN RESOURCES'!$A2455:$L5145,COLUMN(F2455),0)</f>
        <v>73</v>
      </c>
      <c r="M2455" s="19">
        <f>VLOOKUP($A2455,'HUMAN RESOURCES'!$A2455:$L5145,COLUMN(G2455),0)</f>
        <v>66</v>
      </c>
      <c r="N2455" s="19">
        <f>VLOOKUP($A2455,'HUMAN RESOURCES'!$A2455:$L5145,COLUMN(H2455),0)</f>
        <v>0.29499999999999998</v>
      </c>
      <c r="O2455" s="19">
        <f>VLOOKUP($A2455,'HUMAN RESOURCES'!$A2455:$L5145,COLUMN(I2455),0)</f>
        <v>0.64300000000000002</v>
      </c>
      <c r="P2455" s="19">
        <f>VLOOKUP($A2455,'HUMAN RESOURCES'!$A2455:$L5145,COLUMN(J2455),0)</f>
        <v>6.2E-2</v>
      </c>
      <c r="Q2455" s="19">
        <f>VLOOKUP($A2455,'HUMAN RESOURCES'!$A2455:$L5145,COLUMN(K2455),0)</f>
        <v>510433</v>
      </c>
      <c r="R2455" s="19">
        <f>VLOOKUP($A2455,'HUMAN RESOURCES'!$A2455:$L5145,COLUMN(L2455),0)</f>
        <v>0.66500000000000004</v>
      </c>
      <c r="S2455" s="19">
        <f>VLOOKUP($A2455,TOURISM!$A2454:$E5144, COLUMN(D2455),0)</f>
        <v>73000000</v>
      </c>
      <c r="T2455" s="19">
        <f>VLOOKUP($A2455,TOURISM!$A2454:$E5144, COLUMN(E2455),0)</f>
        <v>28000000</v>
      </c>
      <c r="U2455" s="19">
        <f>VLOOKUP($A2455,BUSINESS!$A2455:$I5145, COLUMN(H2455),0)</f>
        <v>0.14099999999999999</v>
      </c>
      <c r="V2455" s="19">
        <f>VLOOKUP($A2455,BUSINESS!$A2455:$I5145, COLUMN(I2455),0)</f>
        <v>0.74399999999999999</v>
      </c>
    </row>
    <row r="2456" spans="1:22" ht="15" x14ac:dyDescent="0.25">
      <c r="A2456" s="14" t="s">
        <v>240</v>
      </c>
      <c r="B2456" s="15" t="s">
        <v>268</v>
      </c>
      <c r="C2456" s="16" t="s">
        <v>120</v>
      </c>
      <c r="D2456" s="17">
        <v>1040000000000</v>
      </c>
      <c r="E2456" s="18">
        <v>5.8000000000000003E-2</v>
      </c>
      <c r="F2456" s="18">
        <v>565</v>
      </c>
      <c r="G2456" s="18">
        <v>7.5999999999999998E-2</v>
      </c>
      <c r="H2456" s="19">
        <f>VLOOKUP($A2456,ENERGY!$A2456:$E5146,COLUMN(D2456),0)</f>
        <v>170263</v>
      </c>
      <c r="I2456" s="19">
        <f>VLOOKUP($A2456,ENERGY!$A2456:$E5146,COLUMN(E2456),0)</f>
        <v>435046</v>
      </c>
      <c r="J2456" s="19">
        <f>VLOOKUP($A2456,'HUMAN RESOURCES'!$A2456:$L5146,COLUMN(D2456),0)</f>
        <v>1.9E-2</v>
      </c>
      <c r="K2456" s="19">
        <f>VLOOKUP($A2456,'HUMAN RESOURCES'!$A2456:$L5146,COLUMN(E2456),0)</f>
        <v>1.2E-2</v>
      </c>
      <c r="L2456" s="19">
        <f>VLOOKUP($A2456,'HUMAN RESOURCES'!$A2456:$L5146,COLUMN(F2456),0)</f>
        <v>74</v>
      </c>
      <c r="M2456" s="19">
        <f>VLOOKUP($A2456,'HUMAN RESOURCES'!$A2456:$L5146,COLUMN(G2456),0)</f>
        <v>69</v>
      </c>
      <c r="N2456" s="19">
        <f>VLOOKUP($A2456,'HUMAN RESOURCES'!$A2456:$L5146,COLUMN(H2456),0)</f>
        <v>0.28699999999999998</v>
      </c>
      <c r="O2456" s="19">
        <f>VLOOKUP($A2456,'HUMAN RESOURCES'!$A2456:$L5146,COLUMN(I2456),0)</f>
        <v>0.63800000000000001</v>
      </c>
      <c r="P2456" s="19">
        <f>VLOOKUP($A2456,'HUMAN RESOURCES'!$A2456:$L5146,COLUMN(J2456),0)</f>
        <v>7.4999999999999997E-2</v>
      </c>
      <c r="Q2456" s="19">
        <f>VLOOKUP($A2456,'HUMAN RESOURCES'!$A2456:$L5146,COLUMN(K2456),0)</f>
        <v>103586</v>
      </c>
      <c r="R2456" s="19">
        <f>VLOOKUP($A2456,'HUMAN RESOURCES'!$A2456:$L5146,COLUMN(L2456),0)</f>
        <v>0.35799999999999998</v>
      </c>
      <c r="S2456" s="19">
        <f>VLOOKUP($A2456,TOURISM!$A2455:$E5145, COLUMN(D2456),0)</f>
        <v>129000000</v>
      </c>
      <c r="T2456" s="19">
        <f>VLOOKUP($A2456,TOURISM!$A2455:$E5145, COLUMN(E2456),0)</f>
        <v>16000000</v>
      </c>
      <c r="U2456" s="19">
        <f>VLOOKUP($A2456,BUSINESS!$A2456:$I5146, COLUMN(H2456),0)</f>
        <v>0.223</v>
      </c>
      <c r="V2456" s="19">
        <f>VLOOKUP($A2456,BUSINESS!$A2456:$I5146, COLUMN(I2456),0)</f>
        <v>0.496</v>
      </c>
    </row>
    <row r="2457" spans="1:22" ht="15" x14ac:dyDescent="0.25">
      <c r="A2457" s="14" t="s">
        <v>240</v>
      </c>
      <c r="B2457" s="15" t="s">
        <v>269</v>
      </c>
      <c r="C2457" s="16" t="s">
        <v>120</v>
      </c>
      <c r="D2457" s="17">
        <v>7458167331</v>
      </c>
      <c r="E2457" s="18">
        <v>6.9000000000000006E-2</v>
      </c>
      <c r="F2457" s="18">
        <v>92</v>
      </c>
      <c r="G2457" s="18">
        <v>0.13</v>
      </c>
      <c r="H2457" s="19">
        <f>VLOOKUP($A2457,ENERGY!$A2457:$E5147,COLUMN(D2457),0)</f>
        <v>2836</v>
      </c>
      <c r="I2457" s="19">
        <f>VLOOKUP($A2457,ENERGY!$A2457:$E5147,COLUMN(E2457),0)</f>
        <v>4320</v>
      </c>
      <c r="J2457" s="19">
        <f>VLOOKUP($A2457,'HUMAN RESOURCES'!$A2457:$L5147,COLUMN(D2457),0)</f>
        <v>2.1000000000000001E-2</v>
      </c>
      <c r="K2457" s="19">
        <f>VLOOKUP($A2457,'HUMAN RESOURCES'!$A2457:$L5147,COLUMN(E2457),0)</f>
        <v>1.7999999999999999E-2</v>
      </c>
      <c r="L2457" s="19">
        <f>VLOOKUP($A2457,'HUMAN RESOURCES'!$A2457:$L5147,COLUMN(F2457),0)</f>
        <v>76</v>
      </c>
      <c r="M2457" s="19">
        <f>VLOOKUP($A2457,'HUMAN RESOURCES'!$A2457:$L5147,COLUMN(G2457),0)</f>
        <v>66</v>
      </c>
      <c r="N2457" s="19">
        <f>VLOOKUP($A2457,'HUMAN RESOURCES'!$A2457:$L5147,COLUMN(H2457),0)</f>
        <v>0.34300000000000003</v>
      </c>
      <c r="O2457" s="19">
        <f>VLOOKUP($A2457,'HUMAN RESOURCES'!$A2457:$L5147,COLUMN(I2457),0)</f>
        <v>0.59199999999999997</v>
      </c>
      <c r="P2457" s="19">
        <f>VLOOKUP($A2457,'HUMAN RESOURCES'!$A2457:$L5147,COLUMN(J2457),0)</f>
        <v>6.5000000000000002E-2</v>
      </c>
      <c r="Q2457" s="19">
        <f>VLOOKUP($A2457,'HUMAN RESOURCES'!$A2457:$L5147,COLUMN(K2457),0)</f>
        <v>6122952</v>
      </c>
      <c r="R2457" s="19">
        <f>VLOOKUP($A2457,'HUMAN RESOURCES'!$A2457:$L5147,COLUMN(L2457),0)</f>
        <v>0.627</v>
      </c>
      <c r="S2457" s="19">
        <f>VLOOKUP($A2457,TOURISM!$A2456:$E5146, COLUMN(D2457),0)</f>
        <v>793000000</v>
      </c>
      <c r="T2457" s="19">
        <f>VLOOKUP($A2457,TOURISM!$A2456:$E5146, COLUMN(E2457),0)</f>
        <v>363000000</v>
      </c>
      <c r="U2457" s="19">
        <f>VLOOKUP($A2457,BUSINESS!$A2457:$I5147, COLUMN(H2457),0)</f>
        <v>6.0999999999999999E-2</v>
      </c>
      <c r="V2457" s="19">
        <f>VLOOKUP($A2457,BUSINESS!$A2457:$I5147, COLUMN(I2457),0)</f>
        <v>1.002</v>
      </c>
    </row>
    <row r="2458" spans="1:22" ht="15" x14ac:dyDescent="0.25">
      <c r="A2458" s="14" t="s">
        <v>240</v>
      </c>
      <c r="B2458" s="15" t="s">
        <v>270</v>
      </c>
      <c r="C2458" s="16" t="s">
        <v>120</v>
      </c>
      <c r="D2458" s="17">
        <v>21121900000</v>
      </c>
      <c r="E2458" s="18">
        <v>6.7000000000000004E-2</v>
      </c>
      <c r="F2458" s="18">
        <v>382</v>
      </c>
      <c r="G2458" s="18">
        <v>8.3000000000000004E-2</v>
      </c>
      <c r="H2458" s="19">
        <f>VLOOKUP($A2458,ENERGY!$A2458:$E5148,COLUMN(D2458),0)</f>
        <v>2884</v>
      </c>
      <c r="I2458" s="19">
        <f>VLOOKUP($A2458,ENERGY!$A2458:$E5148,COLUMN(E2458),0)</f>
        <v>6839</v>
      </c>
      <c r="J2458" s="19">
        <f>VLOOKUP($A2458,'HUMAN RESOURCES'!$A2458:$L5148,COLUMN(D2458),0)</f>
        <v>2.1000000000000001E-2</v>
      </c>
      <c r="K2458" s="19">
        <f>VLOOKUP($A2458,'HUMAN RESOURCES'!$A2458:$L5148,COLUMN(E2458),0)</f>
        <v>1.7000000000000001E-2</v>
      </c>
      <c r="L2458" s="19">
        <f>VLOOKUP($A2458,'HUMAN RESOURCES'!$A2458:$L5148,COLUMN(F2458),0)</f>
        <v>77</v>
      </c>
      <c r="M2458" s="19">
        <f>VLOOKUP($A2458,'HUMAN RESOURCES'!$A2458:$L5148,COLUMN(G2458),0)</f>
        <v>69</v>
      </c>
      <c r="N2458" s="19">
        <f>VLOOKUP($A2458,'HUMAN RESOURCES'!$A2458:$L5148,COLUMN(H2458),0)</f>
        <v>0.3</v>
      </c>
      <c r="O2458" s="19">
        <f>VLOOKUP($A2458,'HUMAN RESOURCES'!$A2458:$L5148,COLUMN(I2458),0)</f>
        <v>0.64800000000000002</v>
      </c>
      <c r="P2458" s="19">
        <f>VLOOKUP($A2458,'HUMAN RESOURCES'!$A2458:$L5148,COLUMN(J2458),0)</f>
        <v>5.1999999999999998E-2</v>
      </c>
      <c r="Q2458" s="19">
        <f>VLOOKUP($A2458,'HUMAN RESOURCES'!$A2458:$L5148,COLUMN(K2458),0)</f>
        <v>44498390</v>
      </c>
      <c r="R2458" s="19">
        <f>VLOOKUP($A2458,'HUMAN RESOURCES'!$A2458:$L5148,COLUMN(L2458),0)</f>
        <v>0.74199999999999999</v>
      </c>
      <c r="S2458" s="19">
        <f>VLOOKUP($A2458,TOURISM!$A2457:$E5147, COLUMN(D2458),0)</f>
        <v>2262000000</v>
      </c>
      <c r="T2458" s="19">
        <f>VLOOKUP($A2458,TOURISM!$A2457:$E5147, COLUMN(E2458),0)</f>
        <v>2093000000</v>
      </c>
      <c r="U2458" s="19">
        <f>VLOOKUP($A2458,BUSINESS!$A2458:$I5148, COLUMN(H2458),0)</f>
        <v>0.218</v>
      </c>
      <c r="V2458" s="19">
        <f>VLOOKUP($A2458,BUSINESS!$A2458:$I5148, COLUMN(I2458),0)</f>
        <v>0.76300000000000001</v>
      </c>
    </row>
    <row r="2459" spans="1:22" ht="15" x14ac:dyDescent="0.25">
      <c r="A2459" s="14" t="s">
        <v>240</v>
      </c>
      <c r="B2459" s="15" t="s">
        <v>271</v>
      </c>
      <c r="C2459" s="16" t="s">
        <v>120</v>
      </c>
      <c r="D2459" s="17">
        <v>13794909537</v>
      </c>
      <c r="E2459" s="18">
        <v>0.06</v>
      </c>
      <c r="F2459" s="18">
        <v>135</v>
      </c>
      <c r="G2459" s="18">
        <v>0.25</v>
      </c>
      <c r="H2459" s="19">
        <f>VLOOKUP($A2459,ENERGY!$A2459:$E5149,COLUMN(D2459),0)</f>
        <v>3954</v>
      </c>
      <c r="I2459" s="19">
        <f>VLOOKUP($A2459,ENERGY!$A2459:$E5149,COLUMN(E2459),0)</f>
        <v>3832</v>
      </c>
      <c r="J2459" s="19">
        <f>VLOOKUP($A2459,'HUMAN RESOURCES'!$A2459:$L5149,COLUMN(D2459),0)</f>
        <v>2.1000000000000001E-2</v>
      </c>
      <c r="K2459" s="19">
        <f>VLOOKUP($A2459,'HUMAN RESOURCES'!$A2459:$L5149,COLUMN(E2459),0)</f>
        <v>1.9E-2</v>
      </c>
      <c r="L2459" s="19">
        <f>VLOOKUP($A2459,'HUMAN RESOURCES'!$A2459:$L5149,COLUMN(F2459),0)</f>
        <v>76</v>
      </c>
      <c r="M2459" s="19">
        <f>VLOOKUP($A2459,'HUMAN RESOURCES'!$A2459:$L5149,COLUMN(G2459),0)</f>
        <v>70</v>
      </c>
      <c r="N2459" s="19">
        <f>VLOOKUP($A2459,'HUMAN RESOURCES'!$A2459:$L5149,COLUMN(H2459),0)</f>
        <v>0.312</v>
      </c>
      <c r="O2459" s="19">
        <f>VLOOKUP($A2459,'HUMAN RESOURCES'!$A2459:$L5149,COLUMN(I2459),0)</f>
        <v>0.63200000000000001</v>
      </c>
      <c r="P2459" s="19">
        <f>VLOOKUP($A2459,'HUMAN RESOURCES'!$A2459:$L5149,COLUMN(J2459),0)</f>
        <v>5.6000000000000001E-2</v>
      </c>
      <c r="Q2459" s="19">
        <f>VLOOKUP($A2459,'HUMAN RESOURCES'!$A2459:$L5149,COLUMN(K2459),0)</f>
        <v>28328410</v>
      </c>
      <c r="R2459" s="19">
        <f>VLOOKUP($A2459,'HUMAN RESOURCES'!$A2459:$L5149,COLUMN(L2459),0)</f>
        <v>0.75800000000000001</v>
      </c>
      <c r="S2459" s="19">
        <f>VLOOKUP($A2459,TOURISM!$A2458:$E5148, COLUMN(D2459),0)</f>
        <v>2007000000</v>
      </c>
      <c r="T2459" s="19">
        <f>VLOOKUP($A2459,TOURISM!$A2458:$E5148, COLUMN(E2459),0)</f>
        <v>1243000000</v>
      </c>
      <c r="U2459" s="19">
        <f>VLOOKUP($A2459,BUSINESS!$A2459:$I5149, COLUMN(H2459),0)</f>
        <v>0.252</v>
      </c>
      <c r="V2459" s="19">
        <f>VLOOKUP($A2459,BUSINESS!$A2459:$I5149, COLUMN(I2459),0)</f>
        <v>0.54400000000000004</v>
      </c>
    </row>
    <row r="2460" spans="1:22" ht="15" x14ac:dyDescent="0.25">
      <c r="A2460" s="14" t="s">
        <v>240</v>
      </c>
      <c r="B2460" s="15" t="s">
        <v>272</v>
      </c>
      <c r="C2460" s="16" t="s">
        <v>120</v>
      </c>
      <c r="D2460" s="17">
        <v>102000000000</v>
      </c>
      <c r="E2460" s="18">
        <v>5.0999999999999997E-2</v>
      </c>
      <c r="F2460" s="18">
        <v>192</v>
      </c>
      <c r="G2460" s="18">
        <v>0.22900000000000001</v>
      </c>
      <c r="H2460" s="19">
        <f>VLOOKUP($A2460,ENERGY!$A2460:$E5150,COLUMN(D2460),0)</f>
        <v>13646</v>
      </c>
      <c r="I2460" s="19">
        <f>VLOOKUP($A2460,ENERGY!$A2460:$E5150,COLUMN(E2460),0)</f>
        <v>37136</v>
      </c>
      <c r="J2460" s="19">
        <f>VLOOKUP($A2460,'HUMAN RESOURCES'!$A2460:$L5150,COLUMN(D2460),0)</f>
        <v>2.1000000000000001E-2</v>
      </c>
      <c r="K2460" s="19">
        <f>VLOOKUP($A2460,'HUMAN RESOURCES'!$A2460:$L5150,COLUMN(E2460),0)</f>
        <v>1.6E-2</v>
      </c>
      <c r="L2460" s="19">
        <f>VLOOKUP($A2460,'HUMAN RESOURCES'!$A2460:$L5150,COLUMN(F2460),0)</f>
        <v>78</v>
      </c>
      <c r="M2460" s="19">
        <f>VLOOKUP($A2460,'HUMAN RESOURCES'!$A2460:$L5150,COLUMN(G2460),0)</f>
        <v>74</v>
      </c>
      <c r="N2460" s="19">
        <f>VLOOKUP($A2460,'HUMAN RESOURCES'!$A2460:$L5150,COLUMN(H2460),0)</f>
        <v>0.314</v>
      </c>
      <c r="O2460" s="19">
        <f>VLOOKUP($A2460,'HUMAN RESOURCES'!$A2460:$L5150,COLUMN(I2460),0)</f>
        <v>0.63</v>
      </c>
      <c r="P2460" s="19">
        <f>VLOOKUP($A2460,'HUMAN RESOURCES'!$A2460:$L5150,COLUMN(J2460),0)</f>
        <v>5.6000000000000001E-2</v>
      </c>
      <c r="Q2460" s="19">
        <f>VLOOKUP($A2460,'HUMAN RESOURCES'!$A2460:$L5150,COLUMN(K2460),0)</f>
        <v>113529819</v>
      </c>
      <c r="R2460" s="19">
        <f>VLOOKUP($A2460,'HUMAN RESOURCES'!$A2460:$L5150,COLUMN(L2460),0)</f>
        <v>0.76900000000000002</v>
      </c>
      <c r="S2460" s="19">
        <f>VLOOKUP($A2460,TOURISM!$A2459:$E5149, COLUMN(D2460),0)</f>
        <v>14055000000</v>
      </c>
      <c r="T2460" s="19">
        <f>VLOOKUP($A2460,TOURISM!$A2459:$E5149, COLUMN(E2460),0)</f>
        <v>9918000000</v>
      </c>
      <c r="U2460" s="19">
        <f>VLOOKUP($A2460,BUSINESS!$A2460:$I5150, COLUMN(H2460),0)</f>
        <v>0.20799999999999999</v>
      </c>
      <c r="V2460" s="19">
        <f>VLOOKUP($A2460,BUSINESS!$A2460:$I5150, COLUMN(I2460),0)</f>
        <v>0.58599999999999997</v>
      </c>
    </row>
    <row r="2461" spans="1:22" ht="15" x14ac:dyDescent="0.25">
      <c r="A2461" s="14" t="s">
        <v>240</v>
      </c>
      <c r="B2461" s="15" t="s">
        <v>273</v>
      </c>
      <c r="C2461" s="16" t="s">
        <v>120</v>
      </c>
      <c r="D2461" s="17">
        <v>89524131617</v>
      </c>
      <c r="E2461" s="21">
        <v>6.4000000000000001E-2</v>
      </c>
      <c r="F2461" s="19">
        <v>190</v>
      </c>
      <c r="G2461" s="19">
        <v>0.12</v>
      </c>
      <c r="H2461" s="19">
        <f>VLOOKUP($A2461,ENERGY!$A2461:$E5151,COLUMN(D2461),0)</f>
        <v>14338</v>
      </c>
      <c r="I2461" s="19">
        <f>VLOOKUP($A2461,ENERGY!$A2461:$E5151,COLUMN(E2461),0)</f>
        <v>8441</v>
      </c>
      <c r="J2461" s="19">
        <f>VLOOKUP($A2461,'HUMAN RESOURCES'!$A2461:$L5151,COLUMN(D2461),0)</f>
        <v>2.1000000000000001E-2</v>
      </c>
      <c r="K2461" s="19">
        <f>VLOOKUP($A2461,'HUMAN RESOURCES'!$A2461:$L5151,COLUMN(E2461),0)</f>
        <v>1.7999999999999999E-2</v>
      </c>
      <c r="L2461" s="19">
        <f>VLOOKUP($A2461,'HUMAN RESOURCES'!$A2461:$L5151,COLUMN(F2461),0)</f>
        <v>79</v>
      </c>
      <c r="M2461" s="19">
        <f>VLOOKUP($A2461,'HUMAN RESOURCES'!$A2461:$L5151,COLUMN(G2461),0)</f>
        <v>74</v>
      </c>
      <c r="N2461" s="19">
        <f>VLOOKUP($A2461,'HUMAN RESOURCES'!$A2461:$L5151,COLUMN(H2461),0)</f>
        <v>0.30199999999999999</v>
      </c>
      <c r="O2461" s="19">
        <f>VLOOKUP($A2461,'HUMAN RESOURCES'!$A2461:$L5151,COLUMN(I2461),0)</f>
        <v>0.63500000000000001</v>
      </c>
      <c r="P2461" s="19">
        <f>VLOOKUP($A2461,'HUMAN RESOURCES'!$A2461:$L5151,COLUMN(J2461),0)</f>
        <v>6.3E-2</v>
      </c>
      <c r="Q2461" s="19">
        <f>VLOOKUP($A2461,'HUMAN RESOURCES'!$A2461:$L5151,COLUMN(K2461),0)</f>
        <v>3491034</v>
      </c>
      <c r="R2461" s="19">
        <f>VLOOKUP($A2461,'HUMAN RESOURCES'!$A2461:$L5151,COLUMN(L2461),0)</f>
        <v>0.64300000000000002</v>
      </c>
      <c r="S2461" s="19">
        <f>VLOOKUP($A2461,TOURISM!$A2460:$E5150, COLUMN(D2461),0)</f>
        <v>1806000000</v>
      </c>
      <c r="T2461" s="19">
        <f>VLOOKUP($A2461,TOURISM!$A2460:$E5150, COLUMN(E2461),0)</f>
        <v>457000000</v>
      </c>
      <c r="U2461" s="19">
        <f>VLOOKUP($A2461,BUSINESS!$A2461:$I5151, COLUMN(H2461),0)</f>
        <v>0.223</v>
      </c>
      <c r="V2461" s="19">
        <f>VLOOKUP($A2461,BUSINESS!$A2461:$I5151, COLUMN(I2461),0)</f>
        <v>0.86199999999999999</v>
      </c>
    </row>
    <row r="2462" spans="1:22" ht="15" x14ac:dyDescent="0.25">
      <c r="A2462" s="14" t="s">
        <v>240</v>
      </c>
      <c r="B2462" s="15" t="s">
        <v>274</v>
      </c>
      <c r="C2462" s="16" t="s">
        <v>120</v>
      </c>
      <c r="D2462" s="20">
        <v>15079752557.5</v>
      </c>
      <c r="E2462" s="21">
        <v>6.4000000000000001E-2</v>
      </c>
      <c r="F2462" s="19">
        <v>190</v>
      </c>
      <c r="G2462" s="19">
        <v>0.12</v>
      </c>
      <c r="H2462" s="19">
        <f>VLOOKUP($A2462,ENERGY!$A2462:$E5152,COLUMN(D2462),0)</f>
        <v>14338</v>
      </c>
      <c r="I2462" s="19">
        <f>VLOOKUP($A2462,ENERGY!$A2462:$E5152,COLUMN(E2462),0)</f>
        <v>8441</v>
      </c>
      <c r="J2462" s="19">
        <f>VLOOKUP($A2462,'HUMAN RESOURCES'!$A2462:$L5152,COLUMN(D2462),0)</f>
        <v>2.1999999999999999E-2</v>
      </c>
      <c r="K2462" s="19">
        <f>VLOOKUP($A2462,'HUMAN RESOURCES'!$A2462:$L5152,COLUMN(E2462),0)</f>
        <v>3.4000000000000002E-2</v>
      </c>
      <c r="L2462" s="19">
        <f>VLOOKUP($A2462,'HUMAN RESOURCES'!$A2462:$L5152,COLUMN(F2462),0)</f>
        <v>68</v>
      </c>
      <c r="M2462" s="19">
        <f>VLOOKUP($A2462,'HUMAN RESOURCES'!$A2462:$L5152,COLUMN(G2462),0)</f>
        <v>62</v>
      </c>
      <c r="N2462" s="19">
        <f>VLOOKUP($A2462,'HUMAN RESOURCES'!$A2462:$L5152,COLUMN(H2462),0)</f>
        <v>0.372</v>
      </c>
      <c r="O2462" s="19">
        <f>VLOOKUP($A2462,'HUMAN RESOURCES'!$A2462:$L5152,COLUMN(I2462),0)</f>
        <v>0.59199999999999997</v>
      </c>
      <c r="P2462" s="19">
        <f>VLOOKUP($A2462,'HUMAN RESOURCES'!$A2462:$L5152,COLUMN(J2462),0)</f>
        <v>3.5000000000000003E-2</v>
      </c>
      <c r="Q2462" s="19">
        <f>VLOOKUP($A2462,'HUMAN RESOURCES'!$A2462:$L5152,COLUMN(K2462),0)</f>
        <v>770407</v>
      </c>
      <c r="R2462" s="19">
        <f>VLOOKUP($A2462,'HUMAN RESOURCES'!$A2462:$L5152,COLUMN(L2462),0)</f>
        <v>0.28199999999999997</v>
      </c>
      <c r="S2462" s="19">
        <f>VLOOKUP($A2462,TOURISM!$A2461:$E5151, COLUMN(D2462),0)</f>
        <v>50000000</v>
      </c>
      <c r="T2462" s="19">
        <f>VLOOKUP($A2462,TOURISM!$A2461:$E5151, COLUMN(E2462),0)</f>
        <v>58000000</v>
      </c>
      <c r="U2462" s="19">
        <f>VLOOKUP($A2462,BUSINESS!$A2462:$I5152, COLUMN(H2462),0)</f>
        <v>0.13800000000000001</v>
      </c>
      <c r="V2462" s="19">
        <f>VLOOKUP($A2462,BUSINESS!$A2462:$I5152, COLUMN(I2462),0)</f>
        <v>0.69899999999999995</v>
      </c>
    </row>
    <row r="2463" spans="1:22" ht="15" x14ac:dyDescent="0.25">
      <c r="A2463" s="14" t="s">
        <v>240</v>
      </c>
      <c r="B2463" s="15" t="s">
        <v>275</v>
      </c>
      <c r="C2463" s="16" t="s">
        <v>120</v>
      </c>
      <c r="D2463" s="17">
        <v>684074062</v>
      </c>
      <c r="E2463" s="18">
        <v>4.1000000000000002E-2</v>
      </c>
      <c r="F2463" s="18">
        <v>551</v>
      </c>
      <c r="G2463" s="18">
        <v>9.2999999999999999E-2</v>
      </c>
      <c r="H2463" s="19">
        <f>VLOOKUP($A2463,ENERGY!$A2463:$E5153,COLUMN(D2463),0)</f>
        <v>79</v>
      </c>
      <c r="I2463" s="19">
        <f>VLOOKUP($A2463,ENERGY!$A2463:$E5153,COLUMN(E2463),0)</f>
        <v>235</v>
      </c>
      <c r="J2463" s="19">
        <f>VLOOKUP($A2463,'HUMAN RESOURCES'!$A2463:$L5153,COLUMN(D2463),0)</f>
        <v>2.1999999999999999E-2</v>
      </c>
      <c r="K2463" s="19">
        <f>VLOOKUP($A2463,'HUMAN RESOURCES'!$A2463:$L5153,COLUMN(E2463),0)</f>
        <v>1.4999999999999999E-2</v>
      </c>
      <c r="L2463" s="19">
        <f>VLOOKUP($A2463,'HUMAN RESOURCES'!$A2463:$L5153,COLUMN(F2463),0)</f>
        <v>77</v>
      </c>
      <c r="M2463" s="19">
        <f>VLOOKUP($A2463,'HUMAN RESOURCES'!$A2463:$L5153,COLUMN(G2463),0)</f>
        <v>71</v>
      </c>
      <c r="N2463" s="19">
        <f>VLOOKUP($A2463,'HUMAN RESOURCES'!$A2463:$L5153,COLUMN(H2463),0)</f>
        <v>0.30499999999999999</v>
      </c>
      <c r="O2463" s="19">
        <f>VLOOKUP($A2463,'HUMAN RESOURCES'!$A2463:$L5153,COLUMN(I2463),0)</f>
        <v>0.64300000000000002</v>
      </c>
      <c r="P2463" s="19">
        <f>VLOOKUP($A2463,'HUMAN RESOURCES'!$A2463:$L5153,COLUMN(J2463),0)</f>
        <v>5.1999999999999998E-2</v>
      </c>
      <c r="Q2463" s="19">
        <f>VLOOKUP($A2463,'HUMAN RESOURCES'!$A2463:$L5153,COLUMN(K2463),0)</f>
        <v>27655937</v>
      </c>
      <c r="R2463" s="19">
        <f>VLOOKUP($A2463,'HUMAN RESOURCES'!$A2463:$L5153,COLUMN(L2463),0)</f>
        <v>0.88600000000000001</v>
      </c>
      <c r="S2463" s="19">
        <f>VLOOKUP($A2463,TOURISM!$A2462:$E5152, COLUMN(D2463),0)</f>
        <v>972000000</v>
      </c>
      <c r="T2463" s="19">
        <f>VLOOKUP($A2463,TOURISM!$A2462:$E5152, COLUMN(E2463),0)</f>
        <v>2249000000</v>
      </c>
      <c r="U2463" s="19">
        <f>VLOOKUP($A2463,BUSINESS!$A2463:$I5153, COLUMN(H2463),0)</f>
        <v>0.20799999999999999</v>
      </c>
      <c r="V2463" s="19">
        <f>VLOOKUP($A2463,BUSINESS!$A2463:$I5153, COLUMN(I2463),0)</f>
        <v>0.86099999999999999</v>
      </c>
    </row>
    <row r="2464" spans="1:22" ht="15" x14ac:dyDescent="0.25">
      <c r="A2464" s="14" t="s">
        <v>240</v>
      </c>
      <c r="B2464" s="15" t="s">
        <v>276</v>
      </c>
      <c r="C2464" s="16" t="s">
        <v>120</v>
      </c>
      <c r="D2464" s="17">
        <v>1145555535</v>
      </c>
      <c r="E2464" s="18">
        <v>6.8000000000000005E-2</v>
      </c>
      <c r="F2464" s="18">
        <v>452</v>
      </c>
      <c r="G2464" s="18">
        <v>0.10100000000000001</v>
      </c>
      <c r="H2464" s="19">
        <f>VLOOKUP($A2464,ENERGY!$A2464:$E5154,COLUMN(D2464),0)</f>
        <v>123</v>
      </c>
      <c r="I2464" s="19">
        <f>VLOOKUP($A2464,ENERGY!$A2464:$E5154,COLUMN(E2464),0)</f>
        <v>367</v>
      </c>
      <c r="J2464" s="19">
        <f>VLOOKUP($A2464,'HUMAN RESOURCES'!$A2464:$L5154,COLUMN(D2464),0)</f>
        <v>2.3E-2</v>
      </c>
      <c r="K2464" s="19">
        <f>VLOOKUP($A2464,'HUMAN RESOURCES'!$A2464:$L5154,COLUMN(E2464),0)</f>
        <v>2.8000000000000001E-2</v>
      </c>
      <c r="L2464" s="19">
        <f>VLOOKUP($A2464,'HUMAN RESOURCES'!$A2464:$L5154,COLUMN(F2464),0)</f>
        <v>75</v>
      </c>
      <c r="M2464" s="19">
        <f>VLOOKUP($A2464,'HUMAN RESOURCES'!$A2464:$L5154,COLUMN(G2464),0)</f>
        <v>69</v>
      </c>
      <c r="N2464" s="19">
        <f>VLOOKUP($A2464,'HUMAN RESOURCES'!$A2464:$L5154,COLUMN(H2464),0)</f>
        <v>0.32300000000000001</v>
      </c>
      <c r="O2464" s="19">
        <f>VLOOKUP($A2464,'HUMAN RESOURCES'!$A2464:$L5154,COLUMN(I2464),0)</f>
        <v>0.61899999999999999</v>
      </c>
      <c r="P2464" s="19">
        <f>VLOOKUP($A2464,'HUMAN RESOURCES'!$A2464:$L5154,COLUMN(J2464),0)</f>
        <v>5.8000000000000003E-2</v>
      </c>
      <c r="Q2464" s="19">
        <f>VLOOKUP($A2464,'HUMAN RESOURCES'!$A2464:$L5154,COLUMN(K2464),0)</f>
        <v>9615015</v>
      </c>
      <c r="R2464" s="19">
        <f>VLOOKUP($A2464,'HUMAN RESOURCES'!$A2464:$L5154,COLUMN(L2464),0)</f>
        <v>0.7</v>
      </c>
      <c r="S2464" s="19">
        <f>VLOOKUP($A2464,TOURISM!$A2463:$E5153, COLUMN(D2464),0)</f>
        <v>4064000000</v>
      </c>
      <c r="T2464" s="19">
        <f>VLOOKUP($A2464,TOURISM!$A2463:$E5153, COLUMN(E2464),0)</f>
        <v>531000000</v>
      </c>
      <c r="U2464" s="19">
        <f>VLOOKUP($A2464,BUSINESS!$A2464:$I5154, COLUMN(H2464),0)</f>
        <v>0.17699999999999999</v>
      </c>
      <c r="V2464" s="19">
        <f>VLOOKUP($A2464,BUSINESS!$A2464:$I5154, COLUMN(I2464),0)</f>
        <v>0.57299999999999995</v>
      </c>
    </row>
    <row r="2465" spans="1:22" ht="15" x14ac:dyDescent="0.25">
      <c r="A2465" s="14" t="s">
        <v>240</v>
      </c>
      <c r="B2465" s="15" t="s">
        <v>277</v>
      </c>
      <c r="C2465" s="16" t="s">
        <v>120</v>
      </c>
      <c r="D2465" s="20">
        <v>15079752557.5</v>
      </c>
      <c r="E2465" s="21">
        <v>6.4000000000000001E-2</v>
      </c>
      <c r="F2465" s="19">
        <v>190</v>
      </c>
      <c r="G2465" s="19">
        <v>0.12</v>
      </c>
      <c r="H2465" s="19">
        <f>VLOOKUP($A2465,ENERGY!$A2465:$E5155,COLUMN(D2465),0)</f>
        <v>14338</v>
      </c>
      <c r="I2465" s="19">
        <f>VLOOKUP($A2465,ENERGY!$A2465:$E5155,COLUMN(E2465),0)</f>
        <v>8441</v>
      </c>
      <c r="J2465" s="19">
        <f>VLOOKUP($A2465,'HUMAN RESOURCES'!$A2465:$L5155,COLUMN(D2465),0)</f>
        <v>2.3E-2</v>
      </c>
      <c r="K2465" s="19">
        <f>VLOOKUP($A2465,'HUMAN RESOURCES'!$A2465:$L5155,COLUMN(E2465),0)</f>
        <v>2.3E-2</v>
      </c>
      <c r="L2465" s="19">
        <f>VLOOKUP($A2465,'HUMAN RESOURCES'!$A2465:$L5155,COLUMN(F2465),0)</f>
        <v>78</v>
      </c>
      <c r="M2465" s="19">
        <f>VLOOKUP($A2465,'HUMAN RESOURCES'!$A2465:$L5155,COLUMN(G2465),0)</f>
        <v>72</v>
      </c>
      <c r="N2465" s="19">
        <f>VLOOKUP($A2465,'HUMAN RESOURCES'!$A2465:$L5155,COLUMN(H2465),0)</f>
        <v>0.32</v>
      </c>
      <c r="O2465" s="19">
        <f>VLOOKUP($A2465,'HUMAN RESOURCES'!$A2465:$L5155,COLUMN(I2465),0)</f>
        <v>0.622</v>
      </c>
      <c r="P2465" s="19">
        <f>VLOOKUP($A2465,'HUMAN RESOURCES'!$A2465:$L5155,COLUMN(J2465),0)</f>
        <v>5.8000000000000003E-2</v>
      </c>
      <c r="Q2465" s="19">
        <f>VLOOKUP($A2465,'HUMAN RESOURCES'!$A2465:$L5155,COLUMN(K2465),0)</f>
        <v>14268397</v>
      </c>
      <c r="R2465" s="19">
        <f>VLOOKUP($A2465,'HUMAN RESOURCES'!$A2465:$L5155,COLUMN(L2465),0)</f>
        <v>0.621</v>
      </c>
      <c r="S2465" s="19">
        <f>VLOOKUP($A2465,TOURISM!$A2464:$E5154, COLUMN(D2465),0)</f>
        <v>626000000</v>
      </c>
      <c r="T2465" s="19">
        <f>VLOOKUP($A2465,TOURISM!$A2464:$E5154, COLUMN(E2465),0)</f>
        <v>733000000</v>
      </c>
      <c r="U2465" s="19">
        <f>VLOOKUP($A2465,BUSINESS!$A2465:$I5155, COLUMN(H2465),0)</f>
        <v>0.108</v>
      </c>
      <c r="V2465" s="19">
        <f>VLOOKUP($A2465,BUSINESS!$A2465:$I5155, COLUMN(I2465),0)</f>
        <v>0.69699999999999995</v>
      </c>
    </row>
    <row r="2466" spans="1:22" ht="15" x14ac:dyDescent="0.25">
      <c r="A2466" s="14" t="s">
        <v>240</v>
      </c>
      <c r="B2466" s="15" t="s">
        <v>278</v>
      </c>
      <c r="C2466" s="16" t="s">
        <v>120</v>
      </c>
      <c r="D2466" s="17">
        <v>684074074</v>
      </c>
      <c r="E2466" s="18">
        <v>3.9E-2</v>
      </c>
      <c r="F2466" s="18">
        <v>246</v>
      </c>
      <c r="G2466" s="18">
        <v>9.6000000000000002E-2</v>
      </c>
      <c r="H2466" s="19">
        <f>VLOOKUP($A2466,ENERGY!$A2466:$E5156,COLUMN(D2466),0)</f>
        <v>67</v>
      </c>
      <c r="I2466" s="19">
        <f>VLOOKUP($A2466,ENERGY!$A2466:$E5156,COLUMN(E2466),0)</f>
        <v>198</v>
      </c>
      <c r="J2466" s="19">
        <f>VLOOKUP($A2466,'HUMAN RESOURCES'!$A2466:$L5156,COLUMN(D2466),0)</f>
        <v>2.5000000000000001E-2</v>
      </c>
      <c r="K2466" s="19">
        <f>VLOOKUP($A2466,'HUMAN RESOURCES'!$A2466:$L5156,COLUMN(E2466),0)</f>
        <v>2.3E-2</v>
      </c>
      <c r="L2466" s="19">
        <f>VLOOKUP($A2466,'HUMAN RESOURCES'!$A2466:$L5156,COLUMN(F2466),0)</f>
        <v>74</v>
      </c>
      <c r="M2466" s="19">
        <f>VLOOKUP($A2466,'HUMAN RESOURCES'!$A2466:$L5156,COLUMN(G2466),0)</f>
        <v>70</v>
      </c>
      <c r="N2466" s="19">
        <f>VLOOKUP($A2466,'HUMAN RESOURCES'!$A2466:$L5156,COLUMN(H2466),0)</f>
        <v>0.34899999999999998</v>
      </c>
      <c r="O2466" s="19">
        <f>VLOOKUP($A2466,'HUMAN RESOURCES'!$A2466:$L5156,COLUMN(I2466),0)</f>
        <v>0.60199999999999998</v>
      </c>
      <c r="P2466" s="19">
        <f>VLOOKUP($A2466,'HUMAN RESOURCES'!$A2466:$L5156,COLUMN(J2466),0)</f>
        <v>4.9000000000000002E-2</v>
      </c>
      <c r="Q2466" s="19">
        <f>VLOOKUP($A2466,'HUMAN RESOURCES'!$A2466:$L5156,COLUMN(K2466),0)</f>
        <v>6125285</v>
      </c>
      <c r="R2466" s="19">
        <f>VLOOKUP($A2466,'HUMAN RESOURCES'!$A2466:$L5156,COLUMN(L2466),0)</f>
        <v>0.57799999999999996</v>
      </c>
      <c r="S2466" s="19">
        <f>VLOOKUP($A2466,TOURISM!$A2465:$E5155, COLUMN(D2466),0)</f>
        <v>121000000</v>
      </c>
      <c r="T2466" s="19">
        <f>VLOOKUP($A2466,TOURISM!$A2465:$E5155, COLUMN(E2466),0)</f>
        <v>184000000</v>
      </c>
      <c r="U2466" s="19">
        <f>VLOOKUP($A2466,BUSINESS!$A2466:$I5156, COLUMN(H2466),0)</f>
        <v>0.112</v>
      </c>
      <c r="V2466" s="19">
        <f>VLOOKUP($A2466,BUSINESS!$A2466:$I5156, COLUMN(I2466),0)</f>
        <v>0.76600000000000001</v>
      </c>
    </row>
    <row r="2467" spans="1:22" ht="15" x14ac:dyDescent="0.25">
      <c r="A2467" s="14" t="s">
        <v>240</v>
      </c>
      <c r="B2467" s="15" t="s">
        <v>279</v>
      </c>
      <c r="C2467" s="16" t="s">
        <v>120</v>
      </c>
      <c r="D2467" s="17">
        <v>2936612022</v>
      </c>
      <c r="E2467" s="18">
        <v>5.8999999999999997E-2</v>
      </c>
      <c r="F2467" s="18">
        <v>341</v>
      </c>
      <c r="G2467" s="18">
        <v>0.13800000000000001</v>
      </c>
      <c r="H2467" s="19">
        <f>VLOOKUP($A2467,ENERGY!$A2467:$E5157,COLUMN(D2467),0)</f>
        <v>696</v>
      </c>
      <c r="I2467" s="19">
        <f>VLOOKUP($A2467,ENERGY!$A2467:$E5157,COLUMN(E2467),0)</f>
        <v>2380</v>
      </c>
      <c r="J2467" s="19">
        <f>VLOOKUP($A2467,'HUMAN RESOURCES'!$A2467:$L5157,COLUMN(D2467),0)</f>
        <v>2.5000000000000001E-2</v>
      </c>
      <c r="K2467" s="19">
        <f>VLOOKUP($A2467,'HUMAN RESOURCES'!$A2467:$L5157,COLUMN(E2467),0)</f>
        <v>2.4E-2</v>
      </c>
      <c r="L2467" s="19">
        <f>VLOOKUP($A2467,'HUMAN RESOURCES'!$A2467:$L5157,COLUMN(F2467),0)</f>
        <v>76</v>
      </c>
      <c r="M2467" s="19">
        <f>VLOOKUP($A2467,'HUMAN RESOURCES'!$A2467:$L5157,COLUMN(G2467),0)</f>
        <v>70</v>
      </c>
      <c r="N2467" s="19">
        <f>VLOOKUP($A2467,'HUMAN RESOURCES'!$A2467:$L5157,COLUMN(H2467),0)</f>
        <v>0.36399999999999999</v>
      </c>
      <c r="O2467" s="19">
        <f>VLOOKUP($A2467,'HUMAN RESOURCES'!$A2467:$L5157,COLUMN(I2467),0)</f>
        <v>0.59199999999999997</v>
      </c>
      <c r="P2467" s="19">
        <f>VLOOKUP($A2467,'HUMAN RESOURCES'!$A2467:$L5157,COLUMN(J2467),0)</f>
        <v>4.2999999999999997E-2</v>
      </c>
      <c r="Q2467" s="19">
        <f>VLOOKUP($A2467,'HUMAN RESOURCES'!$A2467:$L5157,COLUMN(K2467),0)</f>
        <v>5595533</v>
      </c>
      <c r="R2467" s="19">
        <f>VLOOKUP($A2467,'HUMAN RESOURCES'!$A2467:$L5157,COLUMN(L2467),0)</f>
        <v>0.56399999999999995</v>
      </c>
      <c r="S2467" s="19">
        <f>VLOOKUP($A2467,TOURISM!$A2466:$E5156, COLUMN(D2467),0)</f>
        <v>255000000</v>
      </c>
      <c r="T2467" s="19">
        <f>VLOOKUP($A2467,TOURISM!$A2466:$E5156, COLUMN(E2467),0)</f>
        <v>279000000</v>
      </c>
      <c r="U2467" s="19">
        <f>VLOOKUP($A2467,BUSINESS!$A2467:$I5157, COLUMN(H2467),0)</f>
        <v>3.9E-2</v>
      </c>
      <c r="V2467" s="19">
        <f>VLOOKUP($A2467,BUSINESS!$A2467:$I5157, COLUMN(I2467),0)</f>
        <v>0.44700000000000001</v>
      </c>
    </row>
    <row r="2468" spans="1:22" ht="15" x14ac:dyDescent="0.25">
      <c r="A2468" s="14" t="s">
        <v>240</v>
      </c>
      <c r="B2468" s="15" t="s">
        <v>280</v>
      </c>
      <c r="C2468" s="16" t="s">
        <v>120</v>
      </c>
      <c r="D2468" s="17">
        <v>21830397705</v>
      </c>
      <c r="E2468" s="18">
        <v>4.8000000000000001E-2</v>
      </c>
      <c r="F2468" s="18">
        <v>790</v>
      </c>
      <c r="G2468" s="18">
        <v>0.11799999999999999</v>
      </c>
      <c r="H2468" s="19">
        <f>VLOOKUP($A2468,ENERGY!$A2468:$E5158,COLUMN(D2468),0)</f>
        <v>16880</v>
      </c>
      <c r="I2468" s="19">
        <f>VLOOKUP($A2468,ENERGY!$A2468:$E5158,COLUMN(E2468),0)</f>
        <v>28581</v>
      </c>
      <c r="J2468" s="19">
        <f>VLOOKUP($A2468,'HUMAN RESOURCES'!$A2468:$L5158,COLUMN(D2468),0)</f>
        <v>2.5999999999999999E-2</v>
      </c>
      <c r="K2468" s="19">
        <f>VLOOKUP($A2468,'HUMAN RESOURCES'!$A2468:$L5158,COLUMN(E2468),0)</f>
        <v>1.7000000000000001E-2</v>
      </c>
      <c r="L2468" s="19">
        <f>VLOOKUP($A2468,'HUMAN RESOURCES'!$A2468:$L5158,COLUMN(F2468),0)</f>
        <v>76</v>
      </c>
      <c r="M2468" s="19">
        <f>VLOOKUP($A2468,'HUMAN RESOURCES'!$A2468:$L5158,COLUMN(G2468),0)</f>
        <v>70</v>
      </c>
      <c r="N2468" s="19">
        <f>VLOOKUP($A2468,'HUMAN RESOURCES'!$A2468:$L5158,COLUMN(H2468),0)</f>
        <v>0.37</v>
      </c>
      <c r="O2468" s="19">
        <f>VLOOKUP($A2468,'HUMAN RESOURCES'!$A2468:$L5158,COLUMN(I2468),0)</f>
        <v>0.59</v>
      </c>
      <c r="P2468" s="19">
        <f>VLOOKUP($A2468,'HUMAN RESOURCES'!$A2468:$L5158,COLUMN(J2468),0)</f>
        <v>0.04</v>
      </c>
      <c r="Q2468" s="19">
        <f>VLOOKUP($A2468,'HUMAN RESOURCES'!$A2468:$L5158,COLUMN(K2468),0)</f>
        <v>286196</v>
      </c>
      <c r="R2468" s="19">
        <f>VLOOKUP($A2468,'HUMAN RESOURCES'!$A2468:$L5158,COLUMN(L2468),0)</f>
        <v>0.45800000000000002</v>
      </c>
      <c r="S2468" s="19">
        <f>VLOOKUP($A2468,TOURISM!$A2467:$E5157, COLUMN(D2468),0)</f>
        <v>289000000</v>
      </c>
      <c r="T2468" s="19">
        <f>VLOOKUP($A2468,TOURISM!$A2467:$E5157, COLUMN(E2468),0)</f>
        <v>46000000</v>
      </c>
      <c r="U2468" s="19">
        <f>VLOOKUP($A2468,BUSINESS!$A2468:$I5158, COLUMN(H2468),0)</f>
        <v>0.109</v>
      </c>
      <c r="V2468" s="19">
        <f>VLOOKUP($A2468,BUSINESS!$A2468:$I5158, COLUMN(I2468),0)</f>
        <v>0.41299999999999998</v>
      </c>
    </row>
    <row r="2469" spans="1:22" ht="15" x14ac:dyDescent="0.25">
      <c r="A2469" s="14" t="s">
        <v>240</v>
      </c>
      <c r="B2469" s="15" t="s">
        <v>281</v>
      </c>
      <c r="C2469" s="16" t="s">
        <v>120</v>
      </c>
      <c r="D2469" s="20">
        <v>15079752557.5</v>
      </c>
      <c r="E2469" s="21">
        <v>6.4000000000000001E-2</v>
      </c>
      <c r="F2469" s="19">
        <v>190</v>
      </c>
      <c r="G2469" s="19">
        <v>0.12</v>
      </c>
      <c r="H2469" s="19">
        <f>VLOOKUP($A2469,ENERGY!$A2469:$E5159,COLUMN(D2469),0)</f>
        <v>14338</v>
      </c>
      <c r="I2469" s="19">
        <f>VLOOKUP($A2469,ENERGY!$A2469:$E5159,COLUMN(E2469),0)</f>
        <v>121</v>
      </c>
      <c r="J2469" s="19">
        <f>VLOOKUP($A2469,'HUMAN RESOURCES'!$A2469:$L5159,COLUMN(D2469),0)</f>
        <v>2.8000000000000001E-2</v>
      </c>
      <c r="K2469" s="19">
        <f>VLOOKUP($A2469,'HUMAN RESOURCES'!$A2469:$L5159,COLUMN(E2469),0)</f>
        <v>6.3E-2</v>
      </c>
      <c r="L2469" s="19">
        <f>VLOOKUP($A2469,'HUMAN RESOURCES'!$A2469:$L5159,COLUMN(F2469),0)</f>
        <v>62</v>
      </c>
      <c r="M2469" s="19">
        <f>VLOOKUP($A2469,'HUMAN RESOURCES'!$A2469:$L5159,COLUMN(G2469),0)</f>
        <v>59</v>
      </c>
      <c r="N2469" s="19">
        <f>VLOOKUP($A2469,'HUMAN RESOURCES'!$A2469:$L5159,COLUMN(H2469),0)</f>
        <v>0.373</v>
      </c>
      <c r="O2469" s="19">
        <f>VLOOKUP($A2469,'HUMAN RESOURCES'!$A2469:$L5159,COLUMN(I2469),0)</f>
        <v>0.58399999999999996</v>
      </c>
      <c r="P2469" s="19">
        <f>VLOOKUP($A2469,'HUMAN RESOURCES'!$A2469:$L5159,COLUMN(J2469),0)</f>
        <v>4.2999999999999997E-2</v>
      </c>
      <c r="Q2469" s="19">
        <f>VLOOKUP($A2469,'HUMAN RESOURCES'!$A2469:$L5159,COLUMN(K2469),0)</f>
        <v>9513714</v>
      </c>
      <c r="R2469" s="19">
        <f>VLOOKUP($A2469,'HUMAN RESOURCES'!$A2469:$L5159,COLUMN(L2469),0)</f>
        <v>0.47399999999999998</v>
      </c>
      <c r="S2469" s="19">
        <f>VLOOKUP($A2469,TOURISM!$A2468:$E5158, COLUMN(D2469),0)</f>
        <v>190000000</v>
      </c>
      <c r="T2469" s="19">
        <f>VLOOKUP($A2469,TOURISM!$A2468:$E5158, COLUMN(E2469),0)</f>
        <v>331000000</v>
      </c>
      <c r="U2469" s="19">
        <f>VLOOKUP($A2469,BUSINESS!$A2469:$I5159, COLUMN(H2469),0)</f>
        <v>7.1999999999999995E-2</v>
      </c>
      <c r="V2469" s="19">
        <f>VLOOKUP($A2469,BUSINESS!$A2469:$I5159, COLUMN(I2469),0)</f>
        <v>0.26300000000000001</v>
      </c>
    </row>
    <row r="2470" spans="1:22" ht="15" x14ac:dyDescent="0.25">
      <c r="A2470" s="14" t="s">
        <v>240</v>
      </c>
      <c r="B2470" s="15" t="s">
        <v>282</v>
      </c>
      <c r="C2470" s="16" t="s">
        <v>120</v>
      </c>
      <c r="D2470" s="17">
        <v>14500000000000</v>
      </c>
      <c r="E2470" s="18">
        <v>0.161</v>
      </c>
      <c r="F2470" s="18">
        <v>7486</v>
      </c>
      <c r="G2470" s="18">
        <v>8.1000000000000003E-2</v>
      </c>
      <c r="H2470" s="19">
        <f>VLOOKUP($A2470,ENERGY!$A2470:$E5160,COLUMN(D2470),0)</f>
        <v>2318861</v>
      </c>
      <c r="I2470" s="19">
        <f>VLOOKUP($A2470,ENERGY!$A2470:$E5160,COLUMN(E2470),0)</f>
        <v>5826394</v>
      </c>
      <c r="J2470" s="19">
        <f>VLOOKUP($A2470,'HUMAN RESOURCES'!$A2470:$L5160,COLUMN(D2470),0)</f>
        <v>2.8000000000000001E-2</v>
      </c>
      <c r="K2470" s="19">
        <f>VLOOKUP($A2470,'HUMAN RESOURCES'!$A2470:$L5160,COLUMN(E2470),0)</f>
        <v>0.04</v>
      </c>
      <c r="L2470" s="19">
        <f>VLOOKUP($A2470,'HUMAN RESOURCES'!$A2470:$L5160,COLUMN(F2470),0)</f>
        <v>68</v>
      </c>
      <c r="M2470" s="19">
        <f>VLOOKUP($A2470,'HUMAN RESOURCES'!$A2470:$L5160,COLUMN(G2470),0)</f>
        <v>63</v>
      </c>
      <c r="N2470" s="19">
        <f>VLOOKUP($A2470,'HUMAN RESOURCES'!$A2470:$L5160,COLUMN(H2470),0)</f>
        <v>0.374</v>
      </c>
      <c r="O2470" s="19">
        <f>VLOOKUP($A2470,'HUMAN RESOURCES'!$A2470:$L5160,COLUMN(I2470),0)</f>
        <v>0.57999999999999996</v>
      </c>
      <c r="P2470" s="19">
        <f>VLOOKUP($A2470,'HUMAN RESOURCES'!$A2470:$L5160,COLUMN(J2470),0)</f>
        <v>4.4999999999999998E-2</v>
      </c>
      <c r="Q2470" s="19">
        <f>VLOOKUP($A2470,'HUMAN RESOURCES'!$A2470:$L5160,COLUMN(K2470),0)</f>
        <v>9676456</v>
      </c>
      <c r="R2470" s="19">
        <f>VLOOKUP($A2470,'HUMAN RESOURCES'!$A2470:$L5160,COLUMN(L2470),0)</f>
        <v>0.65100000000000002</v>
      </c>
      <c r="S2470" s="19">
        <f>VLOOKUP($A2470,TOURISM!$A2469:$E5159, COLUMN(D2470),0)</f>
        <v>326000000</v>
      </c>
      <c r="T2470" s="19">
        <f>VLOOKUP($A2470,TOURISM!$A2469:$E5159, COLUMN(E2470),0)</f>
        <v>385000000</v>
      </c>
      <c r="U2470" s="19">
        <f>VLOOKUP($A2470,BUSINESS!$A2470:$I5160, COLUMN(H2470),0)</f>
        <v>0.105</v>
      </c>
      <c r="V2470" s="19">
        <f>VLOOKUP($A2470,BUSINESS!$A2470:$I5160, COLUMN(I2470),0)</f>
        <v>0.33600000000000002</v>
      </c>
    </row>
    <row r="2471" spans="1:22" ht="15" x14ac:dyDescent="0.25">
      <c r="A2471" s="14" t="s">
        <v>240</v>
      </c>
      <c r="B2471" s="15" t="s">
        <v>283</v>
      </c>
      <c r="C2471" s="16" t="s">
        <v>120</v>
      </c>
      <c r="D2471" s="17">
        <v>23410536914</v>
      </c>
      <c r="E2471" s="18">
        <v>0.08</v>
      </c>
      <c r="F2471" s="18">
        <v>560</v>
      </c>
      <c r="G2471" s="18">
        <v>8.8999999999999996E-2</v>
      </c>
      <c r="H2471" s="19">
        <f>VLOOKUP($A2471,ENERGY!$A2471:$E5161,COLUMN(D2471),0)</f>
        <v>2957</v>
      </c>
      <c r="I2471" s="19">
        <f>VLOOKUP($A2471,ENERGY!$A2471:$E5161,COLUMN(E2471),0)</f>
        <v>5776</v>
      </c>
      <c r="J2471" s="19">
        <f>VLOOKUP($A2471,'HUMAN RESOURCES'!$A2471:$L5161,COLUMN(D2471),0)</f>
        <v>2.8000000000000001E-2</v>
      </c>
      <c r="K2471" s="19">
        <f>VLOOKUP($A2471,'HUMAN RESOURCES'!$A2471:$L5161,COLUMN(E2471),0)</f>
        <v>2.4E-2</v>
      </c>
      <c r="L2471" s="19">
        <f>VLOOKUP($A2471,'HUMAN RESOURCES'!$A2471:$L5161,COLUMN(F2471),0)</f>
        <v>74</v>
      </c>
      <c r="M2471" s="19">
        <f>VLOOKUP($A2471,'HUMAN RESOURCES'!$A2471:$L5161,COLUMN(G2471),0)</f>
        <v>70</v>
      </c>
      <c r="N2471" s="19">
        <f>VLOOKUP($A2471,'HUMAN RESOURCES'!$A2471:$L5161,COLUMN(H2471),0)</f>
        <v>0.38600000000000001</v>
      </c>
      <c r="O2471" s="19">
        <f>VLOOKUP($A2471,'HUMAN RESOURCES'!$A2471:$L5161,COLUMN(I2471),0)</f>
        <v>0.57199999999999995</v>
      </c>
      <c r="P2471" s="19">
        <f>VLOOKUP($A2471,'HUMAN RESOURCES'!$A2471:$L5161,COLUMN(J2471),0)</f>
        <v>4.2000000000000003E-2</v>
      </c>
      <c r="Q2471" s="19">
        <f>VLOOKUP($A2471,'HUMAN RESOURCES'!$A2471:$L5161,COLUMN(K2471),0)</f>
        <v>7178436</v>
      </c>
      <c r="R2471" s="19">
        <f>VLOOKUP($A2471,'HUMAN RESOURCES'!$A2471:$L5161,COLUMN(L2471),0)</f>
        <v>0.498</v>
      </c>
      <c r="S2471" s="19">
        <f>VLOOKUP($A2471,TOURISM!$A2470:$E5160, COLUMN(D2471),0)</f>
        <v>547000000</v>
      </c>
      <c r="T2471" s="19">
        <f>VLOOKUP($A2471,TOURISM!$A2470:$E5160, COLUMN(E2471),0)</f>
        <v>309000000</v>
      </c>
      <c r="U2471" s="19">
        <f>VLOOKUP($A2471,BUSINESS!$A2471:$I5161, COLUMN(H2471),0)</f>
        <v>9.4E-2</v>
      </c>
      <c r="V2471" s="19">
        <f>VLOOKUP($A2471,BUSINESS!$A2471:$I5161, COLUMN(I2471),0)</f>
        <v>0.58299999999999996</v>
      </c>
    </row>
    <row r="2472" spans="1:22" ht="15" x14ac:dyDescent="0.25">
      <c r="A2472" s="14" t="s">
        <v>240</v>
      </c>
      <c r="B2472" s="15" t="s">
        <v>284</v>
      </c>
      <c r="C2472" s="16" t="s">
        <v>120</v>
      </c>
      <c r="D2472" s="17">
        <v>230000000000</v>
      </c>
      <c r="E2472" s="18">
        <v>0.06</v>
      </c>
      <c r="F2472" s="18">
        <v>497</v>
      </c>
      <c r="G2472" s="18">
        <v>0.17100000000000001</v>
      </c>
      <c r="H2472" s="19">
        <f>VLOOKUP($A2472,ENERGY!$A2472:$E5162,COLUMN(D2472),0)</f>
        <v>66558</v>
      </c>
      <c r="I2472" s="19">
        <f>VLOOKUP($A2472,ENERGY!$A2472:$E5162,COLUMN(E2472),0)</f>
        <v>181630</v>
      </c>
      <c r="J2472" s="19">
        <f>VLOOKUP($A2472,'HUMAN RESOURCES'!$A2472:$L5162,COLUMN(D2472),0)</f>
        <v>3.4000000000000002E-2</v>
      </c>
      <c r="K2472" s="19">
        <f>VLOOKUP($A2472,'HUMAN RESOURCES'!$A2472:$L5162,COLUMN(E2472),0)</f>
        <v>3.1E-2</v>
      </c>
      <c r="L2472" s="19">
        <f>VLOOKUP($A2472,'HUMAN RESOURCES'!$A2472:$L5162,COLUMN(F2472),0)</f>
        <v>74</v>
      </c>
      <c r="M2472" s="19">
        <f>VLOOKUP($A2472,'HUMAN RESOURCES'!$A2472:$L5162,COLUMN(G2472),0)</f>
        <v>67</v>
      </c>
      <c r="N2472" s="19">
        <f>VLOOKUP($A2472,'HUMAN RESOURCES'!$A2472:$L5162,COLUMN(H2472),0)</f>
        <v>0.42599999999999999</v>
      </c>
      <c r="O2472" s="19">
        <f>VLOOKUP($A2472,'HUMAN RESOURCES'!$A2472:$L5162,COLUMN(I2472),0)</f>
        <v>0.53100000000000003</v>
      </c>
      <c r="P2472" s="19">
        <f>VLOOKUP($A2472,'HUMAN RESOURCES'!$A2472:$L5162,COLUMN(J2472),0)</f>
        <v>4.2999999999999997E-2</v>
      </c>
      <c r="Q2472" s="19">
        <f>VLOOKUP($A2472,'HUMAN RESOURCES'!$A2472:$L5162,COLUMN(K2472),0)</f>
        <v>13317931</v>
      </c>
      <c r="R2472" s="19">
        <f>VLOOKUP($A2472,'HUMAN RESOURCES'!$A2472:$L5162,COLUMN(L2472),0)</f>
        <v>0.48</v>
      </c>
      <c r="S2472" s="19">
        <f>VLOOKUP($A2472,TOURISM!$A2471:$E5161, COLUMN(D2472),0)</f>
        <v>1055000000</v>
      </c>
      <c r="T2472" s="19">
        <f>VLOOKUP($A2472,TOURISM!$A2471:$E5161, COLUMN(E2472),0)</f>
        <v>737000000</v>
      </c>
      <c r="U2472" s="19">
        <f>VLOOKUP($A2472,BUSINESS!$A2472:$I5162, COLUMN(H2472),0)</f>
        <v>7.2999999999999995E-2</v>
      </c>
      <c r="V2472" s="19">
        <f>VLOOKUP($A2472,BUSINESS!$A2472:$I5162, COLUMN(I2472),0)</f>
        <v>0.89300000000000002</v>
      </c>
    </row>
    <row r="2473" spans="1:22" ht="15" x14ac:dyDescent="0.25">
      <c r="A2473" s="14" t="s">
        <v>240</v>
      </c>
      <c r="B2473" s="15" t="s">
        <v>241</v>
      </c>
      <c r="C2473" s="16" t="s">
        <v>121</v>
      </c>
      <c r="D2473" s="17">
        <v>1289259236</v>
      </c>
      <c r="E2473" s="18">
        <v>4.5999999999999999E-2</v>
      </c>
      <c r="F2473" s="18">
        <v>698</v>
      </c>
      <c r="G2473" s="18">
        <v>0.104</v>
      </c>
      <c r="H2473" s="19">
        <f>VLOOKUP($A2473,ENERGY!$A2473:$E5163,COLUMN(D2473),0)</f>
        <v>135</v>
      </c>
      <c r="I2473" s="19">
        <f>VLOOKUP($A2473,ENERGY!$A2473:$E5163,COLUMN(E2473),0)</f>
        <v>407</v>
      </c>
      <c r="J2473" s="19">
        <f>VLOOKUP($A2473,'HUMAN RESOURCES'!$A2473:$L5163,COLUMN(D2473),0)</f>
        <v>2.1999999999999999E-2</v>
      </c>
      <c r="K2473" s="19">
        <f>VLOOKUP($A2473,'HUMAN RESOURCES'!$A2473:$L5163,COLUMN(E2473),0)</f>
        <v>3.2000000000000001E-2</v>
      </c>
      <c r="L2473" s="19">
        <f>VLOOKUP($A2473,'HUMAN RESOURCES'!$A2473:$L5163,COLUMN(F2473),0)</f>
        <v>71.105000000000004</v>
      </c>
      <c r="M2473" s="19">
        <f>VLOOKUP($A2473,'HUMAN RESOURCES'!$A2473:$L5163,COLUMN(G2473),0)</f>
        <v>66.415000000000006</v>
      </c>
      <c r="N2473" s="19">
        <f>VLOOKUP($A2473,'HUMAN RESOURCES'!$A2473:$L5163,COLUMN(H2473),0)</f>
        <v>0.30299999999999999</v>
      </c>
      <c r="O2473" s="19">
        <f>VLOOKUP($A2473,'HUMAN RESOURCES'!$A2473:$L5163,COLUMN(I2473),0)</f>
        <v>0.623</v>
      </c>
      <c r="P2473" s="19">
        <f>VLOOKUP($A2473,'HUMAN RESOURCES'!$A2473:$L5163,COLUMN(J2473),0)</f>
        <v>7.2999999999999995E-2</v>
      </c>
      <c r="Q2473" s="19">
        <f>VLOOKUP($A2473,'HUMAN RESOURCES'!$A2473:$L5163,COLUMN(K2473),0)</f>
        <v>52912</v>
      </c>
      <c r="R2473" s="19">
        <f>VLOOKUP($A2473,'HUMAN RESOURCES'!$A2473:$L5163,COLUMN(L2473),0)</f>
        <v>1</v>
      </c>
      <c r="S2473" s="19">
        <f>VLOOKUP($A2473,TOURISM!$A2472:$E5162, COLUMN(D2473),0)</f>
        <v>518000000</v>
      </c>
      <c r="T2473" s="19">
        <f>VLOOKUP($A2473,TOURISM!$A2472:$E5162, COLUMN(E2473),0)</f>
        <v>130000000</v>
      </c>
      <c r="U2473" s="19">
        <f>VLOOKUP($A2473,BUSINESS!$A2473:$I5163, COLUMN(H2473),0)</f>
        <v>0.61</v>
      </c>
      <c r="V2473" s="19">
        <f>VLOOKUP($A2473,BUSINESS!$A2473:$I5163, COLUMN(I2473),0)</f>
        <v>1.8580000000000001</v>
      </c>
    </row>
    <row r="2474" spans="1:22" ht="15" x14ac:dyDescent="0.25">
      <c r="A2474" s="14" t="s">
        <v>240</v>
      </c>
      <c r="B2474" s="15" t="s">
        <v>242</v>
      </c>
      <c r="C2474" s="16" t="s">
        <v>121</v>
      </c>
      <c r="D2474" s="17">
        <v>330000000000</v>
      </c>
      <c r="E2474" s="18">
        <v>8.2000000000000003E-2</v>
      </c>
      <c r="F2474" s="18">
        <v>548</v>
      </c>
      <c r="G2474" s="18">
        <v>0.111</v>
      </c>
      <c r="H2474" s="19">
        <f>VLOOKUP($A2474,ENERGY!$A2474:$E5164,COLUMN(D2474),0)</f>
        <v>67303</v>
      </c>
      <c r="I2474" s="19">
        <f>VLOOKUP($A2474,ENERGY!$A2474:$E5164,COLUMN(E2474),0)</f>
        <v>156170</v>
      </c>
      <c r="J2474" s="19">
        <f>VLOOKUP($A2474,'HUMAN RESOURCES'!$A2474:$L5164,COLUMN(D2474),0)</f>
        <v>2.1999999999999999E-2</v>
      </c>
      <c r="K2474" s="19">
        <f>VLOOKUP($A2474,'HUMAN RESOURCES'!$A2474:$L5164,COLUMN(E2474),0)</f>
        <v>3.2000000000000001E-2</v>
      </c>
      <c r="L2474" s="19">
        <f>VLOOKUP($A2474,'HUMAN RESOURCES'!$A2474:$L5164,COLUMN(F2474),0)</f>
        <v>71.105000000000004</v>
      </c>
      <c r="M2474" s="19">
        <f>VLOOKUP($A2474,'HUMAN RESOURCES'!$A2474:$L5164,COLUMN(G2474),0)</f>
        <v>66.415000000000006</v>
      </c>
      <c r="N2474" s="19">
        <f>VLOOKUP($A2474,'HUMAN RESOURCES'!$A2474:$L5164,COLUMN(H2474),0)</f>
        <v>0.30299999999999999</v>
      </c>
      <c r="O2474" s="19">
        <f>VLOOKUP($A2474,'HUMAN RESOURCES'!$A2474:$L5164,COLUMN(I2474),0)</f>
        <v>0.623</v>
      </c>
      <c r="P2474" s="19">
        <f>VLOOKUP($A2474,'HUMAN RESOURCES'!$A2474:$L5164,COLUMN(J2474),0)</f>
        <v>7.2999999999999995E-2</v>
      </c>
      <c r="Q2474" s="19">
        <f>VLOOKUP($A2474,'HUMAN RESOURCES'!$A2474:$L5164,COLUMN(K2474),0)</f>
        <v>29481</v>
      </c>
      <c r="R2474" s="19">
        <f>VLOOKUP($A2474,'HUMAN RESOURCES'!$A2474:$L5164,COLUMN(L2474),0)</f>
        <v>0.89300000000000002</v>
      </c>
      <c r="S2474" s="19">
        <f>VLOOKUP($A2474,TOURISM!$A2473:$E5163, COLUMN(D2474),0)</f>
        <v>2478709140</v>
      </c>
      <c r="T2474" s="19">
        <f>VLOOKUP($A2474,TOURISM!$A2473:$E5163, COLUMN(E2474),0)</f>
        <v>448000000</v>
      </c>
      <c r="U2474" s="19">
        <f>VLOOKUP($A2474,BUSINESS!$A2474:$I5164, COLUMN(H2474),0)</f>
        <v>0.129</v>
      </c>
      <c r="V2474" s="19">
        <f>VLOOKUP($A2474,BUSINESS!$A2474:$I5164, COLUMN(I2474),0)</f>
        <v>0.57999999999999996</v>
      </c>
    </row>
    <row r="2475" spans="1:22" ht="15" x14ac:dyDescent="0.25">
      <c r="A2475" s="14" t="s">
        <v>240</v>
      </c>
      <c r="B2475" s="15" t="s">
        <v>243</v>
      </c>
      <c r="C2475" s="16" t="s">
        <v>121</v>
      </c>
      <c r="D2475" s="17">
        <v>2623726257</v>
      </c>
      <c r="E2475" s="21">
        <v>6.4000000000000001E-2</v>
      </c>
      <c r="F2475" s="19">
        <v>190</v>
      </c>
      <c r="G2475" s="18">
        <v>0.11</v>
      </c>
      <c r="H2475" s="19">
        <f>VLOOKUP($A2475,ENERGY!$A2475:$E5165,COLUMN(D2475),0)</f>
        <v>14338</v>
      </c>
      <c r="I2475" s="19">
        <f>VLOOKUP($A2475,ENERGY!$A2475:$E5165,COLUMN(E2475),0)</f>
        <v>2259</v>
      </c>
      <c r="J2475" s="19">
        <f>VLOOKUP($A2475,'HUMAN RESOURCES'!$A2475:$L5165,COLUMN(D2475),0)</f>
        <v>2.1999999999999999E-2</v>
      </c>
      <c r="K2475" s="19">
        <f>VLOOKUP($A2475,'HUMAN RESOURCES'!$A2475:$L5165,COLUMN(E2475),0)</f>
        <v>1.2E-2</v>
      </c>
      <c r="L2475" s="19">
        <f>VLOOKUP($A2475,'HUMAN RESOURCES'!$A2475:$L5165,COLUMN(F2475),0)</f>
        <v>71.105000000000004</v>
      </c>
      <c r="M2475" s="19">
        <f>VLOOKUP($A2475,'HUMAN RESOURCES'!$A2475:$L5165,COLUMN(G2475),0)</f>
        <v>66.415000000000006</v>
      </c>
      <c r="N2475" s="19">
        <f>VLOOKUP($A2475,'HUMAN RESOURCES'!$A2475:$L5165,COLUMN(H2475),0)</f>
        <v>0.30299999999999999</v>
      </c>
      <c r="O2475" s="19">
        <f>VLOOKUP($A2475,'HUMAN RESOURCES'!$A2475:$L5165,COLUMN(I2475),0)</f>
        <v>0.623</v>
      </c>
      <c r="P2475" s="19">
        <f>VLOOKUP($A2475,'HUMAN RESOURCES'!$A2475:$L5165,COLUMN(J2475),0)</f>
        <v>7.2999999999999995E-2</v>
      </c>
      <c r="Q2475" s="19">
        <f>VLOOKUP($A2475,'HUMAN RESOURCES'!$A2475:$L5165,COLUMN(K2475),0)</f>
        <v>70883</v>
      </c>
      <c r="R2475" s="19">
        <f>VLOOKUP($A2475,'HUMAN RESOURCES'!$A2475:$L5165,COLUMN(L2475),0)</f>
        <v>0.67500000000000004</v>
      </c>
      <c r="S2475" s="19">
        <f>VLOOKUP($A2475,TOURISM!$A2474:$E5164, COLUMN(D2475),0)</f>
        <v>76000000</v>
      </c>
      <c r="T2475" s="19">
        <f>VLOOKUP($A2475,TOURISM!$A2474:$E5164, COLUMN(E2475),0)</f>
        <v>11000000</v>
      </c>
      <c r="U2475" s="19">
        <f>VLOOKUP($A2475,BUSINESS!$A2475:$I5165, COLUMN(H2475),0)</f>
        <v>0.41199999999999998</v>
      </c>
      <c r="V2475" s="19">
        <f>VLOOKUP($A2475,BUSINESS!$A2475:$I5165, COLUMN(I2475),0)</f>
        <v>1.284</v>
      </c>
    </row>
    <row r="2476" spans="1:22" ht="15" x14ac:dyDescent="0.25">
      <c r="A2476" s="14" t="s">
        <v>240</v>
      </c>
      <c r="B2476" s="15" t="s">
        <v>244</v>
      </c>
      <c r="C2476" s="16" t="s">
        <v>121</v>
      </c>
      <c r="D2476" s="17">
        <v>8318996000</v>
      </c>
      <c r="E2476" s="18">
        <v>7.0999999999999994E-2</v>
      </c>
      <c r="F2476" s="18">
        <v>1721</v>
      </c>
      <c r="G2476" s="18">
        <v>5.5E-2</v>
      </c>
      <c r="H2476" s="19">
        <f>VLOOKUP($A2476,ENERGY!$A2476:$E5166,COLUMN(D2476),0)</f>
        <v>664</v>
      </c>
      <c r="I2476" s="19">
        <f>VLOOKUP($A2476,ENERGY!$A2476:$E5166,COLUMN(E2476),0)</f>
        <v>1723</v>
      </c>
      <c r="J2476" s="19">
        <f>VLOOKUP($A2476,'HUMAN RESOURCES'!$A2476:$L5166,COLUMN(D2476),0)</f>
        <v>2.1999999999999999E-2</v>
      </c>
      <c r="K2476" s="19">
        <f>VLOOKUP($A2476,'HUMAN RESOURCES'!$A2476:$L5166,COLUMN(E2476),0)</f>
        <v>8.9999999999999993E-3</v>
      </c>
      <c r="L2476" s="19">
        <f>VLOOKUP($A2476,'HUMAN RESOURCES'!$A2476:$L5166,COLUMN(F2476),0)</f>
        <v>71.105000000000004</v>
      </c>
      <c r="M2476" s="19">
        <f>VLOOKUP($A2476,'HUMAN RESOURCES'!$A2476:$L5166,COLUMN(G2476),0)</f>
        <v>66.415000000000006</v>
      </c>
      <c r="N2476" s="19">
        <f>VLOOKUP($A2476,'HUMAN RESOURCES'!$A2476:$L5166,COLUMN(H2476),0)</f>
        <v>0.30299999999999999</v>
      </c>
      <c r="O2476" s="19">
        <f>VLOOKUP($A2476,'HUMAN RESOURCES'!$A2476:$L5166,COLUMN(I2476),0)</f>
        <v>0.623</v>
      </c>
      <c r="P2476" s="19">
        <f>VLOOKUP($A2476,'HUMAN RESOURCES'!$A2476:$L5166,COLUMN(J2476),0)</f>
        <v>7.2999999999999995E-2</v>
      </c>
      <c r="Q2476" s="19">
        <f>VLOOKUP($A2476,'HUMAN RESOURCES'!$A2476:$L5166,COLUMN(K2476),0)</f>
        <v>51110</v>
      </c>
      <c r="R2476" s="19">
        <f>VLOOKUP($A2476,'HUMAN RESOURCES'!$A2476:$L5166,COLUMN(L2476),0)</f>
        <v>0.318</v>
      </c>
      <c r="S2476" s="19">
        <f>VLOOKUP($A2476,TOURISM!$A2475:$E5165, COLUMN(D2476),0)</f>
        <v>110000000</v>
      </c>
      <c r="T2476" s="19">
        <f>VLOOKUP($A2476,TOURISM!$A2475:$E5165, COLUMN(E2476),0)</f>
        <v>15000000</v>
      </c>
      <c r="U2476" s="19">
        <f>VLOOKUP($A2476,BUSINESS!$A2476:$I5166, COLUMN(H2476),0)</f>
        <v>0.6</v>
      </c>
      <c r="V2476" s="19">
        <f>VLOOKUP($A2476,BUSINESS!$A2476:$I5166, COLUMN(I2476),0)</f>
        <v>1.458</v>
      </c>
    </row>
    <row r="2477" spans="1:22" ht="15" x14ac:dyDescent="0.25">
      <c r="A2477" s="14" t="s">
        <v>240</v>
      </c>
      <c r="B2477" s="15" t="s">
        <v>245</v>
      </c>
      <c r="C2477" s="16" t="s">
        <v>121</v>
      </c>
      <c r="D2477" s="17">
        <v>4513250000</v>
      </c>
      <c r="E2477" s="18">
        <v>7.4999999999999997E-2</v>
      </c>
      <c r="F2477" s="18">
        <v>928</v>
      </c>
      <c r="G2477" s="18">
        <v>0.108</v>
      </c>
      <c r="H2477" s="19">
        <f>VLOOKUP($A2477,ENERGY!$A2477:$E5167,COLUMN(D2477),0)</f>
        <v>375</v>
      </c>
      <c r="I2477" s="19">
        <f>VLOOKUP($A2477,ENERGY!$A2477:$E5167,COLUMN(E2477),0)</f>
        <v>1294</v>
      </c>
      <c r="J2477" s="19">
        <f>VLOOKUP($A2477,'HUMAN RESOURCES'!$A2477:$L5167,COLUMN(D2477),0)</f>
        <v>0.01</v>
      </c>
      <c r="K2477" s="19">
        <f>VLOOKUP($A2477,'HUMAN RESOURCES'!$A2477:$L5167,COLUMN(E2477),0)</f>
        <v>5.0000000000000001E-3</v>
      </c>
      <c r="L2477" s="19">
        <f>VLOOKUP($A2477,'HUMAN RESOURCES'!$A2477:$L5167,COLUMN(F2477),0)</f>
        <v>80</v>
      </c>
      <c r="M2477" s="19">
        <f>VLOOKUP($A2477,'HUMAN RESOURCES'!$A2477:$L5167,COLUMN(G2477),0)</f>
        <v>76</v>
      </c>
      <c r="N2477" s="19">
        <f>VLOOKUP($A2477,'HUMAN RESOURCES'!$A2477:$L5167,COLUMN(H2477),0)</f>
        <v>0.18099999999999999</v>
      </c>
      <c r="O2477" s="19">
        <f>VLOOKUP($A2477,'HUMAN RESOURCES'!$A2477:$L5167,COLUMN(I2477),0)</f>
        <v>0.7</v>
      </c>
      <c r="P2477" s="19">
        <f>VLOOKUP($A2477,'HUMAN RESOURCES'!$A2477:$L5167,COLUMN(J2477),0)</f>
        <v>0.11799999999999999</v>
      </c>
      <c r="Q2477" s="19">
        <f>VLOOKUP($A2477,'HUMAN RESOURCES'!$A2477:$L5167,COLUMN(K2477),0)</f>
        <v>11296355</v>
      </c>
      <c r="R2477" s="19">
        <f>VLOOKUP($A2477,'HUMAN RESOURCES'!$A2477:$L5167,COLUMN(L2477),0)</f>
        <v>0.76400000000000001</v>
      </c>
      <c r="S2477" s="19">
        <f>VLOOKUP($A2477,TOURISM!$A2476:$E5166, COLUMN(D2477),0)</f>
        <v>2347000000</v>
      </c>
      <c r="T2477" s="19">
        <f>VLOOKUP($A2477,TOURISM!$A2476:$E5166, COLUMN(E2477),0)</f>
        <v>448000000</v>
      </c>
      <c r="U2477" s="19">
        <f>VLOOKUP($A2477,BUSINESS!$A2477:$I5167, COLUMN(H2477),0)</f>
        <v>0.129</v>
      </c>
      <c r="V2477" s="19">
        <f>VLOOKUP($A2477,BUSINESS!$A2477:$I5167, COLUMN(I2477),0)</f>
        <v>2.9000000000000001E-2</v>
      </c>
    </row>
    <row r="2478" spans="1:22" ht="15" x14ac:dyDescent="0.25">
      <c r="A2478" s="14" t="s">
        <v>240</v>
      </c>
      <c r="B2478" s="15" t="s">
        <v>246</v>
      </c>
      <c r="C2478" s="16" t="s">
        <v>121</v>
      </c>
      <c r="D2478" s="17">
        <v>1290500000</v>
      </c>
      <c r="E2478" s="18">
        <v>4.8000000000000001E-2</v>
      </c>
      <c r="F2478" s="18">
        <v>215</v>
      </c>
      <c r="G2478" s="18">
        <v>0.14299999999999999</v>
      </c>
      <c r="H2478" s="19">
        <f>VLOOKUP($A2478,ENERGY!$A2478:$E5168,COLUMN(D2478),0)</f>
        <v>155</v>
      </c>
      <c r="I2478" s="19">
        <f>VLOOKUP($A2478,ENERGY!$A2478:$E5168,COLUMN(E2478),0)</f>
        <v>381</v>
      </c>
      <c r="J2478" s="19">
        <f>VLOOKUP($A2478,'HUMAN RESOURCES'!$A2478:$L5168,COLUMN(D2478),0)</f>
        <v>1.0999999999999999E-2</v>
      </c>
      <c r="K2478" s="19">
        <f>VLOOKUP($A2478,'HUMAN RESOURCES'!$A2478:$L5168,COLUMN(E2478),0)</f>
        <v>3.2000000000000001E-2</v>
      </c>
      <c r="L2478" s="19">
        <f>VLOOKUP($A2478,'HUMAN RESOURCES'!$A2478:$L5168,COLUMN(F2478),0)</f>
        <v>77</v>
      </c>
      <c r="M2478" s="19">
        <f>VLOOKUP($A2478,'HUMAN RESOURCES'!$A2478:$L5168,COLUMN(G2478),0)</f>
        <v>72</v>
      </c>
      <c r="N2478" s="19">
        <f>VLOOKUP($A2478,'HUMAN RESOURCES'!$A2478:$L5168,COLUMN(H2478),0)</f>
        <v>0.21199999999999999</v>
      </c>
      <c r="O2478" s="19">
        <f>VLOOKUP($A2478,'HUMAN RESOURCES'!$A2478:$L5168,COLUMN(I2478),0)</f>
        <v>0.69299999999999995</v>
      </c>
      <c r="P2478" s="19">
        <f>VLOOKUP($A2478,'HUMAN RESOURCES'!$A2478:$L5168,COLUMN(J2478),0)</f>
        <v>9.6000000000000002E-2</v>
      </c>
      <c r="Q2478" s="19">
        <f>VLOOKUP($A2478,'HUMAN RESOURCES'!$A2478:$L5168,COLUMN(K2478),0)</f>
        <v>101344</v>
      </c>
      <c r="R2478" s="19">
        <f>VLOOKUP($A2478,'HUMAN RESOURCES'!$A2478:$L5168,COLUMN(L2478),0)</f>
        <v>0.438</v>
      </c>
      <c r="S2478" s="19">
        <f>VLOOKUP($A2478,TOURISM!$A2477:$E5167, COLUMN(D2478),0)</f>
        <v>1353000000</v>
      </c>
      <c r="T2478" s="19">
        <f>VLOOKUP($A2478,TOURISM!$A2477:$E5167, COLUMN(E2478),0)</f>
        <v>273000000</v>
      </c>
      <c r="U2478" s="19">
        <f>VLOOKUP($A2478,BUSINESS!$A2478:$I5168, COLUMN(H2478),0)</f>
        <v>0.52</v>
      </c>
      <c r="V2478" s="19">
        <f>VLOOKUP($A2478,BUSINESS!$A2478:$I5168, COLUMN(I2478),0)</f>
        <v>1.1919999999999999</v>
      </c>
    </row>
    <row r="2479" spans="1:22" ht="15" x14ac:dyDescent="0.25">
      <c r="A2479" s="14" t="s">
        <v>240</v>
      </c>
      <c r="B2479" s="15" t="s">
        <v>247</v>
      </c>
      <c r="C2479" s="16" t="s">
        <v>121</v>
      </c>
      <c r="D2479" s="17">
        <v>5895048000</v>
      </c>
      <c r="E2479" s="21">
        <v>6.4000000000000001E-2</v>
      </c>
      <c r="F2479" s="19">
        <v>190</v>
      </c>
      <c r="G2479" s="19">
        <v>0.12</v>
      </c>
      <c r="H2479" s="19">
        <f>VLOOKUP($A2479,ENERGY!$A2479:$E5169,COLUMN(D2479),0)</f>
        <v>14338</v>
      </c>
      <c r="I2479" s="19">
        <f>VLOOKUP($A2479,ENERGY!$A2479:$E5169,COLUMN(E2479),0)</f>
        <v>671</v>
      </c>
      <c r="J2479" s="19">
        <f>VLOOKUP($A2479,'HUMAN RESOURCES'!$A2479:$L5169,COLUMN(D2479),0)</f>
        <v>1.0999999999999999E-2</v>
      </c>
      <c r="K2479" s="19">
        <f>VLOOKUP($A2479,'HUMAN RESOURCES'!$A2479:$L5169,COLUMN(E2479),0)</f>
        <v>5.0000000000000001E-3</v>
      </c>
      <c r="L2479" s="19">
        <f>VLOOKUP($A2479,'HUMAN RESOURCES'!$A2479:$L5169,COLUMN(F2479),0)</f>
        <v>83</v>
      </c>
      <c r="M2479" s="19">
        <f>VLOOKUP($A2479,'HUMAN RESOURCES'!$A2479:$L5169,COLUMN(G2479),0)</f>
        <v>78</v>
      </c>
      <c r="N2479" s="19">
        <f>VLOOKUP($A2479,'HUMAN RESOURCES'!$A2479:$L5169,COLUMN(H2479),0)</f>
        <v>0.16800000000000001</v>
      </c>
      <c r="O2479" s="19">
        <f>VLOOKUP($A2479,'HUMAN RESOURCES'!$A2479:$L5169,COLUMN(I2479),0)</f>
        <v>0.69499999999999995</v>
      </c>
      <c r="P2479" s="19">
        <f>VLOOKUP($A2479,'HUMAN RESOURCES'!$A2479:$L5169,COLUMN(J2479),0)</f>
        <v>0.13600000000000001</v>
      </c>
      <c r="Q2479" s="19">
        <f>VLOOKUP($A2479,'HUMAN RESOURCES'!$A2479:$L5169,COLUMN(K2479),0)</f>
        <v>33245773</v>
      </c>
      <c r="R2479" s="19">
        <f>VLOOKUP($A2479,'HUMAN RESOURCES'!$A2479:$L5169,COLUMN(L2479),0)</f>
        <v>0.80600000000000005</v>
      </c>
      <c r="S2479" s="19">
        <f>VLOOKUP($A2479,TOURISM!$A2478:$E5168, COLUMN(D2479),0)</f>
        <v>18191000000</v>
      </c>
      <c r="T2479" s="19">
        <f>VLOOKUP($A2479,TOURISM!$A2478:$E5168, COLUMN(E2479),0)</f>
        <v>33844000000</v>
      </c>
      <c r="U2479" s="19">
        <f>VLOOKUP($A2479,BUSINESS!$A2479:$I5169, COLUMN(H2479),0)</f>
        <v>0.76700000000000002</v>
      </c>
      <c r="V2479" s="19">
        <f>VLOOKUP($A2479,BUSINESS!$A2479:$I5169, COLUMN(I2479),0)</f>
        <v>0.66200000000000003</v>
      </c>
    </row>
    <row r="2480" spans="1:22" ht="15" x14ac:dyDescent="0.25">
      <c r="A2480" s="14" t="s">
        <v>240</v>
      </c>
      <c r="B2480" s="15" t="s">
        <v>248</v>
      </c>
      <c r="C2480" s="16" t="s">
        <v>121</v>
      </c>
      <c r="D2480" s="17">
        <v>13120183157</v>
      </c>
      <c r="E2480" s="18">
        <v>4.7E-2</v>
      </c>
      <c r="F2480" s="18">
        <v>64</v>
      </c>
      <c r="G2480" s="18">
        <v>0.129</v>
      </c>
      <c r="H2480" s="19">
        <f>VLOOKUP($A2480,ENERGY!$A2480:$E5170,COLUMN(D2480),0)</f>
        <v>3622</v>
      </c>
      <c r="I2480" s="19">
        <f>VLOOKUP($A2480,ENERGY!$A2480:$E5170,COLUMN(E2480),0)</f>
        <v>13084</v>
      </c>
      <c r="J2480" s="19">
        <f>VLOOKUP($A2480,'HUMAN RESOURCES'!$A2480:$L5170,COLUMN(D2480),0)</f>
        <v>1.2E-2</v>
      </c>
      <c r="K2480" s="19">
        <f>VLOOKUP($A2480,'HUMAN RESOURCES'!$A2480:$L5170,COLUMN(E2480),0)</f>
        <v>3.2000000000000001E-2</v>
      </c>
      <c r="L2480" s="19">
        <f>VLOOKUP($A2480,'HUMAN RESOURCES'!$A2480:$L5170,COLUMN(F2480),0)</f>
        <v>83</v>
      </c>
      <c r="M2480" s="19">
        <f>VLOOKUP($A2480,'HUMAN RESOURCES'!$A2480:$L5170,COLUMN(G2480),0)</f>
        <v>75</v>
      </c>
      <c r="N2480" s="19">
        <f>VLOOKUP($A2480,'HUMAN RESOURCES'!$A2480:$L5170,COLUMN(H2480),0)</f>
        <v>0.21199999999999999</v>
      </c>
      <c r="O2480" s="19">
        <f>VLOOKUP($A2480,'HUMAN RESOURCES'!$A2480:$L5170,COLUMN(I2480),0)</f>
        <v>0.66200000000000003</v>
      </c>
      <c r="P2480" s="19">
        <f>VLOOKUP($A2480,'HUMAN RESOURCES'!$A2480:$L5170,COLUMN(J2480),0)</f>
        <v>0.126</v>
      </c>
      <c r="Q2480" s="19">
        <f>VLOOKUP($A2480,'HUMAN RESOURCES'!$A2480:$L5170,COLUMN(K2480),0)</f>
        <v>3760866</v>
      </c>
      <c r="R2480" s="19">
        <f>VLOOKUP($A2480,'HUMAN RESOURCES'!$A2480:$L5170,COLUMN(L2480),0)</f>
        <v>0.93899999999999995</v>
      </c>
      <c r="S2480" s="19">
        <f>VLOOKUP($A2480,TOURISM!$A2479:$E5169, COLUMN(D2480),0)</f>
        <v>3535000000</v>
      </c>
      <c r="T2480" s="19">
        <f>VLOOKUP($A2480,TOURISM!$A2479:$E5169, COLUMN(E2480),0)</f>
        <v>1761000000</v>
      </c>
      <c r="U2480" s="19">
        <f>VLOOKUP($A2480,BUSINESS!$A2480:$I5170, COLUMN(H2480),0)</f>
        <v>0.38</v>
      </c>
      <c r="V2480" s="19">
        <f>VLOOKUP($A2480,BUSINESS!$A2480:$I5170, COLUMN(I2480),0)</f>
        <v>0.68200000000000005</v>
      </c>
    </row>
    <row r="2481" spans="1:22" ht="15" x14ac:dyDescent="0.25">
      <c r="A2481" s="14" t="s">
        <v>240</v>
      </c>
      <c r="B2481" s="15" t="s">
        <v>249</v>
      </c>
      <c r="C2481" s="16" t="s">
        <v>121</v>
      </c>
      <c r="D2481" s="17">
        <v>1370000000000</v>
      </c>
      <c r="E2481" s="18">
        <v>8.5000000000000006E-2</v>
      </c>
      <c r="F2481" s="18">
        <v>609</v>
      </c>
      <c r="G2481" s="18">
        <v>0.437</v>
      </c>
      <c r="H2481" s="19">
        <f>VLOOKUP($A2481,ENERGY!$A2481:$E5171,COLUMN(D2481),0)</f>
        <v>210042</v>
      </c>
      <c r="I2481" s="19">
        <f>VLOOKUP($A2481,ENERGY!$A2481:$E5171,COLUMN(E2481),0)</f>
        <v>337826</v>
      </c>
      <c r="J2481" s="19">
        <f>VLOOKUP($A2481,'HUMAN RESOURCES'!$A2481:$L5171,COLUMN(D2481),0)</f>
        <v>1.2999999999999999E-2</v>
      </c>
      <c r="K2481" s="19">
        <f>VLOOKUP($A2481,'HUMAN RESOURCES'!$A2481:$L5171,COLUMN(E2481),0)</f>
        <v>3.2000000000000001E-2</v>
      </c>
      <c r="L2481" s="19">
        <f>VLOOKUP($A2481,'HUMAN RESOURCES'!$A2481:$L5171,COLUMN(F2481),0)</f>
        <v>77</v>
      </c>
      <c r="M2481" s="19">
        <f>VLOOKUP($A2481,'HUMAN RESOURCES'!$A2481:$L5171,COLUMN(G2481),0)</f>
        <v>72</v>
      </c>
      <c r="N2481" s="19">
        <f>VLOOKUP($A2481,'HUMAN RESOURCES'!$A2481:$L5171,COLUMN(H2481),0)</f>
        <v>0.30299999999999999</v>
      </c>
      <c r="O2481" s="19">
        <f>VLOOKUP($A2481,'HUMAN RESOURCES'!$A2481:$L5171,COLUMN(I2481),0)</f>
        <v>0.623</v>
      </c>
      <c r="P2481" s="19">
        <f>VLOOKUP($A2481,'HUMAN RESOURCES'!$A2481:$L5171,COLUMN(J2481),0)</f>
        <v>7.2999999999999995E-2</v>
      </c>
      <c r="Q2481" s="19">
        <f>VLOOKUP($A2481,'HUMAN RESOURCES'!$A2481:$L5171,COLUMN(K2481),0)</f>
        <v>40459</v>
      </c>
      <c r="R2481" s="19">
        <f>VLOOKUP($A2481,'HUMAN RESOURCES'!$A2481:$L5171,COLUMN(L2481),0)</f>
        <v>1</v>
      </c>
      <c r="S2481" s="19">
        <f>VLOOKUP($A2481,TOURISM!$A2480:$E5170, COLUMN(D2481),0)</f>
        <v>667000000</v>
      </c>
      <c r="T2481" s="19">
        <f>VLOOKUP($A2481,TOURISM!$A2480:$E5170, COLUMN(E2481),0)</f>
        <v>88000000</v>
      </c>
      <c r="U2481" s="19">
        <f>VLOOKUP($A2481,BUSINESS!$A2481:$I5171, COLUMN(H2481),0)</f>
        <v>0.129</v>
      </c>
      <c r="V2481" s="19">
        <f>VLOOKUP($A2481,BUSINESS!$A2481:$I5171, COLUMN(I2481),0)</f>
        <v>0.57999999999999996</v>
      </c>
    </row>
    <row r="2482" spans="1:22" ht="15" x14ac:dyDescent="0.25">
      <c r="A2482" s="14" t="s">
        <v>240</v>
      </c>
      <c r="B2482" s="15" t="s">
        <v>250</v>
      </c>
      <c r="C2482" s="16" t="s">
        <v>121</v>
      </c>
      <c r="D2482" s="17">
        <v>1460000000000</v>
      </c>
      <c r="E2482" s="18">
        <v>0.1</v>
      </c>
      <c r="F2482" s="18">
        <v>4330</v>
      </c>
      <c r="G2482" s="18">
        <v>6.0999999999999999E-2</v>
      </c>
      <c r="H2482" s="19">
        <f>VLOOKUP($A2482,ENERGY!$A2482:$E5172,COLUMN(D2482),0)</f>
        <v>267619</v>
      </c>
      <c r="I2482" s="19">
        <f>VLOOKUP($A2482,ENERGY!$A2482:$E5172,COLUMN(E2482),0)</f>
        <v>552349</v>
      </c>
      <c r="J2482" s="19">
        <f>VLOOKUP($A2482,'HUMAN RESOURCES'!$A2482:$L5172,COLUMN(D2482),0)</f>
        <v>1.2999999999999999E-2</v>
      </c>
      <c r="K2482" s="19">
        <f>VLOOKUP($A2482,'HUMAN RESOURCES'!$A2482:$L5172,COLUMN(E2482),0)</f>
        <v>1.4E-2</v>
      </c>
      <c r="L2482" s="19">
        <f>VLOOKUP($A2482,'HUMAN RESOURCES'!$A2482:$L5172,COLUMN(F2482),0)</f>
        <v>77</v>
      </c>
      <c r="M2482" s="19">
        <f>VLOOKUP($A2482,'HUMAN RESOURCES'!$A2482:$L5172,COLUMN(G2482),0)</f>
        <v>72</v>
      </c>
      <c r="N2482" s="19">
        <f>VLOOKUP($A2482,'HUMAN RESOURCES'!$A2482:$L5172,COLUMN(H2482),0)</f>
        <v>0.19800000000000001</v>
      </c>
      <c r="O2482" s="19">
        <f>VLOOKUP($A2482,'HUMAN RESOURCES'!$A2482:$L5172,COLUMN(I2482),0)</f>
        <v>0.69799999999999995</v>
      </c>
      <c r="P2482" s="19">
        <f>VLOOKUP($A2482,'HUMAN RESOURCES'!$A2482:$L5172,COLUMN(J2482),0)</f>
        <v>0.105</v>
      </c>
      <c r="Q2482" s="19">
        <f>VLOOKUP($A2482,'HUMAN RESOURCES'!$A2482:$L5172,COLUMN(K2482),0)</f>
        <v>277634</v>
      </c>
      <c r="R2482" s="19">
        <f>VLOOKUP($A2482,'HUMAN RESOURCES'!$A2482:$L5172,COLUMN(L2482),0)</f>
        <v>0.32400000000000001</v>
      </c>
      <c r="S2482" s="19">
        <f>VLOOKUP($A2482,TOURISM!$A2481:$E5171, COLUMN(D2482),0)</f>
        <v>1244000000</v>
      </c>
      <c r="T2482" s="19">
        <f>VLOOKUP($A2482,TOURISM!$A2481:$E5171, COLUMN(E2482),0)</f>
        <v>279000000</v>
      </c>
      <c r="U2482" s="19">
        <f>VLOOKUP($A2482,BUSINESS!$A2482:$I5172, COLUMN(H2482),0)</f>
        <v>0.61399999999999999</v>
      </c>
      <c r="V2482" s="19">
        <f>VLOOKUP($A2482,BUSINESS!$A2482:$I5172, COLUMN(I2482),0)</f>
        <v>1.04</v>
      </c>
    </row>
    <row r="2483" spans="1:22" ht="15" x14ac:dyDescent="0.25">
      <c r="A2483" s="14" t="s">
        <v>240</v>
      </c>
      <c r="B2483" s="15" t="s">
        <v>251</v>
      </c>
      <c r="C2483" s="16" t="s">
        <v>121</v>
      </c>
      <c r="D2483" s="20">
        <v>15079752557.5</v>
      </c>
      <c r="E2483" s="21">
        <v>6.4000000000000001E-2</v>
      </c>
      <c r="F2483" s="19">
        <v>190</v>
      </c>
      <c r="G2483" s="19">
        <v>0.12</v>
      </c>
      <c r="H2483" s="19">
        <f>VLOOKUP($A2483,ENERGY!$A2483:$E5173,COLUMN(D2483),0)</f>
        <v>14338</v>
      </c>
      <c r="I2483" s="19">
        <f>VLOOKUP($A2483,ENERGY!$A2483:$E5173,COLUMN(E2483),0)</f>
        <v>499</v>
      </c>
      <c r="J2483" s="19">
        <f>VLOOKUP($A2483,'HUMAN RESOURCES'!$A2483:$L5173,COLUMN(D2483),0)</f>
        <v>1.2999999999999999E-2</v>
      </c>
      <c r="K2483" s="19">
        <f>VLOOKUP($A2483,'HUMAN RESOURCES'!$A2483:$L5173,COLUMN(E2483),0)</f>
        <v>3.2000000000000001E-2</v>
      </c>
      <c r="L2483" s="19">
        <f>VLOOKUP($A2483,'HUMAN RESOURCES'!$A2483:$L5173,COLUMN(F2483),0)</f>
        <v>82</v>
      </c>
      <c r="M2483" s="19">
        <f>VLOOKUP($A2483,'HUMAN RESOURCES'!$A2483:$L5173,COLUMN(G2483),0)</f>
        <v>77</v>
      </c>
      <c r="N2483" s="19">
        <f>VLOOKUP($A2483,'HUMAN RESOURCES'!$A2483:$L5173,COLUMN(H2483),0)</f>
        <v>0.30299999999999999</v>
      </c>
      <c r="O2483" s="19">
        <f>VLOOKUP($A2483,'HUMAN RESOURCES'!$A2483:$L5173,COLUMN(I2483),0)</f>
        <v>0.623</v>
      </c>
      <c r="P2483" s="19">
        <f>VLOOKUP($A2483,'HUMAN RESOURCES'!$A2483:$L5173,COLUMN(J2483),0)</f>
        <v>7.2999999999999995E-2</v>
      </c>
      <c r="Q2483" s="19">
        <f>VLOOKUP($A2483,'HUMAN RESOURCES'!$A2483:$L5173,COLUMN(K2483),0)</f>
        <v>65273</v>
      </c>
      <c r="R2483" s="19">
        <f>VLOOKUP($A2483,'HUMAN RESOURCES'!$A2483:$L5173,COLUMN(L2483),0)</f>
        <v>1</v>
      </c>
      <c r="S2483" s="19">
        <f>VLOOKUP($A2483,TOURISM!$A2482:$E5172, COLUMN(D2483),0)</f>
        <v>431000000</v>
      </c>
      <c r="T2483" s="19">
        <f>VLOOKUP($A2483,TOURISM!$A2482:$E5172, COLUMN(E2483),0)</f>
        <v>459000000</v>
      </c>
      <c r="U2483" s="19">
        <f>VLOOKUP($A2483,BUSINESS!$A2483:$I5173, COLUMN(H2483),0)</f>
        <v>0.82299999999999995</v>
      </c>
      <c r="V2483" s="19">
        <f>VLOOKUP($A2483,BUSINESS!$A2483:$I5173, COLUMN(I2483),0)</f>
        <v>1.222</v>
      </c>
    </row>
    <row r="2484" spans="1:22" ht="15" x14ac:dyDescent="0.25">
      <c r="A2484" s="14" t="s">
        <v>240</v>
      </c>
      <c r="B2484" s="15" t="s">
        <v>252</v>
      </c>
      <c r="C2484" s="16" t="s">
        <v>121</v>
      </c>
      <c r="D2484" s="17">
        <v>173000000000</v>
      </c>
      <c r="E2484" s="18">
        <v>6.4000000000000001E-2</v>
      </c>
      <c r="F2484" s="18">
        <v>665</v>
      </c>
      <c r="G2484" s="18">
        <v>8.6999999999999994E-2</v>
      </c>
      <c r="H2484" s="19">
        <f>VLOOKUP($A2484,ENERGY!$A2484:$E5174,COLUMN(D2484),0)</f>
        <v>27514</v>
      </c>
      <c r="I2484" s="19">
        <f>VLOOKUP($A2484,ENERGY!$A2484:$E5174,COLUMN(E2484),0)</f>
        <v>60047</v>
      </c>
      <c r="J2484" s="19">
        <f>VLOOKUP($A2484,'HUMAN RESOURCES'!$A2484:$L5174,COLUMN(D2484),0)</f>
        <v>1.4E-2</v>
      </c>
      <c r="K2484" s="19">
        <f>VLOOKUP($A2484,'HUMAN RESOURCES'!$A2484:$L5174,COLUMN(E2484),0)</f>
        <v>3.2000000000000001E-2</v>
      </c>
      <c r="L2484" s="19">
        <f>VLOOKUP($A2484,'HUMAN RESOURCES'!$A2484:$L5174,COLUMN(F2484),0)</f>
        <v>79</v>
      </c>
      <c r="M2484" s="19">
        <f>VLOOKUP($A2484,'HUMAN RESOURCES'!$A2484:$L5174,COLUMN(G2484),0)</f>
        <v>72</v>
      </c>
      <c r="N2484" s="19">
        <f>VLOOKUP($A2484,'HUMAN RESOURCES'!$A2484:$L5174,COLUMN(H2484),0)</f>
        <v>0.20100000000000001</v>
      </c>
      <c r="O2484" s="19">
        <f>VLOOKUP($A2484,'HUMAN RESOURCES'!$A2484:$L5174,COLUMN(I2484),0)</f>
        <v>0.67100000000000004</v>
      </c>
      <c r="P2484" s="19">
        <f>VLOOKUP($A2484,'HUMAN RESOURCES'!$A2484:$L5174,COLUMN(J2484),0)</f>
        <v>0.128</v>
      </c>
      <c r="Q2484" s="19">
        <f>VLOOKUP($A2484,'HUMAN RESOURCES'!$A2484:$L5174,COLUMN(K2484),0)</f>
        <v>144971</v>
      </c>
      <c r="R2484" s="19">
        <f>VLOOKUP($A2484,'HUMAN RESOURCES'!$A2484:$L5174,COLUMN(L2484),0)</f>
        <v>0.90200000000000002</v>
      </c>
      <c r="S2484" s="19">
        <f>VLOOKUP($A2484,TOURISM!$A2483:$E5173, COLUMN(D2484),0)</f>
        <v>383000000</v>
      </c>
      <c r="T2484" s="19">
        <f>VLOOKUP($A2484,TOURISM!$A2483:$E5173, COLUMN(E2484),0)</f>
        <v>229000000</v>
      </c>
      <c r="U2484" s="19">
        <f>VLOOKUP($A2484,BUSINESS!$A2484:$I5174, COLUMN(H2484),0)</f>
        <v>0.129</v>
      </c>
      <c r="V2484" s="19">
        <f>VLOOKUP($A2484,BUSINESS!$A2484:$I5174, COLUMN(I2484),0)</f>
        <v>0.57999999999999996</v>
      </c>
    </row>
    <row r="2485" spans="1:22" ht="15" x14ac:dyDescent="0.25">
      <c r="A2485" s="14" t="s">
        <v>240</v>
      </c>
      <c r="B2485" s="15" t="s">
        <v>253</v>
      </c>
      <c r="C2485" s="16" t="s">
        <v>121</v>
      </c>
      <c r="D2485" s="17">
        <v>208000000000</v>
      </c>
      <c r="E2485" s="18">
        <v>6.3E-2</v>
      </c>
      <c r="F2485" s="18">
        <v>291</v>
      </c>
      <c r="G2485" s="18">
        <v>0.154</v>
      </c>
      <c r="H2485" s="19">
        <f>VLOOKUP($A2485,ENERGY!$A2485:$E5175,COLUMN(D2485),0)</f>
        <v>26001</v>
      </c>
      <c r="I2485" s="19">
        <f>VLOOKUP($A2485,ENERGY!$A2485:$E5175,COLUMN(E2485),0)</f>
        <v>55071</v>
      </c>
      <c r="J2485" s="19">
        <f>VLOOKUP($A2485,'HUMAN RESOURCES'!$A2485:$L5175,COLUMN(D2485),0)</f>
        <v>1.4E-2</v>
      </c>
      <c r="K2485" s="19">
        <f>VLOOKUP($A2485,'HUMAN RESOURCES'!$A2485:$L5175,COLUMN(E2485),0)</f>
        <v>7.0000000000000001E-3</v>
      </c>
      <c r="L2485" s="19">
        <f>VLOOKUP($A2485,'HUMAN RESOURCES'!$A2485:$L5175,COLUMN(F2485),0)</f>
        <v>81</v>
      </c>
      <c r="M2485" s="19">
        <f>VLOOKUP($A2485,'HUMAN RESOURCES'!$A2485:$L5175,COLUMN(G2485),0)</f>
        <v>76</v>
      </c>
      <c r="N2485" s="19">
        <f>VLOOKUP($A2485,'HUMAN RESOURCES'!$A2485:$L5175,COLUMN(H2485),0)</f>
        <v>0.20100000000000001</v>
      </c>
      <c r="O2485" s="19">
        <f>VLOOKUP($A2485,'HUMAN RESOURCES'!$A2485:$L5175,COLUMN(I2485),0)</f>
        <v>0.67300000000000004</v>
      </c>
      <c r="P2485" s="19">
        <f>VLOOKUP($A2485,'HUMAN RESOURCES'!$A2485:$L5175,COLUMN(J2485),0)</f>
        <v>0.127</v>
      </c>
      <c r="Q2485" s="19">
        <f>VLOOKUP($A2485,'HUMAN RESOURCES'!$A2485:$L5175,COLUMN(K2485),0)</f>
        <v>304093966</v>
      </c>
      <c r="R2485" s="19">
        <f>VLOOKUP($A2485,'HUMAN RESOURCES'!$A2485:$L5175,COLUMN(L2485),0)</f>
        <v>0.80400000000000005</v>
      </c>
      <c r="S2485" s="22">
        <f>VLOOKUP($A2485,TOURISM!$A2484:$E5174, COLUMN(D2485),0)</f>
        <v>171000000000</v>
      </c>
      <c r="T2485" s="19">
        <f>VLOOKUP($A2485,TOURISM!$A2484:$E5174, COLUMN(E2485),0)</f>
        <v>448000000</v>
      </c>
      <c r="U2485" s="19">
        <f>VLOOKUP($A2485,BUSINESS!$A2485:$I5175, COLUMN(H2485),0)</f>
        <v>0.74</v>
      </c>
      <c r="V2485" s="19">
        <f>VLOOKUP($A2485,BUSINESS!$A2485:$I5175, COLUMN(I2485),0)</f>
        <v>0.85199999999999998</v>
      </c>
    </row>
    <row r="2486" spans="1:22" ht="15" x14ac:dyDescent="0.25">
      <c r="A2486" s="14" t="s">
        <v>240</v>
      </c>
      <c r="B2486" s="15" t="s">
        <v>254</v>
      </c>
      <c r="C2486" s="16" t="s">
        <v>121</v>
      </c>
      <c r="D2486" s="17">
        <v>26321999607</v>
      </c>
      <c r="E2486" s="18">
        <v>8.4000000000000005E-2</v>
      </c>
      <c r="F2486" s="18">
        <v>525</v>
      </c>
      <c r="G2486" s="18">
        <v>0.128</v>
      </c>
      <c r="H2486" s="19">
        <f>VLOOKUP($A2486,ENERGY!$A2486:$E5176,COLUMN(D2486),0)</f>
        <v>3880</v>
      </c>
      <c r="I2486" s="19">
        <f>VLOOKUP($A2486,ENERGY!$A2486:$E5176,COLUMN(E2486),0)</f>
        <v>6931</v>
      </c>
      <c r="J2486" s="19">
        <f>VLOOKUP($A2486,'HUMAN RESOURCES'!$A2486:$L5176,COLUMN(D2486),0)</f>
        <v>1.4999999999999999E-2</v>
      </c>
      <c r="K2486" s="19">
        <f>VLOOKUP($A2486,'HUMAN RESOURCES'!$A2486:$L5176,COLUMN(E2486),0)</f>
        <v>2.1999999999999999E-2</v>
      </c>
      <c r="L2486" s="19">
        <f>VLOOKUP($A2486,'HUMAN RESOURCES'!$A2486:$L5176,COLUMN(F2486),0)</f>
        <v>73</v>
      </c>
      <c r="M2486" s="19">
        <f>VLOOKUP($A2486,'HUMAN RESOURCES'!$A2486:$L5176,COLUMN(G2486),0)</f>
        <v>66</v>
      </c>
      <c r="N2486" s="19">
        <f>VLOOKUP($A2486,'HUMAN RESOURCES'!$A2486:$L5176,COLUMN(H2486),0)</f>
        <v>0.20899999999999999</v>
      </c>
      <c r="O2486" s="19">
        <f>VLOOKUP($A2486,'HUMAN RESOURCES'!$A2486:$L5176,COLUMN(I2486),0)</f>
        <v>0.71199999999999997</v>
      </c>
      <c r="P2486" s="19">
        <f>VLOOKUP($A2486,'HUMAN RESOURCES'!$A2486:$L5176,COLUMN(J2486),0)</f>
        <v>7.8E-2</v>
      </c>
      <c r="Q2486" s="19">
        <f>VLOOKUP($A2486,'HUMAN RESOURCES'!$A2486:$L5176,COLUMN(K2486),0)</f>
        <v>1316449</v>
      </c>
      <c r="R2486" s="19">
        <f>VLOOKUP($A2486,'HUMAN RESOURCES'!$A2486:$L5176,COLUMN(L2486),0)</f>
        <v>9.4E-2</v>
      </c>
      <c r="S2486" s="19">
        <f>VLOOKUP($A2486,TOURISM!$A2485:$E5175, COLUMN(D2486),0)</f>
        <v>557000000</v>
      </c>
      <c r="T2486" s="19">
        <f>VLOOKUP($A2486,TOURISM!$A2485:$E5175, COLUMN(E2486),0)</f>
        <v>102000000</v>
      </c>
      <c r="U2486" s="19">
        <f>VLOOKUP($A2486,BUSINESS!$A2486:$I5176, COLUMN(H2486),0)</f>
        <v>0.34799999999999998</v>
      </c>
      <c r="V2486" s="19">
        <f>VLOOKUP($A2486,BUSINESS!$A2486:$I5176, COLUMN(I2486),0)</f>
        <v>1.3720000000000001</v>
      </c>
    </row>
    <row r="2487" spans="1:22" ht="15" x14ac:dyDescent="0.25">
      <c r="A2487" s="14" t="s">
        <v>240</v>
      </c>
      <c r="B2487" s="15" t="s">
        <v>255</v>
      </c>
      <c r="C2487" s="16" t="s">
        <v>121</v>
      </c>
      <c r="D2487" s="17">
        <v>60806200000</v>
      </c>
      <c r="E2487" s="18">
        <v>0.108</v>
      </c>
      <c r="F2487" s="18">
        <v>584</v>
      </c>
      <c r="G2487" s="19">
        <v>0.12</v>
      </c>
      <c r="H2487" s="19">
        <f>VLOOKUP($A2487,ENERGY!$A2487:$E5177,COLUMN(D2487),0)</f>
        <v>11312</v>
      </c>
      <c r="I2487" s="19">
        <f>VLOOKUP($A2487,ENERGY!$A2487:$E5177,COLUMN(E2487),0)</f>
        <v>25005</v>
      </c>
      <c r="J2487" s="19">
        <f>VLOOKUP($A2487,'HUMAN RESOURCES'!$A2487:$L5177,COLUMN(D2487),0)</f>
        <v>1.4999999999999999E-2</v>
      </c>
      <c r="K2487" s="19">
        <f>VLOOKUP($A2487,'HUMAN RESOURCES'!$A2487:$L5177,COLUMN(E2487),0)</f>
        <v>3.2000000000000001E-2</v>
      </c>
      <c r="L2487" s="19">
        <f>VLOOKUP($A2487,'HUMAN RESOURCES'!$A2487:$L5177,COLUMN(F2487),0)</f>
        <v>73</v>
      </c>
      <c r="M2487" s="19">
        <f>VLOOKUP($A2487,'HUMAN RESOURCES'!$A2487:$L5177,COLUMN(G2487),0)</f>
        <v>68</v>
      </c>
      <c r="N2487" s="19">
        <f>VLOOKUP($A2487,'HUMAN RESOURCES'!$A2487:$L5177,COLUMN(H2487),0)</f>
        <v>0.30299999999999999</v>
      </c>
      <c r="O2487" s="19">
        <f>VLOOKUP($A2487,'HUMAN RESOURCES'!$A2487:$L5177,COLUMN(I2487),0)</f>
        <v>0.623</v>
      </c>
      <c r="P2487" s="19">
        <f>VLOOKUP($A2487,'HUMAN RESOURCES'!$A2487:$L5177,COLUMN(J2487),0)</f>
        <v>7.2999999999999995E-2</v>
      </c>
      <c r="Q2487" s="19">
        <f>VLOOKUP($A2487,'HUMAN RESOURCES'!$A2487:$L5177,COLUMN(K2487),0)</f>
        <v>56328</v>
      </c>
      <c r="R2487" s="19">
        <f>VLOOKUP($A2487,'HUMAN RESOURCES'!$A2487:$L5177,COLUMN(L2487),0)</f>
        <v>0.83799999999999997</v>
      </c>
      <c r="S2487" s="19">
        <f>VLOOKUP($A2487,TOURISM!$A2486:$E5176, COLUMN(D2487),0)</f>
        <v>2478709140</v>
      </c>
      <c r="T2487" s="19">
        <f>VLOOKUP($A2487,TOURISM!$A2486:$E5176, COLUMN(E2487),0)</f>
        <v>448000000</v>
      </c>
      <c r="U2487" s="19">
        <f>VLOOKUP($A2487,BUSINESS!$A2487:$I5177, COLUMN(H2487),0)</f>
        <v>0.628</v>
      </c>
      <c r="V2487" s="19">
        <f>VLOOKUP($A2487,BUSINESS!$A2487:$I5177, COLUMN(I2487),0)</f>
        <v>0.98499999999999999</v>
      </c>
    </row>
    <row r="2488" spans="1:22" ht="15" x14ac:dyDescent="0.25">
      <c r="A2488" s="14" t="s">
        <v>240</v>
      </c>
      <c r="B2488" s="15" t="s">
        <v>256</v>
      </c>
      <c r="C2488" s="16" t="s">
        <v>121</v>
      </c>
      <c r="D2488" s="20">
        <v>15079752557.5</v>
      </c>
      <c r="E2488" s="21">
        <v>6.4000000000000001E-2</v>
      </c>
      <c r="F2488" s="19">
        <v>190</v>
      </c>
      <c r="G2488" s="19">
        <v>0.12</v>
      </c>
      <c r="H2488" s="19">
        <f>VLOOKUP($A2488,ENERGY!$A2488:$E5178,COLUMN(D2488),0)</f>
        <v>14338</v>
      </c>
      <c r="I2488" s="19">
        <f>VLOOKUP($A2488,ENERGY!$A2488:$E5178,COLUMN(E2488),0)</f>
        <v>8441</v>
      </c>
      <c r="J2488" s="19">
        <f>VLOOKUP($A2488,'HUMAN RESOURCES'!$A2488:$L5178,COLUMN(D2488),0)</f>
        <v>1.4999999999999999E-2</v>
      </c>
      <c r="K2488" s="19">
        <f>VLOOKUP($A2488,'HUMAN RESOURCES'!$A2488:$L5178,COLUMN(E2488),0)</f>
        <v>1.0999999999999999E-2</v>
      </c>
      <c r="L2488" s="19">
        <f>VLOOKUP($A2488,'HUMAN RESOURCES'!$A2488:$L5178,COLUMN(F2488),0)</f>
        <v>80</v>
      </c>
      <c r="M2488" s="19">
        <f>VLOOKUP($A2488,'HUMAN RESOURCES'!$A2488:$L5178,COLUMN(G2488),0)</f>
        <v>73</v>
      </c>
      <c r="N2488" s="19">
        <f>VLOOKUP($A2488,'HUMAN RESOURCES'!$A2488:$L5178,COLUMN(H2488),0)</f>
        <v>0.23</v>
      </c>
      <c r="O2488" s="19">
        <f>VLOOKUP($A2488,'HUMAN RESOURCES'!$A2488:$L5178,COLUMN(I2488),0)</f>
        <v>0.63200000000000001</v>
      </c>
      <c r="P2488" s="19">
        <f>VLOOKUP($A2488,'HUMAN RESOURCES'!$A2488:$L5178,COLUMN(J2488),0)</f>
        <v>0.13700000000000001</v>
      </c>
      <c r="Q2488" s="19">
        <f>VLOOKUP($A2488,'HUMAN RESOURCES'!$A2488:$L5178,COLUMN(K2488),0)</f>
        <v>3348898</v>
      </c>
      <c r="R2488" s="19">
        <f>VLOOKUP($A2488,'HUMAN RESOURCES'!$A2488:$L5178,COLUMN(L2488),0)</f>
        <v>0.94</v>
      </c>
      <c r="S2488" s="19">
        <f>VLOOKUP($A2488,TOURISM!$A2487:$E5177, COLUMN(D2488),0)</f>
        <v>1195000000</v>
      </c>
      <c r="T2488" s="19">
        <f>VLOOKUP($A2488,TOURISM!$A2487:$E5177, COLUMN(E2488),0)</f>
        <v>466000000</v>
      </c>
      <c r="U2488" s="19">
        <f>VLOOKUP($A2488,BUSINESS!$A2488:$I5178, COLUMN(H2488),0)</f>
        <v>0.39300000000000002</v>
      </c>
      <c r="V2488" s="19">
        <f>VLOOKUP($A2488,BUSINESS!$A2488:$I5178, COLUMN(I2488),0)</f>
        <v>1.0469999999999999</v>
      </c>
    </row>
    <row r="2489" spans="1:22" ht="15" x14ac:dyDescent="0.25">
      <c r="A2489" s="14" t="s">
        <v>240</v>
      </c>
      <c r="B2489" s="15" t="s">
        <v>257</v>
      </c>
      <c r="C2489" s="16" t="s">
        <v>121</v>
      </c>
      <c r="D2489" s="17">
        <v>452222222</v>
      </c>
      <c r="E2489" s="18">
        <v>4.9000000000000002E-2</v>
      </c>
      <c r="F2489" s="18">
        <v>316</v>
      </c>
      <c r="G2489" s="18">
        <v>9.0999999999999998E-2</v>
      </c>
      <c r="H2489" s="19">
        <f>VLOOKUP($A2489,ENERGY!$A2489:$E5179,COLUMN(D2489),0)</f>
        <v>39</v>
      </c>
      <c r="I2489" s="19">
        <f>VLOOKUP($A2489,ENERGY!$A2489:$E5179,COLUMN(E2489),0)</f>
        <v>110</v>
      </c>
      <c r="J2489" s="19">
        <f>VLOOKUP($A2489,'HUMAN RESOURCES'!$A2489:$L5179,COLUMN(D2489),0)</f>
        <v>1.4999999999999999E-2</v>
      </c>
      <c r="K2489" s="19">
        <f>VLOOKUP($A2489,'HUMAN RESOURCES'!$A2489:$L5179,COLUMN(E2489),0)</f>
        <v>8.0000000000000002E-3</v>
      </c>
      <c r="L2489" s="19">
        <f>VLOOKUP($A2489,'HUMAN RESOURCES'!$A2489:$L5179,COLUMN(F2489),0)</f>
        <v>82</v>
      </c>
      <c r="M2489" s="19">
        <f>VLOOKUP($A2489,'HUMAN RESOURCES'!$A2489:$L5179,COLUMN(G2489),0)</f>
        <v>76</v>
      </c>
      <c r="N2489" s="19">
        <f>VLOOKUP($A2489,'HUMAN RESOURCES'!$A2489:$L5179,COLUMN(H2489),0)</f>
        <v>0.23100000000000001</v>
      </c>
      <c r="O2489" s="19">
        <f>VLOOKUP($A2489,'HUMAN RESOURCES'!$A2489:$L5179,COLUMN(I2489),0)</f>
        <v>0.68200000000000005</v>
      </c>
      <c r="P2489" s="19">
        <f>VLOOKUP($A2489,'HUMAN RESOURCES'!$A2489:$L5179,COLUMN(J2489),0)</f>
        <v>8.6999999999999994E-2</v>
      </c>
      <c r="Q2489" s="19">
        <f>VLOOKUP($A2489,'HUMAN RESOURCES'!$A2489:$L5179,COLUMN(K2489),0)</f>
        <v>16831184</v>
      </c>
      <c r="R2489" s="19">
        <f>VLOOKUP($A2489,'HUMAN RESOURCES'!$A2489:$L5179,COLUMN(L2489),0)</f>
        <v>0.88200000000000001</v>
      </c>
      <c r="S2489" s="19">
        <f>VLOOKUP($A2489,TOURISM!$A2488:$E5178, COLUMN(D2489),0)</f>
        <v>2537000000</v>
      </c>
      <c r="T2489" s="19">
        <f>VLOOKUP($A2489,TOURISM!$A2488:$E5178, COLUMN(E2489),0)</f>
        <v>1789000000</v>
      </c>
      <c r="U2489" s="19">
        <f>VLOOKUP($A2489,BUSINESS!$A2489:$I5179, COLUMN(H2489),0)</f>
        <v>0.373</v>
      </c>
      <c r="V2489" s="19">
        <f>VLOOKUP($A2489,BUSINESS!$A2489:$I5179, COLUMN(I2489),0)</f>
        <v>0.879</v>
      </c>
    </row>
    <row r="2490" spans="1:22" ht="15" x14ac:dyDescent="0.25">
      <c r="A2490" s="14" t="s">
        <v>240</v>
      </c>
      <c r="B2490" s="15" t="s">
        <v>258</v>
      </c>
      <c r="C2490" s="16" t="s">
        <v>121</v>
      </c>
      <c r="D2490" s="17">
        <v>45796187338</v>
      </c>
      <c r="E2490" s="18">
        <v>5.2999999999999999E-2</v>
      </c>
      <c r="F2490" s="18">
        <v>244</v>
      </c>
      <c r="G2490" s="18">
        <v>0.19900000000000001</v>
      </c>
      <c r="H2490" s="19">
        <f>VLOOKUP($A2490,ENERGY!$A2490:$E5180,COLUMN(D2490),0)</f>
        <v>6528</v>
      </c>
      <c r="I2490" s="19">
        <f>VLOOKUP($A2490,ENERGY!$A2490:$E5180,COLUMN(E2490),0)</f>
        <v>18786</v>
      </c>
      <c r="J2490" s="19">
        <f>VLOOKUP($A2490,'HUMAN RESOURCES'!$A2490:$L5180,COLUMN(D2490),0)</f>
        <v>1.6E-2</v>
      </c>
      <c r="K2490" s="19">
        <f>VLOOKUP($A2490,'HUMAN RESOURCES'!$A2490:$L5180,COLUMN(E2490),0)</f>
        <v>1.7000000000000001E-2</v>
      </c>
      <c r="L2490" s="19">
        <f>VLOOKUP($A2490,'HUMAN RESOURCES'!$A2490:$L5180,COLUMN(F2490),0)</f>
        <v>76</v>
      </c>
      <c r="M2490" s="19">
        <f>VLOOKUP($A2490,'HUMAN RESOURCES'!$A2490:$L5180,COLUMN(G2490),0)</f>
        <v>69</v>
      </c>
      <c r="N2490" s="19">
        <f>VLOOKUP($A2490,'HUMAN RESOURCES'!$A2490:$L5180,COLUMN(H2490),0)</f>
        <v>0.26400000000000001</v>
      </c>
      <c r="O2490" s="19">
        <f>VLOOKUP($A2490,'HUMAN RESOURCES'!$A2490:$L5180,COLUMN(I2490),0)</f>
        <v>0.67100000000000004</v>
      </c>
      <c r="P2490" s="19">
        <f>VLOOKUP($A2490,'HUMAN RESOURCES'!$A2490:$L5180,COLUMN(J2490),0)</f>
        <v>6.6000000000000003E-2</v>
      </c>
      <c r="Q2490" s="19">
        <f>VLOOKUP($A2490,'HUMAN RESOURCES'!$A2490:$L5180,COLUMN(K2490),0)</f>
        <v>191765567</v>
      </c>
      <c r="R2490" s="19">
        <f>VLOOKUP($A2490,'HUMAN RESOURCES'!$A2490:$L5180,COLUMN(L2490),0)</f>
        <v>0.83699999999999997</v>
      </c>
      <c r="S2490" s="19">
        <f>VLOOKUP($A2490,TOURISM!$A2489:$E5179, COLUMN(D2490),0)</f>
        <v>6109000000</v>
      </c>
      <c r="T2490" s="19">
        <f>VLOOKUP($A2490,TOURISM!$A2489:$E5179, COLUMN(E2490),0)</f>
        <v>13269000000</v>
      </c>
      <c r="U2490" s="19">
        <f>VLOOKUP($A2490,BUSINESS!$A2490:$I5180, COLUMN(H2490),0)</f>
        <v>0.33800000000000002</v>
      </c>
      <c r="V2490" s="19">
        <f>VLOOKUP($A2490,BUSINESS!$A2490:$I5180, COLUMN(I2490),0)</f>
        <v>0.78600000000000003</v>
      </c>
    </row>
    <row r="2491" spans="1:22" ht="15" x14ac:dyDescent="0.25">
      <c r="A2491" s="14" t="s">
        <v>240</v>
      </c>
      <c r="B2491" s="15" t="s">
        <v>259</v>
      </c>
      <c r="C2491" s="16" t="s">
        <v>121</v>
      </c>
      <c r="D2491" s="17">
        <v>61762635000</v>
      </c>
      <c r="E2491" s="18">
        <v>6.3E-2</v>
      </c>
      <c r="F2491" s="18">
        <v>268</v>
      </c>
      <c r="G2491" s="19">
        <v>0.12</v>
      </c>
      <c r="H2491" s="19">
        <f>VLOOKUP($A2491,ENERGY!$A2491:$E5181,COLUMN(D2491),0)</f>
        <v>10278</v>
      </c>
      <c r="I2491" s="19">
        <f>VLOOKUP($A2491,ENERGY!$A2491:$E5181,COLUMN(E2491),0)</f>
        <v>28658</v>
      </c>
      <c r="J2491" s="19">
        <f>VLOOKUP($A2491,'HUMAN RESOURCES'!$A2491:$L5181,COLUMN(D2491),0)</f>
        <v>1.6E-2</v>
      </c>
      <c r="K2491" s="19">
        <f>VLOOKUP($A2491,'HUMAN RESOURCES'!$A2491:$L5181,COLUMN(E2491),0)</f>
        <v>1.7000000000000001E-2</v>
      </c>
      <c r="L2491" s="19">
        <f>VLOOKUP($A2491,'HUMAN RESOURCES'!$A2491:$L5181,COLUMN(F2491),0)</f>
        <v>75</v>
      </c>
      <c r="M2491" s="19">
        <f>VLOOKUP($A2491,'HUMAN RESOURCES'!$A2491:$L5181,COLUMN(G2491),0)</f>
        <v>70</v>
      </c>
      <c r="N2491" s="19">
        <f>VLOOKUP($A2491,'HUMAN RESOURCES'!$A2491:$L5181,COLUMN(H2491),0)</f>
        <v>0.3</v>
      </c>
      <c r="O2491" s="19">
        <f>VLOOKUP($A2491,'HUMAN RESOURCES'!$A2491:$L5181,COLUMN(I2491),0)</f>
        <v>0.622</v>
      </c>
      <c r="P2491" s="19">
        <f>VLOOKUP($A2491,'HUMAN RESOURCES'!$A2491:$L5181,COLUMN(J2491),0)</f>
        <v>7.8E-2</v>
      </c>
      <c r="Q2491" s="19">
        <f>VLOOKUP($A2491,'HUMAN RESOURCES'!$A2491:$L5181,COLUMN(K2491),0)</f>
        <v>2671934</v>
      </c>
      <c r="R2491" s="19">
        <f>VLOOKUP($A2491,'HUMAN RESOURCES'!$A2491:$L5181,COLUMN(L2491),0)</f>
        <v>0.53400000000000003</v>
      </c>
      <c r="S2491" s="19">
        <f>VLOOKUP($A2491,TOURISM!$A2490:$E5180, COLUMN(D2491),0)</f>
        <v>2222000000</v>
      </c>
      <c r="T2491" s="19">
        <f>VLOOKUP($A2491,TOURISM!$A2490:$E5180, COLUMN(E2491),0)</f>
        <v>312000000</v>
      </c>
      <c r="U2491" s="19">
        <f>VLOOKUP($A2491,BUSINESS!$A2491:$I5181, COLUMN(H2491),0)</f>
        <v>0.23599999999999999</v>
      </c>
      <c r="V2491" s="19">
        <f>VLOOKUP($A2491,BUSINESS!$A2491:$I5181, COLUMN(I2491),0)</f>
        <v>1.002</v>
      </c>
    </row>
    <row r="2492" spans="1:22" ht="15" x14ac:dyDescent="0.25">
      <c r="A2492" s="14" t="s">
        <v>240</v>
      </c>
      <c r="B2492" s="15" t="s">
        <v>260</v>
      </c>
      <c r="C2492" s="16" t="s">
        <v>121</v>
      </c>
      <c r="D2492" s="17">
        <v>21431000000</v>
      </c>
      <c r="E2492" s="18">
        <v>6.2E-2</v>
      </c>
      <c r="F2492" s="18">
        <v>216</v>
      </c>
      <c r="G2492" s="19">
        <v>0.12</v>
      </c>
      <c r="H2492" s="19">
        <f>VLOOKUP($A2492,ENERGY!$A2492:$E5182,COLUMN(D2492),0)</f>
        <v>4382</v>
      </c>
      <c r="I2492" s="19">
        <f>VLOOKUP($A2492,ENERGY!$A2492:$E5182,COLUMN(E2492),0)</f>
        <v>6366</v>
      </c>
      <c r="J2492" s="19">
        <f>VLOOKUP($A2492,'HUMAN RESOURCES'!$A2492:$L5182,COLUMN(D2492),0)</f>
        <v>1.6E-2</v>
      </c>
      <c r="K2492" s="19">
        <f>VLOOKUP($A2492,'HUMAN RESOURCES'!$A2492:$L5182,COLUMN(E2492),0)</f>
        <v>1.2E-2</v>
      </c>
      <c r="L2492" s="19">
        <f>VLOOKUP($A2492,'HUMAN RESOURCES'!$A2492:$L5182,COLUMN(F2492),0)</f>
        <v>77</v>
      </c>
      <c r="M2492" s="19">
        <f>VLOOKUP($A2492,'HUMAN RESOURCES'!$A2492:$L5182,COLUMN(G2492),0)</f>
        <v>71</v>
      </c>
      <c r="N2492" s="19">
        <f>VLOOKUP($A2492,'HUMAN RESOURCES'!$A2492:$L5182,COLUMN(H2492),0)</f>
        <v>0.23599999999999999</v>
      </c>
      <c r="O2492" s="19">
        <f>VLOOKUP($A2492,'HUMAN RESOURCES'!$A2492:$L5182,COLUMN(I2492),0)</f>
        <v>0.69799999999999995</v>
      </c>
      <c r="P2492" s="19">
        <f>VLOOKUP($A2492,'HUMAN RESOURCES'!$A2492:$L5182,COLUMN(J2492),0)</f>
        <v>6.6000000000000003E-2</v>
      </c>
      <c r="Q2492" s="19">
        <f>VLOOKUP($A2492,'HUMAN RESOURCES'!$A2492:$L5182,COLUMN(K2492),0)</f>
        <v>348340</v>
      </c>
      <c r="R2492" s="19">
        <f>VLOOKUP($A2492,'HUMAN RESOURCES'!$A2492:$L5182,COLUMN(L2492),0)</f>
        <v>0.82399999999999995</v>
      </c>
      <c r="S2492" s="19">
        <f>VLOOKUP($A2492,TOURISM!$A2491:$E5181, COLUMN(D2492),0)</f>
        <v>2155000000</v>
      </c>
      <c r="T2492" s="19">
        <f>VLOOKUP($A2492,TOURISM!$A2491:$E5181, COLUMN(E2492),0)</f>
        <v>460000000</v>
      </c>
      <c r="U2492" s="19">
        <f>VLOOKUP($A2492,BUSINESS!$A2492:$I5182, COLUMN(H2492),0)</f>
        <v>0.315</v>
      </c>
      <c r="V2492" s="19">
        <f>VLOOKUP($A2492,BUSINESS!$A2492:$I5182, COLUMN(I2492),0)</f>
        <v>1.028</v>
      </c>
    </row>
    <row r="2493" spans="1:22" ht="15" x14ac:dyDescent="0.25">
      <c r="A2493" s="14" t="s">
        <v>240</v>
      </c>
      <c r="B2493" s="15" t="s">
        <v>261</v>
      </c>
      <c r="C2493" s="16" t="s">
        <v>121</v>
      </c>
      <c r="D2493" s="17">
        <v>1739579594</v>
      </c>
      <c r="E2493" s="21">
        <v>6.4000000000000001E-2</v>
      </c>
      <c r="F2493" s="19">
        <v>190</v>
      </c>
      <c r="G2493" s="19">
        <v>0.12</v>
      </c>
      <c r="H2493" s="19">
        <f>VLOOKUP($A2493,ENERGY!$A2493:$E5183,COLUMN(D2493),0)</f>
        <v>14338</v>
      </c>
      <c r="I2493" s="19">
        <f>VLOOKUP($A2493,ENERGY!$A2493:$E5183,COLUMN(E2493),0)</f>
        <v>583</v>
      </c>
      <c r="J2493" s="19">
        <f>VLOOKUP($A2493,'HUMAN RESOURCES'!$A2493:$L5183,COLUMN(D2493),0)</f>
        <v>1.6E-2</v>
      </c>
      <c r="K2493" s="19">
        <f>VLOOKUP($A2493,'HUMAN RESOURCES'!$A2493:$L5183,COLUMN(E2493),0)</f>
        <v>8.9999999999999993E-3</v>
      </c>
      <c r="L2493" s="19">
        <f>VLOOKUP($A2493,'HUMAN RESOURCES'!$A2493:$L5183,COLUMN(F2493),0)</f>
        <v>81</v>
      </c>
      <c r="M2493" s="19">
        <f>VLOOKUP($A2493,'HUMAN RESOURCES'!$A2493:$L5183,COLUMN(G2493),0)</f>
        <v>77</v>
      </c>
      <c r="N2493" s="19">
        <f>VLOOKUP($A2493,'HUMAN RESOURCES'!$A2493:$L5183,COLUMN(H2493),0)</f>
        <v>0.26</v>
      </c>
      <c r="O2493" s="19">
        <f>VLOOKUP($A2493,'HUMAN RESOURCES'!$A2493:$L5183,COLUMN(I2493),0)</f>
        <v>0.67800000000000005</v>
      </c>
      <c r="P2493" s="19">
        <f>VLOOKUP($A2493,'HUMAN RESOURCES'!$A2493:$L5183,COLUMN(J2493),0)</f>
        <v>6.2E-2</v>
      </c>
      <c r="Q2493" s="19">
        <f>VLOOKUP($A2493,'HUMAN RESOURCES'!$A2493:$L5183,COLUMN(K2493),0)</f>
        <v>4532711</v>
      </c>
      <c r="R2493" s="19">
        <f>VLOOKUP($A2493,'HUMAN RESOURCES'!$A2493:$L5183,COLUMN(L2493),0)</f>
        <v>0.69399999999999995</v>
      </c>
      <c r="S2493" s="19">
        <f>VLOOKUP($A2493,TOURISM!$A2492:$E5182, COLUMN(D2493),0)</f>
        <v>2533000000</v>
      </c>
      <c r="T2493" s="19">
        <f>VLOOKUP($A2493,TOURISM!$A2492:$E5182, COLUMN(E2493),0)</f>
        <v>718000000</v>
      </c>
      <c r="U2493" s="19">
        <f>VLOOKUP($A2493,BUSINESS!$A2493:$I5183, COLUMN(H2493),0)</f>
        <v>0.32300000000000001</v>
      </c>
      <c r="V2493" s="19">
        <f>VLOOKUP($A2493,BUSINESS!$A2493:$I5183, COLUMN(I2493),0)</f>
        <v>0.41599999999999998</v>
      </c>
    </row>
    <row r="2494" spans="1:22" ht="15" x14ac:dyDescent="0.25">
      <c r="A2494" s="14" t="s">
        <v>240</v>
      </c>
      <c r="B2494" s="15" t="s">
        <v>262</v>
      </c>
      <c r="C2494" s="16" t="s">
        <v>121</v>
      </c>
      <c r="D2494" s="17">
        <v>825925911</v>
      </c>
      <c r="E2494" s="18">
        <v>0.06</v>
      </c>
      <c r="F2494" s="18">
        <v>474</v>
      </c>
      <c r="G2494" s="18">
        <v>9.5000000000000001E-2</v>
      </c>
      <c r="H2494" s="19">
        <f>VLOOKUP($A2494,ENERGY!$A2494:$E5184,COLUMN(D2494),0)</f>
        <v>74</v>
      </c>
      <c r="I2494" s="19">
        <f>VLOOKUP($A2494,ENERGY!$A2494:$E5184,COLUMN(E2494),0)</f>
        <v>205</v>
      </c>
      <c r="J2494" s="19">
        <f>VLOOKUP($A2494,'HUMAN RESOURCES'!$A2494:$L5184,COLUMN(D2494),0)</f>
        <v>1.7000000000000001E-2</v>
      </c>
      <c r="K2494" s="19">
        <f>VLOOKUP($A2494,'HUMAN RESOURCES'!$A2494:$L5184,COLUMN(E2494),0)</f>
        <v>1.4E-2</v>
      </c>
      <c r="L2494" s="19">
        <f>VLOOKUP($A2494,'HUMAN RESOURCES'!$A2494:$L5184,COLUMN(F2494),0)</f>
        <v>77</v>
      </c>
      <c r="M2494" s="19">
        <f>VLOOKUP($A2494,'HUMAN RESOURCES'!$A2494:$L5184,COLUMN(G2494),0)</f>
        <v>71</v>
      </c>
      <c r="N2494" s="19">
        <f>VLOOKUP($A2494,'HUMAN RESOURCES'!$A2494:$L5184,COLUMN(H2494),0)</f>
        <v>0.26400000000000001</v>
      </c>
      <c r="O2494" s="19">
        <f>VLOOKUP($A2494,'HUMAN RESOURCES'!$A2494:$L5184,COLUMN(I2494),0)</f>
        <v>0.65600000000000003</v>
      </c>
      <c r="P2494" s="19">
        <f>VLOOKUP($A2494,'HUMAN RESOURCES'!$A2494:$L5184,COLUMN(J2494),0)</f>
        <v>0.08</v>
      </c>
      <c r="Q2494" s="19">
        <f>VLOOKUP($A2494,'HUMAN RESOURCES'!$A2494:$L5184,COLUMN(K2494),0)</f>
        <v>172734</v>
      </c>
      <c r="R2494" s="19">
        <f>VLOOKUP($A2494,'HUMAN RESOURCES'!$A2494:$L5184,COLUMN(L2494),0)</f>
        <v>0.20100000000000001</v>
      </c>
      <c r="S2494" s="19">
        <f>VLOOKUP($A2494,TOURISM!$A2493:$E5183, COLUMN(D2494),0)</f>
        <v>311000000</v>
      </c>
      <c r="T2494" s="19">
        <f>VLOOKUP($A2494,TOURISM!$A2493:$E5183, COLUMN(E2494),0)</f>
        <v>45000000</v>
      </c>
      <c r="U2494" s="19">
        <f>VLOOKUP($A2494,BUSINESS!$A2494:$I5184, COLUMN(H2494),0)</f>
        <v>0.32</v>
      </c>
      <c r="V2494" s="19">
        <f>VLOOKUP($A2494,BUSINESS!$A2494:$I5184, COLUMN(I2494),0)</f>
        <v>1.0129999999999999</v>
      </c>
    </row>
    <row r="2495" spans="1:22" ht="15" x14ac:dyDescent="0.25">
      <c r="A2495" s="14" t="s">
        <v>240</v>
      </c>
      <c r="B2495" s="15" t="s">
        <v>263</v>
      </c>
      <c r="C2495" s="16" t="s">
        <v>121</v>
      </c>
      <c r="D2495" s="17">
        <v>39136441799</v>
      </c>
      <c r="E2495" s="18">
        <v>6.9000000000000006E-2</v>
      </c>
      <c r="F2495" s="18">
        <v>199</v>
      </c>
      <c r="G2495" s="18">
        <v>0.13400000000000001</v>
      </c>
      <c r="H2495" s="19">
        <f>VLOOKUP($A2495,ENERGY!$A2495:$E5185,COLUMN(D2495),0)</f>
        <v>7785</v>
      </c>
      <c r="I2495" s="19">
        <f>VLOOKUP($A2495,ENERGY!$A2495:$E5185,COLUMN(E2495),0)</f>
        <v>11621</v>
      </c>
      <c r="J2495" s="19">
        <f>VLOOKUP($A2495,'HUMAN RESOURCES'!$A2495:$L5185,COLUMN(D2495),0)</f>
        <v>1.7000000000000001E-2</v>
      </c>
      <c r="K2495" s="19">
        <f>VLOOKUP($A2495,'HUMAN RESOURCES'!$A2495:$L5185,COLUMN(E2495),0)</f>
        <v>1.4E-2</v>
      </c>
      <c r="L2495" s="19">
        <f>VLOOKUP($A2495,'HUMAN RESOURCES'!$A2495:$L5185,COLUMN(F2495),0)</f>
        <v>79</v>
      </c>
      <c r="M2495" s="19">
        <f>VLOOKUP($A2495,'HUMAN RESOURCES'!$A2495:$L5185,COLUMN(G2495),0)</f>
        <v>72</v>
      </c>
      <c r="N2495" s="19">
        <f>VLOOKUP($A2495,'HUMAN RESOURCES'!$A2495:$L5185,COLUMN(H2495),0)</f>
        <v>0.254</v>
      </c>
      <c r="O2495" s="19">
        <f>VLOOKUP($A2495,'HUMAN RESOURCES'!$A2495:$L5185,COLUMN(I2495),0)</f>
        <v>0.64100000000000001</v>
      </c>
      <c r="P2495" s="19">
        <f>VLOOKUP($A2495,'HUMAN RESOURCES'!$A2495:$L5185,COLUMN(J2495),0)</f>
        <v>0.104</v>
      </c>
      <c r="Q2495" s="19">
        <f>VLOOKUP($A2495,'HUMAN RESOURCES'!$A2495:$L5185,COLUMN(K2495),0)</f>
        <v>39676083</v>
      </c>
      <c r="R2495" s="19">
        <f>VLOOKUP($A2495,'HUMAN RESOURCES'!$A2495:$L5185,COLUMN(L2495),0)</f>
        <v>0.90600000000000003</v>
      </c>
      <c r="S2495" s="19">
        <f>VLOOKUP($A2495,TOURISM!$A2494:$E5184, COLUMN(D2495),0)</f>
        <v>5295000000</v>
      </c>
      <c r="T2495" s="19">
        <f>VLOOKUP($A2495,TOURISM!$A2494:$E5184, COLUMN(E2495),0)</f>
        <v>5962000000</v>
      </c>
      <c r="U2495" s="19">
        <f>VLOOKUP($A2495,BUSINESS!$A2495:$I5185, COLUMN(H2495),0)</f>
        <v>0.28100000000000003</v>
      </c>
      <c r="V2495" s="19">
        <f>VLOOKUP($A2495,BUSINESS!$A2495:$I5185, COLUMN(I2495),0)</f>
        <v>1.1719999999999999</v>
      </c>
    </row>
    <row r="2496" spans="1:22" ht="15" x14ac:dyDescent="0.25">
      <c r="A2496" s="14" t="s">
        <v>240</v>
      </c>
      <c r="B2496" s="15" t="s">
        <v>264</v>
      </c>
      <c r="C2496" s="16" t="s">
        <v>121</v>
      </c>
      <c r="D2496" s="17">
        <v>1922598121</v>
      </c>
      <c r="E2496" s="18">
        <v>6.6000000000000003E-2</v>
      </c>
      <c r="F2496" s="18">
        <v>165</v>
      </c>
      <c r="G2496" s="18">
        <v>0.14599999999999999</v>
      </c>
      <c r="H2496" s="19">
        <f>VLOOKUP($A2496,ENERGY!$A2496:$E5186,COLUMN(D2496),0)</f>
        <v>479</v>
      </c>
      <c r="I2496" s="19">
        <f>VLOOKUP($A2496,ENERGY!$A2496:$E5186,COLUMN(E2496),0)</f>
        <v>1628</v>
      </c>
      <c r="J2496" s="19">
        <f>VLOOKUP($A2496,'HUMAN RESOURCES'!$A2496:$L5186,COLUMN(D2496),0)</f>
        <v>1.7000000000000001E-2</v>
      </c>
      <c r="K2496" s="19">
        <f>VLOOKUP($A2496,'HUMAN RESOURCES'!$A2496:$L5186,COLUMN(E2496),0)</f>
        <v>3.2000000000000001E-2</v>
      </c>
      <c r="L2496" s="19">
        <f>VLOOKUP($A2496,'HUMAN RESOURCES'!$A2496:$L5186,COLUMN(F2496),0)</f>
        <v>82</v>
      </c>
      <c r="M2496" s="19">
        <f>VLOOKUP($A2496,'HUMAN RESOURCES'!$A2496:$L5186,COLUMN(G2496),0)</f>
        <v>75</v>
      </c>
      <c r="N2496" s="19">
        <f>VLOOKUP($A2496,'HUMAN RESOURCES'!$A2496:$L5186,COLUMN(H2496),0)</f>
        <v>0.30299999999999999</v>
      </c>
      <c r="O2496" s="19">
        <f>VLOOKUP($A2496,'HUMAN RESOURCES'!$A2496:$L5186,COLUMN(I2496),0)</f>
        <v>0.623</v>
      </c>
      <c r="P2496" s="19">
        <f>VLOOKUP($A2496,'HUMAN RESOURCES'!$A2496:$L5186,COLUMN(J2496),0)</f>
        <v>7.2999999999999995E-2</v>
      </c>
      <c r="Q2496" s="19">
        <f>VLOOKUP($A2496,'HUMAN RESOURCES'!$A2496:$L5186,COLUMN(K2496),0)</f>
        <v>29376</v>
      </c>
      <c r="R2496" s="19">
        <f>VLOOKUP($A2496,'HUMAN RESOURCES'!$A2496:$L5186,COLUMN(L2496),0)</f>
        <v>0.56100000000000005</v>
      </c>
      <c r="S2496" s="19">
        <f>VLOOKUP($A2496,TOURISM!$A2495:$E5185, COLUMN(D2496),0)</f>
        <v>2478709140</v>
      </c>
      <c r="T2496" s="19">
        <f>VLOOKUP($A2496,TOURISM!$A2495:$E5185, COLUMN(E2496),0)</f>
        <v>448000000</v>
      </c>
      <c r="U2496" s="19">
        <f>VLOOKUP($A2496,BUSINESS!$A2496:$I5186, COLUMN(H2496),0)</f>
        <v>0.129</v>
      </c>
      <c r="V2496" s="19">
        <f>VLOOKUP($A2496,BUSINESS!$A2496:$I5186, COLUMN(I2496),0)</f>
        <v>0.57999999999999996</v>
      </c>
    </row>
    <row r="2497" spans="1:22" ht="15" x14ac:dyDescent="0.25">
      <c r="A2497" s="14" t="s">
        <v>240</v>
      </c>
      <c r="B2497" s="15" t="s">
        <v>265</v>
      </c>
      <c r="C2497" s="16" t="s">
        <v>121</v>
      </c>
      <c r="D2497" s="17">
        <v>6548530572</v>
      </c>
      <c r="E2497" s="18">
        <v>5.5E-2</v>
      </c>
      <c r="F2497" s="18">
        <v>36</v>
      </c>
      <c r="G2497" s="18">
        <v>0.17799999999999999</v>
      </c>
      <c r="H2497" s="19">
        <f>VLOOKUP($A2497,ENERGY!$A2497:$E5187,COLUMN(D2497),0)</f>
        <v>2288</v>
      </c>
      <c r="I2497" s="19">
        <f>VLOOKUP($A2497,ENERGY!$A2497:$E5187,COLUMN(E2497),0)</f>
        <v>1988</v>
      </c>
      <c r="J2497" s="19">
        <f>VLOOKUP($A2497,'HUMAN RESOURCES'!$A2497:$L5187,COLUMN(D2497),0)</f>
        <v>1.7999999999999999E-2</v>
      </c>
      <c r="K2497" s="19">
        <f>VLOOKUP($A2497,'HUMAN RESOURCES'!$A2497:$L5187,COLUMN(E2497),0)</f>
        <v>1.9E-2</v>
      </c>
      <c r="L2497" s="19">
        <f>VLOOKUP($A2497,'HUMAN RESOURCES'!$A2497:$L5187,COLUMN(F2497),0)</f>
        <v>74</v>
      </c>
      <c r="M2497" s="19">
        <f>VLOOKUP($A2497,'HUMAN RESOURCES'!$A2497:$L5187,COLUMN(G2497),0)</f>
        <v>70</v>
      </c>
      <c r="N2497" s="19">
        <f>VLOOKUP($A2497,'HUMAN RESOURCES'!$A2497:$L5187,COLUMN(H2497),0)</f>
        <v>0.27300000000000002</v>
      </c>
      <c r="O2497" s="19">
        <f>VLOOKUP($A2497,'HUMAN RESOURCES'!$A2497:$L5187,COLUMN(I2497),0)</f>
        <v>0.65900000000000003</v>
      </c>
      <c r="P2497" s="19">
        <f>VLOOKUP($A2497,'HUMAN RESOURCES'!$A2497:$L5187,COLUMN(J2497),0)</f>
        <v>6.9000000000000006E-2</v>
      </c>
      <c r="Q2497" s="19">
        <f>VLOOKUP($A2497,'HUMAN RESOURCES'!$A2497:$L5187,COLUMN(K2497),0)</f>
        <v>109158</v>
      </c>
      <c r="R2497" s="19">
        <f>VLOOKUP($A2497,'HUMAN RESOURCES'!$A2497:$L5187,COLUMN(L2497),0)</f>
        <v>0.48099999999999998</v>
      </c>
      <c r="S2497" s="19">
        <f>VLOOKUP($A2497,TOURISM!$A2496:$E5186, COLUMN(D2497),0)</f>
        <v>96000000</v>
      </c>
      <c r="T2497" s="19">
        <f>VLOOKUP($A2497,TOURISM!$A2496:$E5186, COLUMN(E2497),0)</f>
        <v>18000000</v>
      </c>
      <c r="U2497" s="19">
        <f>VLOOKUP($A2497,BUSINESS!$A2497:$I5187, COLUMN(H2497),0)</f>
        <v>0.21</v>
      </c>
      <c r="V2497" s="19">
        <f>VLOOKUP($A2497,BUSINESS!$A2497:$I5187, COLUMN(I2497),0)</f>
        <v>1.1919999999999999</v>
      </c>
    </row>
    <row r="2498" spans="1:22" ht="15" x14ac:dyDescent="0.25">
      <c r="A2498" s="14" t="s">
        <v>240</v>
      </c>
      <c r="B2498" s="15" t="s">
        <v>266</v>
      </c>
      <c r="C2498" s="16" t="s">
        <v>121</v>
      </c>
      <c r="D2498" s="17">
        <v>13789720387</v>
      </c>
      <c r="E2498" s="18">
        <v>8.4000000000000005E-2</v>
      </c>
      <c r="F2498" s="18">
        <v>159</v>
      </c>
      <c r="G2498" s="18">
        <v>0.17899999999999999</v>
      </c>
      <c r="H2498" s="19">
        <f>VLOOKUP($A2498,ENERGY!$A2498:$E5188,COLUMN(D2498),0)</f>
        <v>3853</v>
      </c>
      <c r="I2498" s="19">
        <f>VLOOKUP($A2498,ENERGY!$A2498:$E5188,COLUMN(E2498),0)</f>
        <v>7367</v>
      </c>
      <c r="J2498" s="19">
        <f>VLOOKUP($A2498,'HUMAN RESOURCES'!$A2498:$L5188,COLUMN(D2498),0)</f>
        <v>1.7999999999999999E-2</v>
      </c>
      <c r="K2498" s="19">
        <f>VLOOKUP($A2498,'HUMAN RESOURCES'!$A2498:$L5188,COLUMN(E2498),0)</f>
        <v>8.9999999999999993E-3</v>
      </c>
      <c r="L2498" s="19">
        <f>VLOOKUP($A2498,'HUMAN RESOURCES'!$A2498:$L5188,COLUMN(F2498),0)</f>
        <v>77</v>
      </c>
      <c r="M2498" s="19">
        <f>VLOOKUP($A2498,'HUMAN RESOURCES'!$A2498:$L5188,COLUMN(G2498),0)</f>
        <v>73</v>
      </c>
      <c r="N2498" s="19">
        <f>VLOOKUP($A2498,'HUMAN RESOURCES'!$A2498:$L5188,COLUMN(H2498),0)</f>
        <v>0.27100000000000002</v>
      </c>
      <c r="O2498" s="19">
        <f>VLOOKUP($A2498,'HUMAN RESOURCES'!$A2498:$L5188,COLUMN(I2498),0)</f>
        <v>0.65600000000000003</v>
      </c>
      <c r="P2498" s="19">
        <f>VLOOKUP($A2498,'HUMAN RESOURCES'!$A2498:$L5188,COLUMN(J2498),0)</f>
        <v>7.2999999999999995E-2</v>
      </c>
      <c r="Q2498" s="19">
        <f>VLOOKUP($A2498,'HUMAN RESOURCES'!$A2498:$L5188,COLUMN(K2498),0)</f>
        <v>85349</v>
      </c>
      <c r="R2498" s="19">
        <f>VLOOKUP($A2498,'HUMAN RESOURCES'!$A2498:$L5188,COLUMN(L2498),0)</f>
        <v>0.27400000000000002</v>
      </c>
      <c r="S2498" s="19">
        <f>VLOOKUP($A2498,TOURISM!$A2497:$E5187, COLUMN(D2498),0)</f>
        <v>334000000</v>
      </c>
      <c r="T2498" s="19">
        <f>VLOOKUP($A2498,TOURISM!$A2497:$E5187, COLUMN(E2498),0)</f>
        <v>58000000</v>
      </c>
      <c r="U2498" s="19">
        <f>VLOOKUP($A2498,BUSINESS!$A2498:$I5188, COLUMN(H2498),0)</f>
        <v>0.38</v>
      </c>
      <c r="V2498" s="19">
        <f>VLOOKUP($A2498,BUSINESS!$A2498:$I5188, COLUMN(I2498),0)</f>
        <v>1.6</v>
      </c>
    </row>
    <row r="2499" spans="1:22" ht="15" x14ac:dyDescent="0.25">
      <c r="A2499" s="14" t="s">
        <v>240</v>
      </c>
      <c r="B2499" s="15" t="s">
        <v>267</v>
      </c>
      <c r="C2499" s="16" t="s">
        <v>121</v>
      </c>
      <c r="D2499" s="17">
        <v>13676837630</v>
      </c>
      <c r="E2499" s="18">
        <v>5.3999999999999999E-2</v>
      </c>
      <c r="F2499" s="18">
        <v>272</v>
      </c>
      <c r="G2499" s="18">
        <v>0.16800000000000001</v>
      </c>
      <c r="H2499" s="19">
        <f>VLOOKUP($A2499,ENERGY!$A2499:$E5189,COLUMN(D2499),0)</f>
        <v>3769</v>
      </c>
      <c r="I2499" s="19">
        <f>VLOOKUP($A2499,ENERGY!$A2499:$E5189,COLUMN(E2499),0)</f>
        <v>10715</v>
      </c>
      <c r="J2499" s="19">
        <f>VLOOKUP($A2499,'HUMAN RESOURCES'!$A2499:$L5189,COLUMN(D2499),0)</f>
        <v>1.9E-2</v>
      </c>
      <c r="K2499" s="19">
        <f>VLOOKUP($A2499,'HUMAN RESOURCES'!$A2499:$L5189,COLUMN(E2499),0)</f>
        <v>2.4E-2</v>
      </c>
      <c r="L2499" s="19">
        <f>VLOOKUP($A2499,'HUMAN RESOURCES'!$A2499:$L5189,COLUMN(F2499),0)</f>
        <v>73</v>
      </c>
      <c r="M2499" s="19">
        <f>VLOOKUP($A2499,'HUMAN RESOURCES'!$A2499:$L5189,COLUMN(G2499),0)</f>
        <v>67</v>
      </c>
      <c r="N2499" s="19">
        <f>VLOOKUP($A2499,'HUMAN RESOURCES'!$A2499:$L5189,COLUMN(H2499),0)</f>
        <v>0.29299999999999998</v>
      </c>
      <c r="O2499" s="19">
        <f>VLOOKUP($A2499,'HUMAN RESOURCES'!$A2499:$L5189,COLUMN(I2499),0)</f>
        <v>0.64400000000000002</v>
      </c>
      <c r="P2499" s="19">
        <f>VLOOKUP($A2499,'HUMAN RESOURCES'!$A2499:$L5189,COLUMN(J2499),0)</f>
        <v>6.3E-2</v>
      </c>
      <c r="Q2499" s="19">
        <f>VLOOKUP($A2499,'HUMAN RESOURCES'!$A2499:$L5189,COLUMN(K2499),0)</f>
        <v>515372</v>
      </c>
      <c r="R2499" s="19">
        <f>VLOOKUP($A2499,'HUMAN RESOURCES'!$A2499:$L5189,COLUMN(L2499),0)</f>
        <v>0.66500000000000004</v>
      </c>
      <c r="S2499" s="19">
        <f>VLOOKUP($A2499,TOURISM!$A2498:$E5188, COLUMN(D2499),0)</f>
        <v>83000000</v>
      </c>
      <c r="T2499" s="19">
        <f>VLOOKUP($A2499,TOURISM!$A2498:$E5188, COLUMN(E2499),0)</f>
        <v>35000000</v>
      </c>
      <c r="U2499" s="19">
        <f>VLOOKUP($A2499,BUSINESS!$A2499:$I5189, COLUMN(H2499),0)</f>
        <v>0.21099999999999999</v>
      </c>
      <c r="V2499" s="19">
        <f>VLOOKUP($A2499,BUSINESS!$A2499:$I5189, COLUMN(I2499),0)</f>
        <v>1.2749999999999999</v>
      </c>
    </row>
    <row r="2500" spans="1:22" ht="15" x14ac:dyDescent="0.25">
      <c r="A2500" s="14" t="s">
        <v>240</v>
      </c>
      <c r="B2500" s="15" t="s">
        <v>268</v>
      </c>
      <c r="C2500" s="16" t="s">
        <v>121</v>
      </c>
      <c r="D2500" s="17">
        <v>1100000000000</v>
      </c>
      <c r="E2500" s="18">
        <v>5.8000000000000003E-2</v>
      </c>
      <c r="F2500" s="18">
        <v>598</v>
      </c>
      <c r="G2500" s="18">
        <v>8.6999999999999994E-2</v>
      </c>
      <c r="H2500" s="19">
        <f>VLOOKUP($A2500,ENERGY!$A2500:$E5190,COLUMN(D2500),0)</f>
        <v>159324</v>
      </c>
      <c r="I2500" s="19">
        <f>VLOOKUP($A2500,ENERGY!$A2500:$E5190,COLUMN(E2500),0)</f>
        <v>410744</v>
      </c>
      <c r="J2500" s="19">
        <f>VLOOKUP($A2500,'HUMAN RESOURCES'!$A2500:$L5190,COLUMN(D2500),0)</f>
        <v>1.9E-2</v>
      </c>
      <c r="K2500" s="19">
        <f>VLOOKUP($A2500,'HUMAN RESOURCES'!$A2500:$L5190,COLUMN(E2500),0)</f>
        <v>1.2E-2</v>
      </c>
      <c r="L2500" s="19">
        <f>VLOOKUP($A2500,'HUMAN RESOURCES'!$A2500:$L5190,COLUMN(F2500),0)</f>
        <v>74</v>
      </c>
      <c r="M2500" s="19">
        <f>VLOOKUP($A2500,'HUMAN RESOURCES'!$A2500:$L5190,COLUMN(G2500),0)</f>
        <v>70</v>
      </c>
      <c r="N2500" s="19">
        <f>VLOOKUP($A2500,'HUMAN RESOURCES'!$A2500:$L5190,COLUMN(H2500),0)</f>
        <v>0.28199999999999997</v>
      </c>
      <c r="O2500" s="19">
        <f>VLOOKUP($A2500,'HUMAN RESOURCES'!$A2500:$L5190,COLUMN(I2500),0)</f>
        <v>0.64300000000000002</v>
      </c>
      <c r="P2500" s="19">
        <f>VLOOKUP($A2500,'HUMAN RESOURCES'!$A2500:$L5190,COLUMN(J2500),0)</f>
        <v>7.3999999999999996E-2</v>
      </c>
      <c r="Q2500" s="19">
        <f>VLOOKUP($A2500,'HUMAN RESOURCES'!$A2500:$L5190,COLUMN(K2500),0)</f>
        <v>103932</v>
      </c>
      <c r="R2500" s="19">
        <f>VLOOKUP($A2500,'HUMAN RESOURCES'!$A2500:$L5190,COLUMN(L2500),0)</f>
        <v>0.35799999999999998</v>
      </c>
      <c r="S2500" s="19">
        <f>VLOOKUP($A2500,TOURISM!$A2499:$E5189, COLUMN(D2500),0)</f>
        <v>127000000</v>
      </c>
      <c r="T2500" s="19">
        <f>VLOOKUP($A2500,TOURISM!$A2499:$E5189, COLUMN(E2500),0)</f>
        <v>11000000</v>
      </c>
      <c r="U2500" s="19">
        <f>VLOOKUP($A2500,BUSINESS!$A2500:$I5190, COLUMN(H2500),0)</f>
        <v>0.23200000000000001</v>
      </c>
      <c r="V2500" s="19">
        <f>VLOOKUP($A2500,BUSINESS!$A2500:$I5190, COLUMN(I2500),0)</f>
        <v>0.57799999999999996</v>
      </c>
    </row>
    <row r="2501" spans="1:22" ht="15" x14ac:dyDescent="0.25">
      <c r="A2501" s="14" t="s">
        <v>240</v>
      </c>
      <c r="B2501" s="15" t="s">
        <v>269</v>
      </c>
      <c r="C2501" s="16" t="s">
        <v>121</v>
      </c>
      <c r="D2501" s="17">
        <v>8491371523</v>
      </c>
      <c r="E2501" s="18">
        <v>7.1999999999999995E-2</v>
      </c>
      <c r="F2501" s="18">
        <v>105</v>
      </c>
      <c r="G2501" s="18">
        <v>0.13200000000000001</v>
      </c>
      <c r="H2501" s="19">
        <f>VLOOKUP($A2501,ENERGY!$A2501:$E5191,COLUMN(D2501),0)</f>
        <v>2821</v>
      </c>
      <c r="I2501" s="19">
        <f>VLOOKUP($A2501,ENERGY!$A2501:$E5191,COLUMN(E2501),0)</f>
        <v>4426</v>
      </c>
      <c r="J2501" s="19">
        <f>VLOOKUP($A2501,'HUMAN RESOURCES'!$A2501:$L5191,COLUMN(D2501),0)</f>
        <v>0.02</v>
      </c>
      <c r="K2501" s="19">
        <f>VLOOKUP($A2501,'HUMAN RESOURCES'!$A2501:$L5191,COLUMN(E2501),0)</f>
        <v>1.7000000000000001E-2</v>
      </c>
      <c r="L2501" s="19">
        <f>VLOOKUP($A2501,'HUMAN RESOURCES'!$A2501:$L5191,COLUMN(F2501),0)</f>
        <v>77</v>
      </c>
      <c r="M2501" s="19">
        <f>VLOOKUP($A2501,'HUMAN RESOURCES'!$A2501:$L5191,COLUMN(G2501),0)</f>
        <v>69</v>
      </c>
      <c r="N2501" s="19">
        <f>VLOOKUP($A2501,'HUMAN RESOURCES'!$A2501:$L5191,COLUMN(H2501),0)</f>
        <v>0.29499999999999998</v>
      </c>
      <c r="O2501" s="19">
        <f>VLOOKUP($A2501,'HUMAN RESOURCES'!$A2501:$L5191,COLUMN(I2501),0)</f>
        <v>0.65100000000000002</v>
      </c>
      <c r="P2501" s="19">
        <f>VLOOKUP($A2501,'HUMAN RESOURCES'!$A2501:$L5191,COLUMN(J2501),0)</f>
        <v>5.3999999999999999E-2</v>
      </c>
      <c r="Q2501" s="19">
        <f>VLOOKUP($A2501,'HUMAN RESOURCES'!$A2501:$L5191,COLUMN(K2501),0)</f>
        <v>45153037</v>
      </c>
      <c r="R2501" s="19">
        <f>VLOOKUP($A2501,'HUMAN RESOURCES'!$A2501:$L5191,COLUMN(L2501),0)</f>
        <v>0.745</v>
      </c>
      <c r="S2501" s="19">
        <f>VLOOKUP($A2501,TOURISM!$A2500:$E5190, COLUMN(D2501),0)</f>
        <v>2438000000</v>
      </c>
      <c r="T2501" s="19">
        <f>VLOOKUP($A2501,TOURISM!$A2500:$E5190, COLUMN(E2501),0)</f>
        <v>2337000000</v>
      </c>
      <c r="U2501" s="19">
        <f>VLOOKUP($A2501,BUSINESS!$A2501:$I5191, COLUMN(H2501),0)</f>
        <v>0.25600000000000001</v>
      </c>
      <c r="V2501" s="19">
        <f>VLOOKUP($A2501,BUSINESS!$A2501:$I5191, COLUMN(I2501),0)</f>
        <v>0.91600000000000004</v>
      </c>
    </row>
    <row r="2502" spans="1:22" ht="15" x14ac:dyDescent="0.25">
      <c r="A2502" s="14" t="s">
        <v>240</v>
      </c>
      <c r="B2502" s="15" t="s">
        <v>270</v>
      </c>
      <c r="C2502" s="16" t="s">
        <v>121</v>
      </c>
      <c r="D2502" s="17">
        <v>24884000000</v>
      </c>
      <c r="E2502" s="18">
        <v>7.2999999999999995E-2</v>
      </c>
      <c r="F2502" s="18">
        <v>473</v>
      </c>
      <c r="G2502" s="18">
        <v>8.2000000000000003E-2</v>
      </c>
      <c r="H2502" s="19">
        <f>VLOOKUP($A2502,ENERGY!$A2502:$E5192,COLUMN(D2502),0)</f>
        <v>2613</v>
      </c>
      <c r="I2502" s="19">
        <f>VLOOKUP($A2502,ENERGY!$A2502:$E5192,COLUMN(E2502),0)</f>
        <v>5805</v>
      </c>
      <c r="J2502" s="19">
        <f>VLOOKUP($A2502,'HUMAN RESOURCES'!$A2502:$L5192,COLUMN(D2502),0)</f>
        <v>0.02</v>
      </c>
      <c r="K2502" s="19">
        <f>VLOOKUP($A2502,'HUMAN RESOURCES'!$A2502:$L5192,COLUMN(E2502),0)</f>
        <v>1.4999999999999999E-2</v>
      </c>
      <c r="L2502" s="19">
        <f>VLOOKUP($A2502,'HUMAN RESOURCES'!$A2502:$L5192,COLUMN(F2502),0)</f>
        <v>79</v>
      </c>
      <c r="M2502" s="19">
        <f>VLOOKUP($A2502,'HUMAN RESOURCES'!$A2502:$L5192,COLUMN(G2502),0)</f>
        <v>74</v>
      </c>
      <c r="N2502" s="19">
        <f>VLOOKUP($A2502,'HUMAN RESOURCES'!$A2502:$L5192,COLUMN(H2502),0)</f>
        <v>0.31</v>
      </c>
      <c r="O2502" s="19">
        <f>VLOOKUP($A2502,'HUMAN RESOURCES'!$A2502:$L5192,COLUMN(I2502),0)</f>
        <v>0.63300000000000001</v>
      </c>
      <c r="P2502" s="19">
        <f>VLOOKUP($A2502,'HUMAN RESOURCES'!$A2502:$L5192,COLUMN(J2502),0)</f>
        <v>5.7000000000000002E-2</v>
      </c>
      <c r="Q2502" s="19">
        <f>VLOOKUP($A2502,'HUMAN RESOURCES'!$A2502:$L5192,COLUMN(K2502),0)</f>
        <v>114968039</v>
      </c>
      <c r="R2502" s="19">
        <f>VLOOKUP($A2502,'HUMAN RESOURCES'!$A2502:$L5192,COLUMN(L2502),0)</f>
        <v>0.77200000000000002</v>
      </c>
      <c r="S2502" s="19">
        <f>VLOOKUP($A2502,TOURISM!$A2501:$E5191, COLUMN(D2502),0)</f>
        <v>14726000000</v>
      </c>
      <c r="T2502" s="19">
        <f>VLOOKUP($A2502,TOURISM!$A2501:$E5191, COLUMN(E2502),0)</f>
        <v>10246000000</v>
      </c>
      <c r="U2502" s="19">
        <f>VLOOKUP($A2502,BUSINESS!$A2502:$I5192, COLUMN(H2502),0)</f>
        <v>0.217</v>
      </c>
      <c r="V2502" s="19">
        <f>VLOOKUP($A2502,BUSINESS!$A2502:$I5192, COLUMN(I2502),0)</f>
        <v>0.65500000000000003</v>
      </c>
    </row>
    <row r="2503" spans="1:22" ht="15" x14ac:dyDescent="0.25">
      <c r="A2503" s="14" t="s">
        <v>240</v>
      </c>
      <c r="B2503" s="15" t="s">
        <v>271</v>
      </c>
      <c r="C2503" s="16" t="s">
        <v>121</v>
      </c>
      <c r="D2503" s="17">
        <v>18504128632</v>
      </c>
      <c r="E2503" s="18">
        <v>5.6000000000000001E-2</v>
      </c>
      <c r="F2503" s="18">
        <v>167</v>
      </c>
      <c r="G2503" s="18">
        <v>0.25800000000000001</v>
      </c>
      <c r="H2503" s="19">
        <f>VLOOKUP($A2503,ENERGY!$A2503:$E5193,COLUMN(D2503),0)</f>
        <v>4002</v>
      </c>
      <c r="I2503" s="19">
        <f>VLOOKUP($A2503,ENERGY!$A2503:$E5193,COLUMN(E2503),0)</f>
        <v>4089</v>
      </c>
      <c r="J2503" s="19">
        <f>VLOOKUP($A2503,'HUMAN RESOURCES'!$A2503:$L5193,COLUMN(D2503),0)</f>
        <v>2.1000000000000001E-2</v>
      </c>
      <c r="K2503" s="19">
        <f>VLOOKUP($A2503,'HUMAN RESOURCES'!$A2503:$L5193,COLUMN(E2503),0)</f>
        <v>1.7000000000000001E-2</v>
      </c>
      <c r="L2503" s="19">
        <f>VLOOKUP($A2503,'HUMAN RESOURCES'!$A2503:$L5193,COLUMN(F2503),0)</f>
        <v>76</v>
      </c>
      <c r="M2503" s="19">
        <f>VLOOKUP($A2503,'HUMAN RESOURCES'!$A2503:$L5193,COLUMN(G2503),0)</f>
        <v>67</v>
      </c>
      <c r="N2503" s="19">
        <f>VLOOKUP($A2503,'HUMAN RESOURCES'!$A2503:$L5193,COLUMN(H2503),0)</f>
        <v>0.33600000000000002</v>
      </c>
      <c r="O2503" s="19">
        <f>VLOOKUP($A2503,'HUMAN RESOURCES'!$A2503:$L5193,COLUMN(I2503),0)</f>
        <v>0.59799999999999998</v>
      </c>
      <c r="P2503" s="19">
        <f>VLOOKUP($A2503,'HUMAN RESOURCES'!$A2503:$L5193,COLUMN(J2503),0)</f>
        <v>6.6000000000000003E-2</v>
      </c>
      <c r="Q2503" s="19">
        <f>VLOOKUP($A2503,'HUMAN RESOURCES'!$A2503:$L5193,COLUMN(K2503),0)</f>
        <v>6151776</v>
      </c>
      <c r="R2503" s="19">
        <f>VLOOKUP($A2503,'HUMAN RESOURCES'!$A2503:$L5193,COLUMN(L2503),0)</f>
        <v>0.63300000000000001</v>
      </c>
      <c r="S2503" s="19">
        <f>VLOOKUP($A2503,TOURISM!$A2502:$E5192, COLUMN(D2503),0)</f>
        <v>711000000</v>
      </c>
      <c r="T2503" s="19">
        <f>VLOOKUP($A2503,TOURISM!$A2502:$E5192, COLUMN(E2503),0)</f>
        <v>326000000</v>
      </c>
      <c r="U2503" s="19">
        <f>VLOOKUP($A2503,BUSINESS!$A2503:$I5193, COLUMN(H2503),0)</f>
        <v>0.10100000000000001</v>
      </c>
      <c r="V2503" s="19">
        <f>VLOOKUP($A2503,BUSINESS!$A2503:$I5193, COLUMN(I2503),0)</f>
        <v>1.1299999999999999</v>
      </c>
    </row>
    <row r="2504" spans="1:22" ht="15" x14ac:dyDescent="0.25">
      <c r="A2504" s="14" t="s">
        <v>240</v>
      </c>
      <c r="B2504" s="15" t="s">
        <v>272</v>
      </c>
      <c r="C2504" s="16" t="s">
        <v>121</v>
      </c>
      <c r="D2504" s="17">
        <v>121000000000</v>
      </c>
      <c r="E2504" s="18">
        <v>5.7000000000000002E-2</v>
      </c>
      <c r="F2504" s="18">
        <v>255</v>
      </c>
      <c r="G2504" s="18">
        <v>0.23699999999999999</v>
      </c>
      <c r="H2504" s="19">
        <f>VLOOKUP($A2504,ENERGY!$A2504:$E5194,COLUMN(D2504),0)</f>
        <v>12875</v>
      </c>
      <c r="I2504" s="19">
        <f>VLOOKUP($A2504,ENERGY!$A2504:$E5194,COLUMN(E2504),0)</f>
        <v>31896</v>
      </c>
      <c r="J2504" s="19">
        <f>VLOOKUP($A2504,'HUMAN RESOURCES'!$A2504:$L5194,COLUMN(D2504),0)</f>
        <v>2.1000000000000001E-2</v>
      </c>
      <c r="K2504" s="19">
        <f>VLOOKUP($A2504,'HUMAN RESOURCES'!$A2504:$L5194,COLUMN(E2504),0)</f>
        <v>1.7000000000000001E-2</v>
      </c>
      <c r="L2504" s="19">
        <f>VLOOKUP($A2504,'HUMAN RESOURCES'!$A2504:$L5194,COLUMN(F2504),0)</f>
        <v>76</v>
      </c>
      <c r="M2504" s="19">
        <f>VLOOKUP($A2504,'HUMAN RESOURCES'!$A2504:$L5194,COLUMN(G2504),0)</f>
        <v>71</v>
      </c>
      <c r="N2504" s="19">
        <f>VLOOKUP($A2504,'HUMAN RESOURCES'!$A2504:$L5194,COLUMN(H2504),0)</f>
        <v>0.308</v>
      </c>
      <c r="O2504" s="19">
        <f>VLOOKUP($A2504,'HUMAN RESOURCES'!$A2504:$L5194,COLUMN(I2504),0)</f>
        <v>0.63500000000000001</v>
      </c>
      <c r="P2504" s="19">
        <f>VLOOKUP($A2504,'HUMAN RESOURCES'!$A2504:$L5194,COLUMN(J2504),0)</f>
        <v>5.7000000000000002E-2</v>
      </c>
      <c r="Q2504" s="19">
        <f>VLOOKUP($A2504,'HUMAN RESOURCES'!$A2504:$L5194,COLUMN(K2504),0)</f>
        <v>28625628</v>
      </c>
      <c r="R2504" s="19">
        <f>VLOOKUP($A2504,'HUMAN RESOURCES'!$A2504:$L5194,COLUMN(L2504),0)</f>
        <v>0.76200000000000001</v>
      </c>
      <c r="S2504" s="19">
        <f>VLOOKUP($A2504,TOURISM!$A2503:$E5193, COLUMN(D2504),0)</f>
        <v>2396000000</v>
      </c>
      <c r="T2504" s="19">
        <f>VLOOKUP($A2504,TOURISM!$A2503:$E5193, COLUMN(E2504),0)</f>
        <v>1432000000</v>
      </c>
      <c r="U2504" s="19">
        <f>VLOOKUP($A2504,BUSINESS!$A2504:$I5194, COLUMN(H2504),0)</f>
        <v>0.30599999999999999</v>
      </c>
      <c r="V2504" s="19">
        <f>VLOOKUP($A2504,BUSINESS!$A2504:$I5194, COLUMN(I2504),0)</f>
        <v>0.73199999999999998</v>
      </c>
    </row>
    <row r="2505" spans="1:22" ht="15" x14ac:dyDescent="0.25">
      <c r="A2505" s="14" t="s">
        <v>240</v>
      </c>
      <c r="B2505" s="15" t="s">
        <v>273</v>
      </c>
      <c r="C2505" s="16" t="s">
        <v>121</v>
      </c>
      <c r="D2505" s="17">
        <v>93639316000</v>
      </c>
      <c r="E2505" s="21">
        <v>6.4000000000000001E-2</v>
      </c>
      <c r="F2505" s="19">
        <v>190</v>
      </c>
      <c r="G2505" s="19">
        <v>0.12</v>
      </c>
      <c r="H2505" s="19">
        <f>VLOOKUP($A2505,ENERGY!$A2505:$E5195,COLUMN(D2505),0)</f>
        <v>14338</v>
      </c>
      <c r="I2505" s="19">
        <f>VLOOKUP($A2505,ENERGY!$A2505:$E5195,COLUMN(E2505),0)</f>
        <v>8441</v>
      </c>
      <c r="J2505" s="19">
        <f>VLOOKUP($A2505,'HUMAN RESOURCES'!$A2505:$L5195,COLUMN(D2505),0)</f>
        <v>2.1000000000000001E-2</v>
      </c>
      <c r="K2505" s="19">
        <f>VLOOKUP($A2505,'HUMAN RESOURCES'!$A2505:$L5195,COLUMN(E2505),0)</f>
        <v>1.4E-2</v>
      </c>
      <c r="L2505" s="19">
        <f>VLOOKUP($A2505,'HUMAN RESOURCES'!$A2505:$L5195,COLUMN(F2505),0)</f>
        <v>77</v>
      </c>
      <c r="M2505" s="19">
        <f>VLOOKUP($A2505,'HUMAN RESOURCES'!$A2505:$L5195,COLUMN(G2505),0)</f>
        <v>71</v>
      </c>
      <c r="N2505" s="19">
        <f>VLOOKUP($A2505,'HUMAN RESOURCES'!$A2505:$L5195,COLUMN(H2505),0)</f>
        <v>0.30199999999999999</v>
      </c>
      <c r="O2505" s="19">
        <f>VLOOKUP($A2505,'HUMAN RESOURCES'!$A2505:$L5195,COLUMN(I2505),0)</f>
        <v>0.64500000000000002</v>
      </c>
      <c r="P2505" s="19">
        <f>VLOOKUP($A2505,'HUMAN RESOURCES'!$A2505:$L5195,COLUMN(J2505),0)</f>
        <v>5.2999999999999999E-2</v>
      </c>
      <c r="Q2505" s="19">
        <f>VLOOKUP($A2505,'HUMAN RESOURCES'!$A2505:$L5195,COLUMN(K2505),0)</f>
        <v>28120312</v>
      </c>
      <c r="R2505" s="19">
        <f>VLOOKUP($A2505,'HUMAN RESOURCES'!$A2505:$L5195,COLUMN(L2505),0)</f>
        <v>0.88700000000000001</v>
      </c>
      <c r="S2505" s="19">
        <f>VLOOKUP($A2505,TOURISM!$A2504:$E5194, COLUMN(D2505),0)</f>
        <v>1097000000</v>
      </c>
      <c r="T2505" s="19">
        <f>VLOOKUP($A2505,TOURISM!$A2504:$E5194, COLUMN(E2505),0)</f>
        <v>2594000000</v>
      </c>
      <c r="U2505" s="19">
        <f>VLOOKUP($A2505,BUSINESS!$A2505:$I5195, COLUMN(H2505),0)</f>
        <v>0.25900000000000001</v>
      </c>
      <c r="V2505" s="19">
        <f>VLOOKUP($A2505,BUSINESS!$A2505:$I5195, COLUMN(I2505),0)</f>
        <v>0.97499999999999998</v>
      </c>
    </row>
    <row r="2506" spans="1:22" ht="15" x14ac:dyDescent="0.25">
      <c r="A2506" s="14" t="s">
        <v>240</v>
      </c>
      <c r="B2506" s="15" t="s">
        <v>274</v>
      </c>
      <c r="C2506" s="16" t="s">
        <v>121</v>
      </c>
      <c r="D2506" s="20">
        <v>15079752557.5</v>
      </c>
      <c r="E2506" s="21">
        <v>6.4000000000000001E-2</v>
      </c>
      <c r="F2506" s="19">
        <v>190</v>
      </c>
      <c r="G2506" s="19">
        <v>0.12</v>
      </c>
      <c r="H2506" s="19">
        <f>VLOOKUP($A2506,ENERGY!$A2506:$E5196,COLUMN(D2506),0)</f>
        <v>14338</v>
      </c>
      <c r="I2506" s="19">
        <f>VLOOKUP($A2506,ENERGY!$A2506:$E5196,COLUMN(E2506),0)</f>
        <v>8441</v>
      </c>
      <c r="J2506" s="19">
        <f>VLOOKUP($A2506,'HUMAN RESOURCES'!$A2506:$L5196,COLUMN(D2506),0)</f>
        <v>2.1000000000000001E-2</v>
      </c>
      <c r="K2506" s="19">
        <f>VLOOKUP($A2506,'HUMAN RESOURCES'!$A2506:$L5196,COLUMN(E2506),0)</f>
        <v>1.7999999999999999E-2</v>
      </c>
      <c r="L2506" s="19">
        <f>VLOOKUP($A2506,'HUMAN RESOURCES'!$A2506:$L5196,COLUMN(F2506),0)</f>
        <v>80</v>
      </c>
      <c r="M2506" s="19">
        <f>VLOOKUP($A2506,'HUMAN RESOURCES'!$A2506:$L5196,COLUMN(G2506),0)</f>
        <v>74</v>
      </c>
      <c r="N2506" s="19">
        <f>VLOOKUP($A2506,'HUMAN RESOURCES'!$A2506:$L5196,COLUMN(H2506),0)</f>
        <v>0.29899999999999999</v>
      </c>
      <c r="O2506" s="19">
        <f>VLOOKUP($A2506,'HUMAN RESOURCES'!$A2506:$L5196,COLUMN(I2506),0)</f>
        <v>0.63600000000000001</v>
      </c>
      <c r="P2506" s="19">
        <f>VLOOKUP($A2506,'HUMAN RESOURCES'!$A2506:$L5196,COLUMN(J2506),0)</f>
        <v>6.5000000000000002E-2</v>
      </c>
      <c r="Q2506" s="19">
        <f>VLOOKUP($A2506,'HUMAN RESOURCES'!$A2506:$L5196,COLUMN(K2506),0)</f>
        <v>3553480</v>
      </c>
      <c r="R2506" s="19">
        <f>VLOOKUP($A2506,'HUMAN RESOURCES'!$A2506:$L5196,COLUMN(L2506),0)</f>
        <v>0.64500000000000002</v>
      </c>
      <c r="S2506" s="19">
        <f>VLOOKUP($A2506,TOURISM!$A2505:$E5195, COLUMN(D2506),0)</f>
        <v>2208000000</v>
      </c>
      <c r="T2506" s="19">
        <f>VLOOKUP($A2506,TOURISM!$A2505:$E5195, COLUMN(E2506),0)</f>
        <v>560000000</v>
      </c>
      <c r="U2506" s="19">
        <f>VLOOKUP($A2506,BUSINESS!$A2506:$I5196, COLUMN(H2506),0)</f>
        <v>0.33800000000000002</v>
      </c>
      <c r="V2506" s="19">
        <f>VLOOKUP($A2506,BUSINESS!$A2506:$I5196, COLUMN(I2506),0)</f>
        <v>1.1020000000000001</v>
      </c>
    </row>
    <row r="2507" spans="1:22" ht="15" x14ac:dyDescent="0.25">
      <c r="A2507" s="14" t="s">
        <v>240</v>
      </c>
      <c r="B2507" s="15" t="s">
        <v>275</v>
      </c>
      <c r="C2507" s="16" t="s">
        <v>121</v>
      </c>
      <c r="D2507" s="17">
        <v>734814815</v>
      </c>
      <c r="E2507" s="18">
        <v>4.2000000000000003E-2</v>
      </c>
      <c r="F2507" s="18">
        <v>603</v>
      </c>
      <c r="G2507" s="18">
        <v>8.6999999999999994E-2</v>
      </c>
      <c r="H2507" s="19">
        <f>VLOOKUP($A2507,ENERGY!$A2507:$E5197,COLUMN(D2507),0)</f>
        <v>76</v>
      </c>
      <c r="I2507" s="19">
        <f>VLOOKUP($A2507,ENERGY!$A2507:$E5197,COLUMN(E2507),0)</f>
        <v>227</v>
      </c>
      <c r="J2507" s="19">
        <f>VLOOKUP($A2507,'HUMAN RESOURCES'!$A2507:$L5197,COLUMN(D2507),0)</f>
        <v>2.1999999999999999E-2</v>
      </c>
      <c r="K2507" s="19">
        <f>VLOOKUP($A2507,'HUMAN RESOURCES'!$A2507:$L5197,COLUMN(E2507),0)</f>
        <v>3.4000000000000002E-2</v>
      </c>
      <c r="L2507" s="19">
        <f>VLOOKUP($A2507,'HUMAN RESOURCES'!$A2507:$L5197,COLUMN(F2507),0)</f>
        <v>68</v>
      </c>
      <c r="M2507" s="19">
        <f>VLOOKUP($A2507,'HUMAN RESOURCES'!$A2507:$L5197,COLUMN(G2507),0)</f>
        <v>63</v>
      </c>
      <c r="N2507" s="19">
        <f>VLOOKUP($A2507,'HUMAN RESOURCES'!$A2507:$L5197,COLUMN(H2507),0)</f>
        <v>0.375</v>
      </c>
      <c r="O2507" s="19">
        <f>VLOOKUP($A2507,'HUMAN RESOURCES'!$A2507:$L5197,COLUMN(I2507),0)</f>
        <v>0.59099999999999997</v>
      </c>
      <c r="P2507" s="19">
        <f>VLOOKUP($A2507,'HUMAN RESOURCES'!$A2507:$L5197,COLUMN(J2507),0)</f>
        <v>3.4000000000000002E-2</v>
      </c>
      <c r="Q2507" s="19">
        <f>VLOOKUP($A2507,'HUMAN RESOURCES'!$A2507:$L5197,COLUMN(K2507),0)</f>
        <v>775739</v>
      </c>
      <c r="R2507" s="19">
        <f>VLOOKUP($A2507,'HUMAN RESOURCES'!$A2507:$L5197,COLUMN(L2507),0)</f>
        <v>0.28199999999999997</v>
      </c>
      <c r="S2507" s="19">
        <f>VLOOKUP($A2507,TOURISM!$A2506:$E5196, COLUMN(D2507),0)</f>
        <v>59000000</v>
      </c>
      <c r="T2507" s="19">
        <f>VLOOKUP($A2507,TOURISM!$A2506:$E5196, COLUMN(E2507),0)</f>
        <v>52000000</v>
      </c>
      <c r="U2507" s="19">
        <f>VLOOKUP($A2507,BUSINESS!$A2507:$I5197, COLUMN(H2507),0)</f>
        <v>0.182</v>
      </c>
      <c r="V2507" s="19">
        <f>VLOOKUP($A2507,BUSINESS!$A2507:$I5197, COLUMN(I2507),0)</f>
        <v>0.57699999999999996</v>
      </c>
    </row>
    <row r="2508" spans="1:22" ht="15" x14ac:dyDescent="0.25">
      <c r="A2508" s="14" t="s">
        <v>240</v>
      </c>
      <c r="B2508" s="15" t="s">
        <v>276</v>
      </c>
      <c r="C2508" s="16" t="s">
        <v>121</v>
      </c>
      <c r="D2508" s="17">
        <v>1184074074</v>
      </c>
      <c r="E2508" s="18">
        <v>7.4999999999999997E-2</v>
      </c>
      <c r="F2508" s="18">
        <v>503</v>
      </c>
      <c r="G2508" s="18">
        <v>0.10100000000000001</v>
      </c>
      <c r="H2508" s="19">
        <f>VLOOKUP($A2508,ENERGY!$A2508:$E5198,COLUMN(D2508),0)</f>
        <v>120</v>
      </c>
      <c r="I2508" s="19">
        <f>VLOOKUP($A2508,ENERGY!$A2508:$E5198,COLUMN(E2508),0)</f>
        <v>356</v>
      </c>
      <c r="J2508" s="19">
        <f>VLOOKUP($A2508,'HUMAN RESOURCES'!$A2508:$L5198,COLUMN(D2508),0)</f>
        <v>2.1999999999999999E-2</v>
      </c>
      <c r="K2508" s="19">
        <f>VLOOKUP($A2508,'HUMAN RESOURCES'!$A2508:$L5198,COLUMN(E2508),0)</f>
        <v>2.1999999999999999E-2</v>
      </c>
      <c r="L2508" s="19">
        <f>VLOOKUP($A2508,'HUMAN RESOURCES'!$A2508:$L5198,COLUMN(F2508),0)</f>
        <v>78</v>
      </c>
      <c r="M2508" s="19">
        <f>VLOOKUP($A2508,'HUMAN RESOURCES'!$A2508:$L5198,COLUMN(G2508),0)</f>
        <v>72</v>
      </c>
      <c r="N2508" s="19">
        <f>VLOOKUP($A2508,'HUMAN RESOURCES'!$A2508:$L5198,COLUMN(H2508),0)</f>
        <v>0.316</v>
      </c>
      <c r="O2508" s="19">
        <f>VLOOKUP($A2508,'HUMAN RESOURCES'!$A2508:$L5198,COLUMN(I2508),0)</f>
        <v>0.624</v>
      </c>
      <c r="P2508" s="19">
        <f>VLOOKUP($A2508,'HUMAN RESOURCES'!$A2508:$L5198,COLUMN(J2508),0)</f>
        <v>5.8999999999999997E-2</v>
      </c>
      <c r="Q2508" s="19">
        <f>VLOOKUP($A2508,'HUMAN RESOURCES'!$A2508:$L5198,COLUMN(K2508),0)</f>
        <v>14512402</v>
      </c>
      <c r="R2508" s="19">
        <f>VLOOKUP($A2508,'HUMAN RESOURCES'!$A2508:$L5198,COLUMN(L2508),0)</f>
        <v>0.623</v>
      </c>
      <c r="S2508" s="19">
        <f>VLOOKUP($A2508,TOURISM!$A2507:$E5197, COLUMN(D2508),0)</f>
        <v>745000000</v>
      </c>
      <c r="T2508" s="19">
        <f>VLOOKUP($A2508,TOURISM!$A2507:$E5197, COLUMN(E2508),0)</f>
        <v>790000000</v>
      </c>
      <c r="U2508" s="19">
        <f>VLOOKUP($A2508,BUSINESS!$A2508:$I5198, COLUMN(H2508),0)</f>
        <v>0.188</v>
      </c>
      <c r="V2508" s="19">
        <f>VLOOKUP($A2508,BUSINESS!$A2508:$I5198, COLUMN(I2508),0)</f>
        <v>0.80500000000000005</v>
      </c>
    </row>
    <row r="2509" spans="1:22" ht="15" x14ac:dyDescent="0.25">
      <c r="A2509" s="14" t="s">
        <v>240</v>
      </c>
      <c r="B2509" s="15" t="s">
        <v>277</v>
      </c>
      <c r="C2509" s="16" t="s">
        <v>121</v>
      </c>
      <c r="D2509" s="20">
        <v>15079752557.5</v>
      </c>
      <c r="E2509" s="21">
        <v>6.4000000000000001E-2</v>
      </c>
      <c r="F2509" s="19">
        <v>190</v>
      </c>
      <c r="G2509" s="19">
        <v>0.12</v>
      </c>
      <c r="H2509" s="19">
        <f>VLOOKUP($A2509,ENERGY!$A2509:$E5199,COLUMN(D2509),0)</f>
        <v>14338</v>
      </c>
      <c r="I2509" s="19">
        <f>VLOOKUP($A2509,ENERGY!$A2509:$E5199,COLUMN(E2509),0)</f>
        <v>8441</v>
      </c>
      <c r="J2509" s="19">
        <f>VLOOKUP($A2509,'HUMAN RESOURCES'!$A2509:$L5199,COLUMN(D2509),0)</f>
        <v>2.3E-2</v>
      </c>
      <c r="K2509" s="19">
        <f>VLOOKUP($A2509,'HUMAN RESOURCES'!$A2509:$L5199,COLUMN(E2509),0)</f>
        <v>2.7E-2</v>
      </c>
      <c r="L2509" s="19">
        <f>VLOOKUP($A2509,'HUMAN RESOURCES'!$A2509:$L5199,COLUMN(F2509),0)</f>
        <v>76</v>
      </c>
      <c r="M2509" s="19">
        <f>VLOOKUP($A2509,'HUMAN RESOURCES'!$A2509:$L5199,COLUMN(G2509),0)</f>
        <v>69</v>
      </c>
      <c r="N2509" s="19">
        <f>VLOOKUP($A2509,'HUMAN RESOURCES'!$A2509:$L5199,COLUMN(H2509),0)</f>
        <v>0.31900000000000001</v>
      </c>
      <c r="O2509" s="19">
        <f>VLOOKUP($A2509,'HUMAN RESOURCES'!$A2509:$L5199,COLUMN(I2509),0)</f>
        <v>0.622</v>
      </c>
      <c r="P2509" s="19">
        <f>VLOOKUP($A2509,'HUMAN RESOURCES'!$A2509:$L5199,COLUMN(J2509),0)</f>
        <v>5.8999999999999997E-2</v>
      </c>
      <c r="Q2509" s="19">
        <f>VLOOKUP($A2509,'HUMAN RESOURCES'!$A2509:$L5199,COLUMN(K2509),0)</f>
        <v>9750195</v>
      </c>
      <c r="R2509" s="19">
        <f>VLOOKUP($A2509,'HUMAN RESOURCES'!$A2509:$L5199,COLUMN(L2509),0)</f>
        <v>0.71299999999999997</v>
      </c>
      <c r="S2509" s="19">
        <f>VLOOKUP($A2509,TOURISM!$A2508:$E5198, COLUMN(D2509),0)</f>
        <v>4166000000</v>
      </c>
      <c r="T2509" s="19">
        <f>VLOOKUP($A2509,TOURISM!$A2508:$E5198, COLUMN(E2509),0)</f>
        <v>532000000</v>
      </c>
      <c r="U2509" s="19">
        <f>VLOOKUP($A2509,BUSINESS!$A2509:$I5199, COLUMN(H2509),0)</f>
        <v>0.20799999999999999</v>
      </c>
      <c r="V2509" s="19">
        <f>VLOOKUP($A2509,BUSINESS!$A2509:$I5199, COLUMN(I2509),0)</f>
        <v>0.74</v>
      </c>
    </row>
    <row r="2510" spans="1:22" ht="15" x14ac:dyDescent="0.25">
      <c r="A2510" s="14" t="s">
        <v>240</v>
      </c>
      <c r="B2510" s="15" t="s">
        <v>278</v>
      </c>
      <c r="C2510" s="16" t="s">
        <v>121</v>
      </c>
      <c r="D2510" s="17">
        <v>695555556</v>
      </c>
      <c r="E2510" s="18">
        <v>4.7E-2</v>
      </c>
      <c r="F2510" s="18">
        <v>299</v>
      </c>
      <c r="G2510" s="18">
        <v>9.5000000000000001E-2</v>
      </c>
      <c r="H2510" s="19">
        <f>VLOOKUP($A2510,ENERGY!$A2510:$E5200,COLUMN(D2510),0)</f>
        <v>66</v>
      </c>
      <c r="I2510" s="19">
        <f>VLOOKUP($A2510,ENERGY!$A2510:$E5200,COLUMN(E2510),0)</f>
        <v>194</v>
      </c>
      <c r="J2510" s="19">
        <f>VLOOKUP($A2510,'HUMAN RESOURCES'!$A2510:$L5200,COLUMN(D2510),0)</f>
        <v>2.5000000000000001E-2</v>
      </c>
      <c r="K2510" s="19">
        <f>VLOOKUP($A2510,'HUMAN RESOURCES'!$A2510:$L5200,COLUMN(E2510),0)</f>
        <v>2.1999999999999999E-2</v>
      </c>
      <c r="L2510" s="19">
        <f>VLOOKUP($A2510,'HUMAN RESOURCES'!$A2510:$L5200,COLUMN(F2510),0)</f>
        <v>74</v>
      </c>
      <c r="M2510" s="19">
        <f>VLOOKUP($A2510,'HUMAN RESOURCES'!$A2510:$L5200,COLUMN(G2510),0)</f>
        <v>70</v>
      </c>
      <c r="N2510" s="19">
        <f>VLOOKUP($A2510,'HUMAN RESOURCES'!$A2510:$L5200,COLUMN(H2510),0)</f>
        <v>0.34399999999999997</v>
      </c>
      <c r="O2510" s="19">
        <f>VLOOKUP($A2510,'HUMAN RESOURCES'!$A2510:$L5200,COLUMN(I2510),0)</f>
        <v>0.60599999999999998</v>
      </c>
      <c r="P2510" s="19">
        <f>VLOOKUP($A2510,'HUMAN RESOURCES'!$A2510:$L5200,COLUMN(J2510),0)</f>
        <v>0.05</v>
      </c>
      <c r="Q2510" s="19">
        <f>VLOOKUP($A2510,'HUMAN RESOURCES'!$A2510:$L5200,COLUMN(K2510),0)</f>
        <v>6236005</v>
      </c>
      <c r="R2510" s="19">
        <f>VLOOKUP($A2510,'HUMAN RESOURCES'!$A2510:$L5200,COLUMN(L2510),0)</f>
        <v>0.57999999999999996</v>
      </c>
      <c r="S2510" s="19">
        <f>VLOOKUP($A2510,TOURISM!$A2509:$E5199, COLUMN(D2510),0)</f>
        <v>128000000</v>
      </c>
      <c r="T2510" s="19">
        <f>VLOOKUP($A2510,TOURISM!$A2509:$E5199, COLUMN(E2510),0)</f>
        <v>208000000</v>
      </c>
      <c r="U2510" s="19">
        <f>VLOOKUP($A2510,BUSINESS!$A2510:$I5200, COLUMN(H2510),0)</f>
        <v>0.14299999999999999</v>
      </c>
      <c r="V2510" s="19">
        <f>VLOOKUP($A2510,BUSINESS!$A2510:$I5200, COLUMN(I2510),0)</f>
        <v>0.92900000000000005</v>
      </c>
    </row>
    <row r="2511" spans="1:22" ht="15" x14ac:dyDescent="0.25">
      <c r="A2511" s="14" t="s">
        <v>240</v>
      </c>
      <c r="B2511" s="15" t="s">
        <v>279</v>
      </c>
      <c r="C2511" s="16" t="s">
        <v>121</v>
      </c>
      <c r="D2511" s="17">
        <v>3532969035</v>
      </c>
      <c r="E2511" s="18">
        <v>5.8999999999999997E-2</v>
      </c>
      <c r="F2511" s="18">
        <v>406</v>
      </c>
      <c r="G2511" s="18">
        <v>0.122</v>
      </c>
      <c r="H2511" s="19">
        <f>VLOOKUP($A2511,ENERGY!$A2511:$E5201,COLUMN(D2511),0)</f>
        <v>664</v>
      </c>
      <c r="I2511" s="19">
        <f>VLOOKUP($A2511,ENERGY!$A2511:$E5201,COLUMN(E2511),0)</f>
        <v>2292</v>
      </c>
      <c r="J2511" s="19">
        <f>VLOOKUP($A2511,'HUMAN RESOURCES'!$A2511:$L5201,COLUMN(D2511),0)</f>
        <v>2.5000000000000001E-2</v>
      </c>
      <c r="K2511" s="19">
        <f>VLOOKUP($A2511,'HUMAN RESOURCES'!$A2511:$L5201,COLUMN(E2511),0)</f>
        <v>2.4E-2</v>
      </c>
      <c r="L2511" s="19">
        <f>VLOOKUP($A2511,'HUMAN RESOURCES'!$A2511:$L5201,COLUMN(F2511),0)</f>
        <v>76</v>
      </c>
      <c r="M2511" s="19">
        <f>VLOOKUP($A2511,'HUMAN RESOURCES'!$A2511:$L5201,COLUMN(G2511),0)</f>
        <v>70</v>
      </c>
      <c r="N2511" s="19">
        <f>VLOOKUP($A2511,'HUMAN RESOURCES'!$A2511:$L5201,COLUMN(H2511),0)</f>
        <v>0.35799999999999998</v>
      </c>
      <c r="O2511" s="19">
        <f>VLOOKUP($A2511,'HUMAN RESOURCES'!$A2511:$L5201,COLUMN(I2511),0)</f>
        <v>0.59799999999999998</v>
      </c>
      <c r="P2511" s="19">
        <f>VLOOKUP($A2511,'HUMAN RESOURCES'!$A2511:$L5201,COLUMN(J2511),0)</f>
        <v>4.3999999999999997E-2</v>
      </c>
      <c r="Q2511" s="19">
        <f>VLOOKUP($A2511,'HUMAN RESOURCES'!$A2511:$L5201,COLUMN(K2511),0)</f>
        <v>5667983</v>
      </c>
      <c r="R2511" s="19">
        <f>VLOOKUP($A2511,'HUMAN RESOURCES'!$A2511:$L5201,COLUMN(L2511),0)</f>
        <v>0.56699999999999995</v>
      </c>
      <c r="S2511" s="19">
        <f>VLOOKUP($A2511,TOURISM!$A2510:$E5200, COLUMN(D2511),0)</f>
        <v>301000000</v>
      </c>
      <c r="T2511" s="19">
        <f>VLOOKUP($A2511,TOURISM!$A2510:$E5200, COLUMN(E2511),0)</f>
        <v>332000000</v>
      </c>
      <c r="U2511" s="19">
        <f>VLOOKUP($A2511,BUSINESS!$A2511:$I5201, COLUMN(H2511),0)</f>
        <v>5.2999999999999999E-2</v>
      </c>
      <c r="V2511" s="19">
        <f>VLOOKUP($A2511,BUSINESS!$A2511:$I5201, COLUMN(I2511),0)</f>
        <v>0.54800000000000004</v>
      </c>
    </row>
    <row r="2512" spans="1:22" ht="15" x14ac:dyDescent="0.25">
      <c r="A2512" s="14" t="s">
        <v>240</v>
      </c>
      <c r="B2512" s="15" t="s">
        <v>280</v>
      </c>
      <c r="C2512" s="16" t="s">
        <v>121</v>
      </c>
      <c r="D2512" s="17">
        <v>28165793618</v>
      </c>
      <c r="E2512" s="18">
        <v>4.3999999999999997E-2</v>
      </c>
      <c r="F2512" s="18">
        <v>924</v>
      </c>
      <c r="G2512" s="18">
        <v>0.124</v>
      </c>
      <c r="H2512" s="19">
        <f>VLOOKUP($A2512,ENERGY!$A2512:$E5202,COLUMN(D2512),0)</f>
        <v>14115</v>
      </c>
      <c r="I2512" s="19">
        <f>VLOOKUP($A2512,ENERGY!$A2512:$E5202,COLUMN(E2512),0)</f>
        <v>30993</v>
      </c>
      <c r="J2512" s="19">
        <f>VLOOKUP($A2512,'HUMAN RESOURCES'!$A2512:$L5202,COLUMN(D2512),0)</f>
        <v>2.5000000000000001E-2</v>
      </c>
      <c r="K2512" s="19">
        <f>VLOOKUP($A2512,'HUMAN RESOURCES'!$A2512:$L5202,COLUMN(E2512),0)</f>
        <v>1.7000000000000001E-2</v>
      </c>
      <c r="L2512" s="19">
        <f>VLOOKUP($A2512,'HUMAN RESOURCES'!$A2512:$L5202,COLUMN(F2512),0)</f>
        <v>76</v>
      </c>
      <c r="M2512" s="19">
        <f>VLOOKUP($A2512,'HUMAN RESOURCES'!$A2512:$L5202,COLUMN(G2512),0)</f>
        <v>70</v>
      </c>
      <c r="N2512" s="19">
        <f>VLOOKUP($A2512,'HUMAN RESOURCES'!$A2512:$L5202,COLUMN(H2512),0)</f>
        <v>0.36499999999999999</v>
      </c>
      <c r="O2512" s="19">
        <f>VLOOKUP($A2512,'HUMAN RESOURCES'!$A2512:$L5202,COLUMN(I2512),0)</f>
        <v>0.59599999999999997</v>
      </c>
      <c r="P2512" s="19">
        <f>VLOOKUP($A2512,'HUMAN RESOURCES'!$A2512:$L5202,COLUMN(J2512),0)</f>
        <v>3.9E-2</v>
      </c>
      <c r="Q2512" s="19">
        <f>VLOOKUP($A2512,'HUMAN RESOURCES'!$A2512:$L5202,COLUMN(K2512),0)</f>
        <v>293544</v>
      </c>
      <c r="R2512" s="19">
        <f>VLOOKUP($A2512,'HUMAN RESOURCES'!$A2512:$L5202,COLUMN(L2512),0)</f>
        <v>0.45500000000000002</v>
      </c>
      <c r="S2512" s="19">
        <f>VLOOKUP($A2512,TOURISM!$A2511:$E5201, COLUMN(D2512),0)</f>
        <v>278000000</v>
      </c>
      <c r="T2512" s="19">
        <f>VLOOKUP($A2512,TOURISM!$A2511:$E5201, COLUMN(E2512),0)</f>
        <v>44000000</v>
      </c>
      <c r="U2512" s="19">
        <f>VLOOKUP($A2512,BUSINESS!$A2512:$I5202, COLUMN(H2512),0)</f>
        <v>0.113</v>
      </c>
      <c r="V2512" s="19">
        <f>VLOOKUP($A2512,BUSINESS!$A2512:$I5202, COLUMN(I2512),0)</f>
        <v>0.54500000000000004</v>
      </c>
    </row>
    <row r="2513" spans="1:22" ht="15" x14ac:dyDescent="0.25">
      <c r="A2513" s="14" t="s">
        <v>240</v>
      </c>
      <c r="B2513" s="15" t="s">
        <v>281</v>
      </c>
      <c r="C2513" s="16" t="s">
        <v>121</v>
      </c>
      <c r="D2513" s="20">
        <v>15079752557.5</v>
      </c>
      <c r="E2513" s="21">
        <v>6.4000000000000001E-2</v>
      </c>
      <c r="F2513" s="19">
        <v>190</v>
      </c>
      <c r="G2513" s="19">
        <v>0.12</v>
      </c>
      <c r="H2513" s="19">
        <f>VLOOKUP($A2513,ENERGY!$A2513:$E5203,COLUMN(D2513),0)</f>
        <v>14338</v>
      </c>
      <c r="I2513" s="19">
        <f>VLOOKUP($A2513,ENERGY!$A2513:$E5203,COLUMN(E2513),0)</f>
        <v>103</v>
      </c>
      <c r="J2513" s="19">
        <f>VLOOKUP($A2513,'HUMAN RESOURCES'!$A2513:$L5203,COLUMN(D2513),0)</f>
        <v>2.7E-2</v>
      </c>
      <c r="K2513" s="19">
        <f>VLOOKUP($A2513,'HUMAN RESOURCES'!$A2513:$L5203,COLUMN(E2513),0)</f>
        <v>6.0999999999999999E-2</v>
      </c>
      <c r="L2513" s="19">
        <f>VLOOKUP($A2513,'HUMAN RESOURCES'!$A2513:$L5203,COLUMN(F2513),0)</f>
        <v>63</v>
      </c>
      <c r="M2513" s="19">
        <f>VLOOKUP($A2513,'HUMAN RESOURCES'!$A2513:$L5203,COLUMN(G2513),0)</f>
        <v>59</v>
      </c>
      <c r="N2513" s="19">
        <f>VLOOKUP($A2513,'HUMAN RESOURCES'!$A2513:$L5203,COLUMN(H2513),0)</f>
        <v>0.36899999999999999</v>
      </c>
      <c r="O2513" s="19">
        <f>VLOOKUP($A2513,'HUMAN RESOURCES'!$A2513:$L5203,COLUMN(I2513),0)</f>
        <v>0.58699999999999997</v>
      </c>
      <c r="P2513" s="19">
        <f>VLOOKUP($A2513,'HUMAN RESOURCES'!$A2513:$L5203,COLUMN(J2513),0)</f>
        <v>4.3999999999999997E-2</v>
      </c>
      <c r="Q2513" s="19">
        <f>VLOOKUP($A2513,'HUMAN RESOURCES'!$A2513:$L5203,COLUMN(K2513),0)</f>
        <v>9638255</v>
      </c>
      <c r="R2513" s="19">
        <f>VLOOKUP($A2513,'HUMAN RESOURCES'!$A2513:$L5203,COLUMN(L2513),0)</f>
        <v>0.49</v>
      </c>
      <c r="S2513" s="19">
        <f>VLOOKUP($A2513,TOURISM!$A2512:$E5202, COLUMN(D2513),0)</f>
        <v>276000000</v>
      </c>
      <c r="T2513" s="19">
        <f>VLOOKUP($A2513,TOURISM!$A2512:$E5202, COLUMN(E2513),0)</f>
        <v>383000000</v>
      </c>
      <c r="U2513" s="19">
        <f>VLOOKUP($A2513,BUSINESS!$A2513:$I5203, COLUMN(H2513),0)</f>
        <v>7.5999999999999998E-2</v>
      </c>
      <c r="V2513" s="19">
        <f>VLOOKUP($A2513,BUSINESS!$A2513:$I5203, COLUMN(I2513),0)</f>
        <v>0.33200000000000002</v>
      </c>
    </row>
    <row r="2514" spans="1:22" ht="15" x14ac:dyDescent="0.25">
      <c r="A2514" s="14" t="s">
        <v>240</v>
      </c>
      <c r="B2514" s="15" t="s">
        <v>282</v>
      </c>
      <c r="C2514" s="16" t="s">
        <v>121</v>
      </c>
      <c r="D2514" s="17">
        <v>14700000000000</v>
      </c>
      <c r="E2514" s="18">
        <v>0.16500000000000001</v>
      </c>
      <c r="F2514" s="18">
        <v>7769</v>
      </c>
      <c r="G2514" s="18">
        <v>5.0999999999999997E-2</v>
      </c>
      <c r="H2514" s="19">
        <f>VLOOKUP($A2514,ENERGY!$A2514:$E5204,COLUMN(D2514),0)</f>
        <v>2307819</v>
      </c>
      <c r="I2514" s="19">
        <f>VLOOKUP($A2514,ENERGY!$A2514:$E5204,COLUMN(E2514),0)</f>
        <v>5790765</v>
      </c>
      <c r="J2514" s="19">
        <f>VLOOKUP($A2514,'HUMAN RESOURCES'!$A2514:$L5204,COLUMN(D2514),0)</f>
        <v>2.7E-2</v>
      </c>
      <c r="K2514" s="19">
        <f>VLOOKUP($A2514,'HUMAN RESOURCES'!$A2514:$L5204,COLUMN(E2514),0)</f>
        <v>3.7999999999999999E-2</v>
      </c>
      <c r="L2514" s="19">
        <f>VLOOKUP($A2514,'HUMAN RESOURCES'!$A2514:$L5204,COLUMN(F2514),0)</f>
        <v>68</v>
      </c>
      <c r="M2514" s="19">
        <f>VLOOKUP($A2514,'HUMAN RESOURCES'!$A2514:$L5204,COLUMN(G2514),0)</f>
        <v>64</v>
      </c>
      <c r="N2514" s="19">
        <f>VLOOKUP($A2514,'HUMAN RESOURCES'!$A2514:$L5204,COLUMN(H2514),0)</f>
        <v>0.37</v>
      </c>
      <c r="O2514" s="19">
        <f>VLOOKUP($A2514,'HUMAN RESOURCES'!$A2514:$L5204,COLUMN(I2514),0)</f>
        <v>0.58499999999999996</v>
      </c>
      <c r="P2514" s="19">
        <f>VLOOKUP($A2514,'HUMAN RESOURCES'!$A2514:$L5204,COLUMN(J2514),0)</f>
        <v>4.5999999999999999E-2</v>
      </c>
      <c r="Q2514" s="19">
        <f>VLOOKUP($A2514,'HUMAN RESOURCES'!$A2514:$L5204,COLUMN(K2514),0)</f>
        <v>9834098</v>
      </c>
      <c r="R2514" s="19">
        <f>VLOOKUP($A2514,'HUMAN RESOURCES'!$A2514:$L5204,COLUMN(L2514),0)</f>
        <v>0.65600000000000003</v>
      </c>
      <c r="S2514" s="19">
        <f>VLOOKUP($A2514,TOURISM!$A2513:$E5203, COLUMN(D2514),0)</f>
        <v>302000000</v>
      </c>
      <c r="T2514" s="19">
        <f>VLOOKUP($A2514,TOURISM!$A2513:$E5203, COLUMN(E2514),0)</f>
        <v>381000000</v>
      </c>
      <c r="U2514" s="19">
        <f>VLOOKUP($A2514,BUSINESS!$A2514:$I5204, COLUMN(H2514),0)</f>
        <v>0.125</v>
      </c>
      <c r="V2514" s="19">
        <f>VLOOKUP($A2514,BUSINESS!$A2514:$I5204, COLUMN(I2514),0)</f>
        <v>0.51200000000000001</v>
      </c>
    </row>
    <row r="2515" spans="1:22" ht="15" x14ac:dyDescent="0.25">
      <c r="A2515" s="14" t="s">
        <v>240</v>
      </c>
      <c r="B2515" s="15" t="s">
        <v>283</v>
      </c>
      <c r="C2515" s="16" t="s">
        <v>121</v>
      </c>
      <c r="D2515" s="17">
        <v>30366148205</v>
      </c>
      <c r="E2515" s="18">
        <v>0.08</v>
      </c>
      <c r="F2515" s="18">
        <v>722</v>
      </c>
      <c r="G2515" s="18">
        <v>0.124</v>
      </c>
      <c r="H2515" s="19">
        <f>VLOOKUP($A2515,ENERGY!$A2515:$E5205,COLUMN(D2515),0)</f>
        <v>2869</v>
      </c>
      <c r="I2515" s="19">
        <f>VLOOKUP($A2515,ENERGY!$A2515:$E5205,COLUMN(E2515),0)</f>
        <v>5611</v>
      </c>
      <c r="J2515" s="19">
        <f>VLOOKUP($A2515,'HUMAN RESOURCES'!$A2515:$L5205,COLUMN(D2515),0)</f>
        <v>2.8000000000000001E-2</v>
      </c>
      <c r="K2515" s="19">
        <f>VLOOKUP($A2515,'HUMAN RESOURCES'!$A2515:$L5205,COLUMN(E2515),0)</f>
        <v>2.3E-2</v>
      </c>
      <c r="L2515" s="19">
        <f>VLOOKUP($A2515,'HUMAN RESOURCES'!$A2515:$L5205,COLUMN(F2515),0)</f>
        <v>75</v>
      </c>
      <c r="M2515" s="19">
        <f>VLOOKUP($A2515,'HUMAN RESOURCES'!$A2515:$L5205,COLUMN(G2515),0)</f>
        <v>70</v>
      </c>
      <c r="N2515" s="19">
        <f>VLOOKUP($A2515,'HUMAN RESOURCES'!$A2515:$L5205,COLUMN(H2515),0)</f>
        <v>0.38</v>
      </c>
      <c r="O2515" s="19">
        <f>VLOOKUP($A2515,'HUMAN RESOURCES'!$A2515:$L5205,COLUMN(I2515),0)</f>
        <v>0.57799999999999996</v>
      </c>
      <c r="P2515" s="19">
        <f>VLOOKUP($A2515,'HUMAN RESOURCES'!$A2515:$L5205,COLUMN(J2515),0)</f>
        <v>4.2000000000000003E-2</v>
      </c>
      <c r="Q2515" s="19">
        <f>VLOOKUP($A2515,'HUMAN RESOURCES'!$A2515:$L5205,COLUMN(K2515),0)</f>
        <v>7322368</v>
      </c>
      <c r="R2515" s="19">
        <f>VLOOKUP($A2515,'HUMAN RESOURCES'!$A2515:$L5205,COLUMN(L2515),0)</f>
        <v>0.504</v>
      </c>
      <c r="S2515" s="19">
        <f>VLOOKUP($A2515,TOURISM!$A2514:$E5204, COLUMN(D2515),0)</f>
        <v>620000000</v>
      </c>
      <c r="T2515" s="19">
        <f>VLOOKUP($A2515,TOURISM!$A2514:$E5204, COLUMN(E2515),0)</f>
        <v>385000000</v>
      </c>
      <c r="U2515" s="19">
        <f>VLOOKUP($A2515,BUSINESS!$A2515:$I5205, COLUMN(H2515),0)</f>
        <v>9.6000000000000002E-2</v>
      </c>
      <c r="V2515" s="19">
        <f>VLOOKUP($A2515,BUSINESS!$A2515:$I5205, COLUMN(I2515),0)</f>
        <v>0.84799999999999998</v>
      </c>
    </row>
    <row r="2516" spans="1:22" ht="15" x14ac:dyDescent="0.25">
      <c r="A2516" s="14" t="s">
        <v>240</v>
      </c>
      <c r="B2516" s="15" t="s">
        <v>284</v>
      </c>
      <c r="C2516" s="16" t="s">
        <v>121</v>
      </c>
      <c r="D2516" s="17">
        <v>316000000000</v>
      </c>
      <c r="E2516" s="18">
        <v>5.6000000000000001E-2</v>
      </c>
      <c r="F2516" s="18">
        <v>633</v>
      </c>
      <c r="G2516" s="18">
        <v>0.224</v>
      </c>
      <c r="H2516" s="19">
        <f>VLOOKUP($A2516,ENERGY!$A2516:$E5206,COLUMN(D2516),0)</f>
        <v>56441</v>
      </c>
      <c r="I2516" s="19">
        <f>VLOOKUP($A2516,ENERGY!$A2516:$E5206,COLUMN(E2516),0)</f>
        <v>168268</v>
      </c>
      <c r="J2516" s="19">
        <f>VLOOKUP($A2516,'HUMAN RESOURCES'!$A2516:$L5206,COLUMN(D2516),0)</f>
        <v>3.3000000000000002E-2</v>
      </c>
      <c r="K2516" s="19">
        <f>VLOOKUP($A2516,'HUMAN RESOURCES'!$A2516:$L5206,COLUMN(E2516),0)</f>
        <v>0.03</v>
      </c>
      <c r="L2516" s="19">
        <f>VLOOKUP($A2516,'HUMAN RESOURCES'!$A2516:$L5206,COLUMN(F2516),0)</f>
        <v>74</v>
      </c>
      <c r="M2516" s="19">
        <f>VLOOKUP($A2516,'HUMAN RESOURCES'!$A2516:$L5206,COLUMN(G2516),0)</f>
        <v>67</v>
      </c>
      <c r="N2516" s="19">
        <f>VLOOKUP($A2516,'HUMAN RESOURCES'!$A2516:$L5206,COLUMN(H2516),0)</f>
        <v>0.42199999999999999</v>
      </c>
      <c r="O2516" s="19">
        <f>VLOOKUP($A2516,'HUMAN RESOURCES'!$A2516:$L5206,COLUMN(I2516),0)</f>
        <v>0.53400000000000003</v>
      </c>
      <c r="P2516" s="19">
        <f>VLOOKUP($A2516,'HUMAN RESOURCES'!$A2516:$L5206,COLUMN(J2516),0)</f>
        <v>4.3999999999999997E-2</v>
      </c>
      <c r="Q2516" s="19">
        <f>VLOOKUP($A2516,'HUMAN RESOURCES'!$A2516:$L5206,COLUMN(K2516),0)</f>
        <v>13648307</v>
      </c>
      <c r="R2516" s="19">
        <f>VLOOKUP($A2516,'HUMAN RESOURCES'!$A2516:$L5206,COLUMN(L2516),0)</f>
        <v>0.48399999999999999</v>
      </c>
      <c r="S2516" s="19">
        <f>VLOOKUP($A2516,TOURISM!$A2515:$E5205, COLUMN(D2516),0)</f>
        <v>1068000000</v>
      </c>
      <c r="T2516" s="19">
        <f>VLOOKUP($A2516,TOURISM!$A2515:$E5205, COLUMN(E2516),0)</f>
        <v>741000000</v>
      </c>
      <c r="U2516" s="19">
        <f>VLOOKUP($A2516,BUSINESS!$A2516:$I5206, COLUMN(H2516),0)</f>
        <v>8.3000000000000004E-2</v>
      </c>
      <c r="V2516" s="19">
        <f>VLOOKUP($A2516,BUSINESS!$A2516:$I5206, COLUMN(I2516),0)</f>
        <v>1.095</v>
      </c>
    </row>
    <row r="2517" spans="1:22" ht="15" x14ac:dyDescent="0.25">
      <c r="A2517" s="14" t="s">
        <v>240</v>
      </c>
      <c r="B2517" s="15" t="s">
        <v>241</v>
      </c>
      <c r="C2517" s="16" t="s">
        <v>122</v>
      </c>
      <c r="D2517" s="17">
        <v>1347407407</v>
      </c>
      <c r="E2517" s="18">
        <v>4.3999999999999997E-2</v>
      </c>
      <c r="F2517" s="18">
        <v>702</v>
      </c>
      <c r="G2517" s="18">
        <v>0.104</v>
      </c>
      <c r="H2517" s="19">
        <f>VLOOKUP($A2517,ENERGY!$A2517:$E5207,COLUMN(D2517),0)</f>
        <v>14338</v>
      </c>
      <c r="I2517" s="19">
        <f>VLOOKUP($A2517,ENERGY!$A2517:$E5207,COLUMN(E2517),0)</f>
        <v>389</v>
      </c>
      <c r="J2517" s="19">
        <f>VLOOKUP($A2517,'HUMAN RESOURCES'!$A2517:$L5207,COLUMN(D2517),0)</f>
        <v>2.1999999999999999E-2</v>
      </c>
      <c r="K2517" s="19">
        <f>VLOOKUP($A2517,'HUMAN RESOURCES'!$A2517:$L5207,COLUMN(E2517),0)</f>
        <v>3.2000000000000001E-2</v>
      </c>
      <c r="L2517" s="19">
        <f>VLOOKUP($A2517,'HUMAN RESOURCES'!$A2517:$L5207,COLUMN(F2517),0)</f>
        <v>71.105000000000004</v>
      </c>
      <c r="M2517" s="19">
        <f>VLOOKUP($A2517,'HUMAN RESOURCES'!$A2517:$L5207,COLUMN(G2517),0)</f>
        <v>66.415000000000006</v>
      </c>
      <c r="N2517" s="19">
        <f>VLOOKUP($A2517,'HUMAN RESOURCES'!$A2517:$L5207,COLUMN(H2517),0)</f>
        <v>0.30299999999999999</v>
      </c>
      <c r="O2517" s="19">
        <f>VLOOKUP($A2517,'HUMAN RESOURCES'!$A2517:$L5207,COLUMN(I2517),0)</f>
        <v>0.623</v>
      </c>
      <c r="P2517" s="19">
        <f>VLOOKUP($A2517,'HUMAN RESOURCES'!$A2517:$L5207,COLUMN(J2517),0)</f>
        <v>7.2999999999999995E-2</v>
      </c>
      <c r="Q2517" s="19">
        <f>VLOOKUP($A2517,'HUMAN RESOURCES'!$A2517:$L5207,COLUMN(K2517),0)</f>
        <v>30247</v>
      </c>
      <c r="R2517" s="19">
        <f>VLOOKUP($A2517,'HUMAN RESOURCES'!$A2517:$L5207,COLUMN(L2517),0)</f>
        <v>0.89800000000000002</v>
      </c>
      <c r="S2517" s="19">
        <f>VLOOKUP($A2517,TOURISM!$A2516:$E5206, COLUMN(D2517),0)</f>
        <v>2478709140</v>
      </c>
      <c r="T2517" s="19">
        <f>VLOOKUP($A2517,TOURISM!$A2516:$E5206, COLUMN(E2517),0)</f>
        <v>448000000</v>
      </c>
      <c r="U2517" s="19">
        <f>VLOOKUP($A2517,BUSINESS!$A2517:$I5207, COLUMN(H2517),0)</f>
        <v>0.129</v>
      </c>
      <c r="V2517" s="19">
        <f>VLOOKUP($A2517,BUSINESS!$A2517:$I5207, COLUMN(I2517),0)</f>
        <v>0.57999999999999996</v>
      </c>
    </row>
    <row r="2518" spans="1:22" ht="15" x14ac:dyDescent="0.25">
      <c r="A2518" s="14" t="s">
        <v>240</v>
      </c>
      <c r="B2518" s="15" t="s">
        <v>242</v>
      </c>
      <c r="C2518" s="16" t="s">
        <v>122</v>
      </c>
      <c r="D2518" s="17">
        <v>406000000000</v>
      </c>
      <c r="E2518" s="18">
        <v>8.3000000000000004E-2</v>
      </c>
      <c r="F2518" s="18">
        <v>686</v>
      </c>
      <c r="G2518" s="18">
        <v>0.19500000000000001</v>
      </c>
      <c r="H2518" s="19">
        <f>VLOOKUP($A2518,ENERGY!$A2518:$E5208,COLUMN(D2518),0)</f>
        <v>59047</v>
      </c>
      <c r="I2518" s="19">
        <f>VLOOKUP($A2518,ENERGY!$A2518:$E5208,COLUMN(E2518),0)</f>
        <v>133127</v>
      </c>
      <c r="J2518" s="19">
        <f>VLOOKUP($A2518,'HUMAN RESOURCES'!$A2518:$L5208,COLUMN(D2518),0)</f>
        <v>2.1999999999999999E-2</v>
      </c>
      <c r="K2518" s="19">
        <f>VLOOKUP($A2518,'HUMAN RESOURCES'!$A2518:$L5208,COLUMN(E2518),0)</f>
        <v>1.0999999999999999E-2</v>
      </c>
      <c r="L2518" s="19">
        <f>VLOOKUP($A2518,'HUMAN RESOURCES'!$A2518:$L5208,COLUMN(F2518),0)</f>
        <v>71.105000000000004</v>
      </c>
      <c r="M2518" s="19">
        <f>VLOOKUP($A2518,'HUMAN RESOURCES'!$A2518:$L5208,COLUMN(G2518),0)</f>
        <v>66.415000000000006</v>
      </c>
      <c r="N2518" s="19">
        <f>VLOOKUP($A2518,'HUMAN RESOURCES'!$A2518:$L5208,COLUMN(H2518),0)</f>
        <v>0.30299999999999999</v>
      </c>
      <c r="O2518" s="19">
        <f>VLOOKUP($A2518,'HUMAN RESOURCES'!$A2518:$L5208,COLUMN(I2518),0)</f>
        <v>0.623</v>
      </c>
      <c r="P2518" s="19">
        <f>VLOOKUP($A2518,'HUMAN RESOURCES'!$A2518:$L5208,COLUMN(J2518),0)</f>
        <v>7.2999999999999995E-2</v>
      </c>
      <c r="Q2518" s="19">
        <f>VLOOKUP($A2518,'HUMAN RESOURCES'!$A2518:$L5208,COLUMN(K2518),0)</f>
        <v>70996</v>
      </c>
      <c r="R2518" s="19">
        <f>VLOOKUP($A2518,'HUMAN RESOURCES'!$A2518:$L5208,COLUMN(L2518),0)</f>
        <v>0.67800000000000005</v>
      </c>
      <c r="S2518" s="19">
        <f>VLOOKUP($A2518,TOURISM!$A2517:$E5207, COLUMN(D2518),0)</f>
        <v>79000000</v>
      </c>
      <c r="T2518" s="19">
        <f>VLOOKUP($A2518,TOURISM!$A2517:$E5207, COLUMN(E2518),0)</f>
        <v>13000000</v>
      </c>
      <c r="U2518" s="19">
        <f>VLOOKUP($A2518,BUSINESS!$A2518:$I5208, COLUMN(H2518),0)</f>
        <v>0.42</v>
      </c>
      <c r="V2518" s="19">
        <f>VLOOKUP($A2518,BUSINESS!$A2518:$I5208, COLUMN(I2518),0)</f>
        <v>1.387</v>
      </c>
    </row>
    <row r="2519" spans="1:22" ht="15" x14ac:dyDescent="0.25">
      <c r="A2519" s="14" t="s">
        <v>240</v>
      </c>
      <c r="B2519" s="15" t="s">
        <v>243</v>
      </c>
      <c r="C2519" s="16" t="s">
        <v>122</v>
      </c>
      <c r="D2519" s="17">
        <v>2791960894</v>
      </c>
      <c r="E2519" s="21">
        <v>6.4000000000000001E-2</v>
      </c>
      <c r="F2519" s="19">
        <v>190</v>
      </c>
      <c r="G2519" s="18">
        <v>0.112</v>
      </c>
      <c r="H2519" s="19">
        <f>VLOOKUP($A2519,ENERGY!$A2519:$E5209,COLUMN(D2519),0)</f>
        <v>14338</v>
      </c>
      <c r="I2519" s="19">
        <f>VLOOKUP($A2519,ENERGY!$A2519:$E5209,COLUMN(E2519),0)</f>
        <v>2255</v>
      </c>
      <c r="J2519" s="19">
        <f>VLOOKUP($A2519,'HUMAN RESOURCES'!$A2519:$L5209,COLUMN(D2519),0)</f>
        <v>2.1999999999999999E-2</v>
      </c>
      <c r="K2519" s="19">
        <f>VLOOKUP($A2519,'HUMAN RESOURCES'!$A2519:$L5209,COLUMN(E2519),0)</f>
        <v>8.9999999999999993E-3</v>
      </c>
      <c r="L2519" s="19">
        <f>VLOOKUP($A2519,'HUMAN RESOURCES'!$A2519:$L5209,COLUMN(F2519),0)</f>
        <v>71.105000000000004</v>
      </c>
      <c r="M2519" s="19">
        <f>VLOOKUP($A2519,'HUMAN RESOURCES'!$A2519:$L5209,COLUMN(G2519),0)</f>
        <v>66.415000000000006</v>
      </c>
      <c r="N2519" s="19">
        <f>VLOOKUP($A2519,'HUMAN RESOURCES'!$A2519:$L5209,COLUMN(H2519),0)</f>
        <v>0.30299999999999999</v>
      </c>
      <c r="O2519" s="19">
        <f>VLOOKUP($A2519,'HUMAN RESOURCES'!$A2519:$L5209,COLUMN(I2519),0)</f>
        <v>0.623</v>
      </c>
      <c r="P2519" s="19">
        <f>VLOOKUP($A2519,'HUMAN RESOURCES'!$A2519:$L5209,COLUMN(J2519),0)</f>
        <v>7.2999999999999995E-2</v>
      </c>
      <c r="Q2519" s="19">
        <f>VLOOKUP($A2519,'HUMAN RESOURCES'!$A2519:$L5209,COLUMN(K2519),0)</f>
        <v>51731</v>
      </c>
      <c r="R2519" s="19">
        <f>VLOOKUP($A2519,'HUMAN RESOURCES'!$A2519:$L5209,COLUMN(L2519),0)</f>
        <v>0.318</v>
      </c>
      <c r="S2519" s="19">
        <f>VLOOKUP($A2519,TOURISM!$A2518:$E5208, COLUMN(D2519),0)</f>
        <v>83000000</v>
      </c>
      <c r="T2519" s="19">
        <f>VLOOKUP($A2519,TOURISM!$A2518:$E5208, COLUMN(E2519),0)</f>
        <v>11000000</v>
      </c>
      <c r="U2519" s="19">
        <f>VLOOKUP($A2519,BUSINESS!$A2519:$I5209, COLUMN(H2519),0)</f>
        <v>0.69</v>
      </c>
      <c r="V2519" s="19">
        <f>VLOOKUP($A2519,BUSINESS!$A2519:$I5209, COLUMN(I2519),0)</f>
        <v>1.4590000000000001</v>
      </c>
    </row>
    <row r="2520" spans="1:22" ht="15" x14ac:dyDescent="0.25">
      <c r="A2520" s="14" t="s">
        <v>240</v>
      </c>
      <c r="B2520" s="15" t="s">
        <v>244</v>
      </c>
      <c r="C2520" s="16" t="s">
        <v>122</v>
      </c>
      <c r="D2520" s="17">
        <v>8246650000</v>
      </c>
      <c r="E2520" s="18">
        <v>7.2999999999999995E-2</v>
      </c>
      <c r="F2520" s="18">
        <v>1729</v>
      </c>
      <c r="G2520" s="18">
        <v>5.5E-2</v>
      </c>
      <c r="H2520" s="19">
        <f>VLOOKUP($A2520,ENERGY!$A2520:$E5210,COLUMN(D2520),0)</f>
        <v>14338</v>
      </c>
      <c r="I2520" s="19">
        <f>VLOOKUP($A2520,ENERGY!$A2520:$E5210,COLUMN(E2520),0)</f>
        <v>1518</v>
      </c>
      <c r="J2520" s="19">
        <f>VLOOKUP($A2520,'HUMAN RESOURCES'!$A2520:$L5210,COLUMN(D2520),0)</f>
        <v>2.1999999999999999E-2</v>
      </c>
      <c r="K2520" s="19">
        <f>VLOOKUP($A2520,'HUMAN RESOURCES'!$A2520:$L5210,COLUMN(E2520),0)</f>
        <v>3.2000000000000001E-2</v>
      </c>
      <c r="L2520" s="19">
        <f>VLOOKUP($A2520,'HUMAN RESOURCES'!$A2520:$L5210,COLUMN(F2520),0)</f>
        <v>78</v>
      </c>
      <c r="M2520" s="19">
        <f>VLOOKUP($A2520,'HUMAN RESOURCES'!$A2520:$L5210,COLUMN(G2520),0)</f>
        <v>73</v>
      </c>
      <c r="N2520" s="19">
        <f>VLOOKUP($A2520,'HUMAN RESOURCES'!$A2520:$L5210,COLUMN(H2520),0)</f>
        <v>0.30299999999999999</v>
      </c>
      <c r="O2520" s="19">
        <f>VLOOKUP($A2520,'HUMAN RESOURCES'!$A2520:$L5210,COLUMN(I2520),0)</f>
        <v>0.623</v>
      </c>
      <c r="P2520" s="19">
        <f>VLOOKUP($A2520,'HUMAN RESOURCES'!$A2520:$L5210,COLUMN(J2520),0)</f>
        <v>7.2999999999999995E-2</v>
      </c>
      <c r="Q2520" s="19">
        <f>VLOOKUP($A2520,'HUMAN RESOURCES'!$A2520:$L5210,COLUMN(K2520),0)</f>
        <v>39133</v>
      </c>
      <c r="R2520" s="19">
        <f>VLOOKUP($A2520,'HUMAN RESOURCES'!$A2520:$L5210,COLUMN(L2520),0)</f>
        <v>1</v>
      </c>
      <c r="S2520" s="19">
        <f>VLOOKUP($A2520,TOURISM!$A2519:$E5209, COLUMN(D2520),0)</f>
        <v>619000000</v>
      </c>
      <c r="T2520" s="19">
        <f>VLOOKUP($A2520,TOURISM!$A2519:$E5209, COLUMN(E2520),0)</f>
        <v>104000000</v>
      </c>
      <c r="U2520" s="19">
        <f>VLOOKUP($A2520,BUSINESS!$A2520:$I5210, COLUMN(H2520),0)</f>
        <v>0.129</v>
      </c>
      <c r="V2520" s="19">
        <f>VLOOKUP($A2520,BUSINESS!$A2520:$I5210, COLUMN(I2520),0)</f>
        <v>0.57999999999999996</v>
      </c>
    </row>
    <row r="2521" spans="1:22" ht="15" x14ac:dyDescent="0.25">
      <c r="A2521" s="14" t="s">
        <v>240</v>
      </c>
      <c r="B2521" s="15" t="s">
        <v>245</v>
      </c>
      <c r="C2521" s="16" t="s">
        <v>122</v>
      </c>
      <c r="D2521" s="17">
        <v>4541550000</v>
      </c>
      <c r="E2521" s="18">
        <v>7.4999999999999997E-2</v>
      </c>
      <c r="F2521" s="18">
        <v>996</v>
      </c>
      <c r="G2521" s="18">
        <v>0.1</v>
      </c>
      <c r="H2521" s="19">
        <f>VLOOKUP($A2521,ENERGY!$A2521:$E5211,COLUMN(D2521),0)</f>
        <v>14338</v>
      </c>
      <c r="I2521" s="19">
        <f>VLOOKUP($A2521,ENERGY!$A2521:$E5211,COLUMN(E2521),0)</f>
        <v>1269</v>
      </c>
      <c r="J2521" s="19">
        <f>VLOOKUP($A2521,'HUMAN RESOURCES'!$A2521:$L5211,COLUMN(D2521),0)</f>
        <v>0.01</v>
      </c>
      <c r="K2521" s="19">
        <f>VLOOKUP($A2521,'HUMAN RESOURCES'!$A2521:$L5211,COLUMN(E2521),0)</f>
        <v>5.0000000000000001E-3</v>
      </c>
      <c r="L2521" s="19">
        <f>VLOOKUP($A2521,'HUMAN RESOURCES'!$A2521:$L5211,COLUMN(F2521),0)</f>
        <v>81</v>
      </c>
      <c r="M2521" s="19">
        <f>VLOOKUP($A2521,'HUMAN RESOURCES'!$A2521:$L5211,COLUMN(G2521),0)</f>
        <v>77</v>
      </c>
      <c r="N2521" s="19">
        <f>VLOOKUP($A2521,'HUMAN RESOURCES'!$A2521:$L5211,COLUMN(H2521),0)</f>
        <v>0.17699999999999999</v>
      </c>
      <c r="O2521" s="19">
        <f>VLOOKUP($A2521,'HUMAN RESOURCES'!$A2521:$L5211,COLUMN(I2521),0)</f>
        <v>0.70099999999999996</v>
      </c>
      <c r="P2521" s="19">
        <f>VLOOKUP($A2521,'HUMAN RESOURCES'!$A2521:$L5211,COLUMN(J2521),0)</f>
        <v>0.121</v>
      </c>
      <c r="Q2521" s="19">
        <f>VLOOKUP($A2521,'HUMAN RESOURCES'!$A2521:$L5211,COLUMN(K2521),0)</f>
        <v>11288826</v>
      </c>
      <c r="R2521" s="19">
        <f>VLOOKUP($A2521,'HUMAN RESOURCES'!$A2521:$L5211,COLUMN(L2521),0)</f>
        <v>0.76500000000000001</v>
      </c>
      <c r="S2521" s="19">
        <f>VLOOKUP($A2521,TOURISM!$A2520:$E5210, COLUMN(D2521),0)</f>
        <v>2082000000</v>
      </c>
      <c r="T2521" s="19">
        <f>VLOOKUP($A2521,TOURISM!$A2520:$E5210, COLUMN(E2521),0)</f>
        <v>448000000</v>
      </c>
      <c r="U2521" s="19">
        <f>VLOOKUP($A2521,BUSINESS!$A2521:$I5211, COLUMN(H2521),0)</f>
        <v>0.14299999999999999</v>
      </c>
      <c r="V2521" s="19">
        <f>VLOOKUP($A2521,BUSINESS!$A2521:$I5211, COLUMN(I2521),0)</f>
        <v>5.5E-2</v>
      </c>
    </row>
    <row r="2522" spans="1:22" ht="15" x14ac:dyDescent="0.25">
      <c r="A2522" s="14" t="s">
        <v>240</v>
      </c>
      <c r="B2522" s="15" t="s">
        <v>246</v>
      </c>
      <c r="C2522" s="16" t="s">
        <v>122</v>
      </c>
      <c r="D2522" s="17">
        <v>1369500000</v>
      </c>
      <c r="E2522" s="18">
        <v>5.0999999999999997E-2</v>
      </c>
      <c r="F2522" s="18">
        <v>237</v>
      </c>
      <c r="G2522" s="18">
        <v>0.14099999999999999</v>
      </c>
      <c r="H2522" s="19">
        <f>VLOOKUP($A2522,ENERGY!$A2522:$E5212,COLUMN(D2522),0)</f>
        <v>14338</v>
      </c>
      <c r="I2522" s="19">
        <f>VLOOKUP($A2522,ENERGY!$A2522:$E5212,COLUMN(E2522),0)</f>
        <v>374</v>
      </c>
      <c r="J2522" s="19">
        <f>VLOOKUP($A2522,'HUMAN RESOURCES'!$A2522:$L5212,COLUMN(D2522),0)</f>
        <v>1.0999999999999999E-2</v>
      </c>
      <c r="K2522" s="19">
        <f>VLOOKUP($A2522,'HUMAN RESOURCES'!$A2522:$L5212,COLUMN(E2522),0)</f>
        <v>3.2000000000000001E-2</v>
      </c>
      <c r="L2522" s="19">
        <f>VLOOKUP($A2522,'HUMAN RESOURCES'!$A2522:$L5212,COLUMN(F2522),0)</f>
        <v>77</v>
      </c>
      <c r="M2522" s="19">
        <f>VLOOKUP($A2522,'HUMAN RESOURCES'!$A2522:$L5212,COLUMN(G2522),0)</f>
        <v>72</v>
      </c>
      <c r="N2522" s="19">
        <f>VLOOKUP($A2522,'HUMAN RESOURCES'!$A2522:$L5212,COLUMN(H2522),0)</f>
        <v>0.21</v>
      </c>
      <c r="O2522" s="19">
        <f>VLOOKUP($A2522,'HUMAN RESOURCES'!$A2522:$L5212,COLUMN(I2522),0)</f>
        <v>0.69</v>
      </c>
      <c r="P2522" s="19">
        <f>VLOOKUP($A2522,'HUMAN RESOURCES'!$A2522:$L5212,COLUMN(J2522),0)</f>
        <v>9.9000000000000005E-2</v>
      </c>
      <c r="Q2522" s="19">
        <f>VLOOKUP($A2522,'HUMAN RESOURCES'!$A2522:$L5212,COLUMN(K2522),0)</f>
        <v>101418</v>
      </c>
      <c r="R2522" s="19">
        <f>VLOOKUP($A2522,'HUMAN RESOURCES'!$A2522:$L5212,COLUMN(L2522),0)</f>
        <v>0.434</v>
      </c>
      <c r="S2522" s="19">
        <f>VLOOKUP($A2522,TOURISM!$A2521:$E5211, COLUMN(D2522),0)</f>
        <v>1224000000</v>
      </c>
      <c r="T2522" s="19">
        <f>VLOOKUP($A2522,TOURISM!$A2521:$E5211, COLUMN(E2522),0)</f>
        <v>265000000</v>
      </c>
      <c r="U2522" s="19">
        <f>VLOOKUP($A2522,BUSINESS!$A2522:$I5212, COLUMN(H2522),0)</f>
        <v>0.57999999999999996</v>
      </c>
      <c r="V2522" s="19">
        <f>VLOOKUP($A2522,BUSINESS!$A2522:$I5212, COLUMN(I2522),0)</f>
        <v>1.262</v>
      </c>
    </row>
    <row r="2523" spans="1:22" ht="15" x14ac:dyDescent="0.25">
      <c r="A2523" s="14" t="s">
        <v>240</v>
      </c>
      <c r="B2523" s="15" t="s">
        <v>247</v>
      </c>
      <c r="C2523" s="16" t="s">
        <v>122</v>
      </c>
      <c r="D2523" s="17">
        <v>6109928000</v>
      </c>
      <c r="E2523" s="21">
        <v>6.4000000000000001E-2</v>
      </c>
      <c r="F2523" s="19">
        <v>190</v>
      </c>
      <c r="G2523" s="19">
        <v>0.12</v>
      </c>
      <c r="H2523" s="19">
        <f>VLOOKUP($A2523,ENERGY!$A2523:$E5213,COLUMN(D2523),0)</f>
        <v>14338</v>
      </c>
      <c r="I2523" s="19">
        <f>VLOOKUP($A2523,ENERGY!$A2523:$E5213,COLUMN(E2523),0)</f>
        <v>510</v>
      </c>
      <c r="J2523" s="19">
        <f>VLOOKUP($A2523,'HUMAN RESOURCES'!$A2523:$L5213,COLUMN(D2523),0)</f>
        <v>1.0999999999999999E-2</v>
      </c>
      <c r="K2523" s="19">
        <f>VLOOKUP($A2523,'HUMAN RESOURCES'!$A2523:$L5213,COLUMN(E2523),0)</f>
        <v>5.0000000000000001E-3</v>
      </c>
      <c r="L2523" s="19">
        <f>VLOOKUP($A2523,'HUMAN RESOURCES'!$A2523:$L5213,COLUMN(F2523),0)</f>
        <v>83</v>
      </c>
      <c r="M2523" s="19">
        <f>VLOOKUP($A2523,'HUMAN RESOURCES'!$A2523:$L5213,COLUMN(G2523),0)</f>
        <v>79</v>
      </c>
      <c r="N2523" s="19">
        <f>VLOOKUP($A2523,'HUMAN RESOURCES'!$A2523:$L5213,COLUMN(H2523),0)</f>
        <v>0.16600000000000001</v>
      </c>
      <c r="O2523" s="19">
        <f>VLOOKUP($A2523,'HUMAN RESOURCES'!$A2523:$L5213,COLUMN(I2523),0)</f>
        <v>0.69499999999999995</v>
      </c>
      <c r="P2523" s="19">
        <f>VLOOKUP($A2523,'HUMAN RESOURCES'!$A2523:$L5213,COLUMN(J2523),0)</f>
        <v>0.13900000000000001</v>
      </c>
      <c r="Q2523" s="19">
        <f>VLOOKUP($A2523,'HUMAN RESOURCES'!$A2523:$L5213,COLUMN(K2523),0)</f>
        <v>33628571</v>
      </c>
      <c r="R2523" s="19">
        <f>VLOOKUP($A2523,'HUMAN RESOURCES'!$A2523:$L5213,COLUMN(L2523),0)</f>
        <v>0.80800000000000005</v>
      </c>
      <c r="S2523" s="19">
        <f>VLOOKUP($A2523,TOURISM!$A2522:$E5212, COLUMN(D2523),0)</f>
        <v>15568000000</v>
      </c>
      <c r="T2523" s="19">
        <f>VLOOKUP($A2523,TOURISM!$A2522:$E5212, COLUMN(E2523),0)</f>
        <v>30065000000</v>
      </c>
      <c r="U2523" s="19">
        <f>VLOOKUP($A2523,BUSINESS!$A2523:$I5213, COLUMN(H2523),0)</f>
        <v>0.80300000000000005</v>
      </c>
      <c r="V2523" s="19">
        <f>VLOOKUP($A2523,BUSINESS!$A2523:$I5213, COLUMN(I2523),0)</f>
        <v>0.70499999999999996</v>
      </c>
    </row>
    <row r="2524" spans="1:22" ht="15" x14ac:dyDescent="0.25">
      <c r="A2524" s="14" t="s">
        <v>240</v>
      </c>
      <c r="B2524" s="15" t="s">
        <v>248</v>
      </c>
      <c r="C2524" s="16" t="s">
        <v>122</v>
      </c>
      <c r="D2524" s="17">
        <v>16674324634</v>
      </c>
      <c r="E2524" s="18">
        <v>4.9000000000000002E-2</v>
      </c>
      <c r="F2524" s="18">
        <v>84</v>
      </c>
      <c r="G2524" s="18">
        <v>0.13900000000000001</v>
      </c>
      <c r="H2524" s="19">
        <f>VLOOKUP($A2524,ENERGY!$A2524:$E5214,COLUMN(D2524),0)</f>
        <v>3688</v>
      </c>
      <c r="I2524" s="19">
        <f>VLOOKUP($A2524,ENERGY!$A2524:$E5214,COLUMN(E2524),0)</f>
        <v>14129</v>
      </c>
      <c r="J2524" s="19">
        <f>VLOOKUP($A2524,'HUMAN RESOURCES'!$A2524:$L5214,COLUMN(D2524),0)</f>
        <v>1.2E-2</v>
      </c>
      <c r="K2524" s="19">
        <f>VLOOKUP($A2524,'HUMAN RESOURCES'!$A2524:$L5214,COLUMN(E2524),0)</f>
        <v>3.2000000000000001E-2</v>
      </c>
      <c r="L2524" s="19">
        <f>VLOOKUP($A2524,'HUMAN RESOURCES'!$A2524:$L5214,COLUMN(F2524),0)</f>
        <v>82</v>
      </c>
      <c r="M2524" s="19">
        <f>VLOOKUP($A2524,'HUMAN RESOURCES'!$A2524:$L5214,COLUMN(G2524),0)</f>
        <v>74</v>
      </c>
      <c r="N2524" s="19">
        <f>VLOOKUP($A2524,'HUMAN RESOURCES'!$A2524:$L5214,COLUMN(H2524),0)</f>
        <v>0.20799999999999999</v>
      </c>
      <c r="O2524" s="19">
        <f>VLOOKUP($A2524,'HUMAN RESOURCES'!$A2524:$L5214,COLUMN(I2524),0)</f>
        <v>0.66400000000000003</v>
      </c>
      <c r="P2524" s="19">
        <f>VLOOKUP($A2524,'HUMAN RESOURCES'!$A2524:$L5214,COLUMN(J2524),0)</f>
        <v>0.128</v>
      </c>
      <c r="Q2524" s="19">
        <f>VLOOKUP($A2524,'HUMAN RESOURCES'!$A2524:$L5214,COLUMN(K2524),0)</f>
        <v>3740410</v>
      </c>
      <c r="R2524" s="19">
        <f>VLOOKUP($A2524,'HUMAN RESOURCES'!$A2524:$L5214,COLUMN(L2524),0)</f>
        <v>0.93899999999999995</v>
      </c>
      <c r="S2524" s="19">
        <f>VLOOKUP($A2524,TOURISM!$A2523:$E5213, COLUMN(D2524),0)</f>
        <v>3176000000</v>
      </c>
      <c r="T2524" s="19">
        <f>VLOOKUP($A2524,TOURISM!$A2523:$E5213, COLUMN(E2524),0)</f>
        <v>1386000000</v>
      </c>
      <c r="U2524" s="19">
        <f>VLOOKUP($A2524,BUSINESS!$A2524:$I5214, COLUMN(H2524),0)</f>
        <v>0.41499999999999998</v>
      </c>
      <c r="V2524" s="19">
        <f>VLOOKUP($A2524,BUSINESS!$A2524:$I5214, COLUMN(I2524),0)</f>
        <v>0.72899999999999998</v>
      </c>
    </row>
    <row r="2525" spans="1:22" ht="15" x14ac:dyDescent="0.25">
      <c r="A2525" s="14" t="s">
        <v>240</v>
      </c>
      <c r="B2525" s="15" t="s">
        <v>249</v>
      </c>
      <c r="C2525" s="16" t="s">
        <v>122</v>
      </c>
      <c r="D2525" s="17">
        <v>1650000000000</v>
      </c>
      <c r="E2525" s="18">
        <v>8.3000000000000004E-2</v>
      </c>
      <c r="F2525" s="18">
        <v>714</v>
      </c>
      <c r="G2525" s="18">
        <v>0.47299999999999998</v>
      </c>
      <c r="H2525" s="19">
        <f>VLOOKUP($A2525,ENERGY!$A2525:$E5215,COLUMN(D2525),0)</f>
        <v>198976</v>
      </c>
      <c r="I2525" s="19">
        <f>VLOOKUP($A2525,ENERGY!$A2525:$E5215,COLUMN(E2525),0)</f>
        <v>321622</v>
      </c>
      <c r="J2525" s="19">
        <f>VLOOKUP($A2525,'HUMAN RESOURCES'!$A2525:$L5215,COLUMN(D2525),0)</f>
        <v>1.2E-2</v>
      </c>
      <c r="K2525" s="19">
        <f>VLOOKUP($A2525,'HUMAN RESOURCES'!$A2525:$L5215,COLUMN(E2525),0)</f>
        <v>3.2000000000000001E-2</v>
      </c>
      <c r="L2525" s="19">
        <f>VLOOKUP($A2525,'HUMAN RESOURCES'!$A2525:$L5215,COLUMN(F2525),0)</f>
        <v>82</v>
      </c>
      <c r="M2525" s="19">
        <f>VLOOKUP($A2525,'HUMAN RESOURCES'!$A2525:$L5215,COLUMN(G2525),0)</f>
        <v>77</v>
      </c>
      <c r="N2525" s="19">
        <f>VLOOKUP($A2525,'HUMAN RESOURCES'!$A2525:$L5215,COLUMN(H2525),0)</f>
        <v>0.30299999999999999</v>
      </c>
      <c r="O2525" s="19">
        <f>VLOOKUP($A2525,'HUMAN RESOURCES'!$A2525:$L5215,COLUMN(I2525),0)</f>
        <v>0.623</v>
      </c>
      <c r="P2525" s="19">
        <f>VLOOKUP($A2525,'HUMAN RESOURCES'!$A2525:$L5215,COLUMN(J2525),0)</f>
        <v>7.2999999999999995E-2</v>
      </c>
      <c r="Q2525" s="19">
        <f>VLOOKUP($A2525,'HUMAN RESOURCES'!$A2525:$L5215,COLUMN(K2525),0)</f>
        <v>65636</v>
      </c>
      <c r="R2525" s="19">
        <f>VLOOKUP($A2525,'HUMAN RESOURCES'!$A2525:$L5215,COLUMN(L2525),0)</f>
        <v>1</v>
      </c>
      <c r="S2525" s="19">
        <f>VLOOKUP($A2525,TOURISM!$A2524:$E5214, COLUMN(D2525),0)</f>
        <v>366000000</v>
      </c>
      <c r="T2525" s="19">
        <f>VLOOKUP($A2525,TOURISM!$A2524:$E5214, COLUMN(E2525),0)</f>
        <v>407000000</v>
      </c>
      <c r="U2525" s="19">
        <f>VLOOKUP($A2525,BUSINESS!$A2525:$I5215, COLUMN(H2525),0)</f>
        <v>0.83299999999999996</v>
      </c>
      <c r="V2525" s="19">
        <f>VLOOKUP($A2525,BUSINESS!$A2525:$I5215, COLUMN(I2525),0)</f>
        <v>1.3109999999999999</v>
      </c>
    </row>
    <row r="2526" spans="1:22" ht="15" x14ac:dyDescent="0.25">
      <c r="A2526" s="14" t="s">
        <v>240</v>
      </c>
      <c r="B2526" s="15" t="s">
        <v>250</v>
      </c>
      <c r="C2526" s="16" t="s">
        <v>122</v>
      </c>
      <c r="D2526" s="17">
        <v>1540000000000</v>
      </c>
      <c r="E2526" s="18">
        <v>0.10299999999999999</v>
      </c>
      <c r="F2526" s="18">
        <v>4623</v>
      </c>
      <c r="G2526" s="18">
        <v>4.7E-2</v>
      </c>
      <c r="H2526" s="19">
        <f>VLOOKUP($A2526,ENERGY!$A2526:$E5216,COLUMN(D2526),0)</f>
        <v>262038</v>
      </c>
      <c r="I2526" s="19">
        <f>VLOOKUP($A2526,ENERGY!$A2526:$E5216,COLUMN(E2526),0)</f>
        <v>553185</v>
      </c>
      <c r="J2526" s="19">
        <f>VLOOKUP($A2526,'HUMAN RESOURCES'!$A2526:$L5216,COLUMN(D2526),0)</f>
        <v>1.2999999999999999E-2</v>
      </c>
      <c r="K2526" s="19">
        <f>VLOOKUP($A2526,'HUMAN RESOURCES'!$A2526:$L5216,COLUMN(E2526),0)</f>
        <v>1.4E-2</v>
      </c>
      <c r="L2526" s="19">
        <f>VLOOKUP($A2526,'HUMAN RESOURCES'!$A2526:$L5216,COLUMN(F2526),0)</f>
        <v>77</v>
      </c>
      <c r="M2526" s="19">
        <f>VLOOKUP($A2526,'HUMAN RESOURCES'!$A2526:$L5216,COLUMN(G2526),0)</f>
        <v>72</v>
      </c>
      <c r="N2526" s="19">
        <f>VLOOKUP($A2526,'HUMAN RESOURCES'!$A2526:$L5216,COLUMN(H2526),0)</f>
        <v>0.19500000000000001</v>
      </c>
      <c r="O2526" s="19">
        <f>VLOOKUP($A2526,'HUMAN RESOURCES'!$A2526:$L5216,COLUMN(I2526),0)</f>
        <v>0.70099999999999996</v>
      </c>
      <c r="P2526" s="19">
        <f>VLOOKUP($A2526,'HUMAN RESOURCES'!$A2526:$L5216,COLUMN(J2526),0)</f>
        <v>0.104</v>
      </c>
      <c r="Q2526" s="19">
        <f>VLOOKUP($A2526,'HUMAN RESOURCES'!$A2526:$L5216,COLUMN(K2526),0)</f>
        <v>279006</v>
      </c>
      <c r="R2526" s="19">
        <f>VLOOKUP($A2526,'HUMAN RESOURCES'!$A2526:$L5216,COLUMN(L2526),0)</f>
        <v>0.32200000000000001</v>
      </c>
      <c r="S2526" s="19">
        <f>VLOOKUP($A2526,TOURISM!$A2525:$E5215, COLUMN(D2526),0)</f>
        <v>1122000000</v>
      </c>
      <c r="T2526" s="19">
        <f>VLOOKUP($A2526,TOURISM!$A2525:$E5215, COLUMN(E2526),0)</f>
        <v>293000000</v>
      </c>
      <c r="U2526" s="19">
        <f>VLOOKUP($A2526,BUSINESS!$A2526:$I5216, COLUMN(H2526),0)</f>
        <v>0.64700000000000002</v>
      </c>
      <c r="V2526" s="19">
        <f>VLOOKUP($A2526,BUSINESS!$A2526:$I5216, COLUMN(I2526),0)</f>
        <v>1.208</v>
      </c>
    </row>
    <row r="2527" spans="1:22" ht="15" x14ac:dyDescent="0.25">
      <c r="A2527" s="14" t="s">
        <v>240</v>
      </c>
      <c r="B2527" s="15" t="s">
        <v>251</v>
      </c>
      <c r="C2527" s="16" t="s">
        <v>122</v>
      </c>
      <c r="D2527" s="20">
        <v>15079752557.5</v>
      </c>
      <c r="E2527" s="21">
        <v>6.4000000000000001E-2</v>
      </c>
      <c r="F2527" s="19">
        <v>190</v>
      </c>
      <c r="G2527" s="19">
        <v>0.12</v>
      </c>
      <c r="H2527" s="19">
        <f>VLOOKUP($A2527,ENERGY!$A2527:$E5217,COLUMN(D2527),0)</f>
        <v>14338</v>
      </c>
      <c r="I2527" s="19">
        <f>VLOOKUP($A2527,ENERGY!$A2527:$E5217,COLUMN(E2527),0)</f>
        <v>480</v>
      </c>
      <c r="J2527" s="19">
        <f>VLOOKUP($A2527,'HUMAN RESOURCES'!$A2527:$L5217,COLUMN(D2527),0)</f>
        <v>1.2999999999999999E-2</v>
      </c>
      <c r="K2527" s="19">
        <f>VLOOKUP($A2527,'HUMAN RESOURCES'!$A2527:$L5217,COLUMN(E2527),0)</f>
        <v>3.2000000000000001E-2</v>
      </c>
      <c r="L2527" s="19">
        <f>VLOOKUP($A2527,'HUMAN RESOURCES'!$A2527:$L5217,COLUMN(F2527),0)</f>
        <v>80</v>
      </c>
      <c r="M2527" s="19">
        <f>VLOOKUP($A2527,'HUMAN RESOURCES'!$A2527:$L5217,COLUMN(G2527),0)</f>
        <v>72</v>
      </c>
      <c r="N2527" s="19">
        <f>VLOOKUP($A2527,'HUMAN RESOURCES'!$A2527:$L5217,COLUMN(H2527),0)</f>
        <v>0.2</v>
      </c>
      <c r="O2527" s="19">
        <f>VLOOKUP($A2527,'HUMAN RESOURCES'!$A2527:$L5217,COLUMN(I2527),0)</f>
        <v>0.67</v>
      </c>
      <c r="P2527" s="19">
        <f>VLOOKUP($A2527,'HUMAN RESOURCES'!$A2527:$L5217,COLUMN(J2527),0)</f>
        <v>0.13</v>
      </c>
      <c r="Q2527" s="19">
        <f>VLOOKUP($A2527,'HUMAN RESOURCES'!$A2527:$L5217,COLUMN(K2527),0)</f>
        <v>145890</v>
      </c>
      <c r="R2527" s="19">
        <f>VLOOKUP($A2527,'HUMAN RESOURCES'!$A2527:$L5217,COLUMN(L2527),0)</f>
        <v>0.9</v>
      </c>
      <c r="S2527" s="19">
        <f>VLOOKUP($A2527,TOURISM!$A2526:$E5216, COLUMN(D2527),0)</f>
        <v>378000000</v>
      </c>
      <c r="T2527" s="19">
        <f>VLOOKUP($A2527,TOURISM!$A2526:$E5216, COLUMN(E2527),0)</f>
        <v>258000000</v>
      </c>
      <c r="U2527" s="19">
        <f>VLOOKUP($A2527,BUSINESS!$A2527:$I5217, COLUMN(H2527),0)</f>
        <v>0.129</v>
      </c>
      <c r="V2527" s="19">
        <f>VLOOKUP($A2527,BUSINESS!$A2527:$I5217, COLUMN(I2527),0)</f>
        <v>1.4019999999999999</v>
      </c>
    </row>
    <row r="2528" spans="1:22" ht="15" x14ac:dyDescent="0.25">
      <c r="A2528" s="14" t="s">
        <v>240</v>
      </c>
      <c r="B2528" s="15" t="s">
        <v>252</v>
      </c>
      <c r="C2528" s="16" t="s">
        <v>122</v>
      </c>
      <c r="D2528" s="17">
        <v>180000000000</v>
      </c>
      <c r="E2528" s="18">
        <v>6.8000000000000005E-2</v>
      </c>
      <c r="F2528" s="18">
        <v>732</v>
      </c>
      <c r="G2528" s="18">
        <v>0.13300000000000001</v>
      </c>
      <c r="H2528" s="19">
        <f>VLOOKUP($A2528,ENERGY!$A2528:$E5218,COLUMN(D2528),0)</f>
        <v>25833</v>
      </c>
      <c r="I2528" s="19">
        <f>VLOOKUP($A2528,ENERGY!$A2528:$E5218,COLUMN(E2528),0)</f>
        <v>55078</v>
      </c>
      <c r="J2528" s="19">
        <f>VLOOKUP($A2528,'HUMAN RESOURCES'!$A2528:$L5218,COLUMN(D2528),0)</f>
        <v>1.4E-2</v>
      </c>
      <c r="K2528" s="19">
        <f>VLOOKUP($A2528,'HUMAN RESOURCES'!$A2528:$L5218,COLUMN(E2528),0)</f>
        <v>6.0000000000000001E-3</v>
      </c>
      <c r="L2528" s="19">
        <f>VLOOKUP($A2528,'HUMAN RESOURCES'!$A2528:$L5218,COLUMN(F2528),0)</f>
        <v>81</v>
      </c>
      <c r="M2528" s="19">
        <f>VLOOKUP($A2528,'HUMAN RESOURCES'!$A2528:$L5218,COLUMN(G2528),0)</f>
        <v>76</v>
      </c>
      <c r="N2528" s="19">
        <f>VLOOKUP($A2528,'HUMAN RESOURCES'!$A2528:$L5218,COLUMN(H2528),0)</f>
        <v>0.2</v>
      </c>
      <c r="O2528" s="19">
        <f>VLOOKUP($A2528,'HUMAN RESOURCES'!$A2528:$L5218,COLUMN(I2528),0)</f>
        <v>0.67200000000000004</v>
      </c>
      <c r="P2528" s="19">
        <f>VLOOKUP($A2528,'HUMAN RESOURCES'!$A2528:$L5218,COLUMN(J2528),0)</f>
        <v>0.128</v>
      </c>
      <c r="Q2528" s="19">
        <f>VLOOKUP($A2528,'HUMAN RESOURCES'!$A2528:$L5218,COLUMN(K2528),0)</f>
        <v>306771529</v>
      </c>
      <c r="R2528" s="19">
        <f>VLOOKUP($A2528,'HUMAN RESOURCES'!$A2528:$L5218,COLUMN(L2528),0)</f>
        <v>0.80600000000000005</v>
      </c>
      <c r="S2528" s="22">
        <f>VLOOKUP($A2528,TOURISM!$A2527:$E5217, COLUMN(D2528),0)</f>
        <v>150000000000</v>
      </c>
      <c r="T2528" s="19">
        <f>VLOOKUP($A2528,TOURISM!$A2527:$E5217, COLUMN(E2528),0)</f>
        <v>448000000</v>
      </c>
      <c r="U2528" s="19">
        <f>VLOOKUP($A2528,BUSINESS!$A2528:$I5218, COLUMN(H2528),0)</f>
        <v>0.71</v>
      </c>
      <c r="V2528" s="19">
        <f>VLOOKUP($A2528,BUSINESS!$A2528:$I5218, COLUMN(I2528),0)</f>
        <v>0.88600000000000001</v>
      </c>
    </row>
    <row r="2529" spans="1:22" ht="15" x14ac:dyDescent="0.25">
      <c r="A2529" s="14" t="s">
        <v>240</v>
      </c>
      <c r="B2529" s="15" t="s">
        <v>253</v>
      </c>
      <c r="C2529" s="16" t="s">
        <v>122</v>
      </c>
      <c r="D2529" s="17">
        <v>244000000000</v>
      </c>
      <c r="E2529" s="18">
        <v>6.6000000000000003E-2</v>
      </c>
      <c r="F2529" s="18">
        <v>358</v>
      </c>
      <c r="G2529" s="18">
        <v>0.17199999999999999</v>
      </c>
      <c r="H2529" s="19">
        <f>VLOOKUP($A2529,ENERGY!$A2529:$E5219,COLUMN(D2529),0)</f>
        <v>25736</v>
      </c>
      <c r="I2529" s="19">
        <f>VLOOKUP($A2529,ENERGY!$A2529:$E5219,COLUMN(E2529),0)</f>
        <v>57422</v>
      </c>
      <c r="J2529" s="19">
        <f>VLOOKUP($A2529,'HUMAN RESOURCES'!$A2529:$L5219,COLUMN(D2529),0)</f>
        <v>1.4E-2</v>
      </c>
      <c r="K2529" s="19">
        <f>VLOOKUP($A2529,'HUMAN RESOURCES'!$A2529:$L5219,COLUMN(E2529),0)</f>
        <v>8.0000000000000002E-3</v>
      </c>
      <c r="L2529" s="19">
        <f>VLOOKUP($A2529,'HUMAN RESOURCES'!$A2529:$L5219,COLUMN(F2529),0)</f>
        <v>82</v>
      </c>
      <c r="M2529" s="19">
        <f>VLOOKUP($A2529,'HUMAN RESOURCES'!$A2529:$L5219,COLUMN(G2529),0)</f>
        <v>76</v>
      </c>
      <c r="N2529" s="19">
        <f>VLOOKUP($A2529,'HUMAN RESOURCES'!$A2529:$L5219,COLUMN(H2529),0)</f>
        <v>0.22600000000000001</v>
      </c>
      <c r="O2529" s="19">
        <f>VLOOKUP($A2529,'HUMAN RESOURCES'!$A2529:$L5219,COLUMN(I2529),0)</f>
        <v>0.68500000000000005</v>
      </c>
      <c r="P2529" s="19">
        <f>VLOOKUP($A2529,'HUMAN RESOURCES'!$A2529:$L5219,COLUMN(J2529),0)</f>
        <v>8.8999999999999996E-2</v>
      </c>
      <c r="Q2529" s="19">
        <f>VLOOKUP($A2529,'HUMAN RESOURCES'!$A2529:$L5219,COLUMN(K2529),0)</f>
        <v>16991729</v>
      </c>
      <c r="R2529" s="19">
        <f>VLOOKUP($A2529,'HUMAN RESOURCES'!$A2529:$L5219,COLUMN(L2529),0)</f>
        <v>0.88400000000000001</v>
      </c>
      <c r="S2529" s="19">
        <f>VLOOKUP($A2529,TOURISM!$A2528:$E5218, COLUMN(D2529),0)</f>
        <v>2350000000</v>
      </c>
      <c r="T2529" s="19">
        <f>VLOOKUP($A2529,TOURISM!$A2528:$E5218, COLUMN(E2529),0)</f>
        <v>1504000000</v>
      </c>
      <c r="U2529" s="19">
        <f>VLOOKUP($A2529,BUSINESS!$A2529:$I5219, COLUMN(H2529),0)</f>
        <v>0.41599999999999998</v>
      </c>
      <c r="V2529" s="19">
        <f>VLOOKUP($A2529,BUSINESS!$A2529:$I5219, COLUMN(I2529),0)</f>
        <v>0.96799999999999997</v>
      </c>
    </row>
    <row r="2530" spans="1:22" ht="15" x14ac:dyDescent="0.25">
      <c r="A2530" s="14" t="s">
        <v>240</v>
      </c>
      <c r="B2530" s="15" t="s">
        <v>254</v>
      </c>
      <c r="C2530" s="16" t="s">
        <v>122</v>
      </c>
      <c r="D2530" s="17">
        <v>29831167681</v>
      </c>
      <c r="E2530" s="18">
        <v>0.09</v>
      </c>
      <c r="F2530" s="18">
        <v>593</v>
      </c>
      <c r="G2530" s="18">
        <v>0.158</v>
      </c>
      <c r="H2530" s="19">
        <f>VLOOKUP($A2530,ENERGY!$A2530:$E5220,COLUMN(D2530),0)</f>
        <v>3297</v>
      </c>
      <c r="I2530" s="19">
        <f>VLOOKUP($A2530,ENERGY!$A2530:$E5220,COLUMN(E2530),0)</f>
        <v>6626</v>
      </c>
      <c r="J2530" s="19">
        <f>VLOOKUP($A2530,'HUMAN RESOURCES'!$A2530:$L5220,COLUMN(D2530),0)</f>
        <v>1.4999999999999999E-2</v>
      </c>
      <c r="K2530" s="19">
        <f>VLOOKUP($A2530,'HUMAN RESOURCES'!$A2530:$L5220,COLUMN(E2530),0)</f>
        <v>2.1000000000000001E-2</v>
      </c>
      <c r="L2530" s="19">
        <f>VLOOKUP($A2530,'HUMAN RESOURCES'!$A2530:$L5220,COLUMN(F2530),0)</f>
        <v>73</v>
      </c>
      <c r="M2530" s="19">
        <f>VLOOKUP($A2530,'HUMAN RESOURCES'!$A2530:$L5220,COLUMN(G2530),0)</f>
        <v>66</v>
      </c>
      <c r="N2530" s="19">
        <f>VLOOKUP($A2530,'HUMAN RESOURCES'!$A2530:$L5220,COLUMN(H2530),0)</f>
        <v>0.20799999999999999</v>
      </c>
      <c r="O2530" s="19">
        <f>VLOOKUP($A2530,'HUMAN RESOURCES'!$A2530:$L5220,COLUMN(I2530),0)</f>
        <v>0.71099999999999997</v>
      </c>
      <c r="P2530" s="19">
        <f>VLOOKUP($A2530,'HUMAN RESOURCES'!$A2530:$L5220,COLUMN(J2530),0)</f>
        <v>8.1000000000000003E-2</v>
      </c>
      <c r="Q2530" s="19">
        <f>VLOOKUP($A2530,'HUMAN RESOURCES'!$A2530:$L5220,COLUMN(K2530),0)</f>
        <v>1322518</v>
      </c>
      <c r="R2530" s="19">
        <f>VLOOKUP($A2530,'HUMAN RESOURCES'!$A2530:$L5220,COLUMN(L2530),0)</f>
        <v>9.1999999999999998E-2</v>
      </c>
      <c r="S2530" s="19">
        <f>VLOOKUP($A2530,TOURISM!$A2529:$E5219, COLUMN(D2530),0)</f>
        <v>548000000</v>
      </c>
      <c r="T2530" s="19">
        <f>VLOOKUP($A2530,TOURISM!$A2529:$E5219, COLUMN(E2530),0)</f>
        <v>136000000</v>
      </c>
      <c r="U2530" s="19">
        <f>VLOOKUP($A2530,BUSINESS!$A2530:$I5220, COLUMN(H2530),0)</f>
        <v>0.443</v>
      </c>
      <c r="V2530" s="19">
        <f>VLOOKUP($A2530,BUSINESS!$A2530:$I5220, COLUMN(I2530),0)</f>
        <v>1.3959999999999999</v>
      </c>
    </row>
    <row r="2531" spans="1:22" ht="15" x14ac:dyDescent="0.25">
      <c r="A2531" s="14" t="s">
        <v>240</v>
      </c>
      <c r="B2531" s="15" t="s">
        <v>255</v>
      </c>
      <c r="C2531" s="16" t="s">
        <v>122</v>
      </c>
      <c r="D2531" s="17">
        <v>62078610000</v>
      </c>
      <c r="E2531" s="18">
        <v>0.11700000000000001</v>
      </c>
      <c r="F2531" s="18">
        <v>651</v>
      </c>
      <c r="G2531" s="19">
        <v>0.12</v>
      </c>
      <c r="H2531" s="19">
        <f>VLOOKUP($A2531,ENERGY!$A2531:$E5221,COLUMN(D2531),0)</f>
        <v>11662</v>
      </c>
      <c r="I2531" s="19">
        <f>VLOOKUP($A2531,ENERGY!$A2531:$E5221,COLUMN(E2531),0)</f>
        <v>25486</v>
      </c>
      <c r="J2531" s="19">
        <f>VLOOKUP($A2531,'HUMAN RESOURCES'!$A2531:$L5221,COLUMN(D2531),0)</f>
        <v>1.4999999999999999E-2</v>
      </c>
      <c r="K2531" s="19">
        <f>VLOOKUP($A2531,'HUMAN RESOURCES'!$A2531:$L5221,COLUMN(E2531),0)</f>
        <v>1.0999999999999999E-2</v>
      </c>
      <c r="L2531" s="19">
        <f>VLOOKUP($A2531,'HUMAN RESOURCES'!$A2531:$L5221,COLUMN(F2531),0)</f>
        <v>80</v>
      </c>
      <c r="M2531" s="19">
        <f>VLOOKUP($A2531,'HUMAN RESOURCES'!$A2531:$L5221,COLUMN(G2531),0)</f>
        <v>73</v>
      </c>
      <c r="N2531" s="19">
        <f>VLOOKUP($A2531,'HUMAN RESOURCES'!$A2531:$L5221,COLUMN(H2531),0)</f>
        <v>0.22800000000000001</v>
      </c>
      <c r="O2531" s="19">
        <f>VLOOKUP($A2531,'HUMAN RESOURCES'!$A2531:$L5221,COLUMN(I2531),0)</f>
        <v>0.63400000000000001</v>
      </c>
      <c r="P2531" s="19">
        <f>VLOOKUP($A2531,'HUMAN RESOURCES'!$A2531:$L5221,COLUMN(J2531),0)</f>
        <v>0.13800000000000001</v>
      </c>
      <c r="Q2531" s="19">
        <f>VLOOKUP($A2531,'HUMAN RESOURCES'!$A2531:$L5221,COLUMN(K2531),0)</f>
        <v>3360431</v>
      </c>
      <c r="R2531" s="19">
        <f>VLOOKUP($A2531,'HUMAN RESOURCES'!$A2531:$L5221,COLUMN(L2531),0)</f>
        <v>0.94199999999999995</v>
      </c>
      <c r="S2531" s="19">
        <f>VLOOKUP($A2531,TOURISM!$A2530:$E5220, COLUMN(D2531),0)</f>
        <v>1460000000</v>
      </c>
      <c r="T2531" s="19">
        <f>VLOOKUP($A2531,TOURISM!$A2530:$E5220, COLUMN(E2531),0)</f>
        <v>442000000</v>
      </c>
      <c r="U2531" s="19">
        <f>VLOOKUP($A2531,BUSINESS!$A2531:$I5221, COLUMN(H2531),0)</f>
        <v>0.41799999999999998</v>
      </c>
      <c r="V2531" s="19">
        <f>VLOOKUP($A2531,BUSINESS!$A2531:$I5221, COLUMN(I2531),0)</f>
        <v>1.224</v>
      </c>
    </row>
    <row r="2532" spans="1:22" ht="15" x14ac:dyDescent="0.25">
      <c r="A2532" s="14" t="s">
        <v>240</v>
      </c>
      <c r="B2532" s="15" t="s">
        <v>256</v>
      </c>
      <c r="C2532" s="16" t="s">
        <v>122</v>
      </c>
      <c r="D2532" s="20">
        <v>15079752557.5</v>
      </c>
      <c r="E2532" s="21">
        <v>6.4000000000000001E-2</v>
      </c>
      <c r="F2532" s="19">
        <v>190</v>
      </c>
      <c r="G2532" s="19">
        <v>0.12</v>
      </c>
      <c r="H2532" s="19">
        <f>VLOOKUP($A2532,ENERGY!$A2532:$E5222,COLUMN(D2532),0)</f>
        <v>14338</v>
      </c>
      <c r="I2532" s="19">
        <f>VLOOKUP($A2532,ENERGY!$A2532:$E5222,COLUMN(E2532),0)</f>
        <v>8441</v>
      </c>
      <c r="J2532" s="19">
        <f>VLOOKUP($A2532,'HUMAN RESOURCES'!$A2532:$L5222,COLUMN(D2532),0)</f>
        <v>1.6E-2</v>
      </c>
      <c r="K2532" s="19">
        <f>VLOOKUP($A2532,'HUMAN RESOURCES'!$A2532:$L5222,COLUMN(E2532),0)</f>
        <v>3.2000000000000001E-2</v>
      </c>
      <c r="L2532" s="19">
        <f>VLOOKUP($A2532,'HUMAN RESOURCES'!$A2532:$L5222,COLUMN(F2532),0)</f>
        <v>71.105000000000004</v>
      </c>
      <c r="M2532" s="19">
        <f>VLOOKUP($A2532,'HUMAN RESOURCES'!$A2532:$L5222,COLUMN(G2532),0)</f>
        <v>66.415000000000006</v>
      </c>
      <c r="N2532" s="19">
        <f>VLOOKUP($A2532,'HUMAN RESOURCES'!$A2532:$L5222,COLUMN(H2532),0)</f>
        <v>0.30299999999999999</v>
      </c>
      <c r="O2532" s="19">
        <f>VLOOKUP($A2532,'HUMAN RESOURCES'!$A2532:$L5222,COLUMN(I2532),0)</f>
        <v>0.623</v>
      </c>
      <c r="P2532" s="19">
        <f>VLOOKUP($A2532,'HUMAN RESOURCES'!$A2532:$L5222,COLUMN(J2532),0)</f>
        <v>7.2999999999999995E-2</v>
      </c>
      <c r="Q2532" s="19">
        <f>VLOOKUP($A2532,'HUMAN RESOURCES'!$A2532:$L5222,COLUMN(K2532),0)</f>
        <v>54275</v>
      </c>
      <c r="R2532" s="19">
        <f>VLOOKUP($A2532,'HUMAN RESOURCES'!$A2532:$L5222,COLUMN(L2532),0)</f>
        <v>1</v>
      </c>
      <c r="S2532" s="19">
        <f>VLOOKUP($A2532,TOURISM!$A2531:$E5221, COLUMN(D2532),0)</f>
        <v>458000000</v>
      </c>
      <c r="T2532" s="19">
        <f>VLOOKUP($A2532,TOURISM!$A2531:$E5221, COLUMN(E2532),0)</f>
        <v>120000000</v>
      </c>
      <c r="U2532" s="19">
        <f>VLOOKUP($A2532,BUSINESS!$A2532:$I5222, COLUMN(H2532),0)</f>
        <v>0.64500000000000002</v>
      </c>
      <c r="V2532" s="19">
        <f>VLOOKUP($A2532,BUSINESS!$A2532:$I5222, COLUMN(I2532),0)</f>
        <v>2.0030000000000001</v>
      </c>
    </row>
    <row r="2533" spans="1:22" ht="15" x14ac:dyDescent="0.25">
      <c r="A2533" s="14" t="s">
        <v>240</v>
      </c>
      <c r="B2533" s="15" t="s">
        <v>257</v>
      </c>
      <c r="C2533" s="16" t="s">
        <v>122</v>
      </c>
      <c r="D2533" s="17">
        <v>482592593</v>
      </c>
      <c r="E2533" s="18">
        <v>0.05</v>
      </c>
      <c r="F2533" s="18">
        <v>342</v>
      </c>
      <c r="G2533" s="18">
        <v>0.1</v>
      </c>
      <c r="H2533" s="19">
        <f>VLOOKUP($A2533,ENERGY!$A2533:$E5223,COLUMN(D2533),0)</f>
        <v>14338</v>
      </c>
      <c r="I2533" s="19">
        <f>VLOOKUP($A2533,ENERGY!$A2533:$E5223,COLUMN(E2533),0)</f>
        <v>114</v>
      </c>
      <c r="J2533" s="19">
        <f>VLOOKUP($A2533,'HUMAN RESOURCES'!$A2533:$L5223,COLUMN(D2533),0)</f>
        <v>1.6E-2</v>
      </c>
      <c r="K2533" s="19">
        <f>VLOOKUP($A2533,'HUMAN RESOURCES'!$A2533:$L5223,COLUMN(E2533),0)</f>
        <v>3.2000000000000001E-2</v>
      </c>
      <c r="L2533" s="19">
        <f>VLOOKUP($A2533,'HUMAN RESOURCES'!$A2533:$L5223,COLUMN(F2533),0)</f>
        <v>73</v>
      </c>
      <c r="M2533" s="19">
        <f>VLOOKUP($A2533,'HUMAN RESOURCES'!$A2533:$L5223,COLUMN(G2533),0)</f>
        <v>68</v>
      </c>
      <c r="N2533" s="19">
        <f>VLOOKUP($A2533,'HUMAN RESOURCES'!$A2533:$L5223,COLUMN(H2533),0)</f>
        <v>0.30299999999999999</v>
      </c>
      <c r="O2533" s="19">
        <f>VLOOKUP($A2533,'HUMAN RESOURCES'!$A2533:$L5223,COLUMN(I2533),0)</f>
        <v>0.623</v>
      </c>
      <c r="P2533" s="19">
        <f>VLOOKUP($A2533,'HUMAN RESOURCES'!$A2533:$L5223,COLUMN(J2533),0)</f>
        <v>7.2999999999999995E-2</v>
      </c>
      <c r="Q2533" s="19">
        <f>VLOOKUP($A2533,'HUMAN RESOURCES'!$A2533:$L5223,COLUMN(K2533),0)</f>
        <v>56323</v>
      </c>
      <c r="R2533" s="19">
        <f>VLOOKUP($A2533,'HUMAN RESOURCES'!$A2533:$L5223,COLUMN(L2533),0)</f>
        <v>0.84099999999999997</v>
      </c>
      <c r="S2533" s="19">
        <f>VLOOKUP($A2533,TOURISM!$A2532:$E5222, COLUMN(D2533),0)</f>
        <v>2478709140</v>
      </c>
      <c r="T2533" s="19">
        <f>VLOOKUP($A2533,TOURISM!$A2532:$E5222, COLUMN(E2533),0)</f>
        <v>448000000</v>
      </c>
      <c r="U2533" s="19">
        <f>VLOOKUP($A2533,BUSINESS!$A2533:$I5223, COLUMN(H2533),0)</f>
        <v>0.628</v>
      </c>
      <c r="V2533" s="19">
        <f>VLOOKUP($A2533,BUSINESS!$A2533:$I5223, COLUMN(I2533),0)</f>
        <v>0.94499999999999995</v>
      </c>
    </row>
    <row r="2534" spans="1:22" ht="15" x14ac:dyDescent="0.25">
      <c r="A2534" s="14" t="s">
        <v>240</v>
      </c>
      <c r="B2534" s="15" t="s">
        <v>258</v>
      </c>
      <c r="C2534" s="16" t="s">
        <v>122</v>
      </c>
      <c r="D2534" s="17">
        <v>46484962937</v>
      </c>
      <c r="E2534" s="18">
        <v>5.3999999999999999E-2</v>
      </c>
      <c r="F2534" s="18">
        <v>256</v>
      </c>
      <c r="G2534" s="18">
        <v>0.18099999999999999</v>
      </c>
      <c r="H2534" s="19">
        <f>VLOOKUP($A2534,ENERGY!$A2534:$E5224,COLUMN(D2534),0)</f>
        <v>7479</v>
      </c>
      <c r="I2534" s="19">
        <f>VLOOKUP($A2534,ENERGY!$A2534:$E5224,COLUMN(E2534),0)</f>
        <v>21888</v>
      </c>
      <c r="J2534" s="19">
        <f>VLOOKUP($A2534,'HUMAN RESOURCES'!$A2534:$L5224,COLUMN(D2534),0)</f>
        <v>1.6E-2</v>
      </c>
      <c r="K2534" s="19">
        <f>VLOOKUP($A2534,'HUMAN RESOURCES'!$A2534:$L5224,COLUMN(E2534),0)</f>
        <v>1.6E-2</v>
      </c>
      <c r="L2534" s="19">
        <f>VLOOKUP($A2534,'HUMAN RESOURCES'!$A2534:$L5224,COLUMN(F2534),0)</f>
        <v>77</v>
      </c>
      <c r="M2534" s="19">
        <f>VLOOKUP($A2534,'HUMAN RESOURCES'!$A2534:$L5224,COLUMN(G2534),0)</f>
        <v>69</v>
      </c>
      <c r="N2534" s="19">
        <f>VLOOKUP($A2534,'HUMAN RESOURCES'!$A2534:$L5224,COLUMN(H2534),0)</f>
        <v>0.25900000000000001</v>
      </c>
      <c r="O2534" s="19">
        <f>VLOOKUP($A2534,'HUMAN RESOURCES'!$A2534:$L5224,COLUMN(I2534),0)</f>
        <v>0.67300000000000004</v>
      </c>
      <c r="P2534" s="19">
        <f>VLOOKUP($A2534,'HUMAN RESOURCES'!$A2534:$L5224,COLUMN(J2534),0)</f>
        <v>6.7000000000000004E-2</v>
      </c>
      <c r="Q2534" s="19">
        <f>VLOOKUP($A2534,'HUMAN RESOURCES'!$A2534:$L5224,COLUMN(K2534),0)</f>
        <v>193490922</v>
      </c>
      <c r="R2534" s="19">
        <f>VLOOKUP($A2534,'HUMAN RESOURCES'!$A2534:$L5224,COLUMN(L2534),0)</f>
        <v>0.84</v>
      </c>
      <c r="S2534" s="19">
        <f>VLOOKUP($A2534,TOURISM!$A2533:$E5223, COLUMN(D2534),0)</f>
        <v>5635000000</v>
      </c>
      <c r="T2534" s="19">
        <f>VLOOKUP($A2534,TOURISM!$A2533:$E5223, COLUMN(E2534),0)</f>
        <v>12897000000</v>
      </c>
      <c r="U2534" s="19">
        <f>VLOOKUP($A2534,BUSINESS!$A2534:$I5224, COLUMN(H2534),0)</f>
        <v>0.39200000000000002</v>
      </c>
      <c r="V2534" s="19">
        <f>VLOOKUP($A2534,BUSINESS!$A2534:$I5224, COLUMN(I2534),0)</f>
        <v>0.875</v>
      </c>
    </row>
    <row r="2535" spans="1:22" ht="15" x14ac:dyDescent="0.25">
      <c r="A2535" s="14" t="s">
        <v>240</v>
      </c>
      <c r="B2535" s="15" t="s">
        <v>259</v>
      </c>
      <c r="C2535" s="16" t="s">
        <v>122</v>
      </c>
      <c r="D2535" s="17">
        <v>62519686000</v>
      </c>
      <c r="E2535" s="18">
        <v>7.0999999999999994E-2</v>
      </c>
      <c r="F2535" s="18">
        <v>302</v>
      </c>
      <c r="G2535" s="19">
        <v>0.12</v>
      </c>
      <c r="H2535" s="19">
        <f>VLOOKUP($A2535,ENERGY!$A2535:$E5225,COLUMN(D2535),0)</f>
        <v>9712</v>
      </c>
      <c r="I2535" s="19">
        <f>VLOOKUP($A2535,ENERGY!$A2535:$E5225,COLUMN(E2535),0)</f>
        <v>26523</v>
      </c>
      <c r="J2535" s="19">
        <f>VLOOKUP($A2535,'HUMAN RESOURCES'!$A2535:$L5225,COLUMN(D2535),0)</f>
        <v>1.6E-2</v>
      </c>
      <c r="K2535" s="19">
        <f>VLOOKUP($A2535,'HUMAN RESOURCES'!$A2535:$L5225,COLUMN(E2535),0)</f>
        <v>1.6E-2</v>
      </c>
      <c r="L2535" s="19">
        <f>VLOOKUP($A2535,'HUMAN RESOURCES'!$A2535:$L5225,COLUMN(F2535),0)</f>
        <v>75</v>
      </c>
      <c r="M2535" s="19">
        <f>VLOOKUP($A2535,'HUMAN RESOURCES'!$A2535:$L5225,COLUMN(G2535),0)</f>
        <v>70</v>
      </c>
      <c r="N2535" s="19">
        <f>VLOOKUP($A2535,'HUMAN RESOURCES'!$A2535:$L5225,COLUMN(H2535),0)</f>
        <v>0.29599999999999999</v>
      </c>
      <c r="O2535" s="19">
        <f>VLOOKUP($A2535,'HUMAN RESOURCES'!$A2535:$L5225,COLUMN(I2535),0)</f>
        <v>0.626</v>
      </c>
      <c r="P2535" s="19">
        <f>VLOOKUP($A2535,'HUMAN RESOURCES'!$A2535:$L5225,COLUMN(J2535),0)</f>
        <v>7.8E-2</v>
      </c>
      <c r="Q2535" s="19">
        <f>VLOOKUP($A2535,'HUMAN RESOURCES'!$A2535:$L5225,COLUMN(K2535),0)</f>
        <v>2681386</v>
      </c>
      <c r="R2535" s="19">
        <f>VLOOKUP($A2535,'HUMAN RESOURCES'!$A2535:$L5225,COLUMN(L2535),0)</f>
        <v>0.53600000000000003</v>
      </c>
      <c r="S2535" s="19">
        <f>VLOOKUP($A2535,TOURISM!$A2534:$E5224, COLUMN(D2535),0)</f>
        <v>2070000000</v>
      </c>
      <c r="T2535" s="19">
        <f>VLOOKUP($A2535,TOURISM!$A2534:$E5224, COLUMN(E2535),0)</f>
        <v>259000000</v>
      </c>
      <c r="U2535" s="19">
        <f>VLOOKUP($A2535,BUSINESS!$A2535:$I5225, COLUMN(H2535),0)</f>
        <v>0.24299999999999999</v>
      </c>
      <c r="V2535" s="19">
        <f>VLOOKUP($A2535,BUSINESS!$A2535:$I5225, COLUMN(I2535),0)</f>
        <v>1.083</v>
      </c>
    </row>
    <row r="2536" spans="1:22" ht="15" x14ac:dyDescent="0.25">
      <c r="A2536" s="14" t="s">
        <v>240</v>
      </c>
      <c r="B2536" s="15" t="s">
        <v>260</v>
      </c>
      <c r="C2536" s="16" t="s">
        <v>122</v>
      </c>
      <c r="D2536" s="17">
        <v>20661000000</v>
      </c>
      <c r="E2536" s="18">
        <v>6.8000000000000005E-2</v>
      </c>
      <c r="F2536" s="18">
        <v>228</v>
      </c>
      <c r="G2536" s="19">
        <v>0.12</v>
      </c>
      <c r="H2536" s="19">
        <f>VLOOKUP($A2536,ENERGY!$A2536:$E5226,COLUMN(D2536),0)</f>
        <v>4418</v>
      </c>
      <c r="I2536" s="19">
        <f>VLOOKUP($A2536,ENERGY!$A2536:$E5226,COLUMN(E2536),0)</f>
        <v>6553</v>
      </c>
      <c r="J2536" s="19">
        <f>VLOOKUP($A2536,'HUMAN RESOURCES'!$A2536:$L5226,COLUMN(D2536),0)</f>
        <v>1.6E-2</v>
      </c>
      <c r="K2536" s="19">
        <f>VLOOKUP($A2536,'HUMAN RESOURCES'!$A2536:$L5226,COLUMN(E2536),0)</f>
        <v>1.2E-2</v>
      </c>
      <c r="L2536" s="19">
        <f>VLOOKUP($A2536,'HUMAN RESOURCES'!$A2536:$L5226,COLUMN(F2536),0)</f>
        <v>78</v>
      </c>
      <c r="M2536" s="19">
        <f>VLOOKUP($A2536,'HUMAN RESOURCES'!$A2536:$L5226,COLUMN(G2536),0)</f>
        <v>71</v>
      </c>
      <c r="N2536" s="19">
        <f>VLOOKUP($A2536,'HUMAN RESOURCES'!$A2536:$L5226,COLUMN(H2536),0)</f>
        <v>0.23</v>
      </c>
      <c r="O2536" s="19">
        <f>VLOOKUP($A2536,'HUMAN RESOURCES'!$A2536:$L5226,COLUMN(I2536),0)</f>
        <v>0.70199999999999996</v>
      </c>
      <c r="P2536" s="19">
        <f>VLOOKUP($A2536,'HUMAN RESOURCES'!$A2536:$L5226,COLUMN(J2536),0)</f>
        <v>6.8000000000000005E-2</v>
      </c>
      <c r="Q2536" s="19">
        <f>VLOOKUP($A2536,'HUMAN RESOURCES'!$A2536:$L5226,COLUMN(K2536),0)</f>
        <v>354492</v>
      </c>
      <c r="R2536" s="19">
        <f>VLOOKUP($A2536,'HUMAN RESOURCES'!$A2536:$L5226,COLUMN(L2536),0)</f>
        <v>0.82499999999999996</v>
      </c>
      <c r="S2536" s="19">
        <f>VLOOKUP($A2536,TOURISM!$A2535:$E5225, COLUMN(D2536),0)</f>
        <v>2025000000</v>
      </c>
      <c r="T2536" s="19">
        <f>VLOOKUP($A2536,TOURISM!$A2535:$E5225, COLUMN(E2536),0)</f>
        <v>386000000</v>
      </c>
      <c r="U2536" s="19">
        <f>VLOOKUP($A2536,BUSINESS!$A2536:$I5226, COLUMN(H2536),0)</f>
        <v>0.33900000000000002</v>
      </c>
      <c r="V2536" s="19">
        <f>VLOOKUP($A2536,BUSINESS!$A2536:$I5226, COLUMN(I2536),0)</f>
        <v>1.012</v>
      </c>
    </row>
    <row r="2537" spans="1:22" ht="15" x14ac:dyDescent="0.25">
      <c r="A2537" s="14" t="s">
        <v>240</v>
      </c>
      <c r="B2537" s="15" t="s">
        <v>261</v>
      </c>
      <c r="C2537" s="16" t="s">
        <v>122</v>
      </c>
      <c r="D2537" s="17">
        <v>1267711816</v>
      </c>
      <c r="E2537" s="21">
        <v>6.4000000000000001E-2</v>
      </c>
      <c r="F2537" s="19">
        <v>190</v>
      </c>
      <c r="G2537" s="19">
        <v>0.12</v>
      </c>
      <c r="H2537" s="19">
        <f>VLOOKUP($A2537,ENERGY!$A2537:$E5227,COLUMN(D2537),0)</f>
        <v>14338</v>
      </c>
      <c r="I2537" s="19">
        <f>VLOOKUP($A2537,ENERGY!$A2537:$E5227,COLUMN(E2537),0)</f>
        <v>532</v>
      </c>
      <c r="J2537" s="19">
        <f>VLOOKUP($A2537,'HUMAN RESOURCES'!$A2537:$L5227,COLUMN(D2537),0)</f>
        <v>1.6E-2</v>
      </c>
      <c r="K2537" s="19">
        <f>VLOOKUP($A2537,'HUMAN RESOURCES'!$A2537:$L5227,COLUMN(E2537),0)</f>
        <v>8.9999999999999993E-3</v>
      </c>
      <c r="L2537" s="19">
        <f>VLOOKUP($A2537,'HUMAN RESOURCES'!$A2537:$L5227,COLUMN(F2537),0)</f>
        <v>81</v>
      </c>
      <c r="M2537" s="19">
        <f>VLOOKUP($A2537,'HUMAN RESOURCES'!$A2537:$L5227,COLUMN(G2537),0)</f>
        <v>77</v>
      </c>
      <c r="N2537" s="19">
        <f>VLOOKUP($A2537,'HUMAN RESOURCES'!$A2537:$L5227,COLUMN(H2537),0)</f>
        <v>0.255</v>
      </c>
      <c r="O2537" s="19">
        <f>VLOOKUP($A2537,'HUMAN RESOURCES'!$A2537:$L5227,COLUMN(I2537),0)</f>
        <v>0.68200000000000005</v>
      </c>
      <c r="P2537" s="19">
        <f>VLOOKUP($A2537,'HUMAN RESOURCES'!$A2537:$L5227,COLUMN(J2537),0)</f>
        <v>6.4000000000000001E-2</v>
      </c>
      <c r="Q2537" s="19">
        <f>VLOOKUP($A2537,'HUMAN RESOURCES'!$A2537:$L5227,COLUMN(K2537),0)</f>
        <v>4601424</v>
      </c>
      <c r="R2537" s="19">
        <f>VLOOKUP($A2537,'HUMAN RESOURCES'!$A2537:$L5227,COLUMN(L2537),0)</f>
        <v>0.70599999999999996</v>
      </c>
      <c r="S2537" s="19">
        <f>VLOOKUP($A2537,TOURISM!$A2536:$E5226, COLUMN(D2537),0)</f>
        <v>2001000000</v>
      </c>
      <c r="T2537" s="19">
        <f>VLOOKUP($A2537,TOURISM!$A2536:$E5226, COLUMN(E2537),0)</f>
        <v>462000000</v>
      </c>
      <c r="U2537" s="19">
        <f>VLOOKUP($A2537,BUSINESS!$A2537:$I5227, COLUMN(H2537),0)</f>
        <v>0.34300000000000003</v>
      </c>
      <c r="V2537" s="19">
        <f>VLOOKUP($A2537,BUSINESS!$A2537:$I5227, COLUMN(I2537),0)</f>
        <v>0.42399999999999999</v>
      </c>
    </row>
    <row r="2538" spans="1:22" ht="15" x14ac:dyDescent="0.25">
      <c r="A2538" s="14" t="s">
        <v>240</v>
      </c>
      <c r="B2538" s="15" t="s">
        <v>262</v>
      </c>
      <c r="C2538" s="16" t="s">
        <v>122</v>
      </c>
      <c r="D2538" s="17">
        <v>771481468</v>
      </c>
      <c r="E2538" s="18">
        <v>6.2E-2</v>
      </c>
      <c r="F2538" s="18">
        <v>462</v>
      </c>
      <c r="G2538" s="18">
        <v>0.11</v>
      </c>
      <c r="H2538" s="19">
        <f>VLOOKUP($A2538,ENERGY!$A2538:$E5228,COLUMN(D2538),0)</f>
        <v>14338</v>
      </c>
      <c r="I2538" s="19">
        <f>VLOOKUP($A2538,ENERGY!$A2538:$E5228,COLUMN(E2538),0)</f>
        <v>216</v>
      </c>
      <c r="J2538" s="19">
        <f>VLOOKUP($A2538,'HUMAN RESOURCES'!$A2538:$L5228,COLUMN(D2538),0)</f>
        <v>1.7000000000000001E-2</v>
      </c>
      <c r="K2538" s="19">
        <f>VLOOKUP($A2538,'HUMAN RESOURCES'!$A2538:$L5228,COLUMN(E2538),0)</f>
        <v>1.9E-2</v>
      </c>
      <c r="L2538" s="19">
        <f>VLOOKUP($A2538,'HUMAN RESOURCES'!$A2538:$L5228,COLUMN(F2538),0)</f>
        <v>74</v>
      </c>
      <c r="M2538" s="19">
        <f>VLOOKUP($A2538,'HUMAN RESOURCES'!$A2538:$L5228,COLUMN(G2538),0)</f>
        <v>70</v>
      </c>
      <c r="N2538" s="19">
        <f>VLOOKUP($A2538,'HUMAN RESOURCES'!$A2538:$L5228,COLUMN(H2538),0)</f>
        <v>0.26900000000000002</v>
      </c>
      <c r="O2538" s="19">
        <f>VLOOKUP($A2538,'HUMAN RESOURCES'!$A2538:$L5228,COLUMN(I2538),0)</f>
        <v>0.66300000000000003</v>
      </c>
      <c r="P2538" s="19">
        <f>VLOOKUP($A2538,'HUMAN RESOURCES'!$A2538:$L5228,COLUMN(J2538),0)</f>
        <v>6.8000000000000005E-2</v>
      </c>
      <c r="Q2538" s="19">
        <f>VLOOKUP($A2538,'HUMAN RESOURCES'!$A2538:$L5228,COLUMN(K2538),0)</f>
        <v>109249</v>
      </c>
      <c r="R2538" s="19">
        <f>VLOOKUP($A2538,'HUMAN RESOURCES'!$A2538:$L5228,COLUMN(L2538),0)</f>
        <v>0.48399999999999999</v>
      </c>
      <c r="S2538" s="19">
        <f>VLOOKUP($A2538,TOURISM!$A2537:$E5227, COLUMN(D2538),0)</f>
        <v>88000000</v>
      </c>
      <c r="T2538" s="19">
        <f>VLOOKUP($A2538,TOURISM!$A2537:$E5227, COLUMN(E2538),0)</f>
        <v>14000000</v>
      </c>
      <c r="U2538" s="19">
        <f>VLOOKUP($A2538,BUSINESS!$A2538:$I5228, COLUMN(H2538),0)</f>
        <v>0.31</v>
      </c>
      <c r="V2538" s="19">
        <f>VLOOKUP($A2538,BUSINESS!$A2538:$I5228, COLUMN(I2538),0)</f>
        <v>1.109</v>
      </c>
    </row>
    <row r="2539" spans="1:22" ht="15" x14ac:dyDescent="0.25">
      <c r="A2539" s="14" t="s">
        <v>240</v>
      </c>
      <c r="B2539" s="15" t="s">
        <v>263</v>
      </c>
      <c r="C2539" s="16" t="s">
        <v>122</v>
      </c>
      <c r="D2539" s="17">
        <v>37733606156</v>
      </c>
      <c r="E2539" s="18">
        <v>7.0999999999999994E-2</v>
      </c>
      <c r="F2539" s="18">
        <v>190</v>
      </c>
      <c r="G2539" s="18">
        <v>0.13800000000000001</v>
      </c>
      <c r="H2539" s="19">
        <f>VLOOKUP($A2539,ENERGY!$A2539:$E5229,COLUMN(D2539),0)</f>
        <v>7436</v>
      </c>
      <c r="I2539" s="19">
        <f>VLOOKUP($A2539,ENERGY!$A2539:$E5229,COLUMN(E2539),0)</f>
        <v>10502</v>
      </c>
      <c r="J2539" s="19">
        <f>VLOOKUP($A2539,'HUMAN RESOURCES'!$A2539:$L5229,COLUMN(D2539),0)</f>
        <v>1.7000000000000001E-2</v>
      </c>
      <c r="K2539" s="19">
        <f>VLOOKUP($A2539,'HUMAN RESOURCES'!$A2539:$L5229,COLUMN(E2539),0)</f>
        <v>1.4E-2</v>
      </c>
      <c r="L2539" s="19">
        <f>VLOOKUP($A2539,'HUMAN RESOURCES'!$A2539:$L5229,COLUMN(F2539),0)</f>
        <v>77</v>
      </c>
      <c r="M2539" s="19">
        <f>VLOOKUP($A2539,'HUMAN RESOURCES'!$A2539:$L5229,COLUMN(G2539),0)</f>
        <v>72</v>
      </c>
      <c r="N2539" s="19">
        <f>VLOOKUP($A2539,'HUMAN RESOURCES'!$A2539:$L5229,COLUMN(H2539),0)</f>
        <v>0.25800000000000001</v>
      </c>
      <c r="O2539" s="19">
        <f>VLOOKUP($A2539,'HUMAN RESOURCES'!$A2539:$L5229,COLUMN(I2539),0)</f>
        <v>0.66</v>
      </c>
      <c r="P2539" s="19">
        <f>VLOOKUP($A2539,'HUMAN RESOURCES'!$A2539:$L5229,COLUMN(J2539),0)</f>
        <v>8.3000000000000004E-2</v>
      </c>
      <c r="Q2539" s="19">
        <f>VLOOKUP($A2539,'HUMAN RESOURCES'!$A2539:$L5229,COLUMN(K2539),0)</f>
        <v>175200</v>
      </c>
      <c r="R2539" s="19">
        <f>VLOOKUP($A2539,'HUMAN RESOURCES'!$A2539:$L5229,COLUMN(L2539),0)</f>
        <v>0.192</v>
      </c>
      <c r="S2539" s="19">
        <f>VLOOKUP($A2539,TOURISM!$A2538:$E5228, COLUMN(D2539),0)</f>
        <v>296000000</v>
      </c>
      <c r="T2539" s="19">
        <f>VLOOKUP($A2539,TOURISM!$A2538:$E5228, COLUMN(E2539),0)</f>
        <v>47000000</v>
      </c>
      <c r="U2539" s="19">
        <f>VLOOKUP($A2539,BUSINESS!$A2539:$I5229, COLUMN(H2539),0)</f>
        <v>0.36</v>
      </c>
      <c r="V2539" s="19">
        <f>VLOOKUP($A2539,BUSINESS!$A2539:$I5229, COLUMN(I2539),0)</f>
        <v>1.083</v>
      </c>
    </row>
    <row r="2540" spans="1:22" ht="15" x14ac:dyDescent="0.25">
      <c r="A2540" s="14" t="s">
        <v>240</v>
      </c>
      <c r="B2540" s="15" t="s">
        <v>264</v>
      </c>
      <c r="C2540" s="16" t="s">
        <v>122</v>
      </c>
      <c r="D2540" s="17">
        <v>2025565089</v>
      </c>
      <c r="E2540" s="18">
        <v>6.4000000000000001E-2</v>
      </c>
      <c r="F2540" s="18">
        <v>165</v>
      </c>
      <c r="G2540" s="18">
        <v>0.14499999999999999</v>
      </c>
      <c r="H2540" s="19">
        <f>VLOOKUP($A2540,ENERGY!$A2540:$E5230,COLUMN(D2540),0)</f>
        <v>14338</v>
      </c>
      <c r="I2540" s="19">
        <f>VLOOKUP($A2540,ENERGY!$A2540:$E5230,COLUMN(E2540),0)</f>
        <v>1566</v>
      </c>
      <c r="J2540" s="19">
        <f>VLOOKUP($A2540,'HUMAN RESOURCES'!$A2540:$L5230,COLUMN(D2540),0)</f>
        <v>1.7000000000000001E-2</v>
      </c>
      <c r="K2540" s="19">
        <f>VLOOKUP($A2540,'HUMAN RESOURCES'!$A2540:$L5230,COLUMN(E2540),0)</f>
        <v>1.2999999999999999E-2</v>
      </c>
      <c r="L2540" s="19">
        <f>VLOOKUP($A2540,'HUMAN RESOURCES'!$A2540:$L5230,COLUMN(F2540),0)</f>
        <v>79</v>
      </c>
      <c r="M2540" s="19">
        <f>VLOOKUP($A2540,'HUMAN RESOURCES'!$A2540:$L5230,COLUMN(G2540),0)</f>
        <v>72</v>
      </c>
      <c r="N2540" s="19">
        <f>VLOOKUP($A2540,'HUMAN RESOURCES'!$A2540:$L5230,COLUMN(H2540),0)</f>
        <v>0.251</v>
      </c>
      <c r="O2540" s="19">
        <f>VLOOKUP($A2540,'HUMAN RESOURCES'!$A2540:$L5230,COLUMN(I2540),0)</f>
        <v>0.64300000000000002</v>
      </c>
      <c r="P2540" s="19">
        <f>VLOOKUP($A2540,'HUMAN RESOURCES'!$A2540:$L5230,COLUMN(J2540),0)</f>
        <v>0.105</v>
      </c>
      <c r="Q2540" s="19">
        <f>VLOOKUP($A2540,'HUMAN RESOURCES'!$A2540:$L5230,COLUMN(K2540),0)</f>
        <v>40023641</v>
      </c>
      <c r="R2540" s="19">
        <f>VLOOKUP($A2540,'HUMAN RESOURCES'!$A2540:$L5230,COLUMN(L2540),0)</f>
        <v>0.90800000000000003</v>
      </c>
      <c r="S2540" s="19">
        <f>VLOOKUP($A2540,TOURISM!$A2539:$E5229, COLUMN(D2540),0)</f>
        <v>4476000000</v>
      </c>
      <c r="T2540" s="19">
        <f>VLOOKUP($A2540,TOURISM!$A2539:$E5229, COLUMN(E2540),0)</f>
        <v>5766000000</v>
      </c>
      <c r="U2540" s="19">
        <f>VLOOKUP($A2540,BUSINESS!$A2540:$I5230, COLUMN(H2540),0)</f>
        <v>0.34</v>
      </c>
      <c r="V2540" s="19">
        <f>VLOOKUP($A2540,BUSINESS!$A2540:$I5230, COLUMN(I2540),0)</f>
        <v>1.3109999999999999</v>
      </c>
    </row>
    <row r="2541" spans="1:22" ht="15" x14ac:dyDescent="0.25">
      <c r="A2541" s="14" t="s">
        <v>240</v>
      </c>
      <c r="B2541" s="15" t="s">
        <v>265</v>
      </c>
      <c r="C2541" s="16" t="s">
        <v>122</v>
      </c>
      <c r="D2541" s="17">
        <v>6584649419</v>
      </c>
      <c r="E2541" s="18">
        <v>6.5000000000000002E-2</v>
      </c>
      <c r="F2541" s="18">
        <v>43</v>
      </c>
      <c r="G2541" s="18">
        <v>0.17299999999999999</v>
      </c>
      <c r="H2541" s="19">
        <f>VLOOKUP($A2541,ENERGY!$A2541:$E5231,COLUMN(D2541),0)</f>
        <v>2218</v>
      </c>
      <c r="I2541" s="19">
        <f>VLOOKUP($A2541,ENERGY!$A2541:$E5231,COLUMN(E2541),0)</f>
        <v>1734</v>
      </c>
      <c r="J2541" s="19">
        <f>VLOOKUP($A2541,'HUMAN RESOURCES'!$A2541:$L5231,COLUMN(D2541),0)</f>
        <v>1.7000000000000001E-2</v>
      </c>
      <c r="K2541" s="19">
        <f>VLOOKUP($A2541,'HUMAN RESOURCES'!$A2541:$L5231,COLUMN(E2541),0)</f>
        <v>8.9999999999999993E-3</v>
      </c>
      <c r="L2541" s="19">
        <f>VLOOKUP($A2541,'HUMAN RESOURCES'!$A2541:$L5231,COLUMN(F2541),0)</f>
        <v>78</v>
      </c>
      <c r="M2541" s="19">
        <f>VLOOKUP($A2541,'HUMAN RESOURCES'!$A2541:$L5231,COLUMN(G2541),0)</f>
        <v>73</v>
      </c>
      <c r="N2541" s="19">
        <f>VLOOKUP($A2541,'HUMAN RESOURCES'!$A2541:$L5231,COLUMN(H2541),0)</f>
        <v>0.26700000000000002</v>
      </c>
      <c r="O2541" s="19">
        <f>VLOOKUP($A2541,'HUMAN RESOURCES'!$A2541:$L5231,COLUMN(I2541),0)</f>
        <v>0.66100000000000003</v>
      </c>
      <c r="P2541" s="19">
        <f>VLOOKUP($A2541,'HUMAN RESOURCES'!$A2541:$L5231,COLUMN(J2541),0)</f>
        <v>7.2999999999999995E-2</v>
      </c>
      <c r="Q2541" s="19">
        <f>VLOOKUP($A2541,'HUMAN RESOURCES'!$A2541:$L5231,COLUMN(K2541),0)</f>
        <v>86300</v>
      </c>
      <c r="R2541" s="19">
        <f>VLOOKUP($A2541,'HUMAN RESOURCES'!$A2541:$L5231,COLUMN(L2541),0)</f>
        <v>0.26800000000000002</v>
      </c>
      <c r="S2541" s="19">
        <f>VLOOKUP($A2541,TOURISM!$A2540:$E5230, COLUMN(D2541),0)</f>
        <v>305000000</v>
      </c>
      <c r="T2541" s="19">
        <f>VLOOKUP($A2541,TOURISM!$A2540:$E5230, COLUMN(E2541),0)</f>
        <v>54000000</v>
      </c>
      <c r="U2541" s="19">
        <f>VLOOKUP($A2541,BUSINESS!$A2541:$I5231, COLUMN(H2541),0)</f>
        <v>0.42</v>
      </c>
      <c r="V2541" s="19">
        <f>VLOOKUP($A2541,BUSINESS!$A2541:$I5231, COLUMN(I2541),0)</f>
        <v>1.5629999999999999</v>
      </c>
    </row>
    <row r="2542" spans="1:22" ht="15" x14ac:dyDescent="0.25">
      <c r="A2542" s="14" t="s">
        <v>240</v>
      </c>
      <c r="B2542" s="15" t="s">
        <v>266</v>
      </c>
      <c r="C2542" s="16" t="s">
        <v>122</v>
      </c>
      <c r="D2542" s="17">
        <v>14587485644</v>
      </c>
      <c r="E2542" s="18">
        <v>9.0999999999999998E-2</v>
      </c>
      <c r="F2542" s="18">
        <v>173</v>
      </c>
      <c r="G2542" s="18">
        <v>0.19400000000000001</v>
      </c>
      <c r="H2542" s="19">
        <f>VLOOKUP($A2542,ENERGY!$A2542:$E5232,COLUMN(D2542),0)</f>
        <v>3647</v>
      </c>
      <c r="I2542" s="19">
        <f>VLOOKUP($A2542,ENERGY!$A2542:$E5232,COLUMN(E2542),0)</f>
        <v>6769</v>
      </c>
      <c r="J2542" s="19">
        <f>VLOOKUP($A2542,'HUMAN RESOURCES'!$A2542:$L5232,COLUMN(D2542),0)</f>
        <v>1.7000000000000001E-2</v>
      </c>
      <c r="K2542" s="19">
        <f>VLOOKUP($A2542,'HUMAN RESOURCES'!$A2542:$L5232,COLUMN(E2542),0)</f>
        <v>3.2000000000000001E-2</v>
      </c>
      <c r="L2542" s="19">
        <f>VLOOKUP($A2542,'HUMAN RESOURCES'!$A2542:$L5232,COLUMN(F2542),0)</f>
        <v>82</v>
      </c>
      <c r="M2542" s="19">
        <f>VLOOKUP($A2542,'HUMAN RESOURCES'!$A2542:$L5232,COLUMN(G2542),0)</f>
        <v>75</v>
      </c>
      <c r="N2542" s="19">
        <f>VLOOKUP($A2542,'HUMAN RESOURCES'!$A2542:$L5232,COLUMN(H2542),0)</f>
        <v>0.30299999999999999</v>
      </c>
      <c r="O2542" s="19">
        <f>VLOOKUP($A2542,'HUMAN RESOURCES'!$A2542:$L5232,COLUMN(I2542),0)</f>
        <v>0.623</v>
      </c>
      <c r="P2542" s="19">
        <f>VLOOKUP($A2542,'HUMAN RESOURCES'!$A2542:$L5232,COLUMN(J2542),0)</f>
        <v>7.2999999999999995E-2</v>
      </c>
      <c r="Q2542" s="19">
        <f>VLOOKUP($A2542,'HUMAN RESOURCES'!$A2542:$L5232,COLUMN(K2542),0)</f>
        <v>29820</v>
      </c>
      <c r="R2542" s="19">
        <f>VLOOKUP($A2542,'HUMAN RESOURCES'!$A2542:$L5232,COLUMN(L2542),0)</f>
        <v>0.56100000000000005</v>
      </c>
      <c r="S2542" s="19">
        <f>VLOOKUP($A2542,TOURISM!$A2541:$E5231, COLUMN(D2542),0)</f>
        <v>2478709140</v>
      </c>
      <c r="T2542" s="19">
        <f>VLOOKUP($A2542,TOURISM!$A2541:$E5231, COLUMN(E2542),0)</f>
        <v>448000000</v>
      </c>
      <c r="U2542" s="19">
        <f>VLOOKUP($A2542,BUSINESS!$A2542:$I5232, COLUMN(H2542),0)</f>
        <v>0.129</v>
      </c>
      <c r="V2542" s="19">
        <f>VLOOKUP($A2542,BUSINESS!$A2542:$I5232, COLUMN(I2542),0)</f>
        <v>0.57999999999999996</v>
      </c>
    </row>
    <row r="2543" spans="1:22" ht="15" x14ac:dyDescent="0.25">
      <c r="A2543" s="14" t="s">
        <v>240</v>
      </c>
      <c r="B2543" s="15" t="s">
        <v>267</v>
      </c>
      <c r="C2543" s="16" t="s">
        <v>122</v>
      </c>
      <c r="D2543" s="17">
        <v>12125023181</v>
      </c>
      <c r="E2543" s="18">
        <v>5.1999999999999998E-2</v>
      </c>
      <c r="F2543" s="18">
        <v>229</v>
      </c>
      <c r="G2543" s="18">
        <v>0.16400000000000001</v>
      </c>
      <c r="H2543" s="19">
        <f>VLOOKUP($A2543,ENERGY!$A2543:$E5233,COLUMN(D2543),0)</f>
        <v>3728</v>
      </c>
      <c r="I2543" s="19">
        <f>VLOOKUP($A2543,ENERGY!$A2543:$E5233,COLUMN(E2543),0)</f>
        <v>10722</v>
      </c>
      <c r="J2543" s="19">
        <f>VLOOKUP($A2543,'HUMAN RESOURCES'!$A2543:$L5233,COLUMN(D2543),0)</f>
        <v>1.9E-2</v>
      </c>
      <c r="K2543" s="19">
        <f>VLOOKUP($A2543,'HUMAN RESOURCES'!$A2543:$L5233,COLUMN(E2543),0)</f>
        <v>2.3E-2</v>
      </c>
      <c r="L2543" s="19">
        <f>VLOOKUP($A2543,'HUMAN RESOURCES'!$A2543:$L5233,COLUMN(F2543),0)</f>
        <v>73</v>
      </c>
      <c r="M2543" s="19">
        <f>VLOOKUP($A2543,'HUMAN RESOURCES'!$A2543:$L5233,COLUMN(G2543),0)</f>
        <v>67</v>
      </c>
      <c r="N2543" s="19">
        <f>VLOOKUP($A2543,'HUMAN RESOURCES'!$A2543:$L5233,COLUMN(H2543),0)</f>
        <v>0.28999999999999998</v>
      </c>
      <c r="O2543" s="19">
        <f>VLOOKUP($A2543,'HUMAN RESOURCES'!$A2543:$L5233,COLUMN(I2543),0)</f>
        <v>0.64700000000000002</v>
      </c>
      <c r="P2543" s="19">
        <f>VLOOKUP($A2543,'HUMAN RESOURCES'!$A2543:$L5233,COLUMN(J2543),0)</f>
        <v>6.4000000000000001E-2</v>
      </c>
      <c r="Q2543" s="19">
        <f>VLOOKUP($A2543,'HUMAN RESOURCES'!$A2543:$L5233,COLUMN(K2543),0)</f>
        <v>520173</v>
      </c>
      <c r="R2543" s="19">
        <f>VLOOKUP($A2543,'HUMAN RESOURCES'!$A2543:$L5233,COLUMN(L2543),0)</f>
        <v>0.66400000000000003</v>
      </c>
      <c r="S2543" s="19">
        <f>VLOOKUP($A2543,TOURISM!$A2542:$E5232, COLUMN(D2543),0)</f>
        <v>70000000</v>
      </c>
      <c r="T2543" s="19">
        <f>VLOOKUP($A2543,TOURISM!$A2542:$E5232, COLUMN(E2543),0)</f>
        <v>35000000</v>
      </c>
      <c r="U2543" s="19">
        <f>VLOOKUP($A2543,BUSINESS!$A2543:$I5233, COLUMN(H2543),0)</f>
        <v>0.314</v>
      </c>
      <c r="V2543" s="19">
        <f>VLOOKUP($A2543,BUSINESS!$A2543:$I5233, COLUMN(I2543),0)</f>
        <v>1.4690000000000001</v>
      </c>
    </row>
    <row r="2544" spans="1:22" ht="15" x14ac:dyDescent="0.25">
      <c r="A2544" s="14" t="s">
        <v>240</v>
      </c>
      <c r="B2544" s="15" t="s">
        <v>268</v>
      </c>
      <c r="C2544" s="16" t="s">
        <v>122</v>
      </c>
      <c r="D2544" s="17">
        <v>895000000000</v>
      </c>
      <c r="E2544" s="18">
        <v>6.4000000000000001E-2</v>
      </c>
      <c r="F2544" s="18">
        <v>526</v>
      </c>
      <c r="G2544" s="18">
        <v>7.0999999999999994E-2</v>
      </c>
      <c r="H2544" s="19">
        <f>VLOOKUP($A2544,ENERGY!$A2544:$E5234,COLUMN(D2544),0)</f>
        <v>153665</v>
      </c>
      <c r="I2544" s="19">
        <f>VLOOKUP($A2544,ENERGY!$A2544:$E5234,COLUMN(E2544),0)</f>
        <v>405633</v>
      </c>
      <c r="J2544" s="19">
        <f>VLOOKUP($A2544,'HUMAN RESOURCES'!$A2544:$L5234,COLUMN(D2544),0)</f>
        <v>1.9E-2</v>
      </c>
      <c r="K2544" s="19">
        <f>VLOOKUP($A2544,'HUMAN RESOURCES'!$A2544:$L5234,COLUMN(E2544),0)</f>
        <v>1.2E-2</v>
      </c>
      <c r="L2544" s="19">
        <f>VLOOKUP($A2544,'HUMAN RESOURCES'!$A2544:$L5234,COLUMN(F2544),0)</f>
        <v>75</v>
      </c>
      <c r="M2544" s="19">
        <f>VLOOKUP($A2544,'HUMAN RESOURCES'!$A2544:$L5234,COLUMN(G2544),0)</f>
        <v>70</v>
      </c>
      <c r="N2544" s="19">
        <f>VLOOKUP($A2544,'HUMAN RESOURCES'!$A2544:$L5234,COLUMN(H2544),0)</f>
        <v>0.27900000000000003</v>
      </c>
      <c r="O2544" s="19">
        <f>VLOOKUP($A2544,'HUMAN RESOURCES'!$A2544:$L5234,COLUMN(I2544),0)</f>
        <v>0.64800000000000002</v>
      </c>
      <c r="P2544" s="19">
        <f>VLOOKUP($A2544,'HUMAN RESOURCES'!$A2544:$L5234,COLUMN(J2544),0)</f>
        <v>7.2999999999999995E-2</v>
      </c>
      <c r="Q2544" s="19">
        <f>VLOOKUP($A2544,'HUMAN RESOURCES'!$A2544:$L5234,COLUMN(K2544),0)</f>
        <v>104296</v>
      </c>
      <c r="R2544" s="19">
        <f>VLOOKUP($A2544,'HUMAN RESOURCES'!$A2544:$L5234,COLUMN(L2544),0)</f>
        <v>0.35699999999999998</v>
      </c>
      <c r="S2544" s="19">
        <f>VLOOKUP($A2544,TOURISM!$A2543:$E5233, COLUMN(D2544),0)</f>
        <v>112000000</v>
      </c>
      <c r="T2544" s="19">
        <f>VLOOKUP($A2544,TOURISM!$A2543:$E5233, COLUMN(E2544),0)</f>
        <v>10000000</v>
      </c>
      <c r="U2544" s="19">
        <f>VLOOKUP($A2544,BUSINESS!$A2544:$I5234, COLUMN(H2544),0)</f>
        <v>0.24099999999999999</v>
      </c>
      <c r="V2544" s="19">
        <f>VLOOKUP($A2544,BUSINESS!$A2544:$I5234, COLUMN(I2544),0)</f>
        <v>1.097</v>
      </c>
    </row>
    <row r="2545" spans="1:22" ht="15" x14ac:dyDescent="0.25">
      <c r="A2545" s="14" t="s">
        <v>240</v>
      </c>
      <c r="B2545" s="15" t="s">
        <v>269</v>
      </c>
      <c r="C2545" s="16" t="s">
        <v>122</v>
      </c>
      <c r="D2545" s="17">
        <v>8380736990</v>
      </c>
      <c r="E2545" s="18">
        <v>7.6999999999999999E-2</v>
      </c>
      <c r="F2545" s="18">
        <v>109</v>
      </c>
      <c r="G2545" s="18">
        <v>0.14000000000000001</v>
      </c>
      <c r="H2545" s="19">
        <f>VLOOKUP($A2545,ENERGY!$A2545:$E5235,COLUMN(D2545),0)</f>
        <v>2758</v>
      </c>
      <c r="I2545" s="19">
        <f>VLOOKUP($A2545,ENERGY!$A2545:$E5235,COLUMN(E2545),0)</f>
        <v>4411</v>
      </c>
      <c r="J2545" s="19">
        <f>VLOOKUP($A2545,'HUMAN RESOURCES'!$A2545:$L5235,COLUMN(D2545),0)</f>
        <v>0.02</v>
      </c>
      <c r="K2545" s="19">
        <f>VLOOKUP($A2545,'HUMAN RESOURCES'!$A2545:$L5235,COLUMN(E2545),0)</f>
        <v>1.6E-2</v>
      </c>
      <c r="L2545" s="19">
        <f>VLOOKUP($A2545,'HUMAN RESOURCES'!$A2545:$L5235,COLUMN(F2545),0)</f>
        <v>77</v>
      </c>
      <c r="M2545" s="19">
        <f>VLOOKUP($A2545,'HUMAN RESOURCES'!$A2545:$L5235,COLUMN(G2545),0)</f>
        <v>70</v>
      </c>
      <c r="N2545" s="19">
        <f>VLOOKUP($A2545,'HUMAN RESOURCES'!$A2545:$L5235,COLUMN(H2545),0)</f>
        <v>0.29099999999999998</v>
      </c>
      <c r="O2545" s="19">
        <f>VLOOKUP($A2545,'HUMAN RESOURCES'!$A2545:$L5235,COLUMN(I2545),0)</f>
        <v>0.65400000000000003</v>
      </c>
      <c r="P2545" s="19">
        <f>VLOOKUP($A2545,'HUMAN RESOURCES'!$A2545:$L5235,COLUMN(J2545),0)</f>
        <v>5.5E-2</v>
      </c>
      <c r="Q2545" s="19">
        <f>VLOOKUP($A2545,'HUMAN RESOURCES'!$A2545:$L5235,COLUMN(K2545),0)</f>
        <v>45802561</v>
      </c>
      <c r="R2545" s="19">
        <f>VLOOKUP($A2545,'HUMAN RESOURCES'!$A2545:$L5235,COLUMN(L2545),0)</f>
        <v>0.747</v>
      </c>
      <c r="S2545" s="19">
        <f>VLOOKUP($A2545,TOURISM!$A2544:$E5234, COLUMN(D2545),0)</f>
        <v>2609000000</v>
      </c>
      <c r="T2545" s="19">
        <f>VLOOKUP($A2545,TOURISM!$A2544:$E5234, COLUMN(E2545),0)</f>
        <v>2301000000</v>
      </c>
      <c r="U2545" s="19">
        <f>VLOOKUP($A2545,BUSINESS!$A2545:$I5235, COLUMN(H2545),0)</f>
        <v>0.3</v>
      </c>
      <c r="V2545" s="19">
        <f>VLOOKUP($A2545,BUSINESS!$A2545:$I5235, COLUMN(I2545),0)</f>
        <v>0.92</v>
      </c>
    </row>
    <row r="2546" spans="1:22" ht="15" x14ac:dyDescent="0.25">
      <c r="A2546" s="14" t="s">
        <v>240</v>
      </c>
      <c r="B2546" s="15" t="s">
        <v>270</v>
      </c>
      <c r="C2546" s="16" t="s">
        <v>122</v>
      </c>
      <c r="D2546" s="17">
        <v>25925100000</v>
      </c>
      <c r="E2546" s="18">
        <v>8.1000000000000003E-2</v>
      </c>
      <c r="F2546" s="18">
        <v>541</v>
      </c>
      <c r="G2546" s="18">
        <v>8.2000000000000003E-2</v>
      </c>
      <c r="H2546" s="19">
        <f>VLOOKUP($A2546,ENERGY!$A2546:$E5236,COLUMN(D2546),0)</f>
        <v>2649</v>
      </c>
      <c r="I2546" s="19">
        <f>VLOOKUP($A2546,ENERGY!$A2546:$E5236,COLUMN(E2546),0)</f>
        <v>6153</v>
      </c>
      <c r="J2546" s="19">
        <f>VLOOKUP($A2546,'HUMAN RESOURCES'!$A2546:$L5236,COLUMN(D2546),0)</f>
        <v>0.02</v>
      </c>
      <c r="K2546" s="19">
        <f>VLOOKUP($A2546,'HUMAN RESOURCES'!$A2546:$L5236,COLUMN(E2546),0)</f>
        <v>1.4999999999999999E-2</v>
      </c>
      <c r="L2546" s="19">
        <f>VLOOKUP($A2546,'HUMAN RESOURCES'!$A2546:$L5236,COLUMN(F2546),0)</f>
        <v>79</v>
      </c>
      <c r="M2546" s="19">
        <f>VLOOKUP($A2546,'HUMAN RESOURCES'!$A2546:$L5236,COLUMN(G2546),0)</f>
        <v>74</v>
      </c>
      <c r="N2546" s="19">
        <f>VLOOKUP($A2546,'HUMAN RESOURCES'!$A2546:$L5236,COLUMN(H2546),0)</f>
        <v>0.30499999999999999</v>
      </c>
      <c r="O2546" s="19">
        <f>VLOOKUP($A2546,'HUMAN RESOURCES'!$A2546:$L5236,COLUMN(I2546),0)</f>
        <v>0.63600000000000001</v>
      </c>
      <c r="P2546" s="19">
        <f>VLOOKUP($A2546,'HUMAN RESOURCES'!$A2546:$L5236,COLUMN(J2546),0)</f>
        <v>5.8000000000000003E-2</v>
      </c>
      <c r="Q2546" s="19">
        <f>VLOOKUP($A2546,'HUMAN RESOURCES'!$A2546:$L5236,COLUMN(K2546),0)</f>
        <v>116422752</v>
      </c>
      <c r="R2546" s="19">
        <f>VLOOKUP($A2546,'HUMAN RESOURCES'!$A2546:$L5236,COLUMN(L2546),0)</f>
        <v>0.77500000000000002</v>
      </c>
      <c r="S2546" s="19">
        <f>VLOOKUP($A2546,TOURISM!$A2545:$E5235, COLUMN(D2546),0)</f>
        <v>12542000000</v>
      </c>
      <c r="T2546" s="19">
        <f>VLOOKUP($A2546,TOURISM!$A2545:$E5235, COLUMN(E2546),0)</f>
        <v>8737000000</v>
      </c>
      <c r="U2546" s="19">
        <f>VLOOKUP($A2546,BUSINESS!$A2546:$I5236, COLUMN(H2546),0)</f>
        <v>0.26300000000000001</v>
      </c>
      <c r="V2546" s="19">
        <f>VLOOKUP($A2546,BUSINESS!$A2546:$I5236, COLUMN(I2546),0)</f>
        <v>0.71499999999999997</v>
      </c>
    </row>
    <row r="2547" spans="1:22" ht="15" x14ac:dyDescent="0.25">
      <c r="A2547" s="14" t="s">
        <v>240</v>
      </c>
      <c r="B2547" s="15" t="s">
        <v>271</v>
      </c>
      <c r="C2547" s="16" t="s">
        <v>122</v>
      </c>
      <c r="D2547" s="17">
        <v>15929903100</v>
      </c>
      <c r="E2547" s="18">
        <v>7.4999999999999997E-2</v>
      </c>
      <c r="F2547" s="18">
        <v>187</v>
      </c>
      <c r="G2547" s="18">
        <v>0.28299999999999997</v>
      </c>
      <c r="H2547" s="19">
        <f>VLOOKUP($A2547,ENERGY!$A2547:$E5237,COLUMN(D2547),0)</f>
        <v>3965</v>
      </c>
      <c r="I2547" s="19">
        <f>VLOOKUP($A2547,ENERGY!$A2547:$E5237,COLUMN(E2547),0)</f>
        <v>4070</v>
      </c>
      <c r="J2547" s="19">
        <f>VLOOKUP($A2547,'HUMAN RESOURCES'!$A2547:$L5237,COLUMN(D2547),0)</f>
        <v>2.1000000000000001E-2</v>
      </c>
      <c r="K2547" s="19">
        <f>VLOOKUP($A2547,'HUMAN RESOURCES'!$A2547:$L5237,COLUMN(E2547),0)</f>
        <v>1.6E-2</v>
      </c>
      <c r="L2547" s="19">
        <f>VLOOKUP($A2547,'HUMAN RESOURCES'!$A2547:$L5237,COLUMN(F2547),0)</f>
        <v>76</v>
      </c>
      <c r="M2547" s="19">
        <f>VLOOKUP($A2547,'HUMAN RESOURCES'!$A2547:$L5237,COLUMN(G2547),0)</f>
        <v>67</v>
      </c>
      <c r="N2547" s="19">
        <f>VLOOKUP($A2547,'HUMAN RESOURCES'!$A2547:$L5237,COLUMN(H2547),0)</f>
        <v>0.32800000000000001</v>
      </c>
      <c r="O2547" s="19">
        <f>VLOOKUP($A2547,'HUMAN RESOURCES'!$A2547:$L5237,COLUMN(I2547),0)</f>
        <v>0.60399999999999998</v>
      </c>
      <c r="P2547" s="19">
        <f>VLOOKUP($A2547,'HUMAN RESOURCES'!$A2547:$L5237,COLUMN(J2547),0)</f>
        <v>6.8000000000000005E-2</v>
      </c>
      <c r="Q2547" s="19">
        <f>VLOOKUP($A2547,'HUMAN RESOURCES'!$A2547:$L5237,COLUMN(K2547),0)</f>
        <v>6183484</v>
      </c>
      <c r="R2547" s="19">
        <f>VLOOKUP($A2547,'HUMAN RESOURCES'!$A2547:$L5237,COLUMN(L2547),0)</f>
        <v>0.63800000000000001</v>
      </c>
      <c r="S2547" s="19">
        <f>VLOOKUP($A2547,TOURISM!$A2546:$E5236, COLUMN(D2547),0)</f>
        <v>549000000</v>
      </c>
      <c r="T2547" s="19">
        <f>VLOOKUP($A2547,TOURISM!$A2546:$E5236, COLUMN(E2547),0)</f>
        <v>253000000</v>
      </c>
      <c r="U2547" s="19">
        <f>VLOOKUP($A2547,BUSINESS!$A2547:$I5237, COLUMN(H2547),0)</f>
        <v>0.121</v>
      </c>
      <c r="V2547" s="19">
        <f>VLOOKUP($A2547,BUSINESS!$A2547:$I5237, COLUMN(I2547),0)</f>
        <v>1.224</v>
      </c>
    </row>
    <row r="2548" spans="1:22" ht="15" x14ac:dyDescent="0.25">
      <c r="A2548" s="14" t="s">
        <v>240</v>
      </c>
      <c r="B2548" s="15" t="s">
        <v>272</v>
      </c>
      <c r="C2548" s="16" t="s">
        <v>122</v>
      </c>
      <c r="D2548" s="17">
        <v>121000000000</v>
      </c>
      <c r="E2548" s="18">
        <v>5.2999999999999999E-2</v>
      </c>
      <c r="F2548" s="18">
        <v>234</v>
      </c>
      <c r="G2548" s="18">
        <v>0.21</v>
      </c>
      <c r="H2548" s="19">
        <f>VLOOKUP($A2548,ENERGY!$A2548:$E5238,COLUMN(D2548),0)</f>
        <v>11638</v>
      </c>
      <c r="I2548" s="19">
        <f>VLOOKUP($A2548,ENERGY!$A2548:$E5238,COLUMN(E2548),0)</f>
        <v>26380</v>
      </c>
      <c r="J2548" s="19">
        <f>VLOOKUP($A2548,'HUMAN RESOURCES'!$A2548:$L5238,COLUMN(D2548),0)</f>
        <v>2.1000000000000001E-2</v>
      </c>
      <c r="K2548" s="19">
        <f>VLOOKUP($A2548,'HUMAN RESOURCES'!$A2548:$L5238,COLUMN(E2548),0)</f>
        <v>1.6E-2</v>
      </c>
      <c r="L2548" s="19">
        <f>VLOOKUP($A2548,'HUMAN RESOURCES'!$A2548:$L5238,COLUMN(F2548),0)</f>
        <v>76</v>
      </c>
      <c r="M2548" s="19">
        <f>VLOOKUP($A2548,'HUMAN RESOURCES'!$A2548:$L5238,COLUMN(G2548),0)</f>
        <v>71</v>
      </c>
      <c r="N2548" s="19">
        <f>VLOOKUP($A2548,'HUMAN RESOURCES'!$A2548:$L5238,COLUMN(H2548),0)</f>
        <v>0.30399999999999999</v>
      </c>
      <c r="O2548" s="19">
        <f>VLOOKUP($A2548,'HUMAN RESOURCES'!$A2548:$L5238,COLUMN(I2548),0)</f>
        <v>0.63700000000000001</v>
      </c>
      <c r="P2548" s="19">
        <f>VLOOKUP($A2548,'HUMAN RESOURCES'!$A2548:$L5238,COLUMN(J2548),0)</f>
        <v>5.8999999999999997E-2</v>
      </c>
      <c r="Q2548" s="19">
        <f>VLOOKUP($A2548,'HUMAN RESOURCES'!$A2548:$L5238,COLUMN(K2548),0)</f>
        <v>28934303</v>
      </c>
      <c r="R2548" s="19">
        <f>VLOOKUP($A2548,'HUMAN RESOURCES'!$A2548:$L5238,COLUMN(L2548),0)</f>
        <v>0.76600000000000001</v>
      </c>
      <c r="S2548" s="19">
        <f>VLOOKUP($A2548,TOURISM!$A2547:$E5237, COLUMN(D2548),0)</f>
        <v>2440000000</v>
      </c>
      <c r="T2548" s="19">
        <f>VLOOKUP($A2548,TOURISM!$A2547:$E5237, COLUMN(E2548),0)</f>
        <v>1404000000</v>
      </c>
      <c r="U2548" s="19">
        <f>VLOOKUP($A2548,BUSINESS!$A2548:$I5238, COLUMN(H2548),0)</f>
        <v>0.314</v>
      </c>
      <c r="V2548" s="19">
        <f>VLOOKUP($A2548,BUSINESS!$A2548:$I5238, COLUMN(I2548),0)</f>
        <v>0.85399999999999998</v>
      </c>
    </row>
    <row r="2549" spans="1:22" ht="15" x14ac:dyDescent="0.25">
      <c r="A2549" s="14" t="s">
        <v>240</v>
      </c>
      <c r="B2549" s="15" t="s">
        <v>273</v>
      </c>
      <c r="C2549" s="16" t="s">
        <v>122</v>
      </c>
      <c r="D2549" s="17">
        <v>96385638000</v>
      </c>
      <c r="E2549" s="21">
        <v>6.4000000000000001E-2</v>
      </c>
      <c r="F2549" s="19">
        <v>190</v>
      </c>
      <c r="G2549" s="19">
        <v>0.12</v>
      </c>
      <c r="H2549" s="19">
        <f>VLOOKUP($A2549,ENERGY!$A2549:$E5239,COLUMN(D2549),0)</f>
        <v>14338</v>
      </c>
      <c r="I2549" s="19">
        <f>VLOOKUP($A2549,ENERGY!$A2549:$E5239,COLUMN(E2549),0)</f>
        <v>8441</v>
      </c>
      <c r="J2549" s="19">
        <f>VLOOKUP($A2549,'HUMAN RESOURCES'!$A2549:$L5239,COLUMN(D2549),0)</f>
        <v>2.1000000000000001E-2</v>
      </c>
      <c r="K2549" s="19">
        <f>VLOOKUP($A2549,'HUMAN RESOURCES'!$A2549:$L5239,COLUMN(E2549),0)</f>
        <v>1.4E-2</v>
      </c>
      <c r="L2549" s="19">
        <f>VLOOKUP($A2549,'HUMAN RESOURCES'!$A2549:$L5239,COLUMN(F2549),0)</f>
        <v>77</v>
      </c>
      <c r="M2549" s="19">
        <f>VLOOKUP($A2549,'HUMAN RESOURCES'!$A2549:$L5239,COLUMN(G2549),0)</f>
        <v>71</v>
      </c>
      <c r="N2549" s="19">
        <f>VLOOKUP($A2549,'HUMAN RESOURCES'!$A2549:$L5239,COLUMN(H2549),0)</f>
        <v>0.29799999999999999</v>
      </c>
      <c r="O2549" s="19">
        <f>VLOOKUP($A2549,'HUMAN RESOURCES'!$A2549:$L5239,COLUMN(I2549),0)</f>
        <v>0.64700000000000002</v>
      </c>
      <c r="P2549" s="19">
        <f>VLOOKUP($A2549,'HUMAN RESOURCES'!$A2549:$L5239,COLUMN(J2549),0)</f>
        <v>5.5E-2</v>
      </c>
      <c r="Q2549" s="19">
        <f>VLOOKUP($A2549,'HUMAN RESOURCES'!$A2549:$L5239,COLUMN(K2549),0)</f>
        <v>28583040</v>
      </c>
      <c r="R2549" s="19">
        <f>VLOOKUP($A2549,'HUMAN RESOURCES'!$A2549:$L5239,COLUMN(L2549),0)</f>
        <v>0.88700000000000001</v>
      </c>
      <c r="S2549" s="19">
        <f>VLOOKUP($A2549,TOURISM!$A2548:$E5238, COLUMN(D2549),0)</f>
        <v>1055000000</v>
      </c>
      <c r="T2549" s="19">
        <f>VLOOKUP($A2549,TOURISM!$A2548:$E5238, COLUMN(E2549),0)</f>
        <v>2275000000</v>
      </c>
      <c r="U2549" s="19">
        <f>VLOOKUP($A2549,BUSINESS!$A2549:$I5239, COLUMN(H2549),0)</f>
        <v>0.32700000000000001</v>
      </c>
      <c r="V2549" s="19">
        <f>VLOOKUP($A2549,BUSINESS!$A2549:$I5239, COLUMN(I2549),0)</f>
        <v>0.98399999999999999</v>
      </c>
    </row>
    <row r="2550" spans="1:22" ht="15" x14ac:dyDescent="0.25">
      <c r="A2550" s="14" t="s">
        <v>240</v>
      </c>
      <c r="B2550" s="15" t="s">
        <v>274</v>
      </c>
      <c r="C2550" s="16" t="s">
        <v>122</v>
      </c>
      <c r="D2550" s="20">
        <v>15079752557.5</v>
      </c>
      <c r="E2550" s="21">
        <v>6.4000000000000001E-2</v>
      </c>
      <c r="F2550" s="19">
        <v>190</v>
      </c>
      <c r="G2550" s="19">
        <v>0.12</v>
      </c>
      <c r="H2550" s="19">
        <f>VLOOKUP($A2550,ENERGY!$A2550:$E5240,COLUMN(D2550),0)</f>
        <v>14338</v>
      </c>
      <c r="I2550" s="19">
        <f>VLOOKUP($A2550,ENERGY!$A2550:$E5240,COLUMN(E2550),0)</f>
        <v>8441</v>
      </c>
      <c r="J2550" s="19">
        <f>VLOOKUP($A2550,'HUMAN RESOURCES'!$A2550:$L5240,COLUMN(D2550),0)</f>
        <v>2.1000000000000001E-2</v>
      </c>
      <c r="K2550" s="19">
        <f>VLOOKUP($A2550,'HUMAN RESOURCES'!$A2550:$L5240,COLUMN(E2550),0)</f>
        <v>1.7000000000000001E-2</v>
      </c>
      <c r="L2550" s="19">
        <f>VLOOKUP($A2550,'HUMAN RESOURCES'!$A2550:$L5240,COLUMN(F2550),0)</f>
        <v>80</v>
      </c>
      <c r="M2550" s="19">
        <f>VLOOKUP($A2550,'HUMAN RESOURCES'!$A2550:$L5240,COLUMN(G2550),0)</f>
        <v>74</v>
      </c>
      <c r="N2550" s="19">
        <f>VLOOKUP($A2550,'HUMAN RESOURCES'!$A2550:$L5240,COLUMN(H2550),0)</f>
        <v>0.29599999999999999</v>
      </c>
      <c r="O2550" s="19">
        <f>VLOOKUP($A2550,'HUMAN RESOURCES'!$A2550:$L5240,COLUMN(I2550),0)</f>
        <v>0.63800000000000001</v>
      </c>
      <c r="P2550" s="19">
        <f>VLOOKUP($A2550,'HUMAN RESOURCES'!$A2550:$L5240,COLUMN(J2550),0)</f>
        <v>6.6000000000000003E-2</v>
      </c>
      <c r="Q2550" s="19">
        <f>VLOOKUP($A2550,'HUMAN RESOURCES'!$A2550:$L5240,COLUMN(K2550),0)</f>
        <v>3615846</v>
      </c>
      <c r="R2550" s="19">
        <f>VLOOKUP($A2550,'HUMAN RESOURCES'!$A2550:$L5240,COLUMN(L2550),0)</f>
        <v>0.64800000000000002</v>
      </c>
      <c r="S2550" s="19">
        <f>VLOOKUP($A2550,TOURISM!$A2549:$E5239, COLUMN(D2550),0)</f>
        <v>2280000000</v>
      </c>
      <c r="T2550" s="19">
        <f>VLOOKUP($A2550,TOURISM!$A2549:$E5239, COLUMN(E2550),0)</f>
        <v>503000000</v>
      </c>
      <c r="U2550" s="19">
        <f>VLOOKUP($A2550,BUSINESS!$A2550:$I5240, COLUMN(H2550),0)</f>
        <v>0.39100000000000001</v>
      </c>
      <c r="V2550" s="19">
        <f>VLOOKUP($A2550,BUSINESS!$A2550:$I5240, COLUMN(I2550),0)</f>
        <v>1.6779999999999999</v>
      </c>
    </row>
    <row r="2551" spans="1:22" ht="15" x14ac:dyDescent="0.25">
      <c r="A2551" s="14" t="s">
        <v>240</v>
      </c>
      <c r="B2551" s="15" t="s">
        <v>275</v>
      </c>
      <c r="C2551" s="16" t="s">
        <v>122</v>
      </c>
      <c r="D2551" s="17">
        <v>708888889</v>
      </c>
      <c r="E2551" s="18">
        <v>0.05</v>
      </c>
      <c r="F2551" s="18">
        <v>686</v>
      </c>
      <c r="G2551" s="18">
        <v>8.7999999999999995E-2</v>
      </c>
      <c r="H2551" s="19">
        <f>VLOOKUP($A2551,ENERGY!$A2551:$E5241,COLUMN(D2551),0)</f>
        <v>14338</v>
      </c>
      <c r="I2551" s="19">
        <f>VLOOKUP($A2551,ENERGY!$A2551:$E5241,COLUMN(E2551),0)</f>
        <v>220</v>
      </c>
      <c r="J2551" s="19">
        <f>VLOOKUP($A2551,'HUMAN RESOURCES'!$A2551:$L5241,COLUMN(D2551),0)</f>
        <v>2.1999999999999999E-2</v>
      </c>
      <c r="K2551" s="19">
        <f>VLOOKUP($A2551,'HUMAN RESOURCES'!$A2551:$L5241,COLUMN(E2551),0)</f>
        <v>3.3000000000000002E-2</v>
      </c>
      <c r="L2551" s="19">
        <f>VLOOKUP($A2551,'HUMAN RESOURCES'!$A2551:$L5241,COLUMN(F2551),0)</f>
        <v>68</v>
      </c>
      <c r="M2551" s="19">
        <f>VLOOKUP($A2551,'HUMAN RESOURCES'!$A2551:$L5241,COLUMN(G2551),0)</f>
        <v>63</v>
      </c>
      <c r="N2551" s="19">
        <f>VLOOKUP($A2551,'HUMAN RESOURCES'!$A2551:$L5241,COLUMN(H2551),0)</f>
        <v>0.376</v>
      </c>
      <c r="O2551" s="19">
        <f>VLOOKUP($A2551,'HUMAN RESOURCES'!$A2551:$L5241,COLUMN(I2551),0)</f>
        <v>0.59099999999999997</v>
      </c>
      <c r="P2551" s="19">
        <f>VLOOKUP($A2551,'HUMAN RESOURCES'!$A2551:$L5241,COLUMN(J2551),0)</f>
        <v>3.3000000000000002E-2</v>
      </c>
      <c r="Q2551" s="19">
        <f>VLOOKUP($A2551,'HUMAN RESOURCES'!$A2551:$L5241,COLUMN(K2551),0)</f>
        <v>781055</v>
      </c>
      <c r="R2551" s="19">
        <f>VLOOKUP($A2551,'HUMAN RESOURCES'!$A2551:$L5241,COLUMN(L2551),0)</f>
        <v>0.28199999999999997</v>
      </c>
      <c r="S2551" s="19">
        <f>VLOOKUP($A2551,TOURISM!$A2550:$E5240, COLUMN(D2551),0)</f>
        <v>35000000</v>
      </c>
      <c r="T2551" s="19">
        <f>VLOOKUP($A2551,TOURISM!$A2550:$E5240, COLUMN(E2551),0)</f>
        <v>52000000</v>
      </c>
      <c r="U2551" s="19">
        <f>VLOOKUP($A2551,BUSINESS!$A2551:$I5241, COLUMN(H2551),0)</f>
        <v>0.23899999999999999</v>
      </c>
      <c r="V2551" s="19">
        <f>VLOOKUP($A2551,BUSINESS!$A2551:$I5241, COLUMN(I2551),0)</f>
        <v>0.625</v>
      </c>
    </row>
    <row r="2552" spans="1:22" ht="15" x14ac:dyDescent="0.25">
      <c r="A2552" s="14" t="s">
        <v>240</v>
      </c>
      <c r="B2552" s="15" t="s">
        <v>276</v>
      </c>
      <c r="C2552" s="16" t="s">
        <v>122</v>
      </c>
      <c r="D2552" s="17">
        <v>1180000000</v>
      </c>
      <c r="E2552" s="18">
        <v>8.1000000000000003E-2</v>
      </c>
      <c r="F2552" s="18">
        <v>537</v>
      </c>
      <c r="G2552" s="18">
        <v>0.106</v>
      </c>
      <c r="H2552" s="19">
        <f>VLOOKUP($A2552,ENERGY!$A2552:$E5242,COLUMN(D2552),0)</f>
        <v>14338</v>
      </c>
      <c r="I2552" s="19">
        <f>VLOOKUP($A2552,ENERGY!$A2552:$E5242,COLUMN(E2552),0)</f>
        <v>359</v>
      </c>
      <c r="J2552" s="19">
        <f>VLOOKUP($A2552,'HUMAN RESOURCES'!$A2552:$L5242,COLUMN(D2552),0)</f>
        <v>2.1999999999999999E-2</v>
      </c>
      <c r="K2552" s="19">
        <f>VLOOKUP($A2552,'HUMAN RESOURCES'!$A2552:$L5242,COLUMN(E2552),0)</f>
        <v>2.5999999999999999E-2</v>
      </c>
      <c r="L2552" s="19">
        <f>VLOOKUP($A2552,'HUMAN RESOURCES'!$A2552:$L5242,COLUMN(F2552),0)</f>
        <v>76</v>
      </c>
      <c r="M2552" s="19">
        <f>VLOOKUP($A2552,'HUMAN RESOURCES'!$A2552:$L5242,COLUMN(G2552),0)</f>
        <v>70</v>
      </c>
      <c r="N2552" s="19">
        <f>VLOOKUP($A2552,'HUMAN RESOURCES'!$A2552:$L5242,COLUMN(H2552),0)</f>
        <v>0.315</v>
      </c>
      <c r="O2552" s="19">
        <f>VLOOKUP($A2552,'HUMAN RESOURCES'!$A2552:$L5242,COLUMN(I2552),0)</f>
        <v>0.625</v>
      </c>
      <c r="P2552" s="19">
        <f>VLOOKUP($A2552,'HUMAN RESOURCES'!$A2552:$L5242,COLUMN(J2552),0)</f>
        <v>5.8999999999999997E-2</v>
      </c>
      <c r="Q2552" s="19">
        <f>VLOOKUP($A2552,'HUMAN RESOURCES'!$A2552:$L5242,COLUMN(K2552),0)</f>
        <v>9884265</v>
      </c>
      <c r="R2552" s="19">
        <f>VLOOKUP($A2552,'HUMAN RESOURCES'!$A2552:$L5242,COLUMN(L2552),0)</f>
        <v>0.72499999999999998</v>
      </c>
      <c r="S2552" s="19">
        <f>VLOOKUP($A2552,TOURISM!$A2551:$E5241, COLUMN(D2552),0)</f>
        <v>4049000000</v>
      </c>
      <c r="T2552" s="19">
        <f>VLOOKUP($A2552,TOURISM!$A2551:$E5241, COLUMN(E2552),0)</f>
        <v>523000000</v>
      </c>
      <c r="U2552" s="19">
        <f>VLOOKUP($A2552,BUSINESS!$A2552:$I5242, COLUMN(H2552),0)</f>
        <v>0.27700000000000002</v>
      </c>
      <c r="V2552" s="19">
        <f>VLOOKUP($A2552,BUSINESS!$A2552:$I5242, COLUMN(I2552),0)</f>
        <v>0.873</v>
      </c>
    </row>
    <row r="2553" spans="1:22" ht="15" x14ac:dyDescent="0.25">
      <c r="A2553" s="14" t="s">
        <v>240</v>
      </c>
      <c r="B2553" s="15" t="s">
        <v>277</v>
      </c>
      <c r="C2553" s="16" t="s">
        <v>122</v>
      </c>
      <c r="D2553" s="20">
        <v>15079752557.5</v>
      </c>
      <c r="E2553" s="21">
        <v>6.4000000000000001E-2</v>
      </c>
      <c r="F2553" s="19">
        <v>190</v>
      </c>
      <c r="G2553" s="19">
        <v>0.12</v>
      </c>
      <c r="H2553" s="19">
        <f>VLOOKUP($A2553,ENERGY!$A2553:$E5243,COLUMN(D2553),0)</f>
        <v>14338</v>
      </c>
      <c r="I2553" s="19">
        <f>VLOOKUP($A2553,ENERGY!$A2553:$E5243,COLUMN(E2553),0)</f>
        <v>8441</v>
      </c>
      <c r="J2553" s="19">
        <f>VLOOKUP($A2553,'HUMAN RESOURCES'!$A2553:$L5243,COLUMN(D2553),0)</f>
        <v>2.1999999999999999E-2</v>
      </c>
      <c r="K2553" s="19">
        <f>VLOOKUP($A2553,'HUMAN RESOURCES'!$A2553:$L5243,COLUMN(E2553),0)</f>
        <v>2.1999999999999999E-2</v>
      </c>
      <c r="L2553" s="19">
        <f>VLOOKUP($A2553,'HUMAN RESOURCES'!$A2553:$L5243,COLUMN(F2553),0)</f>
        <v>78</v>
      </c>
      <c r="M2553" s="19">
        <f>VLOOKUP($A2553,'HUMAN RESOURCES'!$A2553:$L5243,COLUMN(G2553),0)</f>
        <v>73</v>
      </c>
      <c r="N2553" s="19">
        <f>VLOOKUP($A2553,'HUMAN RESOURCES'!$A2553:$L5243,COLUMN(H2553),0)</f>
        <v>0.313</v>
      </c>
      <c r="O2553" s="19">
        <f>VLOOKUP($A2553,'HUMAN RESOURCES'!$A2553:$L5243,COLUMN(I2553),0)</f>
        <v>0.627</v>
      </c>
      <c r="P2553" s="19">
        <f>VLOOKUP($A2553,'HUMAN RESOURCES'!$A2553:$L5243,COLUMN(J2553),0)</f>
        <v>6.0999999999999999E-2</v>
      </c>
      <c r="Q2553" s="19">
        <f>VLOOKUP($A2553,'HUMAN RESOURCES'!$A2553:$L5243,COLUMN(K2553),0)</f>
        <v>14756424</v>
      </c>
      <c r="R2553" s="19">
        <f>VLOOKUP($A2553,'HUMAN RESOURCES'!$A2553:$L5243,COLUMN(L2553),0)</f>
        <v>0.625</v>
      </c>
      <c r="S2553" s="19">
        <f>VLOOKUP($A2553,TOURISM!$A2552:$E5242, COLUMN(D2553),0)</f>
        <v>674000000</v>
      </c>
      <c r="T2553" s="19">
        <f>VLOOKUP($A2553,TOURISM!$A2552:$E5242, COLUMN(E2553),0)</f>
        <v>806000000</v>
      </c>
      <c r="U2553" s="19">
        <f>VLOOKUP($A2553,BUSINESS!$A2553:$I5243, COLUMN(H2553),0)</f>
        <v>0.246</v>
      </c>
      <c r="V2553" s="19">
        <f>VLOOKUP($A2553,BUSINESS!$A2553:$I5243, COLUMN(I2553),0)</f>
        <v>0.89700000000000002</v>
      </c>
    </row>
    <row r="2554" spans="1:22" ht="15" x14ac:dyDescent="0.25">
      <c r="A2554" s="14" t="s">
        <v>240</v>
      </c>
      <c r="B2554" s="15" t="s">
        <v>278</v>
      </c>
      <c r="C2554" s="16" t="s">
        <v>122</v>
      </c>
      <c r="D2554" s="17">
        <v>674814815</v>
      </c>
      <c r="E2554" s="18">
        <v>5.0999999999999997E-2</v>
      </c>
      <c r="F2554" s="18">
        <v>317</v>
      </c>
      <c r="G2554" s="18">
        <v>9.1999999999999998E-2</v>
      </c>
      <c r="H2554" s="19">
        <f>VLOOKUP($A2554,ENERGY!$A2554:$E5244,COLUMN(D2554),0)</f>
        <v>14338</v>
      </c>
      <c r="I2554" s="19">
        <f>VLOOKUP($A2554,ENERGY!$A2554:$E5244,COLUMN(E2554),0)</f>
        <v>194</v>
      </c>
      <c r="J2554" s="19">
        <f>VLOOKUP($A2554,'HUMAN RESOURCES'!$A2554:$L5244,COLUMN(D2554),0)</f>
        <v>2.4E-2</v>
      </c>
      <c r="K2554" s="19">
        <f>VLOOKUP($A2554,'HUMAN RESOURCES'!$A2554:$L5244,COLUMN(E2554),0)</f>
        <v>2.3E-2</v>
      </c>
      <c r="L2554" s="19">
        <f>VLOOKUP($A2554,'HUMAN RESOURCES'!$A2554:$L5244,COLUMN(F2554),0)</f>
        <v>77</v>
      </c>
      <c r="M2554" s="19">
        <f>VLOOKUP($A2554,'HUMAN RESOURCES'!$A2554:$L5244,COLUMN(G2554),0)</f>
        <v>70</v>
      </c>
      <c r="N2554" s="19">
        <f>VLOOKUP($A2554,'HUMAN RESOURCES'!$A2554:$L5244,COLUMN(H2554),0)</f>
        <v>0.35099999999999998</v>
      </c>
      <c r="O2554" s="19">
        <f>VLOOKUP($A2554,'HUMAN RESOURCES'!$A2554:$L5244,COLUMN(I2554),0)</f>
        <v>0.60399999999999998</v>
      </c>
      <c r="P2554" s="19">
        <f>VLOOKUP($A2554,'HUMAN RESOURCES'!$A2554:$L5244,COLUMN(J2554),0)</f>
        <v>4.4999999999999998E-2</v>
      </c>
      <c r="Q2554" s="19">
        <f>VLOOKUP($A2554,'HUMAN RESOURCES'!$A2554:$L5244,COLUMN(K2554),0)</f>
        <v>5743329</v>
      </c>
      <c r="R2554" s="19">
        <f>VLOOKUP($A2554,'HUMAN RESOURCES'!$A2554:$L5244,COLUMN(L2554),0)</f>
        <v>0.56999999999999995</v>
      </c>
      <c r="S2554" s="19">
        <f>VLOOKUP($A2554,TOURISM!$A2553:$E5243, COLUMN(D2554),0)</f>
        <v>334000000</v>
      </c>
      <c r="T2554" s="19">
        <f>VLOOKUP($A2554,TOURISM!$A2553:$E5243, COLUMN(E2554),0)</f>
        <v>300000000</v>
      </c>
      <c r="U2554" s="19">
        <f>VLOOKUP($A2554,BUSINESS!$A2554:$I5244, COLUMN(H2554),0)</f>
        <v>7.2999999999999995E-2</v>
      </c>
      <c r="V2554" s="19">
        <f>VLOOKUP($A2554,BUSINESS!$A2554:$I5244, COLUMN(I2554),0)</f>
        <v>0.58199999999999996</v>
      </c>
    </row>
    <row r="2555" spans="1:22" ht="15" x14ac:dyDescent="0.25">
      <c r="A2555" s="14" t="s">
        <v>240</v>
      </c>
      <c r="B2555" s="15" t="s">
        <v>279</v>
      </c>
      <c r="C2555" s="16" t="s">
        <v>122</v>
      </c>
      <c r="D2555" s="17">
        <v>3875409836</v>
      </c>
      <c r="E2555" s="18">
        <v>6.0999999999999999E-2</v>
      </c>
      <c r="F2555" s="18">
        <v>457</v>
      </c>
      <c r="G2555" s="18">
        <v>0.11700000000000001</v>
      </c>
      <c r="H2555" s="19">
        <f>VLOOKUP($A2555,ENERGY!$A2555:$E5245,COLUMN(D2555),0)</f>
        <v>14338</v>
      </c>
      <c r="I2555" s="19">
        <f>VLOOKUP($A2555,ENERGY!$A2555:$E5245,COLUMN(E2555),0)</f>
        <v>2241</v>
      </c>
      <c r="J2555" s="19">
        <f>VLOOKUP($A2555,'HUMAN RESOURCES'!$A2555:$L5245,COLUMN(D2555),0)</f>
        <v>2.5000000000000001E-2</v>
      </c>
      <c r="K2555" s="19">
        <f>VLOOKUP($A2555,'HUMAN RESOURCES'!$A2555:$L5245,COLUMN(E2555),0)</f>
        <v>2.1000000000000001E-2</v>
      </c>
      <c r="L2555" s="19">
        <f>VLOOKUP($A2555,'HUMAN RESOURCES'!$A2555:$L5245,COLUMN(F2555),0)</f>
        <v>74</v>
      </c>
      <c r="M2555" s="19">
        <f>VLOOKUP($A2555,'HUMAN RESOURCES'!$A2555:$L5245,COLUMN(G2555),0)</f>
        <v>70</v>
      </c>
      <c r="N2555" s="19">
        <f>VLOOKUP($A2555,'HUMAN RESOURCES'!$A2555:$L5245,COLUMN(H2555),0)</f>
        <v>0.34</v>
      </c>
      <c r="O2555" s="19">
        <f>VLOOKUP($A2555,'HUMAN RESOURCES'!$A2555:$L5245,COLUMN(I2555),0)</f>
        <v>0.61</v>
      </c>
      <c r="P2555" s="19">
        <f>VLOOKUP($A2555,'HUMAN RESOURCES'!$A2555:$L5245,COLUMN(J2555),0)</f>
        <v>5.0999999999999997E-2</v>
      </c>
      <c r="Q2555" s="19">
        <f>VLOOKUP($A2555,'HUMAN RESOURCES'!$A2555:$L5245,COLUMN(K2555),0)</f>
        <v>6347383</v>
      </c>
      <c r="R2555" s="19">
        <f>VLOOKUP($A2555,'HUMAN RESOURCES'!$A2555:$L5245,COLUMN(L2555),0)</f>
        <v>0.58299999999999996</v>
      </c>
      <c r="S2555" s="19">
        <f>VLOOKUP($A2555,TOURISM!$A2554:$E5244, COLUMN(D2555),0)</f>
        <v>225000000</v>
      </c>
      <c r="T2555" s="19">
        <f>VLOOKUP($A2555,TOURISM!$A2554:$E5244, COLUMN(E2555),0)</f>
        <v>229000000</v>
      </c>
      <c r="U2555" s="19">
        <f>VLOOKUP($A2555,BUSINESS!$A2555:$I5245, COLUMN(H2555),0)</f>
        <v>0.189</v>
      </c>
      <c r="V2555" s="19">
        <f>VLOOKUP($A2555,BUSINESS!$A2555:$I5245, COLUMN(I2555),0)</f>
        <v>0.88500000000000001</v>
      </c>
    </row>
    <row r="2556" spans="1:22" ht="15" x14ac:dyDescent="0.25">
      <c r="A2556" s="14" t="s">
        <v>240</v>
      </c>
      <c r="B2556" s="15" t="s">
        <v>280</v>
      </c>
      <c r="C2556" s="16" t="s">
        <v>122</v>
      </c>
      <c r="D2556" s="17">
        <v>19332270662</v>
      </c>
      <c r="E2556" s="18">
        <v>6.0999999999999999E-2</v>
      </c>
      <c r="F2556" s="18">
        <v>887</v>
      </c>
      <c r="G2556" s="18">
        <v>0.11899999999999999</v>
      </c>
      <c r="H2556" s="19">
        <f>VLOOKUP($A2556,ENERGY!$A2556:$E5246,COLUMN(D2556),0)</f>
        <v>13541</v>
      </c>
      <c r="I2556" s="19">
        <f>VLOOKUP($A2556,ENERGY!$A2556:$E5246,COLUMN(E2556),0)</f>
        <v>27697</v>
      </c>
      <c r="J2556" s="19">
        <f>VLOOKUP($A2556,'HUMAN RESOURCES'!$A2556:$L5246,COLUMN(D2556),0)</f>
        <v>2.5000000000000001E-2</v>
      </c>
      <c r="K2556" s="19">
        <f>VLOOKUP($A2556,'HUMAN RESOURCES'!$A2556:$L5246,COLUMN(E2556),0)</f>
        <v>1.6E-2</v>
      </c>
      <c r="L2556" s="19">
        <f>VLOOKUP($A2556,'HUMAN RESOURCES'!$A2556:$L5246,COLUMN(F2556),0)</f>
        <v>76</v>
      </c>
      <c r="M2556" s="19">
        <f>VLOOKUP($A2556,'HUMAN RESOURCES'!$A2556:$L5246,COLUMN(G2556),0)</f>
        <v>70</v>
      </c>
      <c r="N2556" s="19">
        <f>VLOOKUP($A2556,'HUMAN RESOURCES'!$A2556:$L5246,COLUMN(H2556),0)</f>
        <v>0.36</v>
      </c>
      <c r="O2556" s="19">
        <f>VLOOKUP($A2556,'HUMAN RESOURCES'!$A2556:$L5246,COLUMN(I2556),0)</f>
        <v>0.60099999999999998</v>
      </c>
      <c r="P2556" s="19">
        <f>VLOOKUP($A2556,'HUMAN RESOURCES'!$A2556:$L5246,COLUMN(J2556),0)</f>
        <v>3.9E-2</v>
      </c>
      <c r="Q2556" s="19">
        <f>VLOOKUP($A2556,'HUMAN RESOURCES'!$A2556:$L5246,COLUMN(K2556),0)</f>
        <v>301016</v>
      </c>
      <c r="R2556" s="19">
        <f>VLOOKUP($A2556,'HUMAN RESOURCES'!$A2556:$L5246,COLUMN(L2556),0)</f>
        <v>0.45200000000000001</v>
      </c>
      <c r="S2556" s="19">
        <f>VLOOKUP($A2556,TOURISM!$A2555:$E5245, COLUMN(D2556),0)</f>
        <v>256000000</v>
      </c>
      <c r="T2556" s="19">
        <f>VLOOKUP($A2556,TOURISM!$A2555:$E5245, COLUMN(E2556),0)</f>
        <v>43000000</v>
      </c>
      <c r="U2556" s="19">
        <f>VLOOKUP($A2556,BUSINESS!$A2556:$I5246, COLUMN(H2556),0)</f>
        <v>0.11700000000000001</v>
      </c>
      <c r="V2556" s="19">
        <f>VLOOKUP($A2556,BUSINESS!$A2556:$I5246, COLUMN(I2556),0)</f>
        <v>0.53700000000000003</v>
      </c>
    </row>
    <row r="2557" spans="1:22" ht="15" x14ac:dyDescent="0.25">
      <c r="A2557" s="14" t="s">
        <v>240</v>
      </c>
      <c r="B2557" s="15" t="s">
        <v>281</v>
      </c>
      <c r="C2557" s="16" t="s">
        <v>122</v>
      </c>
      <c r="D2557" s="20">
        <v>15079752557.5</v>
      </c>
      <c r="E2557" s="21">
        <v>6.4000000000000001E-2</v>
      </c>
      <c r="F2557" s="19">
        <v>190</v>
      </c>
      <c r="G2557" s="19">
        <v>0.12</v>
      </c>
      <c r="H2557" s="19">
        <f>VLOOKUP($A2557,ENERGY!$A2557:$E5247,COLUMN(D2557),0)</f>
        <v>14338</v>
      </c>
      <c r="I2557" s="19">
        <f>VLOOKUP($A2557,ENERGY!$A2557:$E5247,COLUMN(E2557),0)</f>
        <v>103</v>
      </c>
      <c r="J2557" s="19">
        <f>VLOOKUP($A2557,'HUMAN RESOURCES'!$A2557:$L5247,COLUMN(D2557),0)</f>
        <v>2.7E-2</v>
      </c>
      <c r="K2557" s="19">
        <f>VLOOKUP($A2557,'HUMAN RESOURCES'!$A2557:$L5247,COLUMN(E2557),0)</f>
        <v>0.06</v>
      </c>
      <c r="L2557" s="19">
        <f>VLOOKUP($A2557,'HUMAN RESOURCES'!$A2557:$L5247,COLUMN(F2557),0)</f>
        <v>63</v>
      </c>
      <c r="M2557" s="19">
        <f>VLOOKUP($A2557,'HUMAN RESOURCES'!$A2557:$L5247,COLUMN(G2557),0)</f>
        <v>60</v>
      </c>
      <c r="N2557" s="19">
        <f>VLOOKUP($A2557,'HUMAN RESOURCES'!$A2557:$L5247,COLUMN(H2557),0)</f>
        <v>0.36499999999999999</v>
      </c>
      <c r="O2557" s="19">
        <f>VLOOKUP($A2557,'HUMAN RESOURCES'!$A2557:$L5247,COLUMN(I2557),0)</f>
        <v>0.59</v>
      </c>
      <c r="P2557" s="19">
        <f>VLOOKUP($A2557,'HUMAN RESOURCES'!$A2557:$L5247,COLUMN(J2557),0)</f>
        <v>4.3999999999999997E-2</v>
      </c>
      <c r="Q2557" s="19">
        <f>VLOOKUP($A2557,'HUMAN RESOURCES'!$A2557:$L5247,COLUMN(K2557),0)</f>
        <v>9765153</v>
      </c>
      <c r="R2557" s="19">
        <f>VLOOKUP($A2557,'HUMAN RESOURCES'!$A2557:$L5247,COLUMN(L2557),0)</f>
        <v>0.505</v>
      </c>
      <c r="S2557" s="19">
        <f>VLOOKUP($A2557,TOURISM!$A2556:$E5246, COLUMN(D2557),0)</f>
        <v>312000000</v>
      </c>
      <c r="T2557" s="19">
        <f>VLOOKUP($A2557,TOURISM!$A2556:$E5246, COLUMN(E2557),0)</f>
        <v>433000000</v>
      </c>
      <c r="U2557" s="19">
        <f>VLOOKUP($A2557,BUSINESS!$A2557:$I5247, COLUMN(H2557),0)</f>
        <v>8.1000000000000003E-2</v>
      </c>
      <c r="V2557" s="19">
        <f>VLOOKUP($A2557,BUSINESS!$A2557:$I5247, COLUMN(I2557),0)</f>
        <v>0.374</v>
      </c>
    </row>
    <row r="2558" spans="1:22" ht="15" x14ac:dyDescent="0.25">
      <c r="A2558" s="14" t="s">
        <v>240</v>
      </c>
      <c r="B2558" s="15" t="s">
        <v>282</v>
      </c>
      <c r="C2558" s="16" t="s">
        <v>122</v>
      </c>
      <c r="D2558" s="17">
        <v>14400000000000</v>
      </c>
      <c r="E2558" s="18">
        <v>0.17699999999999999</v>
      </c>
      <c r="F2558" s="18">
        <v>8009</v>
      </c>
      <c r="G2558" s="18">
        <v>3.3000000000000002E-2</v>
      </c>
      <c r="H2558" s="19">
        <f>VLOOKUP($A2558,ENERGY!$A2558:$E5248,COLUMN(D2558),0)</f>
        <v>2261151</v>
      </c>
      <c r="I2558" s="19">
        <f>VLOOKUP($A2558,ENERGY!$A2558:$E5248,COLUMN(E2558),0)</f>
        <v>5681664</v>
      </c>
      <c r="J2558" s="19">
        <f>VLOOKUP($A2558,'HUMAN RESOURCES'!$A2558:$L5248,COLUMN(D2558),0)</f>
        <v>2.7E-2</v>
      </c>
      <c r="K2558" s="19">
        <f>VLOOKUP($A2558,'HUMAN RESOURCES'!$A2558:$L5248,COLUMN(E2558),0)</f>
        <v>3.5999999999999997E-2</v>
      </c>
      <c r="L2558" s="19">
        <f>VLOOKUP($A2558,'HUMAN RESOURCES'!$A2558:$L5248,COLUMN(F2558),0)</f>
        <v>68</v>
      </c>
      <c r="M2558" s="19">
        <f>VLOOKUP($A2558,'HUMAN RESOURCES'!$A2558:$L5248,COLUMN(G2558),0)</f>
        <v>64</v>
      </c>
      <c r="N2558" s="19">
        <f>VLOOKUP($A2558,'HUMAN RESOURCES'!$A2558:$L5248,COLUMN(H2558),0)</f>
        <v>0.36499999999999999</v>
      </c>
      <c r="O2558" s="19">
        <f>VLOOKUP($A2558,'HUMAN RESOURCES'!$A2558:$L5248,COLUMN(I2558),0)</f>
        <v>0.58899999999999997</v>
      </c>
      <c r="P2558" s="19">
        <f>VLOOKUP($A2558,'HUMAN RESOURCES'!$A2558:$L5248,COLUMN(J2558),0)</f>
        <v>4.5999999999999999E-2</v>
      </c>
      <c r="Q2558" s="19">
        <f>VLOOKUP($A2558,'HUMAN RESOURCES'!$A2558:$L5248,COLUMN(K2558),0)</f>
        <v>9993406</v>
      </c>
      <c r="R2558" s="19">
        <f>VLOOKUP($A2558,'HUMAN RESOURCES'!$A2558:$L5248,COLUMN(L2558),0)</f>
        <v>0.66</v>
      </c>
      <c r="S2558" s="19">
        <f>VLOOKUP($A2558,TOURISM!$A2557:$E5247, COLUMN(D2558),0)</f>
        <v>306000000</v>
      </c>
      <c r="T2558" s="19">
        <f>VLOOKUP($A2558,TOURISM!$A2557:$E5247, COLUMN(E2558),0)</f>
        <v>388000000</v>
      </c>
      <c r="U2558" s="19">
        <f>VLOOKUP($A2558,BUSINESS!$A2558:$I5248, COLUMN(H2558),0)</f>
        <v>0.16800000000000001</v>
      </c>
      <c r="V2558" s="19">
        <f>VLOOKUP($A2558,BUSINESS!$A2558:$I5248, COLUMN(I2558),0)</f>
        <v>0.64700000000000002</v>
      </c>
    </row>
    <row r="2559" spans="1:22" ht="15" x14ac:dyDescent="0.25">
      <c r="A2559" s="14" t="s">
        <v>240</v>
      </c>
      <c r="B2559" s="15" t="s">
        <v>283</v>
      </c>
      <c r="C2559" s="16" t="s">
        <v>122</v>
      </c>
      <c r="D2559" s="17">
        <v>30461322555</v>
      </c>
      <c r="E2559" s="18">
        <v>8.8999999999999996E-2</v>
      </c>
      <c r="F2559" s="18">
        <v>803</v>
      </c>
      <c r="G2559" s="18">
        <v>0.153</v>
      </c>
      <c r="H2559" s="19">
        <f>VLOOKUP($A2559,ENERGY!$A2559:$E5249,COLUMN(D2559),0)</f>
        <v>2523</v>
      </c>
      <c r="I2559" s="19">
        <f>VLOOKUP($A2559,ENERGY!$A2559:$E5249,COLUMN(E2559),0)</f>
        <v>4598</v>
      </c>
      <c r="J2559" s="19">
        <f>VLOOKUP($A2559,'HUMAN RESOURCES'!$A2559:$L5249,COLUMN(D2559),0)</f>
        <v>2.7E-2</v>
      </c>
      <c r="K2559" s="19">
        <f>VLOOKUP($A2559,'HUMAN RESOURCES'!$A2559:$L5249,COLUMN(E2559),0)</f>
        <v>2.1999999999999999E-2</v>
      </c>
      <c r="L2559" s="19">
        <f>VLOOKUP($A2559,'HUMAN RESOURCES'!$A2559:$L5249,COLUMN(F2559),0)</f>
        <v>75</v>
      </c>
      <c r="M2559" s="19">
        <f>VLOOKUP($A2559,'HUMAN RESOURCES'!$A2559:$L5249,COLUMN(G2559),0)</f>
        <v>70</v>
      </c>
      <c r="N2559" s="19">
        <f>VLOOKUP($A2559,'HUMAN RESOURCES'!$A2559:$L5249,COLUMN(H2559),0)</f>
        <v>0.374</v>
      </c>
      <c r="O2559" s="19">
        <f>VLOOKUP($A2559,'HUMAN RESOURCES'!$A2559:$L5249,COLUMN(I2559),0)</f>
        <v>0.58399999999999996</v>
      </c>
      <c r="P2559" s="19">
        <f>VLOOKUP($A2559,'HUMAN RESOURCES'!$A2559:$L5249,COLUMN(J2559),0)</f>
        <v>4.2999999999999997E-2</v>
      </c>
      <c r="Q2559" s="19">
        <f>VLOOKUP($A2559,'HUMAN RESOURCES'!$A2559:$L5249,COLUMN(K2559),0)</f>
        <v>7469844</v>
      </c>
      <c r="R2559" s="19">
        <f>VLOOKUP($A2559,'HUMAN RESOURCES'!$A2559:$L5249,COLUMN(L2559),0)</f>
        <v>0.51100000000000001</v>
      </c>
      <c r="S2559" s="19">
        <f>VLOOKUP($A2559,TOURISM!$A2558:$E5248, COLUMN(D2559),0)</f>
        <v>616000000</v>
      </c>
      <c r="T2559" s="19">
        <f>VLOOKUP($A2559,TOURISM!$A2558:$E5248, COLUMN(E2559),0)</f>
        <v>361000000</v>
      </c>
      <c r="U2559" s="19">
        <f>VLOOKUP($A2559,BUSINESS!$A2559:$I5249, COLUMN(H2559),0)</f>
        <v>9.8000000000000004E-2</v>
      </c>
      <c r="V2559" s="19">
        <f>VLOOKUP($A2559,BUSINESS!$A2559:$I5249, COLUMN(I2559),0)</f>
        <v>1.123</v>
      </c>
    </row>
    <row r="2560" spans="1:22" ht="15" x14ac:dyDescent="0.25">
      <c r="A2560" s="14" t="s">
        <v>240</v>
      </c>
      <c r="B2560" s="15" t="s">
        <v>284</v>
      </c>
      <c r="C2560" s="16" t="s">
        <v>122</v>
      </c>
      <c r="D2560" s="17">
        <v>329000000000</v>
      </c>
      <c r="E2560" s="18">
        <v>5.8000000000000003E-2</v>
      </c>
      <c r="F2560" s="18">
        <v>665</v>
      </c>
      <c r="G2560" s="18">
        <v>0.19900000000000001</v>
      </c>
      <c r="H2560" s="19">
        <f>VLOOKUP($A2560,ENERGY!$A2560:$E5250,COLUMN(D2560),0)</f>
        <v>52881</v>
      </c>
      <c r="I2560" s="19">
        <f>VLOOKUP($A2560,ENERGY!$A2560:$E5250,COLUMN(E2560),0)</f>
        <v>192103</v>
      </c>
      <c r="J2560" s="19">
        <f>VLOOKUP($A2560,'HUMAN RESOURCES'!$A2560:$L5250,COLUMN(D2560),0)</f>
        <v>3.3000000000000002E-2</v>
      </c>
      <c r="K2560" s="19">
        <f>VLOOKUP($A2560,'HUMAN RESOURCES'!$A2560:$L5250,COLUMN(E2560),0)</f>
        <v>2.9000000000000001E-2</v>
      </c>
      <c r="L2560" s="19">
        <f>VLOOKUP($A2560,'HUMAN RESOURCES'!$A2560:$L5250,COLUMN(F2560),0)</f>
        <v>74</v>
      </c>
      <c r="M2560" s="19">
        <f>VLOOKUP($A2560,'HUMAN RESOURCES'!$A2560:$L5250,COLUMN(G2560),0)</f>
        <v>67</v>
      </c>
      <c r="N2560" s="19">
        <f>VLOOKUP($A2560,'HUMAN RESOURCES'!$A2560:$L5250,COLUMN(H2560),0)</f>
        <v>0.41899999999999998</v>
      </c>
      <c r="O2560" s="19">
        <f>VLOOKUP($A2560,'HUMAN RESOURCES'!$A2560:$L5250,COLUMN(I2560),0)</f>
        <v>0.53700000000000003</v>
      </c>
      <c r="P2560" s="19">
        <f>VLOOKUP($A2560,'HUMAN RESOURCES'!$A2560:$L5250,COLUMN(J2560),0)</f>
        <v>4.3999999999999997E-2</v>
      </c>
      <c r="Q2560" s="19">
        <f>VLOOKUP($A2560,'HUMAN RESOURCES'!$A2560:$L5250,COLUMN(K2560),0)</f>
        <v>13988988</v>
      </c>
      <c r="R2560" s="19">
        <f>VLOOKUP($A2560,'HUMAN RESOURCES'!$A2560:$L5250,COLUMN(L2560),0)</f>
        <v>0.48899999999999999</v>
      </c>
      <c r="S2560" s="19">
        <f>VLOOKUP($A2560,TOURISM!$A2559:$E5249, COLUMN(D2560),0)</f>
        <v>1179000000</v>
      </c>
      <c r="T2560" s="19">
        <f>VLOOKUP($A2560,TOURISM!$A2559:$E5249, COLUMN(E2560),0)</f>
        <v>862000000</v>
      </c>
      <c r="U2560" s="19">
        <f>VLOOKUP($A2560,BUSINESS!$A2560:$I5250, COLUMN(H2560),0)</f>
        <v>9.2999999999999999E-2</v>
      </c>
      <c r="V2560" s="19">
        <f>VLOOKUP($A2560,BUSINESS!$A2560:$I5250, COLUMN(I2560),0)</f>
        <v>1.2370000000000001</v>
      </c>
    </row>
    <row r="2561" spans="1:22" ht="15" x14ac:dyDescent="0.25">
      <c r="A2561" s="14" t="s">
        <v>240</v>
      </c>
      <c r="B2561" s="15" t="s">
        <v>241</v>
      </c>
      <c r="C2561" s="16" t="s">
        <v>123</v>
      </c>
      <c r="D2561" s="17">
        <v>1206296296</v>
      </c>
      <c r="E2561" s="18">
        <v>4.5999999999999999E-2</v>
      </c>
      <c r="F2561" s="18">
        <v>638</v>
      </c>
      <c r="G2561" s="18">
        <v>0.10100000000000001</v>
      </c>
      <c r="H2561" s="19">
        <f>VLOOKUP($A2561,ENERGY!$A2561:$E5251,COLUMN(D2561),0)</f>
        <v>14338</v>
      </c>
      <c r="I2561" s="19">
        <f>VLOOKUP($A2561,ENERGY!$A2561:$E5251,COLUMN(E2561),0)</f>
        <v>363</v>
      </c>
      <c r="J2561" s="19">
        <f>VLOOKUP($A2561,'HUMAN RESOURCES'!$A2561:$L5251,COLUMN(D2561),0)</f>
        <v>2.1999999999999999E-2</v>
      </c>
      <c r="K2561" s="19">
        <f>VLOOKUP($A2561,'HUMAN RESOURCES'!$A2561:$L5251,COLUMN(E2561),0)</f>
        <v>3.2000000000000001E-2</v>
      </c>
      <c r="L2561" s="19">
        <f>VLOOKUP($A2561,'HUMAN RESOURCES'!$A2561:$L5251,COLUMN(F2561),0)</f>
        <v>71.105000000000004</v>
      </c>
      <c r="M2561" s="19">
        <f>VLOOKUP($A2561,'HUMAN RESOURCES'!$A2561:$L5251,COLUMN(G2561),0)</f>
        <v>66.415000000000006</v>
      </c>
      <c r="N2561" s="19">
        <f>VLOOKUP($A2561,'HUMAN RESOURCES'!$A2561:$L5251,COLUMN(H2561),0)</f>
        <v>0.30299999999999999</v>
      </c>
      <c r="O2561" s="19">
        <f>VLOOKUP($A2561,'HUMAN RESOURCES'!$A2561:$L5251,COLUMN(I2561),0)</f>
        <v>0.623</v>
      </c>
      <c r="P2561" s="19">
        <f>VLOOKUP($A2561,'HUMAN RESOURCES'!$A2561:$L5251,COLUMN(J2561),0)</f>
        <v>7.2999999999999995E-2</v>
      </c>
      <c r="Q2561" s="19">
        <f>VLOOKUP($A2561,'HUMAN RESOURCES'!$A2561:$L5251,COLUMN(K2561),0)</f>
        <v>37850</v>
      </c>
      <c r="R2561" s="19">
        <f>VLOOKUP($A2561,'HUMAN RESOURCES'!$A2561:$L5251,COLUMN(L2561),0)</f>
        <v>1</v>
      </c>
      <c r="S2561" s="19">
        <f>VLOOKUP($A2561,TOURISM!$A2560:$E5250, COLUMN(D2561),0)</f>
        <v>681000000</v>
      </c>
      <c r="T2561" s="19">
        <f>VLOOKUP($A2561,TOURISM!$A2560:$E5250, COLUMN(E2561),0)</f>
        <v>105000000</v>
      </c>
      <c r="U2561" s="19">
        <f>VLOOKUP($A2561,BUSINESS!$A2561:$I5251, COLUMN(H2561),0)</f>
        <v>0.129</v>
      </c>
      <c r="V2561" s="19">
        <f>VLOOKUP($A2561,BUSINESS!$A2561:$I5251, COLUMN(I2561),0)</f>
        <v>0.57999999999999996</v>
      </c>
    </row>
    <row r="2562" spans="1:22" ht="15" x14ac:dyDescent="0.25">
      <c r="A2562" s="14" t="s">
        <v>240</v>
      </c>
      <c r="B2562" s="15" t="s">
        <v>242</v>
      </c>
      <c r="C2562" s="16" t="s">
        <v>123</v>
      </c>
      <c r="D2562" s="17">
        <v>378000000000</v>
      </c>
      <c r="E2562" s="18">
        <v>9.4E-2</v>
      </c>
      <c r="F2562" s="18">
        <v>726</v>
      </c>
      <c r="G2562" s="18">
        <v>0.157</v>
      </c>
      <c r="H2562" s="19">
        <f>VLOOKUP($A2562,ENERGY!$A2562:$E5252,COLUMN(D2562),0)</f>
        <v>55386</v>
      </c>
      <c r="I2562" s="19">
        <f>VLOOKUP($A2562,ENERGY!$A2562:$E5252,COLUMN(E2562),0)</f>
        <v>123266</v>
      </c>
      <c r="J2562" s="19">
        <f>VLOOKUP($A2562,'HUMAN RESOURCES'!$A2562:$L5252,COLUMN(D2562),0)</f>
        <v>2.1999999999999999E-2</v>
      </c>
      <c r="K2562" s="19">
        <f>VLOOKUP($A2562,'HUMAN RESOURCES'!$A2562:$L5252,COLUMN(E2562),0)</f>
        <v>3.2000000000000001E-2</v>
      </c>
      <c r="L2562" s="19">
        <f>VLOOKUP($A2562,'HUMAN RESOURCES'!$A2562:$L5252,COLUMN(F2562),0)</f>
        <v>71.105000000000004</v>
      </c>
      <c r="M2562" s="19">
        <f>VLOOKUP($A2562,'HUMAN RESOURCES'!$A2562:$L5252,COLUMN(G2562),0)</f>
        <v>66.415000000000006</v>
      </c>
      <c r="N2562" s="19">
        <f>VLOOKUP($A2562,'HUMAN RESOURCES'!$A2562:$L5252,COLUMN(H2562),0)</f>
        <v>0.30299999999999999</v>
      </c>
      <c r="O2562" s="19">
        <f>VLOOKUP($A2562,'HUMAN RESOURCES'!$A2562:$L5252,COLUMN(I2562),0)</f>
        <v>0.623</v>
      </c>
      <c r="P2562" s="19">
        <f>VLOOKUP($A2562,'HUMAN RESOURCES'!$A2562:$L5252,COLUMN(J2562),0)</f>
        <v>7.2999999999999995E-2</v>
      </c>
      <c r="Q2562" s="19">
        <f>VLOOKUP($A2562,'HUMAN RESOURCES'!$A2562:$L5252,COLUMN(K2562),0)</f>
        <v>30993</v>
      </c>
      <c r="R2562" s="19">
        <f>VLOOKUP($A2562,'HUMAN RESOURCES'!$A2562:$L5252,COLUMN(L2562),0)</f>
        <v>0.90200000000000002</v>
      </c>
      <c r="S2562" s="19">
        <f>VLOOKUP($A2562,TOURISM!$A2561:$E5251, COLUMN(D2562),0)</f>
        <v>2478709140</v>
      </c>
      <c r="T2562" s="19">
        <f>VLOOKUP($A2562,TOURISM!$A2561:$E5251, COLUMN(E2562),0)</f>
        <v>448000000</v>
      </c>
      <c r="U2562" s="19">
        <f>VLOOKUP($A2562,BUSINESS!$A2562:$I5252, COLUMN(H2562),0)</f>
        <v>0.129</v>
      </c>
      <c r="V2562" s="19">
        <f>VLOOKUP($A2562,BUSINESS!$A2562:$I5252, COLUMN(I2562),0)</f>
        <v>0.57999999999999996</v>
      </c>
    </row>
    <row r="2563" spans="1:22" ht="15" x14ac:dyDescent="0.25">
      <c r="A2563" s="14" t="s">
        <v>240</v>
      </c>
      <c r="B2563" s="15" t="s">
        <v>243</v>
      </c>
      <c r="C2563" s="16" t="s">
        <v>123</v>
      </c>
      <c r="D2563" s="17">
        <v>2498932961</v>
      </c>
      <c r="E2563" s="21">
        <v>6.4000000000000001E-2</v>
      </c>
      <c r="F2563" s="19">
        <v>190</v>
      </c>
      <c r="G2563" s="18">
        <v>0.108</v>
      </c>
      <c r="H2563" s="19">
        <f>VLOOKUP($A2563,ENERGY!$A2563:$E5253,COLUMN(D2563),0)</f>
        <v>14338</v>
      </c>
      <c r="I2563" s="19">
        <f>VLOOKUP($A2563,ENERGY!$A2563:$E5253,COLUMN(E2563),0)</f>
        <v>2255</v>
      </c>
      <c r="J2563" s="19">
        <f>VLOOKUP($A2563,'HUMAN RESOURCES'!$A2563:$L5253,COLUMN(D2563),0)</f>
        <v>2.1999999999999999E-2</v>
      </c>
      <c r="K2563" s="19">
        <f>VLOOKUP($A2563,'HUMAN RESOURCES'!$A2563:$L5253,COLUMN(E2563),0)</f>
        <v>8.9999999999999993E-3</v>
      </c>
      <c r="L2563" s="19">
        <f>VLOOKUP($A2563,'HUMAN RESOURCES'!$A2563:$L5253,COLUMN(F2563),0)</f>
        <v>71.105000000000004</v>
      </c>
      <c r="M2563" s="19">
        <f>VLOOKUP($A2563,'HUMAN RESOURCES'!$A2563:$L5253,COLUMN(G2563),0)</f>
        <v>66.415000000000006</v>
      </c>
      <c r="N2563" s="19">
        <f>VLOOKUP($A2563,'HUMAN RESOURCES'!$A2563:$L5253,COLUMN(H2563),0)</f>
        <v>0.30299999999999999</v>
      </c>
      <c r="O2563" s="19">
        <f>VLOOKUP($A2563,'HUMAN RESOURCES'!$A2563:$L5253,COLUMN(I2563),0)</f>
        <v>0.623</v>
      </c>
      <c r="P2563" s="19">
        <f>VLOOKUP($A2563,'HUMAN RESOURCES'!$A2563:$L5253,COLUMN(J2563),0)</f>
        <v>7.2999999999999995E-2</v>
      </c>
      <c r="Q2563" s="19">
        <f>VLOOKUP($A2563,'HUMAN RESOURCES'!$A2563:$L5253,COLUMN(K2563),0)</f>
        <v>52352</v>
      </c>
      <c r="R2563" s="19">
        <f>VLOOKUP($A2563,'HUMAN RESOURCES'!$A2563:$L5253,COLUMN(L2563),0)</f>
        <v>0.318</v>
      </c>
      <c r="S2563" s="19">
        <f>VLOOKUP($A2563,TOURISM!$A2562:$E5252, COLUMN(D2563),0)</f>
        <v>90000000</v>
      </c>
      <c r="T2563" s="19">
        <f>VLOOKUP($A2563,TOURISM!$A2562:$E5252, COLUMN(E2563),0)</f>
        <v>13000000</v>
      </c>
      <c r="U2563" s="19">
        <f>VLOOKUP($A2563,BUSINESS!$A2563:$I5253, COLUMN(H2563),0)</f>
        <v>0.76</v>
      </c>
      <c r="V2563" s="19">
        <f>VLOOKUP($A2563,BUSINESS!$A2563:$I5253, COLUMN(I2563),0)</f>
        <v>1.528</v>
      </c>
    </row>
    <row r="2564" spans="1:22" ht="15" x14ac:dyDescent="0.25">
      <c r="A2564" s="14" t="s">
        <v>240</v>
      </c>
      <c r="B2564" s="15" t="s">
        <v>244</v>
      </c>
      <c r="C2564" s="16" t="s">
        <v>123</v>
      </c>
      <c r="D2564" s="17">
        <v>7820420000</v>
      </c>
      <c r="E2564" s="18">
        <v>7.3999999999999996E-2</v>
      </c>
      <c r="F2564" s="18">
        <v>1640</v>
      </c>
      <c r="G2564" s="18">
        <v>5.5E-2</v>
      </c>
      <c r="H2564" s="19">
        <f>VLOOKUP($A2564,ENERGY!$A2564:$E5254,COLUMN(D2564),0)</f>
        <v>14338</v>
      </c>
      <c r="I2564" s="19">
        <f>VLOOKUP($A2564,ENERGY!$A2564:$E5254,COLUMN(E2564),0)</f>
        <v>1577</v>
      </c>
      <c r="J2564" s="19">
        <f>VLOOKUP($A2564,'HUMAN RESOURCES'!$A2564:$L5254,COLUMN(D2564),0)</f>
        <v>0.01</v>
      </c>
      <c r="K2564" s="19">
        <f>VLOOKUP($A2564,'HUMAN RESOURCES'!$A2564:$L5254,COLUMN(E2564),0)</f>
        <v>5.0000000000000001E-3</v>
      </c>
      <c r="L2564" s="19">
        <f>VLOOKUP($A2564,'HUMAN RESOURCES'!$A2564:$L5254,COLUMN(F2564),0)</f>
        <v>81</v>
      </c>
      <c r="M2564" s="19">
        <f>VLOOKUP($A2564,'HUMAN RESOURCES'!$A2564:$L5254,COLUMN(G2564),0)</f>
        <v>77</v>
      </c>
      <c r="N2564" s="19">
        <f>VLOOKUP($A2564,'HUMAN RESOURCES'!$A2564:$L5254,COLUMN(H2564),0)</f>
        <v>0.17299999999999999</v>
      </c>
      <c r="O2564" s="19">
        <f>VLOOKUP($A2564,'HUMAN RESOURCES'!$A2564:$L5254,COLUMN(I2564),0)</f>
        <v>0.70199999999999996</v>
      </c>
      <c r="P2564" s="19">
        <f>VLOOKUP($A2564,'HUMAN RESOURCES'!$A2564:$L5254,COLUMN(J2564),0)</f>
        <v>0.124</v>
      </c>
      <c r="Q2564" s="19">
        <f>VLOOKUP($A2564,'HUMAN RESOURCES'!$A2564:$L5254,COLUMN(K2564),0)</f>
        <v>11281768</v>
      </c>
      <c r="R2564" s="19">
        <f>VLOOKUP($A2564,'HUMAN RESOURCES'!$A2564:$L5254,COLUMN(L2564),0)</f>
        <v>0.76600000000000001</v>
      </c>
      <c r="S2564" s="19">
        <f>VLOOKUP($A2564,TOURISM!$A2563:$E5253, COLUMN(D2564),0)</f>
        <v>2218000000</v>
      </c>
      <c r="T2564" s="19">
        <f>VLOOKUP($A2564,TOURISM!$A2563:$E5253, COLUMN(E2564),0)</f>
        <v>448000000</v>
      </c>
      <c r="U2564" s="19">
        <f>VLOOKUP($A2564,BUSINESS!$A2564:$I5254, COLUMN(H2564),0)</f>
        <v>0.159</v>
      </c>
      <c r="V2564" s="19">
        <f>VLOOKUP($A2564,BUSINESS!$A2564:$I5254, COLUMN(I2564),0)</f>
        <v>8.8999999999999996E-2</v>
      </c>
    </row>
    <row r="2565" spans="1:22" ht="15" x14ac:dyDescent="0.25">
      <c r="A2565" s="14" t="s">
        <v>240</v>
      </c>
      <c r="B2565" s="15" t="s">
        <v>245</v>
      </c>
      <c r="C2565" s="16" t="s">
        <v>123</v>
      </c>
      <c r="D2565" s="17">
        <v>4592650000</v>
      </c>
      <c r="E2565" s="18">
        <v>0.08</v>
      </c>
      <c r="F2565" s="18">
        <v>1025</v>
      </c>
      <c r="G2565" s="18">
        <v>9.1999999999999998E-2</v>
      </c>
      <c r="H2565" s="19">
        <f>VLOOKUP($A2565,ENERGY!$A2565:$E5255,COLUMN(D2565),0)</f>
        <v>14338</v>
      </c>
      <c r="I2565" s="19">
        <f>VLOOKUP($A2565,ENERGY!$A2565:$E5255,COLUMN(E2565),0)</f>
        <v>1228</v>
      </c>
      <c r="J2565" s="19">
        <f>VLOOKUP($A2565,'HUMAN RESOURCES'!$A2565:$L5255,COLUMN(D2565),0)</f>
        <v>1.0999999999999999E-2</v>
      </c>
      <c r="K2565" s="19">
        <f>VLOOKUP($A2565,'HUMAN RESOURCES'!$A2565:$L5255,COLUMN(E2565),0)</f>
        <v>3.2000000000000001E-2</v>
      </c>
      <c r="L2565" s="19">
        <f>VLOOKUP($A2565,'HUMAN RESOURCES'!$A2565:$L5255,COLUMN(F2565),0)</f>
        <v>77</v>
      </c>
      <c r="M2565" s="19">
        <f>VLOOKUP($A2565,'HUMAN RESOURCES'!$A2565:$L5255,COLUMN(G2565),0)</f>
        <v>73</v>
      </c>
      <c r="N2565" s="19">
        <f>VLOOKUP($A2565,'HUMAN RESOURCES'!$A2565:$L5255,COLUMN(H2565),0)</f>
        <v>0.20799999999999999</v>
      </c>
      <c r="O2565" s="19">
        <f>VLOOKUP($A2565,'HUMAN RESOURCES'!$A2565:$L5255,COLUMN(I2565),0)</f>
        <v>0.68899999999999995</v>
      </c>
      <c r="P2565" s="19">
        <f>VLOOKUP($A2565,'HUMAN RESOURCES'!$A2565:$L5255,COLUMN(J2565),0)</f>
        <v>0.10299999999999999</v>
      </c>
      <c r="Q2565" s="19">
        <f>VLOOKUP($A2565,'HUMAN RESOURCES'!$A2565:$L5255,COLUMN(K2565),0)</f>
        <v>101597</v>
      </c>
      <c r="R2565" s="19">
        <f>VLOOKUP($A2565,'HUMAN RESOURCES'!$A2565:$L5255,COLUMN(L2565),0)</f>
        <v>0.43099999999999999</v>
      </c>
      <c r="S2565" s="19">
        <f>VLOOKUP($A2565,TOURISM!$A2564:$E5254, COLUMN(D2565),0)</f>
        <v>1256000000</v>
      </c>
      <c r="T2565" s="19">
        <f>VLOOKUP($A2565,TOURISM!$A2564:$E5254, COLUMN(E2565),0)</f>
        <v>264000000</v>
      </c>
      <c r="U2565" s="19">
        <f>VLOOKUP($A2565,BUSINESS!$A2565:$I5255, COLUMN(H2565),0)</f>
        <v>0.62</v>
      </c>
      <c r="V2565" s="19">
        <f>VLOOKUP($A2565,BUSINESS!$A2565:$I5255, COLUMN(I2565),0)</f>
        <v>1.2969999999999999</v>
      </c>
    </row>
    <row r="2566" spans="1:22" ht="15" x14ac:dyDescent="0.25">
      <c r="A2566" s="14" t="s">
        <v>240</v>
      </c>
      <c r="B2566" s="15" t="s">
        <v>246</v>
      </c>
      <c r="C2566" s="16" t="s">
        <v>123</v>
      </c>
      <c r="D2566" s="17">
        <v>1338500000</v>
      </c>
      <c r="E2566" s="18">
        <v>5.8000000000000003E-2</v>
      </c>
      <c r="F2566" s="18">
        <v>259</v>
      </c>
      <c r="G2566" s="18">
        <v>0.14099999999999999</v>
      </c>
      <c r="H2566" s="19">
        <f>VLOOKUP($A2566,ENERGY!$A2566:$E5256,COLUMN(D2566),0)</f>
        <v>14338</v>
      </c>
      <c r="I2566" s="19">
        <f>VLOOKUP($A2566,ENERGY!$A2566:$E5256,COLUMN(E2566),0)</f>
        <v>359</v>
      </c>
      <c r="J2566" s="19">
        <f>VLOOKUP($A2566,'HUMAN RESOURCES'!$A2566:$L5256,COLUMN(D2566),0)</f>
        <v>1.0999999999999999E-2</v>
      </c>
      <c r="K2566" s="19">
        <f>VLOOKUP($A2566,'HUMAN RESOURCES'!$A2566:$L5256,COLUMN(E2566),0)</f>
        <v>3.2000000000000001E-2</v>
      </c>
      <c r="L2566" s="19">
        <f>VLOOKUP($A2566,'HUMAN RESOURCES'!$A2566:$L5256,COLUMN(F2566),0)</f>
        <v>82</v>
      </c>
      <c r="M2566" s="19">
        <f>VLOOKUP($A2566,'HUMAN RESOURCES'!$A2566:$L5256,COLUMN(G2566),0)</f>
        <v>74</v>
      </c>
      <c r="N2566" s="19">
        <f>VLOOKUP($A2566,'HUMAN RESOURCES'!$A2566:$L5256,COLUMN(H2566),0)</f>
        <v>0.20499999999999999</v>
      </c>
      <c r="O2566" s="19">
        <f>VLOOKUP($A2566,'HUMAN RESOURCES'!$A2566:$L5256,COLUMN(I2566),0)</f>
        <v>0.66500000000000004</v>
      </c>
      <c r="P2566" s="19">
        <f>VLOOKUP($A2566,'HUMAN RESOURCES'!$A2566:$L5256,COLUMN(J2566),0)</f>
        <v>0.13</v>
      </c>
      <c r="Q2566" s="19">
        <f>VLOOKUP($A2566,'HUMAN RESOURCES'!$A2566:$L5256,COLUMN(K2566),0)</f>
        <v>3721208</v>
      </c>
      <c r="R2566" s="19">
        <f>VLOOKUP($A2566,'HUMAN RESOURCES'!$A2566:$L5256,COLUMN(L2566),0)</f>
        <v>0.93799999999999994</v>
      </c>
      <c r="S2566" s="19">
        <f>VLOOKUP($A2566,TOURISM!$A2565:$E5255, COLUMN(D2566),0)</f>
        <v>3211000000</v>
      </c>
      <c r="T2566" s="19">
        <f>VLOOKUP($A2566,TOURISM!$A2565:$E5255, COLUMN(E2566),0)</f>
        <v>1180000000</v>
      </c>
      <c r="U2566" s="19">
        <f>VLOOKUP($A2566,BUSINESS!$A2566:$I5256, COLUMN(H2566),0)</f>
        <v>0.45300000000000001</v>
      </c>
      <c r="V2566" s="19">
        <f>VLOOKUP($A2566,BUSINESS!$A2566:$I5256, COLUMN(I2566),0)</f>
        <v>0.79100000000000004</v>
      </c>
    </row>
    <row r="2567" spans="1:22" ht="15" x14ac:dyDescent="0.25">
      <c r="A2567" s="14" t="s">
        <v>240</v>
      </c>
      <c r="B2567" s="15" t="s">
        <v>247</v>
      </c>
      <c r="C2567" s="16" t="s">
        <v>123</v>
      </c>
      <c r="D2567" s="17">
        <v>5806378000</v>
      </c>
      <c r="E2567" s="21">
        <v>6.4000000000000001E-2</v>
      </c>
      <c r="F2567" s="19">
        <v>190</v>
      </c>
      <c r="G2567" s="19">
        <v>0.12</v>
      </c>
      <c r="H2567" s="19">
        <f>VLOOKUP($A2567,ENERGY!$A2567:$E5257,COLUMN(D2567),0)</f>
        <v>14338</v>
      </c>
      <c r="I2567" s="19">
        <f>VLOOKUP($A2567,ENERGY!$A2567:$E5257,COLUMN(E2567),0)</f>
        <v>524</v>
      </c>
      <c r="J2567" s="19">
        <f>VLOOKUP($A2567,'HUMAN RESOURCES'!$A2567:$L5257,COLUMN(D2567),0)</f>
        <v>1.0999999999999999E-2</v>
      </c>
      <c r="K2567" s="19">
        <f>VLOOKUP($A2567,'HUMAN RESOURCES'!$A2567:$L5257,COLUMN(E2567),0)</f>
        <v>5.0000000000000001E-3</v>
      </c>
      <c r="L2567" s="19">
        <f>VLOOKUP($A2567,'HUMAN RESOURCES'!$A2567:$L5257,COLUMN(F2567),0)</f>
        <v>83</v>
      </c>
      <c r="M2567" s="19">
        <f>VLOOKUP($A2567,'HUMAN RESOURCES'!$A2567:$L5257,COLUMN(G2567),0)</f>
        <v>79</v>
      </c>
      <c r="N2567" s="19">
        <f>VLOOKUP($A2567,'HUMAN RESOURCES'!$A2567:$L5257,COLUMN(H2567),0)</f>
        <v>0.16500000000000001</v>
      </c>
      <c r="O2567" s="19">
        <f>VLOOKUP($A2567,'HUMAN RESOURCES'!$A2567:$L5257,COLUMN(I2567),0)</f>
        <v>0.69399999999999995</v>
      </c>
      <c r="P2567" s="19">
        <f>VLOOKUP($A2567,'HUMAN RESOURCES'!$A2567:$L5257,COLUMN(J2567),0)</f>
        <v>0.14199999999999999</v>
      </c>
      <c r="Q2567" s="19">
        <f>VLOOKUP($A2567,'HUMAN RESOURCES'!$A2567:$L5257,COLUMN(K2567),0)</f>
        <v>34005274</v>
      </c>
      <c r="R2567" s="19">
        <f>VLOOKUP($A2567,'HUMAN RESOURCES'!$A2567:$L5257,COLUMN(L2567),0)</f>
        <v>0.80900000000000005</v>
      </c>
      <c r="S2567" s="19">
        <f>VLOOKUP($A2567,TOURISM!$A2566:$E5256, COLUMN(D2567),0)</f>
        <v>18438000000</v>
      </c>
      <c r="T2567" s="19">
        <f>VLOOKUP($A2567,TOURISM!$A2566:$E5256, COLUMN(E2567),0)</f>
        <v>36975000000</v>
      </c>
      <c r="U2567" s="19">
        <f>VLOOKUP($A2567,BUSINESS!$A2567:$I5257, COLUMN(H2567),0)</f>
        <v>0.80300000000000005</v>
      </c>
      <c r="V2567" s="19">
        <f>VLOOKUP($A2567,BUSINESS!$A2567:$I5257, COLUMN(I2567),0)</f>
        <v>0.75700000000000001</v>
      </c>
    </row>
    <row r="2568" spans="1:22" ht="15" x14ac:dyDescent="0.25">
      <c r="A2568" s="14" t="s">
        <v>240</v>
      </c>
      <c r="B2568" s="15" t="s">
        <v>248</v>
      </c>
      <c r="C2568" s="16" t="s">
        <v>123</v>
      </c>
      <c r="D2568" s="17">
        <v>17339992165</v>
      </c>
      <c r="E2568" s="18">
        <v>5.8000000000000003E-2</v>
      </c>
      <c r="F2568" s="18">
        <v>100</v>
      </c>
      <c r="G2568" s="18">
        <v>0.124</v>
      </c>
      <c r="H2568" s="19">
        <f>VLOOKUP($A2568,ENERGY!$A2568:$E5258,COLUMN(D2568),0)</f>
        <v>3527</v>
      </c>
      <c r="I2568" s="19">
        <f>VLOOKUP($A2568,ENERGY!$A2568:$E5258,COLUMN(E2568),0)</f>
        <v>9567</v>
      </c>
      <c r="J2568" s="19">
        <f>VLOOKUP($A2568,'HUMAN RESOURCES'!$A2568:$L5258,COLUMN(D2568),0)</f>
        <v>1.2E-2</v>
      </c>
      <c r="K2568" s="19">
        <f>VLOOKUP($A2568,'HUMAN RESOURCES'!$A2568:$L5258,COLUMN(E2568),0)</f>
        <v>3.2000000000000001E-2</v>
      </c>
      <c r="L2568" s="19">
        <f>VLOOKUP($A2568,'HUMAN RESOURCES'!$A2568:$L5258,COLUMN(F2568),0)</f>
        <v>82</v>
      </c>
      <c r="M2568" s="19">
        <f>VLOOKUP($A2568,'HUMAN RESOURCES'!$A2568:$L5258,COLUMN(G2568),0)</f>
        <v>77</v>
      </c>
      <c r="N2568" s="19">
        <f>VLOOKUP($A2568,'HUMAN RESOURCES'!$A2568:$L5258,COLUMN(H2568),0)</f>
        <v>0.30299999999999999</v>
      </c>
      <c r="O2568" s="19">
        <f>VLOOKUP($A2568,'HUMAN RESOURCES'!$A2568:$L5258,COLUMN(I2568),0)</f>
        <v>0.623</v>
      </c>
      <c r="P2568" s="19">
        <f>VLOOKUP($A2568,'HUMAN RESOURCES'!$A2568:$L5258,COLUMN(J2568),0)</f>
        <v>7.2999999999999995E-2</v>
      </c>
      <c r="Q2568" s="19">
        <f>VLOOKUP($A2568,'HUMAN RESOURCES'!$A2568:$L5258,COLUMN(K2568),0)</f>
        <v>65124</v>
      </c>
      <c r="R2568" s="19">
        <f>VLOOKUP($A2568,'HUMAN RESOURCES'!$A2568:$L5258,COLUMN(L2568),0)</f>
        <v>1</v>
      </c>
      <c r="S2568" s="19">
        <f>VLOOKUP($A2568,TOURISM!$A2567:$E5257, COLUMN(D2568),0)</f>
        <v>442000000</v>
      </c>
      <c r="T2568" s="19">
        <f>VLOOKUP($A2568,TOURISM!$A2567:$E5257, COLUMN(E2568),0)</f>
        <v>417000000</v>
      </c>
      <c r="U2568" s="19">
        <f>VLOOKUP($A2568,BUSINESS!$A2568:$I5258, COLUMN(H2568),0)</f>
        <v>0.84199999999999997</v>
      </c>
      <c r="V2568" s="19">
        <f>VLOOKUP($A2568,BUSINESS!$A2568:$I5258, COLUMN(I2568),0)</f>
        <v>1.3580000000000001</v>
      </c>
    </row>
    <row r="2569" spans="1:22" ht="15" x14ac:dyDescent="0.25">
      <c r="A2569" s="14" t="s">
        <v>240</v>
      </c>
      <c r="B2569" s="15" t="s">
        <v>249</v>
      </c>
      <c r="C2569" s="16" t="s">
        <v>123</v>
      </c>
      <c r="D2569" s="17">
        <v>1620000000000</v>
      </c>
      <c r="E2569" s="18">
        <v>8.7999999999999995E-2</v>
      </c>
      <c r="F2569" s="18">
        <v>733</v>
      </c>
      <c r="G2569" s="18">
        <v>0.44700000000000001</v>
      </c>
      <c r="H2569" s="19">
        <f>VLOOKUP($A2569,ENERGY!$A2569:$E5259,COLUMN(D2569),0)</f>
        <v>195759</v>
      </c>
      <c r="I2569" s="19">
        <f>VLOOKUP($A2569,ENERGY!$A2569:$E5259,COLUMN(E2569),0)</f>
        <v>332267</v>
      </c>
      <c r="J2569" s="19">
        <f>VLOOKUP($A2569,'HUMAN RESOURCES'!$A2569:$L5259,COLUMN(D2569),0)</f>
        <v>1.2999999999999999E-2</v>
      </c>
      <c r="K2569" s="19">
        <f>VLOOKUP($A2569,'HUMAN RESOURCES'!$A2569:$L5259,COLUMN(E2569),0)</f>
        <v>1.0999999999999999E-2</v>
      </c>
      <c r="L2569" s="19">
        <f>VLOOKUP($A2569,'HUMAN RESOURCES'!$A2569:$L5259,COLUMN(F2569),0)</f>
        <v>71.105000000000004</v>
      </c>
      <c r="M2569" s="19">
        <f>VLOOKUP($A2569,'HUMAN RESOURCES'!$A2569:$L5259,COLUMN(G2569),0)</f>
        <v>66.415000000000006</v>
      </c>
      <c r="N2569" s="19">
        <f>VLOOKUP($A2569,'HUMAN RESOURCES'!$A2569:$L5259,COLUMN(H2569),0)</f>
        <v>0.30299999999999999</v>
      </c>
      <c r="O2569" s="19">
        <f>VLOOKUP($A2569,'HUMAN RESOURCES'!$A2569:$L5259,COLUMN(I2569),0)</f>
        <v>0.623</v>
      </c>
      <c r="P2569" s="19">
        <f>VLOOKUP($A2569,'HUMAN RESOURCES'!$A2569:$L5259,COLUMN(J2569),0)</f>
        <v>7.2999999999999995E-2</v>
      </c>
      <c r="Q2569" s="19">
        <f>VLOOKUP($A2569,'HUMAN RESOURCES'!$A2569:$L5259,COLUMN(K2569),0)</f>
        <v>71167</v>
      </c>
      <c r="R2569" s="19">
        <f>VLOOKUP($A2569,'HUMAN RESOURCES'!$A2569:$L5259,COLUMN(L2569),0)</f>
        <v>0.68100000000000005</v>
      </c>
      <c r="S2569" s="19">
        <f>VLOOKUP($A2569,TOURISM!$A2568:$E5258, COLUMN(D2569),0)</f>
        <v>95000000</v>
      </c>
      <c r="T2569" s="19">
        <f>VLOOKUP($A2569,TOURISM!$A2568:$E5258, COLUMN(E2569),0)</f>
        <v>13000000</v>
      </c>
      <c r="U2569" s="19">
        <f>VLOOKUP($A2569,BUSINESS!$A2569:$I5259, COLUMN(H2569),0)</f>
        <v>0.47499999999999998</v>
      </c>
      <c r="V2569" s="19">
        <f>VLOOKUP($A2569,BUSINESS!$A2569:$I5259, COLUMN(I2569),0)</f>
        <v>1.4830000000000001</v>
      </c>
    </row>
    <row r="2570" spans="1:22" ht="15" x14ac:dyDescent="0.25">
      <c r="A2570" s="14" t="s">
        <v>240</v>
      </c>
      <c r="B2570" s="15" t="s">
        <v>250</v>
      </c>
      <c r="C2570" s="16" t="s">
        <v>123</v>
      </c>
      <c r="D2570" s="17">
        <v>1370000000000</v>
      </c>
      <c r="E2570" s="18">
        <v>0.114</v>
      </c>
      <c r="F2570" s="18">
        <v>4528</v>
      </c>
      <c r="G2570" s="18">
        <v>2.4E-2</v>
      </c>
      <c r="H2570" s="19">
        <f>VLOOKUP($A2570,ENERGY!$A2570:$E5260,COLUMN(D2570),0)</f>
        <v>248220</v>
      </c>
      <c r="I2570" s="19">
        <f>VLOOKUP($A2570,ENERGY!$A2570:$E5260,COLUMN(E2570),0)</f>
        <v>519163</v>
      </c>
      <c r="J2570" s="19">
        <f>VLOOKUP($A2570,'HUMAN RESOURCES'!$A2570:$L5260,COLUMN(D2570),0)</f>
        <v>1.2999999999999999E-2</v>
      </c>
      <c r="K2570" s="19">
        <f>VLOOKUP($A2570,'HUMAN RESOURCES'!$A2570:$L5260,COLUMN(E2570),0)</f>
        <v>1.4E-2</v>
      </c>
      <c r="L2570" s="19">
        <f>VLOOKUP($A2570,'HUMAN RESOURCES'!$A2570:$L5260,COLUMN(F2570),0)</f>
        <v>77</v>
      </c>
      <c r="M2570" s="19">
        <f>VLOOKUP($A2570,'HUMAN RESOURCES'!$A2570:$L5260,COLUMN(G2570),0)</f>
        <v>72</v>
      </c>
      <c r="N2570" s="19">
        <f>VLOOKUP($A2570,'HUMAN RESOURCES'!$A2570:$L5260,COLUMN(H2570),0)</f>
        <v>0.193</v>
      </c>
      <c r="O2570" s="19">
        <f>VLOOKUP($A2570,'HUMAN RESOURCES'!$A2570:$L5260,COLUMN(I2570),0)</f>
        <v>0.70299999999999996</v>
      </c>
      <c r="P2570" s="19">
        <f>VLOOKUP($A2570,'HUMAN RESOURCES'!$A2570:$L5260,COLUMN(J2570),0)</f>
        <v>0.104</v>
      </c>
      <c r="Q2570" s="19">
        <f>VLOOKUP($A2570,'HUMAN RESOURCES'!$A2570:$L5260,COLUMN(K2570),0)</f>
        <v>280396</v>
      </c>
      <c r="R2570" s="19">
        <f>VLOOKUP($A2570,'HUMAN RESOURCES'!$A2570:$L5260,COLUMN(L2570),0)</f>
        <v>0.32100000000000001</v>
      </c>
      <c r="S2570" s="19">
        <f>VLOOKUP($A2570,TOURISM!$A2569:$E5259, COLUMN(D2570),0)</f>
        <v>1074000000</v>
      </c>
      <c r="T2570" s="19">
        <f>VLOOKUP($A2570,TOURISM!$A2569:$E5259, COLUMN(E2570),0)</f>
        <v>351000000</v>
      </c>
      <c r="U2570" s="19">
        <f>VLOOKUP($A2570,BUSINESS!$A2570:$I5260, COLUMN(H2570),0)</f>
        <v>0.68100000000000005</v>
      </c>
      <c r="V2570" s="19">
        <f>VLOOKUP($A2570,BUSINESS!$A2570:$I5260, COLUMN(I2570),0)</f>
        <v>1.248</v>
      </c>
    </row>
    <row r="2571" spans="1:22" ht="15" x14ac:dyDescent="0.25">
      <c r="A2571" s="14" t="s">
        <v>240</v>
      </c>
      <c r="B2571" s="15" t="s">
        <v>251</v>
      </c>
      <c r="C2571" s="16" t="s">
        <v>123</v>
      </c>
      <c r="D2571" s="20">
        <v>15079752557.5</v>
      </c>
      <c r="E2571" s="21">
        <v>6.4000000000000001E-2</v>
      </c>
      <c r="F2571" s="19">
        <v>190</v>
      </c>
      <c r="G2571" s="19">
        <v>0.12</v>
      </c>
      <c r="H2571" s="19">
        <f>VLOOKUP($A2571,ENERGY!$A2571:$E5261,COLUMN(D2571),0)</f>
        <v>14338</v>
      </c>
      <c r="I2571" s="19">
        <f>VLOOKUP($A2571,ENERGY!$A2571:$E5261,COLUMN(E2571),0)</f>
        <v>469</v>
      </c>
      <c r="J2571" s="19">
        <f>VLOOKUP($A2571,'HUMAN RESOURCES'!$A2571:$L5261,COLUMN(D2571),0)</f>
        <v>1.2999999999999999E-2</v>
      </c>
      <c r="K2571" s="19">
        <f>VLOOKUP($A2571,'HUMAN RESOURCES'!$A2571:$L5261,COLUMN(E2571),0)</f>
        <v>6.0000000000000001E-3</v>
      </c>
      <c r="L2571" s="19">
        <f>VLOOKUP($A2571,'HUMAN RESOURCES'!$A2571:$L5261,COLUMN(F2571),0)</f>
        <v>81</v>
      </c>
      <c r="M2571" s="19">
        <f>VLOOKUP($A2571,'HUMAN RESOURCES'!$A2571:$L5261,COLUMN(G2571),0)</f>
        <v>76</v>
      </c>
      <c r="N2571" s="19">
        <f>VLOOKUP($A2571,'HUMAN RESOURCES'!$A2571:$L5261,COLUMN(H2571),0)</f>
        <v>0.19800000000000001</v>
      </c>
      <c r="O2571" s="19">
        <f>VLOOKUP($A2571,'HUMAN RESOURCES'!$A2571:$L5261,COLUMN(I2571),0)</f>
        <v>0.67100000000000004</v>
      </c>
      <c r="P2571" s="19">
        <f>VLOOKUP($A2571,'HUMAN RESOURCES'!$A2571:$L5261,COLUMN(J2571),0)</f>
        <v>0.13100000000000001</v>
      </c>
      <c r="Q2571" s="19">
        <f>VLOOKUP($A2571,'HUMAN RESOURCES'!$A2571:$L5261,COLUMN(K2571),0)</f>
        <v>309326295</v>
      </c>
      <c r="R2571" s="19">
        <f>VLOOKUP($A2571,'HUMAN RESOURCES'!$A2571:$L5261,COLUMN(L2571),0)</f>
        <v>0.80800000000000005</v>
      </c>
      <c r="S2571" s="22">
        <f>VLOOKUP($A2571,TOURISM!$A2570:$E5260, COLUMN(D2571),0)</f>
        <v>165000000000</v>
      </c>
      <c r="T2571" s="19">
        <f>VLOOKUP($A2571,TOURISM!$A2570:$E5260, COLUMN(E2571),0)</f>
        <v>448000000</v>
      </c>
      <c r="U2571" s="19">
        <f>VLOOKUP($A2571,BUSINESS!$A2571:$I5261, COLUMN(H2571),0)</f>
        <v>0.71699999999999997</v>
      </c>
      <c r="V2571" s="19">
        <f>VLOOKUP($A2571,BUSINESS!$A2571:$I5261, COLUMN(I2571),0)</f>
        <v>0.91300000000000003</v>
      </c>
    </row>
    <row r="2572" spans="1:22" ht="15" x14ac:dyDescent="0.25">
      <c r="A2572" s="14" t="s">
        <v>240</v>
      </c>
      <c r="B2572" s="15" t="s">
        <v>252</v>
      </c>
      <c r="C2572" s="16" t="s">
        <v>123</v>
      </c>
      <c r="D2572" s="17">
        <v>172000000000</v>
      </c>
      <c r="E2572" s="18">
        <v>7.4999999999999997E-2</v>
      </c>
      <c r="F2572" s="18">
        <v>760</v>
      </c>
      <c r="G2572" s="18">
        <v>7.2999999999999995E-2</v>
      </c>
      <c r="H2572" s="19">
        <f>VLOOKUP($A2572,ENERGY!$A2572:$E5262,COLUMN(D2572),0)</f>
        <v>25568</v>
      </c>
      <c r="I2572" s="19">
        <f>VLOOKUP($A2572,ENERGY!$A2572:$E5262,COLUMN(E2572),0)</f>
        <v>55361</v>
      </c>
      <c r="J2572" s="19">
        <f>VLOOKUP($A2572,'HUMAN RESOURCES'!$A2572:$L5262,COLUMN(D2572),0)</f>
        <v>1.4E-2</v>
      </c>
      <c r="K2572" s="19">
        <f>VLOOKUP($A2572,'HUMAN RESOURCES'!$A2572:$L5262,COLUMN(E2572),0)</f>
        <v>3.2000000000000001E-2</v>
      </c>
      <c r="L2572" s="19">
        <f>VLOOKUP($A2572,'HUMAN RESOURCES'!$A2572:$L5262,COLUMN(F2572),0)</f>
        <v>71.105000000000004</v>
      </c>
      <c r="M2572" s="19">
        <f>VLOOKUP($A2572,'HUMAN RESOURCES'!$A2572:$L5262,COLUMN(G2572),0)</f>
        <v>66.415000000000006</v>
      </c>
      <c r="N2572" s="19">
        <f>VLOOKUP($A2572,'HUMAN RESOURCES'!$A2572:$L5262,COLUMN(H2572),0)</f>
        <v>0.19800000000000001</v>
      </c>
      <c r="O2572" s="19">
        <f>VLOOKUP($A2572,'HUMAN RESOURCES'!$A2572:$L5262,COLUMN(I2572),0)</f>
        <v>0.67</v>
      </c>
      <c r="P2572" s="19">
        <f>VLOOKUP($A2572,'HUMAN RESOURCES'!$A2572:$L5262,COLUMN(J2572),0)</f>
        <v>0.13200000000000001</v>
      </c>
      <c r="Q2572" s="19">
        <f>VLOOKUP($A2572,'HUMAN RESOURCES'!$A2572:$L5262,COLUMN(K2572),0)</f>
        <v>149311</v>
      </c>
      <c r="R2572" s="19">
        <f>VLOOKUP($A2572,'HUMAN RESOURCES'!$A2572:$L5262,COLUMN(L2572),0)</f>
        <v>0.89900000000000002</v>
      </c>
      <c r="S2572" s="19">
        <f>VLOOKUP($A2572,TOURISM!$A2571:$E5261, COLUMN(D2572),0)</f>
        <v>438000000</v>
      </c>
      <c r="T2572" s="19">
        <f>VLOOKUP($A2572,TOURISM!$A2571:$E5261, COLUMN(E2572),0)</f>
        <v>282000000</v>
      </c>
      <c r="U2572" s="19">
        <f>VLOOKUP($A2572,BUSINESS!$A2572:$I5262, COLUMN(H2572),0)</f>
        <v>0.129</v>
      </c>
      <c r="V2572" s="19">
        <f>VLOOKUP($A2572,BUSINESS!$A2572:$I5262, COLUMN(I2572),0)</f>
        <v>1.383</v>
      </c>
    </row>
    <row r="2573" spans="1:22" ht="15" x14ac:dyDescent="0.25">
      <c r="A2573" s="14" t="s">
        <v>240</v>
      </c>
      <c r="B2573" s="15" t="s">
        <v>253</v>
      </c>
      <c r="C2573" s="16" t="s">
        <v>123</v>
      </c>
      <c r="D2573" s="17">
        <v>234000000000</v>
      </c>
      <c r="E2573" s="18">
        <v>7.0000000000000007E-2</v>
      </c>
      <c r="F2573" s="18">
        <v>358</v>
      </c>
      <c r="G2573" s="18">
        <v>0.13</v>
      </c>
      <c r="H2573" s="19">
        <f>VLOOKUP($A2573,ENERGY!$A2573:$E5263,COLUMN(D2573),0)</f>
        <v>25205</v>
      </c>
      <c r="I2573" s="19">
        <f>VLOOKUP($A2573,ENERGY!$A2573:$E5263,COLUMN(E2573),0)</f>
        <v>55661</v>
      </c>
      <c r="J2573" s="19">
        <f>VLOOKUP($A2573,'HUMAN RESOURCES'!$A2573:$L5263,COLUMN(D2573),0)</f>
        <v>1.4E-2</v>
      </c>
      <c r="K2573" s="19">
        <f>VLOOKUP($A2573,'HUMAN RESOURCES'!$A2573:$L5263,COLUMN(E2573),0)</f>
        <v>8.0000000000000002E-3</v>
      </c>
      <c r="L2573" s="19">
        <f>VLOOKUP($A2573,'HUMAN RESOURCES'!$A2573:$L5263,COLUMN(F2573),0)</f>
        <v>82</v>
      </c>
      <c r="M2573" s="19">
        <f>VLOOKUP($A2573,'HUMAN RESOURCES'!$A2573:$L5263,COLUMN(G2573),0)</f>
        <v>76</v>
      </c>
      <c r="N2573" s="19">
        <f>VLOOKUP($A2573,'HUMAN RESOURCES'!$A2573:$L5263,COLUMN(H2573),0)</f>
        <v>0.221</v>
      </c>
      <c r="O2573" s="19">
        <f>VLOOKUP($A2573,'HUMAN RESOURCES'!$A2573:$L5263,COLUMN(I2573),0)</f>
        <v>0.68700000000000006</v>
      </c>
      <c r="P2573" s="19">
        <f>VLOOKUP($A2573,'HUMAN RESOURCES'!$A2573:$L5263,COLUMN(J2573),0)</f>
        <v>9.1999999999999998E-2</v>
      </c>
      <c r="Q2573" s="19">
        <f>VLOOKUP($A2573,'HUMAN RESOURCES'!$A2573:$L5263,COLUMN(K2573),0)</f>
        <v>17150760</v>
      </c>
      <c r="R2573" s="19">
        <f>VLOOKUP($A2573,'HUMAN RESOURCES'!$A2573:$L5263,COLUMN(L2573),0)</f>
        <v>0.88600000000000001</v>
      </c>
      <c r="S2573" s="19">
        <f>VLOOKUP($A2573,TOURISM!$A2572:$E5262, COLUMN(D2573),0)</f>
        <v>2422000000</v>
      </c>
      <c r="T2573" s="19">
        <f>VLOOKUP($A2573,TOURISM!$A2572:$E5262, COLUMN(E2573),0)</f>
        <v>1808000000</v>
      </c>
      <c r="U2573" s="19">
        <f>VLOOKUP($A2573,BUSINESS!$A2573:$I5263, COLUMN(H2573),0)</f>
        <v>0.45</v>
      </c>
      <c r="V2573" s="19">
        <f>VLOOKUP($A2573,BUSINESS!$A2573:$I5263, COLUMN(I2573),0)</f>
        <v>1.1579999999999999</v>
      </c>
    </row>
    <row r="2574" spans="1:22" ht="15" x14ac:dyDescent="0.25">
      <c r="A2574" s="14" t="s">
        <v>240</v>
      </c>
      <c r="B2574" s="15" t="s">
        <v>254</v>
      </c>
      <c r="C2574" s="16" t="s">
        <v>123</v>
      </c>
      <c r="D2574" s="17">
        <v>29382692643</v>
      </c>
      <c r="E2574" s="18">
        <v>9.7000000000000003E-2</v>
      </c>
      <c r="F2574" s="18">
        <v>619</v>
      </c>
      <c r="G2574" s="18">
        <v>0.19700000000000001</v>
      </c>
      <c r="H2574" s="19">
        <f>VLOOKUP($A2574,ENERGY!$A2574:$E5264,COLUMN(D2574),0)</f>
        <v>3073</v>
      </c>
      <c r="I2574" s="19">
        <f>VLOOKUP($A2574,ENERGY!$A2574:$E5264,COLUMN(E2574),0)</f>
        <v>6326</v>
      </c>
      <c r="J2574" s="19">
        <f>VLOOKUP($A2574,'HUMAN RESOURCES'!$A2574:$L5264,COLUMN(D2574),0)</f>
        <v>1.4999999999999999E-2</v>
      </c>
      <c r="K2574" s="19">
        <f>VLOOKUP($A2574,'HUMAN RESOURCES'!$A2574:$L5264,COLUMN(E2574),0)</f>
        <v>3.2000000000000001E-2</v>
      </c>
      <c r="L2574" s="19">
        <f>VLOOKUP($A2574,'HUMAN RESOURCES'!$A2574:$L5264,COLUMN(F2574),0)</f>
        <v>71.105000000000004</v>
      </c>
      <c r="M2574" s="19">
        <f>VLOOKUP($A2574,'HUMAN RESOURCES'!$A2574:$L5264,COLUMN(G2574),0)</f>
        <v>66.415000000000006</v>
      </c>
      <c r="N2574" s="19">
        <f>VLOOKUP($A2574,'HUMAN RESOURCES'!$A2574:$L5264,COLUMN(H2574),0)</f>
        <v>0.30299999999999999</v>
      </c>
      <c r="O2574" s="19">
        <f>VLOOKUP($A2574,'HUMAN RESOURCES'!$A2574:$L5264,COLUMN(I2574),0)</f>
        <v>0.623</v>
      </c>
      <c r="P2574" s="19">
        <f>VLOOKUP($A2574,'HUMAN RESOURCES'!$A2574:$L5264,COLUMN(J2574),0)</f>
        <v>7.2999999999999995E-2</v>
      </c>
      <c r="Q2574" s="19">
        <f>VLOOKUP($A2574,'HUMAN RESOURCES'!$A2574:$L5264,COLUMN(K2574),0)</f>
        <v>55509</v>
      </c>
      <c r="R2574" s="19">
        <f>VLOOKUP($A2574,'HUMAN RESOURCES'!$A2574:$L5264,COLUMN(L2574),0)</f>
        <v>1</v>
      </c>
      <c r="S2574" s="19">
        <f>VLOOKUP($A2574,TOURISM!$A2573:$E5263, COLUMN(D2574),0)</f>
        <v>465000000</v>
      </c>
      <c r="T2574" s="19">
        <f>VLOOKUP($A2574,TOURISM!$A2573:$E5263, COLUMN(E2574),0)</f>
        <v>129000000</v>
      </c>
      <c r="U2574" s="19">
        <f>VLOOKUP($A2574,BUSINESS!$A2574:$I5264, COLUMN(H2574),0)</f>
        <v>0.66</v>
      </c>
      <c r="V2574" s="19">
        <f>VLOOKUP($A2574,BUSINESS!$A2574:$I5264, COLUMN(I2574),0)</f>
        <v>1.8120000000000001</v>
      </c>
    </row>
    <row r="2575" spans="1:22" ht="15" x14ac:dyDescent="0.25">
      <c r="A2575" s="14" t="s">
        <v>240</v>
      </c>
      <c r="B2575" s="15" t="s">
        <v>255</v>
      </c>
      <c r="C2575" s="16" t="s">
        <v>123</v>
      </c>
      <c r="D2575" s="17">
        <v>64328220000</v>
      </c>
      <c r="E2575" s="18">
        <v>0.106</v>
      </c>
      <c r="F2575" s="18">
        <v>583</v>
      </c>
      <c r="G2575" s="19">
        <v>0.12</v>
      </c>
      <c r="H2575" s="19">
        <f>VLOOKUP($A2575,ENERGY!$A2575:$E5265,COLUMN(D2575),0)</f>
        <v>11729</v>
      </c>
      <c r="I2575" s="19">
        <f>VLOOKUP($A2575,ENERGY!$A2575:$E5265,COLUMN(E2575),0)</f>
        <v>26091</v>
      </c>
      <c r="J2575" s="19">
        <f>VLOOKUP($A2575,'HUMAN RESOURCES'!$A2575:$L5265,COLUMN(D2575),0)</f>
        <v>1.4999999999999999E-2</v>
      </c>
      <c r="K2575" s="19">
        <f>VLOOKUP($A2575,'HUMAN RESOURCES'!$A2575:$L5265,COLUMN(E2575),0)</f>
        <v>2.1000000000000001E-2</v>
      </c>
      <c r="L2575" s="19">
        <f>VLOOKUP($A2575,'HUMAN RESOURCES'!$A2575:$L5265,COLUMN(F2575),0)</f>
        <v>73</v>
      </c>
      <c r="M2575" s="19">
        <f>VLOOKUP($A2575,'HUMAN RESOURCES'!$A2575:$L5265,COLUMN(G2575),0)</f>
        <v>66</v>
      </c>
      <c r="N2575" s="19">
        <f>VLOOKUP($A2575,'HUMAN RESOURCES'!$A2575:$L5265,COLUMN(H2575),0)</f>
        <v>0.20699999999999999</v>
      </c>
      <c r="O2575" s="19">
        <f>VLOOKUP($A2575,'HUMAN RESOURCES'!$A2575:$L5265,COLUMN(I2575),0)</f>
        <v>0.71</v>
      </c>
      <c r="P2575" s="19">
        <f>VLOOKUP($A2575,'HUMAN RESOURCES'!$A2575:$L5265,COLUMN(J2575),0)</f>
        <v>8.3000000000000004E-2</v>
      </c>
      <c r="Q2575" s="19">
        <f>VLOOKUP($A2575,'HUMAN RESOURCES'!$A2575:$L5265,COLUMN(K2575),0)</f>
        <v>1328095</v>
      </c>
      <c r="R2575" s="19">
        <f>VLOOKUP($A2575,'HUMAN RESOURCES'!$A2575:$L5265,COLUMN(L2575),0)</f>
        <v>9.0999999999999998E-2</v>
      </c>
      <c r="S2575" s="19">
        <f>VLOOKUP($A2575,TOURISM!$A2574:$E5264, COLUMN(D2575),0)</f>
        <v>630000000</v>
      </c>
      <c r="T2575" s="19">
        <f>VLOOKUP($A2575,TOURISM!$A2574:$E5264, COLUMN(E2575),0)</f>
        <v>97000000</v>
      </c>
      <c r="U2575" s="19">
        <f>VLOOKUP($A2575,BUSINESS!$A2575:$I5265, COLUMN(H2575),0)</f>
        <v>0.48499999999999999</v>
      </c>
      <c r="V2575" s="19">
        <f>VLOOKUP($A2575,BUSINESS!$A2575:$I5265, COLUMN(I2575),0)</f>
        <v>1.4259999999999999</v>
      </c>
    </row>
    <row r="2576" spans="1:22" ht="15" x14ac:dyDescent="0.25">
      <c r="A2576" s="14" t="s">
        <v>240</v>
      </c>
      <c r="B2576" s="15" t="s">
        <v>256</v>
      </c>
      <c r="C2576" s="16" t="s">
        <v>123</v>
      </c>
      <c r="D2576" s="20">
        <v>15079752557.5</v>
      </c>
      <c r="E2576" s="21">
        <v>6.4000000000000001E-2</v>
      </c>
      <c r="F2576" s="19">
        <v>190</v>
      </c>
      <c r="G2576" s="19">
        <v>0.12</v>
      </c>
      <c r="H2576" s="19">
        <f>VLOOKUP($A2576,ENERGY!$A2576:$E5266,COLUMN(D2576),0)</f>
        <v>14338</v>
      </c>
      <c r="I2576" s="19">
        <f>VLOOKUP($A2576,ENERGY!$A2576:$E5266,COLUMN(E2576),0)</f>
        <v>8441</v>
      </c>
      <c r="J2576" s="19">
        <f>VLOOKUP($A2576,'HUMAN RESOURCES'!$A2576:$L5266,COLUMN(D2576),0)</f>
        <v>1.4999999999999999E-2</v>
      </c>
      <c r="K2576" s="19">
        <f>VLOOKUP($A2576,'HUMAN RESOURCES'!$A2576:$L5266,COLUMN(E2576),0)</f>
        <v>3.2000000000000001E-2</v>
      </c>
      <c r="L2576" s="19">
        <f>VLOOKUP($A2576,'HUMAN RESOURCES'!$A2576:$L5266,COLUMN(F2576),0)</f>
        <v>73</v>
      </c>
      <c r="M2576" s="19">
        <f>VLOOKUP($A2576,'HUMAN RESOURCES'!$A2576:$L5266,COLUMN(G2576),0)</f>
        <v>69</v>
      </c>
      <c r="N2576" s="19">
        <f>VLOOKUP($A2576,'HUMAN RESOURCES'!$A2576:$L5266,COLUMN(H2576),0)</f>
        <v>0.30299999999999999</v>
      </c>
      <c r="O2576" s="19">
        <f>VLOOKUP($A2576,'HUMAN RESOURCES'!$A2576:$L5266,COLUMN(I2576),0)</f>
        <v>0.623</v>
      </c>
      <c r="P2576" s="19">
        <f>VLOOKUP($A2576,'HUMAN RESOURCES'!$A2576:$L5266,COLUMN(J2576),0)</f>
        <v>7.2999999999999995E-2</v>
      </c>
      <c r="Q2576" s="19">
        <f>VLOOKUP($A2576,'HUMAN RESOURCES'!$A2576:$L5266,COLUMN(K2576),0)</f>
        <v>56905</v>
      </c>
      <c r="R2576" s="19">
        <f>VLOOKUP($A2576,'HUMAN RESOURCES'!$A2576:$L5266,COLUMN(L2576),0)</f>
        <v>0.84399999999999997</v>
      </c>
      <c r="S2576" s="19">
        <f>VLOOKUP($A2576,TOURISM!$A2575:$E5265, COLUMN(D2576),0)</f>
        <v>2478709140</v>
      </c>
      <c r="T2576" s="19">
        <f>VLOOKUP($A2576,TOURISM!$A2575:$E5265, COLUMN(E2576),0)</f>
        <v>448000000</v>
      </c>
      <c r="U2576" s="19">
        <f>VLOOKUP($A2576,BUSINESS!$A2576:$I5266, COLUMN(H2576),0)</f>
        <v>0.63</v>
      </c>
      <c r="V2576" s="19">
        <f>VLOOKUP($A2576,BUSINESS!$A2576:$I5266, COLUMN(I2576),0)</f>
        <v>1.014</v>
      </c>
    </row>
    <row r="2577" spans="1:22" ht="15" x14ac:dyDescent="0.25">
      <c r="A2577" s="14" t="s">
        <v>240</v>
      </c>
      <c r="B2577" s="15" t="s">
        <v>257</v>
      </c>
      <c r="C2577" s="16" t="s">
        <v>123</v>
      </c>
      <c r="D2577" s="17">
        <v>475185185</v>
      </c>
      <c r="E2577" s="18">
        <v>0.06</v>
      </c>
      <c r="F2577" s="18">
        <v>400</v>
      </c>
      <c r="G2577" s="18">
        <v>9.5000000000000001E-2</v>
      </c>
      <c r="H2577" s="19">
        <f>VLOOKUP($A2577,ENERGY!$A2577:$E5267,COLUMN(D2577),0)</f>
        <v>14338</v>
      </c>
      <c r="I2577" s="19">
        <f>VLOOKUP($A2577,ENERGY!$A2577:$E5267,COLUMN(E2577),0)</f>
        <v>103</v>
      </c>
      <c r="J2577" s="19">
        <f>VLOOKUP($A2577,'HUMAN RESOURCES'!$A2577:$L5267,COLUMN(D2577),0)</f>
        <v>1.4999999999999999E-2</v>
      </c>
      <c r="K2577" s="19">
        <f>VLOOKUP($A2577,'HUMAN RESOURCES'!$A2577:$L5267,COLUMN(E2577),0)</f>
        <v>1.6E-2</v>
      </c>
      <c r="L2577" s="19">
        <f>VLOOKUP($A2577,'HUMAN RESOURCES'!$A2577:$L5267,COLUMN(F2577),0)</f>
        <v>76</v>
      </c>
      <c r="M2577" s="19">
        <f>VLOOKUP($A2577,'HUMAN RESOURCES'!$A2577:$L5267,COLUMN(G2577),0)</f>
        <v>70</v>
      </c>
      <c r="N2577" s="19">
        <f>VLOOKUP($A2577,'HUMAN RESOURCES'!$A2577:$L5267,COLUMN(H2577),0)</f>
        <v>0.28999999999999998</v>
      </c>
      <c r="O2577" s="19">
        <f>VLOOKUP($A2577,'HUMAN RESOURCES'!$A2577:$L5267,COLUMN(I2577),0)</f>
        <v>0.63100000000000001</v>
      </c>
      <c r="P2577" s="19">
        <f>VLOOKUP($A2577,'HUMAN RESOURCES'!$A2577:$L5267,COLUMN(J2577),0)</f>
        <v>7.8E-2</v>
      </c>
      <c r="Q2577" s="19">
        <f>VLOOKUP($A2577,'HUMAN RESOURCES'!$A2577:$L5267,COLUMN(K2577),0)</f>
        <v>2690824</v>
      </c>
      <c r="R2577" s="19">
        <f>VLOOKUP($A2577,'HUMAN RESOURCES'!$A2577:$L5267,COLUMN(L2577),0)</f>
        <v>0.53700000000000003</v>
      </c>
      <c r="S2577" s="19">
        <f>VLOOKUP($A2577,TOURISM!$A2576:$E5266, COLUMN(D2577),0)</f>
        <v>2095000000</v>
      </c>
      <c r="T2577" s="19">
        <f>VLOOKUP($A2577,TOURISM!$A2576:$E5266, COLUMN(E2577),0)</f>
        <v>235000000</v>
      </c>
      <c r="U2577" s="19">
        <f>VLOOKUP($A2577,BUSINESS!$A2577:$I5267, COLUMN(H2577),0)</f>
        <v>0.27700000000000002</v>
      </c>
      <c r="V2577" s="19">
        <f>VLOOKUP($A2577,BUSINESS!$A2577:$I5267, COLUMN(I2577),0)</f>
        <v>1.161</v>
      </c>
    </row>
    <row r="2578" spans="1:22" ht="15" x14ac:dyDescent="0.25">
      <c r="A2578" s="14" t="s">
        <v>240</v>
      </c>
      <c r="B2578" s="15" t="s">
        <v>258</v>
      </c>
      <c r="C2578" s="16" t="s">
        <v>123</v>
      </c>
      <c r="D2578" s="17">
        <v>50980167048</v>
      </c>
      <c r="E2578" s="18">
        <v>5.5E-2</v>
      </c>
      <c r="F2578" s="18">
        <v>278</v>
      </c>
      <c r="G2578" s="18">
        <v>0.121</v>
      </c>
      <c r="H2578" s="19">
        <f>VLOOKUP($A2578,ENERGY!$A2578:$E5268,COLUMN(D2578),0)</f>
        <v>7476</v>
      </c>
      <c r="I2578" s="19">
        <f>VLOOKUP($A2578,ENERGY!$A2578:$E5268,COLUMN(E2578),0)</f>
        <v>21500</v>
      </c>
      <c r="J2578" s="19">
        <f>VLOOKUP($A2578,'HUMAN RESOURCES'!$A2578:$L5268,COLUMN(D2578),0)</f>
        <v>1.4999999999999999E-2</v>
      </c>
      <c r="K2578" s="19">
        <f>VLOOKUP($A2578,'HUMAN RESOURCES'!$A2578:$L5268,COLUMN(E2578),0)</f>
        <v>1.0999999999999999E-2</v>
      </c>
      <c r="L2578" s="19">
        <f>VLOOKUP($A2578,'HUMAN RESOURCES'!$A2578:$L5268,COLUMN(F2578),0)</f>
        <v>80</v>
      </c>
      <c r="M2578" s="19">
        <f>VLOOKUP($A2578,'HUMAN RESOURCES'!$A2578:$L5268,COLUMN(G2578),0)</f>
        <v>73</v>
      </c>
      <c r="N2578" s="19">
        <f>VLOOKUP($A2578,'HUMAN RESOURCES'!$A2578:$L5268,COLUMN(H2578),0)</f>
        <v>0.22500000000000001</v>
      </c>
      <c r="O2578" s="19">
        <f>VLOOKUP($A2578,'HUMAN RESOURCES'!$A2578:$L5268,COLUMN(I2578),0)</f>
        <v>0.63600000000000001</v>
      </c>
      <c r="P2578" s="19">
        <f>VLOOKUP($A2578,'HUMAN RESOURCES'!$A2578:$L5268,COLUMN(J2578),0)</f>
        <v>0.13900000000000001</v>
      </c>
      <c r="Q2578" s="19">
        <f>VLOOKUP($A2578,'HUMAN RESOURCES'!$A2578:$L5268,COLUMN(K2578),0)</f>
        <v>3371982</v>
      </c>
      <c r="R2578" s="19">
        <f>VLOOKUP($A2578,'HUMAN RESOURCES'!$A2578:$L5268,COLUMN(L2578),0)</f>
        <v>0.94399999999999995</v>
      </c>
      <c r="S2578" s="19">
        <f>VLOOKUP($A2578,TOURISM!$A2577:$E5267, COLUMN(D2578),0)</f>
        <v>1669000000</v>
      </c>
      <c r="T2578" s="19">
        <f>VLOOKUP($A2578,TOURISM!$A2577:$E5267, COLUMN(E2578),0)</f>
        <v>549000000</v>
      </c>
      <c r="U2578" s="19">
        <f>VLOOKUP($A2578,BUSINESS!$A2578:$I5268, COLUMN(H2578),0)</f>
        <v>0.46400000000000002</v>
      </c>
      <c r="V2578" s="19">
        <f>VLOOKUP($A2578,BUSINESS!$A2578:$I5268, COLUMN(I2578),0)</f>
        <v>1.3160000000000001</v>
      </c>
    </row>
    <row r="2579" spans="1:22" ht="15" x14ac:dyDescent="0.25">
      <c r="A2579" s="14" t="s">
        <v>240</v>
      </c>
      <c r="B2579" s="15" t="s">
        <v>259</v>
      </c>
      <c r="C2579" s="16" t="s">
        <v>123</v>
      </c>
      <c r="D2579" s="17">
        <v>67513698000</v>
      </c>
      <c r="E2579" s="18">
        <v>7.1999999999999995E-2</v>
      </c>
      <c r="F2579" s="18">
        <v>335</v>
      </c>
      <c r="G2579" s="19">
        <v>0.12</v>
      </c>
      <c r="H2579" s="19">
        <f>VLOOKUP($A2579,ENERGY!$A2579:$E5269,COLUMN(D2579),0)</f>
        <v>9177</v>
      </c>
      <c r="I2579" s="19">
        <f>VLOOKUP($A2579,ENERGY!$A2579:$E5269,COLUMN(E2579),0)</f>
        <v>24690</v>
      </c>
      <c r="J2579" s="19">
        <f>VLOOKUP($A2579,'HUMAN RESOURCES'!$A2579:$L5269,COLUMN(D2579),0)</f>
        <v>1.6E-2</v>
      </c>
      <c r="K2579" s="19">
        <f>VLOOKUP($A2579,'HUMAN RESOURCES'!$A2579:$L5269,COLUMN(E2579),0)</f>
        <v>1.4999999999999999E-2</v>
      </c>
      <c r="L2579" s="19">
        <f>VLOOKUP($A2579,'HUMAN RESOURCES'!$A2579:$L5269,COLUMN(F2579),0)</f>
        <v>77</v>
      </c>
      <c r="M2579" s="19">
        <f>VLOOKUP($A2579,'HUMAN RESOURCES'!$A2579:$L5269,COLUMN(G2579),0)</f>
        <v>70</v>
      </c>
      <c r="N2579" s="19">
        <f>VLOOKUP($A2579,'HUMAN RESOURCES'!$A2579:$L5269,COLUMN(H2579),0)</f>
        <v>0.255</v>
      </c>
      <c r="O2579" s="19">
        <f>VLOOKUP($A2579,'HUMAN RESOURCES'!$A2579:$L5269,COLUMN(I2579),0)</f>
        <v>0.67600000000000005</v>
      </c>
      <c r="P2579" s="19">
        <f>VLOOKUP($A2579,'HUMAN RESOURCES'!$A2579:$L5269,COLUMN(J2579),0)</f>
        <v>6.9000000000000006E-2</v>
      </c>
      <c r="Q2579" s="19">
        <f>VLOOKUP($A2579,'HUMAN RESOURCES'!$A2579:$L5269,COLUMN(K2579),0)</f>
        <v>195210154</v>
      </c>
      <c r="R2579" s="19">
        <f>VLOOKUP($A2579,'HUMAN RESOURCES'!$A2579:$L5269,COLUMN(L2579),0)</f>
        <v>0.84299999999999997</v>
      </c>
      <c r="S2579" s="19">
        <f>VLOOKUP($A2579,TOURISM!$A2578:$E5268, COLUMN(D2579),0)</f>
        <v>6180000000</v>
      </c>
      <c r="T2579" s="19">
        <f>VLOOKUP($A2579,TOURISM!$A2578:$E5268, COLUMN(E2579),0)</f>
        <v>19340000000</v>
      </c>
      <c r="U2579" s="19">
        <f>VLOOKUP($A2579,BUSINESS!$A2579:$I5269, COLUMN(H2579),0)</f>
        <v>0.40699999999999997</v>
      </c>
      <c r="V2579" s="19">
        <f>VLOOKUP($A2579,BUSINESS!$A2579:$I5269, COLUMN(I2579),0)</f>
        <v>1.0089999999999999</v>
      </c>
    </row>
    <row r="2580" spans="1:22" ht="15" x14ac:dyDescent="0.25">
      <c r="A2580" s="14" t="s">
        <v>240</v>
      </c>
      <c r="B2580" s="15" t="s">
        <v>260</v>
      </c>
      <c r="C2580" s="16" t="s">
        <v>123</v>
      </c>
      <c r="D2580" s="17">
        <v>21418300000</v>
      </c>
      <c r="E2580" s="18">
        <v>6.9000000000000006E-2</v>
      </c>
      <c r="F2580" s="18">
        <v>238</v>
      </c>
      <c r="G2580" s="19">
        <v>0.12</v>
      </c>
      <c r="H2580" s="19">
        <f>VLOOKUP($A2580,ENERGY!$A2580:$E5270,COLUMN(D2580),0)</f>
        <v>4232</v>
      </c>
      <c r="I2580" s="19">
        <f>VLOOKUP($A2580,ENERGY!$A2580:$E5270,COLUMN(E2580),0)</f>
        <v>6040</v>
      </c>
      <c r="J2580" s="19">
        <f>VLOOKUP($A2580,'HUMAN RESOURCES'!$A2580:$L5270,COLUMN(D2580),0)</f>
        <v>1.6E-2</v>
      </c>
      <c r="K2580" s="19">
        <f>VLOOKUP($A2580,'HUMAN RESOURCES'!$A2580:$L5270,COLUMN(E2580),0)</f>
        <v>1.4E-2</v>
      </c>
      <c r="L2580" s="19">
        <f>VLOOKUP($A2580,'HUMAN RESOURCES'!$A2580:$L5270,COLUMN(F2580),0)</f>
        <v>77</v>
      </c>
      <c r="M2580" s="19">
        <f>VLOOKUP($A2580,'HUMAN RESOURCES'!$A2580:$L5270,COLUMN(G2580),0)</f>
        <v>72</v>
      </c>
      <c r="N2580" s="19">
        <f>VLOOKUP($A2580,'HUMAN RESOURCES'!$A2580:$L5270,COLUMN(H2580),0)</f>
        <v>0.253</v>
      </c>
      <c r="O2580" s="19">
        <f>VLOOKUP($A2580,'HUMAN RESOURCES'!$A2580:$L5270,COLUMN(I2580),0)</f>
        <v>0.66300000000000003</v>
      </c>
      <c r="P2580" s="19">
        <f>VLOOKUP($A2580,'HUMAN RESOURCES'!$A2580:$L5270,COLUMN(J2580),0)</f>
        <v>8.5000000000000006E-2</v>
      </c>
      <c r="Q2580" s="19">
        <f>VLOOKUP($A2580,'HUMAN RESOURCES'!$A2580:$L5270,COLUMN(K2580),0)</f>
        <v>177397</v>
      </c>
      <c r="R2580" s="19">
        <f>VLOOKUP($A2580,'HUMAN RESOURCES'!$A2580:$L5270,COLUMN(L2580),0)</f>
        <v>0.185</v>
      </c>
      <c r="S2580" s="19">
        <f>VLOOKUP($A2580,TOURISM!$A2579:$E5269, COLUMN(D2580),0)</f>
        <v>309000000</v>
      </c>
      <c r="T2580" s="19">
        <f>VLOOKUP($A2580,TOURISM!$A2579:$E5269, COLUMN(E2580),0)</f>
        <v>48000000</v>
      </c>
      <c r="U2580" s="19">
        <f>VLOOKUP($A2580,BUSINESS!$A2580:$I5270, COLUMN(H2580),0)</f>
        <v>0.433</v>
      </c>
      <c r="V2580" s="19">
        <f>VLOOKUP($A2580,BUSINESS!$A2580:$I5270, COLUMN(I2580),0)</f>
        <v>1.117</v>
      </c>
    </row>
    <row r="2581" spans="1:22" ht="15" x14ac:dyDescent="0.25">
      <c r="A2581" s="14" t="s">
        <v>240</v>
      </c>
      <c r="B2581" s="15" t="s">
        <v>261</v>
      </c>
      <c r="C2581" s="16" t="s">
        <v>123</v>
      </c>
      <c r="D2581" s="20">
        <v>15079752557.5</v>
      </c>
      <c r="E2581" s="21">
        <v>6.4000000000000001E-2</v>
      </c>
      <c r="F2581" s="19">
        <v>190</v>
      </c>
      <c r="G2581" s="19">
        <v>0.12</v>
      </c>
      <c r="H2581" s="19">
        <f>VLOOKUP($A2581,ENERGY!$A2581:$E5271,COLUMN(D2581),0)</f>
        <v>14338</v>
      </c>
      <c r="I2581" s="19">
        <f>VLOOKUP($A2581,ENERGY!$A2581:$E5271,COLUMN(E2581),0)</f>
        <v>539</v>
      </c>
      <c r="J2581" s="19">
        <f>VLOOKUP($A2581,'HUMAN RESOURCES'!$A2581:$L5271,COLUMN(D2581),0)</f>
        <v>1.6E-2</v>
      </c>
      <c r="K2581" s="19">
        <f>VLOOKUP($A2581,'HUMAN RESOURCES'!$A2581:$L5271,COLUMN(E2581),0)</f>
        <v>1.0999999999999999E-2</v>
      </c>
      <c r="L2581" s="19">
        <f>VLOOKUP($A2581,'HUMAN RESOURCES'!$A2581:$L5271,COLUMN(F2581),0)</f>
        <v>78</v>
      </c>
      <c r="M2581" s="19">
        <f>VLOOKUP($A2581,'HUMAN RESOURCES'!$A2581:$L5271,COLUMN(G2581),0)</f>
        <v>72</v>
      </c>
      <c r="N2581" s="19">
        <f>VLOOKUP($A2581,'HUMAN RESOURCES'!$A2581:$L5271,COLUMN(H2581),0)</f>
        <v>0.22500000000000001</v>
      </c>
      <c r="O2581" s="19">
        <f>VLOOKUP($A2581,'HUMAN RESOURCES'!$A2581:$L5271,COLUMN(I2581),0)</f>
        <v>0.70599999999999996</v>
      </c>
      <c r="P2581" s="19">
        <f>VLOOKUP($A2581,'HUMAN RESOURCES'!$A2581:$L5271,COLUMN(J2581),0)</f>
        <v>7.0000000000000007E-2</v>
      </c>
      <c r="Q2581" s="19">
        <f>VLOOKUP($A2581,'HUMAN RESOURCES'!$A2581:$L5271,COLUMN(K2581),0)</f>
        <v>360498</v>
      </c>
      <c r="R2581" s="19">
        <f>VLOOKUP($A2581,'HUMAN RESOURCES'!$A2581:$L5271,COLUMN(L2581),0)</f>
        <v>0.82499999999999996</v>
      </c>
      <c r="S2581" s="19">
        <f>VLOOKUP($A2581,TOURISM!$A2580:$E5270, COLUMN(D2581),0)</f>
        <v>2159000000</v>
      </c>
      <c r="T2581" s="19">
        <f>VLOOKUP($A2581,TOURISM!$A2580:$E5270, COLUMN(E2581),0)</f>
        <v>369000000</v>
      </c>
      <c r="U2581" s="19">
        <f>VLOOKUP($A2581,BUSINESS!$A2581:$I5271, COLUMN(H2581),0)</f>
        <v>0.43</v>
      </c>
      <c r="V2581" s="19">
        <f>VLOOKUP($A2581,BUSINESS!$A2581:$I5271, COLUMN(I2581),0)</f>
        <v>1.1879999999999999</v>
      </c>
    </row>
    <row r="2582" spans="1:22" ht="15" x14ac:dyDescent="0.25">
      <c r="A2582" s="14" t="s">
        <v>240</v>
      </c>
      <c r="B2582" s="15" t="s">
        <v>262</v>
      </c>
      <c r="C2582" s="16" t="s">
        <v>123</v>
      </c>
      <c r="D2582" s="17">
        <v>771111097</v>
      </c>
      <c r="E2582" s="18">
        <v>0.06</v>
      </c>
      <c r="F2582" s="18">
        <v>438</v>
      </c>
      <c r="G2582" s="18">
        <v>0.106</v>
      </c>
      <c r="H2582" s="19">
        <f>VLOOKUP($A2582,ENERGY!$A2582:$E5272,COLUMN(D2582),0)</f>
        <v>14338</v>
      </c>
      <c r="I2582" s="19">
        <f>VLOOKUP($A2582,ENERGY!$A2582:$E5272,COLUMN(E2582),0)</f>
        <v>205</v>
      </c>
      <c r="J2582" s="19">
        <f>VLOOKUP($A2582,'HUMAN RESOURCES'!$A2582:$L5272,COLUMN(D2582),0)</f>
        <v>1.6E-2</v>
      </c>
      <c r="K2582" s="19">
        <f>VLOOKUP($A2582,'HUMAN RESOURCES'!$A2582:$L5272,COLUMN(E2582),0)</f>
        <v>8.9999999999999993E-3</v>
      </c>
      <c r="L2582" s="19">
        <f>VLOOKUP($A2582,'HUMAN RESOURCES'!$A2582:$L5272,COLUMN(F2582),0)</f>
        <v>82</v>
      </c>
      <c r="M2582" s="19">
        <f>VLOOKUP($A2582,'HUMAN RESOURCES'!$A2582:$L5272,COLUMN(G2582),0)</f>
        <v>77</v>
      </c>
      <c r="N2582" s="19">
        <f>VLOOKUP($A2582,'HUMAN RESOURCES'!$A2582:$L5272,COLUMN(H2582),0)</f>
        <v>0.249</v>
      </c>
      <c r="O2582" s="19">
        <f>VLOOKUP($A2582,'HUMAN RESOURCES'!$A2582:$L5272,COLUMN(I2582),0)</f>
        <v>0.68600000000000005</v>
      </c>
      <c r="P2582" s="19">
        <f>VLOOKUP($A2582,'HUMAN RESOURCES'!$A2582:$L5272,COLUMN(J2582),0)</f>
        <v>6.5000000000000002E-2</v>
      </c>
      <c r="Q2582" s="19">
        <f>VLOOKUP($A2582,'HUMAN RESOURCES'!$A2582:$L5272,COLUMN(K2582),0)</f>
        <v>4669685</v>
      </c>
      <c r="R2582" s="19">
        <f>VLOOKUP($A2582,'HUMAN RESOURCES'!$A2582:$L5272,COLUMN(L2582),0)</f>
        <v>0.71699999999999997</v>
      </c>
      <c r="S2582" s="19">
        <f>VLOOKUP($A2582,TOURISM!$A2581:$E5271, COLUMN(D2582),0)</f>
        <v>2179000000</v>
      </c>
      <c r="T2582" s="19">
        <f>VLOOKUP($A2582,TOURISM!$A2581:$E5271, COLUMN(E2582),0)</f>
        <v>533000000</v>
      </c>
      <c r="U2582" s="19">
        <f>VLOOKUP($A2582,BUSINESS!$A2582:$I5272, COLUMN(H2582),0)</f>
        <v>0.36499999999999999</v>
      </c>
      <c r="V2582" s="19">
        <f>VLOOKUP($A2582,BUSINESS!$A2582:$I5272, COLUMN(I2582),0)</f>
        <v>0.67</v>
      </c>
    </row>
    <row r="2583" spans="1:22" ht="15" x14ac:dyDescent="0.25">
      <c r="A2583" s="14" t="s">
        <v>240</v>
      </c>
      <c r="B2583" s="15" t="s">
        <v>263</v>
      </c>
      <c r="C2583" s="16" t="s">
        <v>123</v>
      </c>
      <c r="D2583" s="17">
        <v>41338007893</v>
      </c>
      <c r="E2583" s="18">
        <v>6.9000000000000006E-2</v>
      </c>
      <c r="F2583" s="18">
        <v>198</v>
      </c>
      <c r="G2583" s="18">
        <v>0.13300000000000001</v>
      </c>
      <c r="H2583" s="19">
        <f>VLOOKUP($A2583,ENERGY!$A2583:$E5273,COLUMN(D2583),0)</f>
        <v>7248</v>
      </c>
      <c r="I2583" s="19">
        <f>VLOOKUP($A2583,ENERGY!$A2583:$E5273,COLUMN(E2583),0)</f>
        <v>11096</v>
      </c>
      <c r="J2583" s="19">
        <f>VLOOKUP($A2583,'HUMAN RESOURCES'!$A2583:$L5273,COLUMN(D2583),0)</f>
        <v>1.7000000000000001E-2</v>
      </c>
      <c r="K2583" s="19">
        <f>VLOOKUP($A2583,'HUMAN RESOURCES'!$A2583:$L5273,COLUMN(E2583),0)</f>
        <v>1.9E-2</v>
      </c>
      <c r="L2583" s="19">
        <f>VLOOKUP($A2583,'HUMAN RESOURCES'!$A2583:$L5273,COLUMN(F2583),0)</f>
        <v>74</v>
      </c>
      <c r="M2583" s="19">
        <f>VLOOKUP($A2583,'HUMAN RESOURCES'!$A2583:$L5273,COLUMN(G2583),0)</f>
        <v>70</v>
      </c>
      <c r="N2583" s="19">
        <f>VLOOKUP($A2583,'HUMAN RESOURCES'!$A2583:$L5273,COLUMN(H2583),0)</f>
        <v>0.26500000000000001</v>
      </c>
      <c r="O2583" s="19">
        <f>VLOOKUP($A2583,'HUMAN RESOURCES'!$A2583:$L5273,COLUMN(I2583),0)</f>
        <v>0.66800000000000004</v>
      </c>
      <c r="P2583" s="19">
        <f>VLOOKUP($A2583,'HUMAN RESOURCES'!$A2583:$L5273,COLUMN(J2583),0)</f>
        <v>6.7000000000000004E-2</v>
      </c>
      <c r="Q2583" s="19">
        <f>VLOOKUP($A2583,'HUMAN RESOURCES'!$A2583:$L5273,COLUMN(K2583),0)</f>
        <v>109316</v>
      </c>
      <c r="R2583" s="19">
        <f>VLOOKUP($A2583,'HUMAN RESOURCES'!$A2583:$L5273,COLUMN(L2583),0)</f>
        <v>0.48799999999999999</v>
      </c>
      <c r="S2583" s="19">
        <f>VLOOKUP($A2583,TOURISM!$A2582:$E5272, COLUMN(D2583),0)</f>
        <v>86000000</v>
      </c>
      <c r="T2583" s="19">
        <f>VLOOKUP($A2583,TOURISM!$A2582:$E5272, COLUMN(E2583),0)</f>
        <v>15000000</v>
      </c>
      <c r="U2583" s="19">
        <f>VLOOKUP($A2583,BUSINESS!$A2583:$I5273, COLUMN(H2583),0)</f>
        <v>0.38500000000000001</v>
      </c>
      <c r="V2583" s="19">
        <f>VLOOKUP($A2583,BUSINESS!$A2583:$I5273, COLUMN(I2583),0)</f>
        <v>1.206</v>
      </c>
    </row>
    <row r="2584" spans="1:22" ht="15" x14ac:dyDescent="0.25">
      <c r="A2584" s="14" t="s">
        <v>240</v>
      </c>
      <c r="B2584" s="15" t="s">
        <v>264</v>
      </c>
      <c r="C2584" s="16" t="s">
        <v>123</v>
      </c>
      <c r="D2584" s="17">
        <v>2259288396</v>
      </c>
      <c r="E2584" s="18">
        <v>6.6000000000000003E-2</v>
      </c>
      <c r="F2584" s="18">
        <v>188</v>
      </c>
      <c r="G2584" s="18">
        <v>0.14499999999999999</v>
      </c>
      <c r="H2584" s="19">
        <f>VLOOKUP($A2584,ENERGY!$A2584:$E5274,COLUMN(D2584),0)</f>
        <v>14338</v>
      </c>
      <c r="I2584" s="19">
        <f>VLOOKUP($A2584,ENERGY!$A2584:$E5274,COLUMN(E2584),0)</f>
        <v>1580</v>
      </c>
      <c r="J2584" s="19">
        <f>VLOOKUP($A2584,'HUMAN RESOURCES'!$A2584:$L5274,COLUMN(D2584),0)</f>
        <v>1.7000000000000001E-2</v>
      </c>
      <c r="K2584" s="19">
        <f>VLOOKUP($A2584,'HUMAN RESOURCES'!$A2584:$L5274,COLUMN(E2584),0)</f>
        <v>1.2999999999999999E-2</v>
      </c>
      <c r="L2584" s="19">
        <f>VLOOKUP($A2584,'HUMAN RESOURCES'!$A2584:$L5274,COLUMN(F2584),0)</f>
        <v>79</v>
      </c>
      <c r="M2584" s="19">
        <f>VLOOKUP($A2584,'HUMAN RESOURCES'!$A2584:$L5274,COLUMN(G2584),0)</f>
        <v>72</v>
      </c>
      <c r="N2584" s="19">
        <f>VLOOKUP($A2584,'HUMAN RESOURCES'!$A2584:$L5274,COLUMN(H2584),0)</f>
        <v>0.249</v>
      </c>
      <c r="O2584" s="19">
        <f>VLOOKUP($A2584,'HUMAN RESOURCES'!$A2584:$L5274,COLUMN(I2584),0)</f>
        <v>0.64500000000000002</v>
      </c>
      <c r="P2584" s="19">
        <f>VLOOKUP($A2584,'HUMAN RESOURCES'!$A2584:$L5274,COLUMN(J2584),0)</f>
        <v>0.106</v>
      </c>
      <c r="Q2584" s="19">
        <f>VLOOKUP($A2584,'HUMAN RESOURCES'!$A2584:$L5274,COLUMN(K2584),0)</f>
        <v>40374224</v>
      </c>
      <c r="R2584" s="19">
        <f>VLOOKUP($A2584,'HUMAN RESOURCES'!$A2584:$L5274,COLUMN(L2584),0)</f>
        <v>0.91</v>
      </c>
      <c r="S2584" s="19">
        <f>VLOOKUP($A2584,TOURISM!$A2583:$E5273, COLUMN(D2584),0)</f>
        <v>5629000000</v>
      </c>
      <c r="T2584" s="19">
        <f>VLOOKUP($A2584,TOURISM!$A2583:$E5273, COLUMN(E2584),0)</f>
        <v>6375000000</v>
      </c>
      <c r="U2584" s="19">
        <f>VLOOKUP($A2584,BUSINESS!$A2584:$I5274, COLUMN(H2584),0)</f>
        <v>0.45</v>
      </c>
      <c r="V2584" s="19">
        <f>VLOOKUP($A2584,BUSINESS!$A2584:$I5274, COLUMN(I2584),0)</f>
        <v>1.4139999999999999</v>
      </c>
    </row>
    <row r="2585" spans="1:22" ht="15" x14ac:dyDescent="0.25">
      <c r="A2585" s="14" t="s">
        <v>240</v>
      </c>
      <c r="B2585" s="15" t="s">
        <v>265</v>
      </c>
      <c r="C2585" s="16" t="s">
        <v>123</v>
      </c>
      <c r="D2585" s="17">
        <v>6622541529</v>
      </c>
      <c r="E2585" s="18">
        <v>6.7000000000000004E-2</v>
      </c>
      <c r="F2585" s="18">
        <v>45</v>
      </c>
      <c r="G2585" s="18">
        <v>0.17499999999999999</v>
      </c>
      <c r="H2585" s="19">
        <f>VLOOKUP($A2585,ENERGY!$A2585:$E5275,COLUMN(D2585),0)</f>
        <v>2309</v>
      </c>
      <c r="I2585" s="19">
        <f>VLOOKUP($A2585,ENERGY!$A2585:$E5275,COLUMN(E2585),0)</f>
        <v>1826</v>
      </c>
      <c r="J2585" s="19">
        <f>VLOOKUP($A2585,'HUMAN RESOURCES'!$A2585:$L5275,COLUMN(D2585),0)</f>
        <v>1.7000000000000001E-2</v>
      </c>
      <c r="K2585" s="19">
        <f>VLOOKUP($A2585,'HUMAN RESOURCES'!$A2585:$L5275,COLUMN(E2585),0)</f>
        <v>8.9999999999999993E-3</v>
      </c>
      <c r="L2585" s="19">
        <f>VLOOKUP($A2585,'HUMAN RESOURCES'!$A2585:$L5275,COLUMN(F2585),0)</f>
        <v>78</v>
      </c>
      <c r="M2585" s="19">
        <f>VLOOKUP($A2585,'HUMAN RESOURCES'!$A2585:$L5275,COLUMN(G2585),0)</f>
        <v>73</v>
      </c>
      <c r="N2585" s="19">
        <f>VLOOKUP($A2585,'HUMAN RESOURCES'!$A2585:$L5275,COLUMN(H2585),0)</f>
        <v>0.26200000000000001</v>
      </c>
      <c r="O2585" s="19">
        <f>VLOOKUP($A2585,'HUMAN RESOURCES'!$A2585:$L5275,COLUMN(I2585),0)</f>
        <v>0.66500000000000004</v>
      </c>
      <c r="P2585" s="19">
        <f>VLOOKUP($A2585,'HUMAN RESOURCES'!$A2585:$L5275,COLUMN(J2585),0)</f>
        <v>7.1999999999999995E-2</v>
      </c>
      <c r="Q2585" s="19">
        <f>VLOOKUP($A2585,'HUMAN RESOURCES'!$A2585:$L5275,COLUMN(K2585),0)</f>
        <v>87233</v>
      </c>
      <c r="R2585" s="19">
        <f>VLOOKUP($A2585,'HUMAN RESOURCES'!$A2585:$L5275,COLUMN(L2585),0)</f>
        <v>0.26200000000000001</v>
      </c>
      <c r="S2585" s="19">
        <f>VLOOKUP($A2585,TOURISM!$A2584:$E5274, COLUMN(D2585),0)</f>
        <v>298000000</v>
      </c>
      <c r="T2585" s="19">
        <f>VLOOKUP($A2585,TOURISM!$A2584:$E5274, COLUMN(E2585),0)</f>
        <v>52000000</v>
      </c>
      <c r="U2585" s="19">
        <f>VLOOKUP($A2585,BUSINESS!$A2585:$I5275, COLUMN(H2585),0)</f>
        <v>0.47</v>
      </c>
      <c r="V2585" s="19">
        <f>VLOOKUP($A2585,BUSINESS!$A2585:$I5275, COLUMN(I2585),0)</f>
        <v>1.9259999999999999</v>
      </c>
    </row>
    <row r="2586" spans="1:22" ht="15" x14ac:dyDescent="0.25">
      <c r="A2586" s="14" t="s">
        <v>240</v>
      </c>
      <c r="B2586" s="15" t="s">
        <v>266</v>
      </c>
      <c r="C2586" s="16" t="s">
        <v>123</v>
      </c>
      <c r="D2586" s="17">
        <v>15839344592</v>
      </c>
      <c r="E2586" s="18">
        <v>8.6999999999999994E-2</v>
      </c>
      <c r="F2586" s="18">
        <v>176</v>
      </c>
      <c r="G2586" s="18">
        <v>0.189</v>
      </c>
      <c r="H2586" s="19">
        <f>VLOOKUP($A2586,ENERGY!$A2586:$E5276,COLUMN(D2586),0)</f>
        <v>3380</v>
      </c>
      <c r="I2586" s="19">
        <f>VLOOKUP($A2586,ENERGY!$A2586:$E5276,COLUMN(E2586),0)</f>
        <v>6091</v>
      </c>
      <c r="J2586" s="19">
        <f>VLOOKUP($A2586,'HUMAN RESOURCES'!$A2586:$L5276,COLUMN(D2586),0)</f>
        <v>1.7000000000000001E-2</v>
      </c>
      <c r="K2586" s="19">
        <f>VLOOKUP($A2586,'HUMAN RESOURCES'!$A2586:$L5276,COLUMN(E2586),0)</f>
        <v>3.2000000000000001E-2</v>
      </c>
      <c r="L2586" s="19">
        <f>VLOOKUP($A2586,'HUMAN RESOURCES'!$A2586:$L5276,COLUMN(F2586),0)</f>
        <v>82</v>
      </c>
      <c r="M2586" s="19">
        <f>VLOOKUP($A2586,'HUMAN RESOURCES'!$A2586:$L5276,COLUMN(G2586),0)</f>
        <v>76</v>
      </c>
      <c r="N2586" s="19">
        <f>VLOOKUP($A2586,'HUMAN RESOURCES'!$A2586:$L5276,COLUMN(H2586),0)</f>
        <v>0.30299999999999999</v>
      </c>
      <c r="O2586" s="19">
        <f>VLOOKUP($A2586,'HUMAN RESOURCES'!$A2586:$L5276,COLUMN(I2586),0)</f>
        <v>0.623</v>
      </c>
      <c r="P2586" s="19">
        <f>VLOOKUP($A2586,'HUMAN RESOURCES'!$A2586:$L5276,COLUMN(J2586),0)</f>
        <v>7.2999999999999995E-2</v>
      </c>
      <c r="Q2586" s="19">
        <f>VLOOKUP($A2586,'HUMAN RESOURCES'!$A2586:$L5276,COLUMN(K2586),0)</f>
        <v>30235</v>
      </c>
      <c r="R2586" s="19">
        <f>VLOOKUP($A2586,'HUMAN RESOURCES'!$A2586:$L5276,COLUMN(L2586),0)</f>
        <v>0.56100000000000005</v>
      </c>
      <c r="S2586" s="19">
        <f>VLOOKUP($A2586,TOURISM!$A2585:$E5275, COLUMN(D2586),0)</f>
        <v>2478709140</v>
      </c>
      <c r="T2586" s="19">
        <f>VLOOKUP($A2586,TOURISM!$A2585:$E5275, COLUMN(E2586),0)</f>
        <v>448000000</v>
      </c>
      <c r="U2586" s="19">
        <f>VLOOKUP($A2586,BUSINESS!$A2586:$I5276, COLUMN(H2586),0)</f>
        <v>0.129</v>
      </c>
      <c r="V2586" s="19">
        <f>VLOOKUP($A2586,BUSINESS!$A2586:$I5276, COLUMN(I2586),0)</f>
        <v>0.57999999999999996</v>
      </c>
    </row>
    <row r="2587" spans="1:22" ht="15" x14ac:dyDescent="0.25">
      <c r="A2587" s="14" t="s">
        <v>240</v>
      </c>
      <c r="B2587" s="15" t="s">
        <v>267</v>
      </c>
      <c r="C2587" s="16" t="s">
        <v>123</v>
      </c>
      <c r="D2587" s="17">
        <v>13230844040</v>
      </c>
      <c r="E2587" s="18">
        <v>5.2999999999999999E-2</v>
      </c>
      <c r="F2587" s="18">
        <v>255</v>
      </c>
      <c r="G2587" s="18">
        <v>0.20499999999999999</v>
      </c>
      <c r="H2587" s="19">
        <f>VLOOKUP($A2587,ENERGY!$A2587:$E5277,COLUMN(D2587),0)</f>
        <v>3586</v>
      </c>
      <c r="I2587" s="19">
        <f>VLOOKUP($A2587,ENERGY!$A2587:$E5277,COLUMN(E2587),0)</f>
        <v>10301</v>
      </c>
      <c r="J2587" s="19">
        <f>VLOOKUP($A2587,'HUMAN RESOURCES'!$A2587:$L5277,COLUMN(D2587),0)</f>
        <v>1.7999999999999999E-2</v>
      </c>
      <c r="K2587" s="19">
        <f>VLOOKUP($A2587,'HUMAN RESOURCES'!$A2587:$L5277,COLUMN(E2587),0)</f>
        <v>2.1999999999999999E-2</v>
      </c>
      <c r="L2587" s="19">
        <f>VLOOKUP($A2587,'HUMAN RESOURCES'!$A2587:$L5277,COLUMN(F2587),0)</f>
        <v>74</v>
      </c>
      <c r="M2587" s="19">
        <f>VLOOKUP($A2587,'HUMAN RESOURCES'!$A2587:$L5277,COLUMN(G2587),0)</f>
        <v>67</v>
      </c>
      <c r="N2587" s="19">
        <f>VLOOKUP($A2587,'HUMAN RESOURCES'!$A2587:$L5277,COLUMN(H2587),0)</f>
        <v>0.28599999999999998</v>
      </c>
      <c r="O2587" s="19">
        <f>VLOOKUP($A2587,'HUMAN RESOURCES'!$A2587:$L5277,COLUMN(I2587),0)</f>
        <v>0.64900000000000002</v>
      </c>
      <c r="P2587" s="19">
        <f>VLOOKUP($A2587,'HUMAN RESOURCES'!$A2587:$L5277,COLUMN(J2587),0)</f>
        <v>6.4000000000000001E-2</v>
      </c>
      <c r="Q2587" s="19">
        <f>VLOOKUP($A2587,'HUMAN RESOURCES'!$A2587:$L5277,COLUMN(K2587),0)</f>
        <v>524960</v>
      </c>
      <c r="R2587" s="19">
        <f>VLOOKUP($A2587,'HUMAN RESOURCES'!$A2587:$L5277,COLUMN(L2587),0)</f>
        <v>0.66300000000000003</v>
      </c>
      <c r="S2587" s="19">
        <f>VLOOKUP($A2587,TOURISM!$A2586:$E5276, COLUMN(D2587),0)</f>
        <v>69000000</v>
      </c>
      <c r="T2587" s="19">
        <f>VLOOKUP($A2587,TOURISM!$A2586:$E5276, COLUMN(E2587),0)</f>
        <v>41000000</v>
      </c>
      <c r="U2587" s="19">
        <f>VLOOKUP($A2587,BUSINESS!$A2587:$I5277, COLUMN(H2587),0)</f>
        <v>0.316</v>
      </c>
      <c r="V2587" s="19">
        <f>VLOOKUP($A2587,BUSINESS!$A2587:$I5277, COLUMN(I2587),0)</f>
        <v>0.99299999999999999</v>
      </c>
    </row>
    <row r="2588" spans="1:22" ht="15" x14ac:dyDescent="0.25">
      <c r="A2588" s="14" t="s">
        <v>240</v>
      </c>
      <c r="B2588" s="15" t="s">
        <v>268</v>
      </c>
      <c r="C2588" s="16" t="s">
        <v>123</v>
      </c>
      <c r="D2588" s="17">
        <v>1050000000000</v>
      </c>
      <c r="E2588" s="18">
        <v>6.3E-2</v>
      </c>
      <c r="F2588" s="18">
        <v>603</v>
      </c>
      <c r="G2588" s="18">
        <v>5.2999999999999999E-2</v>
      </c>
      <c r="H2588" s="19">
        <f>VLOOKUP($A2588,ENERGY!$A2588:$E5278,COLUMN(D2588),0)</f>
        <v>150843</v>
      </c>
      <c r="I2588" s="19">
        <f>VLOOKUP($A2588,ENERGY!$A2588:$E5278,COLUMN(E2588),0)</f>
        <v>391251</v>
      </c>
      <c r="J2588" s="19">
        <f>VLOOKUP($A2588,'HUMAN RESOURCES'!$A2588:$L5278,COLUMN(D2588),0)</f>
        <v>1.9E-2</v>
      </c>
      <c r="K2588" s="19">
        <f>VLOOKUP($A2588,'HUMAN RESOURCES'!$A2588:$L5278,COLUMN(E2588),0)</f>
        <v>1.2E-2</v>
      </c>
      <c r="L2588" s="19">
        <f>VLOOKUP($A2588,'HUMAN RESOURCES'!$A2588:$L5278,COLUMN(F2588),0)</f>
        <v>75</v>
      </c>
      <c r="M2588" s="19">
        <f>VLOOKUP($A2588,'HUMAN RESOURCES'!$A2588:$L5278,COLUMN(G2588),0)</f>
        <v>70</v>
      </c>
      <c r="N2588" s="19">
        <f>VLOOKUP($A2588,'HUMAN RESOURCES'!$A2588:$L5278,COLUMN(H2588),0)</f>
        <v>0.27500000000000002</v>
      </c>
      <c r="O2588" s="19">
        <f>VLOOKUP($A2588,'HUMAN RESOURCES'!$A2588:$L5278,COLUMN(I2588),0)</f>
        <v>0.65200000000000002</v>
      </c>
      <c r="P2588" s="19">
        <f>VLOOKUP($A2588,'HUMAN RESOURCES'!$A2588:$L5278,COLUMN(J2588),0)</f>
        <v>7.1999999999999995E-2</v>
      </c>
      <c r="Q2588" s="19">
        <f>VLOOKUP($A2588,'HUMAN RESOURCES'!$A2588:$L5278,COLUMN(K2588),0)</f>
        <v>104677</v>
      </c>
      <c r="R2588" s="19">
        <f>VLOOKUP($A2588,'HUMAN RESOURCES'!$A2588:$L5278,COLUMN(L2588),0)</f>
        <v>0.35699999999999998</v>
      </c>
      <c r="S2588" s="19">
        <f>VLOOKUP($A2588,TOURISM!$A2587:$E5277, COLUMN(D2588),0)</f>
        <v>112000000</v>
      </c>
      <c r="T2588" s="19">
        <f>VLOOKUP($A2588,TOURISM!$A2587:$E5277, COLUMN(E2588),0)</f>
        <v>10000000</v>
      </c>
      <c r="U2588" s="19">
        <f>VLOOKUP($A2588,BUSINESS!$A2588:$I5278, COLUMN(H2588),0)</f>
        <v>0.27</v>
      </c>
      <c r="V2588" s="19">
        <f>VLOOKUP($A2588,BUSINESS!$A2588:$I5278, COLUMN(I2588),0)</f>
        <v>1.165</v>
      </c>
    </row>
    <row r="2589" spans="1:22" ht="15" x14ac:dyDescent="0.25">
      <c r="A2589" s="14" t="s">
        <v>240</v>
      </c>
      <c r="B2589" s="15" t="s">
        <v>269</v>
      </c>
      <c r="C2589" s="16" t="s">
        <v>123</v>
      </c>
      <c r="D2589" s="17">
        <v>8938210560</v>
      </c>
      <c r="E2589" s="18">
        <v>7.5999999999999998E-2</v>
      </c>
      <c r="F2589" s="18">
        <v>112</v>
      </c>
      <c r="G2589" s="18">
        <v>0.13300000000000001</v>
      </c>
      <c r="H2589" s="19">
        <f>VLOOKUP($A2589,ENERGY!$A2589:$E5279,COLUMN(D2589),0)</f>
        <v>2636</v>
      </c>
      <c r="I2589" s="19">
        <f>VLOOKUP($A2589,ENERGY!$A2589:$E5279,COLUMN(E2589),0)</f>
        <v>4037</v>
      </c>
      <c r="J2589" s="19">
        <f>VLOOKUP($A2589,'HUMAN RESOURCES'!$A2589:$L5279,COLUMN(D2589),0)</f>
        <v>0.02</v>
      </c>
      <c r="K2589" s="19">
        <f>VLOOKUP($A2589,'HUMAN RESOURCES'!$A2589:$L5279,COLUMN(E2589),0)</f>
        <v>1.4999999999999999E-2</v>
      </c>
      <c r="L2589" s="19">
        <f>VLOOKUP($A2589,'HUMAN RESOURCES'!$A2589:$L5279,COLUMN(F2589),0)</f>
        <v>76</v>
      </c>
      <c r="M2589" s="19">
        <f>VLOOKUP($A2589,'HUMAN RESOURCES'!$A2589:$L5279,COLUMN(G2589),0)</f>
        <v>67</v>
      </c>
      <c r="N2589" s="19">
        <f>VLOOKUP($A2589,'HUMAN RESOURCES'!$A2589:$L5279,COLUMN(H2589),0)</f>
        <v>0.32100000000000001</v>
      </c>
      <c r="O2589" s="19">
        <f>VLOOKUP($A2589,'HUMAN RESOURCES'!$A2589:$L5279,COLUMN(I2589),0)</f>
        <v>0.61</v>
      </c>
      <c r="P2589" s="19">
        <f>VLOOKUP($A2589,'HUMAN RESOURCES'!$A2589:$L5279,COLUMN(J2589),0)</f>
        <v>6.9000000000000006E-2</v>
      </c>
      <c r="Q2589" s="19">
        <f>VLOOKUP($A2589,'HUMAN RESOURCES'!$A2589:$L5279,COLUMN(K2589),0)</f>
        <v>6218195</v>
      </c>
      <c r="R2589" s="19">
        <f>VLOOKUP($A2589,'HUMAN RESOURCES'!$A2589:$L5279,COLUMN(L2589),0)</f>
        <v>0.64300000000000002</v>
      </c>
      <c r="S2589" s="19">
        <f>VLOOKUP($A2589,TOURISM!$A2588:$E5278, COLUMN(D2589),0)</f>
        <v>646000000</v>
      </c>
      <c r="T2589" s="19">
        <f>VLOOKUP($A2589,TOURISM!$A2588:$E5278, COLUMN(E2589),0)</f>
        <v>280000000</v>
      </c>
      <c r="U2589" s="19">
        <f>VLOOKUP($A2589,BUSINESS!$A2589:$I5279, COLUMN(H2589),0)</f>
        <v>0.159</v>
      </c>
      <c r="V2589" s="19">
        <f>VLOOKUP($A2589,BUSINESS!$A2589:$I5279, COLUMN(I2589),0)</f>
        <v>1.238</v>
      </c>
    </row>
    <row r="2590" spans="1:22" ht="15" x14ac:dyDescent="0.25">
      <c r="A2590" s="14" t="s">
        <v>240</v>
      </c>
      <c r="B2590" s="15" t="s">
        <v>270</v>
      </c>
      <c r="C2590" s="16" t="s">
        <v>123</v>
      </c>
      <c r="D2590" s="17">
        <v>28814100000</v>
      </c>
      <c r="E2590" s="18">
        <v>8.5000000000000006E-2</v>
      </c>
      <c r="F2590" s="18">
        <v>627</v>
      </c>
      <c r="G2590" s="18">
        <v>7.6999999999999999E-2</v>
      </c>
      <c r="H2590" s="19">
        <f>VLOOKUP($A2590,ENERGY!$A2590:$E5280,COLUMN(D2590),0)</f>
        <v>2625</v>
      </c>
      <c r="I2590" s="19">
        <f>VLOOKUP($A2590,ENERGY!$A2590:$E5280,COLUMN(E2590),0)</f>
        <v>5871</v>
      </c>
      <c r="J2590" s="19">
        <f>VLOOKUP($A2590,'HUMAN RESOURCES'!$A2590:$L5280,COLUMN(D2590),0)</f>
        <v>0.02</v>
      </c>
      <c r="K2590" s="19">
        <f>VLOOKUP($A2590,'HUMAN RESOURCES'!$A2590:$L5280,COLUMN(E2590),0)</f>
        <v>1.6E-2</v>
      </c>
      <c r="L2590" s="19">
        <f>VLOOKUP($A2590,'HUMAN RESOURCES'!$A2590:$L5280,COLUMN(F2590),0)</f>
        <v>77</v>
      </c>
      <c r="M2590" s="19">
        <f>VLOOKUP($A2590,'HUMAN RESOURCES'!$A2590:$L5280,COLUMN(G2590),0)</f>
        <v>70</v>
      </c>
      <c r="N2590" s="19">
        <f>VLOOKUP($A2590,'HUMAN RESOURCES'!$A2590:$L5280,COLUMN(H2590),0)</f>
        <v>0.28799999999999998</v>
      </c>
      <c r="O2590" s="19">
        <f>VLOOKUP($A2590,'HUMAN RESOURCES'!$A2590:$L5280,COLUMN(I2590),0)</f>
        <v>0.65600000000000003</v>
      </c>
      <c r="P2590" s="19">
        <f>VLOOKUP($A2590,'HUMAN RESOURCES'!$A2590:$L5280,COLUMN(J2590),0)</f>
        <v>5.6000000000000001E-2</v>
      </c>
      <c r="Q2590" s="19">
        <f>VLOOKUP($A2590,'HUMAN RESOURCES'!$A2590:$L5280,COLUMN(K2590),0)</f>
        <v>46444798</v>
      </c>
      <c r="R2590" s="19">
        <f>VLOOKUP($A2590,'HUMAN RESOURCES'!$A2590:$L5280,COLUMN(L2590),0)</f>
        <v>0.75</v>
      </c>
      <c r="S2590" s="19">
        <f>VLOOKUP($A2590,TOURISM!$A2589:$E5279, COLUMN(D2590),0)</f>
        <v>2727000000</v>
      </c>
      <c r="T2590" s="19">
        <f>VLOOKUP($A2590,TOURISM!$A2589:$E5279, COLUMN(E2590),0)</f>
        <v>2373000000</v>
      </c>
      <c r="U2590" s="19">
        <f>VLOOKUP($A2590,BUSINESS!$A2590:$I5280, COLUMN(H2590),0)</f>
        <v>0.36499999999999999</v>
      </c>
      <c r="V2590" s="19">
        <f>VLOOKUP($A2590,BUSINESS!$A2590:$I5280, COLUMN(I2590),0)</f>
        <v>0.95799999999999996</v>
      </c>
    </row>
    <row r="2591" spans="1:22" ht="15" x14ac:dyDescent="0.25">
      <c r="A2591" s="14" t="s">
        <v>240</v>
      </c>
      <c r="B2591" s="15" t="s">
        <v>271</v>
      </c>
      <c r="C2591" s="16" t="s">
        <v>123</v>
      </c>
      <c r="D2591" s="17">
        <v>20030529733</v>
      </c>
      <c r="E2591" s="18">
        <v>8.6999999999999994E-2</v>
      </c>
      <c r="F2591" s="18">
        <v>271</v>
      </c>
      <c r="G2591" s="18">
        <v>0.26</v>
      </c>
      <c r="H2591" s="19">
        <f>VLOOKUP($A2591,ENERGY!$A2591:$E5281,COLUMN(D2591),0)</f>
        <v>3885</v>
      </c>
      <c r="I2591" s="19">
        <f>VLOOKUP($A2591,ENERGY!$A2591:$E5281,COLUMN(E2591),0)</f>
        <v>3898</v>
      </c>
      <c r="J2591" s="19">
        <f>VLOOKUP($A2591,'HUMAN RESOURCES'!$A2591:$L5281,COLUMN(D2591),0)</f>
        <v>0.02</v>
      </c>
      <c r="K2591" s="19">
        <f>VLOOKUP($A2591,'HUMAN RESOURCES'!$A2591:$L5281,COLUMN(E2591),0)</f>
        <v>1.4E-2</v>
      </c>
      <c r="L2591" s="19">
        <f>VLOOKUP($A2591,'HUMAN RESOURCES'!$A2591:$L5281,COLUMN(F2591),0)</f>
        <v>79</v>
      </c>
      <c r="M2591" s="19">
        <f>VLOOKUP($A2591,'HUMAN RESOURCES'!$A2591:$L5281,COLUMN(G2591),0)</f>
        <v>74</v>
      </c>
      <c r="N2591" s="19">
        <f>VLOOKUP($A2591,'HUMAN RESOURCES'!$A2591:$L5281,COLUMN(H2591),0)</f>
        <v>0.3</v>
      </c>
      <c r="O2591" s="19">
        <f>VLOOKUP($A2591,'HUMAN RESOURCES'!$A2591:$L5281,COLUMN(I2591),0)</f>
        <v>0.64</v>
      </c>
      <c r="P2591" s="19">
        <f>VLOOKUP($A2591,'HUMAN RESOURCES'!$A2591:$L5281,COLUMN(J2591),0)</f>
        <v>0.06</v>
      </c>
      <c r="Q2591" s="19">
        <f>VLOOKUP($A2591,'HUMAN RESOURCES'!$A2591:$L5281,COLUMN(K2591),0)</f>
        <v>117886404</v>
      </c>
      <c r="R2591" s="19">
        <f>VLOOKUP($A2591,'HUMAN RESOURCES'!$A2591:$L5281,COLUMN(L2591),0)</f>
        <v>0.77800000000000002</v>
      </c>
      <c r="S2591" s="19">
        <f>VLOOKUP($A2591,TOURISM!$A2590:$E5280, COLUMN(D2591),0)</f>
        <v>12628000000</v>
      </c>
      <c r="T2591" s="19">
        <f>VLOOKUP($A2591,TOURISM!$A2590:$E5280, COLUMN(E2591),0)</f>
        <v>9001000000</v>
      </c>
      <c r="U2591" s="19">
        <f>VLOOKUP($A2591,BUSINESS!$A2591:$I5281, COLUMN(H2591),0)</f>
        <v>0.311</v>
      </c>
      <c r="V2591" s="19">
        <f>VLOOKUP($A2591,BUSINESS!$A2591:$I5281, COLUMN(I2591),0)</f>
        <v>0.77500000000000002</v>
      </c>
    </row>
    <row r="2592" spans="1:22" ht="15" x14ac:dyDescent="0.25">
      <c r="A2592" s="14" t="s">
        <v>240</v>
      </c>
      <c r="B2592" s="15" t="s">
        <v>272</v>
      </c>
      <c r="C2592" s="16" t="s">
        <v>123</v>
      </c>
      <c r="D2592" s="17">
        <v>149000000000</v>
      </c>
      <c r="E2592" s="18">
        <v>4.9000000000000002E-2</v>
      </c>
      <c r="F2592" s="18">
        <v>257</v>
      </c>
      <c r="G2592" s="18">
        <v>0.19</v>
      </c>
      <c r="H2592" s="19">
        <f>VLOOKUP($A2592,ENERGY!$A2592:$E5282,COLUMN(D2592),0)</f>
        <v>11873</v>
      </c>
      <c r="I2592" s="19">
        <f>VLOOKUP($A2592,ENERGY!$A2592:$E5282,COLUMN(E2592),0)</f>
        <v>27187</v>
      </c>
      <c r="J2592" s="19">
        <f>VLOOKUP($A2592,'HUMAN RESOURCES'!$A2592:$L5282,COLUMN(D2592),0)</f>
        <v>0.02</v>
      </c>
      <c r="K2592" s="19">
        <f>VLOOKUP($A2592,'HUMAN RESOURCES'!$A2592:$L5282,COLUMN(E2592),0)</f>
        <v>1.7000000000000001E-2</v>
      </c>
      <c r="L2592" s="19">
        <f>VLOOKUP($A2592,'HUMAN RESOURCES'!$A2592:$L5282,COLUMN(F2592),0)</f>
        <v>80</v>
      </c>
      <c r="M2592" s="19">
        <f>VLOOKUP($A2592,'HUMAN RESOURCES'!$A2592:$L5282,COLUMN(G2592),0)</f>
        <v>74</v>
      </c>
      <c r="N2592" s="19">
        <f>VLOOKUP($A2592,'HUMAN RESOURCES'!$A2592:$L5282,COLUMN(H2592),0)</f>
        <v>0.29299999999999998</v>
      </c>
      <c r="O2592" s="19">
        <f>VLOOKUP($A2592,'HUMAN RESOURCES'!$A2592:$L5282,COLUMN(I2592),0)</f>
        <v>0.63900000000000001</v>
      </c>
      <c r="P2592" s="19">
        <f>VLOOKUP($A2592,'HUMAN RESOURCES'!$A2592:$L5282,COLUMN(J2592),0)</f>
        <v>6.8000000000000005E-2</v>
      </c>
      <c r="Q2592" s="19">
        <f>VLOOKUP($A2592,'HUMAN RESOURCES'!$A2592:$L5282,COLUMN(K2592),0)</f>
        <v>3678128</v>
      </c>
      <c r="R2592" s="19">
        <f>VLOOKUP($A2592,'HUMAN RESOURCES'!$A2592:$L5282,COLUMN(L2592),0)</f>
        <v>0.65100000000000002</v>
      </c>
      <c r="S2592" s="19">
        <f>VLOOKUP($A2592,TOURISM!$A2591:$E5281, COLUMN(D2592),0)</f>
        <v>2552000000</v>
      </c>
      <c r="T2592" s="19">
        <f>VLOOKUP($A2592,TOURISM!$A2591:$E5281, COLUMN(E2592),0)</f>
        <v>575000000</v>
      </c>
      <c r="U2592" s="19">
        <f>VLOOKUP($A2592,BUSINESS!$A2592:$I5282, COLUMN(H2592),0)</f>
        <v>0.40100000000000002</v>
      </c>
      <c r="V2592" s="19">
        <f>VLOOKUP($A2592,BUSINESS!$A2592:$I5282, COLUMN(I2592),0)</f>
        <v>1.8069999999999999</v>
      </c>
    </row>
    <row r="2593" spans="1:22" ht="15" x14ac:dyDescent="0.25">
      <c r="A2593" s="14" t="s">
        <v>240</v>
      </c>
      <c r="B2593" s="15" t="s">
        <v>273</v>
      </c>
      <c r="C2593" s="16" t="s">
        <v>123</v>
      </c>
      <c r="D2593" s="17">
        <v>98381268000</v>
      </c>
      <c r="E2593" s="21">
        <v>6.4000000000000001E-2</v>
      </c>
      <c r="F2593" s="19">
        <v>190</v>
      </c>
      <c r="G2593" s="19">
        <v>0.12</v>
      </c>
      <c r="H2593" s="19">
        <f>VLOOKUP($A2593,ENERGY!$A2593:$E5283,COLUMN(D2593),0)</f>
        <v>14338</v>
      </c>
      <c r="I2593" s="19">
        <f>VLOOKUP($A2593,ENERGY!$A2593:$E5283,COLUMN(E2593),0)</f>
        <v>8441</v>
      </c>
      <c r="J2593" s="19">
        <f>VLOOKUP($A2593,'HUMAN RESOURCES'!$A2593:$L5283,COLUMN(D2593),0)</f>
        <v>2.1000000000000001E-2</v>
      </c>
      <c r="K2593" s="19">
        <f>VLOOKUP($A2593,'HUMAN RESOURCES'!$A2593:$L5283,COLUMN(E2593),0)</f>
        <v>1.4999999999999999E-2</v>
      </c>
      <c r="L2593" s="19">
        <f>VLOOKUP($A2593,'HUMAN RESOURCES'!$A2593:$L5283,COLUMN(F2593),0)</f>
        <v>77</v>
      </c>
      <c r="M2593" s="19">
        <f>VLOOKUP($A2593,'HUMAN RESOURCES'!$A2593:$L5283,COLUMN(G2593),0)</f>
        <v>71</v>
      </c>
      <c r="N2593" s="19">
        <f>VLOOKUP($A2593,'HUMAN RESOURCES'!$A2593:$L5283,COLUMN(H2593),0)</f>
        <v>0.3</v>
      </c>
      <c r="O2593" s="19">
        <f>VLOOKUP($A2593,'HUMAN RESOURCES'!$A2593:$L5283,COLUMN(I2593),0)</f>
        <v>0.64</v>
      </c>
      <c r="P2593" s="19">
        <f>VLOOKUP($A2593,'HUMAN RESOURCES'!$A2593:$L5283,COLUMN(J2593),0)</f>
        <v>0.06</v>
      </c>
      <c r="Q2593" s="19">
        <f>VLOOKUP($A2593,'HUMAN RESOURCES'!$A2593:$L5283,COLUMN(K2593),0)</f>
        <v>29262830</v>
      </c>
      <c r="R2593" s="19">
        <f>VLOOKUP($A2593,'HUMAN RESOURCES'!$A2593:$L5283,COLUMN(L2593),0)</f>
        <v>0.76900000000000002</v>
      </c>
      <c r="S2593" s="19">
        <f>VLOOKUP($A2593,TOURISM!$A2592:$E5282, COLUMN(D2593),0)</f>
        <v>2475000000</v>
      </c>
      <c r="T2593" s="19">
        <f>VLOOKUP($A2593,TOURISM!$A2592:$E5282, COLUMN(E2593),0)</f>
        <v>1640000000</v>
      </c>
      <c r="U2593" s="19">
        <f>VLOOKUP($A2593,BUSINESS!$A2593:$I5283, COLUMN(H2593),0)</f>
        <v>0.34799999999999998</v>
      </c>
      <c r="V2593" s="19">
        <f>VLOOKUP($A2593,BUSINESS!$A2593:$I5283, COLUMN(I2593),0)</f>
        <v>0.995</v>
      </c>
    </row>
    <row r="2594" spans="1:22" ht="15" x14ac:dyDescent="0.25">
      <c r="A2594" s="14" t="s">
        <v>240</v>
      </c>
      <c r="B2594" s="15" t="s">
        <v>274</v>
      </c>
      <c r="C2594" s="16" t="s">
        <v>123</v>
      </c>
      <c r="D2594" s="20">
        <v>15079752557.5</v>
      </c>
      <c r="E2594" s="21">
        <v>6.4000000000000001E-2</v>
      </c>
      <c r="F2594" s="19">
        <v>190</v>
      </c>
      <c r="G2594" s="19">
        <v>0.12</v>
      </c>
      <c r="H2594" s="19">
        <f>VLOOKUP($A2594,ENERGY!$A2594:$E5284,COLUMN(D2594),0)</f>
        <v>14338</v>
      </c>
      <c r="I2594" s="19">
        <f>VLOOKUP($A2594,ENERGY!$A2594:$E5284,COLUMN(E2594),0)</f>
        <v>8441</v>
      </c>
      <c r="J2594" s="19">
        <f>VLOOKUP($A2594,'HUMAN RESOURCES'!$A2594:$L5284,COLUMN(D2594),0)</f>
        <v>2.1000000000000001E-2</v>
      </c>
      <c r="K2594" s="19">
        <f>VLOOKUP($A2594,'HUMAN RESOURCES'!$A2594:$L5284,COLUMN(E2594),0)</f>
        <v>1.4E-2</v>
      </c>
      <c r="L2594" s="19">
        <f>VLOOKUP($A2594,'HUMAN RESOURCES'!$A2594:$L5284,COLUMN(F2594),0)</f>
        <v>77</v>
      </c>
      <c r="M2594" s="19">
        <f>VLOOKUP($A2594,'HUMAN RESOURCES'!$A2594:$L5284,COLUMN(G2594),0)</f>
        <v>71</v>
      </c>
      <c r="N2594" s="19">
        <f>VLOOKUP($A2594,'HUMAN RESOURCES'!$A2594:$L5284,COLUMN(H2594),0)</f>
        <v>0.29499999999999998</v>
      </c>
      <c r="O2594" s="19">
        <f>VLOOKUP($A2594,'HUMAN RESOURCES'!$A2594:$L5284,COLUMN(I2594),0)</f>
        <v>0.64900000000000002</v>
      </c>
      <c r="P2594" s="19">
        <f>VLOOKUP($A2594,'HUMAN RESOURCES'!$A2594:$L5284,COLUMN(J2594),0)</f>
        <v>5.6000000000000001E-2</v>
      </c>
      <c r="Q2594" s="19">
        <f>VLOOKUP($A2594,'HUMAN RESOURCES'!$A2594:$L5284,COLUMN(K2594),0)</f>
        <v>29043283</v>
      </c>
      <c r="R2594" s="19">
        <f>VLOOKUP($A2594,'HUMAN RESOURCES'!$A2594:$L5284,COLUMN(L2594),0)</f>
        <v>0.88800000000000001</v>
      </c>
      <c r="S2594" s="19">
        <f>VLOOKUP($A2594,TOURISM!$A2593:$E5283, COLUMN(D2594),0)</f>
        <v>794000000</v>
      </c>
      <c r="T2594" s="19">
        <f>VLOOKUP($A2594,TOURISM!$A2593:$E5283, COLUMN(E2594),0)</f>
        <v>2238000000</v>
      </c>
      <c r="U2594" s="19">
        <f>VLOOKUP($A2594,BUSINESS!$A2594:$I5284, COLUMN(H2594),0)</f>
        <v>0.374</v>
      </c>
      <c r="V2594" s="19">
        <f>VLOOKUP($A2594,BUSINESS!$A2594:$I5284, COLUMN(I2594),0)</f>
        <v>0.96</v>
      </c>
    </row>
    <row r="2595" spans="1:22" ht="15" x14ac:dyDescent="0.25">
      <c r="A2595" s="14" t="s">
        <v>240</v>
      </c>
      <c r="B2595" s="15" t="s">
        <v>275</v>
      </c>
      <c r="C2595" s="16" t="s">
        <v>123</v>
      </c>
      <c r="D2595" s="17">
        <v>692222222</v>
      </c>
      <c r="E2595" s="18">
        <v>5.3999999999999999E-2</v>
      </c>
      <c r="F2595" s="18">
        <v>739</v>
      </c>
      <c r="G2595" s="18">
        <v>8.5999999999999993E-2</v>
      </c>
      <c r="H2595" s="19">
        <f>VLOOKUP($A2595,ENERGY!$A2595:$E5285,COLUMN(D2595),0)</f>
        <v>14338</v>
      </c>
      <c r="I2595" s="19">
        <f>VLOOKUP($A2595,ENERGY!$A2595:$E5285,COLUMN(E2595),0)</f>
        <v>198</v>
      </c>
      <c r="J2595" s="19">
        <f>VLOOKUP($A2595,'HUMAN RESOURCES'!$A2595:$L5285,COLUMN(D2595),0)</f>
        <v>2.1999999999999999E-2</v>
      </c>
      <c r="K2595" s="19">
        <f>VLOOKUP($A2595,'HUMAN RESOURCES'!$A2595:$L5285,COLUMN(E2595),0)</f>
        <v>3.2000000000000001E-2</v>
      </c>
      <c r="L2595" s="19">
        <f>VLOOKUP($A2595,'HUMAN RESOURCES'!$A2595:$L5285,COLUMN(F2595),0)</f>
        <v>68</v>
      </c>
      <c r="M2595" s="19">
        <f>VLOOKUP($A2595,'HUMAN RESOURCES'!$A2595:$L5285,COLUMN(G2595),0)</f>
        <v>63</v>
      </c>
      <c r="N2595" s="19">
        <f>VLOOKUP($A2595,'HUMAN RESOURCES'!$A2595:$L5285,COLUMN(H2595),0)</f>
        <v>0.376</v>
      </c>
      <c r="O2595" s="19">
        <f>VLOOKUP($A2595,'HUMAN RESOURCES'!$A2595:$L5285,COLUMN(I2595),0)</f>
        <v>0.59199999999999997</v>
      </c>
      <c r="P2595" s="19">
        <f>VLOOKUP($A2595,'HUMAN RESOURCES'!$A2595:$L5285,COLUMN(J2595),0)</f>
        <v>3.3000000000000002E-2</v>
      </c>
      <c r="Q2595" s="19">
        <f>VLOOKUP($A2595,'HUMAN RESOURCES'!$A2595:$L5285,COLUMN(K2595),0)</f>
        <v>786126</v>
      </c>
      <c r="R2595" s="19">
        <f>VLOOKUP($A2595,'HUMAN RESOURCES'!$A2595:$L5285,COLUMN(L2595),0)</f>
        <v>0.28199999999999997</v>
      </c>
      <c r="S2595" s="19">
        <f>VLOOKUP($A2595,TOURISM!$A2594:$E5284, COLUMN(D2595),0)</f>
        <v>80000000</v>
      </c>
      <c r="T2595" s="19">
        <f>VLOOKUP($A2595,TOURISM!$A2594:$E5284, COLUMN(E2595),0)</f>
        <v>73000000</v>
      </c>
      <c r="U2595" s="19">
        <f>VLOOKUP($A2595,BUSINESS!$A2595:$I5285, COLUMN(H2595),0)</f>
        <v>0.29899999999999999</v>
      </c>
      <c r="V2595" s="19">
        <f>VLOOKUP($A2595,BUSINESS!$A2595:$I5285, COLUMN(I2595),0)</f>
        <v>0.71299999999999997</v>
      </c>
    </row>
    <row r="2596" spans="1:22" ht="15" x14ac:dyDescent="0.25">
      <c r="A2596" s="14" t="s">
        <v>240</v>
      </c>
      <c r="B2596" s="15" t="s">
        <v>276</v>
      </c>
      <c r="C2596" s="16" t="s">
        <v>123</v>
      </c>
      <c r="D2596" s="17">
        <v>1252222222</v>
      </c>
      <c r="E2596" s="18">
        <v>7.8E-2</v>
      </c>
      <c r="F2596" s="18">
        <v>525</v>
      </c>
      <c r="G2596" s="18">
        <v>0.106</v>
      </c>
      <c r="H2596" s="19">
        <f>VLOOKUP($A2596,ENERGY!$A2596:$E5286,COLUMN(D2596),0)</f>
        <v>14338</v>
      </c>
      <c r="I2596" s="19">
        <f>VLOOKUP($A2596,ENERGY!$A2596:$E5286,COLUMN(E2596),0)</f>
        <v>326</v>
      </c>
      <c r="J2596" s="19">
        <f>VLOOKUP($A2596,'HUMAN RESOURCES'!$A2596:$L5286,COLUMN(D2596),0)</f>
        <v>2.1999999999999999E-2</v>
      </c>
      <c r="K2596" s="19">
        <f>VLOOKUP($A2596,'HUMAN RESOURCES'!$A2596:$L5286,COLUMN(E2596),0)</f>
        <v>2.5999999999999999E-2</v>
      </c>
      <c r="L2596" s="19">
        <f>VLOOKUP($A2596,'HUMAN RESOURCES'!$A2596:$L5286,COLUMN(F2596),0)</f>
        <v>76</v>
      </c>
      <c r="M2596" s="19">
        <f>VLOOKUP($A2596,'HUMAN RESOURCES'!$A2596:$L5286,COLUMN(G2596),0)</f>
        <v>70</v>
      </c>
      <c r="N2596" s="19">
        <f>VLOOKUP($A2596,'HUMAN RESOURCES'!$A2596:$L5286,COLUMN(H2596),0)</f>
        <v>0.312</v>
      </c>
      <c r="O2596" s="19">
        <f>VLOOKUP($A2596,'HUMAN RESOURCES'!$A2596:$L5286,COLUMN(I2596),0)</f>
        <v>0.628</v>
      </c>
      <c r="P2596" s="19">
        <f>VLOOKUP($A2596,'HUMAN RESOURCES'!$A2596:$L5286,COLUMN(J2596),0)</f>
        <v>0.06</v>
      </c>
      <c r="Q2596" s="19">
        <f>VLOOKUP($A2596,'HUMAN RESOURCES'!$A2596:$L5286,COLUMN(K2596),0)</f>
        <v>10016797</v>
      </c>
      <c r="R2596" s="19">
        <f>VLOOKUP($A2596,'HUMAN RESOURCES'!$A2596:$L5286,COLUMN(L2596),0)</f>
        <v>0.73799999999999999</v>
      </c>
      <c r="S2596" s="19">
        <f>VLOOKUP($A2596,TOURISM!$A2595:$E5285, COLUMN(D2596),0)</f>
        <v>4209000000</v>
      </c>
      <c r="T2596" s="19">
        <f>VLOOKUP($A2596,TOURISM!$A2595:$E5285, COLUMN(E2596),0)</f>
        <v>554000000</v>
      </c>
      <c r="U2596" s="19">
        <f>VLOOKUP($A2596,BUSINESS!$A2596:$I5286, COLUMN(H2596),0)</f>
        <v>0.314</v>
      </c>
      <c r="V2596" s="19">
        <f>VLOOKUP($A2596,BUSINESS!$A2596:$I5286, COLUMN(I2596),0)</f>
        <v>0.88800000000000001</v>
      </c>
    </row>
    <row r="2597" spans="1:22" ht="15" x14ac:dyDescent="0.25">
      <c r="A2597" s="14" t="s">
        <v>240</v>
      </c>
      <c r="B2597" s="15" t="s">
        <v>277</v>
      </c>
      <c r="C2597" s="16" t="s">
        <v>123</v>
      </c>
      <c r="D2597" s="20">
        <v>15079752557.5</v>
      </c>
      <c r="E2597" s="21">
        <v>6.4000000000000001E-2</v>
      </c>
      <c r="F2597" s="19">
        <v>190</v>
      </c>
      <c r="G2597" s="19">
        <v>0.12</v>
      </c>
      <c r="H2597" s="19">
        <f>VLOOKUP($A2597,ENERGY!$A2597:$E5287,COLUMN(D2597),0)</f>
        <v>14338</v>
      </c>
      <c r="I2597" s="19">
        <f>VLOOKUP($A2597,ENERGY!$A2597:$E5287,COLUMN(E2597),0)</f>
        <v>8441</v>
      </c>
      <c r="J2597" s="19">
        <f>VLOOKUP($A2597,'HUMAN RESOURCES'!$A2597:$L5287,COLUMN(D2597),0)</f>
        <v>2.1999999999999999E-2</v>
      </c>
      <c r="K2597" s="19">
        <f>VLOOKUP($A2597,'HUMAN RESOURCES'!$A2597:$L5287,COLUMN(E2597),0)</f>
        <v>2.1000000000000001E-2</v>
      </c>
      <c r="L2597" s="19">
        <f>VLOOKUP($A2597,'HUMAN RESOURCES'!$A2597:$L5287,COLUMN(F2597),0)</f>
        <v>79</v>
      </c>
      <c r="M2597" s="19">
        <f>VLOOKUP($A2597,'HUMAN RESOURCES'!$A2597:$L5287,COLUMN(G2597),0)</f>
        <v>73</v>
      </c>
      <c r="N2597" s="19">
        <f>VLOOKUP($A2597,'HUMAN RESOURCES'!$A2597:$L5287,COLUMN(H2597),0)</f>
        <v>0.31</v>
      </c>
      <c r="O2597" s="19">
        <f>VLOOKUP($A2597,'HUMAN RESOURCES'!$A2597:$L5287,COLUMN(I2597),0)</f>
        <v>0.629</v>
      </c>
      <c r="P2597" s="19">
        <f>VLOOKUP($A2597,'HUMAN RESOURCES'!$A2597:$L5287,COLUMN(J2597),0)</f>
        <v>6.2E-2</v>
      </c>
      <c r="Q2597" s="19">
        <f>VLOOKUP($A2597,'HUMAN RESOURCES'!$A2597:$L5287,COLUMN(K2597),0)</f>
        <v>15001072</v>
      </c>
      <c r="R2597" s="19">
        <f>VLOOKUP($A2597,'HUMAN RESOURCES'!$A2597:$L5287,COLUMN(L2597),0)</f>
        <v>0.627</v>
      </c>
      <c r="S2597" s="19">
        <f>VLOOKUP($A2597,TOURISM!$A2596:$E5286, COLUMN(D2597),0)</f>
        <v>786000000</v>
      </c>
      <c r="T2597" s="19">
        <f>VLOOKUP($A2597,TOURISM!$A2596:$E5286, COLUMN(E2597),0)</f>
        <v>863000000</v>
      </c>
      <c r="U2597" s="19">
        <f>VLOOKUP($A2597,BUSINESS!$A2597:$I5287, COLUMN(H2597),0)</f>
        <v>0.28999999999999998</v>
      </c>
      <c r="V2597" s="19">
        <f>VLOOKUP($A2597,BUSINESS!$A2597:$I5287, COLUMN(I2597),0)</f>
        <v>0.98499999999999999</v>
      </c>
    </row>
    <row r="2598" spans="1:22" ht="15" x14ac:dyDescent="0.25">
      <c r="A2598" s="14" t="s">
        <v>240</v>
      </c>
      <c r="B2598" s="15" t="s">
        <v>278</v>
      </c>
      <c r="C2598" s="16" t="s">
        <v>123</v>
      </c>
      <c r="D2598" s="17">
        <v>681481481</v>
      </c>
      <c r="E2598" s="18">
        <v>4.7E-2</v>
      </c>
      <c r="F2598" s="18">
        <v>293</v>
      </c>
      <c r="G2598" s="18">
        <v>9.1999999999999998E-2</v>
      </c>
      <c r="H2598" s="19">
        <f>VLOOKUP($A2598,ENERGY!$A2598:$E5288,COLUMN(D2598),0)</f>
        <v>14338</v>
      </c>
      <c r="I2598" s="19">
        <f>VLOOKUP($A2598,ENERGY!$A2598:$E5288,COLUMN(E2598),0)</f>
        <v>187</v>
      </c>
      <c r="J2598" s="19">
        <f>VLOOKUP($A2598,'HUMAN RESOURCES'!$A2598:$L5288,COLUMN(D2598),0)</f>
        <v>2.4E-2</v>
      </c>
      <c r="K2598" s="19">
        <f>VLOOKUP($A2598,'HUMAN RESOURCES'!$A2598:$L5288,COLUMN(E2598),0)</f>
        <v>2.1000000000000001E-2</v>
      </c>
      <c r="L2598" s="19">
        <f>VLOOKUP($A2598,'HUMAN RESOURCES'!$A2598:$L5288,COLUMN(F2598),0)</f>
        <v>74</v>
      </c>
      <c r="M2598" s="19">
        <f>VLOOKUP($A2598,'HUMAN RESOURCES'!$A2598:$L5288,COLUMN(G2598),0)</f>
        <v>70</v>
      </c>
      <c r="N2598" s="19">
        <f>VLOOKUP($A2598,'HUMAN RESOURCES'!$A2598:$L5288,COLUMN(H2598),0)</f>
        <v>0.33500000000000002</v>
      </c>
      <c r="O2598" s="19">
        <f>VLOOKUP($A2598,'HUMAN RESOURCES'!$A2598:$L5288,COLUMN(I2598),0)</f>
        <v>0.61299999999999999</v>
      </c>
      <c r="P2598" s="19">
        <f>VLOOKUP($A2598,'HUMAN RESOURCES'!$A2598:$L5288,COLUMN(J2598),0)</f>
        <v>5.1999999999999998E-2</v>
      </c>
      <c r="Q2598" s="19">
        <f>VLOOKUP($A2598,'HUMAN RESOURCES'!$A2598:$L5288,COLUMN(K2598),0)</f>
        <v>6459721</v>
      </c>
      <c r="R2598" s="19">
        <f>VLOOKUP($A2598,'HUMAN RESOURCES'!$A2598:$L5288,COLUMN(L2598),0)</f>
        <v>0.58499999999999996</v>
      </c>
      <c r="S2598" s="19">
        <f>VLOOKUP($A2598,TOURISM!$A2597:$E5287, COLUMN(D2598),0)</f>
        <v>243000000</v>
      </c>
      <c r="T2598" s="19">
        <f>VLOOKUP($A2598,TOURISM!$A2597:$E5287, COLUMN(E2598),0)</f>
        <v>269000000</v>
      </c>
      <c r="U2598" s="19">
        <f>VLOOKUP($A2598,BUSINESS!$A2598:$I5288, COLUMN(H2598),0)</f>
        <v>0.19800000000000001</v>
      </c>
      <c r="V2598" s="19">
        <f>VLOOKUP($A2598,BUSINESS!$A2598:$I5288, COLUMN(I2598),0)</f>
        <v>0.91700000000000004</v>
      </c>
    </row>
    <row r="2599" spans="1:22" ht="15" x14ac:dyDescent="0.25">
      <c r="A2599" s="14" t="s">
        <v>240</v>
      </c>
      <c r="B2599" s="15" t="s">
        <v>279</v>
      </c>
      <c r="C2599" s="16" t="s">
        <v>123</v>
      </c>
      <c r="D2599" s="17">
        <v>4368033802</v>
      </c>
      <c r="E2599" s="18">
        <v>5.8000000000000003E-2</v>
      </c>
      <c r="F2599" s="18">
        <v>483</v>
      </c>
      <c r="G2599" s="18">
        <v>0.11600000000000001</v>
      </c>
      <c r="H2599" s="19">
        <f>VLOOKUP($A2599,ENERGY!$A2599:$E5289,COLUMN(D2599),0)</f>
        <v>14338</v>
      </c>
      <c r="I2599" s="19">
        <f>VLOOKUP($A2599,ENERGY!$A2599:$E5289,COLUMN(E2599),0)</f>
        <v>2252</v>
      </c>
      <c r="J2599" s="19">
        <f>VLOOKUP($A2599,'HUMAN RESOURCES'!$A2599:$L5289,COLUMN(D2599),0)</f>
        <v>2.4E-2</v>
      </c>
      <c r="K2599" s="19">
        <f>VLOOKUP($A2599,'HUMAN RESOURCES'!$A2599:$L5289,COLUMN(E2599),0)</f>
        <v>1.6E-2</v>
      </c>
      <c r="L2599" s="19">
        <f>VLOOKUP($A2599,'HUMAN RESOURCES'!$A2599:$L5289,COLUMN(F2599),0)</f>
        <v>76</v>
      </c>
      <c r="M2599" s="19">
        <f>VLOOKUP($A2599,'HUMAN RESOURCES'!$A2599:$L5289,COLUMN(G2599),0)</f>
        <v>70</v>
      </c>
      <c r="N2599" s="19">
        <f>VLOOKUP($A2599,'HUMAN RESOURCES'!$A2599:$L5289,COLUMN(H2599),0)</f>
        <v>0.35499999999999998</v>
      </c>
      <c r="O2599" s="19">
        <f>VLOOKUP($A2599,'HUMAN RESOURCES'!$A2599:$L5289,COLUMN(I2599),0)</f>
        <v>0.60599999999999998</v>
      </c>
      <c r="P2599" s="19">
        <f>VLOOKUP($A2599,'HUMAN RESOURCES'!$A2599:$L5289,COLUMN(J2599),0)</f>
        <v>3.9E-2</v>
      </c>
      <c r="Q2599" s="19">
        <f>VLOOKUP($A2599,'HUMAN RESOURCES'!$A2599:$L5289,COLUMN(K2599),0)</f>
        <v>308595</v>
      </c>
      <c r="R2599" s="19">
        <f>VLOOKUP($A2599,'HUMAN RESOURCES'!$A2599:$L5289,COLUMN(L2599),0)</f>
        <v>0.45</v>
      </c>
      <c r="S2599" s="19">
        <f>VLOOKUP($A2599,TOURISM!$A2598:$E5288, COLUMN(D2599),0)</f>
        <v>264000000</v>
      </c>
      <c r="T2599" s="19">
        <f>VLOOKUP($A2599,TOURISM!$A2598:$E5288, COLUMN(E2599),0)</f>
        <v>39000000</v>
      </c>
      <c r="U2599" s="19">
        <f>VLOOKUP($A2599,BUSINESS!$A2599:$I5289, COLUMN(H2599),0)</f>
        <v>0.14000000000000001</v>
      </c>
      <c r="V2599" s="19">
        <f>VLOOKUP($A2599,BUSINESS!$A2599:$I5289, COLUMN(I2599),0)</f>
        <v>0.629</v>
      </c>
    </row>
    <row r="2600" spans="1:22" ht="15" x14ac:dyDescent="0.25">
      <c r="A2600" s="14" t="s">
        <v>240</v>
      </c>
      <c r="B2600" s="15" t="s">
        <v>280</v>
      </c>
      <c r="C2600" s="16" t="s">
        <v>123</v>
      </c>
      <c r="D2600" s="17">
        <v>20758191858</v>
      </c>
      <c r="E2600" s="18">
        <v>5.1999999999999998E-2</v>
      </c>
      <c r="F2600" s="18">
        <v>805</v>
      </c>
      <c r="G2600" s="18">
        <v>9.2999999999999999E-2</v>
      </c>
      <c r="H2600" s="19">
        <f>VLOOKUP($A2600,ENERGY!$A2600:$E5290,COLUMN(D2600),0)</f>
        <v>12540</v>
      </c>
      <c r="I2600" s="19">
        <f>VLOOKUP($A2600,ENERGY!$A2600:$E5290,COLUMN(E2600),0)</f>
        <v>26890</v>
      </c>
      <c r="J2600" s="19">
        <f>VLOOKUP($A2600,'HUMAN RESOURCES'!$A2600:$L5290,COLUMN(D2600),0)</f>
        <v>2.4E-2</v>
      </c>
      <c r="K2600" s="19">
        <f>VLOOKUP($A2600,'HUMAN RESOURCES'!$A2600:$L5290,COLUMN(E2600),0)</f>
        <v>2.1999999999999999E-2</v>
      </c>
      <c r="L2600" s="19">
        <f>VLOOKUP($A2600,'HUMAN RESOURCES'!$A2600:$L5290,COLUMN(F2600),0)</f>
        <v>77</v>
      </c>
      <c r="M2600" s="19">
        <f>VLOOKUP($A2600,'HUMAN RESOURCES'!$A2600:$L5290,COLUMN(G2600),0)</f>
        <v>71</v>
      </c>
      <c r="N2600" s="19">
        <f>VLOOKUP($A2600,'HUMAN RESOURCES'!$A2600:$L5290,COLUMN(H2600),0)</f>
        <v>0.34499999999999997</v>
      </c>
      <c r="O2600" s="19">
        <f>VLOOKUP($A2600,'HUMAN RESOURCES'!$A2600:$L5290,COLUMN(I2600),0)</f>
        <v>0.60899999999999999</v>
      </c>
      <c r="P2600" s="19">
        <f>VLOOKUP($A2600,'HUMAN RESOURCES'!$A2600:$L5290,COLUMN(J2600),0)</f>
        <v>4.5999999999999999E-2</v>
      </c>
      <c r="Q2600" s="19">
        <f>VLOOKUP($A2600,'HUMAN RESOURCES'!$A2600:$L5290,COLUMN(K2600),0)</f>
        <v>5822209</v>
      </c>
      <c r="R2600" s="19">
        <f>VLOOKUP($A2600,'HUMAN RESOURCES'!$A2600:$L5290,COLUMN(L2600),0)</f>
        <v>0.57299999999999995</v>
      </c>
      <c r="S2600" s="19">
        <f>VLOOKUP($A2600,TOURISM!$A2599:$E5289, COLUMN(D2600),0)</f>
        <v>309000000</v>
      </c>
      <c r="T2600" s="19">
        <f>VLOOKUP($A2600,TOURISM!$A2599:$E5289, COLUMN(E2600),0)</f>
        <v>329000000</v>
      </c>
      <c r="U2600" s="19">
        <f>VLOOKUP($A2600,BUSINESS!$A2600:$I5290, COLUMN(H2600),0)</f>
        <v>0.1</v>
      </c>
      <c r="V2600" s="19">
        <f>VLOOKUP($A2600,BUSINESS!$A2600:$I5290, COLUMN(I2600),0)</f>
        <v>0.68100000000000005</v>
      </c>
    </row>
    <row r="2601" spans="1:22" ht="15" x14ac:dyDescent="0.25">
      <c r="A2601" s="14" t="s">
        <v>240</v>
      </c>
      <c r="B2601" s="15" t="s">
        <v>281</v>
      </c>
      <c r="C2601" s="16" t="s">
        <v>123</v>
      </c>
      <c r="D2601" s="20">
        <v>15079752557.5</v>
      </c>
      <c r="E2601" s="21">
        <v>6.4000000000000001E-2</v>
      </c>
      <c r="F2601" s="19">
        <v>190</v>
      </c>
      <c r="G2601" s="19">
        <v>0.12</v>
      </c>
      <c r="H2601" s="19">
        <f>VLOOKUP($A2601,ENERGY!$A2601:$E5291,COLUMN(D2601),0)</f>
        <v>14338</v>
      </c>
      <c r="I2601" s="19">
        <f>VLOOKUP($A2601,ENERGY!$A2601:$E5291,COLUMN(E2601),0)</f>
        <v>99</v>
      </c>
      <c r="J2601" s="19">
        <f>VLOOKUP($A2601,'HUMAN RESOURCES'!$A2601:$L5291,COLUMN(D2601),0)</f>
        <v>2.5999999999999999E-2</v>
      </c>
      <c r="K2601" s="19">
        <f>VLOOKUP($A2601,'HUMAN RESOURCES'!$A2601:$L5291,COLUMN(E2601),0)</f>
        <v>3.5000000000000003E-2</v>
      </c>
      <c r="L2601" s="19">
        <f>VLOOKUP($A2601,'HUMAN RESOURCES'!$A2601:$L5291,COLUMN(F2601),0)</f>
        <v>69</v>
      </c>
      <c r="M2601" s="19">
        <f>VLOOKUP($A2601,'HUMAN RESOURCES'!$A2601:$L5291,COLUMN(G2601),0)</f>
        <v>64</v>
      </c>
      <c r="N2601" s="19">
        <f>VLOOKUP($A2601,'HUMAN RESOURCES'!$A2601:$L5291,COLUMN(H2601),0)</f>
        <v>0.36</v>
      </c>
      <c r="O2601" s="19">
        <f>VLOOKUP($A2601,'HUMAN RESOURCES'!$A2601:$L5291,COLUMN(I2601),0)</f>
        <v>0.59299999999999997</v>
      </c>
      <c r="P2601" s="19">
        <f>VLOOKUP($A2601,'HUMAN RESOURCES'!$A2601:$L5291,COLUMN(J2601),0)</f>
        <v>4.7E-2</v>
      </c>
      <c r="Q2601" s="19">
        <f>VLOOKUP($A2601,'HUMAN RESOURCES'!$A2601:$L5291,COLUMN(K2601),0)</f>
        <v>10156601</v>
      </c>
      <c r="R2601" s="19">
        <f>VLOOKUP($A2601,'HUMAN RESOURCES'!$A2601:$L5291,COLUMN(L2601),0)</f>
        <v>0.66400000000000003</v>
      </c>
      <c r="S2601" s="19">
        <f>VLOOKUP($A2601,TOURISM!$A2600:$E5290, COLUMN(D2601),0)</f>
        <v>339000000</v>
      </c>
      <c r="T2601" s="19">
        <f>VLOOKUP($A2601,TOURISM!$A2600:$E5290, COLUMN(E2601),0)</f>
        <v>421000000</v>
      </c>
      <c r="U2601" s="19">
        <f>VLOOKUP($A2601,BUSINESS!$A2601:$I5291, COLUMN(H2601),0)</f>
        <v>0.224</v>
      </c>
      <c r="V2601" s="19">
        <f>VLOOKUP($A2601,BUSINESS!$A2601:$I5291, COLUMN(I2601),0)</f>
        <v>0.70699999999999996</v>
      </c>
    </row>
    <row r="2602" spans="1:22" ht="15" x14ac:dyDescent="0.25">
      <c r="A2602" s="14" t="s">
        <v>240</v>
      </c>
      <c r="B2602" s="15" t="s">
        <v>282</v>
      </c>
      <c r="C2602" s="16" t="s">
        <v>123</v>
      </c>
      <c r="D2602" s="17">
        <v>15000000000000</v>
      </c>
      <c r="E2602" s="18">
        <v>0.17699999999999999</v>
      </c>
      <c r="F2602" s="18">
        <v>8254</v>
      </c>
      <c r="G2602" s="18">
        <v>3.3000000000000002E-2</v>
      </c>
      <c r="H2602" s="19">
        <f>VLOOKUP($A2602,ENERGY!$A2602:$E5292,COLUMN(D2602),0)</f>
        <v>2255957</v>
      </c>
      <c r="I2602" s="19">
        <f>VLOOKUP($A2602,ENERGY!$A2602:$E5292,COLUMN(E2602),0)</f>
        <v>5650950</v>
      </c>
      <c r="J2602" s="19">
        <f>VLOOKUP($A2602,'HUMAN RESOURCES'!$A2602:$L5292,COLUMN(D2602),0)</f>
        <v>2.7E-2</v>
      </c>
      <c r="K2602" s="19">
        <f>VLOOKUP($A2602,'HUMAN RESOURCES'!$A2602:$L5292,COLUMN(E2602),0)</f>
        <v>7.2999999999999995E-2</v>
      </c>
      <c r="L2602" s="19">
        <f>VLOOKUP($A2602,'HUMAN RESOURCES'!$A2602:$L5292,COLUMN(F2602),0)</f>
        <v>64</v>
      </c>
      <c r="M2602" s="19">
        <f>VLOOKUP($A2602,'HUMAN RESOURCES'!$A2602:$L5292,COLUMN(G2602),0)</f>
        <v>60</v>
      </c>
      <c r="N2602" s="19">
        <f>VLOOKUP($A2602,'HUMAN RESOURCES'!$A2602:$L5292,COLUMN(H2602),0)</f>
        <v>0.36199999999999999</v>
      </c>
      <c r="O2602" s="19">
        <f>VLOOKUP($A2602,'HUMAN RESOURCES'!$A2602:$L5292,COLUMN(I2602),0)</f>
        <v>0.59399999999999997</v>
      </c>
      <c r="P2602" s="19">
        <f>VLOOKUP($A2602,'HUMAN RESOURCES'!$A2602:$L5292,COLUMN(J2602),0)</f>
        <v>4.4999999999999998E-2</v>
      </c>
      <c r="Q2602" s="19">
        <f>VLOOKUP($A2602,'HUMAN RESOURCES'!$A2602:$L5292,COLUMN(K2602),0)</f>
        <v>9896400</v>
      </c>
      <c r="R2602" s="19">
        <f>VLOOKUP($A2602,'HUMAN RESOURCES'!$A2602:$L5292,COLUMN(L2602),0)</f>
        <v>0.52</v>
      </c>
      <c r="S2602" s="19">
        <f>VLOOKUP($A2602,TOURISM!$A2601:$E5291, COLUMN(D2602),0)</f>
        <v>169000000</v>
      </c>
      <c r="T2602" s="19">
        <f>VLOOKUP($A2602,TOURISM!$A2601:$E5291, COLUMN(E2602),0)</f>
        <v>431000000</v>
      </c>
      <c r="U2602" s="19">
        <f>VLOOKUP($A2602,BUSINESS!$A2602:$I5292, COLUMN(H2602),0)</f>
        <v>8.4000000000000005E-2</v>
      </c>
      <c r="V2602" s="19">
        <f>VLOOKUP($A2602,BUSINESS!$A2602:$I5292, COLUMN(I2602),0)</f>
        <v>0.40400000000000003</v>
      </c>
    </row>
    <row r="2603" spans="1:22" ht="15" x14ac:dyDescent="0.25">
      <c r="A2603" s="14" t="s">
        <v>240</v>
      </c>
      <c r="B2603" s="15" t="s">
        <v>283</v>
      </c>
      <c r="C2603" s="16" t="s">
        <v>123</v>
      </c>
      <c r="D2603" s="17">
        <v>38881102075</v>
      </c>
      <c r="E2603" s="18">
        <v>8.6999999999999994E-2</v>
      </c>
      <c r="F2603" s="18">
        <v>998</v>
      </c>
      <c r="G2603" s="18">
        <v>0.10299999999999999</v>
      </c>
      <c r="H2603" s="19">
        <f>VLOOKUP($A2603,ENERGY!$A2603:$E5293,COLUMN(D2603),0)</f>
        <v>2538</v>
      </c>
      <c r="I2603" s="19">
        <f>VLOOKUP($A2603,ENERGY!$A2603:$E5293,COLUMN(E2603),0)</f>
        <v>4620</v>
      </c>
      <c r="J2603" s="19">
        <f>VLOOKUP($A2603,'HUMAN RESOURCES'!$A2603:$L5293,COLUMN(D2603),0)</f>
        <v>2.7E-2</v>
      </c>
      <c r="K2603" s="19">
        <f>VLOOKUP($A2603,'HUMAN RESOURCES'!$A2603:$L5293,COLUMN(E2603),0)</f>
        <v>2.1000000000000001E-2</v>
      </c>
      <c r="L2603" s="19">
        <f>VLOOKUP($A2603,'HUMAN RESOURCES'!$A2603:$L5293,COLUMN(F2603),0)</f>
        <v>75</v>
      </c>
      <c r="M2603" s="19">
        <f>VLOOKUP($A2603,'HUMAN RESOURCES'!$A2603:$L5293,COLUMN(G2603),0)</f>
        <v>70</v>
      </c>
      <c r="N2603" s="19">
        <f>VLOOKUP($A2603,'HUMAN RESOURCES'!$A2603:$L5293,COLUMN(H2603),0)</f>
        <v>0.36799999999999999</v>
      </c>
      <c r="O2603" s="19">
        <f>VLOOKUP($A2603,'HUMAN RESOURCES'!$A2603:$L5293,COLUMN(I2603),0)</f>
        <v>0.58899999999999997</v>
      </c>
      <c r="P2603" s="19">
        <f>VLOOKUP($A2603,'HUMAN RESOURCES'!$A2603:$L5293,COLUMN(J2603),0)</f>
        <v>4.2999999999999997E-2</v>
      </c>
      <c r="Q2603" s="19">
        <f>VLOOKUP($A2603,'HUMAN RESOURCES'!$A2603:$L5293,COLUMN(K2603),0)</f>
        <v>7621204</v>
      </c>
      <c r="R2603" s="19">
        <f>VLOOKUP($A2603,'HUMAN RESOURCES'!$A2603:$L5293,COLUMN(L2603),0)</f>
        <v>0.51700000000000002</v>
      </c>
      <c r="S2603" s="19">
        <f>VLOOKUP($A2603,TOURISM!$A2602:$E5292, COLUMN(D2603),0)</f>
        <v>627000000</v>
      </c>
      <c r="T2603" s="19">
        <f>VLOOKUP($A2603,TOURISM!$A2602:$E5292, COLUMN(E2603),0)</f>
        <v>406000000</v>
      </c>
      <c r="U2603" s="19">
        <f>VLOOKUP($A2603,BUSINESS!$A2603:$I5293, COLUMN(H2603),0)</f>
        <v>0.111</v>
      </c>
      <c r="V2603" s="19">
        <f>VLOOKUP($A2603,BUSINESS!$A2603:$I5293, COLUMN(I2603),0)</f>
        <v>1.2470000000000001</v>
      </c>
    </row>
    <row r="2604" spans="1:22" ht="15" x14ac:dyDescent="0.25">
      <c r="A2604" s="14" t="s">
        <v>240</v>
      </c>
      <c r="B2604" s="15" t="s">
        <v>284</v>
      </c>
      <c r="C2604" s="16" t="s">
        <v>123</v>
      </c>
      <c r="D2604" s="17">
        <v>394000000000</v>
      </c>
      <c r="E2604" s="18">
        <v>4.7E-2</v>
      </c>
      <c r="F2604" s="18">
        <v>639</v>
      </c>
      <c r="G2604" s="18">
        <v>0.183</v>
      </c>
      <c r="H2604" s="19">
        <f>VLOOKUP($A2604,ENERGY!$A2604:$E5294,COLUMN(D2604),0)</f>
        <v>57515</v>
      </c>
      <c r="I2604" s="19">
        <f>VLOOKUP($A2604,ENERGY!$A2604:$E5294,COLUMN(E2604),0)</f>
        <v>193262</v>
      </c>
      <c r="J2604" s="19">
        <f>VLOOKUP($A2604,'HUMAN RESOURCES'!$A2604:$L5294,COLUMN(D2604),0)</f>
        <v>3.2000000000000001E-2</v>
      </c>
      <c r="K2604" s="19">
        <f>VLOOKUP($A2604,'HUMAN RESOURCES'!$A2604:$L5294,COLUMN(E2604),0)</f>
        <v>2.8000000000000001E-2</v>
      </c>
      <c r="L2604" s="19">
        <f>VLOOKUP($A2604,'HUMAN RESOURCES'!$A2604:$L5294,COLUMN(F2604),0)</f>
        <v>75</v>
      </c>
      <c r="M2604" s="19">
        <f>VLOOKUP($A2604,'HUMAN RESOURCES'!$A2604:$L5294,COLUMN(G2604),0)</f>
        <v>68</v>
      </c>
      <c r="N2604" s="19">
        <f>VLOOKUP($A2604,'HUMAN RESOURCES'!$A2604:$L5294,COLUMN(H2604),0)</f>
        <v>0.41499999999999998</v>
      </c>
      <c r="O2604" s="19">
        <f>VLOOKUP($A2604,'HUMAN RESOURCES'!$A2604:$L5294,COLUMN(I2604),0)</f>
        <v>0.54100000000000004</v>
      </c>
      <c r="P2604" s="19">
        <f>VLOOKUP($A2604,'HUMAN RESOURCES'!$A2604:$L5294,COLUMN(J2604),0)</f>
        <v>4.3999999999999997E-2</v>
      </c>
      <c r="Q2604" s="19">
        <f>VLOOKUP($A2604,'HUMAN RESOURCES'!$A2604:$L5294,COLUMN(K2604),0)</f>
        <v>14341576</v>
      </c>
      <c r="R2604" s="19">
        <f>VLOOKUP($A2604,'HUMAN RESOURCES'!$A2604:$L5294,COLUMN(L2604),0)</f>
        <v>0.49299999999999999</v>
      </c>
      <c r="S2604" s="19">
        <f>VLOOKUP($A2604,TOURISM!$A2603:$E5293, COLUMN(D2604),0)</f>
        <v>1379000000</v>
      </c>
      <c r="T2604" s="19">
        <f>VLOOKUP($A2604,TOURISM!$A2603:$E5293, COLUMN(E2604),0)</f>
        <v>1002000000</v>
      </c>
      <c r="U2604" s="19">
        <f>VLOOKUP($A2604,BUSINESS!$A2604:$I5294, COLUMN(H2604),0)</f>
        <v>0.105</v>
      </c>
      <c r="V2604" s="19">
        <f>VLOOKUP($A2604,BUSINESS!$A2604:$I5294, COLUMN(I2604),0)</f>
        <v>1.26</v>
      </c>
    </row>
    <row r="2605" spans="1:22" ht="15" x14ac:dyDescent="0.25">
      <c r="A2605" s="14" t="s">
        <v>240</v>
      </c>
      <c r="B2605" s="15" t="s">
        <v>241</v>
      </c>
      <c r="C2605" s="16" t="s">
        <v>124</v>
      </c>
      <c r="D2605" s="17">
        <v>1135555556</v>
      </c>
      <c r="E2605" s="18">
        <v>5.7000000000000002E-2</v>
      </c>
      <c r="F2605" s="18">
        <v>736</v>
      </c>
      <c r="G2605" s="18">
        <v>0.11</v>
      </c>
      <c r="H2605" s="19">
        <f>VLOOKUP($A2605,ENERGY!$A2605:$E5295,COLUMN(D2605),0)</f>
        <v>14338</v>
      </c>
      <c r="I2605" s="19">
        <f>VLOOKUP($A2605,ENERGY!$A2605:$E5295,COLUMN(E2605),0)</f>
        <v>345</v>
      </c>
      <c r="J2605" s="19">
        <f>VLOOKUP($A2605,'HUMAN RESOURCES'!$A2605:$L5295,COLUMN(D2605),0)</f>
        <v>2.1999999999999999E-2</v>
      </c>
      <c r="K2605" s="19">
        <f>VLOOKUP($A2605,'HUMAN RESOURCES'!$A2605:$L5295,COLUMN(E2605),0)</f>
        <v>3.2000000000000001E-2</v>
      </c>
      <c r="L2605" s="19">
        <f>VLOOKUP($A2605,'HUMAN RESOURCES'!$A2605:$L5295,COLUMN(F2605),0)</f>
        <v>71.105000000000004</v>
      </c>
      <c r="M2605" s="19">
        <f>VLOOKUP($A2605,'HUMAN RESOURCES'!$A2605:$L5295,COLUMN(G2605),0)</f>
        <v>66.415000000000006</v>
      </c>
      <c r="N2605" s="19">
        <f>VLOOKUP($A2605,'HUMAN RESOURCES'!$A2605:$L5295,COLUMN(H2605),0)</f>
        <v>0.30299999999999999</v>
      </c>
      <c r="O2605" s="19">
        <f>VLOOKUP($A2605,'HUMAN RESOURCES'!$A2605:$L5295,COLUMN(I2605),0)</f>
        <v>0.623</v>
      </c>
      <c r="P2605" s="19">
        <f>VLOOKUP($A2605,'HUMAN RESOURCES'!$A2605:$L5295,COLUMN(J2605),0)</f>
        <v>7.2999999999999995E-2</v>
      </c>
      <c r="Q2605" s="19">
        <f>VLOOKUP($A2605,'HUMAN RESOURCES'!$A2605:$L5295,COLUMN(K2605),0)</f>
        <v>38486</v>
      </c>
      <c r="R2605" s="19">
        <f>VLOOKUP($A2605,'HUMAN RESOURCES'!$A2605:$L5295,COLUMN(L2605),0)</f>
        <v>1</v>
      </c>
      <c r="S2605" s="19">
        <f>VLOOKUP($A2605,TOURISM!$A2604:$E5294, COLUMN(D2605),0)</f>
        <v>729000000</v>
      </c>
      <c r="T2605" s="19">
        <f>VLOOKUP($A2605,TOURISM!$A2604:$E5294, COLUMN(E2605),0)</f>
        <v>112000000</v>
      </c>
      <c r="U2605" s="19">
        <f>VLOOKUP($A2605,BUSINESS!$A2605:$I5295, COLUMN(H2605),0)</f>
        <v>0.129</v>
      </c>
      <c r="V2605" s="19">
        <f>VLOOKUP($A2605,BUSINESS!$A2605:$I5295, COLUMN(I2605),0)</f>
        <v>0.57999999999999996</v>
      </c>
    </row>
    <row r="2606" spans="1:22" ht="15" x14ac:dyDescent="0.25">
      <c r="A2606" s="14" t="s">
        <v>240</v>
      </c>
      <c r="B2606" s="15" t="s">
        <v>242</v>
      </c>
      <c r="C2606" s="16" t="s">
        <v>124</v>
      </c>
      <c r="D2606" s="17">
        <v>463000000000</v>
      </c>
      <c r="E2606" s="18">
        <v>8.2000000000000003E-2</v>
      </c>
      <c r="F2606" s="18">
        <v>751</v>
      </c>
      <c r="G2606" s="18">
        <v>0.106</v>
      </c>
      <c r="H2606" s="19">
        <f>VLOOKUP($A2606,ENERGY!$A2606:$E5296,COLUMN(D2606),0)</f>
        <v>57835</v>
      </c>
      <c r="I2606" s="19">
        <f>VLOOKUP($A2606,ENERGY!$A2606:$E5296,COLUMN(E2606),0)</f>
        <v>132632</v>
      </c>
      <c r="J2606" s="19">
        <f>VLOOKUP($A2606,'HUMAN RESOURCES'!$A2606:$L5296,COLUMN(D2606),0)</f>
        <v>2.1999999999999999E-2</v>
      </c>
      <c r="K2606" s="19">
        <f>VLOOKUP($A2606,'HUMAN RESOURCES'!$A2606:$L5296,COLUMN(E2606),0)</f>
        <v>3.2000000000000001E-2</v>
      </c>
      <c r="L2606" s="19">
        <f>VLOOKUP($A2606,'HUMAN RESOURCES'!$A2606:$L5296,COLUMN(F2606),0)</f>
        <v>71.105000000000004</v>
      </c>
      <c r="M2606" s="19">
        <f>VLOOKUP($A2606,'HUMAN RESOURCES'!$A2606:$L5296,COLUMN(G2606),0)</f>
        <v>66.415000000000006</v>
      </c>
      <c r="N2606" s="19">
        <f>VLOOKUP($A2606,'HUMAN RESOURCES'!$A2606:$L5296,COLUMN(H2606),0)</f>
        <v>0.30299999999999999</v>
      </c>
      <c r="O2606" s="19">
        <f>VLOOKUP($A2606,'HUMAN RESOURCES'!$A2606:$L5296,COLUMN(I2606),0)</f>
        <v>0.623</v>
      </c>
      <c r="P2606" s="19">
        <f>VLOOKUP($A2606,'HUMAN RESOURCES'!$A2606:$L5296,COLUMN(J2606),0)</f>
        <v>7.2999999999999995E-2</v>
      </c>
      <c r="Q2606" s="19">
        <f>VLOOKUP($A2606,'HUMAN RESOURCES'!$A2606:$L5296,COLUMN(K2606),0)</f>
        <v>31726</v>
      </c>
      <c r="R2606" s="19">
        <f>VLOOKUP($A2606,'HUMAN RESOURCES'!$A2606:$L5296,COLUMN(L2606),0)</f>
        <v>0.90700000000000003</v>
      </c>
      <c r="S2606" s="19">
        <f>VLOOKUP($A2606,TOURISM!$A2605:$E5295, COLUMN(D2606),0)</f>
        <v>2478709140</v>
      </c>
      <c r="T2606" s="19">
        <f>VLOOKUP($A2606,TOURISM!$A2605:$E5295, COLUMN(E2606),0)</f>
        <v>448000000</v>
      </c>
      <c r="U2606" s="19">
        <f>VLOOKUP($A2606,BUSINESS!$A2606:$I5296, COLUMN(H2606),0)</f>
        <v>0.129</v>
      </c>
      <c r="V2606" s="19">
        <f>VLOOKUP($A2606,BUSINESS!$A2606:$I5296, COLUMN(I2606),0)</f>
        <v>0.57999999999999996</v>
      </c>
    </row>
    <row r="2607" spans="1:22" ht="15" x14ac:dyDescent="0.25">
      <c r="A2607" s="14" t="s">
        <v>240</v>
      </c>
      <c r="B2607" s="15" t="s">
        <v>243</v>
      </c>
      <c r="C2607" s="16" t="s">
        <v>124</v>
      </c>
      <c r="D2607" s="17">
        <v>2467703911</v>
      </c>
      <c r="E2607" s="21">
        <v>6.4000000000000001E-2</v>
      </c>
      <c r="F2607" s="19">
        <v>190</v>
      </c>
      <c r="G2607" s="18">
        <v>0.107</v>
      </c>
      <c r="H2607" s="19">
        <f>VLOOKUP($A2607,ENERGY!$A2607:$E5297,COLUMN(D2607),0)</f>
        <v>14338</v>
      </c>
      <c r="I2607" s="19">
        <f>VLOOKUP($A2607,ENERGY!$A2607:$E5297,COLUMN(E2607),0)</f>
        <v>2237</v>
      </c>
      <c r="J2607" s="19">
        <f>VLOOKUP($A2607,'HUMAN RESOURCES'!$A2607:$L5297,COLUMN(D2607),0)</f>
        <v>2.1999999999999999E-2</v>
      </c>
      <c r="K2607" s="19">
        <f>VLOOKUP($A2607,'HUMAN RESOURCES'!$A2607:$L5297,COLUMN(E2607),0)</f>
        <v>1.0999999999999999E-2</v>
      </c>
      <c r="L2607" s="19">
        <f>VLOOKUP($A2607,'HUMAN RESOURCES'!$A2607:$L5297,COLUMN(F2607),0)</f>
        <v>71.105000000000004</v>
      </c>
      <c r="M2607" s="19">
        <f>VLOOKUP($A2607,'HUMAN RESOURCES'!$A2607:$L5297,COLUMN(G2607),0)</f>
        <v>66.415000000000006</v>
      </c>
      <c r="N2607" s="19">
        <f>VLOOKUP($A2607,'HUMAN RESOURCES'!$A2607:$L5297,COLUMN(H2607),0)</f>
        <v>0.30299999999999999</v>
      </c>
      <c r="O2607" s="19">
        <f>VLOOKUP($A2607,'HUMAN RESOURCES'!$A2607:$L5297,COLUMN(I2607),0)</f>
        <v>0.623</v>
      </c>
      <c r="P2607" s="19">
        <f>VLOOKUP($A2607,'HUMAN RESOURCES'!$A2607:$L5297,COLUMN(J2607),0)</f>
        <v>7.2999999999999995E-2</v>
      </c>
      <c r="Q2607" s="19">
        <f>VLOOKUP($A2607,'HUMAN RESOURCES'!$A2607:$L5297,COLUMN(K2607),0)</f>
        <v>71401</v>
      </c>
      <c r="R2607" s="19">
        <f>VLOOKUP($A2607,'HUMAN RESOURCES'!$A2607:$L5297,COLUMN(L2607),0)</f>
        <v>0.68400000000000005</v>
      </c>
      <c r="S2607" s="19">
        <f>VLOOKUP($A2607,TOURISM!$A2606:$E5296, COLUMN(D2607),0)</f>
        <v>113000000</v>
      </c>
      <c r="T2607" s="19">
        <f>VLOOKUP($A2607,TOURISM!$A2606:$E5296, COLUMN(E2607),0)</f>
        <v>12000000</v>
      </c>
      <c r="U2607" s="19">
        <f>VLOOKUP($A2607,BUSINESS!$A2607:$I5297, COLUMN(H2607),0)</f>
        <v>0.51300000000000001</v>
      </c>
      <c r="V2607" s="19">
        <f>VLOOKUP($A2607,BUSINESS!$A2607:$I5297, COLUMN(I2607),0)</f>
        <v>1.526</v>
      </c>
    </row>
    <row r="2608" spans="1:22" ht="15" x14ac:dyDescent="0.25">
      <c r="A2608" s="14" t="s">
        <v>240</v>
      </c>
      <c r="B2608" s="15" t="s">
        <v>244</v>
      </c>
      <c r="C2608" s="16" t="s">
        <v>124</v>
      </c>
      <c r="D2608" s="17">
        <v>7888087000</v>
      </c>
      <c r="E2608" s="18">
        <v>7.3999999999999996E-2</v>
      </c>
      <c r="F2608" s="18">
        <v>1626</v>
      </c>
      <c r="G2608" s="18">
        <v>5.5E-2</v>
      </c>
      <c r="H2608" s="19">
        <f>VLOOKUP($A2608,ENERGY!$A2608:$E5298,COLUMN(D2608),0)</f>
        <v>14338</v>
      </c>
      <c r="I2608" s="19">
        <f>VLOOKUP($A2608,ENERGY!$A2608:$E5298,COLUMN(E2608),0)</f>
        <v>1569</v>
      </c>
      <c r="J2608" s="19">
        <f>VLOOKUP($A2608,'HUMAN RESOURCES'!$A2608:$L5298,COLUMN(D2608),0)</f>
        <v>2.1999999999999999E-2</v>
      </c>
      <c r="K2608" s="19">
        <f>VLOOKUP($A2608,'HUMAN RESOURCES'!$A2608:$L5298,COLUMN(E2608),0)</f>
        <v>8.0000000000000002E-3</v>
      </c>
      <c r="L2608" s="19">
        <f>VLOOKUP($A2608,'HUMAN RESOURCES'!$A2608:$L5298,COLUMN(F2608),0)</f>
        <v>71.105000000000004</v>
      </c>
      <c r="M2608" s="19">
        <f>VLOOKUP($A2608,'HUMAN RESOURCES'!$A2608:$L5298,COLUMN(G2608),0)</f>
        <v>66.415000000000006</v>
      </c>
      <c r="N2608" s="19">
        <f>VLOOKUP($A2608,'HUMAN RESOURCES'!$A2608:$L5298,COLUMN(H2608),0)</f>
        <v>0.30299999999999999</v>
      </c>
      <c r="O2608" s="19">
        <f>VLOOKUP($A2608,'HUMAN RESOURCES'!$A2608:$L5298,COLUMN(I2608),0)</f>
        <v>0.623</v>
      </c>
      <c r="P2608" s="19">
        <f>VLOOKUP($A2608,'HUMAN RESOURCES'!$A2608:$L5298,COLUMN(J2608),0)</f>
        <v>7.2999999999999995E-2</v>
      </c>
      <c r="Q2608" s="19">
        <f>VLOOKUP($A2608,'HUMAN RESOURCES'!$A2608:$L5298,COLUMN(K2608),0)</f>
        <v>52971</v>
      </c>
      <c r="R2608" s="19">
        <f>VLOOKUP($A2608,'HUMAN RESOURCES'!$A2608:$L5298,COLUMN(L2608),0)</f>
        <v>0.318</v>
      </c>
      <c r="S2608" s="19">
        <f>VLOOKUP($A2608,TOURISM!$A2607:$E5297, COLUMN(D2608),0)</f>
        <v>94000000</v>
      </c>
      <c r="T2608" s="19">
        <f>VLOOKUP($A2608,TOURISM!$A2607:$E5297, COLUMN(E2608),0)</f>
        <v>14000000</v>
      </c>
      <c r="U2608" s="19">
        <f>VLOOKUP($A2608,BUSINESS!$A2608:$I5298, COLUMN(H2608),0)</f>
        <v>0.77600000000000002</v>
      </c>
      <c r="V2608" s="19">
        <f>VLOOKUP($A2608,BUSINESS!$A2608:$I5298, COLUMN(I2608),0)</f>
        <v>1.454</v>
      </c>
    </row>
    <row r="2609" spans="1:22" ht="15" x14ac:dyDescent="0.25">
      <c r="A2609" s="14" t="s">
        <v>240</v>
      </c>
      <c r="B2609" s="15" t="s">
        <v>245</v>
      </c>
      <c r="C2609" s="16" t="s">
        <v>124</v>
      </c>
      <c r="D2609" s="17">
        <v>4433700000</v>
      </c>
      <c r="E2609" s="18">
        <v>6.7000000000000004E-2</v>
      </c>
      <c r="F2609" s="18">
        <v>978</v>
      </c>
      <c r="G2609" s="18">
        <v>8.6999999999999994E-2</v>
      </c>
      <c r="H2609" s="19">
        <f>VLOOKUP($A2609,ENERGY!$A2609:$E5299,COLUMN(D2609),0)</f>
        <v>14338</v>
      </c>
      <c r="I2609" s="19">
        <f>VLOOKUP($A2609,ENERGY!$A2609:$E5299,COLUMN(E2609),0)</f>
        <v>1221</v>
      </c>
      <c r="J2609" s="19">
        <f>VLOOKUP($A2609,'HUMAN RESOURCES'!$A2609:$L5299,COLUMN(D2609),0)</f>
        <v>0.01</v>
      </c>
      <c r="K2609" s="19">
        <f>VLOOKUP($A2609,'HUMAN RESOURCES'!$A2609:$L5299,COLUMN(E2609),0)</f>
        <v>6.0000000000000001E-3</v>
      </c>
      <c r="L2609" s="19">
        <f>VLOOKUP($A2609,'HUMAN RESOURCES'!$A2609:$L5299,COLUMN(F2609),0)</f>
        <v>81</v>
      </c>
      <c r="M2609" s="19">
        <f>VLOOKUP($A2609,'HUMAN RESOURCES'!$A2609:$L5299,COLUMN(G2609),0)</f>
        <v>77</v>
      </c>
      <c r="N2609" s="19">
        <f>VLOOKUP($A2609,'HUMAN RESOURCES'!$A2609:$L5299,COLUMN(H2609),0)</f>
        <v>0.16900000000000001</v>
      </c>
      <c r="O2609" s="19">
        <f>VLOOKUP($A2609,'HUMAN RESOURCES'!$A2609:$L5299,COLUMN(I2609),0)</f>
        <v>0.70299999999999996</v>
      </c>
      <c r="P2609" s="19">
        <f>VLOOKUP($A2609,'HUMAN RESOURCES'!$A2609:$L5299,COLUMN(J2609),0)</f>
        <v>0.127</v>
      </c>
      <c r="Q2609" s="19">
        <f>VLOOKUP($A2609,'HUMAN RESOURCES'!$A2609:$L5299,COLUMN(K2609),0)</f>
        <v>11276053</v>
      </c>
      <c r="R2609" s="19">
        <f>VLOOKUP($A2609,'HUMAN RESOURCES'!$A2609:$L5299,COLUMN(L2609),0)</f>
        <v>0.76700000000000002</v>
      </c>
      <c r="S2609" s="19">
        <f>VLOOKUP($A2609,TOURISM!$A2608:$E5298, COLUMN(D2609),0)</f>
        <v>2503000000</v>
      </c>
      <c r="T2609" s="19">
        <f>VLOOKUP($A2609,TOURISM!$A2608:$E5298, COLUMN(E2609),0)</f>
        <v>448000000</v>
      </c>
      <c r="U2609" s="19">
        <f>VLOOKUP($A2609,BUSINESS!$A2609:$I5299, COLUMN(H2609),0)</f>
        <v>0.16</v>
      </c>
      <c r="V2609" s="19">
        <f>VLOOKUP($A2609,BUSINESS!$A2609:$I5299, COLUMN(I2609),0)</f>
        <v>0.11700000000000001</v>
      </c>
    </row>
    <row r="2610" spans="1:22" ht="15" x14ac:dyDescent="0.25">
      <c r="A2610" s="14" t="s">
        <v>240</v>
      </c>
      <c r="B2610" s="15" t="s">
        <v>246</v>
      </c>
      <c r="C2610" s="16" t="s">
        <v>124</v>
      </c>
      <c r="D2610" s="17">
        <v>1398500000</v>
      </c>
      <c r="E2610" s="18">
        <v>5.8000000000000003E-2</v>
      </c>
      <c r="F2610" s="18">
        <v>265</v>
      </c>
      <c r="G2610" s="18">
        <v>0.13900000000000001</v>
      </c>
      <c r="H2610" s="19">
        <f>VLOOKUP($A2610,ENERGY!$A2610:$E5300,COLUMN(D2610),0)</f>
        <v>14338</v>
      </c>
      <c r="I2610" s="19">
        <f>VLOOKUP($A2610,ENERGY!$A2610:$E5300,COLUMN(E2610),0)</f>
        <v>711</v>
      </c>
      <c r="J2610" s="19">
        <f>VLOOKUP($A2610,'HUMAN RESOURCES'!$A2610:$L5300,COLUMN(D2610),0)</f>
        <v>1.0999999999999999E-2</v>
      </c>
      <c r="K2610" s="19">
        <f>VLOOKUP($A2610,'HUMAN RESOURCES'!$A2610:$L5300,COLUMN(E2610),0)</f>
        <v>3.2000000000000001E-2</v>
      </c>
      <c r="L2610" s="19">
        <f>VLOOKUP($A2610,'HUMAN RESOURCES'!$A2610:$L5300,COLUMN(F2610),0)</f>
        <v>78</v>
      </c>
      <c r="M2610" s="19">
        <f>VLOOKUP($A2610,'HUMAN RESOURCES'!$A2610:$L5300,COLUMN(G2610),0)</f>
        <v>73</v>
      </c>
      <c r="N2610" s="19">
        <f>VLOOKUP($A2610,'HUMAN RESOURCES'!$A2610:$L5300,COLUMN(H2610),0)</f>
        <v>0.20399999999999999</v>
      </c>
      <c r="O2610" s="19">
        <f>VLOOKUP($A2610,'HUMAN RESOURCES'!$A2610:$L5300,COLUMN(I2610),0)</f>
        <v>0.68899999999999995</v>
      </c>
      <c r="P2610" s="19">
        <f>VLOOKUP($A2610,'HUMAN RESOURCES'!$A2610:$L5300,COLUMN(J2610),0)</f>
        <v>0.107</v>
      </c>
      <c r="Q2610" s="19">
        <f>VLOOKUP($A2610,'HUMAN RESOURCES'!$A2610:$L5300,COLUMN(K2610),0)</f>
        <v>101932</v>
      </c>
      <c r="R2610" s="19">
        <f>VLOOKUP($A2610,'HUMAN RESOURCES'!$A2610:$L5300,COLUMN(L2610),0)</f>
        <v>0.42699999999999999</v>
      </c>
      <c r="S2610" s="19">
        <f>VLOOKUP($A2610,TOURISM!$A2609:$E5299, COLUMN(D2610),0)</f>
        <v>1360000000</v>
      </c>
      <c r="T2610" s="19">
        <f>VLOOKUP($A2610,TOURISM!$A2609:$E5299, COLUMN(E2610),0)</f>
        <v>289000000</v>
      </c>
      <c r="U2610" s="19">
        <f>VLOOKUP($A2610,BUSINESS!$A2610:$I5300, COLUMN(H2610),0)</f>
        <v>0.69</v>
      </c>
      <c r="V2610" s="19">
        <f>VLOOKUP($A2610,BUSINESS!$A2610:$I5300, COLUMN(I2610),0)</f>
        <v>0.57999999999999996</v>
      </c>
    </row>
    <row r="2611" spans="1:22" ht="15" x14ac:dyDescent="0.25">
      <c r="A2611" s="14" t="s">
        <v>240</v>
      </c>
      <c r="B2611" s="15" t="s">
        <v>247</v>
      </c>
      <c r="C2611" s="16" t="s">
        <v>124</v>
      </c>
      <c r="D2611" s="17">
        <v>5744414000</v>
      </c>
      <c r="E2611" s="21">
        <v>6.4000000000000001E-2</v>
      </c>
      <c r="F2611" s="19">
        <v>190</v>
      </c>
      <c r="G2611" s="19">
        <v>0.12</v>
      </c>
      <c r="H2611" s="19">
        <f>VLOOKUP($A2611,ENERGY!$A2611:$E5301,COLUMN(D2611),0)</f>
        <v>14338</v>
      </c>
      <c r="I2611" s="19">
        <f>VLOOKUP($A2611,ENERGY!$A2611:$E5301,COLUMN(E2611),0)</f>
        <v>495</v>
      </c>
      <c r="J2611" s="19">
        <f>VLOOKUP($A2611,'HUMAN RESOURCES'!$A2611:$L5301,COLUMN(D2611),0)</f>
        <v>1.0999999999999999E-2</v>
      </c>
      <c r="K2611" s="19">
        <f>VLOOKUP($A2611,'HUMAN RESOURCES'!$A2611:$L5301,COLUMN(E2611),0)</f>
        <v>3.2000000000000001E-2</v>
      </c>
      <c r="L2611" s="19">
        <f>VLOOKUP($A2611,'HUMAN RESOURCES'!$A2611:$L5301,COLUMN(F2611),0)</f>
        <v>82</v>
      </c>
      <c r="M2611" s="19">
        <f>VLOOKUP($A2611,'HUMAN RESOURCES'!$A2611:$L5301,COLUMN(G2611),0)</f>
        <v>75</v>
      </c>
      <c r="N2611" s="19">
        <f>VLOOKUP($A2611,'HUMAN RESOURCES'!$A2611:$L5301,COLUMN(H2611),0)</f>
        <v>0.20100000000000001</v>
      </c>
      <c r="O2611" s="19">
        <f>VLOOKUP($A2611,'HUMAN RESOURCES'!$A2611:$L5301,COLUMN(I2611),0)</f>
        <v>0.66600000000000004</v>
      </c>
      <c r="P2611" s="19">
        <f>VLOOKUP($A2611,'HUMAN RESOURCES'!$A2611:$L5301,COLUMN(J2611),0)</f>
        <v>0.13200000000000001</v>
      </c>
      <c r="Q2611" s="19">
        <f>VLOOKUP($A2611,'HUMAN RESOURCES'!$A2611:$L5301,COLUMN(K2611),0)</f>
        <v>3686580</v>
      </c>
      <c r="R2611" s="19">
        <f>VLOOKUP($A2611,'HUMAN RESOURCES'!$A2611:$L5301,COLUMN(L2611),0)</f>
        <v>0.93799999999999994</v>
      </c>
      <c r="S2611" s="19">
        <f>VLOOKUP($A2611,TOURISM!$A2610:$E5300, COLUMN(D2611),0)</f>
        <v>3143000000</v>
      </c>
      <c r="T2611" s="19">
        <f>VLOOKUP($A2611,TOURISM!$A2610:$E5300, COLUMN(E2611),0)</f>
        <v>1196000000</v>
      </c>
      <c r="U2611" s="19">
        <f>VLOOKUP($A2611,BUSINESS!$A2611:$I5301, COLUMN(H2611),0)</f>
        <v>0.48</v>
      </c>
      <c r="V2611" s="19">
        <f>VLOOKUP($A2611,BUSINESS!$A2611:$I5301, COLUMN(I2611),0)</f>
        <v>0.84</v>
      </c>
    </row>
    <row r="2612" spans="1:22" ht="15" x14ac:dyDescent="0.25">
      <c r="A2612" s="14" t="s">
        <v>240</v>
      </c>
      <c r="B2612" s="15" t="s">
        <v>248</v>
      </c>
      <c r="C2612" s="16" t="s">
        <v>124</v>
      </c>
      <c r="D2612" s="17">
        <v>19649631308</v>
      </c>
      <c r="E2612" s="18">
        <v>5.5E-2</v>
      </c>
      <c r="F2612" s="18">
        <v>106</v>
      </c>
      <c r="G2612" s="18">
        <v>9.9000000000000005E-2</v>
      </c>
      <c r="H2612" s="19">
        <f>VLOOKUP($A2612,ENERGY!$A2612:$E5302,COLUMN(D2612),0)</f>
        <v>2903</v>
      </c>
      <c r="I2612" s="19">
        <f>VLOOKUP($A2612,ENERGY!$A2612:$E5302,COLUMN(E2612),0)</f>
        <v>9824</v>
      </c>
      <c r="J2612" s="19">
        <f>VLOOKUP($A2612,'HUMAN RESOURCES'!$A2612:$L5302,COLUMN(D2612),0)</f>
        <v>1.0999999999999999E-2</v>
      </c>
      <c r="K2612" s="19">
        <f>VLOOKUP($A2612,'HUMAN RESOURCES'!$A2612:$L5302,COLUMN(E2612),0)</f>
        <v>5.0000000000000001E-3</v>
      </c>
      <c r="L2612" s="19">
        <f>VLOOKUP($A2612,'HUMAN RESOURCES'!$A2612:$L5302,COLUMN(F2612),0)</f>
        <v>83</v>
      </c>
      <c r="M2612" s="19">
        <f>VLOOKUP($A2612,'HUMAN RESOURCES'!$A2612:$L5302,COLUMN(G2612),0)</f>
        <v>79</v>
      </c>
      <c r="N2612" s="19">
        <f>VLOOKUP($A2612,'HUMAN RESOURCES'!$A2612:$L5302,COLUMN(H2612),0)</f>
        <v>0.16400000000000001</v>
      </c>
      <c r="O2612" s="19">
        <f>VLOOKUP($A2612,'HUMAN RESOURCES'!$A2612:$L5302,COLUMN(I2612),0)</f>
        <v>0.69099999999999995</v>
      </c>
      <c r="P2612" s="19">
        <f>VLOOKUP($A2612,'HUMAN RESOURCES'!$A2612:$L5302,COLUMN(J2612),0)</f>
        <v>0.14499999999999999</v>
      </c>
      <c r="Q2612" s="19">
        <f>VLOOKUP($A2612,'HUMAN RESOURCES'!$A2612:$L5302,COLUMN(K2612),0)</f>
        <v>34342780</v>
      </c>
      <c r="R2612" s="19">
        <f>VLOOKUP($A2612,'HUMAN RESOURCES'!$A2612:$L5302,COLUMN(L2612),0)</f>
        <v>0.81100000000000005</v>
      </c>
      <c r="S2612" s="19">
        <f>VLOOKUP($A2612,TOURISM!$A2611:$E5301, COLUMN(D2612),0)</f>
        <v>19989000000</v>
      </c>
      <c r="T2612" s="19">
        <f>VLOOKUP($A2612,TOURISM!$A2611:$E5301, COLUMN(E2612),0)</f>
        <v>41234000000</v>
      </c>
      <c r="U2612" s="19">
        <f>VLOOKUP($A2612,BUSINESS!$A2612:$I5302, COLUMN(H2612),0)</f>
        <v>0.83</v>
      </c>
      <c r="V2612" s="19">
        <f>VLOOKUP($A2612,BUSINESS!$A2612:$I5302, COLUMN(I2612),0)</f>
        <v>0.79400000000000004</v>
      </c>
    </row>
    <row r="2613" spans="1:22" ht="15" x14ac:dyDescent="0.25">
      <c r="A2613" s="14" t="s">
        <v>240</v>
      </c>
      <c r="B2613" s="15" t="s">
        <v>249</v>
      </c>
      <c r="C2613" s="16" t="s">
        <v>124</v>
      </c>
      <c r="D2613" s="17">
        <v>2140000000000</v>
      </c>
      <c r="E2613" s="18">
        <v>0.09</v>
      </c>
      <c r="F2613" s="18">
        <v>989</v>
      </c>
      <c r="G2613" s="18">
        <v>0.4</v>
      </c>
      <c r="H2613" s="19">
        <f>VLOOKUP($A2613,ENERGY!$A2613:$E5303,COLUMN(D2613),0)</f>
        <v>190712</v>
      </c>
      <c r="I2613" s="19">
        <f>VLOOKUP($A2613,ENERGY!$A2613:$E5303,COLUMN(E2613),0)</f>
        <v>337434</v>
      </c>
      <c r="J2613" s="19">
        <f>VLOOKUP($A2613,'HUMAN RESOURCES'!$A2613:$L5303,COLUMN(D2613),0)</f>
        <v>1.2E-2</v>
      </c>
      <c r="K2613" s="19">
        <f>VLOOKUP($A2613,'HUMAN RESOURCES'!$A2613:$L5303,COLUMN(E2613),0)</f>
        <v>3.2000000000000001E-2</v>
      </c>
      <c r="L2613" s="19">
        <f>VLOOKUP($A2613,'HUMAN RESOURCES'!$A2613:$L5303,COLUMN(F2613),0)</f>
        <v>82</v>
      </c>
      <c r="M2613" s="19">
        <f>VLOOKUP($A2613,'HUMAN RESOURCES'!$A2613:$L5303,COLUMN(G2613),0)</f>
        <v>77</v>
      </c>
      <c r="N2613" s="19">
        <f>VLOOKUP($A2613,'HUMAN RESOURCES'!$A2613:$L5303,COLUMN(H2613),0)</f>
        <v>0.30299999999999999</v>
      </c>
      <c r="O2613" s="19">
        <f>VLOOKUP($A2613,'HUMAN RESOURCES'!$A2613:$L5303,COLUMN(I2613),0)</f>
        <v>0.623</v>
      </c>
      <c r="P2613" s="19">
        <f>VLOOKUP($A2613,'HUMAN RESOURCES'!$A2613:$L5303,COLUMN(J2613),0)</f>
        <v>7.2999999999999995E-2</v>
      </c>
      <c r="Q2613" s="19">
        <f>VLOOKUP($A2613,'HUMAN RESOURCES'!$A2613:$L5303,COLUMN(K2613),0)</f>
        <v>64564</v>
      </c>
      <c r="R2613" s="19">
        <f>VLOOKUP($A2613,'HUMAN RESOURCES'!$A2613:$L5303,COLUMN(L2613),0)</f>
        <v>1</v>
      </c>
      <c r="S2613" s="19">
        <f>VLOOKUP($A2613,TOURISM!$A2612:$E5302, COLUMN(D2613),0)</f>
        <v>472000000</v>
      </c>
      <c r="T2613" s="19">
        <f>VLOOKUP($A2613,TOURISM!$A2612:$E5302, COLUMN(E2613),0)</f>
        <v>413000000</v>
      </c>
      <c r="U2613" s="19">
        <f>VLOOKUP($A2613,BUSINESS!$A2613:$I5303, COLUMN(H2613),0)</f>
        <v>0.88300000000000001</v>
      </c>
      <c r="V2613" s="19">
        <f>VLOOKUP($A2613,BUSINESS!$A2613:$I5303, COLUMN(I2613),0)</f>
        <v>0.57999999999999996</v>
      </c>
    </row>
    <row r="2614" spans="1:22" ht="15" x14ac:dyDescent="0.25">
      <c r="A2614" s="14" t="s">
        <v>240</v>
      </c>
      <c r="B2614" s="15" t="s">
        <v>250</v>
      </c>
      <c r="C2614" s="16" t="s">
        <v>124</v>
      </c>
      <c r="D2614" s="17">
        <v>1610000000000</v>
      </c>
      <c r="E2614" s="18">
        <v>0.114</v>
      </c>
      <c r="F2614" s="18">
        <v>5273</v>
      </c>
      <c r="G2614" s="18">
        <v>2.5999999999999999E-2</v>
      </c>
      <c r="H2614" s="19">
        <f>VLOOKUP($A2614,ENERGY!$A2614:$E5304,COLUMN(D2614),0)</f>
        <v>247878</v>
      </c>
      <c r="I2614" s="19">
        <f>VLOOKUP($A2614,ENERGY!$A2614:$E5304,COLUMN(E2614),0)</f>
        <v>525690</v>
      </c>
      <c r="J2614" s="19">
        <f>VLOOKUP($A2614,'HUMAN RESOURCES'!$A2614:$L5304,COLUMN(D2614),0)</f>
        <v>1.2999999999999999E-2</v>
      </c>
      <c r="K2614" s="19">
        <f>VLOOKUP($A2614,'HUMAN RESOURCES'!$A2614:$L5304,COLUMN(E2614),0)</f>
        <v>1.4E-2</v>
      </c>
      <c r="L2614" s="19">
        <f>VLOOKUP($A2614,'HUMAN RESOURCES'!$A2614:$L5304,COLUMN(F2614),0)</f>
        <v>77</v>
      </c>
      <c r="M2614" s="19">
        <f>VLOOKUP($A2614,'HUMAN RESOURCES'!$A2614:$L5304,COLUMN(G2614),0)</f>
        <v>73</v>
      </c>
      <c r="N2614" s="19">
        <f>VLOOKUP($A2614,'HUMAN RESOURCES'!$A2614:$L5304,COLUMN(H2614),0)</f>
        <v>0.191</v>
      </c>
      <c r="O2614" s="19">
        <f>VLOOKUP($A2614,'HUMAN RESOURCES'!$A2614:$L5304,COLUMN(I2614),0)</f>
        <v>0.70399999999999996</v>
      </c>
      <c r="P2614" s="19">
        <f>VLOOKUP($A2614,'HUMAN RESOURCES'!$A2614:$L5304,COLUMN(J2614),0)</f>
        <v>0.105</v>
      </c>
      <c r="Q2614" s="19">
        <f>VLOOKUP($A2614,'HUMAN RESOURCES'!$A2614:$L5304,COLUMN(K2614),0)</f>
        <v>281804</v>
      </c>
      <c r="R2614" s="19">
        <f>VLOOKUP($A2614,'HUMAN RESOURCES'!$A2614:$L5304,COLUMN(L2614),0)</f>
        <v>0.31900000000000001</v>
      </c>
      <c r="S2614" s="19">
        <f>VLOOKUP($A2614,TOURISM!$A2613:$E5303, COLUMN(D2614),0)</f>
        <v>2478709140</v>
      </c>
      <c r="T2614" s="19">
        <f>VLOOKUP($A2614,TOURISM!$A2613:$E5303, COLUMN(E2614),0)</f>
        <v>448000000</v>
      </c>
      <c r="U2614" s="19">
        <f>VLOOKUP($A2614,BUSINESS!$A2614:$I5304, COLUMN(H2614),0)</f>
        <v>0.71799999999999997</v>
      </c>
      <c r="V2614" s="19">
        <f>VLOOKUP($A2614,BUSINESS!$A2614:$I5304, COLUMN(I2614),0)</f>
        <v>1.2350000000000001</v>
      </c>
    </row>
    <row r="2615" spans="1:22" ht="15" x14ac:dyDescent="0.25">
      <c r="A2615" s="14" t="s">
        <v>240</v>
      </c>
      <c r="B2615" s="15" t="s">
        <v>251</v>
      </c>
      <c r="C2615" s="16" t="s">
        <v>124</v>
      </c>
      <c r="D2615" s="20">
        <v>15079752557.5</v>
      </c>
      <c r="E2615" s="21">
        <v>6.4000000000000001E-2</v>
      </c>
      <c r="F2615" s="19">
        <v>190</v>
      </c>
      <c r="G2615" s="19">
        <v>0.12</v>
      </c>
      <c r="H2615" s="19">
        <f>VLOOKUP($A2615,ENERGY!$A2615:$E5305,COLUMN(D2615),0)</f>
        <v>14338</v>
      </c>
      <c r="I2615" s="19">
        <f>VLOOKUP($A2615,ENERGY!$A2615:$E5305,COLUMN(E2615),0)</f>
        <v>455</v>
      </c>
      <c r="J2615" s="19">
        <f>VLOOKUP($A2615,'HUMAN RESOURCES'!$A2615:$L5305,COLUMN(D2615),0)</f>
        <v>1.2999999999999999E-2</v>
      </c>
      <c r="K2615" s="19">
        <f>VLOOKUP($A2615,'HUMAN RESOURCES'!$A2615:$L5305,COLUMN(E2615),0)</f>
        <v>3.2000000000000001E-2</v>
      </c>
      <c r="L2615" s="19">
        <f>VLOOKUP($A2615,'HUMAN RESOURCES'!$A2615:$L5305,COLUMN(F2615),0)</f>
        <v>81</v>
      </c>
      <c r="M2615" s="19">
        <f>VLOOKUP($A2615,'HUMAN RESOURCES'!$A2615:$L5305,COLUMN(G2615),0)</f>
        <v>74</v>
      </c>
      <c r="N2615" s="19">
        <f>VLOOKUP($A2615,'HUMAN RESOURCES'!$A2615:$L5305,COLUMN(H2615),0)</f>
        <v>0.19700000000000001</v>
      </c>
      <c r="O2615" s="19">
        <f>VLOOKUP($A2615,'HUMAN RESOURCES'!$A2615:$L5305,COLUMN(I2615),0)</f>
        <v>0.66900000000000004</v>
      </c>
      <c r="P2615" s="19">
        <f>VLOOKUP($A2615,'HUMAN RESOURCES'!$A2615:$L5305,COLUMN(J2615),0)</f>
        <v>0.13400000000000001</v>
      </c>
      <c r="Q2615" s="19">
        <f>VLOOKUP($A2615,'HUMAN RESOURCES'!$A2615:$L5305,COLUMN(K2615),0)</f>
        <v>150612</v>
      </c>
      <c r="R2615" s="19">
        <f>VLOOKUP($A2615,'HUMAN RESOURCES'!$A2615:$L5305,COLUMN(L2615),0)</f>
        <v>0.89800000000000002</v>
      </c>
      <c r="S2615" s="19">
        <f>VLOOKUP($A2615,TOURISM!$A2614:$E5304, COLUMN(D2615),0)</f>
        <v>540000000</v>
      </c>
      <c r="T2615" s="19">
        <f>VLOOKUP($A2615,TOURISM!$A2614:$E5304, COLUMN(E2615),0)</f>
        <v>321000000</v>
      </c>
      <c r="U2615" s="19">
        <f>VLOOKUP($A2615,BUSINESS!$A2615:$I5305, COLUMN(H2615),0)</f>
        <v>0.129</v>
      </c>
      <c r="V2615" s="19">
        <f>VLOOKUP($A2615,BUSINESS!$A2615:$I5305, COLUMN(I2615),0)</f>
        <v>1.361</v>
      </c>
    </row>
    <row r="2616" spans="1:22" ht="15" x14ac:dyDescent="0.25">
      <c r="A2616" s="14" t="s">
        <v>240</v>
      </c>
      <c r="B2616" s="15" t="s">
        <v>252</v>
      </c>
      <c r="C2616" s="16" t="s">
        <v>124</v>
      </c>
      <c r="D2616" s="17">
        <v>218000000000</v>
      </c>
      <c r="E2616" s="18">
        <v>7.0999999999999994E-2</v>
      </c>
      <c r="F2616" s="18">
        <v>894</v>
      </c>
      <c r="G2616" s="18">
        <v>4.8000000000000001E-2</v>
      </c>
      <c r="H2616" s="19">
        <f>VLOOKUP($A2616,ENERGY!$A2616:$E5306,COLUMN(D2616),0)</f>
        <v>24697</v>
      </c>
      <c r="I2616" s="19">
        <f>VLOOKUP($A2616,ENERGY!$A2616:$E5306,COLUMN(E2616),0)</f>
        <v>52757</v>
      </c>
      <c r="J2616" s="19">
        <f>VLOOKUP($A2616,'HUMAN RESOURCES'!$A2616:$L5306,COLUMN(D2616),0)</f>
        <v>1.2999999999999999E-2</v>
      </c>
      <c r="K2616" s="19">
        <f>VLOOKUP($A2616,'HUMAN RESOURCES'!$A2616:$L5306,COLUMN(E2616),0)</f>
        <v>6.0000000000000001E-3</v>
      </c>
      <c r="L2616" s="19">
        <f>VLOOKUP($A2616,'HUMAN RESOURCES'!$A2616:$L5306,COLUMN(F2616),0)</f>
        <v>81</v>
      </c>
      <c r="M2616" s="19">
        <f>VLOOKUP($A2616,'HUMAN RESOURCES'!$A2616:$L5306,COLUMN(G2616),0)</f>
        <v>76</v>
      </c>
      <c r="N2616" s="19">
        <f>VLOOKUP($A2616,'HUMAN RESOURCES'!$A2616:$L5306,COLUMN(H2616),0)</f>
        <v>0.19700000000000001</v>
      </c>
      <c r="O2616" s="19">
        <f>VLOOKUP($A2616,'HUMAN RESOURCES'!$A2616:$L5306,COLUMN(I2616),0)</f>
        <v>0.66900000000000004</v>
      </c>
      <c r="P2616" s="19">
        <f>VLOOKUP($A2616,'HUMAN RESOURCES'!$A2616:$L5306,COLUMN(J2616),0)</f>
        <v>0.13300000000000001</v>
      </c>
      <c r="Q2616" s="19">
        <f>VLOOKUP($A2616,'HUMAN RESOURCES'!$A2616:$L5306,COLUMN(K2616),0)</f>
        <v>311582564</v>
      </c>
      <c r="R2616" s="19">
        <f>VLOOKUP($A2616,'HUMAN RESOURCES'!$A2616:$L5306,COLUMN(L2616),0)</f>
        <v>0.80900000000000005</v>
      </c>
      <c r="S2616" s="22">
        <f>VLOOKUP($A2616,TOURISM!$A2615:$E5305, COLUMN(D2616),0)</f>
        <v>185000000000</v>
      </c>
      <c r="T2616" s="19">
        <f>VLOOKUP($A2616,TOURISM!$A2615:$E5305, COLUMN(E2616),0)</f>
        <v>448000000</v>
      </c>
      <c r="U2616" s="19">
        <f>VLOOKUP($A2616,BUSINESS!$A2616:$I5306, COLUMN(H2616),0)</f>
        <v>0.69699999999999995</v>
      </c>
      <c r="V2616" s="19">
        <f>VLOOKUP($A2616,BUSINESS!$A2616:$I5306, COLUMN(I2616),0)</f>
        <v>0.94399999999999995</v>
      </c>
    </row>
    <row r="2617" spans="1:22" ht="15" x14ac:dyDescent="0.25">
      <c r="A2617" s="14" t="s">
        <v>240</v>
      </c>
      <c r="B2617" s="15" t="s">
        <v>253</v>
      </c>
      <c r="C2617" s="16" t="s">
        <v>124</v>
      </c>
      <c r="D2617" s="17">
        <v>287000000000</v>
      </c>
      <c r="E2617" s="18">
        <v>6.8000000000000005E-2</v>
      </c>
      <c r="F2617" s="18">
        <v>418</v>
      </c>
      <c r="G2617" s="18">
        <v>9.4E-2</v>
      </c>
      <c r="H2617" s="19">
        <f>VLOOKUP($A2617,ENERGY!$A2617:$E5307,COLUMN(D2617),0)</f>
        <v>25708</v>
      </c>
      <c r="I2617" s="19">
        <f>VLOOKUP($A2617,ENERGY!$A2617:$E5307,COLUMN(E2617),0)</f>
        <v>56274</v>
      </c>
      <c r="J2617" s="19">
        <f>VLOOKUP($A2617,'HUMAN RESOURCES'!$A2617:$L5307,COLUMN(D2617),0)</f>
        <v>1.4E-2</v>
      </c>
      <c r="K2617" s="19">
        <f>VLOOKUP($A2617,'HUMAN RESOURCES'!$A2617:$L5307,COLUMN(E2617),0)</f>
        <v>3.2000000000000001E-2</v>
      </c>
      <c r="L2617" s="19">
        <f>VLOOKUP($A2617,'HUMAN RESOURCES'!$A2617:$L5307,COLUMN(F2617),0)</f>
        <v>71.105000000000004</v>
      </c>
      <c r="M2617" s="19">
        <f>VLOOKUP($A2617,'HUMAN RESOURCES'!$A2617:$L5307,COLUMN(G2617),0)</f>
        <v>66.415000000000006</v>
      </c>
      <c r="N2617" s="19">
        <f>VLOOKUP($A2617,'HUMAN RESOURCES'!$A2617:$L5307,COLUMN(H2617),0)</f>
        <v>0.30299999999999999</v>
      </c>
      <c r="O2617" s="19">
        <f>VLOOKUP($A2617,'HUMAN RESOURCES'!$A2617:$L5307,COLUMN(I2617),0)</f>
        <v>0.623</v>
      </c>
      <c r="P2617" s="19">
        <f>VLOOKUP($A2617,'HUMAN RESOURCES'!$A2617:$L5307,COLUMN(J2617),0)</f>
        <v>7.2999999999999995E-2</v>
      </c>
      <c r="Q2617" s="19">
        <f>VLOOKUP($A2617,'HUMAN RESOURCES'!$A2617:$L5307,COLUMN(K2617),0)</f>
        <v>56890</v>
      </c>
      <c r="R2617" s="19">
        <f>VLOOKUP($A2617,'HUMAN RESOURCES'!$A2617:$L5307,COLUMN(L2617),0)</f>
        <v>0.84799999999999998</v>
      </c>
      <c r="S2617" s="19">
        <f>VLOOKUP($A2617,TOURISM!$A2616:$E5306, COLUMN(D2617),0)</f>
        <v>2478709140</v>
      </c>
      <c r="T2617" s="19">
        <f>VLOOKUP($A2617,TOURISM!$A2616:$E5306, COLUMN(E2617),0)</f>
        <v>448000000</v>
      </c>
      <c r="U2617" s="19">
        <f>VLOOKUP($A2617,BUSINESS!$A2617:$I5307, COLUMN(H2617),0)</f>
        <v>0.64</v>
      </c>
      <c r="V2617" s="19">
        <f>VLOOKUP($A2617,BUSINESS!$A2617:$I5307, COLUMN(I2617),0)</f>
        <v>1.0369999999999999</v>
      </c>
    </row>
    <row r="2618" spans="1:22" ht="15" x14ac:dyDescent="0.25">
      <c r="A2618" s="14" t="s">
        <v>240</v>
      </c>
      <c r="B2618" s="15" t="s">
        <v>254</v>
      </c>
      <c r="C2618" s="16" t="s">
        <v>124</v>
      </c>
      <c r="D2618" s="17">
        <v>36298327670</v>
      </c>
      <c r="E2618" s="18">
        <v>9.7000000000000003E-2</v>
      </c>
      <c r="F2618" s="18">
        <v>750</v>
      </c>
      <c r="G2618" s="18">
        <v>0.17100000000000001</v>
      </c>
      <c r="H2618" s="19">
        <f>VLOOKUP($A2618,ENERGY!$A2618:$E5308,COLUMN(D2618),0)</f>
        <v>2889</v>
      </c>
      <c r="I2618" s="19">
        <f>VLOOKUP($A2618,ENERGY!$A2618:$E5308,COLUMN(E2618),0)</f>
        <v>5761</v>
      </c>
      <c r="J2618" s="19">
        <f>VLOOKUP($A2618,'HUMAN RESOURCES'!$A2618:$L5308,COLUMN(D2618),0)</f>
        <v>1.4E-2</v>
      </c>
      <c r="K2618" s="19">
        <f>VLOOKUP($A2618,'HUMAN RESOURCES'!$A2618:$L5308,COLUMN(E2618),0)</f>
        <v>7.0000000000000001E-3</v>
      </c>
      <c r="L2618" s="19">
        <f>VLOOKUP($A2618,'HUMAN RESOURCES'!$A2618:$L5308,COLUMN(F2618),0)</f>
        <v>82</v>
      </c>
      <c r="M2618" s="19">
        <f>VLOOKUP($A2618,'HUMAN RESOURCES'!$A2618:$L5308,COLUMN(G2618),0)</f>
        <v>76</v>
      </c>
      <c r="N2618" s="19">
        <f>VLOOKUP($A2618,'HUMAN RESOURCES'!$A2618:$L5308,COLUMN(H2618),0)</f>
        <v>0.217</v>
      </c>
      <c r="O2618" s="19">
        <f>VLOOKUP($A2618,'HUMAN RESOURCES'!$A2618:$L5308,COLUMN(I2618),0)</f>
        <v>0.68799999999999994</v>
      </c>
      <c r="P2618" s="19">
        <f>VLOOKUP($A2618,'HUMAN RESOURCES'!$A2618:$L5308,COLUMN(J2618),0)</f>
        <v>9.4E-2</v>
      </c>
      <c r="Q2618" s="19">
        <f>VLOOKUP($A2618,'HUMAN RESOURCES'!$A2618:$L5308,COLUMN(K2618),0)</f>
        <v>17308449</v>
      </c>
      <c r="R2618" s="19">
        <f>VLOOKUP($A2618,'HUMAN RESOURCES'!$A2618:$L5308,COLUMN(L2618),0)</f>
        <v>0.88800000000000001</v>
      </c>
      <c r="S2618" s="19">
        <f>VLOOKUP($A2618,TOURISM!$A2617:$E5307, COLUMN(D2618),0)</f>
        <v>2751000000</v>
      </c>
      <c r="T2618" s="19">
        <f>VLOOKUP($A2618,TOURISM!$A2617:$E5307, COLUMN(E2618),0)</f>
        <v>2047000000</v>
      </c>
      <c r="U2618" s="19">
        <f>VLOOKUP($A2618,BUSINESS!$A2618:$I5308, COLUMN(H2618),0)</f>
        <v>0.52200000000000002</v>
      </c>
      <c r="V2618" s="19">
        <f>VLOOKUP($A2618,BUSINESS!$A2618:$I5308, COLUMN(I2618),0)</f>
        <v>1.2889999999999999</v>
      </c>
    </row>
    <row r="2619" spans="1:22" ht="15" x14ac:dyDescent="0.25">
      <c r="A2619" s="14" t="s">
        <v>240</v>
      </c>
      <c r="B2619" s="15" t="s">
        <v>255</v>
      </c>
      <c r="C2619" s="16" t="s">
        <v>124</v>
      </c>
      <c r="D2619" s="17">
        <v>68233900000</v>
      </c>
      <c r="E2619" s="18">
        <v>0.106</v>
      </c>
      <c r="F2619" s="18">
        <v>648</v>
      </c>
      <c r="G2619" s="19">
        <v>0.12</v>
      </c>
      <c r="H2619" s="19">
        <f>VLOOKUP($A2619,ENERGY!$A2619:$E5309,COLUMN(D2619),0)</f>
        <v>12588</v>
      </c>
      <c r="I2619" s="19">
        <f>VLOOKUP($A2619,ENERGY!$A2619:$E5309,COLUMN(E2619),0)</f>
        <v>25453</v>
      </c>
      <c r="J2619" s="19">
        <f>VLOOKUP($A2619,'HUMAN RESOURCES'!$A2619:$L5309,COLUMN(D2619),0)</f>
        <v>1.4999999999999999E-2</v>
      </c>
      <c r="K2619" s="19">
        <f>VLOOKUP($A2619,'HUMAN RESOURCES'!$A2619:$L5309,COLUMN(E2619),0)</f>
        <v>3.2000000000000001E-2</v>
      </c>
      <c r="L2619" s="19">
        <f>VLOOKUP($A2619,'HUMAN RESOURCES'!$A2619:$L5309,COLUMN(F2619),0)</f>
        <v>71.105000000000004</v>
      </c>
      <c r="M2619" s="19">
        <f>VLOOKUP($A2619,'HUMAN RESOURCES'!$A2619:$L5309,COLUMN(G2619),0)</f>
        <v>66.415000000000006</v>
      </c>
      <c r="N2619" s="19">
        <f>VLOOKUP($A2619,'HUMAN RESOURCES'!$A2619:$L5309,COLUMN(H2619),0)</f>
        <v>0.30299999999999999</v>
      </c>
      <c r="O2619" s="19">
        <f>VLOOKUP($A2619,'HUMAN RESOURCES'!$A2619:$L5309,COLUMN(I2619),0)</f>
        <v>0.623</v>
      </c>
      <c r="P2619" s="19">
        <f>VLOOKUP($A2619,'HUMAN RESOURCES'!$A2619:$L5309,COLUMN(J2619),0)</f>
        <v>7.2999999999999995E-2</v>
      </c>
      <c r="Q2619" s="19">
        <f>VLOOKUP($A2619,'HUMAN RESOURCES'!$A2619:$L5309,COLUMN(K2619),0)</f>
        <v>56601</v>
      </c>
      <c r="R2619" s="19">
        <f>VLOOKUP($A2619,'HUMAN RESOURCES'!$A2619:$L5309,COLUMN(L2619),0)</f>
        <v>1</v>
      </c>
      <c r="S2619" s="19">
        <f>VLOOKUP($A2619,TOURISM!$A2618:$E5308, COLUMN(D2619),0)</f>
        <v>472000000</v>
      </c>
      <c r="T2619" s="19">
        <f>VLOOKUP($A2619,TOURISM!$A2618:$E5308, COLUMN(E2619),0)</f>
        <v>145000000</v>
      </c>
      <c r="U2619" s="19">
        <f>VLOOKUP($A2619,BUSINESS!$A2619:$I5309, COLUMN(H2619),0)</f>
        <v>0.69499999999999995</v>
      </c>
      <c r="V2619" s="19">
        <f>VLOOKUP($A2619,BUSINESS!$A2619:$I5309, COLUMN(I2619),0)</f>
        <v>1.71</v>
      </c>
    </row>
    <row r="2620" spans="1:22" ht="15" x14ac:dyDescent="0.25">
      <c r="A2620" s="14" t="s">
        <v>240</v>
      </c>
      <c r="B2620" s="15" t="s">
        <v>256</v>
      </c>
      <c r="C2620" s="16" t="s">
        <v>124</v>
      </c>
      <c r="D2620" s="20">
        <v>15079752557.5</v>
      </c>
      <c r="E2620" s="21">
        <v>6.4000000000000001E-2</v>
      </c>
      <c r="F2620" s="19">
        <v>190</v>
      </c>
      <c r="G2620" s="19">
        <v>0.12</v>
      </c>
      <c r="H2620" s="19">
        <f>VLOOKUP($A2620,ENERGY!$A2620:$E5310,COLUMN(D2620),0)</f>
        <v>14338</v>
      </c>
      <c r="I2620" s="19">
        <f>VLOOKUP($A2620,ENERGY!$A2620:$E5310,COLUMN(E2620),0)</f>
        <v>8441</v>
      </c>
      <c r="J2620" s="19">
        <f>VLOOKUP($A2620,'HUMAN RESOURCES'!$A2620:$L5310,COLUMN(D2620),0)</f>
        <v>1.4999999999999999E-2</v>
      </c>
      <c r="K2620" s="19">
        <f>VLOOKUP($A2620,'HUMAN RESOURCES'!$A2620:$L5310,COLUMN(E2620),0)</f>
        <v>0.02</v>
      </c>
      <c r="L2620" s="19">
        <f>VLOOKUP($A2620,'HUMAN RESOURCES'!$A2620:$L5310,COLUMN(F2620),0)</f>
        <v>73</v>
      </c>
      <c r="M2620" s="19">
        <f>VLOOKUP($A2620,'HUMAN RESOURCES'!$A2620:$L5310,COLUMN(G2620),0)</f>
        <v>66</v>
      </c>
      <c r="N2620" s="19">
        <f>VLOOKUP($A2620,'HUMAN RESOURCES'!$A2620:$L5310,COLUMN(H2620),0)</f>
        <v>0.20699999999999999</v>
      </c>
      <c r="O2620" s="19">
        <f>VLOOKUP($A2620,'HUMAN RESOURCES'!$A2620:$L5310,COLUMN(I2620),0)</f>
        <v>0.70799999999999996</v>
      </c>
      <c r="P2620" s="19">
        <f>VLOOKUP($A2620,'HUMAN RESOURCES'!$A2620:$L5310,COLUMN(J2620),0)</f>
        <v>8.5000000000000006E-2</v>
      </c>
      <c r="Q2620" s="19">
        <f>VLOOKUP($A2620,'HUMAN RESOURCES'!$A2620:$L5310,COLUMN(K2620),0)</f>
        <v>1333082</v>
      </c>
      <c r="R2620" s="19">
        <f>VLOOKUP($A2620,'HUMAN RESOURCES'!$A2620:$L5310,COLUMN(L2620),0)</f>
        <v>8.8999999999999996E-2</v>
      </c>
      <c r="S2620" s="19">
        <f>VLOOKUP($A2620,TOURISM!$A2619:$E5309, COLUMN(D2620),0)</f>
        <v>650000000</v>
      </c>
      <c r="T2620" s="19">
        <f>VLOOKUP($A2620,TOURISM!$A2619:$E5309, COLUMN(E2620),0)</f>
        <v>192000000</v>
      </c>
      <c r="U2620" s="19">
        <f>VLOOKUP($A2620,BUSINESS!$A2620:$I5310, COLUMN(H2620),0)</f>
        <v>0.55200000000000005</v>
      </c>
      <c r="V2620" s="19">
        <f>VLOOKUP($A2620,BUSINESS!$A2620:$I5310, COLUMN(I2620),0)</f>
        <v>1.37</v>
      </c>
    </row>
    <row r="2621" spans="1:22" ht="15" x14ac:dyDescent="0.25">
      <c r="A2621" s="14" t="s">
        <v>240</v>
      </c>
      <c r="B2621" s="15" t="s">
        <v>257</v>
      </c>
      <c r="C2621" s="16" t="s">
        <v>124</v>
      </c>
      <c r="D2621" s="17">
        <v>491481481</v>
      </c>
      <c r="E2621" s="18">
        <v>0.06</v>
      </c>
      <c r="F2621" s="18">
        <v>402</v>
      </c>
      <c r="G2621" s="18">
        <v>8.7999999999999995E-2</v>
      </c>
      <c r="H2621" s="19">
        <f>VLOOKUP($A2621,ENERGY!$A2621:$E5311,COLUMN(D2621),0)</f>
        <v>14338</v>
      </c>
      <c r="I2621" s="19">
        <f>VLOOKUP($A2621,ENERGY!$A2621:$E5311,COLUMN(E2621),0)</f>
        <v>114</v>
      </c>
      <c r="J2621" s="19">
        <f>VLOOKUP($A2621,'HUMAN RESOURCES'!$A2621:$L5311,COLUMN(D2621),0)</f>
        <v>1.4999999999999999E-2</v>
      </c>
      <c r="K2621" s="19">
        <f>VLOOKUP($A2621,'HUMAN RESOURCES'!$A2621:$L5311,COLUMN(E2621),0)</f>
        <v>1.4E-2</v>
      </c>
      <c r="L2621" s="19">
        <f>VLOOKUP($A2621,'HUMAN RESOURCES'!$A2621:$L5311,COLUMN(F2621),0)</f>
        <v>77</v>
      </c>
      <c r="M2621" s="19">
        <f>VLOOKUP($A2621,'HUMAN RESOURCES'!$A2621:$L5311,COLUMN(G2621),0)</f>
        <v>70</v>
      </c>
      <c r="N2621" s="19">
        <f>VLOOKUP($A2621,'HUMAN RESOURCES'!$A2621:$L5311,COLUMN(H2621),0)</f>
        <v>0.25</v>
      </c>
      <c r="O2621" s="19">
        <f>VLOOKUP($A2621,'HUMAN RESOURCES'!$A2621:$L5311,COLUMN(I2621),0)</f>
        <v>0.67900000000000005</v>
      </c>
      <c r="P2621" s="19">
        <f>VLOOKUP($A2621,'HUMAN RESOURCES'!$A2621:$L5311,COLUMN(J2621),0)</f>
        <v>7.0999999999999994E-2</v>
      </c>
      <c r="Q2621" s="19">
        <f>VLOOKUP($A2621,'HUMAN RESOURCES'!$A2621:$L5311,COLUMN(K2621),0)</f>
        <v>196935134</v>
      </c>
      <c r="R2621" s="19">
        <f>VLOOKUP($A2621,'HUMAN RESOURCES'!$A2621:$L5311,COLUMN(L2621),0)</f>
        <v>0.84599999999999997</v>
      </c>
      <c r="S2621" s="19">
        <f>VLOOKUP($A2621,TOURISM!$A2620:$E5310, COLUMN(D2621),0)</f>
        <v>6830000000</v>
      </c>
      <c r="T2621" s="19">
        <f>VLOOKUP($A2621,TOURISM!$A2620:$E5310, COLUMN(E2621),0)</f>
        <v>25070000000</v>
      </c>
      <c r="U2621" s="19">
        <f>VLOOKUP($A2621,BUSINESS!$A2621:$I5311, COLUMN(H2621),0)</f>
        <v>0.45700000000000002</v>
      </c>
      <c r="V2621" s="19">
        <f>VLOOKUP($A2621,BUSINESS!$A2621:$I5311, COLUMN(I2621),0)</f>
        <v>1.19</v>
      </c>
    </row>
    <row r="2622" spans="1:22" ht="15" x14ac:dyDescent="0.25">
      <c r="A2622" s="14" t="s">
        <v>240</v>
      </c>
      <c r="B2622" s="15" t="s">
        <v>258</v>
      </c>
      <c r="C2622" s="16" t="s">
        <v>124</v>
      </c>
      <c r="D2622" s="17">
        <v>55433248935</v>
      </c>
      <c r="E2622" s="18">
        <v>5.3999999999999999E-2</v>
      </c>
      <c r="F2622" s="18">
        <v>293</v>
      </c>
      <c r="G2622" s="18">
        <v>0.156</v>
      </c>
      <c r="H2622" s="19">
        <f>VLOOKUP($A2622,ENERGY!$A2622:$E5312,COLUMN(D2622),0)</f>
        <v>7291</v>
      </c>
      <c r="I2622" s="19">
        <f>VLOOKUP($A2622,ENERGY!$A2622:$E5312,COLUMN(E2622),0)</f>
        <v>20235</v>
      </c>
      <c r="J2622" s="19">
        <f>VLOOKUP($A2622,'HUMAN RESOURCES'!$A2622:$L5312,COLUMN(D2622),0)</f>
        <v>1.4999999999999999E-2</v>
      </c>
      <c r="K2622" s="19">
        <f>VLOOKUP($A2622,'HUMAN RESOURCES'!$A2622:$L5312,COLUMN(E2622),0)</f>
        <v>1.4999999999999999E-2</v>
      </c>
      <c r="L2622" s="19">
        <f>VLOOKUP($A2622,'HUMAN RESOURCES'!$A2622:$L5312,COLUMN(F2622),0)</f>
        <v>76</v>
      </c>
      <c r="M2622" s="19">
        <f>VLOOKUP($A2622,'HUMAN RESOURCES'!$A2622:$L5312,COLUMN(G2622),0)</f>
        <v>71</v>
      </c>
      <c r="N2622" s="19">
        <f>VLOOKUP($A2622,'HUMAN RESOURCES'!$A2622:$L5312,COLUMN(H2622),0)</f>
        <v>0.28399999999999997</v>
      </c>
      <c r="O2622" s="19">
        <f>VLOOKUP($A2622,'HUMAN RESOURCES'!$A2622:$L5312,COLUMN(I2622),0)</f>
        <v>0.63700000000000001</v>
      </c>
      <c r="P2622" s="19">
        <f>VLOOKUP($A2622,'HUMAN RESOURCES'!$A2622:$L5312,COLUMN(J2622),0)</f>
        <v>7.9000000000000001E-2</v>
      </c>
      <c r="Q2622" s="19">
        <f>VLOOKUP($A2622,'HUMAN RESOURCES'!$A2622:$L5312,COLUMN(K2622),0)</f>
        <v>2699838</v>
      </c>
      <c r="R2622" s="19">
        <f>VLOOKUP($A2622,'HUMAN RESOURCES'!$A2622:$L5312,COLUMN(L2622),0)</f>
        <v>0.53900000000000003</v>
      </c>
      <c r="S2622" s="19">
        <f>VLOOKUP($A2622,TOURISM!$A2621:$E5311, COLUMN(D2622),0)</f>
        <v>2055000000</v>
      </c>
      <c r="T2622" s="19">
        <f>VLOOKUP($A2622,TOURISM!$A2621:$E5311, COLUMN(E2622),0)</f>
        <v>213000000</v>
      </c>
      <c r="U2622" s="19">
        <f>VLOOKUP($A2622,BUSINESS!$A2622:$I5312, COLUMN(H2622),0)</f>
        <v>0.374</v>
      </c>
      <c r="V2622" s="19">
        <f>VLOOKUP($A2622,BUSINESS!$A2622:$I5312, COLUMN(I2622),0)</f>
        <v>1.069</v>
      </c>
    </row>
    <row r="2623" spans="1:22" ht="15" x14ac:dyDescent="0.25">
      <c r="A2623" s="14" t="s">
        <v>240</v>
      </c>
      <c r="B2623" s="15" t="s">
        <v>259</v>
      </c>
      <c r="C2623" s="16" t="s">
        <v>124</v>
      </c>
      <c r="D2623" s="17">
        <v>76769729000</v>
      </c>
      <c r="E2623" s="18">
        <v>6.9000000000000006E-2</v>
      </c>
      <c r="F2623" s="18">
        <v>362</v>
      </c>
      <c r="G2623" s="19">
        <v>0.12</v>
      </c>
      <c r="H2623" s="19">
        <f>VLOOKUP($A2623,ENERGY!$A2623:$E5313,COLUMN(D2623),0)</f>
        <v>8442</v>
      </c>
      <c r="I2623" s="19">
        <f>VLOOKUP($A2623,ENERGY!$A2623:$E5313,COLUMN(E2623),0)</f>
        <v>23447</v>
      </c>
      <c r="J2623" s="19">
        <f>VLOOKUP($A2623,'HUMAN RESOURCES'!$A2623:$L5313,COLUMN(D2623),0)</f>
        <v>1.4999999999999999E-2</v>
      </c>
      <c r="K2623" s="19">
        <f>VLOOKUP($A2623,'HUMAN RESOURCES'!$A2623:$L5313,COLUMN(E2623),0)</f>
        <v>1.0999999999999999E-2</v>
      </c>
      <c r="L2623" s="19">
        <f>VLOOKUP($A2623,'HUMAN RESOURCES'!$A2623:$L5313,COLUMN(F2623),0)</f>
        <v>78</v>
      </c>
      <c r="M2623" s="19">
        <f>VLOOKUP($A2623,'HUMAN RESOURCES'!$A2623:$L5313,COLUMN(G2623),0)</f>
        <v>72</v>
      </c>
      <c r="N2623" s="19">
        <f>VLOOKUP($A2623,'HUMAN RESOURCES'!$A2623:$L5313,COLUMN(H2623),0)</f>
        <v>0.22</v>
      </c>
      <c r="O2623" s="19">
        <f>VLOOKUP($A2623,'HUMAN RESOURCES'!$A2623:$L5313,COLUMN(I2623),0)</f>
        <v>0.70799999999999996</v>
      </c>
      <c r="P2623" s="19">
        <f>VLOOKUP($A2623,'HUMAN RESOURCES'!$A2623:$L5313,COLUMN(J2623),0)</f>
        <v>7.1999999999999995E-2</v>
      </c>
      <c r="Q2623" s="19">
        <f>VLOOKUP($A2623,'HUMAN RESOURCES'!$A2623:$L5313,COLUMN(K2623),0)</f>
        <v>366331</v>
      </c>
      <c r="R2623" s="19">
        <f>VLOOKUP($A2623,'HUMAN RESOURCES'!$A2623:$L5313,COLUMN(L2623),0)</f>
        <v>0.82599999999999996</v>
      </c>
      <c r="S2623" s="19">
        <f>VLOOKUP($A2623,TOURISM!$A2622:$E5312, COLUMN(D2623),0)</f>
        <v>2223000000</v>
      </c>
      <c r="T2623" s="19">
        <f>VLOOKUP($A2623,TOURISM!$A2622:$E5312, COLUMN(E2623),0)</f>
        <v>347000000</v>
      </c>
      <c r="U2623" s="19">
        <f>VLOOKUP($A2623,BUSINESS!$A2623:$I5313, COLUMN(H2623),0)</f>
        <v>0.65</v>
      </c>
      <c r="V2623" s="19">
        <f>VLOOKUP($A2623,BUSINESS!$A2623:$I5313, COLUMN(I2623),0)</f>
        <v>0.81599999999999995</v>
      </c>
    </row>
    <row r="2624" spans="1:22" ht="15" x14ac:dyDescent="0.25">
      <c r="A2624" s="14" t="s">
        <v>240</v>
      </c>
      <c r="B2624" s="15" t="s">
        <v>260</v>
      </c>
      <c r="C2624" s="16" t="s">
        <v>124</v>
      </c>
      <c r="D2624" s="17">
        <v>23139000000</v>
      </c>
      <c r="E2624" s="18">
        <v>6.8000000000000005E-2</v>
      </c>
      <c r="F2624" s="18">
        <v>252</v>
      </c>
      <c r="G2624" s="19">
        <v>0.12</v>
      </c>
      <c r="H2624" s="19">
        <f>VLOOKUP($A2624,ENERGY!$A2624:$E5314,COLUMN(D2624),0)</f>
        <v>4151</v>
      </c>
      <c r="I2624" s="19">
        <f>VLOOKUP($A2624,ENERGY!$A2624:$E5314,COLUMN(E2624),0)</f>
        <v>5948</v>
      </c>
      <c r="J2624" s="19">
        <f>VLOOKUP($A2624,'HUMAN RESOURCES'!$A2624:$L5314,COLUMN(D2624),0)</f>
        <v>1.4999999999999999E-2</v>
      </c>
      <c r="K2624" s="19">
        <f>VLOOKUP($A2624,'HUMAN RESOURCES'!$A2624:$L5314,COLUMN(E2624),0)</f>
        <v>0.01</v>
      </c>
      <c r="L2624" s="19">
        <f>VLOOKUP($A2624,'HUMAN RESOURCES'!$A2624:$L5314,COLUMN(F2624),0)</f>
        <v>80</v>
      </c>
      <c r="M2624" s="19">
        <f>VLOOKUP($A2624,'HUMAN RESOURCES'!$A2624:$L5314,COLUMN(G2624),0)</f>
        <v>73</v>
      </c>
      <c r="N2624" s="19">
        <f>VLOOKUP($A2624,'HUMAN RESOURCES'!$A2624:$L5314,COLUMN(H2624),0)</f>
        <v>0.223</v>
      </c>
      <c r="O2624" s="19">
        <f>VLOOKUP($A2624,'HUMAN RESOURCES'!$A2624:$L5314,COLUMN(I2624),0)</f>
        <v>0.63800000000000001</v>
      </c>
      <c r="P2624" s="19">
        <f>VLOOKUP($A2624,'HUMAN RESOURCES'!$A2624:$L5314,COLUMN(J2624),0)</f>
        <v>0.13900000000000001</v>
      </c>
      <c r="Q2624" s="19">
        <f>VLOOKUP($A2624,'HUMAN RESOURCES'!$A2624:$L5314,COLUMN(K2624),0)</f>
        <v>3383486</v>
      </c>
      <c r="R2624" s="19">
        <f>VLOOKUP($A2624,'HUMAN RESOURCES'!$A2624:$L5314,COLUMN(L2624),0)</f>
        <v>0.94599999999999995</v>
      </c>
      <c r="S2624" s="19">
        <f>VLOOKUP($A2624,TOURISM!$A2623:$E5313, COLUMN(D2624),0)</f>
        <v>2401000000</v>
      </c>
      <c r="T2624" s="19">
        <f>VLOOKUP($A2624,TOURISM!$A2623:$E5313, COLUMN(E2624),0)</f>
        <v>797000000</v>
      </c>
      <c r="U2624" s="19">
        <f>VLOOKUP($A2624,BUSINESS!$A2624:$I5314, COLUMN(H2624),0)</f>
        <v>0.51400000000000001</v>
      </c>
      <c r="V2624" s="19">
        <f>VLOOKUP($A2624,BUSINESS!$A2624:$I5314, COLUMN(I2624),0)</f>
        <v>1.4059999999999999</v>
      </c>
    </row>
    <row r="2625" spans="1:22" ht="15" x14ac:dyDescent="0.25">
      <c r="A2625" s="14" t="s">
        <v>240</v>
      </c>
      <c r="B2625" s="15" t="s">
        <v>261</v>
      </c>
      <c r="C2625" s="16" t="s">
        <v>124</v>
      </c>
      <c r="D2625" s="20">
        <v>15079752557.5</v>
      </c>
      <c r="E2625" s="21">
        <v>6.4000000000000001E-2</v>
      </c>
      <c r="F2625" s="19">
        <v>190</v>
      </c>
      <c r="G2625" s="19">
        <v>0.12</v>
      </c>
      <c r="H2625" s="19">
        <f>VLOOKUP($A2625,ENERGY!$A2625:$E5315,COLUMN(D2625),0)</f>
        <v>14338</v>
      </c>
      <c r="I2625" s="19">
        <f>VLOOKUP($A2625,ENERGY!$A2625:$E5315,COLUMN(E2625),0)</f>
        <v>539</v>
      </c>
      <c r="J2625" s="19">
        <f>VLOOKUP($A2625,'HUMAN RESOURCES'!$A2625:$L5315,COLUMN(D2625),0)</f>
        <v>1.6E-2</v>
      </c>
      <c r="K2625" s="19">
        <f>VLOOKUP($A2625,'HUMAN RESOURCES'!$A2625:$L5315,COLUMN(E2625),0)</f>
        <v>1.2999999999999999E-2</v>
      </c>
      <c r="L2625" s="19">
        <f>VLOOKUP($A2625,'HUMAN RESOURCES'!$A2625:$L5315,COLUMN(F2625),0)</f>
        <v>77</v>
      </c>
      <c r="M2625" s="19">
        <f>VLOOKUP($A2625,'HUMAN RESOURCES'!$A2625:$L5315,COLUMN(G2625),0)</f>
        <v>72</v>
      </c>
      <c r="N2625" s="19">
        <f>VLOOKUP($A2625,'HUMAN RESOURCES'!$A2625:$L5315,COLUMN(H2625),0)</f>
        <v>0.248</v>
      </c>
      <c r="O2625" s="19">
        <f>VLOOKUP($A2625,'HUMAN RESOURCES'!$A2625:$L5315,COLUMN(I2625),0)</f>
        <v>0.66600000000000004</v>
      </c>
      <c r="P2625" s="19">
        <f>VLOOKUP($A2625,'HUMAN RESOURCES'!$A2625:$L5315,COLUMN(J2625),0)</f>
        <v>8.5999999999999993E-2</v>
      </c>
      <c r="Q2625" s="19">
        <f>VLOOKUP($A2625,'HUMAN RESOURCES'!$A2625:$L5315,COLUMN(K2625),0)</f>
        <v>179271</v>
      </c>
      <c r="R2625" s="19">
        <f>VLOOKUP($A2625,'HUMAN RESOURCES'!$A2625:$L5315,COLUMN(L2625),0)</f>
        <v>0.185</v>
      </c>
      <c r="S2625" s="19">
        <f>VLOOKUP($A2625,TOURISM!$A2624:$E5314, COLUMN(D2625),0)</f>
        <v>321000000</v>
      </c>
      <c r="T2625" s="19">
        <f>VLOOKUP($A2625,TOURISM!$A2624:$E5314, COLUMN(E2625),0)</f>
        <v>48000000</v>
      </c>
      <c r="U2625" s="19">
        <f>VLOOKUP($A2625,BUSINESS!$A2625:$I5315, COLUMN(H2625),0)</f>
        <v>0.45</v>
      </c>
      <c r="V2625" s="19">
        <f>VLOOKUP($A2625,BUSINESS!$A2625:$I5315, COLUMN(I2625),0)</f>
        <v>1.208</v>
      </c>
    </row>
    <row r="2626" spans="1:22" ht="15" x14ac:dyDescent="0.25">
      <c r="A2626" s="14" t="s">
        <v>240</v>
      </c>
      <c r="B2626" s="15" t="s">
        <v>262</v>
      </c>
      <c r="C2626" s="16" t="s">
        <v>124</v>
      </c>
      <c r="D2626" s="17">
        <v>778518505</v>
      </c>
      <c r="E2626" s="18">
        <v>6.5000000000000002E-2</v>
      </c>
      <c r="F2626" s="18">
        <v>481</v>
      </c>
      <c r="G2626" s="18">
        <v>0.107</v>
      </c>
      <c r="H2626" s="19">
        <f>VLOOKUP($A2626,ENERGY!$A2626:$E5316,COLUMN(D2626),0)</f>
        <v>14338</v>
      </c>
      <c r="I2626" s="19">
        <f>VLOOKUP($A2626,ENERGY!$A2626:$E5316,COLUMN(E2626),0)</f>
        <v>194</v>
      </c>
      <c r="J2626" s="19">
        <f>VLOOKUP($A2626,'HUMAN RESOURCES'!$A2626:$L5316,COLUMN(D2626),0)</f>
        <v>1.6E-2</v>
      </c>
      <c r="K2626" s="19">
        <f>VLOOKUP($A2626,'HUMAN RESOURCES'!$A2626:$L5316,COLUMN(E2626),0)</f>
        <v>8.9999999999999993E-3</v>
      </c>
      <c r="L2626" s="19">
        <f>VLOOKUP($A2626,'HUMAN RESOURCES'!$A2626:$L5316,COLUMN(F2626),0)</f>
        <v>82</v>
      </c>
      <c r="M2626" s="19">
        <f>VLOOKUP($A2626,'HUMAN RESOURCES'!$A2626:$L5316,COLUMN(G2626),0)</f>
        <v>77</v>
      </c>
      <c r="N2626" s="19">
        <f>VLOOKUP($A2626,'HUMAN RESOURCES'!$A2626:$L5316,COLUMN(H2626),0)</f>
        <v>0.24399999999999999</v>
      </c>
      <c r="O2626" s="19">
        <f>VLOOKUP($A2626,'HUMAN RESOURCES'!$A2626:$L5316,COLUMN(I2626),0)</f>
        <v>0.68899999999999995</v>
      </c>
      <c r="P2626" s="19">
        <f>VLOOKUP($A2626,'HUMAN RESOURCES'!$A2626:$L5316,COLUMN(J2626),0)</f>
        <v>6.7000000000000004E-2</v>
      </c>
      <c r="Q2626" s="19">
        <f>VLOOKUP($A2626,'HUMAN RESOURCES'!$A2626:$L5316,COLUMN(K2626),0)</f>
        <v>4737680</v>
      </c>
      <c r="R2626" s="19">
        <f>VLOOKUP($A2626,'HUMAN RESOURCES'!$A2626:$L5316,COLUMN(L2626),0)</f>
        <v>0.72899999999999998</v>
      </c>
      <c r="S2626" s="19">
        <f>VLOOKUP($A2626,TOURISM!$A2625:$E5315, COLUMN(D2626),0)</f>
        <v>2375000000</v>
      </c>
      <c r="T2626" s="19">
        <f>VLOOKUP($A2626,TOURISM!$A2625:$E5315, COLUMN(E2626),0)</f>
        <v>522000000</v>
      </c>
      <c r="U2626" s="19">
        <f>VLOOKUP($A2626,BUSINESS!$A2626:$I5316, COLUMN(H2626),0)</f>
        <v>0.39200000000000002</v>
      </c>
      <c r="V2626" s="19">
        <f>VLOOKUP($A2626,BUSINESS!$A2626:$I5316, COLUMN(I2626),0)</f>
        <v>0.877</v>
      </c>
    </row>
    <row r="2627" spans="1:22" ht="15" x14ac:dyDescent="0.25">
      <c r="A2627" s="14" t="s">
        <v>240</v>
      </c>
      <c r="B2627" s="15" t="s">
        <v>263</v>
      </c>
      <c r="C2627" s="16" t="s">
        <v>124</v>
      </c>
      <c r="D2627" s="17">
        <v>47654789735</v>
      </c>
      <c r="E2627" s="18">
        <v>6.7000000000000004E-2</v>
      </c>
      <c r="F2627" s="18">
        <v>215</v>
      </c>
      <c r="G2627" s="18">
        <v>0.13400000000000001</v>
      </c>
      <c r="H2627" s="19">
        <f>VLOOKUP($A2627,ENERGY!$A2627:$E5317,COLUMN(D2627),0)</f>
        <v>7188</v>
      </c>
      <c r="I2627" s="19">
        <f>VLOOKUP($A2627,ENERGY!$A2627:$E5317,COLUMN(E2627),0)</f>
        <v>10627</v>
      </c>
      <c r="J2627" s="19">
        <f>VLOOKUP($A2627,'HUMAN RESOURCES'!$A2627:$L5317,COLUMN(D2627),0)</f>
        <v>1.7000000000000001E-2</v>
      </c>
      <c r="K2627" s="19">
        <f>VLOOKUP($A2627,'HUMAN RESOURCES'!$A2627:$L5317,COLUMN(E2627),0)</f>
        <v>1.7999999999999999E-2</v>
      </c>
      <c r="L2627" s="19">
        <f>VLOOKUP($A2627,'HUMAN RESOURCES'!$A2627:$L5317,COLUMN(F2627),0)</f>
        <v>74</v>
      </c>
      <c r="M2627" s="19">
        <f>VLOOKUP($A2627,'HUMAN RESOURCES'!$A2627:$L5317,COLUMN(G2627),0)</f>
        <v>70</v>
      </c>
      <c r="N2627" s="19">
        <f>VLOOKUP($A2627,'HUMAN RESOURCES'!$A2627:$L5317,COLUMN(H2627),0)</f>
        <v>0.26100000000000001</v>
      </c>
      <c r="O2627" s="19">
        <f>VLOOKUP($A2627,'HUMAN RESOURCES'!$A2627:$L5317,COLUMN(I2627),0)</f>
        <v>0.67100000000000004</v>
      </c>
      <c r="P2627" s="19">
        <f>VLOOKUP($A2627,'HUMAN RESOURCES'!$A2627:$L5317,COLUMN(J2627),0)</f>
        <v>6.8000000000000005E-2</v>
      </c>
      <c r="Q2627" s="19">
        <f>VLOOKUP($A2627,'HUMAN RESOURCES'!$A2627:$L5317,COLUMN(K2627),0)</f>
        <v>109357</v>
      </c>
      <c r="R2627" s="19">
        <f>VLOOKUP($A2627,'HUMAN RESOURCES'!$A2627:$L5317,COLUMN(L2627),0)</f>
        <v>0.49099999999999999</v>
      </c>
      <c r="S2627" s="19">
        <f>VLOOKUP($A2627,TOURISM!$A2626:$E5316, COLUMN(D2627),0)</f>
        <v>92000000</v>
      </c>
      <c r="T2627" s="19">
        <f>VLOOKUP($A2627,TOURISM!$A2626:$E5316, COLUMN(E2627),0)</f>
        <v>13000000</v>
      </c>
      <c r="U2627" s="19">
        <f>VLOOKUP($A2627,BUSINESS!$A2627:$I5317, COLUMN(H2627),0)</f>
        <v>0.43</v>
      </c>
      <c r="V2627" s="19">
        <f>VLOOKUP($A2627,BUSINESS!$A2627:$I5317, COLUMN(I2627),0)</f>
        <v>1.2050000000000001</v>
      </c>
    </row>
    <row r="2628" spans="1:22" ht="15" x14ac:dyDescent="0.25">
      <c r="A2628" s="14" t="s">
        <v>240</v>
      </c>
      <c r="B2628" s="15" t="s">
        <v>264</v>
      </c>
      <c r="C2628" s="16" t="s">
        <v>124</v>
      </c>
      <c r="D2628" s="17">
        <v>2576602497</v>
      </c>
      <c r="E2628" s="18">
        <v>6.8000000000000005E-2</v>
      </c>
      <c r="F2628" s="18">
        <v>221</v>
      </c>
      <c r="G2628" s="18">
        <v>0.14499999999999999</v>
      </c>
      <c r="H2628" s="19">
        <f>VLOOKUP($A2628,ENERGY!$A2628:$E5318,COLUMN(D2628),0)</f>
        <v>14338</v>
      </c>
      <c r="I2628" s="19">
        <f>VLOOKUP($A2628,ENERGY!$A2628:$E5318,COLUMN(E2628),0)</f>
        <v>1595</v>
      </c>
      <c r="J2628" s="19">
        <f>VLOOKUP($A2628,'HUMAN RESOURCES'!$A2628:$L5318,COLUMN(D2628),0)</f>
        <v>1.7000000000000001E-2</v>
      </c>
      <c r="K2628" s="19">
        <f>VLOOKUP($A2628,'HUMAN RESOURCES'!$A2628:$L5318,COLUMN(E2628),0)</f>
        <v>1.2999999999999999E-2</v>
      </c>
      <c r="L2628" s="19">
        <f>VLOOKUP($A2628,'HUMAN RESOURCES'!$A2628:$L5318,COLUMN(F2628),0)</f>
        <v>80</v>
      </c>
      <c r="M2628" s="19">
        <f>VLOOKUP($A2628,'HUMAN RESOURCES'!$A2628:$L5318,COLUMN(G2628),0)</f>
        <v>72</v>
      </c>
      <c r="N2628" s="19">
        <f>VLOOKUP($A2628,'HUMAN RESOURCES'!$A2628:$L5318,COLUMN(H2628),0)</f>
        <v>0.246</v>
      </c>
      <c r="O2628" s="19">
        <f>VLOOKUP($A2628,'HUMAN RESOURCES'!$A2628:$L5318,COLUMN(I2628),0)</f>
        <v>0.64600000000000002</v>
      </c>
      <c r="P2628" s="19">
        <f>VLOOKUP($A2628,'HUMAN RESOURCES'!$A2628:$L5318,COLUMN(J2628),0)</f>
        <v>0.107</v>
      </c>
      <c r="Q2628" s="19">
        <f>VLOOKUP($A2628,'HUMAN RESOURCES'!$A2628:$L5318,COLUMN(K2628),0)</f>
        <v>40728738</v>
      </c>
      <c r="R2628" s="19">
        <f>VLOOKUP($A2628,'HUMAN RESOURCES'!$A2628:$L5318,COLUMN(L2628),0)</f>
        <v>0.91100000000000003</v>
      </c>
      <c r="S2628" s="19">
        <f>VLOOKUP($A2628,TOURISM!$A2627:$E5317, COLUMN(D2628),0)</f>
        <v>6060000000</v>
      </c>
      <c r="T2628" s="19">
        <f>VLOOKUP($A2628,TOURISM!$A2627:$E5317, COLUMN(E2628),0)</f>
        <v>7477000000</v>
      </c>
      <c r="U2628" s="19">
        <f>VLOOKUP($A2628,BUSINESS!$A2628:$I5318, COLUMN(H2628),0)</f>
        <v>0.51</v>
      </c>
      <c r="V2628" s="19">
        <f>VLOOKUP($A2628,BUSINESS!$A2628:$I5318, COLUMN(I2628),0)</f>
        <v>1.4910000000000001</v>
      </c>
    </row>
    <row r="2629" spans="1:22" ht="15" x14ac:dyDescent="0.25">
      <c r="A2629" s="14" t="s">
        <v>240</v>
      </c>
      <c r="B2629" s="15" t="s">
        <v>265</v>
      </c>
      <c r="C2629" s="16" t="s">
        <v>124</v>
      </c>
      <c r="D2629" s="17">
        <v>7516834160</v>
      </c>
      <c r="E2629" s="18">
        <v>8.5000000000000006E-2</v>
      </c>
      <c r="F2629" s="18">
        <v>62</v>
      </c>
      <c r="G2629" s="18">
        <v>0.11600000000000001</v>
      </c>
      <c r="H2629" s="19">
        <f>VLOOKUP($A2629,ENERGY!$A2629:$E5319,COLUMN(D2629),0)</f>
        <v>2054</v>
      </c>
      <c r="I2629" s="19">
        <f>VLOOKUP($A2629,ENERGY!$A2629:$E5319,COLUMN(E2629),0)</f>
        <v>1569</v>
      </c>
      <c r="J2629" s="19">
        <f>VLOOKUP($A2629,'HUMAN RESOURCES'!$A2629:$L5319,COLUMN(D2629),0)</f>
        <v>1.7000000000000001E-2</v>
      </c>
      <c r="K2629" s="19">
        <f>VLOOKUP($A2629,'HUMAN RESOURCES'!$A2629:$L5319,COLUMN(E2629),0)</f>
        <v>8.0000000000000002E-3</v>
      </c>
      <c r="L2629" s="19">
        <f>VLOOKUP($A2629,'HUMAN RESOURCES'!$A2629:$L5319,COLUMN(F2629),0)</f>
        <v>78</v>
      </c>
      <c r="M2629" s="19">
        <f>VLOOKUP($A2629,'HUMAN RESOURCES'!$A2629:$L5319,COLUMN(G2629),0)</f>
        <v>73</v>
      </c>
      <c r="N2629" s="19">
        <f>VLOOKUP($A2629,'HUMAN RESOURCES'!$A2629:$L5319,COLUMN(H2629),0)</f>
        <v>0.25800000000000001</v>
      </c>
      <c r="O2629" s="19">
        <f>VLOOKUP($A2629,'HUMAN RESOURCES'!$A2629:$L5319,COLUMN(I2629),0)</f>
        <v>0.67</v>
      </c>
      <c r="P2629" s="19">
        <f>VLOOKUP($A2629,'HUMAN RESOURCES'!$A2629:$L5319,COLUMN(J2629),0)</f>
        <v>7.1999999999999995E-2</v>
      </c>
      <c r="Q2629" s="19">
        <f>VLOOKUP($A2629,'HUMAN RESOURCES'!$A2629:$L5319,COLUMN(K2629),0)</f>
        <v>88152</v>
      </c>
      <c r="R2629" s="19">
        <f>VLOOKUP($A2629,'HUMAN RESOURCES'!$A2629:$L5319,COLUMN(L2629),0)</f>
        <v>0.25700000000000001</v>
      </c>
      <c r="S2629" s="19">
        <f>VLOOKUP($A2629,TOURISM!$A2628:$E5318, COLUMN(D2629),0)</f>
        <v>312000000</v>
      </c>
      <c r="T2629" s="19">
        <f>VLOOKUP($A2629,TOURISM!$A2628:$E5318, COLUMN(E2629),0)</f>
        <v>50000000</v>
      </c>
      <c r="U2629" s="19">
        <f>VLOOKUP($A2629,BUSINESS!$A2629:$I5319, COLUMN(H2629),0)</f>
        <v>0.53</v>
      </c>
      <c r="V2629" s="19">
        <f>VLOOKUP($A2629,BUSINESS!$A2629:$I5319, COLUMN(I2629),0)</f>
        <v>1.9970000000000001</v>
      </c>
    </row>
    <row r="2630" spans="1:22" ht="15" x14ac:dyDescent="0.25">
      <c r="A2630" s="14" t="s">
        <v>240</v>
      </c>
      <c r="B2630" s="15" t="s">
        <v>266</v>
      </c>
      <c r="C2630" s="16" t="s">
        <v>124</v>
      </c>
      <c r="D2630" s="17">
        <v>17710325578</v>
      </c>
      <c r="E2630" s="18">
        <v>8.4000000000000005E-2</v>
      </c>
      <c r="F2630" s="18">
        <v>187</v>
      </c>
      <c r="G2630" s="18">
        <v>0.186</v>
      </c>
      <c r="H2630" s="19">
        <f>VLOOKUP($A2630,ENERGY!$A2630:$E5320,COLUMN(D2630),0)</f>
        <v>3224</v>
      </c>
      <c r="I2630" s="19">
        <f>VLOOKUP($A2630,ENERGY!$A2630:$E5320,COLUMN(E2630),0)</f>
        <v>5713</v>
      </c>
      <c r="J2630" s="19">
        <f>VLOOKUP($A2630,'HUMAN RESOURCES'!$A2630:$L5320,COLUMN(D2630),0)</f>
        <v>1.7000000000000001E-2</v>
      </c>
      <c r="K2630" s="19">
        <f>VLOOKUP($A2630,'HUMAN RESOURCES'!$A2630:$L5320,COLUMN(E2630),0)</f>
        <v>3.2000000000000001E-2</v>
      </c>
      <c r="L2630" s="19">
        <f>VLOOKUP($A2630,'HUMAN RESOURCES'!$A2630:$L5320,COLUMN(F2630),0)</f>
        <v>82</v>
      </c>
      <c r="M2630" s="19">
        <f>VLOOKUP($A2630,'HUMAN RESOURCES'!$A2630:$L5320,COLUMN(G2630),0)</f>
        <v>76</v>
      </c>
      <c r="N2630" s="19">
        <f>VLOOKUP($A2630,'HUMAN RESOURCES'!$A2630:$L5320,COLUMN(H2630),0)</f>
        <v>0.30299999999999999</v>
      </c>
      <c r="O2630" s="19">
        <f>VLOOKUP($A2630,'HUMAN RESOURCES'!$A2630:$L5320,COLUMN(I2630),0)</f>
        <v>0.623</v>
      </c>
      <c r="P2630" s="19">
        <f>VLOOKUP($A2630,'HUMAN RESOURCES'!$A2630:$L5320,COLUMN(J2630),0)</f>
        <v>7.2999999999999995E-2</v>
      </c>
      <c r="Q2630" s="19">
        <f>VLOOKUP($A2630,'HUMAN RESOURCES'!$A2630:$L5320,COLUMN(K2630),0)</f>
        <v>30615</v>
      </c>
      <c r="R2630" s="19">
        <f>VLOOKUP($A2630,'HUMAN RESOURCES'!$A2630:$L5320,COLUMN(L2630),0)</f>
        <v>0.56100000000000005</v>
      </c>
      <c r="S2630" s="19">
        <f>VLOOKUP($A2630,TOURISM!$A2629:$E5319, COLUMN(D2630),0)</f>
        <v>2478709140</v>
      </c>
      <c r="T2630" s="19">
        <f>VLOOKUP($A2630,TOURISM!$A2629:$E5319, COLUMN(E2630),0)</f>
        <v>448000000</v>
      </c>
      <c r="U2630" s="19">
        <f>VLOOKUP($A2630,BUSINESS!$A2630:$I5320, COLUMN(H2630),0)</f>
        <v>0.129</v>
      </c>
      <c r="V2630" s="19">
        <f>VLOOKUP($A2630,BUSINESS!$A2630:$I5320, COLUMN(I2630),0)</f>
        <v>0.57999999999999996</v>
      </c>
    </row>
    <row r="2631" spans="1:22" ht="15" x14ac:dyDescent="0.25">
      <c r="A2631" s="14" t="s">
        <v>240</v>
      </c>
      <c r="B2631" s="15" t="s">
        <v>267</v>
      </c>
      <c r="C2631" s="16" t="s">
        <v>124</v>
      </c>
      <c r="D2631" s="17">
        <v>14433926129</v>
      </c>
      <c r="E2631" s="18">
        <v>5.1999999999999998E-2</v>
      </c>
      <c r="F2631" s="18">
        <v>273</v>
      </c>
      <c r="G2631" s="18">
        <v>0.19500000000000001</v>
      </c>
      <c r="H2631" s="19">
        <f>VLOOKUP($A2631,ENERGY!$A2631:$E5321,COLUMN(D2631),0)</f>
        <v>3841</v>
      </c>
      <c r="I2631" s="19">
        <f>VLOOKUP($A2631,ENERGY!$A2631:$E5321,COLUMN(E2631),0)</f>
        <v>10627</v>
      </c>
      <c r="J2631" s="19">
        <f>VLOOKUP($A2631,'HUMAN RESOURCES'!$A2631:$L5321,COLUMN(D2631),0)</f>
        <v>1.7999999999999999E-2</v>
      </c>
      <c r="K2631" s="19">
        <f>VLOOKUP($A2631,'HUMAN RESOURCES'!$A2631:$L5321,COLUMN(E2631),0)</f>
        <v>2.1999999999999999E-2</v>
      </c>
      <c r="L2631" s="19">
        <f>VLOOKUP($A2631,'HUMAN RESOURCES'!$A2631:$L5321,COLUMN(F2631),0)</f>
        <v>74</v>
      </c>
      <c r="M2631" s="19">
        <f>VLOOKUP($A2631,'HUMAN RESOURCES'!$A2631:$L5321,COLUMN(G2631),0)</f>
        <v>67</v>
      </c>
      <c r="N2631" s="19">
        <f>VLOOKUP($A2631,'HUMAN RESOURCES'!$A2631:$L5321,COLUMN(H2631),0)</f>
        <v>0.28299999999999997</v>
      </c>
      <c r="O2631" s="19">
        <f>VLOOKUP($A2631,'HUMAN RESOURCES'!$A2631:$L5321,COLUMN(I2631),0)</f>
        <v>0.65200000000000002</v>
      </c>
      <c r="P2631" s="19">
        <f>VLOOKUP($A2631,'HUMAN RESOURCES'!$A2631:$L5321,COLUMN(J2631),0)</f>
        <v>6.5000000000000002E-2</v>
      </c>
      <c r="Q2631" s="19">
        <f>VLOOKUP($A2631,'HUMAN RESOURCES'!$A2631:$L5321,COLUMN(K2631),0)</f>
        <v>529761</v>
      </c>
      <c r="R2631" s="19">
        <f>VLOOKUP($A2631,'HUMAN RESOURCES'!$A2631:$L5321,COLUMN(L2631),0)</f>
        <v>0.66300000000000003</v>
      </c>
      <c r="S2631" s="19">
        <f>VLOOKUP($A2631,TOURISM!$A2630:$E5320, COLUMN(D2631),0)</f>
        <v>69000000</v>
      </c>
      <c r="T2631" s="19">
        <f>VLOOKUP($A2631,TOURISM!$A2630:$E5320, COLUMN(E2631),0)</f>
        <v>49000000</v>
      </c>
      <c r="U2631" s="19">
        <f>VLOOKUP($A2631,BUSINESS!$A2631:$I5321, COLUMN(H2631),0)</f>
        <v>0.32</v>
      </c>
      <c r="V2631" s="19">
        <f>VLOOKUP($A2631,BUSINESS!$A2631:$I5321, COLUMN(I2631),0)</f>
        <v>1.0069999999999999</v>
      </c>
    </row>
    <row r="2632" spans="1:22" ht="15" x14ac:dyDescent="0.25">
      <c r="A2632" s="14" t="s">
        <v>240</v>
      </c>
      <c r="B2632" s="15" t="s">
        <v>268</v>
      </c>
      <c r="C2632" s="16" t="s">
        <v>124</v>
      </c>
      <c r="D2632" s="17">
        <v>1170000000000</v>
      </c>
      <c r="E2632" s="18">
        <v>0.06</v>
      </c>
      <c r="F2632" s="18">
        <v>609</v>
      </c>
      <c r="G2632" s="18">
        <v>4.9000000000000002E-2</v>
      </c>
      <c r="H2632" s="19">
        <f>VLOOKUP($A2632,ENERGY!$A2632:$E5322,COLUMN(D2632),0)</f>
        <v>146302</v>
      </c>
      <c r="I2632" s="19">
        <f>VLOOKUP($A2632,ENERGY!$A2632:$E5322,COLUMN(E2632),0)</f>
        <v>394800</v>
      </c>
      <c r="J2632" s="19">
        <f>VLOOKUP($A2632,'HUMAN RESOURCES'!$A2632:$L5322,COLUMN(D2632),0)</f>
        <v>1.9E-2</v>
      </c>
      <c r="K2632" s="19">
        <f>VLOOKUP($A2632,'HUMAN RESOURCES'!$A2632:$L5322,COLUMN(E2632),0)</f>
        <v>1.0999999999999999E-2</v>
      </c>
      <c r="L2632" s="19">
        <f>VLOOKUP($A2632,'HUMAN RESOURCES'!$A2632:$L5322,COLUMN(F2632),0)</f>
        <v>75</v>
      </c>
      <c r="M2632" s="19">
        <f>VLOOKUP($A2632,'HUMAN RESOURCES'!$A2632:$L5322,COLUMN(G2632),0)</f>
        <v>70</v>
      </c>
      <c r="N2632" s="19">
        <f>VLOOKUP($A2632,'HUMAN RESOURCES'!$A2632:$L5322,COLUMN(H2632),0)</f>
        <v>0.27200000000000002</v>
      </c>
      <c r="O2632" s="19">
        <f>VLOOKUP($A2632,'HUMAN RESOURCES'!$A2632:$L5322,COLUMN(I2632),0)</f>
        <v>0.65600000000000003</v>
      </c>
      <c r="P2632" s="19">
        <f>VLOOKUP($A2632,'HUMAN RESOURCES'!$A2632:$L5322,COLUMN(J2632),0)</f>
        <v>7.1999999999999995E-2</v>
      </c>
      <c r="Q2632" s="19">
        <f>VLOOKUP($A2632,'HUMAN RESOURCES'!$A2632:$L5322,COLUMN(K2632),0)</f>
        <v>105074</v>
      </c>
      <c r="R2632" s="19">
        <f>VLOOKUP($A2632,'HUMAN RESOURCES'!$A2632:$L5322,COLUMN(L2632),0)</f>
        <v>0.35599999999999998</v>
      </c>
      <c r="S2632" s="19">
        <f>VLOOKUP($A2632,TOURISM!$A2631:$E5321, COLUMN(D2632),0)</f>
        <v>117000000</v>
      </c>
      <c r="T2632" s="19">
        <f>VLOOKUP($A2632,TOURISM!$A2631:$E5321, COLUMN(E2632),0)</f>
        <v>10000000</v>
      </c>
      <c r="U2632" s="19">
        <f>VLOOKUP($A2632,BUSINESS!$A2632:$I5322, COLUMN(H2632),0)</f>
        <v>0.3</v>
      </c>
      <c r="V2632" s="19">
        <f>VLOOKUP($A2632,BUSINESS!$A2632:$I5322, COLUMN(I2632),0)</f>
        <v>1.1499999999999999</v>
      </c>
    </row>
    <row r="2633" spans="1:22" ht="15" x14ac:dyDescent="0.25">
      <c r="A2633" s="14" t="s">
        <v>240</v>
      </c>
      <c r="B2633" s="15" t="s">
        <v>269</v>
      </c>
      <c r="C2633" s="16" t="s">
        <v>124</v>
      </c>
      <c r="D2633" s="17">
        <v>9898547558</v>
      </c>
      <c r="E2633" s="18">
        <v>7.5999999999999998E-2</v>
      </c>
      <c r="F2633" s="18">
        <v>124</v>
      </c>
      <c r="G2633" s="18">
        <v>0.105</v>
      </c>
      <c r="H2633" s="19">
        <f>VLOOKUP($A2633,ENERGY!$A2633:$E5323,COLUMN(D2633),0)</f>
        <v>2544</v>
      </c>
      <c r="I2633" s="19">
        <f>VLOOKUP($A2633,ENERGY!$A2633:$E5323,COLUMN(E2633),0)</f>
        <v>3964</v>
      </c>
      <c r="J2633" s="19">
        <f>VLOOKUP($A2633,'HUMAN RESOURCES'!$A2633:$L5323,COLUMN(D2633),0)</f>
        <v>1.9E-2</v>
      </c>
      <c r="K2633" s="19">
        <f>VLOOKUP($A2633,'HUMAN RESOURCES'!$A2633:$L5323,COLUMN(E2633),0)</f>
        <v>1.4999999999999999E-2</v>
      </c>
      <c r="L2633" s="19">
        <f>VLOOKUP($A2633,'HUMAN RESOURCES'!$A2633:$L5323,COLUMN(F2633),0)</f>
        <v>77</v>
      </c>
      <c r="M2633" s="19">
        <f>VLOOKUP($A2633,'HUMAN RESOURCES'!$A2633:$L5323,COLUMN(G2633),0)</f>
        <v>70</v>
      </c>
      <c r="N2633" s="19">
        <f>VLOOKUP($A2633,'HUMAN RESOURCES'!$A2633:$L5323,COLUMN(H2633),0)</f>
        <v>0.28399999999999997</v>
      </c>
      <c r="O2633" s="19">
        <f>VLOOKUP($A2633,'HUMAN RESOURCES'!$A2633:$L5323,COLUMN(I2633),0)</f>
        <v>0.65800000000000003</v>
      </c>
      <c r="P2633" s="19">
        <f>VLOOKUP($A2633,'HUMAN RESOURCES'!$A2633:$L5323,COLUMN(J2633),0)</f>
        <v>5.8000000000000003E-2</v>
      </c>
      <c r="Q2633" s="19">
        <f>VLOOKUP($A2633,'HUMAN RESOURCES'!$A2633:$L5323,COLUMN(K2633),0)</f>
        <v>47078792</v>
      </c>
      <c r="R2633" s="19">
        <f>VLOOKUP($A2633,'HUMAN RESOURCES'!$A2633:$L5323,COLUMN(L2633),0)</f>
        <v>0.753</v>
      </c>
      <c r="S2633" s="19">
        <f>VLOOKUP($A2633,TOURISM!$A2632:$E5322, COLUMN(D2633),0)</f>
        <v>2992000000</v>
      </c>
      <c r="T2633" s="19">
        <f>VLOOKUP($A2633,TOURISM!$A2632:$E5322, COLUMN(E2633),0)</f>
        <v>2842000000</v>
      </c>
      <c r="U2633" s="19">
        <f>VLOOKUP($A2633,BUSINESS!$A2633:$I5323, COLUMN(H2633),0)</f>
        <v>0.40400000000000003</v>
      </c>
      <c r="V2633" s="19">
        <f>VLOOKUP($A2633,BUSINESS!$A2633:$I5323, COLUMN(I2633),0)</f>
        <v>0.98099999999999998</v>
      </c>
    </row>
    <row r="2634" spans="1:22" ht="15" x14ac:dyDescent="0.25">
      <c r="A2634" s="14" t="s">
        <v>240</v>
      </c>
      <c r="B2634" s="15" t="s">
        <v>270</v>
      </c>
      <c r="C2634" s="16" t="s">
        <v>124</v>
      </c>
      <c r="D2634" s="17">
        <v>33270500000</v>
      </c>
      <c r="E2634" s="18">
        <v>7.9000000000000001E-2</v>
      </c>
      <c r="F2634" s="18">
        <v>664</v>
      </c>
      <c r="G2634" s="18">
        <v>6.9000000000000006E-2</v>
      </c>
      <c r="H2634" s="19">
        <f>VLOOKUP($A2634,ENERGY!$A2634:$E5324,COLUMN(D2634),0)</f>
        <v>2816</v>
      </c>
      <c r="I2634" s="19">
        <f>VLOOKUP($A2634,ENERGY!$A2634:$E5324,COLUMN(E2634),0)</f>
        <v>7008</v>
      </c>
      <c r="J2634" s="19">
        <f>VLOOKUP($A2634,'HUMAN RESOURCES'!$A2634:$L5324,COLUMN(D2634),0)</f>
        <v>1.9E-2</v>
      </c>
      <c r="K2634" s="19">
        <f>VLOOKUP($A2634,'HUMAN RESOURCES'!$A2634:$L5324,COLUMN(E2634),0)</f>
        <v>1.4E-2</v>
      </c>
      <c r="L2634" s="19">
        <f>VLOOKUP($A2634,'HUMAN RESOURCES'!$A2634:$L5324,COLUMN(F2634),0)</f>
        <v>79</v>
      </c>
      <c r="M2634" s="19">
        <f>VLOOKUP($A2634,'HUMAN RESOURCES'!$A2634:$L5324,COLUMN(G2634),0)</f>
        <v>75</v>
      </c>
      <c r="N2634" s="19">
        <f>VLOOKUP($A2634,'HUMAN RESOURCES'!$A2634:$L5324,COLUMN(H2634),0)</f>
        <v>0.29499999999999998</v>
      </c>
      <c r="O2634" s="19">
        <f>VLOOKUP($A2634,'HUMAN RESOURCES'!$A2634:$L5324,COLUMN(I2634),0)</f>
        <v>0.64300000000000002</v>
      </c>
      <c r="P2634" s="19">
        <f>VLOOKUP($A2634,'HUMAN RESOURCES'!$A2634:$L5324,COLUMN(J2634),0)</f>
        <v>6.0999999999999999E-2</v>
      </c>
      <c r="Q2634" s="19">
        <f>VLOOKUP($A2634,'HUMAN RESOURCES'!$A2634:$L5324,COLUMN(K2634),0)</f>
        <v>119361233</v>
      </c>
      <c r="R2634" s="19">
        <f>VLOOKUP($A2634,'HUMAN RESOURCES'!$A2634:$L5324,COLUMN(L2634),0)</f>
        <v>0.78100000000000003</v>
      </c>
      <c r="S2634" s="19">
        <f>VLOOKUP($A2634,TOURISM!$A2633:$E5323, COLUMN(D2634),0)</f>
        <v>12458000000</v>
      </c>
      <c r="T2634" s="19">
        <f>VLOOKUP($A2634,TOURISM!$A2633:$E5323, COLUMN(E2634),0)</f>
        <v>9704000000</v>
      </c>
      <c r="U2634" s="19">
        <f>VLOOKUP($A2634,BUSINESS!$A2634:$I5324, COLUMN(H2634),0)</f>
        <v>0.372</v>
      </c>
      <c r="V2634" s="19">
        <f>VLOOKUP($A2634,BUSINESS!$A2634:$I5324, COLUMN(I2634),0)</f>
        <v>0.79200000000000004</v>
      </c>
    </row>
    <row r="2635" spans="1:22" ht="15" x14ac:dyDescent="0.25">
      <c r="A2635" s="14" t="s">
        <v>240</v>
      </c>
      <c r="B2635" s="15" t="s">
        <v>271</v>
      </c>
      <c r="C2635" s="16" t="s">
        <v>124</v>
      </c>
      <c r="D2635" s="17">
        <v>25071193102</v>
      </c>
      <c r="E2635" s="18">
        <v>8.8999999999999996E-2</v>
      </c>
      <c r="F2635" s="18">
        <v>352</v>
      </c>
      <c r="G2635" s="18">
        <v>0.17399999999999999</v>
      </c>
      <c r="H2635" s="19">
        <f>VLOOKUP($A2635,ENERGY!$A2635:$E5325,COLUMN(D2635),0)</f>
        <v>3919</v>
      </c>
      <c r="I2635" s="19">
        <f>VLOOKUP($A2635,ENERGY!$A2635:$E5325,COLUMN(E2635),0)</f>
        <v>3821</v>
      </c>
      <c r="J2635" s="19">
        <f>VLOOKUP($A2635,'HUMAN RESOURCES'!$A2635:$L5325,COLUMN(D2635),0)</f>
        <v>0.02</v>
      </c>
      <c r="K2635" s="19">
        <f>VLOOKUP($A2635,'HUMAN RESOURCES'!$A2635:$L5325,COLUMN(E2635),0)</f>
        <v>1.4999999999999999E-2</v>
      </c>
      <c r="L2635" s="19">
        <f>VLOOKUP($A2635,'HUMAN RESOURCES'!$A2635:$L5325,COLUMN(F2635),0)</f>
        <v>77</v>
      </c>
      <c r="M2635" s="19">
        <f>VLOOKUP($A2635,'HUMAN RESOURCES'!$A2635:$L5325,COLUMN(G2635),0)</f>
        <v>67</v>
      </c>
      <c r="N2635" s="19">
        <f>VLOOKUP($A2635,'HUMAN RESOURCES'!$A2635:$L5325,COLUMN(H2635),0)</f>
        <v>0.313</v>
      </c>
      <c r="O2635" s="19">
        <f>VLOOKUP($A2635,'HUMAN RESOURCES'!$A2635:$L5325,COLUMN(I2635),0)</f>
        <v>0.61699999999999999</v>
      </c>
      <c r="P2635" s="19">
        <f>VLOOKUP($A2635,'HUMAN RESOURCES'!$A2635:$L5325,COLUMN(J2635),0)</f>
        <v>7.0000000000000007E-2</v>
      </c>
      <c r="Q2635" s="19">
        <f>VLOOKUP($A2635,'HUMAN RESOURCES'!$A2635:$L5325,COLUMN(K2635),0)</f>
        <v>6256242</v>
      </c>
      <c r="R2635" s="19">
        <f>VLOOKUP($A2635,'HUMAN RESOURCES'!$A2635:$L5325,COLUMN(L2635),0)</f>
        <v>0.64800000000000002</v>
      </c>
      <c r="S2635" s="19">
        <f>VLOOKUP($A2635,TOURISM!$A2634:$E5324, COLUMN(D2635),0)</f>
        <v>729000000</v>
      </c>
      <c r="T2635" s="19">
        <f>VLOOKUP($A2635,TOURISM!$A2634:$E5324, COLUMN(E2635),0)</f>
        <v>244000000</v>
      </c>
      <c r="U2635" s="19">
        <f>VLOOKUP($A2635,BUSINESS!$A2635:$I5325, COLUMN(H2635),0)</f>
        <v>0.189</v>
      </c>
      <c r="V2635" s="19">
        <f>VLOOKUP($A2635,BUSINESS!$A2635:$I5325, COLUMN(I2635),0)</f>
        <v>1.329</v>
      </c>
    </row>
    <row r="2636" spans="1:22" ht="15" x14ac:dyDescent="0.25">
      <c r="A2636" s="14" t="s">
        <v>240</v>
      </c>
      <c r="B2636" s="15" t="s">
        <v>272</v>
      </c>
      <c r="C2636" s="16" t="s">
        <v>124</v>
      </c>
      <c r="D2636" s="17">
        <v>171000000000</v>
      </c>
      <c r="E2636" s="18">
        <v>4.7E-2</v>
      </c>
      <c r="F2636" s="18">
        <v>283</v>
      </c>
      <c r="G2636" s="18">
        <v>0.187</v>
      </c>
      <c r="H2636" s="19">
        <f>VLOOKUP($A2636,ENERGY!$A2636:$E5326,COLUMN(D2636),0)</f>
        <v>11795</v>
      </c>
      <c r="I2636" s="19">
        <f>VLOOKUP($A2636,ENERGY!$A2636:$E5326,COLUMN(E2636),0)</f>
        <v>27165</v>
      </c>
      <c r="J2636" s="19">
        <f>VLOOKUP($A2636,'HUMAN RESOURCES'!$A2636:$L5326,COLUMN(D2636),0)</f>
        <v>0.02</v>
      </c>
      <c r="K2636" s="19">
        <f>VLOOKUP($A2636,'HUMAN RESOURCES'!$A2636:$L5326,COLUMN(E2636),0)</f>
        <v>1.4E-2</v>
      </c>
      <c r="L2636" s="19">
        <f>VLOOKUP($A2636,'HUMAN RESOURCES'!$A2636:$L5326,COLUMN(F2636),0)</f>
        <v>77</v>
      </c>
      <c r="M2636" s="19">
        <f>VLOOKUP($A2636,'HUMAN RESOURCES'!$A2636:$L5326,COLUMN(G2636),0)</f>
        <v>71</v>
      </c>
      <c r="N2636" s="19">
        <f>VLOOKUP($A2636,'HUMAN RESOURCES'!$A2636:$L5326,COLUMN(H2636),0)</f>
        <v>0.29099999999999998</v>
      </c>
      <c r="O2636" s="19">
        <f>VLOOKUP($A2636,'HUMAN RESOURCES'!$A2636:$L5326,COLUMN(I2636),0)</f>
        <v>0.65100000000000002</v>
      </c>
      <c r="P2636" s="19">
        <f>VLOOKUP($A2636,'HUMAN RESOURCES'!$A2636:$L5326,COLUMN(J2636),0)</f>
        <v>5.8000000000000003E-2</v>
      </c>
      <c r="Q2636" s="19">
        <f>VLOOKUP($A2636,'HUMAN RESOURCES'!$A2636:$L5326,COLUMN(K2636),0)</f>
        <v>29500625</v>
      </c>
      <c r="R2636" s="19">
        <f>VLOOKUP($A2636,'HUMAN RESOURCES'!$A2636:$L5326,COLUMN(L2636),0)</f>
        <v>0.88800000000000001</v>
      </c>
      <c r="S2636" s="19">
        <f>VLOOKUP($A2636,TOURISM!$A2635:$E5325, COLUMN(D2636),0)</f>
        <v>805000000</v>
      </c>
      <c r="T2636" s="19">
        <f>VLOOKUP($A2636,TOURISM!$A2635:$E5325, COLUMN(E2636),0)</f>
        <v>2922000000</v>
      </c>
      <c r="U2636" s="19">
        <f>VLOOKUP($A2636,BUSINESS!$A2636:$I5326, COLUMN(H2636),0)</f>
        <v>0.40200000000000002</v>
      </c>
      <c r="V2636" s="19">
        <f>VLOOKUP($A2636,BUSINESS!$A2636:$I5326, COLUMN(I2636),0)</f>
        <v>0.97599999999999998</v>
      </c>
    </row>
    <row r="2637" spans="1:22" ht="15" x14ac:dyDescent="0.25">
      <c r="A2637" s="14" t="s">
        <v>240</v>
      </c>
      <c r="B2637" s="15" t="s">
        <v>273</v>
      </c>
      <c r="C2637" s="16" t="s">
        <v>124</v>
      </c>
      <c r="D2637" s="17">
        <v>100000000000</v>
      </c>
      <c r="E2637" s="21">
        <v>6.4000000000000001E-2</v>
      </c>
      <c r="F2637" s="19">
        <v>190</v>
      </c>
      <c r="G2637" s="19">
        <v>0.12</v>
      </c>
      <c r="H2637" s="19">
        <f>VLOOKUP($A2637,ENERGY!$A2637:$E5327,COLUMN(D2637),0)</f>
        <v>14338</v>
      </c>
      <c r="I2637" s="19">
        <f>VLOOKUP($A2637,ENERGY!$A2637:$E5327,COLUMN(E2637),0)</f>
        <v>8441</v>
      </c>
      <c r="J2637" s="19">
        <f>VLOOKUP($A2637,'HUMAN RESOURCES'!$A2637:$L5327,COLUMN(D2637),0)</f>
        <v>0.02</v>
      </c>
      <c r="K2637" s="19">
        <f>VLOOKUP($A2637,'HUMAN RESOURCES'!$A2637:$L5327,COLUMN(E2637),0)</f>
        <v>1.4E-2</v>
      </c>
      <c r="L2637" s="19">
        <f>VLOOKUP($A2637,'HUMAN RESOURCES'!$A2637:$L5327,COLUMN(F2637),0)</f>
        <v>77</v>
      </c>
      <c r="M2637" s="19">
        <f>VLOOKUP($A2637,'HUMAN RESOURCES'!$A2637:$L5327,COLUMN(G2637),0)</f>
        <v>72</v>
      </c>
      <c r="N2637" s="19">
        <f>VLOOKUP($A2637,'HUMAN RESOURCES'!$A2637:$L5327,COLUMN(H2637),0)</f>
        <v>0.29599999999999999</v>
      </c>
      <c r="O2637" s="19">
        <f>VLOOKUP($A2637,'HUMAN RESOURCES'!$A2637:$L5327,COLUMN(I2637),0)</f>
        <v>0.64300000000000002</v>
      </c>
      <c r="P2637" s="19">
        <f>VLOOKUP($A2637,'HUMAN RESOURCES'!$A2637:$L5327,COLUMN(J2637),0)</f>
        <v>6.0999999999999999E-2</v>
      </c>
      <c r="Q2637" s="19">
        <f>VLOOKUP($A2637,'HUMAN RESOURCES'!$A2637:$L5327,COLUMN(K2637),0)</f>
        <v>29614887</v>
      </c>
      <c r="R2637" s="19">
        <f>VLOOKUP($A2637,'HUMAN RESOURCES'!$A2637:$L5327,COLUMN(L2637),0)</f>
        <v>0.77300000000000002</v>
      </c>
      <c r="S2637" s="19">
        <f>VLOOKUP($A2637,TOURISM!$A2636:$E5326, COLUMN(D2637),0)</f>
        <v>2912000000</v>
      </c>
      <c r="T2637" s="19">
        <f>VLOOKUP($A2637,TOURISM!$A2636:$E5326, COLUMN(E2637),0)</f>
        <v>1764000000</v>
      </c>
      <c r="U2637" s="19">
        <f>VLOOKUP($A2637,BUSINESS!$A2637:$I5327, COLUMN(H2637),0)</f>
        <v>0.36</v>
      </c>
      <c r="V2637" s="19">
        <f>VLOOKUP($A2637,BUSINESS!$A2637:$I5327, COLUMN(I2637),0)</f>
        <v>1.0960000000000001</v>
      </c>
    </row>
    <row r="2638" spans="1:22" ht="15" x14ac:dyDescent="0.25">
      <c r="A2638" s="14" t="s">
        <v>240</v>
      </c>
      <c r="B2638" s="15" t="s">
        <v>274</v>
      </c>
      <c r="C2638" s="16" t="s">
        <v>124</v>
      </c>
      <c r="D2638" s="20">
        <v>15079752557.5</v>
      </c>
      <c r="E2638" s="21">
        <v>6.4000000000000001E-2</v>
      </c>
      <c r="F2638" s="19">
        <v>190</v>
      </c>
      <c r="G2638" s="19">
        <v>0.12</v>
      </c>
      <c r="H2638" s="19">
        <f>VLOOKUP($A2638,ENERGY!$A2638:$E5328,COLUMN(D2638),0)</f>
        <v>14338</v>
      </c>
      <c r="I2638" s="19">
        <f>VLOOKUP($A2638,ENERGY!$A2638:$E5328,COLUMN(E2638),0)</f>
        <v>8441</v>
      </c>
      <c r="J2638" s="19">
        <f>VLOOKUP($A2638,'HUMAN RESOURCES'!$A2638:$L5328,COLUMN(D2638),0)</f>
        <v>0.02</v>
      </c>
      <c r="K2638" s="19">
        <f>VLOOKUP($A2638,'HUMAN RESOURCES'!$A2638:$L5328,COLUMN(E2638),0)</f>
        <v>1.6E-2</v>
      </c>
      <c r="L2638" s="19">
        <f>VLOOKUP($A2638,'HUMAN RESOURCES'!$A2638:$L5328,COLUMN(F2638),0)</f>
        <v>80</v>
      </c>
      <c r="M2638" s="19">
        <f>VLOOKUP($A2638,'HUMAN RESOURCES'!$A2638:$L5328,COLUMN(G2638),0)</f>
        <v>74</v>
      </c>
      <c r="N2638" s="19">
        <f>VLOOKUP($A2638,'HUMAN RESOURCES'!$A2638:$L5328,COLUMN(H2638),0)</f>
        <v>0.28999999999999998</v>
      </c>
      <c r="O2638" s="19">
        <f>VLOOKUP($A2638,'HUMAN RESOURCES'!$A2638:$L5328,COLUMN(I2638),0)</f>
        <v>0.64100000000000001</v>
      </c>
      <c r="P2638" s="19">
        <f>VLOOKUP($A2638,'HUMAN RESOURCES'!$A2638:$L5328,COLUMN(J2638),0)</f>
        <v>6.9000000000000006E-2</v>
      </c>
      <c r="Q2638" s="19">
        <f>VLOOKUP($A2638,'HUMAN RESOURCES'!$A2638:$L5328,COLUMN(K2638),0)</f>
        <v>3740282</v>
      </c>
      <c r="R2638" s="19">
        <f>VLOOKUP($A2638,'HUMAN RESOURCES'!$A2638:$L5328,COLUMN(L2638),0)</f>
        <v>0.65400000000000003</v>
      </c>
      <c r="S2638" s="19">
        <f>VLOOKUP($A2638,TOURISM!$A2637:$E5327, COLUMN(D2638),0)</f>
        <v>2925000000</v>
      </c>
      <c r="T2638" s="19">
        <f>VLOOKUP($A2638,TOURISM!$A2637:$E5327, COLUMN(E2638),0)</f>
        <v>665000000</v>
      </c>
      <c r="U2638" s="19">
        <f>VLOOKUP($A2638,BUSINESS!$A2638:$I5328, COLUMN(H2638),0)</f>
        <v>0.42699999999999999</v>
      </c>
      <c r="V2638" s="19">
        <f>VLOOKUP($A2638,BUSINESS!$A2638:$I5328, COLUMN(I2638),0)</f>
        <v>1.8009999999999999</v>
      </c>
    </row>
    <row r="2639" spans="1:22" ht="15" x14ac:dyDescent="0.25">
      <c r="A2639" s="14" t="s">
        <v>240</v>
      </c>
      <c r="B2639" s="15" t="s">
        <v>275</v>
      </c>
      <c r="C2639" s="16" t="s">
        <v>124</v>
      </c>
      <c r="D2639" s="17">
        <v>728148148</v>
      </c>
      <c r="E2639" s="18">
        <v>5.8000000000000003E-2</v>
      </c>
      <c r="F2639" s="18">
        <v>820</v>
      </c>
      <c r="G2639" s="18">
        <v>9.4E-2</v>
      </c>
      <c r="H2639" s="19">
        <f>VLOOKUP($A2639,ENERGY!$A2639:$E5329,COLUMN(D2639),0)</f>
        <v>14338</v>
      </c>
      <c r="I2639" s="19">
        <f>VLOOKUP($A2639,ENERGY!$A2639:$E5329,COLUMN(E2639),0)</f>
        <v>183</v>
      </c>
      <c r="J2639" s="19">
        <f>VLOOKUP($A2639,'HUMAN RESOURCES'!$A2639:$L5329,COLUMN(D2639),0)</f>
        <v>2.1000000000000001E-2</v>
      </c>
      <c r="K2639" s="19">
        <f>VLOOKUP($A2639,'HUMAN RESOURCES'!$A2639:$L5329,COLUMN(E2639),0)</f>
        <v>3.2000000000000001E-2</v>
      </c>
      <c r="L2639" s="19">
        <f>VLOOKUP($A2639,'HUMAN RESOURCES'!$A2639:$L5329,COLUMN(F2639),0)</f>
        <v>69</v>
      </c>
      <c r="M2639" s="19">
        <f>VLOOKUP($A2639,'HUMAN RESOURCES'!$A2639:$L5329,COLUMN(G2639),0)</f>
        <v>63</v>
      </c>
      <c r="N2639" s="19">
        <f>VLOOKUP($A2639,'HUMAN RESOURCES'!$A2639:$L5329,COLUMN(H2639),0)</f>
        <v>0.373</v>
      </c>
      <c r="O2639" s="19">
        <f>VLOOKUP($A2639,'HUMAN RESOURCES'!$A2639:$L5329,COLUMN(I2639),0)</f>
        <v>0.59499999999999997</v>
      </c>
      <c r="P2639" s="19">
        <f>VLOOKUP($A2639,'HUMAN RESOURCES'!$A2639:$L5329,COLUMN(J2639),0)</f>
        <v>3.3000000000000002E-2</v>
      </c>
      <c r="Q2639" s="19">
        <f>VLOOKUP($A2639,'HUMAN RESOURCES'!$A2639:$L5329,COLUMN(K2639),0)</f>
        <v>790882</v>
      </c>
      <c r="R2639" s="19">
        <f>VLOOKUP($A2639,'HUMAN RESOURCES'!$A2639:$L5329,COLUMN(L2639),0)</f>
        <v>0.28299999999999997</v>
      </c>
      <c r="S2639" s="19">
        <f>VLOOKUP($A2639,TOURISM!$A2638:$E5328, COLUMN(D2639),0)</f>
        <v>95000000</v>
      </c>
      <c r="T2639" s="19">
        <f>VLOOKUP($A2639,TOURISM!$A2638:$E5328, COLUMN(E2639),0)</f>
        <v>79000000</v>
      </c>
      <c r="U2639" s="19">
        <f>VLOOKUP($A2639,BUSINESS!$A2639:$I5329, COLUMN(H2639),0)</f>
        <v>0.31</v>
      </c>
      <c r="V2639" s="19">
        <f>VLOOKUP($A2639,BUSINESS!$A2639:$I5329, COLUMN(I2639),0)</f>
        <v>0.66900000000000004</v>
      </c>
    </row>
    <row r="2640" spans="1:22" ht="15" x14ac:dyDescent="0.25">
      <c r="A2640" s="14" t="s">
        <v>240</v>
      </c>
      <c r="B2640" s="15" t="s">
        <v>276</v>
      </c>
      <c r="C2640" s="16" t="s">
        <v>124</v>
      </c>
      <c r="D2640" s="17">
        <v>1295925926</v>
      </c>
      <c r="E2640" s="18">
        <v>7.5999999999999998E-2</v>
      </c>
      <c r="F2640" s="18">
        <v>513</v>
      </c>
      <c r="G2640" s="18">
        <v>0.1</v>
      </c>
      <c r="H2640" s="19">
        <f>VLOOKUP($A2640,ENERGY!$A2640:$E5330,COLUMN(D2640),0)</f>
        <v>14338</v>
      </c>
      <c r="I2640" s="19">
        <f>VLOOKUP($A2640,ENERGY!$A2640:$E5330,COLUMN(E2640),0)</f>
        <v>363</v>
      </c>
      <c r="J2640" s="19">
        <f>VLOOKUP($A2640,'HUMAN RESOURCES'!$A2640:$L5330,COLUMN(D2640),0)</f>
        <v>2.1000000000000001E-2</v>
      </c>
      <c r="K2640" s="19">
        <f>VLOOKUP($A2640,'HUMAN RESOURCES'!$A2640:$L5330,COLUMN(E2640),0)</f>
        <v>0.02</v>
      </c>
      <c r="L2640" s="19">
        <f>VLOOKUP($A2640,'HUMAN RESOURCES'!$A2640:$L5330,COLUMN(F2640),0)</f>
        <v>79</v>
      </c>
      <c r="M2640" s="19">
        <f>VLOOKUP($A2640,'HUMAN RESOURCES'!$A2640:$L5330,COLUMN(G2640),0)</f>
        <v>73</v>
      </c>
      <c r="N2640" s="19">
        <f>VLOOKUP($A2640,'HUMAN RESOURCES'!$A2640:$L5330,COLUMN(H2640),0)</f>
        <v>0.30599999999999999</v>
      </c>
      <c r="O2640" s="19">
        <f>VLOOKUP($A2640,'HUMAN RESOURCES'!$A2640:$L5330,COLUMN(I2640),0)</f>
        <v>0.63100000000000001</v>
      </c>
      <c r="P2640" s="19">
        <f>VLOOKUP($A2640,'HUMAN RESOURCES'!$A2640:$L5330,COLUMN(J2640),0)</f>
        <v>6.3E-2</v>
      </c>
      <c r="Q2640" s="19">
        <f>VLOOKUP($A2640,'HUMAN RESOURCES'!$A2640:$L5330,COLUMN(K2640),0)</f>
        <v>15246481</v>
      </c>
      <c r="R2640" s="19">
        <f>VLOOKUP($A2640,'HUMAN RESOURCES'!$A2640:$L5330,COLUMN(L2640),0)</f>
        <v>0.629</v>
      </c>
      <c r="S2640" s="19">
        <f>VLOOKUP($A2640,TOURISM!$A2639:$E5329, COLUMN(D2640),0)</f>
        <v>849000000</v>
      </c>
      <c r="T2640" s="19">
        <f>VLOOKUP($A2640,TOURISM!$A2639:$E5329, COLUMN(E2640),0)</f>
        <v>917000000</v>
      </c>
      <c r="U2640" s="19">
        <f>VLOOKUP($A2640,BUSINESS!$A2640:$I5330, COLUMN(H2640),0)</f>
        <v>0.314</v>
      </c>
      <c r="V2640" s="19">
        <f>VLOOKUP($A2640,BUSINESS!$A2640:$I5330, COLUMN(I2640),0)</f>
        <v>1.006</v>
      </c>
    </row>
    <row r="2641" spans="1:22" ht="15" x14ac:dyDescent="0.25">
      <c r="A2641" s="14" t="s">
        <v>240</v>
      </c>
      <c r="B2641" s="15" t="s">
        <v>277</v>
      </c>
      <c r="C2641" s="16" t="s">
        <v>124</v>
      </c>
      <c r="D2641" s="20">
        <v>15079752557.5</v>
      </c>
      <c r="E2641" s="21">
        <v>6.4000000000000001E-2</v>
      </c>
      <c r="F2641" s="19">
        <v>190</v>
      </c>
      <c r="G2641" s="19">
        <v>0.12</v>
      </c>
      <c r="H2641" s="19">
        <f>VLOOKUP($A2641,ENERGY!$A2641:$E5331,COLUMN(D2641),0)</f>
        <v>14338</v>
      </c>
      <c r="I2641" s="19">
        <f>VLOOKUP($A2641,ENERGY!$A2641:$E5331,COLUMN(E2641),0)</f>
        <v>8441</v>
      </c>
      <c r="J2641" s="19">
        <f>VLOOKUP($A2641,'HUMAN RESOURCES'!$A2641:$L5331,COLUMN(D2641),0)</f>
        <v>2.1999999999999999E-2</v>
      </c>
      <c r="K2641" s="19">
        <f>VLOOKUP($A2641,'HUMAN RESOURCES'!$A2641:$L5331,COLUMN(E2641),0)</f>
        <v>2.5000000000000001E-2</v>
      </c>
      <c r="L2641" s="19">
        <f>VLOOKUP($A2641,'HUMAN RESOURCES'!$A2641:$L5331,COLUMN(F2641),0)</f>
        <v>76</v>
      </c>
      <c r="M2641" s="19">
        <f>VLOOKUP($A2641,'HUMAN RESOURCES'!$A2641:$L5331,COLUMN(G2641),0)</f>
        <v>70</v>
      </c>
      <c r="N2641" s="19">
        <f>VLOOKUP($A2641,'HUMAN RESOURCES'!$A2641:$L5331,COLUMN(H2641),0)</f>
        <v>0.308</v>
      </c>
      <c r="O2641" s="19">
        <f>VLOOKUP($A2641,'HUMAN RESOURCES'!$A2641:$L5331,COLUMN(I2641),0)</f>
        <v>0.63100000000000001</v>
      </c>
      <c r="P2641" s="19">
        <f>VLOOKUP($A2641,'HUMAN RESOURCES'!$A2641:$L5331,COLUMN(J2641),0)</f>
        <v>6.0999999999999999E-2</v>
      </c>
      <c r="Q2641" s="19">
        <f>VLOOKUP($A2641,'HUMAN RESOURCES'!$A2641:$L5331,COLUMN(K2641),0)</f>
        <v>10147598</v>
      </c>
      <c r="R2641" s="19">
        <f>VLOOKUP($A2641,'HUMAN RESOURCES'!$A2641:$L5331,COLUMN(L2641),0)</f>
        <v>0.749</v>
      </c>
      <c r="S2641" s="19">
        <f>VLOOKUP($A2641,TOURISM!$A2640:$E5330, COLUMN(D2641),0)</f>
        <v>4436000000</v>
      </c>
      <c r="T2641" s="19">
        <f>VLOOKUP($A2641,TOURISM!$A2640:$E5330, COLUMN(E2641),0)</f>
        <v>545000000</v>
      </c>
      <c r="U2641" s="19">
        <f>VLOOKUP($A2641,BUSINESS!$A2641:$I5331, COLUMN(H2641),0)</f>
        <v>0.38</v>
      </c>
      <c r="V2641" s="19">
        <f>VLOOKUP($A2641,BUSINESS!$A2641:$I5331, COLUMN(I2641),0)</f>
        <v>0.86399999999999999</v>
      </c>
    </row>
    <row r="2642" spans="1:22" ht="15" x14ac:dyDescent="0.25">
      <c r="A2642" s="14" t="s">
        <v>240</v>
      </c>
      <c r="B2642" s="15" t="s">
        <v>278</v>
      </c>
      <c r="C2642" s="16" t="s">
        <v>124</v>
      </c>
      <c r="D2642" s="17">
        <v>677037037</v>
      </c>
      <c r="E2642" s="18">
        <v>4.9000000000000002E-2</v>
      </c>
      <c r="F2642" s="18">
        <v>310</v>
      </c>
      <c r="G2642" s="18">
        <v>9.0999999999999998E-2</v>
      </c>
      <c r="H2642" s="19">
        <f>VLOOKUP($A2642,ENERGY!$A2642:$E5332,COLUMN(D2642),0)</f>
        <v>14338</v>
      </c>
      <c r="I2642" s="19">
        <f>VLOOKUP($A2642,ENERGY!$A2642:$E5332,COLUMN(E2642),0)</f>
        <v>180</v>
      </c>
      <c r="J2642" s="19">
        <f>VLOOKUP($A2642,'HUMAN RESOURCES'!$A2642:$L5332,COLUMN(D2642),0)</f>
        <v>2.4E-2</v>
      </c>
      <c r="K2642" s="19">
        <f>VLOOKUP($A2642,'HUMAN RESOURCES'!$A2642:$L5332,COLUMN(E2642),0)</f>
        <v>0.02</v>
      </c>
      <c r="L2642" s="19">
        <f>VLOOKUP($A2642,'HUMAN RESOURCES'!$A2642:$L5332,COLUMN(F2642),0)</f>
        <v>74</v>
      </c>
      <c r="M2642" s="19">
        <f>VLOOKUP($A2642,'HUMAN RESOURCES'!$A2642:$L5332,COLUMN(G2642),0)</f>
        <v>70</v>
      </c>
      <c r="N2642" s="19">
        <f>VLOOKUP($A2642,'HUMAN RESOURCES'!$A2642:$L5332,COLUMN(H2642),0)</f>
        <v>0.33100000000000002</v>
      </c>
      <c r="O2642" s="19">
        <f>VLOOKUP($A2642,'HUMAN RESOURCES'!$A2642:$L5332,COLUMN(I2642),0)</f>
        <v>0.61599999999999999</v>
      </c>
      <c r="P2642" s="19">
        <f>VLOOKUP($A2642,'HUMAN RESOURCES'!$A2642:$L5332,COLUMN(J2642),0)</f>
        <v>5.2999999999999999E-2</v>
      </c>
      <c r="Q2642" s="19">
        <f>VLOOKUP($A2642,'HUMAN RESOURCES'!$A2642:$L5332,COLUMN(K2642),0)</f>
        <v>6573097</v>
      </c>
      <c r="R2642" s="19">
        <f>VLOOKUP($A2642,'HUMAN RESOURCES'!$A2642:$L5332,COLUMN(L2642),0)</f>
        <v>0.58699999999999997</v>
      </c>
      <c r="S2642" s="19">
        <f>VLOOKUP($A2642,TOURISM!$A2641:$E5331, COLUMN(D2642),0)</f>
        <v>281000000</v>
      </c>
      <c r="T2642" s="19">
        <f>VLOOKUP($A2642,TOURISM!$A2641:$E5331, COLUMN(E2642),0)</f>
        <v>309000000</v>
      </c>
      <c r="U2642" s="19">
        <f>VLOOKUP($A2642,BUSINESS!$A2642:$I5332, COLUMN(H2642),0)</f>
        <v>0.248</v>
      </c>
      <c r="V2642" s="19">
        <f>VLOOKUP($A2642,BUSINESS!$A2642:$I5332, COLUMN(I2642),0)</f>
        <v>0.99299999999999999</v>
      </c>
    </row>
    <row r="2643" spans="1:22" ht="15" x14ac:dyDescent="0.25">
      <c r="A2643" s="14" t="s">
        <v>240</v>
      </c>
      <c r="B2643" s="15" t="s">
        <v>279</v>
      </c>
      <c r="C2643" s="16" t="s">
        <v>124</v>
      </c>
      <c r="D2643" s="17">
        <v>4363219094</v>
      </c>
      <c r="E2643" s="18">
        <v>0.06</v>
      </c>
      <c r="F2643" s="18">
        <v>490</v>
      </c>
      <c r="G2643" s="18">
        <v>0.11799999999999999</v>
      </c>
      <c r="H2643" s="19">
        <f>VLOOKUP($A2643,ENERGY!$A2643:$E5333,COLUMN(D2643),0)</f>
        <v>14338</v>
      </c>
      <c r="I2643" s="19">
        <f>VLOOKUP($A2643,ENERGY!$A2643:$E5333,COLUMN(E2643),0)</f>
        <v>2266</v>
      </c>
      <c r="J2643" s="19">
        <f>VLOOKUP($A2643,'HUMAN RESOURCES'!$A2643:$L5333,COLUMN(D2643),0)</f>
        <v>2.4E-2</v>
      </c>
      <c r="K2643" s="19">
        <f>VLOOKUP($A2643,'HUMAN RESOURCES'!$A2643:$L5333,COLUMN(E2643),0)</f>
        <v>2.1000000000000001E-2</v>
      </c>
      <c r="L2643" s="19">
        <f>VLOOKUP($A2643,'HUMAN RESOURCES'!$A2643:$L5333,COLUMN(F2643),0)</f>
        <v>77</v>
      </c>
      <c r="M2643" s="19">
        <f>VLOOKUP($A2643,'HUMAN RESOURCES'!$A2643:$L5333,COLUMN(G2643),0)</f>
        <v>71</v>
      </c>
      <c r="N2643" s="19">
        <f>VLOOKUP($A2643,'HUMAN RESOURCES'!$A2643:$L5333,COLUMN(H2643),0)</f>
        <v>0.33900000000000002</v>
      </c>
      <c r="O2643" s="19">
        <f>VLOOKUP($A2643,'HUMAN RESOURCES'!$A2643:$L5333,COLUMN(I2643),0)</f>
        <v>0.61499999999999999</v>
      </c>
      <c r="P2643" s="19">
        <f>VLOOKUP($A2643,'HUMAN RESOURCES'!$A2643:$L5333,COLUMN(J2643),0)</f>
        <v>4.5999999999999999E-2</v>
      </c>
      <c r="Q2643" s="19">
        <f>VLOOKUP($A2643,'HUMAN RESOURCES'!$A2643:$L5333,COLUMN(K2643),0)</f>
        <v>5905146</v>
      </c>
      <c r="R2643" s="19">
        <f>VLOOKUP($A2643,'HUMAN RESOURCES'!$A2643:$L5333,COLUMN(L2643),0)</f>
        <v>0.57499999999999996</v>
      </c>
      <c r="S2643" s="19">
        <f>VLOOKUP($A2643,TOURISM!$A2642:$E5332, COLUMN(D2643),0)</f>
        <v>378000000</v>
      </c>
      <c r="T2643" s="19">
        <f>VLOOKUP($A2643,TOURISM!$A2642:$E5332, COLUMN(E2643),0)</f>
        <v>380000000</v>
      </c>
      <c r="U2643" s="19">
        <f>VLOOKUP($A2643,BUSINESS!$A2643:$I5333, COLUMN(H2643),0)</f>
        <v>0.106</v>
      </c>
      <c r="V2643" s="19">
        <f>VLOOKUP($A2643,BUSINESS!$A2643:$I5333, COLUMN(I2643),0)</f>
        <v>0.81699999999999995</v>
      </c>
    </row>
    <row r="2644" spans="1:22" ht="15" x14ac:dyDescent="0.25">
      <c r="A2644" s="14" t="s">
        <v>240</v>
      </c>
      <c r="B2644" s="15" t="s">
        <v>280</v>
      </c>
      <c r="C2644" s="16" t="s">
        <v>124</v>
      </c>
      <c r="D2644" s="17">
        <v>23676348287</v>
      </c>
      <c r="E2644" s="18">
        <v>5.2999999999999999E-2</v>
      </c>
      <c r="F2644" s="18">
        <v>935</v>
      </c>
      <c r="G2644" s="18">
        <v>0.08</v>
      </c>
      <c r="H2644" s="19">
        <f>VLOOKUP($A2644,ENERGY!$A2644:$E5334,COLUMN(D2644),0)</f>
        <v>11762</v>
      </c>
      <c r="I2644" s="19">
        <f>VLOOKUP($A2644,ENERGY!$A2644:$E5334,COLUMN(E2644),0)</f>
        <v>25024</v>
      </c>
      <c r="J2644" s="19">
        <f>VLOOKUP($A2644,'HUMAN RESOURCES'!$A2644:$L5334,COLUMN(D2644),0)</f>
        <v>2.4E-2</v>
      </c>
      <c r="K2644" s="19">
        <f>VLOOKUP($A2644,'HUMAN RESOURCES'!$A2644:$L5334,COLUMN(E2644),0)</f>
        <v>1.4999999999999999E-2</v>
      </c>
      <c r="L2644" s="19">
        <f>VLOOKUP($A2644,'HUMAN RESOURCES'!$A2644:$L5334,COLUMN(F2644),0)</f>
        <v>77</v>
      </c>
      <c r="M2644" s="19">
        <f>VLOOKUP($A2644,'HUMAN RESOURCES'!$A2644:$L5334,COLUMN(G2644),0)</f>
        <v>71</v>
      </c>
      <c r="N2644" s="19">
        <f>VLOOKUP($A2644,'HUMAN RESOURCES'!$A2644:$L5334,COLUMN(H2644),0)</f>
        <v>0.34899999999999998</v>
      </c>
      <c r="O2644" s="19">
        <f>VLOOKUP($A2644,'HUMAN RESOURCES'!$A2644:$L5334,COLUMN(I2644),0)</f>
        <v>0.61199999999999999</v>
      </c>
      <c r="P2644" s="19">
        <f>VLOOKUP($A2644,'HUMAN RESOURCES'!$A2644:$L5334,COLUMN(J2644),0)</f>
        <v>3.9E-2</v>
      </c>
      <c r="Q2644" s="19">
        <f>VLOOKUP($A2644,'HUMAN RESOURCES'!$A2644:$L5334,COLUMN(K2644),0)</f>
        <v>316280</v>
      </c>
      <c r="R2644" s="19">
        <f>VLOOKUP($A2644,'HUMAN RESOURCES'!$A2644:$L5334,COLUMN(L2644),0)</f>
        <v>0.44700000000000001</v>
      </c>
      <c r="S2644" s="19">
        <f>VLOOKUP($A2644,TOURISM!$A2643:$E5333, COLUMN(D2644),0)</f>
        <v>248000000</v>
      </c>
      <c r="T2644" s="19">
        <f>VLOOKUP($A2644,TOURISM!$A2643:$E5333, COLUMN(E2644),0)</f>
        <v>37000000</v>
      </c>
      <c r="U2644" s="19">
        <f>VLOOKUP($A2644,BUSINESS!$A2644:$I5334, COLUMN(H2644),0)</f>
        <v>0.187</v>
      </c>
      <c r="V2644" s="19">
        <f>VLOOKUP($A2644,BUSINESS!$A2644:$I5334, COLUMN(I2644),0)</f>
        <v>0.70299999999999996</v>
      </c>
    </row>
    <row r="2645" spans="1:22" ht="15" x14ac:dyDescent="0.25">
      <c r="A2645" s="14" t="s">
        <v>240</v>
      </c>
      <c r="B2645" s="15" t="s">
        <v>281</v>
      </c>
      <c r="C2645" s="16" t="s">
        <v>124</v>
      </c>
      <c r="D2645" s="20">
        <v>15079752557.5</v>
      </c>
      <c r="E2645" s="21">
        <v>6.4000000000000001E-2</v>
      </c>
      <c r="F2645" s="19">
        <v>190</v>
      </c>
      <c r="G2645" s="19">
        <v>0.12</v>
      </c>
      <c r="H2645" s="19">
        <f>VLOOKUP($A2645,ENERGY!$A2645:$E5335,COLUMN(D2645),0)</f>
        <v>14338</v>
      </c>
      <c r="I2645" s="19">
        <f>VLOOKUP($A2645,ENERGY!$A2645:$E5335,COLUMN(E2645),0)</f>
        <v>15</v>
      </c>
      <c r="J2645" s="19">
        <f>VLOOKUP($A2645,'HUMAN RESOURCES'!$A2645:$L5335,COLUMN(D2645),0)</f>
        <v>2.5999999999999999E-2</v>
      </c>
      <c r="K2645" s="19">
        <f>VLOOKUP($A2645,'HUMAN RESOURCES'!$A2645:$L5335,COLUMN(E2645),0)</f>
        <v>5.7000000000000002E-2</v>
      </c>
      <c r="L2645" s="19">
        <f>VLOOKUP($A2645,'HUMAN RESOURCES'!$A2645:$L5335,COLUMN(F2645),0)</f>
        <v>64</v>
      </c>
      <c r="M2645" s="19">
        <f>VLOOKUP($A2645,'HUMAN RESOURCES'!$A2645:$L5335,COLUMN(G2645),0)</f>
        <v>61</v>
      </c>
      <c r="N2645" s="19">
        <f>VLOOKUP($A2645,'HUMAN RESOURCES'!$A2645:$L5335,COLUMN(H2645),0)</f>
        <v>0.35799999999999998</v>
      </c>
      <c r="O2645" s="19">
        <f>VLOOKUP($A2645,'HUMAN RESOURCES'!$A2645:$L5335,COLUMN(I2645),0)</f>
        <v>0.59799999999999998</v>
      </c>
      <c r="P2645" s="19">
        <f>VLOOKUP($A2645,'HUMAN RESOURCES'!$A2645:$L5335,COLUMN(J2645),0)</f>
        <v>4.4999999999999998E-2</v>
      </c>
      <c r="Q2645" s="19">
        <f>VLOOKUP($A2645,'HUMAN RESOURCES'!$A2645:$L5335,COLUMN(K2645),0)</f>
        <v>10032864</v>
      </c>
      <c r="R2645" s="19">
        <f>VLOOKUP($A2645,'HUMAN RESOURCES'!$A2645:$L5335,COLUMN(L2645),0)</f>
        <v>0.53500000000000003</v>
      </c>
      <c r="S2645" s="19">
        <f>VLOOKUP($A2645,TOURISM!$A2644:$E5334, COLUMN(D2645),0)</f>
        <v>162000000</v>
      </c>
      <c r="T2645" s="19">
        <f>VLOOKUP($A2645,TOURISM!$A2644:$E5334, COLUMN(E2645),0)</f>
        <v>458000000</v>
      </c>
      <c r="U2645" s="19">
        <f>VLOOKUP($A2645,BUSINESS!$A2645:$I5335, COLUMN(H2645),0)</f>
        <v>0.09</v>
      </c>
      <c r="V2645" s="19">
        <f>VLOOKUP($A2645,BUSINESS!$A2645:$I5335, COLUMN(I2645),0)</f>
        <v>0.41899999999999998</v>
      </c>
    </row>
    <row r="2646" spans="1:22" ht="15" x14ac:dyDescent="0.25">
      <c r="A2646" s="14" t="s">
        <v>240</v>
      </c>
      <c r="B2646" s="15" t="s">
        <v>282</v>
      </c>
      <c r="C2646" s="16" t="s">
        <v>124</v>
      </c>
      <c r="D2646" s="17">
        <v>15500000000000</v>
      </c>
      <c r="E2646" s="18">
        <v>0.17699999999999999</v>
      </c>
      <c r="F2646" s="18">
        <v>8467</v>
      </c>
      <c r="G2646" s="18">
        <v>3.3000000000000002E-2</v>
      </c>
      <c r="H2646" s="19">
        <f>VLOOKUP($A2646,ENERGY!$A2646:$E5336,COLUMN(D2646),0)</f>
        <v>2230817</v>
      </c>
      <c r="I2646" s="19">
        <f>VLOOKUP($A2646,ENERGY!$A2646:$E5336,COLUMN(E2646),0)</f>
        <v>5601405</v>
      </c>
      <c r="J2646" s="19">
        <f>VLOOKUP($A2646,'HUMAN RESOURCES'!$A2646:$L5336,COLUMN(D2646),0)</f>
        <v>2.5999999999999999E-2</v>
      </c>
      <c r="K2646" s="19">
        <f>VLOOKUP($A2646,'HUMAN RESOURCES'!$A2646:$L5336,COLUMN(E2646),0)</f>
        <v>3.3000000000000002E-2</v>
      </c>
      <c r="L2646" s="19">
        <f>VLOOKUP($A2646,'HUMAN RESOURCES'!$A2646:$L5336,COLUMN(F2646),0)</f>
        <v>69</v>
      </c>
      <c r="M2646" s="19">
        <f>VLOOKUP($A2646,'HUMAN RESOURCES'!$A2646:$L5336,COLUMN(G2646),0)</f>
        <v>65</v>
      </c>
      <c r="N2646" s="19">
        <f>VLOOKUP($A2646,'HUMAN RESOURCES'!$A2646:$L5336,COLUMN(H2646),0)</f>
        <v>0.35599999999999998</v>
      </c>
      <c r="O2646" s="19">
        <f>VLOOKUP($A2646,'HUMAN RESOURCES'!$A2646:$L5336,COLUMN(I2646),0)</f>
        <v>0.59599999999999997</v>
      </c>
      <c r="P2646" s="19">
        <f>VLOOKUP($A2646,'HUMAN RESOURCES'!$A2646:$L5336,COLUMN(J2646),0)</f>
        <v>4.8000000000000001E-2</v>
      </c>
      <c r="Q2646" s="19">
        <f>VLOOKUP($A2646,'HUMAN RESOURCES'!$A2646:$L5336,COLUMN(K2646),0)</f>
        <v>10324445</v>
      </c>
      <c r="R2646" s="19">
        <f>VLOOKUP($A2646,'HUMAN RESOURCES'!$A2646:$L5336,COLUMN(L2646),0)</f>
        <v>0.66900000000000004</v>
      </c>
      <c r="S2646" s="19">
        <f>VLOOKUP($A2646,TOURISM!$A2645:$E5335, COLUMN(D2646),0)</f>
        <v>499000000</v>
      </c>
      <c r="T2646" s="19">
        <f>VLOOKUP($A2646,TOURISM!$A2645:$E5335, COLUMN(E2646),0)</f>
        <v>410000000</v>
      </c>
      <c r="U2646" s="19">
        <f>VLOOKUP($A2646,BUSINESS!$A2646:$I5336, COLUMN(H2646),0)</f>
        <v>0.3</v>
      </c>
      <c r="V2646" s="19">
        <f>VLOOKUP($A2646,BUSINESS!$A2646:$I5336, COLUMN(I2646),0)</f>
        <v>0.80900000000000005</v>
      </c>
    </row>
    <row r="2647" spans="1:22" ht="15" x14ac:dyDescent="0.25">
      <c r="A2647" s="14" t="s">
        <v>240</v>
      </c>
      <c r="B2647" s="15" t="s">
        <v>283</v>
      </c>
      <c r="C2647" s="16" t="s">
        <v>124</v>
      </c>
      <c r="D2647" s="17">
        <v>47236710623</v>
      </c>
      <c r="E2647" s="18">
        <v>8.7999999999999995E-2</v>
      </c>
      <c r="F2647" s="18">
        <v>1213</v>
      </c>
      <c r="G2647" s="18">
        <v>9.8000000000000004E-2</v>
      </c>
      <c r="H2647" s="19">
        <f>VLOOKUP($A2647,ENERGY!$A2647:$E5337,COLUMN(D2647),0)</f>
        <v>2712</v>
      </c>
      <c r="I2647" s="19">
        <f>VLOOKUP($A2647,ENERGY!$A2647:$E5337,COLUMN(E2647),0)</f>
        <v>5090</v>
      </c>
      <c r="J2647" s="19">
        <f>VLOOKUP($A2647,'HUMAN RESOURCES'!$A2647:$L5337,COLUMN(D2647),0)</f>
        <v>2.5999999999999999E-2</v>
      </c>
      <c r="K2647" s="19">
        <f>VLOOKUP($A2647,'HUMAN RESOURCES'!$A2647:$L5337,COLUMN(E2647),0)</f>
        <v>0.02</v>
      </c>
      <c r="L2647" s="19">
        <f>VLOOKUP($A2647,'HUMAN RESOURCES'!$A2647:$L5337,COLUMN(F2647),0)</f>
        <v>76</v>
      </c>
      <c r="M2647" s="19">
        <f>VLOOKUP($A2647,'HUMAN RESOURCES'!$A2647:$L5337,COLUMN(G2647),0)</f>
        <v>71</v>
      </c>
      <c r="N2647" s="19">
        <f>VLOOKUP($A2647,'HUMAN RESOURCES'!$A2647:$L5337,COLUMN(H2647),0)</f>
        <v>0.36199999999999999</v>
      </c>
      <c r="O2647" s="19">
        <f>VLOOKUP($A2647,'HUMAN RESOURCES'!$A2647:$L5337,COLUMN(I2647),0)</f>
        <v>0.59399999999999997</v>
      </c>
      <c r="P2647" s="19">
        <f>VLOOKUP($A2647,'HUMAN RESOURCES'!$A2647:$L5337,COLUMN(J2647),0)</f>
        <v>4.2999999999999997E-2</v>
      </c>
      <c r="Q2647" s="19">
        <f>VLOOKUP($A2647,'HUMAN RESOURCES'!$A2647:$L5337,COLUMN(K2647),0)</f>
        <v>7776669</v>
      </c>
      <c r="R2647" s="19">
        <f>VLOOKUP($A2647,'HUMAN RESOURCES'!$A2647:$L5337,COLUMN(L2647),0)</f>
        <v>0.52300000000000002</v>
      </c>
      <c r="S2647" s="19">
        <f>VLOOKUP($A2647,TOURISM!$A2646:$E5336, COLUMN(D2647),0)</f>
        <v>642000000</v>
      </c>
      <c r="T2647" s="19">
        <f>VLOOKUP($A2647,TOURISM!$A2646:$E5336, COLUMN(E2647),0)</f>
        <v>446000000</v>
      </c>
      <c r="U2647" s="19">
        <f>VLOOKUP($A2647,BUSINESS!$A2647:$I5337, COLUMN(H2647),0)</f>
        <v>0.159</v>
      </c>
      <c r="V2647" s="19">
        <f>VLOOKUP($A2647,BUSINESS!$A2647:$I5337, COLUMN(I2647),0)</f>
        <v>1.0369999999999999</v>
      </c>
    </row>
    <row r="2648" spans="1:22" ht="15" x14ac:dyDescent="0.25">
      <c r="A2648" s="14" t="s">
        <v>240</v>
      </c>
      <c r="B2648" s="15" t="s">
        <v>284</v>
      </c>
      <c r="C2648" s="16" t="s">
        <v>124</v>
      </c>
      <c r="D2648" s="17">
        <v>316000000000</v>
      </c>
      <c r="E2648" s="18">
        <v>4.4999999999999998E-2</v>
      </c>
      <c r="F2648" s="18">
        <v>487</v>
      </c>
      <c r="G2648" s="18">
        <v>0.17199999999999999</v>
      </c>
      <c r="H2648" s="19">
        <f>VLOOKUP($A2648,ENERGY!$A2648:$E5338,COLUMN(D2648),0)</f>
        <v>57871</v>
      </c>
      <c r="I2648" s="19">
        <f>VLOOKUP($A2648,ENERGY!$A2648:$E5338,COLUMN(E2648),0)</f>
        <v>172525</v>
      </c>
      <c r="J2648" s="19">
        <f>VLOOKUP($A2648,'HUMAN RESOURCES'!$A2648:$L5338,COLUMN(D2648),0)</f>
        <v>3.2000000000000001E-2</v>
      </c>
      <c r="K2648" s="19">
        <f>VLOOKUP($A2648,'HUMAN RESOURCES'!$A2648:$L5338,COLUMN(E2648),0)</f>
        <v>2.8000000000000001E-2</v>
      </c>
      <c r="L2648" s="19">
        <f>VLOOKUP($A2648,'HUMAN RESOURCES'!$A2648:$L5338,COLUMN(F2648),0)</f>
        <v>75</v>
      </c>
      <c r="M2648" s="19">
        <f>VLOOKUP($A2648,'HUMAN RESOURCES'!$A2648:$L5338,COLUMN(G2648),0)</f>
        <v>68</v>
      </c>
      <c r="N2648" s="19">
        <f>VLOOKUP($A2648,'HUMAN RESOURCES'!$A2648:$L5338,COLUMN(H2648),0)</f>
        <v>0.41199999999999998</v>
      </c>
      <c r="O2648" s="19">
        <f>VLOOKUP($A2648,'HUMAN RESOURCES'!$A2648:$L5338,COLUMN(I2648),0)</f>
        <v>0.54400000000000004</v>
      </c>
      <c r="P2648" s="19">
        <f>VLOOKUP($A2648,'HUMAN RESOURCES'!$A2648:$L5338,COLUMN(J2648),0)</f>
        <v>4.4999999999999998E-2</v>
      </c>
      <c r="Q2648" s="19">
        <f>VLOOKUP($A2648,'HUMAN RESOURCES'!$A2648:$L5338,COLUMN(K2648),0)</f>
        <v>14706578</v>
      </c>
      <c r="R2648" s="19">
        <f>VLOOKUP($A2648,'HUMAN RESOURCES'!$A2648:$L5338,COLUMN(L2648),0)</f>
        <v>0.498</v>
      </c>
      <c r="S2648" s="19">
        <f>VLOOKUP($A2648,TOURISM!$A2647:$E5337, COLUMN(D2648),0)</f>
        <v>1350000000</v>
      </c>
      <c r="T2648" s="19">
        <f>VLOOKUP($A2648,TOURISM!$A2647:$E5337, COLUMN(E2648),0)</f>
        <v>935000000</v>
      </c>
      <c r="U2648" s="19">
        <f>VLOOKUP($A2648,BUSINESS!$A2648:$I5338, COLUMN(H2648),0)</f>
        <v>0.123</v>
      </c>
      <c r="V2648" s="19">
        <f>VLOOKUP($A2648,BUSINESS!$A2648:$I5338, COLUMN(I2648),0)</f>
        <v>1.325</v>
      </c>
    </row>
    <row r="2649" spans="1:22" ht="15" x14ac:dyDescent="0.25">
      <c r="A2649" s="14" t="s">
        <v>240</v>
      </c>
      <c r="B2649" s="15" t="s">
        <v>241</v>
      </c>
      <c r="C2649" s="16" t="s">
        <v>125</v>
      </c>
      <c r="D2649" s="17">
        <v>1127037037</v>
      </c>
      <c r="E2649" s="18">
        <v>5.5E-2</v>
      </c>
      <c r="F2649" s="18">
        <v>703</v>
      </c>
      <c r="G2649" s="18">
        <v>0.109</v>
      </c>
      <c r="H2649" s="19">
        <f>VLOOKUP($A2649,ENERGY!$A2649:$E5339,COLUMN(D2649),0)</f>
        <v>14338</v>
      </c>
      <c r="I2649" s="19">
        <f>VLOOKUP($A2649,ENERGY!$A2649:$E5339,COLUMN(E2649),0)</f>
        <v>345</v>
      </c>
      <c r="J2649" s="19">
        <f>VLOOKUP($A2649,'HUMAN RESOURCES'!$A2649:$L5339,COLUMN(D2649),0)</f>
        <v>2.1999999999999999E-2</v>
      </c>
      <c r="K2649" s="19">
        <f>VLOOKUP($A2649,'HUMAN RESOURCES'!$A2649:$L5339,COLUMN(E2649),0)</f>
        <v>3.2000000000000001E-2</v>
      </c>
      <c r="L2649" s="19">
        <f>VLOOKUP($A2649,'HUMAN RESOURCES'!$A2649:$L5339,COLUMN(F2649),0)</f>
        <v>71.105000000000004</v>
      </c>
      <c r="M2649" s="19">
        <f>VLOOKUP($A2649,'HUMAN RESOURCES'!$A2649:$L5339,COLUMN(G2649),0)</f>
        <v>66.415000000000006</v>
      </c>
      <c r="N2649" s="19">
        <f>VLOOKUP($A2649,'HUMAN RESOURCES'!$A2649:$L5339,COLUMN(H2649),0)</f>
        <v>0.30299999999999999</v>
      </c>
      <c r="O2649" s="19">
        <f>VLOOKUP($A2649,'HUMAN RESOURCES'!$A2649:$L5339,COLUMN(I2649),0)</f>
        <v>0.623</v>
      </c>
      <c r="P2649" s="19">
        <f>VLOOKUP($A2649,'HUMAN RESOURCES'!$A2649:$L5339,COLUMN(J2649),0)</f>
        <v>7.2999999999999995E-2</v>
      </c>
      <c r="Q2649" s="19">
        <f>VLOOKUP($A2649,'HUMAN RESOURCES'!$A2649:$L5339,COLUMN(K2649),0)</f>
        <v>39088</v>
      </c>
      <c r="R2649" s="19">
        <f>VLOOKUP($A2649,'HUMAN RESOURCES'!$A2649:$L5339,COLUMN(L2649),0)</f>
        <v>1</v>
      </c>
      <c r="S2649" s="19">
        <f>VLOOKUP($A2649,TOURISM!$A2648:$E5338, COLUMN(D2649),0)</f>
        <v>854000000</v>
      </c>
      <c r="T2649" s="19">
        <f>VLOOKUP($A2649,TOURISM!$A2648:$E5338, COLUMN(E2649),0)</f>
        <v>120000000</v>
      </c>
      <c r="U2649" s="19">
        <f>VLOOKUP($A2649,BUSINESS!$A2649:$I5339, COLUMN(H2649),0)</f>
        <v>0.129</v>
      </c>
      <c r="V2649" s="19">
        <f>VLOOKUP($A2649,BUSINESS!$A2649:$I5339, COLUMN(I2649),0)</f>
        <v>0.57999999999999996</v>
      </c>
    </row>
    <row r="2650" spans="1:22" ht="15" x14ac:dyDescent="0.25">
      <c r="A2650" s="14" t="s">
        <v>240</v>
      </c>
      <c r="B2650" s="15" t="s">
        <v>242</v>
      </c>
      <c r="C2650" s="16" t="s">
        <v>125</v>
      </c>
      <c r="D2650" s="17">
        <v>558000000000</v>
      </c>
      <c r="E2650" s="18">
        <v>7.9000000000000001E-2</v>
      </c>
      <c r="F2650" s="18">
        <v>866</v>
      </c>
      <c r="G2650" s="18">
        <v>0.14099999999999999</v>
      </c>
      <c r="H2650" s="19">
        <f>VLOOKUP($A2650,ENERGY!$A2650:$E5340,COLUMN(D2650),0)</f>
        <v>60954</v>
      </c>
      <c r="I2650" s="19">
        <f>VLOOKUP($A2650,ENERGY!$A2650:$E5340,COLUMN(E2650),0)</f>
        <v>141077</v>
      </c>
      <c r="J2650" s="19">
        <f>VLOOKUP($A2650,'HUMAN RESOURCES'!$A2650:$L5340,COLUMN(D2650),0)</f>
        <v>2.1999999999999999E-2</v>
      </c>
      <c r="K2650" s="19">
        <f>VLOOKUP($A2650,'HUMAN RESOURCES'!$A2650:$L5340,COLUMN(E2650),0)</f>
        <v>3.2000000000000001E-2</v>
      </c>
      <c r="L2650" s="19">
        <f>VLOOKUP($A2650,'HUMAN RESOURCES'!$A2650:$L5340,COLUMN(F2650),0)</f>
        <v>71.105000000000004</v>
      </c>
      <c r="M2650" s="19">
        <f>VLOOKUP($A2650,'HUMAN RESOURCES'!$A2650:$L5340,COLUMN(G2650),0)</f>
        <v>66.415000000000006</v>
      </c>
      <c r="N2650" s="19">
        <f>VLOOKUP($A2650,'HUMAN RESOURCES'!$A2650:$L5340,COLUMN(H2650),0)</f>
        <v>0.30299999999999999</v>
      </c>
      <c r="O2650" s="19">
        <f>VLOOKUP($A2650,'HUMAN RESOURCES'!$A2650:$L5340,COLUMN(I2650),0)</f>
        <v>0.623</v>
      </c>
      <c r="P2650" s="19">
        <f>VLOOKUP($A2650,'HUMAN RESOURCES'!$A2650:$L5340,COLUMN(J2650),0)</f>
        <v>7.2999999999999995E-2</v>
      </c>
      <c r="Q2650" s="19">
        <f>VLOOKUP($A2650,'HUMAN RESOURCES'!$A2650:$L5340,COLUMN(K2650),0)</f>
        <v>32427</v>
      </c>
      <c r="R2650" s="19">
        <f>VLOOKUP($A2650,'HUMAN RESOURCES'!$A2650:$L5340,COLUMN(L2650),0)</f>
        <v>0.91100000000000003</v>
      </c>
      <c r="S2650" s="19">
        <f>VLOOKUP($A2650,TOURISM!$A2649:$E5339, COLUMN(D2650),0)</f>
        <v>2478709140</v>
      </c>
      <c r="T2650" s="19">
        <f>VLOOKUP($A2650,TOURISM!$A2649:$E5339, COLUMN(E2650),0)</f>
        <v>448000000</v>
      </c>
      <c r="U2650" s="19">
        <f>VLOOKUP($A2650,BUSINESS!$A2650:$I5340, COLUMN(H2650),0)</f>
        <v>0.129</v>
      </c>
      <c r="V2650" s="19">
        <f>VLOOKUP($A2650,BUSINESS!$A2650:$I5340, COLUMN(I2650),0)</f>
        <v>0.57999999999999996</v>
      </c>
    </row>
    <row r="2651" spans="1:22" ht="15" x14ac:dyDescent="0.25">
      <c r="A2651" s="14" t="s">
        <v>240</v>
      </c>
      <c r="B2651" s="15" t="s">
        <v>243</v>
      </c>
      <c r="C2651" s="16" t="s">
        <v>125</v>
      </c>
      <c r="D2651" s="17">
        <v>2584463687</v>
      </c>
      <c r="E2651" s="21">
        <v>6.4000000000000001E-2</v>
      </c>
      <c r="F2651" s="19">
        <v>190</v>
      </c>
      <c r="G2651" s="18">
        <v>9.7000000000000003E-2</v>
      </c>
      <c r="H2651" s="19">
        <f>VLOOKUP($A2651,ENERGY!$A2651:$E5341,COLUMN(D2651),0)</f>
        <v>14338</v>
      </c>
      <c r="I2651" s="19">
        <f>VLOOKUP($A2651,ENERGY!$A2651:$E5341,COLUMN(E2651),0)</f>
        <v>2233</v>
      </c>
      <c r="J2651" s="19">
        <f>VLOOKUP($A2651,'HUMAN RESOURCES'!$A2651:$L5341,COLUMN(D2651),0)</f>
        <v>2.1999999999999999E-2</v>
      </c>
      <c r="K2651" s="19">
        <f>VLOOKUP($A2651,'HUMAN RESOURCES'!$A2651:$L5341,COLUMN(E2651),0)</f>
        <v>1.0999999999999999E-2</v>
      </c>
      <c r="L2651" s="19">
        <f>VLOOKUP($A2651,'HUMAN RESOURCES'!$A2651:$L5341,COLUMN(F2651),0)</f>
        <v>71.105000000000004</v>
      </c>
      <c r="M2651" s="19">
        <f>VLOOKUP($A2651,'HUMAN RESOURCES'!$A2651:$L5341,COLUMN(G2651),0)</f>
        <v>66.415000000000006</v>
      </c>
      <c r="N2651" s="19">
        <f>VLOOKUP($A2651,'HUMAN RESOURCES'!$A2651:$L5341,COLUMN(H2651),0)</f>
        <v>0.30299999999999999</v>
      </c>
      <c r="O2651" s="19">
        <f>VLOOKUP($A2651,'HUMAN RESOURCES'!$A2651:$L5341,COLUMN(I2651),0)</f>
        <v>0.623</v>
      </c>
      <c r="P2651" s="19">
        <f>VLOOKUP($A2651,'HUMAN RESOURCES'!$A2651:$L5341,COLUMN(J2651),0)</f>
        <v>7.2999999999999995E-2</v>
      </c>
      <c r="Q2651" s="19">
        <f>VLOOKUP($A2651,'HUMAN RESOURCES'!$A2651:$L5341,COLUMN(K2651),0)</f>
        <v>71684</v>
      </c>
      <c r="R2651" s="19">
        <f>VLOOKUP($A2651,'HUMAN RESOURCES'!$A2651:$L5341,COLUMN(L2651),0)</f>
        <v>0.68700000000000006</v>
      </c>
      <c r="S2651" s="19">
        <f>VLOOKUP($A2651,TOURISM!$A2650:$E5340, COLUMN(D2651),0)</f>
        <v>110000000</v>
      </c>
      <c r="T2651" s="19">
        <f>VLOOKUP($A2651,TOURISM!$A2650:$E5340, COLUMN(E2651),0)</f>
        <v>13000000</v>
      </c>
      <c r="U2651" s="19">
        <f>VLOOKUP($A2651,BUSINESS!$A2651:$I5341, COLUMN(H2651),0)</f>
        <v>0.55200000000000005</v>
      </c>
      <c r="V2651" s="19">
        <f>VLOOKUP($A2651,BUSINESS!$A2651:$I5341, COLUMN(I2651),0)</f>
        <v>1.5249999999999999</v>
      </c>
    </row>
    <row r="2652" spans="1:22" ht="15" x14ac:dyDescent="0.25">
      <c r="A2652" s="14" t="s">
        <v>240</v>
      </c>
      <c r="B2652" s="15" t="s">
        <v>244</v>
      </c>
      <c r="C2652" s="16" t="s">
        <v>125</v>
      </c>
      <c r="D2652" s="17">
        <v>7872584000</v>
      </c>
      <c r="E2652" s="18">
        <v>7.4999999999999997E-2</v>
      </c>
      <c r="F2652" s="18">
        <v>1622</v>
      </c>
      <c r="G2652" s="18">
        <v>5.0999999999999997E-2</v>
      </c>
      <c r="H2652" s="19">
        <f>VLOOKUP($A2652,ENERGY!$A2652:$E5342,COLUMN(D2652),0)</f>
        <v>14338</v>
      </c>
      <c r="I2652" s="19">
        <f>VLOOKUP($A2652,ENERGY!$A2652:$E5342,COLUMN(E2652),0)</f>
        <v>1668</v>
      </c>
      <c r="J2652" s="19">
        <f>VLOOKUP($A2652,'HUMAN RESOURCES'!$A2652:$L5342,COLUMN(D2652),0)</f>
        <v>2.1999999999999999E-2</v>
      </c>
      <c r="K2652" s="19">
        <f>VLOOKUP($A2652,'HUMAN RESOURCES'!$A2652:$L5342,COLUMN(E2652),0)</f>
        <v>8.0000000000000002E-3</v>
      </c>
      <c r="L2652" s="19">
        <f>VLOOKUP($A2652,'HUMAN RESOURCES'!$A2652:$L5342,COLUMN(F2652),0)</f>
        <v>71.105000000000004</v>
      </c>
      <c r="M2652" s="19">
        <f>VLOOKUP($A2652,'HUMAN RESOURCES'!$A2652:$L5342,COLUMN(G2652),0)</f>
        <v>66.415000000000006</v>
      </c>
      <c r="N2652" s="19">
        <f>VLOOKUP($A2652,'HUMAN RESOURCES'!$A2652:$L5342,COLUMN(H2652),0)</f>
        <v>0.30299999999999999</v>
      </c>
      <c r="O2652" s="19">
        <f>VLOOKUP($A2652,'HUMAN RESOURCES'!$A2652:$L5342,COLUMN(I2652),0)</f>
        <v>0.623</v>
      </c>
      <c r="P2652" s="19">
        <f>VLOOKUP($A2652,'HUMAN RESOURCES'!$A2652:$L5342,COLUMN(J2652),0)</f>
        <v>7.2999999999999995E-2</v>
      </c>
      <c r="Q2652" s="19">
        <f>VLOOKUP($A2652,'HUMAN RESOURCES'!$A2652:$L5342,COLUMN(K2652),0)</f>
        <v>53584</v>
      </c>
      <c r="R2652" s="19">
        <f>VLOOKUP($A2652,'HUMAN RESOURCES'!$A2652:$L5342,COLUMN(L2652),0)</f>
        <v>0.318</v>
      </c>
      <c r="S2652" s="19">
        <f>VLOOKUP($A2652,TOURISM!$A2651:$E5341, COLUMN(D2652),0)</f>
        <v>94000000</v>
      </c>
      <c r="T2652" s="19">
        <f>VLOOKUP($A2652,TOURISM!$A2651:$E5341, COLUMN(E2652),0)</f>
        <v>14000000</v>
      </c>
      <c r="U2652" s="19">
        <f>VLOOKUP($A2652,BUSINESS!$A2652:$I5342, COLUMN(H2652),0)</f>
        <v>0.79300000000000004</v>
      </c>
      <c r="V2652" s="19">
        <f>VLOOKUP($A2652,BUSINESS!$A2652:$I5342, COLUMN(I2652),0)</f>
        <v>1.4179999999999999</v>
      </c>
    </row>
    <row r="2653" spans="1:22" ht="15" x14ac:dyDescent="0.25">
      <c r="A2653" s="14" t="s">
        <v>240</v>
      </c>
      <c r="B2653" s="15" t="s">
        <v>245</v>
      </c>
      <c r="C2653" s="16" t="s">
        <v>125</v>
      </c>
      <c r="D2653" s="17">
        <v>4368900000</v>
      </c>
      <c r="E2653" s="18">
        <v>7.1999999999999995E-2</v>
      </c>
      <c r="F2653" s="18">
        <v>935</v>
      </c>
      <c r="G2653" s="18">
        <v>8.6999999999999994E-2</v>
      </c>
      <c r="H2653" s="19">
        <f>VLOOKUP($A2653,ENERGY!$A2653:$E5343,COLUMN(D2653),0)</f>
        <v>14338</v>
      </c>
      <c r="I2653" s="19">
        <f>VLOOKUP($A2653,ENERGY!$A2653:$E5343,COLUMN(E2653),0)</f>
        <v>1188</v>
      </c>
      <c r="J2653" s="19">
        <f>VLOOKUP($A2653,'HUMAN RESOURCES'!$A2653:$L5343,COLUMN(D2653),0)</f>
        <v>0.01</v>
      </c>
      <c r="K2653" s="19">
        <f>VLOOKUP($A2653,'HUMAN RESOURCES'!$A2653:$L5343,COLUMN(E2653),0)</f>
        <v>3.2000000000000001E-2</v>
      </c>
      <c r="L2653" s="19">
        <f>VLOOKUP($A2653,'HUMAN RESOURCES'!$A2653:$L5343,COLUMN(F2653),0)</f>
        <v>78</v>
      </c>
      <c r="M2653" s="19">
        <f>VLOOKUP($A2653,'HUMAN RESOURCES'!$A2653:$L5343,COLUMN(G2653),0)</f>
        <v>73</v>
      </c>
      <c r="N2653" s="19">
        <f>VLOOKUP($A2653,'HUMAN RESOURCES'!$A2653:$L5343,COLUMN(H2653),0)</f>
        <v>0.19900000000000001</v>
      </c>
      <c r="O2653" s="19">
        <f>VLOOKUP($A2653,'HUMAN RESOURCES'!$A2653:$L5343,COLUMN(I2653),0)</f>
        <v>0.69</v>
      </c>
      <c r="P2653" s="19">
        <f>VLOOKUP($A2653,'HUMAN RESOURCES'!$A2653:$L5343,COLUMN(J2653),0)</f>
        <v>0.11</v>
      </c>
      <c r="Q2653" s="19">
        <f>VLOOKUP($A2653,'HUMAN RESOURCES'!$A2653:$L5343,COLUMN(K2653),0)</f>
        <v>102384</v>
      </c>
      <c r="R2653" s="19">
        <f>VLOOKUP($A2653,'HUMAN RESOURCES'!$A2653:$L5343,COLUMN(L2653),0)</f>
        <v>0.42399999999999999</v>
      </c>
      <c r="S2653" s="19">
        <f>VLOOKUP($A2653,TOURISM!$A2652:$E5342, COLUMN(D2653),0)</f>
        <v>1414000000</v>
      </c>
      <c r="T2653" s="19">
        <f>VLOOKUP($A2653,TOURISM!$A2652:$E5342, COLUMN(E2653),0)</f>
        <v>296000000</v>
      </c>
      <c r="U2653" s="19">
        <f>VLOOKUP($A2653,BUSINESS!$A2653:$I5343, COLUMN(H2653),0)</f>
        <v>0.74</v>
      </c>
      <c r="V2653" s="19">
        <f>VLOOKUP($A2653,BUSINESS!$A2653:$I5343, COLUMN(I2653),0)</f>
        <v>1.319</v>
      </c>
    </row>
    <row r="2654" spans="1:22" ht="15" x14ac:dyDescent="0.25">
      <c r="A2654" s="14" t="s">
        <v>240</v>
      </c>
      <c r="B2654" s="15" t="s">
        <v>246</v>
      </c>
      <c r="C2654" s="16" t="s">
        <v>125</v>
      </c>
      <c r="D2654" s="17">
        <v>1489000000</v>
      </c>
      <c r="E2654" s="18">
        <v>5.8000000000000003E-2</v>
      </c>
      <c r="F2654" s="18">
        <v>264</v>
      </c>
      <c r="G2654" s="18">
        <v>0.13400000000000001</v>
      </c>
      <c r="H2654" s="19">
        <f>VLOOKUP($A2654,ENERGY!$A2654:$E5344,COLUMN(D2654),0)</f>
        <v>14338</v>
      </c>
      <c r="I2654" s="19">
        <f>VLOOKUP($A2654,ENERGY!$A2654:$E5344,COLUMN(E2654),0)</f>
        <v>689</v>
      </c>
      <c r="J2654" s="19">
        <f>VLOOKUP($A2654,'HUMAN RESOURCES'!$A2654:$L5344,COLUMN(D2654),0)</f>
        <v>0.01</v>
      </c>
      <c r="K2654" s="19">
        <f>VLOOKUP($A2654,'HUMAN RESOURCES'!$A2654:$L5344,COLUMN(E2654),0)</f>
        <v>5.0000000000000001E-3</v>
      </c>
      <c r="L2654" s="19">
        <f>VLOOKUP($A2654,'HUMAN RESOURCES'!$A2654:$L5344,COLUMN(F2654),0)</f>
        <v>81</v>
      </c>
      <c r="M2654" s="19">
        <f>VLOOKUP($A2654,'HUMAN RESOURCES'!$A2654:$L5344,COLUMN(G2654),0)</f>
        <v>77</v>
      </c>
      <c r="N2654" s="19">
        <f>VLOOKUP($A2654,'HUMAN RESOURCES'!$A2654:$L5344,COLUMN(H2654),0)</f>
        <v>0.16600000000000001</v>
      </c>
      <c r="O2654" s="19">
        <f>VLOOKUP($A2654,'HUMAN RESOURCES'!$A2654:$L5344,COLUMN(I2654),0)</f>
        <v>0.70399999999999996</v>
      </c>
      <c r="P2654" s="19">
        <f>VLOOKUP($A2654,'HUMAN RESOURCES'!$A2654:$L5344,COLUMN(J2654),0)</f>
        <v>0.13</v>
      </c>
      <c r="Q2654" s="19">
        <f>VLOOKUP($A2654,'HUMAN RESOURCES'!$A2654:$L5344,COLUMN(K2654),0)</f>
        <v>11270957</v>
      </c>
      <c r="R2654" s="19">
        <f>VLOOKUP($A2654,'HUMAN RESOURCES'!$A2654:$L5344,COLUMN(L2654),0)</f>
        <v>0.76800000000000002</v>
      </c>
      <c r="S2654" s="19">
        <f>VLOOKUP($A2654,TOURISM!$A2653:$E5343, COLUMN(D2654),0)</f>
        <v>2614000000</v>
      </c>
      <c r="T2654" s="19">
        <f>VLOOKUP($A2654,TOURISM!$A2653:$E5343, COLUMN(E2654),0)</f>
        <v>448000000</v>
      </c>
      <c r="U2654" s="19">
        <f>VLOOKUP($A2654,BUSINESS!$A2654:$I5344, COLUMN(H2654),0)</f>
        <v>0.25600000000000001</v>
      </c>
      <c r="V2654" s="19">
        <f>VLOOKUP($A2654,BUSINESS!$A2654:$I5344, COLUMN(I2654),0)</f>
        <v>0.14899999999999999</v>
      </c>
    </row>
    <row r="2655" spans="1:22" ht="15" x14ac:dyDescent="0.25">
      <c r="A2655" s="14" t="s">
        <v>240</v>
      </c>
      <c r="B2655" s="15" t="s">
        <v>247</v>
      </c>
      <c r="C2655" s="16" t="s">
        <v>125</v>
      </c>
      <c r="D2655" s="17">
        <v>5550771000</v>
      </c>
      <c r="E2655" s="21">
        <v>6.4000000000000001E-2</v>
      </c>
      <c r="F2655" s="19">
        <v>190</v>
      </c>
      <c r="G2655" s="19">
        <v>0.12</v>
      </c>
      <c r="H2655" s="19">
        <f>VLOOKUP($A2655,ENERGY!$A2655:$E5345,COLUMN(D2655),0)</f>
        <v>14338</v>
      </c>
      <c r="I2655" s="19">
        <f>VLOOKUP($A2655,ENERGY!$A2655:$E5345,COLUMN(E2655),0)</f>
        <v>495</v>
      </c>
      <c r="J2655" s="19">
        <f>VLOOKUP($A2655,'HUMAN RESOURCES'!$A2655:$L5345,COLUMN(D2655),0)</f>
        <v>1.0999999999999999E-2</v>
      </c>
      <c r="K2655" s="19">
        <f>VLOOKUP($A2655,'HUMAN RESOURCES'!$A2655:$L5345,COLUMN(E2655),0)</f>
        <v>3.2000000000000001E-2</v>
      </c>
      <c r="L2655" s="19">
        <f>VLOOKUP($A2655,'HUMAN RESOURCES'!$A2655:$L5345,COLUMN(F2655),0)</f>
        <v>82</v>
      </c>
      <c r="M2655" s="19">
        <f>VLOOKUP($A2655,'HUMAN RESOURCES'!$A2655:$L5345,COLUMN(G2655),0)</f>
        <v>75</v>
      </c>
      <c r="N2655" s="19">
        <f>VLOOKUP($A2655,'HUMAN RESOURCES'!$A2655:$L5345,COLUMN(H2655),0)</f>
        <v>0.19800000000000001</v>
      </c>
      <c r="O2655" s="19">
        <f>VLOOKUP($A2655,'HUMAN RESOURCES'!$A2655:$L5345,COLUMN(I2655),0)</f>
        <v>0.66700000000000004</v>
      </c>
      <c r="P2655" s="19">
        <f>VLOOKUP($A2655,'HUMAN RESOURCES'!$A2655:$L5345,COLUMN(J2655),0)</f>
        <v>0.13500000000000001</v>
      </c>
      <c r="Q2655" s="19">
        <f>VLOOKUP($A2655,'HUMAN RESOURCES'!$A2655:$L5345,COLUMN(K2655),0)</f>
        <v>3651545</v>
      </c>
      <c r="R2655" s="19">
        <f>VLOOKUP($A2655,'HUMAN RESOURCES'!$A2655:$L5345,COLUMN(L2655),0)</f>
        <v>0.93700000000000006</v>
      </c>
      <c r="S2655" s="19">
        <f>VLOOKUP($A2655,TOURISM!$A2654:$E5344, COLUMN(D2655),0)</f>
        <v>3193000000</v>
      </c>
      <c r="T2655" s="19">
        <f>VLOOKUP($A2655,TOURISM!$A2654:$E5344, COLUMN(E2655),0)</f>
        <v>1156000000</v>
      </c>
      <c r="U2655" s="19">
        <f>VLOOKUP($A2655,BUSINESS!$A2655:$I5345, COLUMN(H2655),0)</f>
        <v>0.69</v>
      </c>
      <c r="V2655" s="19">
        <f>VLOOKUP($A2655,BUSINESS!$A2655:$I5345, COLUMN(I2655),0)</f>
        <v>0.82599999999999996</v>
      </c>
    </row>
    <row r="2656" spans="1:22" ht="15" x14ac:dyDescent="0.25">
      <c r="A2656" s="14" t="s">
        <v>240</v>
      </c>
      <c r="B2656" s="15" t="s">
        <v>248</v>
      </c>
      <c r="C2656" s="16" t="s">
        <v>125</v>
      </c>
      <c r="D2656" s="17">
        <v>23948541156</v>
      </c>
      <c r="E2656" s="18">
        <v>0.05</v>
      </c>
      <c r="F2656" s="18">
        <v>115</v>
      </c>
      <c r="G2656" s="18">
        <v>0.109</v>
      </c>
      <c r="H2656" s="19">
        <f>VLOOKUP($A2656,ENERGY!$A2656:$E5346,COLUMN(D2656),0)</f>
        <v>3737</v>
      </c>
      <c r="I2656" s="19">
        <f>VLOOKUP($A2656,ENERGY!$A2656:$E5346,COLUMN(E2656),0)</f>
        <v>10224</v>
      </c>
      <c r="J2656" s="19">
        <f>VLOOKUP($A2656,'HUMAN RESOURCES'!$A2656:$L5346,COLUMN(D2656),0)</f>
        <v>1.0999999999999999E-2</v>
      </c>
      <c r="K2656" s="19">
        <f>VLOOKUP($A2656,'HUMAN RESOURCES'!$A2656:$L5346,COLUMN(E2656),0)</f>
        <v>5.0000000000000001E-3</v>
      </c>
      <c r="L2656" s="19">
        <f>VLOOKUP($A2656,'HUMAN RESOURCES'!$A2656:$L5346,COLUMN(F2656),0)</f>
        <v>83</v>
      </c>
      <c r="M2656" s="19">
        <f>VLOOKUP($A2656,'HUMAN RESOURCES'!$A2656:$L5346,COLUMN(G2656),0)</f>
        <v>79</v>
      </c>
      <c r="N2656" s="19">
        <f>VLOOKUP($A2656,'HUMAN RESOURCES'!$A2656:$L5346,COLUMN(H2656),0)</f>
        <v>0.16400000000000001</v>
      </c>
      <c r="O2656" s="19">
        <f>VLOOKUP($A2656,'HUMAN RESOURCES'!$A2656:$L5346,COLUMN(I2656),0)</f>
        <v>0.68799999999999994</v>
      </c>
      <c r="P2656" s="19">
        <f>VLOOKUP($A2656,'HUMAN RESOURCES'!$A2656:$L5346,COLUMN(J2656),0)</f>
        <v>0.14799999999999999</v>
      </c>
      <c r="Q2656" s="19">
        <f>VLOOKUP($A2656,'HUMAN RESOURCES'!$A2656:$L5346,COLUMN(K2656),0)</f>
        <v>34754312</v>
      </c>
      <c r="R2656" s="19">
        <f>VLOOKUP($A2656,'HUMAN RESOURCES'!$A2656:$L5346,COLUMN(L2656),0)</f>
        <v>0.81299999999999994</v>
      </c>
      <c r="S2656" s="19">
        <f>VLOOKUP($A2656,TOURISM!$A2655:$E5345, COLUMN(D2656),0)</f>
        <v>20696000000</v>
      </c>
      <c r="T2656" s="19">
        <f>VLOOKUP($A2656,TOURISM!$A2655:$E5345, COLUMN(E2656),0)</f>
        <v>43010000000</v>
      </c>
      <c r="U2656" s="19">
        <f>VLOOKUP($A2656,BUSINESS!$A2656:$I5346, COLUMN(H2656),0)</f>
        <v>0.83</v>
      </c>
      <c r="V2656" s="19">
        <f>VLOOKUP($A2656,BUSINESS!$A2656:$I5346, COLUMN(I2656),0)</f>
        <v>0.80100000000000005</v>
      </c>
    </row>
    <row r="2657" spans="1:22" ht="15" x14ac:dyDescent="0.25">
      <c r="A2657" s="14" t="s">
        <v>240</v>
      </c>
      <c r="B2657" s="15" t="s">
        <v>249</v>
      </c>
      <c r="C2657" s="16" t="s">
        <v>125</v>
      </c>
      <c r="D2657" s="17">
        <v>2480000000000</v>
      </c>
      <c r="E2657" s="18">
        <v>8.8999999999999996E-2</v>
      </c>
      <c r="F2657" s="18">
        <v>1119</v>
      </c>
      <c r="G2657" s="18">
        <v>0.439</v>
      </c>
      <c r="H2657" s="19">
        <f>VLOOKUP($A2657,ENERGY!$A2657:$E5347,COLUMN(D2657),0)</f>
        <v>187442</v>
      </c>
      <c r="I2657" s="19">
        <f>VLOOKUP($A2657,ENERGY!$A2657:$E5347,COLUMN(E2657),0)</f>
        <v>327984</v>
      </c>
      <c r="J2657" s="19">
        <f>VLOOKUP($A2657,'HUMAN RESOURCES'!$A2657:$L5347,COLUMN(D2657),0)</f>
        <v>1.2E-2</v>
      </c>
      <c r="K2657" s="19">
        <f>VLOOKUP($A2657,'HUMAN RESOURCES'!$A2657:$L5347,COLUMN(E2657),0)</f>
        <v>3.2000000000000001E-2</v>
      </c>
      <c r="L2657" s="19">
        <f>VLOOKUP($A2657,'HUMAN RESOURCES'!$A2657:$L5347,COLUMN(F2657),0)</f>
        <v>82</v>
      </c>
      <c r="M2657" s="19">
        <f>VLOOKUP($A2657,'HUMAN RESOURCES'!$A2657:$L5347,COLUMN(G2657),0)</f>
        <v>77</v>
      </c>
      <c r="N2657" s="19">
        <f>VLOOKUP($A2657,'HUMAN RESOURCES'!$A2657:$L5347,COLUMN(H2657),0)</f>
        <v>0.30299999999999999</v>
      </c>
      <c r="O2657" s="19">
        <f>VLOOKUP($A2657,'HUMAN RESOURCES'!$A2657:$L5347,COLUMN(I2657),0)</f>
        <v>0.623</v>
      </c>
      <c r="P2657" s="19">
        <f>VLOOKUP($A2657,'HUMAN RESOURCES'!$A2657:$L5347,COLUMN(J2657),0)</f>
        <v>7.2999999999999995E-2</v>
      </c>
      <c r="Q2657" s="19">
        <f>VLOOKUP($A2657,'HUMAN RESOURCES'!$A2657:$L5347,COLUMN(K2657),0)</f>
        <v>64798</v>
      </c>
      <c r="R2657" s="19">
        <f>VLOOKUP($A2657,'HUMAN RESOURCES'!$A2657:$L5347,COLUMN(L2657),0)</f>
        <v>1</v>
      </c>
      <c r="S2657" s="19">
        <f>VLOOKUP($A2657,TOURISM!$A2656:$E5346, COLUMN(D2657),0)</f>
        <v>461000000</v>
      </c>
      <c r="T2657" s="19">
        <f>VLOOKUP($A2657,TOURISM!$A2656:$E5346, COLUMN(E2657),0)</f>
        <v>411000000</v>
      </c>
      <c r="U2657" s="19">
        <f>VLOOKUP($A2657,BUSINESS!$A2657:$I5347, COLUMN(H2657),0)</f>
        <v>0.91300000000000003</v>
      </c>
      <c r="V2657" s="19">
        <f>VLOOKUP($A2657,BUSINESS!$A2657:$I5347, COLUMN(I2657),0)</f>
        <v>1.395</v>
      </c>
    </row>
    <row r="2658" spans="1:22" ht="15" x14ac:dyDescent="0.25">
      <c r="A2658" s="14" t="s">
        <v>240</v>
      </c>
      <c r="B2658" s="15" t="s">
        <v>250</v>
      </c>
      <c r="C2658" s="16" t="s">
        <v>125</v>
      </c>
      <c r="D2658" s="17">
        <v>1780000000000</v>
      </c>
      <c r="E2658" s="18">
        <v>0.109</v>
      </c>
      <c r="F2658" s="18">
        <v>5656</v>
      </c>
      <c r="G2658" s="18">
        <v>0.03</v>
      </c>
      <c r="H2658" s="19">
        <f>VLOOKUP($A2658,ENERGY!$A2658:$E5348,COLUMN(D2658),0)</f>
        <v>251450</v>
      </c>
      <c r="I2658" s="19">
        <f>VLOOKUP($A2658,ENERGY!$A2658:$E5348,COLUMN(E2658),0)</f>
        <v>534484</v>
      </c>
      <c r="J2658" s="19">
        <f>VLOOKUP($A2658,'HUMAN RESOURCES'!$A2658:$L5348,COLUMN(D2658),0)</f>
        <v>1.2999999999999999E-2</v>
      </c>
      <c r="K2658" s="19">
        <f>VLOOKUP($A2658,'HUMAN RESOURCES'!$A2658:$L5348,COLUMN(E2658),0)</f>
        <v>3.2000000000000001E-2</v>
      </c>
      <c r="L2658" s="19">
        <f>VLOOKUP($A2658,'HUMAN RESOURCES'!$A2658:$L5348,COLUMN(F2658),0)</f>
        <v>71.105000000000004</v>
      </c>
      <c r="M2658" s="19">
        <f>VLOOKUP($A2658,'HUMAN RESOURCES'!$A2658:$L5348,COLUMN(G2658),0)</f>
        <v>66.415000000000006</v>
      </c>
      <c r="N2658" s="19">
        <f>VLOOKUP($A2658,'HUMAN RESOURCES'!$A2658:$L5348,COLUMN(H2658),0)</f>
        <v>0.30299999999999999</v>
      </c>
      <c r="O2658" s="19">
        <f>VLOOKUP($A2658,'HUMAN RESOURCES'!$A2658:$L5348,COLUMN(I2658),0)</f>
        <v>0.623</v>
      </c>
      <c r="P2658" s="19">
        <f>VLOOKUP($A2658,'HUMAN RESOURCES'!$A2658:$L5348,COLUMN(J2658),0)</f>
        <v>7.2999999999999995E-2</v>
      </c>
      <c r="Q2658" s="19">
        <f>VLOOKUP($A2658,'HUMAN RESOURCES'!$A2658:$L5348,COLUMN(K2658),0)</f>
        <v>57570</v>
      </c>
      <c r="R2658" s="19">
        <f>VLOOKUP($A2658,'HUMAN RESOURCES'!$A2658:$L5348,COLUMN(L2658),0)</f>
        <v>1</v>
      </c>
      <c r="S2658" s="19">
        <f>VLOOKUP($A2658,TOURISM!$A2657:$E5347, COLUMN(D2658),0)</f>
        <v>2478709140</v>
      </c>
      <c r="T2658" s="19">
        <f>VLOOKUP($A2658,TOURISM!$A2657:$E5347, COLUMN(E2658),0)</f>
        <v>448000000</v>
      </c>
      <c r="U2658" s="19">
        <f>VLOOKUP($A2658,BUSINESS!$A2658:$I5348, COLUMN(H2658),0)</f>
        <v>0.74099999999999999</v>
      </c>
      <c r="V2658" s="19">
        <f>VLOOKUP($A2658,BUSINESS!$A2658:$I5348, COLUMN(I2658),0)</f>
        <v>1.7170000000000001</v>
      </c>
    </row>
    <row r="2659" spans="1:22" ht="15" x14ac:dyDescent="0.25">
      <c r="A2659" s="14" t="s">
        <v>240</v>
      </c>
      <c r="B2659" s="15" t="s">
        <v>251</v>
      </c>
      <c r="C2659" s="16" t="s">
        <v>125</v>
      </c>
      <c r="D2659" s="20">
        <v>15079752557.5</v>
      </c>
      <c r="E2659" s="21">
        <v>6.4000000000000001E-2</v>
      </c>
      <c r="F2659" s="19">
        <v>190</v>
      </c>
      <c r="G2659" s="19">
        <v>0.12</v>
      </c>
      <c r="H2659" s="19">
        <f>VLOOKUP($A2659,ENERGY!$A2659:$E5349,COLUMN(D2659),0)</f>
        <v>14338</v>
      </c>
      <c r="I2659" s="19">
        <f>VLOOKUP($A2659,ENERGY!$A2659:$E5349,COLUMN(E2659),0)</f>
        <v>455</v>
      </c>
      <c r="J2659" s="19">
        <f>VLOOKUP($A2659,'HUMAN RESOURCES'!$A2659:$L5349,COLUMN(D2659),0)</f>
        <v>1.2999999999999999E-2</v>
      </c>
      <c r="K2659" s="19">
        <f>VLOOKUP($A2659,'HUMAN RESOURCES'!$A2659:$L5349,COLUMN(E2659),0)</f>
        <v>3.2000000000000001E-2</v>
      </c>
      <c r="L2659" s="19">
        <f>VLOOKUP($A2659,'HUMAN RESOURCES'!$A2659:$L5349,COLUMN(F2659),0)</f>
        <v>71.105000000000004</v>
      </c>
      <c r="M2659" s="19">
        <f>VLOOKUP($A2659,'HUMAN RESOURCES'!$A2659:$L5349,COLUMN(G2659),0)</f>
        <v>66.415000000000006</v>
      </c>
      <c r="N2659" s="19">
        <f>VLOOKUP($A2659,'HUMAN RESOURCES'!$A2659:$L5349,COLUMN(H2659),0)</f>
        <v>0.19500000000000001</v>
      </c>
      <c r="O2659" s="19">
        <f>VLOOKUP($A2659,'HUMAN RESOURCES'!$A2659:$L5349,COLUMN(I2659),0)</f>
        <v>0.66800000000000004</v>
      </c>
      <c r="P2659" s="19">
        <f>VLOOKUP($A2659,'HUMAN RESOURCES'!$A2659:$L5349,COLUMN(J2659),0)</f>
        <v>0.13700000000000001</v>
      </c>
      <c r="Q2659" s="19">
        <f>VLOOKUP($A2659,'HUMAN RESOURCES'!$A2659:$L5349,COLUMN(K2659),0)</f>
        <v>152056</v>
      </c>
      <c r="R2659" s="19">
        <f>VLOOKUP($A2659,'HUMAN RESOURCES'!$A2659:$L5349,COLUMN(L2659),0)</f>
        <v>0.89700000000000002</v>
      </c>
      <c r="S2659" s="19">
        <f>VLOOKUP($A2659,TOURISM!$A2658:$E5348, COLUMN(D2659),0)</f>
        <v>676000000</v>
      </c>
      <c r="T2659" s="19">
        <f>VLOOKUP($A2659,TOURISM!$A2658:$E5348, COLUMN(E2659),0)</f>
        <v>357000000</v>
      </c>
      <c r="U2659" s="19">
        <f>VLOOKUP($A2659,BUSINESS!$A2659:$I5349, COLUMN(H2659),0)</f>
        <v>0.129</v>
      </c>
      <c r="V2659" s="19">
        <f>VLOOKUP($A2659,BUSINESS!$A2659:$I5349, COLUMN(I2659),0)</f>
        <v>1.3180000000000001</v>
      </c>
    </row>
    <row r="2660" spans="1:22" ht="15" x14ac:dyDescent="0.25">
      <c r="A2660" s="14" t="s">
        <v>240</v>
      </c>
      <c r="B2660" s="15" t="s">
        <v>252</v>
      </c>
      <c r="C2660" s="16" t="s">
        <v>125</v>
      </c>
      <c r="D2660" s="17">
        <v>251000000000</v>
      </c>
      <c r="E2660" s="18">
        <v>7.0999999999999994E-2</v>
      </c>
      <c r="F2660" s="18">
        <v>1022</v>
      </c>
      <c r="G2660" s="18">
        <v>0.09</v>
      </c>
      <c r="H2660" s="19">
        <f>VLOOKUP($A2660,ENERGY!$A2660:$E5350,COLUMN(D2660),0)</f>
        <v>25174</v>
      </c>
      <c r="I2660" s="19">
        <f>VLOOKUP($A2660,ENERGY!$A2660:$E5350,COLUMN(E2660),0)</f>
        <v>58694</v>
      </c>
      <c r="J2660" s="19">
        <f>VLOOKUP($A2660,'HUMAN RESOURCES'!$A2660:$L5350,COLUMN(D2660),0)</f>
        <v>1.2999999999999999E-2</v>
      </c>
      <c r="K2660" s="19">
        <f>VLOOKUP($A2660,'HUMAN RESOURCES'!$A2660:$L5350,COLUMN(E2660),0)</f>
        <v>1.4E-2</v>
      </c>
      <c r="L2660" s="19">
        <f>VLOOKUP($A2660,'HUMAN RESOURCES'!$A2660:$L5350,COLUMN(F2660),0)</f>
        <v>78</v>
      </c>
      <c r="M2660" s="19">
        <f>VLOOKUP($A2660,'HUMAN RESOURCES'!$A2660:$L5350,COLUMN(G2660),0)</f>
        <v>73</v>
      </c>
      <c r="N2660" s="19">
        <f>VLOOKUP($A2660,'HUMAN RESOURCES'!$A2660:$L5350,COLUMN(H2660),0)</f>
        <v>0.19</v>
      </c>
      <c r="O2660" s="19">
        <f>VLOOKUP($A2660,'HUMAN RESOURCES'!$A2660:$L5350,COLUMN(I2660),0)</f>
        <v>0.70399999999999996</v>
      </c>
      <c r="P2660" s="19">
        <f>VLOOKUP($A2660,'HUMAN RESOURCES'!$A2660:$L5350,COLUMN(J2660),0)</f>
        <v>0.106</v>
      </c>
      <c r="Q2660" s="19">
        <f>VLOOKUP($A2660,'HUMAN RESOURCES'!$A2660:$L5350,COLUMN(K2660),0)</f>
        <v>283221</v>
      </c>
      <c r="R2660" s="19">
        <f>VLOOKUP($A2660,'HUMAN RESOURCES'!$A2660:$L5350,COLUMN(L2660),0)</f>
        <v>0.318</v>
      </c>
      <c r="S2660" s="19">
        <f>VLOOKUP($A2660,TOURISM!$A2659:$E5349, COLUMN(D2660),0)</f>
        <v>2478709140</v>
      </c>
      <c r="T2660" s="19">
        <f>VLOOKUP($A2660,TOURISM!$A2659:$E5349, COLUMN(E2660),0)</f>
        <v>448000000</v>
      </c>
      <c r="U2660" s="19">
        <f>VLOOKUP($A2660,BUSINESS!$A2660:$I5350, COLUMN(H2660),0)</f>
        <v>0.73299999999999998</v>
      </c>
      <c r="V2660" s="19">
        <f>VLOOKUP($A2660,BUSINESS!$A2660:$I5350, COLUMN(I2660),0)</f>
        <v>1.2330000000000001</v>
      </c>
    </row>
    <row r="2661" spans="1:22" ht="15" x14ac:dyDescent="0.25">
      <c r="A2661" s="14" t="s">
        <v>240</v>
      </c>
      <c r="B2661" s="15" t="s">
        <v>253</v>
      </c>
      <c r="C2661" s="16" t="s">
        <v>125</v>
      </c>
      <c r="D2661" s="17">
        <v>335000000000</v>
      </c>
      <c r="E2661" s="18">
        <v>6.5000000000000002E-2</v>
      </c>
      <c r="F2661" s="18">
        <v>466</v>
      </c>
      <c r="G2661" s="18">
        <v>0.112</v>
      </c>
      <c r="H2661" s="19">
        <f>VLOOKUP($A2661,ENERGY!$A2661:$E5351,COLUMN(D2661),0)</f>
        <v>25814</v>
      </c>
      <c r="I2661" s="19">
        <f>VLOOKUP($A2661,ENERGY!$A2661:$E5351,COLUMN(E2661),0)</f>
        <v>57924</v>
      </c>
      <c r="J2661" s="19">
        <f>VLOOKUP($A2661,'HUMAN RESOURCES'!$A2661:$L5351,COLUMN(D2661),0)</f>
        <v>1.2999999999999999E-2</v>
      </c>
      <c r="K2661" s="19">
        <f>VLOOKUP($A2661,'HUMAN RESOURCES'!$A2661:$L5351,COLUMN(E2661),0)</f>
        <v>6.0000000000000001E-3</v>
      </c>
      <c r="L2661" s="19">
        <f>VLOOKUP($A2661,'HUMAN RESOURCES'!$A2661:$L5351,COLUMN(F2661),0)</f>
        <v>81</v>
      </c>
      <c r="M2661" s="19">
        <f>VLOOKUP($A2661,'HUMAN RESOURCES'!$A2661:$L5351,COLUMN(G2661),0)</f>
        <v>76</v>
      </c>
      <c r="N2661" s="19">
        <f>VLOOKUP($A2661,'HUMAN RESOURCES'!$A2661:$L5351,COLUMN(H2661),0)</f>
        <v>0.19600000000000001</v>
      </c>
      <c r="O2661" s="19">
        <f>VLOOKUP($A2661,'HUMAN RESOURCES'!$A2661:$L5351,COLUMN(I2661),0)</f>
        <v>0.66700000000000004</v>
      </c>
      <c r="P2661" s="19">
        <f>VLOOKUP($A2661,'HUMAN RESOURCES'!$A2661:$L5351,COLUMN(J2661),0)</f>
        <v>0.13600000000000001</v>
      </c>
      <c r="Q2661" s="19">
        <f>VLOOKUP($A2661,'HUMAN RESOURCES'!$A2661:$L5351,COLUMN(K2661),0)</f>
        <v>313873685</v>
      </c>
      <c r="R2661" s="19">
        <f>VLOOKUP($A2661,'HUMAN RESOURCES'!$A2661:$L5351,COLUMN(L2661),0)</f>
        <v>0.81100000000000005</v>
      </c>
      <c r="S2661" s="22">
        <f>VLOOKUP($A2661,TOURISM!$A2660:$E5350, COLUMN(D2661),0)</f>
        <v>200000000000</v>
      </c>
      <c r="T2661" s="19">
        <f>VLOOKUP($A2661,TOURISM!$A2660:$E5350, COLUMN(E2661),0)</f>
        <v>448000000</v>
      </c>
      <c r="U2661" s="19">
        <f>VLOOKUP($A2661,BUSINESS!$A2661:$I5351, COLUMN(H2661),0)</f>
        <v>0.79300000000000004</v>
      </c>
      <c r="V2661" s="19">
        <f>VLOOKUP($A2661,BUSINESS!$A2661:$I5351, COLUMN(I2661),0)</f>
        <v>0.96</v>
      </c>
    </row>
    <row r="2662" spans="1:22" ht="15" x14ac:dyDescent="0.25">
      <c r="A2662" s="14" t="s">
        <v>240</v>
      </c>
      <c r="B2662" s="15" t="s">
        <v>254</v>
      </c>
      <c r="C2662" s="16" t="s">
        <v>125</v>
      </c>
      <c r="D2662" s="17">
        <v>41237296807</v>
      </c>
      <c r="E2662" s="18">
        <v>0.10199999999999999</v>
      </c>
      <c r="F2662" s="18">
        <v>883</v>
      </c>
      <c r="G2662" s="18">
        <v>0.161</v>
      </c>
      <c r="H2662" s="19">
        <f>VLOOKUP($A2662,ENERGY!$A2662:$E5352,COLUMN(D2662),0)</f>
        <v>2874</v>
      </c>
      <c r="I2662" s="19">
        <f>VLOOKUP($A2662,ENERGY!$A2662:$E5352,COLUMN(E2662),0)</f>
        <v>5475</v>
      </c>
      <c r="J2662" s="19">
        <f>VLOOKUP($A2662,'HUMAN RESOURCES'!$A2662:$L5352,COLUMN(D2662),0)</f>
        <v>1.4E-2</v>
      </c>
      <c r="K2662" s="19">
        <f>VLOOKUP($A2662,'HUMAN RESOURCES'!$A2662:$L5352,COLUMN(E2662),0)</f>
        <v>3.2000000000000001E-2</v>
      </c>
      <c r="L2662" s="19">
        <f>VLOOKUP($A2662,'HUMAN RESOURCES'!$A2662:$L5352,COLUMN(F2662),0)</f>
        <v>71.105000000000004</v>
      </c>
      <c r="M2662" s="19">
        <f>VLOOKUP($A2662,'HUMAN RESOURCES'!$A2662:$L5352,COLUMN(G2662),0)</f>
        <v>66.415000000000006</v>
      </c>
      <c r="N2662" s="19">
        <f>VLOOKUP($A2662,'HUMAN RESOURCES'!$A2662:$L5352,COLUMN(H2662),0)</f>
        <v>0.30299999999999999</v>
      </c>
      <c r="O2662" s="19">
        <f>VLOOKUP($A2662,'HUMAN RESOURCES'!$A2662:$L5352,COLUMN(I2662),0)</f>
        <v>0.623</v>
      </c>
      <c r="P2662" s="19">
        <f>VLOOKUP($A2662,'HUMAN RESOURCES'!$A2662:$L5352,COLUMN(J2662),0)</f>
        <v>7.2999999999999995E-2</v>
      </c>
      <c r="Q2662" s="19">
        <f>VLOOKUP($A2662,'HUMAN RESOURCES'!$A2662:$L5352,COLUMN(K2662),0)</f>
        <v>56810</v>
      </c>
      <c r="R2662" s="19">
        <f>VLOOKUP($A2662,'HUMAN RESOURCES'!$A2662:$L5352,COLUMN(L2662),0)</f>
        <v>0.85199999999999998</v>
      </c>
      <c r="S2662" s="19">
        <f>VLOOKUP($A2662,TOURISM!$A2661:$E5351, COLUMN(D2662),0)</f>
        <v>2478709140</v>
      </c>
      <c r="T2662" s="19">
        <f>VLOOKUP($A2662,TOURISM!$A2661:$E5351, COLUMN(E2662),0)</f>
        <v>448000000</v>
      </c>
      <c r="U2662" s="19">
        <f>VLOOKUP($A2662,BUSINESS!$A2662:$I5352, COLUMN(H2662),0)</f>
        <v>0.64900000000000002</v>
      </c>
      <c r="V2662" s="19">
        <f>VLOOKUP($A2662,BUSINESS!$A2662:$I5352, COLUMN(I2662),0)</f>
        <v>1.0469999999999999</v>
      </c>
    </row>
    <row r="2663" spans="1:22" ht="15" x14ac:dyDescent="0.25">
      <c r="A2663" s="14" t="s">
        <v>240</v>
      </c>
      <c r="B2663" s="15" t="s">
        <v>255</v>
      </c>
      <c r="C2663" s="16" t="s">
        <v>125</v>
      </c>
      <c r="D2663" s="20">
        <v>15079752557.5</v>
      </c>
      <c r="E2663" s="18">
        <v>8.5999999999999993E-2</v>
      </c>
      <c r="F2663" s="18">
        <v>558</v>
      </c>
      <c r="G2663" s="19">
        <v>0.12</v>
      </c>
      <c r="H2663" s="19">
        <f>VLOOKUP($A2663,ENERGY!$A2663:$E5353,COLUMN(D2663),0)</f>
        <v>12859</v>
      </c>
      <c r="I2663" s="19">
        <f>VLOOKUP($A2663,ENERGY!$A2663:$E5353,COLUMN(E2663),0)</f>
        <v>26039</v>
      </c>
      <c r="J2663" s="19">
        <f>VLOOKUP($A2663,'HUMAN RESOURCES'!$A2663:$L5353,COLUMN(D2663),0)</f>
        <v>1.4E-2</v>
      </c>
      <c r="K2663" s="19">
        <f>VLOOKUP($A2663,'HUMAN RESOURCES'!$A2663:$L5353,COLUMN(E2663),0)</f>
        <v>7.0000000000000001E-3</v>
      </c>
      <c r="L2663" s="19">
        <f>VLOOKUP($A2663,'HUMAN RESOURCES'!$A2663:$L5353,COLUMN(F2663),0)</f>
        <v>82</v>
      </c>
      <c r="M2663" s="19">
        <f>VLOOKUP($A2663,'HUMAN RESOURCES'!$A2663:$L5353,COLUMN(G2663),0)</f>
        <v>77</v>
      </c>
      <c r="N2663" s="19">
        <f>VLOOKUP($A2663,'HUMAN RESOURCES'!$A2663:$L5353,COLUMN(H2663),0)</f>
        <v>0.214</v>
      </c>
      <c r="O2663" s="19">
        <f>VLOOKUP($A2663,'HUMAN RESOURCES'!$A2663:$L5353,COLUMN(I2663),0)</f>
        <v>0.68899999999999995</v>
      </c>
      <c r="P2663" s="19">
        <f>VLOOKUP($A2663,'HUMAN RESOURCES'!$A2663:$L5353,COLUMN(J2663),0)</f>
        <v>9.7000000000000003E-2</v>
      </c>
      <c r="Q2663" s="19">
        <f>VLOOKUP($A2663,'HUMAN RESOURCES'!$A2663:$L5353,COLUMN(K2663),0)</f>
        <v>17464814</v>
      </c>
      <c r="R2663" s="19">
        <f>VLOOKUP($A2663,'HUMAN RESOURCES'!$A2663:$L5353,COLUMN(L2663),0)</f>
        <v>0.89</v>
      </c>
      <c r="S2663" s="19">
        <f>VLOOKUP($A2663,TOURISM!$A2662:$E5352, COLUMN(D2663),0)</f>
        <v>3180000000</v>
      </c>
      <c r="T2663" s="19">
        <f>VLOOKUP($A2663,TOURISM!$A2662:$E5352, COLUMN(E2663),0)</f>
        <v>2348000000</v>
      </c>
      <c r="U2663" s="19">
        <f>VLOOKUP($A2663,BUSINESS!$A2663:$I5353, COLUMN(H2663),0)</f>
        <v>0.61399999999999999</v>
      </c>
      <c r="V2663" s="19">
        <f>VLOOKUP($A2663,BUSINESS!$A2663:$I5353, COLUMN(I2663),0)</f>
        <v>1.371</v>
      </c>
    </row>
    <row r="2664" spans="1:22" ht="15" x14ac:dyDescent="0.25">
      <c r="A2664" s="14" t="s">
        <v>240</v>
      </c>
      <c r="B2664" s="15" t="s">
        <v>256</v>
      </c>
      <c r="C2664" s="16" t="s">
        <v>125</v>
      </c>
      <c r="D2664" s="20">
        <v>15079752557.5</v>
      </c>
      <c r="E2664" s="21">
        <v>6.4000000000000001E-2</v>
      </c>
      <c r="F2664" s="19">
        <v>190</v>
      </c>
      <c r="G2664" s="19">
        <v>0.12</v>
      </c>
      <c r="H2664" s="19">
        <f>VLOOKUP($A2664,ENERGY!$A2664:$E5354,COLUMN(D2664),0)</f>
        <v>14338</v>
      </c>
      <c r="I2664" s="19">
        <f>VLOOKUP($A2664,ENERGY!$A2664:$E5354,COLUMN(E2664),0)</f>
        <v>8441</v>
      </c>
      <c r="J2664" s="19">
        <f>VLOOKUP($A2664,'HUMAN RESOURCES'!$A2664:$L5354,COLUMN(D2664),0)</f>
        <v>1.4999999999999999E-2</v>
      </c>
      <c r="K2664" s="19">
        <f>VLOOKUP($A2664,'HUMAN RESOURCES'!$A2664:$L5354,COLUMN(E2664),0)</f>
        <v>0.02</v>
      </c>
      <c r="L2664" s="19">
        <f>VLOOKUP($A2664,'HUMAN RESOURCES'!$A2664:$L5354,COLUMN(F2664),0)</f>
        <v>74</v>
      </c>
      <c r="M2664" s="19">
        <f>VLOOKUP($A2664,'HUMAN RESOURCES'!$A2664:$L5354,COLUMN(G2664),0)</f>
        <v>66</v>
      </c>
      <c r="N2664" s="19">
        <f>VLOOKUP($A2664,'HUMAN RESOURCES'!$A2664:$L5354,COLUMN(H2664),0)</f>
        <v>0.20699999999999999</v>
      </c>
      <c r="O2664" s="19">
        <f>VLOOKUP($A2664,'HUMAN RESOURCES'!$A2664:$L5354,COLUMN(I2664),0)</f>
        <v>0.70499999999999996</v>
      </c>
      <c r="P2664" s="19">
        <f>VLOOKUP($A2664,'HUMAN RESOURCES'!$A2664:$L5354,COLUMN(J2664),0)</f>
        <v>8.7999999999999995E-2</v>
      </c>
      <c r="Q2664" s="19">
        <f>VLOOKUP($A2664,'HUMAN RESOURCES'!$A2664:$L5354,COLUMN(K2664),0)</f>
        <v>1337439</v>
      </c>
      <c r="R2664" s="19">
        <f>VLOOKUP($A2664,'HUMAN RESOURCES'!$A2664:$L5354,COLUMN(L2664),0)</f>
        <v>8.7999999999999995E-2</v>
      </c>
      <c r="S2664" s="19">
        <f>VLOOKUP($A2664,TOURISM!$A2663:$E5353, COLUMN(D2664),0)</f>
        <v>2478709140</v>
      </c>
      <c r="T2664" s="19">
        <f>VLOOKUP($A2664,TOURISM!$A2663:$E5353, COLUMN(E2664),0)</f>
        <v>448000000</v>
      </c>
      <c r="U2664" s="19">
        <f>VLOOKUP($A2664,BUSINESS!$A2664:$I5354, COLUMN(H2664),0)</f>
        <v>0.59499999999999997</v>
      </c>
      <c r="V2664" s="19">
        <f>VLOOKUP($A2664,BUSINESS!$A2664:$I5354, COLUMN(I2664),0)</f>
        <v>1.4079999999999999</v>
      </c>
    </row>
    <row r="2665" spans="1:22" ht="15" x14ac:dyDescent="0.25">
      <c r="A2665" s="14" t="s">
        <v>240</v>
      </c>
      <c r="B2665" s="15" t="s">
        <v>257</v>
      </c>
      <c r="C2665" s="16" t="s">
        <v>125</v>
      </c>
      <c r="D2665" s="17">
        <v>495555556</v>
      </c>
      <c r="E2665" s="18">
        <v>5.8999999999999997E-2</v>
      </c>
      <c r="F2665" s="18">
        <v>392</v>
      </c>
      <c r="G2665" s="18">
        <v>0.09</v>
      </c>
      <c r="H2665" s="19">
        <f>VLOOKUP($A2665,ENERGY!$A2665:$E5355,COLUMN(D2665),0)</f>
        <v>14338</v>
      </c>
      <c r="I2665" s="19">
        <f>VLOOKUP($A2665,ENERGY!$A2665:$E5355,COLUMN(E2665),0)</f>
        <v>103</v>
      </c>
      <c r="J2665" s="19">
        <f>VLOOKUP($A2665,'HUMAN RESOURCES'!$A2665:$L5355,COLUMN(D2665),0)</f>
        <v>1.4999999999999999E-2</v>
      </c>
      <c r="K2665" s="19">
        <f>VLOOKUP($A2665,'HUMAN RESOURCES'!$A2665:$L5355,COLUMN(E2665),0)</f>
        <v>1.2999999999999999E-2</v>
      </c>
      <c r="L2665" s="19">
        <f>VLOOKUP($A2665,'HUMAN RESOURCES'!$A2665:$L5355,COLUMN(F2665),0)</f>
        <v>77</v>
      </c>
      <c r="M2665" s="19">
        <f>VLOOKUP($A2665,'HUMAN RESOURCES'!$A2665:$L5355,COLUMN(G2665),0)</f>
        <v>70</v>
      </c>
      <c r="N2665" s="19">
        <f>VLOOKUP($A2665,'HUMAN RESOURCES'!$A2665:$L5355,COLUMN(H2665),0)</f>
        <v>0.246</v>
      </c>
      <c r="O2665" s="19">
        <f>VLOOKUP($A2665,'HUMAN RESOURCES'!$A2665:$L5355,COLUMN(I2665),0)</f>
        <v>0.68100000000000005</v>
      </c>
      <c r="P2665" s="19">
        <f>VLOOKUP($A2665,'HUMAN RESOURCES'!$A2665:$L5355,COLUMN(J2665),0)</f>
        <v>7.2999999999999995E-2</v>
      </c>
      <c r="Q2665" s="19">
        <f>VLOOKUP($A2665,'HUMAN RESOURCES'!$A2665:$L5355,COLUMN(K2665),0)</f>
        <v>198656019</v>
      </c>
      <c r="R2665" s="19">
        <f>VLOOKUP($A2665,'HUMAN RESOURCES'!$A2665:$L5355,COLUMN(L2665),0)</f>
        <v>0.84899999999999998</v>
      </c>
      <c r="S2665" s="19">
        <f>VLOOKUP($A2665,TOURISM!$A2664:$E5354, COLUMN(D2665),0)</f>
        <v>6890000000</v>
      </c>
      <c r="T2665" s="19">
        <f>VLOOKUP($A2665,TOURISM!$A2664:$E5354, COLUMN(E2665),0)</f>
        <v>26202000000</v>
      </c>
      <c r="U2665" s="19">
        <f>VLOOKUP($A2665,BUSINESS!$A2665:$I5355, COLUMN(H2665),0)</f>
        <v>0.48599999999999999</v>
      </c>
      <c r="V2665" s="19">
        <f>VLOOKUP($A2665,BUSINESS!$A2665:$I5355, COLUMN(I2665),0)</f>
        <v>1.25</v>
      </c>
    </row>
    <row r="2666" spans="1:22" ht="15" x14ac:dyDescent="0.25">
      <c r="A2666" s="14" t="s">
        <v>240</v>
      </c>
      <c r="B2666" s="15" t="s">
        <v>258</v>
      </c>
      <c r="C2666" s="16" t="s">
        <v>125</v>
      </c>
      <c r="D2666" s="17">
        <v>58920504571</v>
      </c>
      <c r="E2666" s="18">
        <v>5.3999999999999999E-2</v>
      </c>
      <c r="F2666" s="18">
        <v>310</v>
      </c>
      <c r="G2666" s="18">
        <v>0.155</v>
      </c>
      <c r="H2666" s="19">
        <f>VLOOKUP($A2666,ENERGY!$A2666:$E5356,COLUMN(D2666),0)</f>
        <v>7499</v>
      </c>
      <c r="I2666" s="19">
        <f>VLOOKUP($A2666,ENERGY!$A2666:$E5356,COLUMN(E2666),0)</f>
        <v>20117</v>
      </c>
      <c r="J2666" s="19">
        <f>VLOOKUP($A2666,'HUMAN RESOURCES'!$A2666:$L5356,COLUMN(D2666),0)</f>
        <v>1.4999999999999999E-2</v>
      </c>
      <c r="K2666" s="19">
        <f>VLOOKUP($A2666,'HUMAN RESOURCES'!$A2666:$L5356,COLUMN(E2666),0)</f>
        <v>1.4999999999999999E-2</v>
      </c>
      <c r="L2666" s="19">
        <f>VLOOKUP($A2666,'HUMAN RESOURCES'!$A2666:$L5356,COLUMN(F2666),0)</f>
        <v>76</v>
      </c>
      <c r="M2666" s="19">
        <f>VLOOKUP($A2666,'HUMAN RESOURCES'!$A2666:$L5356,COLUMN(G2666),0)</f>
        <v>71</v>
      </c>
      <c r="N2666" s="19">
        <f>VLOOKUP($A2666,'HUMAN RESOURCES'!$A2666:$L5356,COLUMN(H2666),0)</f>
        <v>0.27800000000000002</v>
      </c>
      <c r="O2666" s="19">
        <f>VLOOKUP($A2666,'HUMAN RESOURCES'!$A2666:$L5356,COLUMN(I2666),0)</f>
        <v>0.64300000000000002</v>
      </c>
      <c r="P2666" s="19">
        <f>VLOOKUP($A2666,'HUMAN RESOURCES'!$A2666:$L5356,COLUMN(J2666),0)</f>
        <v>7.9000000000000001E-2</v>
      </c>
      <c r="Q2666" s="19">
        <f>VLOOKUP($A2666,'HUMAN RESOURCES'!$A2666:$L5356,COLUMN(K2666),0)</f>
        <v>2707805</v>
      </c>
      <c r="R2666" s="19">
        <f>VLOOKUP($A2666,'HUMAN RESOURCES'!$A2666:$L5356,COLUMN(L2666),0)</f>
        <v>0.54100000000000004</v>
      </c>
      <c r="S2666" s="19">
        <f>VLOOKUP($A2666,TOURISM!$A2665:$E5355, COLUMN(D2666),0)</f>
        <v>2070000000</v>
      </c>
      <c r="T2666" s="19">
        <f>VLOOKUP($A2666,TOURISM!$A2665:$E5355, COLUMN(E2666),0)</f>
        <v>165000000</v>
      </c>
      <c r="U2666" s="19">
        <f>VLOOKUP($A2666,BUSINESS!$A2666:$I5356, COLUMN(H2666),0)</f>
        <v>0.33800000000000002</v>
      </c>
      <c r="V2666" s="19">
        <f>VLOOKUP($A2666,BUSINESS!$A2666:$I5356, COLUMN(I2666),0)</f>
        <v>0.98</v>
      </c>
    </row>
    <row r="2667" spans="1:22" ht="15" x14ac:dyDescent="0.25">
      <c r="A2667" s="14" t="s">
        <v>240</v>
      </c>
      <c r="B2667" s="15" t="s">
        <v>259</v>
      </c>
      <c r="C2667" s="16" t="s">
        <v>125</v>
      </c>
      <c r="D2667" s="17">
        <v>84039856000</v>
      </c>
      <c r="E2667" s="18">
        <v>6.4000000000000001E-2</v>
      </c>
      <c r="F2667" s="18">
        <v>361</v>
      </c>
      <c r="G2667" s="19">
        <v>0.12</v>
      </c>
      <c r="H2667" s="19">
        <f>VLOOKUP($A2667,ENERGY!$A2667:$E5357,COLUMN(D2667),0)</f>
        <v>7815</v>
      </c>
      <c r="I2667" s="19">
        <f>VLOOKUP($A2667,ENERGY!$A2667:$E5357,COLUMN(E2667),0)</f>
        <v>20942</v>
      </c>
      <c r="J2667" s="19">
        <f>VLOOKUP($A2667,'HUMAN RESOURCES'!$A2667:$L5357,COLUMN(D2667),0)</f>
        <v>1.4999999999999999E-2</v>
      </c>
      <c r="K2667" s="19">
        <f>VLOOKUP($A2667,'HUMAN RESOURCES'!$A2667:$L5357,COLUMN(E2667),0)</f>
        <v>1.0999999999999999E-2</v>
      </c>
      <c r="L2667" s="19">
        <f>VLOOKUP($A2667,'HUMAN RESOURCES'!$A2667:$L5357,COLUMN(F2667),0)</f>
        <v>78</v>
      </c>
      <c r="M2667" s="19">
        <f>VLOOKUP($A2667,'HUMAN RESOURCES'!$A2667:$L5357,COLUMN(G2667),0)</f>
        <v>72</v>
      </c>
      <c r="N2667" s="19">
        <f>VLOOKUP($A2667,'HUMAN RESOURCES'!$A2667:$L5357,COLUMN(H2667),0)</f>
        <v>0.216</v>
      </c>
      <c r="O2667" s="19">
        <f>VLOOKUP($A2667,'HUMAN RESOURCES'!$A2667:$L5357,COLUMN(I2667),0)</f>
        <v>0.71</v>
      </c>
      <c r="P2667" s="19">
        <f>VLOOKUP($A2667,'HUMAN RESOURCES'!$A2667:$L5357,COLUMN(J2667),0)</f>
        <v>7.3999999999999996E-2</v>
      </c>
      <c r="Q2667" s="19">
        <f>VLOOKUP($A2667,'HUMAN RESOURCES'!$A2667:$L5357,COLUMN(K2667),0)</f>
        <v>371960</v>
      </c>
      <c r="R2667" s="19">
        <f>VLOOKUP($A2667,'HUMAN RESOURCES'!$A2667:$L5357,COLUMN(L2667),0)</f>
        <v>0.82699999999999996</v>
      </c>
      <c r="S2667" s="19">
        <f>VLOOKUP($A2667,TOURISM!$A2666:$E5356, COLUMN(D2667),0)</f>
        <v>2415000000</v>
      </c>
      <c r="T2667" s="19">
        <f>VLOOKUP($A2667,TOURISM!$A2666:$E5356, COLUMN(E2667),0)</f>
        <v>384000000</v>
      </c>
      <c r="U2667" s="19">
        <f>VLOOKUP($A2667,BUSINESS!$A2667:$I5357, COLUMN(H2667),0)</f>
        <v>0.71699999999999997</v>
      </c>
      <c r="V2667" s="19">
        <f>VLOOKUP($A2667,BUSINESS!$A2667:$I5357, COLUMN(I2667),0)</f>
        <v>0.80700000000000005</v>
      </c>
    </row>
    <row r="2668" spans="1:22" ht="15" x14ac:dyDescent="0.25">
      <c r="A2668" s="14" t="s">
        <v>240</v>
      </c>
      <c r="B2668" s="15" t="s">
        <v>260</v>
      </c>
      <c r="C2668" s="16" t="s">
        <v>125</v>
      </c>
      <c r="D2668" s="17">
        <v>23813600000</v>
      </c>
      <c r="E2668" s="18">
        <v>6.7000000000000004E-2</v>
      </c>
      <c r="F2668" s="18">
        <v>254</v>
      </c>
      <c r="G2668" s="19">
        <v>0.12</v>
      </c>
      <c r="H2668" s="19">
        <f>VLOOKUP($A2668,ENERGY!$A2668:$E5358,COLUMN(D2668),0)</f>
        <v>3968</v>
      </c>
      <c r="I2668" s="19">
        <f>VLOOKUP($A2668,ENERGY!$A2668:$E5358,COLUMN(E2668),0)</f>
        <v>5743</v>
      </c>
      <c r="J2668" s="19">
        <f>VLOOKUP($A2668,'HUMAN RESOURCES'!$A2668:$L5358,COLUMN(D2668),0)</f>
        <v>1.4999999999999999E-2</v>
      </c>
      <c r="K2668" s="19">
        <f>VLOOKUP($A2668,'HUMAN RESOURCES'!$A2668:$L5358,COLUMN(E2668),0)</f>
        <v>0.01</v>
      </c>
      <c r="L2668" s="19">
        <f>VLOOKUP($A2668,'HUMAN RESOURCES'!$A2668:$L5358,COLUMN(F2668),0)</f>
        <v>80</v>
      </c>
      <c r="M2668" s="19">
        <f>VLOOKUP($A2668,'HUMAN RESOURCES'!$A2668:$L5358,COLUMN(G2668),0)</f>
        <v>74</v>
      </c>
      <c r="N2668" s="19">
        <f>VLOOKUP($A2668,'HUMAN RESOURCES'!$A2668:$L5358,COLUMN(H2668),0)</f>
        <v>0.22</v>
      </c>
      <c r="O2668" s="19">
        <f>VLOOKUP($A2668,'HUMAN RESOURCES'!$A2668:$L5358,COLUMN(I2668),0)</f>
        <v>0.63900000000000001</v>
      </c>
      <c r="P2668" s="19">
        <f>VLOOKUP($A2668,'HUMAN RESOURCES'!$A2668:$L5358,COLUMN(J2668),0)</f>
        <v>0.14000000000000001</v>
      </c>
      <c r="Q2668" s="19">
        <f>VLOOKUP($A2668,'HUMAN RESOURCES'!$A2668:$L5358,COLUMN(K2668),0)</f>
        <v>3395253</v>
      </c>
      <c r="R2668" s="19">
        <f>VLOOKUP($A2668,'HUMAN RESOURCES'!$A2668:$L5358,COLUMN(L2668),0)</f>
        <v>0.94799999999999995</v>
      </c>
      <c r="S2668" s="19">
        <f>VLOOKUP($A2668,TOURISM!$A2667:$E5357, COLUMN(D2668),0)</f>
        <v>2222000000</v>
      </c>
      <c r="T2668" s="19">
        <f>VLOOKUP($A2668,TOURISM!$A2667:$E5357, COLUMN(E2668),0)</f>
        <v>1028000000</v>
      </c>
      <c r="U2668" s="19">
        <f>VLOOKUP($A2668,BUSINESS!$A2668:$I5358, COLUMN(H2668),0)</f>
        <v>0.54500000000000004</v>
      </c>
      <c r="V2668" s="19">
        <f>VLOOKUP($A2668,BUSINESS!$A2668:$I5358, COLUMN(I2668),0)</f>
        <v>1.4710000000000001</v>
      </c>
    </row>
    <row r="2669" spans="1:22" ht="15" x14ac:dyDescent="0.25">
      <c r="A2669" s="14" t="s">
        <v>240</v>
      </c>
      <c r="B2669" s="15" t="s">
        <v>261</v>
      </c>
      <c r="C2669" s="16" t="s">
        <v>125</v>
      </c>
      <c r="D2669" s="20">
        <v>15079752557.5</v>
      </c>
      <c r="E2669" s="21">
        <v>6.4000000000000001E-2</v>
      </c>
      <c r="F2669" s="19">
        <v>190</v>
      </c>
      <c r="G2669" s="19">
        <v>0.12</v>
      </c>
      <c r="H2669" s="19">
        <f>VLOOKUP($A2669,ENERGY!$A2669:$E5359,COLUMN(D2669),0)</f>
        <v>14338</v>
      </c>
      <c r="I2669" s="19">
        <f>VLOOKUP($A2669,ENERGY!$A2669:$E5359,COLUMN(E2669),0)</f>
        <v>532</v>
      </c>
      <c r="J2669" s="19">
        <f>VLOOKUP($A2669,'HUMAN RESOURCES'!$A2669:$L5359,COLUMN(D2669),0)</f>
        <v>1.4999999999999999E-2</v>
      </c>
      <c r="K2669" s="19">
        <f>VLOOKUP($A2669,'HUMAN RESOURCES'!$A2669:$L5359,COLUMN(E2669),0)</f>
        <v>8.9999999999999993E-3</v>
      </c>
      <c r="L2669" s="19">
        <f>VLOOKUP($A2669,'HUMAN RESOURCES'!$A2669:$L5359,COLUMN(F2669),0)</f>
        <v>82</v>
      </c>
      <c r="M2669" s="19">
        <f>VLOOKUP($A2669,'HUMAN RESOURCES'!$A2669:$L5359,COLUMN(G2669),0)</f>
        <v>78</v>
      </c>
      <c r="N2669" s="19">
        <f>VLOOKUP($A2669,'HUMAN RESOURCES'!$A2669:$L5359,COLUMN(H2669),0)</f>
        <v>0.23899999999999999</v>
      </c>
      <c r="O2669" s="19">
        <f>VLOOKUP($A2669,'HUMAN RESOURCES'!$A2669:$L5359,COLUMN(I2669),0)</f>
        <v>0.69199999999999995</v>
      </c>
      <c r="P2669" s="19">
        <f>VLOOKUP($A2669,'HUMAN RESOURCES'!$A2669:$L5359,COLUMN(J2669),0)</f>
        <v>6.8000000000000005E-2</v>
      </c>
      <c r="Q2669" s="19">
        <f>VLOOKUP($A2669,'HUMAN RESOURCES'!$A2669:$L5359,COLUMN(K2669),0)</f>
        <v>4805295</v>
      </c>
      <c r="R2669" s="19">
        <f>VLOOKUP($A2669,'HUMAN RESOURCES'!$A2669:$L5359,COLUMN(L2669),0)</f>
        <v>0.73899999999999999</v>
      </c>
      <c r="S2669" s="19">
        <f>VLOOKUP($A2669,TOURISM!$A2668:$E5358, COLUMN(D2669),0)</f>
        <v>2544000000</v>
      </c>
      <c r="T2669" s="19">
        <f>VLOOKUP($A2669,TOURISM!$A2668:$E5358, COLUMN(E2669),0)</f>
        <v>567000000</v>
      </c>
      <c r="U2669" s="19">
        <f>VLOOKUP($A2669,BUSINESS!$A2669:$I5359, COLUMN(H2669),0)</f>
        <v>0.47499999999999998</v>
      </c>
      <c r="V2669" s="19">
        <f>VLOOKUP($A2669,BUSINESS!$A2669:$I5359, COLUMN(I2669),0)</f>
        <v>1.119</v>
      </c>
    </row>
    <row r="2670" spans="1:22" ht="15" x14ac:dyDescent="0.25">
      <c r="A2670" s="14" t="s">
        <v>240</v>
      </c>
      <c r="B2670" s="15" t="s">
        <v>262</v>
      </c>
      <c r="C2670" s="16" t="s">
        <v>125</v>
      </c>
      <c r="D2670" s="17">
        <v>801481467</v>
      </c>
      <c r="E2670" s="18">
        <v>6.4000000000000001E-2</v>
      </c>
      <c r="F2670" s="18">
        <v>478</v>
      </c>
      <c r="G2670" s="18">
        <v>9.7000000000000003E-2</v>
      </c>
      <c r="H2670" s="19">
        <f>VLOOKUP($A2670,ENERGY!$A2670:$E5360,COLUMN(D2670),0)</f>
        <v>14338</v>
      </c>
      <c r="I2670" s="19">
        <f>VLOOKUP($A2670,ENERGY!$A2670:$E5360,COLUMN(E2670),0)</f>
        <v>191</v>
      </c>
      <c r="J2670" s="19">
        <f>VLOOKUP($A2670,'HUMAN RESOURCES'!$A2670:$L5360,COLUMN(D2670),0)</f>
        <v>1.6E-2</v>
      </c>
      <c r="K2670" s="19">
        <f>VLOOKUP($A2670,'HUMAN RESOURCES'!$A2670:$L5360,COLUMN(E2670),0)</f>
        <v>1.2999999999999999E-2</v>
      </c>
      <c r="L2670" s="19">
        <f>VLOOKUP($A2670,'HUMAN RESOURCES'!$A2670:$L5360,COLUMN(F2670),0)</f>
        <v>77</v>
      </c>
      <c r="M2670" s="19">
        <f>VLOOKUP($A2670,'HUMAN RESOURCES'!$A2670:$L5360,COLUMN(G2670),0)</f>
        <v>72</v>
      </c>
      <c r="N2670" s="19">
        <f>VLOOKUP($A2670,'HUMAN RESOURCES'!$A2670:$L5360,COLUMN(H2670),0)</f>
        <v>0.24299999999999999</v>
      </c>
      <c r="O2670" s="19">
        <f>VLOOKUP($A2670,'HUMAN RESOURCES'!$A2670:$L5360,COLUMN(I2670),0)</f>
        <v>0.67</v>
      </c>
      <c r="P2670" s="19">
        <f>VLOOKUP($A2670,'HUMAN RESOURCES'!$A2670:$L5360,COLUMN(J2670),0)</f>
        <v>8.6999999999999994E-2</v>
      </c>
      <c r="Q2670" s="19">
        <f>VLOOKUP($A2670,'HUMAN RESOURCES'!$A2670:$L5360,COLUMN(K2670),0)</f>
        <v>180870</v>
      </c>
      <c r="R2670" s="19">
        <f>VLOOKUP($A2670,'HUMAN RESOURCES'!$A2670:$L5360,COLUMN(L2670),0)</f>
        <v>0.185</v>
      </c>
      <c r="S2670" s="19">
        <f>VLOOKUP($A2670,TOURISM!$A2669:$E5359, COLUMN(D2670),0)</f>
        <v>335000000</v>
      </c>
      <c r="T2670" s="19">
        <f>VLOOKUP($A2670,TOURISM!$A2669:$E5359, COLUMN(E2670),0)</f>
        <v>49000000</v>
      </c>
      <c r="U2670" s="19">
        <f>VLOOKUP($A2670,BUSINESS!$A2670:$I5360, COLUMN(H2670),0)</f>
        <v>0.34799999999999998</v>
      </c>
      <c r="V2670" s="19">
        <f>VLOOKUP($A2670,BUSINESS!$A2670:$I5360, COLUMN(I2670),0)</f>
        <v>1.194</v>
      </c>
    </row>
    <row r="2671" spans="1:22" ht="15" x14ac:dyDescent="0.25">
      <c r="A2671" s="14" t="s">
        <v>240</v>
      </c>
      <c r="B2671" s="15" t="s">
        <v>263</v>
      </c>
      <c r="C2671" s="16" t="s">
        <v>125</v>
      </c>
      <c r="D2671" s="17">
        <v>50388454861</v>
      </c>
      <c r="E2671" s="18">
        <v>6.7000000000000004E-2</v>
      </c>
      <c r="F2671" s="18">
        <v>226</v>
      </c>
      <c r="G2671" s="18">
        <v>0.13500000000000001</v>
      </c>
      <c r="H2671" s="19">
        <f>VLOOKUP($A2671,ENERGY!$A2671:$E5361,COLUMN(D2671),0)</f>
        <v>7041</v>
      </c>
      <c r="I2671" s="19">
        <f>VLOOKUP($A2671,ENERGY!$A2671:$E5361,COLUMN(E2671),0)</f>
        <v>9916</v>
      </c>
      <c r="J2671" s="19">
        <f>VLOOKUP($A2671,'HUMAN RESOURCES'!$A2671:$L5361,COLUMN(D2671),0)</f>
        <v>1.6E-2</v>
      </c>
      <c r="K2671" s="19">
        <f>VLOOKUP($A2671,'HUMAN RESOURCES'!$A2671:$L5361,COLUMN(E2671),0)</f>
        <v>3.2000000000000001E-2</v>
      </c>
      <c r="L2671" s="19">
        <f>VLOOKUP($A2671,'HUMAN RESOURCES'!$A2671:$L5361,COLUMN(F2671),0)</f>
        <v>82</v>
      </c>
      <c r="M2671" s="19">
        <f>VLOOKUP($A2671,'HUMAN RESOURCES'!$A2671:$L5361,COLUMN(G2671),0)</f>
        <v>76</v>
      </c>
      <c r="N2671" s="19">
        <f>VLOOKUP($A2671,'HUMAN RESOURCES'!$A2671:$L5361,COLUMN(H2671),0)</f>
        <v>0.30299999999999999</v>
      </c>
      <c r="O2671" s="19">
        <f>VLOOKUP($A2671,'HUMAN RESOURCES'!$A2671:$L5361,COLUMN(I2671),0)</f>
        <v>0.623</v>
      </c>
      <c r="P2671" s="19">
        <f>VLOOKUP($A2671,'HUMAN RESOURCES'!$A2671:$L5361,COLUMN(J2671),0)</f>
        <v>7.2999999999999995E-2</v>
      </c>
      <c r="Q2671" s="19">
        <f>VLOOKUP($A2671,'HUMAN RESOURCES'!$A2671:$L5361,COLUMN(K2671),0)</f>
        <v>30959</v>
      </c>
      <c r="R2671" s="19">
        <f>VLOOKUP($A2671,'HUMAN RESOURCES'!$A2671:$L5361,COLUMN(L2671),0)</f>
        <v>0.56100000000000005</v>
      </c>
      <c r="S2671" s="19">
        <f>VLOOKUP($A2671,TOURISM!$A2670:$E5360, COLUMN(D2671),0)</f>
        <v>2478709140</v>
      </c>
      <c r="T2671" s="19">
        <f>VLOOKUP($A2671,TOURISM!$A2670:$E5360, COLUMN(E2671),0)</f>
        <v>448000000</v>
      </c>
      <c r="U2671" s="19">
        <f>VLOOKUP($A2671,BUSINESS!$A2671:$I5361, COLUMN(H2671),0)</f>
        <v>0.129</v>
      </c>
      <c r="V2671" s="19">
        <f>VLOOKUP($A2671,BUSINESS!$A2671:$I5361, COLUMN(I2671),0)</f>
        <v>0.57999999999999996</v>
      </c>
    </row>
    <row r="2672" spans="1:22" ht="15" x14ac:dyDescent="0.25">
      <c r="A2672" s="14" t="s">
        <v>240</v>
      </c>
      <c r="B2672" s="15" t="s">
        <v>264</v>
      </c>
      <c r="C2672" s="16" t="s">
        <v>125</v>
      </c>
      <c r="D2672" s="17">
        <v>2851154076</v>
      </c>
      <c r="E2672" s="18">
        <v>6.6000000000000003E-2</v>
      </c>
      <c r="F2672" s="18">
        <v>235</v>
      </c>
      <c r="G2672" s="18">
        <v>0.13900000000000001</v>
      </c>
      <c r="H2672" s="19">
        <f>VLOOKUP($A2672,ENERGY!$A2672:$E5362,COLUMN(D2672),0)</f>
        <v>14338</v>
      </c>
      <c r="I2672" s="19">
        <f>VLOOKUP($A2672,ENERGY!$A2672:$E5362,COLUMN(E2672),0)</f>
        <v>1610</v>
      </c>
      <c r="J2672" s="19">
        <f>VLOOKUP($A2672,'HUMAN RESOURCES'!$A2672:$L5362,COLUMN(D2672),0)</f>
        <v>1.7000000000000001E-2</v>
      </c>
      <c r="K2672" s="19">
        <f>VLOOKUP($A2672,'HUMAN RESOURCES'!$A2672:$L5362,COLUMN(E2672),0)</f>
        <v>1.7999999999999999E-2</v>
      </c>
      <c r="L2672" s="19">
        <f>VLOOKUP($A2672,'HUMAN RESOURCES'!$A2672:$L5362,COLUMN(F2672),0)</f>
        <v>75</v>
      </c>
      <c r="M2672" s="19">
        <f>VLOOKUP($A2672,'HUMAN RESOURCES'!$A2672:$L5362,COLUMN(G2672),0)</f>
        <v>70</v>
      </c>
      <c r="N2672" s="19">
        <f>VLOOKUP($A2672,'HUMAN RESOURCES'!$A2672:$L5362,COLUMN(H2672),0)</f>
        <v>0.25700000000000001</v>
      </c>
      <c r="O2672" s="19">
        <f>VLOOKUP($A2672,'HUMAN RESOURCES'!$A2672:$L5362,COLUMN(I2672),0)</f>
        <v>0.67500000000000004</v>
      </c>
      <c r="P2672" s="19">
        <f>VLOOKUP($A2672,'HUMAN RESOURCES'!$A2672:$L5362,COLUMN(J2672),0)</f>
        <v>6.8000000000000005E-2</v>
      </c>
      <c r="Q2672" s="19">
        <f>VLOOKUP($A2672,'HUMAN RESOURCES'!$A2672:$L5362,COLUMN(K2672),0)</f>
        <v>109373</v>
      </c>
      <c r="R2672" s="19">
        <f>VLOOKUP($A2672,'HUMAN RESOURCES'!$A2672:$L5362,COLUMN(L2672),0)</f>
        <v>0.495</v>
      </c>
      <c r="S2672" s="19">
        <f>VLOOKUP($A2672,TOURISM!$A2671:$E5361, COLUMN(D2672),0)</f>
        <v>93000000</v>
      </c>
      <c r="T2672" s="19">
        <f>VLOOKUP($A2672,TOURISM!$A2671:$E5361, COLUMN(E2672),0)</f>
        <v>14000000</v>
      </c>
      <c r="U2672" s="19">
        <f>VLOOKUP($A2672,BUSINESS!$A2672:$I5362, COLUMN(H2672),0)</f>
        <v>0.47499999999999998</v>
      </c>
      <c r="V2672" s="19">
        <f>VLOOKUP($A2672,BUSINESS!$A2672:$I5362, COLUMN(I2672),0)</f>
        <v>1.161</v>
      </c>
    </row>
    <row r="2673" spans="1:22" ht="15" x14ac:dyDescent="0.25">
      <c r="A2673" s="14" t="s">
        <v>240</v>
      </c>
      <c r="B2673" s="15" t="s">
        <v>265</v>
      </c>
      <c r="C2673" s="16" t="s">
        <v>125</v>
      </c>
      <c r="D2673" s="17">
        <v>7890216508</v>
      </c>
      <c r="E2673" s="18">
        <v>6.4000000000000001E-2</v>
      </c>
      <c r="F2673" s="18">
        <v>53</v>
      </c>
      <c r="G2673" s="18">
        <v>8.8999999999999996E-2</v>
      </c>
      <c r="H2673" s="19">
        <f>VLOOKUP($A2673,ENERGY!$A2673:$E5363,COLUMN(D2673),0)</f>
        <v>2010</v>
      </c>
      <c r="I2673" s="19">
        <f>VLOOKUP($A2673,ENERGY!$A2673:$E5363,COLUMN(E2673),0)</f>
        <v>1368</v>
      </c>
      <c r="J2673" s="19">
        <f>VLOOKUP($A2673,'HUMAN RESOURCES'!$A2673:$L5363,COLUMN(D2673),0)</f>
        <v>1.7000000000000001E-2</v>
      </c>
      <c r="K2673" s="19">
        <f>VLOOKUP($A2673,'HUMAN RESOURCES'!$A2673:$L5363,COLUMN(E2673),0)</f>
        <v>1.2E-2</v>
      </c>
      <c r="L2673" s="19">
        <f>VLOOKUP($A2673,'HUMAN RESOURCES'!$A2673:$L5363,COLUMN(F2673),0)</f>
        <v>80</v>
      </c>
      <c r="M2673" s="19">
        <f>VLOOKUP($A2673,'HUMAN RESOURCES'!$A2673:$L5363,COLUMN(G2673),0)</f>
        <v>72</v>
      </c>
      <c r="N2673" s="19">
        <f>VLOOKUP($A2673,'HUMAN RESOURCES'!$A2673:$L5363,COLUMN(H2673),0)</f>
        <v>0.24399999999999999</v>
      </c>
      <c r="O2673" s="19">
        <f>VLOOKUP($A2673,'HUMAN RESOURCES'!$A2673:$L5363,COLUMN(I2673),0)</f>
        <v>0.64800000000000002</v>
      </c>
      <c r="P2673" s="19">
        <f>VLOOKUP($A2673,'HUMAN RESOURCES'!$A2673:$L5363,COLUMN(J2673),0)</f>
        <v>0.108</v>
      </c>
      <c r="Q2673" s="19">
        <f>VLOOKUP($A2673,'HUMAN RESOURCES'!$A2673:$L5363,COLUMN(K2673),0)</f>
        <v>41086927</v>
      </c>
      <c r="R2673" s="19">
        <f>VLOOKUP($A2673,'HUMAN RESOURCES'!$A2673:$L5363,COLUMN(L2673),0)</f>
        <v>0.91300000000000003</v>
      </c>
      <c r="S2673" s="19">
        <f>VLOOKUP($A2673,TOURISM!$A2672:$E5362, COLUMN(D2673),0)</f>
        <v>5655000000</v>
      </c>
      <c r="T2673" s="19">
        <f>VLOOKUP($A2673,TOURISM!$A2672:$E5362, COLUMN(E2673),0)</f>
        <v>8213000000</v>
      </c>
      <c r="U2673" s="19">
        <f>VLOOKUP($A2673,BUSINESS!$A2673:$I5363, COLUMN(H2673),0)</f>
        <v>0.55800000000000005</v>
      </c>
      <c r="V2673" s="19">
        <f>VLOOKUP($A2673,BUSINESS!$A2673:$I5363, COLUMN(I2673),0)</f>
        <v>1.5660000000000001</v>
      </c>
    </row>
    <row r="2674" spans="1:22" ht="15" x14ac:dyDescent="0.25">
      <c r="A2674" s="14" t="s">
        <v>240</v>
      </c>
      <c r="B2674" s="15" t="s">
        <v>266</v>
      </c>
      <c r="C2674" s="16" t="s">
        <v>125</v>
      </c>
      <c r="D2674" s="17">
        <v>18564264545</v>
      </c>
      <c r="E2674" s="18">
        <v>8.5999999999999993E-2</v>
      </c>
      <c r="F2674" s="18">
        <v>195</v>
      </c>
      <c r="G2674" s="18">
        <v>0.185</v>
      </c>
      <c r="H2674" s="19">
        <f>VLOOKUP($A2674,ENERGY!$A2674:$E5364,COLUMN(D2674),0)</f>
        <v>2990</v>
      </c>
      <c r="I2674" s="19">
        <f>VLOOKUP($A2674,ENERGY!$A2674:$E5364,COLUMN(E2674),0)</f>
        <v>5031</v>
      </c>
      <c r="J2674" s="19">
        <f>VLOOKUP($A2674,'HUMAN RESOURCES'!$A2674:$L5364,COLUMN(D2674),0)</f>
        <v>1.7000000000000001E-2</v>
      </c>
      <c r="K2674" s="19">
        <f>VLOOKUP($A2674,'HUMAN RESOURCES'!$A2674:$L5364,COLUMN(E2674),0)</f>
        <v>8.0000000000000002E-3</v>
      </c>
      <c r="L2674" s="19">
        <f>VLOOKUP($A2674,'HUMAN RESOURCES'!$A2674:$L5364,COLUMN(F2674),0)</f>
        <v>78</v>
      </c>
      <c r="M2674" s="19">
        <f>VLOOKUP($A2674,'HUMAN RESOURCES'!$A2674:$L5364,COLUMN(G2674),0)</f>
        <v>73</v>
      </c>
      <c r="N2674" s="19">
        <f>VLOOKUP($A2674,'HUMAN RESOURCES'!$A2674:$L5364,COLUMN(H2674),0)</f>
        <v>0.254</v>
      </c>
      <c r="O2674" s="19">
        <f>VLOOKUP($A2674,'HUMAN RESOURCES'!$A2674:$L5364,COLUMN(I2674),0)</f>
        <v>0.67500000000000004</v>
      </c>
      <c r="P2674" s="19">
        <f>VLOOKUP($A2674,'HUMAN RESOURCES'!$A2674:$L5364,COLUMN(J2674),0)</f>
        <v>7.0999999999999994E-2</v>
      </c>
      <c r="Q2674" s="19">
        <f>VLOOKUP($A2674,'HUMAN RESOURCES'!$A2674:$L5364,COLUMN(K2674),0)</f>
        <v>89069</v>
      </c>
      <c r="R2674" s="19">
        <f>VLOOKUP($A2674,'HUMAN RESOURCES'!$A2674:$L5364,COLUMN(L2674),0)</f>
        <v>0.251</v>
      </c>
      <c r="S2674" s="19">
        <f>VLOOKUP($A2674,TOURISM!$A2673:$E5363, COLUMN(D2674),0)</f>
        <v>2478709140</v>
      </c>
      <c r="T2674" s="19">
        <f>VLOOKUP($A2674,TOURISM!$A2673:$E5363, COLUMN(E2674),0)</f>
        <v>448000000</v>
      </c>
      <c r="U2674" s="19">
        <f>VLOOKUP($A2674,BUSINESS!$A2674:$I5364, COLUMN(H2674),0)</f>
        <v>0.59</v>
      </c>
      <c r="V2674" s="19">
        <f>VLOOKUP($A2674,BUSINESS!$A2674:$I5364, COLUMN(I2674),0)</f>
        <v>1.43</v>
      </c>
    </row>
    <row r="2675" spans="1:22" ht="15" x14ac:dyDescent="0.25">
      <c r="A2675" s="14" t="s">
        <v>240</v>
      </c>
      <c r="B2675" s="15" t="s">
        <v>267</v>
      </c>
      <c r="C2675" s="16" t="s">
        <v>125</v>
      </c>
      <c r="D2675" s="17">
        <v>14794802081</v>
      </c>
      <c r="E2675" s="18">
        <v>5.8999999999999997E-2</v>
      </c>
      <c r="F2675" s="18">
        <v>318</v>
      </c>
      <c r="G2675" s="18">
        <v>0.17599999999999999</v>
      </c>
      <c r="H2675" s="19">
        <f>VLOOKUP($A2675,ENERGY!$A2675:$E5365,COLUMN(D2675),0)</f>
        <v>3829</v>
      </c>
      <c r="I2675" s="19">
        <f>VLOOKUP($A2675,ENERGY!$A2675:$E5365,COLUMN(E2675),0)</f>
        <v>10319</v>
      </c>
      <c r="J2675" s="19">
        <f>VLOOKUP($A2675,'HUMAN RESOURCES'!$A2675:$L5365,COLUMN(D2675),0)</f>
        <v>1.7999999999999999E-2</v>
      </c>
      <c r="K2675" s="19">
        <f>VLOOKUP($A2675,'HUMAN RESOURCES'!$A2675:$L5365,COLUMN(E2675),0)</f>
        <v>2.1000000000000001E-2</v>
      </c>
      <c r="L2675" s="19">
        <f>VLOOKUP($A2675,'HUMAN RESOURCES'!$A2675:$L5365,COLUMN(F2675),0)</f>
        <v>74</v>
      </c>
      <c r="M2675" s="19">
        <f>VLOOKUP($A2675,'HUMAN RESOURCES'!$A2675:$L5365,COLUMN(G2675),0)</f>
        <v>68</v>
      </c>
      <c r="N2675" s="19">
        <f>VLOOKUP($A2675,'HUMAN RESOURCES'!$A2675:$L5365,COLUMN(H2675),0)</f>
        <v>0.27800000000000002</v>
      </c>
      <c r="O2675" s="19">
        <f>VLOOKUP($A2675,'HUMAN RESOURCES'!$A2675:$L5365,COLUMN(I2675),0)</f>
        <v>0.65600000000000003</v>
      </c>
      <c r="P2675" s="19">
        <f>VLOOKUP($A2675,'HUMAN RESOURCES'!$A2675:$L5365,COLUMN(J2675),0)</f>
        <v>6.6000000000000003E-2</v>
      </c>
      <c r="Q2675" s="19">
        <f>VLOOKUP($A2675,'HUMAN RESOURCES'!$A2675:$L5365,COLUMN(K2675),0)</f>
        <v>534541</v>
      </c>
      <c r="R2675" s="19">
        <f>VLOOKUP($A2675,'HUMAN RESOURCES'!$A2675:$L5365,COLUMN(L2675),0)</f>
        <v>0.66200000000000003</v>
      </c>
      <c r="S2675" s="19">
        <f>VLOOKUP($A2675,TOURISM!$A2674:$E5364, COLUMN(D2675),0)</f>
        <v>79000000</v>
      </c>
      <c r="T2675" s="19">
        <f>VLOOKUP($A2675,TOURISM!$A2674:$E5364, COLUMN(E2675),0)</f>
        <v>58000000</v>
      </c>
      <c r="U2675" s="19">
        <f>VLOOKUP($A2675,BUSINESS!$A2675:$I5365, COLUMN(H2675),0)</f>
        <v>0.34699999999999998</v>
      </c>
      <c r="V2675" s="19">
        <f>VLOOKUP($A2675,BUSINESS!$A2675:$I5365, COLUMN(I2675),0)</f>
        <v>1.0649999999999999</v>
      </c>
    </row>
    <row r="2676" spans="1:22" ht="15" x14ac:dyDescent="0.25">
      <c r="A2676" s="14" t="s">
        <v>240</v>
      </c>
      <c r="B2676" s="15" t="s">
        <v>268</v>
      </c>
      <c r="C2676" s="16" t="s">
        <v>125</v>
      </c>
      <c r="D2676" s="17">
        <v>1190000000000</v>
      </c>
      <c r="E2676" s="18">
        <v>6.0999999999999999E-2</v>
      </c>
      <c r="F2676" s="18">
        <v>618</v>
      </c>
      <c r="G2676" s="18">
        <v>4.7E-2</v>
      </c>
      <c r="H2676" s="19">
        <f>VLOOKUP($A2676,ENERGY!$A2676:$E5366,COLUMN(D2676),0)</f>
        <v>145384</v>
      </c>
      <c r="I2676" s="19">
        <f>VLOOKUP($A2676,ENERGY!$A2676:$E5366,COLUMN(E2676),0)</f>
        <v>381518</v>
      </c>
      <c r="J2676" s="19">
        <f>VLOOKUP($A2676,'HUMAN RESOURCES'!$A2676:$L5366,COLUMN(D2676),0)</f>
        <v>1.9E-2</v>
      </c>
      <c r="K2676" s="19">
        <f>VLOOKUP($A2676,'HUMAN RESOURCES'!$A2676:$L5366,COLUMN(E2676),0)</f>
        <v>1.0999999999999999E-2</v>
      </c>
      <c r="L2676" s="19">
        <f>VLOOKUP($A2676,'HUMAN RESOURCES'!$A2676:$L5366,COLUMN(F2676),0)</f>
        <v>75</v>
      </c>
      <c r="M2676" s="19">
        <f>VLOOKUP($A2676,'HUMAN RESOURCES'!$A2676:$L5366,COLUMN(G2676),0)</f>
        <v>70</v>
      </c>
      <c r="N2676" s="19">
        <f>VLOOKUP($A2676,'HUMAN RESOURCES'!$A2676:$L5366,COLUMN(H2676),0)</f>
        <v>0.27</v>
      </c>
      <c r="O2676" s="19">
        <f>VLOOKUP($A2676,'HUMAN RESOURCES'!$A2676:$L5366,COLUMN(I2676),0)</f>
        <v>0.65900000000000003</v>
      </c>
      <c r="P2676" s="19">
        <f>VLOOKUP($A2676,'HUMAN RESOURCES'!$A2676:$L5366,COLUMN(J2676),0)</f>
        <v>7.0999999999999994E-2</v>
      </c>
      <c r="Q2676" s="19">
        <f>VLOOKUP($A2676,'HUMAN RESOURCES'!$A2676:$L5366,COLUMN(K2676),0)</f>
        <v>105483</v>
      </c>
      <c r="R2676" s="19">
        <f>VLOOKUP($A2676,'HUMAN RESOURCES'!$A2676:$L5366,COLUMN(L2676),0)</f>
        <v>0.35599999999999998</v>
      </c>
      <c r="S2676" s="19">
        <f>VLOOKUP($A2676,TOURISM!$A2675:$E5365, COLUMN(D2676),0)</f>
        <v>110000000</v>
      </c>
      <c r="T2676" s="19">
        <f>VLOOKUP($A2676,TOURISM!$A2675:$E5365, COLUMN(E2676),0)</f>
        <v>10000000</v>
      </c>
      <c r="U2676" s="19">
        <f>VLOOKUP($A2676,BUSINESS!$A2676:$I5366, COLUMN(H2676),0)</f>
        <v>0.32</v>
      </c>
      <c r="V2676" s="19">
        <f>VLOOKUP($A2676,BUSINESS!$A2676:$I5366, COLUMN(I2676),0)</f>
        <v>1.232</v>
      </c>
    </row>
    <row r="2677" spans="1:22" ht="15" x14ac:dyDescent="0.25">
      <c r="A2677" s="14" t="s">
        <v>240</v>
      </c>
      <c r="B2677" s="15" t="s">
        <v>269</v>
      </c>
      <c r="C2677" s="16" t="s">
        <v>125</v>
      </c>
      <c r="D2677" s="17">
        <v>10644973606</v>
      </c>
      <c r="E2677" s="18">
        <v>8.2000000000000003E-2</v>
      </c>
      <c r="F2677" s="18">
        <v>144</v>
      </c>
      <c r="G2677" s="18">
        <v>0.12</v>
      </c>
      <c r="H2677" s="19">
        <f>VLOOKUP($A2677,ENERGY!$A2677:$E5367,COLUMN(D2677),0)</f>
        <v>2522</v>
      </c>
      <c r="I2677" s="19">
        <f>VLOOKUP($A2677,ENERGY!$A2677:$E5367,COLUMN(E2677),0)</f>
        <v>3762</v>
      </c>
      <c r="J2677" s="19">
        <f>VLOOKUP($A2677,'HUMAN RESOURCES'!$A2677:$L5367,COLUMN(D2677),0)</f>
        <v>1.9E-2</v>
      </c>
      <c r="K2677" s="19">
        <f>VLOOKUP($A2677,'HUMAN RESOURCES'!$A2677:$L5367,COLUMN(E2677),0)</f>
        <v>1.4999999999999999E-2</v>
      </c>
      <c r="L2677" s="19">
        <f>VLOOKUP($A2677,'HUMAN RESOURCES'!$A2677:$L5367,COLUMN(F2677),0)</f>
        <v>78</v>
      </c>
      <c r="M2677" s="19">
        <f>VLOOKUP($A2677,'HUMAN RESOURCES'!$A2677:$L5367,COLUMN(G2677),0)</f>
        <v>70</v>
      </c>
      <c r="N2677" s="19">
        <f>VLOOKUP($A2677,'HUMAN RESOURCES'!$A2677:$L5367,COLUMN(H2677),0)</f>
        <v>0.28000000000000003</v>
      </c>
      <c r="O2677" s="19">
        <f>VLOOKUP($A2677,'HUMAN RESOURCES'!$A2677:$L5367,COLUMN(I2677),0)</f>
        <v>0.66</v>
      </c>
      <c r="P2677" s="19">
        <f>VLOOKUP($A2677,'HUMAN RESOURCES'!$A2677:$L5367,COLUMN(J2677),0)</f>
        <v>0.06</v>
      </c>
      <c r="Q2677" s="19">
        <f>VLOOKUP($A2677,'HUMAN RESOURCES'!$A2677:$L5367,COLUMN(K2677),0)</f>
        <v>47704427</v>
      </c>
      <c r="R2677" s="19">
        <f>VLOOKUP($A2677,'HUMAN RESOURCES'!$A2677:$L5367,COLUMN(L2677),0)</f>
        <v>0.75600000000000001</v>
      </c>
      <c r="S2677" s="19">
        <f>VLOOKUP($A2677,TOURISM!$A2676:$E5366, COLUMN(D2677),0)</f>
        <v>3257000000</v>
      </c>
      <c r="T2677" s="19">
        <f>VLOOKUP($A2677,TOURISM!$A2676:$E5366, COLUMN(E2677),0)</f>
        <v>3364000000</v>
      </c>
      <c r="U2677" s="19">
        <f>VLOOKUP($A2677,BUSINESS!$A2677:$I5367, COLUMN(H2677),0)</f>
        <v>0.49</v>
      </c>
      <c r="V2677" s="19">
        <f>VLOOKUP($A2677,BUSINESS!$A2677:$I5367, COLUMN(I2677),0)</f>
        <v>1.0289999999999999</v>
      </c>
    </row>
    <row r="2678" spans="1:22" ht="15" x14ac:dyDescent="0.25">
      <c r="A2678" s="14" t="s">
        <v>240</v>
      </c>
      <c r="B2678" s="15" t="s">
        <v>270</v>
      </c>
      <c r="C2678" s="16" t="s">
        <v>125</v>
      </c>
      <c r="D2678" s="17">
        <v>37956200000</v>
      </c>
      <c r="E2678" s="18">
        <v>7.5999999999999998E-2</v>
      </c>
      <c r="F2678" s="18">
        <v>723</v>
      </c>
      <c r="G2678" s="18">
        <v>6.9000000000000006E-2</v>
      </c>
      <c r="H2678" s="19">
        <f>VLOOKUP($A2678,ENERGY!$A2678:$E5368,COLUMN(D2678),0)</f>
        <v>2569</v>
      </c>
      <c r="I2678" s="19">
        <f>VLOOKUP($A2678,ENERGY!$A2678:$E5368,COLUMN(E2678),0)</f>
        <v>5790</v>
      </c>
      <c r="J2678" s="19">
        <f>VLOOKUP($A2678,'HUMAN RESOURCES'!$A2678:$L5368,COLUMN(D2678),0)</f>
        <v>1.9E-2</v>
      </c>
      <c r="K2678" s="19">
        <f>VLOOKUP($A2678,'HUMAN RESOURCES'!$A2678:$L5368,COLUMN(E2678),0)</f>
        <v>1.2999999999999999E-2</v>
      </c>
      <c r="L2678" s="19">
        <f>VLOOKUP($A2678,'HUMAN RESOURCES'!$A2678:$L5368,COLUMN(F2678),0)</f>
        <v>80</v>
      </c>
      <c r="M2678" s="19">
        <f>VLOOKUP($A2678,'HUMAN RESOURCES'!$A2678:$L5368,COLUMN(G2678),0)</f>
        <v>75</v>
      </c>
      <c r="N2678" s="19">
        <f>VLOOKUP($A2678,'HUMAN RESOURCES'!$A2678:$L5368,COLUMN(H2678),0)</f>
        <v>0.28999999999999998</v>
      </c>
      <c r="O2678" s="19">
        <f>VLOOKUP($A2678,'HUMAN RESOURCES'!$A2678:$L5368,COLUMN(I2678),0)</f>
        <v>0.64700000000000002</v>
      </c>
      <c r="P2678" s="19">
        <f>VLOOKUP($A2678,'HUMAN RESOURCES'!$A2678:$L5368,COLUMN(J2678),0)</f>
        <v>6.3E-2</v>
      </c>
      <c r="Q2678" s="19">
        <f>VLOOKUP($A2678,'HUMAN RESOURCES'!$A2678:$L5368,COLUMN(K2678),0)</f>
        <v>120847477</v>
      </c>
      <c r="R2678" s="19">
        <f>VLOOKUP($A2678,'HUMAN RESOURCES'!$A2678:$L5368,COLUMN(L2678),0)</f>
        <v>0.78400000000000003</v>
      </c>
      <c r="S2678" s="19">
        <f>VLOOKUP($A2678,TOURISM!$A2677:$E5367, COLUMN(D2678),0)</f>
        <v>13320000000</v>
      </c>
      <c r="T2678" s="19">
        <f>VLOOKUP($A2678,TOURISM!$A2677:$E5367, COLUMN(E2678),0)</f>
        <v>10735000000</v>
      </c>
      <c r="U2678" s="19">
        <f>VLOOKUP($A2678,BUSINESS!$A2678:$I5368, COLUMN(H2678),0)</f>
        <v>0.39800000000000002</v>
      </c>
      <c r="V2678" s="19">
        <f>VLOOKUP($A2678,BUSINESS!$A2678:$I5368, COLUMN(I2678),0)</f>
        <v>0.83399999999999996</v>
      </c>
    </row>
    <row r="2679" spans="1:22" ht="15" x14ac:dyDescent="0.25">
      <c r="A2679" s="14" t="s">
        <v>240</v>
      </c>
      <c r="B2679" s="15" t="s">
        <v>271</v>
      </c>
      <c r="C2679" s="16" t="s">
        <v>125</v>
      </c>
      <c r="D2679" s="17">
        <v>24611040343</v>
      </c>
      <c r="E2679" s="18">
        <v>0.10299999999999999</v>
      </c>
      <c r="F2679" s="18">
        <v>392</v>
      </c>
      <c r="G2679" s="18">
        <v>0.17199999999999999</v>
      </c>
      <c r="H2679" s="19">
        <f>VLOOKUP($A2679,ENERGY!$A2679:$E5369,COLUMN(D2679),0)</f>
        <v>3850</v>
      </c>
      <c r="I2679" s="19">
        <f>VLOOKUP($A2679,ENERGY!$A2679:$E5369,COLUMN(E2679),0)</f>
        <v>3689</v>
      </c>
      <c r="J2679" s="19">
        <f>VLOOKUP($A2679,'HUMAN RESOURCES'!$A2679:$L5369,COLUMN(D2679),0)</f>
        <v>0.02</v>
      </c>
      <c r="K2679" s="19">
        <f>VLOOKUP($A2679,'HUMAN RESOURCES'!$A2679:$L5369,COLUMN(E2679),0)</f>
        <v>1.4E-2</v>
      </c>
      <c r="L2679" s="19">
        <f>VLOOKUP($A2679,'HUMAN RESOURCES'!$A2679:$L5369,COLUMN(F2679),0)</f>
        <v>77</v>
      </c>
      <c r="M2679" s="19">
        <f>VLOOKUP($A2679,'HUMAN RESOURCES'!$A2679:$L5369,COLUMN(G2679),0)</f>
        <v>68</v>
      </c>
      <c r="N2679" s="19">
        <f>VLOOKUP($A2679,'HUMAN RESOURCES'!$A2679:$L5369,COLUMN(H2679),0)</f>
        <v>0.30599999999999999</v>
      </c>
      <c r="O2679" s="19">
        <f>VLOOKUP($A2679,'HUMAN RESOURCES'!$A2679:$L5369,COLUMN(I2679),0)</f>
        <v>0.623</v>
      </c>
      <c r="P2679" s="19">
        <f>VLOOKUP($A2679,'HUMAN RESOURCES'!$A2679:$L5369,COLUMN(J2679),0)</f>
        <v>7.0999999999999994E-2</v>
      </c>
      <c r="Q2679" s="19">
        <f>VLOOKUP($A2679,'HUMAN RESOURCES'!$A2679:$L5369,COLUMN(K2679),0)</f>
        <v>6297394</v>
      </c>
      <c r="R2679" s="19">
        <f>VLOOKUP($A2679,'HUMAN RESOURCES'!$A2679:$L5369,COLUMN(L2679),0)</f>
        <v>0.65300000000000002</v>
      </c>
      <c r="S2679" s="19">
        <f>VLOOKUP($A2679,TOURISM!$A2678:$E5368, COLUMN(D2679),0)</f>
        <v>894000000</v>
      </c>
      <c r="T2679" s="19">
        <f>VLOOKUP($A2679,TOURISM!$A2678:$E5368, COLUMN(E2679),0)</f>
        <v>286000000</v>
      </c>
      <c r="U2679" s="19">
        <f>VLOOKUP($A2679,BUSINESS!$A2679:$I5369, COLUMN(H2679),0)</f>
        <v>0.20300000000000001</v>
      </c>
      <c r="V2679" s="19">
        <f>VLOOKUP($A2679,BUSINESS!$A2679:$I5369, COLUMN(I2679),0)</f>
        <v>1.373</v>
      </c>
    </row>
    <row r="2680" spans="1:22" ht="15" x14ac:dyDescent="0.25">
      <c r="A2680" s="14" t="s">
        <v>240</v>
      </c>
      <c r="B2680" s="15" t="s">
        <v>272</v>
      </c>
      <c r="C2680" s="16" t="s">
        <v>125</v>
      </c>
      <c r="D2680" s="17">
        <v>193000000000</v>
      </c>
      <c r="E2680" s="18">
        <v>5.0999999999999997E-2</v>
      </c>
      <c r="F2680" s="18">
        <v>337</v>
      </c>
      <c r="G2680" s="18">
        <v>0.192</v>
      </c>
      <c r="H2680" s="19">
        <f>VLOOKUP($A2680,ENERGY!$A2680:$E5370,COLUMN(D2680),0)</f>
        <v>12222</v>
      </c>
      <c r="I2680" s="19">
        <f>VLOOKUP($A2680,ENERGY!$A2680:$E5370,COLUMN(E2680),0)</f>
        <v>30297</v>
      </c>
      <c r="J2680" s="19">
        <f>VLOOKUP($A2680,'HUMAN RESOURCES'!$A2680:$L5370,COLUMN(D2680),0)</f>
        <v>0.02</v>
      </c>
      <c r="K2680" s="19">
        <f>VLOOKUP($A2680,'HUMAN RESOURCES'!$A2680:$L5370,COLUMN(E2680),0)</f>
        <v>1.4E-2</v>
      </c>
      <c r="L2680" s="19">
        <f>VLOOKUP($A2680,'HUMAN RESOURCES'!$A2680:$L5370,COLUMN(F2680),0)</f>
        <v>77</v>
      </c>
      <c r="M2680" s="19">
        <f>VLOOKUP($A2680,'HUMAN RESOURCES'!$A2680:$L5370,COLUMN(G2680),0)</f>
        <v>72</v>
      </c>
      <c r="N2680" s="19">
        <f>VLOOKUP($A2680,'HUMAN RESOURCES'!$A2680:$L5370,COLUMN(H2680),0)</f>
        <v>0.29199999999999998</v>
      </c>
      <c r="O2680" s="19">
        <f>VLOOKUP($A2680,'HUMAN RESOURCES'!$A2680:$L5370,COLUMN(I2680),0)</f>
        <v>0.64600000000000002</v>
      </c>
      <c r="P2680" s="19">
        <f>VLOOKUP($A2680,'HUMAN RESOURCES'!$A2680:$L5370,COLUMN(J2680),0)</f>
        <v>6.3E-2</v>
      </c>
      <c r="Q2680" s="19">
        <f>VLOOKUP($A2680,'HUMAN RESOURCES'!$A2680:$L5370,COLUMN(K2680),0)</f>
        <v>29987800</v>
      </c>
      <c r="R2680" s="19">
        <f>VLOOKUP($A2680,'HUMAN RESOURCES'!$A2680:$L5370,COLUMN(L2680),0)</f>
        <v>0.77600000000000002</v>
      </c>
      <c r="S2680" s="19">
        <f>VLOOKUP($A2680,TOURISM!$A2679:$E5369, COLUMN(D2680),0)</f>
        <v>3288000000</v>
      </c>
      <c r="T2680" s="19">
        <f>VLOOKUP($A2680,TOURISM!$A2679:$E5369, COLUMN(E2680),0)</f>
        <v>1950000000</v>
      </c>
      <c r="U2680" s="19">
        <f>VLOOKUP($A2680,BUSINESS!$A2680:$I5370, COLUMN(H2680),0)</f>
        <v>0.38200000000000001</v>
      </c>
      <c r="V2680" s="19">
        <f>VLOOKUP($A2680,BUSINESS!$A2680:$I5370, COLUMN(I2680),0)</f>
        <v>0.98</v>
      </c>
    </row>
    <row r="2681" spans="1:22" ht="15" x14ac:dyDescent="0.25">
      <c r="A2681" s="14" t="s">
        <v>240</v>
      </c>
      <c r="B2681" s="15" t="s">
        <v>273</v>
      </c>
      <c r="C2681" s="16" t="s">
        <v>125</v>
      </c>
      <c r="D2681" s="17">
        <v>101000000000</v>
      </c>
      <c r="E2681" s="21">
        <v>6.4000000000000001E-2</v>
      </c>
      <c r="F2681" s="19">
        <v>190</v>
      </c>
      <c r="G2681" s="19">
        <v>0.12</v>
      </c>
      <c r="H2681" s="19">
        <f>VLOOKUP($A2681,ENERGY!$A2681:$E5371,COLUMN(D2681),0)</f>
        <v>14338</v>
      </c>
      <c r="I2681" s="19">
        <f>VLOOKUP($A2681,ENERGY!$A2681:$E5371,COLUMN(E2681),0)</f>
        <v>8441</v>
      </c>
      <c r="J2681" s="19">
        <f>VLOOKUP($A2681,'HUMAN RESOURCES'!$A2681:$L5371,COLUMN(D2681),0)</f>
        <v>0.02</v>
      </c>
      <c r="K2681" s="19">
        <f>VLOOKUP($A2681,'HUMAN RESOURCES'!$A2681:$L5371,COLUMN(E2681),0)</f>
        <v>1.2999999999999999E-2</v>
      </c>
      <c r="L2681" s="19">
        <f>VLOOKUP($A2681,'HUMAN RESOURCES'!$A2681:$L5371,COLUMN(F2681),0)</f>
        <v>78</v>
      </c>
      <c r="M2681" s="19">
        <f>VLOOKUP($A2681,'HUMAN RESOURCES'!$A2681:$L5371,COLUMN(G2681),0)</f>
        <v>72</v>
      </c>
      <c r="N2681" s="19">
        <f>VLOOKUP($A2681,'HUMAN RESOURCES'!$A2681:$L5371,COLUMN(H2681),0)</f>
        <v>0.28799999999999998</v>
      </c>
      <c r="O2681" s="19">
        <f>VLOOKUP($A2681,'HUMAN RESOURCES'!$A2681:$L5371,COLUMN(I2681),0)</f>
        <v>0.65200000000000002</v>
      </c>
      <c r="P2681" s="19">
        <f>VLOOKUP($A2681,'HUMAN RESOURCES'!$A2681:$L5371,COLUMN(J2681),0)</f>
        <v>0.06</v>
      </c>
      <c r="Q2681" s="19">
        <f>VLOOKUP($A2681,'HUMAN RESOURCES'!$A2681:$L5371,COLUMN(K2681),0)</f>
        <v>29954782</v>
      </c>
      <c r="R2681" s="19">
        <f>VLOOKUP($A2681,'HUMAN RESOURCES'!$A2681:$L5371,COLUMN(L2681),0)</f>
        <v>0.88900000000000001</v>
      </c>
      <c r="S2681" s="19">
        <f>VLOOKUP($A2681,TOURISM!$A2680:$E5370, COLUMN(D2681),0)</f>
        <v>904000000</v>
      </c>
      <c r="T2681" s="19">
        <f>VLOOKUP($A2681,TOURISM!$A2680:$E5370, COLUMN(E2681),0)</f>
        <v>3202000000</v>
      </c>
      <c r="U2681" s="19">
        <f>VLOOKUP($A2681,BUSINESS!$A2681:$I5371, COLUMN(H2681),0)</f>
        <v>0.49099999999999999</v>
      </c>
      <c r="V2681" s="19">
        <f>VLOOKUP($A2681,BUSINESS!$A2681:$I5371, COLUMN(I2681),0)</f>
        <v>1.0209999999999999</v>
      </c>
    </row>
    <row r="2682" spans="1:22" ht="15" x14ac:dyDescent="0.25">
      <c r="A2682" s="14" t="s">
        <v>240</v>
      </c>
      <c r="B2682" s="15" t="s">
        <v>274</v>
      </c>
      <c r="C2682" s="16" t="s">
        <v>125</v>
      </c>
      <c r="D2682" s="20">
        <v>15079752557.5</v>
      </c>
      <c r="E2682" s="21">
        <v>6.4000000000000001E-2</v>
      </c>
      <c r="F2682" s="19">
        <v>190</v>
      </c>
      <c r="G2682" s="19">
        <v>0.12</v>
      </c>
      <c r="H2682" s="19">
        <f>VLOOKUP($A2682,ENERGY!$A2682:$E5372,COLUMN(D2682),0)</f>
        <v>14338</v>
      </c>
      <c r="I2682" s="19">
        <f>VLOOKUP($A2682,ENERGY!$A2682:$E5372,COLUMN(E2682),0)</f>
        <v>8441</v>
      </c>
      <c r="J2682" s="19">
        <f>VLOOKUP($A2682,'HUMAN RESOURCES'!$A2682:$L5372,COLUMN(D2682),0)</f>
        <v>0.02</v>
      </c>
      <c r="K2682" s="19">
        <f>VLOOKUP($A2682,'HUMAN RESOURCES'!$A2682:$L5372,COLUMN(E2682),0)</f>
        <v>1.6E-2</v>
      </c>
      <c r="L2682" s="19">
        <f>VLOOKUP($A2682,'HUMAN RESOURCES'!$A2682:$L5372,COLUMN(F2682),0)</f>
        <v>80</v>
      </c>
      <c r="M2682" s="19">
        <f>VLOOKUP($A2682,'HUMAN RESOURCES'!$A2682:$L5372,COLUMN(G2682),0)</f>
        <v>75</v>
      </c>
      <c r="N2682" s="19">
        <f>VLOOKUP($A2682,'HUMAN RESOURCES'!$A2682:$L5372,COLUMN(H2682),0)</f>
        <v>0.28599999999999998</v>
      </c>
      <c r="O2682" s="19">
        <f>VLOOKUP($A2682,'HUMAN RESOURCES'!$A2682:$L5372,COLUMN(I2682),0)</f>
        <v>0.64300000000000002</v>
      </c>
      <c r="P2682" s="19">
        <f>VLOOKUP($A2682,'HUMAN RESOURCES'!$A2682:$L5372,COLUMN(J2682),0)</f>
        <v>7.0999999999999994E-2</v>
      </c>
      <c r="Q2682" s="19">
        <f>VLOOKUP($A2682,'HUMAN RESOURCES'!$A2682:$L5372,COLUMN(K2682),0)</f>
        <v>3802281</v>
      </c>
      <c r="R2682" s="19">
        <f>VLOOKUP($A2682,'HUMAN RESOURCES'!$A2682:$L5372,COLUMN(L2682),0)</f>
        <v>0.65700000000000003</v>
      </c>
      <c r="S2682" s="19">
        <f>VLOOKUP($A2682,TOURISM!$A2681:$E5371, COLUMN(D2682),0)</f>
        <v>3784000000</v>
      </c>
      <c r="T2682" s="19">
        <f>VLOOKUP($A2682,TOURISM!$A2681:$E5371, COLUMN(E2682),0)</f>
        <v>605000000</v>
      </c>
      <c r="U2682" s="19">
        <f>VLOOKUP($A2682,BUSINESS!$A2682:$I5372, COLUMN(H2682),0)</f>
        <v>0.40300000000000002</v>
      </c>
      <c r="V2682" s="19">
        <f>VLOOKUP($A2682,BUSINESS!$A2682:$I5372, COLUMN(I2682),0)</f>
        <v>1.6339999999999999</v>
      </c>
    </row>
    <row r="2683" spans="1:22" ht="15" x14ac:dyDescent="0.25">
      <c r="A2683" s="14" t="s">
        <v>240</v>
      </c>
      <c r="B2683" s="15" t="s">
        <v>275</v>
      </c>
      <c r="C2683" s="16" t="s">
        <v>125</v>
      </c>
      <c r="D2683" s="17">
        <v>731851852</v>
      </c>
      <c r="E2683" s="18">
        <v>5.8999999999999997E-2</v>
      </c>
      <c r="F2683" s="18">
        <v>825</v>
      </c>
      <c r="G2683" s="18">
        <v>8.6999999999999994E-2</v>
      </c>
      <c r="H2683" s="19">
        <f>VLOOKUP($A2683,ENERGY!$A2683:$E5373,COLUMN(D2683),0)</f>
        <v>14338</v>
      </c>
      <c r="I2683" s="19">
        <f>VLOOKUP($A2683,ENERGY!$A2683:$E5373,COLUMN(E2683),0)</f>
        <v>103</v>
      </c>
      <c r="J2683" s="19">
        <f>VLOOKUP($A2683,'HUMAN RESOURCES'!$A2683:$L5373,COLUMN(D2683),0)</f>
        <v>2.1000000000000001E-2</v>
      </c>
      <c r="K2683" s="19">
        <f>VLOOKUP($A2683,'HUMAN RESOURCES'!$A2683:$L5373,COLUMN(E2683),0)</f>
        <v>3.1E-2</v>
      </c>
      <c r="L2683" s="19">
        <f>VLOOKUP($A2683,'HUMAN RESOURCES'!$A2683:$L5373,COLUMN(F2683),0)</f>
        <v>69</v>
      </c>
      <c r="M2683" s="19">
        <f>VLOOKUP($A2683,'HUMAN RESOURCES'!$A2683:$L5373,COLUMN(G2683),0)</f>
        <v>63</v>
      </c>
      <c r="N2683" s="19">
        <f>VLOOKUP($A2683,'HUMAN RESOURCES'!$A2683:$L5373,COLUMN(H2683),0)</f>
        <v>0.36799999999999999</v>
      </c>
      <c r="O2683" s="19">
        <f>VLOOKUP($A2683,'HUMAN RESOURCES'!$A2683:$L5373,COLUMN(I2683),0)</f>
        <v>0.59899999999999998</v>
      </c>
      <c r="P2683" s="19">
        <f>VLOOKUP($A2683,'HUMAN RESOURCES'!$A2683:$L5373,COLUMN(J2683),0)</f>
        <v>3.3000000000000002E-2</v>
      </c>
      <c r="Q2683" s="19">
        <f>VLOOKUP($A2683,'HUMAN RESOURCES'!$A2683:$L5373,COLUMN(K2683),0)</f>
        <v>795369</v>
      </c>
      <c r="R2683" s="19">
        <f>VLOOKUP($A2683,'HUMAN RESOURCES'!$A2683:$L5373,COLUMN(L2683),0)</f>
        <v>0.28299999999999997</v>
      </c>
      <c r="S2683" s="19">
        <f>VLOOKUP($A2683,TOURISM!$A2682:$E5372, COLUMN(D2683),0)</f>
        <v>64000000</v>
      </c>
      <c r="T2683" s="19">
        <f>VLOOKUP($A2683,TOURISM!$A2682:$E5372, COLUMN(E2683),0)</f>
        <v>82000000</v>
      </c>
      <c r="U2683" s="19">
        <f>VLOOKUP($A2683,BUSINESS!$A2683:$I5373, COLUMN(H2683),0)</f>
        <v>0.33</v>
      </c>
      <c r="V2683" s="19">
        <f>VLOOKUP($A2683,BUSINESS!$A2683:$I5373, COLUMN(I2683),0)</f>
        <v>0.68799999999999994</v>
      </c>
    </row>
    <row r="2684" spans="1:22" ht="15" x14ac:dyDescent="0.25">
      <c r="A2684" s="14" t="s">
        <v>240</v>
      </c>
      <c r="B2684" s="15" t="s">
        <v>276</v>
      </c>
      <c r="C2684" s="16" t="s">
        <v>125</v>
      </c>
      <c r="D2684" s="17">
        <v>1318148148</v>
      </c>
      <c r="E2684" s="18">
        <v>8.5000000000000006E-2</v>
      </c>
      <c r="F2684" s="18">
        <v>556</v>
      </c>
      <c r="G2684" s="18">
        <v>9.5000000000000001E-2</v>
      </c>
      <c r="H2684" s="19">
        <f>VLOOKUP($A2684,ENERGY!$A2684:$E5374,COLUMN(D2684),0)</f>
        <v>14338</v>
      </c>
      <c r="I2684" s="19">
        <f>VLOOKUP($A2684,ENERGY!$A2684:$E5374,COLUMN(E2684),0)</f>
        <v>330</v>
      </c>
      <c r="J2684" s="19">
        <f>VLOOKUP($A2684,'HUMAN RESOURCES'!$A2684:$L5374,COLUMN(D2684),0)</f>
        <v>2.1000000000000001E-2</v>
      </c>
      <c r="K2684" s="19">
        <f>VLOOKUP($A2684,'HUMAN RESOURCES'!$A2684:$L5374,COLUMN(E2684),0)</f>
        <v>2.4E-2</v>
      </c>
      <c r="L2684" s="19">
        <f>VLOOKUP($A2684,'HUMAN RESOURCES'!$A2684:$L5374,COLUMN(F2684),0)</f>
        <v>76</v>
      </c>
      <c r="M2684" s="19">
        <f>VLOOKUP($A2684,'HUMAN RESOURCES'!$A2684:$L5374,COLUMN(G2684),0)</f>
        <v>70</v>
      </c>
      <c r="N2684" s="19">
        <f>VLOOKUP($A2684,'HUMAN RESOURCES'!$A2684:$L5374,COLUMN(H2684),0)</f>
        <v>0.30499999999999999</v>
      </c>
      <c r="O2684" s="19">
        <f>VLOOKUP($A2684,'HUMAN RESOURCES'!$A2684:$L5374,COLUMN(I2684),0)</f>
        <v>0.63300000000000001</v>
      </c>
      <c r="P2684" s="19">
        <f>VLOOKUP($A2684,'HUMAN RESOURCES'!$A2684:$L5374,COLUMN(J2684),0)</f>
        <v>6.2E-2</v>
      </c>
      <c r="Q2684" s="19">
        <f>VLOOKUP($A2684,'HUMAN RESOURCES'!$A2684:$L5374,COLUMN(K2684),0)</f>
        <v>10276621</v>
      </c>
      <c r="R2684" s="19">
        <f>VLOOKUP($A2684,'HUMAN RESOURCES'!$A2684:$L5374,COLUMN(L2684),0)</f>
        <v>0.76</v>
      </c>
      <c r="S2684" s="19">
        <f>VLOOKUP($A2684,TOURISM!$A2683:$E5373, COLUMN(D2684),0)</f>
        <v>4736000000</v>
      </c>
      <c r="T2684" s="19">
        <f>VLOOKUP($A2684,TOURISM!$A2683:$E5373, COLUMN(E2684),0)</f>
        <v>545000000</v>
      </c>
      <c r="U2684" s="19">
        <f>VLOOKUP($A2684,BUSINESS!$A2684:$I5374, COLUMN(H2684),0)</f>
        <v>0.41199999999999998</v>
      </c>
      <c r="V2684" s="19">
        <f>VLOOKUP($A2684,BUSINESS!$A2684:$I5374, COLUMN(I2684),0)</f>
        <v>0.86899999999999999</v>
      </c>
    </row>
    <row r="2685" spans="1:22" ht="15" x14ac:dyDescent="0.25">
      <c r="A2685" s="14" t="s">
        <v>240</v>
      </c>
      <c r="B2685" s="15" t="s">
        <v>277</v>
      </c>
      <c r="C2685" s="16" t="s">
        <v>125</v>
      </c>
      <c r="D2685" s="20">
        <v>15079752557.5</v>
      </c>
      <c r="E2685" s="21">
        <v>6.4000000000000001E-2</v>
      </c>
      <c r="F2685" s="19">
        <v>190</v>
      </c>
      <c r="G2685" s="19">
        <v>0.12</v>
      </c>
      <c r="H2685" s="19">
        <f>VLOOKUP($A2685,ENERGY!$A2685:$E5375,COLUMN(D2685),0)</f>
        <v>14338</v>
      </c>
      <c r="I2685" s="19">
        <f>VLOOKUP($A2685,ENERGY!$A2685:$E5375,COLUMN(E2685),0)</f>
        <v>8441</v>
      </c>
      <c r="J2685" s="19">
        <f>VLOOKUP($A2685,'HUMAN RESOURCES'!$A2685:$L5375,COLUMN(D2685),0)</f>
        <v>2.1000000000000001E-2</v>
      </c>
      <c r="K2685" s="19">
        <f>VLOOKUP($A2685,'HUMAN RESOURCES'!$A2685:$L5375,COLUMN(E2685),0)</f>
        <v>0.02</v>
      </c>
      <c r="L2685" s="19">
        <f>VLOOKUP($A2685,'HUMAN RESOURCES'!$A2685:$L5375,COLUMN(F2685),0)</f>
        <v>79</v>
      </c>
      <c r="M2685" s="19">
        <f>VLOOKUP($A2685,'HUMAN RESOURCES'!$A2685:$L5375,COLUMN(G2685),0)</f>
        <v>73</v>
      </c>
      <c r="N2685" s="19">
        <f>VLOOKUP($A2685,'HUMAN RESOURCES'!$A2685:$L5375,COLUMN(H2685),0)</f>
        <v>0.30299999999999999</v>
      </c>
      <c r="O2685" s="19">
        <f>VLOOKUP($A2685,'HUMAN RESOURCES'!$A2685:$L5375,COLUMN(I2685),0)</f>
        <v>0.63300000000000001</v>
      </c>
      <c r="P2685" s="19">
        <f>VLOOKUP($A2685,'HUMAN RESOURCES'!$A2685:$L5375,COLUMN(J2685),0)</f>
        <v>6.4000000000000001E-2</v>
      </c>
      <c r="Q2685" s="19">
        <f>VLOOKUP($A2685,'HUMAN RESOURCES'!$A2685:$L5375,COLUMN(K2685),0)</f>
        <v>15492264</v>
      </c>
      <c r="R2685" s="19">
        <f>VLOOKUP($A2685,'HUMAN RESOURCES'!$A2685:$L5375,COLUMN(L2685),0)</f>
        <v>0.63100000000000001</v>
      </c>
      <c r="S2685" s="19">
        <f>VLOOKUP($A2685,TOURISM!$A2684:$E5374, COLUMN(D2685),0)</f>
        <v>1039000000</v>
      </c>
      <c r="T2685" s="19">
        <f>VLOOKUP($A2685,TOURISM!$A2684:$E5374, COLUMN(E2685),0)</f>
        <v>944000000</v>
      </c>
      <c r="U2685" s="19">
        <f>VLOOKUP($A2685,BUSINESS!$A2685:$I5375, COLUMN(H2685),0)</f>
        <v>0.35099999999999998</v>
      </c>
      <c r="V2685" s="19">
        <f>VLOOKUP($A2685,BUSINESS!$A2685:$I5375, COLUMN(I2685),0)</f>
        <v>1.0620000000000001</v>
      </c>
    </row>
    <row r="2686" spans="1:22" ht="15" x14ac:dyDescent="0.25">
      <c r="A2686" s="14" t="s">
        <v>240</v>
      </c>
      <c r="B2686" s="15" t="s">
        <v>278</v>
      </c>
      <c r="C2686" s="16" t="s">
        <v>125</v>
      </c>
      <c r="D2686" s="17">
        <v>694444444</v>
      </c>
      <c r="E2686" s="18">
        <v>5.1999999999999998E-2</v>
      </c>
      <c r="F2686" s="18">
        <v>340</v>
      </c>
      <c r="G2686" s="18">
        <v>9.4E-2</v>
      </c>
      <c r="H2686" s="19">
        <f>VLOOKUP($A2686,ENERGY!$A2686:$E5376,COLUMN(D2686),0)</f>
        <v>14338</v>
      </c>
      <c r="I2686" s="19">
        <f>VLOOKUP($A2686,ENERGY!$A2686:$E5376,COLUMN(E2686),0)</f>
        <v>158</v>
      </c>
      <c r="J2686" s="19">
        <f>VLOOKUP($A2686,'HUMAN RESOURCES'!$A2686:$L5376,COLUMN(D2686),0)</f>
        <v>2.3E-2</v>
      </c>
      <c r="K2686" s="19">
        <f>VLOOKUP($A2686,'HUMAN RESOURCES'!$A2686:$L5376,COLUMN(E2686),0)</f>
        <v>2.1000000000000001E-2</v>
      </c>
      <c r="L2686" s="19">
        <f>VLOOKUP($A2686,'HUMAN RESOURCES'!$A2686:$L5376,COLUMN(F2686),0)</f>
        <v>78</v>
      </c>
      <c r="M2686" s="19">
        <f>VLOOKUP($A2686,'HUMAN RESOURCES'!$A2686:$L5376,COLUMN(G2686),0)</f>
        <v>71</v>
      </c>
      <c r="N2686" s="19">
        <f>VLOOKUP($A2686,'HUMAN RESOURCES'!$A2686:$L5376,COLUMN(H2686),0)</f>
        <v>0.33400000000000002</v>
      </c>
      <c r="O2686" s="19">
        <f>VLOOKUP($A2686,'HUMAN RESOURCES'!$A2686:$L5376,COLUMN(I2686),0)</f>
        <v>0.62</v>
      </c>
      <c r="P2686" s="19">
        <f>VLOOKUP($A2686,'HUMAN RESOURCES'!$A2686:$L5376,COLUMN(J2686),0)</f>
        <v>4.5999999999999999E-2</v>
      </c>
      <c r="Q2686" s="19">
        <f>VLOOKUP($A2686,'HUMAN RESOURCES'!$A2686:$L5376,COLUMN(K2686),0)</f>
        <v>5991733</v>
      </c>
      <c r="R2686" s="19">
        <f>VLOOKUP($A2686,'HUMAN RESOURCES'!$A2686:$L5376,COLUMN(L2686),0)</f>
        <v>0.57799999999999996</v>
      </c>
      <c r="S2686" s="19">
        <f>VLOOKUP($A2686,TOURISM!$A2685:$E5375, COLUMN(D2686),0)</f>
        <v>422000000</v>
      </c>
      <c r="T2686" s="19">
        <f>VLOOKUP($A2686,TOURISM!$A2685:$E5375, COLUMN(E2686),0)</f>
        <v>372000000</v>
      </c>
      <c r="U2686" s="19">
        <f>VLOOKUP($A2686,BUSINESS!$A2686:$I5376, COLUMN(H2686),0)</f>
        <v>0.13500000000000001</v>
      </c>
      <c r="V2686" s="19">
        <f>VLOOKUP($A2686,BUSINESS!$A2686:$I5376, COLUMN(I2686),0)</f>
        <v>0.97699999999999998</v>
      </c>
    </row>
    <row r="2687" spans="1:22" ht="15" x14ac:dyDescent="0.25">
      <c r="A2687" s="14" t="s">
        <v>240</v>
      </c>
      <c r="B2687" s="15" t="s">
        <v>279</v>
      </c>
      <c r="C2687" s="16" t="s">
        <v>125</v>
      </c>
      <c r="D2687" s="17">
        <v>5012121212</v>
      </c>
      <c r="E2687" s="18">
        <v>5.8999999999999997E-2</v>
      </c>
      <c r="F2687" s="18">
        <v>521</v>
      </c>
      <c r="G2687" s="18">
        <v>0.11700000000000001</v>
      </c>
      <c r="H2687" s="19">
        <f>VLOOKUP($A2687,ENERGY!$A2687:$E5377,COLUMN(D2687),0)</f>
        <v>14338</v>
      </c>
      <c r="I2687" s="19">
        <f>VLOOKUP($A2687,ENERGY!$A2687:$E5377,COLUMN(E2687),0)</f>
        <v>2127</v>
      </c>
      <c r="J2687" s="19">
        <f>VLOOKUP($A2687,'HUMAN RESOURCES'!$A2687:$L5377,COLUMN(D2687),0)</f>
        <v>2.4E-2</v>
      </c>
      <c r="K2687" s="19">
        <f>VLOOKUP($A2687,'HUMAN RESOURCES'!$A2687:$L5377,COLUMN(E2687),0)</f>
        <v>1.9E-2</v>
      </c>
      <c r="L2687" s="19">
        <f>VLOOKUP($A2687,'HUMAN RESOURCES'!$A2687:$L5377,COLUMN(F2687),0)</f>
        <v>74</v>
      </c>
      <c r="M2687" s="19">
        <f>VLOOKUP($A2687,'HUMAN RESOURCES'!$A2687:$L5377,COLUMN(G2687),0)</f>
        <v>70</v>
      </c>
      <c r="N2687" s="19">
        <f>VLOOKUP($A2687,'HUMAN RESOURCES'!$A2687:$L5377,COLUMN(H2687),0)</f>
        <v>0.32800000000000001</v>
      </c>
      <c r="O2687" s="19">
        <f>VLOOKUP($A2687,'HUMAN RESOURCES'!$A2687:$L5377,COLUMN(I2687),0)</f>
        <v>0.61899999999999999</v>
      </c>
      <c r="P2687" s="19">
        <f>VLOOKUP($A2687,'HUMAN RESOURCES'!$A2687:$L5377,COLUMN(J2687),0)</f>
        <v>5.3999999999999999E-2</v>
      </c>
      <c r="Q2687" s="19">
        <f>VLOOKUP($A2687,'HUMAN RESOURCES'!$A2687:$L5377,COLUMN(K2687),0)</f>
        <v>6687361</v>
      </c>
      <c r="R2687" s="19">
        <f>VLOOKUP($A2687,'HUMAN RESOURCES'!$A2687:$L5377,COLUMN(L2687),0)</f>
        <v>0.58899999999999997</v>
      </c>
      <c r="S2687" s="19">
        <f>VLOOKUP($A2687,TOURISM!$A2686:$E5376, COLUMN(D2687),0)</f>
        <v>265000000</v>
      </c>
      <c r="T2687" s="19">
        <f>VLOOKUP($A2687,TOURISM!$A2686:$E5376, COLUMN(E2687),0)</f>
        <v>341000000</v>
      </c>
      <c r="U2687" s="19">
        <f>VLOOKUP($A2687,BUSINESS!$A2687:$I5377, COLUMN(H2687),0)</f>
        <v>0.29299999999999998</v>
      </c>
      <c r="V2687" s="19">
        <f>VLOOKUP($A2687,BUSINESS!$A2687:$I5377, COLUMN(I2687),0)</f>
        <v>1.016</v>
      </c>
    </row>
    <row r="2688" spans="1:22" ht="15" x14ac:dyDescent="0.25">
      <c r="A2688" s="14" t="s">
        <v>240</v>
      </c>
      <c r="B2688" s="15" t="s">
        <v>280</v>
      </c>
      <c r="C2688" s="16" t="s">
        <v>125</v>
      </c>
      <c r="D2688" s="17">
        <v>23436342520</v>
      </c>
      <c r="E2688" s="18">
        <v>5.3999999999999999E-2</v>
      </c>
      <c r="F2688" s="18">
        <v>972</v>
      </c>
      <c r="G2688" s="18">
        <v>7.6999999999999999E-2</v>
      </c>
      <c r="H2688" s="19">
        <f>VLOOKUP($A2688,ENERGY!$A2688:$E5378,COLUMN(D2688),0)</f>
        <v>10854</v>
      </c>
      <c r="I2688" s="19">
        <f>VLOOKUP($A2688,ENERGY!$A2688:$E5378,COLUMN(E2688),0)</f>
        <v>24514</v>
      </c>
      <c r="J2688" s="19">
        <f>VLOOKUP($A2688,'HUMAN RESOURCES'!$A2688:$L5378,COLUMN(D2688),0)</f>
        <v>2.4E-2</v>
      </c>
      <c r="K2688" s="19">
        <f>VLOOKUP($A2688,'HUMAN RESOURCES'!$A2688:$L5378,COLUMN(E2688),0)</f>
        <v>1.4999999999999999E-2</v>
      </c>
      <c r="L2688" s="19">
        <f>VLOOKUP($A2688,'HUMAN RESOURCES'!$A2688:$L5378,COLUMN(F2688),0)</f>
        <v>77</v>
      </c>
      <c r="M2688" s="19">
        <f>VLOOKUP($A2688,'HUMAN RESOURCES'!$A2688:$L5378,COLUMN(G2688),0)</f>
        <v>71</v>
      </c>
      <c r="N2688" s="19">
        <f>VLOOKUP($A2688,'HUMAN RESOURCES'!$A2688:$L5378,COLUMN(H2688),0)</f>
        <v>0.34399999999999997</v>
      </c>
      <c r="O2688" s="19">
        <f>VLOOKUP($A2688,'HUMAN RESOURCES'!$A2688:$L5378,COLUMN(I2688),0)</f>
        <v>0.61699999999999999</v>
      </c>
      <c r="P2688" s="19">
        <f>VLOOKUP($A2688,'HUMAN RESOURCES'!$A2688:$L5378,COLUMN(J2688),0)</f>
        <v>3.9E-2</v>
      </c>
      <c r="Q2688" s="19">
        <f>VLOOKUP($A2688,'HUMAN RESOURCES'!$A2688:$L5378,COLUMN(K2688),0)</f>
        <v>324060</v>
      </c>
      <c r="R2688" s="19">
        <f>VLOOKUP($A2688,'HUMAN RESOURCES'!$A2688:$L5378,COLUMN(L2688),0)</f>
        <v>0.44500000000000001</v>
      </c>
      <c r="S2688" s="19">
        <f>VLOOKUP($A2688,TOURISM!$A2687:$E5377, COLUMN(D2688),0)</f>
        <v>299000000</v>
      </c>
      <c r="T2688" s="19">
        <f>VLOOKUP($A2688,TOURISM!$A2687:$E5377, COLUMN(E2688),0)</f>
        <v>40000000</v>
      </c>
      <c r="U2688" s="19">
        <f>VLOOKUP($A2688,BUSINESS!$A2688:$I5378, COLUMN(H2688),0)</f>
        <v>0.25</v>
      </c>
      <c r="V2688" s="19">
        <f>VLOOKUP($A2688,BUSINESS!$A2688:$I5378, COLUMN(I2688),0)</f>
        <v>0.53200000000000003</v>
      </c>
    </row>
    <row r="2689" spans="1:22" ht="15" x14ac:dyDescent="0.25">
      <c r="A2689" s="14" t="s">
        <v>240</v>
      </c>
      <c r="B2689" s="15" t="s">
        <v>281</v>
      </c>
      <c r="C2689" s="16" t="s">
        <v>125</v>
      </c>
      <c r="D2689" s="20">
        <v>15079752557.5</v>
      </c>
      <c r="E2689" s="21">
        <v>6.4000000000000001E-2</v>
      </c>
      <c r="F2689" s="19">
        <v>190</v>
      </c>
      <c r="G2689" s="19">
        <v>0.12</v>
      </c>
      <c r="H2689" s="19">
        <f>VLOOKUP($A2689,ENERGY!$A2689:$E5379,COLUMN(D2689),0)</f>
        <v>14338</v>
      </c>
      <c r="I2689" s="19">
        <f>VLOOKUP($A2689,ENERGY!$A2689:$E5379,COLUMN(E2689),0)</f>
        <v>15</v>
      </c>
      <c r="J2689" s="19">
        <f>VLOOKUP($A2689,'HUMAN RESOURCES'!$A2689:$L5379,COLUMN(D2689),0)</f>
        <v>2.5999999999999999E-2</v>
      </c>
      <c r="K2689" s="19">
        <f>VLOOKUP($A2689,'HUMAN RESOURCES'!$A2689:$L5379,COLUMN(E2689),0)</f>
        <v>5.6000000000000001E-2</v>
      </c>
      <c r="L2689" s="19">
        <f>VLOOKUP($A2689,'HUMAN RESOURCES'!$A2689:$L5379,COLUMN(F2689),0)</f>
        <v>65</v>
      </c>
      <c r="M2689" s="19">
        <f>VLOOKUP($A2689,'HUMAN RESOURCES'!$A2689:$L5379,COLUMN(G2689),0)</f>
        <v>61</v>
      </c>
      <c r="N2689" s="19">
        <f>VLOOKUP($A2689,'HUMAN RESOURCES'!$A2689:$L5379,COLUMN(H2689),0)</f>
        <v>0.35399999999999998</v>
      </c>
      <c r="O2689" s="19">
        <f>VLOOKUP($A2689,'HUMAN RESOURCES'!$A2689:$L5379,COLUMN(I2689),0)</f>
        <v>0.60099999999999998</v>
      </c>
      <c r="P2689" s="19">
        <f>VLOOKUP($A2689,'HUMAN RESOURCES'!$A2689:$L5379,COLUMN(J2689),0)</f>
        <v>4.4999999999999998E-2</v>
      </c>
      <c r="Q2689" s="19">
        <f>VLOOKUP($A2689,'HUMAN RESOURCES'!$A2689:$L5379,COLUMN(K2689),0)</f>
        <v>10173775</v>
      </c>
      <c r="R2689" s="19">
        <f>VLOOKUP($A2689,'HUMAN RESOURCES'!$A2689:$L5379,COLUMN(L2689),0)</f>
        <v>0.54800000000000004</v>
      </c>
      <c r="S2689" s="19">
        <f>VLOOKUP($A2689,TOURISM!$A2688:$E5378, COLUMN(D2689),0)</f>
        <v>170000000</v>
      </c>
      <c r="T2689" s="19">
        <f>VLOOKUP($A2689,TOURISM!$A2688:$E5378, COLUMN(E2689),0)</f>
        <v>474000000</v>
      </c>
      <c r="U2689" s="19">
        <f>VLOOKUP($A2689,BUSINESS!$A2689:$I5379, COLUMN(H2689),0)</f>
        <v>9.8000000000000004E-2</v>
      </c>
      <c r="V2689" s="19">
        <f>VLOOKUP($A2689,BUSINESS!$A2689:$I5379, COLUMN(I2689),0)</f>
        <v>0.59899999999999998</v>
      </c>
    </row>
    <row r="2690" spans="1:22" ht="15" x14ac:dyDescent="0.25">
      <c r="A2690" s="14" t="s">
        <v>240</v>
      </c>
      <c r="B2690" s="15" t="s">
        <v>282</v>
      </c>
      <c r="C2690" s="16" t="s">
        <v>125</v>
      </c>
      <c r="D2690" s="17">
        <v>16200000000000</v>
      </c>
      <c r="E2690" s="18">
        <v>0.17899999999999999</v>
      </c>
      <c r="F2690" s="18">
        <v>8895</v>
      </c>
      <c r="G2690" s="18">
        <v>3.3000000000000002E-2</v>
      </c>
      <c r="H2690" s="19">
        <f>VLOOKUP($A2690,ENERGY!$A2690:$E5380,COLUMN(D2690),0)</f>
        <v>2273332</v>
      </c>
      <c r="I2690" s="19">
        <f>VLOOKUP($A2690,ENERGY!$A2690:$E5380,COLUMN(E2690),0)</f>
        <v>5713560</v>
      </c>
      <c r="J2690" s="19">
        <f>VLOOKUP($A2690,'HUMAN RESOURCES'!$A2690:$L5380,COLUMN(D2690),0)</f>
        <v>2.5999999999999999E-2</v>
      </c>
      <c r="K2690" s="19">
        <f>VLOOKUP($A2690,'HUMAN RESOURCES'!$A2690:$L5380,COLUMN(E2690),0)</f>
        <v>3.2000000000000001E-2</v>
      </c>
      <c r="L2690" s="19">
        <f>VLOOKUP($A2690,'HUMAN RESOURCES'!$A2690:$L5380,COLUMN(F2690),0)</f>
        <v>69</v>
      </c>
      <c r="M2690" s="19">
        <f>VLOOKUP($A2690,'HUMAN RESOURCES'!$A2690:$L5380,COLUMN(G2690),0)</f>
        <v>65</v>
      </c>
      <c r="N2690" s="19">
        <f>VLOOKUP($A2690,'HUMAN RESOURCES'!$A2690:$L5380,COLUMN(H2690),0)</f>
        <v>0.35199999999999998</v>
      </c>
      <c r="O2690" s="19">
        <f>VLOOKUP($A2690,'HUMAN RESOURCES'!$A2690:$L5380,COLUMN(I2690),0)</f>
        <v>0.59899999999999998</v>
      </c>
      <c r="P2690" s="19">
        <f>VLOOKUP($A2690,'HUMAN RESOURCES'!$A2690:$L5380,COLUMN(J2690),0)</f>
        <v>4.8000000000000001E-2</v>
      </c>
      <c r="Q2690" s="19">
        <f>VLOOKUP($A2690,'HUMAN RESOURCES'!$A2690:$L5380,COLUMN(K2690),0)</f>
        <v>10496285</v>
      </c>
      <c r="R2690" s="19">
        <f>VLOOKUP($A2690,'HUMAN RESOURCES'!$A2690:$L5380,COLUMN(L2690),0)</f>
        <v>0.67300000000000004</v>
      </c>
      <c r="S2690" s="19">
        <f>VLOOKUP($A2690,TOURISM!$A2689:$E5379, COLUMN(D2690),0)</f>
        <v>581000000</v>
      </c>
      <c r="T2690" s="19">
        <f>VLOOKUP($A2690,TOURISM!$A2689:$E5379, COLUMN(E2690),0)</f>
        <v>559000000</v>
      </c>
      <c r="U2690" s="19">
        <f>VLOOKUP($A2690,BUSINESS!$A2690:$I5380, COLUMN(H2690),0)</f>
        <v>0.35499999999999998</v>
      </c>
      <c r="V2690" s="19">
        <f>VLOOKUP($A2690,BUSINESS!$A2690:$I5380, COLUMN(I2690),0)</f>
        <v>0.90400000000000003</v>
      </c>
    </row>
    <row r="2691" spans="1:22" ht="15" x14ac:dyDescent="0.25">
      <c r="A2691" s="14" t="s">
        <v>240</v>
      </c>
      <c r="B2691" s="15" t="s">
        <v>283</v>
      </c>
      <c r="C2691" s="16" t="s">
        <v>125</v>
      </c>
      <c r="D2691" s="17">
        <v>50004354667</v>
      </c>
      <c r="E2691" s="18">
        <v>8.8999999999999996E-2</v>
      </c>
      <c r="F2691" s="18">
        <v>1308</v>
      </c>
      <c r="G2691" s="18">
        <v>0.112</v>
      </c>
      <c r="H2691" s="19">
        <f>VLOOKUP($A2691,ENERGY!$A2691:$E5381,COLUMN(D2691),0)</f>
        <v>3092</v>
      </c>
      <c r="I2691" s="19">
        <f>VLOOKUP($A2691,ENERGY!$A2691:$E5381,COLUMN(E2691),0)</f>
        <v>5306</v>
      </c>
      <c r="J2691" s="19">
        <f>VLOOKUP($A2691,'HUMAN RESOURCES'!$A2691:$L5381,COLUMN(D2691),0)</f>
        <v>2.5999999999999999E-2</v>
      </c>
      <c r="K2691" s="19">
        <f>VLOOKUP($A2691,'HUMAN RESOURCES'!$A2691:$L5381,COLUMN(E2691),0)</f>
        <v>0.02</v>
      </c>
      <c r="L2691" s="19">
        <f>VLOOKUP($A2691,'HUMAN RESOURCES'!$A2691:$L5381,COLUMN(F2691),0)</f>
        <v>76</v>
      </c>
      <c r="M2691" s="19">
        <f>VLOOKUP($A2691,'HUMAN RESOURCES'!$A2691:$L5381,COLUMN(G2691),0)</f>
        <v>71</v>
      </c>
      <c r="N2691" s="19">
        <f>VLOOKUP($A2691,'HUMAN RESOURCES'!$A2691:$L5381,COLUMN(H2691),0)</f>
        <v>0.35699999999999998</v>
      </c>
      <c r="O2691" s="19">
        <f>VLOOKUP($A2691,'HUMAN RESOURCES'!$A2691:$L5381,COLUMN(I2691),0)</f>
        <v>0.59899999999999998</v>
      </c>
      <c r="P2691" s="19">
        <f>VLOOKUP($A2691,'HUMAN RESOURCES'!$A2691:$L5381,COLUMN(J2691),0)</f>
        <v>4.3999999999999997E-2</v>
      </c>
      <c r="Q2691" s="19">
        <f>VLOOKUP($A2691,'HUMAN RESOURCES'!$A2691:$L5381,COLUMN(K2691),0)</f>
        <v>7935846</v>
      </c>
      <c r="R2691" s="19">
        <f>VLOOKUP($A2691,'HUMAN RESOURCES'!$A2691:$L5381,COLUMN(L2691),0)</f>
        <v>0.52900000000000003</v>
      </c>
      <c r="S2691" s="19">
        <f>VLOOKUP($A2691,TOURISM!$A2690:$E5380, COLUMN(D2691),0)</f>
        <v>666000000</v>
      </c>
      <c r="T2691" s="19">
        <f>VLOOKUP($A2691,TOURISM!$A2690:$E5380, COLUMN(E2691),0)</f>
        <v>464000000</v>
      </c>
      <c r="U2691" s="19">
        <f>VLOOKUP($A2691,BUSINESS!$A2691:$I5381, COLUMN(H2691),0)</f>
        <v>0.18099999999999999</v>
      </c>
      <c r="V2691" s="19">
        <f>VLOOKUP($A2691,BUSINESS!$A2691:$I5381, COLUMN(I2691),0)</f>
        <v>0.92900000000000005</v>
      </c>
    </row>
    <row r="2692" spans="1:22" ht="15" x14ac:dyDescent="0.25">
      <c r="A2692" s="14" t="s">
        <v>240</v>
      </c>
      <c r="B2692" s="15" t="s">
        <v>284</v>
      </c>
      <c r="C2692" s="16" t="s">
        <v>125</v>
      </c>
      <c r="D2692" s="17">
        <v>381000000000</v>
      </c>
      <c r="E2692" s="18">
        <v>4.5999999999999999E-2</v>
      </c>
      <c r="F2692" s="18">
        <v>593</v>
      </c>
      <c r="G2692" s="18">
        <v>0.16400000000000001</v>
      </c>
      <c r="H2692" s="19">
        <f>VLOOKUP($A2692,ENERGY!$A2692:$E5382,COLUMN(D2692),0)</f>
        <v>56424</v>
      </c>
      <c r="I2692" s="19">
        <f>VLOOKUP($A2692,ENERGY!$A2692:$E5382,COLUMN(E2692),0)</f>
        <v>152415</v>
      </c>
      <c r="J2692" s="19">
        <f>VLOOKUP($A2692,'HUMAN RESOURCES'!$A2692:$L5382,COLUMN(D2692),0)</f>
        <v>3.1E-2</v>
      </c>
      <c r="K2692" s="19">
        <f>VLOOKUP($A2692,'HUMAN RESOURCES'!$A2692:$L5382,COLUMN(E2692),0)</f>
        <v>2.7E-2</v>
      </c>
      <c r="L2692" s="19">
        <f>VLOOKUP($A2692,'HUMAN RESOURCES'!$A2692:$L5382,COLUMN(F2692),0)</f>
        <v>75</v>
      </c>
      <c r="M2692" s="19">
        <f>VLOOKUP($A2692,'HUMAN RESOURCES'!$A2692:$L5382,COLUMN(G2692),0)</f>
        <v>68</v>
      </c>
      <c r="N2692" s="19">
        <f>VLOOKUP($A2692,'HUMAN RESOURCES'!$A2692:$L5382,COLUMN(H2692),0)</f>
        <v>0.40799999999999997</v>
      </c>
      <c r="O2692" s="19">
        <f>VLOOKUP($A2692,'HUMAN RESOURCES'!$A2692:$L5382,COLUMN(I2692),0)</f>
        <v>0.54700000000000004</v>
      </c>
      <c r="P2692" s="19">
        <f>VLOOKUP($A2692,'HUMAN RESOURCES'!$A2692:$L5382,COLUMN(J2692),0)</f>
        <v>4.4999999999999998E-2</v>
      </c>
      <c r="Q2692" s="19">
        <f>VLOOKUP($A2692,'HUMAN RESOURCES'!$A2692:$L5382,COLUMN(K2692),0)</f>
        <v>15082831</v>
      </c>
      <c r="R2692" s="19">
        <f>VLOOKUP($A2692,'HUMAN RESOURCES'!$A2692:$L5382,COLUMN(L2692),0)</f>
        <v>0.502</v>
      </c>
      <c r="S2692" s="19">
        <f>VLOOKUP($A2692,TOURISM!$A2691:$E5381, COLUMN(D2692),0)</f>
        <v>1419000000</v>
      </c>
      <c r="T2692" s="19">
        <f>VLOOKUP($A2692,TOURISM!$A2691:$E5381, COLUMN(E2692),0)</f>
        <v>914000000</v>
      </c>
      <c r="U2692" s="19">
        <f>VLOOKUP($A2692,BUSINESS!$A2692:$I5382, COLUMN(H2692),0)</f>
        <v>0.16</v>
      </c>
      <c r="V2692" s="19">
        <f>VLOOKUP($A2692,BUSINESS!$A2692:$I5382, COLUMN(I2692),0)</f>
        <v>1.3779999999999999</v>
      </c>
    </row>
  </sheetData>
  <autoFilter ref="A1:X269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3000"/>
  <sheetViews>
    <sheetView workbookViewId="0">
      <selection activeCell="K12" sqref="K12:K17"/>
    </sheetView>
  </sheetViews>
  <sheetFormatPr defaultColWidth="12.5703125" defaultRowHeight="15.75" customHeight="1" x14ac:dyDescent="0.2"/>
  <cols>
    <col min="1" max="2" width="17.28515625" customWidth="1"/>
    <col min="3" max="4" width="15.7109375" customWidth="1"/>
    <col min="5" max="6" width="16.140625" customWidth="1"/>
    <col min="7" max="7" width="12.7109375" customWidth="1"/>
    <col min="8" max="8" width="15.85546875" customWidth="1"/>
    <col min="9" max="9" width="14.28515625" bestFit="1" customWidth="1"/>
    <col min="12" max="12" width="17.7109375" customWidth="1"/>
  </cols>
  <sheetData>
    <row r="1" spans="1:15" ht="15.75" customHeight="1" x14ac:dyDescent="0.2">
      <c r="A1" s="23" t="s">
        <v>3</v>
      </c>
      <c r="B1" s="23" t="s">
        <v>285</v>
      </c>
      <c r="C1" s="23" t="s">
        <v>10</v>
      </c>
      <c r="D1" s="23" t="s">
        <v>285</v>
      </c>
      <c r="E1" s="23" t="s">
        <v>12</v>
      </c>
      <c r="F1" s="23" t="s">
        <v>285</v>
      </c>
      <c r="G1" s="23" t="s">
        <v>285</v>
      </c>
      <c r="H1" s="23" t="s">
        <v>14</v>
      </c>
      <c r="I1" s="23" t="s">
        <v>286</v>
      </c>
      <c r="J1" s="28"/>
    </row>
    <row r="2" spans="1:15" ht="15.75" customHeight="1" x14ac:dyDescent="0.25">
      <c r="A2" s="18">
        <v>54790058957</v>
      </c>
      <c r="B2" s="18">
        <f t="shared" ref="B2:B256" si="0">IF(OR(A2&gt;$L$14+$L$17,A2&lt;$L$12-$L$17),1,0)</f>
        <v>0</v>
      </c>
      <c r="C2" s="18">
        <v>3.5000000000000003E-2</v>
      </c>
      <c r="D2" s="18">
        <f t="shared" ref="D2:D256" si="1">IF(OR(C2&gt;$M$14+$M$17,C2&lt;$M$12-$M$17),1,0)</f>
        <v>0</v>
      </c>
      <c r="E2" s="18">
        <v>60</v>
      </c>
      <c r="F2" s="18">
        <f t="shared" ref="F2:F256" si="2">IF(OR(E2&gt;$N$14+$N$17, E2&lt;$N$12-$N$17),1,0)</f>
        <v>0</v>
      </c>
      <c r="G2" s="18">
        <f t="shared" ref="G2:G256" si="3">IF(OR(H2&gt;$O$14+$O$17, H2&lt;$O$12-$O$17),1,0)</f>
        <v>0</v>
      </c>
      <c r="H2" s="18">
        <v>0.1</v>
      </c>
      <c r="I2" s="21">
        <f>COUNTIF(B2:B2692,"=1")</f>
        <v>409</v>
      </c>
      <c r="J2" s="27"/>
    </row>
    <row r="3" spans="1:15" ht="15.75" customHeight="1" x14ac:dyDescent="0.25">
      <c r="A3" s="18">
        <v>115000000000</v>
      </c>
      <c r="B3" s="18">
        <f t="shared" si="0"/>
        <v>0</v>
      </c>
      <c r="C3" s="18">
        <v>3.5000000000000003E-2</v>
      </c>
      <c r="D3" s="18">
        <f t="shared" si="1"/>
        <v>0</v>
      </c>
      <c r="E3" s="18">
        <v>190</v>
      </c>
      <c r="F3" s="18">
        <f t="shared" si="2"/>
        <v>0</v>
      </c>
      <c r="G3" s="18">
        <f t="shared" si="3"/>
        <v>0</v>
      </c>
      <c r="H3" s="18">
        <v>0.16700000000000001</v>
      </c>
      <c r="I3" s="21">
        <f>COUNTIF(D2:D2692,"=1")</f>
        <v>58</v>
      </c>
      <c r="J3" s="27"/>
    </row>
    <row r="4" spans="1:15" ht="15.75" customHeight="1" x14ac:dyDescent="0.25">
      <c r="A4" s="18">
        <v>7543183759</v>
      </c>
      <c r="B4" s="18">
        <f t="shared" si="0"/>
        <v>0</v>
      </c>
      <c r="C4" s="18">
        <v>4.4999999999999998E-2</v>
      </c>
      <c r="D4" s="18">
        <f t="shared" si="1"/>
        <v>0</v>
      </c>
      <c r="E4" s="18">
        <v>33</v>
      </c>
      <c r="F4" s="18">
        <f t="shared" si="2"/>
        <v>0</v>
      </c>
      <c r="G4" s="18">
        <f t="shared" si="3"/>
        <v>0</v>
      </c>
      <c r="H4" s="21">
        <v>0.12</v>
      </c>
      <c r="I4" s="21">
        <f>COUNTIF(F2:F2692,"=1")</f>
        <v>411</v>
      </c>
      <c r="J4" s="27"/>
      <c r="K4" s="27"/>
      <c r="L4" s="30" t="s">
        <v>287</v>
      </c>
      <c r="M4" s="31" t="s">
        <v>288</v>
      </c>
      <c r="N4" s="32" t="s">
        <v>289</v>
      </c>
      <c r="O4" s="32" t="s">
        <v>290</v>
      </c>
    </row>
    <row r="5" spans="1:15" ht="15.75" customHeight="1" x14ac:dyDescent="0.25">
      <c r="A5" s="18">
        <v>14537490553</v>
      </c>
      <c r="B5" s="18">
        <f t="shared" si="0"/>
        <v>0</v>
      </c>
      <c r="C5" s="18">
        <v>5.2999999999999999E-2</v>
      </c>
      <c r="D5" s="18">
        <f t="shared" si="1"/>
        <v>0</v>
      </c>
      <c r="E5" s="18">
        <v>384</v>
      </c>
      <c r="F5" s="18">
        <f t="shared" si="2"/>
        <v>0</v>
      </c>
      <c r="G5" s="18">
        <f t="shared" si="3"/>
        <v>0</v>
      </c>
      <c r="H5" s="18">
        <v>0.11</v>
      </c>
      <c r="I5" s="21">
        <f>COUNTIF(G2:G2692,"=1")</f>
        <v>230</v>
      </c>
      <c r="J5" s="27"/>
      <c r="K5" s="30" t="s">
        <v>291</v>
      </c>
      <c r="L5" s="29">
        <f>COUNTA(A2:A2692)</f>
        <v>2691</v>
      </c>
      <c r="M5" s="11">
        <f>COUNTA(C2:C2692)</f>
        <v>2691</v>
      </c>
      <c r="N5" s="11">
        <f>COUNTA(E2:E2692)</f>
        <v>2691</v>
      </c>
      <c r="O5" s="11">
        <f>COUNTA(H2:H2692)</f>
        <v>2691</v>
      </c>
    </row>
    <row r="6" spans="1:15" ht="15.75" customHeight="1" x14ac:dyDescent="0.25">
      <c r="A6" s="18">
        <v>10726305450</v>
      </c>
      <c r="B6" s="18">
        <f t="shared" si="0"/>
        <v>0</v>
      </c>
      <c r="C6" s="18">
        <v>6.2E-2</v>
      </c>
      <c r="D6" s="18">
        <f t="shared" si="1"/>
        <v>0</v>
      </c>
      <c r="E6" s="18">
        <v>38</v>
      </c>
      <c r="F6" s="18">
        <f t="shared" si="2"/>
        <v>0</v>
      </c>
      <c r="G6" s="18">
        <f t="shared" si="3"/>
        <v>0</v>
      </c>
      <c r="H6" s="21">
        <v>0.12</v>
      </c>
      <c r="K6" s="33" t="s">
        <v>292</v>
      </c>
      <c r="L6" s="11">
        <f>AVERAGE(A2:A2692)</f>
        <v>245638060481.59753</v>
      </c>
      <c r="M6" s="11">
        <f>AVERAGE(C2:C2692)</f>
        <v>6.4150873281307266E-2</v>
      </c>
      <c r="N6" s="11">
        <f>AVERAGE(E2:E2692)</f>
        <v>734.47565960609438</v>
      </c>
      <c r="O6" s="11">
        <f>AVERAGE(H2:H2692)</f>
        <v>0.13963322185061444</v>
      </c>
    </row>
    <row r="7" spans="1:15" ht="15.75" customHeight="1" x14ac:dyDescent="0.25">
      <c r="A7" s="18">
        <v>2472384813</v>
      </c>
      <c r="B7" s="18">
        <f t="shared" si="0"/>
        <v>0</v>
      </c>
      <c r="C7" s="18">
        <v>8.1000000000000003E-2</v>
      </c>
      <c r="D7" s="18">
        <f t="shared" si="1"/>
        <v>0</v>
      </c>
      <c r="E7" s="18">
        <v>20</v>
      </c>
      <c r="F7" s="18">
        <f t="shared" si="2"/>
        <v>0</v>
      </c>
      <c r="G7" s="18">
        <f t="shared" si="3"/>
        <v>0</v>
      </c>
      <c r="H7" s="18">
        <v>0.14299999999999999</v>
      </c>
      <c r="K7" s="32" t="s">
        <v>293</v>
      </c>
      <c r="L7" s="11">
        <f>MODE(A2:A2692)</f>
        <v>15079752558</v>
      </c>
      <c r="M7" s="11">
        <f>MODE(C2:C2692)</f>
        <v>6.4000000000000001E-2</v>
      </c>
      <c r="N7" s="11">
        <f>MODE(E2:E2692)</f>
        <v>193</v>
      </c>
      <c r="O7" s="11">
        <f>MODE(H2:H2692)</f>
        <v>0.12</v>
      </c>
    </row>
    <row r="8" spans="1:15" ht="15.75" customHeight="1" x14ac:dyDescent="0.25">
      <c r="A8" s="18">
        <v>26472637887</v>
      </c>
      <c r="B8" s="18">
        <f t="shared" si="0"/>
        <v>0</v>
      </c>
      <c r="C8" s="18">
        <v>5.0999999999999997E-2</v>
      </c>
      <c r="D8" s="18">
        <f t="shared" si="1"/>
        <v>0</v>
      </c>
      <c r="E8" s="18">
        <v>59</v>
      </c>
      <c r="F8" s="18">
        <f t="shared" si="2"/>
        <v>0</v>
      </c>
      <c r="G8" s="18">
        <f t="shared" si="3"/>
        <v>0</v>
      </c>
      <c r="H8" s="21">
        <v>0.12</v>
      </c>
      <c r="K8" s="32" t="s">
        <v>294</v>
      </c>
      <c r="L8" s="11">
        <f>MEDIAN(A2:A2692)</f>
        <v>15079752558</v>
      </c>
      <c r="M8" s="11">
        <f>MEDIAN(C2:C2692)</f>
        <v>6.4000000000000001E-2</v>
      </c>
      <c r="N8" s="11">
        <f>MEDIAN(E2:E2692)</f>
        <v>193</v>
      </c>
      <c r="O8" s="11">
        <f>MEDIAN(H2:H2692)</f>
        <v>0.12</v>
      </c>
    </row>
    <row r="9" spans="1:15" ht="15.75" customHeight="1" x14ac:dyDescent="0.25">
      <c r="A9" s="18">
        <v>2169706411</v>
      </c>
      <c r="B9" s="18">
        <f t="shared" si="0"/>
        <v>0</v>
      </c>
      <c r="C9" s="18">
        <v>3.7999999999999999E-2</v>
      </c>
      <c r="D9" s="18">
        <f t="shared" si="1"/>
        <v>0</v>
      </c>
      <c r="E9" s="18">
        <v>18</v>
      </c>
      <c r="F9" s="18">
        <f t="shared" si="2"/>
        <v>0</v>
      </c>
      <c r="G9" s="18">
        <f t="shared" si="3"/>
        <v>0</v>
      </c>
      <c r="H9" s="21">
        <v>0.12</v>
      </c>
      <c r="K9" s="32" t="s">
        <v>295</v>
      </c>
      <c r="L9" s="11">
        <f>STDEV(A2:A2692)</f>
        <v>1089680525426.127</v>
      </c>
      <c r="M9" s="11">
        <f>STDEV(C2:C2692)</f>
        <v>2.4834116908400712E-2</v>
      </c>
      <c r="N9" s="11">
        <f>STDEV(E2:E2692)</f>
        <v>1402.997788215712</v>
      </c>
      <c r="O9" s="11">
        <f>STDEV(H2:H2692)</f>
        <v>0.14418774031530987</v>
      </c>
    </row>
    <row r="10" spans="1:15" ht="15.75" customHeight="1" x14ac:dyDescent="0.25">
      <c r="A10" s="18">
        <v>12887072082</v>
      </c>
      <c r="B10" s="18">
        <f t="shared" si="0"/>
        <v>0</v>
      </c>
      <c r="C10" s="18">
        <v>2.8000000000000001E-2</v>
      </c>
      <c r="D10" s="18">
        <f t="shared" si="1"/>
        <v>0</v>
      </c>
      <c r="E10" s="18">
        <v>25</v>
      </c>
      <c r="F10" s="18">
        <f t="shared" si="2"/>
        <v>0</v>
      </c>
      <c r="G10" s="18">
        <f t="shared" si="3"/>
        <v>0</v>
      </c>
      <c r="H10" s="21">
        <v>0.12</v>
      </c>
      <c r="K10" s="32" t="s">
        <v>296</v>
      </c>
      <c r="L10" s="11">
        <f>TRIMMEAN(A2:A2692, 0.1)</f>
        <v>81255600050</v>
      </c>
      <c r="M10" s="11">
        <f>TRIMMEAN(C2:C2692, 0.1)</f>
        <v>6.2742880726371464E-2</v>
      </c>
      <c r="N10" s="11">
        <f>TRIMMEAN(E2:E2692, 0.1)</f>
        <v>499.36194799834914</v>
      </c>
      <c r="O10" s="11">
        <f>TRIMMEAN(H2:H2692, 0.1)</f>
        <v>0.12585678910441739</v>
      </c>
    </row>
    <row r="11" spans="1:15" ht="15.75" customHeight="1" x14ac:dyDescent="0.25">
      <c r="A11" s="18">
        <v>595898770</v>
      </c>
      <c r="B11" s="18">
        <f t="shared" si="0"/>
        <v>0</v>
      </c>
      <c r="C11" s="18">
        <v>4.4999999999999998E-2</v>
      </c>
      <c r="D11" s="18">
        <f t="shared" si="1"/>
        <v>0</v>
      </c>
      <c r="E11" s="18">
        <v>38</v>
      </c>
      <c r="F11" s="18">
        <f t="shared" si="2"/>
        <v>0</v>
      </c>
      <c r="G11" s="18">
        <f t="shared" si="3"/>
        <v>0</v>
      </c>
      <c r="H11" s="18">
        <v>0.105</v>
      </c>
    </row>
    <row r="12" spans="1:15" ht="15.75" customHeight="1" x14ac:dyDescent="0.25">
      <c r="A12" s="18">
        <v>13677929162</v>
      </c>
      <c r="B12" s="18">
        <f t="shared" si="0"/>
        <v>0</v>
      </c>
      <c r="C12" s="18">
        <v>3.2000000000000001E-2</v>
      </c>
      <c r="D12" s="18">
        <f t="shared" si="1"/>
        <v>0</v>
      </c>
      <c r="E12" s="18">
        <v>100</v>
      </c>
      <c r="F12" s="18">
        <f t="shared" si="2"/>
        <v>0</v>
      </c>
      <c r="G12" s="18">
        <f t="shared" si="3"/>
        <v>0</v>
      </c>
      <c r="H12" s="21">
        <v>0.12</v>
      </c>
      <c r="K12" s="30" t="s">
        <v>297</v>
      </c>
      <c r="L12" s="21">
        <f>QUARTILE(A2:A2692, 1)</f>
        <v>4075357161</v>
      </c>
      <c r="M12" s="21">
        <f>QUARTILE(C2:C2692, 1)</f>
        <v>4.8000000000000001E-2</v>
      </c>
      <c r="N12" s="21">
        <f>QUARTILE(E2:E2692, 1)</f>
        <v>58</v>
      </c>
      <c r="O12" s="21">
        <f>QUARTILE(H2:H2692, 1)</f>
        <v>9.7000000000000003E-2</v>
      </c>
    </row>
    <row r="13" spans="1:15" ht="15.75" customHeight="1" x14ac:dyDescent="0.25">
      <c r="A13" s="18">
        <v>27452795398</v>
      </c>
      <c r="B13" s="18">
        <f t="shared" si="0"/>
        <v>0</v>
      </c>
      <c r="C13" s="18">
        <v>5.6000000000000001E-2</v>
      </c>
      <c r="D13" s="18">
        <f t="shared" si="1"/>
        <v>0</v>
      </c>
      <c r="E13" s="18">
        <v>15</v>
      </c>
      <c r="F13" s="18">
        <f t="shared" si="2"/>
        <v>0</v>
      </c>
      <c r="G13" s="18">
        <f t="shared" si="3"/>
        <v>1</v>
      </c>
      <c r="H13" s="18">
        <v>0.28399999999999997</v>
      </c>
      <c r="K13" s="30" t="s">
        <v>298</v>
      </c>
      <c r="L13" s="21">
        <f>QUARTILE(A2:A2692, 2)</f>
        <v>15079752558</v>
      </c>
      <c r="M13" s="21">
        <f>QUARTILE(C2:C2692, 2)</f>
        <v>6.4000000000000001E-2</v>
      </c>
      <c r="N13" s="21">
        <f>QUARTILE(E2:E2692, 2)</f>
        <v>193</v>
      </c>
      <c r="O13" s="21">
        <f>QUARTILE(H2:H2692, 2)</f>
        <v>0.12</v>
      </c>
    </row>
    <row r="14" spans="1:15" ht="15.75" customHeight="1" x14ac:dyDescent="0.25">
      <c r="A14" s="18">
        <v>10417060605</v>
      </c>
      <c r="B14" s="18">
        <f t="shared" si="0"/>
        <v>0</v>
      </c>
      <c r="C14" s="18">
        <v>6.5000000000000002E-2</v>
      </c>
      <c r="D14" s="18">
        <f t="shared" si="1"/>
        <v>0</v>
      </c>
      <c r="E14" s="18">
        <v>42</v>
      </c>
      <c r="F14" s="18">
        <f t="shared" si="2"/>
        <v>0</v>
      </c>
      <c r="G14" s="18">
        <f t="shared" si="3"/>
        <v>0</v>
      </c>
      <c r="H14" s="21">
        <v>0.12</v>
      </c>
      <c r="K14" s="30" t="s">
        <v>299</v>
      </c>
      <c r="L14" s="21">
        <f>QUARTILE(A2:A2692, 3)</f>
        <v>92362869656</v>
      </c>
      <c r="M14" s="21">
        <f>QUARTILE(C2:C2692, 3)</f>
        <v>7.5999999999999998E-2</v>
      </c>
      <c r="N14" s="21">
        <f>QUARTILE(E2:E2692, 3)</f>
        <v>557</v>
      </c>
      <c r="O14" s="21">
        <f>QUARTILE(H2:H2692, 3)</f>
        <v>0.15</v>
      </c>
    </row>
    <row r="15" spans="1:15" ht="15.75" customHeight="1" x14ac:dyDescent="0.25">
      <c r="A15" s="18">
        <v>551230862</v>
      </c>
      <c r="B15" s="18">
        <f t="shared" si="0"/>
        <v>0</v>
      </c>
      <c r="C15" s="18">
        <v>5.8000000000000003E-2</v>
      </c>
      <c r="D15" s="18">
        <f t="shared" si="1"/>
        <v>0</v>
      </c>
      <c r="E15" s="18">
        <v>44</v>
      </c>
      <c r="F15" s="18">
        <f t="shared" si="2"/>
        <v>0</v>
      </c>
      <c r="G15" s="18">
        <f t="shared" si="3"/>
        <v>0</v>
      </c>
      <c r="H15" s="21">
        <v>0.12</v>
      </c>
      <c r="K15" s="30" t="s">
        <v>300</v>
      </c>
      <c r="L15" s="21">
        <f>QUARTILE(A2:A2692, 4)</f>
        <v>16200000000000</v>
      </c>
      <c r="M15" s="21">
        <f>QUARTILE(C2:C2692, 4)</f>
        <v>0.22500000000000001</v>
      </c>
      <c r="N15" s="21">
        <f>QUARTILE(E2:E2692, 4)</f>
        <v>9908</v>
      </c>
      <c r="O15" s="21">
        <f>QUARTILE(H2:H2692, 4)</f>
        <v>4.9649999999999999</v>
      </c>
    </row>
    <row r="16" spans="1:15" ht="15.75" customHeight="1" x14ac:dyDescent="0.25">
      <c r="A16" s="18">
        <v>99838540997</v>
      </c>
      <c r="B16" s="18">
        <f t="shared" si="0"/>
        <v>0</v>
      </c>
      <c r="C16" s="18">
        <v>5.3999999999999999E-2</v>
      </c>
      <c r="D16" s="18">
        <f t="shared" si="1"/>
        <v>0</v>
      </c>
      <c r="E16" s="18">
        <v>79</v>
      </c>
      <c r="F16" s="18">
        <f t="shared" si="2"/>
        <v>0</v>
      </c>
      <c r="G16" s="18">
        <f t="shared" si="3"/>
        <v>0</v>
      </c>
      <c r="H16" s="18">
        <v>0.13200000000000001</v>
      </c>
      <c r="K16" s="30" t="s">
        <v>301</v>
      </c>
      <c r="L16" s="21">
        <f t="shared" ref="L16:O16" si="4">L14-L12</f>
        <v>88287512495</v>
      </c>
      <c r="M16" s="21">
        <f t="shared" si="4"/>
        <v>2.7999999999999997E-2</v>
      </c>
      <c r="N16" s="21">
        <f t="shared" si="4"/>
        <v>499</v>
      </c>
      <c r="O16" s="21">
        <f t="shared" si="4"/>
        <v>5.2999999999999992E-2</v>
      </c>
    </row>
    <row r="17" spans="1:15" ht="15.75" customHeight="1" x14ac:dyDescent="0.25">
      <c r="A17" s="18">
        <v>1045998534</v>
      </c>
      <c r="B17" s="18">
        <f t="shared" si="0"/>
        <v>0</v>
      </c>
      <c r="C17" s="18">
        <v>2.4E-2</v>
      </c>
      <c r="D17" s="18">
        <f t="shared" si="1"/>
        <v>0</v>
      </c>
      <c r="E17" s="18">
        <v>57</v>
      </c>
      <c r="F17" s="18">
        <f t="shared" si="2"/>
        <v>0</v>
      </c>
      <c r="G17" s="18">
        <f t="shared" si="3"/>
        <v>0</v>
      </c>
      <c r="H17" s="18">
        <v>0.22</v>
      </c>
      <c r="K17" s="30" t="s">
        <v>302</v>
      </c>
      <c r="L17" s="21">
        <f t="shared" ref="L17:O17" si="5">1.5*L16</f>
        <v>132431268742.5</v>
      </c>
      <c r="M17" s="21">
        <f t="shared" si="5"/>
        <v>4.1999999999999996E-2</v>
      </c>
      <c r="N17" s="21">
        <f t="shared" si="5"/>
        <v>748.5</v>
      </c>
      <c r="O17" s="21">
        <f t="shared" si="5"/>
        <v>7.9499999999999987E-2</v>
      </c>
    </row>
    <row r="18" spans="1:15" ht="15.75" customHeight="1" x14ac:dyDescent="0.25">
      <c r="A18" s="18">
        <v>706370812</v>
      </c>
      <c r="B18" s="18">
        <f t="shared" si="0"/>
        <v>0</v>
      </c>
      <c r="C18" s="18">
        <v>4.4999999999999998E-2</v>
      </c>
      <c r="D18" s="18">
        <f t="shared" si="1"/>
        <v>0</v>
      </c>
      <c r="E18" s="18">
        <v>7</v>
      </c>
      <c r="F18" s="18">
        <f t="shared" si="2"/>
        <v>0</v>
      </c>
      <c r="G18" s="18">
        <f t="shared" si="3"/>
        <v>0</v>
      </c>
      <c r="H18" s="21">
        <v>0.12</v>
      </c>
    </row>
    <row r="19" spans="1:15" ht="15.75" customHeight="1" x14ac:dyDescent="0.25">
      <c r="A19" s="18">
        <v>8091384891</v>
      </c>
      <c r="B19" s="18">
        <f t="shared" si="0"/>
        <v>0</v>
      </c>
      <c r="C19" s="18">
        <v>4.2999999999999997E-2</v>
      </c>
      <c r="D19" s="18">
        <f t="shared" si="1"/>
        <v>0</v>
      </c>
      <c r="E19" s="18">
        <v>5</v>
      </c>
      <c r="F19" s="18">
        <f t="shared" si="2"/>
        <v>0</v>
      </c>
      <c r="G19" s="18">
        <f t="shared" si="3"/>
        <v>0</v>
      </c>
      <c r="H19" s="18">
        <v>0.109</v>
      </c>
    </row>
    <row r="20" spans="1:15" ht="15.75" customHeight="1" x14ac:dyDescent="0.25">
      <c r="A20" s="18">
        <v>5067865503</v>
      </c>
      <c r="B20" s="18">
        <f t="shared" si="0"/>
        <v>0</v>
      </c>
      <c r="C20" s="18">
        <v>2.9000000000000001E-2</v>
      </c>
      <c r="D20" s="18">
        <f t="shared" si="1"/>
        <v>0</v>
      </c>
      <c r="E20" s="18">
        <v>118</v>
      </c>
      <c r="F20" s="18">
        <f t="shared" si="2"/>
        <v>0</v>
      </c>
      <c r="G20" s="18">
        <f t="shared" si="3"/>
        <v>0</v>
      </c>
      <c r="H20" s="18">
        <v>0.22</v>
      </c>
    </row>
    <row r="21" spans="1:15" ht="15.75" customHeight="1" x14ac:dyDescent="0.25">
      <c r="A21" s="18">
        <v>782913866</v>
      </c>
      <c r="B21" s="18">
        <f t="shared" si="0"/>
        <v>0</v>
      </c>
      <c r="C21" s="18">
        <v>4.4999999999999998E-2</v>
      </c>
      <c r="D21" s="18">
        <f t="shared" si="1"/>
        <v>0</v>
      </c>
      <c r="E21" s="18">
        <v>29</v>
      </c>
      <c r="F21" s="18">
        <f t="shared" si="2"/>
        <v>0</v>
      </c>
      <c r="G21" s="18">
        <f t="shared" si="3"/>
        <v>1</v>
      </c>
      <c r="H21" s="18">
        <v>0.24</v>
      </c>
    </row>
    <row r="22" spans="1:15" ht="15.75" customHeight="1" x14ac:dyDescent="0.25">
      <c r="A22" s="18">
        <v>4982849054</v>
      </c>
      <c r="B22" s="18">
        <f t="shared" si="0"/>
        <v>0</v>
      </c>
      <c r="C22" s="18">
        <v>4.8000000000000001E-2</v>
      </c>
      <c r="D22" s="18">
        <f t="shared" si="1"/>
        <v>0</v>
      </c>
      <c r="E22" s="18">
        <v>13</v>
      </c>
      <c r="F22" s="18">
        <f t="shared" si="2"/>
        <v>0</v>
      </c>
      <c r="G22" s="18">
        <f t="shared" si="3"/>
        <v>0</v>
      </c>
      <c r="H22" s="21">
        <v>0.12</v>
      </c>
    </row>
    <row r="23" spans="1:15" ht="15.75" customHeight="1" x14ac:dyDescent="0.25">
      <c r="A23" s="18">
        <v>2995360969</v>
      </c>
      <c r="B23" s="18">
        <f t="shared" si="0"/>
        <v>0</v>
      </c>
      <c r="C23" s="18">
        <v>5.6000000000000001E-2</v>
      </c>
      <c r="D23" s="18">
        <f t="shared" si="1"/>
        <v>0</v>
      </c>
      <c r="E23" s="18">
        <v>19</v>
      </c>
      <c r="F23" s="18">
        <f t="shared" si="2"/>
        <v>0</v>
      </c>
      <c r="G23" s="18">
        <f t="shared" si="3"/>
        <v>0</v>
      </c>
      <c r="H23" s="18">
        <v>0.19400000000000001</v>
      </c>
    </row>
    <row r="24" spans="1:15" ht="15.75" customHeight="1" x14ac:dyDescent="0.25">
      <c r="A24" s="18">
        <v>361858968</v>
      </c>
      <c r="B24" s="18">
        <f t="shared" si="0"/>
        <v>0</v>
      </c>
      <c r="C24" s="18">
        <v>4.9000000000000002E-2</v>
      </c>
      <c r="D24" s="18">
        <f t="shared" si="1"/>
        <v>0</v>
      </c>
      <c r="E24" s="18">
        <v>16</v>
      </c>
      <c r="F24" s="18">
        <f t="shared" si="2"/>
        <v>0</v>
      </c>
      <c r="G24" s="18">
        <f t="shared" si="3"/>
        <v>0</v>
      </c>
      <c r="H24" s="21">
        <v>0.12</v>
      </c>
    </row>
    <row r="25" spans="1:15" ht="15.75" customHeight="1" x14ac:dyDescent="0.25">
      <c r="A25" s="18">
        <v>12705350153</v>
      </c>
      <c r="B25" s="18">
        <f t="shared" si="0"/>
        <v>0</v>
      </c>
      <c r="C25" s="18">
        <v>4.7E-2</v>
      </c>
      <c r="D25" s="18">
        <f t="shared" si="1"/>
        <v>0</v>
      </c>
      <c r="E25" s="18">
        <v>19</v>
      </c>
      <c r="F25" s="18">
        <f t="shared" si="2"/>
        <v>0</v>
      </c>
      <c r="G25" s="18">
        <f t="shared" si="3"/>
        <v>0</v>
      </c>
      <c r="H25" s="18">
        <v>0.223</v>
      </c>
    </row>
    <row r="26" spans="1:15" ht="15.75" customHeight="1" x14ac:dyDescent="0.25">
      <c r="A26" s="18">
        <v>771200632</v>
      </c>
      <c r="B26" s="18">
        <f t="shared" si="0"/>
        <v>0</v>
      </c>
      <c r="C26" s="18">
        <v>6.9000000000000006E-2</v>
      </c>
      <c r="D26" s="18">
        <f t="shared" si="1"/>
        <v>0</v>
      </c>
      <c r="E26" s="18">
        <v>29</v>
      </c>
      <c r="F26" s="18">
        <f t="shared" si="2"/>
        <v>0</v>
      </c>
      <c r="G26" s="18">
        <f t="shared" si="3"/>
        <v>0</v>
      </c>
      <c r="H26" s="18">
        <v>0.17100000000000001</v>
      </c>
    </row>
    <row r="27" spans="1:15" ht="15.75" customHeight="1" x14ac:dyDescent="0.25">
      <c r="A27" s="18">
        <v>529064647</v>
      </c>
      <c r="B27" s="18">
        <f t="shared" si="0"/>
        <v>0</v>
      </c>
      <c r="C27" s="18">
        <v>5.8999999999999997E-2</v>
      </c>
      <c r="D27" s="18">
        <f t="shared" si="1"/>
        <v>0</v>
      </c>
      <c r="E27" s="18">
        <v>11</v>
      </c>
      <c r="F27" s="18">
        <f t="shared" si="2"/>
        <v>0</v>
      </c>
      <c r="G27" s="18">
        <f t="shared" si="3"/>
        <v>0</v>
      </c>
      <c r="H27" s="18">
        <v>0.20499999999999999</v>
      </c>
    </row>
    <row r="28" spans="1:15" ht="15.75" customHeight="1" x14ac:dyDescent="0.25">
      <c r="A28" s="18">
        <v>33896600871</v>
      </c>
      <c r="B28" s="18">
        <f t="shared" si="0"/>
        <v>0</v>
      </c>
      <c r="C28" s="18">
        <v>3.4000000000000002E-2</v>
      </c>
      <c r="D28" s="18">
        <f t="shared" si="1"/>
        <v>0</v>
      </c>
      <c r="E28" s="18">
        <v>252</v>
      </c>
      <c r="F28" s="18">
        <f t="shared" si="2"/>
        <v>0</v>
      </c>
      <c r="G28" s="18">
        <f t="shared" si="3"/>
        <v>0</v>
      </c>
      <c r="H28" s="18">
        <v>7.0000000000000007E-2</v>
      </c>
    </row>
    <row r="29" spans="1:15" ht="15.75" customHeight="1" x14ac:dyDescent="0.25">
      <c r="A29" s="18">
        <v>3877673635</v>
      </c>
      <c r="B29" s="18">
        <f t="shared" si="0"/>
        <v>0</v>
      </c>
      <c r="C29" s="18">
        <v>0.05</v>
      </c>
      <c r="D29" s="18">
        <f t="shared" si="1"/>
        <v>0</v>
      </c>
      <c r="E29" s="18">
        <v>12</v>
      </c>
      <c r="F29" s="18">
        <f t="shared" si="2"/>
        <v>0</v>
      </c>
      <c r="G29" s="18">
        <f t="shared" si="3"/>
        <v>1</v>
      </c>
      <c r="H29" s="18">
        <v>0.26500000000000001</v>
      </c>
    </row>
    <row r="30" spans="1:15" ht="15.75" customHeight="1" x14ac:dyDescent="0.25">
      <c r="A30" s="18">
        <v>1743506287</v>
      </c>
      <c r="B30" s="18">
        <f t="shared" si="0"/>
        <v>0</v>
      </c>
      <c r="C30" s="18">
        <v>6.0999999999999999E-2</v>
      </c>
      <c r="D30" s="18">
        <f t="shared" si="1"/>
        <v>0</v>
      </c>
      <c r="E30" s="18">
        <v>9</v>
      </c>
      <c r="F30" s="18">
        <f t="shared" si="2"/>
        <v>0</v>
      </c>
      <c r="G30" s="18">
        <f t="shared" si="3"/>
        <v>1</v>
      </c>
      <c r="H30" s="18">
        <v>0.53100000000000003</v>
      </c>
    </row>
    <row r="31" spans="1:15" ht="15.75" customHeight="1" x14ac:dyDescent="0.25">
      <c r="A31" s="18">
        <v>2422482318</v>
      </c>
      <c r="B31" s="18">
        <f t="shared" si="0"/>
        <v>0</v>
      </c>
      <c r="C31" s="18">
        <v>6.3E-2</v>
      </c>
      <c r="D31" s="18">
        <f t="shared" si="1"/>
        <v>0</v>
      </c>
      <c r="E31" s="18">
        <v>16</v>
      </c>
      <c r="F31" s="18">
        <f t="shared" si="2"/>
        <v>0</v>
      </c>
      <c r="G31" s="18">
        <f t="shared" si="3"/>
        <v>0</v>
      </c>
      <c r="H31" s="21">
        <v>0.12</v>
      </c>
    </row>
    <row r="32" spans="1:15" ht="15.75" customHeight="1" x14ac:dyDescent="0.25">
      <c r="A32" s="18">
        <v>1293653473</v>
      </c>
      <c r="B32" s="18">
        <f t="shared" si="0"/>
        <v>0</v>
      </c>
      <c r="C32" s="18">
        <v>0.06</v>
      </c>
      <c r="D32" s="18">
        <f t="shared" si="1"/>
        <v>0</v>
      </c>
      <c r="E32" s="18">
        <v>24</v>
      </c>
      <c r="F32" s="18">
        <f t="shared" si="2"/>
        <v>0</v>
      </c>
      <c r="G32" s="18">
        <f t="shared" si="3"/>
        <v>1</v>
      </c>
      <c r="H32" s="18">
        <v>0.25600000000000001</v>
      </c>
    </row>
    <row r="33" spans="1:8" ht="15.75" customHeight="1" x14ac:dyDescent="0.25">
      <c r="A33" s="18">
        <v>4582562398</v>
      </c>
      <c r="B33" s="18">
        <f t="shared" si="0"/>
        <v>0</v>
      </c>
      <c r="C33" s="18">
        <v>3.6999999999999998E-2</v>
      </c>
      <c r="D33" s="18">
        <f t="shared" si="1"/>
        <v>0</v>
      </c>
      <c r="E33" s="18">
        <v>146</v>
      </c>
      <c r="F33" s="18">
        <f t="shared" si="2"/>
        <v>0</v>
      </c>
      <c r="G33" s="18">
        <f t="shared" si="3"/>
        <v>0</v>
      </c>
      <c r="H33" s="18">
        <v>0.20799999999999999</v>
      </c>
    </row>
    <row r="34" spans="1:8" ht="15.75" customHeight="1" x14ac:dyDescent="0.25">
      <c r="A34" s="18">
        <v>37020609825</v>
      </c>
      <c r="B34" s="18">
        <f t="shared" si="0"/>
        <v>0</v>
      </c>
      <c r="C34" s="18">
        <v>4.2000000000000003E-2</v>
      </c>
      <c r="D34" s="18">
        <f t="shared" si="1"/>
        <v>0</v>
      </c>
      <c r="E34" s="18">
        <v>54</v>
      </c>
      <c r="F34" s="18">
        <f t="shared" si="2"/>
        <v>0</v>
      </c>
      <c r="G34" s="18">
        <f t="shared" si="3"/>
        <v>0</v>
      </c>
      <c r="H34" s="18">
        <v>0.13300000000000001</v>
      </c>
    </row>
    <row r="35" spans="1:8" ht="15.75" customHeight="1" x14ac:dyDescent="0.25">
      <c r="A35" s="18">
        <v>4310090791</v>
      </c>
      <c r="B35" s="18">
        <f t="shared" si="0"/>
        <v>0</v>
      </c>
      <c r="C35" s="18">
        <v>6.2E-2</v>
      </c>
      <c r="D35" s="18">
        <f t="shared" si="1"/>
        <v>0</v>
      </c>
      <c r="E35" s="18">
        <v>15</v>
      </c>
      <c r="F35" s="18">
        <f t="shared" si="2"/>
        <v>0</v>
      </c>
      <c r="G35" s="18">
        <f t="shared" si="3"/>
        <v>0</v>
      </c>
      <c r="H35" s="18">
        <v>0.19</v>
      </c>
    </row>
    <row r="36" spans="1:8" ht="15.75" customHeight="1" x14ac:dyDescent="0.25">
      <c r="A36" s="18">
        <v>3908645566</v>
      </c>
      <c r="B36" s="18">
        <f t="shared" si="0"/>
        <v>0</v>
      </c>
      <c r="C36" s="18">
        <v>6.0999999999999999E-2</v>
      </c>
      <c r="D36" s="18">
        <f t="shared" si="1"/>
        <v>0</v>
      </c>
      <c r="E36" s="18">
        <v>126</v>
      </c>
      <c r="F36" s="18">
        <f t="shared" si="2"/>
        <v>0</v>
      </c>
      <c r="G36" s="18">
        <f t="shared" si="3"/>
        <v>0</v>
      </c>
      <c r="H36" s="18">
        <v>0.153</v>
      </c>
    </row>
    <row r="37" spans="1:8" ht="15.75" customHeight="1" x14ac:dyDescent="0.25">
      <c r="A37" s="18">
        <v>1798374533</v>
      </c>
      <c r="B37" s="18">
        <f t="shared" si="0"/>
        <v>0</v>
      </c>
      <c r="C37" s="18">
        <v>6.4000000000000001E-2</v>
      </c>
      <c r="D37" s="18">
        <f t="shared" si="1"/>
        <v>0</v>
      </c>
      <c r="E37" s="18">
        <v>10</v>
      </c>
      <c r="F37" s="18">
        <f t="shared" si="2"/>
        <v>0</v>
      </c>
      <c r="G37" s="18">
        <f t="shared" si="3"/>
        <v>0</v>
      </c>
      <c r="H37" s="21">
        <v>0.12</v>
      </c>
    </row>
    <row r="38" spans="1:8" ht="15" x14ac:dyDescent="0.25">
      <c r="A38" s="18">
        <v>46385996027</v>
      </c>
      <c r="B38" s="18">
        <f t="shared" si="0"/>
        <v>0</v>
      </c>
      <c r="C38" s="18">
        <v>4.5999999999999999E-2</v>
      </c>
      <c r="D38" s="18">
        <f t="shared" si="1"/>
        <v>0</v>
      </c>
      <c r="E38" s="18">
        <v>17</v>
      </c>
      <c r="F38" s="18">
        <f t="shared" si="2"/>
        <v>0</v>
      </c>
      <c r="G38" s="18">
        <f t="shared" si="3"/>
        <v>0</v>
      </c>
      <c r="H38" s="18">
        <v>0.21299999999999999</v>
      </c>
    </row>
    <row r="39" spans="1:8" ht="15" x14ac:dyDescent="0.25">
      <c r="A39" s="18">
        <v>1734938190</v>
      </c>
      <c r="B39" s="18">
        <f t="shared" si="0"/>
        <v>0</v>
      </c>
      <c r="C39" s="18">
        <v>4.2000000000000003E-2</v>
      </c>
      <c r="D39" s="18">
        <f t="shared" si="1"/>
        <v>0</v>
      </c>
      <c r="E39" s="18">
        <v>9</v>
      </c>
      <c r="F39" s="18">
        <f t="shared" si="2"/>
        <v>0</v>
      </c>
      <c r="G39" s="18">
        <f t="shared" si="3"/>
        <v>0</v>
      </c>
      <c r="H39" s="18">
        <v>0.17</v>
      </c>
    </row>
    <row r="40" spans="1:8" ht="15" x14ac:dyDescent="0.25">
      <c r="A40" s="18">
        <v>76709305</v>
      </c>
      <c r="B40" s="18">
        <f t="shared" si="0"/>
        <v>0</v>
      </c>
      <c r="C40" s="18">
        <v>8.8999999999999996E-2</v>
      </c>
      <c r="D40" s="18">
        <f t="shared" si="1"/>
        <v>0</v>
      </c>
      <c r="E40" s="18">
        <v>46</v>
      </c>
      <c r="F40" s="18">
        <f t="shared" si="2"/>
        <v>0</v>
      </c>
      <c r="G40" s="18">
        <f t="shared" si="3"/>
        <v>1</v>
      </c>
      <c r="H40" s="18">
        <v>0.39700000000000002</v>
      </c>
    </row>
    <row r="41" spans="1:8" ht="15" x14ac:dyDescent="0.25">
      <c r="A41" s="18">
        <v>4679604922</v>
      </c>
      <c r="B41" s="18">
        <f t="shared" si="0"/>
        <v>0</v>
      </c>
      <c r="C41" s="18">
        <v>4.5999999999999999E-2</v>
      </c>
      <c r="D41" s="18">
        <f t="shared" si="1"/>
        <v>0</v>
      </c>
      <c r="E41" s="18">
        <v>22</v>
      </c>
      <c r="F41" s="18">
        <f t="shared" si="2"/>
        <v>0</v>
      </c>
      <c r="G41" s="18">
        <f t="shared" si="3"/>
        <v>0</v>
      </c>
      <c r="H41" s="21">
        <v>0.12</v>
      </c>
    </row>
    <row r="42" spans="1:8" ht="15" x14ac:dyDescent="0.25">
      <c r="A42" s="18">
        <v>614877971</v>
      </c>
      <c r="B42" s="18">
        <f t="shared" si="0"/>
        <v>0</v>
      </c>
      <c r="C42" s="18">
        <v>4.8000000000000001E-2</v>
      </c>
      <c r="D42" s="18">
        <f t="shared" si="1"/>
        <v>0</v>
      </c>
      <c r="E42" s="18">
        <v>371</v>
      </c>
      <c r="F42" s="18">
        <f t="shared" si="2"/>
        <v>0</v>
      </c>
      <c r="G42" s="18">
        <f t="shared" si="3"/>
        <v>0</v>
      </c>
      <c r="H42" s="18">
        <v>0.107</v>
      </c>
    </row>
    <row r="43" spans="1:8" ht="15" x14ac:dyDescent="0.25">
      <c r="A43" s="18">
        <v>635874002</v>
      </c>
      <c r="B43" s="18">
        <f t="shared" si="0"/>
        <v>0</v>
      </c>
      <c r="C43" s="18">
        <v>0.184</v>
      </c>
      <c r="D43" s="18">
        <f t="shared" si="1"/>
        <v>1</v>
      </c>
      <c r="E43" s="18">
        <v>28</v>
      </c>
      <c r="F43" s="18">
        <f t="shared" si="2"/>
        <v>0</v>
      </c>
      <c r="G43" s="18">
        <f t="shared" si="3"/>
        <v>1</v>
      </c>
      <c r="H43" s="18">
        <v>0.26300000000000001</v>
      </c>
    </row>
    <row r="44" spans="1:8" ht="15" x14ac:dyDescent="0.25">
      <c r="A44" s="19">
        <v>15079752558</v>
      </c>
      <c r="B44" s="18">
        <f t="shared" si="0"/>
        <v>0</v>
      </c>
      <c r="C44" s="19">
        <v>6.4000000000000001E-2</v>
      </c>
      <c r="D44" s="18">
        <f t="shared" si="1"/>
        <v>0</v>
      </c>
      <c r="E44" s="19">
        <v>193</v>
      </c>
      <c r="F44" s="18">
        <f t="shared" si="2"/>
        <v>0</v>
      </c>
      <c r="G44" s="18">
        <f t="shared" si="3"/>
        <v>0</v>
      </c>
      <c r="H44" s="21">
        <v>0.12</v>
      </c>
    </row>
    <row r="45" spans="1:8" ht="15" x14ac:dyDescent="0.25">
      <c r="A45" s="18">
        <v>133000000000</v>
      </c>
      <c r="B45" s="18">
        <f t="shared" si="0"/>
        <v>0</v>
      </c>
      <c r="C45" s="18">
        <v>8.3000000000000004E-2</v>
      </c>
      <c r="D45" s="18">
        <f t="shared" si="1"/>
        <v>0</v>
      </c>
      <c r="E45" s="18">
        <v>246</v>
      </c>
      <c r="F45" s="18">
        <f t="shared" si="2"/>
        <v>0</v>
      </c>
      <c r="G45" s="18">
        <f t="shared" si="3"/>
        <v>0</v>
      </c>
      <c r="H45" s="18">
        <v>0.14499999999999999</v>
      </c>
    </row>
    <row r="46" spans="1:8" ht="15" x14ac:dyDescent="0.25">
      <c r="A46" s="19">
        <v>15079752558</v>
      </c>
      <c r="B46" s="18">
        <f t="shared" si="0"/>
        <v>0</v>
      </c>
      <c r="C46" s="19">
        <v>6.4000000000000001E-2</v>
      </c>
      <c r="D46" s="18">
        <f t="shared" si="1"/>
        <v>0</v>
      </c>
      <c r="E46" s="19">
        <v>193</v>
      </c>
      <c r="F46" s="18">
        <f t="shared" si="2"/>
        <v>0</v>
      </c>
      <c r="G46" s="18">
        <f t="shared" si="3"/>
        <v>0</v>
      </c>
      <c r="H46" s="21">
        <v>0.12</v>
      </c>
    </row>
    <row r="47" spans="1:8" ht="15" x14ac:dyDescent="0.25">
      <c r="A47" s="18">
        <v>12257299163</v>
      </c>
      <c r="B47" s="18">
        <f t="shared" si="0"/>
        <v>0</v>
      </c>
      <c r="C47" s="18">
        <v>3.4000000000000002E-2</v>
      </c>
      <c r="D47" s="18">
        <f t="shared" si="1"/>
        <v>0</v>
      </c>
      <c r="E47" s="18">
        <v>15</v>
      </c>
      <c r="F47" s="18">
        <f t="shared" si="2"/>
        <v>0</v>
      </c>
      <c r="G47" s="18">
        <f t="shared" si="3"/>
        <v>0</v>
      </c>
      <c r="H47" s="21">
        <v>0.12</v>
      </c>
    </row>
    <row r="48" spans="1:8" ht="15" x14ac:dyDescent="0.25">
      <c r="A48" s="18">
        <v>1524490159</v>
      </c>
      <c r="B48" s="18">
        <f t="shared" si="0"/>
        <v>0</v>
      </c>
      <c r="C48" s="18">
        <v>5.2999999999999999E-2</v>
      </c>
      <c r="D48" s="18">
        <f t="shared" si="1"/>
        <v>0</v>
      </c>
      <c r="E48" s="18">
        <v>75</v>
      </c>
      <c r="F48" s="18">
        <f t="shared" si="2"/>
        <v>0</v>
      </c>
      <c r="G48" s="18">
        <f t="shared" si="3"/>
        <v>0</v>
      </c>
      <c r="H48" s="18">
        <v>0.14000000000000001</v>
      </c>
    </row>
    <row r="49" spans="1:8" ht="15" x14ac:dyDescent="0.25">
      <c r="A49" s="18">
        <v>10185786171</v>
      </c>
      <c r="B49" s="18">
        <f t="shared" si="0"/>
        <v>0</v>
      </c>
      <c r="C49" s="18">
        <v>3.4000000000000002E-2</v>
      </c>
      <c r="D49" s="18">
        <f t="shared" si="1"/>
        <v>0</v>
      </c>
      <c r="E49" s="18">
        <v>10</v>
      </c>
      <c r="F49" s="18">
        <f t="shared" si="2"/>
        <v>0</v>
      </c>
      <c r="G49" s="18">
        <f t="shared" si="3"/>
        <v>0</v>
      </c>
      <c r="H49" s="18">
        <v>0.216</v>
      </c>
    </row>
    <row r="50" spans="1:8" ht="15" x14ac:dyDescent="0.25">
      <c r="A50" s="18">
        <v>1294250280</v>
      </c>
      <c r="B50" s="18">
        <f t="shared" si="0"/>
        <v>0</v>
      </c>
      <c r="C50" s="18">
        <v>5.2999999999999999E-2</v>
      </c>
      <c r="D50" s="18">
        <f t="shared" si="1"/>
        <v>0</v>
      </c>
      <c r="E50" s="18">
        <v>14</v>
      </c>
      <c r="F50" s="18">
        <f t="shared" si="2"/>
        <v>0</v>
      </c>
      <c r="G50" s="18">
        <f t="shared" si="3"/>
        <v>0</v>
      </c>
      <c r="H50" s="21">
        <v>0.12</v>
      </c>
    </row>
    <row r="51" spans="1:8" ht="15" x14ac:dyDescent="0.25">
      <c r="A51" s="18">
        <v>21473188882</v>
      </c>
      <c r="B51" s="18">
        <f t="shared" si="0"/>
        <v>0</v>
      </c>
      <c r="C51" s="18">
        <v>5.3999999999999999E-2</v>
      </c>
      <c r="D51" s="18">
        <f t="shared" si="1"/>
        <v>0</v>
      </c>
      <c r="E51" s="18">
        <v>123</v>
      </c>
      <c r="F51" s="18">
        <f t="shared" si="2"/>
        <v>0</v>
      </c>
      <c r="G51" s="18">
        <f t="shared" si="3"/>
        <v>0</v>
      </c>
      <c r="H51" s="21">
        <v>0.12</v>
      </c>
    </row>
    <row r="52" spans="1:8" ht="15" x14ac:dyDescent="0.25">
      <c r="A52" s="18">
        <v>6193246632</v>
      </c>
      <c r="B52" s="18">
        <f t="shared" si="0"/>
        <v>0</v>
      </c>
      <c r="C52" s="18">
        <v>6.6000000000000003E-2</v>
      </c>
      <c r="D52" s="18">
        <f t="shared" si="1"/>
        <v>0</v>
      </c>
      <c r="E52" s="18">
        <v>16</v>
      </c>
      <c r="F52" s="18">
        <f t="shared" si="2"/>
        <v>0</v>
      </c>
      <c r="G52" s="18">
        <f t="shared" si="3"/>
        <v>0</v>
      </c>
      <c r="H52" s="18">
        <v>0.22900000000000001</v>
      </c>
    </row>
    <row r="53" spans="1:8" ht="15" x14ac:dyDescent="0.25">
      <c r="A53" s="18">
        <v>3253551750</v>
      </c>
      <c r="B53" s="18">
        <f t="shared" si="0"/>
        <v>0</v>
      </c>
      <c r="C53" s="18">
        <v>5.6000000000000001E-2</v>
      </c>
      <c r="D53" s="18">
        <f t="shared" si="1"/>
        <v>0</v>
      </c>
      <c r="E53" s="18">
        <v>18</v>
      </c>
      <c r="F53" s="18">
        <f t="shared" si="2"/>
        <v>0</v>
      </c>
      <c r="G53" s="18">
        <f t="shared" si="3"/>
        <v>1</v>
      </c>
      <c r="H53" s="18">
        <v>0.38800000000000001</v>
      </c>
    </row>
    <row r="54" spans="1:8" ht="15" x14ac:dyDescent="0.25">
      <c r="A54" s="18">
        <v>6689957610</v>
      </c>
      <c r="B54" s="18">
        <f t="shared" si="0"/>
        <v>0</v>
      </c>
      <c r="C54" s="19">
        <v>6.4000000000000001E-2</v>
      </c>
      <c r="D54" s="18">
        <f t="shared" si="1"/>
        <v>0</v>
      </c>
      <c r="E54" s="19">
        <v>193</v>
      </c>
      <c r="F54" s="18">
        <f t="shared" si="2"/>
        <v>0</v>
      </c>
      <c r="G54" s="18">
        <f t="shared" si="3"/>
        <v>1</v>
      </c>
      <c r="H54" s="18">
        <v>0.68200000000000005</v>
      </c>
    </row>
    <row r="55" spans="1:8" ht="15" x14ac:dyDescent="0.25">
      <c r="A55" s="18">
        <v>54744716706</v>
      </c>
      <c r="B55" s="18">
        <f t="shared" si="0"/>
        <v>0</v>
      </c>
      <c r="C55" s="18">
        <v>3.7999999999999999E-2</v>
      </c>
      <c r="D55" s="18">
        <f t="shared" si="1"/>
        <v>0</v>
      </c>
      <c r="E55" s="18">
        <v>65</v>
      </c>
      <c r="F55" s="18">
        <f t="shared" si="2"/>
        <v>0</v>
      </c>
      <c r="G55" s="18">
        <f t="shared" si="3"/>
        <v>0</v>
      </c>
      <c r="H55" s="18">
        <v>9.5000000000000001E-2</v>
      </c>
    </row>
    <row r="56" spans="1:8" ht="15" x14ac:dyDescent="0.25">
      <c r="A56" s="18">
        <v>9129594819</v>
      </c>
      <c r="B56" s="18">
        <f t="shared" si="0"/>
        <v>0</v>
      </c>
      <c r="C56" s="18">
        <v>3.4000000000000002E-2</v>
      </c>
      <c r="D56" s="18">
        <f t="shared" si="1"/>
        <v>0</v>
      </c>
      <c r="E56" s="18">
        <v>22</v>
      </c>
      <c r="F56" s="18">
        <f t="shared" si="2"/>
        <v>0</v>
      </c>
      <c r="G56" s="18">
        <f t="shared" si="3"/>
        <v>1</v>
      </c>
      <c r="H56" s="18">
        <v>1.032</v>
      </c>
    </row>
    <row r="57" spans="1:8" ht="15" x14ac:dyDescent="0.25">
      <c r="A57" s="18">
        <v>2359122303</v>
      </c>
      <c r="B57" s="18">
        <f t="shared" si="0"/>
        <v>0</v>
      </c>
      <c r="C57" s="18">
        <v>4.2999999999999997E-2</v>
      </c>
      <c r="D57" s="18">
        <f t="shared" si="1"/>
        <v>0</v>
      </c>
      <c r="E57" s="18">
        <v>15</v>
      </c>
      <c r="F57" s="18">
        <f t="shared" si="2"/>
        <v>0</v>
      </c>
      <c r="G57" s="18">
        <f t="shared" si="3"/>
        <v>0</v>
      </c>
      <c r="H57" s="21">
        <v>0.12</v>
      </c>
    </row>
    <row r="58" spans="1:8" ht="15" x14ac:dyDescent="0.25">
      <c r="A58" s="18">
        <v>5788311645</v>
      </c>
      <c r="B58" s="18">
        <f t="shared" si="0"/>
        <v>0</v>
      </c>
      <c r="C58" s="18">
        <v>4.7E-2</v>
      </c>
      <c r="D58" s="18">
        <f t="shared" si="1"/>
        <v>0</v>
      </c>
      <c r="E58" s="18">
        <v>152</v>
      </c>
      <c r="F58" s="18">
        <f t="shared" si="2"/>
        <v>0</v>
      </c>
      <c r="G58" s="18">
        <f t="shared" si="3"/>
        <v>0</v>
      </c>
      <c r="H58" s="18">
        <v>0.155</v>
      </c>
    </row>
    <row r="59" spans="1:8" ht="15" x14ac:dyDescent="0.25">
      <c r="A59" s="18">
        <v>2610959139</v>
      </c>
      <c r="B59" s="18">
        <f t="shared" si="0"/>
        <v>0</v>
      </c>
      <c r="C59" s="18">
        <v>5.0999999999999997E-2</v>
      </c>
      <c r="D59" s="18">
        <f t="shared" si="1"/>
        <v>0</v>
      </c>
      <c r="E59" s="18">
        <v>12</v>
      </c>
      <c r="F59" s="18">
        <f t="shared" si="2"/>
        <v>0</v>
      </c>
      <c r="G59" s="18">
        <f t="shared" si="3"/>
        <v>0</v>
      </c>
      <c r="H59" s="21">
        <v>0.12</v>
      </c>
    </row>
    <row r="60" spans="1:8" ht="15" x14ac:dyDescent="0.25">
      <c r="A60" s="18">
        <v>870486066</v>
      </c>
      <c r="B60" s="18">
        <f t="shared" si="0"/>
        <v>0</v>
      </c>
      <c r="C60" s="18">
        <v>6.3E-2</v>
      </c>
      <c r="D60" s="18">
        <f t="shared" si="1"/>
        <v>0</v>
      </c>
      <c r="E60" s="18">
        <v>7</v>
      </c>
      <c r="F60" s="18">
        <f t="shared" si="2"/>
        <v>0</v>
      </c>
      <c r="G60" s="18">
        <f t="shared" si="3"/>
        <v>0</v>
      </c>
      <c r="H60" s="18">
        <v>0.158</v>
      </c>
    </row>
    <row r="61" spans="1:8" ht="15" x14ac:dyDescent="0.25">
      <c r="A61" s="18">
        <v>9287367569</v>
      </c>
      <c r="B61" s="18">
        <f t="shared" si="0"/>
        <v>0</v>
      </c>
      <c r="C61" s="18">
        <v>4.3999999999999997E-2</v>
      </c>
      <c r="D61" s="18">
        <f t="shared" si="1"/>
        <v>0</v>
      </c>
      <c r="E61" s="18">
        <v>26</v>
      </c>
      <c r="F61" s="18">
        <f t="shared" si="2"/>
        <v>0</v>
      </c>
      <c r="G61" s="18">
        <f t="shared" si="3"/>
        <v>0</v>
      </c>
      <c r="H61" s="18">
        <v>0.22</v>
      </c>
    </row>
    <row r="62" spans="1:8" ht="15" x14ac:dyDescent="0.25">
      <c r="A62" s="18">
        <v>914500332</v>
      </c>
      <c r="B62" s="18">
        <f t="shared" si="0"/>
        <v>0</v>
      </c>
      <c r="C62" s="18">
        <v>4.2999999999999997E-2</v>
      </c>
      <c r="D62" s="18">
        <f t="shared" si="1"/>
        <v>0</v>
      </c>
      <c r="E62" s="18">
        <v>11</v>
      </c>
      <c r="F62" s="18">
        <f t="shared" si="2"/>
        <v>0</v>
      </c>
      <c r="G62" s="18">
        <f t="shared" si="3"/>
        <v>0</v>
      </c>
      <c r="H62" s="18">
        <v>0.22</v>
      </c>
    </row>
    <row r="63" spans="1:8" ht="15" x14ac:dyDescent="0.25">
      <c r="A63" s="18">
        <v>1385058212</v>
      </c>
      <c r="B63" s="18">
        <f t="shared" si="0"/>
        <v>0</v>
      </c>
      <c r="C63" s="18">
        <v>6.3E-2</v>
      </c>
      <c r="D63" s="18">
        <f t="shared" si="1"/>
        <v>0</v>
      </c>
      <c r="E63" s="18">
        <v>10</v>
      </c>
      <c r="F63" s="18">
        <f t="shared" si="2"/>
        <v>0</v>
      </c>
      <c r="G63" s="18">
        <f t="shared" si="3"/>
        <v>0</v>
      </c>
      <c r="H63" s="18">
        <v>0.22</v>
      </c>
    </row>
    <row r="64" spans="1:8" ht="15" x14ac:dyDescent="0.25">
      <c r="A64" s="18">
        <v>201899884</v>
      </c>
      <c r="B64" s="18">
        <f t="shared" si="0"/>
        <v>0</v>
      </c>
      <c r="C64" s="18">
        <v>3.5000000000000003E-2</v>
      </c>
      <c r="D64" s="18">
        <f t="shared" si="1"/>
        <v>0</v>
      </c>
      <c r="E64" s="18">
        <v>13</v>
      </c>
      <c r="F64" s="18">
        <f t="shared" si="2"/>
        <v>0</v>
      </c>
      <c r="G64" s="18">
        <f t="shared" si="3"/>
        <v>0</v>
      </c>
      <c r="H64" s="18">
        <v>0.12</v>
      </c>
    </row>
    <row r="65" spans="1:8" ht="15" x14ac:dyDescent="0.25">
      <c r="A65" s="18">
        <v>3219910666</v>
      </c>
      <c r="B65" s="18">
        <f t="shared" si="0"/>
        <v>0</v>
      </c>
      <c r="C65" s="18">
        <v>2.1000000000000001E-2</v>
      </c>
      <c r="D65" s="18">
        <f t="shared" si="1"/>
        <v>0</v>
      </c>
      <c r="E65" s="18">
        <v>22</v>
      </c>
      <c r="F65" s="18">
        <f t="shared" si="2"/>
        <v>0</v>
      </c>
      <c r="G65" s="18">
        <f t="shared" si="3"/>
        <v>0</v>
      </c>
      <c r="H65" s="18">
        <v>0.22</v>
      </c>
    </row>
    <row r="66" spans="1:8" ht="15" x14ac:dyDescent="0.25">
      <c r="A66" s="18">
        <v>19088046305</v>
      </c>
      <c r="B66" s="18">
        <f t="shared" si="0"/>
        <v>0</v>
      </c>
      <c r="C66" s="18">
        <v>4.8000000000000001E-2</v>
      </c>
      <c r="D66" s="18">
        <f t="shared" si="1"/>
        <v>0</v>
      </c>
      <c r="E66" s="18">
        <v>14</v>
      </c>
      <c r="F66" s="18">
        <f t="shared" si="2"/>
        <v>0</v>
      </c>
      <c r="G66" s="18">
        <f t="shared" si="3"/>
        <v>0</v>
      </c>
      <c r="H66" s="21">
        <v>0.12</v>
      </c>
    </row>
    <row r="67" spans="1:8" ht="15" x14ac:dyDescent="0.25">
      <c r="A67" s="18">
        <v>10545285037</v>
      </c>
      <c r="B67" s="18">
        <f t="shared" si="0"/>
        <v>0</v>
      </c>
      <c r="C67" s="18">
        <v>5.1999999999999998E-2</v>
      </c>
      <c r="D67" s="18">
        <f t="shared" si="1"/>
        <v>0</v>
      </c>
      <c r="E67" s="18">
        <v>34</v>
      </c>
      <c r="F67" s="18">
        <f t="shared" si="2"/>
        <v>0</v>
      </c>
      <c r="G67" s="18">
        <f t="shared" si="3"/>
        <v>0</v>
      </c>
      <c r="H67" s="21">
        <v>0.12</v>
      </c>
    </row>
    <row r="68" spans="1:8" ht="15" x14ac:dyDescent="0.25">
      <c r="A68" s="18">
        <v>572417441</v>
      </c>
      <c r="B68" s="18">
        <f t="shared" si="0"/>
        <v>0</v>
      </c>
      <c r="C68" s="18">
        <v>5.3999999999999999E-2</v>
      </c>
      <c r="D68" s="18">
        <f t="shared" si="1"/>
        <v>0</v>
      </c>
      <c r="E68" s="18">
        <v>41</v>
      </c>
      <c r="F68" s="18">
        <f t="shared" si="2"/>
        <v>0</v>
      </c>
      <c r="G68" s="18">
        <f t="shared" si="3"/>
        <v>0</v>
      </c>
      <c r="H68" s="18">
        <v>0.115</v>
      </c>
    </row>
    <row r="69" spans="1:8" ht="15" x14ac:dyDescent="0.25">
      <c r="A69" s="18">
        <v>97632008051</v>
      </c>
      <c r="B69" s="18">
        <f t="shared" si="0"/>
        <v>0</v>
      </c>
      <c r="C69" s="18">
        <v>5.8000000000000003E-2</v>
      </c>
      <c r="D69" s="18">
        <f t="shared" si="1"/>
        <v>0</v>
      </c>
      <c r="E69" s="18">
        <v>76</v>
      </c>
      <c r="F69" s="18">
        <f t="shared" si="2"/>
        <v>0</v>
      </c>
      <c r="G69" s="18">
        <f t="shared" si="3"/>
        <v>0</v>
      </c>
      <c r="H69" s="18">
        <v>0.13300000000000001</v>
      </c>
    </row>
    <row r="70" spans="1:8" ht="15" x14ac:dyDescent="0.25">
      <c r="A70" s="18">
        <v>1461139008</v>
      </c>
      <c r="B70" s="18">
        <f t="shared" si="0"/>
        <v>0</v>
      </c>
      <c r="C70" s="18">
        <v>1.4999999999999999E-2</v>
      </c>
      <c r="D70" s="18">
        <f t="shared" si="1"/>
        <v>0</v>
      </c>
      <c r="E70" s="18">
        <v>50</v>
      </c>
      <c r="F70" s="18">
        <f t="shared" si="2"/>
        <v>0</v>
      </c>
      <c r="G70" s="18">
        <f t="shared" si="3"/>
        <v>0</v>
      </c>
      <c r="H70" s="18">
        <v>0.20699999999999999</v>
      </c>
    </row>
    <row r="71" spans="1:8" ht="15" x14ac:dyDescent="0.25">
      <c r="A71" s="18">
        <v>752368494</v>
      </c>
      <c r="B71" s="18">
        <f t="shared" si="0"/>
        <v>0</v>
      </c>
      <c r="C71" s="18">
        <v>3.9E-2</v>
      </c>
      <c r="D71" s="18">
        <f t="shared" si="1"/>
        <v>0</v>
      </c>
      <c r="E71" s="18">
        <v>7</v>
      </c>
      <c r="F71" s="18">
        <f t="shared" si="2"/>
        <v>0</v>
      </c>
      <c r="G71" s="18">
        <f t="shared" si="3"/>
        <v>0</v>
      </c>
      <c r="H71" s="21">
        <v>0.12</v>
      </c>
    </row>
    <row r="72" spans="1:8" ht="15" x14ac:dyDescent="0.25">
      <c r="A72" s="18">
        <v>8080496318</v>
      </c>
      <c r="B72" s="18">
        <f t="shared" si="0"/>
        <v>0</v>
      </c>
      <c r="C72" s="18">
        <v>4.7E-2</v>
      </c>
      <c r="D72" s="18">
        <f t="shared" si="1"/>
        <v>0</v>
      </c>
      <c r="E72" s="18">
        <v>6</v>
      </c>
      <c r="F72" s="18">
        <f t="shared" si="2"/>
        <v>0</v>
      </c>
      <c r="G72" s="18">
        <f t="shared" si="3"/>
        <v>0</v>
      </c>
      <c r="H72" s="18">
        <v>0.109</v>
      </c>
    </row>
    <row r="73" spans="1:8" ht="15" x14ac:dyDescent="0.25">
      <c r="A73" s="18">
        <v>4712849280</v>
      </c>
      <c r="B73" s="18">
        <f t="shared" si="0"/>
        <v>0</v>
      </c>
      <c r="C73" s="18">
        <v>3.3000000000000002E-2</v>
      </c>
      <c r="D73" s="18">
        <f t="shared" si="1"/>
        <v>0</v>
      </c>
      <c r="E73" s="18">
        <v>125</v>
      </c>
      <c r="F73" s="18">
        <f t="shared" si="2"/>
        <v>0</v>
      </c>
      <c r="G73" s="18">
        <f t="shared" si="3"/>
        <v>0</v>
      </c>
      <c r="H73" s="18">
        <v>0.20699999999999999</v>
      </c>
    </row>
    <row r="74" spans="1:8" ht="15" x14ac:dyDescent="0.25">
      <c r="A74" s="18">
        <v>687410629</v>
      </c>
      <c r="B74" s="18">
        <f t="shared" si="0"/>
        <v>0</v>
      </c>
      <c r="C74" s="18">
        <v>4.5999999999999999E-2</v>
      </c>
      <c r="D74" s="18">
        <f t="shared" si="1"/>
        <v>0</v>
      </c>
      <c r="E74" s="18">
        <v>25</v>
      </c>
      <c r="F74" s="18">
        <f t="shared" si="2"/>
        <v>0</v>
      </c>
      <c r="G74" s="18">
        <f t="shared" si="3"/>
        <v>1</v>
      </c>
      <c r="H74" s="18">
        <v>0.24</v>
      </c>
    </row>
    <row r="75" spans="1:8" ht="15" x14ac:dyDescent="0.25">
      <c r="A75" s="18">
        <v>5314871684</v>
      </c>
      <c r="B75" s="18">
        <f t="shared" si="0"/>
        <v>0</v>
      </c>
      <c r="C75" s="18">
        <v>5.6000000000000001E-2</v>
      </c>
      <c r="D75" s="18">
        <f t="shared" si="1"/>
        <v>0</v>
      </c>
      <c r="E75" s="18">
        <v>15</v>
      </c>
      <c r="F75" s="18">
        <f t="shared" si="2"/>
        <v>0</v>
      </c>
      <c r="G75" s="18">
        <f t="shared" si="3"/>
        <v>0</v>
      </c>
      <c r="H75" s="21">
        <v>0.12</v>
      </c>
    </row>
    <row r="76" spans="1:8" ht="15" x14ac:dyDescent="0.25">
      <c r="A76" s="18">
        <v>2833442750</v>
      </c>
      <c r="B76" s="18">
        <f t="shared" si="0"/>
        <v>0</v>
      </c>
      <c r="C76" s="18">
        <v>5.8999999999999997E-2</v>
      </c>
      <c r="D76" s="18">
        <f t="shared" si="1"/>
        <v>0</v>
      </c>
      <c r="E76" s="18">
        <v>19</v>
      </c>
      <c r="F76" s="18">
        <f t="shared" si="2"/>
        <v>0</v>
      </c>
      <c r="G76" s="18">
        <f t="shared" si="3"/>
        <v>0</v>
      </c>
      <c r="H76" s="21">
        <v>0.12</v>
      </c>
    </row>
    <row r="77" spans="1:8" ht="15" x14ac:dyDescent="0.25">
      <c r="A77" s="18">
        <v>384270400</v>
      </c>
      <c r="B77" s="18">
        <f t="shared" si="0"/>
        <v>0</v>
      </c>
      <c r="C77" s="18">
        <v>0.05</v>
      </c>
      <c r="D77" s="18">
        <f t="shared" si="1"/>
        <v>0</v>
      </c>
      <c r="E77" s="18">
        <v>15</v>
      </c>
      <c r="F77" s="18">
        <f t="shared" si="2"/>
        <v>0</v>
      </c>
      <c r="G77" s="18">
        <f t="shared" si="3"/>
        <v>0</v>
      </c>
      <c r="H77" s="21">
        <v>0.12</v>
      </c>
    </row>
    <row r="78" spans="1:8" ht="15" x14ac:dyDescent="0.25">
      <c r="A78" s="18">
        <v>12985991723</v>
      </c>
      <c r="B78" s="18">
        <f t="shared" si="0"/>
        <v>0</v>
      </c>
      <c r="C78" s="18">
        <v>4.5999999999999999E-2</v>
      </c>
      <c r="D78" s="18">
        <f t="shared" si="1"/>
        <v>0</v>
      </c>
      <c r="E78" s="18">
        <v>19</v>
      </c>
      <c r="F78" s="18">
        <f t="shared" si="2"/>
        <v>0</v>
      </c>
      <c r="G78" s="18">
        <f t="shared" si="3"/>
        <v>0</v>
      </c>
      <c r="H78" s="18">
        <v>0.19700000000000001</v>
      </c>
    </row>
    <row r="79" spans="1:8" ht="15" x14ac:dyDescent="0.25">
      <c r="A79" s="18">
        <v>706430933</v>
      </c>
      <c r="B79" s="18">
        <f t="shared" si="0"/>
        <v>0</v>
      </c>
      <c r="C79" s="18">
        <v>7.4999999999999997E-2</v>
      </c>
      <c r="D79" s="18">
        <f t="shared" si="1"/>
        <v>0</v>
      </c>
      <c r="E79" s="18">
        <v>28</v>
      </c>
      <c r="F79" s="18">
        <f t="shared" si="2"/>
        <v>0</v>
      </c>
      <c r="G79" s="18">
        <f t="shared" si="3"/>
        <v>0</v>
      </c>
      <c r="H79" s="18">
        <v>0.16600000000000001</v>
      </c>
    </row>
    <row r="80" spans="1:8" ht="15" x14ac:dyDescent="0.25">
      <c r="A80" s="18">
        <v>515000000</v>
      </c>
      <c r="B80" s="18">
        <f t="shared" si="0"/>
        <v>0</v>
      </c>
      <c r="C80" s="18">
        <v>6.4000000000000001E-2</v>
      </c>
      <c r="D80" s="18">
        <f t="shared" si="1"/>
        <v>0</v>
      </c>
      <c r="E80" s="18">
        <v>11</v>
      </c>
      <c r="F80" s="18">
        <f t="shared" si="2"/>
        <v>0</v>
      </c>
      <c r="G80" s="18">
        <f t="shared" si="3"/>
        <v>0</v>
      </c>
      <c r="H80" s="18">
        <v>0.221</v>
      </c>
    </row>
    <row r="81" spans="1:8" ht="15" x14ac:dyDescent="0.25">
      <c r="A81" s="18">
        <v>28420321952</v>
      </c>
      <c r="B81" s="18">
        <f t="shared" si="0"/>
        <v>0</v>
      </c>
      <c r="C81" s="18">
        <v>4.1000000000000002E-2</v>
      </c>
      <c r="D81" s="18">
        <f t="shared" si="1"/>
        <v>0</v>
      </c>
      <c r="E81" s="18">
        <v>261</v>
      </c>
      <c r="F81" s="18">
        <f t="shared" si="2"/>
        <v>0</v>
      </c>
      <c r="G81" s="18">
        <f t="shared" si="3"/>
        <v>0</v>
      </c>
      <c r="H81" s="18">
        <v>7.0000000000000007E-2</v>
      </c>
    </row>
    <row r="82" spans="1:8" ht="15" x14ac:dyDescent="0.25">
      <c r="A82" s="18">
        <v>4529575233</v>
      </c>
      <c r="B82" s="18">
        <f t="shared" si="0"/>
        <v>0</v>
      </c>
      <c r="C82" s="18">
        <v>0.05</v>
      </c>
      <c r="D82" s="18">
        <f t="shared" si="1"/>
        <v>0</v>
      </c>
      <c r="E82" s="18">
        <v>14</v>
      </c>
      <c r="F82" s="18">
        <f t="shared" si="2"/>
        <v>0</v>
      </c>
      <c r="G82" s="18">
        <f t="shared" si="3"/>
        <v>1</v>
      </c>
      <c r="H82" s="18">
        <v>0.253</v>
      </c>
    </row>
    <row r="83" spans="1:8" ht="15" x14ac:dyDescent="0.25">
      <c r="A83" s="18">
        <v>1716502069</v>
      </c>
      <c r="B83" s="18">
        <f t="shared" si="0"/>
        <v>0</v>
      </c>
      <c r="C83" s="18">
        <v>5.0999999999999997E-2</v>
      </c>
      <c r="D83" s="18">
        <f t="shared" si="1"/>
        <v>0</v>
      </c>
      <c r="E83" s="18">
        <v>8</v>
      </c>
      <c r="F83" s="18">
        <f t="shared" si="2"/>
        <v>0</v>
      </c>
      <c r="G83" s="18">
        <f t="shared" si="3"/>
        <v>1</v>
      </c>
      <c r="H83" s="18">
        <v>0.56200000000000006</v>
      </c>
    </row>
    <row r="84" spans="1:8" ht="15" x14ac:dyDescent="0.25">
      <c r="A84" s="18">
        <v>2629739067</v>
      </c>
      <c r="B84" s="18">
        <f t="shared" si="0"/>
        <v>0</v>
      </c>
      <c r="C84" s="18">
        <v>6.4000000000000001E-2</v>
      </c>
      <c r="D84" s="18">
        <f t="shared" si="1"/>
        <v>0</v>
      </c>
      <c r="E84" s="18">
        <v>18</v>
      </c>
      <c r="F84" s="18">
        <f t="shared" si="2"/>
        <v>0</v>
      </c>
      <c r="G84" s="18">
        <f t="shared" si="3"/>
        <v>0</v>
      </c>
      <c r="H84" s="21">
        <v>0.12</v>
      </c>
    </row>
    <row r="85" spans="1:8" ht="15" x14ac:dyDescent="0.25">
      <c r="A85" s="18">
        <v>1295536829</v>
      </c>
      <c r="B85" s="18">
        <f t="shared" si="0"/>
        <v>0</v>
      </c>
      <c r="C85" s="18">
        <v>4.8000000000000001E-2</v>
      </c>
      <c r="D85" s="18">
        <f t="shared" si="1"/>
        <v>0</v>
      </c>
      <c r="E85" s="18">
        <v>19</v>
      </c>
      <c r="F85" s="18">
        <f t="shared" si="2"/>
        <v>0</v>
      </c>
      <c r="G85" s="18">
        <f t="shared" si="3"/>
        <v>0</v>
      </c>
      <c r="H85" s="18">
        <v>0.22500000000000001</v>
      </c>
    </row>
    <row r="86" spans="1:8" ht="15" x14ac:dyDescent="0.25">
      <c r="A86" s="18">
        <v>4536544699</v>
      </c>
      <c r="B86" s="18">
        <f t="shared" si="0"/>
        <v>0</v>
      </c>
      <c r="C86" s="18">
        <v>3.7999999999999999E-2</v>
      </c>
      <c r="D86" s="18">
        <f t="shared" si="1"/>
        <v>0</v>
      </c>
      <c r="E86" s="18">
        <v>147</v>
      </c>
      <c r="F86" s="18">
        <f t="shared" si="2"/>
        <v>0</v>
      </c>
      <c r="G86" s="18">
        <f t="shared" si="3"/>
        <v>0</v>
      </c>
      <c r="H86" s="18">
        <v>0.21099999999999999</v>
      </c>
    </row>
    <row r="87" spans="1:8" ht="15" x14ac:dyDescent="0.25">
      <c r="A87" s="18">
        <v>37724674865</v>
      </c>
      <c r="B87" s="18">
        <f t="shared" si="0"/>
        <v>0</v>
      </c>
      <c r="C87" s="18">
        <v>4.3999999999999997E-2</v>
      </c>
      <c r="D87" s="18">
        <f t="shared" si="1"/>
        <v>0</v>
      </c>
      <c r="E87" s="18">
        <v>58</v>
      </c>
      <c r="F87" s="18">
        <f t="shared" si="2"/>
        <v>0</v>
      </c>
      <c r="G87" s="18">
        <f t="shared" si="3"/>
        <v>0</v>
      </c>
      <c r="H87" s="18">
        <v>0.13300000000000001</v>
      </c>
    </row>
    <row r="88" spans="1:8" ht="15" x14ac:dyDescent="0.25">
      <c r="A88" s="18">
        <v>4075049537</v>
      </c>
      <c r="B88" s="18">
        <f t="shared" si="0"/>
        <v>0</v>
      </c>
      <c r="C88" s="18">
        <v>5.6000000000000001E-2</v>
      </c>
      <c r="D88" s="18">
        <f t="shared" si="1"/>
        <v>0</v>
      </c>
      <c r="E88" s="18">
        <v>12</v>
      </c>
      <c r="F88" s="18">
        <f t="shared" si="2"/>
        <v>0</v>
      </c>
      <c r="G88" s="18">
        <f t="shared" si="3"/>
        <v>0</v>
      </c>
      <c r="H88" s="18">
        <v>0.22700000000000001</v>
      </c>
    </row>
    <row r="89" spans="1:8" ht="15" x14ac:dyDescent="0.25">
      <c r="A89" s="18">
        <v>3546791603</v>
      </c>
      <c r="B89" s="18">
        <f t="shared" si="0"/>
        <v>0</v>
      </c>
      <c r="C89" s="18">
        <v>6.2E-2</v>
      </c>
      <c r="D89" s="18">
        <f t="shared" si="1"/>
        <v>0</v>
      </c>
      <c r="E89" s="18">
        <v>113</v>
      </c>
      <c r="F89" s="18">
        <f t="shared" si="2"/>
        <v>0</v>
      </c>
      <c r="G89" s="18">
        <f t="shared" si="3"/>
        <v>0</v>
      </c>
      <c r="H89" s="18">
        <v>0.14499999999999999</v>
      </c>
    </row>
    <row r="90" spans="1:8" ht="15" x14ac:dyDescent="0.25">
      <c r="A90" s="18">
        <v>1945327546</v>
      </c>
      <c r="B90" s="18">
        <f t="shared" si="0"/>
        <v>0</v>
      </c>
      <c r="C90" s="18">
        <v>7.3999999999999996E-2</v>
      </c>
      <c r="D90" s="18">
        <f t="shared" si="1"/>
        <v>0</v>
      </c>
      <c r="E90" s="18">
        <v>12</v>
      </c>
      <c r="F90" s="18">
        <f t="shared" si="2"/>
        <v>0</v>
      </c>
      <c r="G90" s="18">
        <f t="shared" si="3"/>
        <v>0</v>
      </c>
      <c r="H90" s="21">
        <v>0.12</v>
      </c>
    </row>
    <row r="91" spans="1:8" ht="15" x14ac:dyDescent="0.25">
      <c r="A91" s="18">
        <v>44138014092</v>
      </c>
      <c r="B91" s="18">
        <f t="shared" si="0"/>
        <v>0</v>
      </c>
      <c r="C91" s="18">
        <v>4.8000000000000001E-2</v>
      </c>
      <c r="D91" s="18">
        <f t="shared" si="1"/>
        <v>0</v>
      </c>
      <c r="E91" s="18">
        <v>18</v>
      </c>
      <c r="F91" s="18">
        <f t="shared" si="2"/>
        <v>0</v>
      </c>
      <c r="G91" s="18">
        <f t="shared" si="3"/>
        <v>1</v>
      </c>
      <c r="H91" s="18">
        <v>0.23400000000000001</v>
      </c>
    </row>
    <row r="92" spans="1:8" ht="15" x14ac:dyDescent="0.25">
      <c r="A92" s="18">
        <v>1674685126</v>
      </c>
      <c r="B92" s="18">
        <f t="shared" si="0"/>
        <v>0</v>
      </c>
      <c r="C92" s="18">
        <v>4.3999999999999997E-2</v>
      </c>
      <c r="D92" s="18">
        <f t="shared" si="1"/>
        <v>0</v>
      </c>
      <c r="E92" s="18">
        <v>8</v>
      </c>
      <c r="F92" s="18">
        <f t="shared" si="2"/>
        <v>0</v>
      </c>
      <c r="G92" s="18">
        <f t="shared" si="3"/>
        <v>0</v>
      </c>
      <c r="H92" s="18">
        <v>0.17299999999999999</v>
      </c>
    </row>
    <row r="93" spans="1:8" ht="15" x14ac:dyDescent="0.25">
      <c r="A93" s="18">
        <v>76553443</v>
      </c>
      <c r="B93" s="18">
        <f t="shared" si="0"/>
        <v>0</v>
      </c>
      <c r="C93" s="18">
        <v>0.10299999999999999</v>
      </c>
      <c r="D93" s="18">
        <f t="shared" si="1"/>
        <v>0</v>
      </c>
      <c r="E93" s="18">
        <v>52</v>
      </c>
      <c r="F93" s="18">
        <f t="shared" si="2"/>
        <v>0</v>
      </c>
      <c r="G93" s="18">
        <f t="shared" si="3"/>
        <v>1</v>
      </c>
      <c r="H93" s="18">
        <v>0.37</v>
      </c>
    </row>
    <row r="94" spans="1:8" ht="15" x14ac:dyDescent="0.25">
      <c r="A94" s="18">
        <v>4877602012</v>
      </c>
      <c r="B94" s="18">
        <f t="shared" si="0"/>
        <v>0</v>
      </c>
      <c r="C94" s="18">
        <v>0.05</v>
      </c>
      <c r="D94" s="18">
        <f t="shared" si="1"/>
        <v>0</v>
      </c>
      <c r="E94" s="18">
        <v>24</v>
      </c>
      <c r="F94" s="18">
        <f t="shared" si="2"/>
        <v>0</v>
      </c>
      <c r="G94" s="18">
        <f t="shared" si="3"/>
        <v>0</v>
      </c>
      <c r="H94" s="21">
        <v>0.12</v>
      </c>
    </row>
    <row r="95" spans="1:8" ht="15" x14ac:dyDescent="0.25">
      <c r="A95" s="18">
        <v>618433501</v>
      </c>
      <c r="B95" s="18">
        <f t="shared" si="0"/>
        <v>0</v>
      </c>
      <c r="C95" s="18">
        <v>4.7E-2</v>
      </c>
      <c r="D95" s="18">
        <f t="shared" si="1"/>
        <v>0</v>
      </c>
      <c r="E95" s="18">
        <v>356</v>
      </c>
      <c r="F95" s="18">
        <f t="shared" si="2"/>
        <v>0</v>
      </c>
      <c r="G95" s="18">
        <f t="shared" si="3"/>
        <v>0</v>
      </c>
      <c r="H95" s="18">
        <v>0.106</v>
      </c>
    </row>
    <row r="96" spans="1:8" ht="15" x14ac:dyDescent="0.25">
      <c r="A96" s="18">
        <v>1079478388</v>
      </c>
      <c r="B96" s="18">
        <f t="shared" si="0"/>
        <v>0</v>
      </c>
      <c r="C96" s="18">
        <v>0.16</v>
      </c>
      <c r="D96" s="18">
        <f t="shared" si="1"/>
        <v>1</v>
      </c>
      <c r="E96" s="18">
        <v>40</v>
      </c>
      <c r="F96" s="18">
        <f t="shared" si="2"/>
        <v>0</v>
      </c>
      <c r="G96" s="18">
        <f t="shared" si="3"/>
        <v>1</v>
      </c>
      <c r="H96" s="18">
        <v>0.24299999999999999</v>
      </c>
    </row>
    <row r="97" spans="1:8" ht="15" x14ac:dyDescent="0.25">
      <c r="A97" s="19">
        <v>15079752558</v>
      </c>
      <c r="B97" s="18">
        <f t="shared" si="0"/>
        <v>0</v>
      </c>
      <c r="C97" s="19">
        <v>6.4000000000000001E-2</v>
      </c>
      <c r="D97" s="18">
        <f t="shared" si="1"/>
        <v>0</v>
      </c>
      <c r="E97" s="19">
        <v>193</v>
      </c>
      <c r="F97" s="18">
        <f t="shared" si="2"/>
        <v>0</v>
      </c>
      <c r="G97" s="18">
        <f t="shared" si="3"/>
        <v>0</v>
      </c>
      <c r="H97" s="21">
        <v>0.12</v>
      </c>
    </row>
    <row r="98" spans="1:8" ht="15" x14ac:dyDescent="0.25">
      <c r="A98" s="18">
        <v>118000000000</v>
      </c>
      <c r="B98" s="18">
        <f t="shared" si="0"/>
        <v>0</v>
      </c>
      <c r="C98" s="18">
        <v>8.5999999999999993E-2</v>
      </c>
      <c r="D98" s="18">
        <f t="shared" si="1"/>
        <v>0</v>
      </c>
      <c r="E98" s="18">
        <v>223</v>
      </c>
      <c r="F98" s="18">
        <f t="shared" si="2"/>
        <v>0</v>
      </c>
      <c r="G98" s="18">
        <f t="shared" si="3"/>
        <v>0</v>
      </c>
      <c r="H98" s="18">
        <v>0.13800000000000001</v>
      </c>
    </row>
    <row r="99" spans="1:8" ht="15" x14ac:dyDescent="0.25">
      <c r="A99" s="19">
        <v>15079752558</v>
      </c>
      <c r="B99" s="18">
        <f t="shared" si="0"/>
        <v>0</v>
      </c>
      <c r="C99" s="19">
        <v>6.4000000000000001E-2</v>
      </c>
      <c r="D99" s="18">
        <f t="shared" si="1"/>
        <v>0</v>
      </c>
      <c r="E99" s="19">
        <v>193</v>
      </c>
      <c r="F99" s="18">
        <f t="shared" si="2"/>
        <v>0</v>
      </c>
      <c r="G99" s="18">
        <f t="shared" si="3"/>
        <v>0</v>
      </c>
      <c r="H99" s="21">
        <v>0.12</v>
      </c>
    </row>
    <row r="100" spans="1:8" ht="15" x14ac:dyDescent="0.25">
      <c r="A100" s="18">
        <v>13182872555</v>
      </c>
      <c r="B100" s="18">
        <f t="shared" si="0"/>
        <v>0</v>
      </c>
      <c r="C100" s="18">
        <v>3.5000000000000003E-2</v>
      </c>
      <c r="D100" s="18">
        <f t="shared" si="1"/>
        <v>0</v>
      </c>
      <c r="E100" s="18">
        <v>16</v>
      </c>
      <c r="F100" s="18">
        <f t="shared" si="2"/>
        <v>0</v>
      </c>
      <c r="G100" s="18">
        <f t="shared" si="3"/>
        <v>0</v>
      </c>
      <c r="H100" s="21">
        <v>0.12</v>
      </c>
    </row>
    <row r="101" spans="1:8" ht="15" x14ac:dyDescent="0.25">
      <c r="A101" s="18">
        <v>1349326983</v>
      </c>
      <c r="B101" s="18">
        <f t="shared" si="0"/>
        <v>0</v>
      </c>
      <c r="C101" s="18">
        <v>5.1999999999999998E-2</v>
      </c>
      <c r="D101" s="18">
        <f t="shared" si="1"/>
        <v>0</v>
      </c>
      <c r="E101" s="18">
        <v>65</v>
      </c>
      <c r="F101" s="18">
        <f t="shared" si="2"/>
        <v>0</v>
      </c>
      <c r="G101" s="18">
        <f t="shared" si="3"/>
        <v>0</v>
      </c>
      <c r="H101" s="18">
        <v>0.13300000000000001</v>
      </c>
    </row>
    <row r="102" spans="1:8" ht="15" x14ac:dyDescent="0.25">
      <c r="A102" s="18">
        <v>10383560998</v>
      </c>
      <c r="B102" s="18">
        <f t="shared" si="0"/>
        <v>0</v>
      </c>
      <c r="C102" s="18">
        <v>3.5000000000000003E-2</v>
      </c>
      <c r="D102" s="18">
        <f t="shared" si="1"/>
        <v>0</v>
      </c>
      <c r="E102" s="18">
        <v>11</v>
      </c>
      <c r="F102" s="18">
        <f t="shared" si="2"/>
        <v>0</v>
      </c>
      <c r="G102" s="18">
        <f t="shared" si="3"/>
        <v>0</v>
      </c>
      <c r="H102" s="18">
        <v>0.20100000000000001</v>
      </c>
    </row>
    <row r="103" spans="1:8" ht="15" x14ac:dyDescent="0.25">
      <c r="A103" s="18">
        <v>1332328986</v>
      </c>
      <c r="B103" s="18">
        <f t="shared" si="0"/>
        <v>0</v>
      </c>
      <c r="C103" s="18">
        <v>5.1999999999999998E-2</v>
      </c>
      <c r="D103" s="18">
        <f t="shared" si="1"/>
        <v>0</v>
      </c>
      <c r="E103" s="18">
        <v>14</v>
      </c>
      <c r="F103" s="18">
        <f t="shared" si="2"/>
        <v>0</v>
      </c>
      <c r="G103" s="18">
        <f t="shared" si="3"/>
        <v>0</v>
      </c>
      <c r="H103" s="21">
        <v>0.12</v>
      </c>
    </row>
    <row r="104" spans="1:8" ht="15" x14ac:dyDescent="0.25">
      <c r="A104" s="18">
        <v>22066101341</v>
      </c>
      <c r="B104" s="18">
        <f t="shared" si="0"/>
        <v>0</v>
      </c>
      <c r="C104" s="18">
        <v>5.2999999999999999E-2</v>
      </c>
      <c r="D104" s="18">
        <f t="shared" si="1"/>
        <v>0</v>
      </c>
      <c r="E104" s="18">
        <v>122</v>
      </c>
      <c r="F104" s="18">
        <f t="shared" si="2"/>
        <v>0</v>
      </c>
      <c r="G104" s="18">
        <f t="shared" si="3"/>
        <v>0</v>
      </c>
      <c r="H104" s="21">
        <v>0.12</v>
      </c>
    </row>
    <row r="105" spans="1:8" ht="15" x14ac:dyDescent="0.25">
      <c r="A105" s="18">
        <v>5840503703</v>
      </c>
      <c r="B105" s="18">
        <f t="shared" si="0"/>
        <v>0</v>
      </c>
      <c r="C105" s="18">
        <v>7.1999999999999995E-2</v>
      </c>
      <c r="D105" s="18">
        <f t="shared" si="1"/>
        <v>0</v>
      </c>
      <c r="E105" s="18">
        <v>17</v>
      </c>
      <c r="F105" s="18">
        <f t="shared" si="2"/>
        <v>0</v>
      </c>
      <c r="G105" s="18">
        <f t="shared" si="3"/>
        <v>0</v>
      </c>
      <c r="H105" s="18">
        <v>0.22700000000000001</v>
      </c>
    </row>
    <row r="106" spans="1:8" ht="15" x14ac:dyDescent="0.25">
      <c r="A106" s="18">
        <v>3653822712</v>
      </c>
      <c r="B106" s="18">
        <f t="shared" si="0"/>
        <v>0</v>
      </c>
      <c r="C106" s="18">
        <v>0.06</v>
      </c>
      <c r="D106" s="18">
        <f t="shared" si="1"/>
        <v>0</v>
      </c>
      <c r="E106" s="18">
        <v>21</v>
      </c>
      <c r="F106" s="18">
        <f t="shared" si="2"/>
        <v>0</v>
      </c>
      <c r="G106" s="18">
        <f t="shared" si="3"/>
        <v>1</v>
      </c>
      <c r="H106" s="18">
        <v>0.46200000000000002</v>
      </c>
    </row>
    <row r="107" spans="1:8" ht="15" x14ac:dyDescent="0.25">
      <c r="A107" s="18">
        <v>6777384733</v>
      </c>
      <c r="B107" s="18">
        <f t="shared" si="0"/>
        <v>0</v>
      </c>
      <c r="C107" s="19">
        <v>6.4000000000000001E-2</v>
      </c>
      <c r="D107" s="18">
        <f t="shared" si="1"/>
        <v>0</v>
      </c>
      <c r="E107" s="19">
        <v>193</v>
      </c>
      <c r="F107" s="18">
        <f t="shared" si="2"/>
        <v>0</v>
      </c>
      <c r="G107" s="18">
        <f t="shared" si="3"/>
        <v>1</v>
      </c>
      <c r="H107" s="18">
        <v>0.38</v>
      </c>
    </row>
    <row r="108" spans="1:8" ht="15" x14ac:dyDescent="0.25">
      <c r="A108" s="18">
        <v>56760288962</v>
      </c>
      <c r="B108" s="18">
        <f t="shared" si="0"/>
        <v>0</v>
      </c>
      <c r="C108" s="18">
        <v>3.6999999999999998E-2</v>
      </c>
      <c r="D108" s="18">
        <f t="shared" si="1"/>
        <v>0</v>
      </c>
      <c r="E108" s="18">
        <v>65</v>
      </c>
      <c r="F108" s="18">
        <f t="shared" si="2"/>
        <v>0</v>
      </c>
      <c r="G108" s="18">
        <f t="shared" si="3"/>
        <v>0</v>
      </c>
      <c r="H108" s="18">
        <v>8.5999999999999993E-2</v>
      </c>
    </row>
    <row r="109" spans="1:8" ht="15" x14ac:dyDescent="0.25">
      <c r="A109" s="18">
        <v>8936079253</v>
      </c>
      <c r="B109" s="18">
        <f t="shared" si="0"/>
        <v>0</v>
      </c>
      <c r="C109" s="18">
        <v>5.8000000000000003E-2</v>
      </c>
      <c r="D109" s="18">
        <f t="shared" si="1"/>
        <v>0</v>
      </c>
      <c r="E109" s="18">
        <v>36</v>
      </c>
      <c r="F109" s="18">
        <f t="shared" si="2"/>
        <v>0</v>
      </c>
      <c r="G109" s="18">
        <f t="shared" si="3"/>
        <v>1</v>
      </c>
      <c r="H109" s="18">
        <v>0.96</v>
      </c>
    </row>
    <row r="110" spans="1:8" ht="15" x14ac:dyDescent="0.25">
      <c r="A110" s="18">
        <v>2499269391</v>
      </c>
      <c r="B110" s="18">
        <f t="shared" si="0"/>
        <v>0</v>
      </c>
      <c r="C110" s="18">
        <v>4.7E-2</v>
      </c>
      <c r="D110" s="18">
        <f t="shared" si="1"/>
        <v>0</v>
      </c>
      <c r="E110" s="18">
        <v>16</v>
      </c>
      <c r="F110" s="18">
        <f t="shared" si="2"/>
        <v>0</v>
      </c>
      <c r="G110" s="18">
        <f t="shared" si="3"/>
        <v>0</v>
      </c>
      <c r="H110" s="21">
        <v>0.12</v>
      </c>
    </row>
    <row r="111" spans="1:8" ht="15" x14ac:dyDescent="0.25">
      <c r="A111" s="18">
        <v>5489646903</v>
      </c>
      <c r="B111" s="18">
        <f t="shared" si="0"/>
        <v>0</v>
      </c>
      <c r="C111" s="18">
        <v>5.1999999999999998E-2</v>
      </c>
      <c r="D111" s="18">
        <f t="shared" si="1"/>
        <v>0</v>
      </c>
      <c r="E111" s="18">
        <v>175</v>
      </c>
      <c r="F111" s="18">
        <f t="shared" si="2"/>
        <v>0</v>
      </c>
      <c r="G111" s="18">
        <f t="shared" si="3"/>
        <v>0</v>
      </c>
      <c r="H111" s="18">
        <v>0.158</v>
      </c>
    </row>
    <row r="112" spans="1:8" ht="15" x14ac:dyDescent="0.25">
      <c r="A112" s="18">
        <v>2812845486</v>
      </c>
      <c r="B112" s="18">
        <f t="shared" si="0"/>
        <v>0</v>
      </c>
      <c r="C112" s="18">
        <v>4.9000000000000002E-2</v>
      </c>
      <c r="D112" s="18">
        <f t="shared" si="1"/>
        <v>0</v>
      </c>
      <c r="E112" s="18">
        <v>12</v>
      </c>
      <c r="F112" s="18">
        <f t="shared" si="2"/>
        <v>0</v>
      </c>
      <c r="G112" s="18">
        <f t="shared" si="3"/>
        <v>0</v>
      </c>
      <c r="H112" s="21">
        <v>0.12</v>
      </c>
    </row>
    <row r="113" spans="1:8" ht="15" x14ac:dyDescent="0.25">
      <c r="A113" s="18">
        <v>876794723</v>
      </c>
      <c r="B113" s="18">
        <f t="shared" si="0"/>
        <v>0</v>
      </c>
      <c r="C113" s="18">
        <v>6.8000000000000005E-2</v>
      </c>
      <c r="D113" s="18">
        <f t="shared" si="1"/>
        <v>0</v>
      </c>
      <c r="E113" s="18">
        <v>7</v>
      </c>
      <c r="F113" s="18">
        <f t="shared" si="2"/>
        <v>0</v>
      </c>
      <c r="G113" s="18">
        <f t="shared" si="3"/>
        <v>0</v>
      </c>
      <c r="H113" s="18">
        <v>0.16800000000000001</v>
      </c>
    </row>
    <row r="114" spans="1:8" ht="15" x14ac:dyDescent="0.25">
      <c r="A114" s="18">
        <v>9633109257</v>
      </c>
      <c r="B114" s="18">
        <f t="shared" si="0"/>
        <v>0</v>
      </c>
      <c r="C114" s="18">
        <v>4.7E-2</v>
      </c>
      <c r="D114" s="18">
        <f t="shared" si="1"/>
        <v>0</v>
      </c>
      <c r="E114" s="18">
        <v>27</v>
      </c>
      <c r="F114" s="18">
        <f t="shared" si="2"/>
        <v>0</v>
      </c>
      <c r="G114" s="18">
        <f t="shared" si="3"/>
        <v>0</v>
      </c>
      <c r="H114" s="18">
        <v>0.20699999999999999</v>
      </c>
    </row>
    <row r="115" spans="1:8" ht="15" x14ac:dyDescent="0.25">
      <c r="A115" s="18">
        <v>931833294</v>
      </c>
      <c r="B115" s="18">
        <f t="shared" si="0"/>
        <v>0</v>
      </c>
      <c r="C115" s="18">
        <v>0.04</v>
      </c>
      <c r="D115" s="18">
        <f t="shared" si="1"/>
        <v>0</v>
      </c>
      <c r="E115" s="18">
        <v>10</v>
      </c>
      <c r="F115" s="18">
        <f t="shared" si="2"/>
        <v>0</v>
      </c>
      <c r="G115" s="18">
        <f t="shared" si="3"/>
        <v>0</v>
      </c>
      <c r="H115" s="18">
        <v>0.20699999999999999</v>
      </c>
    </row>
    <row r="116" spans="1:8" ht="15" x14ac:dyDescent="0.25">
      <c r="A116" s="18">
        <v>1709347777</v>
      </c>
      <c r="B116" s="18">
        <f t="shared" si="0"/>
        <v>0</v>
      </c>
      <c r="C116" s="18">
        <v>0.06</v>
      </c>
      <c r="D116" s="18">
        <f t="shared" si="1"/>
        <v>0</v>
      </c>
      <c r="E116" s="18">
        <v>12</v>
      </c>
      <c r="F116" s="18">
        <f t="shared" si="2"/>
        <v>0</v>
      </c>
      <c r="G116" s="18">
        <f t="shared" si="3"/>
        <v>0</v>
      </c>
      <c r="H116" s="18">
        <v>0.20699999999999999</v>
      </c>
    </row>
    <row r="117" spans="1:8" ht="15" x14ac:dyDescent="0.25">
      <c r="A117" s="18">
        <v>220115655</v>
      </c>
      <c r="B117" s="18">
        <f t="shared" si="0"/>
        <v>0</v>
      </c>
      <c r="C117" s="18">
        <v>2.8000000000000001E-2</v>
      </c>
      <c r="D117" s="18">
        <f t="shared" si="1"/>
        <v>0</v>
      </c>
      <c r="E117" s="18">
        <v>11</v>
      </c>
      <c r="F117" s="18">
        <f t="shared" si="2"/>
        <v>0</v>
      </c>
      <c r="G117" s="18">
        <f t="shared" si="3"/>
        <v>0</v>
      </c>
      <c r="H117" s="18">
        <v>0.12</v>
      </c>
    </row>
    <row r="118" spans="1:8" ht="15" x14ac:dyDescent="0.25">
      <c r="A118" s="18">
        <v>2794259756</v>
      </c>
      <c r="B118" s="18">
        <f t="shared" si="0"/>
        <v>0</v>
      </c>
      <c r="C118" s="18">
        <v>2.4E-2</v>
      </c>
      <c r="D118" s="18">
        <f t="shared" si="1"/>
        <v>0</v>
      </c>
      <c r="E118" s="18">
        <v>21</v>
      </c>
      <c r="F118" s="18">
        <f t="shared" si="2"/>
        <v>0</v>
      </c>
      <c r="G118" s="18">
        <f t="shared" si="3"/>
        <v>0</v>
      </c>
      <c r="H118" s="18">
        <v>0.20699999999999999</v>
      </c>
    </row>
    <row r="119" spans="1:8" ht="15" x14ac:dyDescent="0.25">
      <c r="A119" s="18">
        <v>7438189100</v>
      </c>
      <c r="B119" s="18">
        <f t="shared" si="0"/>
        <v>0</v>
      </c>
      <c r="C119" s="18">
        <v>4.2999999999999997E-2</v>
      </c>
      <c r="D119" s="18">
        <f t="shared" si="1"/>
        <v>0</v>
      </c>
      <c r="E119" s="18">
        <v>6</v>
      </c>
      <c r="F119" s="18">
        <f t="shared" si="2"/>
        <v>0</v>
      </c>
      <c r="G119" s="18">
        <f t="shared" si="3"/>
        <v>0</v>
      </c>
      <c r="H119" s="21">
        <v>0.12</v>
      </c>
    </row>
    <row r="120" spans="1:8" ht="15" x14ac:dyDescent="0.25">
      <c r="A120" s="18">
        <v>11486664265</v>
      </c>
      <c r="B120" s="18">
        <f t="shared" si="0"/>
        <v>0</v>
      </c>
      <c r="C120" s="18">
        <v>4.7E-2</v>
      </c>
      <c r="D120" s="18">
        <f t="shared" si="1"/>
        <v>0</v>
      </c>
      <c r="E120" s="18">
        <v>33</v>
      </c>
      <c r="F120" s="18">
        <f t="shared" si="2"/>
        <v>0</v>
      </c>
      <c r="G120" s="18">
        <f t="shared" si="3"/>
        <v>0</v>
      </c>
      <c r="H120" s="21">
        <v>0.12</v>
      </c>
    </row>
    <row r="121" spans="1:8" ht="15" x14ac:dyDescent="0.25">
      <c r="A121" s="18">
        <v>591122040</v>
      </c>
      <c r="B121" s="18">
        <f t="shared" si="0"/>
        <v>0</v>
      </c>
      <c r="C121" s="18">
        <v>5.3999999999999999E-2</v>
      </c>
      <c r="D121" s="18">
        <f t="shared" si="1"/>
        <v>0</v>
      </c>
      <c r="E121" s="18">
        <v>42</v>
      </c>
      <c r="F121" s="18">
        <f t="shared" si="2"/>
        <v>0</v>
      </c>
      <c r="G121" s="18">
        <f t="shared" si="3"/>
        <v>0</v>
      </c>
      <c r="H121" s="18">
        <v>0.113</v>
      </c>
    </row>
    <row r="122" spans="1:8" ht="15" x14ac:dyDescent="0.25">
      <c r="A122" s="18">
        <v>87850680573</v>
      </c>
      <c r="B122" s="18">
        <f t="shared" si="0"/>
        <v>0</v>
      </c>
      <c r="C122" s="18">
        <v>6.0999999999999999E-2</v>
      </c>
      <c r="D122" s="18">
        <f t="shared" si="1"/>
        <v>0</v>
      </c>
      <c r="E122" s="18">
        <v>74</v>
      </c>
      <c r="F122" s="18">
        <f t="shared" si="2"/>
        <v>0</v>
      </c>
      <c r="G122" s="18">
        <f t="shared" si="3"/>
        <v>0</v>
      </c>
      <c r="H122" s="18">
        <v>0.13800000000000001</v>
      </c>
    </row>
    <row r="123" spans="1:8" ht="15" x14ac:dyDescent="0.25">
      <c r="A123" s="18">
        <v>1806742733</v>
      </c>
      <c r="B123" s="18">
        <f t="shared" si="0"/>
        <v>0</v>
      </c>
      <c r="C123" s="18">
        <v>1.7999999999999999E-2</v>
      </c>
      <c r="D123" s="18">
        <f t="shared" si="1"/>
        <v>0</v>
      </c>
      <c r="E123" s="18">
        <v>71</v>
      </c>
      <c r="F123" s="18">
        <f t="shared" si="2"/>
        <v>0</v>
      </c>
      <c r="G123" s="18">
        <f t="shared" si="3"/>
        <v>0</v>
      </c>
      <c r="H123" s="18">
        <v>0.18</v>
      </c>
    </row>
    <row r="124" spans="1:8" ht="15" x14ac:dyDescent="0.25">
      <c r="A124" s="18">
        <v>729321364</v>
      </c>
      <c r="B124" s="18">
        <f t="shared" si="0"/>
        <v>0</v>
      </c>
      <c r="C124" s="18">
        <v>0.04</v>
      </c>
      <c r="D124" s="18">
        <f t="shared" si="1"/>
        <v>0</v>
      </c>
      <c r="E124" s="18">
        <v>6</v>
      </c>
      <c r="F124" s="18">
        <f t="shared" si="2"/>
        <v>0</v>
      </c>
      <c r="G124" s="18">
        <f t="shared" si="3"/>
        <v>0</v>
      </c>
      <c r="H124" s="21">
        <v>0.12</v>
      </c>
    </row>
    <row r="125" spans="1:8" ht="15" x14ac:dyDescent="0.25">
      <c r="A125" s="18">
        <v>7707034813</v>
      </c>
      <c r="B125" s="18">
        <f t="shared" si="0"/>
        <v>0</v>
      </c>
      <c r="C125" s="18">
        <v>4.7E-2</v>
      </c>
      <c r="D125" s="18">
        <f t="shared" si="1"/>
        <v>0</v>
      </c>
      <c r="E125" s="18">
        <v>5</v>
      </c>
      <c r="F125" s="18">
        <f t="shared" si="2"/>
        <v>0</v>
      </c>
      <c r="G125" s="18">
        <f t="shared" si="3"/>
        <v>0</v>
      </c>
      <c r="H125" s="18">
        <v>8.6999999999999994E-2</v>
      </c>
    </row>
    <row r="126" spans="1:8" ht="15" x14ac:dyDescent="0.25">
      <c r="A126" s="18">
        <v>4931503836</v>
      </c>
      <c r="B126" s="18">
        <f t="shared" si="0"/>
        <v>0</v>
      </c>
      <c r="C126" s="18">
        <v>3.6999999999999998E-2</v>
      </c>
      <c r="D126" s="18">
        <f t="shared" si="1"/>
        <v>0</v>
      </c>
      <c r="E126" s="18">
        <v>142</v>
      </c>
      <c r="F126" s="18">
        <f t="shared" si="2"/>
        <v>0</v>
      </c>
      <c r="G126" s="18">
        <f t="shared" si="3"/>
        <v>0</v>
      </c>
      <c r="H126" s="18">
        <v>0.18</v>
      </c>
    </row>
    <row r="127" spans="1:8" ht="15" x14ac:dyDescent="0.25">
      <c r="A127" s="18">
        <v>578235310</v>
      </c>
      <c r="B127" s="18">
        <f t="shared" si="0"/>
        <v>0</v>
      </c>
      <c r="C127" s="18">
        <v>3.7999999999999999E-2</v>
      </c>
      <c r="D127" s="18">
        <f t="shared" si="1"/>
        <v>0</v>
      </c>
      <c r="E127" s="18">
        <v>17</v>
      </c>
      <c r="F127" s="18">
        <f t="shared" si="2"/>
        <v>0</v>
      </c>
      <c r="G127" s="18">
        <f t="shared" si="3"/>
        <v>1</v>
      </c>
      <c r="H127" s="18">
        <v>0.24</v>
      </c>
    </row>
    <row r="128" spans="1:8" ht="15" x14ac:dyDescent="0.25">
      <c r="A128" s="18">
        <v>6166197192</v>
      </c>
      <c r="B128" s="18">
        <f t="shared" si="0"/>
        <v>0</v>
      </c>
      <c r="C128" s="18">
        <v>4.8000000000000001E-2</v>
      </c>
      <c r="D128" s="18">
        <f t="shared" si="1"/>
        <v>0</v>
      </c>
      <c r="E128" s="18">
        <v>15</v>
      </c>
      <c r="F128" s="18">
        <f t="shared" si="2"/>
        <v>0</v>
      </c>
      <c r="G128" s="18">
        <f t="shared" si="3"/>
        <v>0</v>
      </c>
      <c r="H128" s="21">
        <v>0.12</v>
      </c>
    </row>
    <row r="129" spans="1:8" ht="15" x14ac:dyDescent="0.25">
      <c r="A129" s="18">
        <v>2949637039</v>
      </c>
      <c r="B129" s="18">
        <f t="shared" si="0"/>
        <v>0</v>
      </c>
      <c r="C129" s="18">
        <v>6.0999999999999999E-2</v>
      </c>
      <c r="D129" s="18">
        <f t="shared" si="1"/>
        <v>0</v>
      </c>
      <c r="E129" s="18">
        <v>20</v>
      </c>
      <c r="F129" s="18">
        <f t="shared" si="2"/>
        <v>0</v>
      </c>
      <c r="G129" s="18">
        <f t="shared" si="3"/>
        <v>0</v>
      </c>
      <c r="H129" s="21">
        <v>0.12</v>
      </c>
    </row>
    <row r="130" spans="1:8" ht="15" x14ac:dyDescent="0.25">
      <c r="A130" s="18">
        <v>406669723</v>
      </c>
      <c r="B130" s="18">
        <f t="shared" si="0"/>
        <v>0</v>
      </c>
      <c r="C130" s="18">
        <v>5.8000000000000003E-2</v>
      </c>
      <c r="D130" s="18">
        <f t="shared" si="1"/>
        <v>0</v>
      </c>
      <c r="E130" s="18">
        <v>17</v>
      </c>
      <c r="F130" s="18">
        <f t="shared" si="2"/>
        <v>0</v>
      </c>
      <c r="G130" s="18">
        <f t="shared" si="3"/>
        <v>0</v>
      </c>
      <c r="H130" s="21">
        <v>0.12</v>
      </c>
    </row>
    <row r="131" spans="1:8" ht="15" x14ac:dyDescent="0.25">
      <c r="A131" s="18">
        <v>13147736954</v>
      </c>
      <c r="B131" s="18">
        <f t="shared" si="0"/>
        <v>0</v>
      </c>
      <c r="C131" s="18">
        <v>4.4999999999999998E-2</v>
      </c>
      <c r="D131" s="18">
        <f t="shared" si="1"/>
        <v>0</v>
      </c>
      <c r="E131" s="18">
        <v>18</v>
      </c>
      <c r="F131" s="18">
        <f t="shared" si="2"/>
        <v>0</v>
      </c>
      <c r="G131" s="18">
        <f t="shared" si="3"/>
        <v>0</v>
      </c>
      <c r="H131" s="18">
        <v>0.185</v>
      </c>
    </row>
    <row r="132" spans="1:8" ht="15" x14ac:dyDescent="0.25">
      <c r="A132" s="18">
        <v>656802669</v>
      </c>
      <c r="B132" s="18">
        <f t="shared" si="0"/>
        <v>0</v>
      </c>
      <c r="C132" s="18">
        <v>6.9000000000000006E-2</v>
      </c>
      <c r="D132" s="18">
        <f t="shared" si="1"/>
        <v>0</v>
      </c>
      <c r="E132" s="18">
        <v>24</v>
      </c>
      <c r="F132" s="18">
        <f t="shared" si="2"/>
        <v>0</v>
      </c>
      <c r="G132" s="18">
        <f t="shared" si="3"/>
        <v>0</v>
      </c>
      <c r="H132" s="18">
        <v>0.17100000000000001</v>
      </c>
    </row>
    <row r="133" spans="1:8" ht="15" x14ac:dyDescent="0.25">
      <c r="A133" s="18">
        <v>536000000</v>
      </c>
      <c r="B133" s="18">
        <f t="shared" si="0"/>
        <v>0</v>
      </c>
      <c r="C133" s="18">
        <v>5.3999999999999999E-2</v>
      </c>
      <c r="D133" s="18">
        <f t="shared" si="1"/>
        <v>0</v>
      </c>
      <c r="E133" s="18">
        <v>9</v>
      </c>
      <c r="F133" s="18">
        <f t="shared" si="2"/>
        <v>0</v>
      </c>
      <c r="G133" s="18">
        <f t="shared" si="3"/>
        <v>0</v>
      </c>
      <c r="H133" s="18">
        <v>0.20200000000000001</v>
      </c>
    </row>
    <row r="134" spans="1:8" ht="15" x14ac:dyDescent="0.25">
      <c r="A134" s="18">
        <v>19842519685</v>
      </c>
      <c r="B134" s="18">
        <f t="shared" si="0"/>
        <v>0</v>
      </c>
      <c r="C134" s="18">
        <v>4.9000000000000002E-2</v>
      </c>
      <c r="D134" s="18">
        <f t="shared" si="1"/>
        <v>0</v>
      </c>
      <c r="E134" s="18">
        <v>185</v>
      </c>
      <c r="F134" s="18">
        <f t="shared" si="2"/>
        <v>0</v>
      </c>
      <c r="G134" s="18">
        <f t="shared" si="3"/>
        <v>0</v>
      </c>
      <c r="H134" s="18">
        <v>7.0000000000000007E-2</v>
      </c>
    </row>
    <row r="135" spans="1:8" ht="15" x14ac:dyDescent="0.25">
      <c r="A135" s="18">
        <v>4397254715</v>
      </c>
      <c r="B135" s="18">
        <f t="shared" si="0"/>
        <v>0</v>
      </c>
      <c r="C135" s="18">
        <v>5.1999999999999998E-2</v>
      </c>
      <c r="D135" s="18">
        <f t="shared" si="1"/>
        <v>0</v>
      </c>
      <c r="E135" s="18">
        <v>14</v>
      </c>
      <c r="F135" s="18">
        <f t="shared" si="2"/>
        <v>0</v>
      </c>
      <c r="G135" s="18">
        <f t="shared" si="3"/>
        <v>1</v>
      </c>
      <c r="H135" s="18">
        <v>0.253</v>
      </c>
    </row>
    <row r="136" spans="1:8" ht="15" x14ac:dyDescent="0.25">
      <c r="A136" s="18">
        <v>2665158943</v>
      </c>
      <c r="B136" s="18">
        <f t="shared" si="0"/>
        <v>0</v>
      </c>
      <c r="C136" s="18">
        <v>4.8000000000000001E-2</v>
      </c>
      <c r="D136" s="18">
        <f t="shared" si="1"/>
        <v>0</v>
      </c>
      <c r="E136" s="18">
        <v>11</v>
      </c>
      <c r="F136" s="18">
        <f t="shared" si="2"/>
        <v>0</v>
      </c>
      <c r="G136" s="18">
        <f t="shared" si="3"/>
        <v>1</v>
      </c>
      <c r="H136" s="18">
        <v>0.505</v>
      </c>
    </row>
    <row r="137" spans="1:8" ht="15" x14ac:dyDescent="0.25">
      <c r="A137" s="18">
        <v>3342824260</v>
      </c>
      <c r="B137" s="18">
        <f t="shared" si="0"/>
        <v>0</v>
      </c>
      <c r="C137" s="18">
        <v>6.3E-2</v>
      </c>
      <c r="D137" s="18">
        <f t="shared" si="1"/>
        <v>0</v>
      </c>
      <c r="E137" s="18">
        <v>19</v>
      </c>
      <c r="F137" s="18">
        <f t="shared" si="2"/>
        <v>0</v>
      </c>
      <c r="G137" s="18">
        <f t="shared" si="3"/>
        <v>0</v>
      </c>
      <c r="H137" s="21">
        <v>0.12</v>
      </c>
    </row>
    <row r="138" spans="1:8" ht="15" x14ac:dyDescent="0.25">
      <c r="A138" s="18">
        <v>1324424463</v>
      </c>
      <c r="B138" s="18">
        <f t="shared" si="0"/>
        <v>0</v>
      </c>
      <c r="C138" s="18">
        <v>0.06</v>
      </c>
      <c r="D138" s="18">
        <f t="shared" si="1"/>
        <v>0</v>
      </c>
      <c r="E138" s="18">
        <v>24</v>
      </c>
      <c r="F138" s="18">
        <f t="shared" si="2"/>
        <v>0</v>
      </c>
      <c r="G138" s="18">
        <f t="shared" si="3"/>
        <v>0</v>
      </c>
      <c r="H138" s="18">
        <v>0.21</v>
      </c>
    </row>
    <row r="139" spans="1:8" ht="15" x14ac:dyDescent="0.25">
      <c r="A139" s="18">
        <v>4767303153</v>
      </c>
      <c r="B139" s="18">
        <f t="shared" si="0"/>
        <v>0</v>
      </c>
      <c r="C139" s="18">
        <v>4.2000000000000003E-2</v>
      </c>
      <c r="D139" s="18">
        <f t="shared" si="1"/>
        <v>0</v>
      </c>
      <c r="E139" s="18">
        <v>168</v>
      </c>
      <c r="F139" s="18">
        <f t="shared" si="2"/>
        <v>0</v>
      </c>
      <c r="G139" s="18">
        <f t="shared" si="3"/>
        <v>0</v>
      </c>
      <c r="H139" s="18">
        <v>0.21</v>
      </c>
    </row>
    <row r="140" spans="1:8" ht="15" x14ac:dyDescent="0.25">
      <c r="A140" s="18">
        <v>40416114690</v>
      </c>
      <c r="B140" s="18">
        <f t="shared" si="0"/>
        <v>0</v>
      </c>
      <c r="C140" s="18">
        <v>5.2999999999999999E-2</v>
      </c>
      <c r="D140" s="18">
        <f t="shared" si="1"/>
        <v>0</v>
      </c>
      <c r="E140" s="18">
        <v>73</v>
      </c>
      <c r="F140" s="18">
        <f t="shared" si="2"/>
        <v>0</v>
      </c>
      <c r="G140" s="18">
        <f t="shared" si="3"/>
        <v>0</v>
      </c>
      <c r="H140" s="18">
        <v>0.13100000000000001</v>
      </c>
    </row>
    <row r="141" spans="1:8" ht="15" x14ac:dyDescent="0.25">
      <c r="A141" s="18">
        <v>4201332885</v>
      </c>
      <c r="B141" s="18">
        <f t="shared" si="0"/>
        <v>0</v>
      </c>
      <c r="C141" s="18">
        <v>6.4000000000000001E-2</v>
      </c>
      <c r="D141" s="18">
        <f t="shared" si="1"/>
        <v>0</v>
      </c>
      <c r="E141" s="18">
        <v>14</v>
      </c>
      <c r="F141" s="18">
        <f t="shared" si="2"/>
        <v>0</v>
      </c>
      <c r="G141" s="18">
        <f t="shared" si="3"/>
        <v>1</v>
      </c>
      <c r="H141" s="18">
        <v>0.26700000000000002</v>
      </c>
    </row>
    <row r="142" spans="1:8" ht="15" x14ac:dyDescent="0.25">
      <c r="A142" s="18">
        <v>3361236321</v>
      </c>
      <c r="B142" s="18">
        <f t="shared" si="0"/>
        <v>0</v>
      </c>
      <c r="C142" s="18">
        <v>6.2E-2</v>
      </c>
      <c r="D142" s="18">
        <f t="shared" si="1"/>
        <v>0</v>
      </c>
      <c r="E142" s="18">
        <v>106</v>
      </c>
      <c r="F142" s="18">
        <f t="shared" si="2"/>
        <v>0</v>
      </c>
      <c r="G142" s="18">
        <f t="shared" si="3"/>
        <v>0</v>
      </c>
      <c r="H142" s="18">
        <v>0.13800000000000001</v>
      </c>
    </row>
    <row r="143" spans="1:8" ht="15" x14ac:dyDescent="0.25">
      <c r="A143" s="18">
        <v>2170481498</v>
      </c>
      <c r="B143" s="18">
        <f t="shared" si="0"/>
        <v>0</v>
      </c>
      <c r="C143" s="18">
        <v>7.0000000000000007E-2</v>
      </c>
      <c r="D143" s="18">
        <f t="shared" si="1"/>
        <v>0</v>
      </c>
      <c r="E143" s="18">
        <v>12</v>
      </c>
      <c r="F143" s="18">
        <f t="shared" si="2"/>
        <v>0</v>
      </c>
      <c r="G143" s="18">
        <f t="shared" si="3"/>
        <v>0</v>
      </c>
      <c r="H143" s="21">
        <v>0.12</v>
      </c>
    </row>
    <row r="144" spans="1:8" ht="15" x14ac:dyDescent="0.25">
      <c r="A144" s="18">
        <v>59116868250</v>
      </c>
      <c r="B144" s="18">
        <f t="shared" si="0"/>
        <v>0</v>
      </c>
      <c r="C144" s="18">
        <v>3.9E-2</v>
      </c>
      <c r="D144" s="18">
        <f t="shared" si="1"/>
        <v>0</v>
      </c>
      <c r="E144" s="18">
        <v>18</v>
      </c>
      <c r="F144" s="18">
        <f t="shared" si="2"/>
        <v>0</v>
      </c>
      <c r="G144" s="18">
        <f t="shared" si="3"/>
        <v>1</v>
      </c>
      <c r="H144" s="18">
        <v>0.248</v>
      </c>
    </row>
    <row r="145" spans="1:8" ht="15" x14ac:dyDescent="0.25">
      <c r="A145" s="18">
        <v>1677447003</v>
      </c>
      <c r="B145" s="18">
        <f t="shared" si="0"/>
        <v>0</v>
      </c>
      <c r="C145" s="18">
        <v>4.2000000000000003E-2</v>
      </c>
      <c r="D145" s="18">
        <f t="shared" si="1"/>
        <v>0</v>
      </c>
      <c r="E145" s="18">
        <v>8</v>
      </c>
      <c r="F145" s="18">
        <f t="shared" si="2"/>
        <v>0</v>
      </c>
      <c r="G145" s="18">
        <f t="shared" si="3"/>
        <v>0</v>
      </c>
      <c r="H145" s="18">
        <v>0.16400000000000001</v>
      </c>
    </row>
    <row r="146" spans="1:8" ht="15" x14ac:dyDescent="0.25">
      <c r="A146" s="18">
        <v>84617971</v>
      </c>
      <c r="B146" s="18">
        <f t="shared" si="0"/>
        <v>0</v>
      </c>
      <c r="C146" s="18">
        <v>0.106</v>
      </c>
      <c r="D146" s="18">
        <f t="shared" si="1"/>
        <v>0</v>
      </c>
      <c r="E146" s="18">
        <v>59</v>
      </c>
      <c r="F146" s="18">
        <f t="shared" si="2"/>
        <v>0</v>
      </c>
      <c r="G146" s="18">
        <f t="shared" si="3"/>
        <v>1</v>
      </c>
      <c r="H146" s="18">
        <v>0.374</v>
      </c>
    </row>
    <row r="147" spans="1:8" ht="15" x14ac:dyDescent="0.25">
      <c r="A147" s="18">
        <v>5333862344</v>
      </c>
      <c r="B147" s="18">
        <f t="shared" si="0"/>
        <v>0</v>
      </c>
      <c r="C147" s="18">
        <v>5.0999999999999997E-2</v>
      </c>
      <c r="D147" s="18">
        <f t="shared" si="1"/>
        <v>0</v>
      </c>
      <c r="E147" s="18">
        <v>26</v>
      </c>
      <c r="F147" s="18">
        <f t="shared" si="2"/>
        <v>0</v>
      </c>
      <c r="G147" s="18">
        <f t="shared" si="3"/>
        <v>0</v>
      </c>
      <c r="H147" s="21">
        <v>0.12</v>
      </c>
    </row>
    <row r="148" spans="1:8" ht="15" x14ac:dyDescent="0.25">
      <c r="A148" s="18">
        <v>698083345</v>
      </c>
      <c r="B148" s="18">
        <f t="shared" si="0"/>
        <v>0</v>
      </c>
      <c r="C148" s="18">
        <v>4.3999999999999997E-2</v>
      </c>
      <c r="D148" s="18">
        <f t="shared" si="1"/>
        <v>0</v>
      </c>
      <c r="E148" s="18">
        <v>371</v>
      </c>
      <c r="F148" s="18">
        <f t="shared" si="2"/>
        <v>0</v>
      </c>
      <c r="G148" s="18">
        <f t="shared" si="3"/>
        <v>0</v>
      </c>
      <c r="H148" s="18">
        <v>0.106</v>
      </c>
    </row>
    <row r="149" spans="1:8" ht="15" x14ac:dyDescent="0.25">
      <c r="A149" s="18">
        <v>1239004288</v>
      </c>
      <c r="B149" s="18">
        <f t="shared" si="0"/>
        <v>0</v>
      </c>
      <c r="C149" s="18">
        <v>0.16</v>
      </c>
      <c r="D149" s="18">
        <f t="shared" si="1"/>
        <v>1</v>
      </c>
      <c r="E149" s="18">
        <v>44</v>
      </c>
      <c r="F149" s="18">
        <f t="shared" si="2"/>
        <v>0</v>
      </c>
      <c r="G149" s="18">
        <f t="shared" si="3"/>
        <v>0</v>
      </c>
      <c r="H149" s="18">
        <v>0.222</v>
      </c>
    </row>
    <row r="150" spans="1:8" ht="15" x14ac:dyDescent="0.25">
      <c r="A150" s="19">
        <v>15079752558</v>
      </c>
      <c r="B150" s="18">
        <f t="shared" si="0"/>
        <v>0</v>
      </c>
      <c r="C150" s="19">
        <v>6.4000000000000001E-2</v>
      </c>
      <c r="D150" s="18">
        <f t="shared" si="1"/>
        <v>0</v>
      </c>
      <c r="E150" s="19">
        <v>193</v>
      </c>
      <c r="F150" s="18">
        <f t="shared" si="2"/>
        <v>0</v>
      </c>
      <c r="G150" s="18">
        <f t="shared" si="3"/>
        <v>0</v>
      </c>
      <c r="H150" s="21">
        <v>0.12</v>
      </c>
    </row>
    <row r="151" spans="1:8" ht="15" x14ac:dyDescent="0.25">
      <c r="A151" s="18">
        <v>111000000000</v>
      </c>
      <c r="B151" s="18">
        <f t="shared" si="0"/>
        <v>0</v>
      </c>
      <c r="C151" s="18">
        <v>8.5000000000000006E-2</v>
      </c>
      <c r="D151" s="18">
        <f t="shared" si="1"/>
        <v>0</v>
      </c>
      <c r="E151" s="18">
        <v>205</v>
      </c>
      <c r="F151" s="18">
        <f t="shared" si="2"/>
        <v>0</v>
      </c>
      <c r="G151" s="18">
        <f t="shared" si="3"/>
        <v>0</v>
      </c>
      <c r="H151" s="18">
        <v>0.158</v>
      </c>
    </row>
    <row r="152" spans="1:8" ht="15" x14ac:dyDescent="0.25">
      <c r="A152" s="19">
        <v>15079752558</v>
      </c>
      <c r="B152" s="18">
        <f t="shared" si="0"/>
        <v>0</v>
      </c>
      <c r="C152" s="19">
        <v>6.4000000000000001E-2</v>
      </c>
      <c r="D152" s="18">
        <f t="shared" si="1"/>
        <v>0</v>
      </c>
      <c r="E152" s="19">
        <v>193</v>
      </c>
      <c r="F152" s="18">
        <f t="shared" si="2"/>
        <v>0</v>
      </c>
      <c r="G152" s="18">
        <f t="shared" si="3"/>
        <v>0</v>
      </c>
      <c r="H152" s="21">
        <v>0.12</v>
      </c>
    </row>
    <row r="153" spans="1:8" ht="15" x14ac:dyDescent="0.25">
      <c r="A153" s="18">
        <v>14803423335</v>
      </c>
      <c r="B153" s="18">
        <f t="shared" si="0"/>
        <v>0</v>
      </c>
      <c r="C153" s="18">
        <v>3.5999999999999997E-2</v>
      </c>
      <c r="D153" s="18">
        <f t="shared" si="1"/>
        <v>0</v>
      </c>
      <c r="E153" s="18">
        <v>18</v>
      </c>
      <c r="F153" s="18">
        <f t="shared" si="2"/>
        <v>0</v>
      </c>
      <c r="G153" s="18">
        <f t="shared" si="3"/>
        <v>0</v>
      </c>
      <c r="H153" s="21">
        <v>0.12</v>
      </c>
    </row>
    <row r="154" spans="1:8" ht="15" x14ac:dyDescent="0.25">
      <c r="A154" s="18">
        <v>1224220675</v>
      </c>
      <c r="B154" s="18">
        <f t="shared" si="0"/>
        <v>0</v>
      </c>
      <c r="C154" s="18">
        <v>5.1999999999999998E-2</v>
      </c>
      <c r="D154" s="18">
        <f t="shared" si="1"/>
        <v>0</v>
      </c>
      <c r="E154" s="18">
        <v>58</v>
      </c>
      <c r="F154" s="18">
        <f t="shared" si="2"/>
        <v>0</v>
      </c>
      <c r="G154" s="18">
        <f t="shared" si="3"/>
        <v>0</v>
      </c>
      <c r="H154" s="18">
        <v>0.153</v>
      </c>
    </row>
    <row r="155" spans="1:8" ht="15" x14ac:dyDescent="0.25">
      <c r="A155" s="18">
        <v>10805600069</v>
      </c>
      <c r="B155" s="18">
        <f t="shared" si="0"/>
        <v>0</v>
      </c>
      <c r="C155" s="18">
        <v>3.4000000000000002E-2</v>
      </c>
      <c r="D155" s="18">
        <f t="shared" si="1"/>
        <v>0</v>
      </c>
      <c r="E155" s="18">
        <v>10</v>
      </c>
      <c r="F155" s="18">
        <f t="shared" si="2"/>
        <v>0</v>
      </c>
      <c r="G155" s="18">
        <f t="shared" si="3"/>
        <v>0</v>
      </c>
      <c r="H155" s="18">
        <v>0.16400000000000001</v>
      </c>
    </row>
    <row r="156" spans="1:8" ht="15" x14ac:dyDescent="0.25">
      <c r="A156" s="18">
        <v>1474630199</v>
      </c>
      <c r="B156" s="18">
        <f t="shared" si="0"/>
        <v>0</v>
      </c>
      <c r="C156" s="18">
        <v>0.05</v>
      </c>
      <c r="D156" s="18">
        <f t="shared" si="1"/>
        <v>0</v>
      </c>
      <c r="E156" s="18">
        <v>14</v>
      </c>
      <c r="F156" s="18">
        <f t="shared" si="2"/>
        <v>0</v>
      </c>
      <c r="G156" s="18">
        <f t="shared" si="3"/>
        <v>0</v>
      </c>
      <c r="H156" s="21">
        <v>0.12</v>
      </c>
    </row>
    <row r="157" spans="1:8" ht="15" x14ac:dyDescent="0.25">
      <c r="A157" s="18">
        <v>23141757278</v>
      </c>
      <c r="B157" s="18">
        <f t="shared" si="0"/>
        <v>0</v>
      </c>
      <c r="C157" s="18">
        <v>5.2999999999999999E-2</v>
      </c>
      <c r="D157" s="18">
        <f t="shared" si="1"/>
        <v>0</v>
      </c>
      <c r="E157" s="18">
        <v>128</v>
      </c>
      <c r="F157" s="18">
        <f t="shared" si="2"/>
        <v>0</v>
      </c>
      <c r="G157" s="18">
        <f t="shared" si="3"/>
        <v>0</v>
      </c>
      <c r="H157" s="21">
        <v>0.12</v>
      </c>
    </row>
    <row r="158" spans="1:8" ht="15" x14ac:dyDescent="0.25">
      <c r="A158" s="18">
        <v>6178563467</v>
      </c>
      <c r="B158" s="18">
        <f t="shared" si="0"/>
        <v>0</v>
      </c>
      <c r="C158" s="18">
        <v>7.4999999999999997E-2</v>
      </c>
      <c r="D158" s="18">
        <f t="shared" si="1"/>
        <v>0</v>
      </c>
      <c r="E158" s="18">
        <v>18</v>
      </c>
      <c r="F158" s="18">
        <f t="shared" si="2"/>
        <v>0</v>
      </c>
      <c r="G158" s="18">
        <f t="shared" si="3"/>
        <v>0</v>
      </c>
      <c r="H158" s="18">
        <v>0.191</v>
      </c>
    </row>
    <row r="159" spans="1:8" ht="15" x14ac:dyDescent="0.25">
      <c r="A159" s="18">
        <v>3711284087</v>
      </c>
      <c r="B159" s="18">
        <f t="shared" si="0"/>
        <v>0</v>
      </c>
      <c r="C159" s="18">
        <v>6.7000000000000004E-2</v>
      </c>
      <c r="D159" s="18">
        <f t="shared" si="1"/>
        <v>0</v>
      </c>
      <c r="E159" s="18">
        <v>24</v>
      </c>
      <c r="F159" s="18">
        <f t="shared" si="2"/>
        <v>0</v>
      </c>
      <c r="G159" s="18">
        <f t="shared" si="3"/>
        <v>1</v>
      </c>
      <c r="H159" s="18">
        <v>0.45200000000000001</v>
      </c>
    </row>
    <row r="160" spans="1:8" ht="15" x14ac:dyDescent="0.25">
      <c r="A160" s="18">
        <v>6342116354</v>
      </c>
      <c r="B160" s="18">
        <f t="shared" si="0"/>
        <v>0</v>
      </c>
      <c r="C160" s="19">
        <v>6.4000000000000001E-2</v>
      </c>
      <c r="D160" s="18">
        <f t="shared" si="1"/>
        <v>0</v>
      </c>
      <c r="E160" s="19">
        <v>193</v>
      </c>
      <c r="F160" s="18">
        <f t="shared" si="2"/>
        <v>0</v>
      </c>
      <c r="G160" s="18">
        <f t="shared" si="3"/>
        <v>1</v>
      </c>
      <c r="H160" s="18">
        <v>0.36499999999999999</v>
      </c>
    </row>
    <row r="161" spans="1:8" ht="15" x14ac:dyDescent="0.25">
      <c r="A161" s="18">
        <v>67863832648</v>
      </c>
      <c r="B161" s="18">
        <f t="shared" si="0"/>
        <v>0</v>
      </c>
      <c r="C161" s="18">
        <v>3.5999999999999997E-2</v>
      </c>
      <c r="D161" s="18">
        <f t="shared" si="1"/>
        <v>0</v>
      </c>
      <c r="E161" s="18">
        <v>74</v>
      </c>
      <c r="F161" s="18">
        <f t="shared" si="2"/>
        <v>0</v>
      </c>
      <c r="G161" s="18">
        <f t="shared" si="3"/>
        <v>0</v>
      </c>
      <c r="H161" s="18">
        <v>8.1000000000000003E-2</v>
      </c>
    </row>
    <row r="162" spans="1:8" ht="15" x14ac:dyDescent="0.25">
      <c r="A162" s="18">
        <v>12497346043</v>
      </c>
      <c r="B162" s="18">
        <f t="shared" si="0"/>
        <v>0</v>
      </c>
      <c r="C162" s="18">
        <v>4.3999999999999997E-2</v>
      </c>
      <c r="D162" s="18">
        <f t="shared" si="1"/>
        <v>0</v>
      </c>
      <c r="E162" s="18">
        <v>33</v>
      </c>
      <c r="F162" s="18">
        <f t="shared" si="2"/>
        <v>0</v>
      </c>
      <c r="G162" s="18">
        <f t="shared" si="3"/>
        <v>1</v>
      </c>
      <c r="H162" s="18">
        <v>0.97299999999999998</v>
      </c>
    </row>
    <row r="163" spans="1:8" ht="15" x14ac:dyDescent="0.25">
      <c r="A163" s="18">
        <v>2807657386</v>
      </c>
      <c r="B163" s="18">
        <f t="shared" si="0"/>
        <v>0</v>
      </c>
      <c r="C163" s="18">
        <v>4.2999999999999997E-2</v>
      </c>
      <c r="D163" s="18">
        <f t="shared" si="1"/>
        <v>0</v>
      </c>
      <c r="E163" s="18">
        <v>16</v>
      </c>
      <c r="F163" s="18">
        <f t="shared" si="2"/>
        <v>0</v>
      </c>
      <c r="G163" s="18">
        <f t="shared" si="3"/>
        <v>0</v>
      </c>
      <c r="H163" s="21">
        <v>0.12</v>
      </c>
    </row>
    <row r="164" spans="1:8" ht="15" x14ac:dyDescent="0.25">
      <c r="A164" s="18">
        <v>5438856515</v>
      </c>
      <c r="B164" s="18">
        <f t="shared" si="0"/>
        <v>0</v>
      </c>
      <c r="C164" s="18">
        <v>5.7000000000000002E-2</v>
      </c>
      <c r="D164" s="18">
        <f t="shared" si="1"/>
        <v>0</v>
      </c>
      <c r="E164" s="18">
        <v>193</v>
      </c>
      <c r="F164" s="18">
        <f t="shared" si="2"/>
        <v>0</v>
      </c>
      <c r="G164" s="18">
        <f t="shared" si="3"/>
        <v>0</v>
      </c>
      <c r="H164" s="18">
        <v>0.16200000000000001</v>
      </c>
    </row>
    <row r="165" spans="1:8" ht="15" x14ac:dyDescent="0.25">
      <c r="A165" s="18">
        <v>3205592273</v>
      </c>
      <c r="B165" s="18">
        <f t="shared" si="0"/>
        <v>0</v>
      </c>
      <c r="C165" s="18">
        <v>0.05</v>
      </c>
      <c r="D165" s="18">
        <f t="shared" si="1"/>
        <v>0</v>
      </c>
      <c r="E165" s="18">
        <v>13</v>
      </c>
      <c r="F165" s="18">
        <f t="shared" si="2"/>
        <v>0</v>
      </c>
      <c r="G165" s="18">
        <f t="shared" si="3"/>
        <v>0</v>
      </c>
      <c r="H165" s="21">
        <v>0.12</v>
      </c>
    </row>
    <row r="166" spans="1:8" ht="15" x14ac:dyDescent="0.25">
      <c r="A166" s="18">
        <v>825394484</v>
      </c>
      <c r="B166" s="18">
        <f t="shared" si="0"/>
        <v>0</v>
      </c>
      <c r="C166" s="18">
        <v>7.0999999999999994E-2</v>
      </c>
      <c r="D166" s="18">
        <f t="shared" si="1"/>
        <v>0</v>
      </c>
      <c r="E166" s="18">
        <v>6</v>
      </c>
      <c r="F166" s="18">
        <f t="shared" si="2"/>
        <v>0</v>
      </c>
      <c r="G166" s="18">
        <f t="shared" si="3"/>
        <v>0</v>
      </c>
      <c r="H166" s="18">
        <v>0.19500000000000001</v>
      </c>
    </row>
    <row r="167" spans="1:8" ht="15" x14ac:dyDescent="0.25">
      <c r="A167" s="18">
        <v>10879778328</v>
      </c>
      <c r="B167" s="18">
        <f t="shared" si="0"/>
        <v>0</v>
      </c>
      <c r="C167" s="18">
        <v>4.8000000000000001E-2</v>
      </c>
      <c r="D167" s="18">
        <f t="shared" si="1"/>
        <v>0</v>
      </c>
      <c r="E167" s="18">
        <v>31</v>
      </c>
      <c r="F167" s="18">
        <f t="shared" si="2"/>
        <v>0</v>
      </c>
      <c r="G167" s="18">
        <f t="shared" si="3"/>
        <v>0</v>
      </c>
      <c r="H167" s="18">
        <v>0.18</v>
      </c>
    </row>
    <row r="168" spans="1:8" ht="15" x14ac:dyDescent="0.25">
      <c r="A168" s="18">
        <v>991387865</v>
      </c>
      <c r="B168" s="18">
        <f t="shared" si="0"/>
        <v>0</v>
      </c>
      <c r="C168" s="18">
        <v>4.2000000000000003E-2</v>
      </c>
      <c r="D168" s="18">
        <f t="shared" si="1"/>
        <v>0</v>
      </c>
      <c r="E168" s="18">
        <v>11</v>
      </c>
      <c r="F168" s="18">
        <f t="shared" si="2"/>
        <v>0</v>
      </c>
      <c r="G168" s="18">
        <f t="shared" si="3"/>
        <v>0</v>
      </c>
      <c r="H168" s="18">
        <v>0.18</v>
      </c>
    </row>
    <row r="169" spans="1:8" ht="15" x14ac:dyDescent="0.25">
      <c r="A169" s="18">
        <v>1987622269</v>
      </c>
      <c r="B169" s="18">
        <f t="shared" si="0"/>
        <v>0</v>
      </c>
      <c r="C169" s="18">
        <v>0.08</v>
      </c>
      <c r="D169" s="18">
        <f t="shared" si="1"/>
        <v>0</v>
      </c>
      <c r="E169" s="18">
        <v>18</v>
      </c>
      <c r="F169" s="18">
        <f t="shared" si="2"/>
        <v>0</v>
      </c>
      <c r="G169" s="18">
        <f t="shared" si="3"/>
        <v>0</v>
      </c>
      <c r="H169" s="18">
        <v>0.18</v>
      </c>
    </row>
    <row r="170" spans="1:8" ht="15" x14ac:dyDescent="0.25">
      <c r="A170" s="18">
        <v>251162421</v>
      </c>
      <c r="B170" s="18">
        <f t="shared" si="0"/>
        <v>0</v>
      </c>
      <c r="C170" s="18">
        <v>3.4000000000000002E-2</v>
      </c>
      <c r="D170" s="18">
        <f t="shared" si="1"/>
        <v>0</v>
      </c>
      <c r="E170" s="18">
        <v>15</v>
      </c>
      <c r="F170" s="18">
        <f t="shared" si="2"/>
        <v>0</v>
      </c>
      <c r="G170" s="18">
        <f t="shared" si="3"/>
        <v>0</v>
      </c>
      <c r="H170" s="18">
        <v>0.12</v>
      </c>
    </row>
    <row r="171" spans="1:8" ht="15" x14ac:dyDescent="0.25">
      <c r="A171" s="18">
        <v>3019993723</v>
      </c>
      <c r="B171" s="18">
        <f t="shared" si="0"/>
        <v>0</v>
      </c>
      <c r="C171" s="18">
        <v>2.5000000000000001E-2</v>
      </c>
      <c r="D171" s="18">
        <f t="shared" si="1"/>
        <v>0</v>
      </c>
      <c r="E171" s="18">
        <v>23</v>
      </c>
      <c r="F171" s="18">
        <f t="shared" si="2"/>
        <v>0</v>
      </c>
      <c r="G171" s="18">
        <f t="shared" si="3"/>
        <v>0</v>
      </c>
      <c r="H171" s="18">
        <v>0.18</v>
      </c>
    </row>
    <row r="172" spans="1:8" ht="15" x14ac:dyDescent="0.25">
      <c r="A172" s="18">
        <v>8728037672</v>
      </c>
      <c r="B172" s="18">
        <f t="shared" si="0"/>
        <v>0</v>
      </c>
      <c r="C172" s="18">
        <v>4.2000000000000003E-2</v>
      </c>
      <c r="D172" s="18">
        <f t="shared" si="1"/>
        <v>0</v>
      </c>
      <c r="E172" s="18">
        <v>5</v>
      </c>
      <c r="F172" s="18">
        <f t="shared" si="2"/>
        <v>0</v>
      </c>
      <c r="G172" s="18">
        <f t="shared" si="3"/>
        <v>0</v>
      </c>
      <c r="H172" s="21">
        <v>0.12</v>
      </c>
    </row>
    <row r="173" spans="1:8" ht="15" x14ac:dyDescent="0.25">
      <c r="A173" s="18">
        <v>13737482343</v>
      </c>
      <c r="B173" s="18">
        <f t="shared" si="0"/>
        <v>0</v>
      </c>
      <c r="C173" s="18">
        <v>5.0999999999999997E-2</v>
      </c>
      <c r="D173" s="18">
        <f t="shared" si="1"/>
        <v>0</v>
      </c>
      <c r="E173" s="18">
        <v>42</v>
      </c>
      <c r="F173" s="18">
        <f t="shared" si="2"/>
        <v>0</v>
      </c>
      <c r="G173" s="18">
        <f t="shared" si="3"/>
        <v>0</v>
      </c>
      <c r="H173" s="21">
        <v>0.12</v>
      </c>
    </row>
    <row r="174" spans="1:8" ht="15" x14ac:dyDescent="0.25">
      <c r="A174" s="18">
        <v>622044666</v>
      </c>
      <c r="B174" s="18">
        <f t="shared" si="0"/>
        <v>0</v>
      </c>
      <c r="C174" s="18">
        <v>6.2E-2</v>
      </c>
      <c r="D174" s="18">
        <f t="shared" si="1"/>
        <v>0</v>
      </c>
      <c r="E174" s="18">
        <v>50</v>
      </c>
      <c r="F174" s="18">
        <f t="shared" si="2"/>
        <v>0</v>
      </c>
      <c r="G174" s="18">
        <f t="shared" si="3"/>
        <v>0</v>
      </c>
      <c r="H174" s="18">
        <v>0.113</v>
      </c>
    </row>
    <row r="175" spans="1:8" ht="15" x14ac:dyDescent="0.25">
      <c r="A175" s="18">
        <v>82923680622</v>
      </c>
      <c r="B175" s="18">
        <f t="shared" si="0"/>
        <v>0</v>
      </c>
      <c r="C175" s="18">
        <v>5.6000000000000001E-2</v>
      </c>
      <c r="D175" s="18">
        <f t="shared" si="1"/>
        <v>0</v>
      </c>
      <c r="E175" s="18">
        <v>56</v>
      </c>
      <c r="F175" s="18">
        <f t="shared" si="2"/>
        <v>0</v>
      </c>
      <c r="G175" s="18">
        <f t="shared" si="3"/>
        <v>0</v>
      </c>
      <c r="H175" s="18">
        <v>0.13500000000000001</v>
      </c>
    </row>
    <row r="176" spans="1:8" ht="15" x14ac:dyDescent="0.25">
      <c r="A176" s="18">
        <v>2484745876</v>
      </c>
      <c r="B176" s="18">
        <f t="shared" si="0"/>
        <v>0</v>
      </c>
      <c r="C176" s="18">
        <v>0.02</v>
      </c>
      <c r="D176" s="18">
        <f t="shared" si="1"/>
        <v>0</v>
      </c>
      <c r="E176" s="18">
        <v>101</v>
      </c>
      <c r="F176" s="18">
        <f t="shared" si="2"/>
        <v>0</v>
      </c>
      <c r="G176" s="18">
        <f t="shared" si="3"/>
        <v>0</v>
      </c>
      <c r="H176" s="18">
        <v>0.18</v>
      </c>
    </row>
    <row r="177" spans="1:8" ht="15" x14ac:dyDescent="0.25">
      <c r="A177" s="18">
        <v>870247702</v>
      </c>
      <c r="B177" s="18">
        <f t="shared" si="0"/>
        <v>0</v>
      </c>
      <c r="C177" s="18">
        <v>3.2000000000000001E-2</v>
      </c>
      <c r="D177" s="18">
        <f t="shared" si="1"/>
        <v>0</v>
      </c>
      <c r="E177" s="18">
        <v>6</v>
      </c>
      <c r="F177" s="18">
        <f t="shared" si="2"/>
        <v>0</v>
      </c>
      <c r="G177" s="18">
        <f t="shared" si="3"/>
        <v>0</v>
      </c>
      <c r="H177" s="21">
        <v>0.12</v>
      </c>
    </row>
    <row r="178" spans="1:8" ht="15" x14ac:dyDescent="0.25">
      <c r="A178" s="18">
        <v>8465744001</v>
      </c>
      <c r="B178" s="18">
        <f t="shared" si="0"/>
        <v>0</v>
      </c>
      <c r="C178" s="18">
        <v>4.9000000000000002E-2</v>
      </c>
      <c r="D178" s="18">
        <f t="shared" si="1"/>
        <v>0</v>
      </c>
      <c r="E178" s="18">
        <v>6</v>
      </c>
      <c r="F178" s="18">
        <f t="shared" si="2"/>
        <v>0</v>
      </c>
      <c r="G178" s="18">
        <f t="shared" si="3"/>
        <v>0</v>
      </c>
      <c r="H178" s="18">
        <v>7.0000000000000007E-2</v>
      </c>
    </row>
    <row r="179" spans="1:8" ht="15" x14ac:dyDescent="0.25">
      <c r="A179" s="18">
        <v>6054883172</v>
      </c>
      <c r="B179" s="18">
        <f t="shared" si="0"/>
        <v>0</v>
      </c>
      <c r="C179" s="18">
        <v>3.7999999999999999E-2</v>
      </c>
      <c r="D179" s="18">
        <f t="shared" si="1"/>
        <v>0</v>
      </c>
      <c r="E179" s="18">
        <v>174</v>
      </c>
      <c r="F179" s="18">
        <f t="shared" si="2"/>
        <v>0</v>
      </c>
      <c r="G179" s="18">
        <f t="shared" si="3"/>
        <v>0</v>
      </c>
      <c r="H179" s="18">
        <v>0.18</v>
      </c>
    </row>
    <row r="180" spans="1:8" ht="15" x14ac:dyDescent="0.25">
      <c r="A180" s="18">
        <v>487038678</v>
      </c>
      <c r="B180" s="18">
        <f t="shared" si="0"/>
        <v>0</v>
      </c>
      <c r="C180" s="18">
        <v>4.2000000000000003E-2</v>
      </c>
      <c r="D180" s="18">
        <f t="shared" si="1"/>
        <v>0</v>
      </c>
      <c r="E180" s="18">
        <v>15</v>
      </c>
      <c r="F180" s="18">
        <f t="shared" si="2"/>
        <v>0</v>
      </c>
      <c r="G180" s="18">
        <f t="shared" si="3"/>
        <v>1</v>
      </c>
      <c r="H180" s="18">
        <v>0.29299999999999998</v>
      </c>
    </row>
    <row r="181" spans="1:8" ht="15" x14ac:dyDescent="0.25">
      <c r="A181" s="18">
        <v>7632720680</v>
      </c>
      <c r="B181" s="18">
        <f t="shared" si="0"/>
        <v>0</v>
      </c>
      <c r="C181" s="18">
        <v>4.8000000000000001E-2</v>
      </c>
      <c r="D181" s="18">
        <f t="shared" si="1"/>
        <v>0</v>
      </c>
      <c r="E181" s="18">
        <v>18</v>
      </c>
      <c r="F181" s="18">
        <f t="shared" si="2"/>
        <v>0</v>
      </c>
      <c r="G181" s="18">
        <f t="shared" si="3"/>
        <v>0</v>
      </c>
      <c r="H181" s="21">
        <v>0.12</v>
      </c>
    </row>
    <row r="182" spans="1:8" ht="15" x14ac:dyDescent="0.25">
      <c r="A182" s="18">
        <v>3446442219</v>
      </c>
      <c r="B182" s="18">
        <f t="shared" si="0"/>
        <v>0</v>
      </c>
      <c r="C182" s="18">
        <v>4.9000000000000002E-2</v>
      </c>
      <c r="D182" s="18">
        <f t="shared" si="1"/>
        <v>0</v>
      </c>
      <c r="E182" s="18">
        <v>18</v>
      </c>
      <c r="F182" s="18">
        <f t="shared" si="2"/>
        <v>0</v>
      </c>
      <c r="G182" s="18">
        <f t="shared" si="3"/>
        <v>0</v>
      </c>
      <c r="H182" s="21">
        <v>0.12</v>
      </c>
    </row>
    <row r="183" spans="1:8" ht="15" x14ac:dyDescent="0.25">
      <c r="A183" s="18">
        <v>465414408</v>
      </c>
      <c r="B183" s="18">
        <f t="shared" si="0"/>
        <v>0</v>
      </c>
      <c r="C183" s="18">
        <v>5.8000000000000003E-2</v>
      </c>
      <c r="D183" s="18">
        <f t="shared" si="1"/>
        <v>0</v>
      </c>
      <c r="E183" s="18">
        <v>20</v>
      </c>
      <c r="F183" s="18">
        <f t="shared" si="2"/>
        <v>0</v>
      </c>
      <c r="G183" s="18">
        <f t="shared" si="3"/>
        <v>0</v>
      </c>
      <c r="H183" s="21">
        <v>0.12</v>
      </c>
    </row>
    <row r="184" spans="1:8" ht="15" x14ac:dyDescent="0.25">
      <c r="A184" s="18">
        <v>14904504019</v>
      </c>
      <c r="B184" s="18">
        <f t="shared" si="0"/>
        <v>0</v>
      </c>
      <c r="C184" s="18">
        <v>4.3999999999999997E-2</v>
      </c>
      <c r="D184" s="18">
        <f t="shared" si="1"/>
        <v>0</v>
      </c>
      <c r="E184" s="18">
        <v>20</v>
      </c>
      <c r="F184" s="18">
        <f t="shared" si="2"/>
        <v>0</v>
      </c>
      <c r="G184" s="18">
        <f t="shared" si="3"/>
        <v>0</v>
      </c>
      <c r="H184" s="18">
        <v>0.16600000000000001</v>
      </c>
    </row>
    <row r="185" spans="1:8" ht="15" x14ac:dyDescent="0.25">
      <c r="A185" s="18">
        <v>969181551</v>
      </c>
      <c r="B185" s="18">
        <f t="shared" si="0"/>
        <v>0</v>
      </c>
      <c r="C185" s="18">
        <v>7.0999999999999994E-2</v>
      </c>
      <c r="D185" s="18">
        <f t="shared" si="1"/>
        <v>0</v>
      </c>
      <c r="E185" s="18">
        <v>36</v>
      </c>
      <c r="F185" s="18">
        <f t="shared" si="2"/>
        <v>0</v>
      </c>
      <c r="G185" s="18">
        <f t="shared" si="3"/>
        <v>0</v>
      </c>
      <c r="H185" s="18">
        <v>0.16</v>
      </c>
    </row>
    <row r="186" spans="1:8" ht="15" x14ac:dyDescent="0.25">
      <c r="A186" s="18">
        <v>409000000</v>
      </c>
      <c r="B186" s="18">
        <f t="shared" si="0"/>
        <v>0</v>
      </c>
      <c r="C186" s="18">
        <v>3.4000000000000002E-2</v>
      </c>
      <c r="D186" s="18">
        <f t="shared" si="1"/>
        <v>0</v>
      </c>
      <c r="E186" s="18">
        <v>5</v>
      </c>
      <c r="F186" s="18">
        <f t="shared" si="2"/>
        <v>0</v>
      </c>
      <c r="G186" s="18">
        <f t="shared" si="3"/>
        <v>0</v>
      </c>
      <c r="H186" s="18">
        <v>0.17100000000000001</v>
      </c>
    </row>
    <row r="187" spans="1:8" ht="15" x14ac:dyDescent="0.25">
      <c r="A187" s="18">
        <v>24062500000</v>
      </c>
      <c r="B187" s="18">
        <f t="shared" si="0"/>
        <v>0</v>
      </c>
      <c r="C187" s="18">
        <v>4.1000000000000002E-2</v>
      </c>
      <c r="D187" s="18">
        <f t="shared" si="1"/>
        <v>0</v>
      </c>
      <c r="E187" s="18">
        <v>194</v>
      </c>
      <c r="F187" s="18">
        <f t="shared" si="2"/>
        <v>0</v>
      </c>
      <c r="G187" s="18">
        <f t="shared" si="3"/>
        <v>0</v>
      </c>
      <c r="H187" s="18">
        <v>7.0000000000000007E-2</v>
      </c>
    </row>
    <row r="188" spans="1:8" ht="15" x14ac:dyDescent="0.25">
      <c r="A188" s="18">
        <v>5474030228</v>
      </c>
      <c r="B188" s="18">
        <f t="shared" si="0"/>
        <v>0</v>
      </c>
      <c r="C188" s="18">
        <v>4.8000000000000001E-2</v>
      </c>
      <c r="D188" s="18">
        <f t="shared" si="1"/>
        <v>0</v>
      </c>
      <c r="E188" s="18">
        <v>15</v>
      </c>
      <c r="F188" s="18">
        <f t="shared" si="2"/>
        <v>0</v>
      </c>
      <c r="G188" s="18">
        <f t="shared" si="3"/>
        <v>1</v>
      </c>
      <c r="H188" s="18">
        <v>0.24299999999999999</v>
      </c>
    </row>
    <row r="189" spans="1:8" ht="15" x14ac:dyDescent="0.25">
      <c r="A189" s="18">
        <v>2424656666</v>
      </c>
      <c r="B189" s="18">
        <f t="shared" si="0"/>
        <v>0</v>
      </c>
      <c r="C189" s="18">
        <v>6.3E-2</v>
      </c>
      <c r="D189" s="18">
        <f t="shared" si="1"/>
        <v>0</v>
      </c>
      <c r="E189" s="18">
        <v>13</v>
      </c>
      <c r="F189" s="18">
        <f t="shared" si="2"/>
        <v>0</v>
      </c>
      <c r="G189" s="18">
        <f t="shared" si="3"/>
        <v>1</v>
      </c>
      <c r="H189" s="18">
        <v>0.48899999999999999</v>
      </c>
    </row>
    <row r="190" spans="1:8" ht="15" x14ac:dyDescent="0.25">
      <c r="A190" s="18">
        <v>4362439887</v>
      </c>
      <c r="B190" s="18">
        <f t="shared" si="0"/>
        <v>0</v>
      </c>
      <c r="C190" s="18">
        <v>6.2E-2</v>
      </c>
      <c r="D190" s="18">
        <f t="shared" si="1"/>
        <v>0</v>
      </c>
      <c r="E190" s="18">
        <v>24</v>
      </c>
      <c r="F190" s="18">
        <f t="shared" si="2"/>
        <v>0</v>
      </c>
      <c r="G190" s="18">
        <f t="shared" si="3"/>
        <v>0</v>
      </c>
      <c r="H190" s="21">
        <v>0.12</v>
      </c>
    </row>
    <row r="191" spans="1:8" ht="15" x14ac:dyDescent="0.25">
      <c r="A191" s="18">
        <v>1563072653</v>
      </c>
      <c r="B191" s="18">
        <f t="shared" si="0"/>
        <v>0</v>
      </c>
      <c r="C191" s="18">
        <v>5.3999999999999999E-2</v>
      </c>
      <c r="D191" s="18">
        <f t="shared" si="1"/>
        <v>0</v>
      </c>
      <c r="E191" s="18">
        <v>23</v>
      </c>
      <c r="F191" s="18">
        <f t="shared" si="2"/>
        <v>0</v>
      </c>
      <c r="G191" s="18">
        <f t="shared" si="3"/>
        <v>0</v>
      </c>
      <c r="H191" s="18">
        <v>0.21</v>
      </c>
    </row>
    <row r="192" spans="1:8" ht="15" x14ac:dyDescent="0.25">
      <c r="A192" s="18">
        <v>5609836354</v>
      </c>
      <c r="B192" s="18">
        <f t="shared" si="0"/>
        <v>0</v>
      </c>
      <c r="C192" s="18">
        <v>3.9E-2</v>
      </c>
      <c r="D192" s="18">
        <f t="shared" si="1"/>
        <v>0</v>
      </c>
      <c r="E192" s="18">
        <v>188</v>
      </c>
      <c r="F192" s="18">
        <f t="shared" si="2"/>
        <v>0</v>
      </c>
      <c r="G192" s="18">
        <f t="shared" si="3"/>
        <v>0</v>
      </c>
      <c r="H192" s="18">
        <v>0.21</v>
      </c>
    </row>
    <row r="193" spans="1:8" ht="15" x14ac:dyDescent="0.25">
      <c r="A193" s="18">
        <v>49822651702</v>
      </c>
      <c r="B193" s="18">
        <f t="shared" si="0"/>
        <v>0</v>
      </c>
      <c r="C193" s="18">
        <v>5.2999999999999999E-2</v>
      </c>
      <c r="D193" s="18">
        <f t="shared" si="1"/>
        <v>0</v>
      </c>
      <c r="E193" s="18">
        <v>88</v>
      </c>
      <c r="F193" s="18">
        <f t="shared" si="2"/>
        <v>0</v>
      </c>
      <c r="G193" s="18">
        <f t="shared" si="3"/>
        <v>0</v>
      </c>
      <c r="H193" s="18">
        <v>0.126</v>
      </c>
    </row>
    <row r="194" spans="1:8" ht="15" x14ac:dyDescent="0.25">
      <c r="A194" s="18">
        <v>4666197195</v>
      </c>
      <c r="B194" s="18">
        <f t="shared" si="0"/>
        <v>0</v>
      </c>
      <c r="C194" s="18">
        <v>6.4000000000000001E-2</v>
      </c>
      <c r="D194" s="18">
        <f t="shared" si="1"/>
        <v>0</v>
      </c>
      <c r="E194" s="18">
        <v>15</v>
      </c>
      <c r="F194" s="18">
        <f t="shared" si="2"/>
        <v>0</v>
      </c>
      <c r="G194" s="18">
        <f t="shared" si="3"/>
        <v>1</v>
      </c>
      <c r="H194" s="18">
        <v>0.247</v>
      </c>
    </row>
    <row r="195" spans="1:8" ht="15" x14ac:dyDescent="0.25">
      <c r="A195" s="18">
        <v>4931280096</v>
      </c>
      <c r="B195" s="18">
        <f t="shared" si="0"/>
        <v>0</v>
      </c>
      <c r="C195" s="18">
        <v>6.5000000000000002E-2</v>
      </c>
      <c r="D195" s="18">
        <f t="shared" si="1"/>
        <v>0</v>
      </c>
      <c r="E195" s="18">
        <v>162</v>
      </c>
      <c r="F195" s="18">
        <f t="shared" si="2"/>
        <v>0</v>
      </c>
      <c r="G195" s="18">
        <f t="shared" si="3"/>
        <v>0</v>
      </c>
      <c r="H195" s="18">
        <v>0.14699999999999999</v>
      </c>
    </row>
    <row r="196" spans="1:8" ht="15" x14ac:dyDescent="0.25">
      <c r="A196" s="18">
        <v>2731416281</v>
      </c>
      <c r="B196" s="18">
        <f t="shared" si="0"/>
        <v>0</v>
      </c>
      <c r="C196" s="18">
        <v>6.8000000000000005E-2</v>
      </c>
      <c r="D196" s="18">
        <f t="shared" si="1"/>
        <v>0</v>
      </c>
      <c r="E196" s="18">
        <v>15</v>
      </c>
      <c r="F196" s="18">
        <f t="shared" si="2"/>
        <v>0</v>
      </c>
      <c r="G196" s="18">
        <f t="shared" si="3"/>
        <v>0</v>
      </c>
      <c r="H196" s="21">
        <v>0.12</v>
      </c>
    </row>
    <row r="197" spans="1:8" ht="15" x14ac:dyDescent="0.25">
      <c r="A197" s="18">
        <v>67655840108</v>
      </c>
      <c r="B197" s="18">
        <f t="shared" si="0"/>
        <v>0</v>
      </c>
      <c r="C197" s="18">
        <v>7.4999999999999997E-2</v>
      </c>
      <c r="D197" s="18">
        <f t="shared" si="1"/>
        <v>0</v>
      </c>
      <c r="E197" s="18">
        <v>39</v>
      </c>
      <c r="F197" s="18">
        <f t="shared" si="2"/>
        <v>0</v>
      </c>
      <c r="G197" s="18">
        <f t="shared" si="3"/>
        <v>0</v>
      </c>
      <c r="H197" s="18">
        <v>0.20699999999999999</v>
      </c>
    </row>
    <row r="198" spans="1:8" ht="15" x14ac:dyDescent="0.25">
      <c r="A198" s="18">
        <v>1845979351</v>
      </c>
      <c r="B198" s="18">
        <f t="shared" si="0"/>
        <v>0</v>
      </c>
      <c r="C198" s="18">
        <v>6.3E-2</v>
      </c>
      <c r="D198" s="18">
        <f t="shared" si="1"/>
        <v>0</v>
      </c>
      <c r="E198" s="18">
        <v>13</v>
      </c>
      <c r="F198" s="18">
        <f t="shared" si="2"/>
        <v>0</v>
      </c>
      <c r="G198" s="18">
        <f t="shared" si="3"/>
        <v>0</v>
      </c>
      <c r="H198" s="18">
        <v>0.17100000000000001</v>
      </c>
    </row>
    <row r="199" spans="1:8" ht="15" x14ac:dyDescent="0.25">
      <c r="A199" s="18">
        <v>101315400</v>
      </c>
      <c r="B199" s="18">
        <f t="shared" si="0"/>
        <v>0</v>
      </c>
      <c r="C199" s="18">
        <v>0.11799999999999999</v>
      </c>
      <c r="D199" s="18">
        <f t="shared" si="1"/>
        <v>0</v>
      </c>
      <c r="E199" s="18">
        <v>78</v>
      </c>
      <c r="F199" s="18">
        <f t="shared" si="2"/>
        <v>0</v>
      </c>
      <c r="G199" s="18">
        <f t="shared" si="3"/>
        <v>1</v>
      </c>
      <c r="H199" s="18">
        <v>0.29599999999999999</v>
      </c>
    </row>
    <row r="200" spans="1:8" ht="15" x14ac:dyDescent="0.25">
      <c r="A200" s="18">
        <v>6858952717</v>
      </c>
      <c r="B200" s="18">
        <f t="shared" si="0"/>
        <v>0</v>
      </c>
      <c r="C200" s="18">
        <v>5.3999999999999999E-2</v>
      </c>
      <c r="D200" s="18">
        <f t="shared" si="1"/>
        <v>0</v>
      </c>
      <c r="E200" s="18">
        <v>35</v>
      </c>
      <c r="F200" s="18">
        <f t="shared" si="2"/>
        <v>0</v>
      </c>
      <c r="G200" s="18">
        <f t="shared" si="3"/>
        <v>0</v>
      </c>
      <c r="H200" s="21">
        <v>0.12</v>
      </c>
    </row>
    <row r="201" spans="1:8" ht="15" x14ac:dyDescent="0.25">
      <c r="A201" s="18">
        <v>703096503</v>
      </c>
      <c r="B201" s="18">
        <f t="shared" si="0"/>
        <v>0</v>
      </c>
      <c r="C201" s="18">
        <v>4.8000000000000001E-2</v>
      </c>
      <c r="D201" s="18">
        <f t="shared" si="1"/>
        <v>0</v>
      </c>
      <c r="E201" s="18">
        <v>403</v>
      </c>
      <c r="F201" s="18">
        <f t="shared" si="2"/>
        <v>0</v>
      </c>
      <c r="G201" s="18">
        <f t="shared" si="3"/>
        <v>0</v>
      </c>
      <c r="H201" s="18">
        <v>0.106</v>
      </c>
    </row>
    <row r="202" spans="1:8" ht="15" x14ac:dyDescent="0.25">
      <c r="A202" s="18">
        <v>1371442566</v>
      </c>
      <c r="B202" s="18">
        <f t="shared" si="0"/>
        <v>0</v>
      </c>
      <c r="C202" s="18">
        <v>0.155</v>
      </c>
      <c r="D202" s="18">
        <f t="shared" si="1"/>
        <v>1</v>
      </c>
      <c r="E202" s="18">
        <v>45</v>
      </c>
      <c r="F202" s="18">
        <f t="shared" si="2"/>
        <v>0</v>
      </c>
      <c r="G202" s="18">
        <f t="shared" si="3"/>
        <v>0</v>
      </c>
      <c r="H202" s="18">
        <v>0.2</v>
      </c>
    </row>
    <row r="203" spans="1:8" ht="15" x14ac:dyDescent="0.25">
      <c r="A203" s="19">
        <v>15079752558</v>
      </c>
      <c r="B203" s="18">
        <f t="shared" si="0"/>
        <v>0</v>
      </c>
      <c r="C203" s="19">
        <v>6.4000000000000001E-2</v>
      </c>
      <c r="D203" s="18">
        <f t="shared" si="1"/>
        <v>0</v>
      </c>
      <c r="E203" s="19">
        <v>193</v>
      </c>
      <c r="F203" s="18">
        <f t="shared" si="2"/>
        <v>0</v>
      </c>
      <c r="G203" s="18">
        <f t="shared" si="3"/>
        <v>0</v>
      </c>
      <c r="H203" s="21">
        <v>0.12</v>
      </c>
    </row>
    <row r="204" spans="1:8" ht="15" x14ac:dyDescent="0.25">
      <c r="A204" s="18">
        <v>168000000000</v>
      </c>
      <c r="B204" s="18">
        <f t="shared" si="0"/>
        <v>0</v>
      </c>
      <c r="C204" s="18">
        <v>8.5999999999999993E-2</v>
      </c>
      <c r="D204" s="18">
        <f t="shared" si="1"/>
        <v>0</v>
      </c>
      <c r="E204" s="18">
        <v>310</v>
      </c>
      <c r="F204" s="18">
        <f t="shared" si="2"/>
        <v>0</v>
      </c>
      <c r="G204" s="18">
        <f t="shared" si="3"/>
        <v>0</v>
      </c>
      <c r="H204" s="18">
        <v>0.15</v>
      </c>
    </row>
    <row r="205" spans="1:8" ht="15" x14ac:dyDescent="0.25">
      <c r="A205" s="19">
        <v>15079752558</v>
      </c>
      <c r="B205" s="18">
        <f t="shared" si="0"/>
        <v>0</v>
      </c>
      <c r="C205" s="19">
        <v>6.4000000000000001E-2</v>
      </c>
      <c r="D205" s="18">
        <f t="shared" si="1"/>
        <v>0</v>
      </c>
      <c r="E205" s="19">
        <v>193</v>
      </c>
      <c r="F205" s="18">
        <f t="shared" si="2"/>
        <v>0</v>
      </c>
      <c r="G205" s="18">
        <f t="shared" si="3"/>
        <v>0</v>
      </c>
      <c r="H205" s="21">
        <v>0.12</v>
      </c>
    </row>
    <row r="206" spans="1:8" ht="15" x14ac:dyDescent="0.25">
      <c r="A206" s="18">
        <v>17646271397</v>
      </c>
      <c r="B206" s="18">
        <f t="shared" si="0"/>
        <v>0</v>
      </c>
      <c r="C206" s="18">
        <v>3.7999999999999999E-2</v>
      </c>
      <c r="D206" s="18">
        <f t="shared" si="1"/>
        <v>0</v>
      </c>
      <c r="E206" s="18">
        <v>23</v>
      </c>
      <c r="F206" s="18">
        <f t="shared" si="2"/>
        <v>0</v>
      </c>
      <c r="G206" s="18">
        <f t="shared" si="3"/>
        <v>0</v>
      </c>
      <c r="H206" s="21">
        <v>0.12</v>
      </c>
    </row>
    <row r="207" spans="1:8" ht="15" x14ac:dyDescent="0.25">
      <c r="A207" s="18">
        <v>1854020496</v>
      </c>
      <c r="B207" s="18">
        <f t="shared" si="0"/>
        <v>0</v>
      </c>
      <c r="C207" s="18">
        <v>5.8000000000000003E-2</v>
      </c>
      <c r="D207" s="18">
        <f t="shared" si="1"/>
        <v>0</v>
      </c>
      <c r="E207" s="18">
        <v>98</v>
      </c>
      <c r="F207" s="18">
        <f t="shared" si="2"/>
        <v>0</v>
      </c>
      <c r="G207" s="18">
        <f t="shared" si="3"/>
        <v>0</v>
      </c>
      <c r="H207" s="18">
        <v>0.14599999999999999</v>
      </c>
    </row>
    <row r="208" spans="1:8" ht="15" x14ac:dyDescent="0.25">
      <c r="A208" s="18">
        <v>11659129815</v>
      </c>
      <c r="B208" s="18">
        <f t="shared" si="0"/>
        <v>0</v>
      </c>
      <c r="C208" s="18">
        <v>3.6999999999999998E-2</v>
      </c>
      <c r="D208" s="18">
        <f t="shared" si="1"/>
        <v>0</v>
      </c>
      <c r="E208" s="18">
        <v>12</v>
      </c>
      <c r="F208" s="18">
        <f t="shared" si="2"/>
        <v>0</v>
      </c>
      <c r="G208" s="18">
        <f t="shared" si="3"/>
        <v>0</v>
      </c>
      <c r="H208" s="18">
        <v>0.14499999999999999</v>
      </c>
    </row>
    <row r="209" spans="1:8" ht="15" x14ac:dyDescent="0.25">
      <c r="A209" s="18">
        <v>1673690390</v>
      </c>
      <c r="B209" s="18">
        <f t="shared" si="0"/>
        <v>0</v>
      </c>
      <c r="C209" s="18">
        <v>5.6000000000000001E-2</v>
      </c>
      <c r="D209" s="18">
        <f t="shared" si="1"/>
        <v>0</v>
      </c>
      <c r="E209" s="18">
        <v>18</v>
      </c>
      <c r="F209" s="18">
        <f t="shared" si="2"/>
        <v>0</v>
      </c>
      <c r="G209" s="18">
        <f t="shared" si="3"/>
        <v>0</v>
      </c>
      <c r="H209" s="21">
        <v>0.12</v>
      </c>
    </row>
    <row r="210" spans="1:8" ht="15" x14ac:dyDescent="0.25">
      <c r="A210" s="18">
        <v>27453084983</v>
      </c>
      <c r="B210" s="18">
        <f t="shared" si="0"/>
        <v>0</v>
      </c>
      <c r="C210" s="18">
        <v>5.3999999999999999E-2</v>
      </c>
      <c r="D210" s="18">
        <f t="shared" si="1"/>
        <v>0</v>
      </c>
      <c r="E210" s="18">
        <v>151</v>
      </c>
      <c r="F210" s="18">
        <f t="shared" si="2"/>
        <v>0</v>
      </c>
      <c r="G210" s="18">
        <f t="shared" si="3"/>
        <v>0</v>
      </c>
      <c r="H210" s="21">
        <v>0.12</v>
      </c>
    </row>
    <row r="211" spans="1:8" ht="15" x14ac:dyDescent="0.25">
      <c r="A211" s="18">
        <v>6336696289</v>
      </c>
      <c r="B211" s="18">
        <f t="shared" si="0"/>
        <v>0</v>
      </c>
      <c r="C211" s="18">
        <v>7.5999999999999998E-2</v>
      </c>
      <c r="D211" s="18">
        <f t="shared" si="1"/>
        <v>0</v>
      </c>
      <c r="E211" s="18">
        <v>18</v>
      </c>
      <c r="F211" s="18">
        <f t="shared" si="2"/>
        <v>0</v>
      </c>
      <c r="G211" s="18">
        <f t="shared" si="3"/>
        <v>0</v>
      </c>
      <c r="H211" s="18">
        <v>0.189</v>
      </c>
    </row>
    <row r="212" spans="1:8" ht="15" x14ac:dyDescent="0.25">
      <c r="A212" s="18">
        <v>4341841414</v>
      </c>
      <c r="B212" s="18">
        <f t="shared" si="0"/>
        <v>0</v>
      </c>
      <c r="C212" s="18">
        <v>6.7000000000000004E-2</v>
      </c>
      <c r="D212" s="18">
        <f t="shared" si="1"/>
        <v>0</v>
      </c>
      <c r="E212" s="18">
        <v>27</v>
      </c>
      <c r="F212" s="18">
        <f t="shared" si="2"/>
        <v>0</v>
      </c>
      <c r="G212" s="18">
        <f t="shared" si="3"/>
        <v>1</v>
      </c>
      <c r="H212" s="18">
        <v>0.40600000000000003</v>
      </c>
    </row>
    <row r="213" spans="1:8" ht="15" x14ac:dyDescent="0.25">
      <c r="A213" s="18">
        <v>5727591778</v>
      </c>
      <c r="B213" s="18">
        <f t="shared" si="0"/>
        <v>0</v>
      </c>
      <c r="C213" s="19">
        <v>6.4000000000000001E-2</v>
      </c>
      <c r="D213" s="18">
        <f t="shared" si="1"/>
        <v>0</v>
      </c>
      <c r="E213" s="19">
        <v>193</v>
      </c>
      <c r="F213" s="18">
        <f t="shared" si="2"/>
        <v>0</v>
      </c>
      <c r="G213" s="18">
        <f t="shared" si="3"/>
        <v>1</v>
      </c>
      <c r="H213" s="18">
        <v>0.97299999999999998</v>
      </c>
    </row>
    <row r="214" spans="1:8" ht="15" x14ac:dyDescent="0.25">
      <c r="A214" s="18">
        <v>85324997370</v>
      </c>
      <c r="B214" s="18">
        <f t="shared" si="0"/>
        <v>0</v>
      </c>
      <c r="C214" s="18">
        <v>3.5000000000000003E-2</v>
      </c>
      <c r="D214" s="18">
        <f t="shared" si="1"/>
        <v>0</v>
      </c>
      <c r="E214" s="18">
        <v>90</v>
      </c>
      <c r="F214" s="18">
        <f t="shared" si="2"/>
        <v>0</v>
      </c>
      <c r="G214" s="18">
        <f t="shared" si="3"/>
        <v>0</v>
      </c>
      <c r="H214" s="18">
        <v>0.08</v>
      </c>
    </row>
    <row r="215" spans="1:8" ht="15" x14ac:dyDescent="0.25">
      <c r="A215" s="18">
        <v>14188949240</v>
      </c>
      <c r="B215" s="18">
        <f t="shared" si="0"/>
        <v>0</v>
      </c>
      <c r="C215" s="18">
        <v>4.9000000000000002E-2</v>
      </c>
      <c r="D215" s="18">
        <f t="shared" si="1"/>
        <v>0</v>
      </c>
      <c r="E215" s="18">
        <v>45</v>
      </c>
      <c r="F215" s="18">
        <f t="shared" si="2"/>
        <v>0</v>
      </c>
      <c r="G215" s="18">
        <f t="shared" si="3"/>
        <v>1</v>
      </c>
      <c r="H215" s="18">
        <v>0.96099999999999997</v>
      </c>
    </row>
    <row r="216" spans="1:8" ht="15" x14ac:dyDescent="0.25">
      <c r="A216" s="18">
        <v>3557229702</v>
      </c>
      <c r="B216" s="18">
        <f t="shared" si="0"/>
        <v>0</v>
      </c>
      <c r="C216" s="18">
        <v>4.5999999999999999E-2</v>
      </c>
      <c r="D216" s="18">
        <f t="shared" si="1"/>
        <v>0</v>
      </c>
      <c r="E216" s="18">
        <v>21</v>
      </c>
      <c r="F216" s="18">
        <f t="shared" si="2"/>
        <v>0</v>
      </c>
      <c r="G216" s="18">
        <f t="shared" si="3"/>
        <v>0</v>
      </c>
      <c r="H216" s="21">
        <v>0.12</v>
      </c>
    </row>
    <row r="217" spans="1:8" ht="15" x14ac:dyDescent="0.25">
      <c r="A217" s="18">
        <v>7511538765</v>
      </c>
      <c r="B217" s="18">
        <f t="shared" si="0"/>
        <v>0</v>
      </c>
      <c r="C217" s="18">
        <v>4.2999999999999997E-2</v>
      </c>
      <c r="D217" s="18">
        <f t="shared" si="1"/>
        <v>0</v>
      </c>
      <c r="E217" s="18">
        <v>190</v>
      </c>
      <c r="F217" s="18">
        <f t="shared" si="2"/>
        <v>0</v>
      </c>
      <c r="G217" s="18">
        <f t="shared" si="3"/>
        <v>0</v>
      </c>
      <c r="H217" s="18">
        <v>0.16400000000000001</v>
      </c>
    </row>
    <row r="218" spans="1:8" ht="15" x14ac:dyDescent="0.25">
      <c r="A218" s="18">
        <v>4205691122</v>
      </c>
      <c r="B218" s="18">
        <f t="shared" si="0"/>
        <v>0</v>
      </c>
      <c r="C218" s="18">
        <v>5.5E-2</v>
      </c>
      <c r="D218" s="18">
        <f t="shared" si="1"/>
        <v>0</v>
      </c>
      <c r="E218" s="18">
        <v>19</v>
      </c>
      <c r="F218" s="18">
        <f t="shared" si="2"/>
        <v>0</v>
      </c>
      <c r="G218" s="18">
        <f t="shared" si="3"/>
        <v>0</v>
      </c>
      <c r="H218" s="21">
        <v>0.12</v>
      </c>
    </row>
    <row r="219" spans="1:8" ht="15" x14ac:dyDescent="0.25">
      <c r="A219" s="18">
        <v>784654424</v>
      </c>
      <c r="B219" s="18">
        <f t="shared" si="0"/>
        <v>0</v>
      </c>
      <c r="C219" s="18">
        <v>7.1999999999999995E-2</v>
      </c>
      <c r="D219" s="18">
        <f t="shared" si="1"/>
        <v>0</v>
      </c>
      <c r="E219" s="18">
        <v>6</v>
      </c>
      <c r="F219" s="18">
        <f t="shared" si="2"/>
        <v>0</v>
      </c>
      <c r="G219" s="18">
        <f t="shared" si="3"/>
        <v>0</v>
      </c>
      <c r="H219" s="18">
        <v>0.182</v>
      </c>
    </row>
    <row r="220" spans="1:8" ht="15" x14ac:dyDescent="0.25">
      <c r="A220" s="18">
        <v>13621809574</v>
      </c>
      <c r="B220" s="18">
        <f t="shared" si="0"/>
        <v>0</v>
      </c>
      <c r="C220" s="18">
        <v>4.9000000000000002E-2</v>
      </c>
      <c r="D220" s="18">
        <f t="shared" si="1"/>
        <v>0</v>
      </c>
      <c r="E220" s="18">
        <v>39</v>
      </c>
      <c r="F220" s="18">
        <f t="shared" si="2"/>
        <v>0</v>
      </c>
      <c r="G220" s="18">
        <f t="shared" si="3"/>
        <v>0</v>
      </c>
      <c r="H220" s="18">
        <v>0.18</v>
      </c>
    </row>
    <row r="221" spans="1:8" ht="15" x14ac:dyDescent="0.25">
      <c r="A221" s="18">
        <v>1139754772</v>
      </c>
      <c r="B221" s="18">
        <f t="shared" si="0"/>
        <v>0</v>
      </c>
      <c r="C221" s="18">
        <v>4.3999999999999997E-2</v>
      </c>
      <c r="D221" s="18">
        <f t="shared" si="1"/>
        <v>0</v>
      </c>
      <c r="E221" s="18">
        <v>13</v>
      </c>
      <c r="F221" s="18">
        <f t="shared" si="2"/>
        <v>0</v>
      </c>
      <c r="G221" s="18">
        <f t="shared" si="3"/>
        <v>0</v>
      </c>
      <c r="H221" s="18">
        <v>0.18</v>
      </c>
    </row>
    <row r="222" spans="1:8" ht="15" x14ac:dyDescent="0.25">
      <c r="A222" s="18">
        <v>2736666451</v>
      </c>
      <c r="B222" s="18">
        <f t="shared" si="0"/>
        <v>0</v>
      </c>
      <c r="C222" s="18">
        <v>5.8000000000000003E-2</v>
      </c>
      <c r="D222" s="18">
        <f t="shared" si="1"/>
        <v>0</v>
      </c>
      <c r="E222" s="18">
        <v>17</v>
      </c>
      <c r="F222" s="18">
        <f t="shared" si="2"/>
        <v>0</v>
      </c>
      <c r="G222" s="18">
        <f t="shared" si="3"/>
        <v>0</v>
      </c>
      <c r="H222" s="18">
        <v>0.18</v>
      </c>
    </row>
    <row r="223" spans="1:8" ht="15" x14ac:dyDescent="0.25">
      <c r="A223" s="18">
        <v>324470869</v>
      </c>
      <c r="B223" s="18">
        <f t="shared" si="0"/>
        <v>0</v>
      </c>
      <c r="C223" s="18">
        <v>3.5999999999999997E-2</v>
      </c>
      <c r="D223" s="18">
        <f t="shared" si="1"/>
        <v>0</v>
      </c>
      <c r="E223" s="18">
        <v>21</v>
      </c>
      <c r="F223" s="18">
        <f t="shared" si="2"/>
        <v>0</v>
      </c>
      <c r="G223" s="18">
        <f t="shared" si="3"/>
        <v>0</v>
      </c>
      <c r="H223" s="18">
        <v>0.11799999999999999</v>
      </c>
    </row>
    <row r="224" spans="1:8" ht="15" x14ac:dyDescent="0.25">
      <c r="A224" s="18">
        <v>3495868725</v>
      </c>
      <c r="B224" s="18">
        <f t="shared" si="0"/>
        <v>0</v>
      </c>
      <c r="C224" s="18">
        <v>2.5999999999999999E-2</v>
      </c>
      <c r="D224" s="18">
        <f t="shared" si="1"/>
        <v>0</v>
      </c>
      <c r="E224" s="18">
        <v>27</v>
      </c>
      <c r="F224" s="18">
        <f t="shared" si="2"/>
        <v>0</v>
      </c>
      <c r="G224" s="18">
        <f t="shared" si="3"/>
        <v>0</v>
      </c>
      <c r="H224" s="18">
        <v>0.18</v>
      </c>
    </row>
    <row r="225" spans="1:8" ht="15" x14ac:dyDescent="0.25">
      <c r="A225" s="18">
        <v>8937565919</v>
      </c>
      <c r="B225" s="18">
        <f t="shared" si="0"/>
        <v>0</v>
      </c>
      <c r="C225" s="18">
        <v>5.0999999999999997E-2</v>
      </c>
      <c r="D225" s="18">
        <f t="shared" si="1"/>
        <v>0</v>
      </c>
      <c r="E225" s="18">
        <v>6</v>
      </c>
      <c r="F225" s="18">
        <f t="shared" si="2"/>
        <v>0</v>
      </c>
      <c r="G225" s="18">
        <f t="shared" si="3"/>
        <v>0</v>
      </c>
      <c r="H225" s="21">
        <v>0.12</v>
      </c>
    </row>
    <row r="226" spans="1:8" ht="15" x14ac:dyDescent="0.25">
      <c r="A226" s="18">
        <v>15481092596</v>
      </c>
      <c r="B226" s="18">
        <f t="shared" si="0"/>
        <v>0</v>
      </c>
      <c r="C226" s="18">
        <v>5.6000000000000001E-2</v>
      </c>
      <c r="D226" s="18">
        <f t="shared" si="1"/>
        <v>0</v>
      </c>
      <c r="E226" s="18">
        <v>50</v>
      </c>
      <c r="F226" s="18">
        <f t="shared" si="2"/>
        <v>0</v>
      </c>
      <c r="G226" s="18">
        <f t="shared" si="3"/>
        <v>0</v>
      </c>
      <c r="H226" s="21">
        <v>0.12</v>
      </c>
    </row>
    <row r="227" spans="1:8" ht="15" x14ac:dyDescent="0.25">
      <c r="A227" s="18">
        <v>666072102</v>
      </c>
      <c r="B227" s="18">
        <f t="shared" si="0"/>
        <v>0</v>
      </c>
      <c r="C227" s="18">
        <v>6.8000000000000005E-2</v>
      </c>
      <c r="D227" s="18">
        <f t="shared" si="1"/>
        <v>0</v>
      </c>
      <c r="E227" s="18">
        <v>57</v>
      </c>
      <c r="F227" s="18">
        <f t="shared" si="2"/>
        <v>0</v>
      </c>
      <c r="G227" s="18">
        <f t="shared" si="3"/>
        <v>0</v>
      </c>
      <c r="H227" s="18">
        <v>0.112</v>
      </c>
    </row>
    <row r="228" spans="1:8" ht="15" x14ac:dyDescent="0.25">
      <c r="A228" s="18">
        <v>78845185709</v>
      </c>
      <c r="B228" s="18">
        <f t="shared" si="0"/>
        <v>0</v>
      </c>
      <c r="C228" s="18">
        <v>5.2999999999999999E-2</v>
      </c>
      <c r="D228" s="18">
        <f t="shared" si="1"/>
        <v>0</v>
      </c>
      <c r="E228" s="18">
        <v>57</v>
      </c>
      <c r="F228" s="18">
        <f t="shared" si="2"/>
        <v>0</v>
      </c>
      <c r="G228" s="18">
        <f t="shared" si="3"/>
        <v>0</v>
      </c>
      <c r="H228" s="18">
        <v>0.13400000000000001</v>
      </c>
    </row>
    <row r="229" spans="1:8" ht="15" x14ac:dyDescent="0.25">
      <c r="A229" s="18">
        <v>4410764261</v>
      </c>
      <c r="B229" s="18">
        <f t="shared" si="0"/>
        <v>0</v>
      </c>
      <c r="C229" s="18">
        <v>2.1000000000000001E-2</v>
      </c>
      <c r="D229" s="18">
        <f t="shared" si="1"/>
        <v>0</v>
      </c>
      <c r="E229" s="18">
        <v>191</v>
      </c>
      <c r="F229" s="18">
        <f t="shared" si="2"/>
        <v>0</v>
      </c>
      <c r="G229" s="18">
        <f t="shared" si="3"/>
        <v>0</v>
      </c>
      <c r="H229" s="18">
        <v>0.18</v>
      </c>
    </row>
    <row r="230" spans="1:8" ht="15" x14ac:dyDescent="0.25">
      <c r="A230" s="18">
        <v>1109054002</v>
      </c>
      <c r="B230" s="18">
        <f t="shared" si="0"/>
        <v>0</v>
      </c>
      <c r="C230" s="18">
        <v>2.9000000000000001E-2</v>
      </c>
      <c r="D230" s="18">
        <f t="shared" si="1"/>
        <v>0</v>
      </c>
      <c r="E230" s="18">
        <v>7</v>
      </c>
      <c r="F230" s="18">
        <f t="shared" si="2"/>
        <v>0</v>
      </c>
      <c r="G230" s="18">
        <f t="shared" si="3"/>
        <v>0</v>
      </c>
      <c r="H230" s="21">
        <v>0.12</v>
      </c>
    </row>
    <row r="231" spans="1:8" ht="15" x14ac:dyDescent="0.25">
      <c r="A231" s="18">
        <v>9945571030</v>
      </c>
      <c r="B231" s="18">
        <f t="shared" si="0"/>
        <v>0</v>
      </c>
      <c r="C231" s="18">
        <v>4.2999999999999997E-2</v>
      </c>
      <c r="D231" s="18">
        <f t="shared" si="1"/>
        <v>0</v>
      </c>
      <c r="E231" s="18">
        <v>6</v>
      </c>
      <c r="F231" s="18">
        <f t="shared" si="2"/>
        <v>0</v>
      </c>
      <c r="G231" s="18">
        <f t="shared" si="3"/>
        <v>0</v>
      </c>
      <c r="H231" s="18">
        <v>7.0000000000000007E-2</v>
      </c>
    </row>
    <row r="232" spans="1:8" ht="15" x14ac:dyDescent="0.25">
      <c r="A232" s="18">
        <v>7178135606</v>
      </c>
      <c r="B232" s="18">
        <f t="shared" si="0"/>
        <v>0</v>
      </c>
      <c r="C232" s="18">
        <v>3.4000000000000002E-2</v>
      </c>
      <c r="D232" s="18">
        <f t="shared" si="1"/>
        <v>0</v>
      </c>
      <c r="E232" s="18">
        <v>180</v>
      </c>
      <c r="F232" s="18">
        <f t="shared" si="2"/>
        <v>0</v>
      </c>
      <c r="G232" s="18">
        <f t="shared" si="3"/>
        <v>0</v>
      </c>
      <c r="H232" s="18">
        <v>0.18</v>
      </c>
    </row>
    <row r="233" spans="1:8" ht="15" x14ac:dyDescent="0.25">
      <c r="A233" s="18">
        <v>578785601</v>
      </c>
      <c r="B233" s="18">
        <f t="shared" si="0"/>
        <v>0</v>
      </c>
      <c r="C233" s="18">
        <v>4.3999999999999997E-2</v>
      </c>
      <c r="D233" s="18">
        <f t="shared" si="1"/>
        <v>0</v>
      </c>
      <c r="E233" s="18">
        <v>18</v>
      </c>
      <c r="F233" s="18">
        <f t="shared" si="2"/>
        <v>0</v>
      </c>
      <c r="G233" s="18">
        <f t="shared" si="3"/>
        <v>1</v>
      </c>
      <c r="H233" s="18">
        <v>0.36499999999999999</v>
      </c>
    </row>
    <row r="234" spans="1:8" ht="15" x14ac:dyDescent="0.25">
      <c r="A234" s="18">
        <v>8881419348</v>
      </c>
      <c r="B234" s="18">
        <f t="shared" si="0"/>
        <v>0</v>
      </c>
      <c r="C234" s="18">
        <v>6.0999999999999999E-2</v>
      </c>
      <c r="D234" s="18">
        <f t="shared" si="1"/>
        <v>0</v>
      </c>
      <c r="E234" s="18">
        <v>26</v>
      </c>
      <c r="F234" s="18">
        <f t="shared" si="2"/>
        <v>0</v>
      </c>
      <c r="G234" s="18">
        <f t="shared" si="3"/>
        <v>0</v>
      </c>
      <c r="H234" s="21">
        <v>0.12</v>
      </c>
    </row>
    <row r="235" spans="1:8" ht="15" x14ac:dyDescent="0.25">
      <c r="A235" s="18">
        <v>3666349049</v>
      </c>
      <c r="B235" s="18">
        <f t="shared" si="0"/>
        <v>0</v>
      </c>
      <c r="C235" s="18">
        <v>5.2999999999999999E-2</v>
      </c>
      <c r="D235" s="18">
        <f t="shared" si="1"/>
        <v>0</v>
      </c>
      <c r="E235" s="18">
        <v>20</v>
      </c>
      <c r="F235" s="18">
        <f t="shared" si="2"/>
        <v>0</v>
      </c>
      <c r="G235" s="18">
        <f t="shared" si="3"/>
        <v>0</v>
      </c>
      <c r="H235" s="21">
        <v>0.12</v>
      </c>
    </row>
    <row r="236" spans="1:8" ht="15" x14ac:dyDescent="0.25">
      <c r="A236" s="18">
        <v>522651788</v>
      </c>
      <c r="B236" s="18">
        <f t="shared" si="0"/>
        <v>0</v>
      </c>
      <c r="C236" s="18">
        <v>5.2999999999999999E-2</v>
      </c>
      <c r="D236" s="18">
        <f t="shared" si="1"/>
        <v>0</v>
      </c>
      <c r="E236" s="18">
        <v>20</v>
      </c>
      <c r="F236" s="18">
        <f t="shared" si="2"/>
        <v>0</v>
      </c>
      <c r="G236" s="18">
        <f t="shared" si="3"/>
        <v>0</v>
      </c>
      <c r="H236" s="21">
        <v>0.12</v>
      </c>
    </row>
    <row r="237" spans="1:8" ht="15" x14ac:dyDescent="0.25">
      <c r="A237" s="18">
        <v>16095321631</v>
      </c>
      <c r="B237" s="18">
        <f t="shared" si="0"/>
        <v>0</v>
      </c>
      <c r="C237" s="18">
        <v>4.2999999999999997E-2</v>
      </c>
      <c r="D237" s="18">
        <f t="shared" si="1"/>
        <v>0</v>
      </c>
      <c r="E237" s="18">
        <v>20</v>
      </c>
      <c r="F237" s="18">
        <f t="shared" si="2"/>
        <v>0</v>
      </c>
      <c r="G237" s="18">
        <f t="shared" si="3"/>
        <v>0</v>
      </c>
      <c r="H237" s="18">
        <v>0.125</v>
      </c>
    </row>
    <row r="238" spans="1:8" ht="15" x14ac:dyDescent="0.25">
      <c r="A238" s="18">
        <v>1234197704</v>
      </c>
      <c r="B238" s="18">
        <f t="shared" si="0"/>
        <v>0</v>
      </c>
      <c r="C238" s="18">
        <v>7.0000000000000007E-2</v>
      </c>
      <c r="D238" s="18">
        <f t="shared" si="1"/>
        <v>0</v>
      </c>
      <c r="E238" s="18">
        <v>45</v>
      </c>
      <c r="F238" s="18">
        <f t="shared" si="2"/>
        <v>0</v>
      </c>
      <c r="G238" s="18">
        <f t="shared" si="3"/>
        <v>0</v>
      </c>
      <c r="H238" s="18">
        <v>0.124</v>
      </c>
    </row>
    <row r="239" spans="1:8" ht="15" x14ac:dyDescent="0.25">
      <c r="A239" s="18">
        <v>467000000</v>
      </c>
      <c r="B239" s="18">
        <f t="shared" si="0"/>
        <v>0</v>
      </c>
      <c r="C239" s="18">
        <v>8.7999999999999995E-2</v>
      </c>
      <c r="D239" s="18">
        <f t="shared" si="1"/>
        <v>0</v>
      </c>
      <c r="E239" s="18">
        <v>13</v>
      </c>
      <c r="F239" s="18">
        <f t="shared" si="2"/>
        <v>0</v>
      </c>
      <c r="G239" s="18">
        <f t="shared" si="3"/>
        <v>0</v>
      </c>
      <c r="H239" s="18">
        <v>0.18099999999999999</v>
      </c>
    </row>
    <row r="240" spans="1:8" ht="15" x14ac:dyDescent="0.25">
      <c r="A240" s="18">
        <v>33384615385</v>
      </c>
      <c r="B240" s="18">
        <f t="shared" si="0"/>
        <v>0</v>
      </c>
      <c r="C240" s="18">
        <v>3.5000000000000003E-2</v>
      </c>
      <c r="D240" s="18">
        <f t="shared" si="1"/>
        <v>0</v>
      </c>
      <c r="E240" s="18">
        <v>205</v>
      </c>
      <c r="F240" s="18">
        <f t="shared" si="2"/>
        <v>0</v>
      </c>
      <c r="G240" s="18">
        <f t="shared" si="3"/>
        <v>0</v>
      </c>
      <c r="H240" s="18">
        <v>6.0999999999999999E-2</v>
      </c>
    </row>
    <row r="241" spans="1:8" ht="15" x14ac:dyDescent="0.25">
      <c r="A241" s="18">
        <v>4363934417</v>
      </c>
      <c r="B241" s="18">
        <f t="shared" si="0"/>
        <v>0</v>
      </c>
      <c r="C241" s="18">
        <v>4.9000000000000002E-2</v>
      </c>
      <c r="D241" s="18">
        <f t="shared" si="1"/>
        <v>0</v>
      </c>
      <c r="E241" s="18">
        <v>12</v>
      </c>
      <c r="F241" s="18">
        <f t="shared" si="2"/>
        <v>0</v>
      </c>
      <c r="G241" s="18">
        <f t="shared" si="3"/>
        <v>1</v>
      </c>
      <c r="H241" s="18">
        <v>0.255</v>
      </c>
    </row>
    <row r="242" spans="1:8" ht="15" x14ac:dyDescent="0.25">
      <c r="A242" s="18">
        <v>2625127098</v>
      </c>
      <c r="B242" s="18">
        <f t="shared" si="0"/>
        <v>0</v>
      </c>
      <c r="C242" s="18">
        <v>7.8E-2</v>
      </c>
      <c r="D242" s="18">
        <f t="shared" si="1"/>
        <v>0</v>
      </c>
      <c r="E242" s="18">
        <v>16</v>
      </c>
      <c r="F242" s="18">
        <f t="shared" si="2"/>
        <v>0</v>
      </c>
      <c r="G242" s="18">
        <f t="shared" si="3"/>
        <v>1</v>
      </c>
      <c r="H242" s="18">
        <v>0.36799999999999999</v>
      </c>
    </row>
    <row r="243" spans="1:8" ht="15" x14ac:dyDescent="0.25">
      <c r="A243" s="18">
        <v>4874178417</v>
      </c>
      <c r="B243" s="18">
        <f t="shared" si="0"/>
        <v>0</v>
      </c>
      <c r="C243" s="18">
        <v>6.3E-2</v>
      </c>
      <c r="D243" s="18">
        <f t="shared" si="1"/>
        <v>0</v>
      </c>
      <c r="E243" s="18">
        <v>27</v>
      </c>
      <c r="F243" s="18">
        <f t="shared" si="2"/>
        <v>0</v>
      </c>
      <c r="G243" s="18">
        <f t="shared" si="3"/>
        <v>0</v>
      </c>
      <c r="H243" s="21">
        <v>0.12</v>
      </c>
    </row>
    <row r="244" spans="1:8" ht="15" x14ac:dyDescent="0.25">
      <c r="A244" s="18">
        <v>1833445283</v>
      </c>
      <c r="B244" s="18">
        <f t="shared" si="0"/>
        <v>0</v>
      </c>
      <c r="C244" s="18">
        <v>5.8999999999999997E-2</v>
      </c>
      <c r="D244" s="18">
        <f t="shared" si="1"/>
        <v>0</v>
      </c>
      <c r="E244" s="18">
        <v>28</v>
      </c>
      <c r="F244" s="18">
        <f t="shared" si="2"/>
        <v>0</v>
      </c>
      <c r="G244" s="18">
        <f t="shared" si="3"/>
        <v>0</v>
      </c>
      <c r="H244" s="18">
        <v>0.21</v>
      </c>
    </row>
    <row r="245" spans="1:8" ht="15" x14ac:dyDescent="0.25">
      <c r="A245" s="18">
        <v>6385691315</v>
      </c>
      <c r="B245" s="18">
        <f t="shared" si="0"/>
        <v>0</v>
      </c>
      <c r="C245" s="18">
        <v>4.2000000000000003E-2</v>
      </c>
      <c r="D245" s="18">
        <f t="shared" si="1"/>
        <v>0</v>
      </c>
      <c r="E245" s="18">
        <v>227</v>
      </c>
      <c r="F245" s="18">
        <f t="shared" si="2"/>
        <v>0</v>
      </c>
      <c r="G245" s="18">
        <f t="shared" si="3"/>
        <v>0</v>
      </c>
      <c r="H245" s="18">
        <v>0.21</v>
      </c>
    </row>
    <row r="246" spans="1:8" ht="15" x14ac:dyDescent="0.25">
      <c r="A246" s="18">
        <v>56948015336</v>
      </c>
      <c r="B246" s="18">
        <f t="shared" si="0"/>
        <v>0</v>
      </c>
      <c r="C246" s="18">
        <v>5.1999999999999998E-2</v>
      </c>
      <c r="D246" s="18">
        <f t="shared" si="1"/>
        <v>0</v>
      </c>
      <c r="E246" s="18">
        <v>99</v>
      </c>
      <c r="F246" s="18">
        <f t="shared" si="2"/>
        <v>0</v>
      </c>
      <c r="G246" s="18">
        <f t="shared" si="3"/>
        <v>0</v>
      </c>
      <c r="H246" s="18">
        <v>0.115</v>
      </c>
    </row>
    <row r="247" spans="1:8" ht="15" x14ac:dyDescent="0.25">
      <c r="A247" s="18">
        <v>5697991241</v>
      </c>
      <c r="B247" s="18">
        <f t="shared" si="0"/>
        <v>0</v>
      </c>
      <c r="C247" s="18">
        <v>5.8999999999999997E-2</v>
      </c>
      <c r="D247" s="18">
        <f t="shared" si="1"/>
        <v>0</v>
      </c>
      <c r="E247" s="18">
        <v>16</v>
      </c>
      <c r="F247" s="18">
        <f t="shared" si="2"/>
        <v>0</v>
      </c>
      <c r="G247" s="18">
        <f t="shared" si="3"/>
        <v>0</v>
      </c>
      <c r="H247" s="18">
        <v>0.221</v>
      </c>
    </row>
    <row r="248" spans="1:8" ht="15" x14ac:dyDescent="0.25">
      <c r="A248" s="18">
        <v>6606866450</v>
      </c>
      <c r="B248" s="18">
        <f t="shared" si="0"/>
        <v>0</v>
      </c>
      <c r="C248" s="18">
        <v>6.5000000000000002E-2</v>
      </c>
      <c r="D248" s="18">
        <f t="shared" si="1"/>
        <v>0</v>
      </c>
      <c r="E248" s="18">
        <v>213</v>
      </c>
      <c r="F248" s="18">
        <f t="shared" si="2"/>
        <v>0</v>
      </c>
      <c r="G248" s="18">
        <f t="shared" si="3"/>
        <v>0</v>
      </c>
      <c r="H248" s="18">
        <v>0.114</v>
      </c>
    </row>
    <row r="249" spans="1:8" ht="15" x14ac:dyDescent="0.25">
      <c r="A249" s="18">
        <v>3052898686</v>
      </c>
      <c r="B249" s="18">
        <f t="shared" si="0"/>
        <v>0</v>
      </c>
      <c r="C249" s="18">
        <v>7.0999999999999994E-2</v>
      </c>
      <c r="D249" s="18">
        <f t="shared" si="1"/>
        <v>0</v>
      </c>
      <c r="E249" s="18">
        <v>16</v>
      </c>
      <c r="F249" s="18">
        <f t="shared" si="2"/>
        <v>0</v>
      </c>
      <c r="G249" s="18">
        <f t="shared" si="3"/>
        <v>0</v>
      </c>
      <c r="H249" s="21">
        <v>0.12</v>
      </c>
    </row>
    <row r="250" spans="1:8" ht="15" x14ac:dyDescent="0.25">
      <c r="A250" s="18">
        <v>87845403978</v>
      </c>
      <c r="B250" s="18">
        <f t="shared" si="0"/>
        <v>0</v>
      </c>
      <c r="C250" s="18">
        <v>7.0000000000000007E-2</v>
      </c>
      <c r="D250" s="18">
        <f t="shared" si="1"/>
        <v>0</v>
      </c>
      <c r="E250" s="18">
        <v>45</v>
      </c>
      <c r="F250" s="18">
        <f t="shared" si="2"/>
        <v>0</v>
      </c>
      <c r="G250" s="18">
        <f t="shared" si="3"/>
        <v>0</v>
      </c>
      <c r="H250" s="18">
        <v>0.192</v>
      </c>
    </row>
    <row r="251" spans="1:8" ht="15" x14ac:dyDescent="0.25">
      <c r="A251" s="18">
        <v>2089188921</v>
      </c>
      <c r="B251" s="18">
        <f t="shared" si="0"/>
        <v>0</v>
      </c>
      <c r="C251" s="18">
        <v>5.8000000000000003E-2</v>
      </c>
      <c r="D251" s="18">
        <f t="shared" si="1"/>
        <v>0</v>
      </c>
      <c r="E251" s="18">
        <v>13</v>
      </c>
      <c r="F251" s="18">
        <f t="shared" si="2"/>
        <v>0</v>
      </c>
      <c r="G251" s="18">
        <f t="shared" si="3"/>
        <v>0</v>
      </c>
      <c r="H251" s="18">
        <v>0.16500000000000001</v>
      </c>
    </row>
    <row r="252" spans="1:8" ht="15" x14ac:dyDescent="0.25">
      <c r="A252" s="18">
        <v>110723362</v>
      </c>
      <c r="B252" s="18">
        <f t="shared" si="0"/>
        <v>0</v>
      </c>
      <c r="C252" s="18">
        <v>0.11</v>
      </c>
      <c r="D252" s="18">
        <f t="shared" si="1"/>
        <v>0</v>
      </c>
      <c r="E252" s="18">
        <v>79</v>
      </c>
      <c r="F252" s="18">
        <f t="shared" si="2"/>
        <v>0</v>
      </c>
      <c r="G252" s="18">
        <f t="shared" si="3"/>
        <v>1</v>
      </c>
      <c r="H252" s="18">
        <v>0.29799999999999999</v>
      </c>
    </row>
    <row r="253" spans="1:8" ht="15" x14ac:dyDescent="0.25">
      <c r="A253" s="18">
        <v>8031344240</v>
      </c>
      <c r="B253" s="18">
        <f t="shared" si="0"/>
        <v>0</v>
      </c>
      <c r="C253" s="18">
        <v>5.7000000000000002E-2</v>
      </c>
      <c r="D253" s="18">
        <f t="shared" si="1"/>
        <v>0</v>
      </c>
      <c r="E253" s="18">
        <v>42</v>
      </c>
      <c r="F253" s="18">
        <f t="shared" si="2"/>
        <v>0</v>
      </c>
      <c r="G253" s="18">
        <f t="shared" si="3"/>
        <v>0</v>
      </c>
      <c r="H253" s="21">
        <v>0.12</v>
      </c>
    </row>
    <row r="254" spans="1:8" ht="15" x14ac:dyDescent="0.25">
      <c r="A254" s="18">
        <v>839319935</v>
      </c>
      <c r="B254" s="18">
        <f t="shared" si="0"/>
        <v>0</v>
      </c>
      <c r="C254" s="18">
        <v>4.2999999999999997E-2</v>
      </c>
      <c r="D254" s="18">
        <f t="shared" si="1"/>
        <v>0</v>
      </c>
      <c r="E254" s="18">
        <v>421</v>
      </c>
      <c r="F254" s="18">
        <f t="shared" si="2"/>
        <v>0</v>
      </c>
      <c r="G254" s="18">
        <f t="shared" si="3"/>
        <v>0</v>
      </c>
      <c r="H254" s="18">
        <v>0.1</v>
      </c>
    </row>
    <row r="255" spans="1:8" ht="15" x14ac:dyDescent="0.25">
      <c r="A255" s="18">
        <v>1431208677</v>
      </c>
      <c r="B255" s="18">
        <f t="shared" si="0"/>
        <v>0</v>
      </c>
      <c r="C255" s="18">
        <v>0.154</v>
      </c>
      <c r="D255" s="18">
        <f t="shared" si="1"/>
        <v>1</v>
      </c>
      <c r="E255" s="18">
        <v>45</v>
      </c>
      <c r="F255" s="18">
        <f t="shared" si="2"/>
        <v>0</v>
      </c>
      <c r="G255" s="18">
        <f t="shared" si="3"/>
        <v>0</v>
      </c>
      <c r="H255" s="18">
        <v>0.221</v>
      </c>
    </row>
    <row r="256" spans="1:8" ht="15" x14ac:dyDescent="0.25">
      <c r="A256" s="19">
        <v>15079752558</v>
      </c>
      <c r="B256" s="18">
        <f t="shared" si="0"/>
        <v>0</v>
      </c>
      <c r="C256" s="19">
        <v>6.4000000000000001E-2</v>
      </c>
      <c r="D256" s="18">
        <f t="shared" si="1"/>
        <v>0</v>
      </c>
      <c r="E256" s="19">
        <v>193</v>
      </c>
      <c r="F256" s="18">
        <f t="shared" si="2"/>
        <v>0</v>
      </c>
      <c r="G256" s="18">
        <f t="shared" si="3"/>
        <v>0</v>
      </c>
      <c r="H256" s="21">
        <v>0.12</v>
      </c>
    </row>
    <row r="257" spans="1:8" ht="15" x14ac:dyDescent="0.25">
      <c r="A257" s="18">
        <v>219000000000</v>
      </c>
      <c r="B257" s="18">
        <f t="shared" ref="B257:B511" si="6">IF(OR(A257&gt;$L$14+$L$17,A257&lt;$L$12-$L$17),1,0)</f>
        <v>0</v>
      </c>
      <c r="C257" s="18">
        <v>8.8999999999999996E-2</v>
      </c>
      <c r="D257" s="18">
        <f t="shared" ref="D257:D511" si="7">IF(OR(C257&gt;$M$14+$M$17,C257&lt;$M$12-$M$17),1,0)</f>
        <v>0</v>
      </c>
      <c r="E257" s="18">
        <v>410</v>
      </c>
      <c r="F257" s="18">
        <f t="shared" ref="F257:F511" si="8">IF(OR(E257&gt;$N$14+$N$17, E257&lt;$N$12-$N$17),1,0)</f>
        <v>0</v>
      </c>
      <c r="G257" s="18">
        <f t="shared" ref="G257:G511" si="9">IF(OR(H257&gt;$O$14+$O$17, H257&lt;$O$12-$O$17),1,0)</f>
        <v>0</v>
      </c>
      <c r="H257" s="18">
        <v>0.113</v>
      </c>
    </row>
    <row r="258" spans="1:8" ht="15" x14ac:dyDescent="0.25">
      <c r="A258" s="19">
        <v>15079752558</v>
      </c>
      <c r="B258" s="18">
        <f t="shared" si="6"/>
        <v>0</v>
      </c>
      <c r="C258" s="19">
        <v>6.4000000000000001E-2</v>
      </c>
      <c r="D258" s="18">
        <f t="shared" si="7"/>
        <v>0</v>
      </c>
      <c r="E258" s="19">
        <v>193</v>
      </c>
      <c r="F258" s="18">
        <f t="shared" si="8"/>
        <v>0</v>
      </c>
      <c r="G258" s="18">
        <f t="shared" si="9"/>
        <v>0</v>
      </c>
      <c r="H258" s="21">
        <v>0.12</v>
      </c>
    </row>
    <row r="259" spans="1:8" ht="15" x14ac:dyDescent="0.25">
      <c r="A259" s="18">
        <v>21457886199</v>
      </c>
      <c r="B259" s="18">
        <f t="shared" si="6"/>
        <v>0</v>
      </c>
      <c r="C259" s="18">
        <v>4.1000000000000002E-2</v>
      </c>
      <c r="D259" s="18">
        <f t="shared" si="7"/>
        <v>0</v>
      </c>
      <c r="E259" s="18">
        <v>29</v>
      </c>
      <c r="F259" s="18">
        <f t="shared" si="8"/>
        <v>0</v>
      </c>
      <c r="G259" s="18">
        <f t="shared" si="9"/>
        <v>0</v>
      </c>
      <c r="H259" s="21">
        <v>0.12</v>
      </c>
    </row>
    <row r="260" spans="1:8" ht="15" x14ac:dyDescent="0.25">
      <c r="A260" s="18">
        <v>2420610579</v>
      </c>
      <c r="B260" s="18">
        <f t="shared" si="6"/>
        <v>0</v>
      </c>
      <c r="C260" s="18">
        <v>5.8999999999999997E-2</v>
      </c>
      <c r="D260" s="18">
        <f t="shared" si="7"/>
        <v>0</v>
      </c>
      <c r="E260" s="18">
        <v>130</v>
      </c>
      <c r="F260" s="18">
        <f t="shared" si="8"/>
        <v>0</v>
      </c>
      <c r="G260" s="18">
        <f t="shared" si="9"/>
        <v>0</v>
      </c>
      <c r="H260" s="18">
        <v>0.113</v>
      </c>
    </row>
    <row r="261" spans="1:8" ht="15" x14ac:dyDescent="0.25">
      <c r="A261" s="18">
        <v>12825801917</v>
      </c>
      <c r="B261" s="18">
        <f t="shared" si="6"/>
        <v>0</v>
      </c>
      <c r="C261" s="18">
        <v>3.4000000000000002E-2</v>
      </c>
      <c r="D261" s="18">
        <f t="shared" si="7"/>
        <v>0</v>
      </c>
      <c r="E261" s="18">
        <v>12</v>
      </c>
      <c r="F261" s="18">
        <f t="shared" si="8"/>
        <v>0</v>
      </c>
      <c r="G261" s="18">
        <f t="shared" si="9"/>
        <v>0</v>
      </c>
      <c r="H261" s="18">
        <v>0.14099999999999999</v>
      </c>
    </row>
    <row r="262" spans="1:8" ht="15" x14ac:dyDescent="0.25">
      <c r="A262" s="18">
        <v>1937074538</v>
      </c>
      <c r="B262" s="18">
        <f t="shared" si="6"/>
        <v>0</v>
      </c>
      <c r="C262" s="18">
        <v>5.8999999999999997E-2</v>
      </c>
      <c r="D262" s="18">
        <f t="shared" si="7"/>
        <v>0</v>
      </c>
      <c r="E262" s="18">
        <v>21</v>
      </c>
      <c r="F262" s="18">
        <f t="shared" si="8"/>
        <v>0</v>
      </c>
      <c r="G262" s="18">
        <f t="shared" si="9"/>
        <v>0</v>
      </c>
      <c r="H262" s="21">
        <v>0.12</v>
      </c>
    </row>
    <row r="263" spans="1:8" ht="15" x14ac:dyDescent="0.25">
      <c r="A263" s="18">
        <v>31183139301</v>
      </c>
      <c r="B263" s="18">
        <f t="shared" si="6"/>
        <v>0</v>
      </c>
      <c r="C263" s="18">
        <v>5.6000000000000001E-2</v>
      </c>
      <c r="D263" s="18">
        <f t="shared" si="7"/>
        <v>0</v>
      </c>
      <c r="E263" s="18">
        <v>179</v>
      </c>
      <c r="F263" s="18">
        <f t="shared" si="8"/>
        <v>0</v>
      </c>
      <c r="G263" s="18">
        <f t="shared" si="9"/>
        <v>0</v>
      </c>
      <c r="H263" s="21">
        <v>0.12</v>
      </c>
    </row>
    <row r="264" spans="1:8" ht="15" x14ac:dyDescent="0.25">
      <c r="A264" s="18">
        <v>7940362663</v>
      </c>
      <c r="B264" s="18">
        <f t="shared" si="6"/>
        <v>0</v>
      </c>
      <c r="C264" s="18">
        <v>7.9000000000000001E-2</v>
      </c>
      <c r="D264" s="18">
        <f t="shared" si="7"/>
        <v>0</v>
      </c>
      <c r="E264" s="18">
        <v>24</v>
      </c>
      <c r="F264" s="18">
        <f t="shared" si="8"/>
        <v>0</v>
      </c>
      <c r="G264" s="18">
        <f t="shared" si="9"/>
        <v>0</v>
      </c>
      <c r="H264" s="18">
        <v>0.20599999999999999</v>
      </c>
    </row>
    <row r="265" spans="1:8" ht="15" x14ac:dyDescent="0.25">
      <c r="A265" s="18">
        <v>5439176376</v>
      </c>
      <c r="B265" s="18">
        <f t="shared" si="6"/>
        <v>0</v>
      </c>
      <c r="C265" s="18">
        <v>6.7000000000000004E-2</v>
      </c>
      <c r="D265" s="18">
        <f t="shared" si="7"/>
        <v>0</v>
      </c>
      <c r="E265" s="18">
        <v>33</v>
      </c>
      <c r="F265" s="18">
        <f t="shared" si="8"/>
        <v>0</v>
      </c>
      <c r="G265" s="18">
        <f t="shared" si="9"/>
        <v>1</v>
      </c>
      <c r="H265" s="18">
        <v>0.307</v>
      </c>
    </row>
    <row r="266" spans="1:8" ht="15" x14ac:dyDescent="0.25">
      <c r="A266" s="18">
        <v>5805598443</v>
      </c>
      <c r="B266" s="18">
        <f t="shared" si="6"/>
        <v>0</v>
      </c>
      <c r="C266" s="19">
        <v>6.4000000000000001E-2</v>
      </c>
      <c r="D266" s="18">
        <f t="shared" si="7"/>
        <v>0</v>
      </c>
      <c r="E266" s="19">
        <v>193</v>
      </c>
      <c r="F266" s="18">
        <f t="shared" si="8"/>
        <v>0</v>
      </c>
      <c r="G266" s="18">
        <f t="shared" si="9"/>
        <v>1</v>
      </c>
      <c r="H266" s="18">
        <v>2.7890000000000001</v>
      </c>
    </row>
    <row r="267" spans="1:8" ht="15" x14ac:dyDescent="0.25">
      <c r="A267" s="18">
        <v>103000000000</v>
      </c>
      <c r="B267" s="18">
        <f t="shared" si="6"/>
        <v>0</v>
      </c>
      <c r="C267" s="18">
        <v>3.1E-2</v>
      </c>
      <c r="D267" s="18">
        <f t="shared" si="7"/>
        <v>0</v>
      </c>
      <c r="E267" s="18">
        <v>95</v>
      </c>
      <c r="F267" s="18">
        <f t="shared" si="8"/>
        <v>0</v>
      </c>
      <c r="G267" s="18">
        <f t="shared" si="9"/>
        <v>0</v>
      </c>
      <c r="H267" s="18">
        <v>0.08</v>
      </c>
    </row>
    <row r="268" spans="1:8" ht="15" x14ac:dyDescent="0.25">
      <c r="A268" s="18">
        <v>19640862550</v>
      </c>
      <c r="B268" s="18">
        <f t="shared" si="6"/>
        <v>0</v>
      </c>
      <c r="C268" s="18">
        <v>5.0999999999999997E-2</v>
      </c>
      <c r="D268" s="18">
        <f t="shared" si="7"/>
        <v>0</v>
      </c>
      <c r="E268" s="18">
        <v>63</v>
      </c>
      <c r="F268" s="18">
        <f t="shared" si="8"/>
        <v>0</v>
      </c>
      <c r="G268" s="18">
        <f t="shared" si="9"/>
        <v>1</v>
      </c>
      <c r="H268" s="18">
        <v>0.82299999999999995</v>
      </c>
    </row>
    <row r="269" spans="1:8" ht="15" x14ac:dyDescent="0.25">
      <c r="A269" s="18">
        <v>4050869968</v>
      </c>
      <c r="B269" s="18">
        <f t="shared" si="6"/>
        <v>0</v>
      </c>
      <c r="C269" s="18">
        <v>4.5999999999999999E-2</v>
      </c>
      <c r="D269" s="18">
        <f t="shared" si="7"/>
        <v>0</v>
      </c>
      <c r="E269" s="18">
        <v>23</v>
      </c>
      <c r="F269" s="18">
        <f t="shared" si="8"/>
        <v>0</v>
      </c>
      <c r="G269" s="18">
        <f t="shared" si="9"/>
        <v>0</v>
      </c>
      <c r="H269" s="21">
        <v>0.12</v>
      </c>
    </row>
    <row r="270" spans="1:8" ht="15" x14ac:dyDescent="0.25">
      <c r="A270" s="18">
        <v>8957491785</v>
      </c>
      <c r="B270" s="18">
        <f t="shared" si="6"/>
        <v>0</v>
      </c>
      <c r="C270" s="18">
        <v>4.9000000000000002E-2</v>
      </c>
      <c r="D270" s="18">
        <f t="shared" si="7"/>
        <v>0</v>
      </c>
      <c r="E270" s="18">
        <v>268</v>
      </c>
      <c r="F270" s="18">
        <f t="shared" si="8"/>
        <v>0</v>
      </c>
      <c r="G270" s="18">
        <f t="shared" si="9"/>
        <v>0</v>
      </c>
      <c r="H270" s="18">
        <v>0.158</v>
      </c>
    </row>
    <row r="271" spans="1:8" ht="15" x14ac:dyDescent="0.25">
      <c r="A271" s="18">
        <v>4838551014</v>
      </c>
      <c r="B271" s="18">
        <f t="shared" si="6"/>
        <v>0</v>
      </c>
      <c r="C271" s="18">
        <v>6.0999999999999999E-2</v>
      </c>
      <c r="D271" s="18">
        <f t="shared" si="7"/>
        <v>0</v>
      </c>
      <c r="E271" s="18">
        <v>24</v>
      </c>
      <c r="F271" s="18">
        <f t="shared" si="8"/>
        <v>0</v>
      </c>
      <c r="G271" s="18">
        <f t="shared" si="9"/>
        <v>0</v>
      </c>
      <c r="H271" s="21">
        <v>0.12</v>
      </c>
    </row>
    <row r="272" spans="1:8" ht="15" x14ac:dyDescent="0.25">
      <c r="A272" s="18">
        <v>915257323</v>
      </c>
      <c r="B272" s="18">
        <f t="shared" si="6"/>
        <v>0</v>
      </c>
      <c r="C272" s="18">
        <v>9.7000000000000003E-2</v>
      </c>
      <c r="D272" s="18">
        <f t="shared" si="7"/>
        <v>0</v>
      </c>
      <c r="E272" s="18">
        <v>9</v>
      </c>
      <c r="F272" s="18">
        <f t="shared" si="8"/>
        <v>0</v>
      </c>
      <c r="G272" s="18">
        <f t="shared" si="9"/>
        <v>0</v>
      </c>
      <c r="H272" s="18">
        <v>0.183</v>
      </c>
    </row>
    <row r="273" spans="1:8" ht="15" x14ac:dyDescent="0.25">
      <c r="A273" s="18">
        <v>15775356737</v>
      </c>
      <c r="B273" s="18">
        <f t="shared" si="6"/>
        <v>0</v>
      </c>
      <c r="C273" s="18">
        <v>4.5999999999999999E-2</v>
      </c>
      <c r="D273" s="18">
        <f t="shared" si="7"/>
        <v>0</v>
      </c>
      <c r="E273" s="18">
        <v>41</v>
      </c>
      <c r="F273" s="18">
        <f t="shared" si="8"/>
        <v>0</v>
      </c>
      <c r="G273" s="18">
        <f t="shared" si="9"/>
        <v>0</v>
      </c>
      <c r="H273" s="18">
        <v>0.18</v>
      </c>
    </row>
    <row r="274" spans="1:8" ht="15" x14ac:dyDescent="0.25">
      <c r="A274" s="18">
        <v>1270080228</v>
      </c>
      <c r="B274" s="18">
        <f t="shared" si="6"/>
        <v>0</v>
      </c>
      <c r="C274" s="18">
        <v>4.1000000000000002E-2</v>
      </c>
      <c r="D274" s="18">
        <f t="shared" si="7"/>
        <v>0</v>
      </c>
      <c r="E274" s="18">
        <v>14</v>
      </c>
      <c r="F274" s="18">
        <f t="shared" si="8"/>
        <v>0</v>
      </c>
      <c r="G274" s="18">
        <f t="shared" si="9"/>
        <v>0</v>
      </c>
      <c r="H274" s="18">
        <v>0.18</v>
      </c>
    </row>
    <row r="275" spans="1:8" ht="15" x14ac:dyDescent="0.25">
      <c r="A275" s="18">
        <v>4414929142</v>
      </c>
      <c r="B275" s="18">
        <f t="shared" si="6"/>
        <v>0</v>
      </c>
      <c r="C275" s="18">
        <v>5.0999999999999997E-2</v>
      </c>
      <c r="D275" s="18">
        <f t="shared" si="7"/>
        <v>0</v>
      </c>
      <c r="E275" s="18">
        <v>23</v>
      </c>
      <c r="F275" s="18">
        <f t="shared" si="8"/>
        <v>0</v>
      </c>
      <c r="G275" s="18">
        <f t="shared" si="9"/>
        <v>0</v>
      </c>
      <c r="H275" s="18">
        <v>0.18</v>
      </c>
    </row>
    <row r="276" spans="1:8" ht="15" x14ac:dyDescent="0.25">
      <c r="A276" s="18">
        <v>362420484</v>
      </c>
      <c r="B276" s="18">
        <f t="shared" si="6"/>
        <v>0</v>
      </c>
      <c r="C276" s="18">
        <v>0.04</v>
      </c>
      <c r="D276" s="18">
        <f t="shared" si="7"/>
        <v>0</v>
      </c>
      <c r="E276" s="18">
        <v>25</v>
      </c>
      <c r="F276" s="18">
        <f t="shared" si="8"/>
        <v>0</v>
      </c>
      <c r="G276" s="18">
        <f t="shared" si="9"/>
        <v>0</v>
      </c>
      <c r="H276" s="18">
        <v>0.11</v>
      </c>
    </row>
    <row r="277" spans="1:8" ht="15" x14ac:dyDescent="0.25">
      <c r="A277" s="18">
        <v>4648628839</v>
      </c>
      <c r="B277" s="18">
        <f t="shared" si="6"/>
        <v>0</v>
      </c>
      <c r="C277" s="18">
        <v>2.5999999999999999E-2</v>
      </c>
      <c r="D277" s="18">
        <f t="shared" si="7"/>
        <v>0</v>
      </c>
      <c r="E277" s="18">
        <v>34</v>
      </c>
      <c r="F277" s="18">
        <f t="shared" si="8"/>
        <v>0</v>
      </c>
      <c r="G277" s="18">
        <f t="shared" si="9"/>
        <v>0</v>
      </c>
      <c r="H277" s="18">
        <v>0.18</v>
      </c>
    </row>
    <row r="278" spans="1:8" ht="15" x14ac:dyDescent="0.25">
      <c r="A278" s="18">
        <v>10297481118</v>
      </c>
      <c r="B278" s="18">
        <f t="shared" si="6"/>
        <v>0</v>
      </c>
      <c r="C278" s="18">
        <v>5.3999999999999999E-2</v>
      </c>
      <c r="D278" s="18">
        <f t="shared" si="7"/>
        <v>0</v>
      </c>
      <c r="E278" s="18">
        <v>7</v>
      </c>
      <c r="F278" s="18">
        <f t="shared" si="8"/>
        <v>0</v>
      </c>
      <c r="G278" s="18">
        <f t="shared" si="9"/>
        <v>0</v>
      </c>
      <c r="H278" s="21">
        <v>0.12</v>
      </c>
    </row>
    <row r="279" spans="1:8" ht="15" x14ac:dyDescent="0.25">
      <c r="A279" s="18">
        <v>16363437145</v>
      </c>
      <c r="B279" s="18">
        <f t="shared" si="6"/>
        <v>0</v>
      </c>
      <c r="C279" s="18">
        <v>5.7000000000000002E-2</v>
      </c>
      <c r="D279" s="18">
        <f t="shared" si="7"/>
        <v>0</v>
      </c>
      <c r="E279" s="18">
        <v>53</v>
      </c>
      <c r="F279" s="18">
        <f t="shared" si="8"/>
        <v>0</v>
      </c>
      <c r="G279" s="18">
        <f t="shared" si="9"/>
        <v>0</v>
      </c>
      <c r="H279" s="21">
        <v>0.12</v>
      </c>
    </row>
    <row r="280" spans="1:8" ht="15" x14ac:dyDescent="0.25">
      <c r="A280" s="18">
        <v>708633195</v>
      </c>
      <c r="B280" s="18">
        <f t="shared" si="6"/>
        <v>0</v>
      </c>
      <c r="C280" s="18">
        <v>7.1999999999999995E-2</v>
      </c>
      <c r="D280" s="18">
        <f t="shared" si="7"/>
        <v>0</v>
      </c>
      <c r="E280" s="18">
        <v>63</v>
      </c>
      <c r="F280" s="18">
        <f t="shared" si="8"/>
        <v>0</v>
      </c>
      <c r="G280" s="18">
        <f t="shared" si="9"/>
        <v>0</v>
      </c>
      <c r="H280" s="18">
        <v>0.112</v>
      </c>
    </row>
    <row r="281" spans="1:8" ht="15" x14ac:dyDescent="0.25">
      <c r="A281" s="18">
        <v>89685724889</v>
      </c>
      <c r="B281" s="18">
        <f t="shared" si="6"/>
        <v>0</v>
      </c>
      <c r="C281" s="18">
        <v>5.0999999999999997E-2</v>
      </c>
      <c r="D281" s="18">
        <f t="shared" si="7"/>
        <v>0</v>
      </c>
      <c r="E281" s="18">
        <v>64</v>
      </c>
      <c r="F281" s="18">
        <f t="shared" si="8"/>
        <v>0</v>
      </c>
      <c r="G281" s="18">
        <f t="shared" si="9"/>
        <v>0</v>
      </c>
      <c r="H281" s="18">
        <v>0.13100000000000001</v>
      </c>
    </row>
    <row r="282" spans="1:8" ht="15" x14ac:dyDescent="0.25">
      <c r="A282" s="18">
        <v>6915849240</v>
      </c>
      <c r="B282" s="18">
        <f t="shared" si="6"/>
        <v>0</v>
      </c>
      <c r="C282" s="18">
        <v>1.6E-2</v>
      </c>
      <c r="D282" s="18">
        <f t="shared" si="7"/>
        <v>0</v>
      </c>
      <c r="E282" s="18">
        <v>220</v>
      </c>
      <c r="F282" s="18">
        <f t="shared" si="8"/>
        <v>0</v>
      </c>
      <c r="G282" s="18">
        <f t="shared" si="9"/>
        <v>0</v>
      </c>
      <c r="H282" s="18">
        <v>0.17699999999999999</v>
      </c>
    </row>
    <row r="283" spans="1:8" ht="15" x14ac:dyDescent="0.25">
      <c r="A283" s="18">
        <v>1098425900</v>
      </c>
      <c r="B283" s="18">
        <f t="shared" si="6"/>
        <v>0</v>
      </c>
      <c r="C283" s="18">
        <v>2.8000000000000001E-2</v>
      </c>
      <c r="D283" s="18">
        <f t="shared" si="7"/>
        <v>0</v>
      </c>
      <c r="E283" s="18">
        <v>6</v>
      </c>
      <c r="F283" s="18">
        <f t="shared" si="8"/>
        <v>0</v>
      </c>
      <c r="G283" s="18">
        <f t="shared" si="9"/>
        <v>0</v>
      </c>
      <c r="H283" s="21">
        <v>0.12</v>
      </c>
    </row>
    <row r="284" spans="1:8" ht="15" x14ac:dyDescent="0.25">
      <c r="A284" s="18">
        <v>12173919387</v>
      </c>
      <c r="B284" s="18">
        <f t="shared" si="6"/>
        <v>0</v>
      </c>
      <c r="C284" s="18">
        <v>4.1000000000000002E-2</v>
      </c>
      <c r="D284" s="18">
        <f t="shared" si="7"/>
        <v>0</v>
      </c>
      <c r="E284" s="18">
        <v>7</v>
      </c>
      <c r="F284" s="18">
        <f t="shared" si="8"/>
        <v>0</v>
      </c>
      <c r="G284" s="18">
        <f t="shared" si="9"/>
        <v>0</v>
      </c>
      <c r="H284" s="18">
        <v>7.0000000000000007E-2</v>
      </c>
    </row>
    <row r="285" spans="1:8" ht="15" x14ac:dyDescent="0.25">
      <c r="A285" s="18">
        <v>8665736618</v>
      </c>
      <c r="B285" s="18">
        <f t="shared" si="6"/>
        <v>0</v>
      </c>
      <c r="C285" s="18">
        <v>0.03</v>
      </c>
      <c r="D285" s="18">
        <f t="shared" si="7"/>
        <v>0</v>
      </c>
      <c r="E285" s="18">
        <v>187</v>
      </c>
      <c r="F285" s="18">
        <f t="shared" si="8"/>
        <v>0</v>
      </c>
      <c r="G285" s="18">
        <f t="shared" si="9"/>
        <v>0</v>
      </c>
      <c r="H285" s="18">
        <v>0.17699999999999999</v>
      </c>
    </row>
    <row r="286" spans="1:8" ht="15" x14ac:dyDescent="0.25">
      <c r="A286" s="18">
        <v>624173996</v>
      </c>
      <c r="B286" s="18">
        <f t="shared" si="6"/>
        <v>0</v>
      </c>
      <c r="C286" s="18">
        <v>4.4999999999999998E-2</v>
      </c>
      <c r="D286" s="18">
        <f t="shared" si="7"/>
        <v>0</v>
      </c>
      <c r="E286" s="18">
        <v>20</v>
      </c>
      <c r="F286" s="18">
        <f t="shared" si="8"/>
        <v>0</v>
      </c>
      <c r="G286" s="18">
        <f t="shared" si="9"/>
        <v>1</v>
      </c>
      <c r="H286" s="18">
        <v>0.34899999999999998</v>
      </c>
    </row>
    <row r="287" spans="1:8" ht="15" x14ac:dyDescent="0.25">
      <c r="A287" s="18">
        <v>10731883141</v>
      </c>
      <c r="B287" s="18">
        <f t="shared" si="6"/>
        <v>0</v>
      </c>
      <c r="C287" s="18">
        <v>7.0000000000000007E-2</v>
      </c>
      <c r="D287" s="18">
        <f t="shared" si="7"/>
        <v>0</v>
      </c>
      <c r="E287" s="18">
        <v>35</v>
      </c>
      <c r="F287" s="18">
        <f t="shared" si="8"/>
        <v>0</v>
      </c>
      <c r="G287" s="18">
        <f t="shared" si="9"/>
        <v>0</v>
      </c>
      <c r="H287" s="21">
        <v>0.12</v>
      </c>
    </row>
    <row r="288" spans="1:8" ht="15" x14ac:dyDescent="0.25">
      <c r="A288" s="18">
        <v>2937072009</v>
      </c>
      <c r="B288" s="18">
        <f t="shared" si="6"/>
        <v>0</v>
      </c>
      <c r="C288" s="18">
        <v>5.2999999999999999E-2</v>
      </c>
      <c r="D288" s="18">
        <f t="shared" si="7"/>
        <v>0</v>
      </c>
      <c r="E288" s="18">
        <v>16</v>
      </c>
      <c r="F288" s="18">
        <f t="shared" si="8"/>
        <v>0</v>
      </c>
      <c r="G288" s="18">
        <f t="shared" si="9"/>
        <v>0</v>
      </c>
      <c r="H288" s="21">
        <v>0.12</v>
      </c>
    </row>
    <row r="289" spans="1:8" ht="15" x14ac:dyDescent="0.25">
      <c r="A289" s="18">
        <v>572853554</v>
      </c>
      <c r="B289" s="18">
        <f t="shared" si="6"/>
        <v>0</v>
      </c>
      <c r="C289" s="18">
        <v>5.7000000000000002E-2</v>
      </c>
      <c r="D289" s="18">
        <f t="shared" si="7"/>
        <v>0</v>
      </c>
      <c r="E289" s="18">
        <v>24</v>
      </c>
      <c r="F289" s="18">
        <f t="shared" si="8"/>
        <v>0</v>
      </c>
      <c r="G289" s="18">
        <f t="shared" si="9"/>
        <v>0</v>
      </c>
      <c r="H289" s="21">
        <v>0.12</v>
      </c>
    </row>
    <row r="290" spans="1:8" ht="15" x14ac:dyDescent="0.25">
      <c r="A290" s="18">
        <v>18737895401</v>
      </c>
      <c r="B290" s="18">
        <f t="shared" si="6"/>
        <v>0</v>
      </c>
      <c r="C290" s="18">
        <v>4.3999999999999997E-2</v>
      </c>
      <c r="D290" s="18">
        <f t="shared" si="7"/>
        <v>0</v>
      </c>
      <c r="E290" s="18">
        <v>23</v>
      </c>
      <c r="F290" s="18">
        <f t="shared" si="8"/>
        <v>0</v>
      </c>
      <c r="G290" s="18">
        <f t="shared" si="9"/>
        <v>0</v>
      </c>
      <c r="H290" s="18">
        <v>0.129</v>
      </c>
    </row>
    <row r="291" spans="1:8" ht="15" x14ac:dyDescent="0.25">
      <c r="A291" s="18">
        <v>1368405301</v>
      </c>
      <c r="B291" s="18">
        <f t="shared" si="6"/>
        <v>0</v>
      </c>
      <c r="C291" s="18">
        <v>6.3E-2</v>
      </c>
      <c r="D291" s="18">
        <f t="shared" si="7"/>
        <v>0</v>
      </c>
      <c r="E291" s="18">
        <v>45</v>
      </c>
      <c r="F291" s="18">
        <f t="shared" si="8"/>
        <v>0</v>
      </c>
      <c r="G291" s="18">
        <f t="shared" si="9"/>
        <v>0</v>
      </c>
      <c r="H291" s="18">
        <v>0.11700000000000001</v>
      </c>
    </row>
    <row r="292" spans="1:8" ht="15" x14ac:dyDescent="0.25">
      <c r="A292" s="18">
        <v>542000000</v>
      </c>
      <c r="B292" s="18">
        <f t="shared" si="6"/>
        <v>0</v>
      </c>
      <c r="C292" s="18">
        <v>0.08</v>
      </c>
      <c r="D292" s="18">
        <f t="shared" si="7"/>
        <v>0</v>
      </c>
      <c r="E292" s="18">
        <v>13</v>
      </c>
      <c r="F292" s="18">
        <f t="shared" si="8"/>
        <v>0</v>
      </c>
      <c r="G292" s="18">
        <f t="shared" si="9"/>
        <v>0</v>
      </c>
      <c r="H292" s="18">
        <v>0.17</v>
      </c>
    </row>
    <row r="293" spans="1:8" ht="15" x14ac:dyDescent="0.25">
      <c r="A293" s="18">
        <v>44000000000</v>
      </c>
      <c r="B293" s="18">
        <f t="shared" si="6"/>
        <v>0</v>
      </c>
      <c r="C293" s="18">
        <v>2.5999999999999999E-2</v>
      </c>
      <c r="D293" s="18">
        <f t="shared" si="7"/>
        <v>0</v>
      </c>
      <c r="E293" s="18">
        <v>213</v>
      </c>
      <c r="F293" s="18">
        <f t="shared" si="8"/>
        <v>0</v>
      </c>
      <c r="G293" s="18">
        <f t="shared" si="9"/>
        <v>0</v>
      </c>
      <c r="H293" s="18">
        <v>6.0999999999999999E-2</v>
      </c>
    </row>
    <row r="294" spans="1:8" ht="15" x14ac:dyDescent="0.25">
      <c r="A294" s="18">
        <v>5038577519</v>
      </c>
      <c r="B294" s="18">
        <f t="shared" si="6"/>
        <v>0</v>
      </c>
      <c r="C294" s="18">
        <v>4.9000000000000002E-2</v>
      </c>
      <c r="D294" s="18">
        <f t="shared" si="7"/>
        <v>0</v>
      </c>
      <c r="E294" s="18">
        <v>13</v>
      </c>
      <c r="F294" s="18">
        <f t="shared" si="8"/>
        <v>0</v>
      </c>
      <c r="G294" s="18">
        <f t="shared" si="9"/>
        <v>1</v>
      </c>
      <c r="H294" s="18">
        <v>0.27</v>
      </c>
    </row>
    <row r="295" spans="1:8" ht="15" x14ac:dyDescent="0.25">
      <c r="A295" s="18">
        <v>2754995877</v>
      </c>
      <c r="B295" s="18">
        <f t="shared" si="6"/>
        <v>0</v>
      </c>
      <c r="C295" s="18">
        <v>8.2000000000000003E-2</v>
      </c>
      <c r="D295" s="18">
        <f t="shared" si="7"/>
        <v>0</v>
      </c>
      <c r="E295" s="18">
        <v>17</v>
      </c>
      <c r="F295" s="18">
        <f t="shared" si="8"/>
        <v>0</v>
      </c>
      <c r="G295" s="18">
        <f t="shared" si="9"/>
        <v>1</v>
      </c>
      <c r="H295" s="18">
        <v>0.33100000000000002</v>
      </c>
    </row>
    <row r="296" spans="1:8" ht="15" x14ac:dyDescent="0.25">
      <c r="A296" s="18">
        <v>5305317555</v>
      </c>
      <c r="B296" s="18">
        <f t="shared" si="6"/>
        <v>0</v>
      </c>
      <c r="C296" s="18">
        <v>6.3E-2</v>
      </c>
      <c r="D296" s="18">
        <f t="shared" si="7"/>
        <v>0</v>
      </c>
      <c r="E296" s="18">
        <v>29</v>
      </c>
      <c r="F296" s="18">
        <f t="shared" si="8"/>
        <v>0</v>
      </c>
      <c r="G296" s="18">
        <f t="shared" si="9"/>
        <v>0</v>
      </c>
      <c r="H296" s="21">
        <v>0.12</v>
      </c>
    </row>
    <row r="297" spans="1:8" ht="15" x14ac:dyDescent="0.25">
      <c r="A297" s="18">
        <v>2184444849</v>
      </c>
      <c r="B297" s="18">
        <f t="shared" si="6"/>
        <v>0</v>
      </c>
      <c r="C297" s="18">
        <v>0.05</v>
      </c>
      <c r="D297" s="18">
        <f t="shared" si="7"/>
        <v>0</v>
      </c>
      <c r="E297" s="18">
        <v>29</v>
      </c>
      <c r="F297" s="18">
        <f t="shared" si="8"/>
        <v>0</v>
      </c>
      <c r="G297" s="18">
        <f t="shared" si="9"/>
        <v>1</v>
      </c>
      <c r="H297" s="18">
        <v>0.23100000000000001</v>
      </c>
    </row>
    <row r="298" spans="1:8" ht="15" x14ac:dyDescent="0.25">
      <c r="A298" s="18">
        <v>6283796155</v>
      </c>
      <c r="B298" s="18">
        <f t="shared" si="6"/>
        <v>0</v>
      </c>
      <c r="C298" s="18">
        <v>4.4999999999999998E-2</v>
      </c>
      <c r="D298" s="18">
        <f t="shared" si="7"/>
        <v>0</v>
      </c>
      <c r="E298" s="18">
        <v>239</v>
      </c>
      <c r="F298" s="18">
        <f t="shared" si="8"/>
        <v>0</v>
      </c>
      <c r="G298" s="18">
        <f t="shared" si="9"/>
        <v>0</v>
      </c>
      <c r="H298" s="18">
        <v>0.21</v>
      </c>
    </row>
    <row r="299" spans="1:8" ht="15" x14ac:dyDescent="0.25">
      <c r="A299" s="18">
        <v>59523857868</v>
      </c>
      <c r="B299" s="18">
        <f t="shared" si="6"/>
        <v>0</v>
      </c>
      <c r="C299" s="18">
        <v>5.0999999999999997E-2</v>
      </c>
      <c r="D299" s="18">
        <f t="shared" si="7"/>
        <v>0</v>
      </c>
      <c r="E299" s="18">
        <v>100</v>
      </c>
      <c r="F299" s="18">
        <f t="shared" si="8"/>
        <v>0</v>
      </c>
      <c r="G299" s="18">
        <f t="shared" si="9"/>
        <v>0</v>
      </c>
      <c r="H299" s="18">
        <v>0.115</v>
      </c>
    </row>
    <row r="300" spans="1:8" ht="15" x14ac:dyDescent="0.25">
      <c r="A300" s="18">
        <v>6578515331</v>
      </c>
      <c r="B300" s="18">
        <f t="shared" si="6"/>
        <v>0</v>
      </c>
      <c r="C300" s="18">
        <v>6.9000000000000006E-2</v>
      </c>
      <c r="D300" s="18">
        <f t="shared" si="7"/>
        <v>0</v>
      </c>
      <c r="E300" s="18">
        <v>22</v>
      </c>
      <c r="F300" s="18">
        <f t="shared" si="8"/>
        <v>0</v>
      </c>
      <c r="G300" s="18">
        <f t="shared" si="9"/>
        <v>0</v>
      </c>
      <c r="H300" s="18">
        <v>0.19500000000000001</v>
      </c>
    </row>
    <row r="301" spans="1:8" ht="15" x14ac:dyDescent="0.25">
      <c r="A301" s="18">
        <v>7261366632</v>
      </c>
      <c r="B301" s="18">
        <f t="shared" si="6"/>
        <v>0</v>
      </c>
      <c r="C301" s="18">
        <v>7.2999999999999995E-2</v>
      </c>
      <c r="D301" s="18">
        <f t="shared" si="7"/>
        <v>0</v>
      </c>
      <c r="E301" s="18">
        <v>262</v>
      </c>
      <c r="F301" s="18">
        <f t="shared" si="8"/>
        <v>0</v>
      </c>
      <c r="G301" s="18">
        <f t="shared" si="9"/>
        <v>0</v>
      </c>
      <c r="H301" s="18">
        <v>0.106</v>
      </c>
    </row>
    <row r="302" spans="1:8" ht="15" x14ac:dyDescent="0.25">
      <c r="A302" s="18">
        <v>3405134555</v>
      </c>
      <c r="B302" s="18">
        <f t="shared" si="6"/>
        <v>0</v>
      </c>
      <c r="C302" s="18">
        <v>7.6999999999999999E-2</v>
      </c>
      <c r="D302" s="18">
        <f t="shared" si="7"/>
        <v>0</v>
      </c>
      <c r="E302" s="18">
        <v>20</v>
      </c>
      <c r="F302" s="18">
        <f t="shared" si="8"/>
        <v>0</v>
      </c>
      <c r="G302" s="18">
        <f t="shared" si="9"/>
        <v>0</v>
      </c>
      <c r="H302" s="21">
        <v>0.12</v>
      </c>
    </row>
    <row r="303" spans="1:8" ht="15" x14ac:dyDescent="0.25">
      <c r="A303" s="18">
        <v>112000000000</v>
      </c>
      <c r="B303" s="18">
        <f t="shared" si="6"/>
        <v>0</v>
      </c>
      <c r="C303" s="18">
        <v>6.6000000000000003E-2</v>
      </c>
      <c r="D303" s="18">
        <f t="shared" si="7"/>
        <v>0</v>
      </c>
      <c r="E303" s="18">
        <v>53</v>
      </c>
      <c r="F303" s="18">
        <f t="shared" si="8"/>
        <v>0</v>
      </c>
      <c r="G303" s="18">
        <f t="shared" si="9"/>
        <v>0</v>
      </c>
      <c r="H303" s="18">
        <v>0.17899999999999999</v>
      </c>
    </row>
    <row r="304" spans="1:8" ht="15" x14ac:dyDescent="0.25">
      <c r="A304" s="18">
        <v>2581286407</v>
      </c>
      <c r="B304" s="18">
        <f t="shared" si="6"/>
        <v>0</v>
      </c>
      <c r="C304" s="18">
        <v>6.0999999999999999E-2</v>
      </c>
      <c r="D304" s="18">
        <f t="shared" si="7"/>
        <v>0</v>
      </c>
      <c r="E304" s="18">
        <v>17</v>
      </c>
      <c r="F304" s="18">
        <f t="shared" si="8"/>
        <v>0</v>
      </c>
      <c r="G304" s="18">
        <f t="shared" si="9"/>
        <v>0</v>
      </c>
      <c r="H304" s="18">
        <v>0.161</v>
      </c>
    </row>
    <row r="305" spans="1:8" ht="15" x14ac:dyDescent="0.25">
      <c r="A305" s="18">
        <v>123258507</v>
      </c>
      <c r="B305" s="18">
        <f t="shared" si="6"/>
        <v>0</v>
      </c>
      <c r="C305" s="18">
        <v>0.1</v>
      </c>
      <c r="D305" s="18">
        <f t="shared" si="7"/>
        <v>0</v>
      </c>
      <c r="E305" s="18">
        <v>81</v>
      </c>
      <c r="F305" s="18">
        <f t="shared" si="8"/>
        <v>0</v>
      </c>
      <c r="G305" s="18">
        <f t="shared" si="9"/>
        <v>1</v>
      </c>
      <c r="H305" s="18">
        <v>0.312</v>
      </c>
    </row>
    <row r="306" spans="1:8" ht="15" x14ac:dyDescent="0.25">
      <c r="A306" s="18">
        <v>8707015064</v>
      </c>
      <c r="B306" s="18">
        <f t="shared" si="6"/>
        <v>0</v>
      </c>
      <c r="C306" s="18">
        <v>5.3999999999999999E-2</v>
      </c>
      <c r="D306" s="18">
        <f t="shared" si="7"/>
        <v>0</v>
      </c>
      <c r="E306" s="18">
        <v>41</v>
      </c>
      <c r="F306" s="18">
        <f t="shared" si="8"/>
        <v>0</v>
      </c>
      <c r="G306" s="18">
        <f t="shared" si="9"/>
        <v>0</v>
      </c>
      <c r="H306" s="21">
        <v>0.12</v>
      </c>
    </row>
    <row r="307" spans="1:8" ht="15" x14ac:dyDescent="0.25">
      <c r="A307" s="18">
        <v>919103262</v>
      </c>
      <c r="B307" s="18">
        <f t="shared" si="6"/>
        <v>0</v>
      </c>
      <c r="C307" s="18">
        <v>0.04</v>
      </c>
      <c r="D307" s="18">
        <f t="shared" si="7"/>
        <v>0</v>
      </c>
      <c r="E307" s="18">
        <v>423</v>
      </c>
      <c r="F307" s="18">
        <f t="shared" si="8"/>
        <v>0</v>
      </c>
      <c r="G307" s="18">
        <f t="shared" si="9"/>
        <v>0</v>
      </c>
      <c r="H307" s="18">
        <v>9.8000000000000004E-2</v>
      </c>
    </row>
    <row r="308" spans="1:8" ht="15" x14ac:dyDescent="0.25">
      <c r="A308" s="18">
        <v>1627853086</v>
      </c>
      <c r="B308" s="18">
        <f t="shared" si="6"/>
        <v>0</v>
      </c>
      <c r="C308" s="18">
        <v>0.159</v>
      </c>
      <c r="D308" s="18">
        <f t="shared" si="7"/>
        <v>1</v>
      </c>
      <c r="E308" s="18">
        <v>51</v>
      </c>
      <c r="F308" s="18">
        <f t="shared" si="8"/>
        <v>0</v>
      </c>
      <c r="G308" s="18">
        <f t="shared" si="9"/>
        <v>1</v>
      </c>
      <c r="H308" s="18">
        <v>0.246</v>
      </c>
    </row>
    <row r="309" spans="1:8" ht="15" x14ac:dyDescent="0.25">
      <c r="A309" s="19">
        <v>15079752558</v>
      </c>
      <c r="B309" s="18">
        <f t="shared" si="6"/>
        <v>0</v>
      </c>
      <c r="C309" s="19">
        <v>6.4000000000000001E-2</v>
      </c>
      <c r="D309" s="18">
        <f t="shared" si="7"/>
        <v>0</v>
      </c>
      <c r="E309" s="19">
        <v>193</v>
      </c>
      <c r="F309" s="18">
        <f t="shared" si="8"/>
        <v>0</v>
      </c>
      <c r="G309" s="18">
        <f t="shared" si="9"/>
        <v>0</v>
      </c>
      <c r="H309" s="21">
        <v>0.12</v>
      </c>
    </row>
    <row r="310" spans="1:8" ht="15" x14ac:dyDescent="0.25">
      <c r="A310" s="18">
        <v>247000000000</v>
      </c>
      <c r="B310" s="18">
        <f t="shared" si="6"/>
        <v>1</v>
      </c>
      <c r="C310" s="18">
        <v>8.7999999999999995E-2</v>
      </c>
      <c r="D310" s="18">
        <f t="shared" si="7"/>
        <v>0</v>
      </c>
      <c r="E310" s="18">
        <v>450</v>
      </c>
      <c r="F310" s="18">
        <f t="shared" si="8"/>
        <v>0</v>
      </c>
      <c r="G310" s="18">
        <f t="shared" si="9"/>
        <v>0</v>
      </c>
      <c r="H310" s="18">
        <v>0.106</v>
      </c>
    </row>
    <row r="311" spans="1:8" ht="15" x14ac:dyDescent="0.25">
      <c r="A311" s="19">
        <v>15079752558</v>
      </c>
      <c r="B311" s="18">
        <f t="shared" si="6"/>
        <v>0</v>
      </c>
      <c r="C311" s="19">
        <v>6.4000000000000001E-2</v>
      </c>
      <c r="D311" s="18">
        <f t="shared" si="7"/>
        <v>0</v>
      </c>
      <c r="E311" s="19">
        <v>193</v>
      </c>
      <c r="F311" s="18">
        <f t="shared" si="8"/>
        <v>0</v>
      </c>
      <c r="G311" s="18">
        <f t="shared" si="9"/>
        <v>0</v>
      </c>
      <c r="H311" s="21">
        <v>0.12</v>
      </c>
    </row>
    <row r="312" spans="1:8" ht="15" x14ac:dyDescent="0.25">
      <c r="A312" s="18">
        <v>26524992225</v>
      </c>
      <c r="B312" s="18">
        <f t="shared" si="6"/>
        <v>0</v>
      </c>
      <c r="C312" s="18">
        <v>4.1000000000000002E-2</v>
      </c>
      <c r="D312" s="18">
        <f t="shared" si="7"/>
        <v>0</v>
      </c>
      <c r="E312" s="18">
        <v>35</v>
      </c>
      <c r="F312" s="18">
        <f t="shared" si="8"/>
        <v>0</v>
      </c>
      <c r="G312" s="18">
        <f t="shared" si="9"/>
        <v>0</v>
      </c>
      <c r="H312" s="21">
        <v>0.12</v>
      </c>
    </row>
    <row r="313" spans="1:8" ht="15" x14ac:dyDescent="0.25">
      <c r="A313" s="18">
        <v>2584077931</v>
      </c>
      <c r="B313" s="18">
        <f t="shared" si="6"/>
        <v>0</v>
      </c>
      <c r="C313" s="18">
        <v>6.8000000000000005E-2</v>
      </c>
      <c r="D313" s="18">
        <f t="shared" si="7"/>
        <v>0</v>
      </c>
      <c r="E313" s="18">
        <v>159</v>
      </c>
      <c r="F313" s="18">
        <f t="shared" si="8"/>
        <v>0</v>
      </c>
      <c r="G313" s="18">
        <f t="shared" si="9"/>
        <v>0</v>
      </c>
      <c r="H313" s="18">
        <v>0.106</v>
      </c>
    </row>
    <row r="314" spans="1:8" ht="15" x14ac:dyDescent="0.25">
      <c r="A314" s="18">
        <v>14141916592</v>
      </c>
      <c r="B314" s="18">
        <f t="shared" si="6"/>
        <v>0</v>
      </c>
      <c r="C314" s="18">
        <v>0.04</v>
      </c>
      <c r="D314" s="18">
        <f t="shared" si="7"/>
        <v>0</v>
      </c>
      <c r="E314" s="18">
        <v>15</v>
      </c>
      <c r="F314" s="18">
        <f t="shared" si="8"/>
        <v>0</v>
      </c>
      <c r="G314" s="18">
        <f t="shared" si="9"/>
        <v>0</v>
      </c>
      <c r="H314" s="18">
        <v>0.152</v>
      </c>
    </row>
    <row r="315" spans="1:8" ht="15" x14ac:dyDescent="0.25">
      <c r="A315" s="18">
        <v>2115154090</v>
      </c>
      <c r="B315" s="18">
        <f t="shared" si="6"/>
        <v>0</v>
      </c>
      <c r="C315" s="18">
        <v>6.6000000000000003E-2</v>
      </c>
      <c r="D315" s="18">
        <f t="shared" si="7"/>
        <v>0</v>
      </c>
      <c r="E315" s="18">
        <v>25</v>
      </c>
      <c r="F315" s="18">
        <f t="shared" si="8"/>
        <v>0</v>
      </c>
      <c r="G315" s="18">
        <f t="shared" si="9"/>
        <v>0</v>
      </c>
      <c r="H315" s="21">
        <v>0.12</v>
      </c>
    </row>
    <row r="316" spans="1:8" ht="15" x14ac:dyDescent="0.25">
      <c r="A316" s="18">
        <v>32282960678</v>
      </c>
      <c r="B316" s="18">
        <f t="shared" si="6"/>
        <v>0</v>
      </c>
      <c r="C316" s="18">
        <v>5.6000000000000001E-2</v>
      </c>
      <c r="D316" s="18">
        <f t="shared" si="7"/>
        <v>0</v>
      </c>
      <c r="E316" s="18">
        <v>181</v>
      </c>
      <c r="F316" s="18">
        <f t="shared" si="8"/>
        <v>0</v>
      </c>
      <c r="G316" s="18">
        <f t="shared" si="9"/>
        <v>0</v>
      </c>
      <c r="H316" s="21">
        <v>0.12</v>
      </c>
    </row>
    <row r="317" spans="1:8" ht="15" x14ac:dyDescent="0.25">
      <c r="A317" s="18">
        <v>9013834490</v>
      </c>
      <c r="B317" s="18">
        <f t="shared" si="6"/>
        <v>0</v>
      </c>
      <c r="C317" s="18">
        <v>9.1999999999999998E-2</v>
      </c>
      <c r="D317" s="18">
        <f t="shared" si="7"/>
        <v>0</v>
      </c>
      <c r="E317" s="18">
        <v>29</v>
      </c>
      <c r="F317" s="18">
        <f t="shared" si="8"/>
        <v>0</v>
      </c>
      <c r="G317" s="18">
        <f t="shared" si="9"/>
        <v>0</v>
      </c>
      <c r="H317" s="18">
        <v>0.19600000000000001</v>
      </c>
    </row>
    <row r="318" spans="1:8" ht="15" x14ac:dyDescent="0.25">
      <c r="A318" s="18">
        <v>7178556337</v>
      </c>
      <c r="B318" s="18">
        <f t="shared" si="6"/>
        <v>0</v>
      </c>
      <c r="C318" s="18">
        <v>7.0999999999999994E-2</v>
      </c>
      <c r="D318" s="18">
        <f t="shared" si="7"/>
        <v>0</v>
      </c>
      <c r="E318" s="18">
        <v>44</v>
      </c>
      <c r="F318" s="18">
        <f t="shared" si="8"/>
        <v>0</v>
      </c>
      <c r="G318" s="18">
        <f t="shared" si="9"/>
        <v>1</v>
      </c>
      <c r="H318" s="18">
        <v>0.28199999999999997</v>
      </c>
    </row>
    <row r="319" spans="1:8" ht="15" x14ac:dyDescent="0.25">
      <c r="A319" s="18">
        <v>5755215232</v>
      </c>
      <c r="B319" s="18">
        <f t="shared" si="6"/>
        <v>0</v>
      </c>
      <c r="C319" s="19">
        <v>6.4000000000000001E-2</v>
      </c>
      <c r="D319" s="18">
        <f t="shared" si="7"/>
        <v>0</v>
      </c>
      <c r="E319" s="19">
        <v>193</v>
      </c>
      <c r="F319" s="18">
        <f t="shared" si="8"/>
        <v>0</v>
      </c>
      <c r="G319" s="18">
        <f t="shared" si="9"/>
        <v>1</v>
      </c>
      <c r="H319" s="18">
        <v>2.3570000000000002</v>
      </c>
    </row>
    <row r="320" spans="1:8" ht="15" x14ac:dyDescent="0.25">
      <c r="A320" s="18">
        <v>117000000000</v>
      </c>
      <c r="B320" s="18">
        <f t="shared" si="6"/>
        <v>0</v>
      </c>
      <c r="C320" s="18">
        <v>3.1E-2</v>
      </c>
      <c r="D320" s="18">
        <f t="shared" si="7"/>
        <v>0</v>
      </c>
      <c r="E320" s="18">
        <v>106</v>
      </c>
      <c r="F320" s="18">
        <f t="shared" si="8"/>
        <v>0</v>
      </c>
      <c r="G320" s="18">
        <f t="shared" si="9"/>
        <v>0</v>
      </c>
      <c r="H320" s="18">
        <v>0.08</v>
      </c>
    </row>
    <row r="321" spans="1:8" ht="15" x14ac:dyDescent="0.25">
      <c r="A321" s="18">
        <v>28233699240</v>
      </c>
      <c r="B321" s="18">
        <f t="shared" si="6"/>
        <v>0</v>
      </c>
      <c r="C321" s="18">
        <v>4.2000000000000003E-2</v>
      </c>
      <c r="D321" s="18">
        <f t="shared" si="7"/>
        <v>0</v>
      </c>
      <c r="E321" s="18">
        <v>71</v>
      </c>
      <c r="F321" s="18">
        <f t="shared" si="8"/>
        <v>0</v>
      </c>
      <c r="G321" s="18">
        <f t="shared" si="9"/>
        <v>1</v>
      </c>
      <c r="H321" s="18">
        <v>0.67700000000000005</v>
      </c>
    </row>
    <row r="322" spans="1:8" ht="15" x14ac:dyDescent="0.25">
      <c r="A322" s="18">
        <v>4358015993</v>
      </c>
      <c r="B322" s="18">
        <f t="shared" si="6"/>
        <v>0</v>
      </c>
      <c r="C322" s="18">
        <v>4.7E-2</v>
      </c>
      <c r="D322" s="18">
        <f t="shared" si="7"/>
        <v>0</v>
      </c>
      <c r="E322" s="18">
        <v>25</v>
      </c>
      <c r="F322" s="18">
        <f t="shared" si="8"/>
        <v>0</v>
      </c>
      <c r="G322" s="18">
        <f t="shared" si="9"/>
        <v>0</v>
      </c>
      <c r="H322" s="21">
        <v>0.12</v>
      </c>
    </row>
    <row r="323" spans="1:8" ht="15" x14ac:dyDescent="0.25">
      <c r="A323" s="18">
        <v>9931223496</v>
      </c>
      <c r="B323" s="18">
        <f t="shared" si="6"/>
        <v>0</v>
      </c>
      <c r="C323" s="18">
        <v>5.6000000000000001E-2</v>
      </c>
      <c r="D323" s="18">
        <f t="shared" si="7"/>
        <v>0</v>
      </c>
      <c r="E323" s="18">
        <v>298</v>
      </c>
      <c r="F323" s="18">
        <f t="shared" si="8"/>
        <v>0</v>
      </c>
      <c r="G323" s="18">
        <f t="shared" si="9"/>
        <v>0</v>
      </c>
      <c r="H323" s="18">
        <v>0.157</v>
      </c>
    </row>
    <row r="324" spans="1:8" ht="15" x14ac:dyDescent="0.25">
      <c r="A324" s="18">
        <v>5462709055</v>
      </c>
      <c r="B324" s="18">
        <f t="shared" si="6"/>
        <v>0</v>
      </c>
      <c r="C324" s="18">
        <v>6.9000000000000006E-2</v>
      </c>
      <c r="D324" s="18">
        <f t="shared" si="7"/>
        <v>0</v>
      </c>
      <c r="E324" s="18">
        <v>28</v>
      </c>
      <c r="F324" s="18">
        <f t="shared" si="8"/>
        <v>0</v>
      </c>
      <c r="G324" s="18">
        <f t="shared" si="9"/>
        <v>0</v>
      </c>
      <c r="H324" s="21">
        <v>0.12</v>
      </c>
    </row>
    <row r="325" spans="1:8" ht="15" x14ac:dyDescent="0.25">
      <c r="A325" s="18">
        <v>1117254387</v>
      </c>
      <c r="B325" s="18">
        <f t="shared" si="6"/>
        <v>0</v>
      </c>
      <c r="C325" s="18">
        <v>0.10100000000000001</v>
      </c>
      <c r="D325" s="18">
        <f t="shared" si="7"/>
        <v>0</v>
      </c>
      <c r="E325" s="18">
        <v>14</v>
      </c>
      <c r="F325" s="18">
        <f t="shared" si="8"/>
        <v>0</v>
      </c>
      <c r="G325" s="18">
        <f t="shared" si="9"/>
        <v>0</v>
      </c>
      <c r="H325" s="18">
        <v>0.184</v>
      </c>
    </row>
    <row r="326" spans="1:8" ht="15" x14ac:dyDescent="0.25">
      <c r="A326" s="18">
        <v>16587921221</v>
      </c>
      <c r="B326" s="18">
        <f t="shared" si="6"/>
        <v>0</v>
      </c>
      <c r="C326" s="18">
        <v>4.9000000000000002E-2</v>
      </c>
      <c r="D326" s="18">
        <f t="shared" si="7"/>
        <v>0</v>
      </c>
      <c r="E326" s="18">
        <v>45</v>
      </c>
      <c r="F326" s="18">
        <f t="shared" si="8"/>
        <v>0</v>
      </c>
      <c r="G326" s="18">
        <f t="shared" si="9"/>
        <v>0</v>
      </c>
      <c r="H326" s="18">
        <v>0.17699999999999999</v>
      </c>
    </row>
    <row r="327" spans="1:8" ht="15" x14ac:dyDescent="0.25">
      <c r="A327" s="18">
        <v>1350300947</v>
      </c>
      <c r="B327" s="18">
        <f t="shared" si="6"/>
        <v>0</v>
      </c>
      <c r="C327" s="18">
        <v>4.3999999999999997E-2</v>
      </c>
      <c r="D327" s="18">
        <f t="shared" si="7"/>
        <v>0</v>
      </c>
      <c r="E327" s="18">
        <v>15</v>
      </c>
      <c r="F327" s="18">
        <f t="shared" si="8"/>
        <v>0</v>
      </c>
      <c r="G327" s="18">
        <f t="shared" si="9"/>
        <v>0</v>
      </c>
      <c r="H327" s="18">
        <v>0.17699999999999999</v>
      </c>
    </row>
    <row r="328" spans="1:8" ht="15" x14ac:dyDescent="0.25">
      <c r="A328" s="18">
        <v>6646663021</v>
      </c>
      <c r="B328" s="18">
        <f t="shared" si="6"/>
        <v>0</v>
      </c>
      <c r="C328" s="18">
        <v>4.7E-2</v>
      </c>
      <c r="D328" s="18">
        <f t="shared" si="7"/>
        <v>0</v>
      </c>
      <c r="E328" s="18">
        <v>25</v>
      </c>
      <c r="F328" s="18">
        <f t="shared" si="8"/>
        <v>0</v>
      </c>
      <c r="G328" s="18">
        <f t="shared" si="9"/>
        <v>0</v>
      </c>
      <c r="H328" s="18">
        <v>0.17699999999999999</v>
      </c>
    </row>
    <row r="329" spans="1:8" ht="15" x14ac:dyDescent="0.25">
      <c r="A329" s="18">
        <v>387036132</v>
      </c>
      <c r="B329" s="18">
        <f t="shared" si="6"/>
        <v>0</v>
      </c>
      <c r="C329" s="18">
        <v>4.2999999999999997E-2</v>
      </c>
      <c r="D329" s="18">
        <f t="shared" si="7"/>
        <v>0</v>
      </c>
      <c r="E329" s="18">
        <v>28</v>
      </c>
      <c r="F329" s="18">
        <f t="shared" si="8"/>
        <v>0</v>
      </c>
      <c r="G329" s="18">
        <f t="shared" si="9"/>
        <v>0</v>
      </c>
      <c r="H329" s="18">
        <v>0.11</v>
      </c>
    </row>
    <row r="330" spans="1:8" ht="15" x14ac:dyDescent="0.25">
      <c r="A330" s="18">
        <v>6087002682</v>
      </c>
      <c r="B330" s="18">
        <f t="shared" si="6"/>
        <v>0</v>
      </c>
      <c r="C330" s="18">
        <v>2.4E-2</v>
      </c>
      <c r="D330" s="18">
        <f t="shared" si="7"/>
        <v>0</v>
      </c>
      <c r="E330" s="18">
        <v>42</v>
      </c>
      <c r="F330" s="18">
        <f t="shared" si="8"/>
        <v>0</v>
      </c>
      <c r="G330" s="18">
        <f t="shared" si="9"/>
        <v>0</v>
      </c>
      <c r="H330" s="18">
        <v>0.17699999999999999</v>
      </c>
    </row>
    <row r="331" spans="1:8" ht="15" x14ac:dyDescent="0.25">
      <c r="A331" s="18">
        <v>11964484458</v>
      </c>
      <c r="B331" s="18">
        <f t="shared" si="6"/>
        <v>0</v>
      </c>
      <c r="C331" s="18">
        <v>5.2999999999999999E-2</v>
      </c>
      <c r="D331" s="18">
        <f t="shared" si="7"/>
        <v>0</v>
      </c>
      <c r="E331" s="18">
        <v>7</v>
      </c>
      <c r="F331" s="18">
        <f t="shared" si="8"/>
        <v>0</v>
      </c>
      <c r="G331" s="18">
        <f t="shared" si="9"/>
        <v>0</v>
      </c>
      <c r="H331" s="21">
        <v>0.12</v>
      </c>
    </row>
    <row r="332" spans="1:8" ht="15" x14ac:dyDescent="0.25">
      <c r="A332" s="18">
        <v>17367303156</v>
      </c>
      <c r="B332" s="18">
        <f t="shared" si="6"/>
        <v>0</v>
      </c>
      <c r="C332" s="18">
        <v>0.06</v>
      </c>
      <c r="D332" s="18">
        <f t="shared" si="7"/>
        <v>0</v>
      </c>
      <c r="E332" s="18">
        <v>59</v>
      </c>
      <c r="F332" s="18">
        <f t="shared" si="8"/>
        <v>0</v>
      </c>
      <c r="G332" s="18">
        <f t="shared" si="9"/>
        <v>0</v>
      </c>
      <c r="H332" s="21">
        <v>0.12</v>
      </c>
    </row>
    <row r="333" spans="1:8" ht="15" x14ac:dyDescent="0.25">
      <c r="A333" s="18">
        <v>768873684</v>
      </c>
      <c r="B333" s="18">
        <f t="shared" si="6"/>
        <v>0</v>
      </c>
      <c r="C333" s="18">
        <v>7.0999999999999994E-2</v>
      </c>
      <c r="D333" s="18">
        <f t="shared" si="7"/>
        <v>0</v>
      </c>
      <c r="E333" s="18">
        <v>66</v>
      </c>
      <c r="F333" s="18">
        <f t="shared" si="8"/>
        <v>0</v>
      </c>
      <c r="G333" s="18">
        <f t="shared" si="9"/>
        <v>0</v>
      </c>
      <c r="H333" s="21">
        <v>0.12</v>
      </c>
    </row>
    <row r="334" spans="1:8" ht="15" x14ac:dyDescent="0.25">
      <c r="A334" s="18">
        <v>107000000000</v>
      </c>
      <c r="B334" s="18">
        <f t="shared" si="6"/>
        <v>0</v>
      </c>
      <c r="C334" s="18">
        <v>5.1999999999999998E-2</v>
      </c>
      <c r="D334" s="18">
        <f t="shared" si="7"/>
        <v>0</v>
      </c>
      <c r="E334" s="18">
        <v>75</v>
      </c>
      <c r="F334" s="18">
        <f t="shared" si="8"/>
        <v>0</v>
      </c>
      <c r="G334" s="18">
        <f t="shared" si="9"/>
        <v>0</v>
      </c>
      <c r="H334" s="18">
        <v>0.126</v>
      </c>
    </row>
    <row r="335" spans="1:8" ht="15" x14ac:dyDescent="0.25">
      <c r="A335" s="18">
        <v>8081982438</v>
      </c>
      <c r="B335" s="18">
        <f t="shared" si="6"/>
        <v>0</v>
      </c>
      <c r="C335" s="18">
        <v>2.3E-2</v>
      </c>
      <c r="D335" s="18">
        <f t="shared" si="7"/>
        <v>0</v>
      </c>
      <c r="E335" s="18">
        <v>287</v>
      </c>
      <c r="F335" s="18">
        <f t="shared" si="8"/>
        <v>0</v>
      </c>
      <c r="G335" s="18">
        <f t="shared" si="9"/>
        <v>0</v>
      </c>
      <c r="H335" s="18">
        <v>0.153</v>
      </c>
    </row>
    <row r="336" spans="1:8" ht="15" x14ac:dyDescent="0.25">
      <c r="A336" s="18">
        <v>1211161880</v>
      </c>
      <c r="B336" s="18">
        <f t="shared" si="6"/>
        <v>0</v>
      </c>
      <c r="C336" s="18">
        <v>3.2000000000000001E-2</v>
      </c>
      <c r="D336" s="18">
        <f t="shared" si="7"/>
        <v>0</v>
      </c>
      <c r="E336" s="18">
        <v>8</v>
      </c>
      <c r="F336" s="18">
        <f t="shared" si="8"/>
        <v>0</v>
      </c>
      <c r="G336" s="18">
        <f t="shared" si="9"/>
        <v>0</v>
      </c>
      <c r="H336" s="21">
        <v>0.12</v>
      </c>
    </row>
    <row r="337" spans="1:8" ht="15" x14ac:dyDescent="0.25">
      <c r="A337" s="18">
        <v>15000803171</v>
      </c>
      <c r="B337" s="18">
        <f t="shared" si="6"/>
        <v>0</v>
      </c>
      <c r="C337" s="18">
        <v>4.2000000000000003E-2</v>
      </c>
      <c r="D337" s="18">
        <f t="shared" si="7"/>
        <v>0</v>
      </c>
      <c r="E337" s="18">
        <v>8</v>
      </c>
      <c r="F337" s="18">
        <f t="shared" si="8"/>
        <v>0</v>
      </c>
      <c r="G337" s="18">
        <f t="shared" si="9"/>
        <v>0</v>
      </c>
      <c r="H337" s="18">
        <v>7.0000000000000007E-2</v>
      </c>
    </row>
    <row r="338" spans="1:8" ht="15" x14ac:dyDescent="0.25">
      <c r="A338" s="18">
        <v>9545982814</v>
      </c>
      <c r="B338" s="18">
        <f t="shared" si="6"/>
        <v>0</v>
      </c>
      <c r="C338" s="18">
        <v>3.2000000000000001E-2</v>
      </c>
      <c r="D338" s="18">
        <f t="shared" si="7"/>
        <v>0</v>
      </c>
      <c r="E338" s="18">
        <v>216</v>
      </c>
      <c r="F338" s="18">
        <f t="shared" si="8"/>
        <v>0</v>
      </c>
      <c r="G338" s="18">
        <f t="shared" si="9"/>
        <v>0</v>
      </c>
      <c r="H338" s="18">
        <v>0.153</v>
      </c>
    </row>
    <row r="339" spans="1:8" ht="15" x14ac:dyDescent="0.25">
      <c r="A339" s="18">
        <v>655068112</v>
      </c>
      <c r="B339" s="18">
        <f t="shared" si="6"/>
        <v>0</v>
      </c>
      <c r="C339" s="18">
        <v>4.7E-2</v>
      </c>
      <c r="D339" s="18">
        <f t="shared" si="7"/>
        <v>0</v>
      </c>
      <c r="E339" s="18">
        <v>21</v>
      </c>
      <c r="F339" s="18">
        <f t="shared" si="8"/>
        <v>0</v>
      </c>
      <c r="G339" s="18">
        <f t="shared" si="9"/>
        <v>1</v>
      </c>
      <c r="H339" s="18">
        <v>0.29799999999999999</v>
      </c>
    </row>
    <row r="340" spans="1:8" ht="15" x14ac:dyDescent="0.25">
      <c r="A340" s="18">
        <v>20410239313</v>
      </c>
      <c r="B340" s="18">
        <f t="shared" si="6"/>
        <v>0</v>
      </c>
      <c r="C340" s="18">
        <v>5.3999999999999999E-2</v>
      </c>
      <c r="D340" s="18">
        <f t="shared" si="7"/>
        <v>0</v>
      </c>
      <c r="E340" s="18">
        <v>48</v>
      </c>
      <c r="F340" s="18">
        <f t="shared" si="8"/>
        <v>0</v>
      </c>
      <c r="G340" s="18">
        <f t="shared" si="9"/>
        <v>0</v>
      </c>
      <c r="H340" s="21">
        <v>0.12</v>
      </c>
    </row>
    <row r="341" spans="1:8" ht="15" x14ac:dyDescent="0.25">
      <c r="A341" s="18">
        <v>2821346684</v>
      </c>
      <c r="B341" s="18">
        <f t="shared" si="6"/>
        <v>0</v>
      </c>
      <c r="C341" s="18">
        <v>5.5E-2</v>
      </c>
      <c r="D341" s="18">
        <f t="shared" si="7"/>
        <v>0</v>
      </c>
      <c r="E341" s="18">
        <v>16</v>
      </c>
      <c r="F341" s="18">
        <f t="shared" si="8"/>
        <v>0</v>
      </c>
      <c r="G341" s="18">
        <f t="shared" si="9"/>
        <v>0</v>
      </c>
      <c r="H341" s="21">
        <v>0.12</v>
      </c>
    </row>
    <row r="342" spans="1:8" ht="15" x14ac:dyDescent="0.25">
      <c r="A342" s="18">
        <v>578517349</v>
      </c>
      <c r="B342" s="18">
        <f t="shared" si="6"/>
        <v>0</v>
      </c>
      <c r="C342" s="18">
        <v>5.8999999999999997E-2</v>
      </c>
      <c r="D342" s="18">
        <f t="shared" si="7"/>
        <v>0</v>
      </c>
      <c r="E342" s="18">
        <v>24</v>
      </c>
      <c r="F342" s="18">
        <f t="shared" si="8"/>
        <v>0</v>
      </c>
      <c r="G342" s="18">
        <f t="shared" si="9"/>
        <v>0</v>
      </c>
      <c r="H342" s="21">
        <v>0.12</v>
      </c>
    </row>
    <row r="343" spans="1:8" ht="15" x14ac:dyDescent="0.25">
      <c r="A343" s="18">
        <v>22504136042</v>
      </c>
      <c r="B343" s="18">
        <f t="shared" si="6"/>
        <v>0</v>
      </c>
      <c r="C343" s="18">
        <v>4.4999999999999998E-2</v>
      </c>
      <c r="D343" s="18">
        <f t="shared" si="7"/>
        <v>0</v>
      </c>
      <c r="E343" s="18">
        <v>28</v>
      </c>
      <c r="F343" s="18">
        <f t="shared" si="8"/>
        <v>0</v>
      </c>
      <c r="G343" s="18">
        <f t="shared" si="9"/>
        <v>0</v>
      </c>
      <c r="H343" s="18">
        <v>0.13600000000000001</v>
      </c>
    </row>
    <row r="344" spans="1:8" ht="15" x14ac:dyDescent="0.25">
      <c r="A344" s="18">
        <v>1428842600</v>
      </c>
      <c r="B344" s="18">
        <f t="shared" si="6"/>
        <v>0</v>
      </c>
      <c r="C344" s="18">
        <v>7.0999999999999994E-2</v>
      </c>
      <c r="D344" s="18">
        <f t="shared" si="7"/>
        <v>0</v>
      </c>
      <c r="E344" s="18">
        <v>52</v>
      </c>
      <c r="F344" s="18">
        <f t="shared" si="8"/>
        <v>0</v>
      </c>
      <c r="G344" s="18">
        <f t="shared" si="9"/>
        <v>0</v>
      </c>
      <c r="H344" s="18">
        <v>0.122</v>
      </c>
    </row>
    <row r="345" spans="1:8" ht="15" x14ac:dyDescent="0.25">
      <c r="A345" s="18">
        <v>604028582</v>
      </c>
      <c r="B345" s="18">
        <f t="shared" si="6"/>
        <v>0</v>
      </c>
      <c r="C345" s="18">
        <v>0.109</v>
      </c>
      <c r="D345" s="18">
        <f t="shared" si="7"/>
        <v>0</v>
      </c>
      <c r="E345" s="18">
        <v>18</v>
      </c>
      <c r="F345" s="18">
        <f t="shared" si="8"/>
        <v>0</v>
      </c>
      <c r="G345" s="18">
        <f t="shared" si="9"/>
        <v>0</v>
      </c>
      <c r="H345" s="18">
        <v>0.155</v>
      </c>
    </row>
    <row r="346" spans="1:8" ht="15" x14ac:dyDescent="0.25">
      <c r="A346" s="18">
        <v>56484375000</v>
      </c>
      <c r="B346" s="18">
        <f t="shared" si="6"/>
        <v>0</v>
      </c>
      <c r="C346" s="18">
        <v>2.5000000000000001E-2</v>
      </c>
      <c r="D346" s="18">
        <f t="shared" si="7"/>
        <v>0</v>
      </c>
      <c r="E346" s="18">
        <v>237</v>
      </c>
      <c r="F346" s="18">
        <f t="shared" si="8"/>
        <v>0</v>
      </c>
      <c r="G346" s="18">
        <f t="shared" si="9"/>
        <v>0</v>
      </c>
      <c r="H346" s="18">
        <v>6.3E-2</v>
      </c>
    </row>
    <row r="347" spans="1:8" ht="15" x14ac:dyDescent="0.25">
      <c r="A347" s="18">
        <v>5515236338</v>
      </c>
      <c r="B347" s="18">
        <f t="shared" si="6"/>
        <v>0</v>
      </c>
      <c r="C347" s="18">
        <v>0.05</v>
      </c>
      <c r="D347" s="18">
        <f t="shared" si="7"/>
        <v>0</v>
      </c>
      <c r="E347" s="18">
        <v>15</v>
      </c>
      <c r="F347" s="18">
        <f t="shared" si="8"/>
        <v>0</v>
      </c>
      <c r="G347" s="18">
        <f t="shared" si="9"/>
        <v>1</v>
      </c>
      <c r="H347" s="18">
        <v>0.29499999999999998</v>
      </c>
    </row>
    <row r="348" spans="1:8" ht="15" x14ac:dyDescent="0.25">
      <c r="A348" s="18">
        <v>3116789658</v>
      </c>
      <c r="B348" s="18">
        <f t="shared" si="6"/>
        <v>0</v>
      </c>
      <c r="C348" s="18">
        <v>0.09</v>
      </c>
      <c r="D348" s="18">
        <f t="shared" si="7"/>
        <v>0</v>
      </c>
      <c r="E348" s="18">
        <v>21</v>
      </c>
      <c r="F348" s="18">
        <f t="shared" si="8"/>
        <v>0</v>
      </c>
      <c r="G348" s="18">
        <f t="shared" si="9"/>
        <v>1</v>
      </c>
      <c r="H348" s="18">
        <v>0.32300000000000001</v>
      </c>
    </row>
    <row r="349" spans="1:8" ht="15" x14ac:dyDescent="0.25">
      <c r="A349" s="18">
        <v>6122644015</v>
      </c>
      <c r="B349" s="18">
        <f t="shared" si="6"/>
        <v>0</v>
      </c>
      <c r="C349" s="18">
        <v>6.6000000000000003E-2</v>
      </c>
      <c r="D349" s="18">
        <f t="shared" si="7"/>
        <v>0</v>
      </c>
      <c r="E349" s="18">
        <v>33</v>
      </c>
      <c r="F349" s="18">
        <f t="shared" si="8"/>
        <v>0</v>
      </c>
      <c r="G349" s="18">
        <f t="shared" si="9"/>
        <v>0</v>
      </c>
      <c r="H349" s="21">
        <v>0.12</v>
      </c>
    </row>
    <row r="350" spans="1:8" ht="15" x14ac:dyDescent="0.25">
      <c r="A350" s="18">
        <v>3040718541</v>
      </c>
      <c r="B350" s="18">
        <f t="shared" si="6"/>
        <v>0</v>
      </c>
      <c r="C350" s="18">
        <v>3.5000000000000003E-2</v>
      </c>
      <c r="D350" s="18">
        <f t="shared" si="7"/>
        <v>0</v>
      </c>
      <c r="E350" s="18">
        <v>30</v>
      </c>
      <c r="F350" s="18">
        <f t="shared" si="8"/>
        <v>0</v>
      </c>
      <c r="G350" s="18">
        <f t="shared" si="9"/>
        <v>1</v>
      </c>
      <c r="H350" s="18">
        <v>0.24</v>
      </c>
    </row>
    <row r="351" spans="1:8" ht="15" x14ac:dyDescent="0.25">
      <c r="A351" s="18">
        <v>6731536244</v>
      </c>
      <c r="B351" s="18">
        <f t="shared" si="6"/>
        <v>0</v>
      </c>
      <c r="C351" s="18">
        <v>4.8000000000000001E-2</v>
      </c>
      <c r="D351" s="18">
        <f t="shared" si="7"/>
        <v>0</v>
      </c>
      <c r="E351" s="18">
        <v>269</v>
      </c>
      <c r="F351" s="18">
        <f t="shared" si="8"/>
        <v>0</v>
      </c>
      <c r="G351" s="18">
        <f t="shared" si="9"/>
        <v>0</v>
      </c>
      <c r="H351" s="18">
        <v>0.21099999999999999</v>
      </c>
    </row>
    <row r="352" spans="1:8" ht="15" x14ac:dyDescent="0.25">
      <c r="A352" s="18">
        <v>65637107776</v>
      </c>
      <c r="B352" s="18">
        <f t="shared" si="6"/>
        <v>0</v>
      </c>
      <c r="C352" s="18">
        <v>5.1999999999999998E-2</v>
      </c>
      <c r="D352" s="18">
        <f t="shared" si="7"/>
        <v>0</v>
      </c>
      <c r="E352" s="18">
        <v>113</v>
      </c>
      <c r="F352" s="18">
        <f t="shared" si="8"/>
        <v>0</v>
      </c>
      <c r="G352" s="18">
        <f t="shared" si="9"/>
        <v>0</v>
      </c>
      <c r="H352" s="21">
        <v>0.12</v>
      </c>
    </row>
    <row r="353" spans="1:8" ht="15" x14ac:dyDescent="0.25">
      <c r="A353" s="18">
        <v>7095910828</v>
      </c>
      <c r="B353" s="18">
        <f t="shared" si="6"/>
        <v>0</v>
      </c>
      <c r="C353" s="18">
        <v>6.5000000000000002E-2</v>
      </c>
      <c r="D353" s="18">
        <f t="shared" si="7"/>
        <v>0</v>
      </c>
      <c r="E353" s="18">
        <v>21</v>
      </c>
      <c r="F353" s="18">
        <f t="shared" si="8"/>
        <v>0</v>
      </c>
      <c r="G353" s="18">
        <f t="shared" si="9"/>
        <v>0</v>
      </c>
      <c r="H353" s="18">
        <v>0.186</v>
      </c>
    </row>
    <row r="354" spans="1:8" ht="15" x14ac:dyDescent="0.25">
      <c r="A354" s="18">
        <v>7978609422</v>
      </c>
      <c r="B354" s="18">
        <f t="shared" si="6"/>
        <v>0</v>
      </c>
      <c r="C354" s="18">
        <v>7.1999999999999995E-2</v>
      </c>
      <c r="D354" s="18">
        <f t="shared" si="7"/>
        <v>0</v>
      </c>
      <c r="E354" s="18">
        <v>280</v>
      </c>
      <c r="F354" s="18">
        <f t="shared" si="8"/>
        <v>0</v>
      </c>
      <c r="G354" s="18">
        <f t="shared" si="9"/>
        <v>0</v>
      </c>
      <c r="H354" s="18">
        <v>0.112</v>
      </c>
    </row>
    <row r="355" spans="1:8" ht="15" x14ac:dyDescent="0.25">
      <c r="A355" s="18">
        <v>3646727993</v>
      </c>
      <c r="B355" s="18">
        <f t="shared" si="6"/>
        <v>0</v>
      </c>
      <c r="C355" s="18">
        <v>7.9000000000000001E-2</v>
      </c>
      <c r="D355" s="18">
        <f t="shared" si="7"/>
        <v>0</v>
      </c>
      <c r="E355" s="18">
        <v>21</v>
      </c>
      <c r="F355" s="18">
        <f t="shared" si="8"/>
        <v>0</v>
      </c>
      <c r="G355" s="18">
        <f t="shared" si="9"/>
        <v>0</v>
      </c>
      <c r="H355" s="21">
        <v>0.12</v>
      </c>
    </row>
    <row r="356" spans="1:8" ht="15" x14ac:dyDescent="0.25">
      <c r="A356" s="18">
        <v>145000000000</v>
      </c>
      <c r="B356" s="18">
        <f t="shared" si="6"/>
        <v>0</v>
      </c>
      <c r="C356" s="18">
        <v>5.7000000000000002E-2</v>
      </c>
      <c r="D356" s="18">
        <f t="shared" si="7"/>
        <v>0</v>
      </c>
      <c r="E356" s="18">
        <v>59</v>
      </c>
      <c r="F356" s="18">
        <f t="shared" si="8"/>
        <v>0</v>
      </c>
      <c r="G356" s="18">
        <f t="shared" si="9"/>
        <v>0</v>
      </c>
      <c r="H356" s="18">
        <v>0.16900000000000001</v>
      </c>
    </row>
    <row r="357" spans="1:8" ht="15" x14ac:dyDescent="0.25">
      <c r="A357" s="18">
        <v>3110327823</v>
      </c>
      <c r="B357" s="18">
        <f t="shared" si="6"/>
        <v>0</v>
      </c>
      <c r="C357" s="18">
        <v>0.1</v>
      </c>
      <c r="D357" s="18">
        <f t="shared" si="7"/>
        <v>0</v>
      </c>
      <c r="E357" s="18">
        <v>32</v>
      </c>
      <c r="F357" s="18">
        <f t="shared" si="8"/>
        <v>0</v>
      </c>
      <c r="G357" s="18">
        <f t="shared" si="9"/>
        <v>0</v>
      </c>
      <c r="H357" s="18">
        <v>0.161</v>
      </c>
    </row>
    <row r="358" spans="1:8" ht="15" x14ac:dyDescent="0.25">
      <c r="A358" s="18">
        <v>135181862</v>
      </c>
      <c r="B358" s="18">
        <f t="shared" si="6"/>
        <v>0</v>
      </c>
      <c r="C358" s="18">
        <v>7.8E-2</v>
      </c>
      <c r="D358" s="18">
        <f t="shared" si="7"/>
        <v>0</v>
      </c>
      <c r="E358" s="18">
        <v>68</v>
      </c>
      <c r="F358" s="18">
        <f t="shared" si="8"/>
        <v>0</v>
      </c>
      <c r="G358" s="18">
        <f t="shared" si="9"/>
        <v>1</v>
      </c>
      <c r="H358" s="18">
        <v>0.29299999999999998</v>
      </c>
    </row>
    <row r="359" spans="1:8" ht="15" x14ac:dyDescent="0.25">
      <c r="A359" s="18">
        <v>9358710763</v>
      </c>
      <c r="B359" s="18">
        <f t="shared" si="6"/>
        <v>0</v>
      </c>
      <c r="C359" s="18">
        <v>5.3999999999999999E-2</v>
      </c>
      <c r="D359" s="18">
        <f t="shared" si="7"/>
        <v>0</v>
      </c>
      <c r="E359" s="18">
        <v>44</v>
      </c>
      <c r="F359" s="18">
        <f t="shared" si="8"/>
        <v>0</v>
      </c>
      <c r="G359" s="18">
        <f t="shared" si="9"/>
        <v>0</v>
      </c>
      <c r="H359" s="21">
        <v>0.12</v>
      </c>
    </row>
    <row r="360" spans="1:8" ht="15" x14ac:dyDescent="0.25">
      <c r="A360" s="18">
        <v>1016419769</v>
      </c>
      <c r="B360" s="18">
        <f t="shared" si="6"/>
        <v>0</v>
      </c>
      <c r="C360" s="18">
        <v>3.7999999999999999E-2</v>
      </c>
      <c r="D360" s="18">
        <f t="shared" si="7"/>
        <v>0</v>
      </c>
      <c r="E360" s="18">
        <v>438</v>
      </c>
      <c r="F360" s="18">
        <f t="shared" si="8"/>
        <v>0</v>
      </c>
      <c r="G360" s="18">
        <f t="shared" si="9"/>
        <v>0</v>
      </c>
      <c r="H360" s="18">
        <v>0.1</v>
      </c>
    </row>
    <row r="361" spans="1:8" ht="15" x14ac:dyDescent="0.25">
      <c r="A361" s="18">
        <v>1887429109</v>
      </c>
      <c r="B361" s="18">
        <f t="shared" si="6"/>
        <v>0</v>
      </c>
      <c r="C361" s="18">
        <v>0.14199999999999999</v>
      </c>
      <c r="D361" s="18">
        <f t="shared" si="7"/>
        <v>1</v>
      </c>
      <c r="E361" s="18">
        <v>51</v>
      </c>
      <c r="F361" s="18">
        <f t="shared" si="8"/>
        <v>0</v>
      </c>
      <c r="G361" s="18">
        <f t="shared" si="9"/>
        <v>1</v>
      </c>
      <c r="H361" s="18">
        <v>0.24</v>
      </c>
    </row>
    <row r="362" spans="1:8" ht="15" x14ac:dyDescent="0.25">
      <c r="A362" s="19">
        <v>15079752558</v>
      </c>
      <c r="B362" s="18">
        <f t="shared" si="6"/>
        <v>0</v>
      </c>
      <c r="C362" s="19">
        <v>6.4000000000000001E-2</v>
      </c>
      <c r="D362" s="18">
        <f t="shared" si="7"/>
        <v>0</v>
      </c>
      <c r="E362" s="19">
        <v>193</v>
      </c>
      <c r="F362" s="18">
        <f t="shared" si="8"/>
        <v>0</v>
      </c>
      <c r="G362" s="18">
        <f t="shared" si="9"/>
        <v>0</v>
      </c>
      <c r="H362" s="21">
        <v>0.12</v>
      </c>
    </row>
    <row r="363" spans="1:8" ht="15" x14ac:dyDescent="0.25">
      <c r="A363" s="18">
        <v>261000000000</v>
      </c>
      <c r="B363" s="18">
        <f t="shared" si="6"/>
        <v>1</v>
      </c>
      <c r="C363" s="18">
        <v>8.5000000000000006E-2</v>
      </c>
      <c r="D363" s="18">
        <f t="shared" si="7"/>
        <v>0</v>
      </c>
      <c r="E363" s="18">
        <v>455</v>
      </c>
      <c r="F363" s="18">
        <f t="shared" si="8"/>
        <v>0</v>
      </c>
      <c r="G363" s="18">
        <f t="shared" si="9"/>
        <v>0</v>
      </c>
      <c r="H363" s="18">
        <v>0.112</v>
      </c>
    </row>
    <row r="364" spans="1:8" ht="15" x14ac:dyDescent="0.25">
      <c r="A364" s="19">
        <v>15079752558</v>
      </c>
      <c r="B364" s="18">
        <f t="shared" si="6"/>
        <v>0</v>
      </c>
      <c r="C364" s="19">
        <v>6.4000000000000001E-2</v>
      </c>
      <c r="D364" s="18">
        <f t="shared" si="7"/>
        <v>0</v>
      </c>
      <c r="E364" s="19">
        <v>193</v>
      </c>
      <c r="F364" s="18">
        <f t="shared" si="8"/>
        <v>0</v>
      </c>
      <c r="G364" s="18">
        <f t="shared" si="9"/>
        <v>0</v>
      </c>
      <c r="H364" s="21">
        <v>0.12</v>
      </c>
    </row>
    <row r="365" spans="1:8" ht="15" x14ac:dyDescent="0.25">
      <c r="A365" s="18">
        <v>35159250985</v>
      </c>
      <c r="B365" s="18">
        <f t="shared" si="6"/>
        <v>0</v>
      </c>
      <c r="C365" s="18">
        <v>0.05</v>
      </c>
      <c r="D365" s="18">
        <f t="shared" si="7"/>
        <v>0</v>
      </c>
      <c r="E365" s="18">
        <v>54</v>
      </c>
      <c r="F365" s="18">
        <f t="shared" si="8"/>
        <v>0</v>
      </c>
      <c r="G365" s="18">
        <f t="shared" si="9"/>
        <v>0</v>
      </c>
      <c r="H365" s="21">
        <v>0.12</v>
      </c>
    </row>
    <row r="366" spans="1:8" ht="15" x14ac:dyDescent="0.25">
      <c r="A366" s="18">
        <v>2947922183</v>
      </c>
      <c r="B366" s="18">
        <f t="shared" si="6"/>
        <v>0</v>
      </c>
      <c r="C366" s="18">
        <v>6.8000000000000005E-2</v>
      </c>
      <c r="D366" s="18">
        <f t="shared" si="7"/>
        <v>0</v>
      </c>
      <c r="E366" s="18">
        <v>180</v>
      </c>
      <c r="F366" s="18">
        <f t="shared" si="8"/>
        <v>0</v>
      </c>
      <c r="G366" s="18">
        <f t="shared" si="9"/>
        <v>0</v>
      </c>
      <c r="H366" s="18">
        <v>0.112</v>
      </c>
    </row>
    <row r="367" spans="1:8" ht="15" x14ac:dyDescent="0.25">
      <c r="A367" s="18">
        <v>14331231239</v>
      </c>
      <c r="B367" s="18">
        <f t="shared" si="6"/>
        <v>0</v>
      </c>
      <c r="C367" s="18">
        <v>6.5000000000000002E-2</v>
      </c>
      <c r="D367" s="18">
        <f t="shared" si="7"/>
        <v>0</v>
      </c>
      <c r="E367" s="18">
        <v>23</v>
      </c>
      <c r="F367" s="18">
        <f t="shared" si="8"/>
        <v>0</v>
      </c>
      <c r="G367" s="18">
        <f t="shared" si="9"/>
        <v>0</v>
      </c>
      <c r="H367" s="18">
        <v>0.157</v>
      </c>
    </row>
    <row r="368" spans="1:8" ht="15" x14ac:dyDescent="0.25">
      <c r="A368" s="18">
        <v>2202809211</v>
      </c>
      <c r="B368" s="18">
        <f t="shared" si="6"/>
        <v>0</v>
      </c>
      <c r="C368" s="18">
        <v>6.4000000000000001E-2</v>
      </c>
      <c r="D368" s="18">
        <f t="shared" si="7"/>
        <v>0</v>
      </c>
      <c r="E368" s="18">
        <v>25</v>
      </c>
      <c r="F368" s="18">
        <f t="shared" si="8"/>
        <v>0</v>
      </c>
      <c r="G368" s="18">
        <f t="shared" si="9"/>
        <v>0</v>
      </c>
      <c r="H368" s="21">
        <v>0.12</v>
      </c>
    </row>
    <row r="369" spans="1:8" ht="15" x14ac:dyDescent="0.25">
      <c r="A369" s="18">
        <v>34378437265</v>
      </c>
      <c r="B369" s="18">
        <f t="shared" si="6"/>
        <v>0</v>
      </c>
      <c r="C369" s="18">
        <v>5.6000000000000001E-2</v>
      </c>
      <c r="D369" s="18">
        <f t="shared" si="7"/>
        <v>0</v>
      </c>
      <c r="E369" s="18">
        <v>194</v>
      </c>
      <c r="F369" s="18">
        <f t="shared" si="8"/>
        <v>0</v>
      </c>
      <c r="G369" s="18">
        <f t="shared" si="9"/>
        <v>0</v>
      </c>
      <c r="H369" s="21">
        <v>0.12</v>
      </c>
    </row>
    <row r="370" spans="1:8" ht="15" x14ac:dyDescent="0.25">
      <c r="A370" s="18">
        <v>9942597753</v>
      </c>
      <c r="B370" s="18">
        <f t="shared" si="6"/>
        <v>0</v>
      </c>
      <c r="C370" s="18">
        <v>9.6000000000000002E-2</v>
      </c>
      <c r="D370" s="18">
        <f t="shared" si="7"/>
        <v>0</v>
      </c>
      <c r="E370" s="18">
        <v>32</v>
      </c>
      <c r="F370" s="18">
        <f t="shared" si="8"/>
        <v>0</v>
      </c>
      <c r="G370" s="18">
        <f t="shared" si="9"/>
        <v>0</v>
      </c>
      <c r="H370" s="18">
        <v>0.187</v>
      </c>
    </row>
    <row r="371" spans="1:8" ht="15" x14ac:dyDescent="0.25">
      <c r="A371" s="18">
        <v>10702200822</v>
      </c>
      <c r="B371" s="18">
        <f t="shared" si="6"/>
        <v>0</v>
      </c>
      <c r="C371" s="18">
        <v>6.4000000000000001E-2</v>
      </c>
      <c r="D371" s="18">
        <f t="shared" si="7"/>
        <v>0</v>
      </c>
      <c r="E371" s="18">
        <v>58</v>
      </c>
      <c r="F371" s="18">
        <f t="shared" si="8"/>
        <v>0</v>
      </c>
      <c r="G371" s="18">
        <f t="shared" si="9"/>
        <v>1</v>
      </c>
      <c r="H371" s="18">
        <v>0.23200000000000001</v>
      </c>
    </row>
    <row r="372" spans="1:8" ht="15" x14ac:dyDescent="0.25">
      <c r="A372" s="18">
        <v>5443896500</v>
      </c>
      <c r="B372" s="18">
        <f t="shared" si="6"/>
        <v>0</v>
      </c>
      <c r="C372" s="19">
        <v>6.4000000000000001E-2</v>
      </c>
      <c r="D372" s="18">
        <f t="shared" si="7"/>
        <v>0</v>
      </c>
      <c r="E372" s="19">
        <v>193</v>
      </c>
      <c r="F372" s="18">
        <f t="shared" si="8"/>
        <v>0</v>
      </c>
      <c r="G372" s="18">
        <f t="shared" si="9"/>
        <v>1</v>
      </c>
      <c r="H372" s="18">
        <v>4.9649999999999999</v>
      </c>
    </row>
    <row r="373" spans="1:8" ht="15" x14ac:dyDescent="0.25">
      <c r="A373" s="18">
        <v>135000000000</v>
      </c>
      <c r="B373" s="18">
        <f t="shared" si="6"/>
        <v>0</v>
      </c>
      <c r="C373" s="18">
        <v>3.5000000000000003E-2</v>
      </c>
      <c r="D373" s="18">
        <f t="shared" si="7"/>
        <v>0</v>
      </c>
      <c r="E373" s="18">
        <v>135</v>
      </c>
      <c r="F373" s="18">
        <f t="shared" si="8"/>
        <v>0</v>
      </c>
      <c r="G373" s="18">
        <f t="shared" si="9"/>
        <v>0</v>
      </c>
      <c r="H373" s="18">
        <v>0.08</v>
      </c>
    </row>
    <row r="374" spans="1:8" ht="15" x14ac:dyDescent="0.25">
      <c r="A374" s="18">
        <v>41789494462</v>
      </c>
      <c r="B374" s="18">
        <f t="shared" si="6"/>
        <v>0</v>
      </c>
      <c r="C374" s="18">
        <v>4.4999999999999998E-2</v>
      </c>
      <c r="D374" s="18">
        <f t="shared" si="7"/>
        <v>0</v>
      </c>
      <c r="E374" s="18">
        <v>111</v>
      </c>
      <c r="F374" s="18">
        <f t="shared" si="8"/>
        <v>0</v>
      </c>
      <c r="G374" s="18">
        <f t="shared" si="9"/>
        <v>0</v>
      </c>
      <c r="H374" s="18">
        <v>0.19500000000000001</v>
      </c>
    </row>
    <row r="375" spans="1:8" ht="15" x14ac:dyDescent="0.25">
      <c r="A375" s="18">
        <v>4705087452</v>
      </c>
      <c r="B375" s="18">
        <f t="shared" si="6"/>
        <v>0</v>
      </c>
      <c r="C375" s="18">
        <v>4.8000000000000001E-2</v>
      </c>
      <c r="D375" s="18">
        <f t="shared" si="7"/>
        <v>0</v>
      </c>
      <c r="E375" s="18">
        <v>26</v>
      </c>
      <c r="F375" s="18">
        <f t="shared" si="8"/>
        <v>0</v>
      </c>
      <c r="G375" s="18">
        <f t="shared" si="9"/>
        <v>0</v>
      </c>
      <c r="H375" s="21">
        <v>0.12</v>
      </c>
    </row>
    <row r="376" spans="1:8" ht="15" x14ac:dyDescent="0.25">
      <c r="A376" s="18">
        <v>10126990488</v>
      </c>
      <c r="B376" s="18">
        <f t="shared" si="6"/>
        <v>0</v>
      </c>
      <c r="C376" s="18">
        <v>4.9000000000000002E-2</v>
      </c>
      <c r="D376" s="18">
        <f t="shared" si="7"/>
        <v>0</v>
      </c>
      <c r="E376" s="18">
        <v>263</v>
      </c>
      <c r="F376" s="18">
        <f t="shared" si="8"/>
        <v>0</v>
      </c>
      <c r="G376" s="18">
        <f t="shared" si="9"/>
        <v>0</v>
      </c>
      <c r="H376" s="18">
        <v>0.16500000000000001</v>
      </c>
    </row>
    <row r="377" spans="1:8" ht="15" x14ac:dyDescent="0.25">
      <c r="A377" s="18">
        <v>5844669738</v>
      </c>
      <c r="B377" s="18">
        <f t="shared" si="6"/>
        <v>0</v>
      </c>
      <c r="C377" s="18">
        <v>7.3999999999999996E-2</v>
      </c>
      <c r="D377" s="18">
        <f t="shared" si="7"/>
        <v>0</v>
      </c>
      <c r="E377" s="18">
        <v>28</v>
      </c>
      <c r="F377" s="18">
        <f t="shared" si="8"/>
        <v>0</v>
      </c>
      <c r="G377" s="18">
        <f t="shared" si="9"/>
        <v>0</v>
      </c>
      <c r="H377" s="21">
        <v>0.12</v>
      </c>
    </row>
    <row r="378" spans="1:8" ht="15" x14ac:dyDescent="0.25">
      <c r="A378" s="18">
        <v>1273180655</v>
      </c>
      <c r="B378" s="18">
        <f t="shared" si="6"/>
        <v>0</v>
      </c>
      <c r="C378" s="18">
        <v>0.11600000000000001</v>
      </c>
      <c r="D378" s="18">
        <f t="shared" si="7"/>
        <v>0</v>
      </c>
      <c r="E378" s="18">
        <v>18</v>
      </c>
      <c r="F378" s="18">
        <f t="shared" si="8"/>
        <v>0</v>
      </c>
      <c r="G378" s="18">
        <f t="shared" si="9"/>
        <v>0</v>
      </c>
      <c r="H378" s="18">
        <v>0.17100000000000001</v>
      </c>
    </row>
    <row r="379" spans="1:8" ht="15" x14ac:dyDescent="0.25">
      <c r="A379" s="18">
        <v>17953103009</v>
      </c>
      <c r="B379" s="18">
        <f t="shared" si="6"/>
        <v>0</v>
      </c>
      <c r="C379" s="18">
        <v>4.8000000000000001E-2</v>
      </c>
      <c r="D379" s="18">
        <f t="shared" si="7"/>
        <v>0</v>
      </c>
      <c r="E379" s="18">
        <v>46</v>
      </c>
      <c r="F379" s="18">
        <f t="shared" si="8"/>
        <v>0</v>
      </c>
      <c r="G379" s="18">
        <f t="shared" si="9"/>
        <v>0</v>
      </c>
      <c r="H379" s="18">
        <v>0.153</v>
      </c>
    </row>
    <row r="380" spans="1:8" ht="15" x14ac:dyDescent="0.25">
      <c r="A380" s="18">
        <v>1473721521</v>
      </c>
      <c r="B380" s="18">
        <f t="shared" si="6"/>
        <v>0</v>
      </c>
      <c r="C380" s="18">
        <v>0.04</v>
      </c>
      <c r="D380" s="18">
        <f t="shared" si="7"/>
        <v>0</v>
      </c>
      <c r="E380" s="18">
        <v>15</v>
      </c>
      <c r="F380" s="18">
        <f t="shared" si="8"/>
        <v>0</v>
      </c>
      <c r="G380" s="18">
        <f t="shared" si="9"/>
        <v>0</v>
      </c>
      <c r="H380" s="18">
        <v>0.153</v>
      </c>
    </row>
    <row r="381" spans="1:8" ht="15" x14ac:dyDescent="0.25">
      <c r="A381" s="18">
        <v>7422102520</v>
      </c>
      <c r="B381" s="18">
        <f t="shared" si="6"/>
        <v>0</v>
      </c>
      <c r="C381" s="18">
        <v>0.04</v>
      </c>
      <c r="D381" s="18">
        <f t="shared" si="7"/>
        <v>0</v>
      </c>
      <c r="E381" s="18">
        <v>24</v>
      </c>
      <c r="F381" s="18">
        <f t="shared" si="8"/>
        <v>0</v>
      </c>
      <c r="G381" s="18">
        <f t="shared" si="9"/>
        <v>0</v>
      </c>
      <c r="H381" s="18">
        <v>0.153</v>
      </c>
    </row>
    <row r="382" spans="1:8" ht="15" x14ac:dyDescent="0.25">
      <c r="A382" s="18">
        <v>403179474</v>
      </c>
      <c r="B382" s="18">
        <f t="shared" si="6"/>
        <v>0</v>
      </c>
      <c r="C382" s="18">
        <v>4.5999999999999999E-2</v>
      </c>
      <c r="D382" s="18">
        <f t="shared" si="7"/>
        <v>0</v>
      </c>
      <c r="E382" s="18">
        <v>30</v>
      </c>
      <c r="F382" s="18">
        <f t="shared" si="8"/>
        <v>0</v>
      </c>
      <c r="G382" s="18">
        <f t="shared" si="9"/>
        <v>0</v>
      </c>
      <c r="H382" s="18">
        <v>0.105</v>
      </c>
    </row>
    <row r="383" spans="1:8" ht="15" x14ac:dyDescent="0.25">
      <c r="A383" s="18">
        <v>7731261169</v>
      </c>
      <c r="B383" s="18">
        <f t="shared" si="6"/>
        <v>0</v>
      </c>
      <c r="C383" s="18">
        <v>2.4E-2</v>
      </c>
      <c r="D383" s="18">
        <f t="shared" si="7"/>
        <v>0</v>
      </c>
      <c r="E383" s="18">
        <v>50</v>
      </c>
      <c r="F383" s="18">
        <f t="shared" si="8"/>
        <v>0</v>
      </c>
      <c r="G383" s="18">
        <f t="shared" si="9"/>
        <v>0</v>
      </c>
      <c r="H383" s="18">
        <v>0.153</v>
      </c>
    </row>
    <row r="384" spans="1:8" ht="15" x14ac:dyDescent="0.25">
      <c r="A384" s="18">
        <v>14296505933</v>
      </c>
      <c r="B384" s="18">
        <f t="shared" si="6"/>
        <v>0</v>
      </c>
      <c r="C384" s="18">
        <v>5.5E-2</v>
      </c>
      <c r="D384" s="18">
        <f t="shared" si="7"/>
        <v>0</v>
      </c>
      <c r="E384" s="18">
        <v>9</v>
      </c>
      <c r="F384" s="18">
        <f t="shared" si="8"/>
        <v>0</v>
      </c>
      <c r="G384" s="18">
        <f t="shared" si="9"/>
        <v>1</v>
      </c>
      <c r="H384" s="18">
        <v>0.46400000000000002</v>
      </c>
    </row>
    <row r="385" spans="1:8" ht="15" x14ac:dyDescent="0.25">
      <c r="A385" s="18">
        <v>19795705245</v>
      </c>
      <c r="B385" s="18">
        <f t="shared" si="6"/>
        <v>0</v>
      </c>
      <c r="C385" s="18">
        <v>6.6000000000000003E-2</v>
      </c>
      <c r="D385" s="18">
        <f t="shared" si="7"/>
        <v>0</v>
      </c>
      <c r="E385" s="18">
        <v>72</v>
      </c>
      <c r="F385" s="18">
        <f t="shared" si="8"/>
        <v>0</v>
      </c>
      <c r="G385" s="18">
        <f t="shared" si="9"/>
        <v>0</v>
      </c>
      <c r="H385" s="21">
        <v>0.12</v>
      </c>
    </row>
    <row r="386" spans="1:8" ht="15" x14ac:dyDescent="0.25">
      <c r="A386" s="18">
        <v>847918929</v>
      </c>
      <c r="B386" s="18">
        <f t="shared" si="6"/>
        <v>0</v>
      </c>
      <c r="C386" s="18">
        <v>7.6999999999999999E-2</v>
      </c>
      <c r="D386" s="18">
        <f t="shared" si="7"/>
        <v>0</v>
      </c>
      <c r="E386" s="18">
        <v>78</v>
      </c>
      <c r="F386" s="18">
        <f t="shared" si="8"/>
        <v>0</v>
      </c>
      <c r="G386" s="18">
        <f t="shared" si="9"/>
        <v>0</v>
      </c>
      <c r="H386" s="18">
        <v>0.112</v>
      </c>
    </row>
    <row r="387" spans="1:8" ht="15" x14ac:dyDescent="0.25">
      <c r="A387" s="18">
        <v>130000000000</v>
      </c>
      <c r="B387" s="18">
        <f t="shared" si="6"/>
        <v>0</v>
      </c>
      <c r="C387" s="18">
        <v>4.9000000000000002E-2</v>
      </c>
      <c r="D387" s="18">
        <f t="shared" si="7"/>
        <v>0</v>
      </c>
      <c r="E387" s="18">
        <v>85</v>
      </c>
      <c r="F387" s="18">
        <f t="shared" si="8"/>
        <v>0</v>
      </c>
      <c r="G387" s="18">
        <f t="shared" si="9"/>
        <v>0</v>
      </c>
      <c r="H387" s="18">
        <v>0.125</v>
      </c>
    </row>
    <row r="388" spans="1:8" ht="15" x14ac:dyDescent="0.25">
      <c r="A388" s="18">
        <v>10197937673</v>
      </c>
      <c r="B388" s="18">
        <f t="shared" si="6"/>
        <v>0</v>
      </c>
      <c r="C388" s="18">
        <v>2.4E-2</v>
      </c>
      <c r="D388" s="18">
        <f t="shared" si="7"/>
        <v>0</v>
      </c>
      <c r="E388" s="18">
        <v>380</v>
      </c>
      <c r="F388" s="18">
        <f t="shared" si="8"/>
        <v>0</v>
      </c>
      <c r="G388" s="18">
        <f t="shared" si="9"/>
        <v>0</v>
      </c>
      <c r="H388" s="18">
        <v>0.15</v>
      </c>
    </row>
    <row r="389" spans="1:8" ht="15" x14ac:dyDescent="0.25">
      <c r="A389" s="18">
        <v>1317974493</v>
      </c>
      <c r="B389" s="18">
        <f t="shared" si="6"/>
        <v>0</v>
      </c>
      <c r="C389" s="18">
        <v>3.3000000000000002E-2</v>
      </c>
      <c r="D389" s="18">
        <f t="shared" si="7"/>
        <v>0</v>
      </c>
      <c r="E389" s="18">
        <v>8</v>
      </c>
      <c r="F389" s="18">
        <f t="shared" si="8"/>
        <v>0</v>
      </c>
      <c r="G389" s="18">
        <f t="shared" si="9"/>
        <v>0</v>
      </c>
      <c r="H389" s="21">
        <v>0.12</v>
      </c>
    </row>
    <row r="390" spans="1:8" ht="15" x14ac:dyDescent="0.25">
      <c r="A390" s="18">
        <v>19346646117</v>
      </c>
      <c r="B390" s="18">
        <f t="shared" si="6"/>
        <v>0</v>
      </c>
      <c r="C390" s="18">
        <v>4.8000000000000001E-2</v>
      </c>
      <c r="D390" s="18">
        <f t="shared" si="7"/>
        <v>0</v>
      </c>
      <c r="E390" s="18">
        <v>11</v>
      </c>
      <c r="F390" s="18">
        <f t="shared" si="8"/>
        <v>0</v>
      </c>
      <c r="G390" s="18">
        <f t="shared" si="9"/>
        <v>0</v>
      </c>
      <c r="H390" s="18">
        <v>7.4999999999999997E-2</v>
      </c>
    </row>
    <row r="391" spans="1:8" ht="15" x14ac:dyDescent="0.25">
      <c r="A391" s="18">
        <v>11570860872</v>
      </c>
      <c r="B391" s="18">
        <f t="shared" si="6"/>
        <v>0</v>
      </c>
      <c r="C391" s="18">
        <v>3.3000000000000002E-2</v>
      </c>
      <c r="D391" s="18">
        <f t="shared" si="7"/>
        <v>0</v>
      </c>
      <c r="E391" s="18">
        <v>262</v>
      </c>
      <c r="F391" s="18">
        <f t="shared" si="8"/>
        <v>0</v>
      </c>
      <c r="G391" s="18">
        <f t="shared" si="9"/>
        <v>0</v>
      </c>
      <c r="H391" s="18">
        <v>0.15</v>
      </c>
    </row>
    <row r="392" spans="1:8" ht="15" x14ac:dyDescent="0.25">
      <c r="A392" s="18">
        <v>798869805</v>
      </c>
      <c r="B392" s="18">
        <f t="shared" si="6"/>
        <v>0</v>
      </c>
      <c r="C392" s="18">
        <v>4.1000000000000002E-2</v>
      </c>
      <c r="D392" s="18">
        <f t="shared" si="7"/>
        <v>0</v>
      </c>
      <c r="E392" s="18">
        <v>21</v>
      </c>
      <c r="F392" s="18">
        <f t="shared" si="8"/>
        <v>0</v>
      </c>
      <c r="G392" s="18">
        <f t="shared" si="9"/>
        <v>1</v>
      </c>
      <c r="H392" s="18">
        <v>0.27900000000000003</v>
      </c>
    </row>
    <row r="393" spans="1:8" ht="15" x14ac:dyDescent="0.25">
      <c r="A393" s="18">
        <v>24757608488</v>
      </c>
      <c r="B393" s="18">
        <f t="shared" si="6"/>
        <v>0</v>
      </c>
      <c r="C393" s="18">
        <v>0.06</v>
      </c>
      <c r="D393" s="18">
        <f t="shared" si="7"/>
        <v>0</v>
      </c>
      <c r="E393" s="18">
        <v>66</v>
      </c>
      <c r="F393" s="18">
        <f t="shared" si="8"/>
        <v>0</v>
      </c>
      <c r="G393" s="18">
        <f t="shared" si="9"/>
        <v>0</v>
      </c>
      <c r="H393" s="21">
        <v>0.12</v>
      </c>
    </row>
    <row r="394" spans="1:8" ht="15" x14ac:dyDescent="0.25">
      <c r="A394" s="18">
        <v>4134173271</v>
      </c>
      <c r="B394" s="18">
        <f t="shared" si="6"/>
        <v>0</v>
      </c>
      <c r="C394" s="18">
        <v>6.3E-2</v>
      </c>
      <c r="D394" s="18">
        <f t="shared" si="7"/>
        <v>0</v>
      </c>
      <c r="E394" s="18">
        <v>26</v>
      </c>
      <c r="F394" s="18">
        <f t="shared" si="8"/>
        <v>0</v>
      </c>
      <c r="G394" s="18">
        <f t="shared" si="9"/>
        <v>0</v>
      </c>
      <c r="H394" s="21">
        <v>0.12</v>
      </c>
    </row>
    <row r="395" spans="1:8" ht="15" x14ac:dyDescent="0.25">
      <c r="A395" s="18">
        <v>690721769</v>
      </c>
      <c r="B395" s="18">
        <f t="shared" si="6"/>
        <v>0</v>
      </c>
      <c r="C395" s="18">
        <v>6.0999999999999999E-2</v>
      </c>
      <c r="D395" s="18">
        <f t="shared" si="7"/>
        <v>0</v>
      </c>
      <c r="E395" s="18">
        <v>29</v>
      </c>
      <c r="F395" s="18">
        <f t="shared" si="8"/>
        <v>0</v>
      </c>
      <c r="G395" s="18">
        <f t="shared" si="9"/>
        <v>0</v>
      </c>
      <c r="H395" s="21">
        <v>0.12</v>
      </c>
    </row>
    <row r="396" spans="1:8" ht="15" x14ac:dyDescent="0.25">
      <c r="A396" s="18">
        <v>27236739896</v>
      </c>
      <c r="B396" s="18">
        <f t="shared" si="6"/>
        <v>0</v>
      </c>
      <c r="C396" s="18">
        <v>4.3999999999999997E-2</v>
      </c>
      <c r="D396" s="18">
        <f t="shared" si="7"/>
        <v>0</v>
      </c>
      <c r="E396" s="18">
        <v>32</v>
      </c>
      <c r="F396" s="18">
        <f t="shared" si="8"/>
        <v>0</v>
      </c>
      <c r="G396" s="18">
        <f t="shared" si="9"/>
        <v>0</v>
      </c>
      <c r="H396" s="18">
        <v>0.13300000000000001</v>
      </c>
    </row>
    <row r="397" spans="1:8" ht="15" x14ac:dyDescent="0.25">
      <c r="A397" s="18">
        <v>1597484736</v>
      </c>
      <c r="B397" s="18">
        <f t="shared" si="6"/>
        <v>0</v>
      </c>
      <c r="C397" s="18">
        <v>8.5000000000000006E-2</v>
      </c>
      <c r="D397" s="18">
        <f t="shared" si="7"/>
        <v>0</v>
      </c>
      <c r="E397" s="18">
        <v>69</v>
      </c>
      <c r="F397" s="18">
        <f t="shared" si="8"/>
        <v>0</v>
      </c>
      <c r="G397" s="18">
        <f t="shared" si="9"/>
        <v>0</v>
      </c>
      <c r="H397" s="18">
        <v>0.14099999999999999</v>
      </c>
    </row>
    <row r="398" spans="1:8" ht="15" x14ac:dyDescent="0.25">
      <c r="A398" s="18">
        <v>739026892</v>
      </c>
      <c r="B398" s="18">
        <f t="shared" si="6"/>
        <v>0</v>
      </c>
      <c r="C398" s="18">
        <v>0.10199999999999999</v>
      </c>
      <c r="D398" s="18">
        <f t="shared" si="7"/>
        <v>0</v>
      </c>
      <c r="E398" s="18">
        <v>21</v>
      </c>
      <c r="F398" s="18">
        <f t="shared" si="8"/>
        <v>0</v>
      </c>
      <c r="G398" s="18">
        <f t="shared" si="9"/>
        <v>0</v>
      </c>
      <c r="H398" s="18">
        <v>0.15</v>
      </c>
    </row>
    <row r="399" spans="1:8" ht="15" x14ac:dyDescent="0.25">
      <c r="A399" s="18">
        <v>71803278689</v>
      </c>
      <c r="B399" s="18">
        <f t="shared" si="6"/>
        <v>0</v>
      </c>
      <c r="C399" s="18">
        <v>2.5000000000000001E-2</v>
      </c>
      <c r="D399" s="18">
        <f t="shared" si="7"/>
        <v>0</v>
      </c>
      <c r="E399" s="18">
        <v>276</v>
      </c>
      <c r="F399" s="18">
        <f t="shared" si="8"/>
        <v>0</v>
      </c>
      <c r="G399" s="18">
        <f t="shared" si="9"/>
        <v>0</v>
      </c>
      <c r="H399" s="18">
        <v>0.06</v>
      </c>
    </row>
    <row r="400" spans="1:8" ht="15" x14ac:dyDescent="0.25">
      <c r="A400" s="18">
        <v>7342905883</v>
      </c>
      <c r="B400" s="18">
        <f t="shared" si="6"/>
        <v>0</v>
      </c>
      <c r="C400" s="18">
        <v>0.05</v>
      </c>
      <c r="D400" s="18">
        <f t="shared" si="7"/>
        <v>0</v>
      </c>
      <c r="E400" s="18">
        <v>19</v>
      </c>
      <c r="F400" s="18">
        <f t="shared" si="8"/>
        <v>0</v>
      </c>
      <c r="G400" s="18">
        <f t="shared" si="9"/>
        <v>1</v>
      </c>
      <c r="H400" s="18">
        <v>0.45</v>
      </c>
    </row>
    <row r="401" spans="1:8" ht="15" x14ac:dyDescent="0.25">
      <c r="A401" s="18">
        <v>3647817219</v>
      </c>
      <c r="B401" s="18">
        <f t="shared" si="6"/>
        <v>0</v>
      </c>
      <c r="C401" s="18">
        <v>6.7000000000000004E-2</v>
      </c>
      <c r="D401" s="18">
        <f t="shared" si="7"/>
        <v>0</v>
      </c>
      <c r="E401" s="18">
        <v>18</v>
      </c>
      <c r="F401" s="18">
        <f t="shared" si="8"/>
        <v>0</v>
      </c>
      <c r="G401" s="18">
        <f t="shared" si="9"/>
        <v>1</v>
      </c>
      <c r="H401" s="18">
        <v>0.27700000000000002</v>
      </c>
    </row>
    <row r="402" spans="1:8" ht="15" x14ac:dyDescent="0.25">
      <c r="A402" s="18">
        <v>7145394015</v>
      </c>
      <c r="B402" s="18">
        <f t="shared" si="6"/>
        <v>0</v>
      </c>
      <c r="C402" s="18">
        <v>7.0000000000000007E-2</v>
      </c>
      <c r="D402" s="18">
        <f t="shared" si="7"/>
        <v>0</v>
      </c>
      <c r="E402" s="18">
        <v>39</v>
      </c>
      <c r="F402" s="18">
        <f t="shared" si="8"/>
        <v>0</v>
      </c>
      <c r="G402" s="18">
        <f t="shared" si="9"/>
        <v>0</v>
      </c>
      <c r="H402" s="21">
        <v>0.12</v>
      </c>
    </row>
    <row r="403" spans="1:8" ht="15" x14ac:dyDescent="0.25">
      <c r="A403" s="18">
        <v>3356758534</v>
      </c>
      <c r="B403" s="18">
        <f t="shared" si="6"/>
        <v>0</v>
      </c>
      <c r="C403" s="18">
        <v>4.3999999999999997E-2</v>
      </c>
      <c r="D403" s="18">
        <f t="shared" si="7"/>
        <v>0</v>
      </c>
      <c r="E403" s="18">
        <v>37</v>
      </c>
      <c r="F403" s="18">
        <f t="shared" si="8"/>
        <v>0</v>
      </c>
      <c r="G403" s="18">
        <f t="shared" si="9"/>
        <v>1</v>
      </c>
      <c r="H403" s="18">
        <v>0.23499999999999999</v>
      </c>
    </row>
    <row r="404" spans="1:8" ht="15" x14ac:dyDescent="0.25">
      <c r="A404" s="18">
        <v>7792063567</v>
      </c>
      <c r="B404" s="18">
        <f t="shared" si="6"/>
        <v>0</v>
      </c>
      <c r="C404" s="18">
        <v>0.05</v>
      </c>
      <c r="D404" s="18">
        <f t="shared" si="7"/>
        <v>0</v>
      </c>
      <c r="E404" s="18">
        <v>316</v>
      </c>
      <c r="F404" s="18">
        <f t="shared" si="8"/>
        <v>0</v>
      </c>
      <c r="G404" s="18">
        <f t="shared" si="9"/>
        <v>0</v>
      </c>
      <c r="H404" s="18">
        <v>0.219</v>
      </c>
    </row>
    <row r="405" spans="1:8" ht="15" x14ac:dyDescent="0.25">
      <c r="A405" s="18">
        <v>75226318359</v>
      </c>
      <c r="B405" s="18">
        <f t="shared" si="6"/>
        <v>0</v>
      </c>
      <c r="C405" s="18">
        <v>5.5E-2</v>
      </c>
      <c r="D405" s="18">
        <f t="shared" si="7"/>
        <v>0</v>
      </c>
      <c r="E405" s="18">
        <v>134</v>
      </c>
      <c r="F405" s="18">
        <f t="shared" si="8"/>
        <v>0</v>
      </c>
      <c r="G405" s="18">
        <f t="shared" si="9"/>
        <v>0</v>
      </c>
      <c r="H405" s="21">
        <v>0.12</v>
      </c>
    </row>
    <row r="406" spans="1:8" ht="15" x14ac:dyDescent="0.25">
      <c r="A406" s="18">
        <v>8035635713</v>
      </c>
      <c r="B406" s="18">
        <f t="shared" si="6"/>
        <v>0</v>
      </c>
      <c r="C406" s="18">
        <v>0.06</v>
      </c>
      <c r="D406" s="18">
        <f t="shared" si="7"/>
        <v>0</v>
      </c>
      <c r="E406" s="18">
        <v>22</v>
      </c>
      <c r="F406" s="18">
        <f t="shared" si="8"/>
        <v>0</v>
      </c>
      <c r="G406" s="18">
        <f t="shared" si="9"/>
        <v>0</v>
      </c>
      <c r="H406" s="18">
        <v>0.19500000000000001</v>
      </c>
    </row>
    <row r="407" spans="1:8" ht="15" x14ac:dyDescent="0.25">
      <c r="A407" s="18">
        <v>8836063690</v>
      </c>
      <c r="B407" s="18">
        <f t="shared" si="6"/>
        <v>0</v>
      </c>
      <c r="C407" s="18">
        <v>6.9000000000000006E-2</v>
      </c>
      <c r="D407" s="18">
        <f t="shared" si="7"/>
        <v>0</v>
      </c>
      <c r="E407" s="18">
        <v>294</v>
      </c>
      <c r="F407" s="18">
        <f t="shared" si="8"/>
        <v>0</v>
      </c>
      <c r="G407" s="18">
        <f t="shared" si="9"/>
        <v>0</v>
      </c>
      <c r="H407" s="18">
        <v>0.129</v>
      </c>
    </row>
    <row r="408" spans="1:8" ht="15" x14ac:dyDescent="0.25">
      <c r="A408" s="18">
        <v>4291363547</v>
      </c>
      <c r="B408" s="18">
        <f t="shared" si="6"/>
        <v>0</v>
      </c>
      <c r="C408" s="18">
        <v>7.3999999999999996E-2</v>
      </c>
      <c r="D408" s="18">
        <f t="shared" si="7"/>
        <v>0</v>
      </c>
      <c r="E408" s="18">
        <v>22</v>
      </c>
      <c r="F408" s="18">
        <f t="shared" si="8"/>
        <v>0</v>
      </c>
      <c r="G408" s="18">
        <f t="shared" si="9"/>
        <v>0</v>
      </c>
      <c r="H408" s="21">
        <v>0.12</v>
      </c>
    </row>
    <row r="409" spans="1:8" ht="15" x14ac:dyDescent="0.25">
      <c r="A409" s="18">
        <v>166000000000</v>
      </c>
      <c r="B409" s="18">
        <f t="shared" si="6"/>
        <v>0</v>
      </c>
      <c r="C409" s="18">
        <v>7.1999999999999995E-2</v>
      </c>
      <c r="D409" s="18">
        <f t="shared" si="7"/>
        <v>0</v>
      </c>
      <c r="E409" s="18">
        <v>81</v>
      </c>
      <c r="F409" s="18">
        <f t="shared" si="8"/>
        <v>0</v>
      </c>
      <c r="G409" s="18">
        <f t="shared" si="9"/>
        <v>0</v>
      </c>
      <c r="H409" s="18">
        <v>0.16900000000000001</v>
      </c>
    </row>
    <row r="410" spans="1:8" ht="15" x14ac:dyDescent="0.25">
      <c r="A410" s="18">
        <v>3707800459</v>
      </c>
      <c r="B410" s="18">
        <f t="shared" si="6"/>
        <v>0</v>
      </c>
      <c r="C410" s="18">
        <v>0.1</v>
      </c>
      <c r="D410" s="18">
        <f t="shared" si="7"/>
        <v>0</v>
      </c>
      <c r="E410" s="18">
        <v>38</v>
      </c>
      <c r="F410" s="18">
        <f t="shared" si="8"/>
        <v>0</v>
      </c>
      <c r="G410" s="18">
        <f t="shared" si="9"/>
        <v>0</v>
      </c>
      <c r="H410" s="18">
        <v>0.161</v>
      </c>
    </row>
    <row r="411" spans="1:8" ht="15" x14ac:dyDescent="0.25">
      <c r="A411" s="18">
        <v>144259257</v>
      </c>
      <c r="B411" s="18">
        <f t="shared" si="6"/>
        <v>0</v>
      </c>
      <c r="C411" s="18">
        <v>7.0999999999999994E-2</v>
      </c>
      <c r="D411" s="18">
        <f t="shared" si="7"/>
        <v>0</v>
      </c>
      <c r="E411" s="18">
        <v>66</v>
      </c>
      <c r="F411" s="18">
        <f t="shared" si="8"/>
        <v>0</v>
      </c>
      <c r="G411" s="18">
        <f t="shared" si="9"/>
        <v>1</v>
      </c>
      <c r="H411" s="18">
        <v>0.32400000000000001</v>
      </c>
    </row>
    <row r="412" spans="1:8" ht="15" x14ac:dyDescent="0.25">
      <c r="A412" s="18">
        <v>11284603481</v>
      </c>
      <c r="B412" s="18">
        <f t="shared" si="6"/>
        <v>0</v>
      </c>
      <c r="C412" s="18">
        <v>4.7E-2</v>
      </c>
      <c r="D412" s="18">
        <f t="shared" si="7"/>
        <v>0</v>
      </c>
      <c r="E412" s="18">
        <v>45</v>
      </c>
      <c r="F412" s="18">
        <f t="shared" si="8"/>
        <v>0</v>
      </c>
      <c r="G412" s="18">
        <f t="shared" si="9"/>
        <v>0</v>
      </c>
      <c r="H412" s="21">
        <v>0.12</v>
      </c>
    </row>
    <row r="413" spans="1:8" ht="15" x14ac:dyDescent="0.25">
      <c r="A413" s="18">
        <v>1033635773</v>
      </c>
      <c r="B413" s="18">
        <f t="shared" si="6"/>
        <v>0</v>
      </c>
      <c r="C413" s="18">
        <v>3.4000000000000002E-2</v>
      </c>
      <c r="D413" s="18">
        <f t="shared" si="7"/>
        <v>0</v>
      </c>
      <c r="E413" s="18">
        <v>393</v>
      </c>
      <c r="F413" s="18">
        <f t="shared" si="8"/>
        <v>0</v>
      </c>
      <c r="G413" s="18">
        <f t="shared" si="9"/>
        <v>0</v>
      </c>
      <c r="H413" s="18">
        <v>0.109</v>
      </c>
    </row>
    <row r="414" spans="1:8" ht="15" x14ac:dyDescent="0.25">
      <c r="A414" s="18">
        <v>2158653216</v>
      </c>
      <c r="B414" s="18">
        <f t="shared" si="6"/>
        <v>0</v>
      </c>
      <c r="C414" s="18">
        <v>0.14000000000000001</v>
      </c>
      <c r="D414" s="18">
        <f t="shared" si="7"/>
        <v>1</v>
      </c>
      <c r="E414" s="18">
        <v>56</v>
      </c>
      <c r="F414" s="18">
        <f t="shared" si="8"/>
        <v>0</v>
      </c>
      <c r="G414" s="18">
        <f t="shared" si="9"/>
        <v>1</v>
      </c>
      <c r="H414" s="18">
        <v>0.25</v>
      </c>
    </row>
    <row r="415" spans="1:8" ht="15" x14ac:dyDescent="0.25">
      <c r="A415" s="19">
        <v>15079752558</v>
      </c>
      <c r="B415" s="18">
        <f t="shared" si="6"/>
        <v>0</v>
      </c>
      <c r="C415" s="19">
        <v>6.4000000000000001E-2</v>
      </c>
      <c r="D415" s="18">
        <f t="shared" si="7"/>
        <v>0</v>
      </c>
      <c r="E415" s="19">
        <v>193</v>
      </c>
      <c r="F415" s="18">
        <f t="shared" si="8"/>
        <v>0</v>
      </c>
      <c r="G415" s="18">
        <f t="shared" si="9"/>
        <v>0</v>
      </c>
      <c r="H415" s="21">
        <v>0.12</v>
      </c>
    </row>
    <row r="416" spans="1:8" ht="15" x14ac:dyDescent="0.25">
      <c r="A416" s="18">
        <v>286000000000</v>
      </c>
      <c r="B416" s="18">
        <f t="shared" si="6"/>
        <v>1</v>
      </c>
      <c r="C416" s="18">
        <v>7.8E-2</v>
      </c>
      <c r="D416" s="18">
        <f t="shared" si="7"/>
        <v>0</v>
      </c>
      <c r="E416" s="18">
        <v>449</v>
      </c>
      <c r="F416" s="18">
        <f t="shared" si="8"/>
        <v>0</v>
      </c>
      <c r="G416" s="18">
        <f t="shared" si="9"/>
        <v>0</v>
      </c>
      <c r="H416" s="18">
        <v>0.13200000000000001</v>
      </c>
    </row>
    <row r="417" spans="1:8" ht="15" x14ac:dyDescent="0.25">
      <c r="A417" s="19">
        <v>15079752558</v>
      </c>
      <c r="B417" s="18">
        <f t="shared" si="6"/>
        <v>0</v>
      </c>
      <c r="C417" s="19">
        <v>6.4000000000000001E-2</v>
      </c>
      <c r="D417" s="18">
        <f t="shared" si="7"/>
        <v>0</v>
      </c>
      <c r="E417" s="19">
        <v>193</v>
      </c>
      <c r="F417" s="18">
        <f t="shared" si="8"/>
        <v>0</v>
      </c>
      <c r="G417" s="18">
        <f t="shared" si="9"/>
        <v>0</v>
      </c>
      <c r="H417" s="21">
        <v>0.12</v>
      </c>
    </row>
    <row r="418" spans="1:8" ht="15" x14ac:dyDescent="0.25">
      <c r="A418" s="18">
        <v>45456460335</v>
      </c>
      <c r="B418" s="18">
        <f t="shared" si="6"/>
        <v>0</v>
      </c>
      <c r="C418" s="18">
        <v>6.2E-2</v>
      </c>
      <c r="D418" s="18">
        <f t="shared" si="7"/>
        <v>0</v>
      </c>
      <c r="E418" s="18">
        <v>85</v>
      </c>
      <c r="F418" s="18">
        <f t="shared" si="8"/>
        <v>0</v>
      </c>
      <c r="G418" s="18">
        <f t="shared" si="9"/>
        <v>0</v>
      </c>
      <c r="H418" s="21">
        <v>0.12</v>
      </c>
    </row>
    <row r="419" spans="1:8" ht="15" x14ac:dyDescent="0.25">
      <c r="A419" s="18">
        <v>3053823329</v>
      </c>
      <c r="B419" s="18">
        <f t="shared" si="6"/>
        <v>0</v>
      </c>
      <c r="C419" s="18">
        <v>7.0000000000000007E-2</v>
      </c>
      <c r="D419" s="18">
        <f t="shared" si="7"/>
        <v>0</v>
      </c>
      <c r="E419" s="18">
        <v>190</v>
      </c>
      <c r="F419" s="18">
        <f t="shared" si="8"/>
        <v>0</v>
      </c>
      <c r="G419" s="18">
        <f t="shared" si="9"/>
        <v>0</v>
      </c>
      <c r="H419" s="18">
        <v>0.13200000000000001</v>
      </c>
    </row>
    <row r="420" spans="1:8" ht="15" x14ac:dyDescent="0.25">
      <c r="A420" s="18">
        <v>16825547176</v>
      </c>
      <c r="B420" s="18">
        <f t="shared" si="6"/>
        <v>0</v>
      </c>
      <c r="C420" s="18">
        <v>5.7000000000000002E-2</v>
      </c>
      <c r="D420" s="18">
        <f t="shared" si="7"/>
        <v>0</v>
      </c>
      <c r="E420" s="18">
        <v>23</v>
      </c>
      <c r="F420" s="18">
        <f t="shared" si="8"/>
        <v>0</v>
      </c>
      <c r="G420" s="18">
        <f t="shared" si="9"/>
        <v>0</v>
      </c>
      <c r="H420" s="18">
        <v>0.161</v>
      </c>
    </row>
    <row r="421" spans="1:8" ht="15" x14ac:dyDescent="0.25">
      <c r="A421" s="18">
        <v>2523462649</v>
      </c>
      <c r="B421" s="18">
        <f t="shared" si="6"/>
        <v>0</v>
      </c>
      <c r="C421" s="18">
        <v>6.5000000000000002E-2</v>
      </c>
      <c r="D421" s="18">
        <f t="shared" si="7"/>
        <v>0</v>
      </c>
      <c r="E421" s="18">
        <v>28</v>
      </c>
      <c r="F421" s="18">
        <f t="shared" si="8"/>
        <v>0</v>
      </c>
      <c r="G421" s="18">
        <f t="shared" si="9"/>
        <v>0</v>
      </c>
      <c r="H421" s="21">
        <v>0.12</v>
      </c>
    </row>
    <row r="422" spans="1:8" ht="15" x14ac:dyDescent="0.25">
      <c r="A422" s="18">
        <v>38920218579</v>
      </c>
      <c r="B422" s="18">
        <f t="shared" si="6"/>
        <v>0</v>
      </c>
      <c r="C422" s="18">
        <v>5.6000000000000001E-2</v>
      </c>
      <c r="D422" s="18">
        <f t="shared" si="7"/>
        <v>0</v>
      </c>
      <c r="E422" s="18">
        <v>217</v>
      </c>
      <c r="F422" s="18">
        <f t="shared" si="8"/>
        <v>0</v>
      </c>
      <c r="G422" s="18">
        <f t="shared" si="9"/>
        <v>0</v>
      </c>
      <c r="H422" s="21">
        <v>0.12</v>
      </c>
    </row>
    <row r="423" spans="1:8" ht="15" x14ac:dyDescent="0.25">
      <c r="A423" s="18">
        <v>12292813801</v>
      </c>
      <c r="B423" s="18">
        <f t="shared" si="6"/>
        <v>0</v>
      </c>
      <c r="C423" s="18">
        <v>9.4E-2</v>
      </c>
      <c r="D423" s="18">
        <f t="shared" si="7"/>
        <v>0</v>
      </c>
      <c r="E423" s="18">
        <v>37</v>
      </c>
      <c r="F423" s="18">
        <f t="shared" si="8"/>
        <v>0</v>
      </c>
      <c r="G423" s="18">
        <f t="shared" si="9"/>
        <v>0</v>
      </c>
      <c r="H423" s="18">
        <v>0.191</v>
      </c>
    </row>
    <row r="424" spans="1:8" ht="15" x14ac:dyDescent="0.25">
      <c r="A424" s="18">
        <v>11541420981</v>
      </c>
      <c r="B424" s="18">
        <f t="shared" si="6"/>
        <v>0</v>
      </c>
      <c r="C424" s="18">
        <v>0.06</v>
      </c>
      <c r="D424" s="18">
        <f t="shared" si="7"/>
        <v>0</v>
      </c>
      <c r="E424" s="18">
        <v>57</v>
      </c>
      <c r="F424" s="18">
        <f t="shared" si="8"/>
        <v>0</v>
      </c>
      <c r="G424" s="18">
        <f t="shared" si="9"/>
        <v>0</v>
      </c>
      <c r="H424" s="18">
        <v>0.189</v>
      </c>
    </row>
    <row r="425" spans="1:8" ht="15" x14ac:dyDescent="0.25">
      <c r="A425" s="18">
        <v>5291950101</v>
      </c>
      <c r="B425" s="18">
        <f t="shared" si="6"/>
        <v>0</v>
      </c>
      <c r="C425" s="19">
        <v>6.4000000000000001E-2</v>
      </c>
      <c r="D425" s="18">
        <f t="shared" si="7"/>
        <v>0</v>
      </c>
      <c r="E425" s="19">
        <v>193</v>
      </c>
      <c r="F425" s="18">
        <f t="shared" si="8"/>
        <v>0</v>
      </c>
      <c r="G425" s="18">
        <f t="shared" si="9"/>
        <v>0</v>
      </c>
      <c r="H425" s="21">
        <v>0.12</v>
      </c>
    </row>
    <row r="426" spans="1:8" ht="15" x14ac:dyDescent="0.25">
      <c r="A426" s="18">
        <v>171000000000</v>
      </c>
      <c r="B426" s="18">
        <f t="shared" si="6"/>
        <v>0</v>
      </c>
      <c r="C426" s="18">
        <v>3.7999999999999999E-2</v>
      </c>
      <c r="D426" s="18">
        <f t="shared" si="7"/>
        <v>0</v>
      </c>
      <c r="E426" s="18">
        <v>183</v>
      </c>
      <c r="F426" s="18">
        <f t="shared" si="8"/>
        <v>0</v>
      </c>
      <c r="G426" s="18">
        <f t="shared" si="9"/>
        <v>0</v>
      </c>
      <c r="H426" s="18">
        <v>0.08</v>
      </c>
    </row>
    <row r="427" spans="1:8" ht="15" x14ac:dyDescent="0.25">
      <c r="A427" s="18">
        <v>60448890972</v>
      </c>
      <c r="B427" s="18">
        <f t="shared" si="6"/>
        <v>0</v>
      </c>
      <c r="C427" s="18">
        <v>3.4000000000000002E-2</v>
      </c>
      <c r="D427" s="18">
        <f t="shared" si="7"/>
        <v>0</v>
      </c>
      <c r="E427" s="18">
        <v>115</v>
      </c>
      <c r="F427" s="18">
        <f t="shared" si="8"/>
        <v>0</v>
      </c>
      <c r="G427" s="18">
        <f t="shared" si="9"/>
        <v>0</v>
      </c>
      <c r="H427" s="18">
        <v>0.17699999999999999</v>
      </c>
    </row>
    <row r="428" spans="1:8" ht="15" x14ac:dyDescent="0.25">
      <c r="A428" s="18">
        <v>5506275948</v>
      </c>
      <c r="B428" s="18">
        <f t="shared" si="6"/>
        <v>0</v>
      </c>
      <c r="C428" s="18">
        <v>4.4999999999999998E-2</v>
      </c>
      <c r="D428" s="18">
        <f t="shared" si="7"/>
        <v>0</v>
      </c>
      <c r="E428" s="18">
        <v>29</v>
      </c>
      <c r="F428" s="18">
        <f t="shared" si="8"/>
        <v>0</v>
      </c>
      <c r="G428" s="18">
        <f t="shared" si="9"/>
        <v>0</v>
      </c>
      <c r="H428" s="21">
        <v>0.12</v>
      </c>
    </row>
    <row r="429" spans="1:8" ht="15" x14ac:dyDescent="0.25">
      <c r="A429" s="18">
        <v>10939028155</v>
      </c>
      <c r="B429" s="18">
        <f t="shared" si="6"/>
        <v>0</v>
      </c>
      <c r="C429" s="18">
        <v>4.7E-2</v>
      </c>
      <c r="D429" s="18">
        <f t="shared" si="7"/>
        <v>0</v>
      </c>
      <c r="E429" s="18">
        <v>269</v>
      </c>
      <c r="F429" s="18">
        <f t="shared" si="8"/>
        <v>0</v>
      </c>
      <c r="G429" s="18">
        <f t="shared" si="9"/>
        <v>0</v>
      </c>
      <c r="H429" s="18">
        <v>0.16200000000000001</v>
      </c>
    </row>
    <row r="430" spans="1:8" ht="15" x14ac:dyDescent="0.25">
      <c r="A430" s="18">
        <v>6755823933</v>
      </c>
      <c r="B430" s="18">
        <f t="shared" si="6"/>
        <v>0</v>
      </c>
      <c r="C430" s="18">
        <v>7.6999999999999999E-2</v>
      </c>
      <c r="D430" s="18">
        <f t="shared" si="7"/>
        <v>0</v>
      </c>
      <c r="E430" s="18">
        <v>32</v>
      </c>
      <c r="F430" s="18">
        <f t="shared" si="8"/>
        <v>0</v>
      </c>
      <c r="G430" s="18">
        <f t="shared" si="9"/>
        <v>0</v>
      </c>
      <c r="H430" s="21">
        <v>0.12</v>
      </c>
    </row>
    <row r="431" spans="1:8" ht="15" x14ac:dyDescent="0.25">
      <c r="A431" s="18">
        <v>1356078300</v>
      </c>
      <c r="B431" s="18">
        <f t="shared" si="6"/>
        <v>0</v>
      </c>
      <c r="C431" s="18">
        <v>0.1</v>
      </c>
      <c r="D431" s="18">
        <f t="shared" si="7"/>
        <v>0</v>
      </c>
      <c r="E431" s="18">
        <v>16</v>
      </c>
      <c r="F431" s="18">
        <f t="shared" si="8"/>
        <v>0</v>
      </c>
      <c r="G431" s="18">
        <f t="shared" si="9"/>
        <v>0</v>
      </c>
      <c r="H431" s="18">
        <v>0.16800000000000001</v>
      </c>
    </row>
    <row r="432" spans="1:8" ht="15" x14ac:dyDescent="0.25">
      <c r="A432" s="18">
        <v>20431779034</v>
      </c>
      <c r="B432" s="18">
        <f t="shared" si="6"/>
        <v>0</v>
      </c>
      <c r="C432" s="18">
        <v>4.7E-2</v>
      </c>
      <c r="D432" s="18">
        <f t="shared" si="7"/>
        <v>0</v>
      </c>
      <c r="E432" s="18">
        <v>50</v>
      </c>
      <c r="F432" s="18">
        <f t="shared" si="8"/>
        <v>0</v>
      </c>
      <c r="G432" s="18">
        <f t="shared" si="9"/>
        <v>0</v>
      </c>
      <c r="H432" s="18">
        <v>0.15</v>
      </c>
    </row>
    <row r="433" spans="1:8" ht="15" x14ac:dyDescent="0.25">
      <c r="A433" s="18">
        <v>1698125680</v>
      </c>
      <c r="B433" s="18">
        <f t="shared" si="6"/>
        <v>0</v>
      </c>
      <c r="C433" s="18">
        <v>4.2999999999999997E-2</v>
      </c>
      <c r="D433" s="18">
        <f t="shared" si="7"/>
        <v>0</v>
      </c>
      <c r="E433" s="18">
        <v>18</v>
      </c>
      <c r="F433" s="18">
        <f t="shared" si="8"/>
        <v>0</v>
      </c>
      <c r="G433" s="18">
        <f t="shared" si="9"/>
        <v>0</v>
      </c>
      <c r="H433" s="18">
        <v>0.15</v>
      </c>
    </row>
    <row r="434" spans="1:8" ht="15" x14ac:dyDescent="0.25">
      <c r="A434" s="18">
        <v>8638711757</v>
      </c>
      <c r="B434" s="18">
        <f t="shared" si="6"/>
        <v>0</v>
      </c>
      <c r="C434" s="18">
        <v>4.2000000000000003E-2</v>
      </c>
      <c r="D434" s="18">
        <f t="shared" si="7"/>
        <v>0</v>
      </c>
      <c r="E434" s="18">
        <v>27</v>
      </c>
      <c r="F434" s="18">
        <f t="shared" si="8"/>
        <v>0</v>
      </c>
      <c r="G434" s="18">
        <f t="shared" si="9"/>
        <v>0</v>
      </c>
      <c r="H434" s="18">
        <v>0.15</v>
      </c>
    </row>
    <row r="435" spans="1:8" ht="15" x14ac:dyDescent="0.25">
      <c r="A435" s="18">
        <v>464948879</v>
      </c>
      <c r="B435" s="18">
        <f t="shared" si="6"/>
        <v>0</v>
      </c>
      <c r="C435" s="18">
        <v>4.9000000000000002E-2</v>
      </c>
      <c r="D435" s="18">
        <f t="shared" si="7"/>
        <v>0</v>
      </c>
      <c r="E435" s="18">
        <v>36</v>
      </c>
      <c r="F435" s="18">
        <f t="shared" si="8"/>
        <v>0</v>
      </c>
      <c r="G435" s="18">
        <f t="shared" si="9"/>
        <v>0</v>
      </c>
      <c r="H435" s="18">
        <v>0.105</v>
      </c>
    </row>
    <row r="436" spans="1:8" ht="15" x14ac:dyDescent="0.25">
      <c r="A436" s="18">
        <v>8394688589</v>
      </c>
      <c r="B436" s="18">
        <f t="shared" si="6"/>
        <v>0</v>
      </c>
      <c r="C436" s="18">
        <v>2.5000000000000001E-2</v>
      </c>
      <c r="D436" s="18">
        <f t="shared" si="7"/>
        <v>0</v>
      </c>
      <c r="E436" s="18">
        <v>57</v>
      </c>
      <c r="F436" s="18">
        <f t="shared" si="8"/>
        <v>0</v>
      </c>
      <c r="G436" s="18">
        <f t="shared" si="9"/>
        <v>0</v>
      </c>
      <c r="H436" s="18">
        <v>0.15</v>
      </c>
    </row>
    <row r="437" spans="1:8" ht="15" x14ac:dyDescent="0.25">
      <c r="A437" s="18">
        <v>16364027647</v>
      </c>
      <c r="B437" s="18">
        <f t="shared" si="6"/>
        <v>0</v>
      </c>
      <c r="C437" s="18">
        <v>5.8999999999999997E-2</v>
      </c>
      <c r="D437" s="18">
        <f t="shared" si="7"/>
        <v>0</v>
      </c>
      <c r="E437" s="18">
        <v>10</v>
      </c>
      <c r="F437" s="18">
        <f t="shared" si="8"/>
        <v>0</v>
      </c>
      <c r="G437" s="18">
        <f t="shared" si="9"/>
        <v>1</v>
      </c>
      <c r="H437" s="18">
        <v>0.47</v>
      </c>
    </row>
    <row r="438" spans="1:8" ht="15" x14ac:dyDescent="0.25">
      <c r="A438" s="18">
        <v>23414253328</v>
      </c>
      <c r="B438" s="18">
        <f t="shared" si="6"/>
        <v>0</v>
      </c>
      <c r="C438" s="18">
        <v>6.5000000000000002E-2</v>
      </c>
      <c r="D438" s="18">
        <f t="shared" si="7"/>
        <v>0</v>
      </c>
      <c r="E438" s="18">
        <v>83</v>
      </c>
      <c r="F438" s="18">
        <f t="shared" si="8"/>
        <v>0</v>
      </c>
      <c r="G438" s="18">
        <f t="shared" si="9"/>
        <v>0</v>
      </c>
      <c r="H438" s="21">
        <v>0.12</v>
      </c>
    </row>
    <row r="439" spans="1:8" ht="15" x14ac:dyDescent="0.25">
      <c r="A439" s="18">
        <v>999105339</v>
      </c>
      <c r="B439" s="18">
        <f t="shared" si="6"/>
        <v>0</v>
      </c>
      <c r="C439" s="18">
        <v>0.08</v>
      </c>
      <c r="D439" s="18">
        <f t="shared" si="7"/>
        <v>0</v>
      </c>
      <c r="E439" s="18">
        <v>92</v>
      </c>
      <c r="F439" s="18">
        <f t="shared" si="8"/>
        <v>0</v>
      </c>
      <c r="G439" s="18">
        <f t="shared" si="9"/>
        <v>0</v>
      </c>
      <c r="H439" s="18">
        <v>0.11600000000000001</v>
      </c>
    </row>
    <row r="440" spans="1:8" ht="15" x14ac:dyDescent="0.25">
      <c r="A440" s="18">
        <v>163000000000</v>
      </c>
      <c r="B440" s="18">
        <f t="shared" si="6"/>
        <v>0</v>
      </c>
      <c r="C440" s="18">
        <v>4.8000000000000001E-2</v>
      </c>
      <c r="D440" s="18">
        <f t="shared" si="7"/>
        <v>0</v>
      </c>
      <c r="E440" s="18">
        <v>101</v>
      </c>
      <c r="F440" s="18">
        <f t="shared" si="8"/>
        <v>0</v>
      </c>
      <c r="G440" s="18">
        <f t="shared" si="9"/>
        <v>0</v>
      </c>
      <c r="H440" s="18">
        <v>0.123</v>
      </c>
    </row>
    <row r="441" spans="1:8" ht="15" x14ac:dyDescent="0.25">
      <c r="A441" s="18">
        <v>15419096232</v>
      </c>
      <c r="B441" s="18">
        <f t="shared" si="6"/>
        <v>0</v>
      </c>
      <c r="C441" s="18">
        <v>3.4000000000000002E-2</v>
      </c>
      <c r="D441" s="18">
        <f t="shared" si="7"/>
        <v>0</v>
      </c>
      <c r="E441" s="18">
        <v>792</v>
      </c>
      <c r="F441" s="18">
        <f t="shared" si="8"/>
        <v>0</v>
      </c>
      <c r="G441" s="18">
        <f t="shared" si="9"/>
        <v>0</v>
      </c>
      <c r="H441" s="21">
        <v>0.12</v>
      </c>
    </row>
    <row r="442" spans="1:8" ht="15" x14ac:dyDescent="0.25">
      <c r="A442" s="18">
        <v>1380188800</v>
      </c>
      <c r="B442" s="18">
        <f t="shared" si="6"/>
        <v>0</v>
      </c>
      <c r="C442" s="18">
        <v>3.4000000000000002E-2</v>
      </c>
      <c r="D442" s="18">
        <f t="shared" si="7"/>
        <v>0</v>
      </c>
      <c r="E442" s="18">
        <v>9</v>
      </c>
      <c r="F442" s="18">
        <f t="shared" si="8"/>
        <v>0</v>
      </c>
      <c r="G442" s="18">
        <f t="shared" si="9"/>
        <v>0</v>
      </c>
      <c r="H442" s="21">
        <v>0.12</v>
      </c>
    </row>
    <row r="443" spans="1:8" ht="15" x14ac:dyDescent="0.25">
      <c r="A443" s="18">
        <v>26571320718</v>
      </c>
      <c r="B443" s="18">
        <f t="shared" si="6"/>
        <v>0</v>
      </c>
      <c r="C443" s="18">
        <v>4.2999999999999997E-2</v>
      </c>
      <c r="D443" s="18">
        <f t="shared" si="7"/>
        <v>0</v>
      </c>
      <c r="E443" s="18">
        <v>14</v>
      </c>
      <c r="F443" s="18">
        <f t="shared" si="8"/>
        <v>0</v>
      </c>
      <c r="G443" s="18">
        <f t="shared" si="9"/>
        <v>0</v>
      </c>
      <c r="H443" s="18">
        <v>0.08</v>
      </c>
    </row>
    <row r="444" spans="1:8" ht="15" x14ac:dyDescent="0.25">
      <c r="A444" s="18">
        <v>15685389827</v>
      </c>
      <c r="B444" s="18">
        <f t="shared" si="6"/>
        <v>0</v>
      </c>
      <c r="C444" s="18">
        <v>2.7E-2</v>
      </c>
      <c r="D444" s="18">
        <f t="shared" si="7"/>
        <v>0</v>
      </c>
      <c r="E444" s="18">
        <v>283</v>
      </c>
      <c r="F444" s="18">
        <f t="shared" si="8"/>
        <v>0</v>
      </c>
      <c r="G444" s="18">
        <f t="shared" si="9"/>
        <v>0</v>
      </c>
      <c r="H444" s="21">
        <v>0.12</v>
      </c>
    </row>
    <row r="445" spans="1:8" ht="15" x14ac:dyDescent="0.25">
      <c r="A445" s="18">
        <v>965771303</v>
      </c>
      <c r="B445" s="18">
        <f t="shared" si="6"/>
        <v>0</v>
      </c>
      <c r="C445" s="18">
        <v>4.1000000000000002E-2</v>
      </c>
      <c r="D445" s="18">
        <f t="shared" si="7"/>
        <v>0</v>
      </c>
      <c r="E445" s="18">
        <v>25</v>
      </c>
      <c r="F445" s="18">
        <f t="shared" si="8"/>
        <v>0</v>
      </c>
      <c r="G445" s="18">
        <f t="shared" si="9"/>
        <v>1</v>
      </c>
      <c r="H445" s="18">
        <v>0.27</v>
      </c>
    </row>
    <row r="446" spans="1:8" ht="15" x14ac:dyDescent="0.25">
      <c r="A446" s="18">
        <v>28528016511</v>
      </c>
      <c r="B446" s="18">
        <f t="shared" si="6"/>
        <v>0</v>
      </c>
      <c r="C446" s="18">
        <v>5.6000000000000001E-2</v>
      </c>
      <c r="D446" s="18">
        <f t="shared" si="7"/>
        <v>0</v>
      </c>
      <c r="E446" s="18">
        <v>69</v>
      </c>
      <c r="F446" s="18">
        <f t="shared" si="8"/>
        <v>0</v>
      </c>
      <c r="G446" s="18">
        <f t="shared" si="9"/>
        <v>0</v>
      </c>
      <c r="H446" s="21">
        <v>0.12</v>
      </c>
    </row>
    <row r="447" spans="1:8" ht="15" x14ac:dyDescent="0.25">
      <c r="A447" s="18">
        <v>4515824643</v>
      </c>
      <c r="B447" s="18">
        <f t="shared" si="6"/>
        <v>0</v>
      </c>
      <c r="C447" s="18">
        <v>0.06</v>
      </c>
      <c r="D447" s="18">
        <f t="shared" si="7"/>
        <v>0</v>
      </c>
      <c r="E447" s="18">
        <v>26</v>
      </c>
      <c r="F447" s="18">
        <f t="shared" si="8"/>
        <v>0</v>
      </c>
      <c r="G447" s="18">
        <f t="shared" si="9"/>
        <v>0</v>
      </c>
      <c r="H447" s="21">
        <v>0.12</v>
      </c>
    </row>
    <row r="448" spans="1:8" ht="15" x14ac:dyDescent="0.25">
      <c r="A448" s="18">
        <v>842890956</v>
      </c>
      <c r="B448" s="18">
        <f t="shared" si="6"/>
        <v>0</v>
      </c>
      <c r="C448" s="18">
        <v>0.06</v>
      </c>
      <c r="D448" s="18">
        <f t="shared" si="7"/>
        <v>0</v>
      </c>
      <c r="E448" s="18">
        <v>34</v>
      </c>
      <c r="F448" s="18">
        <f t="shared" si="8"/>
        <v>0</v>
      </c>
      <c r="G448" s="18">
        <f t="shared" si="9"/>
        <v>0</v>
      </c>
      <c r="H448" s="21">
        <v>0.12</v>
      </c>
    </row>
    <row r="449" spans="1:8" ht="15" x14ac:dyDescent="0.25">
      <c r="A449" s="18">
        <v>30465489796</v>
      </c>
      <c r="B449" s="18">
        <f t="shared" si="6"/>
        <v>0</v>
      </c>
      <c r="C449" s="18">
        <v>4.2000000000000003E-2</v>
      </c>
      <c r="D449" s="18">
        <f t="shared" si="7"/>
        <v>0</v>
      </c>
      <c r="E449" s="18">
        <v>33</v>
      </c>
      <c r="F449" s="18">
        <f t="shared" si="8"/>
        <v>0</v>
      </c>
      <c r="G449" s="18">
        <f t="shared" si="9"/>
        <v>0</v>
      </c>
      <c r="H449" s="18">
        <v>0.14000000000000001</v>
      </c>
    </row>
    <row r="450" spans="1:8" ht="15" x14ac:dyDescent="0.25">
      <c r="A450" s="18">
        <v>1630667593</v>
      </c>
      <c r="B450" s="18">
        <f t="shared" si="6"/>
        <v>0</v>
      </c>
      <c r="C450" s="18">
        <v>8.8999999999999996E-2</v>
      </c>
      <c r="D450" s="18">
        <f t="shared" si="7"/>
        <v>0</v>
      </c>
      <c r="E450" s="18">
        <v>73</v>
      </c>
      <c r="F450" s="18">
        <f t="shared" si="8"/>
        <v>0</v>
      </c>
      <c r="G450" s="18">
        <f t="shared" si="9"/>
        <v>0</v>
      </c>
      <c r="H450" s="18">
        <v>0.16200000000000001</v>
      </c>
    </row>
    <row r="451" spans="1:8" ht="15" x14ac:dyDescent="0.25">
      <c r="A451" s="18">
        <v>850040459</v>
      </c>
      <c r="B451" s="18">
        <f t="shared" si="6"/>
        <v>0</v>
      </c>
      <c r="C451" s="18">
        <v>0.11799999999999999</v>
      </c>
      <c r="D451" s="18">
        <f t="shared" si="7"/>
        <v>0</v>
      </c>
      <c r="E451" s="18">
        <v>27</v>
      </c>
      <c r="F451" s="18">
        <f t="shared" si="8"/>
        <v>0</v>
      </c>
      <c r="G451" s="18">
        <f t="shared" si="9"/>
        <v>0</v>
      </c>
      <c r="H451" s="18">
        <v>0.14399999999999999</v>
      </c>
    </row>
    <row r="452" spans="1:8" ht="15" x14ac:dyDescent="0.25">
      <c r="A452" s="18">
        <v>93167701863</v>
      </c>
      <c r="B452" s="18">
        <f t="shared" si="6"/>
        <v>0</v>
      </c>
      <c r="C452" s="18">
        <v>2.1999999999999999E-2</v>
      </c>
      <c r="D452" s="18">
        <f t="shared" si="7"/>
        <v>0</v>
      </c>
      <c r="E452" s="18">
        <v>318</v>
      </c>
      <c r="F452" s="18">
        <f t="shared" si="8"/>
        <v>0</v>
      </c>
      <c r="G452" s="18">
        <f t="shared" si="9"/>
        <v>0</v>
      </c>
      <c r="H452" s="18">
        <v>0.06</v>
      </c>
    </row>
    <row r="453" spans="1:8" ht="15" x14ac:dyDescent="0.25">
      <c r="A453" s="18">
        <v>9413002737</v>
      </c>
      <c r="B453" s="18">
        <f t="shared" si="6"/>
        <v>0</v>
      </c>
      <c r="C453" s="18">
        <v>4.2999999999999997E-2</v>
      </c>
      <c r="D453" s="18">
        <f t="shared" si="7"/>
        <v>0</v>
      </c>
      <c r="E453" s="18">
        <v>20</v>
      </c>
      <c r="F453" s="18">
        <f t="shared" si="8"/>
        <v>0</v>
      </c>
      <c r="G453" s="18">
        <f t="shared" si="9"/>
        <v>1</v>
      </c>
      <c r="H453" s="18">
        <v>0.45</v>
      </c>
    </row>
    <row r="454" spans="1:8" ht="15" x14ac:dyDescent="0.25">
      <c r="A454" s="18">
        <v>4276769712</v>
      </c>
      <c r="B454" s="18">
        <f t="shared" si="6"/>
        <v>0</v>
      </c>
      <c r="C454" s="18">
        <v>8.4000000000000005E-2</v>
      </c>
      <c r="D454" s="18">
        <f t="shared" si="7"/>
        <v>0</v>
      </c>
      <c r="E454" s="18">
        <v>25</v>
      </c>
      <c r="F454" s="18">
        <f t="shared" si="8"/>
        <v>0</v>
      </c>
      <c r="G454" s="18">
        <f t="shared" si="9"/>
        <v>1</v>
      </c>
      <c r="H454" s="18">
        <v>0.253</v>
      </c>
    </row>
    <row r="455" spans="1:8" ht="15" x14ac:dyDescent="0.25">
      <c r="A455" s="18">
        <v>8737687353</v>
      </c>
      <c r="B455" s="18">
        <f t="shared" si="6"/>
        <v>0</v>
      </c>
      <c r="C455" s="18">
        <v>6.7000000000000004E-2</v>
      </c>
      <c r="D455" s="18">
        <f t="shared" si="7"/>
        <v>0</v>
      </c>
      <c r="E455" s="18">
        <v>45</v>
      </c>
      <c r="F455" s="18">
        <f t="shared" si="8"/>
        <v>0</v>
      </c>
      <c r="G455" s="18">
        <f t="shared" si="9"/>
        <v>0</v>
      </c>
      <c r="H455" s="21">
        <v>0.12</v>
      </c>
    </row>
    <row r="456" spans="1:8" ht="15" x14ac:dyDescent="0.25">
      <c r="A456" s="18">
        <v>3790240831</v>
      </c>
      <c r="B456" s="18">
        <f t="shared" si="6"/>
        <v>0</v>
      </c>
      <c r="C456" s="18">
        <v>4.2999999999999997E-2</v>
      </c>
      <c r="D456" s="18">
        <f t="shared" si="7"/>
        <v>0</v>
      </c>
      <c r="E456" s="18">
        <v>46</v>
      </c>
      <c r="F456" s="18">
        <f t="shared" si="8"/>
        <v>0</v>
      </c>
      <c r="G456" s="18">
        <f t="shared" si="9"/>
        <v>0</v>
      </c>
      <c r="H456" s="18">
        <v>0.20300000000000001</v>
      </c>
    </row>
    <row r="457" spans="1:8" ht="15" x14ac:dyDescent="0.25">
      <c r="A457" s="18">
        <v>9641077098</v>
      </c>
      <c r="B457" s="18">
        <f t="shared" si="6"/>
        <v>0</v>
      </c>
      <c r="C457" s="18">
        <v>4.5999999999999999E-2</v>
      </c>
      <c r="D457" s="18">
        <f t="shared" si="7"/>
        <v>0</v>
      </c>
      <c r="E457" s="18">
        <v>362</v>
      </c>
      <c r="F457" s="18">
        <f t="shared" si="8"/>
        <v>0</v>
      </c>
      <c r="G457" s="18">
        <f t="shared" si="9"/>
        <v>0</v>
      </c>
      <c r="H457" s="18">
        <v>0.115</v>
      </c>
    </row>
    <row r="458" spans="1:8" ht="15" x14ac:dyDescent="0.25">
      <c r="A458" s="18">
        <v>88882967742</v>
      </c>
      <c r="B458" s="18">
        <f t="shared" si="6"/>
        <v>0</v>
      </c>
      <c r="C458" s="18">
        <v>5.3999999999999999E-2</v>
      </c>
      <c r="D458" s="18">
        <f t="shared" si="7"/>
        <v>0</v>
      </c>
      <c r="E458" s="18">
        <v>156</v>
      </c>
      <c r="F458" s="18">
        <f t="shared" si="8"/>
        <v>0</v>
      </c>
      <c r="G458" s="18">
        <f t="shared" si="9"/>
        <v>0</v>
      </c>
      <c r="H458" s="21">
        <v>0.12</v>
      </c>
    </row>
    <row r="459" spans="1:8" ht="15" x14ac:dyDescent="0.25">
      <c r="A459" s="18">
        <v>9891003405</v>
      </c>
      <c r="B459" s="18">
        <f t="shared" si="6"/>
        <v>0</v>
      </c>
      <c r="C459" s="18">
        <v>5.5E-2</v>
      </c>
      <c r="D459" s="18">
        <f t="shared" si="7"/>
        <v>0</v>
      </c>
      <c r="E459" s="18">
        <v>24</v>
      </c>
      <c r="F459" s="18">
        <f t="shared" si="8"/>
        <v>0</v>
      </c>
      <c r="G459" s="18">
        <f t="shared" si="9"/>
        <v>0</v>
      </c>
      <c r="H459" s="18">
        <v>0.183</v>
      </c>
    </row>
    <row r="460" spans="1:8" ht="15" x14ac:dyDescent="0.25">
      <c r="A460" s="18">
        <v>8493167843</v>
      </c>
      <c r="B460" s="18">
        <f t="shared" si="6"/>
        <v>0</v>
      </c>
      <c r="C460" s="18">
        <v>6.9000000000000006E-2</v>
      </c>
      <c r="D460" s="18">
        <f t="shared" si="7"/>
        <v>0</v>
      </c>
      <c r="E460" s="18">
        <v>287</v>
      </c>
      <c r="F460" s="18">
        <f t="shared" si="8"/>
        <v>0</v>
      </c>
      <c r="G460" s="18">
        <f t="shared" si="9"/>
        <v>0</v>
      </c>
      <c r="H460" s="18">
        <v>0.13700000000000001</v>
      </c>
    </row>
    <row r="461" spans="1:8" ht="15" x14ac:dyDescent="0.25">
      <c r="A461" s="18">
        <v>5403364454</v>
      </c>
      <c r="B461" s="18">
        <f t="shared" si="6"/>
        <v>0</v>
      </c>
      <c r="C461" s="18">
        <v>7.0999999999999994E-2</v>
      </c>
      <c r="D461" s="18">
        <f t="shared" si="7"/>
        <v>0</v>
      </c>
      <c r="E461" s="18">
        <v>26</v>
      </c>
      <c r="F461" s="18">
        <f t="shared" si="8"/>
        <v>0</v>
      </c>
      <c r="G461" s="18">
        <f t="shared" si="9"/>
        <v>0</v>
      </c>
      <c r="H461" s="21">
        <v>0.12</v>
      </c>
    </row>
    <row r="462" spans="1:8" ht="15" x14ac:dyDescent="0.25">
      <c r="A462" s="18">
        <v>208000000000</v>
      </c>
      <c r="B462" s="18">
        <f t="shared" si="6"/>
        <v>0</v>
      </c>
      <c r="C462" s="18">
        <v>6.5000000000000002E-2</v>
      </c>
      <c r="D462" s="18">
        <f t="shared" si="7"/>
        <v>0</v>
      </c>
      <c r="E462" s="18">
        <v>88</v>
      </c>
      <c r="F462" s="18">
        <f t="shared" si="8"/>
        <v>0</v>
      </c>
      <c r="G462" s="18">
        <f t="shared" si="9"/>
        <v>0</v>
      </c>
      <c r="H462" s="18">
        <v>0.155</v>
      </c>
    </row>
    <row r="463" spans="1:8" ht="15" x14ac:dyDescent="0.25">
      <c r="A463" s="18">
        <v>4674053754</v>
      </c>
      <c r="B463" s="18">
        <f t="shared" si="6"/>
        <v>0</v>
      </c>
      <c r="C463" s="18">
        <v>0.10100000000000001</v>
      </c>
      <c r="D463" s="18">
        <f t="shared" si="7"/>
        <v>0</v>
      </c>
      <c r="E463" s="18">
        <v>47</v>
      </c>
      <c r="F463" s="18">
        <f t="shared" si="8"/>
        <v>0</v>
      </c>
      <c r="G463" s="18">
        <f t="shared" si="9"/>
        <v>0</v>
      </c>
      <c r="H463" s="18">
        <v>0.16500000000000001</v>
      </c>
    </row>
    <row r="464" spans="1:8" ht="15" x14ac:dyDescent="0.25">
      <c r="A464" s="18">
        <v>183464986</v>
      </c>
      <c r="B464" s="18">
        <f t="shared" si="6"/>
        <v>0</v>
      </c>
      <c r="C464" s="18">
        <v>6.3E-2</v>
      </c>
      <c r="D464" s="18">
        <f t="shared" si="7"/>
        <v>0</v>
      </c>
      <c r="E464" s="18">
        <v>75</v>
      </c>
      <c r="F464" s="18">
        <f t="shared" si="8"/>
        <v>0</v>
      </c>
      <c r="G464" s="18">
        <f t="shared" si="9"/>
        <v>1</v>
      </c>
      <c r="H464" s="18">
        <v>0.32400000000000001</v>
      </c>
    </row>
    <row r="465" spans="1:8" ht="15" x14ac:dyDescent="0.25">
      <c r="A465" s="18">
        <v>13386346543</v>
      </c>
      <c r="B465" s="18">
        <f t="shared" si="6"/>
        <v>0</v>
      </c>
      <c r="C465" s="18">
        <v>4.9000000000000002E-2</v>
      </c>
      <c r="D465" s="18">
        <f t="shared" si="7"/>
        <v>0</v>
      </c>
      <c r="E465" s="18">
        <v>54</v>
      </c>
      <c r="F465" s="18">
        <f t="shared" si="8"/>
        <v>0</v>
      </c>
      <c r="G465" s="18">
        <f t="shared" si="9"/>
        <v>0</v>
      </c>
      <c r="H465" s="21">
        <v>0.12</v>
      </c>
    </row>
    <row r="466" spans="1:8" ht="15" x14ac:dyDescent="0.25">
      <c r="A466" s="18">
        <v>967211975</v>
      </c>
      <c r="B466" s="18">
        <f t="shared" si="6"/>
        <v>0</v>
      </c>
      <c r="C466" s="18">
        <v>2.7E-2</v>
      </c>
      <c r="D466" s="18">
        <f t="shared" si="7"/>
        <v>0</v>
      </c>
      <c r="E466" s="18">
        <v>289</v>
      </c>
      <c r="F466" s="18">
        <f t="shared" si="8"/>
        <v>0</v>
      </c>
      <c r="G466" s="18">
        <f t="shared" si="9"/>
        <v>0</v>
      </c>
      <c r="H466" s="18">
        <v>0.11799999999999999</v>
      </c>
    </row>
    <row r="467" spans="1:8" ht="15" x14ac:dyDescent="0.25">
      <c r="A467" s="18">
        <v>2505620416</v>
      </c>
      <c r="B467" s="18">
        <f t="shared" si="6"/>
        <v>0</v>
      </c>
      <c r="C467" s="18">
        <v>0.14199999999999999</v>
      </c>
      <c r="D467" s="18">
        <f t="shared" si="7"/>
        <v>1</v>
      </c>
      <c r="E467" s="18">
        <v>64</v>
      </c>
      <c r="F467" s="18">
        <f t="shared" si="8"/>
        <v>0</v>
      </c>
      <c r="G467" s="18">
        <f t="shared" si="9"/>
        <v>1</v>
      </c>
      <c r="H467" s="18">
        <v>0.245</v>
      </c>
    </row>
    <row r="468" spans="1:8" ht="15" x14ac:dyDescent="0.25">
      <c r="A468" s="19">
        <v>15079752558</v>
      </c>
      <c r="B468" s="18">
        <f t="shared" si="6"/>
        <v>0</v>
      </c>
      <c r="C468" s="19">
        <v>6.4000000000000001E-2</v>
      </c>
      <c r="D468" s="18">
        <f t="shared" si="7"/>
        <v>0</v>
      </c>
      <c r="E468" s="19">
        <v>193</v>
      </c>
      <c r="F468" s="18">
        <f t="shared" si="8"/>
        <v>0</v>
      </c>
      <c r="G468" s="18">
        <f t="shared" si="9"/>
        <v>0</v>
      </c>
      <c r="H468" s="21">
        <v>0.12</v>
      </c>
    </row>
    <row r="469" spans="1:8" ht="15" x14ac:dyDescent="0.25">
      <c r="A469" s="18">
        <v>273000000000</v>
      </c>
      <c r="B469" s="18">
        <f t="shared" si="6"/>
        <v>1</v>
      </c>
      <c r="C469" s="18">
        <v>0.08</v>
      </c>
      <c r="D469" s="18">
        <f t="shared" si="7"/>
        <v>0</v>
      </c>
      <c r="E469" s="18">
        <v>437</v>
      </c>
      <c r="F469" s="18">
        <f t="shared" si="8"/>
        <v>0</v>
      </c>
      <c r="G469" s="18">
        <f t="shared" si="9"/>
        <v>0</v>
      </c>
      <c r="H469" s="18">
        <v>0.151</v>
      </c>
    </row>
    <row r="470" spans="1:8" ht="15" x14ac:dyDescent="0.25">
      <c r="A470" s="18">
        <v>16382632812</v>
      </c>
      <c r="B470" s="18">
        <f t="shared" si="6"/>
        <v>0</v>
      </c>
      <c r="C470" s="18">
        <v>0.02</v>
      </c>
      <c r="D470" s="18">
        <f t="shared" si="7"/>
        <v>0</v>
      </c>
      <c r="E470" s="18">
        <v>34</v>
      </c>
      <c r="F470" s="18">
        <f t="shared" si="8"/>
        <v>0</v>
      </c>
      <c r="G470" s="18">
        <f t="shared" si="9"/>
        <v>0</v>
      </c>
      <c r="H470" s="21">
        <v>0.12</v>
      </c>
    </row>
    <row r="471" spans="1:8" ht="15" x14ac:dyDescent="0.25">
      <c r="A471" s="18">
        <v>54082389393</v>
      </c>
      <c r="B471" s="18">
        <f t="shared" si="6"/>
        <v>0</v>
      </c>
      <c r="C471" s="18">
        <v>7.4999999999999997E-2</v>
      </c>
      <c r="D471" s="18">
        <f t="shared" si="7"/>
        <v>0</v>
      </c>
      <c r="E471" s="18">
        <v>118</v>
      </c>
      <c r="F471" s="18">
        <f t="shared" si="8"/>
        <v>0</v>
      </c>
      <c r="G471" s="18">
        <f t="shared" si="9"/>
        <v>0</v>
      </c>
      <c r="H471" s="21">
        <v>0.12</v>
      </c>
    </row>
    <row r="472" spans="1:8" ht="15" x14ac:dyDescent="0.25">
      <c r="A472" s="18">
        <v>3019770680</v>
      </c>
      <c r="B472" s="18">
        <f t="shared" si="6"/>
        <v>0</v>
      </c>
      <c r="C472" s="18">
        <v>8.2000000000000003E-2</v>
      </c>
      <c r="D472" s="18">
        <f t="shared" si="7"/>
        <v>0</v>
      </c>
      <c r="E472" s="18">
        <v>214</v>
      </c>
      <c r="F472" s="18">
        <f t="shared" si="8"/>
        <v>0</v>
      </c>
      <c r="G472" s="18">
        <f t="shared" si="9"/>
        <v>0</v>
      </c>
      <c r="H472" s="18">
        <v>0.14799999999999999</v>
      </c>
    </row>
    <row r="473" spans="1:8" ht="15" x14ac:dyDescent="0.25">
      <c r="A473" s="18">
        <v>20715086119</v>
      </c>
      <c r="B473" s="18">
        <f t="shared" si="6"/>
        <v>0</v>
      </c>
      <c r="C473" s="18">
        <v>5.3999999999999999E-2</v>
      </c>
      <c r="D473" s="18">
        <f t="shared" si="7"/>
        <v>0</v>
      </c>
      <c r="E473" s="18">
        <v>26</v>
      </c>
      <c r="F473" s="18">
        <f t="shared" si="8"/>
        <v>0</v>
      </c>
      <c r="G473" s="18">
        <f t="shared" si="9"/>
        <v>0</v>
      </c>
      <c r="H473" s="18">
        <v>0.15</v>
      </c>
    </row>
    <row r="474" spans="1:8" ht="15" x14ac:dyDescent="0.25">
      <c r="A474" s="18">
        <v>3163416556</v>
      </c>
      <c r="B474" s="18">
        <f t="shared" si="6"/>
        <v>0</v>
      </c>
      <c r="C474" s="18">
        <v>6.5000000000000002E-2</v>
      </c>
      <c r="D474" s="18">
        <f t="shared" si="7"/>
        <v>0</v>
      </c>
      <c r="E474" s="18">
        <v>34</v>
      </c>
      <c r="F474" s="18">
        <f t="shared" si="8"/>
        <v>0</v>
      </c>
      <c r="G474" s="18">
        <f t="shared" si="9"/>
        <v>0</v>
      </c>
      <c r="H474" s="21">
        <v>0.12</v>
      </c>
    </row>
    <row r="475" spans="1:8" ht="15" x14ac:dyDescent="0.25">
      <c r="A475" s="18">
        <v>44856586316</v>
      </c>
      <c r="B475" s="18">
        <f t="shared" si="6"/>
        <v>0</v>
      </c>
      <c r="C475" s="18">
        <v>5.6000000000000001E-2</v>
      </c>
      <c r="D475" s="18">
        <f t="shared" si="7"/>
        <v>0</v>
      </c>
      <c r="E475" s="18">
        <v>246</v>
      </c>
      <c r="F475" s="18">
        <f t="shared" si="8"/>
        <v>0</v>
      </c>
      <c r="G475" s="18">
        <f t="shared" si="9"/>
        <v>0</v>
      </c>
      <c r="H475" s="21">
        <v>0.12</v>
      </c>
    </row>
    <row r="476" spans="1:8" ht="15" x14ac:dyDescent="0.25">
      <c r="A476" s="18">
        <v>14239026768</v>
      </c>
      <c r="B476" s="18">
        <f t="shared" si="6"/>
        <v>0</v>
      </c>
      <c r="C476" s="18">
        <v>8.7999999999999995E-2</v>
      </c>
      <c r="D476" s="18">
        <f t="shared" si="7"/>
        <v>0</v>
      </c>
      <c r="E476" s="18">
        <v>39</v>
      </c>
      <c r="F476" s="18">
        <f t="shared" si="8"/>
        <v>0</v>
      </c>
      <c r="G476" s="18">
        <f t="shared" si="9"/>
        <v>0</v>
      </c>
      <c r="H476" s="18">
        <v>0.20499999999999999</v>
      </c>
    </row>
    <row r="477" spans="1:8" ht="15" x14ac:dyDescent="0.25">
      <c r="A477" s="18">
        <v>14640792100</v>
      </c>
      <c r="B477" s="18">
        <f t="shared" si="6"/>
        <v>0</v>
      </c>
      <c r="C477" s="18">
        <v>6.6000000000000003E-2</v>
      </c>
      <c r="D477" s="18">
        <f t="shared" si="7"/>
        <v>0</v>
      </c>
      <c r="E477" s="18">
        <v>78</v>
      </c>
      <c r="F477" s="18">
        <f t="shared" si="8"/>
        <v>0</v>
      </c>
      <c r="G477" s="18">
        <f t="shared" si="9"/>
        <v>0</v>
      </c>
      <c r="H477" s="18">
        <v>0.191</v>
      </c>
    </row>
    <row r="478" spans="1:8" ht="15" x14ac:dyDescent="0.25">
      <c r="A478" s="18">
        <v>4415702801</v>
      </c>
      <c r="B478" s="18">
        <f t="shared" si="6"/>
        <v>0</v>
      </c>
      <c r="C478" s="19">
        <v>6.4000000000000001E-2</v>
      </c>
      <c r="D478" s="18">
        <f t="shared" si="7"/>
        <v>0</v>
      </c>
      <c r="E478" s="19">
        <v>193</v>
      </c>
      <c r="F478" s="18">
        <f t="shared" si="8"/>
        <v>0</v>
      </c>
      <c r="G478" s="18">
        <f t="shared" si="9"/>
        <v>0</v>
      </c>
      <c r="H478" s="21">
        <v>0.12</v>
      </c>
    </row>
    <row r="479" spans="1:8" ht="15" x14ac:dyDescent="0.25">
      <c r="A479" s="18">
        <v>137000000000</v>
      </c>
      <c r="B479" s="18">
        <f t="shared" si="6"/>
        <v>0</v>
      </c>
      <c r="C479" s="18">
        <v>4.5999999999999999E-2</v>
      </c>
      <c r="D479" s="18">
        <f t="shared" si="7"/>
        <v>0</v>
      </c>
      <c r="E479" s="18">
        <v>174</v>
      </c>
      <c r="F479" s="18">
        <f t="shared" si="8"/>
        <v>0</v>
      </c>
      <c r="G479" s="18">
        <f t="shared" si="9"/>
        <v>0</v>
      </c>
      <c r="H479" s="18">
        <v>0.08</v>
      </c>
    </row>
    <row r="480" spans="1:8" ht="15" x14ac:dyDescent="0.25">
      <c r="A480" s="18">
        <v>84178086999</v>
      </c>
      <c r="B480" s="18">
        <f t="shared" si="6"/>
        <v>0</v>
      </c>
      <c r="C480" s="18">
        <v>3.7999999999999999E-2</v>
      </c>
      <c r="D480" s="18">
        <f t="shared" si="7"/>
        <v>0</v>
      </c>
      <c r="E480" s="18">
        <v>177</v>
      </c>
      <c r="F480" s="18">
        <f t="shared" si="8"/>
        <v>0</v>
      </c>
      <c r="G480" s="18">
        <f t="shared" si="9"/>
        <v>0</v>
      </c>
      <c r="H480" s="18">
        <v>0.125</v>
      </c>
    </row>
    <row r="481" spans="1:8" ht="15" x14ac:dyDescent="0.25">
      <c r="A481" s="18">
        <v>6633561835</v>
      </c>
      <c r="B481" s="18">
        <f t="shared" si="6"/>
        <v>0</v>
      </c>
      <c r="C481" s="18">
        <v>4.2000000000000003E-2</v>
      </c>
      <c r="D481" s="18">
        <f t="shared" si="7"/>
        <v>0</v>
      </c>
      <c r="E481" s="18">
        <v>31</v>
      </c>
      <c r="F481" s="18">
        <f t="shared" si="8"/>
        <v>0</v>
      </c>
      <c r="G481" s="18">
        <f t="shared" si="9"/>
        <v>0</v>
      </c>
      <c r="H481" s="21">
        <v>0.12</v>
      </c>
    </row>
    <row r="482" spans="1:8" ht="15" x14ac:dyDescent="0.25">
      <c r="A482" s="18">
        <v>11113042238</v>
      </c>
      <c r="B482" s="18">
        <f t="shared" si="6"/>
        <v>0</v>
      </c>
      <c r="C482" s="18">
        <v>5.2999999999999999E-2</v>
      </c>
      <c r="D482" s="18">
        <f t="shared" si="7"/>
        <v>0</v>
      </c>
      <c r="E482" s="18">
        <v>307</v>
      </c>
      <c r="F482" s="18">
        <f t="shared" si="8"/>
        <v>0</v>
      </c>
      <c r="G482" s="18">
        <f t="shared" si="9"/>
        <v>0</v>
      </c>
      <c r="H482" s="18">
        <v>0.16500000000000001</v>
      </c>
    </row>
    <row r="483" spans="1:8" ht="15" x14ac:dyDescent="0.25">
      <c r="A483" s="18">
        <v>8350710389</v>
      </c>
      <c r="B483" s="18">
        <f t="shared" si="6"/>
        <v>0</v>
      </c>
      <c r="C483" s="18">
        <v>8.5999999999999993E-2</v>
      </c>
      <c r="D483" s="18">
        <f t="shared" si="7"/>
        <v>0</v>
      </c>
      <c r="E483" s="18">
        <v>39</v>
      </c>
      <c r="F483" s="18">
        <f t="shared" si="8"/>
        <v>0</v>
      </c>
      <c r="G483" s="18">
        <f t="shared" si="9"/>
        <v>0</v>
      </c>
      <c r="H483" s="21">
        <v>0.12</v>
      </c>
    </row>
    <row r="484" spans="1:8" ht="15" x14ac:dyDescent="0.25">
      <c r="A484" s="18">
        <v>1611634286</v>
      </c>
      <c r="B484" s="18">
        <f t="shared" si="6"/>
        <v>0</v>
      </c>
      <c r="C484" s="18">
        <v>7.9000000000000001E-2</v>
      </c>
      <c r="D484" s="18">
        <f t="shared" si="7"/>
        <v>0</v>
      </c>
      <c r="E484" s="18">
        <v>15</v>
      </c>
      <c r="F484" s="18">
        <f t="shared" si="8"/>
        <v>0</v>
      </c>
      <c r="G484" s="18">
        <f t="shared" si="9"/>
        <v>0</v>
      </c>
      <c r="H484" s="18">
        <v>0.16500000000000001</v>
      </c>
    </row>
    <row r="485" spans="1:8" ht="15" x14ac:dyDescent="0.25">
      <c r="A485" s="18">
        <v>23735537026</v>
      </c>
      <c r="B485" s="18">
        <f t="shared" si="6"/>
        <v>0</v>
      </c>
      <c r="C485" s="18">
        <v>0.05</v>
      </c>
      <c r="D485" s="18">
        <f t="shared" si="7"/>
        <v>0</v>
      </c>
      <c r="E485" s="18">
        <v>60</v>
      </c>
      <c r="F485" s="18">
        <f t="shared" si="8"/>
        <v>0</v>
      </c>
      <c r="G485" s="18">
        <f t="shared" si="9"/>
        <v>0</v>
      </c>
      <c r="H485" s="21">
        <v>0.12</v>
      </c>
    </row>
    <row r="486" spans="1:8" ht="15" x14ac:dyDescent="0.25">
      <c r="A486" s="18">
        <v>1985370255</v>
      </c>
      <c r="B486" s="18">
        <f t="shared" si="6"/>
        <v>0</v>
      </c>
      <c r="C486" s="18">
        <v>4.2999999999999997E-2</v>
      </c>
      <c r="D486" s="18">
        <f t="shared" si="7"/>
        <v>0</v>
      </c>
      <c r="E486" s="18">
        <v>20</v>
      </c>
      <c r="F486" s="18">
        <f t="shared" si="8"/>
        <v>0</v>
      </c>
      <c r="G486" s="18">
        <f t="shared" si="9"/>
        <v>0</v>
      </c>
      <c r="H486" s="21">
        <v>0.12</v>
      </c>
    </row>
    <row r="487" spans="1:8" ht="15" x14ac:dyDescent="0.25">
      <c r="A487" s="18">
        <v>10351933632</v>
      </c>
      <c r="B487" s="18">
        <f t="shared" si="6"/>
        <v>0</v>
      </c>
      <c r="C487" s="18">
        <v>3.5999999999999997E-2</v>
      </c>
      <c r="D487" s="18">
        <f t="shared" si="7"/>
        <v>0</v>
      </c>
      <c r="E487" s="18">
        <v>27</v>
      </c>
      <c r="F487" s="18">
        <f t="shared" si="8"/>
        <v>0</v>
      </c>
      <c r="G487" s="18">
        <f t="shared" si="9"/>
        <v>0</v>
      </c>
      <c r="H487" s="21">
        <v>0.12</v>
      </c>
    </row>
    <row r="488" spans="1:8" ht="15" x14ac:dyDescent="0.25">
      <c r="A488" s="18">
        <v>530131963</v>
      </c>
      <c r="B488" s="18">
        <f t="shared" si="6"/>
        <v>0</v>
      </c>
      <c r="C488" s="18">
        <v>5.1999999999999998E-2</v>
      </c>
      <c r="D488" s="18">
        <f t="shared" si="7"/>
        <v>0</v>
      </c>
      <c r="E488" s="18">
        <v>42</v>
      </c>
      <c r="F488" s="18">
        <f t="shared" si="8"/>
        <v>0</v>
      </c>
      <c r="G488" s="18">
        <f t="shared" si="9"/>
        <v>0</v>
      </c>
      <c r="H488" s="18">
        <v>0.105</v>
      </c>
    </row>
    <row r="489" spans="1:8" ht="15" x14ac:dyDescent="0.25">
      <c r="A489" s="18">
        <v>11859015181</v>
      </c>
      <c r="B489" s="18">
        <f t="shared" si="6"/>
        <v>0</v>
      </c>
      <c r="C489" s="18">
        <v>2.1000000000000001E-2</v>
      </c>
      <c r="D489" s="18">
        <f t="shared" si="7"/>
        <v>0</v>
      </c>
      <c r="E489" s="18">
        <v>64</v>
      </c>
      <c r="F489" s="18">
        <f t="shared" si="8"/>
        <v>0</v>
      </c>
      <c r="G489" s="18">
        <f t="shared" si="9"/>
        <v>0</v>
      </c>
      <c r="H489" s="21">
        <v>0.12</v>
      </c>
    </row>
    <row r="490" spans="1:8" ht="15" x14ac:dyDescent="0.25">
      <c r="A490" s="18">
        <v>19206060075</v>
      </c>
      <c r="B490" s="18">
        <f t="shared" si="6"/>
        <v>0</v>
      </c>
      <c r="C490" s="18">
        <v>7.2999999999999995E-2</v>
      </c>
      <c r="D490" s="18">
        <f t="shared" si="7"/>
        <v>0</v>
      </c>
      <c r="E490" s="18">
        <v>15</v>
      </c>
      <c r="F490" s="18">
        <f t="shared" si="8"/>
        <v>0</v>
      </c>
      <c r="G490" s="18">
        <f t="shared" si="9"/>
        <v>1</v>
      </c>
      <c r="H490" s="18">
        <v>0.432</v>
      </c>
    </row>
    <row r="491" spans="1:8" ht="15" x14ac:dyDescent="0.25">
      <c r="A491" s="18">
        <v>23041633638</v>
      </c>
      <c r="B491" s="18">
        <f t="shared" si="6"/>
        <v>0</v>
      </c>
      <c r="C491" s="18">
        <v>6.8000000000000005E-2</v>
      </c>
      <c r="D491" s="18">
        <f t="shared" si="7"/>
        <v>0</v>
      </c>
      <c r="E491" s="18">
        <v>84</v>
      </c>
      <c r="F491" s="18">
        <f t="shared" si="8"/>
        <v>0</v>
      </c>
      <c r="G491" s="18">
        <f t="shared" si="9"/>
        <v>0</v>
      </c>
      <c r="H491" s="21">
        <v>0.12</v>
      </c>
    </row>
    <row r="492" spans="1:8" ht="15" x14ac:dyDescent="0.25">
      <c r="A492" s="18">
        <v>1198997305</v>
      </c>
      <c r="B492" s="18">
        <f t="shared" si="6"/>
        <v>0</v>
      </c>
      <c r="C492" s="18">
        <v>8.3000000000000004E-2</v>
      </c>
      <c r="D492" s="18">
        <f t="shared" si="7"/>
        <v>0</v>
      </c>
      <c r="E492" s="18">
        <v>100</v>
      </c>
      <c r="F492" s="18">
        <f t="shared" si="8"/>
        <v>0</v>
      </c>
      <c r="G492" s="18">
        <f t="shared" si="9"/>
        <v>0</v>
      </c>
      <c r="H492" s="18">
        <v>0.111</v>
      </c>
    </row>
    <row r="493" spans="1:8" ht="15" x14ac:dyDescent="0.25">
      <c r="A493" s="18">
        <v>189000000000</v>
      </c>
      <c r="B493" s="18">
        <f t="shared" si="6"/>
        <v>0</v>
      </c>
      <c r="C493" s="18">
        <v>0.05</v>
      </c>
      <c r="D493" s="18">
        <f t="shared" si="7"/>
        <v>0</v>
      </c>
      <c r="E493" s="18">
        <v>118</v>
      </c>
      <c r="F493" s="18">
        <f t="shared" si="8"/>
        <v>0</v>
      </c>
      <c r="G493" s="18">
        <f t="shared" si="9"/>
        <v>0</v>
      </c>
      <c r="H493" s="18">
        <v>0.12</v>
      </c>
    </row>
    <row r="494" spans="1:8" ht="15" x14ac:dyDescent="0.25">
      <c r="A494" s="18">
        <v>9380412630</v>
      </c>
      <c r="B494" s="18">
        <f t="shared" si="6"/>
        <v>0</v>
      </c>
      <c r="C494" s="18">
        <v>5.6000000000000001E-2</v>
      </c>
      <c r="D494" s="18">
        <f t="shared" si="7"/>
        <v>0</v>
      </c>
      <c r="E494" s="18">
        <v>861</v>
      </c>
      <c r="F494" s="18">
        <f t="shared" si="8"/>
        <v>0</v>
      </c>
      <c r="G494" s="18">
        <f t="shared" si="9"/>
        <v>0</v>
      </c>
      <c r="H494" s="21">
        <v>0.12</v>
      </c>
    </row>
    <row r="495" spans="1:8" ht="15" x14ac:dyDescent="0.25">
      <c r="A495" s="18">
        <v>1856695550</v>
      </c>
      <c r="B495" s="18">
        <f t="shared" si="6"/>
        <v>0</v>
      </c>
      <c r="C495" s="18">
        <v>3.1E-2</v>
      </c>
      <c r="D495" s="18">
        <f t="shared" si="7"/>
        <v>0</v>
      </c>
      <c r="E495" s="18">
        <v>10</v>
      </c>
      <c r="F495" s="18">
        <f t="shared" si="8"/>
        <v>0</v>
      </c>
      <c r="G495" s="18">
        <f t="shared" si="9"/>
        <v>0</v>
      </c>
      <c r="H495" s="21">
        <v>0.12</v>
      </c>
    </row>
    <row r="496" spans="1:8" ht="15" x14ac:dyDescent="0.25">
      <c r="A496" s="18">
        <v>31843357840</v>
      </c>
      <c r="B496" s="18">
        <f t="shared" si="6"/>
        <v>0</v>
      </c>
      <c r="C496" s="18">
        <v>4.4999999999999998E-2</v>
      </c>
      <c r="D496" s="18">
        <f t="shared" si="7"/>
        <v>0</v>
      </c>
      <c r="E496" s="18">
        <v>15</v>
      </c>
      <c r="F496" s="18">
        <f t="shared" si="8"/>
        <v>0</v>
      </c>
      <c r="G496" s="18">
        <f t="shared" si="9"/>
        <v>0</v>
      </c>
      <c r="H496" s="21">
        <v>0.12</v>
      </c>
    </row>
    <row r="497" spans="1:8" ht="15" x14ac:dyDescent="0.25">
      <c r="A497" s="18">
        <v>12031268402</v>
      </c>
      <c r="B497" s="18">
        <f t="shared" si="6"/>
        <v>0</v>
      </c>
      <c r="C497" s="18">
        <v>3.6999999999999998E-2</v>
      </c>
      <c r="D497" s="18">
        <f t="shared" si="7"/>
        <v>0</v>
      </c>
      <c r="E497" s="18">
        <v>291</v>
      </c>
      <c r="F497" s="18">
        <f t="shared" si="8"/>
        <v>0</v>
      </c>
      <c r="G497" s="18">
        <f t="shared" si="9"/>
        <v>0</v>
      </c>
      <c r="H497" s="21">
        <v>0.12</v>
      </c>
    </row>
    <row r="498" spans="1:8" ht="15" x14ac:dyDescent="0.25">
      <c r="A498" s="18">
        <v>900629373</v>
      </c>
      <c r="B498" s="18">
        <f t="shared" si="6"/>
        <v>0</v>
      </c>
      <c r="C498" s="18">
        <v>4.4999999999999998E-2</v>
      </c>
      <c r="D498" s="18">
        <f t="shared" si="7"/>
        <v>0</v>
      </c>
      <c r="E498" s="18">
        <v>25</v>
      </c>
      <c r="F498" s="18">
        <f t="shared" si="8"/>
        <v>0</v>
      </c>
      <c r="G498" s="18">
        <f t="shared" si="9"/>
        <v>1</v>
      </c>
      <c r="H498" s="18">
        <v>0.27</v>
      </c>
    </row>
    <row r="499" spans="1:8" ht="15" x14ac:dyDescent="0.25">
      <c r="A499" s="18">
        <v>25978563316</v>
      </c>
      <c r="B499" s="18">
        <f t="shared" si="6"/>
        <v>0</v>
      </c>
      <c r="C499" s="18">
        <v>5.0999999999999997E-2</v>
      </c>
      <c r="D499" s="18">
        <f t="shared" si="7"/>
        <v>0</v>
      </c>
      <c r="E499" s="18">
        <v>56</v>
      </c>
      <c r="F499" s="18">
        <f t="shared" si="8"/>
        <v>0</v>
      </c>
      <c r="G499" s="18">
        <f t="shared" si="9"/>
        <v>0</v>
      </c>
      <c r="H499" s="21">
        <v>0.12</v>
      </c>
    </row>
    <row r="500" spans="1:8" ht="15" x14ac:dyDescent="0.25">
      <c r="A500" s="18">
        <v>4609923720</v>
      </c>
      <c r="B500" s="18">
        <f t="shared" si="6"/>
        <v>0</v>
      </c>
      <c r="C500" s="18">
        <v>6.3E-2</v>
      </c>
      <c r="D500" s="18">
        <f t="shared" si="7"/>
        <v>0</v>
      </c>
      <c r="E500" s="18">
        <v>28</v>
      </c>
      <c r="F500" s="18">
        <f t="shared" si="8"/>
        <v>0</v>
      </c>
      <c r="G500" s="18">
        <f t="shared" si="9"/>
        <v>0</v>
      </c>
      <c r="H500" s="21">
        <v>0.12</v>
      </c>
    </row>
    <row r="501" spans="1:8" ht="15" x14ac:dyDescent="0.25">
      <c r="A501" s="18">
        <v>832530157</v>
      </c>
      <c r="B501" s="18">
        <f t="shared" si="6"/>
        <v>0</v>
      </c>
      <c r="C501" s="18">
        <v>6.8000000000000005E-2</v>
      </c>
      <c r="D501" s="18">
        <f t="shared" si="7"/>
        <v>0</v>
      </c>
      <c r="E501" s="18">
        <v>36</v>
      </c>
      <c r="F501" s="18">
        <f t="shared" si="8"/>
        <v>0</v>
      </c>
      <c r="G501" s="18">
        <f t="shared" si="9"/>
        <v>0</v>
      </c>
      <c r="H501" s="21">
        <v>0.12</v>
      </c>
    </row>
    <row r="502" spans="1:8" ht="15" x14ac:dyDescent="0.25">
      <c r="A502" s="18">
        <v>30716343757</v>
      </c>
      <c r="B502" s="18">
        <f t="shared" si="6"/>
        <v>0</v>
      </c>
      <c r="C502" s="18">
        <v>4.5999999999999999E-2</v>
      </c>
      <c r="D502" s="18">
        <f t="shared" si="7"/>
        <v>0</v>
      </c>
      <c r="E502" s="18">
        <v>36</v>
      </c>
      <c r="F502" s="18">
        <f t="shared" si="8"/>
        <v>0</v>
      </c>
      <c r="G502" s="18">
        <f t="shared" si="9"/>
        <v>0</v>
      </c>
      <c r="H502" s="18">
        <v>0.14799999999999999</v>
      </c>
    </row>
    <row r="503" spans="1:8" ht="15" x14ac:dyDescent="0.25">
      <c r="A503" s="18">
        <v>1708772782</v>
      </c>
      <c r="B503" s="18">
        <f t="shared" si="6"/>
        <v>0</v>
      </c>
      <c r="C503" s="18">
        <v>9.8000000000000004E-2</v>
      </c>
      <c r="D503" s="18">
        <f t="shared" si="7"/>
        <v>0</v>
      </c>
      <c r="E503" s="18">
        <v>84</v>
      </c>
      <c r="F503" s="18">
        <f t="shared" si="8"/>
        <v>0</v>
      </c>
      <c r="G503" s="18">
        <f t="shared" si="9"/>
        <v>0</v>
      </c>
      <c r="H503" s="18">
        <v>0.13</v>
      </c>
    </row>
    <row r="504" spans="1:8" ht="15" x14ac:dyDescent="0.25">
      <c r="A504" s="18">
        <v>1155146230</v>
      </c>
      <c r="B504" s="18">
        <f t="shared" si="6"/>
        <v>0</v>
      </c>
      <c r="C504" s="18">
        <v>0.14399999999999999</v>
      </c>
      <c r="D504" s="18">
        <f t="shared" si="7"/>
        <v>1</v>
      </c>
      <c r="E504" s="18">
        <v>43</v>
      </c>
      <c r="F504" s="18">
        <f t="shared" si="8"/>
        <v>0</v>
      </c>
      <c r="G504" s="18">
        <f t="shared" si="9"/>
        <v>0</v>
      </c>
      <c r="H504" s="18">
        <v>0.14199999999999999</v>
      </c>
    </row>
    <row r="505" spans="1:8" ht="15" x14ac:dyDescent="0.25">
      <c r="A505" s="18">
        <v>62360446571</v>
      </c>
      <c r="B505" s="18">
        <f t="shared" si="6"/>
        <v>0</v>
      </c>
      <c r="C505" s="18">
        <v>3.5000000000000003E-2</v>
      </c>
      <c r="D505" s="18">
        <f t="shared" si="7"/>
        <v>0</v>
      </c>
      <c r="E505" s="18">
        <v>349</v>
      </c>
      <c r="F505" s="18">
        <f t="shared" si="8"/>
        <v>0</v>
      </c>
      <c r="G505" s="18">
        <f t="shared" si="9"/>
        <v>0</v>
      </c>
      <c r="H505" s="18">
        <v>0.06</v>
      </c>
    </row>
    <row r="506" spans="1:8" ht="15" x14ac:dyDescent="0.25">
      <c r="A506" s="18">
        <v>8550363829</v>
      </c>
      <c r="B506" s="18">
        <f t="shared" si="6"/>
        <v>0</v>
      </c>
      <c r="C506" s="18">
        <v>4.4999999999999998E-2</v>
      </c>
      <c r="D506" s="18">
        <f t="shared" si="7"/>
        <v>0</v>
      </c>
      <c r="E506" s="18">
        <v>19</v>
      </c>
      <c r="F506" s="18">
        <f t="shared" si="8"/>
        <v>0</v>
      </c>
      <c r="G506" s="18">
        <f t="shared" si="9"/>
        <v>1</v>
      </c>
      <c r="H506" s="18">
        <v>0.45</v>
      </c>
    </row>
    <row r="507" spans="1:8" ht="15" x14ac:dyDescent="0.25">
      <c r="A507" s="18">
        <v>5030639934</v>
      </c>
      <c r="B507" s="18">
        <f t="shared" si="6"/>
        <v>0</v>
      </c>
      <c r="C507" s="18">
        <v>8.3000000000000004E-2</v>
      </c>
      <c r="D507" s="18">
        <f t="shared" si="7"/>
        <v>0</v>
      </c>
      <c r="E507" s="18">
        <v>29</v>
      </c>
      <c r="F507" s="18">
        <f t="shared" si="8"/>
        <v>0</v>
      </c>
      <c r="G507" s="18">
        <f t="shared" si="9"/>
        <v>1</v>
      </c>
      <c r="H507" s="18">
        <v>0.253</v>
      </c>
    </row>
    <row r="508" spans="1:8" ht="15" x14ac:dyDescent="0.25">
      <c r="A508" s="18">
        <v>8964480570</v>
      </c>
      <c r="B508" s="18">
        <f t="shared" si="6"/>
        <v>0</v>
      </c>
      <c r="C508" s="18">
        <v>6.8000000000000005E-2</v>
      </c>
      <c r="D508" s="18">
        <f t="shared" si="7"/>
        <v>0</v>
      </c>
      <c r="E508" s="18">
        <v>45</v>
      </c>
      <c r="F508" s="18">
        <f t="shared" si="8"/>
        <v>0</v>
      </c>
      <c r="G508" s="18">
        <f t="shared" si="9"/>
        <v>0</v>
      </c>
      <c r="H508" s="21">
        <v>0.12</v>
      </c>
    </row>
    <row r="509" spans="1:8" ht="15" x14ac:dyDescent="0.25">
      <c r="A509" s="18">
        <v>3027032864</v>
      </c>
      <c r="B509" s="18">
        <f t="shared" si="6"/>
        <v>0</v>
      </c>
      <c r="C509" s="18">
        <v>5.3999999999999999E-2</v>
      </c>
      <c r="D509" s="18">
        <f t="shared" si="7"/>
        <v>0</v>
      </c>
      <c r="E509" s="18">
        <v>46</v>
      </c>
      <c r="F509" s="18">
        <f t="shared" si="8"/>
        <v>0</v>
      </c>
      <c r="G509" s="18">
        <f t="shared" si="9"/>
        <v>0</v>
      </c>
      <c r="H509" s="18">
        <v>0.19500000000000001</v>
      </c>
    </row>
    <row r="510" spans="1:8" ht="15" x14ac:dyDescent="0.25">
      <c r="A510" s="18">
        <v>8834661043</v>
      </c>
      <c r="B510" s="18">
        <f t="shared" si="6"/>
        <v>0</v>
      </c>
      <c r="C510" s="18">
        <v>0.05</v>
      </c>
      <c r="D510" s="18">
        <f t="shared" si="7"/>
        <v>0</v>
      </c>
      <c r="E510" s="18">
        <v>357</v>
      </c>
      <c r="F510" s="18">
        <f t="shared" si="8"/>
        <v>0</v>
      </c>
      <c r="G510" s="18">
        <f t="shared" si="9"/>
        <v>0</v>
      </c>
      <c r="H510" s="18">
        <v>9.2999999999999999E-2</v>
      </c>
    </row>
    <row r="511" spans="1:8" ht="15" x14ac:dyDescent="0.25">
      <c r="A511" s="18">
        <v>90908402631</v>
      </c>
      <c r="B511" s="18">
        <f t="shared" si="6"/>
        <v>0</v>
      </c>
      <c r="C511" s="18">
        <v>5.7000000000000002E-2</v>
      </c>
      <c r="D511" s="18">
        <f t="shared" si="7"/>
        <v>0</v>
      </c>
      <c r="E511" s="18">
        <v>165</v>
      </c>
      <c r="F511" s="18">
        <f t="shared" si="8"/>
        <v>0</v>
      </c>
      <c r="G511" s="18">
        <f t="shared" si="9"/>
        <v>0</v>
      </c>
      <c r="H511" s="21">
        <v>0.12</v>
      </c>
    </row>
    <row r="512" spans="1:8" ht="15" x14ac:dyDescent="0.25">
      <c r="A512" s="18">
        <v>9674037707</v>
      </c>
      <c r="B512" s="18">
        <f t="shared" ref="B512:B766" si="10">IF(OR(A512&gt;$L$14+$L$17,A512&lt;$L$12-$L$17),1,0)</f>
        <v>0</v>
      </c>
      <c r="C512" s="18">
        <v>0.06</v>
      </c>
      <c r="D512" s="18">
        <f t="shared" ref="D512:D766" si="11">IF(OR(C512&gt;$M$14+$M$17,C512&lt;$M$12-$M$17),1,0)</f>
        <v>0</v>
      </c>
      <c r="E512" s="18">
        <v>25</v>
      </c>
      <c r="F512" s="18">
        <f t="shared" ref="F512:F766" si="12">IF(OR(E512&gt;$N$14+$N$17, E512&lt;$N$12-$N$17),1,0)</f>
        <v>0</v>
      </c>
      <c r="G512" s="18">
        <f t="shared" ref="G512:G766" si="13">IF(OR(H512&gt;$O$14+$O$17, H512&lt;$O$12-$O$17),1,0)</f>
        <v>0</v>
      </c>
      <c r="H512" s="18">
        <v>0.157</v>
      </c>
    </row>
    <row r="513" spans="1:8" ht="15" x14ac:dyDescent="0.25">
      <c r="A513" s="18">
        <v>8724107049</v>
      </c>
      <c r="B513" s="18">
        <f t="shared" si="10"/>
        <v>0</v>
      </c>
      <c r="C513" s="18">
        <v>7.9000000000000001E-2</v>
      </c>
      <c r="D513" s="18">
        <f t="shared" si="11"/>
        <v>0</v>
      </c>
      <c r="E513" s="18">
        <v>326</v>
      </c>
      <c r="F513" s="18">
        <f t="shared" si="12"/>
        <v>0</v>
      </c>
      <c r="G513" s="18">
        <f t="shared" si="13"/>
        <v>0</v>
      </c>
      <c r="H513" s="18">
        <v>0.111</v>
      </c>
    </row>
    <row r="514" spans="1:8" ht="15" x14ac:dyDescent="0.25">
      <c r="A514" s="18">
        <v>5397121962</v>
      </c>
      <c r="B514" s="18">
        <f t="shared" si="10"/>
        <v>0</v>
      </c>
      <c r="C514" s="18">
        <v>7.6999999999999999E-2</v>
      </c>
      <c r="D514" s="18">
        <f t="shared" si="11"/>
        <v>0</v>
      </c>
      <c r="E514" s="18">
        <v>27</v>
      </c>
      <c r="F514" s="18">
        <f t="shared" si="12"/>
        <v>0</v>
      </c>
      <c r="G514" s="18">
        <f t="shared" si="13"/>
        <v>0</v>
      </c>
      <c r="H514" s="21">
        <v>0.12</v>
      </c>
    </row>
    <row r="515" spans="1:8" ht="15" x14ac:dyDescent="0.25">
      <c r="A515" s="18">
        <v>169000000000</v>
      </c>
      <c r="B515" s="18">
        <f t="shared" si="10"/>
        <v>0</v>
      </c>
      <c r="C515" s="18">
        <v>6.8000000000000005E-2</v>
      </c>
      <c r="D515" s="18">
        <f t="shared" si="11"/>
        <v>0</v>
      </c>
      <c r="E515" s="18">
        <v>74</v>
      </c>
      <c r="F515" s="18">
        <f t="shared" si="12"/>
        <v>0</v>
      </c>
      <c r="G515" s="18">
        <f t="shared" si="13"/>
        <v>0</v>
      </c>
      <c r="H515" s="18">
        <v>0.184</v>
      </c>
    </row>
    <row r="516" spans="1:8" ht="15" x14ac:dyDescent="0.25">
      <c r="A516" s="18">
        <v>5208687775</v>
      </c>
      <c r="B516" s="18">
        <f t="shared" si="10"/>
        <v>0</v>
      </c>
      <c r="C516" s="18">
        <v>0.1</v>
      </c>
      <c r="D516" s="18">
        <f t="shared" si="11"/>
        <v>0</v>
      </c>
      <c r="E516" s="18">
        <v>50</v>
      </c>
      <c r="F516" s="18">
        <f t="shared" si="12"/>
        <v>0</v>
      </c>
      <c r="G516" s="18">
        <f t="shared" si="13"/>
        <v>0</v>
      </c>
      <c r="H516" s="18">
        <v>0.161</v>
      </c>
    </row>
    <row r="517" spans="1:8" ht="15" x14ac:dyDescent="0.25">
      <c r="A517" s="18">
        <v>196473839</v>
      </c>
      <c r="B517" s="18">
        <f t="shared" si="10"/>
        <v>0</v>
      </c>
      <c r="C517" s="18">
        <v>7.4999999999999997E-2</v>
      </c>
      <c r="D517" s="18">
        <f t="shared" si="11"/>
        <v>0</v>
      </c>
      <c r="E517" s="18">
        <v>94</v>
      </c>
      <c r="F517" s="18">
        <f t="shared" si="12"/>
        <v>0</v>
      </c>
      <c r="G517" s="18">
        <f t="shared" si="13"/>
        <v>1</v>
      </c>
      <c r="H517" s="18">
        <v>0.311</v>
      </c>
    </row>
    <row r="518" spans="1:8" ht="15" x14ac:dyDescent="0.25">
      <c r="A518" s="18">
        <v>12812994670</v>
      </c>
      <c r="B518" s="18">
        <f t="shared" si="10"/>
        <v>0</v>
      </c>
      <c r="C518" s="18">
        <v>4.8000000000000001E-2</v>
      </c>
      <c r="D518" s="18">
        <f t="shared" si="11"/>
        <v>0</v>
      </c>
      <c r="E518" s="18">
        <v>49</v>
      </c>
      <c r="F518" s="18">
        <f t="shared" si="12"/>
        <v>0</v>
      </c>
      <c r="G518" s="18">
        <f t="shared" si="13"/>
        <v>0</v>
      </c>
      <c r="H518" s="21">
        <v>0.12</v>
      </c>
    </row>
    <row r="519" spans="1:8" ht="15" x14ac:dyDescent="0.25">
      <c r="A519" s="18">
        <v>847424852</v>
      </c>
      <c r="B519" s="18">
        <f t="shared" si="10"/>
        <v>0</v>
      </c>
      <c r="C519" s="18">
        <v>2.7E-2</v>
      </c>
      <c r="D519" s="18">
        <f t="shared" si="11"/>
        <v>0</v>
      </c>
      <c r="E519" s="18">
        <v>250</v>
      </c>
      <c r="F519" s="18">
        <f t="shared" si="12"/>
        <v>0</v>
      </c>
      <c r="G519" s="18">
        <f t="shared" si="13"/>
        <v>0</v>
      </c>
      <c r="H519" s="18">
        <v>0.153</v>
      </c>
    </row>
    <row r="520" spans="1:8" ht="15" x14ac:dyDescent="0.25">
      <c r="A520" s="18">
        <v>2453972797</v>
      </c>
      <c r="B520" s="18">
        <f t="shared" si="10"/>
        <v>0</v>
      </c>
      <c r="C520" s="18">
        <v>0.16900000000000001</v>
      </c>
      <c r="D520" s="18">
        <f t="shared" si="11"/>
        <v>1</v>
      </c>
      <c r="E520" s="18">
        <v>74</v>
      </c>
      <c r="F520" s="18">
        <f t="shared" si="12"/>
        <v>0</v>
      </c>
      <c r="G520" s="18">
        <f t="shared" si="13"/>
        <v>0</v>
      </c>
      <c r="H520" s="18">
        <v>0.222</v>
      </c>
    </row>
    <row r="521" spans="1:8" ht="15" x14ac:dyDescent="0.25">
      <c r="A521" s="19">
        <v>15079752558</v>
      </c>
      <c r="B521" s="18">
        <f t="shared" si="10"/>
        <v>0</v>
      </c>
      <c r="C521" s="19">
        <v>6.4000000000000001E-2</v>
      </c>
      <c r="D521" s="18">
        <f t="shared" si="11"/>
        <v>0</v>
      </c>
      <c r="E521" s="19">
        <v>193</v>
      </c>
      <c r="F521" s="18">
        <f t="shared" si="12"/>
        <v>0</v>
      </c>
      <c r="G521" s="18">
        <f t="shared" si="13"/>
        <v>0</v>
      </c>
      <c r="H521" s="21">
        <v>0.12</v>
      </c>
    </row>
    <row r="522" spans="1:8" ht="15" x14ac:dyDescent="0.25">
      <c r="A522" s="18">
        <v>284000000000</v>
      </c>
      <c r="B522" s="18">
        <f t="shared" si="10"/>
        <v>1</v>
      </c>
      <c r="C522" s="18">
        <v>8.6999999999999994E-2</v>
      </c>
      <c r="D522" s="18">
        <f t="shared" si="11"/>
        <v>0</v>
      </c>
      <c r="E522" s="18">
        <v>484</v>
      </c>
      <c r="F522" s="18">
        <f t="shared" si="12"/>
        <v>0</v>
      </c>
      <c r="G522" s="18">
        <f t="shared" si="13"/>
        <v>0</v>
      </c>
      <c r="H522" s="18">
        <v>0.11700000000000001</v>
      </c>
    </row>
    <row r="523" spans="1:8" ht="15" x14ac:dyDescent="0.25">
      <c r="A523" s="18">
        <v>13298986925</v>
      </c>
      <c r="B523" s="18">
        <f t="shared" si="10"/>
        <v>0</v>
      </c>
      <c r="C523" s="18">
        <v>2.4E-2</v>
      </c>
      <c r="D523" s="18">
        <f t="shared" si="11"/>
        <v>0</v>
      </c>
      <c r="E523" s="18">
        <v>30</v>
      </c>
      <c r="F523" s="18">
        <f t="shared" si="12"/>
        <v>0</v>
      </c>
      <c r="G523" s="18">
        <f t="shared" si="13"/>
        <v>0</v>
      </c>
      <c r="H523" s="21">
        <v>0.12</v>
      </c>
    </row>
    <row r="524" spans="1:8" ht="15" x14ac:dyDescent="0.25">
      <c r="A524" s="18">
        <v>52839990731</v>
      </c>
      <c r="B524" s="18">
        <f t="shared" si="10"/>
        <v>0</v>
      </c>
      <c r="C524" s="18">
        <v>7.3999999999999996E-2</v>
      </c>
      <c r="D524" s="18">
        <f t="shared" si="11"/>
        <v>0</v>
      </c>
      <c r="E524" s="18">
        <v>112</v>
      </c>
      <c r="F524" s="18">
        <f t="shared" si="12"/>
        <v>0</v>
      </c>
      <c r="G524" s="18">
        <f t="shared" si="13"/>
        <v>0</v>
      </c>
      <c r="H524" s="21">
        <v>0.12</v>
      </c>
    </row>
    <row r="525" spans="1:8" ht="15" x14ac:dyDescent="0.25">
      <c r="A525" s="18">
        <v>3144680749</v>
      </c>
      <c r="B525" s="18">
        <f t="shared" si="10"/>
        <v>0</v>
      </c>
      <c r="C525" s="18">
        <v>8.4000000000000005E-2</v>
      </c>
      <c r="D525" s="18">
        <f t="shared" si="11"/>
        <v>0</v>
      </c>
      <c r="E525" s="18">
        <v>227</v>
      </c>
      <c r="F525" s="18">
        <f t="shared" si="12"/>
        <v>0</v>
      </c>
      <c r="G525" s="18">
        <f t="shared" si="13"/>
        <v>0</v>
      </c>
      <c r="H525" s="18">
        <v>0.114</v>
      </c>
    </row>
    <row r="526" spans="1:8" ht="15" x14ac:dyDescent="0.25">
      <c r="A526" s="18">
        <v>21368165400</v>
      </c>
      <c r="B526" s="18">
        <f t="shared" si="10"/>
        <v>0</v>
      </c>
      <c r="C526" s="18">
        <v>5.6000000000000001E-2</v>
      </c>
      <c r="D526" s="18">
        <f t="shared" si="11"/>
        <v>0</v>
      </c>
      <c r="E526" s="18">
        <v>28</v>
      </c>
      <c r="F526" s="18">
        <f t="shared" si="12"/>
        <v>0</v>
      </c>
      <c r="G526" s="18">
        <f t="shared" si="13"/>
        <v>0</v>
      </c>
      <c r="H526" s="18">
        <v>0.15</v>
      </c>
    </row>
    <row r="527" spans="1:8" ht="15" x14ac:dyDescent="0.25">
      <c r="A527" s="18">
        <v>3163000591</v>
      </c>
      <c r="B527" s="18">
        <f t="shared" si="10"/>
        <v>0</v>
      </c>
      <c r="C527" s="18">
        <v>7.1999999999999995E-2</v>
      </c>
      <c r="D527" s="18">
        <f t="shared" si="11"/>
        <v>0</v>
      </c>
      <c r="E527" s="18">
        <v>37</v>
      </c>
      <c r="F527" s="18">
        <f t="shared" si="12"/>
        <v>0</v>
      </c>
      <c r="G527" s="18">
        <f t="shared" si="13"/>
        <v>0</v>
      </c>
      <c r="H527" s="21">
        <v>0.12</v>
      </c>
    </row>
    <row r="528" spans="1:8" ht="15" x14ac:dyDescent="0.25">
      <c r="A528" s="18">
        <v>43454935940</v>
      </c>
      <c r="B528" s="18">
        <f t="shared" si="10"/>
        <v>0</v>
      </c>
      <c r="C528" s="18">
        <v>6.2E-2</v>
      </c>
      <c r="D528" s="18">
        <f t="shared" si="11"/>
        <v>0</v>
      </c>
      <c r="E528" s="18">
        <v>259</v>
      </c>
      <c r="F528" s="18">
        <f t="shared" si="12"/>
        <v>0</v>
      </c>
      <c r="G528" s="18">
        <f t="shared" si="13"/>
        <v>0</v>
      </c>
      <c r="H528" s="21">
        <v>0.12</v>
      </c>
    </row>
    <row r="529" spans="1:8" ht="15" x14ac:dyDescent="0.25">
      <c r="A529" s="18">
        <v>14824492062</v>
      </c>
      <c r="B529" s="18">
        <f t="shared" si="10"/>
        <v>0</v>
      </c>
      <c r="C529" s="18">
        <v>9.2999999999999999E-2</v>
      </c>
      <c r="D529" s="18">
        <f t="shared" si="11"/>
        <v>0</v>
      </c>
      <c r="E529" s="18">
        <v>42</v>
      </c>
      <c r="F529" s="18">
        <f t="shared" si="12"/>
        <v>0</v>
      </c>
      <c r="G529" s="18">
        <f t="shared" si="13"/>
        <v>0</v>
      </c>
      <c r="H529" s="18">
        <v>0.21</v>
      </c>
    </row>
    <row r="530" spans="1:8" ht="15" x14ac:dyDescent="0.25">
      <c r="A530" s="18">
        <v>12805029522</v>
      </c>
      <c r="B530" s="18">
        <f t="shared" si="10"/>
        <v>0</v>
      </c>
      <c r="C530" s="18">
        <v>6.4000000000000001E-2</v>
      </c>
      <c r="D530" s="18">
        <f t="shared" si="11"/>
        <v>0</v>
      </c>
      <c r="E530" s="18">
        <v>64</v>
      </c>
      <c r="F530" s="18">
        <f t="shared" si="12"/>
        <v>0</v>
      </c>
      <c r="G530" s="18">
        <f t="shared" si="13"/>
        <v>0</v>
      </c>
      <c r="H530" s="18">
        <v>0.221</v>
      </c>
    </row>
    <row r="531" spans="1:8" ht="15" x14ac:dyDescent="0.25">
      <c r="A531" s="18">
        <v>8157077422</v>
      </c>
      <c r="B531" s="18">
        <f t="shared" si="10"/>
        <v>0</v>
      </c>
      <c r="C531" s="19">
        <v>6.4000000000000001E-2</v>
      </c>
      <c r="D531" s="18">
        <f t="shared" si="11"/>
        <v>0</v>
      </c>
      <c r="E531" s="19">
        <v>193</v>
      </c>
      <c r="F531" s="18">
        <f t="shared" si="12"/>
        <v>0</v>
      </c>
      <c r="G531" s="18">
        <f t="shared" si="13"/>
        <v>0</v>
      </c>
      <c r="H531" s="21">
        <v>0.12</v>
      </c>
    </row>
    <row r="532" spans="1:8" ht="15" x14ac:dyDescent="0.25">
      <c r="A532" s="18">
        <v>161000000000</v>
      </c>
      <c r="B532" s="18">
        <f t="shared" si="10"/>
        <v>0</v>
      </c>
      <c r="C532" s="18">
        <v>4.2000000000000003E-2</v>
      </c>
      <c r="D532" s="18">
        <f t="shared" si="11"/>
        <v>0</v>
      </c>
      <c r="E532" s="18">
        <v>181</v>
      </c>
      <c r="F532" s="18">
        <f t="shared" si="12"/>
        <v>0</v>
      </c>
      <c r="G532" s="18">
        <f t="shared" si="13"/>
        <v>0</v>
      </c>
      <c r="H532" s="18">
        <v>0.08</v>
      </c>
    </row>
    <row r="533" spans="1:8" ht="15" x14ac:dyDescent="0.25">
      <c r="A533" s="18">
        <v>75492417649</v>
      </c>
      <c r="B533" s="18">
        <f t="shared" si="10"/>
        <v>0</v>
      </c>
      <c r="C533" s="18">
        <v>4.3999999999999997E-2</v>
      </c>
      <c r="D533" s="18">
        <f t="shared" si="11"/>
        <v>0</v>
      </c>
      <c r="E533" s="18">
        <v>174</v>
      </c>
      <c r="F533" s="18">
        <f t="shared" si="12"/>
        <v>0</v>
      </c>
      <c r="G533" s="18">
        <f t="shared" si="13"/>
        <v>0</v>
      </c>
      <c r="H533" s="18">
        <v>0.157</v>
      </c>
    </row>
    <row r="534" spans="1:8" ht="15" x14ac:dyDescent="0.25">
      <c r="A534" s="18">
        <v>6585134688</v>
      </c>
      <c r="B534" s="18">
        <f t="shared" si="10"/>
        <v>0</v>
      </c>
      <c r="C534" s="18">
        <v>4.3999999999999997E-2</v>
      </c>
      <c r="D534" s="18">
        <f t="shared" si="11"/>
        <v>0</v>
      </c>
      <c r="E534" s="18">
        <v>32</v>
      </c>
      <c r="F534" s="18">
        <f t="shared" si="12"/>
        <v>0</v>
      </c>
      <c r="G534" s="18">
        <f t="shared" si="13"/>
        <v>0</v>
      </c>
      <c r="H534" s="21">
        <v>0.12</v>
      </c>
    </row>
    <row r="535" spans="1:8" ht="15" x14ac:dyDescent="0.25">
      <c r="A535" s="18">
        <v>10106837286</v>
      </c>
      <c r="B535" s="18">
        <f t="shared" si="10"/>
        <v>0</v>
      </c>
      <c r="C535" s="18">
        <v>6.0999999999999999E-2</v>
      </c>
      <c r="D535" s="18">
        <f t="shared" si="11"/>
        <v>0</v>
      </c>
      <c r="E535" s="18">
        <v>318</v>
      </c>
      <c r="F535" s="18">
        <f t="shared" si="12"/>
        <v>0</v>
      </c>
      <c r="G535" s="18">
        <f t="shared" si="13"/>
        <v>0</v>
      </c>
      <c r="H535" s="18">
        <v>0.13800000000000001</v>
      </c>
    </row>
    <row r="536" spans="1:8" ht="15" x14ac:dyDescent="0.25">
      <c r="A536" s="18">
        <v>8348156389</v>
      </c>
      <c r="B536" s="18">
        <f t="shared" si="10"/>
        <v>0</v>
      </c>
      <c r="C536" s="18">
        <v>7.2999999999999995E-2</v>
      </c>
      <c r="D536" s="18">
        <f t="shared" si="11"/>
        <v>0</v>
      </c>
      <c r="E536" s="18">
        <v>41</v>
      </c>
      <c r="F536" s="18">
        <f t="shared" si="12"/>
        <v>0</v>
      </c>
      <c r="G536" s="18">
        <f t="shared" si="13"/>
        <v>0</v>
      </c>
      <c r="H536" s="21">
        <v>0.12</v>
      </c>
    </row>
    <row r="537" spans="1:8" ht="15" x14ac:dyDescent="0.25">
      <c r="A537" s="18">
        <v>1739781536</v>
      </c>
      <c r="B537" s="18">
        <f t="shared" si="10"/>
        <v>0</v>
      </c>
      <c r="C537" s="18">
        <v>7.0000000000000007E-2</v>
      </c>
      <c r="D537" s="18">
        <f t="shared" si="11"/>
        <v>0</v>
      </c>
      <c r="E537" s="18">
        <v>14</v>
      </c>
      <c r="F537" s="18">
        <f t="shared" si="12"/>
        <v>0</v>
      </c>
      <c r="G537" s="18">
        <f t="shared" si="13"/>
        <v>0</v>
      </c>
      <c r="H537" s="18">
        <v>0.14099999999999999</v>
      </c>
    </row>
    <row r="538" spans="1:8" ht="15" x14ac:dyDescent="0.25">
      <c r="A538" s="18">
        <v>22165009363</v>
      </c>
      <c r="B538" s="18">
        <f t="shared" si="10"/>
        <v>0</v>
      </c>
      <c r="C538" s="18">
        <v>5.0999999999999997E-2</v>
      </c>
      <c r="D538" s="18">
        <f t="shared" si="11"/>
        <v>0</v>
      </c>
      <c r="E538" s="18">
        <v>56</v>
      </c>
      <c r="F538" s="18">
        <f t="shared" si="12"/>
        <v>0</v>
      </c>
      <c r="G538" s="18">
        <f t="shared" si="13"/>
        <v>0</v>
      </c>
      <c r="H538" s="21">
        <v>0.12</v>
      </c>
    </row>
    <row r="539" spans="1:8" ht="15" x14ac:dyDescent="0.25">
      <c r="A539" s="18">
        <v>1981728179</v>
      </c>
      <c r="B539" s="18">
        <f t="shared" si="10"/>
        <v>0</v>
      </c>
      <c r="C539" s="18">
        <v>3.5999999999999997E-2</v>
      </c>
      <c r="D539" s="18">
        <f t="shared" si="11"/>
        <v>0</v>
      </c>
      <c r="E539" s="18">
        <v>17</v>
      </c>
      <c r="F539" s="18">
        <f t="shared" si="12"/>
        <v>0</v>
      </c>
      <c r="G539" s="18">
        <f t="shared" si="13"/>
        <v>0</v>
      </c>
      <c r="H539" s="21">
        <v>0.12</v>
      </c>
    </row>
    <row r="540" spans="1:8" ht="15" x14ac:dyDescent="0.25">
      <c r="A540" s="18">
        <v>9253484290</v>
      </c>
      <c r="B540" s="18">
        <f t="shared" si="10"/>
        <v>0</v>
      </c>
      <c r="C540" s="18">
        <v>4.4999999999999998E-2</v>
      </c>
      <c r="D540" s="18">
        <f t="shared" si="11"/>
        <v>0</v>
      </c>
      <c r="E540" s="18">
        <v>28</v>
      </c>
      <c r="F540" s="18">
        <f t="shared" si="12"/>
        <v>0</v>
      </c>
      <c r="G540" s="18">
        <f t="shared" si="13"/>
        <v>0</v>
      </c>
      <c r="H540" s="21">
        <v>0.12</v>
      </c>
    </row>
    <row r="541" spans="1:8" ht="15" x14ac:dyDescent="0.25">
      <c r="A541" s="18">
        <v>535199686</v>
      </c>
      <c r="B541" s="18">
        <f t="shared" si="10"/>
        <v>0</v>
      </c>
      <c r="C541" s="18">
        <v>3.7999999999999999E-2</v>
      </c>
      <c r="D541" s="18">
        <f t="shared" si="11"/>
        <v>0</v>
      </c>
      <c r="E541" s="18">
        <v>31</v>
      </c>
      <c r="F541" s="18">
        <f t="shared" si="12"/>
        <v>0</v>
      </c>
      <c r="G541" s="18">
        <f t="shared" si="13"/>
        <v>0</v>
      </c>
      <c r="H541" s="18">
        <v>0.105</v>
      </c>
    </row>
    <row r="542" spans="1:8" ht="15" x14ac:dyDescent="0.25">
      <c r="A542" s="18">
        <v>9593536719</v>
      </c>
      <c r="B542" s="18">
        <f t="shared" si="10"/>
        <v>0</v>
      </c>
      <c r="C542" s="18">
        <v>2.3E-2</v>
      </c>
      <c r="D542" s="18">
        <f t="shared" si="11"/>
        <v>0</v>
      </c>
      <c r="E542" s="18">
        <v>54</v>
      </c>
      <c r="F542" s="18">
        <f t="shared" si="12"/>
        <v>0</v>
      </c>
      <c r="G542" s="18">
        <f t="shared" si="13"/>
        <v>0</v>
      </c>
      <c r="H542" s="21">
        <v>0.12</v>
      </c>
    </row>
    <row r="543" spans="1:8" ht="15" x14ac:dyDescent="0.25">
      <c r="A543" s="18">
        <v>18262773766</v>
      </c>
      <c r="B543" s="18">
        <f t="shared" si="10"/>
        <v>0</v>
      </c>
      <c r="C543" s="18">
        <v>9.0999999999999998E-2</v>
      </c>
      <c r="D543" s="18">
        <f t="shared" si="11"/>
        <v>0</v>
      </c>
      <c r="E543" s="18">
        <v>17</v>
      </c>
      <c r="F543" s="18">
        <f t="shared" si="12"/>
        <v>0</v>
      </c>
      <c r="G543" s="18">
        <f t="shared" si="13"/>
        <v>1</v>
      </c>
      <c r="H543" s="18">
        <v>0.65400000000000003</v>
      </c>
    </row>
    <row r="544" spans="1:8" ht="15" x14ac:dyDescent="0.25">
      <c r="A544" s="18">
        <v>22920779598</v>
      </c>
      <c r="B544" s="18">
        <f t="shared" si="10"/>
        <v>0</v>
      </c>
      <c r="C544" s="18">
        <v>6.9000000000000006E-2</v>
      </c>
      <c r="D544" s="18">
        <f t="shared" si="11"/>
        <v>0</v>
      </c>
      <c r="E544" s="18">
        <v>83</v>
      </c>
      <c r="F544" s="18">
        <f t="shared" si="12"/>
        <v>0</v>
      </c>
      <c r="G544" s="18">
        <f t="shared" si="13"/>
        <v>0</v>
      </c>
      <c r="H544" s="21">
        <v>0.12</v>
      </c>
    </row>
    <row r="545" spans="1:8" ht="15" x14ac:dyDescent="0.25">
      <c r="A545" s="18">
        <v>1128611700</v>
      </c>
      <c r="B545" s="18">
        <f t="shared" si="10"/>
        <v>0</v>
      </c>
      <c r="C545" s="18">
        <v>8.7999999999999995E-2</v>
      </c>
      <c r="D545" s="18">
        <f t="shared" si="11"/>
        <v>0</v>
      </c>
      <c r="E545" s="18">
        <v>111</v>
      </c>
      <c r="F545" s="18">
        <f t="shared" si="12"/>
        <v>0</v>
      </c>
      <c r="G545" s="18">
        <f t="shared" si="13"/>
        <v>0</v>
      </c>
      <c r="H545" s="18">
        <v>0.10299999999999999</v>
      </c>
    </row>
    <row r="546" spans="1:8" ht="15" x14ac:dyDescent="0.25">
      <c r="A546" s="18">
        <v>219000000000</v>
      </c>
      <c r="B546" s="18">
        <f t="shared" si="10"/>
        <v>0</v>
      </c>
      <c r="C546" s="18">
        <v>4.8000000000000001E-2</v>
      </c>
      <c r="D546" s="18">
        <f t="shared" si="11"/>
        <v>0</v>
      </c>
      <c r="E546" s="18">
        <v>126</v>
      </c>
      <c r="F546" s="18">
        <f t="shared" si="12"/>
        <v>0</v>
      </c>
      <c r="G546" s="18">
        <f t="shared" si="13"/>
        <v>0</v>
      </c>
      <c r="H546" s="18">
        <v>0.11</v>
      </c>
    </row>
    <row r="547" spans="1:8" ht="15" x14ac:dyDescent="0.25">
      <c r="A547" s="18">
        <v>11586407487</v>
      </c>
      <c r="B547" s="18">
        <f t="shared" si="10"/>
        <v>0</v>
      </c>
      <c r="C547" s="18">
        <v>4.2999999999999997E-2</v>
      </c>
      <c r="D547" s="18">
        <f t="shared" si="11"/>
        <v>0</v>
      </c>
      <c r="E547" s="18">
        <v>757</v>
      </c>
      <c r="F547" s="18">
        <f t="shared" si="12"/>
        <v>0</v>
      </c>
      <c r="G547" s="18">
        <f t="shared" si="13"/>
        <v>0</v>
      </c>
      <c r="H547" s="21">
        <v>0.12</v>
      </c>
    </row>
    <row r="548" spans="1:8" ht="15" x14ac:dyDescent="0.25">
      <c r="A548" s="18">
        <v>2117039511</v>
      </c>
      <c r="B548" s="18">
        <f t="shared" si="10"/>
        <v>0</v>
      </c>
      <c r="C548" s="18">
        <v>3.2000000000000001E-2</v>
      </c>
      <c r="D548" s="18">
        <f t="shared" si="11"/>
        <v>0</v>
      </c>
      <c r="E548" s="18">
        <v>12</v>
      </c>
      <c r="F548" s="18">
        <f t="shared" si="12"/>
        <v>0</v>
      </c>
      <c r="G548" s="18">
        <f t="shared" si="13"/>
        <v>0</v>
      </c>
      <c r="H548" s="21">
        <v>0.12</v>
      </c>
    </row>
    <row r="549" spans="1:8" ht="15" x14ac:dyDescent="0.25">
      <c r="A549" s="18">
        <v>29385611867</v>
      </c>
      <c r="B549" s="18">
        <f t="shared" si="10"/>
        <v>0</v>
      </c>
      <c r="C549" s="18">
        <v>4.7E-2</v>
      </c>
      <c r="D549" s="18">
        <f t="shared" si="11"/>
        <v>0</v>
      </c>
      <c r="E549" s="18">
        <v>14</v>
      </c>
      <c r="F549" s="18">
        <f t="shared" si="12"/>
        <v>0</v>
      </c>
      <c r="G549" s="18">
        <f t="shared" si="13"/>
        <v>0</v>
      </c>
      <c r="H549" s="21">
        <v>0.12</v>
      </c>
    </row>
    <row r="550" spans="1:8" ht="15" x14ac:dyDescent="0.25">
      <c r="A550" s="18">
        <v>14569527125</v>
      </c>
      <c r="B550" s="18">
        <f t="shared" si="10"/>
        <v>0</v>
      </c>
      <c r="C550" s="18">
        <v>3.5000000000000003E-2</v>
      </c>
      <c r="D550" s="18">
        <f t="shared" si="11"/>
        <v>0</v>
      </c>
      <c r="E550" s="18">
        <v>322</v>
      </c>
      <c r="F550" s="18">
        <f t="shared" si="12"/>
        <v>0</v>
      </c>
      <c r="G550" s="18">
        <f t="shared" si="13"/>
        <v>0</v>
      </c>
      <c r="H550" s="21">
        <v>0.12</v>
      </c>
    </row>
    <row r="551" spans="1:8" ht="15" x14ac:dyDescent="0.25">
      <c r="A551" s="18">
        <v>951805801</v>
      </c>
      <c r="B551" s="18">
        <f t="shared" si="10"/>
        <v>0</v>
      </c>
      <c r="C551" s="18">
        <v>4.7E-2</v>
      </c>
      <c r="D551" s="18">
        <f t="shared" si="11"/>
        <v>0</v>
      </c>
      <c r="E551" s="18">
        <v>27</v>
      </c>
      <c r="F551" s="18">
        <f t="shared" si="12"/>
        <v>0</v>
      </c>
      <c r="G551" s="18">
        <f t="shared" si="13"/>
        <v>1</v>
      </c>
      <c r="H551" s="18">
        <v>0.27</v>
      </c>
    </row>
    <row r="552" spans="1:8" ht="15" x14ac:dyDescent="0.25">
      <c r="A552" s="18">
        <v>32174210793</v>
      </c>
      <c r="B552" s="18">
        <f t="shared" si="10"/>
        <v>0</v>
      </c>
      <c r="C552" s="18">
        <v>5.2999999999999999E-2</v>
      </c>
      <c r="D552" s="18">
        <f t="shared" si="11"/>
        <v>0</v>
      </c>
      <c r="E552" s="18">
        <v>70</v>
      </c>
      <c r="F552" s="18">
        <f t="shared" si="12"/>
        <v>0</v>
      </c>
      <c r="G552" s="18">
        <f t="shared" si="13"/>
        <v>0</v>
      </c>
      <c r="H552" s="21">
        <v>0.12</v>
      </c>
    </row>
    <row r="553" spans="1:8" ht="15" x14ac:dyDescent="0.25">
      <c r="A553" s="18">
        <v>4735956476</v>
      </c>
      <c r="B553" s="18">
        <f t="shared" si="10"/>
        <v>0</v>
      </c>
      <c r="C553" s="18">
        <v>6.2E-2</v>
      </c>
      <c r="D553" s="18">
        <f t="shared" si="11"/>
        <v>0</v>
      </c>
      <c r="E553" s="18">
        <v>27</v>
      </c>
      <c r="F553" s="18">
        <f t="shared" si="12"/>
        <v>0</v>
      </c>
      <c r="G553" s="18">
        <f t="shared" si="13"/>
        <v>0</v>
      </c>
      <c r="H553" s="21">
        <v>0.12</v>
      </c>
    </row>
    <row r="554" spans="1:8" ht="15" x14ac:dyDescent="0.25">
      <c r="A554" s="18">
        <v>835390893</v>
      </c>
      <c r="B554" s="18">
        <f t="shared" si="10"/>
        <v>0</v>
      </c>
      <c r="C554" s="18">
        <v>7.0999999999999994E-2</v>
      </c>
      <c r="D554" s="18">
        <f t="shared" si="11"/>
        <v>0</v>
      </c>
      <c r="E554" s="18">
        <v>38</v>
      </c>
      <c r="F554" s="18">
        <f t="shared" si="12"/>
        <v>0</v>
      </c>
      <c r="G554" s="18">
        <f t="shared" si="13"/>
        <v>0</v>
      </c>
      <c r="H554" s="21">
        <v>0.12</v>
      </c>
    </row>
    <row r="555" spans="1:8" ht="15" x14ac:dyDescent="0.25">
      <c r="A555" s="18">
        <v>32440133261</v>
      </c>
      <c r="B555" s="18">
        <f t="shared" si="10"/>
        <v>0</v>
      </c>
      <c r="C555" s="18">
        <v>4.3999999999999997E-2</v>
      </c>
      <c r="D555" s="18">
        <f t="shared" si="11"/>
        <v>0</v>
      </c>
      <c r="E555" s="18">
        <v>35</v>
      </c>
      <c r="F555" s="18">
        <f t="shared" si="12"/>
        <v>0</v>
      </c>
      <c r="G555" s="18">
        <f t="shared" si="13"/>
        <v>0</v>
      </c>
      <c r="H555" s="18">
        <v>0.14399999999999999</v>
      </c>
    </row>
    <row r="556" spans="1:8" ht="15" x14ac:dyDescent="0.25">
      <c r="A556" s="18">
        <v>2175685681</v>
      </c>
      <c r="B556" s="18">
        <f t="shared" si="10"/>
        <v>0</v>
      </c>
      <c r="C556" s="18">
        <v>0.108</v>
      </c>
      <c r="D556" s="18">
        <f t="shared" si="11"/>
        <v>0</v>
      </c>
      <c r="E556" s="18">
        <v>118</v>
      </c>
      <c r="F556" s="18">
        <f t="shared" si="12"/>
        <v>0</v>
      </c>
      <c r="G556" s="18">
        <f t="shared" si="13"/>
        <v>0</v>
      </c>
      <c r="H556" s="18">
        <v>0.112</v>
      </c>
    </row>
    <row r="557" spans="1:8" ht="15" x14ac:dyDescent="0.25">
      <c r="A557" s="18">
        <v>1292696476</v>
      </c>
      <c r="B557" s="18">
        <f t="shared" si="10"/>
        <v>0</v>
      </c>
      <c r="C557" s="18">
        <v>0.13100000000000001</v>
      </c>
      <c r="D557" s="18">
        <f t="shared" si="11"/>
        <v>1</v>
      </c>
      <c r="E557" s="18">
        <v>43</v>
      </c>
      <c r="F557" s="18">
        <f t="shared" si="12"/>
        <v>0</v>
      </c>
      <c r="G557" s="18">
        <f t="shared" si="13"/>
        <v>0</v>
      </c>
      <c r="H557" s="18">
        <v>0.14199999999999999</v>
      </c>
    </row>
    <row r="558" spans="1:8" ht="15" x14ac:dyDescent="0.25">
      <c r="A558" s="18">
        <v>74755288917</v>
      </c>
      <c r="B558" s="18">
        <f t="shared" si="10"/>
        <v>0</v>
      </c>
      <c r="C558" s="18">
        <v>3.3000000000000002E-2</v>
      </c>
      <c r="D558" s="18">
        <f t="shared" si="11"/>
        <v>0</v>
      </c>
      <c r="E558" s="18">
        <v>389</v>
      </c>
      <c r="F558" s="18">
        <f t="shared" si="12"/>
        <v>0</v>
      </c>
      <c r="G558" s="18">
        <f t="shared" si="13"/>
        <v>0</v>
      </c>
      <c r="H558" s="18">
        <v>0.06</v>
      </c>
    </row>
    <row r="559" spans="1:8" ht="15" x14ac:dyDescent="0.25">
      <c r="A559" s="18">
        <v>8704983553</v>
      </c>
      <c r="B559" s="18">
        <f t="shared" si="10"/>
        <v>0</v>
      </c>
      <c r="C559" s="18">
        <v>4.4999999999999998E-2</v>
      </c>
      <c r="D559" s="18">
        <f t="shared" si="11"/>
        <v>0</v>
      </c>
      <c r="E559" s="18">
        <v>19</v>
      </c>
      <c r="F559" s="18">
        <f t="shared" si="12"/>
        <v>0</v>
      </c>
      <c r="G559" s="18">
        <f t="shared" si="13"/>
        <v>1</v>
      </c>
      <c r="H559" s="18">
        <v>0.49</v>
      </c>
    </row>
    <row r="560" spans="1:8" ht="15" x14ac:dyDescent="0.25">
      <c r="A560" s="18">
        <v>5398616985</v>
      </c>
      <c r="B560" s="18">
        <f t="shared" si="10"/>
        <v>0</v>
      </c>
      <c r="C560" s="18">
        <v>8.5000000000000006E-2</v>
      </c>
      <c r="D560" s="18">
        <f t="shared" si="11"/>
        <v>0</v>
      </c>
      <c r="E560" s="18">
        <v>30</v>
      </c>
      <c r="F560" s="18">
        <f t="shared" si="12"/>
        <v>0</v>
      </c>
      <c r="G560" s="18">
        <f t="shared" si="13"/>
        <v>1</v>
      </c>
      <c r="H560" s="18">
        <v>0.246</v>
      </c>
    </row>
    <row r="561" spans="1:8" ht="15" x14ac:dyDescent="0.25">
      <c r="A561" s="18">
        <v>9422267260</v>
      </c>
      <c r="B561" s="18">
        <f t="shared" si="10"/>
        <v>0</v>
      </c>
      <c r="C561" s="18">
        <v>6.9000000000000006E-2</v>
      </c>
      <c r="D561" s="18">
        <f t="shared" si="11"/>
        <v>0</v>
      </c>
      <c r="E561" s="18">
        <v>46</v>
      </c>
      <c r="F561" s="18">
        <f t="shared" si="12"/>
        <v>0</v>
      </c>
      <c r="G561" s="18">
        <f t="shared" si="13"/>
        <v>0</v>
      </c>
      <c r="H561" s="21">
        <v>0.12</v>
      </c>
    </row>
    <row r="562" spans="1:8" ht="15" x14ac:dyDescent="0.25">
      <c r="A562" s="18">
        <v>3526946625</v>
      </c>
      <c r="B562" s="18">
        <f t="shared" si="10"/>
        <v>0</v>
      </c>
      <c r="C562" s="18">
        <v>0.06</v>
      </c>
      <c r="D562" s="18">
        <f t="shared" si="11"/>
        <v>0</v>
      </c>
      <c r="E562" s="18">
        <v>58</v>
      </c>
      <c r="F562" s="18">
        <f t="shared" si="12"/>
        <v>0</v>
      </c>
      <c r="G562" s="18">
        <f t="shared" si="13"/>
        <v>0</v>
      </c>
      <c r="H562" s="18">
        <v>0.17</v>
      </c>
    </row>
    <row r="563" spans="1:8" ht="15" x14ac:dyDescent="0.25">
      <c r="A563" s="18">
        <v>9718331363</v>
      </c>
      <c r="B563" s="18">
        <f t="shared" si="10"/>
        <v>0</v>
      </c>
      <c r="C563" s="18">
        <v>5.3999999999999999E-2</v>
      </c>
      <c r="D563" s="18">
        <f t="shared" si="11"/>
        <v>0</v>
      </c>
      <c r="E563" s="18">
        <v>427</v>
      </c>
      <c r="F563" s="18">
        <f t="shared" si="12"/>
        <v>0</v>
      </c>
      <c r="G563" s="18">
        <f t="shared" si="13"/>
        <v>0</v>
      </c>
      <c r="H563" s="18">
        <v>8.8999999999999996E-2</v>
      </c>
    </row>
    <row r="564" spans="1:8" ht="15" x14ac:dyDescent="0.25">
      <c r="A564" s="18">
        <v>90770671432</v>
      </c>
      <c r="B564" s="18">
        <f t="shared" si="10"/>
        <v>0</v>
      </c>
      <c r="C564" s="18">
        <v>5.8999999999999997E-2</v>
      </c>
      <c r="D564" s="18">
        <f t="shared" si="11"/>
        <v>0</v>
      </c>
      <c r="E564" s="18">
        <v>168</v>
      </c>
      <c r="F564" s="18">
        <f t="shared" si="12"/>
        <v>0</v>
      </c>
      <c r="G564" s="18">
        <f t="shared" si="13"/>
        <v>0</v>
      </c>
      <c r="H564" s="21">
        <v>0.12</v>
      </c>
    </row>
    <row r="565" spans="1:8" ht="15" x14ac:dyDescent="0.25">
      <c r="A565" s="18">
        <v>9274448732</v>
      </c>
      <c r="B565" s="18">
        <f t="shared" si="10"/>
        <v>0</v>
      </c>
      <c r="C565" s="18">
        <v>5.7000000000000002E-2</v>
      </c>
      <c r="D565" s="18">
        <f t="shared" si="11"/>
        <v>0</v>
      </c>
      <c r="E565" s="18">
        <v>22</v>
      </c>
      <c r="F565" s="18">
        <f t="shared" si="12"/>
        <v>0</v>
      </c>
      <c r="G565" s="18">
        <f t="shared" si="13"/>
        <v>0</v>
      </c>
      <c r="H565" s="18">
        <v>0.16300000000000001</v>
      </c>
    </row>
    <row r="566" spans="1:8" ht="15" x14ac:dyDescent="0.25">
      <c r="A566" s="18">
        <v>11141417478</v>
      </c>
      <c r="B566" s="18">
        <f t="shared" si="10"/>
        <v>0</v>
      </c>
      <c r="C566" s="18">
        <v>8.2000000000000003E-2</v>
      </c>
      <c r="D566" s="18">
        <f t="shared" si="11"/>
        <v>0</v>
      </c>
      <c r="E566" s="18">
        <v>416</v>
      </c>
      <c r="F566" s="18">
        <f t="shared" si="12"/>
        <v>0</v>
      </c>
      <c r="G566" s="18">
        <f t="shared" si="13"/>
        <v>0</v>
      </c>
      <c r="H566" s="18">
        <v>9.7000000000000003E-2</v>
      </c>
    </row>
    <row r="567" spans="1:8" ht="15" x14ac:dyDescent="0.25">
      <c r="A567" s="18">
        <v>5718589550</v>
      </c>
      <c r="B567" s="18">
        <f t="shared" si="10"/>
        <v>0</v>
      </c>
      <c r="C567" s="18">
        <v>6.9000000000000006E-2</v>
      </c>
      <c r="D567" s="18">
        <f t="shared" si="11"/>
        <v>0</v>
      </c>
      <c r="E567" s="18">
        <v>24</v>
      </c>
      <c r="F567" s="18">
        <f t="shared" si="12"/>
        <v>0</v>
      </c>
      <c r="G567" s="18">
        <f t="shared" si="13"/>
        <v>0</v>
      </c>
      <c r="H567" s="21">
        <v>0.12</v>
      </c>
    </row>
    <row r="568" spans="1:8" ht="15" x14ac:dyDescent="0.25">
      <c r="A568" s="18">
        <v>369000000000</v>
      </c>
      <c r="B568" s="18">
        <f t="shared" si="10"/>
        <v>1</v>
      </c>
      <c r="C568" s="18">
        <v>5.6000000000000001E-2</v>
      </c>
      <c r="D568" s="18">
        <f t="shared" si="11"/>
        <v>0</v>
      </c>
      <c r="E568" s="18">
        <v>80</v>
      </c>
      <c r="F568" s="18">
        <f t="shared" si="12"/>
        <v>0</v>
      </c>
      <c r="G568" s="18">
        <f t="shared" si="13"/>
        <v>0</v>
      </c>
      <c r="H568" s="18">
        <v>0.17599999999999999</v>
      </c>
    </row>
    <row r="569" spans="1:8" ht="15" x14ac:dyDescent="0.25">
      <c r="A569" s="18">
        <v>5624809049</v>
      </c>
      <c r="B569" s="18">
        <f t="shared" si="10"/>
        <v>0</v>
      </c>
      <c r="C569" s="18">
        <v>0.108</v>
      </c>
      <c r="D569" s="18">
        <f t="shared" si="11"/>
        <v>0</v>
      </c>
      <c r="E569" s="18">
        <v>56</v>
      </c>
      <c r="F569" s="18">
        <f t="shared" si="12"/>
        <v>0</v>
      </c>
      <c r="G569" s="18">
        <f t="shared" si="13"/>
        <v>0</v>
      </c>
      <c r="H569" s="18">
        <v>0.16700000000000001</v>
      </c>
    </row>
    <row r="570" spans="1:8" ht="15" x14ac:dyDescent="0.25">
      <c r="A570" s="18">
        <v>201037917</v>
      </c>
      <c r="B570" s="18">
        <f t="shared" si="10"/>
        <v>0</v>
      </c>
      <c r="C570" s="18">
        <v>7.0999999999999994E-2</v>
      </c>
      <c r="D570" s="18">
        <f t="shared" si="11"/>
        <v>0</v>
      </c>
      <c r="E570" s="18">
        <v>86</v>
      </c>
      <c r="F570" s="18">
        <f t="shared" si="12"/>
        <v>0</v>
      </c>
      <c r="G570" s="18">
        <f t="shared" si="13"/>
        <v>1</v>
      </c>
      <c r="H570" s="18">
        <v>0.28899999999999998</v>
      </c>
    </row>
    <row r="571" spans="1:8" ht="15" x14ac:dyDescent="0.25">
      <c r="A571" s="18">
        <v>12932427724</v>
      </c>
      <c r="B571" s="18">
        <f t="shared" si="10"/>
        <v>0</v>
      </c>
      <c r="C571" s="18">
        <v>4.8000000000000001E-2</v>
      </c>
      <c r="D571" s="18">
        <f t="shared" si="11"/>
        <v>0</v>
      </c>
      <c r="E571" s="18">
        <v>48</v>
      </c>
      <c r="F571" s="18">
        <f t="shared" si="12"/>
        <v>0</v>
      </c>
      <c r="G571" s="18">
        <f t="shared" si="13"/>
        <v>0</v>
      </c>
      <c r="H571" s="21">
        <v>0.12</v>
      </c>
    </row>
    <row r="572" spans="1:8" ht="15" x14ac:dyDescent="0.25">
      <c r="A572" s="18">
        <v>973355738</v>
      </c>
      <c r="B572" s="18">
        <f t="shared" si="10"/>
        <v>0</v>
      </c>
      <c r="C572" s="18">
        <v>3.6999999999999998E-2</v>
      </c>
      <c r="D572" s="18">
        <f t="shared" si="11"/>
        <v>0</v>
      </c>
      <c r="E572" s="18">
        <v>394</v>
      </c>
      <c r="F572" s="18">
        <f t="shared" si="12"/>
        <v>0</v>
      </c>
      <c r="G572" s="18">
        <f t="shared" si="13"/>
        <v>0</v>
      </c>
      <c r="H572" s="18">
        <v>0.127</v>
      </c>
    </row>
    <row r="573" spans="1:8" ht="15" x14ac:dyDescent="0.25">
      <c r="A573" s="18">
        <v>2578159463</v>
      </c>
      <c r="B573" s="18">
        <f t="shared" si="10"/>
        <v>0</v>
      </c>
      <c r="C573" s="18">
        <v>0.154</v>
      </c>
      <c r="D573" s="18">
        <f t="shared" si="11"/>
        <v>1</v>
      </c>
      <c r="E573" s="18">
        <v>69</v>
      </c>
      <c r="F573" s="18">
        <f t="shared" si="12"/>
        <v>0</v>
      </c>
      <c r="G573" s="18">
        <f t="shared" si="13"/>
        <v>0</v>
      </c>
      <c r="H573" s="18">
        <v>0.21299999999999999</v>
      </c>
    </row>
    <row r="574" spans="1:8" ht="15" x14ac:dyDescent="0.25">
      <c r="A574" s="19">
        <v>15079752558</v>
      </c>
      <c r="B574" s="18">
        <f t="shared" si="10"/>
        <v>0</v>
      </c>
      <c r="C574" s="19">
        <v>6.4000000000000001E-2</v>
      </c>
      <c r="D574" s="18">
        <f t="shared" si="11"/>
        <v>0</v>
      </c>
      <c r="E574" s="19">
        <v>193</v>
      </c>
      <c r="F574" s="18">
        <f t="shared" si="12"/>
        <v>0</v>
      </c>
      <c r="G574" s="18">
        <f t="shared" si="13"/>
        <v>0</v>
      </c>
      <c r="H574" s="21">
        <v>0.12</v>
      </c>
    </row>
    <row r="575" spans="1:8" ht="15" x14ac:dyDescent="0.25">
      <c r="A575" s="18">
        <v>365000000000</v>
      </c>
      <c r="B575" s="18">
        <f t="shared" si="10"/>
        <v>1</v>
      </c>
      <c r="C575" s="18">
        <v>8.6999999999999994E-2</v>
      </c>
      <c r="D575" s="18">
        <f t="shared" si="11"/>
        <v>0</v>
      </c>
      <c r="E575" s="18">
        <v>615</v>
      </c>
      <c r="F575" s="18">
        <f t="shared" si="12"/>
        <v>0</v>
      </c>
      <c r="G575" s="18">
        <f t="shared" si="13"/>
        <v>0</v>
      </c>
      <c r="H575" s="18">
        <v>9.8000000000000004E-2</v>
      </c>
    </row>
    <row r="576" spans="1:8" ht="15" x14ac:dyDescent="0.25">
      <c r="A576" s="18">
        <v>16338510934</v>
      </c>
      <c r="B576" s="18">
        <f t="shared" si="10"/>
        <v>0</v>
      </c>
      <c r="C576" s="18">
        <v>2.1000000000000001E-2</v>
      </c>
      <c r="D576" s="18">
        <f t="shared" si="11"/>
        <v>0</v>
      </c>
      <c r="E576" s="18">
        <v>32</v>
      </c>
      <c r="F576" s="18">
        <f t="shared" si="12"/>
        <v>0</v>
      </c>
      <c r="G576" s="18">
        <f t="shared" si="13"/>
        <v>0</v>
      </c>
      <c r="H576" s="21">
        <v>0.12</v>
      </c>
    </row>
    <row r="577" spans="1:8" ht="15" x14ac:dyDescent="0.25">
      <c r="A577" s="18">
        <v>65632237471</v>
      </c>
      <c r="B577" s="18">
        <f t="shared" si="10"/>
        <v>0</v>
      </c>
      <c r="C577" s="18">
        <v>6.5000000000000002E-2</v>
      </c>
      <c r="D577" s="18">
        <f t="shared" si="11"/>
        <v>0</v>
      </c>
      <c r="E577" s="18">
        <v>119</v>
      </c>
      <c r="F577" s="18">
        <f t="shared" si="12"/>
        <v>0</v>
      </c>
      <c r="G577" s="18">
        <f t="shared" si="13"/>
        <v>0</v>
      </c>
      <c r="H577" s="21">
        <v>0.12</v>
      </c>
    </row>
    <row r="578" spans="1:8" ht="15" x14ac:dyDescent="0.25">
      <c r="A578" s="18">
        <v>3891563478</v>
      </c>
      <c r="B578" s="18">
        <f t="shared" si="10"/>
        <v>0</v>
      </c>
      <c r="C578" s="18">
        <v>8.4000000000000005E-2</v>
      </c>
      <c r="D578" s="18">
        <f t="shared" si="11"/>
        <v>0</v>
      </c>
      <c r="E578" s="18">
        <v>261</v>
      </c>
      <c r="F578" s="18">
        <f t="shared" si="12"/>
        <v>0</v>
      </c>
      <c r="G578" s="18">
        <f t="shared" si="13"/>
        <v>0</v>
      </c>
      <c r="H578" s="18">
        <v>9.8000000000000004E-2</v>
      </c>
    </row>
    <row r="579" spans="1:8" ht="15" x14ac:dyDescent="0.25">
      <c r="A579" s="18">
        <v>22915004297</v>
      </c>
      <c r="B579" s="18">
        <f t="shared" si="10"/>
        <v>0</v>
      </c>
      <c r="C579" s="18">
        <v>7.1999999999999995E-2</v>
      </c>
      <c r="D579" s="18">
        <f t="shared" si="11"/>
        <v>0</v>
      </c>
      <c r="E579" s="18">
        <v>37</v>
      </c>
      <c r="F579" s="18">
        <f t="shared" si="12"/>
        <v>0</v>
      </c>
      <c r="G579" s="18">
        <f t="shared" si="13"/>
        <v>0</v>
      </c>
      <c r="H579" s="18">
        <v>0.14499999999999999</v>
      </c>
    </row>
    <row r="580" spans="1:8" ht="15" x14ac:dyDescent="0.25">
      <c r="A580" s="18">
        <v>3172945506</v>
      </c>
      <c r="B580" s="18">
        <f t="shared" si="10"/>
        <v>0</v>
      </c>
      <c r="C580" s="18">
        <v>7.4999999999999997E-2</v>
      </c>
      <c r="D580" s="18">
        <f t="shared" si="11"/>
        <v>0</v>
      </c>
      <c r="E580" s="18">
        <v>37</v>
      </c>
      <c r="F580" s="18">
        <f t="shared" si="12"/>
        <v>0</v>
      </c>
      <c r="G580" s="18">
        <f t="shared" si="13"/>
        <v>0</v>
      </c>
      <c r="H580" s="21">
        <v>0.12</v>
      </c>
    </row>
    <row r="581" spans="1:8" ht="15" x14ac:dyDescent="0.25">
      <c r="A581" s="18">
        <v>44054072936</v>
      </c>
      <c r="B581" s="18">
        <f t="shared" si="10"/>
        <v>0</v>
      </c>
      <c r="C581" s="18">
        <v>6.7000000000000004E-2</v>
      </c>
      <c r="D581" s="18">
        <f t="shared" si="11"/>
        <v>0</v>
      </c>
      <c r="E581" s="18">
        <v>282</v>
      </c>
      <c r="F581" s="18">
        <f t="shared" si="12"/>
        <v>0</v>
      </c>
      <c r="G581" s="18">
        <f t="shared" si="13"/>
        <v>0</v>
      </c>
      <c r="H581" s="21">
        <v>0.12</v>
      </c>
    </row>
    <row r="582" spans="1:8" ht="15" x14ac:dyDescent="0.25">
      <c r="A582" s="18">
        <v>16030996179</v>
      </c>
      <c r="B582" s="18">
        <f t="shared" si="10"/>
        <v>0</v>
      </c>
      <c r="C582" s="18">
        <v>9.1999999999999998E-2</v>
      </c>
      <c r="D582" s="18">
        <f t="shared" si="11"/>
        <v>0</v>
      </c>
      <c r="E582" s="18">
        <v>43</v>
      </c>
      <c r="F582" s="18">
        <f t="shared" si="12"/>
        <v>0</v>
      </c>
      <c r="G582" s="18">
        <f t="shared" si="13"/>
        <v>0</v>
      </c>
      <c r="H582" s="18">
        <v>0.20200000000000001</v>
      </c>
    </row>
    <row r="583" spans="1:8" ht="15" x14ac:dyDescent="0.25">
      <c r="A583" s="18">
        <v>16190196832</v>
      </c>
      <c r="B583" s="18">
        <f t="shared" si="10"/>
        <v>0</v>
      </c>
      <c r="C583" s="18">
        <v>6.0999999999999999E-2</v>
      </c>
      <c r="D583" s="18">
        <f t="shared" si="11"/>
        <v>0</v>
      </c>
      <c r="E583" s="18">
        <v>75</v>
      </c>
      <c r="F583" s="18">
        <f t="shared" si="12"/>
        <v>0</v>
      </c>
      <c r="G583" s="18">
        <f t="shared" si="13"/>
        <v>0</v>
      </c>
      <c r="H583" s="18">
        <v>0.20899999999999999</v>
      </c>
    </row>
    <row r="584" spans="1:8" ht="15" x14ac:dyDescent="0.25">
      <c r="A584" s="18">
        <v>9456808151</v>
      </c>
      <c r="B584" s="18">
        <f t="shared" si="10"/>
        <v>0</v>
      </c>
      <c r="C584" s="19">
        <v>6.4000000000000001E-2</v>
      </c>
      <c r="D584" s="18">
        <f t="shared" si="11"/>
        <v>0</v>
      </c>
      <c r="E584" s="19">
        <v>193</v>
      </c>
      <c r="F584" s="18">
        <f t="shared" si="12"/>
        <v>0</v>
      </c>
      <c r="G584" s="18">
        <f t="shared" si="13"/>
        <v>0</v>
      </c>
      <c r="H584" s="21">
        <v>0.12</v>
      </c>
    </row>
    <row r="585" spans="1:8" ht="15" x14ac:dyDescent="0.25">
      <c r="A585" s="18">
        <v>199000000000</v>
      </c>
      <c r="B585" s="18">
        <f t="shared" si="10"/>
        <v>0</v>
      </c>
      <c r="C585" s="18">
        <v>4.3999999999999997E-2</v>
      </c>
      <c r="D585" s="18">
        <f t="shared" si="11"/>
        <v>0</v>
      </c>
      <c r="E585" s="18">
        <v>233</v>
      </c>
      <c r="F585" s="18">
        <f t="shared" si="12"/>
        <v>0</v>
      </c>
      <c r="G585" s="18">
        <f t="shared" si="13"/>
        <v>0</v>
      </c>
      <c r="H585" s="18">
        <v>0.08</v>
      </c>
    </row>
    <row r="586" spans="1:8" ht="15" x14ac:dyDescent="0.25">
      <c r="A586" s="18">
        <v>82470894868</v>
      </c>
      <c r="B586" s="18">
        <f t="shared" si="10"/>
        <v>0</v>
      </c>
      <c r="C586" s="18">
        <v>3.4000000000000002E-2</v>
      </c>
      <c r="D586" s="18">
        <f t="shared" si="11"/>
        <v>0</v>
      </c>
      <c r="E586" s="18">
        <v>144</v>
      </c>
      <c r="F586" s="18">
        <f t="shared" si="12"/>
        <v>0</v>
      </c>
      <c r="G586" s="18">
        <f t="shared" si="13"/>
        <v>0</v>
      </c>
      <c r="H586" s="18">
        <v>0.22500000000000001</v>
      </c>
    </row>
    <row r="587" spans="1:8" ht="15" x14ac:dyDescent="0.25">
      <c r="A587" s="18">
        <v>6558416322</v>
      </c>
      <c r="B587" s="18">
        <f t="shared" si="10"/>
        <v>0</v>
      </c>
      <c r="C587" s="18">
        <v>4.2999999999999997E-2</v>
      </c>
      <c r="D587" s="18">
        <f t="shared" si="11"/>
        <v>0</v>
      </c>
      <c r="E587" s="18">
        <v>30</v>
      </c>
      <c r="F587" s="18">
        <f t="shared" si="12"/>
        <v>0</v>
      </c>
      <c r="G587" s="18">
        <f t="shared" si="13"/>
        <v>0</v>
      </c>
      <c r="H587" s="21">
        <v>0.12</v>
      </c>
    </row>
    <row r="588" spans="1:8" ht="15" x14ac:dyDescent="0.25">
      <c r="A588" s="18">
        <v>13746712706</v>
      </c>
      <c r="B588" s="18">
        <f t="shared" si="10"/>
        <v>0</v>
      </c>
      <c r="C588" s="18">
        <v>5.6000000000000001E-2</v>
      </c>
      <c r="D588" s="18">
        <f t="shared" si="11"/>
        <v>0</v>
      </c>
      <c r="E588" s="18">
        <v>394</v>
      </c>
      <c r="F588" s="18">
        <f t="shared" si="12"/>
        <v>0</v>
      </c>
      <c r="G588" s="18">
        <f t="shared" si="13"/>
        <v>0</v>
      </c>
      <c r="H588" s="18">
        <v>0.115</v>
      </c>
    </row>
    <row r="589" spans="1:8" ht="15" x14ac:dyDescent="0.25">
      <c r="A589" s="18">
        <v>9209288383</v>
      </c>
      <c r="B589" s="18">
        <f t="shared" si="10"/>
        <v>0</v>
      </c>
      <c r="C589" s="18">
        <v>7.3999999999999996E-2</v>
      </c>
      <c r="D589" s="18">
        <f t="shared" si="11"/>
        <v>0</v>
      </c>
      <c r="E589" s="18">
        <v>41</v>
      </c>
      <c r="F589" s="18">
        <f t="shared" si="12"/>
        <v>0</v>
      </c>
      <c r="G589" s="18">
        <f t="shared" si="13"/>
        <v>0</v>
      </c>
      <c r="H589" s="21">
        <v>0.12</v>
      </c>
    </row>
    <row r="590" spans="1:8" ht="15" x14ac:dyDescent="0.25">
      <c r="A590" s="18">
        <v>2026864414</v>
      </c>
      <c r="B590" s="18">
        <f t="shared" si="10"/>
        <v>0</v>
      </c>
      <c r="C590" s="18">
        <v>8.7999999999999995E-2</v>
      </c>
      <c r="D590" s="18">
        <f t="shared" si="11"/>
        <v>0</v>
      </c>
      <c r="E590" s="18">
        <v>19</v>
      </c>
      <c r="F590" s="18">
        <f t="shared" si="12"/>
        <v>0</v>
      </c>
      <c r="G590" s="18">
        <f t="shared" si="13"/>
        <v>0</v>
      </c>
      <c r="H590" s="18">
        <v>0.124</v>
      </c>
    </row>
    <row r="591" spans="1:8" ht="15" x14ac:dyDescent="0.25">
      <c r="A591" s="18">
        <v>22493301699</v>
      </c>
      <c r="B591" s="18">
        <f t="shared" si="10"/>
        <v>0</v>
      </c>
      <c r="C591" s="18">
        <v>5.2999999999999999E-2</v>
      </c>
      <c r="D591" s="18">
        <f t="shared" si="11"/>
        <v>0</v>
      </c>
      <c r="E591" s="18">
        <v>57</v>
      </c>
      <c r="F591" s="18">
        <f t="shared" si="12"/>
        <v>0</v>
      </c>
      <c r="G591" s="18">
        <f t="shared" si="13"/>
        <v>0</v>
      </c>
      <c r="H591" s="21">
        <v>0.12</v>
      </c>
    </row>
    <row r="592" spans="1:8" ht="15" x14ac:dyDescent="0.25">
      <c r="A592" s="18">
        <v>1986014759</v>
      </c>
      <c r="B592" s="18">
        <f t="shared" si="10"/>
        <v>0</v>
      </c>
      <c r="C592" s="18">
        <v>3.9E-2</v>
      </c>
      <c r="D592" s="18">
        <f t="shared" si="11"/>
        <v>0</v>
      </c>
      <c r="E592" s="18">
        <v>18</v>
      </c>
      <c r="F592" s="18">
        <f t="shared" si="12"/>
        <v>0</v>
      </c>
      <c r="G592" s="18">
        <f t="shared" si="13"/>
        <v>0</v>
      </c>
      <c r="H592" s="21">
        <v>0.12</v>
      </c>
    </row>
    <row r="593" spans="1:8" ht="15" x14ac:dyDescent="0.25">
      <c r="A593" s="18">
        <v>10657705072</v>
      </c>
      <c r="B593" s="18">
        <f t="shared" si="10"/>
        <v>0</v>
      </c>
      <c r="C593" s="18">
        <v>0.04</v>
      </c>
      <c r="D593" s="18">
        <f t="shared" si="11"/>
        <v>0</v>
      </c>
      <c r="E593" s="18">
        <v>29</v>
      </c>
      <c r="F593" s="18">
        <f t="shared" si="12"/>
        <v>0</v>
      </c>
      <c r="G593" s="18">
        <f t="shared" si="13"/>
        <v>0</v>
      </c>
      <c r="H593" s="21">
        <v>0.12</v>
      </c>
    </row>
    <row r="594" spans="1:8" ht="15" x14ac:dyDescent="0.25">
      <c r="A594" s="18">
        <v>543376206</v>
      </c>
      <c r="B594" s="18">
        <f t="shared" si="10"/>
        <v>0</v>
      </c>
      <c r="C594" s="18">
        <v>3.4000000000000002E-2</v>
      </c>
      <c r="D594" s="18">
        <f t="shared" si="11"/>
        <v>0</v>
      </c>
      <c r="E594" s="18">
        <v>27</v>
      </c>
      <c r="F594" s="18">
        <f t="shared" si="12"/>
        <v>0</v>
      </c>
      <c r="G594" s="18">
        <f t="shared" si="13"/>
        <v>0</v>
      </c>
      <c r="H594" s="18">
        <v>0.105</v>
      </c>
    </row>
    <row r="595" spans="1:8" ht="15" x14ac:dyDescent="0.25">
      <c r="A595" s="18">
        <v>12007880067</v>
      </c>
      <c r="B595" s="18">
        <f t="shared" si="10"/>
        <v>0</v>
      </c>
      <c r="C595" s="18">
        <v>2.3E-2</v>
      </c>
      <c r="D595" s="18">
        <f t="shared" si="11"/>
        <v>0</v>
      </c>
      <c r="E595" s="18">
        <v>67</v>
      </c>
      <c r="F595" s="18">
        <f t="shared" si="12"/>
        <v>0</v>
      </c>
      <c r="G595" s="18">
        <f t="shared" si="13"/>
        <v>0</v>
      </c>
      <c r="H595" s="21">
        <v>0.12</v>
      </c>
    </row>
    <row r="596" spans="1:8" ht="15" x14ac:dyDescent="0.25">
      <c r="A596" s="18">
        <v>20523286237</v>
      </c>
      <c r="B596" s="18">
        <f t="shared" si="10"/>
        <v>0</v>
      </c>
      <c r="C596" s="18">
        <v>7.0000000000000007E-2</v>
      </c>
      <c r="D596" s="18">
        <f t="shared" si="11"/>
        <v>0</v>
      </c>
      <c r="E596" s="18">
        <v>15</v>
      </c>
      <c r="F596" s="18">
        <f t="shared" si="12"/>
        <v>0</v>
      </c>
      <c r="G596" s="18">
        <f t="shared" si="13"/>
        <v>1</v>
      </c>
      <c r="H596" s="18">
        <v>0.56499999999999995</v>
      </c>
    </row>
    <row r="597" spans="1:8" ht="15" x14ac:dyDescent="0.25">
      <c r="A597" s="18">
        <v>24074553674</v>
      </c>
      <c r="B597" s="18">
        <f t="shared" si="10"/>
        <v>0</v>
      </c>
      <c r="C597" s="18">
        <v>6.8000000000000005E-2</v>
      </c>
      <c r="D597" s="18">
        <f t="shared" si="11"/>
        <v>0</v>
      </c>
      <c r="E597" s="18">
        <v>84</v>
      </c>
      <c r="F597" s="18">
        <f t="shared" si="12"/>
        <v>0</v>
      </c>
      <c r="G597" s="18">
        <f t="shared" si="13"/>
        <v>0</v>
      </c>
      <c r="H597" s="21">
        <v>0.12</v>
      </c>
    </row>
    <row r="598" spans="1:8" ht="15" x14ac:dyDescent="0.25">
      <c r="A598" s="18">
        <v>1239144502</v>
      </c>
      <c r="B598" s="18">
        <f t="shared" si="10"/>
        <v>0</v>
      </c>
      <c r="C598" s="18">
        <v>8.6999999999999994E-2</v>
      </c>
      <c r="D598" s="18">
        <f t="shared" si="11"/>
        <v>0</v>
      </c>
      <c r="E598" s="18">
        <v>119</v>
      </c>
      <c r="F598" s="18">
        <f t="shared" si="12"/>
        <v>0</v>
      </c>
      <c r="G598" s="18">
        <f t="shared" si="13"/>
        <v>0</v>
      </c>
      <c r="H598" s="18">
        <v>0.106</v>
      </c>
    </row>
    <row r="599" spans="1:8" ht="15" x14ac:dyDescent="0.25">
      <c r="A599" s="18">
        <v>236000000000</v>
      </c>
      <c r="B599" s="18">
        <f t="shared" si="10"/>
        <v>1</v>
      </c>
      <c r="C599" s="18">
        <v>4.9000000000000002E-2</v>
      </c>
      <c r="D599" s="18">
        <f t="shared" si="11"/>
        <v>0</v>
      </c>
      <c r="E599" s="18">
        <v>137</v>
      </c>
      <c r="F599" s="18">
        <f t="shared" si="12"/>
        <v>0</v>
      </c>
      <c r="G599" s="18">
        <f t="shared" si="13"/>
        <v>0</v>
      </c>
      <c r="H599" s="18">
        <v>0.11</v>
      </c>
    </row>
    <row r="600" spans="1:8" ht="15" x14ac:dyDescent="0.25">
      <c r="A600" s="18">
        <v>15715842151</v>
      </c>
      <c r="B600" s="18">
        <f t="shared" si="10"/>
        <v>0</v>
      </c>
      <c r="C600" s="18">
        <v>4.4999999999999998E-2</v>
      </c>
      <c r="D600" s="18">
        <f t="shared" si="11"/>
        <v>0</v>
      </c>
      <c r="E600" s="18">
        <v>1051</v>
      </c>
      <c r="F600" s="18">
        <f t="shared" si="12"/>
        <v>0</v>
      </c>
      <c r="G600" s="18">
        <f t="shared" si="13"/>
        <v>0</v>
      </c>
      <c r="H600" s="21">
        <v>0.12</v>
      </c>
    </row>
    <row r="601" spans="1:8" ht="15" x14ac:dyDescent="0.25">
      <c r="A601" s="18">
        <v>2607739837</v>
      </c>
      <c r="B601" s="18">
        <f t="shared" si="10"/>
        <v>0</v>
      </c>
      <c r="C601" s="18">
        <v>2.7E-2</v>
      </c>
      <c r="D601" s="18">
        <f t="shared" si="11"/>
        <v>0</v>
      </c>
      <c r="E601" s="18">
        <v>12</v>
      </c>
      <c r="F601" s="18">
        <f t="shared" si="12"/>
        <v>0</v>
      </c>
      <c r="G601" s="18">
        <f t="shared" si="13"/>
        <v>0</v>
      </c>
      <c r="H601" s="21">
        <v>0.12</v>
      </c>
    </row>
    <row r="602" spans="1:8" ht="15" x14ac:dyDescent="0.25">
      <c r="A602" s="18">
        <v>31367606700</v>
      </c>
      <c r="B602" s="18">
        <f t="shared" si="10"/>
        <v>0</v>
      </c>
      <c r="C602" s="18">
        <v>4.1000000000000002E-2</v>
      </c>
      <c r="D602" s="18">
        <f t="shared" si="11"/>
        <v>0</v>
      </c>
      <c r="E602" s="18">
        <v>14</v>
      </c>
      <c r="F602" s="18">
        <f t="shared" si="12"/>
        <v>0</v>
      </c>
      <c r="G602" s="18">
        <f t="shared" si="13"/>
        <v>0</v>
      </c>
      <c r="H602" s="21">
        <v>0.12</v>
      </c>
    </row>
    <row r="603" spans="1:8" ht="15" x14ac:dyDescent="0.25">
      <c r="A603" s="18">
        <v>18796191833</v>
      </c>
      <c r="B603" s="18">
        <f t="shared" si="10"/>
        <v>0</v>
      </c>
      <c r="C603" s="18">
        <v>3.4000000000000002E-2</v>
      </c>
      <c r="D603" s="18">
        <f t="shared" si="11"/>
        <v>0</v>
      </c>
      <c r="E603" s="18">
        <v>401</v>
      </c>
      <c r="F603" s="18">
        <f t="shared" si="12"/>
        <v>0</v>
      </c>
      <c r="G603" s="18">
        <f t="shared" si="13"/>
        <v>0</v>
      </c>
      <c r="H603" s="21">
        <v>0.12</v>
      </c>
    </row>
    <row r="604" spans="1:8" ht="15" x14ac:dyDescent="0.25">
      <c r="A604" s="18">
        <v>898282866</v>
      </c>
      <c r="B604" s="18">
        <f t="shared" si="10"/>
        <v>0</v>
      </c>
      <c r="C604" s="18">
        <v>4.7E-2</v>
      </c>
      <c r="D604" s="18">
        <f t="shared" si="11"/>
        <v>0</v>
      </c>
      <c r="E604" s="18">
        <v>24</v>
      </c>
      <c r="F604" s="18">
        <f t="shared" si="12"/>
        <v>0</v>
      </c>
      <c r="G604" s="18">
        <f t="shared" si="13"/>
        <v>1</v>
      </c>
      <c r="H604" s="18">
        <v>0.28000000000000003</v>
      </c>
    </row>
    <row r="605" spans="1:8" ht="15" x14ac:dyDescent="0.25">
      <c r="A605" s="18">
        <v>39564970070</v>
      </c>
      <c r="B605" s="18">
        <f t="shared" si="10"/>
        <v>0</v>
      </c>
      <c r="C605" s="18">
        <v>5.2999999999999999E-2</v>
      </c>
      <c r="D605" s="18">
        <f t="shared" si="11"/>
        <v>0</v>
      </c>
      <c r="E605" s="18">
        <v>83</v>
      </c>
      <c r="F605" s="18">
        <f t="shared" si="12"/>
        <v>0</v>
      </c>
      <c r="G605" s="18">
        <f t="shared" si="13"/>
        <v>0</v>
      </c>
      <c r="H605" s="21">
        <v>0.12</v>
      </c>
    </row>
    <row r="606" spans="1:8" ht="15" x14ac:dyDescent="0.25">
      <c r="A606" s="18">
        <v>5067360041</v>
      </c>
      <c r="B606" s="18">
        <f t="shared" si="10"/>
        <v>0</v>
      </c>
      <c r="C606" s="18">
        <v>0.06</v>
      </c>
      <c r="D606" s="18">
        <f t="shared" si="11"/>
        <v>0</v>
      </c>
      <c r="E606" s="18">
        <v>27</v>
      </c>
      <c r="F606" s="18">
        <f t="shared" si="12"/>
        <v>0</v>
      </c>
      <c r="G606" s="18">
        <f t="shared" si="13"/>
        <v>0</v>
      </c>
      <c r="H606" s="21">
        <v>0.12</v>
      </c>
    </row>
    <row r="607" spans="1:8" ht="15" x14ac:dyDescent="0.25">
      <c r="A607" s="18">
        <v>967762549</v>
      </c>
      <c r="B607" s="18">
        <f t="shared" si="10"/>
        <v>0</v>
      </c>
      <c r="C607" s="18">
        <v>6.3E-2</v>
      </c>
      <c r="D607" s="18">
        <f t="shared" si="11"/>
        <v>0</v>
      </c>
      <c r="E607" s="18">
        <v>35</v>
      </c>
      <c r="F607" s="18">
        <f t="shared" si="12"/>
        <v>0</v>
      </c>
      <c r="G607" s="18">
        <f t="shared" si="13"/>
        <v>0</v>
      </c>
      <c r="H607" s="21">
        <v>0.12</v>
      </c>
    </row>
    <row r="608" spans="1:8" ht="15" x14ac:dyDescent="0.25">
      <c r="A608" s="18">
        <v>34313315840</v>
      </c>
      <c r="B608" s="18">
        <f t="shared" si="10"/>
        <v>0</v>
      </c>
      <c r="C608" s="18">
        <v>4.3999999999999997E-2</v>
      </c>
      <c r="D608" s="18">
        <f t="shared" si="11"/>
        <v>0</v>
      </c>
      <c r="E608" s="18">
        <v>35</v>
      </c>
      <c r="F608" s="18">
        <f t="shared" si="12"/>
        <v>0</v>
      </c>
      <c r="G608" s="18">
        <f t="shared" si="13"/>
        <v>0</v>
      </c>
      <c r="H608" s="18">
        <v>0.15</v>
      </c>
    </row>
    <row r="609" spans="1:8" ht="15" x14ac:dyDescent="0.25">
      <c r="A609" s="18">
        <v>2487352968</v>
      </c>
      <c r="B609" s="18">
        <f t="shared" si="10"/>
        <v>0</v>
      </c>
      <c r="C609" s="18">
        <v>0.11700000000000001</v>
      </c>
      <c r="D609" s="18">
        <f t="shared" si="11"/>
        <v>0</v>
      </c>
      <c r="E609" s="18">
        <v>146</v>
      </c>
      <c r="F609" s="18">
        <f t="shared" si="12"/>
        <v>0</v>
      </c>
      <c r="G609" s="18">
        <f t="shared" si="13"/>
        <v>0</v>
      </c>
      <c r="H609" s="18">
        <v>0.104</v>
      </c>
    </row>
    <row r="610" spans="1:8" ht="15" x14ac:dyDescent="0.25">
      <c r="A610" s="18">
        <v>1537753885</v>
      </c>
      <c r="B610" s="18">
        <f t="shared" si="10"/>
        <v>0</v>
      </c>
      <c r="C610" s="18">
        <v>0.156</v>
      </c>
      <c r="D610" s="18">
        <f t="shared" si="11"/>
        <v>1</v>
      </c>
      <c r="E610" s="18">
        <v>59</v>
      </c>
      <c r="F610" s="18">
        <f t="shared" si="12"/>
        <v>0</v>
      </c>
      <c r="G610" s="18">
        <f t="shared" si="13"/>
        <v>0</v>
      </c>
      <c r="H610" s="18">
        <v>0.13800000000000001</v>
      </c>
    </row>
    <row r="611" spans="1:8" ht="15" x14ac:dyDescent="0.25">
      <c r="A611" s="18">
        <v>34699395524</v>
      </c>
      <c r="B611" s="18">
        <f t="shared" si="10"/>
        <v>0</v>
      </c>
      <c r="C611" s="18">
        <v>3.9E-2</v>
      </c>
      <c r="D611" s="18">
        <f t="shared" si="11"/>
        <v>0</v>
      </c>
      <c r="E611" s="18">
        <v>211</v>
      </c>
      <c r="F611" s="18">
        <f t="shared" si="12"/>
        <v>0</v>
      </c>
      <c r="G611" s="18">
        <f t="shared" si="13"/>
        <v>0</v>
      </c>
      <c r="H611" s="18">
        <v>0.06</v>
      </c>
    </row>
    <row r="612" spans="1:8" ht="15" x14ac:dyDescent="0.25">
      <c r="A612" s="18">
        <v>9853981624</v>
      </c>
      <c r="B612" s="18">
        <f t="shared" si="10"/>
        <v>0</v>
      </c>
      <c r="C612" s="18">
        <v>4.1000000000000002E-2</v>
      </c>
      <c r="D612" s="18">
        <f t="shared" si="11"/>
        <v>0</v>
      </c>
      <c r="E612" s="18">
        <v>19</v>
      </c>
      <c r="F612" s="18">
        <f t="shared" si="12"/>
        <v>0</v>
      </c>
      <c r="G612" s="18">
        <f t="shared" si="13"/>
        <v>1</v>
      </c>
      <c r="H612" s="18">
        <v>0.52500000000000002</v>
      </c>
    </row>
    <row r="613" spans="1:8" ht="15" x14ac:dyDescent="0.25">
      <c r="A613" s="18">
        <v>5627898037</v>
      </c>
      <c r="B613" s="18">
        <f t="shared" si="10"/>
        <v>0</v>
      </c>
      <c r="C613" s="18">
        <v>8.3000000000000004E-2</v>
      </c>
      <c r="D613" s="18">
        <f t="shared" si="11"/>
        <v>0</v>
      </c>
      <c r="E613" s="18">
        <v>30</v>
      </c>
      <c r="F613" s="18">
        <f t="shared" si="12"/>
        <v>0</v>
      </c>
      <c r="G613" s="18">
        <f t="shared" si="13"/>
        <v>1</v>
      </c>
      <c r="H613" s="18">
        <v>0.23799999999999999</v>
      </c>
    </row>
    <row r="614" spans="1:8" ht="15" x14ac:dyDescent="0.25">
      <c r="A614" s="18">
        <v>10647545670</v>
      </c>
      <c r="B614" s="18">
        <f t="shared" si="10"/>
        <v>0</v>
      </c>
      <c r="C614" s="18">
        <v>6.8000000000000005E-2</v>
      </c>
      <c r="D614" s="18">
        <f t="shared" si="11"/>
        <v>0</v>
      </c>
      <c r="E614" s="18">
        <v>51</v>
      </c>
      <c r="F614" s="18">
        <f t="shared" si="12"/>
        <v>0</v>
      </c>
      <c r="G614" s="18">
        <f t="shared" si="13"/>
        <v>0</v>
      </c>
      <c r="H614" s="21">
        <v>0.12</v>
      </c>
    </row>
    <row r="615" spans="1:8" ht="15" x14ac:dyDescent="0.25">
      <c r="A615" s="18">
        <v>4136083856</v>
      </c>
      <c r="B615" s="18">
        <f t="shared" si="10"/>
        <v>0</v>
      </c>
      <c r="C615" s="18">
        <v>5.8999999999999997E-2</v>
      </c>
      <c r="D615" s="18">
        <f t="shared" si="11"/>
        <v>0</v>
      </c>
      <c r="E615" s="18">
        <v>51</v>
      </c>
      <c r="F615" s="18">
        <f t="shared" si="12"/>
        <v>0</v>
      </c>
      <c r="G615" s="18">
        <f t="shared" si="13"/>
        <v>0</v>
      </c>
      <c r="H615" s="18">
        <v>0.17</v>
      </c>
    </row>
    <row r="616" spans="1:8" ht="15" x14ac:dyDescent="0.25">
      <c r="A616" s="18">
        <v>11252405860</v>
      </c>
      <c r="B616" s="18">
        <f t="shared" si="10"/>
        <v>0</v>
      </c>
      <c r="C616" s="18">
        <v>4.9000000000000002E-2</v>
      </c>
      <c r="D616" s="18">
        <f t="shared" si="11"/>
        <v>0</v>
      </c>
      <c r="E616" s="18">
        <v>450</v>
      </c>
      <c r="F616" s="18">
        <f t="shared" si="12"/>
        <v>0</v>
      </c>
      <c r="G616" s="18">
        <f t="shared" si="13"/>
        <v>0</v>
      </c>
      <c r="H616" s="18">
        <v>8.8999999999999996E-2</v>
      </c>
    </row>
    <row r="617" spans="1:8" ht="15" x14ac:dyDescent="0.25">
      <c r="A617" s="18">
        <v>99211339029</v>
      </c>
      <c r="B617" s="18">
        <f t="shared" si="10"/>
        <v>0</v>
      </c>
      <c r="C617" s="18">
        <v>6.3E-2</v>
      </c>
      <c r="D617" s="18">
        <f t="shared" si="11"/>
        <v>0</v>
      </c>
      <c r="E617" s="18">
        <v>195</v>
      </c>
      <c r="F617" s="18">
        <f t="shared" si="12"/>
        <v>0</v>
      </c>
      <c r="G617" s="18">
        <f t="shared" si="13"/>
        <v>0</v>
      </c>
      <c r="H617" s="21">
        <v>0.12</v>
      </c>
    </row>
    <row r="618" spans="1:8" ht="15" x14ac:dyDescent="0.25">
      <c r="A618" s="18">
        <v>12547888400</v>
      </c>
      <c r="B618" s="18">
        <f t="shared" si="10"/>
        <v>0</v>
      </c>
      <c r="C618" s="18">
        <v>6.4000000000000001E-2</v>
      </c>
      <c r="D618" s="18">
        <f t="shared" si="11"/>
        <v>0</v>
      </c>
      <c r="E618" s="18">
        <v>33</v>
      </c>
      <c r="F618" s="18">
        <f t="shared" si="12"/>
        <v>0</v>
      </c>
      <c r="G618" s="18">
        <f t="shared" si="13"/>
        <v>0</v>
      </c>
      <c r="H618" s="18">
        <v>0.191</v>
      </c>
    </row>
    <row r="619" spans="1:8" ht="15" x14ac:dyDescent="0.25">
      <c r="A619" s="18">
        <v>12451760766</v>
      </c>
      <c r="B619" s="18">
        <f t="shared" si="10"/>
        <v>0</v>
      </c>
      <c r="C619" s="18">
        <v>8.5999999999999993E-2</v>
      </c>
      <c r="D619" s="18">
        <f t="shared" si="11"/>
        <v>0</v>
      </c>
      <c r="E619" s="18">
        <v>486</v>
      </c>
      <c r="F619" s="18">
        <f t="shared" si="12"/>
        <v>0</v>
      </c>
      <c r="G619" s="18">
        <f t="shared" si="13"/>
        <v>0</v>
      </c>
      <c r="H619" s="18">
        <v>8.6999999999999994E-2</v>
      </c>
    </row>
    <row r="620" spans="1:8" ht="15" x14ac:dyDescent="0.25">
      <c r="A620" s="18">
        <v>6411842066</v>
      </c>
      <c r="B620" s="18">
        <f t="shared" si="10"/>
        <v>0</v>
      </c>
      <c r="C620" s="18">
        <v>6.8000000000000005E-2</v>
      </c>
      <c r="D620" s="18">
        <f t="shared" si="11"/>
        <v>0</v>
      </c>
      <c r="E620" s="18">
        <v>25</v>
      </c>
      <c r="F620" s="18">
        <f t="shared" si="12"/>
        <v>0</v>
      </c>
      <c r="G620" s="18">
        <f t="shared" si="13"/>
        <v>0</v>
      </c>
      <c r="H620" s="21">
        <v>0.12</v>
      </c>
    </row>
    <row r="621" spans="1:8" ht="15" x14ac:dyDescent="0.25">
      <c r="A621" s="18">
        <v>412000000000</v>
      </c>
      <c r="B621" s="18">
        <f t="shared" si="10"/>
        <v>1</v>
      </c>
      <c r="C621" s="18">
        <v>5.7000000000000002E-2</v>
      </c>
      <c r="D621" s="18">
        <f t="shared" si="11"/>
        <v>0</v>
      </c>
      <c r="E621" s="18">
        <v>85</v>
      </c>
      <c r="F621" s="18">
        <f t="shared" si="12"/>
        <v>0</v>
      </c>
      <c r="G621" s="18">
        <f t="shared" si="13"/>
        <v>0</v>
      </c>
      <c r="H621" s="18">
        <v>0.16</v>
      </c>
    </row>
    <row r="622" spans="1:8" ht="15" x14ac:dyDescent="0.25">
      <c r="A622" s="18">
        <v>6406727020</v>
      </c>
      <c r="B622" s="18">
        <f t="shared" si="10"/>
        <v>0</v>
      </c>
      <c r="C622" s="18">
        <v>0.11</v>
      </c>
      <c r="D622" s="18">
        <f t="shared" si="11"/>
        <v>0</v>
      </c>
      <c r="E622" s="18">
        <v>62</v>
      </c>
      <c r="F622" s="18">
        <f t="shared" si="12"/>
        <v>0</v>
      </c>
      <c r="G622" s="18">
        <f t="shared" si="13"/>
        <v>0</v>
      </c>
      <c r="H622" s="21">
        <v>0.12</v>
      </c>
    </row>
    <row r="623" spans="1:8" ht="15" x14ac:dyDescent="0.25">
      <c r="A623" s="18">
        <v>248286778</v>
      </c>
      <c r="B623" s="18">
        <f t="shared" si="10"/>
        <v>0</v>
      </c>
      <c r="C623" s="18">
        <v>7.5999999999999998E-2</v>
      </c>
      <c r="D623" s="18">
        <f t="shared" si="11"/>
        <v>0</v>
      </c>
      <c r="E623" s="18">
        <v>108</v>
      </c>
      <c r="F623" s="18">
        <f t="shared" si="12"/>
        <v>0</v>
      </c>
      <c r="G623" s="18">
        <f t="shared" si="13"/>
        <v>1</v>
      </c>
      <c r="H623" s="18">
        <v>0.27</v>
      </c>
    </row>
    <row r="624" spans="1:8" ht="15" x14ac:dyDescent="0.25">
      <c r="A624" s="18">
        <v>14440676498</v>
      </c>
      <c r="B624" s="18">
        <f t="shared" si="10"/>
        <v>0</v>
      </c>
      <c r="C624" s="18">
        <v>0.05</v>
      </c>
      <c r="D624" s="18">
        <f t="shared" si="11"/>
        <v>0</v>
      </c>
      <c r="E624" s="18">
        <v>54</v>
      </c>
      <c r="F624" s="18">
        <f t="shared" si="12"/>
        <v>0</v>
      </c>
      <c r="G624" s="18">
        <f t="shared" si="13"/>
        <v>0</v>
      </c>
      <c r="H624" s="21">
        <v>0.12</v>
      </c>
    </row>
    <row r="625" spans="1:8" ht="15" x14ac:dyDescent="0.25">
      <c r="A625" s="18">
        <v>1059593023</v>
      </c>
      <c r="B625" s="18">
        <f t="shared" si="10"/>
        <v>0</v>
      </c>
      <c r="C625" s="18">
        <v>3.5999999999999997E-2</v>
      </c>
      <c r="D625" s="18">
        <f t="shared" si="11"/>
        <v>0</v>
      </c>
      <c r="E625" s="18">
        <v>413</v>
      </c>
      <c r="F625" s="18">
        <f t="shared" si="12"/>
        <v>0</v>
      </c>
      <c r="G625" s="18">
        <f t="shared" si="13"/>
        <v>0</v>
      </c>
      <c r="H625" s="18">
        <v>0.112</v>
      </c>
    </row>
    <row r="626" spans="1:8" ht="15" x14ac:dyDescent="0.25">
      <c r="A626" s="18">
        <v>2932273988</v>
      </c>
      <c r="B626" s="18">
        <f t="shared" si="10"/>
        <v>0</v>
      </c>
      <c r="C626" s="18">
        <v>0.16300000000000001</v>
      </c>
      <c r="D626" s="18">
        <f t="shared" si="11"/>
        <v>1</v>
      </c>
      <c r="E626" s="18">
        <v>82</v>
      </c>
      <c r="F626" s="18">
        <f t="shared" si="12"/>
        <v>0</v>
      </c>
      <c r="G626" s="18">
        <f t="shared" si="13"/>
        <v>0</v>
      </c>
      <c r="H626" s="18">
        <v>0.21</v>
      </c>
    </row>
    <row r="627" spans="1:8" ht="15" x14ac:dyDescent="0.25">
      <c r="A627" s="19">
        <v>15079752558</v>
      </c>
      <c r="B627" s="18">
        <f t="shared" si="10"/>
        <v>0</v>
      </c>
      <c r="C627" s="19">
        <v>6.4000000000000001E-2</v>
      </c>
      <c r="D627" s="18">
        <f t="shared" si="11"/>
        <v>0</v>
      </c>
      <c r="E627" s="19">
        <v>193</v>
      </c>
      <c r="F627" s="18">
        <f t="shared" si="12"/>
        <v>0</v>
      </c>
      <c r="G627" s="18">
        <f t="shared" si="13"/>
        <v>0</v>
      </c>
      <c r="H627" s="21">
        <v>0.12</v>
      </c>
    </row>
    <row r="628" spans="1:8" ht="15" x14ac:dyDescent="0.25">
      <c r="A628" s="18">
        <v>404000000000</v>
      </c>
      <c r="B628" s="18">
        <f t="shared" si="10"/>
        <v>1</v>
      </c>
      <c r="C628" s="18">
        <v>8.6999999999999994E-2</v>
      </c>
      <c r="D628" s="18">
        <f t="shared" si="11"/>
        <v>0</v>
      </c>
      <c r="E628" s="18">
        <v>670</v>
      </c>
      <c r="F628" s="18">
        <f t="shared" si="12"/>
        <v>0</v>
      </c>
      <c r="G628" s="18">
        <f t="shared" si="13"/>
        <v>0</v>
      </c>
      <c r="H628" s="18">
        <v>0.09</v>
      </c>
    </row>
    <row r="629" spans="1:8" ht="15" x14ac:dyDescent="0.25">
      <c r="A629" s="18">
        <v>20782116982</v>
      </c>
      <c r="B629" s="18">
        <f t="shared" si="10"/>
        <v>0</v>
      </c>
      <c r="C629" s="18">
        <v>1.7000000000000001E-2</v>
      </c>
      <c r="D629" s="18">
        <f t="shared" si="11"/>
        <v>0</v>
      </c>
      <c r="E629" s="18">
        <v>32</v>
      </c>
      <c r="F629" s="18">
        <f t="shared" si="12"/>
        <v>0</v>
      </c>
      <c r="G629" s="18">
        <f t="shared" si="13"/>
        <v>0</v>
      </c>
      <c r="H629" s="21">
        <v>0.12</v>
      </c>
    </row>
    <row r="630" spans="1:8" ht="15" x14ac:dyDescent="0.25">
      <c r="A630" s="18">
        <v>67320812663</v>
      </c>
      <c r="B630" s="18">
        <f t="shared" si="10"/>
        <v>0</v>
      </c>
      <c r="C630" s="18">
        <v>6.7000000000000004E-2</v>
      </c>
      <c r="D630" s="18">
        <f t="shared" si="11"/>
        <v>0</v>
      </c>
      <c r="E630" s="18">
        <v>119</v>
      </c>
      <c r="F630" s="18">
        <f t="shared" si="12"/>
        <v>0</v>
      </c>
      <c r="G630" s="18">
        <f t="shared" si="13"/>
        <v>0</v>
      </c>
      <c r="H630" s="21">
        <v>0.12</v>
      </c>
    </row>
    <row r="631" spans="1:8" ht="15" x14ac:dyDescent="0.25">
      <c r="A631" s="18">
        <v>4145772237</v>
      </c>
      <c r="B631" s="18">
        <f t="shared" si="10"/>
        <v>0</v>
      </c>
      <c r="C631" s="18">
        <v>8.3000000000000004E-2</v>
      </c>
      <c r="D631" s="18">
        <f t="shared" si="11"/>
        <v>0</v>
      </c>
      <c r="E631" s="18">
        <v>270</v>
      </c>
      <c r="F631" s="18">
        <f t="shared" si="12"/>
        <v>0</v>
      </c>
      <c r="G631" s="18">
        <f t="shared" si="13"/>
        <v>0</v>
      </c>
      <c r="H631" s="18">
        <v>0.09</v>
      </c>
    </row>
    <row r="632" spans="1:8" ht="15" x14ac:dyDescent="0.25">
      <c r="A632" s="18">
        <v>23874165047</v>
      </c>
      <c r="B632" s="18">
        <f t="shared" si="10"/>
        <v>0</v>
      </c>
      <c r="C632" s="18">
        <v>7.3999999999999996E-2</v>
      </c>
      <c r="D632" s="18">
        <f t="shared" si="11"/>
        <v>0</v>
      </c>
      <c r="E632" s="18">
        <v>38</v>
      </c>
      <c r="F632" s="18">
        <f t="shared" si="12"/>
        <v>0</v>
      </c>
      <c r="G632" s="18">
        <f t="shared" si="13"/>
        <v>0</v>
      </c>
      <c r="H632" s="18">
        <v>0.15</v>
      </c>
    </row>
    <row r="633" spans="1:8" ht="15" x14ac:dyDescent="0.25">
      <c r="A633" s="18">
        <v>3756023048</v>
      </c>
      <c r="B633" s="18">
        <f t="shared" si="10"/>
        <v>0</v>
      </c>
      <c r="C633" s="18">
        <v>0.08</v>
      </c>
      <c r="D633" s="18">
        <f t="shared" si="11"/>
        <v>0</v>
      </c>
      <c r="E633" s="18">
        <v>43</v>
      </c>
      <c r="F633" s="18">
        <f t="shared" si="12"/>
        <v>0</v>
      </c>
      <c r="G633" s="18">
        <f t="shared" si="13"/>
        <v>0</v>
      </c>
      <c r="H633" s="21">
        <v>0.12</v>
      </c>
    </row>
    <row r="634" spans="1:8" ht="15" x14ac:dyDescent="0.25">
      <c r="A634" s="18">
        <v>45951129422</v>
      </c>
      <c r="B634" s="18">
        <f t="shared" si="10"/>
        <v>0</v>
      </c>
      <c r="C634" s="18">
        <v>7.0000000000000007E-2</v>
      </c>
      <c r="D634" s="18">
        <f t="shared" si="11"/>
        <v>0</v>
      </c>
      <c r="E634" s="18">
        <v>304</v>
      </c>
      <c r="F634" s="18">
        <f t="shared" si="12"/>
        <v>0</v>
      </c>
      <c r="G634" s="18">
        <f t="shared" si="13"/>
        <v>0</v>
      </c>
      <c r="H634" s="21">
        <v>0.12</v>
      </c>
    </row>
    <row r="635" spans="1:8" ht="15" x14ac:dyDescent="0.25">
      <c r="A635" s="18">
        <v>15493320082</v>
      </c>
      <c r="B635" s="18">
        <f t="shared" si="10"/>
        <v>0</v>
      </c>
      <c r="C635" s="18">
        <v>9.2999999999999999E-2</v>
      </c>
      <c r="D635" s="18">
        <f t="shared" si="11"/>
        <v>0</v>
      </c>
      <c r="E635" s="18">
        <v>41</v>
      </c>
      <c r="F635" s="18">
        <f t="shared" si="12"/>
        <v>0</v>
      </c>
      <c r="G635" s="18">
        <f t="shared" si="13"/>
        <v>0</v>
      </c>
      <c r="H635" s="18">
        <v>0.218</v>
      </c>
    </row>
    <row r="636" spans="1:8" ht="15" x14ac:dyDescent="0.25">
      <c r="A636" s="18">
        <v>19201691493</v>
      </c>
      <c r="B636" s="18">
        <f t="shared" si="10"/>
        <v>0</v>
      </c>
      <c r="C636" s="18">
        <v>6.2E-2</v>
      </c>
      <c r="D636" s="18">
        <f t="shared" si="11"/>
        <v>0</v>
      </c>
      <c r="E636" s="18">
        <v>87</v>
      </c>
      <c r="F636" s="18">
        <f t="shared" si="12"/>
        <v>0</v>
      </c>
      <c r="G636" s="18">
        <f t="shared" si="13"/>
        <v>0</v>
      </c>
      <c r="H636" s="18">
        <v>0.188</v>
      </c>
    </row>
    <row r="637" spans="1:8" ht="15" x14ac:dyDescent="0.25">
      <c r="A637" s="18">
        <v>10956226611</v>
      </c>
      <c r="B637" s="18">
        <f t="shared" si="10"/>
        <v>0</v>
      </c>
      <c r="C637" s="19">
        <v>6.4000000000000001E-2</v>
      </c>
      <c r="D637" s="18">
        <f t="shared" si="11"/>
        <v>0</v>
      </c>
      <c r="E637" s="19">
        <v>193</v>
      </c>
      <c r="F637" s="18">
        <f t="shared" si="12"/>
        <v>0</v>
      </c>
      <c r="G637" s="18">
        <f t="shared" si="13"/>
        <v>0</v>
      </c>
      <c r="H637" s="21">
        <v>0.12</v>
      </c>
    </row>
    <row r="638" spans="1:8" ht="15" x14ac:dyDescent="0.25">
      <c r="A638" s="18">
        <v>204000000000</v>
      </c>
      <c r="B638" s="18">
        <f t="shared" si="10"/>
        <v>0</v>
      </c>
      <c r="C638" s="18">
        <v>5.1999999999999998E-2</v>
      </c>
      <c r="D638" s="18">
        <f t="shared" si="11"/>
        <v>0</v>
      </c>
      <c r="E638" s="18">
        <v>279</v>
      </c>
      <c r="F638" s="18">
        <f t="shared" si="12"/>
        <v>0</v>
      </c>
      <c r="G638" s="18">
        <f t="shared" si="13"/>
        <v>0</v>
      </c>
      <c r="H638" s="18">
        <v>0.08</v>
      </c>
    </row>
    <row r="639" spans="1:8" ht="15" x14ac:dyDescent="0.25">
      <c r="A639" s="18">
        <v>104000000000</v>
      </c>
      <c r="B639" s="18">
        <f t="shared" si="10"/>
        <v>0</v>
      </c>
      <c r="C639" s="18">
        <v>3.4000000000000002E-2</v>
      </c>
      <c r="D639" s="18">
        <f t="shared" si="11"/>
        <v>0</v>
      </c>
      <c r="E639" s="18">
        <v>178</v>
      </c>
      <c r="F639" s="18">
        <f t="shared" si="12"/>
        <v>0</v>
      </c>
      <c r="G639" s="18">
        <f t="shared" si="13"/>
        <v>0</v>
      </c>
      <c r="H639" s="18">
        <v>0.188</v>
      </c>
    </row>
    <row r="640" spans="1:8" ht="15" x14ac:dyDescent="0.25">
      <c r="A640" s="18">
        <v>7294900431</v>
      </c>
      <c r="B640" s="18">
        <f t="shared" si="10"/>
        <v>0</v>
      </c>
      <c r="C640" s="18">
        <v>4.4999999999999998E-2</v>
      </c>
      <c r="D640" s="18">
        <f t="shared" si="11"/>
        <v>0</v>
      </c>
      <c r="E640" s="18">
        <v>34</v>
      </c>
      <c r="F640" s="18">
        <f t="shared" si="12"/>
        <v>0</v>
      </c>
      <c r="G640" s="18">
        <f t="shared" si="13"/>
        <v>0</v>
      </c>
      <c r="H640" s="21">
        <v>0.12</v>
      </c>
    </row>
    <row r="641" spans="1:8" ht="15" x14ac:dyDescent="0.25">
      <c r="A641" s="18">
        <v>15292424757</v>
      </c>
      <c r="B641" s="18">
        <f t="shared" si="10"/>
        <v>0</v>
      </c>
      <c r="C641" s="18">
        <v>5.1999999999999998E-2</v>
      </c>
      <c r="D641" s="18">
        <f t="shared" si="11"/>
        <v>0</v>
      </c>
      <c r="E641" s="18">
        <v>404</v>
      </c>
      <c r="F641" s="18">
        <f t="shared" si="12"/>
        <v>0</v>
      </c>
      <c r="G641" s="18">
        <f t="shared" si="13"/>
        <v>0</v>
      </c>
      <c r="H641" s="18">
        <v>0.11</v>
      </c>
    </row>
    <row r="642" spans="1:8" ht="15" x14ac:dyDescent="0.25">
      <c r="A642" s="18">
        <v>10395757480</v>
      </c>
      <c r="B642" s="18">
        <f t="shared" si="10"/>
        <v>0</v>
      </c>
      <c r="C642" s="18">
        <v>6.4000000000000001E-2</v>
      </c>
      <c r="D642" s="18">
        <f t="shared" si="11"/>
        <v>0</v>
      </c>
      <c r="E642" s="18">
        <v>39</v>
      </c>
      <c r="F642" s="18">
        <f t="shared" si="12"/>
        <v>0</v>
      </c>
      <c r="G642" s="18">
        <f t="shared" si="13"/>
        <v>0</v>
      </c>
      <c r="H642" s="21">
        <v>0.12</v>
      </c>
    </row>
    <row r="643" spans="1:8" ht="15" x14ac:dyDescent="0.25">
      <c r="A643" s="18">
        <v>2355652064</v>
      </c>
      <c r="B643" s="18">
        <f t="shared" si="10"/>
        <v>0</v>
      </c>
      <c r="C643" s="18">
        <v>0.09</v>
      </c>
      <c r="D643" s="18">
        <f t="shared" si="11"/>
        <v>0</v>
      </c>
      <c r="E643" s="18">
        <v>21</v>
      </c>
      <c r="F643" s="18">
        <f t="shared" si="12"/>
        <v>0</v>
      </c>
      <c r="G643" s="18">
        <f t="shared" si="13"/>
        <v>0</v>
      </c>
      <c r="H643" s="18">
        <v>0.13200000000000001</v>
      </c>
    </row>
    <row r="644" spans="1:8" ht="15" x14ac:dyDescent="0.25">
      <c r="A644" s="18">
        <v>25486923059</v>
      </c>
      <c r="B644" s="18">
        <f t="shared" si="10"/>
        <v>0</v>
      </c>
      <c r="C644" s="18">
        <v>5.3999999999999999E-2</v>
      </c>
      <c r="D644" s="18">
        <f t="shared" si="11"/>
        <v>0</v>
      </c>
      <c r="E644" s="18">
        <v>64</v>
      </c>
      <c r="F644" s="18">
        <f t="shared" si="12"/>
        <v>0</v>
      </c>
      <c r="G644" s="18">
        <f t="shared" si="13"/>
        <v>0</v>
      </c>
      <c r="H644" s="21">
        <v>0.12</v>
      </c>
    </row>
    <row r="645" spans="1:8" ht="15" x14ac:dyDescent="0.25">
      <c r="A645" s="18">
        <v>2195599491</v>
      </c>
      <c r="B645" s="18">
        <f t="shared" si="10"/>
        <v>0</v>
      </c>
      <c r="C645" s="18">
        <v>3.9E-2</v>
      </c>
      <c r="D645" s="18">
        <f t="shared" si="11"/>
        <v>0</v>
      </c>
      <c r="E645" s="18">
        <v>19</v>
      </c>
      <c r="F645" s="18">
        <f t="shared" si="12"/>
        <v>0</v>
      </c>
      <c r="G645" s="18">
        <f t="shared" si="13"/>
        <v>0</v>
      </c>
      <c r="H645" s="21">
        <v>0.12</v>
      </c>
    </row>
    <row r="646" spans="1:8" ht="15" x14ac:dyDescent="0.25">
      <c r="A646" s="18">
        <v>12156380062</v>
      </c>
      <c r="B646" s="18">
        <f t="shared" si="10"/>
        <v>0</v>
      </c>
      <c r="C646" s="18">
        <v>2.8000000000000001E-2</v>
      </c>
      <c r="D646" s="18">
        <f t="shared" si="11"/>
        <v>0</v>
      </c>
      <c r="E646" s="18">
        <v>25</v>
      </c>
      <c r="F646" s="18">
        <f t="shared" si="12"/>
        <v>0</v>
      </c>
      <c r="G646" s="18">
        <f t="shared" si="13"/>
        <v>0</v>
      </c>
      <c r="H646" s="21">
        <v>0.12</v>
      </c>
    </row>
    <row r="647" spans="1:8" ht="15" x14ac:dyDescent="0.25">
      <c r="A647" s="18">
        <v>610372697</v>
      </c>
      <c r="B647" s="18">
        <f t="shared" si="10"/>
        <v>0</v>
      </c>
      <c r="C647" s="18">
        <v>3.5999999999999997E-2</v>
      </c>
      <c r="D647" s="18">
        <f t="shared" si="11"/>
        <v>0</v>
      </c>
      <c r="E647" s="18">
        <v>31</v>
      </c>
      <c r="F647" s="18">
        <f t="shared" si="12"/>
        <v>0</v>
      </c>
      <c r="G647" s="18">
        <f t="shared" si="13"/>
        <v>0</v>
      </c>
      <c r="H647" s="18">
        <v>0.105</v>
      </c>
    </row>
    <row r="648" spans="1:8" ht="15" x14ac:dyDescent="0.25">
      <c r="A648" s="18">
        <v>14425606793</v>
      </c>
      <c r="B648" s="18">
        <f t="shared" si="10"/>
        <v>0</v>
      </c>
      <c r="C648" s="18">
        <v>2.5000000000000001E-2</v>
      </c>
      <c r="D648" s="18">
        <f t="shared" si="11"/>
        <v>0</v>
      </c>
      <c r="E648" s="18">
        <v>85</v>
      </c>
      <c r="F648" s="18">
        <f t="shared" si="12"/>
        <v>0</v>
      </c>
      <c r="G648" s="18">
        <f t="shared" si="13"/>
        <v>0</v>
      </c>
      <c r="H648" s="21">
        <v>0.12</v>
      </c>
    </row>
    <row r="649" spans="1:8" ht="15" x14ac:dyDescent="0.25">
      <c r="A649" s="18">
        <v>23831631365</v>
      </c>
      <c r="B649" s="18">
        <f t="shared" si="10"/>
        <v>0</v>
      </c>
      <c r="C649" s="18">
        <v>6.0999999999999999E-2</v>
      </c>
      <c r="D649" s="18">
        <f t="shared" si="11"/>
        <v>0</v>
      </c>
      <c r="E649" s="18">
        <v>15</v>
      </c>
      <c r="F649" s="18">
        <f t="shared" si="12"/>
        <v>0</v>
      </c>
      <c r="G649" s="18">
        <f t="shared" si="13"/>
        <v>1</v>
      </c>
      <c r="H649" s="18">
        <v>0.438</v>
      </c>
    </row>
    <row r="650" spans="1:8" ht="15" x14ac:dyDescent="0.25">
      <c r="A650" s="18">
        <v>24680372724</v>
      </c>
      <c r="B650" s="18">
        <f t="shared" si="10"/>
        <v>0</v>
      </c>
      <c r="C650" s="18">
        <v>7.0999999999999994E-2</v>
      </c>
      <c r="D650" s="18">
        <f t="shared" si="11"/>
        <v>0</v>
      </c>
      <c r="E650" s="18">
        <v>88</v>
      </c>
      <c r="F650" s="18">
        <f t="shared" si="12"/>
        <v>0</v>
      </c>
      <c r="G650" s="18">
        <f t="shared" si="13"/>
        <v>0</v>
      </c>
      <c r="H650" s="21">
        <v>0.12</v>
      </c>
    </row>
    <row r="651" spans="1:8" ht="15" x14ac:dyDescent="0.25">
      <c r="A651" s="18">
        <v>1353632942</v>
      </c>
      <c r="B651" s="18">
        <f t="shared" si="10"/>
        <v>0</v>
      </c>
      <c r="C651" s="18">
        <v>8.7999999999999995E-2</v>
      </c>
      <c r="D651" s="18">
        <f t="shared" si="11"/>
        <v>0</v>
      </c>
      <c r="E651" s="18">
        <v>129</v>
      </c>
      <c r="F651" s="18">
        <f t="shared" si="12"/>
        <v>0</v>
      </c>
      <c r="G651" s="18">
        <f t="shared" si="13"/>
        <v>0</v>
      </c>
      <c r="H651" s="21">
        <v>0.12</v>
      </c>
    </row>
    <row r="652" spans="1:8" ht="15" x14ac:dyDescent="0.25">
      <c r="A652" s="18">
        <v>263000000000</v>
      </c>
      <c r="B652" s="18">
        <f t="shared" si="10"/>
        <v>1</v>
      </c>
      <c r="C652" s="18">
        <v>0.05</v>
      </c>
      <c r="D652" s="18">
        <f t="shared" si="11"/>
        <v>0</v>
      </c>
      <c r="E652" s="18">
        <v>152</v>
      </c>
      <c r="F652" s="18">
        <f t="shared" si="12"/>
        <v>0</v>
      </c>
      <c r="G652" s="18">
        <f t="shared" si="13"/>
        <v>0</v>
      </c>
      <c r="H652" s="18">
        <v>0.12</v>
      </c>
    </row>
    <row r="653" spans="1:8" ht="15" x14ac:dyDescent="0.25">
      <c r="A653" s="18">
        <v>16486743747</v>
      </c>
      <c r="B653" s="18">
        <f t="shared" si="10"/>
        <v>0</v>
      </c>
      <c r="C653" s="18">
        <v>4.7E-2</v>
      </c>
      <c r="D653" s="18">
        <f t="shared" si="11"/>
        <v>0</v>
      </c>
      <c r="E653" s="18">
        <v>1138</v>
      </c>
      <c r="F653" s="18">
        <f t="shared" si="12"/>
        <v>0</v>
      </c>
      <c r="G653" s="18">
        <f t="shared" si="13"/>
        <v>0</v>
      </c>
      <c r="H653" s="21">
        <v>0.12</v>
      </c>
    </row>
    <row r="654" spans="1:8" ht="15" x14ac:dyDescent="0.25">
      <c r="A654" s="18">
        <v>3091967480</v>
      </c>
      <c r="B654" s="18">
        <f t="shared" si="10"/>
        <v>0</v>
      </c>
      <c r="C654" s="18">
        <v>2.5999999999999999E-2</v>
      </c>
      <c r="D654" s="18">
        <f t="shared" si="11"/>
        <v>0</v>
      </c>
      <c r="E654" s="18">
        <v>15</v>
      </c>
      <c r="F654" s="18">
        <f t="shared" si="12"/>
        <v>0</v>
      </c>
      <c r="G654" s="18">
        <f t="shared" si="13"/>
        <v>0</v>
      </c>
      <c r="H654" s="21">
        <v>0.12</v>
      </c>
    </row>
    <row r="655" spans="1:8" ht="15" x14ac:dyDescent="0.25">
      <c r="A655" s="18">
        <v>42805215879</v>
      </c>
      <c r="B655" s="18">
        <f t="shared" si="10"/>
        <v>0</v>
      </c>
      <c r="C655" s="18">
        <v>3.7999999999999999E-2</v>
      </c>
      <c r="D655" s="18">
        <f t="shared" si="11"/>
        <v>0</v>
      </c>
      <c r="E655" s="18">
        <v>18</v>
      </c>
      <c r="F655" s="18">
        <f t="shared" si="12"/>
        <v>0</v>
      </c>
      <c r="G655" s="18">
        <f t="shared" si="13"/>
        <v>0</v>
      </c>
      <c r="H655" s="21">
        <v>0.12</v>
      </c>
    </row>
    <row r="656" spans="1:8" ht="15" x14ac:dyDescent="0.25">
      <c r="A656" s="18">
        <v>17843815459</v>
      </c>
      <c r="B656" s="18">
        <f t="shared" si="10"/>
        <v>0</v>
      </c>
      <c r="C656" s="18">
        <v>3.5000000000000003E-2</v>
      </c>
      <c r="D656" s="18">
        <f t="shared" si="11"/>
        <v>0</v>
      </c>
      <c r="E656" s="18">
        <v>397</v>
      </c>
      <c r="F656" s="18">
        <f t="shared" si="12"/>
        <v>0</v>
      </c>
      <c r="G656" s="18">
        <f t="shared" si="13"/>
        <v>0</v>
      </c>
      <c r="H656" s="21">
        <v>0.12</v>
      </c>
    </row>
    <row r="657" spans="1:8" ht="15" x14ac:dyDescent="0.25">
      <c r="A657" s="18">
        <v>914109100</v>
      </c>
      <c r="B657" s="18">
        <f t="shared" si="10"/>
        <v>0</v>
      </c>
      <c r="C657" s="18">
        <v>0.05</v>
      </c>
      <c r="D657" s="18">
        <f t="shared" si="11"/>
        <v>0</v>
      </c>
      <c r="E657" s="18">
        <v>26</v>
      </c>
      <c r="F657" s="18">
        <f t="shared" si="12"/>
        <v>0</v>
      </c>
      <c r="G657" s="18">
        <f t="shared" si="13"/>
        <v>1</v>
      </c>
      <c r="H657" s="18">
        <v>0.28000000000000003</v>
      </c>
    </row>
    <row r="658" spans="1:8" ht="15" x14ac:dyDescent="0.25">
      <c r="A658" s="18">
        <v>41740897827</v>
      </c>
      <c r="B658" s="18">
        <f t="shared" si="10"/>
        <v>0</v>
      </c>
      <c r="C658" s="18">
        <v>5.1999999999999998E-2</v>
      </c>
      <c r="D658" s="18">
        <f t="shared" si="11"/>
        <v>0</v>
      </c>
      <c r="E658" s="18">
        <v>83</v>
      </c>
      <c r="F658" s="18">
        <f t="shared" si="12"/>
        <v>0</v>
      </c>
      <c r="G658" s="18">
        <f t="shared" si="13"/>
        <v>0</v>
      </c>
      <c r="H658" s="21">
        <v>0.12</v>
      </c>
    </row>
    <row r="659" spans="1:8" ht="15" x14ac:dyDescent="0.25">
      <c r="A659" s="18">
        <v>5651088170</v>
      </c>
      <c r="B659" s="18">
        <f t="shared" si="10"/>
        <v>0</v>
      </c>
      <c r="C659" s="18">
        <v>6.3E-2</v>
      </c>
      <c r="D659" s="18">
        <f t="shared" si="11"/>
        <v>0</v>
      </c>
      <c r="E659" s="18">
        <v>32</v>
      </c>
      <c r="F659" s="18">
        <f t="shared" si="12"/>
        <v>0</v>
      </c>
      <c r="G659" s="18">
        <f t="shared" si="13"/>
        <v>0</v>
      </c>
      <c r="H659" s="21">
        <v>0.12</v>
      </c>
    </row>
    <row r="660" spans="1:8" ht="15" x14ac:dyDescent="0.25">
      <c r="A660" s="18">
        <v>822320638</v>
      </c>
      <c r="B660" s="18">
        <f t="shared" si="10"/>
        <v>0</v>
      </c>
      <c r="C660" s="18">
        <v>5.8999999999999997E-2</v>
      </c>
      <c r="D660" s="18">
        <f t="shared" si="11"/>
        <v>0</v>
      </c>
      <c r="E660" s="18">
        <v>30</v>
      </c>
      <c r="F660" s="18">
        <f t="shared" si="12"/>
        <v>0</v>
      </c>
      <c r="G660" s="18">
        <f t="shared" si="13"/>
        <v>0</v>
      </c>
      <c r="H660" s="21">
        <v>0.12</v>
      </c>
    </row>
    <row r="661" spans="1:8" ht="15" x14ac:dyDescent="0.25">
      <c r="A661" s="18">
        <v>40264403585</v>
      </c>
      <c r="B661" s="18">
        <f t="shared" si="10"/>
        <v>0</v>
      </c>
      <c r="C661" s="18">
        <v>4.7E-2</v>
      </c>
      <c r="D661" s="18">
        <f t="shared" si="11"/>
        <v>0</v>
      </c>
      <c r="E661" s="18">
        <v>45</v>
      </c>
      <c r="F661" s="18">
        <f t="shared" si="12"/>
        <v>0</v>
      </c>
      <c r="G661" s="18">
        <f t="shared" si="13"/>
        <v>0</v>
      </c>
      <c r="H661" s="18">
        <v>0.19700000000000001</v>
      </c>
    </row>
    <row r="662" spans="1:8" ht="15" x14ac:dyDescent="0.25">
      <c r="A662" s="18">
        <v>2328196275</v>
      </c>
      <c r="B662" s="18">
        <f t="shared" si="10"/>
        <v>0</v>
      </c>
      <c r="C662" s="18">
        <v>0.11600000000000001</v>
      </c>
      <c r="D662" s="18">
        <f t="shared" si="11"/>
        <v>0</v>
      </c>
      <c r="E662" s="18">
        <v>138</v>
      </c>
      <c r="F662" s="18">
        <f t="shared" si="12"/>
        <v>0</v>
      </c>
      <c r="G662" s="18">
        <f t="shared" si="13"/>
        <v>0</v>
      </c>
      <c r="H662" s="18">
        <v>0.10100000000000001</v>
      </c>
    </row>
    <row r="663" spans="1:8" ht="15" x14ac:dyDescent="0.25">
      <c r="A663" s="18">
        <v>1733828405</v>
      </c>
      <c r="B663" s="18">
        <f t="shared" si="10"/>
        <v>0</v>
      </c>
      <c r="C663" s="18">
        <v>0.155</v>
      </c>
      <c r="D663" s="18">
        <f t="shared" si="11"/>
        <v>1</v>
      </c>
      <c r="E663" s="18">
        <v>65</v>
      </c>
      <c r="F663" s="18">
        <f t="shared" si="12"/>
        <v>0</v>
      </c>
      <c r="G663" s="18">
        <f t="shared" si="13"/>
        <v>0</v>
      </c>
      <c r="H663" s="18">
        <v>0.13500000000000001</v>
      </c>
    </row>
    <row r="664" spans="1:8" ht="15" x14ac:dyDescent="0.25">
      <c r="A664" s="18">
        <v>81873662519</v>
      </c>
      <c r="B664" s="18">
        <f t="shared" si="10"/>
        <v>0</v>
      </c>
      <c r="C664" s="18">
        <v>3.9E-2</v>
      </c>
      <c r="D664" s="18">
        <f t="shared" si="11"/>
        <v>0</v>
      </c>
      <c r="E664" s="18">
        <v>578</v>
      </c>
      <c r="F664" s="18">
        <f t="shared" si="12"/>
        <v>0</v>
      </c>
      <c r="G664" s="18">
        <f t="shared" si="13"/>
        <v>0</v>
      </c>
      <c r="H664" s="18">
        <v>0.06</v>
      </c>
    </row>
    <row r="665" spans="1:8" ht="15" x14ac:dyDescent="0.25">
      <c r="A665" s="18">
        <v>9880703883</v>
      </c>
      <c r="B665" s="18">
        <f t="shared" si="10"/>
        <v>0</v>
      </c>
      <c r="C665" s="18">
        <v>4.1000000000000002E-2</v>
      </c>
      <c r="D665" s="18">
        <f t="shared" si="11"/>
        <v>0</v>
      </c>
      <c r="E665" s="18">
        <v>18</v>
      </c>
      <c r="F665" s="18">
        <f t="shared" si="12"/>
        <v>0</v>
      </c>
      <c r="G665" s="18">
        <f t="shared" si="13"/>
        <v>1</v>
      </c>
      <c r="H665" s="18">
        <v>0.6</v>
      </c>
    </row>
    <row r="666" spans="1:8" ht="15" x14ac:dyDescent="0.25">
      <c r="A666" s="18">
        <v>4240492849</v>
      </c>
      <c r="B666" s="18">
        <f t="shared" si="10"/>
        <v>0</v>
      </c>
      <c r="C666" s="18">
        <v>9.1999999999999998E-2</v>
      </c>
      <c r="D666" s="18">
        <f t="shared" si="11"/>
        <v>0</v>
      </c>
      <c r="E666" s="18">
        <v>25</v>
      </c>
      <c r="F666" s="18">
        <f t="shared" si="12"/>
        <v>0</v>
      </c>
      <c r="G666" s="18">
        <f t="shared" si="13"/>
        <v>1</v>
      </c>
      <c r="H666" s="18">
        <v>0.32300000000000001</v>
      </c>
    </row>
    <row r="667" spans="1:8" ht="15" x14ac:dyDescent="0.25">
      <c r="A667" s="18">
        <v>10340794110</v>
      </c>
      <c r="B667" s="18">
        <f t="shared" si="10"/>
        <v>0</v>
      </c>
      <c r="C667" s="18">
        <v>5.8000000000000003E-2</v>
      </c>
      <c r="D667" s="18">
        <f t="shared" si="11"/>
        <v>0</v>
      </c>
      <c r="E667" s="18">
        <v>42</v>
      </c>
      <c r="F667" s="18">
        <f t="shared" si="12"/>
        <v>0</v>
      </c>
      <c r="G667" s="18">
        <f t="shared" si="13"/>
        <v>0</v>
      </c>
      <c r="H667" s="21">
        <v>0.12</v>
      </c>
    </row>
    <row r="668" spans="1:8" ht="15" x14ac:dyDescent="0.25">
      <c r="A668" s="18">
        <v>3958701369</v>
      </c>
      <c r="B668" s="18">
        <f t="shared" si="10"/>
        <v>0</v>
      </c>
      <c r="C668" s="18">
        <v>6.4000000000000001E-2</v>
      </c>
      <c r="D668" s="18">
        <f t="shared" si="11"/>
        <v>0</v>
      </c>
      <c r="E668" s="18">
        <v>52</v>
      </c>
      <c r="F668" s="18">
        <f t="shared" si="12"/>
        <v>0</v>
      </c>
      <c r="G668" s="18">
        <f t="shared" si="13"/>
        <v>0</v>
      </c>
      <c r="H668" s="18">
        <v>0.17</v>
      </c>
    </row>
    <row r="669" spans="1:8" ht="15" x14ac:dyDescent="0.25">
      <c r="A669" s="18">
        <v>11442063228</v>
      </c>
      <c r="B669" s="18">
        <f t="shared" si="10"/>
        <v>0</v>
      </c>
      <c r="C669" s="18">
        <v>4.8000000000000001E-2</v>
      </c>
      <c r="D669" s="18">
        <f t="shared" si="11"/>
        <v>0</v>
      </c>
      <c r="E669" s="18">
        <v>444</v>
      </c>
      <c r="F669" s="18">
        <f t="shared" si="12"/>
        <v>0</v>
      </c>
      <c r="G669" s="18">
        <f t="shared" si="13"/>
        <v>0</v>
      </c>
      <c r="H669" s="18">
        <v>8.6999999999999994E-2</v>
      </c>
    </row>
    <row r="670" spans="1:8" ht="15" x14ac:dyDescent="0.25">
      <c r="A670" s="18">
        <v>95981572517</v>
      </c>
      <c r="B670" s="18">
        <f t="shared" si="10"/>
        <v>0</v>
      </c>
      <c r="C670" s="18">
        <v>6.4000000000000001E-2</v>
      </c>
      <c r="D670" s="18">
        <f t="shared" si="11"/>
        <v>0</v>
      </c>
      <c r="E670" s="18">
        <v>190</v>
      </c>
      <c r="F670" s="18">
        <f t="shared" si="12"/>
        <v>0</v>
      </c>
      <c r="G670" s="18">
        <f t="shared" si="13"/>
        <v>0</v>
      </c>
      <c r="H670" s="21">
        <v>0.12</v>
      </c>
    </row>
    <row r="671" spans="1:8" ht="15" x14ac:dyDescent="0.25">
      <c r="A671" s="18">
        <v>14376457305</v>
      </c>
      <c r="B671" s="18">
        <f t="shared" si="10"/>
        <v>0</v>
      </c>
      <c r="C671" s="18">
        <v>6.4000000000000001E-2</v>
      </c>
      <c r="D671" s="18">
        <f t="shared" si="11"/>
        <v>0</v>
      </c>
      <c r="E671" s="18">
        <v>37</v>
      </c>
      <c r="F671" s="18">
        <f t="shared" si="12"/>
        <v>0</v>
      </c>
      <c r="G671" s="18">
        <f t="shared" si="13"/>
        <v>0</v>
      </c>
      <c r="H671" s="18">
        <v>0.16800000000000001</v>
      </c>
    </row>
    <row r="672" spans="1:8" ht="15" x14ac:dyDescent="0.25">
      <c r="A672" s="18">
        <v>13399386550</v>
      </c>
      <c r="B672" s="18">
        <f t="shared" si="10"/>
        <v>0</v>
      </c>
      <c r="C672" s="18">
        <v>8.3000000000000004E-2</v>
      </c>
      <c r="D672" s="18">
        <f t="shared" si="11"/>
        <v>0</v>
      </c>
      <c r="E672" s="18">
        <v>473</v>
      </c>
      <c r="F672" s="18">
        <f t="shared" si="12"/>
        <v>0</v>
      </c>
      <c r="G672" s="18">
        <f t="shared" si="13"/>
        <v>0</v>
      </c>
      <c r="H672" s="18">
        <v>8.6999999999999994E-2</v>
      </c>
    </row>
    <row r="673" spans="1:8" ht="15" x14ac:dyDescent="0.25">
      <c r="A673" s="18">
        <v>6773185511</v>
      </c>
      <c r="B673" s="18">
        <f t="shared" si="10"/>
        <v>0</v>
      </c>
      <c r="C673" s="18">
        <v>7.1999999999999995E-2</v>
      </c>
      <c r="D673" s="18">
        <f t="shared" si="11"/>
        <v>0</v>
      </c>
      <c r="E673" s="18">
        <v>25</v>
      </c>
      <c r="F673" s="18">
        <f t="shared" si="12"/>
        <v>0</v>
      </c>
      <c r="G673" s="18">
        <f t="shared" si="13"/>
        <v>0</v>
      </c>
      <c r="H673" s="21">
        <v>0.12</v>
      </c>
    </row>
    <row r="674" spans="1:8" ht="15" x14ac:dyDescent="0.25">
      <c r="A674" s="18">
        <v>463000000000</v>
      </c>
      <c r="B674" s="18">
        <f t="shared" si="10"/>
        <v>1</v>
      </c>
      <c r="C674" s="18">
        <v>6.0999999999999999E-2</v>
      </c>
      <c r="D674" s="18">
        <f t="shared" si="11"/>
        <v>0</v>
      </c>
      <c r="E674" s="18">
        <v>94</v>
      </c>
      <c r="F674" s="18">
        <f t="shared" si="12"/>
        <v>0</v>
      </c>
      <c r="G674" s="18">
        <f t="shared" si="13"/>
        <v>0</v>
      </c>
      <c r="H674" s="18">
        <v>0.16800000000000001</v>
      </c>
    </row>
    <row r="675" spans="1:8" ht="15" x14ac:dyDescent="0.25">
      <c r="A675" s="18">
        <v>7133378888</v>
      </c>
      <c r="B675" s="18">
        <f t="shared" si="10"/>
        <v>0</v>
      </c>
      <c r="C675" s="18">
        <v>0.107</v>
      </c>
      <c r="D675" s="18">
        <f t="shared" si="11"/>
        <v>0</v>
      </c>
      <c r="E675" s="18">
        <v>66</v>
      </c>
      <c r="F675" s="18">
        <f t="shared" si="12"/>
        <v>0</v>
      </c>
      <c r="G675" s="18">
        <f t="shared" si="13"/>
        <v>0</v>
      </c>
      <c r="H675" s="21">
        <v>0.12</v>
      </c>
    </row>
    <row r="676" spans="1:8" ht="15" x14ac:dyDescent="0.25">
      <c r="A676" s="18">
        <v>263328450</v>
      </c>
      <c r="B676" s="18">
        <f t="shared" si="10"/>
        <v>0</v>
      </c>
      <c r="C676" s="18">
        <v>7.9000000000000001E-2</v>
      </c>
      <c r="D676" s="18">
        <f t="shared" si="11"/>
        <v>0</v>
      </c>
      <c r="E676" s="18">
        <v>109</v>
      </c>
      <c r="F676" s="18">
        <f t="shared" si="12"/>
        <v>0</v>
      </c>
      <c r="G676" s="18">
        <f t="shared" si="13"/>
        <v>1</v>
      </c>
      <c r="H676" s="18">
        <v>0.26200000000000001</v>
      </c>
    </row>
    <row r="677" spans="1:8" ht="15" x14ac:dyDescent="0.25">
      <c r="A677" s="18">
        <v>14045680427</v>
      </c>
      <c r="B677" s="18">
        <f t="shared" si="10"/>
        <v>0</v>
      </c>
      <c r="C677" s="18">
        <v>0.05</v>
      </c>
      <c r="D677" s="18">
        <f t="shared" si="11"/>
        <v>0</v>
      </c>
      <c r="E677" s="18">
        <v>51</v>
      </c>
      <c r="F677" s="18">
        <f t="shared" si="12"/>
        <v>0</v>
      </c>
      <c r="G677" s="18">
        <f t="shared" si="13"/>
        <v>0</v>
      </c>
      <c r="H677" s="21">
        <v>0.12</v>
      </c>
    </row>
    <row r="678" spans="1:8" ht="15" x14ac:dyDescent="0.25">
      <c r="A678" s="18">
        <v>1032199341</v>
      </c>
      <c r="B678" s="18">
        <f t="shared" si="10"/>
        <v>0</v>
      </c>
      <c r="C678" s="18">
        <v>4.7E-2</v>
      </c>
      <c r="D678" s="18">
        <f t="shared" si="11"/>
        <v>0</v>
      </c>
      <c r="E678" s="18">
        <v>521</v>
      </c>
      <c r="F678" s="18">
        <f t="shared" si="12"/>
        <v>0</v>
      </c>
      <c r="G678" s="18">
        <f t="shared" si="13"/>
        <v>0</v>
      </c>
      <c r="H678" s="18">
        <v>0.122</v>
      </c>
    </row>
    <row r="679" spans="1:8" ht="15" x14ac:dyDescent="0.25">
      <c r="A679" s="18">
        <v>3787392596</v>
      </c>
      <c r="B679" s="18">
        <f t="shared" si="10"/>
        <v>0</v>
      </c>
      <c r="C679" s="18">
        <v>0.151</v>
      </c>
      <c r="D679" s="18">
        <f t="shared" si="11"/>
        <v>1</v>
      </c>
      <c r="E679" s="18">
        <v>96</v>
      </c>
      <c r="F679" s="18">
        <f t="shared" si="12"/>
        <v>0</v>
      </c>
      <c r="G679" s="18">
        <f t="shared" si="13"/>
        <v>0</v>
      </c>
      <c r="H679" s="18">
        <v>0.21</v>
      </c>
    </row>
    <row r="680" spans="1:8" ht="15" x14ac:dyDescent="0.25">
      <c r="A680" s="19">
        <v>15079752558</v>
      </c>
      <c r="B680" s="18">
        <f t="shared" si="10"/>
        <v>0</v>
      </c>
      <c r="C680" s="19">
        <v>6.4000000000000001E-2</v>
      </c>
      <c r="D680" s="18">
        <f t="shared" si="11"/>
        <v>0</v>
      </c>
      <c r="E680" s="19">
        <v>193</v>
      </c>
      <c r="F680" s="18">
        <f t="shared" si="12"/>
        <v>0</v>
      </c>
      <c r="G680" s="18">
        <f t="shared" si="13"/>
        <v>0</v>
      </c>
      <c r="H680" s="21">
        <v>0.12</v>
      </c>
    </row>
    <row r="681" spans="1:8" ht="15" x14ac:dyDescent="0.25">
      <c r="A681" s="18">
        <v>382000000000</v>
      </c>
      <c r="B681" s="18">
        <f t="shared" si="10"/>
        <v>1</v>
      </c>
      <c r="C681" s="18">
        <v>8.7999999999999995E-2</v>
      </c>
      <c r="D681" s="18">
        <f t="shared" si="11"/>
        <v>0</v>
      </c>
      <c r="E681" s="18">
        <v>645</v>
      </c>
      <c r="F681" s="18">
        <f t="shared" si="12"/>
        <v>0</v>
      </c>
      <c r="G681" s="18">
        <f t="shared" si="13"/>
        <v>0</v>
      </c>
      <c r="H681" s="18">
        <v>8.7999999999999995E-2</v>
      </c>
    </row>
    <row r="682" spans="1:8" ht="15" x14ac:dyDescent="0.25">
      <c r="A682" s="18">
        <v>10560000000</v>
      </c>
      <c r="B682" s="18">
        <f t="shared" si="10"/>
        <v>0</v>
      </c>
      <c r="C682" s="18">
        <v>2.5999999999999999E-2</v>
      </c>
      <c r="D682" s="18">
        <f t="shared" si="11"/>
        <v>0</v>
      </c>
      <c r="E682" s="18">
        <v>27</v>
      </c>
      <c r="F682" s="18">
        <f t="shared" si="12"/>
        <v>0</v>
      </c>
      <c r="G682" s="18">
        <f t="shared" si="13"/>
        <v>0</v>
      </c>
      <c r="H682" s="21">
        <v>0.12</v>
      </c>
    </row>
    <row r="683" spans="1:8" ht="15" x14ac:dyDescent="0.25">
      <c r="A683" s="18">
        <v>63029562337</v>
      </c>
      <c r="B683" s="18">
        <f t="shared" si="10"/>
        <v>0</v>
      </c>
      <c r="C683" s="18">
        <v>7.1999999999999995E-2</v>
      </c>
      <c r="D683" s="18">
        <f t="shared" si="11"/>
        <v>0</v>
      </c>
      <c r="E683" s="18">
        <v>115</v>
      </c>
      <c r="F683" s="18">
        <f t="shared" si="12"/>
        <v>0</v>
      </c>
      <c r="G683" s="18">
        <f t="shared" si="13"/>
        <v>0</v>
      </c>
      <c r="H683" s="21">
        <v>0.12</v>
      </c>
    </row>
    <row r="684" spans="1:8" ht="15" x14ac:dyDescent="0.25">
      <c r="A684" s="18">
        <v>4049589166</v>
      </c>
      <c r="B684" s="18">
        <f t="shared" si="10"/>
        <v>0</v>
      </c>
      <c r="C684" s="18">
        <v>8.5000000000000006E-2</v>
      </c>
      <c r="D684" s="18">
        <f t="shared" si="11"/>
        <v>0</v>
      </c>
      <c r="E684" s="18">
        <v>259</v>
      </c>
      <c r="F684" s="18">
        <f t="shared" si="12"/>
        <v>0</v>
      </c>
      <c r="G684" s="18">
        <f t="shared" si="13"/>
        <v>0</v>
      </c>
      <c r="H684" s="18">
        <v>8.7999999999999995E-2</v>
      </c>
    </row>
    <row r="685" spans="1:8" ht="15" x14ac:dyDescent="0.25">
      <c r="A685" s="18">
        <v>28248631876</v>
      </c>
      <c r="B685" s="18">
        <f t="shared" si="10"/>
        <v>0</v>
      </c>
      <c r="C685" s="18">
        <v>7.0000000000000007E-2</v>
      </c>
      <c r="D685" s="18">
        <f t="shared" si="11"/>
        <v>0</v>
      </c>
      <c r="E685" s="18">
        <v>41</v>
      </c>
      <c r="F685" s="18">
        <f t="shared" si="12"/>
        <v>0</v>
      </c>
      <c r="G685" s="18">
        <f t="shared" si="13"/>
        <v>0</v>
      </c>
      <c r="H685" s="18">
        <v>0.155</v>
      </c>
    </row>
    <row r="686" spans="1:8" ht="15" x14ac:dyDescent="0.25">
      <c r="A686" s="18">
        <v>3915754216</v>
      </c>
      <c r="B686" s="18">
        <f t="shared" si="10"/>
        <v>0</v>
      </c>
      <c r="C686" s="18">
        <v>8.5999999999999993E-2</v>
      </c>
      <c r="D686" s="18">
        <f t="shared" si="11"/>
        <v>0</v>
      </c>
      <c r="E686" s="18">
        <v>41</v>
      </c>
      <c r="F686" s="18">
        <f t="shared" si="12"/>
        <v>0</v>
      </c>
      <c r="G686" s="18">
        <f t="shared" si="13"/>
        <v>0</v>
      </c>
      <c r="H686" s="21">
        <v>0.12</v>
      </c>
    </row>
    <row r="687" spans="1:8" ht="15" x14ac:dyDescent="0.25">
      <c r="A687" s="18">
        <v>45238491581</v>
      </c>
      <c r="B687" s="18">
        <f t="shared" si="10"/>
        <v>0</v>
      </c>
      <c r="C687" s="18">
        <v>7.0000000000000007E-2</v>
      </c>
      <c r="D687" s="18">
        <f t="shared" si="11"/>
        <v>0</v>
      </c>
      <c r="E687" s="18">
        <v>297</v>
      </c>
      <c r="F687" s="18">
        <f t="shared" si="12"/>
        <v>0</v>
      </c>
      <c r="G687" s="18">
        <f t="shared" si="13"/>
        <v>0</v>
      </c>
      <c r="H687" s="21">
        <v>0.12</v>
      </c>
    </row>
    <row r="688" spans="1:8" ht="15" x14ac:dyDescent="0.25">
      <c r="A688" s="18">
        <v>20032237910</v>
      </c>
      <c r="B688" s="18">
        <f t="shared" si="10"/>
        <v>0</v>
      </c>
      <c r="C688" s="18">
        <v>0.08</v>
      </c>
      <c r="D688" s="18">
        <f t="shared" si="11"/>
        <v>0</v>
      </c>
      <c r="E688" s="18">
        <v>44</v>
      </c>
      <c r="F688" s="18">
        <f t="shared" si="12"/>
        <v>0</v>
      </c>
      <c r="G688" s="18">
        <f t="shared" si="13"/>
        <v>1</v>
      </c>
      <c r="H688" s="18">
        <v>0.26300000000000001</v>
      </c>
    </row>
    <row r="689" spans="1:8" ht="15" x14ac:dyDescent="0.25">
      <c r="A689" s="18">
        <v>20596424325</v>
      </c>
      <c r="B689" s="18">
        <f t="shared" si="10"/>
        <v>0</v>
      </c>
      <c r="C689" s="18">
        <v>6.5000000000000002E-2</v>
      </c>
      <c r="D689" s="18">
        <f t="shared" si="11"/>
        <v>0</v>
      </c>
      <c r="E689" s="18">
        <v>96</v>
      </c>
      <c r="F689" s="18">
        <f t="shared" si="12"/>
        <v>0</v>
      </c>
      <c r="G689" s="18">
        <f t="shared" si="13"/>
        <v>0</v>
      </c>
      <c r="H689" s="18">
        <v>0.121</v>
      </c>
    </row>
    <row r="690" spans="1:8" ht="15" x14ac:dyDescent="0.25">
      <c r="A690" s="18">
        <v>12472416688</v>
      </c>
      <c r="B690" s="18">
        <f t="shared" si="10"/>
        <v>0</v>
      </c>
      <c r="C690" s="19">
        <v>6.4000000000000001E-2</v>
      </c>
      <c r="D690" s="18">
        <f t="shared" si="11"/>
        <v>0</v>
      </c>
      <c r="E690" s="19">
        <v>193</v>
      </c>
      <c r="F690" s="18">
        <f t="shared" si="12"/>
        <v>0</v>
      </c>
      <c r="G690" s="18">
        <f t="shared" si="13"/>
        <v>0</v>
      </c>
      <c r="H690" s="21">
        <v>0.12</v>
      </c>
    </row>
    <row r="691" spans="1:8" ht="15" x14ac:dyDescent="0.25">
      <c r="A691" s="19">
        <v>15079752558</v>
      </c>
      <c r="B691" s="18">
        <f t="shared" si="10"/>
        <v>0</v>
      </c>
      <c r="C691" s="19">
        <v>6.4000000000000001E-2</v>
      </c>
      <c r="D691" s="18">
        <f t="shared" si="11"/>
        <v>0</v>
      </c>
      <c r="E691" s="19">
        <v>193</v>
      </c>
      <c r="F691" s="18">
        <f t="shared" si="12"/>
        <v>0</v>
      </c>
      <c r="G691" s="18">
        <f t="shared" si="13"/>
        <v>0</v>
      </c>
      <c r="H691" s="21">
        <v>0.12</v>
      </c>
    </row>
    <row r="692" spans="1:8" ht="15" x14ac:dyDescent="0.25">
      <c r="A692" s="18">
        <v>9958217880</v>
      </c>
      <c r="B692" s="18">
        <f t="shared" si="10"/>
        <v>0</v>
      </c>
      <c r="C692" s="18">
        <v>4.4999999999999998E-2</v>
      </c>
      <c r="D692" s="18">
        <f t="shared" si="11"/>
        <v>0</v>
      </c>
      <c r="E692" s="18">
        <v>150</v>
      </c>
      <c r="F692" s="18">
        <f t="shared" si="12"/>
        <v>0</v>
      </c>
      <c r="G692" s="18">
        <f t="shared" si="13"/>
        <v>0</v>
      </c>
      <c r="H692" s="18">
        <v>0.17199999999999999</v>
      </c>
    </row>
    <row r="693" spans="1:8" ht="15" x14ac:dyDescent="0.25">
      <c r="A693" s="18">
        <v>68730906314</v>
      </c>
      <c r="B693" s="18">
        <f t="shared" si="10"/>
        <v>0</v>
      </c>
      <c r="C693" s="18">
        <v>5.3999999999999999E-2</v>
      </c>
      <c r="D693" s="18">
        <f t="shared" si="11"/>
        <v>0</v>
      </c>
      <c r="E693" s="18">
        <v>398</v>
      </c>
      <c r="F693" s="18">
        <f t="shared" si="12"/>
        <v>0</v>
      </c>
      <c r="G693" s="18">
        <f t="shared" si="13"/>
        <v>0</v>
      </c>
      <c r="H693" s="18">
        <v>0.183</v>
      </c>
    </row>
    <row r="694" spans="1:8" ht="15" x14ac:dyDescent="0.25">
      <c r="A694" s="18">
        <v>116000000000</v>
      </c>
      <c r="B694" s="18">
        <f t="shared" si="10"/>
        <v>0</v>
      </c>
      <c r="C694" s="18">
        <v>3.5999999999999997E-2</v>
      </c>
      <c r="D694" s="18">
        <f t="shared" si="11"/>
        <v>0</v>
      </c>
      <c r="E694" s="18">
        <v>26</v>
      </c>
      <c r="F694" s="18">
        <f t="shared" si="12"/>
        <v>0</v>
      </c>
      <c r="G694" s="18">
        <f t="shared" si="13"/>
        <v>0</v>
      </c>
      <c r="H694" s="18">
        <v>0.13</v>
      </c>
    </row>
    <row r="695" spans="1:8" ht="15" x14ac:dyDescent="0.25">
      <c r="A695" s="18">
        <v>1861157558</v>
      </c>
      <c r="B695" s="18">
        <f t="shared" si="10"/>
        <v>0</v>
      </c>
      <c r="C695" s="18">
        <v>3.7999999999999999E-2</v>
      </c>
      <c r="D695" s="18">
        <f t="shared" si="11"/>
        <v>0</v>
      </c>
      <c r="E695" s="18">
        <v>90</v>
      </c>
      <c r="F695" s="18">
        <f t="shared" si="12"/>
        <v>0</v>
      </c>
      <c r="G695" s="18">
        <f t="shared" si="13"/>
        <v>0</v>
      </c>
      <c r="H695" s="18">
        <v>0.14000000000000001</v>
      </c>
    </row>
    <row r="696" spans="1:8" ht="15" x14ac:dyDescent="0.25">
      <c r="A696" s="18">
        <v>16953952625</v>
      </c>
      <c r="B696" s="18">
        <f t="shared" si="10"/>
        <v>0</v>
      </c>
      <c r="C696" s="18">
        <v>2.3E-2</v>
      </c>
      <c r="D696" s="18">
        <f t="shared" si="11"/>
        <v>0</v>
      </c>
      <c r="E696" s="18">
        <v>939</v>
      </c>
      <c r="F696" s="18">
        <f t="shared" si="12"/>
        <v>0</v>
      </c>
      <c r="G696" s="18">
        <f t="shared" si="13"/>
        <v>0</v>
      </c>
      <c r="H696" s="18">
        <v>5.5E-2</v>
      </c>
    </row>
    <row r="697" spans="1:8" ht="15" x14ac:dyDescent="0.25">
      <c r="A697" s="18">
        <v>14054443213</v>
      </c>
      <c r="B697" s="18">
        <f t="shared" si="10"/>
        <v>0</v>
      </c>
      <c r="C697" s="18">
        <v>5.3999999999999999E-2</v>
      </c>
      <c r="D697" s="18">
        <f t="shared" si="11"/>
        <v>0</v>
      </c>
      <c r="E697" s="18">
        <v>51</v>
      </c>
      <c r="F697" s="18">
        <f t="shared" si="12"/>
        <v>0</v>
      </c>
      <c r="G697" s="18">
        <f t="shared" si="13"/>
        <v>0</v>
      </c>
      <c r="H697" s="21">
        <v>0.12</v>
      </c>
    </row>
    <row r="698" spans="1:8" ht="15" x14ac:dyDescent="0.25">
      <c r="A698" s="18">
        <v>8230000000000</v>
      </c>
      <c r="B698" s="18">
        <f t="shared" si="10"/>
        <v>1</v>
      </c>
      <c r="C698" s="18">
        <v>5.3999999999999999E-2</v>
      </c>
      <c r="D698" s="18">
        <f t="shared" si="11"/>
        <v>0</v>
      </c>
      <c r="E698" s="18">
        <v>322</v>
      </c>
      <c r="F698" s="18">
        <f t="shared" si="12"/>
        <v>0</v>
      </c>
      <c r="G698" s="18">
        <f t="shared" si="13"/>
        <v>0</v>
      </c>
      <c r="H698" s="18">
        <v>0.06</v>
      </c>
    </row>
    <row r="699" spans="1:8" ht="15" x14ac:dyDescent="0.25">
      <c r="A699" s="18">
        <v>3057453461</v>
      </c>
      <c r="B699" s="18">
        <f t="shared" si="10"/>
        <v>0</v>
      </c>
      <c r="C699" s="18">
        <v>6.9000000000000006E-2</v>
      </c>
      <c r="D699" s="18">
        <f t="shared" si="11"/>
        <v>0</v>
      </c>
      <c r="E699" s="18">
        <v>45</v>
      </c>
      <c r="F699" s="18">
        <f t="shared" si="12"/>
        <v>0</v>
      </c>
      <c r="G699" s="18">
        <f t="shared" si="13"/>
        <v>1</v>
      </c>
      <c r="H699" s="18">
        <v>0.247</v>
      </c>
    </row>
    <row r="700" spans="1:8" ht="15" x14ac:dyDescent="0.25">
      <c r="A700" s="18">
        <v>172000000000</v>
      </c>
      <c r="B700" s="18">
        <f t="shared" si="10"/>
        <v>0</v>
      </c>
      <c r="C700" s="19">
        <v>6.4000000000000001E-2</v>
      </c>
      <c r="D700" s="18">
        <f t="shared" si="11"/>
        <v>0</v>
      </c>
      <c r="E700" s="19">
        <v>193</v>
      </c>
      <c r="F700" s="18">
        <f t="shared" si="12"/>
        <v>0</v>
      </c>
      <c r="G700" s="18">
        <f t="shared" si="13"/>
        <v>0</v>
      </c>
      <c r="H700" s="18">
        <v>9.5000000000000001E-2</v>
      </c>
    </row>
    <row r="701" spans="1:8" ht="15" x14ac:dyDescent="0.25">
      <c r="A701" s="18">
        <v>477000000000</v>
      </c>
      <c r="B701" s="18">
        <f t="shared" si="10"/>
        <v>1</v>
      </c>
      <c r="C701" s="18">
        <v>4.2999999999999997E-2</v>
      </c>
      <c r="D701" s="18">
        <f t="shared" si="11"/>
        <v>0</v>
      </c>
      <c r="E701" s="18">
        <v>20</v>
      </c>
      <c r="F701" s="18">
        <f t="shared" si="12"/>
        <v>0</v>
      </c>
      <c r="G701" s="18">
        <f t="shared" si="13"/>
        <v>0</v>
      </c>
      <c r="H701" s="18">
        <v>0.123</v>
      </c>
    </row>
    <row r="702" spans="1:8" ht="15" x14ac:dyDescent="0.25">
      <c r="A702" s="18">
        <v>165000000000</v>
      </c>
      <c r="B702" s="18">
        <f t="shared" si="10"/>
        <v>0</v>
      </c>
      <c r="C702" s="18">
        <v>0.02</v>
      </c>
      <c r="D702" s="18">
        <f t="shared" si="11"/>
        <v>0</v>
      </c>
      <c r="E702" s="18">
        <v>15</v>
      </c>
      <c r="F702" s="18">
        <f t="shared" si="12"/>
        <v>0</v>
      </c>
      <c r="G702" s="18">
        <f t="shared" si="13"/>
        <v>0</v>
      </c>
      <c r="H702" s="18">
        <v>0.185</v>
      </c>
    </row>
    <row r="703" spans="1:8" ht="15" x14ac:dyDescent="0.25">
      <c r="A703" s="18">
        <v>4730000000000</v>
      </c>
      <c r="B703" s="18">
        <f t="shared" si="10"/>
        <v>1</v>
      </c>
      <c r="C703" s="18">
        <v>7.5999999999999998E-2</v>
      </c>
      <c r="D703" s="18">
        <f t="shared" si="11"/>
        <v>0</v>
      </c>
      <c r="E703" s="18">
        <v>2834</v>
      </c>
      <c r="F703" s="18">
        <f t="shared" si="12"/>
        <v>1</v>
      </c>
      <c r="G703" s="18">
        <f t="shared" si="13"/>
        <v>0</v>
      </c>
      <c r="H703" s="18">
        <v>2.1000000000000001E-2</v>
      </c>
    </row>
    <row r="704" spans="1:8" ht="15" x14ac:dyDescent="0.25">
      <c r="A704" s="18">
        <v>18291990619</v>
      </c>
      <c r="B704" s="18">
        <f t="shared" si="10"/>
        <v>0</v>
      </c>
      <c r="C704" s="18">
        <v>4.2000000000000003E-2</v>
      </c>
      <c r="D704" s="18">
        <f t="shared" si="11"/>
        <v>0</v>
      </c>
      <c r="E704" s="18">
        <v>52</v>
      </c>
      <c r="F704" s="18">
        <f t="shared" si="12"/>
        <v>0</v>
      </c>
      <c r="G704" s="18">
        <f t="shared" si="13"/>
        <v>0</v>
      </c>
      <c r="H704" s="21">
        <v>0.12</v>
      </c>
    </row>
    <row r="705" spans="1:8" ht="15" x14ac:dyDescent="0.25">
      <c r="A705" s="18">
        <v>1369691955</v>
      </c>
      <c r="B705" s="18">
        <f t="shared" si="10"/>
        <v>0</v>
      </c>
      <c r="C705" s="18">
        <v>4.7E-2</v>
      </c>
      <c r="D705" s="18">
        <f t="shared" si="11"/>
        <v>0</v>
      </c>
      <c r="E705" s="18">
        <v>13</v>
      </c>
      <c r="F705" s="18">
        <f t="shared" si="12"/>
        <v>0</v>
      </c>
      <c r="G705" s="18">
        <f t="shared" si="13"/>
        <v>1</v>
      </c>
      <c r="H705" s="18">
        <v>0.51900000000000002</v>
      </c>
    </row>
    <row r="706" spans="1:8" ht="15" x14ac:dyDescent="0.25">
      <c r="A706" s="18">
        <v>1731198022</v>
      </c>
      <c r="B706" s="18">
        <f t="shared" si="10"/>
        <v>0</v>
      </c>
      <c r="C706" s="18">
        <v>3.3000000000000002E-2</v>
      </c>
      <c r="D706" s="18">
        <f t="shared" si="11"/>
        <v>0</v>
      </c>
      <c r="E706" s="18">
        <v>11</v>
      </c>
      <c r="F706" s="18">
        <f t="shared" si="12"/>
        <v>0</v>
      </c>
      <c r="G706" s="18">
        <f t="shared" si="13"/>
        <v>1</v>
      </c>
      <c r="H706" s="18">
        <v>0.32</v>
      </c>
    </row>
    <row r="707" spans="1:8" ht="15" x14ac:dyDescent="0.25">
      <c r="A707" s="18">
        <v>6101794939</v>
      </c>
      <c r="B707" s="18">
        <f t="shared" si="10"/>
        <v>0</v>
      </c>
      <c r="C707" s="19">
        <v>6.4000000000000001E-2</v>
      </c>
      <c r="D707" s="18">
        <f t="shared" si="11"/>
        <v>0</v>
      </c>
      <c r="E707" s="19">
        <v>193</v>
      </c>
      <c r="F707" s="18">
        <f t="shared" si="12"/>
        <v>0</v>
      </c>
      <c r="G707" s="18">
        <f t="shared" si="13"/>
        <v>0</v>
      </c>
      <c r="H707" s="18">
        <v>9.9000000000000005E-2</v>
      </c>
    </row>
    <row r="708" spans="1:8" ht="15" x14ac:dyDescent="0.25">
      <c r="A708" s="18">
        <v>93789473684</v>
      </c>
      <c r="B708" s="18">
        <f t="shared" si="10"/>
        <v>0</v>
      </c>
      <c r="C708" s="18">
        <v>0.03</v>
      </c>
      <c r="D708" s="18">
        <f t="shared" si="11"/>
        <v>0</v>
      </c>
      <c r="E708" s="18">
        <v>120</v>
      </c>
      <c r="F708" s="18">
        <f t="shared" si="12"/>
        <v>0</v>
      </c>
      <c r="G708" s="18">
        <f t="shared" si="13"/>
        <v>0</v>
      </c>
      <c r="H708" s="18">
        <v>7.6999999999999999E-2</v>
      </c>
    </row>
    <row r="709" spans="1:8" ht="15" x14ac:dyDescent="0.25">
      <c r="A709" s="18">
        <v>624337144</v>
      </c>
      <c r="B709" s="18">
        <f t="shared" si="10"/>
        <v>0</v>
      </c>
      <c r="C709" s="18">
        <v>7.0999999999999994E-2</v>
      </c>
      <c r="D709" s="18">
        <f t="shared" si="11"/>
        <v>0</v>
      </c>
      <c r="E709" s="18">
        <v>162</v>
      </c>
      <c r="F709" s="18">
        <f t="shared" si="12"/>
        <v>0</v>
      </c>
      <c r="G709" s="18">
        <f t="shared" si="13"/>
        <v>0</v>
      </c>
      <c r="H709" s="18">
        <v>0.13</v>
      </c>
    </row>
    <row r="710" spans="1:8" ht="15" x14ac:dyDescent="0.25">
      <c r="A710" s="18">
        <v>1136896162</v>
      </c>
      <c r="B710" s="18">
        <f t="shared" si="10"/>
        <v>0</v>
      </c>
      <c r="C710" s="18">
        <v>4.7E-2</v>
      </c>
      <c r="D710" s="18">
        <f t="shared" si="11"/>
        <v>0</v>
      </c>
      <c r="E710" s="18">
        <v>22</v>
      </c>
      <c r="F710" s="18">
        <f t="shared" si="12"/>
        <v>0</v>
      </c>
      <c r="G710" s="18">
        <f t="shared" si="13"/>
        <v>1</v>
      </c>
      <c r="H710" s="18">
        <v>0.37</v>
      </c>
    </row>
    <row r="711" spans="1:8" ht="15" x14ac:dyDescent="0.25">
      <c r="A711" s="19">
        <v>15079752558</v>
      </c>
      <c r="B711" s="18">
        <f t="shared" si="10"/>
        <v>0</v>
      </c>
      <c r="C711" s="18">
        <v>2.1000000000000001E-2</v>
      </c>
      <c r="D711" s="18">
        <f t="shared" si="11"/>
        <v>0</v>
      </c>
      <c r="E711" s="18">
        <v>3</v>
      </c>
      <c r="F711" s="18">
        <f t="shared" si="12"/>
        <v>0</v>
      </c>
      <c r="G711" s="18">
        <f t="shared" si="13"/>
        <v>0</v>
      </c>
      <c r="H711" s="18">
        <v>0.153</v>
      </c>
    </row>
    <row r="712" spans="1:8" ht="15" x14ac:dyDescent="0.25">
      <c r="A712" s="18">
        <v>5494252208</v>
      </c>
      <c r="B712" s="18">
        <f t="shared" si="10"/>
        <v>0</v>
      </c>
      <c r="C712" s="18">
        <v>0.05</v>
      </c>
      <c r="D712" s="18">
        <f t="shared" si="11"/>
        <v>0</v>
      </c>
      <c r="E712" s="18">
        <v>12</v>
      </c>
      <c r="F712" s="18">
        <f t="shared" si="12"/>
        <v>0</v>
      </c>
      <c r="G712" s="18">
        <f t="shared" si="13"/>
        <v>0</v>
      </c>
      <c r="H712" s="18">
        <v>9.5000000000000001E-2</v>
      </c>
    </row>
    <row r="713" spans="1:8" ht="15" x14ac:dyDescent="0.25">
      <c r="A713" s="19">
        <v>15079752558</v>
      </c>
      <c r="B713" s="18">
        <f t="shared" si="10"/>
        <v>0</v>
      </c>
      <c r="C713" s="19">
        <v>6.4000000000000001E-2</v>
      </c>
      <c r="D713" s="18">
        <f t="shared" si="11"/>
        <v>0</v>
      </c>
      <c r="E713" s="19">
        <v>193</v>
      </c>
      <c r="F713" s="18">
        <f t="shared" si="12"/>
        <v>0</v>
      </c>
      <c r="G713" s="18">
        <f t="shared" si="13"/>
        <v>0</v>
      </c>
      <c r="H713" s="21">
        <v>0.12</v>
      </c>
    </row>
    <row r="714" spans="1:8" ht="15" x14ac:dyDescent="0.25">
      <c r="A714" s="18">
        <v>73952374970</v>
      </c>
      <c r="B714" s="18">
        <f t="shared" si="10"/>
        <v>0</v>
      </c>
      <c r="C714" s="18">
        <v>0.03</v>
      </c>
      <c r="D714" s="18">
        <f t="shared" si="11"/>
        <v>0</v>
      </c>
      <c r="E714" s="18">
        <v>15</v>
      </c>
      <c r="F714" s="18">
        <f t="shared" si="12"/>
        <v>0</v>
      </c>
      <c r="G714" s="18">
        <f t="shared" si="13"/>
        <v>0</v>
      </c>
      <c r="H714" s="21">
        <v>0.12</v>
      </c>
    </row>
    <row r="715" spans="1:8" ht="15" x14ac:dyDescent="0.25">
      <c r="A715" s="18">
        <v>81026294681</v>
      </c>
      <c r="B715" s="18">
        <f t="shared" si="10"/>
        <v>0</v>
      </c>
      <c r="C715" s="18">
        <v>3.2000000000000001E-2</v>
      </c>
      <c r="D715" s="18">
        <f t="shared" si="11"/>
        <v>0</v>
      </c>
      <c r="E715" s="18">
        <v>33</v>
      </c>
      <c r="F715" s="18">
        <f t="shared" si="12"/>
        <v>0</v>
      </c>
      <c r="G715" s="18">
        <f t="shared" si="13"/>
        <v>0</v>
      </c>
      <c r="H715" s="18">
        <v>0.109</v>
      </c>
    </row>
    <row r="716" spans="1:8" ht="15" x14ac:dyDescent="0.25">
      <c r="A716" s="18">
        <v>95835970989</v>
      </c>
      <c r="B716" s="18">
        <f t="shared" si="10"/>
        <v>0</v>
      </c>
      <c r="C716" s="18">
        <v>2.7E-2</v>
      </c>
      <c r="D716" s="18">
        <f t="shared" si="11"/>
        <v>0</v>
      </c>
      <c r="E716" s="18">
        <v>662</v>
      </c>
      <c r="F716" s="18">
        <f t="shared" si="12"/>
        <v>0</v>
      </c>
      <c r="G716" s="18">
        <f t="shared" si="13"/>
        <v>0</v>
      </c>
      <c r="H716" s="18">
        <v>5.8000000000000003E-2</v>
      </c>
    </row>
    <row r="717" spans="1:8" ht="15" x14ac:dyDescent="0.25">
      <c r="A717" s="18">
        <v>562000000000</v>
      </c>
      <c r="B717" s="18">
        <f t="shared" si="10"/>
        <v>1</v>
      </c>
      <c r="C717" s="18">
        <v>4.2999999999999997E-2</v>
      </c>
      <c r="D717" s="18">
        <f t="shared" si="11"/>
        <v>0</v>
      </c>
      <c r="E717" s="18">
        <v>491</v>
      </c>
      <c r="F717" s="18">
        <f t="shared" si="12"/>
        <v>0</v>
      </c>
      <c r="G717" s="18">
        <f t="shared" si="13"/>
        <v>0</v>
      </c>
      <c r="H717" s="18">
        <v>8.5000000000000006E-2</v>
      </c>
    </row>
    <row r="718" spans="1:8" ht="15" x14ac:dyDescent="0.25">
      <c r="A718" s="18">
        <v>16330810304</v>
      </c>
      <c r="B718" s="18">
        <f t="shared" si="10"/>
        <v>0</v>
      </c>
      <c r="C718" s="18">
        <v>3.6999999999999998E-2</v>
      </c>
      <c r="D718" s="18">
        <f t="shared" si="11"/>
        <v>0</v>
      </c>
      <c r="E718" s="18">
        <v>32</v>
      </c>
      <c r="F718" s="18">
        <f t="shared" si="12"/>
        <v>0</v>
      </c>
      <c r="G718" s="18">
        <f t="shared" si="13"/>
        <v>0</v>
      </c>
      <c r="H718" s="18">
        <v>0.16200000000000001</v>
      </c>
    </row>
    <row r="719" spans="1:8" ht="15" x14ac:dyDescent="0.25">
      <c r="A719" s="18">
        <v>860550294</v>
      </c>
      <c r="B719" s="18">
        <f t="shared" si="10"/>
        <v>0</v>
      </c>
      <c r="C719" s="18">
        <v>4.5999999999999999E-2</v>
      </c>
      <c r="D719" s="18">
        <f t="shared" si="11"/>
        <v>0</v>
      </c>
      <c r="E719" s="18">
        <v>6</v>
      </c>
      <c r="F719" s="18">
        <f t="shared" si="12"/>
        <v>0</v>
      </c>
      <c r="G719" s="18">
        <f t="shared" si="13"/>
        <v>1</v>
      </c>
      <c r="H719" s="18">
        <v>0.25600000000000001</v>
      </c>
    </row>
    <row r="720" spans="1:8" ht="15" x14ac:dyDescent="0.25">
      <c r="A720" s="18">
        <v>123000000000</v>
      </c>
      <c r="B720" s="18">
        <f t="shared" si="10"/>
        <v>0</v>
      </c>
      <c r="C720" s="18">
        <v>3.4000000000000002E-2</v>
      </c>
      <c r="D720" s="18">
        <f t="shared" si="11"/>
        <v>0</v>
      </c>
      <c r="E720" s="18">
        <v>67</v>
      </c>
      <c r="F720" s="18">
        <f t="shared" si="12"/>
        <v>0</v>
      </c>
      <c r="G720" s="18">
        <f t="shared" si="13"/>
        <v>0</v>
      </c>
      <c r="H720" s="18">
        <v>7.8E-2</v>
      </c>
    </row>
    <row r="721" spans="1:8" ht="15" x14ac:dyDescent="0.25">
      <c r="A721" s="18">
        <v>350100000</v>
      </c>
      <c r="B721" s="18">
        <f t="shared" si="10"/>
        <v>0</v>
      </c>
      <c r="C721" s="18">
        <v>5.0999999999999997E-2</v>
      </c>
      <c r="D721" s="18">
        <f t="shared" si="11"/>
        <v>0</v>
      </c>
      <c r="E721" s="18">
        <v>19</v>
      </c>
      <c r="F721" s="18">
        <f t="shared" si="12"/>
        <v>0</v>
      </c>
      <c r="G721" s="18">
        <f t="shared" si="13"/>
        <v>0</v>
      </c>
      <c r="H721" s="21">
        <v>0.12</v>
      </c>
    </row>
    <row r="722" spans="1:8" ht="15" x14ac:dyDescent="0.25">
      <c r="A722" s="18">
        <v>2904662605</v>
      </c>
      <c r="B722" s="18">
        <f t="shared" si="10"/>
        <v>0</v>
      </c>
      <c r="C722" s="18">
        <v>3.9E-2</v>
      </c>
      <c r="D722" s="18">
        <f t="shared" si="11"/>
        <v>0</v>
      </c>
      <c r="E722" s="18">
        <v>44</v>
      </c>
      <c r="F722" s="18">
        <f t="shared" si="12"/>
        <v>0</v>
      </c>
      <c r="G722" s="18">
        <f t="shared" si="13"/>
        <v>0</v>
      </c>
      <c r="H722" s="21">
        <v>0.12</v>
      </c>
    </row>
    <row r="723" spans="1:8" ht="15" x14ac:dyDescent="0.25">
      <c r="A723" s="18">
        <v>13760374488</v>
      </c>
      <c r="B723" s="18">
        <f t="shared" si="10"/>
        <v>0</v>
      </c>
      <c r="C723" s="18">
        <v>5.2999999999999999E-2</v>
      </c>
      <c r="D723" s="18">
        <f t="shared" si="11"/>
        <v>0</v>
      </c>
      <c r="E723" s="18">
        <v>29</v>
      </c>
      <c r="F723" s="18">
        <f t="shared" si="12"/>
        <v>0</v>
      </c>
      <c r="G723" s="18">
        <f t="shared" si="13"/>
        <v>0</v>
      </c>
      <c r="H723" s="21">
        <v>0.12</v>
      </c>
    </row>
    <row r="724" spans="1:8" ht="15" x14ac:dyDescent="0.25">
      <c r="A724" s="18">
        <v>33640085728</v>
      </c>
      <c r="B724" s="18">
        <f t="shared" si="10"/>
        <v>0</v>
      </c>
      <c r="C724" s="18">
        <v>5.2999999999999999E-2</v>
      </c>
      <c r="D724" s="18">
        <f t="shared" si="11"/>
        <v>0</v>
      </c>
      <c r="E724" s="18">
        <v>20</v>
      </c>
      <c r="F724" s="18">
        <f t="shared" si="12"/>
        <v>0</v>
      </c>
      <c r="G724" s="18">
        <f t="shared" si="13"/>
        <v>0</v>
      </c>
      <c r="H724" s="18">
        <v>0.106</v>
      </c>
    </row>
    <row r="725" spans="1:8" ht="15" x14ac:dyDescent="0.25">
      <c r="A725" s="18">
        <v>2461666315</v>
      </c>
      <c r="B725" s="18">
        <f t="shared" si="10"/>
        <v>0</v>
      </c>
      <c r="C725" s="19">
        <v>6.4000000000000001E-2</v>
      </c>
      <c r="D725" s="18">
        <f t="shared" si="11"/>
        <v>0</v>
      </c>
      <c r="E725" s="19">
        <v>193</v>
      </c>
      <c r="F725" s="18">
        <f t="shared" si="12"/>
        <v>0</v>
      </c>
      <c r="G725" s="18">
        <f t="shared" si="13"/>
        <v>0</v>
      </c>
      <c r="H725" s="21">
        <v>0.12</v>
      </c>
    </row>
    <row r="726" spans="1:8" ht="15" x14ac:dyDescent="0.25">
      <c r="A726" s="18">
        <v>1911563665</v>
      </c>
      <c r="B726" s="18">
        <f t="shared" si="10"/>
        <v>0</v>
      </c>
      <c r="C726" s="18">
        <v>6.3E-2</v>
      </c>
      <c r="D726" s="18">
        <f t="shared" si="11"/>
        <v>0</v>
      </c>
      <c r="E726" s="18">
        <v>39</v>
      </c>
      <c r="F726" s="18">
        <f t="shared" si="12"/>
        <v>0</v>
      </c>
      <c r="G726" s="18">
        <f t="shared" si="13"/>
        <v>1</v>
      </c>
      <c r="H726" s="18">
        <v>0.316</v>
      </c>
    </row>
    <row r="727" spans="1:8" ht="15" x14ac:dyDescent="0.25">
      <c r="A727" s="18">
        <v>5272617196</v>
      </c>
      <c r="B727" s="18">
        <f t="shared" si="10"/>
        <v>0</v>
      </c>
      <c r="C727" s="18">
        <v>4.7E-2</v>
      </c>
      <c r="D727" s="18">
        <f t="shared" si="11"/>
        <v>0</v>
      </c>
      <c r="E727" s="18">
        <v>30</v>
      </c>
      <c r="F727" s="18">
        <f t="shared" si="12"/>
        <v>0</v>
      </c>
      <c r="G727" s="18">
        <f t="shared" si="13"/>
        <v>0</v>
      </c>
      <c r="H727" s="18">
        <v>0.19700000000000001</v>
      </c>
    </row>
    <row r="728" spans="1:8" ht="15" x14ac:dyDescent="0.25">
      <c r="A728" s="18">
        <v>47124925462</v>
      </c>
      <c r="B728" s="18">
        <f t="shared" si="10"/>
        <v>0</v>
      </c>
      <c r="C728" s="18">
        <v>2.8000000000000001E-2</v>
      </c>
      <c r="D728" s="18">
        <f t="shared" si="11"/>
        <v>0</v>
      </c>
      <c r="E728" s="18">
        <v>10</v>
      </c>
      <c r="F728" s="18">
        <f t="shared" si="12"/>
        <v>0</v>
      </c>
      <c r="G728" s="18">
        <f t="shared" si="13"/>
        <v>0</v>
      </c>
      <c r="H728" s="18">
        <v>0.155</v>
      </c>
    </row>
    <row r="729" spans="1:8" ht="15" x14ac:dyDescent="0.25">
      <c r="A729" s="18">
        <v>439158233</v>
      </c>
      <c r="B729" s="18">
        <f t="shared" si="10"/>
        <v>0</v>
      </c>
      <c r="C729" s="18">
        <v>6.7000000000000004E-2</v>
      </c>
      <c r="D729" s="18">
        <f t="shared" si="11"/>
        <v>0</v>
      </c>
      <c r="E729" s="18">
        <v>52</v>
      </c>
      <c r="F729" s="18">
        <f t="shared" si="12"/>
        <v>0</v>
      </c>
      <c r="G729" s="18">
        <f t="shared" si="13"/>
        <v>0</v>
      </c>
      <c r="H729" s="18">
        <v>0.16</v>
      </c>
    </row>
    <row r="730" spans="1:8" ht="15" x14ac:dyDescent="0.25">
      <c r="A730" s="18">
        <v>6001153318</v>
      </c>
      <c r="B730" s="18">
        <f t="shared" si="10"/>
        <v>0</v>
      </c>
      <c r="C730" s="18">
        <v>0.03</v>
      </c>
      <c r="D730" s="18">
        <f t="shared" si="11"/>
        <v>0</v>
      </c>
      <c r="E730" s="18">
        <v>543</v>
      </c>
      <c r="F730" s="18">
        <f t="shared" si="12"/>
        <v>0</v>
      </c>
      <c r="G730" s="18">
        <f t="shared" si="13"/>
        <v>0</v>
      </c>
      <c r="H730" s="18">
        <v>5.5E-2</v>
      </c>
    </row>
    <row r="731" spans="1:8" ht="15" x14ac:dyDescent="0.25">
      <c r="A731" s="18">
        <v>3654031716</v>
      </c>
      <c r="B731" s="18">
        <f t="shared" si="10"/>
        <v>0</v>
      </c>
      <c r="C731" s="18">
        <v>6.3E-2</v>
      </c>
      <c r="D731" s="18">
        <f t="shared" si="11"/>
        <v>0</v>
      </c>
      <c r="E731" s="18">
        <v>19</v>
      </c>
      <c r="F731" s="18">
        <f t="shared" si="12"/>
        <v>0</v>
      </c>
      <c r="G731" s="18">
        <f t="shared" si="13"/>
        <v>0</v>
      </c>
      <c r="H731" s="21">
        <v>0.12</v>
      </c>
    </row>
    <row r="732" spans="1:8" ht="15" x14ac:dyDescent="0.25">
      <c r="A732" s="18">
        <v>1200000000000</v>
      </c>
      <c r="B732" s="18">
        <f t="shared" si="10"/>
        <v>1</v>
      </c>
      <c r="C732" s="18">
        <v>4.5999999999999999E-2</v>
      </c>
      <c r="D732" s="18">
        <f t="shared" si="11"/>
        <v>0</v>
      </c>
      <c r="E732" s="18">
        <v>43</v>
      </c>
      <c r="F732" s="18">
        <f t="shared" si="12"/>
        <v>0</v>
      </c>
      <c r="G732" s="18">
        <f t="shared" si="13"/>
        <v>0</v>
      </c>
      <c r="H732" s="18">
        <v>5.8999999999999997E-2</v>
      </c>
    </row>
    <row r="733" spans="1:8" ht="15" x14ac:dyDescent="0.25">
      <c r="A733" s="18">
        <v>3219487823</v>
      </c>
      <c r="B733" s="18">
        <f t="shared" si="10"/>
        <v>0</v>
      </c>
      <c r="C733" s="18">
        <v>7.8E-2</v>
      </c>
      <c r="D733" s="18">
        <f t="shared" si="11"/>
        <v>0</v>
      </c>
      <c r="E733" s="18">
        <v>54</v>
      </c>
      <c r="F733" s="18">
        <f t="shared" si="12"/>
        <v>0</v>
      </c>
      <c r="G733" s="18">
        <f t="shared" si="13"/>
        <v>0</v>
      </c>
      <c r="H733" s="18">
        <v>0.223</v>
      </c>
    </row>
    <row r="734" spans="1:8" ht="15" x14ac:dyDescent="0.25">
      <c r="A734" s="18">
        <v>169000000000</v>
      </c>
      <c r="B734" s="18">
        <f t="shared" si="10"/>
        <v>0</v>
      </c>
      <c r="C734" s="19">
        <v>6.4000000000000001E-2</v>
      </c>
      <c r="D734" s="18">
        <f t="shared" si="11"/>
        <v>0</v>
      </c>
      <c r="E734" s="19">
        <v>193</v>
      </c>
      <c r="F734" s="18">
        <f t="shared" si="12"/>
        <v>0</v>
      </c>
      <c r="G734" s="18">
        <f t="shared" si="13"/>
        <v>0</v>
      </c>
      <c r="H734" s="18">
        <v>5.0999999999999997E-2</v>
      </c>
    </row>
    <row r="735" spans="1:8" ht="15" x14ac:dyDescent="0.25">
      <c r="A735" s="18">
        <v>494000000000</v>
      </c>
      <c r="B735" s="18">
        <f t="shared" si="10"/>
        <v>1</v>
      </c>
      <c r="C735" s="18">
        <v>4.4999999999999998E-2</v>
      </c>
      <c r="D735" s="18">
        <f t="shared" si="11"/>
        <v>0</v>
      </c>
      <c r="E735" s="18">
        <v>21</v>
      </c>
      <c r="F735" s="18">
        <f t="shared" si="12"/>
        <v>0</v>
      </c>
      <c r="G735" s="18">
        <f t="shared" si="13"/>
        <v>0</v>
      </c>
      <c r="H735" s="18">
        <v>0.121</v>
      </c>
    </row>
    <row r="736" spans="1:8" ht="15" x14ac:dyDescent="0.25">
      <c r="A736" s="18">
        <v>160000000000</v>
      </c>
      <c r="B736" s="18">
        <f t="shared" si="10"/>
        <v>0</v>
      </c>
      <c r="C736" s="18">
        <v>2.1999999999999999E-2</v>
      </c>
      <c r="D736" s="18">
        <f t="shared" si="11"/>
        <v>0</v>
      </c>
      <c r="E736" s="18">
        <v>17</v>
      </c>
      <c r="F736" s="18">
        <f t="shared" si="12"/>
        <v>0</v>
      </c>
      <c r="G736" s="18">
        <f t="shared" si="13"/>
        <v>0</v>
      </c>
      <c r="H736" s="18">
        <v>0.185</v>
      </c>
    </row>
    <row r="737" spans="1:8" ht="15" x14ac:dyDescent="0.25">
      <c r="A737" s="18">
        <v>4160000000000</v>
      </c>
      <c r="B737" s="18">
        <f t="shared" si="10"/>
        <v>1</v>
      </c>
      <c r="C737" s="18">
        <v>7.8E-2</v>
      </c>
      <c r="D737" s="18">
        <f t="shared" si="11"/>
        <v>0</v>
      </c>
      <c r="E737" s="18">
        <v>2554</v>
      </c>
      <c r="F737" s="18">
        <f t="shared" si="12"/>
        <v>1</v>
      </c>
      <c r="G737" s="18">
        <f t="shared" si="13"/>
        <v>0</v>
      </c>
      <c r="H737" s="18">
        <v>0.02</v>
      </c>
    </row>
    <row r="738" spans="1:8" ht="15" x14ac:dyDescent="0.25">
      <c r="A738" s="18">
        <v>22152689130</v>
      </c>
      <c r="B738" s="18">
        <f t="shared" si="10"/>
        <v>0</v>
      </c>
      <c r="C738" s="18">
        <v>3.5000000000000003E-2</v>
      </c>
      <c r="D738" s="18">
        <f t="shared" si="11"/>
        <v>0</v>
      </c>
      <c r="E738" s="18">
        <v>53</v>
      </c>
      <c r="F738" s="18">
        <f t="shared" si="12"/>
        <v>0</v>
      </c>
      <c r="G738" s="18">
        <f t="shared" si="13"/>
        <v>0</v>
      </c>
      <c r="H738" s="21">
        <v>0.12</v>
      </c>
    </row>
    <row r="739" spans="1:8" ht="15" x14ac:dyDescent="0.25">
      <c r="A739" s="18">
        <v>1525113501</v>
      </c>
      <c r="B739" s="18">
        <f t="shared" si="10"/>
        <v>0</v>
      </c>
      <c r="C739" s="18">
        <v>4.8000000000000001E-2</v>
      </c>
      <c r="D739" s="18">
        <f t="shared" si="11"/>
        <v>0</v>
      </c>
      <c r="E739" s="18">
        <v>15</v>
      </c>
      <c r="F739" s="18">
        <f t="shared" si="12"/>
        <v>0</v>
      </c>
      <c r="G739" s="18">
        <f t="shared" si="13"/>
        <v>1</v>
      </c>
      <c r="H739" s="18">
        <v>0.373</v>
      </c>
    </row>
    <row r="740" spans="1:8" ht="15" x14ac:dyDescent="0.25">
      <c r="A740" s="18">
        <v>1768619058</v>
      </c>
      <c r="B740" s="18">
        <f t="shared" si="10"/>
        <v>0</v>
      </c>
      <c r="C740" s="18">
        <v>4.1000000000000002E-2</v>
      </c>
      <c r="D740" s="18">
        <f t="shared" si="11"/>
        <v>0</v>
      </c>
      <c r="E740" s="18">
        <v>13</v>
      </c>
      <c r="F740" s="18">
        <f t="shared" si="12"/>
        <v>0</v>
      </c>
      <c r="G740" s="18">
        <f t="shared" si="13"/>
        <v>1</v>
      </c>
      <c r="H740" s="18">
        <v>0.26200000000000001</v>
      </c>
    </row>
    <row r="741" spans="1:8" ht="15" x14ac:dyDescent="0.25">
      <c r="A741" s="18">
        <v>6514271488</v>
      </c>
      <c r="B741" s="18">
        <f t="shared" si="10"/>
        <v>0</v>
      </c>
      <c r="C741" s="19">
        <v>6.4000000000000001E-2</v>
      </c>
      <c r="D741" s="18">
        <f t="shared" si="11"/>
        <v>0</v>
      </c>
      <c r="E741" s="19">
        <v>193</v>
      </c>
      <c r="F741" s="18">
        <f t="shared" si="12"/>
        <v>0</v>
      </c>
      <c r="G741" s="18">
        <f t="shared" si="13"/>
        <v>0</v>
      </c>
      <c r="H741" s="18">
        <v>0.08</v>
      </c>
    </row>
    <row r="742" spans="1:8" ht="15" x14ac:dyDescent="0.25">
      <c r="A742" s="18">
        <v>92783947368</v>
      </c>
      <c r="B742" s="18">
        <f t="shared" si="10"/>
        <v>0</v>
      </c>
      <c r="C742" s="18">
        <v>3.3000000000000002E-2</v>
      </c>
      <c r="D742" s="18">
        <f t="shared" si="11"/>
        <v>0</v>
      </c>
      <c r="E742" s="18">
        <v>130</v>
      </c>
      <c r="F742" s="18">
        <f t="shared" si="12"/>
        <v>0</v>
      </c>
      <c r="G742" s="18">
        <f t="shared" si="13"/>
        <v>0</v>
      </c>
      <c r="H742" s="18">
        <v>7.0999999999999994E-2</v>
      </c>
    </row>
    <row r="743" spans="1:8" ht="15" x14ac:dyDescent="0.25">
      <c r="A743" s="18">
        <v>802442810</v>
      </c>
      <c r="B743" s="18">
        <f t="shared" si="10"/>
        <v>0</v>
      </c>
      <c r="C743" s="18">
        <v>5.2999999999999999E-2</v>
      </c>
      <c r="D743" s="18">
        <f t="shared" si="11"/>
        <v>0</v>
      </c>
      <c r="E743" s="18">
        <v>153</v>
      </c>
      <c r="F743" s="18">
        <f t="shared" si="12"/>
        <v>0</v>
      </c>
      <c r="G743" s="18">
        <f t="shared" si="13"/>
        <v>0</v>
      </c>
      <c r="H743" s="18">
        <v>0.13</v>
      </c>
    </row>
    <row r="744" spans="1:8" ht="15" x14ac:dyDescent="0.25">
      <c r="A744" s="18">
        <v>1267997923</v>
      </c>
      <c r="B744" s="18">
        <f t="shared" si="10"/>
        <v>0</v>
      </c>
      <c r="C744" s="18">
        <v>4.5999999999999999E-2</v>
      </c>
      <c r="D744" s="18">
        <f t="shared" si="11"/>
        <v>0</v>
      </c>
      <c r="E744" s="18">
        <v>24</v>
      </c>
      <c r="F744" s="18">
        <f t="shared" si="12"/>
        <v>0</v>
      </c>
      <c r="G744" s="18">
        <f t="shared" si="13"/>
        <v>1</v>
      </c>
      <c r="H744" s="18">
        <v>0.374</v>
      </c>
    </row>
    <row r="745" spans="1:8" ht="15" x14ac:dyDescent="0.25">
      <c r="A745" s="19">
        <v>15079752558</v>
      </c>
      <c r="B745" s="18">
        <f t="shared" si="10"/>
        <v>0</v>
      </c>
      <c r="C745" s="18">
        <v>2.1000000000000001E-2</v>
      </c>
      <c r="D745" s="18">
        <f t="shared" si="11"/>
        <v>0</v>
      </c>
      <c r="E745" s="18">
        <v>2</v>
      </c>
      <c r="F745" s="18">
        <f t="shared" si="12"/>
        <v>0</v>
      </c>
      <c r="G745" s="18">
        <f t="shared" si="13"/>
        <v>0</v>
      </c>
      <c r="H745" s="18">
        <v>0.15</v>
      </c>
    </row>
    <row r="746" spans="1:8" ht="15" x14ac:dyDescent="0.25">
      <c r="A746" s="18">
        <v>6007061224</v>
      </c>
      <c r="B746" s="18">
        <f t="shared" si="10"/>
        <v>0</v>
      </c>
      <c r="C746" s="18">
        <v>5.2999999999999999E-2</v>
      </c>
      <c r="D746" s="18">
        <f t="shared" si="11"/>
        <v>0</v>
      </c>
      <c r="E746" s="18">
        <v>13</v>
      </c>
      <c r="F746" s="18">
        <f t="shared" si="12"/>
        <v>0</v>
      </c>
      <c r="G746" s="18">
        <f t="shared" si="13"/>
        <v>0</v>
      </c>
      <c r="H746" s="18">
        <v>7.6999999999999999E-2</v>
      </c>
    </row>
    <row r="747" spans="1:8" ht="15" x14ac:dyDescent="0.25">
      <c r="A747" s="19">
        <v>15079752558</v>
      </c>
      <c r="B747" s="18">
        <f t="shared" si="10"/>
        <v>0</v>
      </c>
      <c r="C747" s="19">
        <v>6.4000000000000001E-2</v>
      </c>
      <c r="D747" s="18">
        <f t="shared" si="11"/>
        <v>0</v>
      </c>
      <c r="E747" s="19">
        <v>193</v>
      </c>
      <c r="F747" s="18">
        <f t="shared" si="12"/>
        <v>0</v>
      </c>
      <c r="G747" s="18">
        <f t="shared" si="13"/>
        <v>0</v>
      </c>
      <c r="H747" s="21">
        <v>0.12</v>
      </c>
    </row>
    <row r="748" spans="1:8" ht="15" x14ac:dyDescent="0.25">
      <c r="A748" s="18">
        <v>72309738921</v>
      </c>
      <c r="B748" s="18">
        <f t="shared" si="10"/>
        <v>0</v>
      </c>
      <c r="C748" s="18">
        <v>2.8000000000000001E-2</v>
      </c>
      <c r="D748" s="18">
        <f t="shared" si="11"/>
        <v>0</v>
      </c>
      <c r="E748" s="18">
        <v>13</v>
      </c>
      <c r="F748" s="18">
        <f t="shared" si="12"/>
        <v>0</v>
      </c>
      <c r="G748" s="18">
        <f t="shared" si="13"/>
        <v>0</v>
      </c>
      <c r="H748" s="21">
        <v>0.12</v>
      </c>
    </row>
    <row r="749" spans="1:8" ht="15" x14ac:dyDescent="0.25">
      <c r="A749" s="18">
        <v>76261998623</v>
      </c>
      <c r="B749" s="18">
        <f t="shared" si="10"/>
        <v>0</v>
      </c>
      <c r="C749" s="18">
        <v>0.03</v>
      </c>
      <c r="D749" s="18">
        <f t="shared" si="11"/>
        <v>0</v>
      </c>
      <c r="E749" s="18">
        <v>29</v>
      </c>
      <c r="F749" s="18">
        <f t="shared" si="12"/>
        <v>0</v>
      </c>
      <c r="G749" s="18">
        <f t="shared" si="13"/>
        <v>0</v>
      </c>
      <c r="H749" s="18">
        <v>0.124</v>
      </c>
    </row>
    <row r="750" spans="1:8" ht="15" x14ac:dyDescent="0.25">
      <c r="A750" s="18">
        <v>89285087395</v>
      </c>
      <c r="B750" s="18">
        <f t="shared" si="10"/>
        <v>0</v>
      </c>
      <c r="C750" s="18">
        <v>2.4E-2</v>
      </c>
      <c r="D750" s="18">
        <f t="shared" si="11"/>
        <v>0</v>
      </c>
      <c r="E750" s="18">
        <v>526</v>
      </c>
      <c r="F750" s="18">
        <f t="shared" si="12"/>
        <v>0</v>
      </c>
      <c r="G750" s="18">
        <f t="shared" si="13"/>
        <v>0</v>
      </c>
      <c r="H750" s="18">
        <v>5.6000000000000001E-2</v>
      </c>
    </row>
    <row r="751" spans="1:8" ht="15" x14ac:dyDescent="0.25">
      <c r="A751" s="18">
        <v>533000000000</v>
      </c>
      <c r="B751" s="18">
        <f t="shared" si="10"/>
        <v>1</v>
      </c>
      <c r="C751" s="18">
        <v>0.05</v>
      </c>
      <c r="D751" s="18">
        <f t="shared" si="11"/>
        <v>0</v>
      </c>
      <c r="E751" s="18">
        <v>528</v>
      </c>
      <c r="F751" s="18">
        <f t="shared" si="12"/>
        <v>0</v>
      </c>
      <c r="G751" s="18">
        <f t="shared" si="13"/>
        <v>0</v>
      </c>
      <c r="H751" s="18">
        <v>7.6999999999999999E-2</v>
      </c>
    </row>
    <row r="752" spans="1:8" ht="15" x14ac:dyDescent="0.25">
      <c r="A752" s="18">
        <v>15746224410</v>
      </c>
      <c r="B752" s="18">
        <f t="shared" si="10"/>
        <v>0</v>
      </c>
      <c r="C752" s="18">
        <v>3.6999999999999998E-2</v>
      </c>
      <c r="D752" s="18">
        <f t="shared" si="11"/>
        <v>0</v>
      </c>
      <c r="E752" s="18">
        <v>31</v>
      </c>
      <c r="F752" s="18">
        <f t="shared" si="12"/>
        <v>0</v>
      </c>
      <c r="G752" s="18">
        <f t="shared" si="13"/>
        <v>0</v>
      </c>
      <c r="H752" s="18">
        <v>0.19400000000000001</v>
      </c>
    </row>
    <row r="753" spans="1:8" ht="15" x14ac:dyDescent="0.25">
      <c r="A753" s="18">
        <v>1080774006</v>
      </c>
      <c r="B753" s="18">
        <f t="shared" si="10"/>
        <v>0</v>
      </c>
      <c r="C753" s="18">
        <v>4.5999999999999999E-2</v>
      </c>
      <c r="D753" s="18">
        <f t="shared" si="11"/>
        <v>0</v>
      </c>
      <c r="E753" s="18">
        <v>8</v>
      </c>
      <c r="F753" s="18">
        <f t="shared" si="12"/>
        <v>0</v>
      </c>
      <c r="G753" s="18">
        <f t="shared" si="13"/>
        <v>0</v>
      </c>
      <c r="H753" s="18">
        <v>0.21099999999999999</v>
      </c>
    </row>
    <row r="754" spans="1:8" ht="15" x14ac:dyDescent="0.25">
      <c r="A754" s="18">
        <v>116000000000</v>
      </c>
      <c r="B754" s="18">
        <f t="shared" si="10"/>
        <v>0</v>
      </c>
      <c r="C754" s="18">
        <v>3.3000000000000002E-2</v>
      </c>
      <c r="D754" s="18">
        <f t="shared" si="11"/>
        <v>0</v>
      </c>
      <c r="E754" s="18">
        <v>61</v>
      </c>
      <c r="F754" s="18">
        <f t="shared" si="12"/>
        <v>0</v>
      </c>
      <c r="G754" s="18">
        <f t="shared" si="13"/>
        <v>0</v>
      </c>
      <c r="H754" s="18">
        <v>7.2999999999999995E-2</v>
      </c>
    </row>
    <row r="755" spans="1:8" ht="15" x14ac:dyDescent="0.25">
      <c r="A755" s="18">
        <v>429700000</v>
      </c>
      <c r="B755" s="18">
        <f t="shared" si="10"/>
        <v>0</v>
      </c>
      <c r="C755" s="18">
        <v>6.2E-2</v>
      </c>
      <c r="D755" s="18">
        <f t="shared" si="11"/>
        <v>0</v>
      </c>
      <c r="E755" s="18">
        <v>20</v>
      </c>
      <c r="F755" s="18">
        <f t="shared" si="12"/>
        <v>0</v>
      </c>
      <c r="G755" s="18">
        <f t="shared" si="13"/>
        <v>0</v>
      </c>
      <c r="H755" s="21">
        <v>0.12</v>
      </c>
    </row>
    <row r="756" spans="1:8" ht="15" x14ac:dyDescent="0.25">
      <c r="A756" s="18">
        <v>3534771969</v>
      </c>
      <c r="B756" s="18">
        <f t="shared" si="10"/>
        <v>0</v>
      </c>
      <c r="C756" s="18">
        <v>3.7999999999999999E-2</v>
      </c>
      <c r="D756" s="18">
        <f t="shared" si="11"/>
        <v>0</v>
      </c>
      <c r="E756" s="18">
        <v>58</v>
      </c>
      <c r="F756" s="18">
        <f t="shared" si="12"/>
        <v>0</v>
      </c>
      <c r="G756" s="18">
        <f t="shared" si="13"/>
        <v>0</v>
      </c>
      <c r="H756" s="21">
        <v>0.12</v>
      </c>
    </row>
    <row r="757" spans="1:8" ht="15" x14ac:dyDescent="0.25">
      <c r="A757" s="18">
        <v>11401351420</v>
      </c>
      <c r="B757" s="18">
        <f t="shared" si="10"/>
        <v>0</v>
      </c>
      <c r="C757" s="18">
        <v>5.2999999999999999E-2</v>
      </c>
      <c r="D757" s="18">
        <f t="shared" si="11"/>
        <v>0</v>
      </c>
      <c r="E757" s="18">
        <v>24</v>
      </c>
      <c r="F757" s="18">
        <f t="shared" si="12"/>
        <v>0</v>
      </c>
      <c r="G757" s="18">
        <f t="shared" si="13"/>
        <v>0</v>
      </c>
      <c r="H757" s="21">
        <v>0.12</v>
      </c>
    </row>
    <row r="758" spans="1:8" ht="15" x14ac:dyDescent="0.25">
      <c r="A758" s="18">
        <v>35291349277</v>
      </c>
      <c r="B758" s="18">
        <f t="shared" si="10"/>
        <v>0</v>
      </c>
      <c r="C758" s="18">
        <v>5.6000000000000001E-2</v>
      </c>
      <c r="D758" s="18">
        <f t="shared" si="11"/>
        <v>0</v>
      </c>
      <c r="E758" s="18">
        <v>22</v>
      </c>
      <c r="F758" s="18">
        <f t="shared" si="12"/>
        <v>0</v>
      </c>
      <c r="G758" s="18">
        <f t="shared" si="13"/>
        <v>0</v>
      </c>
      <c r="H758" s="18">
        <v>9.4E-2</v>
      </c>
    </row>
    <row r="759" spans="1:8" ht="15" x14ac:dyDescent="0.25">
      <c r="A759" s="18">
        <v>4128818043</v>
      </c>
      <c r="B759" s="18">
        <f t="shared" si="10"/>
        <v>0</v>
      </c>
      <c r="C759" s="18">
        <v>8.8999999999999996E-2</v>
      </c>
      <c r="D759" s="18">
        <f t="shared" si="11"/>
        <v>0</v>
      </c>
      <c r="E759" s="18">
        <v>14</v>
      </c>
      <c r="F759" s="18">
        <f t="shared" si="12"/>
        <v>0</v>
      </c>
      <c r="G759" s="18">
        <f t="shared" si="13"/>
        <v>0</v>
      </c>
      <c r="H759" s="21">
        <v>0.12</v>
      </c>
    </row>
    <row r="760" spans="1:8" ht="15" x14ac:dyDescent="0.25">
      <c r="A760" s="18">
        <v>2118467913</v>
      </c>
      <c r="B760" s="18">
        <f t="shared" si="10"/>
        <v>0</v>
      </c>
      <c r="C760" s="18">
        <v>5.8999999999999997E-2</v>
      </c>
      <c r="D760" s="18">
        <f t="shared" si="11"/>
        <v>0</v>
      </c>
      <c r="E760" s="18">
        <v>41</v>
      </c>
      <c r="F760" s="18">
        <f t="shared" si="12"/>
        <v>0</v>
      </c>
      <c r="G760" s="18">
        <f t="shared" si="13"/>
        <v>1</v>
      </c>
      <c r="H760" s="18">
        <v>0.26700000000000002</v>
      </c>
    </row>
    <row r="761" spans="1:8" ht="15" x14ac:dyDescent="0.25">
      <c r="A761" s="18">
        <v>5707618247</v>
      </c>
      <c r="B761" s="18">
        <f t="shared" si="10"/>
        <v>0</v>
      </c>
      <c r="C761" s="18">
        <v>4.4999999999999998E-2</v>
      </c>
      <c r="D761" s="18">
        <f t="shared" si="11"/>
        <v>0</v>
      </c>
      <c r="E761" s="18">
        <v>31</v>
      </c>
      <c r="F761" s="18">
        <f t="shared" si="12"/>
        <v>0</v>
      </c>
      <c r="G761" s="18">
        <f t="shared" si="13"/>
        <v>0</v>
      </c>
      <c r="H761" s="18">
        <v>0.19700000000000001</v>
      </c>
    </row>
    <row r="762" spans="1:8" ht="15" x14ac:dyDescent="0.25">
      <c r="A762" s="18">
        <v>46987842847</v>
      </c>
      <c r="B762" s="18">
        <f t="shared" si="10"/>
        <v>0</v>
      </c>
      <c r="C762" s="18">
        <v>0.03</v>
      </c>
      <c r="D762" s="18">
        <f t="shared" si="11"/>
        <v>0</v>
      </c>
      <c r="E762" s="18">
        <v>10</v>
      </c>
      <c r="F762" s="18">
        <f t="shared" si="12"/>
        <v>0</v>
      </c>
      <c r="G762" s="18">
        <f t="shared" si="13"/>
        <v>0</v>
      </c>
      <c r="H762" s="18">
        <v>0.158</v>
      </c>
    </row>
    <row r="763" spans="1:8" ht="15" x14ac:dyDescent="0.25">
      <c r="A763" s="18">
        <v>476360697</v>
      </c>
      <c r="B763" s="18">
        <f t="shared" si="10"/>
        <v>0</v>
      </c>
      <c r="C763" s="18">
        <v>6.2E-2</v>
      </c>
      <c r="D763" s="18">
        <f t="shared" si="11"/>
        <v>0</v>
      </c>
      <c r="E763" s="18">
        <v>51</v>
      </c>
      <c r="F763" s="18">
        <f t="shared" si="12"/>
        <v>0</v>
      </c>
      <c r="G763" s="18">
        <f t="shared" si="13"/>
        <v>0</v>
      </c>
      <c r="H763" s="18">
        <v>0.158</v>
      </c>
    </row>
    <row r="764" spans="1:8" ht="15" x14ac:dyDescent="0.25">
      <c r="A764" s="18">
        <v>5601090584</v>
      </c>
      <c r="B764" s="18">
        <f t="shared" si="10"/>
        <v>0</v>
      </c>
      <c r="C764" s="18">
        <v>3.2000000000000001E-2</v>
      </c>
      <c r="D764" s="18">
        <f t="shared" si="11"/>
        <v>0</v>
      </c>
      <c r="E764" s="18">
        <v>525</v>
      </c>
      <c r="F764" s="18">
        <f t="shared" si="12"/>
        <v>0</v>
      </c>
      <c r="G764" s="18">
        <f t="shared" si="13"/>
        <v>0</v>
      </c>
      <c r="H764" s="18">
        <v>5.5E-2</v>
      </c>
    </row>
    <row r="765" spans="1:8" ht="15" x14ac:dyDescent="0.25">
      <c r="A765" s="18">
        <v>3979813388</v>
      </c>
      <c r="B765" s="18">
        <f t="shared" si="10"/>
        <v>0</v>
      </c>
      <c r="C765" s="18">
        <v>6.2E-2</v>
      </c>
      <c r="D765" s="18">
        <f t="shared" si="11"/>
        <v>0</v>
      </c>
      <c r="E765" s="18">
        <v>20</v>
      </c>
      <c r="F765" s="18">
        <f t="shared" si="12"/>
        <v>0</v>
      </c>
      <c r="G765" s="18">
        <f t="shared" si="13"/>
        <v>0</v>
      </c>
      <c r="H765" s="21">
        <v>0.12</v>
      </c>
    </row>
    <row r="766" spans="1:8" ht="15" x14ac:dyDescent="0.25">
      <c r="A766" s="18">
        <v>1320000000000</v>
      </c>
      <c r="B766" s="18">
        <f t="shared" si="10"/>
        <v>1</v>
      </c>
      <c r="C766" s="18">
        <v>4.5999999999999999E-2</v>
      </c>
      <c r="D766" s="18">
        <f t="shared" si="11"/>
        <v>0</v>
      </c>
      <c r="E766" s="18">
        <v>47</v>
      </c>
      <c r="F766" s="18">
        <f t="shared" si="12"/>
        <v>0</v>
      </c>
      <c r="G766" s="18">
        <f t="shared" si="13"/>
        <v>0</v>
      </c>
      <c r="H766" s="18">
        <v>5.8999999999999997E-2</v>
      </c>
    </row>
    <row r="767" spans="1:8" ht="15" x14ac:dyDescent="0.25">
      <c r="A767" s="18">
        <v>3395778661</v>
      </c>
      <c r="B767" s="18">
        <f t="shared" ref="B767:B1021" si="14">IF(OR(A767&gt;$L$14+$L$17,A767&lt;$L$12-$L$17),1,0)</f>
        <v>0</v>
      </c>
      <c r="C767" s="18">
        <v>8.6999999999999994E-2</v>
      </c>
      <c r="D767" s="18">
        <f t="shared" ref="D767:D1021" si="15">IF(OR(C767&gt;$M$14+$M$17,C767&lt;$M$12-$M$17),1,0)</f>
        <v>0</v>
      </c>
      <c r="E767" s="18">
        <v>64</v>
      </c>
      <c r="F767" s="18">
        <f t="shared" ref="F767:F1021" si="16">IF(OR(E767&gt;$N$14+$N$17, E767&lt;$N$12-$N$17),1,0)</f>
        <v>0</v>
      </c>
      <c r="G767" s="18">
        <f t="shared" ref="G767:G1021" si="17">IF(OR(H767&gt;$O$14+$O$17, H767&lt;$O$12-$O$17),1,0)</f>
        <v>1</v>
      </c>
      <c r="H767" s="18">
        <v>0.23599999999999999</v>
      </c>
    </row>
    <row r="768" spans="1:8" ht="15" x14ac:dyDescent="0.25">
      <c r="A768" s="18">
        <v>166000000000</v>
      </c>
      <c r="B768" s="18">
        <f t="shared" si="14"/>
        <v>0</v>
      </c>
      <c r="C768" s="19">
        <v>6.4000000000000001E-2</v>
      </c>
      <c r="D768" s="18">
        <f t="shared" si="15"/>
        <v>0</v>
      </c>
      <c r="E768" s="19">
        <v>193</v>
      </c>
      <c r="F768" s="18">
        <f t="shared" si="16"/>
        <v>0</v>
      </c>
      <c r="G768" s="18">
        <f t="shared" si="17"/>
        <v>0</v>
      </c>
      <c r="H768" s="18">
        <v>0.05</v>
      </c>
    </row>
    <row r="769" spans="1:8" ht="15" x14ac:dyDescent="0.25">
      <c r="A769" s="18">
        <v>524000000000</v>
      </c>
      <c r="B769" s="18">
        <f t="shared" si="14"/>
        <v>1</v>
      </c>
      <c r="C769" s="18">
        <v>4.3999999999999997E-2</v>
      </c>
      <c r="D769" s="18">
        <f t="shared" si="15"/>
        <v>0</v>
      </c>
      <c r="E769" s="18">
        <v>21</v>
      </c>
      <c r="F769" s="18">
        <f t="shared" si="16"/>
        <v>0</v>
      </c>
      <c r="G769" s="18">
        <f t="shared" si="17"/>
        <v>0</v>
      </c>
      <c r="H769" s="18">
        <v>0.11899999999999999</v>
      </c>
    </row>
    <row r="770" spans="1:8" ht="15" x14ac:dyDescent="0.25">
      <c r="A770" s="18">
        <v>196000000000</v>
      </c>
      <c r="B770" s="18">
        <f t="shared" si="14"/>
        <v>0</v>
      </c>
      <c r="C770" s="18">
        <v>2.1999999999999999E-2</v>
      </c>
      <c r="D770" s="18">
        <f t="shared" si="15"/>
        <v>0</v>
      </c>
      <c r="E770" s="18">
        <v>20</v>
      </c>
      <c r="F770" s="18">
        <f t="shared" si="16"/>
        <v>0</v>
      </c>
      <c r="G770" s="18">
        <f t="shared" si="17"/>
        <v>0</v>
      </c>
      <c r="H770" s="18">
        <v>0.189</v>
      </c>
    </row>
    <row r="771" spans="1:8" ht="15" x14ac:dyDescent="0.25">
      <c r="A771" s="18">
        <v>3980000000000</v>
      </c>
      <c r="B771" s="18">
        <f t="shared" si="14"/>
        <v>1</v>
      </c>
      <c r="C771" s="18">
        <v>7.9000000000000001E-2</v>
      </c>
      <c r="D771" s="18">
        <f t="shared" si="15"/>
        <v>0</v>
      </c>
      <c r="E771" s="18">
        <v>2455</v>
      </c>
      <c r="F771" s="18">
        <f t="shared" si="16"/>
        <v>1</v>
      </c>
      <c r="G771" s="18">
        <f t="shared" si="17"/>
        <v>0</v>
      </c>
      <c r="H771" s="18">
        <v>1.9E-2</v>
      </c>
    </row>
    <row r="772" spans="1:8" ht="15" x14ac:dyDescent="0.25">
      <c r="A772" s="18">
        <v>24636598581</v>
      </c>
      <c r="B772" s="18">
        <f t="shared" si="14"/>
        <v>0</v>
      </c>
      <c r="C772" s="18">
        <v>3.5999999999999997E-2</v>
      </c>
      <c r="D772" s="18">
        <f t="shared" si="15"/>
        <v>0</v>
      </c>
      <c r="E772" s="18">
        <v>61</v>
      </c>
      <c r="F772" s="18">
        <f t="shared" si="16"/>
        <v>0</v>
      </c>
      <c r="G772" s="18">
        <f t="shared" si="17"/>
        <v>0</v>
      </c>
      <c r="H772" s="21">
        <v>0.12</v>
      </c>
    </row>
    <row r="773" spans="1:8" ht="15" x14ac:dyDescent="0.25">
      <c r="A773" s="18">
        <v>1605640633</v>
      </c>
      <c r="B773" s="18">
        <f t="shared" si="14"/>
        <v>0</v>
      </c>
      <c r="C773" s="18">
        <v>5.3999999999999999E-2</v>
      </c>
      <c r="D773" s="18">
        <f t="shared" si="15"/>
        <v>0</v>
      </c>
      <c r="E773" s="18">
        <v>17</v>
      </c>
      <c r="F773" s="18">
        <f t="shared" si="16"/>
        <v>0</v>
      </c>
      <c r="G773" s="18">
        <f t="shared" si="17"/>
        <v>1</v>
      </c>
      <c r="H773" s="18">
        <v>0.248</v>
      </c>
    </row>
    <row r="774" spans="1:8" ht="15" x14ac:dyDescent="0.25">
      <c r="A774" s="18">
        <v>1758176653</v>
      </c>
      <c r="B774" s="18">
        <f t="shared" si="14"/>
        <v>0</v>
      </c>
      <c r="C774" s="18">
        <v>0.04</v>
      </c>
      <c r="D774" s="18">
        <f t="shared" si="15"/>
        <v>0</v>
      </c>
      <c r="E774" s="18">
        <v>13</v>
      </c>
      <c r="F774" s="18">
        <f t="shared" si="16"/>
        <v>0</v>
      </c>
      <c r="G774" s="18">
        <f t="shared" si="17"/>
        <v>1</v>
      </c>
      <c r="H774" s="18">
        <v>0.29299999999999998</v>
      </c>
    </row>
    <row r="775" spans="1:8" ht="15" x14ac:dyDescent="0.25">
      <c r="A775" s="18">
        <v>7008026415</v>
      </c>
      <c r="B775" s="18">
        <f t="shared" si="14"/>
        <v>0</v>
      </c>
      <c r="C775" s="19">
        <v>6.4000000000000001E-2</v>
      </c>
      <c r="D775" s="18">
        <f t="shared" si="15"/>
        <v>0</v>
      </c>
      <c r="E775" s="19">
        <v>193</v>
      </c>
      <c r="F775" s="18">
        <f t="shared" si="16"/>
        <v>0</v>
      </c>
      <c r="G775" s="18">
        <f t="shared" si="17"/>
        <v>0</v>
      </c>
      <c r="H775" s="18">
        <v>6.0999999999999999E-2</v>
      </c>
    </row>
    <row r="776" spans="1:8" ht="15" x14ac:dyDescent="0.25">
      <c r="A776" s="18">
        <v>101000000000</v>
      </c>
      <c r="B776" s="18">
        <f t="shared" si="14"/>
        <v>0</v>
      </c>
      <c r="C776" s="18">
        <v>3.3000000000000002E-2</v>
      </c>
      <c r="D776" s="18">
        <f t="shared" si="15"/>
        <v>0</v>
      </c>
      <c r="E776" s="18">
        <v>138</v>
      </c>
      <c r="F776" s="18">
        <f t="shared" si="16"/>
        <v>0</v>
      </c>
      <c r="G776" s="18">
        <f t="shared" si="17"/>
        <v>0</v>
      </c>
      <c r="H776" s="18">
        <v>6.5000000000000002E-2</v>
      </c>
    </row>
    <row r="777" spans="1:8" ht="15" x14ac:dyDescent="0.25">
      <c r="A777" s="18">
        <v>828240882</v>
      </c>
      <c r="B777" s="18">
        <f t="shared" si="14"/>
        <v>0</v>
      </c>
      <c r="C777" s="18">
        <v>5.1999999999999998E-2</v>
      </c>
      <c r="D777" s="18">
        <f t="shared" si="15"/>
        <v>0</v>
      </c>
      <c r="E777" s="18">
        <v>152</v>
      </c>
      <c r="F777" s="18">
        <f t="shared" si="16"/>
        <v>0</v>
      </c>
      <c r="G777" s="18">
        <f t="shared" si="17"/>
        <v>0</v>
      </c>
      <c r="H777" s="18">
        <v>0.13500000000000001</v>
      </c>
    </row>
    <row r="778" spans="1:8" ht="15" x14ac:dyDescent="0.25">
      <c r="A778" s="18">
        <v>1396555772</v>
      </c>
      <c r="B778" s="18">
        <f t="shared" si="14"/>
        <v>0</v>
      </c>
      <c r="C778" s="18">
        <v>4.8000000000000001E-2</v>
      </c>
      <c r="D778" s="18">
        <f t="shared" si="15"/>
        <v>0</v>
      </c>
      <c r="E778" s="18">
        <v>28</v>
      </c>
      <c r="F778" s="18">
        <f t="shared" si="16"/>
        <v>0</v>
      </c>
      <c r="G778" s="18">
        <f t="shared" si="17"/>
        <v>1</v>
      </c>
      <c r="H778" s="18">
        <v>0.35499999999999998</v>
      </c>
    </row>
    <row r="779" spans="1:8" ht="15" x14ac:dyDescent="0.25">
      <c r="A779" s="19">
        <v>15079752558</v>
      </c>
      <c r="B779" s="18">
        <f t="shared" si="14"/>
        <v>0</v>
      </c>
      <c r="C779" s="18">
        <v>2.4E-2</v>
      </c>
      <c r="D779" s="18">
        <f t="shared" si="15"/>
        <v>0</v>
      </c>
      <c r="E779" s="18">
        <v>3</v>
      </c>
      <c r="F779" s="18">
        <f t="shared" si="16"/>
        <v>0</v>
      </c>
      <c r="G779" s="18">
        <f t="shared" si="17"/>
        <v>0</v>
      </c>
      <c r="H779" s="18">
        <v>0.15</v>
      </c>
    </row>
    <row r="780" spans="1:8" ht="15" x14ac:dyDescent="0.25">
      <c r="A780" s="18">
        <v>6050875807</v>
      </c>
      <c r="B780" s="18">
        <f t="shared" si="14"/>
        <v>0</v>
      </c>
      <c r="C780" s="18">
        <v>5.6000000000000001E-2</v>
      </c>
      <c r="D780" s="18">
        <f t="shared" si="15"/>
        <v>0</v>
      </c>
      <c r="E780" s="18">
        <v>14</v>
      </c>
      <c r="F780" s="18">
        <f t="shared" si="16"/>
        <v>0</v>
      </c>
      <c r="G780" s="18">
        <f t="shared" si="17"/>
        <v>0</v>
      </c>
      <c r="H780" s="18">
        <v>6.8000000000000005E-2</v>
      </c>
    </row>
    <row r="781" spans="1:8" ht="15" x14ac:dyDescent="0.25">
      <c r="A781" s="19">
        <v>15079752558</v>
      </c>
      <c r="B781" s="18">
        <f t="shared" si="14"/>
        <v>0</v>
      </c>
      <c r="C781" s="19">
        <v>6.4000000000000001E-2</v>
      </c>
      <c r="D781" s="18">
        <f t="shared" si="15"/>
        <v>0</v>
      </c>
      <c r="E781" s="19">
        <v>193</v>
      </c>
      <c r="F781" s="18">
        <f t="shared" si="16"/>
        <v>0</v>
      </c>
      <c r="G781" s="18">
        <f t="shared" si="17"/>
        <v>0</v>
      </c>
      <c r="H781" s="21">
        <v>0.12</v>
      </c>
    </row>
    <row r="782" spans="1:8" ht="15" x14ac:dyDescent="0.25">
      <c r="A782" s="18">
        <v>72306820396</v>
      </c>
      <c r="B782" s="18">
        <f t="shared" si="14"/>
        <v>0</v>
      </c>
      <c r="C782" s="18">
        <v>0.03</v>
      </c>
      <c r="D782" s="18">
        <f t="shared" si="15"/>
        <v>0</v>
      </c>
      <c r="E782" s="18">
        <v>15</v>
      </c>
      <c r="F782" s="18">
        <f t="shared" si="16"/>
        <v>0</v>
      </c>
      <c r="G782" s="18">
        <f t="shared" si="17"/>
        <v>0</v>
      </c>
      <c r="H782" s="21">
        <v>0.12</v>
      </c>
    </row>
    <row r="783" spans="1:8" ht="15" x14ac:dyDescent="0.25">
      <c r="A783" s="18">
        <v>81357657790</v>
      </c>
      <c r="B783" s="18">
        <f t="shared" si="14"/>
        <v>0</v>
      </c>
      <c r="C783" s="18">
        <v>2.8000000000000001E-2</v>
      </c>
      <c r="D783" s="18">
        <f t="shared" si="15"/>
        <v>0</v>
      </c>
      <c r="E783" s="18">
        <v>28</v>
      </c>
      <c r="F783" s="18">
        <f t="shared" si="16"/>
        <v>0</v>
      </c>
      <c r="G783" s="18">
        <f t="shared" si="17"/>
        <v>0</v>
      </c>
      <c r="H783" s="18">
        <v>9.0999999999999998E-2</v>
      </c>
    </row>
    <row r="784" spans="1:8" ht="15" x14ac:dyDescent="0.25">
      <c r="A784" s="18">
        <v>91941791944</v>
      </c>
      <c r="B784" s="18">
        <f t="shared" si="14"/>
        <v>0</v>
      </c>
      <c r="C784" s="18">
        <v>2.9000000000000001E-2</v>
      </c>
      <c r="D784" s="18">
        <f t="shared" si="15"/>
        <v>0</v>
      </c>
      <c r="E784" s="18">
        <v>632</v>
      </c>
      <c r="F784" s="18">
        <f t="shared" si="16"/>
        <v>0</v>
      </c>
      <c r="G784" s="18">
        <f t="shared" si="17"/>
        <v>0</v>
      </c>
      <c r="H784" s="18">
        <v>5.2999999999999999E-2</v>
      </c>
    </row>
    <row r="785" spans="1:8" ht="15" x14ac:dyDescent="0.25">
      <c r="A785" s="18">
        <v>609000000000</v>
      </c>
      <c r="B785" s="18">
        <f t="shared" si="14"/>
        <v>1</v>
      </c>
      <c r="C785" s="18">
        <v>4.8000000000000001E-2</v>
      </c>
      <c r="D785" s="18">
        <f t="shared" si="15"/>
        <v>0</v>
      </c>
      <c r="E785" s="18">
        <v>581</v>
      </c>
      <c r="F785" s="18">
        <f t="shared" si="16"/>
        <v>0</v>
      </c>
      <c r="G785" s="18">
        <f t="shared" si="17"/>
        <v>0</v>
      </c>
      <c r="H785" s="18">
        <v>6.8000000000000005E-2</v>
      </c>
    </row>
    <row r="786" spans="1:8" ht="15" x14ac:dyDescent="0.25">
      <c r="A786" s="18">
        <v>17102623876</v>
      </c>
      <c r="B786" s="18">
        <f t="shared" si="14"/>
        <v>0</v>
      </c>
      <c r="C786" s="18">
        <v>3.9E-2</v>
      </c>
      <c r="D786" s="18">
        <f t="shared" si="15"/>
        <v>0</v>
      </c>
      <c r="E786" s="18">
        <v>34</v>
      </c>
      <c r="F786" s="18">
        <f t="shared" si="16"/>
        <v>0</v>
      </c>
      <c r="G786" s="18">
        <f t="shared" si="17"/>
        <v>0</v>
      </c>
      <c r="H786" s="18">
        <v>0.13200000000000001</v>
      </c>
    </row>
    <row r="787" spans="1:8" ht="15" x14ac:dyDescent="0.25">
      <c r="A787" s="18">
        <v>1221113795</v>
      </c>
      <c r="B787" s="18">
        <f t="shared" si="14"/>
        <v>0</v>
      </c>
      <c r="C787" s="18">
        <v>4.4999999999999998E-2</v>
      </c>
      <c r="D787" s="18">
        <f t="shared" si="15"/>
        <v>0</v>
      </c>
      <c r="E787" s="18">
        <v>9</v>
      </c>
      <c r="F787" s="18">
        <f t="shared" si="16"/>
        <v>0</v>
      </c>
      <c r="G787" s="18">
        <f t="shared" si="17"/>
        <v>0</v>
      </c>
      <c r="H787" s="18">
        <v>0.14699999999999999</v>
      </c>
    </row>
    <row r="788" spans="1:8" ht="15" x14ac:dyDescent="0.25">
      <c r="A788" s="18">
        <v>127000000000</v>
      </c>
      <c r="B788" s="18">
        <f t="shared" si="14"/>
        <v>0</v>
      </c>
      <c r="C788" s="18">
        <v>3.6999999999999998E-2</v>
      </c>
      <c r="D788" s="18">
        <f t="shared" si="15"/>
        <v>0</v>
      </c>
      <c r="E788" s="18">
        <v>74</v>
      </c>
      <c r="F788" s="18">
        <f t="shared" si="16"/>
        <v>0</v>
      </c>
      <c r="G788" s="18">
        <f t="shared" si="17"/>
        <v>0</v>
      </c>
      <c r="H788" s="18">
        <v>6.9000000000000006E-2</v>
      </c>
    </row>
    <row r="789" spans="1:8" ht="15" x14ac:dyDescent="0.25">
      <c r="A789" s="18">
        <v>426700000</v>
      </c>
      <c r="B789" s="18">
        <f t="shared" si="14"/>
        <v>0</v>
      </c>
      <c r="C789" s="18">
        <v>6.0999999999999999E-2</v>
      </c>
      <c r="D789" s="18">
        <f t="shared" si="15"/>
        <v>0</v>
      </c>
      <c r="E789" s="18">
        <v>19</v>
      </c>
      <c r="F789" s="18">
        <f t="shared" si="16"/>
        <v>0</v>
      </c>
      <c r="G789" s="18">
        <f t="shared" si="17"/>
        <v>0</v>
      </c>
      <c r="H789" s="21">
        <v>0.12</v>
      </c>
    </row>
    <row r="790" spans="1:8" ht="15" x14ac:dyDescent="0.25">
      <c r="A790" s="18">
        <v>4462028989</v>
      </c>
      <c r="B790" s="18">
        <f t="shared" si="14"/>
        <v>0</v>
      </c>
      <c r="C790" s="18">
        <v>3.3000000000000002E-2</v>
      </c>
      <c r="D790" s="18">
        <f t="shared" si="15"/>
        <v>0</v>
      </c>
      <c r="E790" s="18">
        <v>63</v>
      </c>
      <c r="F790" s="18">
        <f t="shared" si="16"/>
        <v>0</v>
      </c>
      <c r="G790" s="18">
        <f t="shared" si="17"/>
        <v>0</v>
      </c>
      <c r="H790" s="21">
        <v>0.12</v>
      </c>
    </row>
    <row r="791" spans="1:8" ht="15" x14ac:dyDescent="0.25">
      <c r="A791" s="18">
        <v>9687951055</v>
      </c>
      <c r="B791" s="18">
        <f t="shared" si="14"/>
        <v>0</v>
      </c>
      <c r="C791" s="18">
        <v>5.3999999999999999E-2</v>
      </c>
      <c r="D791" s="18">
        <f t="shared" si="15"/>
        <v>0</v>
      </c>
      <c r="E791" s="18">
        <v>21</v>
      </c>
      <c r="F791" s="18">
        <f t="shared" si="16"/>
        <v>0</v>
      </c>
      <c r="G791" s="18">
        <f t="shared" si="17"/>
        <v>0</v>
      </c>
      <c r="H791" s="21">
        <v>0.12</v>
      </c>
    </row>
    <row r="792" spans="1:8" ht="15" x14ac:dyDescent="0.25">
      <c r="A792" s="18">
        <v>37947904054</v>
      </c>
      <c r="B792" s="18">
        <f t="shared" si="14"/>
        <v>0</v>
      </c>
      <c r="C792" s="18">
        <v>5.0999999999999997E-2</v>
      </c>
      <c r="D792" s="18">
        <f t="shared" si="15"/>
        <v>0</v>
      </c>
      <c r="E792" s="18">
        <v>22</v>
      </c>
      <c r="F792" s="18">
        <f t="shared" si="16"/>
        <v>0</v>
      </c>
      <c r="G792" s="18">
        <f t="shared" si="17"/>
        <v>0</v>
      </c>
      <c r="H792" s="18">
        <v>9.0999999999999998E-2</v>
      </c>
    </row>
    <row r="793" spans="1:8" ht="15" x14ac:dyDescent="0.25">
      <c r="A793" s="18">
        <v>4583648922</v>
      </c>
      <c r="B793" s="18">
        <f t="shared" si="14"/>
        <v>0</v>
      </c>
      <c r="C793" s="18">
        <v>0.1</v>
      </c>
      <c r="D793" s="18">
        <f t="shared" si="15"/>
        <v>0</v>
      </c>
      <c r="E793" s="18">
        <v>18</v>
      </c>
      <c r="F793" s="18">
        <f t="shared" si="16"/>
        <v>0</v>
      </c>
      <c r="G793" s="18">
        <f t="shared" si="17"/>
        <v>0</v>
      </c>
      <c r="H793" s="21">
        <v>0.12</v>
      </c>
    </row>
    <row r="794" spans="1:8" ht="15" x14ac:dyDescent="0.25">
      <c r="A794" s="18">
        <v>2376335048</v>
      </c>
      <c r="B794" s="18">
        <f t="shared" si="14"/>
        <v>0</v>
      </c>
      <c r="C794" s="18">
        <v>5.3999999999999999E-2</v>
      </c>
      <c r="D794" s="18">
        <f t="shared" si="15"/>
        <v>0</v>
      </c>
      <c r="E794" s="18">
        <v>42</v>
      </c>
      <c r="F794" s="18">
        <f t="shared" si="16"/>
        <v>0</v>
      </c>
      <c r="G794" s="18">
        <f t="shared" si="17"/>
        <v>0</v>
      </c>
      <c r="H794" s="18">
        <v>0.21099999999999999</v>
      </c>
    </row>
    <row r="795" spans="1:8" ht="15" x14ac:dyDescent="0.25">
      <c r="A795" s="18">
        <v>6236024951</v>
      </c>
      <c r="B795" s="18">
        <f t="shared" si="14"/>
        <v>0</v>
      </c>
      <c r="C795" s="18">
        <v>4.4999999999999998E-2</v>
      </c>
      <c r="D795" s="18">
        <f t="shared" si="15"/>
        <v>0</v>
      </c>
      <c r="E795" s="18">
        <v>34</v>
      </c>
      <c r="F795" s="18">
        <f t="shared" si="16"/>
        <v>0</v>
      </c>
      <c r="G795" s="18">
        <f t="shared" si="17"/>
        <v>0</v>
      </c>
      <c r="H795" s="18">
        <v>0.17399999999999999</v>
      </c>
    </row>
    <row r="796" spans="1:8" ht="15" x14ac:dyDescent="0.25">
      <c r="A796" s="18">
        <v>47571130071</v>
      </c>
      <c r="B796" s="18">
        <f t="shared" si="14"/>
        <v>0</v>
      </c>
      <c r="C796" s="18">
        <v>3.1E-2</v>
      </c>
      <c r="D796" s="18">
        <f t="shared" si="15"/>
        <v>0</v>
      </c>
      <c r="E796" s="18">
        <v>11</v>
      </c>
      <c r="F796" s="18">
        <f t="shared" si="16"/>
        <v>0</v>
      </c>
      <c r="G796" s="18">
        <f t="shared" si="17"/>
        <v>0</v>
      </c>
      <c r="H796" s="18">
        <v>0.16</v>
      </c>
    </row>
    <row r="797" spans="1:8" ht="15" x14ac:dyDescent="0.25">
      <c r="A797" s="18">
        <v>537050133</v>
      </c>
      <c r="B797" s="18">
        <f t="shared" si="14"/>
        <v>0</v>
      </c>
      <c r="C797" s="18">
        <v>7.9000000000000001E-2</v>
      </c>
      <c r="D797" s="18">
        <f t="shared" si="15"/>
        <v>0</v>
      </c>
      <c r="E797" s="18">
        <v>71</v>
      </c>
      <c r="F797" s="18">
        <f t="shared" si="16"/>
        <v>0</v>
      </c>
      <c r="G797" s="18">
        <f t="shared" si="17"/>
        <v>0</v>
      </c>
      <c r="H797" s="18">
        <v>0.153</v>
      </c>
    </row>
    <row r="798" spans="1:8" ht="15" x14ac:dyDescent="0.25">
      <c r="A798" s="18">
        <v>5843329102</v>
      </c>
      <c r="B798" s="18">
        <f t="shared" si="14"/>
        <v>0</v>
      </c>
      <c r="C798" s="18">
        <v>3.1E-2</v>
      </c>
      <c r="D798" s="18">
        <f t="shared" si="15"/>
        <v>0</v>
      </c>
      <c r="E798" s="18">
        <v>526</v>
      </c>
      <c r="F798" s="18">
        <f t="shared" si="16"/>
        <v>0</v>
      </c>
      <c r="G798" s="18">
        <f t="shared" si="17"/>
        <v>0</v>
      </c>
      <c r="H798" s="18">
        <v>5.5E-2</v>
      </c>
    </row>
    <row r="799" spans="1:8" ht="15" x14ac:dyDescent="0.25">
      <c r="A799" s="18">
        <v>4284028138</v>
      </c>
      <c r="B799" s="18">
        <f t="shared" si="14"/>
        <v>0</v>
      </c>
      <c r="C799" s="18">
        <v>6.4000000000000001E-2</v>
      </c>
      <c r="D799" s="18">
        <f t="shared" si="15"/>
        <v>0</v>
      </c>
      <c r="E799" s="18">
        <v>22</v>
      </c>
      <c r="F799" s="18">
        <f t="shared" si="16"/>
        <v>0</v>
      </c>
      <c r="G799" s="18">
        <f t="shared" si="17"/>
        <v>0</v>
      </c>
      <c r="H799" s="21">
        <v>0.12</v>
      </c>
    </row>
    <row r="800" spans="1:8" ht="15" x14ac:dyDescent="0.25">
      <c r="A800" s="18">
        <v>1450000000000</v>
      </c>
      <c r="B800" s="18">
        <f t="shared" si="14"/>
        <v>1</v>
      </c>
      <c r="C800" s="18">
        <v>4.8000000000000001E-2</v>
      </c>
      <c r="D800" s="18">
        <f t="shared" si="15"/>
        <v>0</v>
      </c>
      <c r="E800" s="18">
        <v>54</v>
      </c>
      <c r="F800" s="18">
        <f t="shared" si="16"/>
        <v>0</v>
      </c>
      <c r="G800" s="18">
        <f t="shared" si="17"/>
        <v>0</v>
      </c>
      <c r="H800" s="18">
        <v>5.2999999999999999E-2</v>
      </c>
    </row>
    <row r="801" spans="1:8" ht="15" x14ac:dyDescent="0.25">
      <c r="A801" s="18">
        <v>3991374540</v>
      </c>
      <c r="B801" s="18">
        <f t="shared" si="14"/>
        <v>0</v>
      </c>
      <c r="C801" s="18">
        <v>8.5000000000000006E-2</v>
      </c>
      <c r="D801" s="18">
        <f t="shared" si="15"/>
        <v>0</v>
      </c>
      <c r="E801" s="18">
        <v>74</v>
      </c>
      <c r="F801" s="18">
        <f t="shared" si="16"/>
        <v>0</v>
      </c>
      <c r="G801" s="18">
        <f t="shared" si="17"/>
        <v>1</v>
      </c>
      <c r="H801" s="18">
        <v>0.23799999999999999</v>
      </c>
    </row>
    <row r="802" spans="1:8" ht="15" x14ac:dyDescent="0.25">
      <c r="A802" s="18">
        <v>161000000000</v>
      </c>
      <c r="B802" s="18">
        <f t="shared" si="14"/>
        <v>0</v>
      </c>
      <c r="C802" s="19">
        <v>6.4000000000000001E-2</v>
      </c>
      <c r="D802" s="18">
        <f t="shared" si="15"/>
        <v>0</v>
      </c>
      <c r="E802" s="19">
        <v>193</v>
      </c>
      <c r="F802" s="18">
        <f t="shared" si="16"/>
        <v>0</v>
      </c>
      <c r="G802" s="18">
        <f t="shared" si="17"/>
        <v>0</v>
      </c>
      <c r="H802" s="18">
        <v>0.05</v>
      </c>
    </row>
    <row r="803" spans="1:8" ht="15" x14ac:dyDescent="0.25">
      <c r="A803" s="18">
        <v>618000000000</v>
      </c>
      <c r="B803" s="18">
        <f t="shared" si="14"/>
        <v>1</v>
      </c>
      <c r="C803" s="18">
        <v>4.2999999999999997E-2</v>
      </c>
      <c r="D803" s="18">
        <f t="shared" si="15"/>
        <v>0</v>
      </c>
      <c r="E803" s="18">
        <v>24</v>
      </c>
      <c r="F803" s="18">
        <f t="shared" si="16"/>
        <v>0</v>
      </c>
      <c r="G803" s="18">
        <f t="shared" si="17"/>
        <v>0</v>
      </c>
      <c r="H803" s="18">
        <v>0.115</v>
      </c>
    </row>
    <row r="804" spans="1:8" ht="15" x14ac:dyDescent="0.25">
      <c r="A804" s="18">
        <v>235000000000</v>
      </c>
      <c r="B804" s="18">
        <f t="shared" si="14"/>
        <v>1</v>
      </c>
      <c r="C804" s="18">
        <v>2.5000000000000001E-2</v>
      </c>
      <c r="D804" s="18">
        <f t="shared" si="15"/>
        <v>0</v>
      </c>
      <c r="E804" s="18">
        <v>27</v>
      </c>
      <c r="F804" s="18">
        <f t="shared" si="16"/>
        <v>0</v>
      </c>
      <c r="G804" s="18">
        <f t="shared" si="17"/>
        <v>0</v>
      </c>
      <c r="H804" s="18">
        <v>0.16900000000000001</v>
      </c>
    </row>
    <row r="805" spans="1:8" ht="15" x14ac:dyDescent="0.25">
      <c r="A805" s="18">
        <v>4300000000000</v>
      </c>
      <c r="B805" s="18">
        <f t="shared" si="14"/>
        <v>1</v>
      </c>
      <c r="C805" s="18">
        <v>0.08</v>
      </c>
      <c r="D805" s="18">
        <f t="shared" si="15"/>
        <v>0</v>
      </c>
      <c r="E805" s="18">
        <v>2693</v>
      </c>
      <c r="F805" s="18">
        <f t="shared" si="16"/>
        <v>1</v>
      </c>
      <c r="G805" s="18">
        <f t="shared" si="17"/>
        <v>0</v>
      </c>
      <c r="H805" s="18">
        <v>1.7999999999999999E-2</v>
      </c>
    </row>
    <row r="806" spans="1:8" ht="15" x14ac:dyDescent="0.25">
      <c r="A806" s="18">
        <v>30833692831</v>
      </c>
      <c r="B806" s="18">
        <f t="shared" si="14"/>
        <v>0</v>
      </c>
      <c r="C806" s="18">
        <v>3.6999999999999998E-2</v>
      </c>
      <c r="D806" s="18">
        <f t="shared" si="15"/>
        <v>0</v>
      </c>
      <c r="E806" s="18">
        <v>77</v>
      </c>
      <c r="F806" s="18">
        <f t="shared" si="16"/>
        <v>0</v>
      </c>
      <c r="G806" s="18">
        <f t="shared" si="17"/>
        <v>0</v>
      </c>
      <c r="H806" s="21">
        <v>0.12</v>
      </c>
    </row>
    <row r="807" spans="1:8" ht="15" x14ac:dyDescent="0.25">
      <c r="A807" s="18">
        <v>1919012781</v>
      </c>
      <c r="B807" s="18">
        <f t="shared" si="14"/>
        <v>0</v>
      </c>
      <c r="C807" s="18">
        <v>5.3999999999999999E-2</v>
      </c>
      <c r="D807" s="18">
        <f t="shared" si="15"/>
        <v>0</v>
      </c>
      <c r="E807" s="18">
        <v>21</v>
      </c>
      <c r="F807" s="18">
        <f t="shared" si="16"/>
        <v>0</v>
      </c>
      <c r="G807" s="18">
        <f t="shared" si="17"/>
        <v>0</v>
      </c>
      <c r="H807" s="18">
        <v>0.191</v>
      </c>
    </row>
    <row r="808" spans="1:8" ht="15" x14ac:dyDescent="0.25">
      <c r="A808" s="18">
        <v>2023324407</v>
      </c>
      <c r="B808" s="18">
        <f t="shared" si="14"/>
        <v>0</v>
      </c>
      <c r="C808" s="18">
        <v>4.9000000000000002E-2</v>
      </c>
      <c r="D808" s="18">
        <f t="shared" si="15"/>
        <v>0</v>
      </c>
      <c r="E808" s="18">
        <v>18</v>
      </c>
      <c r="F808" s="18">
        <f t="shared" si="16"/>
        <v>0</v>
      </c>
      <c r="G808" s="18">
        <f t="shared" si="17"/>
        <v>1</v>
      </c>
      <c r="H808" s="18">
        <v>0.30499999999999999</v>
      </c>
    </row>
    <row r="809" spans="1:8" ht="15" x14ac:dyDescent="0.25">
      <c r="A809" s="18">
        <v>7926373572</v>
      </c>
      <c r="B809" s="18">
        <f t="shared" si="14"/>
        <v>0</v>
      </c>
      <c r="C809" s="19">
        <v>6.4000000000000001E-2</v>
      </c>
      <c r="D809" s="18">
        <f t="shared" si="15"/>
        <v>0</v>
      </c>
      <c r="E809" s="19">
        <v>193</v>
      </c>
      <c r="F809" s="18">
        <f t="shared" si="16"/>
        <v>0</v>
      </c>
      <c r="G809" s="18">
        <f t="shared" si="17"/>
        <v>0</v>
      </c>
      <c r="H809" s="18">
        <v>0.06</v>
      </c>
    </row>
    <row r="810" spans="1:8" ht="15" x14ac:dyDescent="0.25">
      <c r="A810" s="18">
        <v>110000000000</v>
      </c>
      <c r="B810" s="18">
        <f t="shared" si="14"/>
        <v>0</v>
      </c>
      <c r="C810" s="18">
        <v>3.9E-2</v>
      </c>
      <c r="D810" s="18">
        <f t="shared" si="15"/>
        <v>0</v>
      </c>
      <c r="E810" s="18">
        <v>172</v>
      </c>
      <c r="F810" s="18">
        <f t="shared" si="16"/>
        <v>0</v>
      </c>
      <c r="G810" s="18">
        <f t="shared" si="17"/>
        <v>0</v>
      </c>
      <c r="H810" s="18">
        <v>6.3E-2</v>
      </c>
    </row>
    <row r="811" spans="1:8" ht="15" x14ac:dyDescent="0.25">
      <c r="A811" s="18">
        <v>949867662</v>
      </c>
      <c r="B811" s="18">
        <f t="shared" si="14"/>
        <v>0</v>
      </c>
      <c r="C811" s="18">
        <v>0.06</v>
      </c>
      <c r="D811" s="18">
        <f t="shared" si="15"/>
        <v>0</v>
      </c>
      <c r="E811" s="18">
        <v>199</v>
      </c>
      <c r="F811" s="18">
        <f t="shared" si="16"/>
        <v>0</v>
      </c>
      <c r="G811" s="18">
        <f t="shared" si="17"/>
        <v>0</v>
      </c>
      <c r="H811" s="18">
        <v>0.14000000000000001</v>
      </c>
    </row>
    <row r="812" spans="1:8" ht="15" x14ac:dyDescent="0.25">
      <c r="A812" s="18">
        <v>1595297301</v>
      </c>
      <c r="B812" s="18">
        <f t="shared" si="14"/>
        <v>0</v>
      </c>
      <c r="C812" s="18">
        <v>7.3999999999999996E-2</v>
      </c>
      <c r="D812" s="18">
        <f t="shared" si="15"/>
        <v>0</v>
      </c>
      <c r="E812" s="18">
        <v>48</v>
      </c>
      <c r="F812" s="18">
        <f t="shared" si="16"/>
        <v>0</v>
      </c>
      <c r="G812" s="18">
        <f t="shared" si="17"/>
        <v>1</v>
      </c>
      <c r="H812" s="18">
        <v>0.31900000000000001</v>
      </c>
    </row>
    <row r="813" spans="1:8" ht="15" x14ac:dyDescent="0.25">
      <c r="A813" s="19">
        <v>15079752558</v>
      </c>
      <c r="B813" s="18">
        <f t="shared" si="14"/>
        <v>0</v>
      </c>
      <c r="C813" s="18">
        <v>2.3E-2</v>
      </c>
      <c r="D813" s="18">
        <f t="shared" si="15"/>
        <v>0</v>
      </c>
      <c r="E813" s="18">
        <v>4</v>
      </c>
      <c r="F813" s="18">
        <f t="shared" si="16"/>
        <v>0</v>
      </c>
      <c r="G813" s="18">
        <f t="shared" si="17"/>
        <v>0</v>
      </c>
      <c r="H813" s="18">
        <v>0.15</v>
      </c>
    </row>
    <row r="814" spans="1:8" ht="15" x14ac:dyDescent="0.25">
      <c r="A814" s="18">
        <v>6330476435</v>
      </c>
      <c r="B814" s="18">
        <f t="shared" si="14"/>
        <v>0</v>
      </c>
      <c r="C814" s="18">
        <v>5.3999999999999999E-2</v>
      </c>
      <c r="D814" s="18">
        <f t="shared" si="15"/>
        <v>0</v>
      </c>
      <c r="E814" s="18">
        <v>14</v>
      </c>
      <c r="F814" s="18">
        <f t="shared" si="16"/>
        <v>0</v>
      </c>
      <c r="G814" s="18">
        <f t="shared" si="17"/>
        <v>0</v>
      </c>
      <c r="H814" s="18">
        <v>7.3999999999999996E-2</v>
      </c>
    </row>
    <row r="815" spans="1:8" ht="15" x14ac:dyDescent="0.25">
      <c r="A815" s="19">
        <v>15079752558</v>
      </c>
      <c r="B815" s="18">
        <f t="shared" si="14"/>
        <v>0</v>
      </c>
      <c r="C815" s="19">
        <v>6.4000000000000001E-2</v>
      </c>
      <c r="D815" s="18">
        <f t="shared" si="15"/>
        <v>0</v>
      </c>
      <c r="E815" s="19">
        <v>193</v>
      </c>
      <c r="F815" s="18">
        <f t="shared" si="16"/>
        <v>0</v>
      </c>
      <c r="G815" s="18">
        <f t="shared" si="17"/>
        <v>0</v>
      </c>
      <c r="H815" s="21">
        <v>0.12</v>
      </c>
    </row>
    <row r="816" spans="1:8" ht="15" x14ac:dyDescent="0.25">
      <c r="A816" s="18">
        <v>83244801093</v>
      </c>
      <c r="B816" s="18">
        <f t="shared" si="14"/>
        <v>0</v>
      </c>
      <c r="C816" s="18">
        <v>2.9000000000000001E-2</v>
      </c>
      <c r="D816" s="18">
        <f t="shared" si="15"/>
        <v>0</v>
      </c>
      <c r="E816" s="18">
        <v>16</v>
      </c>
      <c r="F816" s="18">
        <f t="shared" si="16"/>
        <v>0</v>
      </c>
      <c r="G816" s="18">
        <f t="shared" si="17"/>
        <v>0</v>
      </c>
      <c r="H816" s="21">
        <v>0.12</v>
      </c>
    </row>
    <row r="817" spans="1:8" ht="15" x14ac:dyDescent="0.25">
      <c r="A817" s="18">
        <v>83908205720</v>
      </c>
      <c r="B817" s="18">
        <f t="shared" si="14"/>
        <v>0</v>
      </c>
      <c r="C817" s="18">
        <v>3.2000000000000001E-2</v>
      </c>
      <c r="D817" s="18">
        <f t="shared" si="15"/>
        <v>0</v>
      </c>
      <c r="E817" s="18">
        <v>33</v>
      </c>
      <c r="F817" s="18">
        <f t="shared" si="16"/>
        <v>0</v>
      </c>
      <c r="G817" s="18">
        <f t="shared" si="17"/>
        <v>0</v>
      </c>
      <c r="H817" s="18">
        <v>9.5000000000000001E-2</v>
      </c>
    </row>
    <row r="818" spans="1:8" ht="15" x14ac:dyDescent="0.25">
      <c r="A818" s="18">
        <v>97002305536</v>
      </c>
      <c r="B818" s="18">
        <f t="shared" si="14"/>
        <v>0</v>
      </c>
      <c r="C818" s="18">
        <v>3.5999999999999997E-2</v>
      </c>
      <c r="D818" s="18">
        <f t="shared" si="15"/>
        <v>0</v>
      </c>
      <c r="E818" s="18">
        <v>823</v>
      </c>
      <c r="F818" s="18">
        <f t="shared" si="16"/>
        <v>0</v>
      </c>
      <c r="G818" s="18">
        <f t="shared" si="17"/>
        <v>0</v>
      </c>
      <c r="H818" s="18">
        <v>5.2999999999999999E-2</v>
      </c>
    </row>
    <row r="819" spans="1:8" ht="15" x14ac:dyDescent="0.25">
      <c r="A819" s="18">
        <v>681000000000</v>
      </c>
      <c r="B819" s="18">
        <f t="shared" si="14"/>
        <v>1</v>
      </c>
      <c r="C819" s="18">
        <v>5.1999999999999998E-2</v>
      </c>
      <c r="D819" s="18">
        <f t="shared" si="15"/>
        <v>0</v>
      </c>
      <c r="E819" s="18">
        <v>695</v>
      </c>
      <c r="F819" s="18">
        <f t="shared" si="16"/>
        <v>0</v>
      </c>
      <c r="G819" s="18">
        <f t="shared" si="17"/>
        <v>0</v>
      </c>
      <c r="H819" s="18">
        <v>6.2E-2</v>
      </c>
    </row>
    <row r="820" spans="1:8" ht="15" x14ac:dyDescent="0.25">
      <c r="A820" s="18">
        <v>18881765437</v>
      </c>
      <c r="B820" s="18">
        <f t="shared" si="14"/>
        <v>0</v>
      </c>
      <c r="C820" s="18">
        <v>3.9E-2</v>
      </c>
      <c r="D820" s="18">
        <f t="shared" si="15"/>
        <v>0</v>
      </c>
      <c r="E820" s="18">
        <v>38</v>
      </c>
      <c r="F820" s="18">
        <f t="shared" si="16"/>
        <v>0</v>
      </c>
      <c r="G820" s="18">
        <f t="shared" si="17"/>
        <v>0</v>
      </c>
      <c r="H820" s="18">
        <v>0.10299999999999999</v>
      </c>
    </row>
    <row r="821" spans="1:8" ht="15" x14ac:dyDescent="0.25">
      <c r="A821" s="18">
        <v>1554125543</v>
      </c>
      <c r="B821" s="18">
        <f t="shared" si="14"/>
        <v>0</v>
      </c>
      <c r="C821" s="18">
        <v>4.4999999999999998E-2</v>
      </c>
      <c r="D821" s="18">
        <f t="shared" si="15"/>
        <v>0</v>
      </c>
      <c r="E821" s="18">
        <v>11</v>
      </c>
      <c r="F821" s="18">
        <f t="shared" si="16"/>
        <v>0</v>
      </c>
      <c r="G821" s="18">
        <f t="shared" si="17"/>
        <v>0</v>
      </c>
      <c r="H821" s="18">
        <v>0.16700000000000001</v>
      </c>
    </row>
    <row r="822" spans="1:8" ht="15" x14ac:dyDescent="0.25">
      <c r="A822" s="18">
        <v>143000000000</v>
      </c>
      <c r="B822" s="18">
        <f t="shared" si="14"/>
        <v>0</v>
      </c>
      <c r="C822" s="18">
        <v>3.5999999999999997E-2</v>
      </c>
      <c r="D822" s="18">
        <f t="shared" si="15"/>
        <v>0</v>
      </c>
      <c r="E822" s="18">
        <v>79</v>
      </c>
      <c r="F822" s="18">
        <f t="shared" si="16"/>
        <v>0</v>
      </c>
      <c r="G822" s="18">
        <f t="shared" si="17"/>
        <v>0</v>
      </c>
      <c r="H822" s="18">
        <v>5.8999999999999997E-2</v>
      </c>
    </row>
    <row r="823" spans="1:8" ht="15" x14ac:dyDescent="0.25">
      <c r="A823" s="18">
        <v>436500000</v>
      </c>
      <c r="B823" s="18">
        <f t="shared" si="14"/>
        <v>0</v>
      </c>
      <c r="C823" s="18">
        <v>7.4999999999999997E-2</v>
      </c>
      <c r="D823" s="18">
        <f t="shared" si="15"/>
        <v>0</v>
      </c>
      <c r="E823" s="18">
        <v>24</v>
      </c>
      <c r="F823" s="18">
        <f t="shared" si="16"/>
        <v>0</v>
      </c>
      <c r="G823" s="18">
        <f t="shared" si="17"/>
        <v>0</v>
      </c>
      <c r="H823" s="18">
        <v>0.16700000000000001</v>
      </c>
    </row>
    <row r="824" spans="1:8" ht="15" x14ac:dyDescent="0.25">
      <c r="A824" s="18">
        <v>5977440583</v>
      </c>
      <c r="B824" s="18">
        <f t="shared" si="14"/>
        <v>0</v>
      </c>
      <c r="C824" s="18">
        <v>3.7999999999999999E-2</v>
      </c>
      <c r="D824" s="18">
        <f t="shared" si="15"/>
        <v>0</v>
      </c>
      <c r="E824" s="18">
        <v>95</v>
      </c>
      <c r="F824" s="18">
        <f t="shared" si="16"/>
        <v>0</v>
      </c>
      <c r="G824" s="18">
        <f t="shared" si="17"/>
        <v>0</v>
      </c>
      <c r="H824" s="21">
        <v>0.12</v>
      </c>
    </row>
    <row r="825" spans="1:8" ht="15" x14ac:dyDescent="0.25">
      <c r="A825" s="18">
        <v>10128112401</v>
      </c>
      <c r="B825" s="18">
        <f t="shared" si="14"/>
        <v>0</v>
      </c>
      <c r="C825" s="18">
        <v>5.1999999999999998E-2</v>
      </c>
      <c r="D825" s="18">
        <f t="shared" si="15"/>
        <v>0</v>
      </c>
      <c r="E825" s="18">
        <v>20</v>
      </c>
      <c r="F825" s="18">
        <f t="shared" si="16"/>
        <v>0</v>
      </c>
      <c r="G825" s="18">
        <f t="shared" si="17"/>
        <v>0</v>
      </c>
      <c r="H825" s="21">
        <v>0.12</v>
      </c>
    </row>
    <row r="826" spans="1:8" ht="15" x14ac:dyDescent="0.25">
      <c r="A826" s="18">
        <v>42717072778</v>
      </c>
      <c r="B826" s="18">
        <f t="shared" si="14"/>
        <v>0</v>
      </c>
      <c r="C826" s="18">
        <v>5.1999999999999998E-2</v>
      </c>
      <c r="D826" s="18">
        <f t="shared" si="15"/>
        <v>0</v>
      </c>
      <c r="E826" s="18">
        <v>25</v>
      </c>
      <c r="F826" s="18">
        <f t="shared" si="16"/>
        <v>0</v>
      </c>
      <c r="G826" s="18">
        <f t="shared" si="17"/>
        <v>0</v>
      </c>
      <c r="H826" s="18">
        <v>9.5000000000000001E-2</v>
      </c>
    </row>
    <row r="827" spans="1:8" ht="15" x14ac:dyDescent="0.25">
      <c r="A827" s="18">
        <v>5285461999</v>
      </c>
      <c r="B827" s="18">
        <f t="shared" si="14"/>
        <v>0</v>
      </c>
      <c r="C827" s="18">
        <v>9.8000000000000004E-2</v>
      </c>
      <c r="D827" s="18">
        <f t="shared" si="15"/>
        <v>0</v>
      </c>
      <c r="E827" s="18">
        <v>19</v>
      </c>
      <c r="F827" s="18">
        <f t="shared" si="16"/>
        <v>0</v>
      </c>
      <c r="G827" s="18">
        <f t="shared" si="17"/>
        <v>0</v>
      </c>
      <c r="H827" s="21">
        <v>0.12</v>
      </c>
    </row>
    <row r="828" spans="1:8" ht="15" x14ac:dyDescent="0.25">
      <c r="A828" s="18">
        <v>2807061009</v>
      </c>
      <c r="B828" s="18">
        <f t="shared" si="14"/>
        <v>0</v>
      </c>
      <c r="C828" s="18">
        <v>5.6000000000000001E-2</v>
      </c>
      <c r="D828" s="18">
        <f t="shared" si="15"/>
        <v>0</v>
      </c>
      <c r="E828" s="18">
        <v>51</v>
      </c>
      <c r="F828" s="18">
        <f t="shared" si="16"/>
        <v>0</v>
      </c>
      <c r="G828" s="18">
        <f t="shared" si="17"/>
        <v>0</v>
      </c>
      <c r="H828" s="18">
        <v>0.20799999999999999</v>
      </c>
    </row>
    <row r="829" spans="1:8" ht="15" x14ac:dyDescent="0.25">
      <c r="A829" s="18">
        <v>7275766111</v>
      </c>
      <c r="B829" s="18">
        <f t="shared" si="14"/>
        <v>0</v>
      </c>
      <c r="C829" s="18">
        <v>6.6000000000000003E-2</v>
      </c>
      <c r="D829" s="18">
        <f t="shared" si="15"/>
        <v>0</v>
      </c>
      <c r="E829" s="18">
        <v>57</v>
      </c>
      <c r="F829" s="18">
        <f t="shared" si="16"/>
        <v>0</v>
      </c>
      <c r="G829" s="18">
        <f t="shared" si="17"/>
        <v>0</v>
      </c>
      <c r="H829" s="18">
        <v>0.155</v>
      </c>
    </row>
    <row r="830" spans="1:8" ht="15" x14ac:dyDescent="0.25">
      <c r="A830" s="18">
        <v>51913661485</v>
      </c>
      <c r="B830" s="18">
        <f t="shared" si="14"/>
        <v>0</v>
      </c>
      <c r="C830" s="18">
        <v>0.03</v>
      </c>
      <c r="D830" s="18">
        <f t="shared" si="15"/>
        <v>0</v>
      </c>
      <c r="E830" s="18">
        <v>11</v>
      </c>
      <c r="F830" s="18">
        <f t="shared" si="16"/>
        <v>0</v>
      </c>
      <c r="G830" s="18">
        <f t="shared" si="17"/>
        <v>0</v>
      </c>
      <c r="H830" s="18">
        <v>0.16</v>
      </c>
    </row>
    <row r="831" spans="1:8" ht="15" x14ac:dyDescent="0.25">
      <c r="A831" s="18">
        <v>622026107</v>
      </c>
      <c r="B831" s="18">
        <f t="shared" si="14"/>
        <v>0</v>
      </c>
      <c r="C831" s="18">
        <v>5.0999999999999997E-2</v>
      </c>
      <c r="D831" s="18">
        <f t="shared" si="15"/>
        <v>0</v>
      </c>
      <c r="E831" s="18">
        <v>51</v>
      </c>
      <c r="F831" s="18">
        <f t="shared" si="16"/>
        <v>0</v>
      </c>
      <c r="G831" s="18">
        <f t="shared" si="17"/>
        <v>0</v>
      </c>
      <c r="H831" s="18">
        <v>0.15</v>
      </c>
    </row>
    <row r="832" spans="1:8" ht="15" x14ac:dyDescent="0.25">
      <c r="A832" s="18">
        <v>6557333067</v>
      </c>
      <c r="B832" s="18">
        <f t="shared" si="14"/>
        <v>0</v>
      </c>
      <c r="C832" s="18">
        <v>3.1E-2</v>
      </c>
      <c r="D832" s="18">
        <f t="shared" si="15"/>
        <v>0</v>
      </c>
      <c r="E832" s="18">
        <v>575</v>
      </c>
      <c r="F832" s="18">
        <f t="shared" si="16"/>
        <v>0</v>
      </c>
      <c r="G832" s="18">
        <f t="shared" si="17"/>
        <v>0</v>
      </c>
      <c r="H832" s="18">
        <v>5.5E-2</v>
      </c>
    </row>
    <row r="833" spans="1:8" ht="15" x14ac:dyDescent="0.25">
      <c r="A833" s="18">
        <v>4658246907</v>
      </c>
      <c r="B833" s="18">
        <f t="shared" si="14"/>
        <v>0</v>
      </c>
      <c r="C833" s="18">
        <v>7.2999999999999995E-2</v>
      </c>
      <c r="D833" s="18">
        <f t="shared" si="15"/>
        <v>0</v>
      </c>
      <c r="E833" s="18">
        <v>26</v>
      </c>
      <c r="F833" s="18">
        <f t="shared" si="16"/>
        <v>0</v>
      </c>
      <c r="G833" s="18">
        <f t="shared" si="17"/>
        <v>0</v>
      </c>
      <c r="H833" s="21">
        <v>0.12</v>
      </c>
    </row>
    <row r="834" spans="1:8" ht="15" x14ac:dyDescent="0.25">
      <c r="A834" s="18">
        <v>1640000000000</v>
      </c>
      <c r="B834" s="18">
        <f t="shared" si="14"/>
        <v>1</v>
      </c>
      <c r="C834" s="18">
        <v>4.8000000000000001E-2</v>
      </c>
      <c r="D834" s="18">
        <f t="shared" si="15"/>
        <v>0</v>
      </c>
      <c r="E834" s="18">
        <v>61</v>
      </c>
      <c r="F834" s="18">
        <f t="shared" si="16"/>
        <v>0</v>
      </c>
      <c r="G834" s="18">
        <f t="shared" si="17"/>
        <v>0</v>
      </c>
      <c r="H834" s="18">
        <v>5.2999999999999999E-2</v>
      </c>
    </row>
    <row r="835" spans="1:8" ht="15" x14ac:dyDescent="0.25">
      <c r="A835" s="18">
        <v>5125273877</v>
      </c>
      <c r="B835" s="18">
        <f t="shared" si="14"/>
        <v>0</v>
      </c>
      <c r="C835" s="18">
        <v>8.5000000000000006E-2</v>
      </c>
      <c r="D835" s="18">
        <f t="shared" si="15"/>
        <v>0</v>
      </c>
      <c r="E835" s="18">
        <v>97</v>
      </c>
      <c r="F835" s="18">
        <f t="shared" si="16"/>
        <v>0</v>
      </c>
      <c r="G835" s="18">
        <f t="shared" si="17"/>
        <v>0</v>
      </c>
      <c r="H835" s="18">
        <v>0.221</v>
      </c>
    </row>
    <row r="836" spans="1:8" ht="15" x14ac:dyDescent="0.25">
      <c r="A836" s="18">
        <v>169000000000</v>
      </c>
      <c r="B836" s="18">
        <f t="shared" si="14"/>
        <v>0</v>
      </c>
      <c r="C836" s="19">
        <v>6.4000000000000001E-2</v>
      </c>
      <c r="D836" s="18">
        <f t="shared" si="15"/>
        <v>0</v>
      </c>
      <c r="E836" s="19">
        <v>193</v>
      </c>
      <c r="F836" s="18">
        <f t="shared" si="16"/>
        <v>0</v>
      </c>
      <c r="G836" s="18">
        <f t="shared" si="17"/>
        <v>0</v>
      </c>
      <c r="H836" s="18">
        <v>0.05</v>
      </c>
    </row>
    <row r="837" spans="1:8" ht="15" x14ac:dyDescent="0.25">
      <c r="A837" s="18">
        <v>722000000000</v>
      </c>
      <c r="B837" s="18">
        <f t="shared" si="14"/>
        <v>1</v>
      </c>
      <c r="C837" s="18">
        <v>4.4999999999999998E-2</v>
      </c>
      <c r="D837" s="18">
        <f t="shared" si="15"/>
        <v>0</v>
      </c>
      <c r="E837" s="18">
        <v>29</v>
      </c>
      <c r="F837" s="18">
        <f t="shared" si="16"/>
        <v>0</v>
      </c>
      <c r="G837" s="18">
        <f t="shared" si="17"/>
        <v>0</v>
      </c>
      <c r="H837" s="18">
        <v>0.109</v>
      </c>
    </row>
    <row r="838" spans="1:8" ht="15" x14ac:dyDescent="0.25">
      <c r="A838" s="18">
        <v>257000000000</v>
      </c>
      <c r="B838" s="18">
        <f t="shared" si="14"/>
        <v>1</v>
      </c>
      <c r="C838" s="18">
        <v>2.4E-2</v>
      </c>
      <c r="D838" s="18">
        <f t="shared" si="15"/>
        <v>0</v>
      </c>
      <c r="E838" s="18">
        <v>27</v>
      </c>
      <c r="F838" s="18">
        <f t="shared" si="16"/>
        <v>0</v>
      </c>
      <c r="G838" s="18">
        <f t="shared" si="17"/>
        <v>0</v>
      </c>
      <c r="H838" s="18">
        <v>0.14099999999999999</v>
      </c>
    </row>
    <row r="839" spans="1:8" ht="15" x14ac:dyDescent="0.25">
      <c r="A839" s="18">
        <v>4660000000000</v>
      </c>
      <c r="B839" s="18">
        <f t="shared" si="14"/>
        <v>1</v>
      </c>
      <c r="C839" s="18">
        <v>0.08</v>
      </c>
      <c r="D839" s="18">
        <f t="shared" si="15"/>
        <v>0</v>
      </c>
      <c r="E839" s="18">
        <v>2914</v>
      </c>
      <c r="F839" s="18">
        <f t="shared" si="16"/>
        <v>1</v>
      </c>
      <c r="G839" s="18">
        <f t="shared" si="17"/>
        <v>0</v>
      </c>
      <c r="H839" s="18">
        <v>1.7999999999999999E-2</v>
      </c>
    </row>
    <row r="840" spans="1:8" ht="15" x14ac:dyDescent="0.25">
      <c r="A840" s="18">
        <v>43151647003</v>
      </c>
      <c r="B840" s="18">
        <f t="shared" si="14"/>
        <v>0</v>
      </c>
      <c r="C840" s="18">
        <v>0.04</v>
      </c>
      <c r="D840" s="18">
        <f t="shared" si="15"/>
        <v>0</v>
      </c>
      <c r="E840" s="18">
        <v>114</v>
      </c>
      <c r="F840" s="18">
        <f t="shared" si="16"/>
        <v>0</v>
      </c>
      <c r="G840" s="18">
        <f t="shared" si="17"/>
        <v>0</v>
      </c>
      <c r="H840" s="21">
        <v>0.12</v>
      </c>
    </row>
    <row r="841" spans="1:8" ht="15" x14ac:dyDescent="0.25">
      <c r="A841" s="18">
        <v>2211535312</v>
      </c>
      <c r="B841" s="18">
        <f t="shared" si="14"/>
        <v>0</v>
      </c>
      <c r="C841" s="18">
        <v>5.6000000000000001E-2</v>
      </c>
      <c r="D841" s="18">
        <f t="shared" si="15"/>
        <v>0</v>
      </c>
      <c r="E841" s="18">
        <v>25</v>
      </c>
      <c r="F841" s="18">
        <f t="shared" si="16"/>
        <v>0</v>
      </c>
      <c r="G841" s="18">
        <f t="shared" si="17"/>
        <v>1</v>
      </c>
      <c r="H841" s="18">
        <v>0.29299999999999998</v>
      </c>
    </row>
    <row r="842" spans="1:8" ht="15" x14ac:dyDescent="0.25">
      <c r="A842" s="18">
        <v>2366398120</v>
      </c>
      <c r="B842" s="18">
        <f t="shared" si="14"/>
        <v>0</v>
      </c>
      <c r="C842" s="18">
        <v>4.5999999999999999E-2</v>
      </c>
      <c r="D842" s="18">
        <f t="shared" si="15"/>
        <v>0</v>
      </c>
      <c r="E842" s="18">
        <v>19</v>
      </c>
      <c r="F842" s="18">
        <f t="shared" si="16"/>
        <v>0</v>
      </c>
      <c r="G842" s="18">
        <f t="shared" si="17"/>
        <v>1</v>
      </c>
      <c r="H842" s="18">
        <v>0.29299999999999998</v>
      </c>
    </row>
    <row r="843" spans="1:8" ht="15" x14ac:dyDescent="0.25">
      <c r="A843" s="18">
        <v>10258324479</v>
      </c>
      <c r="B843" s="18">
        <f t="shared" si="14"/>
        <v>0</v>
      </c>
      <c r="C843" s="19">
        <v>6.4000000000000001E-2</v>
      </c>
      <c r="D843" s="18">
        <f t="shared" si="15"/>
        <v>0</v>
      </c>
      <c r="E843" s="19">
        <v>193</v>
      </c>
      <c r="F843" s="18">
        <f t="shared" si="16"/>
        <v>0</v>
      </c>
      <c r="G843" s="18">
        <f t="shared" si="17"/>
        <v>0</v>
      </c>
      <c r="H843" s="18">
        <v>0.06</v>
      </c>
    </row>
    <row r="844" spans="1:8" ht="15" x14ac:dyDescent="0.25">
      <c r="A844" s="18">
        <v>125000000000</v>
      </c>
      <c r="B844" s="18">
        <f t="shared" si="14"/>
        <v>0</v>
      </c>
      <c r="C844" s="18">
        <v>3.6999999999999998E-2</v>
      </c>
      <c r="D844" s="18">
        <f t="shared" si="15"/>
        <v>0</v>
      </c>
      <c r="E844" s="18">
        <v>181</v>
      </c>
      <c r="F844" s="18">
        <f t="shared" si="16"/>
        <v>0</v>
      </c>
      <c r="G844" s="18">
        <f t="shared" si="17"/>
        <v>0</v>
      </c>
      <c r="H844" s="18">
        <v>0.06</v>
      </c>
    </row>
    <row r="845" spans="1:8" ht="15" x14ac:dyDescent="0.25">
      <c r="A845" s="18">
        <v>1075605492</v>
      </c>
      <c r="B845" s="18">
        <f t="shared" si="14"/>
        <v>0</v>
      </c>
      <c r="C845" s="18">
        <v>5.8999999999999997E-2</v>
      </c>
      <c r="D845" s="18">
        <f t="shared" si="15"/>
        <v>0</v>
      </c>
      <c r="E845" s="18">
        <v>217</v>
      </c>
      <c r="F845" s="18">
        <f t="shared" si="16"/>
        <v>0</v>
      </c>
      <c r="G845" s="18">
        <f t="shared" si="17"/>
        <v>0</v>
      </c>
      <c r="H845" s="18">
        <v>0.13</v>
      </c>
    </row>
    <row r="846" spans="1:8" ht="15" x14ac:dyDescent="0.25">
      <c r="A846" s="18">
        <v>1992066759</v>
      </c>
      <c r="B846" s="18">
        <f t="shared" si="14"/>
        <v>0</v>
      </c>
      <c r="C846" s="18">
        <v>7.0000000000000007E-2</v>
      </c>
      <c r="D846" s="18">
        <f t="shared" si="15"/>
        <v>0</v>
      </c>
      <c r="E846" s="18">
        <v>56</v>
      </c>
      <c r="F846" s="18">
        <f t="shared" si="16"/>
        <v>0</v>
      </c>
      <c r="G846" s="18">
        <f t="shared" si="17"/>
        <v>1</v>
      </c>
      <c r="H846" s="18">
        <v>0.315</v>
      </c>
    </row>
    <row r="847" spans="1:8" ht="15" x14ac:dyDescent="0.25">
      <c r="A847" s="19">
        <v>15079752558</v>
      </c>
      <c r="B847" s="18">
        <f t="shared" si="14"/>
        <v>0</v>
      </c>
      <c r="C847" s="18">
        <v>2.3E-2</v>
      </c>
      <c r="D847" s="18">
        <f t="shared" si="15"/>
        <v>0</v>
      </c>
      <c r="E847" s="18">
        <v>5</v>
      </c>
      <c r="F847" s="18">
        <f t="shared" si="16"/>
        <v>0</v>
      </c>
      <c r="G847" s="18">
        <f t="shared" si="17"/>
        <v>0</v>
      </c>
      <c r="H847" s="18">
        <v>0.15</v>
      </c>
    </row>
    <row r="848" spans="1:8" ht="15" x14ac:dyDescent="0.25">
      <c r="A848" s="18">
        <v>7273933993</v>
      </c>
      <c r="B848" s="18">
        <f t="shared" si="14"/>
        <v>0</v>
      </c>
      <c r="C848" s="18">
        <v>5.8000000000000003E-2</v>
      </c>
      <c r="D848" s="18">
        <f t="shared" si="15"/>
        <v>0</v>
      </c>
      <c r="E848" s="18">
        <v>17</v>
      </c>
      <c r="F848" s="18">
        <f t="shared" si="16"/>
        <v>0</v>
      </c>
      <c r="G848" s="18">
        <f t="shared" si="17"/>
        <v>0</v>
      </c>
      <c r="H848" s="18">
        <v>8.5000000000000006E-2</v>
      </c>
    </row>
    <row r="849" spans="1:8" ht="15" x14ac:dyDescent="0.25">
      <c r="A849" s="19">
        <v>15079752558</v>
      </c>
      <c r="B849" s="18">
        <f t="shared" si="14"/>
        <v>0</v>
      </c>
      <c r="C849" s="19">
        <v>6.4000000000000001E-2</v>
      </c>
      <c r="D849" s="18">
        <f t="shared" si="15"/>
        <v>0</v>
      </c>
      <c r="E849" s="19">
        <v>193</v>
      </c>
      <c r="F849" s="18">
        <f t="shared" si="16"/>
        <v>0</v>
      </c>
      <c r="G849" s="18">
        <f t="shared" si="17"/>
        <v>0</v>
      </c>
      <c r="H849" s="21">
        <v>0.12</v>
      </c>
    </row>
    <row r="850" spans="1:8" ht="15" x14ac:dyDescent="0.25">
      <c r="A850" s="18">
        <v>97977766198</v>
      </c>
      <c r="B850" s="18">
        <f t="shared" si="14"/>
        <v>0</v>
      </c>
      <c r="C850" s="18">
        <v>2.8000000000000001E-2</v>
      </c>
      <c r="D850" s="18">
        <f t="shared" si="15"/>
        <v>0</v>
      </c>
      <c r="E850" s="18">
        <v>18</v>
      </c>
      <c r="F850" s="18">
        <f t="shared" si="16"/>
        <v>0</v>
      </c>
      <c r="G850" s="18">
        <f t="shared" si="17"/>
        <v>0</v>
      </c>
      <c r="H850" s="18">
        <v>7.2999999999999995E-2</v>
      </c>
    </row>
    <row r="851" spans="1:8" ht="15" x14ac:dyDescent="0.25">
      <c r="A851" s="18">
        <v>91371236939</v>
      </c>
      <c r="B851" s="18">
        <f t="shared" si="14"/>
        <v>0</v>
      </c>
      <c r="C851" s="18">
        <v>3.2000000000000001E-2</v>
      </c>
      <c r="D851" s="18">
        <f t="shared" si="15"/>
        <v>0</v>
      </c>
      <c r="E851" s="18">
        <v>35</v>
      </c>
      <c r="F851" s="18">
        <f t="shared" si="16"/>
        <v>0</v>
      </c>
      <c r="G851" s="18">
        <f t="shared" si="17"/>
        <v>0</v>
      </c>
      <c r="H851" s="18">
        <v>0.10100000000000001</v>
      </c>
    </row>
    <row r="852" spans="1:8" ht="15" x14ac:dyDescent="0.25">
      <c r="A852" s="18">
        <v>114000000000</v>
      </c>
      <c r="B852" s="18">
        <f t="shared" si="14"/>
        <v>0</v>
      </c>
      <c r="C852" s="18">
        <v>3.2000000000000001E-2</v>
      </c>
      <c r="D852" s="18">
        <f t="shared" si="15"/>
        <v>0</v>
      </c>
      <c r="E852" s="18">
        <v>826</v>
      </c>
      <c r="F852" s="18">
        <f t="shared" si="16"/>
        <v>0</v>
      </c>
      <c r="G852" s="18">
        <f t="shared" si="17"/>
        <v>0</v>
      </c>
      <c r="H852" s="18">
        <v>5.2999999999999999E-2</v>
      </c>
    </row>
    <row r="853" spans="1:8" ht="15" x14ac:dyDescent="0.25">
      <c r="A853" s="18">
        <v>765000000000</v>
      </c>
      <c r="B853" s="18">
        <f t="shared" si="14"/>
        <v>1</v>
      </c>
      <c r="C853" s="18">
        <v>5.1999999999999998E-2</v>
      </c>
      <c r="D853" s="18">
        <f t="shared" si="15"/>
        <v>0</v>
      </c>
      <c r="E853" s="18">
        <v>784</v>
      </c>
      <c r="F853" s="18">
        <f t="shared" si="16"/>
        <v>0</v>
      </c>
      <c r="G853" s="18">
        <f t="shared" si="17"/>
        <v>0</v>
      </c>
      <c r="H853" s="18">
        <v>5.8999999999999997E-2</v>
      </c>
    </row>
    <row r="854" spans="1:8" ht="15" x14ac:dyDescent="0.25">
      <c r="A854" s="18">
        <v>20662525941</v>
      </c>
      <c r="B854" s="18">
        <f t="shared" si="14"/>
        <v>0</v>
      </c>
      <c r="C854" s="18">
        <v>4.2000000000000003E-2</v>
      </c>
      <c r="D854" s="18">
        <f t="shared" si="15"/>
        <v>0</v>
      </c>
      <c r="E854" s="18">
        <v>44</v>
      </c>
      <c r="F854" s="18">
        <f t="shared" si="16"/>
        <v>0</v>
      </c>
      <c r="G854" s="18">
        <f t="shared" si="17"/>
        <v>0</v>
      </c>
      <c r="H854" s="18">
        <v>9.5000000000000001E-2</v>
      </c>
    </row>
    <row r="855" spans="1:8" ht="15" x14ac:dyDescent="0.25">
      <c r="A855" s="18">
        <v>2076148710</v>
      </c>
      <c r="B855" s="18">
        <f t="shared" si="14"/>
        <v>0</v>
      </c>
      <c r="C855" s="18">
        <v>4.2999999999999997E-2</v>
      </c>
      <c r="D855" s="18">
        <f t="shared" si="15"/>
        <v>0</v>
      </c>
      <c r="E855" s="18">
        <v>13</v>
      </c>
      <c r="F855" s="18">
        <f t="shared" si="16"/>
        <v>0</v>
      </c>
      <c r="G855" s="18">
        <f t="shared" si="17"/>
        <v>0</v>
      </c>
      <c r="H855" s="18">
        <v>0.20300000000000001</v>
      </c>
    </row>
    <row r="856" spans="1:8" ht="15" x14ac:dyDescent="0.25">
      <c r="A856" s="18">
        <v>161000000000</v>
      </c>
      <c r="B856" s="18">
        <f t="shared" si="14"/>
        <v>0</v>
      </c>
      <c r="C856" s="18">
        <v>3.5000000000000003E-2</v>
      </c>
      <c r="D856" s="18">
        <f t="shared" si="15"/>
        <v>0</v>
      </c>
      <c r="E856" s="18">
        <v>87</v>
      </c>
      <c r="F856" s="18">
        <f t="shared" si="16"/>
        <v>0</v>
      </c>
      <c r="G856" s="18">
        <f t="shared" si="17"/>
        <v>0</v>
      </c>
      <c r="H856" s="18">
        <v>5.5E-2</v>
      </c>
    </row>
    <row r="857" spans="1:8" ht="15" x14ac:dyDescent="0.25">
      <c r="A857" s="18">
        <v>455500000</v>
      </c>
      <c r="B857" s="18">
        <f t="shared" si="14"/>
        <v>0</v>
      </c>
      <c r="C857" s="18">
        <v>8.5999999999999993E-2</v>
      </c>
      <c r="D857" s="18">
        <f t="shared" si="15"/>
        <v>0</v>
      </c>
      <c r="E857" s="18">
        <v>27</v>
      </c>
      <c r="F857" s="18">
        <f t="shared" si="16"/>
        <v>0</v>
      </c>
      <c r="G857" s="18">
        <f t="shared" si="17"/>
        <v>0</v>
      </c>
      <c r="H857" s="18">
        <v>0.155</v>
      </c>
    </row>
    <row r="858" spans="1:8" ht="15" x14ac:dyDescent="0.25">
      <c r="A858" s="18">
        <v>6838351088</v>
      </c>
      <c r="B858" s="18">
        <f t="shared" si="14"/>
        <v>0</v>
      </c>
      <c r="C858" s="18">
        <v>3.6999999999999998E-2</v>
      </c>
      <c r="D858" s="18">
        <f t="shared" si="15"/>
        <v>0</v>
      </c>
      <c r="E858" s="18">
        <v>111</v>
      </c>
      <c r="F858" s="18">
        <f t="shared" si="16"/>
        <v>0</v>
      </c>
      <c r="G858" s="18">
        <f t="shared" si="17"/>
        <v>0</v>
      </c>
      <c r="H858" s="21">
        <v>0.12</v>
      </c>
    </row>
    <row r="859" spans="1:8" ht="15" x14ac:dyDescent="0.25">
      <c r="A859" s="18">
        <v>12030023548</v>
      </c>
      <c r="B859" s="18">
        <f t="shared" si="14"/>
        <v>0</v>
      </c>
      <c r="C859" s="18">
        <v>5.0999999999999997E-2</v>
      </c>
      <c r="D859" s="18">
        <f t="shared" si="15"/>
        <v>0</v>
      </c>
      <c r="E859" s="18">
        <v>24</v>
      </c>
      <c r="F859" s="18">
        <f t="shared" si="16"/>
        <v>0</v>
      </c>
      <c r="G859" s="18">
        <f t="shared" si="17"/>
        <v>0</v>
      </c>
      <c r="H859" s="21">
        <v>0.12</v>
      </c>
    </row>
    <row r="860" spans="1:8" ht="15" x14ac:dyDescent="0.25">
      <c r="A860" s="18">
        <v>49424107710</v>
      </c>
      <c r="B860" s="18">
        <f t="shared" si="14"/>
        <v>0</v>
      </c>
      <c r="C860" s="18">
        <v>5.5E-2</v>
      </c>
      <c r="D860" s="18">
        <f t="shared" si="15"/>
        <v>0</v>
      </c>
      <c r="E860" s="18">
        <v>30</v>
      </c>
      <c r="F860" s="18">
        <f t="shared" si="16"/>
        <v>0</v>
      </c>
      <c r="G860" s="18">
        <f t="shared" si="17"/>
        <v>0</v>
      </c>
      <c r="H860" s="18">
        <v>9.7000000000000003E-2</v>
      </c>
    </row>
    <row r="861" spans="1:8" ht="15" x14ac:dyDescent="0.25">
      <c r="A861" s="18">
        <v>6275076016</v>
      </c>
      <c r="B861" s="18">
        <f t="shared" si="14"/>
        <v>0</v>
      </c>
      <c r="C861" s="18">
        <v>9.1999999999999998E-2</v>
      </c>
      <c r="D861" s="18">
        <f t="shared" si="15"/>
        <v>0</v>
      </c>
      <c r="E861" s="18">
        <v>21</v>
      </c>
      <c r="F861" s="18">
        <f t="shared" si="16"/>
        <v>0</v>
      </c>
      <c r="G861" s="18">
        <f t="shared" si="17"/>
        <v>0</v>
      </c>
      <c r="H861" s="21">
        <v>0.12</v>
      </c>
    </row>
    <row r="862" spans="1:8" ht="15" x14ac:dyDescent="0.25">
      <c r="A862" s="18">
        <v>3576615240</v>
      </c>
      <c r="B862" s="18">
        <f t="shared" si="14"/>
        <v>0</v>
      </c>
      <c r="C862" s="18">
        <v>5.5E-2</v>
      </c>
      <c r="D862" s="18">
        <f t="shared" si="15"/>
        <v>0</v>
      </c>
      <c r="E862" s="18">
        <v>65</v>
      </c>
      <c r="F862" s="18">
        <f t="shared" si="16"/>
        <v>0</v>
      </c>
      <c r="G862" s="18">
        <f t="shared" si="17"/>
        <v>0</v>
      </c>
      <c r="H862" s="18">
        <v>0.186</v>
      </c>
    </row>
    <row r="863" spans="1:8" ht="15" x14ac:dyDescent="0.25">
      <c r="A863" s="18">
        <v>8680511918</v>
      </c>
      <c r="B863" s="18">
        <f t="shared" si="14"/>
        <v>0</v>
      </c>
      <c r="C863" s="18">
        <v>7.9000000000000001E-2</v>
      </c>
      <c r="D863" s="18">
        <f t="shared" si="15"/>
        <v>0</v>
      </c>
      <c r="E863" s="18">
        <v>81</v>
      </c>
      <c r="F863" s="18">
        <f t="shared" si="16"/>
        <v>0</v>
      </c>
      <c r="G863" s="18">
        <f t="shared" si="17"/>
        <v>0</v>
      </c>
      <c r="H863" s="18">
        <v>0.157</v>
      </c>
    </row>
    <row r="864" spans="1:8" ht="15" x14ac:dyDescent="0.25">
      <c r="A864" s="18">
        <v>56560744012</v>
      </c>
      <c r="B864" s="18">
        <f t="shared" si="14"/>
        <v>0</v>
      </c>
      <c r="C864" s="18">
        <v>3.1E-2</v>
      </c>
      <c r="D864" s="18">
        <f t="shared" si="15"/>
        <v>0</v>
      </c>
      <c r="E864" s="18">
        <v>12</v>
      </c>
      <c r="F864" s="18">
        <f t="shared" si="16"/>
        <v>0</v>
      </c>
      <c r="G864" s="18">
        <f t="shared" si="17"/>
        <v>0</v>
      </c>
      <c r="H864" s="18">
        <v>0.14799999999999999</v>
      </c>
    </row>
    <row r="865" spans="1:8" ht="15" x14ac:dyDescent="0.25">
      <c r="A865" s="18">
        <v>702682018</v>
      </c>
      <c r="B865" s="18">
        <f t="shared" si="14"/>
        <v>0</v>
      </c>
      <c r="C865" s="18">
        <v>4.3999999999999997E-2</v>
      </c>
      <c r="D865" s="18">
        <f t="shared" si="15"/>
        <v>0</v>
      </c>
      <c r="E865" s="18">
        <v>49</v>
      </c>
      <c r="F865" s="18">
        <f t="shared" si="16"/>
        <v>0</v>
      </c>
      <c r="G865" s="18">
        <f t="shared" si="17"/>
        <v>0</v>
      </c>
      <c r="H865" s="18">
        <v>0.15</v>
      </c>
    </row>
    <row r="866" spans="1:8" ht="15" x14ac:dyDescent="0.25">
      <c r="A866" s="18">
        <v>7872333197</v>
      </c>
      <c r="B866" s="18">
        <f t="shared" si="14"/>
        <v>0</v>
      </c>
      <c r="C866" s="18">
        <v>0.03</v>
      </c>
      <c r="D866" s="18">
        <f t="shared" si="15"/>
        <v>0</v>
      </c>
      <c r="E866" s="18">
        <v>658</v>
      </c>
      <c r="F866" s="18">
        <f t="shared" si="16"/>
        <v>0</v>
      </c>
      <c r="G866" s="18">
        <f t="shared" si="17"/>
        <v>0</v>
      </c>
      <c r="H866" s="18">
        <v>5.5E-2</v>
      </c>
    </row>
    <row r="867" spans="1:8" ht="15" x14ac:dyDescent="0.25">
      <c r="A867" s="18">
        <v>5337833256</v>
      </c>
      <c r="B867" s="18">
        <f t="shared" si="14"/>
        <v>0</v>
      </c>
      <c r="C867" s="18">
        <v>7.0999999999999994E-2</v>
      </c>
      <c r="D867" s="18">
        <f t="shared" si="15"/>
        <v>0</v>
      </c>
      <c r="E867" s="18">
        <v>29</v>
      </c>
      <c r="F867" s="18">
        <f t="shared" si="16"/>
        <v>0</v>
      </c>
      <c r="G867" s="18">
        <f t="shared" si="17"/>
        <v>0</v>
      </c>
      <c r="H867" s="21">
        <v>0.12</v>
      </c>
    </row>
    <row r="868" spans="1:8" ht="15" x14ac:dyDescent="0.25">
      <c r="A868" s="18">
        <v>1930000000000</v>
      </c>
      <c r="B868" s="18">
        <f t="shared" si="14"/>
        <v>1</v>
      </c>
      <c r="C868" s="18">
        <v>4.7E-2</v>
      </c>
      <c r="D868" s="18">
        <f t="shared" si="15"/>
        <v>0</v>
      </c>
      <c r="E868" s="18">
        <v>70</v>
      </c>
      <c r="F868" s="18">
        <f t="shared" si="16"/>
        <v>0</v>
      </c>
      <c r="G868" s="18">
        <f t="shared" si="17"/>
        <v>0</v>
      </c>
      <c r="H868" s="18">
        <v>5.6000000000000001E-2</v>
      </c>
    </row>
    <row r="869" spans="1:8" ht="15" x14ac:dyDescent="0.25">
      <c r="A869" s="18">
        <v>6411147323</v>
      </c>
      <c r="B869" s="18">
        <f t="shared" si="14"/>
        <v>0</v>
      </c>
      <c r="C869" s="18">
        <v>8.5999999999999993E-2</v>
      </c>
      <c r="D869" s="18">
        <f t="shared" si="15"/>
        <v>0</v>
      </c>
      <c r="E869" s="18">
        <v>123</v>
      </c>
      <c r="F869" s="18">
        <f t="shared" si="16"/>
        <v>0</v>
      </c>
      <c r="G869" s="18">
        <f t="shared" si="17"/>
        <v>0</v>
      </c>
      <c r="H869" s="18">
        <v>0.17599999999999999</v>
      </c>
    </row>
    <row r="870" spans="1:8" ht="15" x14ac:dyDescent="0.25">
      <c r="A870" s="18">
        <v>182000000000</v>
      </c>
      <c r="B870" s="18">
        <f t="shared" si="14"/>
        <v>0</v>
      </c>
      <c r="C870" s="19">
        <v>6.4000000000000001E-2</v>
      </c>
      <c r="D870" s="18">
        <f t="shared" si="15"/>
        <v>0</v>
      </c>
      <c r="E870" s="19">
        <v>193</v>
      </c>
      <c r="F870" s="18">
        <f t="shared" si="16"/>
        <v>0</v>
      </c>
      <c r="G870" s="18">
        <f t="shared" si="17"/>
        <v>0</v>
      </c>
      <c r="H870" s="18">
        <v>7.8E-2</v>
      </c>
    </row>
    <row r="871" spans="1:8" ht="15" x14ac:dyDescent="0.25">
      <c r="A871" s="18">
        <v>834000000000</v>
      </c>
      <c r="B871" s="18">
        <f t="shared" si="14"/>
        <v>1</v>
      </c>
      <c r="C871" s="18">
        <v>4.2000000000000003E-2</v>
      </c>
      <c r="D871" s="18">
        <f t="shared" si="15"/>
        <v>0</v>
      </c>
      <c r="E871" s="18">
        <v>32</v>
      </c>
      <c r="F871" s="18">
        <f t="shared" si="16"/>
        <v>0</v>
      </c>
      <c r="G871" s="18">
        <f t="shared" si="17"/>
        <v>0</v>
      </c>
      <c r="H871" s="18">
        <v>0.108</v>
      </c>
    </row>
    <row r="872" spans="1:8" ht="15" x14ac:dyDescent="0.25">
      <c r="A872" s="18">
        <v>286000000000</v>
      </c>
      <c r="B872" s="18">
        <f t="shared" si="14"/>
        <v>1</v>
      </c>
      <c r="C872" s="18">
        <v>2.8000000000000001E-2</v>
      </c>
      <c r="D872" s="18">
        <f t="shared" si="15"/>
        <v>0</v>
      </c>
      <c r="E872" s="18">
        <v>36</v>
      </c>
      <c r="F872" s="18">
        <f t="shared" si="16"/>
        <v>0</v>
      </c>
      <c r="G872" s="18">
        <f t="shared" si="17"/>
        <v>0</v>
      </c>
      <c r="H872" s="18">
        <v>0.14099999999999999</v>
      </c>
    </row>
    <row r="873" spans="1:8" ht="15" x14ac:dyDescent="0.25">
      <c r="A873" s="18">
        <v>4570000000000</v>
      </c>
      <c r="B873" s="18">
        <f t="shared" si="14"/>
        <v>1</v>
      </c>
      <c r="C873" s="18">
        <v>8.2000000000000003E-2</v>
      </c>
      <c r="D873" s="18">
        <f t="shared" si="15"/>
        <v>0</v>
      </c>
      <c r="E873" s="18">
        <v>2928</v>
      </c>
      <c r="F873" s="18">
        <f t="shared" si="16"/>
        <v>1</v>
      </c>
      <c r="G873" s="18">
        <f t="shared" si="17"/>
        <v>1</v>
      </c>
      <c r="H873" s="18">
        <v>1.7000000000000001E-2</v>
      </c>
    </row>
    <row r="874" spans="1:8" ht="15" x14ac:dyDescent="0.25">
      <c r="A874" s="18">
        <v>57123671734</v>
      </c>
      <c r="B874" s="18">
        <f t="shared" si="14"/>
        <v>0</v>
      </c>
      <c r="C874" s="18">
        <v>4.1000000000000002E-2</v>
      </c>
      <c r="D874" s="18">
        <f t="shared" si="15"/>
        <v>0</v>
      </c>
      <c r="E874" s="18">
        <v>154</v>
      </c>
      <c r="F874" s="18">
        <f t="shared" si="16"/>
        <v>0</v>
      </c>
      <c r="G874" s="18">
        <f t="shared" si="17"/>
        <v>0</v>
      </c>
      <c r="H874" s="21">
        <v>0.12</v>
      </c>
    </row>
    <row r="875" spans="1:8" ht="15" x14ac:dyDescent="0.25">
      <c r="A875" s="18">
        <v>2459876152</v>
      </c>
      <c r="B875" s="18">
        <f t="shared" si="14"/>
        <v>0</v>
      </c>
      <c r="C875" s="18">
        <v>5.8000000000000003E-2</v>
      </c>
      <c r="D875" s="18">
        <f t="shared" si="15"/>
        <v>0</v>
      </c>
      <c r="E875" s="18">
        <v>28</v>
      </c>
      <c r="F875" s="18">
        <f t="shared" si="16"/>
        <v>0</v>
      </c>
      <c r="G875" s="18">
        <f t="shared" si="17"/>
        <v>1</v>
      </c>
      <c r="H875" s="18">
        <v>0.26600000000000001</v>
      </c>
    </row>
    <row r="876" spans="1:8" ht="15" x14ac:dyDescent="0.25">
      <c r="A876" s="18">
        <v>2735550177</v>
      </c>
      <c r="B876" s="18">
        <f t="shared" si="14"/>
        <v>0</v>
      </c>
      <c r="C876" s="18">
        <v>4.2999999999999997E-2</v>
      </c>
      <c r="D876" s="18">
        <f t="shared" si="15"/>
        <v>0</v>
      </c>
      <c r="E876" s="18">
        <v>20</v>
      </c>
      <c r="F876" s="18">
        <f t="shared" si="16"/>
        <v>0</v>
      </c>
      <c r="G876" s="18">
        <f t="shared" si="17"/>
        <v>1</v>
      </c>
      <c r="H876" s="18">
        <v>0.26800000000000002</v>
      </c>
    </row>
    <row r="877" spans="1:8" ht="15" x14ac:dyDescent="0.25">
      <c r="A877" s="18">
        <v>11792570016</v>
      </c>
      <c r="B877" s="18">
        <f t="shared" si="14"/>
        <v>0</v>
      </c>
      <c r="C877" s="19">
        <v>6.4000000000000001E-2</v>
      </c>
      <c r="D877" s="18">
        <f t="shared" si="15"/>
        <v>0</v>
      </c>
      <c r="E877" s="19">
        <v>193</v>
      </c>
      <c r="F877" s="18">
        <f t="shared" si="16"/>
        <v>0</v>
      </c>
      <c r="G877" s="18">
        <f t="shared" si="17"/>
        <v>0</v>
      </c>
      <c r="H877" s="18">
        <v>7.0000000000000007E-2</v>
      </c>
    </row>
    <row r="878" spans="1:8" ht="15" x14ac:dyDescent="0.25">
      <c r="A878" s="18">
        <v>144000000000</v>
      </c>
      <c r="B878" s="18">
        <f t="shared" si="14"/>
        <v>0</v>
      </c>
      <c r="C878" s="18">
        <v>3.2000000000000001E-2</v>
      </c>
      <c r="D878" s="18">
        <f t="shared" si="15"/>
        <v>0</v>
      </c>
      <c r="E878" s="18">
        <v>179</v>
      </c>
      <c r="F878" s="18">
        <f t="shared" si="16"/>
        <v>0</v>
      </c>
      <c r="G878" s="18">
        <f t="shared" si="17"/>
        <v>0</v>
      </c>
      <c r="H878" s="18">
        <v>0.06</v>
      </c>
    </row>
    <row r="879" spans="1:8" ht="15" x14ac:dyDescent="0.25">
      <c r="A879" s="18">
        <v>992473987</v>
      </c>
      <c r="B879" s="18">
        <f t="shared" si="14"/>
        <v>0</v>
      </c>
      <c r="C879" s="18">
        <v>7.0000000000000007E-2</v>
      </c>
      <c r="D879" s="18">
        <f t="shared" si="15"/>
        <v>0</v>
      </c>
      <c r="E879" s="18">
        <v>235</v>
      </c>
      <c r="F879" s="18">
        <f t="shared" si="16"/>
        <v>0</v>
      </c>
      <c r="G879" s="18">
        <f t="shared" si="17"/>
        <v>0</v>
      </c>
      <c r="H879" s="18">
        <v>0.13</v>
      </c>
    </row>
    <row r="880" spans="1:8" ht="15" x14ac:dyDescent="0.25">
      <c r="A880" s="18">
        <v>2523359941</v>
      </c>
      <c r="B880" s="18">
        <f t="shared" si="14"/>
        <v>0</v>
      </c>
      <c r="C880" s="18">
        <v>0.06</v>
      </c>
      <c r="D880" s="18">
        <f t="shared" si="15"/>
        <v>0</v>
      </c>
      <c r="E880" s="18">
        <v>60</v>
      </c>
      <c r="F880" s="18">
        <f t="shared" si="16"/>
        <v>0</v>
      </c>
      <c r="G880" s="18">
        <f t="shared" si="17"/>
        <v>1</v>
      </c>
      <c r="H880" s="18">
        <v>0.30599999999999999</v>
      </c>
    </row>
    <row r="881" spans="1:8" ht="15" x14ac:dyDescent="0.25">
      <c r="A881" s="19">
        <v>15079752558</v>
      </c>
      <c r="B881" s="18">
        <f t="shared" si="14"/>
        <v>0</v>
      </c>
      <c r="C881" s="18">
        <v>2.1000000000000001E-2</v>
      </c>
      <c r="D881" s="18">
        <f t="shared" si="15"/>
        <v>0</v>
      </c>
      <c r="E881" s="18">
        <v>5</v>
      </c>
      <c r="F881" s="18">
        <f t="shared" si="16"/>
        <v>0</v>
      </c>
      <c r="G881" s="18">
        <f t="shared" si="17"/>
        <v>0</v>
      </c>
      <c r="H881" s="18">
        <v>0.15</v>
      </c>
    </row>
    <row r="882" spans="1:8" ht="15" x14ac:dyDescent="0.25">
      <c r="A882" s="18">
        <v>8130258976</v>
      </c>
      <c r="B882" s="18">
        <f t="shared" si="14"/>
        <v>0</v>
      </c>
      <c r="C882" s="18">
        <v>5.7000000000000002E-2</v>
      </c>
      <c r="D882" s="18">
        <f t="shared" si="15"/>
        <v>0</v>
      </c>
      <c r="E882" s="18">
        <v>19</v>
      </c>
      <c r="F882" s="18">
        <f t="shared" si="16"/>
        <v>0</v>
      </c>
      <c r="G882" s="18">
        <f t="shared" si="17"/>
        <v>0</v>
      </c>
      <c r="H882" s="18">
        <v>8.1000000000000003E-2</v>
      </c>
    </row>
    <row r="883" spans="1:8" ht="15" x14ac:dyDescent="0.25">
      <c r="A883" s="19">
        <v>15079752558</v>
      </c>
      <c r="B883" s="18">
        <f t="shared" si="14"/>
        <v>0</v>
      </c>
      <c r="C883" s="19">
        <v>6.4000000000000001E-2</v>
      </c>
      <c r="D883" s="18">
        <f t="shared" si="15"/>
        <v>0</v>
      </c>
      <c r="E883" s="19">
        <v>193</v>
      </c>
      <c r="F883" s="18">
        <f t="shared" si="16"/>
        <v>0</v>
      </c>
      <c r="G883" s="18">
        <f t="shared" si="17"/>
        <v>0</v>
      </c>
      <c r="H883" s="21">
        <v>0.12</v>
      </c>
    </row>
    <row r="884" spans="1:8" ht="15" x14ac:dyDescent="0.25">
      <c r="A884" s="18">
        <v>110000000000</v>
      </c>
      <c r="B884" s="18">
        <f t="shared" si="14"/>
        <v>0</v>
      </c>
      <c r="C884" s="18">
        <v>3.2000000000000001E-2</v>
      </c>
      <c r="D884" s="18">
        <f t="shared" si="15"/>
        <v>0</v>
      </c>
      <c r="E884" s="18">
        <v>22</v>
      </c>
      <c r="F884" s="18">
        <f t="shared" si="16"/>
        <v>0</v>
      </c>
      <c r="G884" s="18">
        <f t="shared" si="17"/>
        <v>0</v>
      </c>
      <c r="H884" s="18">
        <v>9.0999999999999998E-2</v>
      </c>
    </row>
    <row r="885" spans="1:8" ht="15" x14ac:dyDescent="0.25">
      <c r="A885" s="18">
        <v>103000000000</v>
      </c>
      <c r="B885" s="18">
        <f t="shared" si="14"/>
        <v>0</v>
      </c>
      <c r="C885" s="18">
        <v>3.9E-2</v>
      </c>
      <c r="D885" s="18">
        <f t="shared" si="15"/>
        <v>0</v>
      </c>
      <c r="E885" s="18">
        <v>47</v>
      </c>
      <c r="F885" s="18">
        <f t="shared" si="16"/>
        <v>0</v>
      </c>
      <c r="G885" s="18">
        <f t="shared" si="17"/>
        <v>0</v>
      </c>
      <c r="H885" s="18">
        <v>0.10199999999999999</v>
      </c>
    </row>
    <row r="886" spans="1:8" ht="15" x14ac:dyDescent="0.25">
      <c r="A886" s="18">
        <v>127000000000</v>
      </c>
      <c r="B886" s="18">
        <f t="shared" si="14"/>
        <v>0</v>
      </c>
      <c r="C886" s="18">
        <v>3.7999999999999999E-2</v>
      </c>
      <c r="D886" s="18">
        <f t="shared" si="15"/>
        <v>0</v>
      </c>
      <c r="E886" s="18">
        <v>1058</v>
      </c>
      <c r="F886" s="18">
        <f t="shared" si="16"/>
        <v>0</v>
      </c>
      <c r="G886" s="18">
        <f t="shared" si="17"/>
        <v>0</v>
      </c>
      <c r="H886" s="18">
        <v>5.2999999999999999E-2</v>
      </c>
    </row>
    <row r="887" spans="1:8" ht="15" x14ac:dyDescent="0.25">
      <c r="A887" s="18">
        <v>898000000000</v>
      </c>
      <c r="B887" s="18">
        <f t="shared" si="14"/>
        <v>1</v>
      </c>
      <c r="C887" s="18">
        <v>5.6000000000000001E-2</v>
      </c>
      <c r="D887" s="18">
        <f t="shared" si="15"/>
        <v>0</v>
      </c>
      <c r="E887" s="18">
        <v>988</v>
      </c>
      <c r="F887" s="18">
        <f t="shared" si="16"/>
        <v>0</v>
      </c>
      <c r="G887" s="18">
        <f t="shared" si="17"/>
        <v>0</v>
      </c>
      <c r="H887" s="18">
        <v>5.6000000000000001E-2</v>
      </c>
    </row>
    <row r="888" spans="1:8" ht="15" x14ac:dyDescent="0.25">
      <c r="A888" s="18">
        <v>24405791045</v>
      </c>
      <c r="B888" s="18">
        <f t="shared" si="14"/>
        <v>0</v>
      </c>
      <c r="C888" s="18">
        <v>0.04</v>
      </c>
      <c r="D888" s="18">
        <f t="shared" si="15"/>
        <v>0</v>
      </c>
      <c r="E888" s="18">
        <v>49</v>
      </c>
      <c r="F888" s="18">
        <f t="shared" si="16"/>
        <v>0</v>
      </c>
      <c r="G888" s="18">
        <f t="shared" si="17"/>
        <v>0</v>
      </c>
      <c r="H888" s="18">
        <v>0.108</v>
      </c>
    </row>
    <row r="889" spans="1:8" ht="15" x14ac:dyDescent="0.25">
      <c r="A889" s="18">
        <v>2312319579</v>
      </c>
      <c r="B889" s="18">
        <f t="shared" si="14"/>
        <v>0</v>
      </c>
      <c r="C889" s="18">
        <v>4.8000000000000001E-2</v>
      </c>
      <c r="D889" s="18">
        <f t="shared" si="15"/>
        <v>0</v>
      </c>
      <c r="E889" s="18">
        <v>16</v>
      </c>
      <c r="F889" s="18">
        <f t="shared" si="16"/>
        <v>0</v>
      </c>
      <c r="G889" s="18">
        <f t="shared" si="17"/>
        <v>1</v>
      </c>
      <c r="H889" s="18">
        <v>0.23300000000000001</v>
      </c>
    </row>
    <row r="890" spans="1:8" ht="15" x14ac:dyDescent="0.25">
      <c r="A890" s="18">
        <v>176000000000</v>
      </c>
      <c r="B890" s="18">
        <f t="shared" si="14"/>
        <v>0</v>
      </c>
      <c r="C890" s="18">
        <v>3.5000000000000003E-2</v>
      </c>
      <c r="D890" s="18">
        <f t="shared" si="15"/>
        <v>0</v>
      </c>
      <c r="E890" s="18">
        <v>95</v>
      </c>
      <c r="F890" s="18">
        <f t="shared" si="16"/>
        <v>0</v>
      </c>
      <c r="G890" s="18">
        <f t="shared" si="17"/>
        <v>0</v>
      </c>
      <c r="H890" s="18">
        <v>5.8000000000000003E-2</v>
      </c>
    </row>
    <row r="891" spans="1:8" ht="15" x14ac:dyDescent="0.25">
      <c r="A891" s="18">
        <v>479100000</v>
      </c>
      <c r="B891" s="18">
        <f t="shared" si="14"/>
        <v>0</v>
      </c>
      <c r="C891" s="18">
        <v>7.2999999999999995E-2</v>
      </c>
      <c r="D891" s="18">
        <f t="shared" si="15"/>
        <v>0</v>
      </c>
      <c r="E891" s="18">
        <v>33</v>
      </c>
      <c r="F891" s="18">
        <f t="shared" si="16"/>
        <v>0</v>
      </c>
      <c r="G891" s="18">
        <f t="shared" si="17"/>
        <v>0</v>
      </c>
      <c r="H891" s="18">
        <v>0.16700000000000001</v>
      </c>
    </row>
    <row r="892" spans="1:8" ht="15" x14ac:dyDescent="0.25">
      <c r="A892" s="18">
        <v>8104355717</v>
      </c>
      <c r="B892" s="18">
        <f t="shared" si="14"/>
        <v>0</v>
      </c>
      <c r="C892" s="18">
        <v>0.03</v>
      </c>
      <c r="D892" s="18">
        <f t="shared" si="15"/>
        <v>0</v>
      </c>
      <c r="E892" s="18">
        <v>107</v>
      </c>
      <c r="F892" s="18">
        <f t="shared" si="16"/>
        <v>0</v>
      </c>
      <c r="G892" s="18">
        <f t="shared" si="17"/>
        <v>0</v>
      </c>
      <c r="H892" s="21">
        <v>0.12</v>
      </c>
    </row>
    <row r="893" spans="1:8" ht="15" x14ac:dyDescent="0.25">
      <c r="A893" s="18">
        <v>14307509839</v>
      </c>
      <c r="B893" s="18">
        <f t="shared" si="14"/>
        <v>0</v>
      </c>
      <c r="C893" s="18">
        <v>5.0999999999999997E-2</v>
      </c>
      <c r="D893" s="18">
        <f t="shared" si="15"/>
        <v>0</v>
      </c>
      <c r="E893" s="18">
        <v>28</v>
      </c>
      <c r="F893" s="18">
        <f t="shared" si="16"/>
        <v>0</v>
      </c>
      <c r="G893" s="18">
        <f t="shared" si="17"/>
        <v>0</v>
      </c>
      <c r="H893" s="21">
        <v>0.12</v>
      </c>
    </row>
    <row r="894" spans="1:8" ht="15" x14ac:dyDescent="0.25">
      <c r="A894" s="18">
        <v>57633255739</v>
      </c>
      <c r="B894" s="18">
        <f t="shared" si="14"/>
        <v>0</v>
      </c>
      <c r="C894" s="18">
        <v>5.8999999999999997E-2</v>
      </c>
      <c r="D894" s="18">
        <f t="shared" si="15"/>
        <v>0</v>
      </c>
      <c r="E894" s="18">
        <v>36</v>
      </c>
      <c r="F894" s="18">
        <f t="shared" si="16"/>
        <v>0</v>
      </c>
      <c r="G894" s="18">
        <f t="shared" si="17"/>
        <v>0</v>
      </c>
      <c r="H894" s="18">
        <v>0.11</v>
      </c>
    </row>
    <row r="895" spans="1:8" ht="15" x14ac:dyDescent="0.25">
      <c r="A895" s="18">
        <v>7057597615</v>
      </c>
      <c r="B895" s="18">
        <f t="shared" si="14"/>
        <v>0</v>
      </c>
      <c r="C895" s="18">
        <v>9.0999999999999998E-2</v>
      </c>
      <c r="D895" s="18">
        <f t="shared" si="15"/>
        <v>0</v>
      </c>
      <c r="E895" s="18">
        <v>23</v>
      </c>
      <c r="F895" s="18">
        <f t="shared" si="16"/>
        <v>0</v>
      </c>
      <c r="G895" s="18">
        <f t="shared" si="17"/>
        <v>0</v>
      </c>
      <c r="H895" s="18">
        <v>0.18</v>
      </c>
    </row>
    <row r="896" spans="1:8" ht="15" x14ac:dyDescent="0.25">
      <c r="A896" s="18">
        <v>4900436759</v>
      </c>
      <c r="B896" s="18">
        <f t="shared" si="14"/>
        <v>0</v>
      </c>
      <c r="C896" s="18">
        <v>5.2999999999999999E-2</v>
      </c>
      <c r="D896" s="18">
        <f t="shared" si="15"/>
        <v>0</v>
      </c>
      <c r="E896" s="18">
        <v>85</v>
      </c>
      <c r="F896" s="18">
        <f t="shared" si="16"/>
        <v>0</v>
      </c>
      <c r="G896" s="18">
        <f t="shared" si="17"/>
        <v>0</v>
      </c>
      <c r="H896" s="18">
        <v>0.18</v>
      </c>
    </row>
    <row r="897" spans="1:8" ht="15" x14ac:dyDescent="0.25">
      <c r="A897" s="18">
        <v>13245421881</v>
      </c>
      <c r="B897" s="18">
        <f t="shared" si="14"/>
        <v>0</v>
      </c>
      <c r="C897" s="18">
        <v>7.9000000000000001E-2</v>
      </c>
      <c r="D897" s="18">
        <f t="shared" si="15"/>
        <v>0</v>
      </c>
      <c r="E897" s="18">
        <v>122</v>
      </c>
      <c r="F897" s="18">
        <f t="shared" si="16"/>
        <v>0</v>
      </c>
      <c r="G897" s="18">
        <f t="shared" si="17"/>
        <v>0</v>
      </c>
      <c r="H897" s="18">
        <v>0.17</v>
      </c>
    </row>
    <row r="898" spans="1:8" ht="15" x14ac:dyDescent="0.25">
      <c r="A898" s="18">
        <v>60277560976</v>
      </c>
      <c r="B898" s="18">
        <f t="shared" si="14"/>
        <v>0</v>
      </c>
      <c r="C898" s="18">
        <v>3.2000000000000001E-2</v>
      </c>
      <c r="D898" s="18">
        <f t="shared" si="15"/>
        <v>0</v>
      </c>
      <c r="E898" s="18">
        <v>13</v>
      </c>
      <c r="F898" s="18">
        <f t="shared" si="16"/>
        <v>0</v>
      </c>
      <c r="G898" s="18">
        <f t="shared" si="17"/>
        <v>0</v>
      </c>
      <c r="H898" s="18">
        <v>0.14000000000000001</v>
      </c>
    </row>
    <row r="899" spans="1:8" ht="15" x14ac:dyDescent="0.25">
      <c r="A899" s="18">
        <v>818869146</v>
      </c>
      <c r="B899" s="18">
        <f t="shared" si="14"/>
        <v>0</v>
      </c>
      <c r="C899" s="18">
        <v>4.2999999999999997E-2</v>
      </c>
      <c r="D899" s="18">
        <f t="shared" si="15"/>
        <v>0</v>
      </c>
      <c r="E899" s="18">
        <v>55</v>
      </c>
      <c r="F899" s="18">
        <f t="shared" si="16"/>
        <v>0</v>
      </c>
      <c r="G899" s="18">
        <f t="shared" si="17"/>
        <v>0</v>
      </c>
      <c r="H899" s="18">
        <v>0.14000000000000001</v>
      </c>
    </row>
    <row r="900" spans="1:8" ht="15" x14ac:dyDescent="0.25">
      <c r="A900" s="18">
        <v>9531402830</v>
      </c>
      <c r="B900" s="18">
        <f t="shared" si="14"/>
        <v>0</v>
      </c>
      <c r="C900" s="18">
        <v>2.5999999999999999E-2</v>
      </c>
      <c r="D900" s="18">
        <f t="shared" si="15"/>
        <v>0</v>
      </c>
      <c r="E900" s="18">
        <v>671</v>
      </c>
      <c r="F900" s="18">
        <f t="shared" si="16"/>
        <v>0</v>
      </c>
      <c r="G900" s="18">
        <f t="shared" si="17"/>
        <v>0</v>
      </c>
      <c r="H900" s="18">
        <v>5.5E-2</v>
      </c>
    </row>
    <row r="901" spans="1:8" ht="15" x14ac:dyDescent="0.25">
      <c r="A901" s="18">
        <v>6293046162</v>
      </c>
      <c r="B901" s="18">
        <f t="shared" si="14"/>
        <v>0</v>
      </c>
      <c r="C901" s="18">
        <v>6.9000000000000006E-2</v>
      </c>
      <c r="D901" s="18">
        <f t="shared" si="15"/>
        <v>0</v>
      </c>
      <c r="E901" s="18">
        <v>33</v>
      </c>
      <c r="F901" s="18">
        <f t="shared" si="16"/>
        <v>0</v>
      </c>
      <c r="G901" s="18">
        <f t="shared" si="17"/>
        <v>0</v>
      </c>
      <c r="H901" s="21">
        <v>0.12</v>
      </c>
    </row>
    <row r="902" spans="1:8" ht="15" x14ac:dyDescent="0.25">
      <c r="A902" s="18">
        <v>2260000000000</v>
      </c>
      <c r="B902" s="18">
        <f t="shared" si="14"/>
        <v>1</v>
      </c>
      <c r="C902" s="18">
        <v>4.7E-2</v>
      </c>
      <c r="D902" s="18">
        <f t="shared" si="15"/>
        <v>0</v>
      </c>
      <c r="E902" s="18">
        <v>80</v>
      </c>
      <c r="F902" s="18">
        <f t="shared" si="16"/>
        <v>0</v>
      </c>
      <c r="G902" s="18">
        <f t="shared" si="17"/>
        <v>0</v>
      </c>
      <c r="H902" s="18">
        <v>5.6000000000000001E-2</v>
      </c>
    </row>
    <row r="903" spans="1:8" ht="15" x14ac:dyDescent="0.25">
      <c r="A903" s="18">
        <v>7761900179</v>
      </c>
      <c r="B903" s="18">
        <f t="shared" si="14"/>
        <v>0</v>
      </c>
      <c r="C903" s="18">
        <v>8.4000000000000005E-2</v>
      </c>
      <c r="D903" s="18">
        <f t="shared" si="15"/>
        <v>0</v>
      </c>
      <c r="E903" s="18">
        <v>146</v>
      </c>
      <c r="F903" s="18">
        <f t="shared" si="16"/>
        <v>0</v>
      </c>
      <c r="G903" s="18">
        <f t="shared" si="17"/>
        <v>0</v>
      </c>
      <c r="H903" s="18">
        <v>0.17100000000000001</v>
      </c>
    </row>
    <row r="904" spans="1:8" ht="15" x14ac:dyDescent="0.25">
      <c r="A904" s="18">
        <v>194000000000</v>
      </c>
      <c r="B904" s="18">
        <f t="shared" si="14"/>
        <v>0</v>
      </c>
      <c r="C904" s="19">
        <v>6.4000000000000001E-2</v>
      </c>
      <c r="D904" s="18">
        <f t="shared" si="15"/>
        <v>0</v>
      </c>
      <c r="E904" s="19">
        <v>193</v>
      </c>
      <c r="F904" s="18">
        <f t="shared" si="16"/>
        <v>0</v>
      </c>
      <c r="G904" s="18">
        <f t="shared" si="17"/>
        <v>0</v>
      </c>
      <c r="H904" s="18">
        <v>7.8E-2</v>
      </c>
    </row>
    <row r="905" spans="1:8" ht="15" x14ac:dyDescent="0.25">
      <c r="A905" s="18">
        <v>949000000000</v>
      </c>
      <c r="B905" s="18">
        <f t="shared" si="14"/>
        <v>1</v>
      </c>
      <c r="C905" s="18">
        <v>0.04</v>
      </c>
      <c r="D905" s="18">
        <f t="shared" si="15"/>
        <v>0</v>
      </c>
      <c r="E905" s="18">
        <v>33</v>
      </c>
      <c r="F905" s="18">
        <f t="shared" si="16"/>
        <v>0</v>
      </c>
      <c r="G905" s="18">
        <f t="shared" si="17"/>
        <v>0</v>
      </c>
      <c r="H905" s="18">
        <v>0.112</v>
      </c>
    </row>
    <row r="906" spans="1:8" ht="15" x14ac:dyDescent="0.25">
      <c r="A906" s="18">
        <v>365000000000</v>
      </c>
      <c r="B906" s="18">
        <f t="shared" si="14"/>
        <v>1</v>
      </c>
      <c r="C906" s="18">
        <v>2.9000000000000001E-2</v>
      </c>
      <c r="D906" s="18">
        <f t="shared" si="15"/>
        <v>0</v>
      </c>
      <c r="E906" s="18">
        <v>47</v>
      </c>
      <c r="F906" s="18">
        <f t="shared" si="16"/>
        <v>0</v>
      </c>
      <c r="G906" s="18">
        <f t="shared" si="17"/>
        <v>0</v>
      </c>
      <c r="H906" s="18">
        <v>0.16</v>
      </c>
    </row>
    <row r="907" spans="1:8" ht="15" x14ac:dyDescent="0.25">
      <c r="A907" s="18">
        <v>4360000000000</v>
      </c>
      <c r="B907" s="18">
        <f t="shared" si="14"/>
        <v>1</v>
      </c>
      <c r="C907" s="18">
        <v>8.2000000000000003E-2</v>
      </c>
      <c r="D907" s="18">
        <f t="shared" si="15"/>
        <v>0</v>
      </c>
      <c r="E907" s="18">
        <v>2794</v>
      </c>
      <c r="F907" s="18">
        <f t="shared" si="16"/>
        <v>1</v>
      </c>
      <c r="G907" s="18">
        <f t="shared" si="17"/>
        <v>1</v>
      </c>
      <c r="H907" s="18">
        <v>1.7000000000000001E-2</v>
      </c>
    </row>
    <row r="908" spans="1:8" ht="15" x14ac:dyDescent="0.25">
      <c r="A908" s="18">
        <v>81003864916</v>
      </c>
      <c r="B908" s="18">
        <f t="shared" si="14"/>
        <v>0</v>
      </c>
      <c r="C908" s="18">
        <v>3.9E-2</v>
      </c>
      <c r="D908" s="18">
        <f t="shared" si="15"/>
        <v>0</v>
      </c>
      <c r="E908" s="18">
        <v>210</v>
      </c>
      <c r="F908" s="18">
        <f t="shared" si="16"/>
        <v>0</v>
      </c>
      <c r="G908" s="18">
        <f t="shared" si="17"/>
        <v>0</v>
      </c>
      <c r="H908" s="21">
        <v>0.12</v>
      </c>
    </row>
    <row r="909" spans="1:8" ht="15" x14ac:dyDescent="0.25">
      <c r="A909" s="18">
        <v>2834168889</v>
      </c>
      <c r="B909" s="18">
        <f t="shared" si="14"/>
        <v>0</v>
      </c>
      <c r="C909" s="18">
        <v>6.7000000000000004E-2</v>
      </c>
      <c r="D909" s="18">
        <f t="shared" si="15"/>
        <v>0</v>
      </c>
      <c r="E909" s="18">
        <v>38</v>
      </c>
      <c r="F909" s="18">
        <f t="shared" si="16"/>
        <v>0</v>
      </c>
      <c r="G909" s="18">
        <f t="shared" si="17"/>
        <v>1</v>
      </c>
      <c r="H909" s="18">
        <v>0.23200000000000001</v>
      </c>
    </row>
    <row r="910" spans="1:8" ht="15" x14ac:dyDescent="0.25">
      <c r="A910" s="18">
        <v>3452895836</v>
      </c>
      <c r="B910" s="18">
        <f t="shared" si="14"/>
        <v>0</v>
      </c>
      <c r="C910" s="18">
        <v>4.2999999999999997E-2</v>
      </c>
      <c r="D910" s="18">
        <f t="shared" si="15"/>
        <v>0</v>
      </c>
      <c r="E910" s="18">
        <v>25</v>
      </c>
      <c r="F910" s="18">
        <f t="shared" si="16"/>
        <v>0</v>
      </c>
      <c r="G910" s="18">
        <f t="shared" si="17"/>
        <v>1</v>
      </c>
      <c r="H910" s="18">
        <v>0.3</v>
      </c>
    </row>
    <row r="911" spans="1:8" ht="15" x14ac:dyDescent="0.25">
      <c r="A911" s="18">
        <v>14568709574</v>
      </c>
      <c r="B911" s="18">
        <f t="shared" si="14"/>
        <v>0</v>
      </c>
      <c r="C911" s="19">
        <v>6.4000000000000001E-2</v>
      </c>
      <c r="D911" s="18">
        <f t="shared" si="15"/>
        <v>0</v>
      </c>
      <c r="E911" s="19">
        <v>193</v>
      </c>
      <c r="F911" s="18">
        <f t="shared" si="16"/>
        <v>0</v>
      </c>
      <c r="G911" s="18">
        <f t="shared" si="17"/>
        <v>0</v>
      </c>
      <c r="H911" s="18">
        <v>8.7999999999999995E-2</v>
      </c>
    </row>
    <row r="912" spans="1:8" ht="15" x14ac:dyDescent="0.25">
      <c r="A912" s="18">
        <v>163000000000</v>
      </c>
      <c r="B912" s="18">
        <f t="shared" si="14"/>
        <v>0</v>
      </c>
      <c r="C912" s="18">
        <v>3.5999999999999997E-2</v>
      </c>
      <c r="D912" s="18">
        <f t="shared" si="15"/>
        <v>0</v>
      </c>
      <c r="E912" s="18">
        <v>222</v>
      </c>
      <c r="F912" s="18">
        <f t="shared" si="16"/>
        <v>0</v>
      </c>
      <c r="G912" s="18">
        <f t="shared" si="17"/>
        <v>0</v>
      </c>
      <c r="H912" s="18">
        <v>6.5000000000000002E-2</v>
      </c>
    </row>
    <row r="913" spans="1:8" ht="15" x14ac:dyDescent="0.25">
      <c r="A913" s="18">
        <v>1303375806</v>
      </c>
      <c r="B913" s="18">
        <f t="shared" si="14"/>
        <v>0</v>
      </c>
      <c r="C913" s="18">
        <v>6.7000000000000004E-2</v>
      </c>
      <c r="D913" s="18">
        <f t="shared" si="15"/>
        <v>0</v>
      </c>
      <c r="E913" s="18">
        <v>287</v>
      </c>
      <c r="F913" s="18">
        <f t="shared" si="16"/>
        <v>0</v>
      </c>
      <c r="G913" s="18">
        <f t="shared" si="17"/>
        <v>0</v>
      </c>
      <c r="H913" s="18">
        <v>0.13</v>
      </c>
    </row>
    <row r="914" spans="1:8" ht="15" x14ac:dyDescent="0.25">
      <c r="A914" s="18">
        <v>3414053251</v>
      </c>
      <c r="B914" s="18">
        <f t="shared" si="14"/>
        <v>0</v>
      </c>
      <c r="C914" s="18">
        <v>5.3999999999999999E-2</v>
      </c>
      <c r="D914" s="18">
        <f t="shared" si="15"/>
        <v>0</v>
      </c>
      <c r="E914" s="18">
        <v>72</v>
      </c>
      <c r="F914" s="18">
        <f t="shared" si="16"/>
        <v>0</v>
      </c>
      <c r="G914" s="18">
        <f t="shared" si="17"/>
        <v>1</v>
      </c>
      <c r="H914" s="18">
        <v>0.26900000000000002</v>
      </c>
    </row>
    <row r="915" spans="1:8" ht="15" x14ac:dyDescent="0.25">
      <c r="A915" s="19">
        <v>15079752558</v>
      </c>
      <c r="B915" s="18">
        <f t="shared" si="14"/>
        <v>0</v>
      </c>
      <c r="C915" s="18">
        <v>0.02</v>
      </c>
      <c r="D915" s="18">
        <f t="shared" si="15"/>
        <v>0</v>
      </c>
      <c r="E915" s="18">
        <v>5</v>
      </c>
      <c r="F915" s="18">
        <f t="shared" si="16"/>
        <v>0</v>
      </c>
      <c r="G915" s="18">
        <f t="shared" si="17"/>
        <v>0</v>
      </c>
      <c r="H915" s="18">
        <v>0.161</v>
      </c>
    </row>
    <row r="916" spans="1:8" ht="15" x14ac:dyDescent="0.25">
      <c r="A916" s="18">
        <v>9043715356</v>
      </c>
      <c r="B916" s="18">
        <f t="shared" si="14"/>
        <v>0</v>
      </c>
      <c r="C916" s="18">
        <v>5.6000000000000001E-2</v>
      </c>
      <c r="D916" s="18">
        <f t="shared" si="15"/>
        <v>0</v>
      </c>
      <c r="E916" s="18">
        <v>20</v>
      </c>
      <c r="F916" s="18">
        <f t="shared" si="16"/>
        <v>0</v>
      </c>
      <c r="G916" s="18">
        <f t="shared" si="17"/>
        <v>0</v>
      </c>
      <c r="H916" s="18">
        <v>0.08</v>
      </c>
    </row>
    <row r="917" spans="1:8" ht="15" x14ac:dyDescent="0.25">
      <c r="A917" s="19">
        <v>15079752558</v>
      </c>
      <c r="B917" s="18">
        <f t="shared" si="14"/>
        <v>0</v>
      </c>
      <c r="C917" s="19">
        <v>6.4000000000000001E-2</v>
      </c>
      <c r="D917" s="18">
        <f t="shared" si="15"/>
        <v>0</v>
      </c>
      <c r="E917" s="19">
        <v>193</v>
      </c>
      <c r="F917" s="18">
        <f t="shared" si="16"/>
        <v>0</v>
      </c>
      <c r="G917" s="18">
        <f t="shared" si="17"/>
        <v>0</v>
      </c>
      <c r="H917" s="21">
        <v>0.12</v>
      </c>
    </row>
    <row r="918" spans="1:8" ht="15" x14ac:dyDescent="0.25">
      <c r="A918" s="18">
        <v>137000000000</v>
      </c>
      <c r="B918" s="18">
        <f t="shared" si="14"/>
        <v>0</v>
      </c>
      <c r="C918" s="18">
        <v>3.6999999999999998E-2</v>
      </c>
      <c r="D918" s="18">
        <f t="shared" si="15"/>
        <v>0</v>
      </c>
      <c r="E918" s="18">
        <v>29</v>
      </c>
      <c r="F918" s="18">
        <f t="shared" si="16"/>
        <v>0</v>
      </c>
      <c r="G918" s="18">
        <f t="shared" si="17"/>
        <v>0</v>
      </c>
      <c r="H918" s="18">
        <v>0.11</v>
      </c>
    </row>
    <row r="919" spans="1:8" ht="15" x14ac:dyDescent="0.25">
      <c r="A919" s="18">
        <v>122000000000</v>
      </c>
      <c r="B919" s="18">
        <f t="shared" si="14"/>
        <v>0</v>
      </c>
      <c r="C919" s="18">
        <v>0.04</v>
      </c>
      <c r="D919" s="18">
        <f t="shared" si="15"/>
        <v>0</v>
      </c>
      <c r="E919" s="18">
        <v>55</v>
      </c>
      <c r="F919" s="18">
        <f t="shared" si="16"/>
        <v>0</v>
      </c>
      <c r="G919" s="18">
        <f t="shared" si="17"/>
        <v>0</v>
      </c>
      <c r="H919" s="18">
        <v>9.8000000000000004E-2</v>
      </c>
    </row>
    <row r="920" spans="1:8" ht="15" x14ac:dyDescent="0.25">
      <c r="A920" s="18">
        <v>148000000000</v>
      </c>
      <c r="B920" s="18">
        <f t="shared" si="14"/>
        <v>0</v>
      </c>
      <c r="C920" s="18">
        <v>3.6999999999999998E-2</v>
      </c>
      <c r="D920" s="18">
        <f t="shared" si="15"/>
        <v>0</v>
      </c>
      <c r="E920" s="18">
        <v>1167</v>
      </c>
      <c r="F920" s="18">
        <f t="shared" si="16"/>
        <v>0</v>
      </c>
      <c r="G920" s="18">
        <f t="shared" si="17"/>
        <v>0</v>
      </c>
      <c r="H920" s="18">
        <v>5.2999999999999999E-2</v>
      </c>
    </row>
    <row r="921" spans="1:8" ht="15" x14ac:dyDescent="0.25">
      <c r="A921" s="18">
        <v>1010000000000</v>
      </c>
      <c r="B921" s="18">
        <f t="shared" si="14"/>
        <v>1</v>
      </c>
      <c r="C921" s="18">
        <v>6.0999999999999999E-2</v>
      </c>
      <c r="D921" s="18">
        <f t="shared" si="15"/>
        <v>0</v>
      </c>
      <c r="E921" s="18">
        <v>1201</v>
      </c>
      <c r="F921" s="18">
        <f t="shared" si="16"/>
        <v>0</v>
      </c>
      <c r="G921" s="18">
        <f t="shared" si="17"/>
        <v>0</v>
      </c>
      <c r="H921" s="18">
        <v>0.06</v>
      </c>
    </row>
    <row r="922" spans="1:8" ht="15" x14ac:dyDescent="0.25">
      <c r="A922" s="18">
        <v>28267410543</v>
      </c>
      <c r="B922" s="18">
        <f t="shared" si="14"/>
        <v>0</v>
      </c>
      <c r="C922" s="18">
        <v>0.04</v>
      </c>
      <c r="D922" s="18">
        <f t="shared" si="15"/>
        <v>0</v>
      </c>
      <c r="E922" s="18">
        <v>57</v>
      </c>
      <c r="F922" s="18">
        <f t="shared" si="16"/>
        <v>0</v>
      </c>
      <c r="G922" s="18">
        <f t="shared" si="17"/>
        <v>0</v>
      </c>
      <c r="H922" s="18">
        <v>0.129</v>
      </c>
    </row>
    <row r="923" spans="1:8" ht="15" x14ac:dyDescent="0.25">
      <c r="A923" s="18">
        <v>2830236054</v>
      </c>
      <c r="B923" s="18">
        <f t="shared" si="14"/>
        <v>0</v>
      </c>
      <c r="C923" s="18">
        <v>4.8000000000000001E-2</v>
      </c>
      <c r="D923" s="18">
        <f t="shared" si="15"/>
        <v>0</v>
      </c>
      <c r="E923" s="18">
        <v>19</v>
      </c>
      <c r="F923" s="18">
        <f t="shared" si="16"/>
        <v>0</v>
      </c>
      <c r="G923" s="18">
        <f t="shared" si="17"/>
        <v>0</v>
      </c>
      <c r="H923" s="18">
        <v>0.14399999999999999</v>
      </c>
    </row>
    <row r="924" spans="1:8" ht="15" x14ac:dyDescent="0.25">
      <c r="A924" s="18">
        <v>207000000000</v>
      </c>
      <c r="B924" s="18">
        <f t="shared" si="14"/>
        <v>0</v>
      </c>
      <c r="C924" s="18">
        <v>3.5000000000000003E-2</v>
      </c>
      <c r="D924" s="18">
        <f t="shared" si="15"/>
        <v>0</v>
      </c>
      <c r="E924" s="18">
        <v>110</v>
      </c>
      <c r="F924" s="18">
        <f t="shared" si="16"/>
        <v>0</v>
      </c>
      <c r="G924" s="18">
        <f t="shared" si="17"/>
        <v>0</v>
      </c>
      <c r="H924" s="18">
        <v>7.3999999999999996E-2</v>
      </c>
    </row>
    <row r="925" spans="1:8" ht="15" x14ac:dyDescent="0.25">
      <c r="A925" s="18">
        <v>462600000</v>
      </c>
      <c r="B925" s="18">
        <f t="shared" si="14"/>
        <v>0</v>
      </c>
      <c r="C925" s="18">
        <v>0.106</v>
      </c>
      <c r="D925" s="18">
        <f t="shared" si="15"/>
        <v>0</v>
      </c>
      <c r="E925" s="18">
        <v>46</v>
      </c>
      <c r="F925" s="18">
        <f t="shared" si="16"/>
        <v>0</v>
      </c>
      <c r="G925" s="18">
        <f t="shared" si="17"/>
        <v>0</v>
      </c>
      <c r="H925" s="18">
        <v>0.16500000000000001</v>
      </c>
    </row>
    <row r="926" spans="1:8" ht="15" x14ac:dyDescent="0.25">
      <c r="A926" s="18">
        <v>10277598152</v>
      </c>
      <c r="B926" s="18">
        <f t="shared" si="14"/>
        <v>0</v>
      </c>
      <c r="C926" s="18">
        <v>2.1999999999999999E-2</v>
      </c>
      <c r="D926" s="18">
        <f t="shared" si="15"/>
        <v>0</v>
      </c>
      <c r="E926" s="18">
        <v>98</v>
      </c>
      <c r="F926" s="18">
        <f t="shared" si="16"/>
        <v>0</v>
      </c>
      <c r="G926" s="18">
        <f t="shared" si="17"/>
        <v>0</v>
      </c>
      <c r="H926" s="21">
        <v>0.12</v>
      </c>
    </row>
    <row r="927" spans="1:8" ht="15" x14ac:dyDescent="0.25">
      <c r="A927" s="18">
        <v>17030896203</v>
      </c>
      <c r="B927" s="18">
        <f t="shared" si="14"/>
        <v>0</v>
      </c>
      <c r="C927" s="18">
        <v>5.5E-2</v>
      </c>
      <c r="D927" s="18">
        <f t="shared" si="15"/>
        <v>0</v>
      </c>
      <c r="E927" s="18">
        <v>35</v>
      </c>
      <c r="F927" s="18">
        <f t="shared" si="16"/>
        <v>0</v>
      </c>
      <c r="G927" s="18">
        <f t="shared" si="17"/>
        <v>0</v>
      </c>
      <c r="H927" s="21">
        <v>0.12</v>
      </c>
    </row>
    <row r="928" spans="1:8" ht="15" x14ac:dyDescent="0.25">
      <c r="A928" s="18">
        <v>66371664817</v>
      </c>
      <c r="B928" s="18">
        <f t="shared" si="14"/>
        <v>0</v>
      </c>
      <c r="C928" s="18">
        <v>6.5000000000000002E-2</v>
      </c>
      <c r="D928" s="18">
        <f t="shared" si="15"/>
        <v>0</v>
      </c>
      <c r="E928" s="18">
        <v>46</v>
      </c>
      <c r="F928" s="18">
        <f t="shared" si="16"/>
        <v>0</v>
      </c>
      <c r="G928" s="18">
        <f t="shared" si="17"/>
        <v>0</v>
      </c>
      <c r="H928" s="18">
        <v>0.112</v>
      </c>
    </row>
    <row r="929" spans="1:8" ht="15" x14ac:dyDescent="0.25">
      <c r="A929" s="18">
        <v>9843851009</v>
      </c>
      <c r="B929" s="18">
        <f t="shared" si="14"/>
        <v>0</v>
      </c>
      <c r="C929" s="18">
        <v>0.1</v>
      </c>
      <c r="D929" s="18">
        <f t="shared" si="15"/>
        <v>0</v>
      </c>
      <c r="E929" s="18">
        <v>30</v>
      </c>
      <c r="F929" s="18">
        <f t="shared" si="16"/>
        <v>0</v>
      </c>
      <c r="G929" s="18">
        <f t="shared" si="17"/>
        <v>0</v>
      </c>
      <c r="H929" s="18">
        <v>0.18099999999999999</v>
      </c>
    </row>
    <row r="930" spans="1:8" ht="15" x14ac:dyDescent="0.25">
      <c r="A930" s="18">
        <v>6384457744</v>
      </c>
      <c r="B930" s="18">
        <f t="shared" si="14"/>
        <v>0</v>
      </c>
      <c r="C930" s="18">
        <v>4.5999999999999999E-2</v>
      </c>
      <c r="D930" s="18">
        <f t="shared" si="15"/>
        <v>0</v>
      </c>
      <c r="E930" s="18">
        <v>97</v>
      </c>
      <c r="F930" s="18">
        <f t="shared" si="16"/>
        <v>0</v>
      </c>
      <c r="G930" s="18">
        <f t="shared" si="17"/>
        <v>0</v>
      </c>
      <c r="H930" s="18">
        <v>0.16500000000000001</v>
      </c>
    </row>
    <row r="931" spans="1:8" ht="15" x14ac:dyDescent="0.25">
      <c r="A931" s="18">
        <v>20982270733</v>
      </c>
      <c r="B931" s="18">
        <f t="shared" si="14"/>
        <v>0</v>
      </c>
      <c r="C931" s="18">
        <v>6.2E-2</v>
      </c>
      <c r="D931" s="18">
        <f t="shared" si="15"/>
        <v>0</v>
      </c>
      <c r="E931" s="18">
        <v>149</v>
      </c>
      <c r="F931" s="18">
        <f t="shared" si="16"/>
        <v>0</v>
      </c>
      <c r="G931" s="18">
        <f t="shared" si="17"/>
        <v>0</v>
      </c>
      <c r="H931" s="18">
        <v>0.17899999999999999</v>
      </c>
    </row>
    <row r="932" spans="1:8" ht="15" x14ac:dyDescent="0.25">
      <c r="A932" s="18">
        <v>61901116736</v>
      </c>
      <c r="B932" s="18">
        <f t="shared" si="14"/>
        <v>0</v>
      </c>
      <c r="C932" s="18">
        <v>3.4000000000000002E-2</v>
      </c>
      <c r="D932" s="18">
        <f t="shared" si="15"/>
        <v>0</v>
      </c>
      <c r="E932" s="18">
        <v>14</v>
      </c>
      <c r="F932" s="18">
        <f t="shared" si="16"/>
        <v>0</v>
      </c>
      <c r="G932" s="18">
        <f t="shared" si="17"/>
        <v>0</v>
      </c>
      <c r="H932" s="18">
        <v>0.153</v>
      </c>
    </row>
    <row r="933" spans="1:8" ht="15" x14ac:dyDescent="0.25">
      <c r="A933" s="18">
        <v>897672086</v>
      </c>
      <c r="B933" s="18">
        <f t="shared" si="14"/>
        <v>0</v>
      </c>
      <c r="C933" s="18">
        <v>4.3999999999999997E-2</v>
      </c>
      <c r="D933" s="18">
        <f t="shared" si="15"/>
        <v>0</v>
      </c>
      <c r="E933" s="18">
        <v>59</v>
      </c>
      <c r="F933" s="18">
        <f t="shared" si="16"/>
        <v>0</v>
      </c>
      <c r="G933" s="18">
        <f t="shared" si="17"/>
        <v>0</v>
      </c>
      <c r="H933" s="18">
        <v>0.14000000000000001</v>
      </c>
    </row>
    <row r="934" spans="1:8" ht="15" x14ac:dyDescent="0.25">
      <c r="A934" s="18">
        <v>11470703002</v>
      </c>
      <c r="B934" s="18">
        <f t="shared" si="14"/>
        <v>0</v>
      </c>
      <c r="C934" s="18">
        <v>2.1999999999999999E-2</v>
      </c>
      <c r="D934" s="18">
        <f t="shared" si="15"/>
        <v>0</v>
      </c>
      <c r="E934" s="18">
        <v>680</v>
      </c>
      <c r="F934" s="18">
        <f t="shared" si="16"/>
        <v>0</v>
      </c>
      <c r="G934" s="18">
        <f t="shared" si="17"/>
        <v>0</v>
      </c>
      <c r="H934" s="18">
        <v>5.5E-2</v>
      </c>
    </row>
    <row r="935" spans="1:8" ht="15" x14ac:dyDescent="0.25">
      <c r="A935" s="18">
        <v>7274424519</v>
      </c>
      <c r="B935" s="18">
        <f t="shared" si="14"/>
        <v>0</v>
      </c>
      <c r="C935" s="18">
        <v>5.3999999999999999E-2</v>
      </c>
      <c r="D935" s="18">
        <f t="shared" si="15"/>
        <v>0</v>
      </c>
      <c r="E935" s="18">
        <v>29</v>
      </c>
      <c r="F935" s="18">
        <f t="shared" si="16"/>
        <v>0</v>
      </c>
      <c r="G935" s="18">
        <f t="shared" si="17"/>
        <v>0</v>
      </c>
      <c r="H935" s="21">
        <v>0.12</v>
      </c>
    </row>
    <row r="936" spans="1:8" ht="15" x14ac:dyDescent="0.25">
      <c r="A936" s="18">
        <v>2710000000000</v>
      </c>
      <c r="B936" s="18">
        <f t="shared" si="14"/>
        <v>1</v>
      </c>
      <c r="C936" s="18">
        <v>4.5999999999999999E-2</v>
      </c>
      <c r="D936" s="18">
        <f t="shared" si="15"/>
        <v>0</v>
      </c>
      <c r="E936" s="18">
        <v>93</v>
      </c>
      <c r="F936" s="18">
        <f t="shared" si="16"/>
        <v>0</v>
      </c>
      <c r="G936" s="18">
        <f t="shared" si="17"/>
        <v>0</v>
      </c>
      <c r="H936" s="18">
        <v>6.0999999999999999E-2</v>
      </c>
    </row>
    <row r="937" spans="1:8" ht="15" x14ac:dyDescent="0.25">
      <c r="A937" s="18">
        <v>10172260738</v>
      </c>
      <c r="B937" s="18">
        <f t="shared" si="14"/>
        <v>0</v>
      </c>
      <c r="C937" s="18">
        <v>8.2000000000000003E-2</v>
      </c>
      <c r="D937" s="18">
        <f t="shared" si="15"/>
        <v>0</v>
      </c>
      <c r="E937" s="18">
        <v>188</v>
      </c>
      <c r="F937" s="18">
        <f t="shared" si="16"/>
        <v>0</v>
      </c>
      <c r="G937" s="18">
        <f t="shared" si="17"/>
        <v>0</v>
      </c>
      <c r="H937" s="18">
        <v>0.17100000000000001</v>
      </c>
    </row>
    <row r="938" spans="1:8" ht="15" x14ac:dyDescent="0.25">
      <c r="A938" s="18">
        <v>212000000000</v>
      </c>
      <c r="B938" s="18">
        <f t="shared" si="14"/>
        <v>0</v>
      </c>
      <c r="C938" s="19">
        <v>6.4000000000000001E-2</v>
      </c>
      <c r="D938" s="18">
        <f t="shared" si="15"/>
        <v>0</v>
      </c>
      <c r="E938" s="19">
        <v>193</v>
      </c>
      <c r="F938" s="18">
        <f t="shared" si="16"/>
        <v>0</v>
      </c>
      <c r="G938" s="18">
        <f t="shared" si="17"/>
        <v>0</v>
      </c>
      <c r="H938" s="18">
        <v>6.8000000000000005E-2</v>
      </c>
    </row>
    <row r="939" spans="1:8" ht="15" x14ac:dyDescent="0.25">
      <c r="A939" s="18">
        <v>1240000000000</v>
      </c>
      <c r="B939" s="18">
        <f t="shared" si="14"/>
        <v>1</v>
      </c>
      <c r="C939" s="18">
        <v>3.9E-2</v>
      </c>
      <c r="D939" s="18">
        <f t="shared" si="15"/>
        <v>0</v>
      </c>
      <c r="E939" s="18">
        <v>40</v>
      </c>
      <c r="F939" s="18">
        <f t="shared" si="16"/>
        <v>0</v>
      </c>
      <c r="G939" s="18">
        <f t="shared" si="17"/>
        <v>0</v>
      </c>
      <c r="H939" s="18">
        <v>0.13</v>
      </c>
    </row>
    <row r="940" spans="1:8" ht="15" x14ac:dyDescent="0.25">
      <c r="A940" s="18">
        <v>432000000000</v>
      </c>
      <c r="B940" s="18">
        <f t="shared" si="14"/>
        <v>1</v>
      </c>
      <c r="C940" s="18">
        <v>3.1E-2</v>
      </c>
      <c r="D940" s="18">
        <f t="shared" si="15"/>
        <v>0</v>
      </c>
      <c r="E940" s="18">
        <v>58</v>
      </c>
      <c r="F940" s="18">
        <f t="shared" si="16"/>
        <v>0</v>
      </c>
      <c r="G940" s="18">
        <f t="shared" si="17"/>
        <v>0</v>
      </c>
      <c r="H940" s="18">
        <v>0.13900000000000001</v>
      </c>
    </row>
    <row r="941" spans="1:8" ht="15" x14ac:dyDescent="0.25">
      <c r="A941" s="18">
        <v>4360000000000</v>
      </c>
      <c r="B941" s="18">
        <f t="shared" si="14"/>
        <v>1</v>
      </c>
      <c r="C941" s="18">
        <v>8.2000000000000003E-2</v>
      </c>
      <c r="D941" s="18">
        <f t="shared" si="15"/>
        <v>0</v>
      </c>
      <c r="E941" s="18">
        <v>2801</v>
      </c>
      <c r="F941" s="18">
        <f t="shared" si="16"/>
        <v>1</v>
      </c>
      <c r="G941" s="18">
        <f t="shared" si="17"/>
        <v>0</v>
      </c>
      <c r="H941" s="18">
        <v>1.9E-2</v>
      </c>
    </row>
    <row r="942" spans="1:8" ht="15" x14ac:dyDescent="0.25">
      <c r="A942" s="18">
        <v>105000000000</v>
      </c>
      <c r="B942" s="18">
        <f t="shared" si="14"/>
        <v>0</v>
      </c>
      <c r="C942" s="18">
        <v>3.4000000000000002E-2</v>
      </c>
      <c r="D942" s="18">
        <f t="shared" si="15"/>
        <v>0</v>
      </c>
      <c r="E942" s="18">
        <v>233</v>
      </c>
      <c r="F942" s="18">
        <f t="shared" si="16"/>
        <v>0</v>
      </c>
      <c r="G942" s="18">
        <f t="shared" si="17"/>
        <v>0</v>
      </c>
      <c r="H942" s="21">
        <v>0.12</v>
      </c>
    </row>
    <row r="943" spans="1:8" ht="15" x14ac:dyDescent="0.25">
      <c r="A943" s="18">
        <v>3802566171</v>
      </c>
      <c r="B943" s="18">
        <f t="shared" si="14"/>
        <v>0</v>
      </c>
      <c r="C943" s="18">
        <v>6.9000000000000006E-2</v>
      </c>
      <c r="D943" s="18">
        <f t="shared" si="15"/>
        <v>0</v>
      </c>
      <c r="E943" s="18">
        <v>51</v>
      </c>
      <c r="F943" s="18">
        <f t="shared" si="16"/>
        <v>0</v>
      </c>
      <c r="G943" s="18">
        <f t="shared" si="17"/>
        <v>1</v>
      </c>
      <c r="H943" s="18">
        <v>0.253</v>
      </c>
    </row>
    <row r="944" spans="1:8" ht="15" x14ac:dyDescent="0.25">
      <c r="A944" s="18">
        <v>4222945530</v>
      </c>
      <c r="B944" s="18">
        <f t="shared" si="14"/>
        <v>0</v>
      </c>
      <c r="C944" s="18">
        <v>4.2000000000000003E-2</v>
      </c>
      <c r="D944" s="18">
        <f t="shared" si="15"/>
        <v>0</v>
      </c>
      <c r="E944" s="18">
        <v>29</v>
      </c>
      <c r="F944" s="18">
        <f t="shared" si="16"/>
        <v>0</v>
      </c>
      <c r="G944" s="18">
        <f t="shared" si="17"/>
        <v>1</v>
      </c>
      <c r="H944" s="18">
        <v>0.28499999999999998</v>
      </c>
    </row>
    <row r="945" spans="1:8" ht="15" x14ac:dyDescent="0.25">
      <c r="A945" s="18">
        <v>18054684854</v>
      </c>
      <c r="B945" s="18">
        <f t="shared" si="14"/>
        <v>0</v>
      </c>
      <c r="C945" s="19">
        <v>6.4000000000000001E-2</v>
      </c>
      <c r="D945" s="18">
        <f t="shared" si="15"/>
        <v>0</v>
      </c>
      <c r="E945" s="19">
        <v>193</v>
      </c>
      <c r="F945" s="18">
        <f t="shared" si="16"/>
        <v>0</v>
      </c>
      <c r="G945" s="18">
        <f t="shared" si="17"/>
        <v>0</v>
      </c>
      <c r="H945" s="18">
        <v>7.8E-2</v>
      </c>
    </row>
    <row r="946" spans="1:8" ht="15" x14ac:dyDescent="0.25">
      <c r="A946" s="18">
        <v>194000000000</v>
      </c>
      <c r="B946" s="18">
        <f t="shared" si="14"/>
        <v>0</v>
      </c>
      <c r="C946" s="18">
        <v>3.5000000000000003E-2</v>
      </c>
      <c r="D946" s="18">
        <f t="shared" si="15"/>
        <v>0</v>
      </c>
      <c r="E946" s="18">
        <v>256</v>
      </c>
      <c r="F946" s="18">
        <f t="shared" si="16"/>
        <v>0</v>
      </c>
      <c r="G946" s="18">
        <f t="shared" si="17"/>
        <v>0</v>
      </c>
      <c r="H946" s="18">
        <v>6.4000000000000001E-2</v>
      </c>
    </row>
    <row r="947" spans="1:8" ht="15" x14ac:dyDescent="0.25">
      <c r="A947" s="18">
        <v>1541978559</v>
      </c>
      <c r="B947" s="18">
        <f t="shared" si="14"/>
        <v>0</v>
      </c>
      <c r="C947" s="18">
        <v>6.3E-2</v>
      </c>
      <c r="D947" s="18">
        <f t="shared" si="15"/>
        <v>0</v>
      </c>
      <c r="E947" s="18">
        <v>315</v>
      </c>
      <c r="F947" s="18">
        <f t="shared" si="16"/>
        <v>0</v>
      </c>
      <c r="G947" s="18">
        <f t="shared" si="17"/>
        <v>0</v>
      </c>
      <c r="H947" s="18">
        <v>0.13</v>
      </c>
    </row>
    <row r="948" spans="1:8" ht="15" x14ac:dyDescent="0.25">
      <c r="A948" s="18">
        <v>4234894168</v>
      </c>
      <c r="B948" s="18">
        <f t="shared" si="14"/>
        <v>0</v>
      </c>
      <c r="C948" s="18">
        <v>5.7000000000000002E-2</v>
      </c>
      <c r="D948" s="18">
        <f t="shared" si="15"/>
        <v>0</v>
      </c>
      <c r="E948" s="18">
        <v>93</v>
      </c>
      <c r="F948" s="18">
        <f t="shared" si="16"/>
        <v>0</v>
      </c>
      <c r="G948" s="18">
        <f t="shared" si="17"/>
        <v>0</v>
      </c>
      <c r="H948" s="18">
        <v>0.218</v>
      </c>
    </row>
    <row r="949" spans="1:8" ht="15" x14ac:dyDescent="0.25">
      <c r="A949" s="19">
        <v>15079752558</v>
      </c>
      <c r="B949" s="18">
        <f t="shared" si="14"/>
        <v>0</v>
      </c>
      <c r="C949" s="18">
        <v>1.9E-2</v>
      </c>
      <c r="D949" s="18">
        <f t="shared" si="15"/>
        <v>0</v>
      </c>
      <c r="E949" s="18">
        <v>7</v>
      </c>
      <c r="F949" s="18">
        <f t="shared" si="16"/>
        <v>0</v>
      </c>
      <c r="G949" s="18">
        <f t="shared" si="17"/>
        <v>0</v>
      </c>
      <c r="H949" s="18">
        <v>0.17</v>
      </c>
    </row>
    <row r="950" spans="1:8" ht="15" x14ac:dyDescent="0.25">
      <c r="A950" s="18">
        <v>10325618017</v>
      </c>
      <c r="B950" s="18">
        <f t="shared" si="14"/>
        <v>0</v>
      </c>
      <c r="C950" s="18">
        <v>5.5E-2</v>
      </c>
      <c r="D950" s="18">
        <f t="shared" si="15"/>
        <v>0</v>
      </c>
      <c r="E950" s="18">
        <v>23</v>
      </c>
      <c r="F950" s="18">
        <f t="shared" si="16"/>
        <v>0</v>
      </c>
      <c r="G950" s="18">
        <f t="shared" si="17"/>
        <v>0</v>
      </c>
      <c r="H950" s="18">
        <v>0.08</v>
      </c>
    </row>
    <row r="951" spans="1:8" ht="15" x14ac:dyDescent="0.25">
      <c r="A951" s="19">
        <v>15079752558</v>
      </c>
      <c r="B951" s="18">
        <f t="shared" si="14"/>
        <v>0</v>
      </c>
      <c r="C951" s="19">
        <v>6.4000000000000001E-2</v>
      </c>
      <c r="D951" s="18">
        <f t="shared" si="15"/>
        <v>0</v>
      </c>
      <c r="E951" s="19">
        <v>193</v>
      </c>
      <c r="F951" s="18">
        <f t="shared" si="16"/>
        <v>0</v>
      </c>
      <c r="G951" s="18">
        <f t="shared" si="17"/>
        <v>0</v>
      </c>
      <c r="H951" s="21">
        <v>0.12</v>
      </c>
    </row>
    <row r="952" spans="1:8" ht="15" x14ac:dyDescent="0.25">
      <c r="A952" s="18">
        <v>152000000000</v>
      </c>
      <c r="B952" s="18">
        <f t="shared" si="14"/>
        <v>0</v>
      </c>
      <c r="C952" s="18">
        <v>3.5000000000000003E-2</v>
      </c>
      <c r="D952" s="18">
        <f t="shared" si="15"/>
        <v>0</v>
      </c>
      <c r="E952" s="18">
        <v>31</v>
      </c>
      <c r="F952" s="18">
        <f t="shared" si="16"/>
        <v>0</v>
      </c>
      <c r="G952" s="18">
        <f t="shared" si="17"/>
        <v>0</v>
      </c>
      <c r="H952" s="18">
        <v>0.11799999999999999</v>
      </c>
    </row>
    <row r="953" spans="1:8" ht="15" x14ac:dyDescent="0.25">
      <c r="A953" s="18">
        <v>149000000000</v>
      </c>
      <c r="B953" s="18">
        <f t="shared" si="14"/>
        <v>0</v>
      </c>
      <c r="C953" s="18">
        <v>3.9E-2</v>
      </c>
      <c r="D953" s="18">
        <f t="shared" si="15"/>
        <v>0</v>
      </c>
      <c r="E953" s="18">
        <v>65</v>
      </c>
      <c r="F953" s="18">
        <f t="shared" si="16"/>
        <v>0</v>
      </c>
      <c r="G953" s="18">
        <f t="shared" si="17"/>
        <v>0</v>
      </c>
      <c r="H953" s="18">
        <v>8.6999999999999994E-2</v>
      </c>
    </row>
    <row r="954" spans="1:8" ht="15" x14ac:dyDescent="0.25">
      <c r="A954" s="18">
        <v>180000000000</v>
      </c>
      <c r="B954" s="18">
        <f t="shared" si="14"/>
        <v>0</v>
      </c>
      <c r="C954" s="18">
        <v>3.5000000000000003E-2</v>
      </c>
      <c r="D954" s="18">
        <f t="shared" si="15"/>
        <v>0</v>
      </c>
      <c r="E954" s="18">
        <v>1333</v>
      </c>
      <c r="F954" s="18">
        <f t="shared" si="16"/>
        <v>1</v>
      </c>
      <c r="G954" s="18">
        <f t="shared" si="17"/>
        <v>0</v>
      </c>
      <c r="H954" s="18">
        <v>5.2999999999999999E-2</v>
      </c>
    </row>
    <row r="955" spans="1:8" ht="15" x14ac:dyDescent="0.25">
      <c r="A955" s="18">
        <v>1120000000000</v>
      </c>
      <c r="B955" s="18">
        <f t="shared" si="14"/>
        <v>1</v>
      </c>
      <c r="C955" s="18">
        <v>6.4000000000000001E-2</v>
      </c>
      <c r="D955" s="18">
        <f t="shared" si="15"/>
        <v>0</v>
      </c>
      <c r="E955" s="18">
        <v>1379</v>
      </c>
      <c r="F955" s="18">
        <f t="shared" si="16"/>
        <v>1</v>
      </c>
      <c r="G955" s="18">
        <f t="shared" si="17"/>
        <v>0</v>
      </c>
      <c r="H955" s="18">
        <v>6.6000000000000003E-2</v>
      </c>
    </row>
    <row r="956" spans="1:8" ht="15" x14ac:dyDescent="0.25">
      <c r="A956" s="18">
        <v>32351184234</v>
      </c>
      <c r="B956" s="18">
        <f t="shared" si="14"/>
        <v>0</v>
      </c>
      <c r="C956" s="18">
        <v>3.6999999999999998E-2</v>
      </c>
      <c r="D956" s="18">
        <f t="shared" si="15"/>
        <v>0</v>
      </c>
      <c r="E956" s="18">
        <v>59</v>
      </c>
      <c r="F956" s="18">
        <f t="shared" si="16"/>
        <v>0</v>
      </c>
      <c r="G956" s="18">
        <f t="shared" si="17"/>
        <v>0</v>
      </c>
      <c r="H956" s="18">
        <v>0.17100000000000001</v>
      </c>
    </row>
    <row r="957" spans="1:8" ht="15" x14ac:dyDescent="0.25">
      <c r="A957" s="18">
        <v>3719497371</v>
      </c>
      <c r="B957" s="18">
        <f t="shared" si="14"/>
        <v>0</v>
      </c>
      <c r="C957" s="18">
        <v>5.2999999999999999E-2</v>
      </c>
      <c r="D957" s="18">
        <f t="shared" si="15"/>
        <v>0</v>
      </c>
      <c r="E957" s="18">
        <v>28</v>
      </c>
      <c r="F957" s="18">
        <f t="shared" si="16"/>
        <v>0</v>
      </c>
      <c r="G957" s="18">
        <f t="shared" si="17"/>
        <v>0</v>
      </c>
      <c r="H957" s="18">
        <v>0.22700000000000001</v>
      </c>
    </row>
    <row r="958" spans="1:8" ht="15" x14ac:dyDescent="0.25">
      <c r="A958" s="18">
        <v>247000000000</v>
      </c>
      <c r="B958" s="18">
        <f t="shared" si="14"/>
        <v>1</v>
      </c>
      <c r="C958" s="18">
        <v>3.5999999999999997E-2</v>
      </c>
      <c r="D958" s="18">
        <f t="shared" si="15"/>
        <v>0</v>
      </c>
      <c r="E958" s="18">
        <v>133</v>
      </c>
      <c r="F958" s="18">
        <f t="shared" si="16"/>
        <v>0</v>
      </c>
      <c r="G958" s="18">
        <f t="shared" si="17"/>
        <v>0</v>
      </c>
      <c r="H958" s="18">
        <v>7.0999999999999994E-2</v>
      </c>
    </row>
    <row r="959" spans="1:8" ht="15" x14ac:dyDescent="0.25">
      <c r="A959" s="18">
        <v>558700000</v>
      </c>
      <c r="B959" s="18">
        <f t="shared" si="14"/>
        <v>0</v>
      </c>
      <c r="C959" s="18">
        <v>0.08</v>
      </c>
      <c r="D959" s="18">
        <f t="shared" si="15"/>
        <v>0</v>
      </c>
      <c r="E959" s="18">
        <v>41</v>
      </c>
      <c r="F959" s="18">
        <f t="shared" si="16"/>
        <v>0</v>
      </c>
      <c r="G959" s="18">
        <f t="shared" si="17"/>
        <v>0</v>
      </c>
      <c r="H959" s="18">
        <v>0.15</v>
      </c>
    </row>
    <row r="960" spans="1:8" ht="15" x14ac:dyDescent="0.25">
      <c r="A960" s="18">
        <v>12664165103</v>
      </c>
      <c r="B960" s="18">
        <f t="shared" si="14"/>
        <v>0</v>
      </c>
      <c r="C960" s="18">
        <v>2.1000000000000001E-2</v>
      </c>
      <c r="D960" s="18">
        <f t="shared" si="15"/>
        <v>0</v>
      </c>
      <c r="E960" s="18">
        <v>113</v>
      </c>
      <c r="F960" s="18">
        <f t="shared" si="16"/>
        <v>0</v>
      </c>
      <c r="G960" s="18">
        <f t="shared" si="17"/>
        <v>0</v>
      </c>
      <c r="H960" s="21">
        <v>0.12</v>
      </c>
    </row>
    <row r="961" spans="1:8" ht="15" x14ac:dyDescent="0.25">
      <c r="A961" s="18">
        <v>22311393928</v>
      </c>
      <c r="B961" s="18">
        <f t="shared" si="14"/>
        <v>0</v>
      </c>
      <c r="C961" s="18">
        <v>5.3999999999999999E-2</v>
      </c>
      <c r="D961" s="18">
        <f t="shared" si="15"/>
        <v>0</v>
      </c>
      <c r="E961" s="18">
        <v>46</v>
      </c>
      <c r="F961" s="18">
        <f t="shared" si="16"/>
        <v>0</v>
      </c>
      <c r="G961" s="18">
        <f t="shared" si="17"/>
        <v>0</v>
      </c>
      <c r="H961" s="21">
        <v>0.12</v>
      </c>
    </row>
    <row r="962" spans="1:8" ht="15" x14ac:dyDescent="0.25">
      <c r="A962" s="18">
        <v>77414425532</v>
      </c>
      <c r="B962" s="18">
        <f t="shared" si="14"/>
        <v>0</v>
      </c>
      <c r="C962" s="18">
        <v>7.0999999999999994E-2</v>
      </c>
      <c r="D962" s="18">
        <f t="shared" si="15"/>
        <v>0</v>
      </c>
      <c r="E962" s="18">
        <v>58</v>
      </c>
      <c r="F962" s="18">
        <f t="shared" si="16"/>
        <v>0</v>
      </c>
      <c r="G962" s="18">
        <f t="shared" si="17"/>
        <v>0</v>
      </c>
      <c r="H962" s="18">
        <v>0.112</v>
      </c>
    </row>
    <row r="963" spans="1:8" ht="15" x14ac:dyDescent="0.25">
      <c r="A963" s="18">
        <v>10190534636</v>
      </c>
      <c r="B963" s="18">
        <f t="shared" si="14"/>
        <v>0</v>
      </c>
      <c r="C963" s="18">
        <v>9.7000000000000003E-2</v>
      </c>
      <c r="D963" s="18">
        <f t="shared" si="15"/>
        <v>0</v>
      </c>
      <c r="E963" s="18">
        <v>35</v>
      </c>
      <c r="F963" s="18">
        <f t="shared" si="16"/>
        <v>0</v>
      </c>
      <c r="G963" s="18">
        <f t="shared" si="17"/>
        <v>0</v>
      </c>
      <c r="H963" s="18">
        <v>0.14899999999999999</v>
      </c>
    </row>
    <row r="964" spans="1:8" ht="15" x14ac:dyDescent="0.25">
      <c r="A964" s="18">
        <v>9206301700</v>
      </c>
      <c r="B964" s="18">
        <f t="shared" si="14"/>
        <v>0</v>
      </c>
      <c r="C964" s="18">
        <v>4.2999999999999997E-2</v>
      </c>
      <c r="D964" s="18">
        <f t="shared" si="15"/>
        <v>0</v>
      </c>
      <c r="E964" s="18">
        <v>133</v>
      </c>
      <c r="F964" s="18">
        <f t="shared" si="16"/>
        <v>0</v>
      </c>
      <c r="G964" s="18">
        <f t="shared" si="17"/>
        <v>0</v>
      </c>
      <c r="H964" s="18">
        <v>0.17499999999999999</v>
      </c>
    </row>
    <row r="965" spans="1:8" ht="15" x14ac:dyDescent="0.25">
      <c r="A965" s="18">
        <v>33050343783</v>
      </c>
      <c r="B965" s="18">
        <f t="shared" si="14"/>
        <v>0</v>
      </c>
      <c r="C965" s="18">
        <v>5.0999999999999997E-2</v>
      </c>
      <c r="D965" s="18">
        <f t="shared" si="15"/>
        <v>0</v>
      </c>
      <c r="E965" s="18">
        <v>192</v>
      </c>
      <c r="F965" s="18">
        <f t="shared" si="16"/>
        <v>0</v>
      </c>
      <c r="G965" s="18">
        <f t="shared" si="17"/>
        <v>0</v>
      </c>
      <c r="H965" s="18">
        <v>0.191</v>
      </c>
    </row>
    <row r="966" spans="1:8" ht="15" x14ac:dyDescent="0.25">
      <c r="A966" s="18">
        <v>68415421373</v>
      </c>
      <c r="B966" s="18">
        <f t="shared" si="14"/>
        <v>0</v>
      </c>
      <c r="C966" s="18">
        <v>3.5000000000000003E-2</v>
      </c>
      <c r="D966" s="18">
        <f t="shared" si="15"/>
        <v>0</v>
      </c>
      <c r="E966" s="18">
        <v>16</v>
      </c>
      <c r="F966" s="18">
        <f t="shared" si="16"/>
        <v>0</v>
      </c>
      <c r="G966" s="18">
        <f t="shared" si="17"/>
        <v>0</v>
      </c>
      <c r="H966" s="18">
        <v>0.16</v>
      </c>
    </row>
    <row r="967" spans="1:8" ht="15" x14ac:dyDescent="0.25">
      <c r="A967" s="18">
        <v>1196091806</v>
      </c>
      <c r="B967" s="18">
        <f t="shared" si="14"/>
        <v>0</v>
      </c>
      <c r="C967" s="18">
        <v>0.05</v>
      </c>
      <c r="D967" s="18">
        <f t="shared" si="15"/>
        <v>0</v>
      </c>
      <c r="E967" s="18">
        <v>88</v>
      </c>
      <c r="F967" s="18">
        <f t="shared" si="16"/>
        <v>0</v>
      </c>
      <c r="G967" s="18">
        <f t="shared" si="17"/>
        <v>0</v>
      </c>
      <c r="H967" s="18">
        <v>0.14000000000000001</v>
      </c>
    </row>
    <row r="968" spans="1:8" ht="15" x14ac:dyDescent="0.25">
      <c r="A968" s="18">
        <v>12247694247</v>
      </c>
      <c r="B968" s="18">
        <f t="shared" si="14"/>
        <v>0</v>
      </c>
      <c r="C968" s="18">
        <v>2.3E-2</v>
      </c>
      <c r="D968" s="18">
        <f t="shared" si="15"/>
        <v>0</v>
      </c>
      <c r="E968" s="18">
        <v>738</v>
      </c>
      <c r="F968" s="18">
        <f t="shared" si="16"/>
        <v>0</v>
      </c>
      <c r="G968" s="18">
        <f t="shared" si="17"/>
        <v>0</v>
      </c>
      <c r="H968" s="18">
        <v>5.5E-2</v>
      </c>
    </row>
    <row r="969" spans="1:8" ht="15" x14ac:dyDescent="0.25">
      <c r="A969" s="18">
        <v>8639164917</v>
      </c>
      <c r="B969" s="18">
        <f t="shared" si="14"/>
        <v>0</v>
      </c>
      <c r="C969" s="18">
        <v>4.4999999999999998E-2</v>
      </c>
      <c r="D969" s="18">
        <f t="shared" si="15"/>
        <v>0</v>
      </c>
      <c r="E969" s="18">
        <v>28</v>
      </c>
      <c r="F969" s="18">
        <f t="shared" si="16"/>
        <v>0</v>
      </c>
      <c r="G969" s="18">
        <f t="shared" si="17"/>
        <v>0</v>
      </c>
      <c r="H969" s="21">
        <v>0.12</v>
      </c>
    </row>
    <row r="970" spans="1:8" ht="15" x14ac:dyDescent="0.25">
      <c r="A970" s="18">
        <v>3490000000000</v>
      </c>
      <c r="B970" s="18">
        <f t="shared" si="14"/>
        <v>1</v>
      </c>
      <c r="C970" s="18">
        <v>4.3999999999999997E-2</v>
      </c>
      <c r="D970" s="18">
        <f t="shared" si="15"/>
        <v>0</v>
      </c>
      <c r="E970" s="18">
        <v>113</v>
      </c>
      <c r="F970" s="18">
        <f t="shared" si="16"/>
        <v>0</v>
      </c>
      <c r="G970" s="18">
        <f t="shared" si="17"/>
        <v>0</v>
      </c>
      <c r="H970" s="18">
        <v>7.4999999999999997E-2</v>
      </c>
    </row>
    <row r="971" spans="1:8" ht="15" x14ac:dyDescent="0.25">
      <c r="A971" s="18">
        <v>12799337250</v>
      </c>
      <c r="B971" s="18">
        <f t="shared" si="14"/>
        <v>0</v>
      </c>
      <c r="C971" s="18">
        <v>0.09</v>
      </c>
      <c r="D971" s="18">
        <f t="shared" si="15"/>
        <v>0</v>
      </c>
      <c r="E971" s="18">
        <v>261</v>
      </c>
      <c r="F971" s="18">
        <f t="shared" si="16"/>
        <v>0</v>
      </c>
      <c r="G971" s="18">
        <f t="shared" si="17"/>
        <v>0</v>
      </c>
      <c r="H971" s="18">
        <v>0.18</v>
      </c>
    </row>
    <row r="972" spans="1:8" ht="15" x14ac:dyDescent="0.25">
      <c r="A972" s="18">
        <v>219000000000</v>
      </c>
      <c r="B972" s="18">
        <f t="shared" si="14"/>
        <v>0</v>
      </c>
      <c r="C972" s="19">
        <v>6.4000000000000001E-2</v>
      </c>
      <c r="D972" s="18">
        <f t="shared" si="15"/>
        <v>0</v>
      </c>
      <c r="E972" s="19">
        <v>193</v>
      </c>
      <c r="F972" s="18">
        <f t="shared" si="16"/>
        <v>0</v>
      </c>
      <c r="G972" s="18">
        <f t="shared" si="17"/>
        <v>0</v>
      </c>
      <c r="H972" s="18">
        <v>0.05</v>
      </c>
    </row>
    <row r="973" spans="1:8" ht="15" x14ac:dyDescent="0.25">
      <c r="A973" s="18">
        <v>1220000000000</v>
      </c>
      <c r="B973" s="18">
        <f t="shared" si="14"/>
        <v>1</v>
      </c>
      <c r="C973" s="18">
        <v>3.9E-2</v>
      </c>
      <c r="D973" s="18">
        <f t="shared" si="15"/>
        <v>0</v>
      </c>
      <c r="E973" s="18">
        <v>43</v>
      </c>
      <c r="F973" s="18">
        <f t="shared" si="16"/>
        <v>0</v>
      </c>
      <c r="G973" s="18">
        <f t="shared" si="17"/>
        <v>0</v>
      </c>
      <c r="H973" s="18">
        <v>0.13300000000000001</v>
      </c>
    </row>
    <row r="974" spans="1:8" ht="15" x14ac:dyDescent="0.25">
      <c r="A974" s="18">
        <v>510000000000</v>
      </c>
      <c r="B974" s="18">
        <f t="shared" si="14"/>
        <v>1</v>
      </c>
      <c r="C974" s="18">
        <v>2.8000000000000001E-2</v>
      </c>
      <c r="D974" s="18">
        <f t="shared" si="15"/>
        <v>0</v>
      </c>
      <c r="E974" s="18">
        <v>61</v>
      </c>
      <c r="F974" s="18">
        <f t="shared" si="16"/>
        <v>0</v>
      </c>
      <c r="G974" s="18">
        <f t="shared" si="17"/>
        <v>0</v>
      </c>
      <c r="H974" s="18">
        <v>0.13600000000000001</v>
      </c>
    </row>
    <row r="975" spans="1:8" ht="15" x14ac:dyDescent="0.25">
      <c r="A975" s="18">
        <v>4850000000000</v>
      </c>
      <c r="B975" s="18">
        <f t="shared" si="14"/>
        <v>1</v>
      </c>
      <c r="C975" s="18">
        <v>8.5999999999999993E-2</v>
      </c>
      <c r="D975" s="18">
        <f t="shared" si="15"/>
        <v>0</v>
      </c>
      <c r="E975" s="18">
        <v>3259</v>
      </c>
      <c r="F975" s="18">
        <f t="shared" si="16"/>
        <v>1</v>
      </c>
      <c r="G975" s="18">
        <f t="shared" si="17"/>
        <v>0</v>
      </c>
      <c r="H975" s="18">
        <v>1.9E-2</v>
      </c>
    </row>
    <row r="976" spans="1:8" ht="15" x14ac:dyDescent="0.25">
      <c r="A976" s="18">
        <v>133000000000</v>
      </c>
      <c r="B976" s="18">
        <f t="shared" si="14"/>
        <v>0</v>
      </c>
      <c r="C976" s="18">
        <v>3.9E-2</v>
      </c>
      <c r="D976" s="18">
        <f t="shared" si="15"/>
        <v>0</v>
      </c>
      <c r="E976" s="18">
        <v>332</v>
      </c>
      <c r="F976" s="18">
        <f t="shared" si="16"/>
        <v>0</v>
      </c>
      <c r="G976" s="18">
        <f t="shared" si="17"/>
        <v>0</v>
      </c>
      <c r="H976" s="21">
        <v>0.12</v>
      </c>
    </row>
    <row r="977" spans="1:8" ht="15" x14ac:dyDescent="0.25">
      <c r="A977" s="18">
        <v>5139957785</v>
      </c>
      <c r="B977" s="18">
        <f t="shared" si="14"/>
        <v>0</v>
      </c>
      <c r="C977" s="18">
        <v>6.0999999999999999E-2</v>
      </c>
      <c r="D977" s="18">
        <f t="shared" si="15"/>
        <v>0</v>
      </c>
      <c r="E977" s="18">
        <v>60</v>
      </c>
      <c r="F977" s="18">
        <f t="shared" si="16"/>
        <v>0</v>
      </c>
      <c r="G977" s="18">
        <f t="shared" si="17"/>
        <v>0</v>
      </c>
      <c r="H977" s="18">
        <v>0.19900000000000001</v>
      </c>
    </row>
    <row r="978" spans="1:8" ht="15" x14ac:dyDescent="0.25">
      <c r="A978" s="18">
        <v>5443930125</v>
      </c>
      <c r="B978" s="18">
        <f t="shared" si="14"/>
        <v>0</v>
      </c>
      <c r="C978" s="18">
        <v>4.1000000000000002E-2</v>
      </c>
      <c r="D978" s="18">
        <f t="shared" si="15"/>
        <v>0</v>
      </c>
      <c r="E978" s="18">
        <v>36</v>
      </c>
      <c r="F978" s="18">
        <f t="shared" si="16"/>
        <v>0</v>
      </c>
      <c r="G978" s="18">
        <f t="shared" si="17"/>
        <v>1</v>
      </c>
      <c r="H978" s="18">
        <v>0.24</v>
      </c>
    </row>
    <row r="979" spans="1:8" ht="15" x14ac:dyDescent="0.25">
      <c r="A979" s="18">
        <v>20731022857</v>
      </c>
      <c r="B979" s="18">
        <f t="shared" si="14"/>
        <v>0</v>
      </c>
      <c r="C979" s="19">
        <v>6.4000000000000001E-2</v>
      </c>
      <c r="D979" s="18">
        <f t="shared" si="15"/>
        <v>0</v>
      </c>
      <c r="E979" s="19">
        <v>193</v>
      </c>
      <c r="F979" s="18">
        <f t="shared" si="16"/>
        <v>0</v>
      </c>
      <c r="G979" s="18">
        <f t="shared" si="17"/>
        <v>0</v>
      </c>
      <c r="H979" s="18">
        <v>5.3999999999999999E-2</v>
      </c>
    </row>
    <row r="980" spans="1:8" ht="15" x14ac:dyDescent="0.25">
      <c r="A980" s="18">
        <v>231000000000</v>
      </c>
      <c r="B980" s="18">
        <f t="shared" si="14"/>
        <v>1</v>
      </c>
      <c r="C980" s="18">
        <v>3.4000000000000002E-2</v>
      </c>
      <c r="D980" s="18">
        <f t="shared" si="15"/>
        <v>0</v>
      </c>
      <c r="E980" s="18">
        <v>288</v>
      </c>
      <c r="F980" s="18">
        <f t="shared" si="16"/>
        <v>0</v>
      </c>
      <c r="G980" s="18">
        <f t="shared" si="17"/>
        <v>0</v>
      </c>
      <c r="H980" s="18">
        <v>6.0999999999999999E-2</v>
      </c>
    </row>
    <row r="981" spans="1:8" ht="15" x14ac:dyDescent="0.25">
      <c r="A981" s="18">
        <v>1891633531</v>
      </c>
      <c r="B981" s="18">
        <f t="shared" si="14"/>
        <v>0</v>
      </c>
      <c r="C981" s="18">
        <v>7.9000000000000001E-2</v>
      </c>
      <c r="D981" s="18">
        <f t="shared" si="15"/>
        <v>0</v>
      </c>
      <c r="E981" s="18">
        <v>475</v>
      </c>
      <c r="F981" s="18">
        <f t="shared" si="16"/>
        <v>0</v>
      </c>
      <c r="G981" s="18">
        <f t="shared" si="17"/>
        <v>0</v>
      </c>
      <c r="H981" s="18">
        <v>0.13</v>
      </c>
    </row>
    <row r="982" spans="1:8" ht="15" x14ac:dyDescent="0.25">
      <c r="A982" s="18">
        <v>5623236708</v>
      </c>
      <c r="B982" s="18">
        <f t="shared" si="14"/>
        <v>0</v>
      </c>
      <c r="C982" s="18">
        <v>6.4000000000000001E-2</v>
      </c>
      <c r="D982" s="18">
        <f t="shared" si="15"/>
        <v>0</v>
      </c>
      <c r="E982" s="18">
        <v>136</v>
      </c>
      <c r="F982" s="18">
        <f t="shared" si="16"/>
        <v>0</v>
      </c>
      <c r="G982" s="18">
        <f t="shared" si="17"/>
        <v>0</v>
      </c>
      <c r="H982" s="18">
        <v>0.20599999999999999</v>
      </c>
    </row>
    <row r="983" spans="1:8" ht="15" x14ac:dyDescent="0.25">
      <c r="A983" s="19">
        <v>15079752558</v>
      </c>
      <c r="B983" s="18">
        <f t="shared" si="14"/>
        <v>0</v>
      </c>
      <c r="C983" s="18">
        <v>0.02</v>
      </c>
      <c r="D983" s="18">
        <f t="shared" si="15"/>
        <v>0</v>
      </c>
      <c r="E983" s="18">
        <v>10</v>
      </c>
      <c r="F983" s="18">
        <f t="shared" si="16"/>
        <v>0</v>
      </c>
      <c r="G983" s="18">
        <f t="shared" si="17"/>
        <v>0</v>
      </c>
      <c r="H983" s="18">
        <v>0.17</v>
      </c>
    </row>
    <row r="984" spans="1:8" ht="15" x14ac:dyDescent="0.25">
      <c r="A984" s="18">
        <v>12545438605</v>
      </c>
      <c r="B984" s="18">
        <f t="shared" si="14"/>
        <v>0</v>
      </c>
      <c r="C984" s="18">
        <v>6.0999999999999999E-2</v>
      </c>
      <c r="D984" s="18">
        <f t="shared" si="15"/>
        <v>0</v>
      </c>
      <c r="E984" s="18">
        <v>27</v>
      </c>
      <c r="F984" s="18">
        <f t="shared" si="16"/>
        <v>0</v>
      </c>
      <c r="G984" s="18">
        <f t="shared" si="17"/>
        <v>0</v>
      </c>
      <c r="H984" s="18">
        <v>0.08</v>
      </c>
    </row>
    <row r="985" spans="1:8" ht="15" x14ac:dyDescent="0.25">
      <c r="A985" s="19">
        <v>15079752558</v>
      </c>
      <c r="B985" s="18">
        <f t="shared" si="14"/>
        <v>0</v>
      </c>
      <c r="C985" s="19">
        <v>6.4000000000000001E-2</v>
      </c>
      <c r="D985" s="18">
        <f t="shared" si="15"/>
        <v>0</v>
      </c>
      <c r="E985" s="19">
        <v>193</v>
      </c>
      <c r="F985" s="18">
        <f t="shared" si="16"/>
        <v>0</v>
      </c>
      <c r="G985" s="18">
        <f t="shared" si="17"/>
        <v>0</v>
      </c>
      <c r="H985" s="21">
        <v>0.12</v>
      </c>
    </row>
    <row r="986" spans="1:8" ht="15" x14ac:dyDescent="0.25">
      <c r="A986" s="18">
        <v>170000000000</v>
      </c>
      <c r="B986" s="18">
        <f t="shared" si="14"/>
        <v>0</v>
      </c>
      <c r="C986" s="18">
        <v>3.3000000000000002E-2</v>
      </c>
      <c r="D986" s="18">
        <f t="shared" si="15"/>
        <v>0</v>
      </c>
      <c r="E986" s="18">
        <v>29</v>
      </c>
      <c r="F986" s="18">
        <f t="shared" si="16"/>
        <v>0</v>
      </c>
      <c r="G986" s="18">
        <f t="shared" si="17"/>
        <v>0</v>
      </c>
      <c r="H986" s="18">
        <v>0.129</v>
      </c>
    </row>
    <row r="987" spans="1:8" ht="15" x14ac:dyDescent="0.25">
      <c r="A987" s="18">
        <v>174000000000</v>
      </c>
      <c r="B987" s="18">
        <f t="shared" si="14"/>
        <v>0</v>
      </c>
      <c r="C987" s="18">
        <v>3.7999999999999999E-2</v>
      </c>
      <c r="D987" s="18">
        <f t="shared" si="15"/>
        <v>0</v>
      </c>
      <c r="E987" s="18">
        <v>74</v>
      </c>
      <c r="F987" s="18">
        <f t="shared" si="16"/>
        <v>0</v>
      </c>
      <c r="G987" s="18">
        <f t="shared" si="17"/>
        <v>0</v>
      </c>
      <c r="H987" s="18">
        <v>8.7999999999999995E-2</v>
      </c>
    </row>
    <row r="988" spans="1:8" ht="15" x14ac:dyDescent="0.25">
      <c r="A988" s="18">
        <v>192000000000</v>
      </c>
      <c r="B988" s="18">
        <f t="shared" si="14"/>
        <v>0</v>
      </c>
      <c r="C988" s="18">
        <v>0.04</v>
      </c>
      <c r="D988" s="18">
        <f t="shared" si="15"/>
        <v>0</v>
      </c>
      <c r="E988" s="18">
        <v>1577</v>
      </c>
      <c r="F988" s="18">
        <f t="shared" si="16"/>
        <v>1</v>
      </c>
      <c r="G988" s="18">
        <f t="shared" si="17"/>
        <v>0</v>
      </c>
      <c r="H988" s="18">
        <v>5.3999999999999999E-2</v>
      </c>
    </row>
    <row r="989" spans="1:8" ht="15" x14ac:dyDescent="0.25">
      <c r="A989" s="18">
        <v>1000000000000</v>
      </c>
      <c r="B989" s="18">
        <f t="shared" si="14"/>
        <v>1</v>
      </c>
      <c r="C989" s="18">
        <v>6.6000000000000003E-2</v>
      </c>
      <c r="D989" s="18">
        <f t="shared" si="15"/>
        <v>0</v>
      </c>
      <c r="E989" s="18">
        <v>1253</v>
      </c>
      <c r="F989" s="18">
        <f t="shared" si="16"/>
        <v>0</v>
      </c>
      <c r="G989" s="18">
        <f t="shared" si="17"/>
        <v>0</v>
      </c>
      <c r="H989" s="18">
        <v>7.1999999999999995E-2</v>
      </c>
    </row>
    <row r="990" spans="1:8" ht="15" x14ac:dyDescent="0.25">
      <c r="A990" s="18">
        <v>40715240469</v>
      </c>
      <c r="B990" s="18">
        <f t="shared" si="14"/>
        <v>0</v>
      </c>
      <c r="C990" s="18">
        <v>3.4000000000000002E-2</v>
      </c>
      <c r="D990" s="18">
        <f t="shared" si="15"/>
        <v>0</v>
      </c>
      <c r="E990" s="18">
        <v>68</v>
      </c>
      <c r="F990" s="18">
        <f t="shared" si="16"/>
        <v>0</v>
      </c>
      <c r="G990" s="18">
        <f t="shared" si="17"/>
        <v>0</v>
      </c>
      <c r="H990" s="18">
        <v>0.189</v>
      </c>
    </row>
    <row r="991" spans="1:8" ht="15" x14ac:dyDescent="0.25">
      <c r="A991" s="18">
        <v>5161336170</v>
      </c>
      <c r="B991" s="18">
        <f t="shared" si="14"/>
        <v>0</v>
      </c>
      <c r="C991" s="18">
        <v>5.6000000000000001E-2</v>
      </c>
      <c r="D991" s="18">
        <f t="shared" si="15"/>
        <v>0</v>
      </c>
      <c r="E991" s="18">
        <v>40</v>
      </c>
      <c r="F991" s="18">
        <f t="shared" si="16"/>
        <v>0</v>
      </c>
      <c r="G991" s="18">
        <f t="shared" si="17"/>
        <v>1</v>
      </c>
      <c r="H991" s="18">
        <v>0.23699999999999999</v>
      </c>
    </row>
    <row r="992" spans="1:8" ht="15" x14ac:dyDescent="0.25">
      <c r="A992" s="18">
        <v>273000000000</v>
      </c>
      <c r="B992" s="18">
        <f t="shared" si="14"/>
        <v>1</v>
      </c>
      <c r="C992" s="18">
        <v>3.9E-2</v>
      </c>
      <c r="D992" s="18">
        <f t="shared" si="15"/>
        <v>0</v>
      </c>
      <c r="E992" s="18">
        <v>162</v>
      </c>
      <c r="F992" s="18">
        <f t="shared" si="16"/>
        <v>0</v>
      </c>
      <c r="G992" s="18">
        <f t="shared" si="17"/>
        <v>0</v>
      </c>
      <c r="H992" s="18">
        <v>7.0000000000000007E-2</v>
      </c>
    </row>
    <row r="993" spans="1:8" ht="15" x14ac:dyDescent="0.25">
      <c r="A993" s="18">
        <v>693800000</v>
      </c>
      <c r="B993" s="18">
        <f t="shared" si="14"/>
        <v>0</v>
      </c>
      <c r="C993" s="18">
        <v>8.5999999999999993E-2</v>
      </c>
      <c r="D993" s="18">
        <f t="shared" si="15"/>
        <v>0</v>
      </c>
      <c r="E993" s="18">
        <v>55</v>
      </c>
      <c r="F993" s="18">
        <f t="shared" si="16"/>
        <v>0</v>
      </c>
      <c r="G993" s="18">
        <f t="shared" si="17"/>
        <v>0</v>
      </c>
      <c r="H993" s="18">
        <v>0.13100000000000001</v>
      </c>
    </row>
    <row r="994" spans="1:8" ht="15" x14ac:dyDescent="0.25">
      <c r="A994" s="18">
        <v>19271523179</v>
      </c>
      <c r="B994" s="18">
        <f t="shared" si="14"/>
        <v>0</v>
      </c>
      <c r="C994" s="18">
        <v>1.9E-2</v>
      </c>
      <c r="D994" s="18">
        <f t="shared" si="15"/>
        <v>0</v>
      </c>
      <c r="E994" s="18">
        <v>81</v>
      </c>
      <c r="F994" s="18">
        <f t="shared" si="16"/>
        <v>0</v>
      </c>
      <c r="G994" s="18">
        <f t="shared" si="17"/>
        <v>0</v>
      </c>
      <c r="H994" s="21">
        <v>0.12</v>
      </c>
    </row>
    <row r="995" spans="1:8" ht="15" x14ac:dyDescent="0.25">
      <c r="A995" s="18">
        <v>27934030937</v>
      </c>
      <c r="B995" s="18">
        <f t="shared" si="14"/>
        <v>0</v>
      </c>
      <c r="C995" s="18">
        <v>5.1999999999999998E-2</v>
      </c>
      <c r="D995" s="18">
        <f t="shared" si="15"/>
        <v>0</v>
      </c>
      <c r="E995" s="18">
        <v>53</v>
      </c>
      <c r="F995" s="18">
        <f t="shared" si="16"/>
        <v>0</v>
      </c>
      <c r="G995" s="18">
        <f t="shared" si="17"/>
        <v>0</v>
      </c>
      <c r="H995" s="21">
        <v>0.12</v>
      </c>
    </row>
    <row r="996" spans="1:8" ht="15" x14ac:dyDescent="0.25">
      <c r="A996" s="18">
        <v>99130304099</v>
      </c>
      <c r="B996" s="18">
        <f t="shared" si="14"/>
        <v>0</v>
      </c>
      <c r="C996" s="18">
        <v>0.06</v>
      </c>
      <c r="D996" s="18">
        <f t="shared" si="15"/>
        <v>0</v>
      </c>
      <c r="E996" s="18">
        <v>63</v>
      </c>
      <c r="F996" s="18">
        <f t="shared" si="16"/>
        <v>0</v>
      </c>
      <c r="G996" s="18">
        <f t="shared" si="17"/>
        <v>0</v>
      </c>
      <c r="H996" s="18">
        <v>0.158</v>
      </c>
    </row>
    <row r="997" spans="1:8" ht="15" x14ac:dyDescent="0.25">
      <c r="A997" s="18">
        <v>12486950469</v>
      </c>
      <c r="B997" s="18">
        <f t="shared" si="14"/>
        <v>0</v>
      </c>
      <c r="C997" s="18">
        <v>8.6999999999999994E-2</v>
      </c>
      <c r="D997" s="18">
        <f t="shared" si="15"/>
        <v>0</v>
      </c>
      <c r="E997" s="18">
        <v>35</v>
      </c>
      <c r="F997" s="18">
        <f t="shared" si="16"/>
        <v>0</v>
      </c>
      <c r="G997" s="18">
        <f t="shared" si="17"/>
        <v>0</v>
      </c>
      <c r="H997" s="18">
        <v>0.15</v>
      </c>
    </row>
    <row r="998" spans="1:8" ht="15" x14ac:dyDescent="0.25">
      <c r="A998" s="18">
        <v>11662040714</v>
      </c>
      <c r="B998" s="18">
        <f t="shared" si="14"/>
        <v>0</v>
      </c>
      <c r="C998" s="18">
        <v>3.7999999999999999E-2</v>
      </c>
      <c r="D998" s="18">
        <f t="shared" si="15"/>
        <v>0</v>
      </c>
      <c r="E998" s="18">
        <v>149</v>
      </c>
      <c r="F998" s="18">
        <f t="shared" si="16"/>
        <v>0</v>
      </c>
      <c r="G998" s="18">
        <f t="shared" si="17"/>
        <v>0</v>
      </c>
      <c r="H998" s="18">
        <v>0.17</v>
      </c>
    </row>
    <row r="999" spans="1:8" ht="15" x14ac:dyDescent="0.25">
      <c r="A999" s="18">
        <v>48852482960</v>
      </c>
      <c r="B999" s="18">
        <f t="shared" si="14"/>
        <v>0</v>
      </c>
      <c r="C999" s="18">
        <v>4.3999999999999997E-2</v>
      </c>
      <c r="D999" s="18">
        <f t="shared" si="15"/>
        <v>0</v>
      </c>
      <c r="E999" s="18">
        <v>241</v>
      </c>
      <c r="F999" s="18">
        <f t="shared" si="16"/>
        <v>0</v>
      </c>
      <c r="G999" s="18">
        <f t="shared" si="17"/>
        <v>0</v>
      </c>
      <c r="H999" s="18">
        <v>0.19800000000000001</v>
      </c>
    </row>
    <row r="1000" spans="1:8" ht="15" x14ac:dyDescent="0.25">
      <c r="A1000" s="18">
        <v>79554350678</v>
      </c>
      <c r="B1000" s="18">
        <f t="shared" si="14"/>
        <v>0</v>
      </c>
      <c r="C1000" s="18">
        <v>3.5000000000000003E-2</v>
      </c>
      <c r="D1000" s="18">
        <f t="shared" si="15"/>
        <v>0</v>
      </c>
      <c r="E1000" s="18">
        <v>19</v>
      </c>
      <c r="F1000" s="18">
        <f t="shared" si="16"/>
        <v>0</v>
      </c>
      <c r="G1000" s="18">
        <f t="shared" si="17"/>
        <v>0</v>
      </c>
      <c r="H1000" s="18">
        <v>0.16400000000000001</v>
      </c>
    </row>
    <row r="1001" spans="1:8" ht="15" x14ac:dyDescent="0.25">
      <c r="A1001" s="18">
        <v>1258193519</v>
      </c>
      <c r="B1001" s="18">
        <f t="shared" si="14"/>
        <v>0</v>
      </c>
      <c r="C1001" s="18">
        <v>5.1999999999999998E-2</v>
      </c>
      <c r="D1001" s="18">
        <f t="shared" si="15"/>
        <v>0</v>
      </c>
      <c r="E1001" s="18">
        <v>95</v>
      </c>
      <c r="F1001" s="18">
        <f t="shared" si="16"/>
        <v>0</v>
      </c>
      <c r="G1001" s="18">
        <f t="shared" si="17"/>
        <v>0</v>
      </c>
      <c r="H1001" s="18">
        <v>0.13800000000000001</v>
      </c>
    </row>
    <row r="1002" spans="1:8" ht="15" x14ac:dyDescent="0.25">
      <c r="A1002" s="18">
        <v>14393099069</v>
      </c>
      <c r="B1002" s="18">
        <f t="shared" si="14"/>
        <v>0</v>
      </c>
      <c r="C1002" s="18">
        <v>2.1999999999999999E-2</v>
      </c>
      <c r="D1002" s="18">
        <f t="shared" si="15"/>
        <v>0</v>
      </c>
      <c r="E1002" s="18">
        <v>821</v>
      </c>
      <c r="F1002" s="18">
        <f t="shared" si="16"/>
        <v>0</v>
      </c>
      <c r="G1002" s="18">
        <f t="shared" si="17"/>
        <v>0</v>
      </c>
      <c r="H1002" s="18">
        <v>5.5E-2</v>
      </c>
    </row>
    <row r="1003" spans="1:8" ht="15" x14ac:dyDescent="0.25">
      <c r="A1003" s="18">
        <v>10351829066</v>
      </c>
      <c r="B1003" s="18">
        <f t="shared" si="14"/>
        <v>0</v>
      </c>
      <c r="C1003" s="18">
        <v>5.5E-2</v>
      </c>
      <c r="D1003" s="18">
        <f t="shared" si="15"/>
        <v>0</v>
      </c>
      <c r="E1003" s="18">
        <v>41</v>
      </c>
      <c r="F1003" s="18">
        <f t="shared" si="16"/>
        <v>0</v>
      </c>
      <c r="G1003" s="18">
        <f t="shared" si="17"/>
        <v>0</v>
      </c>
      <c r="H1003" s="21">
        <v>0.12</v>
      </c>
    </row>
    <row r="1004" spans="1:8" ht="15" x14ac:dyDescent="0.25">
      <c r="A1004" s="18">
        <v>4520000000000</v>
      </c>
      <c r="B1004" s="18">
        <f t="shared" si="14"/>
        <v>1</v>
      </c>
      <c r="C1004" s="18">
        <v>4.5999999999999999E-2</v>
      </c>
      <c r="D1004" s="18">
        <f t="shared" si="15"/>
        <v>0</v>
      </c>
      <c r="E1004" s="18">
        <v>155</v>
      </c>
      <c r="F1004" s="18">
        <f t="shared" si="16"/>
        <v>0</v>
      </c>
      <c r="G1004" s="18">
        <f t="shared" si="17"/>
        <v>0</v>
      </c>
      <c r="H1004" s="18">
        <v>5.2999999999999999E-2</v>
      </c>
    </row>
    <row r="1005" spans="1:8" ht="15" x14ac:dyDescent="0.25">
      <c r="A1005" s="18">
        <v>10766836277</v>
      </c>
      <c r="B1005" s="18">
        <f t="shared" si="14"/>
        <v>0</v>
      </c>
      <c r="C1005" s="18">
        <v>0.10199999999999999</v>
      </c>
      <c r="D1005" s="18">
        <f t="shared" si="15"/>
        <v>0</v>
      </c>
      <c r="E1005" s="18">
        <v>249</v>
      </c>
      <c r="F1005" s="18">
        <f t="shared" si="16"/>
        <v>0</v>
      </c>
      <c r="G1005" s="18">
        <f t="shared" si="17"/>
        <v>0</v>
      </c>
      <c r="H1005" s="18">
        <v>0.17899999999999999</v>
      </c>
    </row>
    <row r="1006" spans="1:8" ht="15" x14ac:dyDescent="0.25">
      <c r="A1006" s="18">
        <v>214000000000</v>
      </c>
      <c r="B1006" s="18">
        <f t="shared" si="14"/>
        <v>0</v>
      </c>
      <c r="C1006" s="19">
        <v>6.4000000000000001E-2</v>
      </c>
      <c r="D1006" s="18">
        <f t="shared" si="15"/>
        <v>0</v>
      </c>
      <c r="E1006" s="19">
        <v>193</v>
      </c>
      <c r="F1006" s="18">
        <f t="shared" si="16"/>
        <v>0</v>
      </c>
      <c r="G1006" s="18">
        <f t="shared" si="17"/>
        <v>0</v>
      </c>
      <c r="H1006" s="18">
        <v>0.05</v>
      </c>
    </row>
    <row r="1007" spans="1:8" ht="15" x14ac:dyDescent="0.25">
      <c r="A1007" s="18">
        <v>1370000000000</v>
      </c>
      <c r="B1007" s="18">
        <f t="shared" si="14"/>
        <v>1</v>
      </c>
      <c r="C1007" s="18">
        <v>3.9E-2</v>
      </c>
      <c r="D1007" s="18">
        <f t="shared" si="15"/>
        <v>0</v>
      </c>
      <c r="E1007" s="18">
        <v>44</v>
      </c>
      <c r="F1007" s="18">
        <f t="shared" si="16"/>
        <v>0</v>
      </c>
      <c r="G1007" s="18">
        <f t="shared" si="17"/>
        <v>0</v>
      </c>
      <c r="H1007" s="18">
        <v>0.122</v>
      </c>
    </row>
    <row r="1008" spans="1:8" ht="15" x14ac:dyDescent="0.25">
      <c r="A1008" s="18">
        <v>540000000000</v>
      </c>
      <c r="B1008" s="18">
        <f t="shared" si="14"/>
        <v>1</v>
      </c>
      <c r="C1008" s="18">
        <v>2.8000000000000001E-2</v>
      </c>
      <c r="D1008" s="18">
        <f t="shared" si="15"/>
        <v>0</v>
      </c>
      <c r="E1008" s="18">
        <v>64</v>
      </c>
      <c r="F1008" s="18">
        <f t="shared" si="16"/>
        <v>0</v>
      </c>
      <c r="G1008" s="18">
        <f t="shared" si="17"/>
        <v>0</v>
      </c>
      <c r="H1008" s="18">
        <v>0.14499999999999999</v>
      </c>
    </row>
    <row r="1009" spans="1:8" ht="15" x14ac:dyDescent="0.25">
      <c r="A1009" s="18">
        <v>5040000000000</v>
      </c>
      <c r="B1009" s="18">
        <f t="shared" si="14"/>
        <v>1</v>
      </c>
      <c r="C1009" s="18">
        <v>9.5000000000000001E-2</v>
      </c>
      <c r="D1009" s="18">
        <f t="shared" si="15"/>
        <v>0</v>
      </c>
      <c r="E1009" s="18">
        <v>3746</v>
      </c>
      <c r="F1009" s="18">
        <f t="shared" si="16"/>
        <v>1</v>
      </c>
      <c r="G1009" s="18">
        <f t="shared" si="17"/>
        <v>1</v>
      </c>
      <c r="H1009" s="18">
        <v>1.7000000000000001E-2</v>
      </c>
    </row>
    <row r="1010" spans="1:8" ht="15" x14ac:dyDescent="0.25">
      <c r="A1010" s="18">
        <v>115000000000</v>
      </c>
      <c r="B1010" s="18">
        <f t="shared" si="14"/>
        <v>0</v>
      </c>
      <c r="C1010" s="18">
        <v>4.4999999999999998E-2</v>
      </c>
      <c r="D1010" s="18">
        <f t="shared" si="15"/>
        <v>0</v>
      </c>
      <c r="E1010" s="18">
        <v>328</v>
      </c>
      <c r="F1010" s="18">
        <f t="shared" si="16"/>
        <v>0</v>
      </c>
      <c r="G1010" s="18">
        <f t="shared" si="17"/>
        <v>0</v>
      </c>
      <c r="H1010" s="21">
        <v>0.12</v>
      </c>
    </row>
    <row r="1011" spans="1:8" ht="15" x14ac:dyDescent="0.25">
      <c r="A1011" s="18">
        <v>4690062255</v>
      </c>
      <c r="B1011" s="18">
        <f t="shared" si="14"/>
        <v>0</v>
      </c>
      <c r="C1011" s="18">
        <v>6.8000000000000005E-2</v>
      </c>
      <c r="D1011" s="18">
        <f t="shared" si="15"/>
        <v>0</v>
      </c>
      <c r="E1011" s="18">
        <v>61</v>
      </c>
      <c r="F1011" s="18">
        <f t="shared" si="16"/>
        <v>0</v>
      </c>
      <c r="G1011" s="18">
        <f t="shared" si="17"/>
        <v>1</v>
      </c>
      <c r="H1011" s="18">
        <v>0.23</v>
      </c>
    </row>
    <row r="1012" spans="1:8" ht="15" x14ac:dyDescent="0.25">
      <c r="A1012" s="18">
        <v>5832882922</v>
      </c>
      <c r="B1012" s="18">
        <f t="shared" si="14"/>
        <v>0</v>
      </c>
      <c r="C1012" s="18">
        <v>3.5999999999999997E-2</v>
      </c>
      <c r="D1012" s="18">
        <f t="shared" si="15"/>
        <v>0</v>
      </c>
      <c r="E1012" s="18">
        <v>34</v>
      </c>
      <c r="F1012" s="18">
        <f t="shared" si="16"/>
        <v>0</v>
      </c>
      <c r="G1012" s="18">
        <f t="shared" si="17"/>
        <v>1</v>
      </c>
      <c r="H1012" s="18">
        <v>0.248</v>
      </c>
    </row>
    <row r="1013" spans="1:8" ht="15" x14ac:dyDescent="0.25">
      <c r="A1013" s="18">
        <v>21313263933</v>
      </c>
      <c r="B1013" s="18">
        <f t="shared" si="14"/>
        <v>0</v>
      </c>
      <c r="C1013" s="19">
        <v>6.4000000000000001E-2</v>
      </c>
      <c r="D1013" s="18">
        <f t="shared" si="15"/>
        <v>0</v>
      </c>
      <c r="E1013" s="19">
        <v>193</v>
      </c>
      <c r="F1013" s="18">
        <f t="shared" si="16"/>
        <v>0</v>
      </c>
      <c r="G1013" s="18">
        <f t="shared" si="17"/>
        <v>0</v>
      </c>
      <c r="H1013" s="18">
        <v>5.2999999999999999E-2</v>
      </c>
    </row>
    <row r="1014" spans="1:8" ht="15" x14ac:dyDescent="0.25">
      <c r="A1014" s="18">
        <v>202000000000</v>
      </c>
      <c r="B1014" s="18">
        <f t="shared" si="14"/>
        <v>0</v>
      </c>
      <c r="C1014" s="18">
        <v>3.9E-2</v>
      </c>
      <c r="D1014" s="18">
        <f t="shared" si="15"/>
        <v>0</v>
      </c>
      <c r="E1014" s="18">
        <v>285</v>
      </c>
      <c r="F1014" s="18">
        <f t="shared" si="16"/>
        <v>0</v>
      </c>
      <c r="G1014" s="18">
        <f t="shared" si="17"/>
        <v>0</v>
      </c>
      <c r="H1014" s="18">
        <v>5.0999999999999997E-2</v>
      </c>
    </row>
    <row r="1015" spans="1:8" ht="15" x14ac:dyDescent="0.25">
      <c r="A1015" s="18">
        <v>1984639641</v>
      </c>
      <c r="B1015" s="18">
        <f t="shared" si="14"/>
        <v>0</v>
      </c>
      <c r="C1015" s="18">
        <v>7.5999999999999998E-2</v>
      </c>
      <c r="D1015" s="18">
        <f t="shared" si="15"/>
        <v>0</v>
      </c>
      <c r="E1015" s="18">
        <v>475</v>
      </c>
      <c r="F1015" s="18">
        <f t="shared" si="16"/>
        <v>0</v>
      </c>
      <c r="G1015" s="18">
        <f t="shared" si="17"/>
        <v>0</v>
      </c>
      <c r="H1015" s="18">
        <v>0.13</v>
      </c>
    </row>
    <row r="1016" spans="1:8" ht="15" x14ac:dyDescent="0.25">
      <c r="A1016" s="18">
        <v>4583834427</v>
      </c>
      <c r="B1016" s="18">
        <f t="shared" si="14"/>
        <v>0</v>
      </c>
      <c r="C1016" s="18">
        <v>6.4000000000000001E-2</v>
      </c>
      <c r="D1016" s="18">
        <f t="shared" si="15"/>
        <v>0</v>
      </c>
      <c r="E1016" s="18">
        <v>111</v>
      </c>
      <c r="F1016" s="18">
        <f t="shared" si="16"/>
        <v>0</v>
      </c>
      <c r="G1016" s="18">
        <f t="shared" si="17"/>
        <v>0</v>
      </c>
      <c r="H1016" s="18">
        <v>0.217</v>
      </c>
    </row>
    <row r="1017" spans="1:8" ht="15" x14ac:dyDescent="0.25">
      <c r="A1017" s="19">
        <v>15079752558</v>
      </c>
      <c r="B1017" s="18">
        <f t="shared" si="14"/>
        <v>0</v>
      </c>
      <c r="C1017" s="18">
        <v>2.1000000000000001E-2</v>
      </c>
      <c r="D1017" s="18">
        <f t="shared" si="15"/>
        <v>0</v>
      </c>
      <c r="E1017" s="18">
        <v>13</v>
      </c>
      <c r="F1017" s="18">
        <f t="shared" si="16"/>
        <v>0</v>
      </c>
      <c r="G1017" s="18">
        <f t="shared" si="17"/>
        <v>0</v>
      </c>
      <c r="H1017" s="18">
        <v>0.17</v>
      </c>
    </row>
    <row r="1018" spans="1:8" ht="15" x14ac:dyDescent="0.25">
      <c r="A1018" s="18">
        <v>12899651884</v>
      </c>
      <c r="B1018" s="18">
        <f t="shared" si="14"/>
        <v>0</v>
      </c>
      <c r="C1018" s="18">
        <v>0.06</v>
      </c>
      <c r="D1018" s="18">
        <f t="shared" si="15"/>
        <v>0</v>
      </c>
      <c r="E1018" s="18">
        <v>29</v>
      </c>
      <c r="F1018" s="18">
        <f t="shared" si="16"/>
        <v>0</v>
      </c>
      <c r="G1018" s="18">
        <f t="shared" si="17"/>
        <v>0</v>
      </c>
      <c r="H1018" s="18">
        <v>0.08</v>
      </c>
    </row>
    <row r="1019" spans="1:8" ht="15" x14ac:dyDescent="0.25">
      <c r="A1019" s="19">
        <v>15079752558</v>
      </c>
      <c r="B1019" s="18">
        <f t="shared" si="14"/>
        <v>0</v>
      </c>
      <c r="C1019" s="19">
        <v>6.4000000000000001E-2</v>
      </c>
      <c r="D1019" s="18">
        <f t="shared" si="15"/>
        <v>0</v>
      </c>
      <c r="E1019" s="19">
        <v>193</v>
      </c>
      <c r="F1019" s="18">
        <f t="shared" si="16"/>
        <v>0</v>
      </c>
      <c r="G1019" s="18">
        <f t="shared" si="17"/>
        <v>0</v>
      </c>
      <c r="H1019" s="21">
        <v>0.12</v>
      </c>
    </row>
    <row r="1020" spans="1:8" ht="15" x14ac:dyDescent="0.25">
      <c r="A1020" s="18">
        <v>168000000000</v>
      </c>
      <c r="B1020" s="18">
        <f t="shared" si="14"/>
        <v>0</v>
      </c>
      <c r="C1020" s="18">
        <v>0.03</v>
      </c>
      <c r="D1020" s="18">
        <f t="shared" si="15"/>
        <v>0</v>
      </c>
      <c r="E1020" s="18">
        <v>28</v>
      </c>
      <c r="F1020" s="18">
        <f t="shared" si="16"/>
        <v>0</v>
      </c>
      <c r="G1020" s="18">
        <f t="shared" si="17"/>
        <v>0</v>
      </c>
      <c r="H1020" s="18">
        <v>0.14499999999999999</v>
      </c>
    </row>
    <row r="1021" spans="1:8" ht="15" x14ac:dyDescent="0.25">
      <c r="A1021" s="18">
        <v>168000000000</v>
      </c>
      <c r="B1021" s="18">
        <f t="shared" si="14"/>
        <v>0</v>
      </c>
      <c r="C1021" s="18">
        <v>4.2999999999999997E-2</v>
      </c>
      <c r="D1021" s="18">
        <f t="shared" si="15"/>
        <v>0</v>
      </c>
      <c r="E1021" s="18">
        <v>78</v>
      </c>
      <c r="F1021" s="18">
        <f t="shared" si="16"/>
        <v>0</v>
      </c>
      <c r="G1021" s="18">
        <f t="shared" si="17"/>
        <v>0</v>
      </c>
      <c r="H1021" s="18">
        <v>8.5999999999999993E-2</v>
      </c>
    </row>
    <row r="1022" spans="1:8" ht="15" x14ac:dyDescent="0.25">
      <c r="A1022" s="18">
        <v>192000000000</v>
      </c>
      <c r="B1022" s="18">
        <f t="shared" ref="B1022:B1276" si="18">IF(OR(A1022&gt;$L$14+$L$17,A1022&lt;$L$12-$L$17),1,0)</f>
        <v>0</v>
      </c>
      <c r="C1022" s="18">
        <v>4.4999999999999998E-2</v>
      </c>
      <c r="D1022" s="18">
        <f t="shared" ref="D1022:D1276" si="19">IF(OR(C1022&gt;$M$14+$M$17,C1022&lt;$M$12-$M$17),1,0)</f>
        <v>0</v>
      </c>
      <c r="E1022" s="18">
        <v>1704</v>
      </c>
      <c r="F1022" s="18">
        <f t="shared" ref="F1022:F1276" si="20">IF(OR(E1022&gt;$N$14+$N$17, E1022&lt;$N$12-$N$17),1,0)</f>
        <v>1</v>
      </c>
      <c r="G1022" s="18">
        <f t="shared" ref="G1022:G1276" si="21">IF(OR(H1022&gt;$O$14+$O$17, H1022&lt;$O$12-$O$17),1,0)</f>
        <v>0</v>
      </c>
      <c r="H1022" s="18">
        <v>5.3999999999999999E-2</v>
      </c>
    </row>
    <row r="1023" spans="1:8" ht="15" x14ac:dyDescent="0.25">
      <c r="A1023" s="18">
        <v>902000000000</v>
      </c>
      <c r="B1023" s="18">
        <f t="shared" si="18"/>
        <v>1</v>
      </c>
      <c r="C1023" s="18">
        <v>7.0999999999999994E-2</v>
      </c>
      <c r="D1023" s="18">
        <f t="shared" si="19"/>
        <v>0</v>
      </c>
      <c r="E1023" s="18">
        <v>1204</v>
      </c>
      <c r="F1023" s="18">
        <f t="shared" si="20"/>
        <v>0</v>
      </c>
      <c r="G1023" s="18">
        <f t="shared" si="21"/>
        <v>0</v>
      </c>
      <c r="H1023" s="18">
        <v>5.6000000000000001E-2</v>
      </c>
    </row>
    <row r="1024" spans="1:8" ht="15" x14ac:dyDescent="0.25">
      <c r="A1024" s="18">
        <v>42067974595</v>
      </c>
      <c r="B1024" s="18">
        <f t="shared" si="18"/>
        <v>0</v>
      </c>
      <c r="C1024" s="18">
        <v>3.3000000000000002E-2</v>
      </c>
      <c r="D1024" s="18">
        <f t="shared" si="19"/>
        <v>0</v>
      </c>
      <c r="E1024" s="18">
        <v>68</v>
      </c>
      <c r="F1024" s="18">
        <f t="shared" si="20"/>
        <v>0</v>
      </c>
      <c r="G1024" s="18">
        <f t="shared" si="21"/>
        <v>0</v>
      </c>
      <c r="H1024" s="18">
        <v>0.157</v>
      </c>
    </row>
    <row r="1025" spans="1:8" ht="15" x14ac:dyDescent="0.25">
      <c r="A1025" s="18">
        <v>4979481980</v>
      </c>
      <c r="B1025" s="18">
        <f t="shared" si="18"/>
        <v>0</v>
      </c>
      <c r="C1025" s="18">
        <v>5.8999999999999997E-2</v>
      </c>
      <c r="D1025" s="18">
        <f t="shared" si="19"/>
        <v>0</v>
      </c>
      <c r="E1025" s="18">
        <v>40</v>
      </c>
      <c r="F1025" s="18">
        <f t="shared" si="20"/>
        <v>0</v>
      </c>
      <c r="G1025" s="18">
        <f t="shared" si="21"/>
        <v>0</v>
      </c>
      <c r="H1025" s="18">
        <v>0.22600000000000001</v>
      </c>
    </row>
    <row r="1026" spans="1:8" ht="15" x14ac:dyDescent="0.25">
      <c r="A1026" s="18">
        <v>264000000000</v>
      </c>
      <c r="B1026" s="18">
        <f t="shared" si="18"/>
        <v>1</v>
      </c>
      <c r="C1026" s="18">
        <v>4.1000000000000002E-2</v>
      </c>
      <c r="D1026" s="18">
        <f t="shared" si="19"/>
        <v>0</v>
      </c>
      <c r="E1026" s="18">
        <v>164</v>
      </c>
      <c r="F1026" s="18">
        <f t="shared" si="20"/>
        <v>0</v>
      </c>
      <c r="G1026" s="18">
        <f t="shared" si="21"/>
        <v>0</v>
      </c>
      <c r="H1026" s="18">
        <v>0.06</v>
      </c>
    </row>
    <row r="1027" spans="1:8" ht="15" x14ac:dyDescent="0.25">
      <c r="A1027" s="18">
        <v>826700000</v>
      </c>
      <c r="B1027" s="18">
        <f t="shared" si="18"/>
        <v>0</v>
      </c>
      <c r="C1027" s="18">
        <v>6.8000000000000005E-2</v>
      </c>
      <c r="D1027" s="18">
        <f t="shared" si="19"/>
        <v>0</v>
      </c>
      <c r="E1027" s="18">
        <v>50</v>
      </c>
      <c r="F1027" s="18">
        <f t="shared" si="20"/>
        <v>0</v>
      </c>
      <c r="G1027" s="18">
        <f t="shared" si="21"/>
        <v>0</v>
      </c>
      <c r="H1027" s="18">
        <v>0.112</v>
      </c>
    </row>
    <row r="1028" spans="1:8" ht="15" x14ac:dyDescent="0.25">
      <c r="A1028" s="18">
        <v>20214385965</v>
      </c>
      <c r="B1028" s="18">
        <f t="shared" si="18"/>
        <v>0</v>
      </c>
      <c r="C1028" s="18">
        <v>2.1000000000000001E-2</v>
      </c>
      <c r="D1028" s="18">
        <f t="shared" si="19"/>
        <v>0</v>
      </c>
      <c r="E1028" s="18">
        <v>86</v>
      </c>
      <c r="F1028" s="18">
        <f t="shared" si="20"/>
        <v>0</v>
      </c>
      <c r="G1028" s="18">
        <f t="shared" si="21"/>
        <v>0</v>
      </c>
      <c r="H1028" s="21">
        <v>0.12</v>
      </c>
    </row>
    <row r="1029" spans="1:8" ht="15" x14ac:dyDescent="0.25">
      <c r="A1029" s="18">
        <v>32816828373</v>
      </c>
      <c r="B1029" s="18">
        <f t="shared" si="18"/>
        <v>0</v>
      </c>
      <c r="C1029" s="18">
        <v>5.3999999999999999E-2</v>
      </c>
      <c r="D1029" s="18">
        <f t="shared" si="19"/>
        <v>0</v>
      </c>
      <c r="E1029" s="18">
        <v>64</v>
      </c>
      <c r="F1029" s="18">
        <f t="shared" si="20"/>
        <v>0</v>
      </c>
      <c r="G1029" s="18">
        <f t="shared" si="21"/>
        <v>0</v>
      </c>
      <c r="H1029" s="21">
        <v>0.12</v>
      </c>
    </row>
    <row r="1030" spans="1:8" ht="15" x14ac:dyDescent="0.25">
      <c r="A1030" s="18">
        <v>106000000000</v>
      </c>
      <c r="B1030" s="18">
        <f t="shared" si="18"/>
        <v>0</v>
      </c>
      <c r="C1030" s="18">
        <v>6.5000000000000002E-2</v>
      </c>
      <c r="D1030" s="18">
        <f t="shared" si="19"/>
        <v>0</v>
      </c>
      <c r="E1030" s="18">
        <v>72</v>
      </c>
      <c r="F1030" s="18">
        <f t="shared" si="20"/>
        <v>0</v>
      </c>
      <c r="G1030" s="18">
        <f t="shared" si="21"/>
        <v>0</v>
      </c>
      <c r="H1030" s="18">
        <v>0.10100000000000001</v>
      </c>
    </row>
    <row r="1031" spans="1:8" ht="15" x14ac:dyDescent="0.25">
      <c r="A1031" s="18">
        <v>15936784436</v>
      </c>
      <c r="B1031" s="18">
        <f t="shared" si="18"/>
        <v>0</v>
      </c>
      <c r="C1031" s="18">
        <v>8.6999999999999994E-2</v>
      </c>
      <c r="D1031" s="18">
        <f t="shared" si="19"/>
        <v>0</v>
      </c>
      <c r="E1031" s="18">
        <v>43</v>
      </c>
      <c r="F1031" s="18">
        <f t="shared" si="20"/>
        <v>0</v>
      </c>
      <c r="G1031" s="18">
        <f t="shared" si="21"/>
        <v>0</v>
      </c>
      <c r="H1031" s="18">
        <v>0.157</v>
      </c>
    </row>
    <row r="1032" spans="1:8" ht="15" x14ac:dyDescent="0.25">
      <c r="A1032" s="18">
        <v>8647936748</v>
      </c>
      <c r="B1032" s="18">
        <f t="shared" si="18"/>
        <v>0</v>
      </c>
      <c r="C1032" s="18">
        <v>4.4999999999999998E-2</v>
      </c>
      <c r="D1032" s="18">
        <f t="shared" si="19"/>
        <v>0</v>
      </c>
      <c r="E1032" s="18">
        <v>132</v>
      </c>
      <c r="F1032" s="18">
        <f t="shared" si="20"/>
        <v>0</v>
      </c>
      <c r="G1032" s="18">
        <f t="shared" si="21"/>
        <v>0</v>
      </c>
      <c r="H1032" s="18">
        <v>0.188</v>
      </c>
    </row>
    <row r="1033" spans="1:8" ht="15" x14ac:dyDescent="0.25">
      <c r="A1033" s="18">
        <v>44291490421</v>
      </c>
      <c r="B1033" s="18">
        <f t="shared" si="18"/>
        <v>0</v>
      </c>
      <c r="C1033" s="18">
        <v>5.8999999999999997E-2</v>
      </c>
      <c r="D1033" s="18">
        <f t="shared" si="19"/>
        <v>0</v>
      </c>
      <c r="E1033" s="18">
        <v>288</v>
      </c>
      <c r="F1033" s="18">
        <f t="shared" si="20"/>
        <v>0</v>
      </c>
      <c r="G1033" s="18">
        <f t="shared" si="21"/>
        <v>0</v>
      </c>
      <c r="H1033" s="18">
        <v>0.2</v>
      </c>
    </row>
    <row r="1034" spans="1:8" ht="15" x14ac:dyDescent="0.25">
      <c r="A1034" s="18">
        <v>89356650349</v>
      </c>
      <c r="B1034" s="18">
        <f t="shared" si="18"/>
        <v>0</v>
      </c>
      <c r="C1034" s="18">
        <v>3.6999999999999998E-2</v>
      </c>
      <c r="D1034" s="18">
        <f t="shared" si="19"/>
        <v>0</v>
      </c>
      <c r="E1034" s="18">
        <v>22</v>
      </c>
      <c r="F1034" s="18">
        <f t="shared" si="20"/>
        <v>0</v>
      </c>
      <c r="G1034" s="18">
        <f t="shared" si="21"/>
        <v>0</v>
      </c>
      <c r="H1034" s="18">
        <v>0.14599999999999999</v>
      </c>
    </row>
    <row r="1035" spans="1:8" ht="15" x14ac:dyDescent="0.25">
      <c r="A1035" s="18">
        <v>1264758198</v>
      </c>
      <c r="B1035" s="18">
        <f t="shared" si="18"/>
        <v>0</v>
      </c>
      <c r="C1035" s="18">
        <v>4.5999999999999999E-2</v>
      </c>
      <c r="D1035" s="18">
        <f t="shared" si="19"/>
        <v>0</v>
      </c>
      <c r="E1035" s="18">
        <v>82</v>
      </c>
      <c r="F1035" s="18">
        <f t="shared" si="20"/>
        <v>0</v>
      </c>
      <c r="G1035" s="18">
        <f t="shared" si="21"/>
        <v>0</v>
      </c>
      <c r="H1035" s="18">
        <v>0.13800000000000001</v>
      </c>
    </row>
    <row r="1036" spans="1:8" ht="15" x14ac:dyDescent="0.25">
      <c r="A1036" s="18">
        <v>10732366286</v>
      </c>
      <c r="B1036" s="18">
        <f t="shared" si="18"/>
        <v>0</v>
      </c>
      <c r="C1036" s="18">
        <v>2.8000000000000001E-2</v>
      </c>
      <c r="D1036" s="18">
        <f t="shared" si="19"/>
        <v>0</v>
      </c>
      <c r="E1036" s="18">
        <v>766</v>
      </c>
      <c r="F1036" s="18">
        <f t="shared" si="20"/>
        <v>0</v>
      </c>
      <c r="G1036" s="18">
        <f t="shared" si="21"/>
        <v>0</v>
      </c>
      <c r="H1036" s="18">
        <v>5.5E-2</v>
      </c>
    </row>
    <row r="1037" spans="1:8" ht="15" x14ac:dyDescent="0.25">
      <c r="A1037" s="18">
        <v>10401935532</v>
      </c>
      <c r="B1037" s="18">
        <f t="shared" si="18"/>
        <v>0</v>
      </c>
      <c r="C1037" s="18">
        <v>6.3E-2</v>
      </c>
      <c r="D1037" s="18">
        <f t="shared" si="19"/>
        <v>0</v>
      </c>
      <c r="E1037" s="18">
        <v>46</v>
      </c>
      <c r="F1037" s="18">
        <f t="shared" si="20"/>
        <v>0</v>
      </c>
      <c r="G1037" s="18">
        <f t="shared" si="21"/>
        <v>0</v>
      </c>
      <c r="H1037" s="21">
        <v>0.12</v>
      </c>
    </row>
    <row r="1038" spans="1:8" ht="15" x14ac:dyDescent="0.25">
      <c r="A1038" s="18">
        <v>4990000000000</v>
      </c>
      <c r="B1038" s="18">
        <f t="shared" si="18"/>
        <v>1</v>
      </c>
      <c r="C1038" s="18">
        <v>5.0999999999999997E-2</v>
      </c>
      <c r="D1038" s="18">
        <f t="shared" si="19"/>
        <v>0</v>
      </c>
      <c r="E1038" s="18">
        <v>189</v>
      </c>
      <c r="F1038" s="18">
        <f t="shared" si="20"/>
        <v>0</v>
      </c>
      <c r="G1038" s="18">
        <f t="shared" si="21"/>
        <v>0</v>
      </c>
      <c r="H1038" s="18">
        <v>5.2999999999999999E-2</v>
      </c>
    </row>
    <row r="1039" spans="1:8" ht="15" x14ac:dyDescent="0.25">
      <c r="A1039" s="18">
        <v>11638536862</v>
      </c>
      <c r="B1039" s="18">
        <f t="shared" si="18"/>
        <v>0</v>
      </c>
      <c r="C1039" s="18">
        <v>0.10100000000000001</v>
      </c>
      <c r="D1039" s="18">
        <f t="shared" si="19"/>
        <v>0</v>
      </c>
      <c r="E1039" s="18">
        <v>267</v>
      </c>
      <c r="F1039" s="18">
        <f t="shared" si="20"/>
        <v>0</v>
      </c>
      <c r="G1039" s="18">
        <f t="shared" si="21"/>
        <v>0</v>
      </c>
      <c r="H1039" s="18">
        <v>0.158</v>
      </c>
    </row>
    <row r="1040" spans="1:8" ht="15" x14ac:dyDescent="0.25">
      <c r="A1040" s="18">
        <v>229000000000</v>
      </c>
      <c r="B1040" s="18">
        <f t="shared" si="18"/>
        <v>1</v>
      </c>
      <c r="C1040" s="19">
        <v>6.4000000000000001E-2</v>
      </c>
      <c r="D1040" s="18">
        <f t="shared" si="19"/>
        <v>0</v>
      </c>
      <c r="E1040" s="19">
        <v>193</v>
      </c>
      <c r="F1040" s="18">
        <f t="shared" si="20"/>
        <v>0</v>
      </c>
      <c r="G1040" s="18">
        <f t="shared" si="21"/>
        <v>0</v>
      </c>
      <c r="H1040" s="18">
        <v>0.05</v>
      </c>
    </row>
    <row r="1041" spans="1:8" ht="15" x14ac:dyDescent="0.25">
      <c r="A1041" s="18">
        <v>1710000000000</v>
      </c>
      <c r="B1041" s="18">
        <f t="shared" si="18"/>
        <v>1</v>
      </c>
      <c r="C1041" s="18">
        <v>3.6999999999999998E-2</v>
      </c>
      <c r="D1041" s="18">
        <f t="shared" si="19"/>
        <v>0</v>
      </c>
      <c r="E1041" s="18">
        <v>52</v>
      </c>
      <c r="F1041" s="18">
        <f t="shared" si="20"/>
        <v>0</v>
      </c>
      <c r="G1041" s="18">
        <f t="shared" si="21"/>
        <v>0</v>
      </c>
      <c r="H1041" s="18">
        <v>8.3000000000000004E-2</v>
      </c>
    </row>
    <row r="1042" spans="1:8" ht="15" x14ac:dyDescent="0.25">
      <c r="A1042" s="18">
        <v>709000000000</v>
      </c>
      <c r="B1042" s="18">
        <f t="shared" si="18"/>
        <v>1</v>
      </c>
      <c r="C1042" s="18">
        <v>2.9000000000000001E-2</v>
      </c>
      <c r="D1042" s="18">
        <f t="shared" si="19"/>
        <v>0</v>
      </c>
      <c r="E1042" s="18">
        <v>86</v>
      </c>
      <c r="F1042" s="18">
        <f t="shared" si="20"/>
        <v>0</v>
      </c>
      <c r="G1042" s="18">
        <f t="shared" si="21"/>
        <v>0</v>
      </c>
      <c r="H1042" s="18">
        <v>0.13300000000000001</v>
      </c>
    </row>
    <row r="1043" spans="1:8" ht="15" x14ac:dyDescent="0.25">
      <c r="A1043" s="18">
        <v>5500000000000</v>
      </c>
      <c r="B1043" s="18">
        <f t="shared" si="18"/>
        <v>1</v>
      </c>
      <c r="C1043" s="18">
        <v>9.6000000000000002E-2</v>
      </c>
      <c r="D1043" s="18">
        <f t="shared" si="19"/>
        <v>0</v>
      </c>
      <c r="E1043" s="18">
        <v>4115</v>
      </c>
      <c r="F1043" s="18">
        <f t="shared" si="20"/>
        <v>1</v>
      </c>
      <c r="G1043" s="18">
        <f t="shared" si="21"/>
        <v>1</v>
      </c>
      <c r="H1043" s="18">
        <v>1.6E-2</v>
      </c>
    </row>
    <row r="1044" spans="1:8" ht="15" x14ac:dyDescent="0.25">
      <c r="A1044" s="18">
        <v>148000000000</v>
      </c>
      <c r="B1044" s="18">
        <f t="shared" si="18"/>
        <v>0</v>
      </c>
      <c r="C1044" s="18">
        <v>4.2999999999999997E-2</v>
      </c>
      <c r="D1044" s="18">
        <f t="shared" si="19"/>
        <v>0</v>
      </c>
      <c r="E1044" s="18">
        <v>398</v>
      </c>
      <c r="F1044" s="18">
        <f t="shared" si="20"/>
        <v>0</v>
      </c>
      <c r="G1044" s="18">
        <f t="shared" si="21"/>
        <v>0</v>
      </c>
      <c r="H1044" s="21">
        <v>0.12</v>
      </c>
    </row>
    <row r="1045" spans="1:8" ht="15" x14ac:dyDescent="0.25">
      <c r="A1045" s="18">
        <v>4794357795</v>
      </c>
      <c r="B1045" s="18">
        <f t="shared" si="18"/>
        <v>0</v>
      </c>
      <c r="C1045" s="18">
        <v>6.7000000000000004E-2</v>
      </c>
      <c r="D1045" s="18">
        <f t="shared" si="19"/>
        <v>0</v>
      </c>
      <c r="E1045" s="18">
        <v>60</v>
      </c>
      <c r="F1045" s="18">
        <f t="shared" si="20"/>
        <v>0</v>
      </c>
      <c r="G1045" s="18">
        <f t="shared" si="21"/>
        <v>1</v>
      </c>
      <c r="H1045" s="18">
        <v>0.315</v>
      </c>
    </row>
    <row r="1046" spans="1:8" ht="15" x14ac:dyDescent="0.25">
      <c r="A1046" s="18">
        <v>7181441152</v>
      </c>
      <c r="B1046" s="18">
        <f t="shared" si="18"/>
        <v>0</v>
      </c>
      <c r="C1046" s="18">
        <v>2.5999999999999999E-2</v>
      </c>
      <c r="D1046" s="18">
        <f t="shared" si="19"/>
        <v>0</v>
      </c>
      <c r="E1046" s="18">
        <v>29</v>
      </c>
      <c r="F1046" s="18">
        <f t="shared" si="20"/>
        <v>0</v>
      </c>
      <c r="G1046" s="18">
        <f t="shared" si="21"/>
        <v>0</v>
      </c>
      <c r="H1046" s="18">
        <v>0.22600000000000001</v>
      </c>
    </row>
    <row r="1047" spans="1:8" ht="15" x14ac:dyDescent="0.25">
      <c r="A1047" s="18">
        <v>28359706123</v>
      </c>
      <c r="B1047" s="18">
        <f t="shared" si="18"/>
        <v>0</v>
      </c>
      <c r="C1047" s="19">
        <v>6.4000000000000001E-2</v>
      </c>
      <c r="D1047" s="18">
        <f t="shared" si="19"/>
        <v>0</v>
      </c>
      <c r="E1047" s="19">
        <v>193</v>
      </c>
      <c r="F1047" s="18">
        <f t="shared" si="20"/>
        <v>0</v>
      </c>
      <c r="G1047" s="18">
        <f t="shared" si="21"/>
        <v>0</v>
      </c>
      <c r="H1047" s="18">
        <v>5.2999999999999999E-2</v>
      </c>
    </row>
    <row r="1048" spans="1:8" ht="15" x14ac:dyDescent="0.25">
      <c r="A1048" s="18">
        <v>248000000000</v>
      </c>
      <c r="B1048" s="18">
        <f t="shared" si="18"/>
        <v>1</v>
      </c>
      <c r="C1048" s="18">
        <v>0.04</v>
      </c>
      <c r="D1048" s="18">
        <f t="shared" si="19"/>
        <v>0</v>
      </c>
      <c r="E1048" s="18">
        <v>345</v>
      </c>
      <c r="F1048" s="18">
        <f t="shared" si="20"/>
        <v>0</v>
      </c>
      <c r="G1048" s="18">
        <f t="shared" si="21"/>
        <v>0</v>
      </c>
      <c r="H1048" s="18">
        <v>0.05</v>
      </c>
    </row>
    <row r="1049" spans="1:8" ht="15" x14ac:dyDescent="0.25">
      <c r="A1049" s="18">
        <v>2134104884</v>
      </c>
      <c r="B1049" s="18">
        <f t="shared" si="18"/>
        <v>0</v>
      </c>
      <c r="C1049" s="18">
        <v>5.8000000000000003E-2</v>
      </c>
      <c r="D1049" s="18">
        <f t="shared" si="19"/>
        <v>0</v>
      </c>
      <c r="E1049" s="18">
        <v>379</v>
      </c>
      <c r="F1049" s="18">
        <f t="shared" si="20"/>
        <v>0</v>
      </c>
      <c r="G1049" s="18">
        <f t="shared" si="21"/>
        <v>0</v>
      </c>
      <c r="H1049" s="18">
        <v>0.104</v>
      </c>
    </row>
    <row r="1050" spans="1:8" ht="15" x14ac:dyDescent="0.25">
      <c r="A1050" s="18">
        <v>6200357070</v>
      </c>
      <c r="B1050" s="18">
        <f t="shared" si="18"/>
        <v>0</v>
      </c>
      <c r="C1050" s="18">
        <v>6.3E-2</v>
      </c>
      <c r="D1050" s="18">
        <f t="shared" si="19"/>
        <v>0</v>
      </c>
      <c r="E1050" s="18">
        <v>143</v>
      </c>
      <c r="F1050" s="18">
        <f t="shared" si="20"/>
        <v>0</v>
      </c>
      <c r="G1050" s="18">
        <f t="shared" si="21"/>
        <v>0</v>
      </c>
      <c r="H1050" s="18">
        <v>0.20100000000000001</v>
      </c>
    </row>
    <row r="1051" spans="1:8" ht="15" x14ac:dyDescent="0.25">
      <c r="A1051" s="19">
        <v>15079752558</v>
      </c>
      <c r="B1051" s="18">
        <f t="shared" si="18"/>
        <v>0</v>
      </c>
      <c r="C1051" s="18">
        <v>1.9E-2</v>
      </c>
      <c r="D1051" s="18">
        <f t="shared" si="19"/>
        <v>0</v>
      </c>
      <c r="E1051" s="18">
        <v>15</v>
      </c>
      <c r="F1051" s="18">
        <f t="shared" si="20"/>
        <v>0</v>
      </c>
      <c r="G1051" s="18">
        <f t="shared" si="21"/>
        <v>0</v>
      </c>
      <c r="H1051" s="18">
        <v>0.17</v>
      </c>
    </row>
    <row r="1052" spans="1:8" ht="15" x14ac:dyDescent="0.25">
      <c r="A1052" s="18">
        <v>15994094607</v>
      </c>
      <c r="B1052" s="18">
        <f t="shared" si="18"/>
        <v>0</v>
      </c>
      <c r="C1052" s="18">
        <v>5.8999999999999997E-2</v>
      </c>
      <c r="D1052" s="18">
        <f t="shared" si="19"/>
        <v>0</v>
      </c>
      <c r="E1052" s="18">
        <v>36</v>
      </c>
      <c r="F1052" s="18">
        <f t="shared" si="20"/>
        <v>0</v>
      </c>
      <c r="G1052" s="18">
        <f t="shared" si="21"/>
        <v>0</v>
      </c>
      <c r="H1052" s="18">
        <v>0.08</v>
      </c>
    </row>
    <row r="1053" spans="1:8" ht="15" x14ac:dyDescent="0.25">
      <c r="A1053" s="19">
        <v>15079752558</v>
      </c>
      <c r="B1053" s="18">
        <f t="shared" si="18"/>
        <v>0</v>
      </c>
      <c r="C1053" s="19">
        <v>6.4000000000000001E-2</v>
      </c>
      <c r="D1053" s="18">
        <f t="shared" si="19"/>
        <v>0</v>
      </c>
      <c r="E1053" s="19">
        <v>193</v>
      </c>
      <c r="F1053" s="18">
        <f t="shared" si="20"/>
        <v>0</v>
      </c>
      <c r="G1053" s="18">
        <f t="shared" si="21"/>
        <v>0</v>
      </c>
      <c r="H1053" s="21">
        <v>0.12</v>
      </c>
    </row>
    <row r="1054" spans="1:8" ht="15" x14ac:dyDescent="0.25">
      <c r="A1054" s="18">
        <v>177000000000</v>
      </c>
      <c r="B1054" s="18">
        <f t="shared" si="18"/>
        <v>0</v>
      </c>
      <c r="C1054" s="18">
        <v>0.03</v>
      </c>
      <c r="D1054" s="18">
        <f t="shared" si="19"/>
        <v>0</v>
      </c>
      <c r="E1054" s="18">
        <v>30</v>
      </c>
      <c r="F1054" s="18">
        <f t="shared" si="20"/>
        <v>0</v>
      </c>
      <c r="G1054" s="18">
        <f t="shared" si="21"/>
        <v>0</v>
      </c>
      <c r="H1054" s="18">
        <v>0.14000000000000001</v>
      </c>
    </row>
    <row r="1055" spans="1:8" ht="15" x14ac:dyDescent="0.25">
      <c r="A1055" s="18">
        <v>200000000000</v>
      </c>
      <c r="B1055" s="18">
        <f t="shared" si="18"/>
        <v>0</v>
      </c>
      <c r="C1055" s="18">
        <v>4.2000000000000003E-2</v>
      </c>
      <c r="D1055" s="18">
        <f t="shared" si="19"/>
        <v>0</v>
      </c>
      <c r="E1055" s="18">
        <v>90</v>
      </c>
      <c r="F1055" s="18">
        <f t="shared" si="20"/>
        <v>0</v>
      </c>
      <c r="G1055" s="18">
        <f t="shared" si="21"/>
        <v>0</v>
      </c>
      <c r="H1055" s="18">
        <v>7.6999999999999999E-2</v>
      </c>
    </row>
    <row r="1056" spans="1:8" ht="15" x14ac:dyDescent="0.25">
      <c r="A1056" s="18">
        <v>236000000000</v>
      </c>
      <c r="B1056" s="18">
        <f t="shared" si="18"/>
        <v>1</v>
      </c>
      <c r="C1056" s="18">
        <v>4.1000000000000002E-2</v>
      </c>
      <c r="D1056" s="18">
        <f t="shared" si="19"/>
        <v>0</v>
      </c>
      <c r="E1056" s="18">
        <v>1893</v>
      </c>
      <c r="F1056" s="18">
        <f t="shared" si="20"/>
        <v>1</v>
      </c>
      <c r="G1056" s="18">
        <f t="shared" si="21"/>
        <v>0</v>
      </c>
      <c r="H1056" s="18">
        <v>5.3999999999999999E-2</v>
      </c>
    </row>
    <row r="1057" spans="1:8" ht="15" x14ac:dyDescent="0.25">
      <c r="A1057" s="18">
        <v>1090000000000</v>
      </c>
      <c r="B1057" s="18">
        <f t="shared" si="18"/>
        <v>1</v>
      </c>
      <c r="C1057" s="18">
        <v>7.2999999999999995E-2</v>
      </c>
      <c r="D1057" s="18">
        <f t="shared" si="19"/>
        <v>0</v>
      </c>
      <c r="E1057" s="18">
        <v>1498</v>
      </c>
      <c r="F1057" s="18">
        <f t="shared" si="20"/>
        <v>1</v>
      </c>
      <c r="G1057" s="18">
        <f t="shared" si="21"/>
        <v>0</v>
      </c>
      <c r="H1057" s="18">
        <v>5.5E-2</v>
      </c>
    </row>
    <row r="1058" spans="1:8" ht="15" x14ac:dyDescent="0.25">
      <c r="A1058" s="18">
        <v>49567521670</v>
      </c>
      <c r="B1058" s="18">
        <f t="shared" si="18"/>
        <v>0</v>
      </c>
      <c r="C1058" s="18">
        <v>3.4000000000000002E-2</v>
      </c>
      <c r="D1058" s="18">
        <f t="shared" si="19"/>
        <v>0</v>
      </c>
      <c r="E1058" s="18">
        <v>82</v>
      </c>
      <c r="F1058" s="18">
        <f t="shared" si="20"/>
        <v>0</v>
      </c>
      <c r="G1058" s="18">
        <f t="shared" si="21"/>
        <v>0</v>
      </c>
      <c r="H1058" s="18">
        <v>0.10199999999999999</v>
      </c>
    </row>
    <row r="1059" spans="1:8" ht="15" x14ac:dyDescent="0.25">
      <c r="A1059" s="18">
        <v>5642178580</v>
      </c>
      <c r="B1059" s="18">
        <f t="shared" si="18"/>
        <v>0</v>
      </c>
      <c r="C1059" s="18">
        <v>0.06</v>
      </c>
      <c r="D1059" s="18">
        <f t="shared" si="19"/>
        <v>0</v>
      </c>
      <c r="E1059" s="18">
        <v>44</v>
      </c>
      <c r="F1059" s="18">
        <f t="shared" si="20"/>
        <v>0</v>
      </c>
      <c r="G1059" s="18">
        <f t="shared" si="21"/>
        <v>1</v>
      </c>
      <c r="H1059" s="18">
        <v>0.24199999999999999</v>
      </c>
    </row>
    <row r="1060" spans="1:8" ht="15" x14ac:dyDescent="0.25">
      <c r="A1060" s="18">
        <v>319000000000</v>
      </c>
      <c r="B1060" s="18">
        <f t="shared" si="18"/>
        <v>1</v>
      </c>
      <c r="C1060" s="18">
        <v>3.7999999999999999E-2</v>
      </c>
      <c r="D1060" s="18">
        <f t="shared" si="19"/>
        <v>0</v>
      </c>
      <c r="E1060" s="18">
        <v>183</v>
      </c>
      <c r="F1060" s="18">
        <f t="shared" si="20"/>
        <v>0</v>
      </c>
      <c r="G1060" s="18">
        <f t="shared" si="21"/>
        <v>0</v>
      </c>
      <c r="H1060" s="18">
        <v>5.8999999999999997E-2</v>
      </c>
    </row>
    <row r="1061" spans="1:8" ht="15" x14ac:dyDescent="0.25">
      <c r="A1061" s="18">
        <v>934300000</v>
      </c>
      <c r="B1061" s="18">
        <f t="shared" si="18"/>
        <v>0</v>
      </c>
      <c r="C1061" s="18">
        <v>5.6000000000000001E-2</v>
      </c>
      <c r="D1061" s="18">
        <f t="shared" si="19"/>
        <v>0</v>
      </c>
      <c r="E1061" s="18">
        <v>46</v>
      </c>
      <c r="F1061" s="18">
        <f t="shared" si="20"/>
        <v>0</v>
      </c>
      <c r="G1061" s="18">
        <f t="shared" si="21"/>
        <v>0</v>
      </c>
      <c r="H1061" s="18">
        <v>0.11</v>
      </c>
    </row>
    <row r="1062" spans="1:8" ht="15" x14ac:dyDescent="0.25">
      <c r="A1062" s="18">
        <v>22148070175</v>
      </c>
      <c r="B1062" s="18">
        <f t="shared" si="18"/>
        <v>0</v>
      </c>
      <c r="C1062" s="18">
        <v>2.1000000000000001E-2</v>
      </c>
      <c r="D1062" s="18">
        <f t="shared" si="19"/>
        <v>0</v>
      </c>
      <c r="E1062" s="18">
        <v>95</v>
      </c>
      <c r="F1062" s="18">
        <f t="shared" si="20"/>
        <v>0</v>
      </c>
      <c r="G1062" s="18">
        <f t="shared" si="21"/>
        <v>0</v>
      </c>
      <c r="H1062" s="21">
        <v>0.12</v>
      </c>
    </row>
    <row r="1063" spans="1:8" ht="15" x14ac:dyDescent="0.25">
      <c r="A1063" s="18">
        <v>39332770929</v>
      </c>
      <c r="B1063" s="18">
        <f t="shared" si="18"/>
        <v>0</v>
      </c>
      <c r="C1063" s="18">
        <v>5.3999999999999999E-2</v>
      </c>
      <c r="D1063" s="18">
        <f t="shared" si="19"/>
        <v>0</v>
      </c>
      <c r="E1063" s="18">
        <v>75</v>
      </c>
      <c r="F1063" s="18">
        <f t="shared" si="20"/>
        <v>0</v>
      </c>
      <c r="G1063" s="18">
        <f t="shared" si="21"/>
        <v>0</v>
      </c>
      <c r="H1063" s="21">
        <v>0.12</v>
      </c>
    </row>
    <row r="1064" spans="1:8" ht="15" x14ac:dyDescent="0.25">
      <c r="A1064" s="18">
        <v>116000000000</v>
      </c>
      <c r="B1064" s="18">
        <f t="shared" si="18"/>
        <v>0</v>
      </c>
      <c r="C1064" s="18">
        <v>6.9000000000000006E-2</v>
      </c>
      <c r="D1064" s="18">
        <f t="shared" si="19"/>
        <v>0</v>
      </c>
      <c r="E1064" s="18">
        <v>83</v>
      </c>
      <c r="F1064" s="18">
        <f t="shared" si="20"/>
        <v>0</v>
      </c>
      <c r="G1064" s="18">
        <f t="shared" si="21"/>
        <v>0</v>
      </c>
      <c r="H1064" s="18">
        <v>0.13100000000000001</v>
      </c>
    </row>
    <row r="1065" spans="1:8" ht="15" x14ac:dyDescent="0.25">
      <c r="A1065" s="18">
        <v>17870159082</v>
      </c>
      <c r="B1065" s="18">
        <f t="shared" si="18"/>
        <v>0</v>
      </c>
      <c r="C1065" s="18">
        <v>8.4000000000000005E-2</v>
      </c>
      <c r="D1065" s="18">
        <f t="shared" si="19"/>
        <v>0</v>
      </c>
      <c r="E1065" s="18">
        <v>48</v>
      </c>
      <c r="F1065" s="18">
        <f t="shared" si="20"/>
        <v>0</v>
      </c>
      <c r="G1065" s="18">
        <f t="shared" si="21"/>
        <v>0</v>
      </c>
      <c r="H1065" s="18">
        <v>0.151</v>
      </c>
    </row>
    <row r="1066" spans="1:8" ht="15" x14ac:dyDescent="0.25">
      <c r="A1066" s="18">
        <v>9260287416</v>
      </c>
      <c r="B1066" s="18">
        <f t="shared" si="18"/>
        <v>0</v>
      </c>
      <c r="C1066" s="18">
        <v>4.5999999999999999E-2</v>
      </c>
      <c r="D1066" s="18">
        <f t="shared" si="19"/>
        <v>0</v>
      </c>
      <c r="E1066" s="18">
        <v>143</v>
      </c>
      <c r="F1066" s="18">
        <f t="shared" si="20"/>
        <v>0</v>
      </c>
      <c r="G1066" s="18">
        <f t="shared" si="21"/>
        <v>0</v>
      </c>
      <c r="H1066" s="18">
        <v>0.192</v>
      </c>
    </row>
    <row r="1067" spans="1:8" ht="15" x14ac:dyDescent="0.25">
      <c r="A1067" s="18">
        <v>52902703376</v>
      </c>
      <c r="B1067" s="18">
        <f t="shared" si="18"/>
        <v>0</v>
      </c>
      <c r="C1067" s="18">
        <v>5.2999999999999999E-2</v>
      </c>
      <c r="D1067" s="18">
        <f t="shared" si="19"/>
        <v>0</v>
      </c>
      <c r="E1067" s="18">
        <v>310</v>
      </c>
      <c r="F1067" s="18">
        <f t="shared" si="20"/>
        <v>0</v>
      </c>
      <c r="G1067" s="18">
        <f t="shared" si="21"/>
        <v>0</v>
      </c>
      <c r="H1067" s="18">
        <v>0.20699999999999999</v>
      </c>
    </row>
    <row r="1068" spans="1:8" ht="15" x14ac:dyDescent="0.25">
      <c r="A1068" s="18">
        <v>100000000000</v>
      </c>
      <c r="B1068" s="18">
        <f t="shared" si="18"/>
        <v>0</v>
      </c>
      <c r="C1068" s="18">
        <v>3.6999999999999998E-2</v>
      </c>
      <c r="D1068" s="18">
        <f t="shared" si="19"/>
        <v>0</v>
      </c>
      <c r="E1068" s="18">
        <v>24</v>
      </c>
      <c r="F1068" s="18">
        <f t="shared" si="20"/>
        <v>0</v>
      </c>
      <c r="G1068" s="18">
        <f t="shared" si="21"/>
        <v>0</v>
      </c>
      <c r="H1068" s="18">
        <v>0.13</v>
      </c>
    </row>
    <row r="1069" spans="1:8" ht="15" x14ac:dyDescent="0.25">
      <c r="A1069" s="18">
        <v>1585396256</v>
      </c>
      <c r="B1069" s="18">
        <f t="shared" si="18"/>
        <v>0</v>
      </c>
      <c r="C1069" s="18">
        <v>4.1000000000000002E-2</v>
      </c>
      <c r="D1069" s="18">
        <f t="shared" si="19"/>
        <v>0</v>
      </c>
      <c r="E1069" s="18">
        <v>90</v>
      </c>
      <c r="F1069" s="18">
        <f t="shared" si="20"/>
        <v>0</v>
      </c>
      <c r="G1069" s="18">
        <f t="shared" si="21"/>
        <v>0</v>
      </c>
      <c r="H1069" s="18">
        <v>0.14000000000000001</v>
      </c>
    </row>
    <row r="1070" spans="1:8" ht="15" x14ac:dyDescent="0.25">
      <c r="A1070" s="18">
        <v>12369708859</v>
      </c>
      <c r="B1070" s="18">
        <f t="shared" si="18"/>
        <v>0</v>
      </c>
      <c r="C1070" s="18">
        <v>2.7E-2</v>
      </c>
      <c r="D1070" s="18">
        <f t="shared" si="19"/>
        <v>0</v>
      </c>
      <c r="E1070" s="18">
        <v>844</v>
      </c>
      <c r="F1070" s="18">
        <f t="shared" si="20"/>
        <v>0</v>
      </c>
      <c r="G1070" s="18">
        <f t="shared" si="21"/>
        <v>0</v>
      </c>
      <c r="H1070" s="18">
        <v>5.5E-2</v>
      </c>
    </row>
    <row r="1071" spans="1:8" ht="15" x14ac:dyDescent="0.25">
      <c r="A1071" s="18">
        <v>11242266334</v>
      </c>
      <c r="B1071" s="18">
        <f t="shared" si="18"/>
        <v>0</v>
      </c>
      <c r="C1071" s="18">
        <v>5.8000000000000003E-2</v>
      </c>
      <c r="D1071" s="18">
        <f t="shared" si="19"/>
        <v>0</v>
      </c>
      <c r="E1071" s="18">
        <v>46</v>
      </c>
      <c r="F1071" s="18">
        <f t="shared" si="20"/>
        <v>0</v>
      </c>
      <c r="G1071" s="18">
        <f t="shared" si="21"/>
        <v>0</v>
      </c>
      <c r="H1071" s="21">
        <v>0.12</v>
      </c>
    </row>
    <row r="1072" spans="1:8" ht="15" x14ac:dyDescent="0.25">
      <c r="A1072" s="18">
        <v>5930000000000</v>
      </c>
      <c r="B1072" s="18">
        <f t="shared" si="18"/>
        <v>1</v>
      </c>
      <c r="C1072" s="18">
        <v>0.05</v>
      </c>
      <c r="D1072" s="18">
        <f t="shared" si="19"/>
        <v>0</v>
      </c>
      <c r="E1072" s="18">
        <v>216</v>
      </c>
      <c r="F1072" s="18">
        <f t="shared" si="20"/>
        <v>0</v>
      </c>
      <c r="G1072" s="18">
        <f t="shared" si="21"/>
        <v>0</v>
      </c>
      <c r="H1072" s="18">
        <v>5.8000000000000003E-2</v>
      </c>
    </row>
    <row r="1073" spans="1:8" ht="15" x14ac:dyDescent="0.25">
      <c r="A1073" s="18">
        <v>14434619972</v>
      </c>
      <c r="B1073" s="18">
        <f t="shared" si="18"/>
        <v>0</v>
      </c>
      <c r="C1073" s="18">
        <v>9.4E-2</v>
      </c>
      <c r="D1073" s="18">
        <f t="shared" si="19"/>
        <v>0</v>
      </c>
      <c r="E1073" s="18">
        <v>310</v>
      </c>
      <c r="F1073" s="18">
        <f t="shared" si="20"/>
        <v>0</v>
      </c>
      <c r="G1073" s="18">
        <f t="shared" si="21"/>
        <v>0</v>
      </c>
      <c r="H1073" s="18">
        <v>0.15</v>
      </c>
    </row>
    <row r="1074" spans="1:8" ht="15" x14ac:dyDescent="0.25">
      <c r="A1074" s="18">
        <v>249000000000</v>
      </c>
      <c r="B1074" s="18">
        <f t="shared" si="18"/>
        <v>1</v>
      </c>
      <c r="C1074" s="19">
        <v>6.4000000000000001E-2</v>
      </c>
      <c r="D1074" s="18">
        <f t="shared" si="19"/>
        <v>0</v>
      </c>
      <c r="E1074" s="19">
        <v>193</v>
      </c>
      <c r="F1074" s="18">
        <f t="shared" si="20"/>
        <v>0</v>
      </c>
      <c r="G1074" s="18">
        <f t="shared" si="21"/>
        <v>0</v>
      </c>
      <c r="H1074" s="18">
        <v>0.05</v>
      </c>
    </row>
    <row r="1075" spans="1:8" ht="15" x14ac:dyDescent="0.25">
      <c r="A1075" s="18">
        <v>1880000000000</v>
      </c>
      <c r="B1075" s="18">
        <f t="shared" si="18"/>
        <v>1</v>
      </c>
      <c r="C1075" s="18">
        <v>3.9E-2</v>
      </c>
      <c r="D1075" s="18">
        <f t="shared" si="19"/>
        <v>0</v>
      </c>
      <c r="E1075" s="18">
        <v>62</v>
      </c>
      <c r="F1075" s="18">
        <f t="shared" si="20"/>
        <v>0</v>
      </c>
      <c r="G1075" s="18">
        <f t="shared" si="21"/>
        <v>0</v>
      </c>
      <c r="H1075" s="18">
        <v>0.10199999999999999</v>
      </c>
    </row>
    <row r="1076" spans="1:8" ht="15" x14ac:dyDescent="0.25">
      <c r="A1076" s="18">
        <v>846000000000</v>
      </c>
      <c r="B1076" s="18">
        <f t="shared" si="18"/>
        <v>1</v>
      </c>
      <c r="C1076" s="18">
        <v>2.9000000000000001E-2</v>
      </c>
      <c r="D1076" s="18">
        <f t="shared" si="19"/>
        <v>0</v>
      </c>
      <c r="E1076" s="18">
        <v>99</v>
      </c>
      <c r="F1076" s="18">
        <f t="shared" si="20"/>
        <v>0</v>
      </c>
      <c r="G1076" s="18">
        <f t="shared" si="21"/>
        <v>0</v>
      </c>
      <c r="H1076" s="18">
        <v>0.124</v>
      </c>
    </row>
    <row r="1077" spans="1:8" ht="15" x14ac:dyDescent="0.25">
      <c r="A1077" s="18">
        <v>5910000000000</v>
      </c>
      <c r="B1077" s="18">
        <f t="shared" si="18"/>
        <v>1</v>
      </c>
      <c r="C1077" s="18">
        <v>0.1</v>
      </c>
      <c r="D1077" s="18">
        <f t="shared" si="19"/>
        <v>0</v>
      </c>
      <c r="E1077" s="18">
        <v>4641</v>
      </c>
      <c r="F1077" s="18">
        <f t="shared" si="20"/>
        <v>1</v>
      </c>
      <c r="G1077" s="18">
        <f t="shared" si="21"/>
        <v>1</v>
      </c>
      <c r="H1077" s="18">
        <v>1.4999999999999999E-2</v>
      </c>
    </row>
    <row r="1078" spans="1:8" ht="15" x14ac:dyDescent="0.25">
      <c r="A1078" s="18">
        <v>188000000000</v>
      </c>
      <c r="B1078" s="18">
        <f t="shared" si="18"/>
        <v>0</v>
      </c>
      <c r="C1078" s="18">
        <v>3.9E-2</v>
      </c>
      <c r="D1078" s="18">
        <f t="shared" si="19"/>
        <v>0</v>
      </c>
      <c r="E1078" s="18">
        <v>458</v>
      </c>
      <c r="F1078" s="18">
        <f t="shared" si="20"/>
        <v>0</v>
      </c>
      <c r="G1078" s="18">
        <f t="shared" si="21"/>
        <v>0</v>
      </c>
      <c r="H1078" s="21">
        <v>0.12</v>
      </c>
    </row>
    <row r="1079" spans="1:8" ht="15" x14ac:dyDescent="0.25">
      <c r="A1079" s="18">
        <v>6197766119</v>
      </c>
      <c r="B1079" s="18">
        <f t="shared" si="18"/>
        <v>0</v>
      </c>
      <c r="C1079" s="18">
        <v>6.2E-2</v>
      </c>
      <c r="D1079" s="18">
        <f t="shared" si="19"/>
        <v>0</v>
      </c>
      <c r="E1079" s="18">
        <v>71</v>
      </c>
      <c r="F1079" s="18">
        <f t="shared" si="20"/>
        <v>0</v>
      </c>
      <c r="G1079" s="18">
        <f t="shared" si="21"/>
        <v>1</v>
      </c>
      <c r="H1079" s="18">
        <v>0.40200000000000002</v>
      </c>
    </row>
    <row r="1080" spans="1:8" ht="15" x14ac:dyDescent="0.25">
      <c r="A1080" s="18">
        <v>8254088067</v>
      </c>
      <c r="B1080" s="18">
        <f t="shared" si="18"/>
        <v>0</v>
      </c>
      <c r="C1080" s="18">
        <v>2.8000000000000001E-2</v>
      </c>
      <c r="D1080" s="18">
        <f t="shared" si="19"/>
        <v>0</v>
      </c>
      <c r="E1080" s="18">
        <v>35</v>
      </c>
      <c r="F1080" s="18">
        <f t="shared" si="20"/>
        <v>0</v>
      </c>
      <c r="G1080" s="18">
        <f t="shared" si="21"/>
        <v>0</v>
      </c>
      <c r="H1080" s="21">
        <v>0.12</v>
      </c>
    </row>
    <row r="1081" spans="1:8" ht="15" x14ac:dyDescent="0.25">
      <c r="A1081" s="18">
        <v>36634742799</v>
      </c>
      <c r="B1081" s="18">
        <f t="shared" si="18"/>
        <v>0</v>
      </c>
      <c r="C1081" s="19">
        <v>6.4000000000000001E-2</v>
      </c>
      <c r="D1081" s="18">
        <f t="shared" si="19"/>
        <v>0</v>
      </c>
      <c r="E1081" s="19">
        <v>193</v>
      </c>
      <c r="F1081" s="18">
        <f t="shared" si="20"/>
        <v>0</v>
      </c>
      <c r="G1081" s="18">
        <f t="shared" si="21"/>
        <v>0</v>
      </c>
      <c r="H1081" s="18">
        <v>5.2999999999999999E-2</v>
      </c>
    </row>
    <row r="1082" spans="1:8" ht="15" x14ac:dyDescent="0.25">
      <c r="A1082" s="18">
        <v>289000000000</v>
      </c>
      <c r="B1082" s="18">
        <f t="shared" si="18"/>
        <v>1</v>
      </c>
      <c r="C1082" s="18">
        <v>3.7999999999999999E-2</v>
      </c>
      <c r="D1082" s="18">
        <f t="shared" si="19"/>
        <v>0</v>
      </c>
      <c r="E1082" s="18">
        <v>384</v>
      </c>
      <c r="F1082" s="18">
        <f t="shared" si="20"/>
        <v>0</v>
      </c>
      <c r="G1082" s="18">
        <f t="shared" si="21"/>
        <v>0</v>
      </c>
      <c r="H1082" s="18">
        <v>4.9000000000000002E-2</v>
      </c>
    </row>
    <row r="1083" spans="1:8" ht="15" x14ac:dyDescent="0.25">
      <c r="A1083" s="18">
        <v>2162990126</v>
      </c>
      <c r="B1083" s="18">
        <f t="shared" si="18"/>
        <v>0</v>
      </c>
      <c r="C1083" s="18">
        <v>8.1000000000000003E-2</v>
      </c>
      <c r="D1083" s="18">
        <f t="shared" si="19"/>
        <v>0</v>
      </c>
      <c r="E1083" s="18">
        <v>525</v>
      </c>
      <c r="F1083" s="18">
        <f t="shared" si="20"/>
        <v>0</v>
      </c>
      <c r="G1083" s="18">
        <f t="shared" si="21"/>
        <v>0</v>
      </c>
      <c r="H1083" s="18">
        <v>0.10199999999999999</v>
      </c>
    </row>
    <row r="1084" spans="1:8" ht="15" x14ac:dyDescent="0.25">
      <c r="A1084" s="18">
        <v>8761426371</v>
      </c>
      <c r="B1084" s="18">
        <f t="shared" si="18"/>
        <v>0</v>
      </c>
      <c r="C1084" s="18">
        <v>0.06</v>
      </c>
      <c r="D1084" s="18">
        <f t="shared" si="19"/>
        <v>0</v>
      </c>
      <c r="E1084" s="18">
        <v>190</v>
      </c>
      <c r="F1084" s="18">
        <f t="shared" si="20"/>
        <v>0</v>
      </c>
      <c r="G1084" s="18">
        <f t="shared" si="21"/>
        <v>0</v>
      </c>
      <c r="H1084" s="18">
        <v>0.16600000000000001</v>
      </c>
    </row>
    <row r="1085" spans="1:8" ht="15" x14ac:dyDescent="0.25">
      <c r="A1085" s="19">
        <v>15079752558</v>
      </c>
      <c r="B1085" s="18">
        <f t="shared" si="18"/>
        <v>0</v>
      </c>
      <c r="C1085" s="18">
        <v>1.7999999999999999E-2</v>
      </c>
      <c r="D1085" s="18">
        <f t="shared" si="19"/>
        <v>0</v>
      </c>
      <c r="E1085" s="18">
        <v>19</v>
      </c>
      <c r="F1085" s="18">
        <f t="shared" si="20"/>
        <v>0</v>
      </c>
      <c r="G1085" s="18">
        <f t="shared" si="21"/>
        <v>0</v>
      </c>
      <c r="H1085" s="18">
        <v>0.16300000000000001</v>
      </c>
    </row>
    <row r="1086" spans="1:8" ht="15" x14ac:dyDescent="0.25">
      <c r="A1086" s="18">
        <v>18850351853</v>
      </c>
      <c r="B1086" s="18">
        <f t="shared" si="18"/>
        <v>0</v>
      </c>
      <c r="C1086" s="18">
        <v>6.0999999999999999E-2</v>
      </c>
      <c r="D1086" s="18">
        <f t="shared" si="19"/>
        <v>0</v>
      </c>
      <c r="E1086" s="18">
        <v>41</v>
      </c>
      <c r="F1086" s="18">
        <f t="shared" si="20"/>
        <v>0</v>
      </c>
      <c r="G1086" s="18">
        <f t="shared" si="21"/>
        <v>0</v>
      </c>
      <c r="H1086" s="21">
        <v>0.12</v>
      </c>
    </row>
    <row r="1087" spans="1:8" ht="15" x14ac:dyDescent="0.25">
      <c r="A1087" s="19">
        <v>15079752558</v>
      </c>
      <c r="B1087" s="18">
        <f t="shared" si="18"/>
        <v>0</v>
      </c>
      <c r="C1087" s="19">
        <v>6.4000000000000001E-2</v>
      </c>
      <c r="D1087" s="18">
        <f t="shared" si="19"/>
        <v>0</v>
      </c>
      <c r="E1087" s="19">
        <v>193</v>
      </c>
      <c r="F1087" s="18">
        <f t="shared" si="20"/>
        <v>0</v>
      </c>
      <c r="G1087" s="18">
        <f t="shared" si="21"/>
        <v>0</v>
      </c>
      <c r="H1087" s="21">
        <v>0.12</v>
      </c>
    </row>
    <row r="1088" spans="1:8" ht="15" x14ac:dyDescent="0.25">
      <c r="A1088" s="18">
        <v>214000000000</v>
      </c>
      <c r="B1088" s="18">
        <f t="shared" si="18"/>
        <v>0</v>
      </c>
      <c r="C1088" s="18">
        <v>0.03</v>
      </c>
      <c r="D1088" s="18">
        <f t="shared" si="19"/>
        <v>0</v>
      </c>
      <c r="E1088" s="18">
        <v>36</v>
      </c>
      <c r="F1088" s="18">
        <f t="shared" si="20"/>
        <v>0</v>
      </c>
      <c r="G1088" s="18">
        <f t="shared" si="21"/>
        <v>0</v>
      </c>
      <c r="H1088" s="18">
        <v>0.14399999999999999</v>
      </c>
    </row>
    <row r="1089" spans="1:8" ht="15" x14ac:dyDescent="0.25">
      <c r="A1089" s="18">
        <v>224000000000</v>
      </c>
      <c r="B1089" s="18">
        <f t="shared" si="18"/>
        <v>0</v>
      </c>
      <c r="C1089" s="18">
        <v>4.3999999999999997E-2</v>
      </c>
      <c r="D1089" s="18">
        <f t="shared" si="19"/>
        <v>0</v>
      </c>
      <c r="E1089" s="18">
        <v>105</v>
      </c>
      <c r="F1089" s="18">
        <f t="shared" si="20"/>
        <v>0</v>
      </c>
      <c r="G1089" s="18">
        <f t="shared" si="21"/>
        <v>0</v>
      </c>
      <c r="H1089" s="18">
        <v>6.7000000000000004E-2</v>
      </c>
    </row>
    <row r="1090" spans="1:8" ht="15" x14ac:dyDescent="0.25">
      <c r="A1090" s="18">
        <v>274000000000</v>
      </c>
      <c r="B1090" s="18">
        <f t="shared" si="18"/>
        <v>1</v>
      </c>
      <c r="C1090" s="18">
        <v>4.2000000000000003E-2</v>
      </c>
      <c r="D1090" s="18">
        <f t="shared" si="19"/>
        <v>0</v>
      </c>
      <c r="E1090" s="18">
        <v>2144</v>
      </c>
      <c r="F1090" s="18">
        <f t="shared" si="20"/>
        <v>1</v>
      </c>
      <c r="G1090" s="18">
        <f t="shared" si="21"/>
        <v>0</v>
      </c>
      <c r="H1090" s="18">
        <v>5.3999999999999999E-2</v>
      </c>
    </row>
    <row r="1091" spans="1:8" ht="15" x14ac:dyDescent="0.25">
      <c r="A1091" s="18">
        <v>1200000000000</v>
      </c>
      <c r="B1091" s="18">
        <f t="shared" si="18"/>
        <v>1</v>
      </c>
      <c r="C1091" s="18">
        <v>7.3999999999999996E-2</v>
      </c>
      <c r="D1091" s="18">
        <f t="shared" si="19"/>
        <v>0</v>
      </c>
      <c r="E1091" s="18">
        <v>1652</v>
      </c>
      <c r="F1091" s="18">
        <f t="shared" si="20"/>
        <v>1</v>
      </c>
      <c r="G1091" s="18">
        <f t="shared" si="21"/>
        <v>0</v>
      </c>
      <c r="H1091" s="18">
        <v>5.8000000000000003E-2</v>
      </c>
    </row>
    <row r="1092" spans="1:8" ht="15" x14ac:dyDescent="0.25">
      <c r="A1092" s="18">
        <v>59178013928</v>
      </c>
      <c r="B1092" s="18">
        <f t="shared" si="18"/>
        <v>0</v>
      </c>
      <c r="C1092" s="18">
        <v>3.3000000000000002E-2</v>
      </c>
      <c r="D1092" s="18">
        <f t="shared" si="19"/>
        <v>0</v>
      </c>
      <c r="E1092" s="18">
        <v>93</v>
      </c>
      <c r="F1092" s="18">
        <f t="shared" si="20"/>
        <v>0</v>
      </c>
      <c r="G1092" s="18">
        <f t="shared" si="21"/>
        <v>0</v>
      </c>
      <c r="H1092" s="18">
        <v>9.4E-2</v>
      </c>
    </row>
    <row r="1093" spans="1:8" ht="15" x14ac:dyDescent="0.25">
      <c r="A1093" s="18">
        <v>6522732203</v>
      </c>
      <c r="B1093" s="18">
        <f t="shared" si="18"/>
        <v>0</v>
      </c>
      <c r="C1093" s="18">
        <v>5.8000000000000003E-2</v>
      </c>
      <c r="D1093" s="18">
        <f t="shared" si="19"/>
        <v>0</v>
      </c>
      <c r="E1093" s="18">
        <v>48</v>
      </c>
      <c r="F1093" s="18">
        <f t="shared" si="20"/>
        <v>0</v>
      </c>
      <c r="G1093" s="18">
        <f t="shared" si="21"/>
        <v>1</v>
      </c>
      <c r="H1093" s="18">
        <v>0.248</v>
      </c>
    </row>
    <row r="1094" spans="1:8" ht="15" x14ac:dyDescent="0.25">
      <c r="A1094" s="18">
        <v>346000000000</v>
      </c>
      <c r="B1094" s="18">
        <f t="shared" si="18"/>
        <v>1</v>
      </c>
      <c r="C1094" s="18">
        <v>4.1000000000000002E-2</v>
      </c>
      <c r="D1094" s="18">
        <f t="shared" si="19"/>
        <v>0</v>
      </c>
      <c r="E1094" s="18">
        <v>214</v>
      </c>
      <c r="F1094" s="18">
        <f t="shared" si="20"/>
        <v>0</v>
      </c>
      <c r="G1094" s="18">
        <f t="shared" si="21"/>
        <v>0</v>
      </c>
      <c r="H1094" s="18">
        <v>6.9000000000000006E-2</v>
      </c>
    </row>
    <row r="1095" spans="1:8" ht="15" x14ac:dyDescent="0.25">
      <c r="A1095" s="18">
        <v>1128300000</v>
      </c>
      <c r="B1095" s="18">
        <f t="shared" si="18"/>
        <v>0</v>
      </c>
      <c r="C1095" s="18">
        <v>4.5999999999999999E-2</v>
      </c>
      <c r="D1095" s="18">
        <f t="shared" si="19"/>
        <v>0</v>
      </c>
      <c r="E1095" s="18">
        <v>46</v>
      </c>
      <c r="F1095" s="18">
        <f t="shared" si="20"/>
        <v>0</v>
      </c>
      <c r="G1095" s="18">
        <f t="shared" si="21"/>
        <v>0</v>
      </c>
      <c r="H1095" s="18">
        <v>0.11</v>
      </c>
    </row>
    <row r="1096" spans="1:8" ht="15" x14ac:dyDescent="0.25">
      <c r="A1096" s="18">
        <v>29233333333</v>
      </c>
      <c r="B1096" s="18">
        <f t="shared" si="18"/>
        <v>0</v>
      </c>
      <c r="C1096" s="18">
        <v>2.1000000000000001E-2</v>
      </c>
      <c r="D1096" s="18">
        <f t="shared" si="19"/>
        <v>0</v>
      </c>
      <c r="E1096" s="18">
        <v>114</v>
      </c>
      <c r="F1096" s="18">
        <f t="shared" si="20"/>
        <v>0</v>
      </c>
      <c r="G1096" s="18">
        <f t="shared" si="21"/>
        <v>0</v>
      </c>
      <c r="H1096" s="21">
        <v>0.12</v>
      </c>
    </row>
    <row r="1097" spans="1:8" ht="15" x14ac:dyDescent="0.25">
      <c r="A1097" s="18">
        <v>45324319955</v>
      </c>
      <c r="B1097" s="18">
        <f t="shared" si="18"/>
        <v>0</v>
      </c>
      <c r="C1097" s="18">
        <v>5.6000000000000001E-2</v>
      </c>
      <c r="D1097" s="18">
        <f t="shared" si="19"/>
        <v>0</v>
      </c>
      <c r="E1097" s="18">
        <v>91</v>
      </c>
      <c r="F1097" s="18">
        <f t="shared" si="20"/>
        <v>0</v>
      </c>
      <c r="G1097" s="18">
        <f t="shared" si="21"/>
        <v>0</v>
      </c>
      <c r="H1097" s="21">
        <v>0.12</v>
      </c>
    </row>
    <row r="1098" spans="1:8" ht="15" x14ac:dyDescent="0.25">
      <c r="A1098" s="18">
        <v>136000000000</v>
      </c>
      <c r="B1098" s="18">
        <f t="shared" si="18"/>
        <v>0</v>
      </c>
      <c r="C1098" s="18">
        <v>6.8000000000000005E-2</v>
      </c>
      <c r="D1098" s="18">
        <f t="shared" si="19"/>
        <v>0</v>
      </c>
      <c r="E1098" s="18">
        <v>93</v>
      </c>
      <c r="F1098" s="18">
        <f t="shared" si="20"/>
        <v>0</v>
      </c>
      <c r="G1098" s="18">
        <f t="shared" si="21"/>
        <v>0</v>
      </c>
      <c r="H1098" s="18">
        <v>0.17</v>
      </c>
    </row>
    <row r="1099" spans="1:8" ht="15" x14ac:dyDescent="0.25">
      <c r="A1099" s="18">
        <v>20506795254</v>
      </c>
      <c r="B1099" s="18">
        <f t="shared" si="18"/>
        <v>0</v>
      </c>
      <c r="C1099" s="18">
        <v>8.5999999999999993E-2</v>
      </c>
      <c r="D1099" s="18">
        <f t="shared" si="19"/>
        <v>0</v>
      </c>
      <c r="E1099" s="18">
        <v>51</v>
      </c>
      <c r="F1099" s="18">
        <f t="shared" si="20"/>
        <v>0</v>
      </c>
      <c r="G1099" s="18">
        <f t="shared" si="21"/>
        <v>0</v>
      </c>
      <c r="H1099" s="18">
        <v>0.15</v>
      </c>
    </row>
    <row r="1100" spans="1:8" ht="15" x14ac:dyDescent="0.25">
      <c r="A1100" s="18">
        <v>10142342770</v>
      </c>
      <c r="B1100" s="18">
        <f t="shared" si="18"/>
        <v>0</v>
      </c>
      <c r="C1100" s="18">
        <v>3.6999999999999998E-2</v>
      </c>
      <c r="D1100" s="18">
        <f t="shared" si="19"/>
        <v>0</v>
      </c>
      <c r="E1100" s="18">
        <v>127</v>
      </c>
      <c r="F1100" s="18">
        <f t="shared" si="20"/>
        <v>0</v>
      </c>
      <c r="G1100" s="18">
        <f t="shared" si="21"/>
        <v>0</v>
      </c>
      <c r="H1100" s="18">
        <v>0.17799999999999999</v>
      </c>
    </row>
    <row r="1101" spans="1:8" ht="15" x14ac:dyDescent="0.25">
      <c r="A1101" s="18">
        <v>65951627200</v>
      </c>
      <c r="B1101" s="18">
        <f t="shared" si="18"/>
        <v>0</v>
      </c>
      <c r="C1101" s="18">
        <v>0.05</v>
      </c>
      <c r="D1101" s="18">
        <f t="shared" si="19"/>
        <v>0</v>
      </c>
      <c r="E1101" s="18">
        <v>359</v>
      </c>
      <c r="F1101" s="18">
        <f t="shared" si="20"/>
        <v>0</v>
      </c>
      <c r="G1101" s="18">
        <f t="shared" si="21"/>
        <v>0</v>
      </c>
      <c r="H1101" s="18">
        <v>0.19</v>
      </c>
    </row>
    <row r="1102" spans="1:8" ht="15" x14ac:dyDescent="0.25">
      <c r="A1102" s="18">
        <v>112000000000</v>
      </c>
      <c r="B1102" s="18">
        <f t="shared" si="18"/>
        <v>0</v>
      </c>
      <c r="C1102" s="18">
        <v>3.7999999999999999E-2</v>
      </c>
      <c r="D1102" s="18">
        <f t="shared" si="19"/>
        <v>0</v>
      </c>
      <c r="E1102" s="18">
        <v>27</v>
      </c>
      <c r="F1102" s="18">
        <f t="shared" si="20"/>
        <v>0</v>
      </c>
      <c r="G1102" s="18">
        <f t="shared" si="21"/>
        <v>0</v>
      </c>
      <c r="H1102" s="18">
        <v>0.13300000000000001</v>
      </c>
    </row>
    <row r="1103" spans="1:8" ht="15" x14ac:dyDescent="0.25">
      <c r="A1103" s="18">
        <v>1840841618</v>
      </c>
      <c r="B1103" s="18">
        <f t="shared" si="18"/>
        <v>0</v>
      </c>
      <c r="C1103" s="18">
        <v>3.6999999999999998E-2</v>
      </c>
      <c r="D1103" s="18">
        <f t="shared" si="19"/>
        <v>0</v>
      </c>
      <c r="E1103" s="18">
        <v>94</v>
      </c>
      <c r="F1103" s="18">
        <f t="shared" si="20"/>
        <v>0</v>
      </c>
      <c r="G1103" s="18">
        <f t="shared" si="21"/>
        <v>0</v>
      </c>
      <c r="H1103" s="18">
        <v>0.14000000000000001</v>
      </c>
    </row>
    <row r="1104" spans="1:8" ht="15" x14ac:dyDescent="0.25">
      <c r="A1104" s="18">
        <v>16691360399</v>
      </c>
      <c r="B1104" s="18">
        <f t="shared" si="18"/>
        <v>0</v>
      </c>
      <c r="C1104" s="18">
        <v>2.1999999999999999E-2</v>
      </c>
      <c r="D1104" s="18">
        <f t="shared" si="19"/>
        <v>0</v>
      </c>
      <c r="E1104" s="18">
        <v>917</v>
      </c>
      <c r="F1104" s="18">
        <f t="shared" si="20"/>
        <v>0</v>
      </c>
      <c r="G1104" s="18">
        <f t="shared" si="21"/>
        <v>0</v>
      </c>
      <c r="H1104" s="18">
        <v>5.5E-2</v>
      </c>
    </row>
    <row r="1105" spans="1:8" ht="15" x14ac:dyDescent="0.25">
      <c r="A1105" s="18">
        <v>12829541141</v>
      </c>
      <c r="B1105" s="18">
        <f t="shared" si="18"/>
        <v>0</v>
      </c>
      <c r="C1105" s="18">
        <v>5.6000000000000001E-2</v>
      </c>
      <c r="D1105" s="18">
        <f t="shared" si="19"/>
        <v>0</v>
      </c>
      <c r="E1105" s="18">
        <v>49</v>
      </c>
      <c r="F1105" s="18">
        <f t="shared" si="20"/>
        <v>0</v>
      </c>
      <c r="G1105" s="18">
        <f t="shared" si="21"/>
        <v>0</v>
      </c>
      <c r="H1105" s="21">
        <v>0.12</v>
      </c>
    </row>
    <row r="1106" spans="1:8" ht="15" x14ac:dyDescent="0.25">
      <c r="A1106" s="18">
        <v>7320000000000</v>
      </c>
      <c r="B1106" s="18">
        <f t="shared" si="18"/>
        <v>1</v>
      </c>
      <c r="C1106" s="18">
        <v>5.0999999999999997E-2</v>
      </c>
      <c r="D1106" s="18">
        <f t="shared" si="19"/>
        <v>0</v>
      </c>
      <c r="E1106" s="18">
        <v>274</v>
      </c>
      <c r="F1106" s="18">
        <f t="shared" si="20"/>
        <v>0</v>
      </c>
      <c r="G1106" s="18">
        <f t="shared" si="21"/>
        <v>0</v>
      </c>
      <c r="H1106" s="18">
        <v>6.6000000000000003E-2</v>
      </c>
    </row>
    <row r="1107" spans="1:8" ht="15" x14ac:dyDescent="0.25">
      <c r="A1107" s="18">
        <v>15846484588</v>
      </c>
      <c r="B1107" s="18">
        <f t="shared" si="18"/>
        <v>0</v>
      </c>
      <c r="C1107" s="18">
        <v>9.1999999999999998E-2</v>
      </c>
      <c r="D1107" s="18">
        <f t="shared" si="19"/>
        <v>0</v>
      </c>
      <c r="E1107" s="18">
        <v>333</v>
      </c>
      <c r="F1107" s="18">
        <f t="shared" si="20"/>
        <v>0</v>
      </c>
      <c r="G1107" s="18">
        <f t="shared" si="21"/>
        <v>0</v>
      </c>
      <c r="H1107" s="18">
        <v>0.14799999999999999</v>
      </c>
    </row>
    <row r="1108" spans="1:8" ht="15" x14ac:dyDescent="0.25">
      <c r="A1108" s="18">
        <v>263000000000</v>
      </c>
      <c r="B1108" s="18">
        <f t="shared" si="18"/>
        <v>1</v>
      </c>
      <c r="C1108" s="19">
        <v>6.4000000000000001E-2</v>
      </c>
      <c r="D1108" s="18">
        <f t="shared" si="19"/>
        <v>0</v>
      </c>
      <c r="E1108" s="19">
        <v>193</v>
      </c>
      <c r="F1108" s="18">
        <f t="shared" si="20"/>
        <v>0</v>
      </c>
      <c r="G1108" s="18">
        <f t="shared" si="21"/>
        <v>0</v>
      </c>
      <c r="H1108" s="18">
        <v>0.05</v>
      </c>
    </row>
    <row r="1109" spans="1:8" ht="15" x14ac:dyDescent="0.25">
      <c r="A1109" s="18">
        <v>1860000000000</v>
      </c>
      <c r="B1109" s="18">
        <f t="shared" si="18"/>
        <v>1</v>
      </c>
      <c r="C1109" s="18">
        <v>0.04</v>
      </c>
      <c r="D1109" s="18">
        <f t="shared" si="19"/>
        <v>0</v>
      </c>
      <c r="E1109" s="18">
        <v>61</v>
      </c>
      <c r="F1109" s="18">
        <f t="shared" si="20"/>
        <v>0</v>
      </c>
      <c r="G1109" s="18">
        <f t="shared" si="21"/>
        <v>0</v>
      </c>
      <c r="H1109" s="18">
        <v>0.106</v>
      </c>
    </row>
    <row r="1110" spans="1:8" ht="15" x14ac:dyDescent="0.25">
      <c r="A1110" s="18">
        <v>877000000000</v>
      </c>
      <c r="B1110" s="18">
        <f t="shared" si="18"/>
        <v>1</v>
      </c>
      <c r="C1110" s="18">
        <v>0.03</v>
      </c>
      <c r="D1110" s="18">
        <f t="shared" si="19"/>
        <v>0</v>
      </c>
      <c r="E1110" s="18">
        <v>108</v>
      </c>
      <c r="F1110" s="18">
        <f t="shared" si="20"/>
        <v>0</v>
      </c>
      <c r="G1110" s="18">
        <f t="shared" si="21"/>
        <v>0</v>
      </c>
      <c r="H1110" s="18">
        <v>0.11799999999999999</v>
      </c>
    </row>
    <row r="1111" spans="1:8" ht="15" x14ac:dyDescent="0.25">
      <c r="A1111" s="18">
        <v>5940000000000</v>
      </c>
      <c r="B1111" s="18">
        <f t="shared" si="18"/>
        <v>1</v>
      </c>
      <c r="C1111" s="18">
        <v>0.10100000000000001</v>
      </c>
      <c r="D1111" s="18">
        <f t="shared" si="19"/>
        <v>0</v>
      </c>
      <c r="E1111" s="18">
        <v>4752</v>
      </c>
      <c r="F1111" s="18">
        <f t="shared" si="20"/>
        <v>1</v>
      </c>
      <c r="G1111" s="18">
        <f t="shared" si="21"/>
        <v>1</v>
      </c>
      <c r="H1111" s="18">
        <v>1.4E-2</v>
      </c>
    </row>
    <row r="1112" spans="1:8" ht="15" x14ac:dyDescent="0.25">
      <c r="A1112" s="18">
        <v>204000000000</v>
      </c>
      <c r="B1112" s="18">
        <f t="shared" si="18"/>
        <v>0</v>
      </c>
      <c r="C1112" s="18">
        <v>4.2000000000000003E-2</v>
      </c>
      <c r="D1112" s="18">
        <f t="shared" si="19"/>
        <v>0</v>
      </c>
      <c r="E1112" s="18">
        <v>521</v>
      </c>
      <c r="F1112" s="18">
        <f t="shared" si="20"/>
        <v>0</v>
      </c>
      <c r="G1112" s="18">
        <f t="shared" si="21"/>
        <v>0</v>
      </c>
      <c r="H1112" s="21">
        <v>0.12</v>
      </c>
    </row>
    <row r="1113" spans="1:8" ht="15" x14ac:dyDescent="0.25">
      <c r="A1113" s="18">
        <v>6605133551</v>
      </c>
      <c r="B1113" s="18">
        <f t="shared" si="18"/>
        <v>0</v>
      </c>
      <c r="C1113" s="18">
        <v>7.0999999999999994E-2</v>
      </c>
      <c r="D1113" s="18">
        <f t="shared" si="19"/>
        <v>0</v>
      </c>
      <c r="E1113" s="18">
        <v>84</v>
      </c>
      <c r="F1113" s="18">
        <f t="shared" si="20"/>
        <v>0</v>
      </c>
      <c r="G1113" s="18">
        <f t="shared" si="21"/>
        <v>0</v>
      </c>
      <c r="H1113" s="18">
        <v>0.128</v>
      </c>
    </row>
    <row r="1114" spans="1:8" ht="15" x14ac:dyDescent="0.25">
      <c r="A1114" s="18">
        <v>9386913253</v>
      </c>
      <c r="B1114" s="18">
        <f t="shared" si="18"/>
        <v>0</v>
      </c>
      <c r="C1114" s="18">
        <v>2.9000000000000001E-2</v>
      </c>
      <c r="D1114" s="18">
        <f t="shared" si="19"/>
        <v>0</v>
      </c>
      <c r="E1114" s="18">
        <v>40</v>
      </c>
      <c r="F1114" s="18">
        <f t="shared" si="20"/>
        <v>0</v>
      </c>
      <c r="G1114" s="18">
        <f t="shared" si="21"/>
        <v>0</v>
      </c>
      <c r="H1114" s="21">
        <v>0.12</v>
      </c>
    </row>
    <row r="1115" spans="1:8" ht="15" x14ac:dyDescent="0.25">
      <c r="A1115" s="18">
        <v>42981497744</v>
      </c>
      <c r="B1115" s="18">
        <f t="shared" si="18"/>
        <v>0</v>
      </c>
      <c r="C1115" s="19">
        <v>6.4000000000000001E-2</v>
      </c>
      <c r="D1115" s="18">
        <f t="shared" si="19"/>
        <v>0</v>
      </c>
      <c r="E1115" s="19">
        <v>193</v>
      </c>
      <c r="F1115" s="18">
        <f t="shared" si="20"/>
        <v>0</v>
      </c>
      <c r="G1115" s="18">
        <f t="shared" si="21"/>
        <v>0</v>
      </c>
      <c r="H1115" s="18">
        <v>5.2999999999999999E-2</v>
      </c>
    </row>
    <row r="1116" spans="1:8" ht="15" x14ac:dyDescent="0.25">
      <c r="A1116" s="18">
        <v>305000000000</v>
      </c>
      <c r="B1116" s="18">
        <f t="shared" si="18"/>
        <v>1</v>
      </c>
      <c r="C1116" s="18">
        <v>3.9E-2</v>
      </c>
      <c r="D1116" s="18">
        <f t="shared" si="19"/>
        <v>0</v>
      </c>
      <c r="E1116" s="18">
        <v>410</v>
      </c>
      <c r="F1116" s="18">
        <f t="shared" si="20"/>
        <v>0</v>
      </c>
      <c r="G1116" s="18">
        <f t="shared" si="21"/>
        <v>0</v>
      </c>
      <c r="H1116" s="18">
        <v>4.8000000000000001E-2</v>
      </c>
    </row>
    <row r="1117" spans="1:8" ht="15" x14ac:dyDescent="0.25">
      <c r="A1117" s="18">
        <v>2113179304</v>
      </c>
      <c r="B1117" s="18">
        <f t="shared" si="18"/>
        <v>0</v>
      </c>
      <c r="C1117" s="18">
        <v>8.5000000000000006E-2</v>
      </c>
      <c r="D1117" s="18">
        <f t="shared" si="19"/>
        <v>0</v>
      </c>
      <c r="E1117" s="18">
        <v>558</v>
      </c>
      <c r="F1117" s="18">
        <f t="shared" si="20"/>
        <v>0</v>
      </c>
      <c r="G1117" s="18">
        <f t="shared" si="21"/>
        <v>0</v>
      </c>
      <c r="H1117" s="18">
        <v>0.105</v>
      </c>
    </row>
    <row r="1118" spans="1:8" ht="15" x14ac:dyDescent="0.25">
      <c r="A1118" s="18">
        <v>10321968595</v>
      </c>
      <c r="B1118" s="18">
        <f t="shared" si="18"/>
        <v>0</v>
      </c>
      <c r="C1118" s="18">
        <v>6.3E-2</v>
      </c>
      <c r="D1118" s="18">
        <f t="shared" si="19"/>
        <v>0</v>
      </c>
      <c r="E1118" s="18">
        <v>232</v>
      </c>
      <c r="F1118" s="18">
        <f t="shared" si="20"/>
        <v>0</v>
      </c>
      <c r="G1118" s="18">
        <f t="shared" si="21"/>
        <v>0</v>
      </c>
      <c r="H1118" s="18">
        <v>0.18099999999999999</v>
      </c>
    </row>
    <row r="1119" spans="1:8" ht="15" x14ac:dyDescent="0.25">
      <c r="A1119" s="19">
        <v>15079752558</v>
      </c>
      <c r="B1119" s="18">
        <f t="shared" si="18"/>
        <v>0</v>
      </c>
      <c r="C1119" s="18">
        <v>1.7999999999999999E-2</v>
      </c>
      <c r="D1119" s="18">
        <f t="shared" si="19"/>
        <v>0</v>
      </c>
      <c r="E1119" s="18">
        <v>20</v>
      </c>
      <c r="F1119" s="18">
        <f t="shared" si="20"/>
        <v>0</v>
      </c>
      <c r="G1119" s="18">
        <f t="shared" si="21"/>
        <v>0</v>
      </c>
      <c r="H1119" s="18">
        <v>0.13</v>
      </c>
    </row>
    <row r="1120" spans="1:8" ht="15" x14ac:dyDescent="0.25">
      <c r="A1120" s="18">
        <v>19206800719</v>
      </c>
      <c r="B1120" s="18">
        <f t="shared" si="18"/>
        <v>0</v>
      </c>
      <c r="C1120" s="18">
        <v>5.5E-2</v>
      </c>
      <c r="D1120" s="18">
        <f t="shared" si="19"/>
        <v>0</v>
      </c>
      <c r="E1120" s="18">
        <v>36</v>
      </c>
      <c r="F1120" s="18">
        <f t="shared" si="20"/>
        <v>0</v>
      </c>
      <c r="G1120" s="18">
        <f t="shared" si="21"/>
        <v>0</v>
      </c>
      <c r="H1120" s="21">
        <v>0.12</v>
      </c>
    </row>
    <row r="1121" spans="1:8" ht="15" x14ac:dyDescent="0.25">
      <c r="A1121" s="19">
        <v>15079752558</v>
      </c>
      <c r="B1121" s="18">
        <f t="shared" si="18"/>
        <v>0</v>
      </c>
      <c r="C1121" s="19">
        <v>6.4000000000000001E-2</v>
      </c>
      <c r="D1121" s="18">
        <f t="shared" si="19"/>
        <v>0</v>
      </c>
      <c r="E1121" s="19">
        <v>193</v>
      </c>
      <c r="F1121" s="18">
        <f t="shared" si="20"/>
        <v>0</v>
      </c>
      <c r="G1121" s="18">
        <f t="shared" si="21"/>
        <v>0</v>
      </c>
      <c r="H1121" s="21">
        <v>0.12</v>
      </c>
    </row>
    <row r="1122" spans="1:8" ht="15" x14ac:dyDescent="0.25">
      <c r="A1122" s="18">
        <v>225000000000</v>
      </c>
      <c r="B1122" s="18">
        <f t="shared" si="18"/>
        <v>1</v>
      </c>
      <c r="C1122" s="18">
        <v>3.1E-2</v>
      </c>
      <c r="D1122" s="18">
        <f t="shared" si="19"/>
        <v>0</v>
      </c>
      <c r="E1122" s="18">
        <v>39</v>
      </c>
      <c r="F1122" s="18">
        <f t="shared" si="20"/>
        <v>0</v>
      </c>
      <c r="G1122" s="18">
        <f t="shared" si="21"/>
        <v>0</v>
      </c>
      <c r="H1122" s="18">
        <v>0.13500000000000001</v>
      </c>
    </row>
    <row r="1123" spans="1:8" ht="15" x14ac:dyDescent="0.25">
      <c r="A1123" s="18">
        <v>250000000000</v>
      </c>
      <c r="B1123" s="18">
        <f t="shared" si="18"/>
        <v>1</v>
      </c>
      <c r="C1123" s="18">
        <v>4.5999999999999999E-2</v>
      </c>
      <c r="D1123" s="18">
        <f t="shared" si="19"/>
        <v>0</v>
      </c>
      <c r="E1123" s="18">
        <v>119</v>
      </c>
      <c r="F1123" s="18">
        <f t="shared" si="20"/>
        <v>0</v>
      </c>
      <c r="G1123" s="18">
        <f t="shared" si="21"/>
        <v>0</v>
      </c>
      <c r="H1123" s="18">
        <v>5.7000000000000002E-2</v>
      </c>
    </row>
    <row r="1124" spans="1:8" ht="15" x14ac:dyDescent="0.25">
      <c r="A1124" s="18">
        <v>287000000000</v>
      </c>
      <c r="B1124" s="18">
        <f t="shared" si="18"/>
        <v>1</v>
      </c>
      <c r="C1124" s="18">
        <v>4.7E-2</v>
      </c>
      <c r="D1124" s="18">
        <f t="shared" si="19"/>
        <v>0</v>
      </c>
      <c r="E1124" s="18">
        <v>2426</v>
      </c>
      <c r="F1124" s="18">
        <f t="shared" si="20"/>
        <v>1</v>
      </c>
      <c r="G1124" s="18">
        <f t="shared" si="21"/>
        <v>0</v>
      </c>
      <c r="H1124" s="18">
        <v>5.3999999999999999E-2</v>
      </c>
    </row>
    <row r="1125" spans="1:8" ht="15" x14ac:dyDescent="0.25">
      <c r="A1125" s="18">
        <v>1220000000000</v>
      </c>
      <c r="B1125" s="18">
        <f t="shared" si="18"/>
        <v>1</v>
      </c>
      <c r="C1125" s="18">
        <v>7.4999999999999997E-2</v>
      </c>
      <c r="D1125" s="18">
        <f t="shared" si="19"/>
        <v>0</v>
      </c>
      <c r="E1125" s="18">
        <v>1703</v>
      </c>
      <c r="F1125" s="18">
        <f t="shared" si="20"/>
        <v>1</v>
      </c>
      <c r="G1125" s="18">
        <f t="shared" si="21"/>
        <v>0</v>
      </c>
      <c r="H1125" s="18">
        <v>5.3999999999999999E-2</v>
      </c>
    </row>
    <row r="1126" spans="1:8" ht="15" x14ac:dyDescent="0.25">
      <c r="A1126" s="18">
        <v>59393056426</v>
      </c>
      <c r="B1126" s="18">
        <f t="shared" si="18"/>
        <v>0</v>
      </c>
      <c r="C1126" s="18">
        <v>3.1E-2</v>
      </c>
      <c r="D1126" s="18">
        <f t="shared" si="19"/>
        <v>0</v>
      </c>
      <c r="E1126" s="18">
        <v>89</v>
      </c>
      <c r="F1126" s="18">
        <f t="shared" si="20"/>
        <v>0</v>
      </c>
      <c r="G1126" s="18">
        <f t="shared" si="21"/>
        <v>0</v>
      </c>
      <c r="H1126" s="18">
        <v>0.13300000000000001</v>
      </c>
    </row>
    <row r="1127" spans="1:8" ht="15" x14ac:dyDescent="0.25">
      <c r="A1127" s="18">
        <v>7633049792</v>
      </c>
      <c r="B1127" s="18">
        <f t="shared" si="18"/>
        <v>0</v>
      </c>
      <c r="C1127" s="18">
        <v>5.8000000000000003E-2</v>
      </c>
      <c r="D1127" s="18">
        <f t="shared" si="19"/>
        <v>0</v>
      </c>
      <c r="E1127" s="18">
        <v>55</v>
      </c>
      <c r="F1127" s="18">
        <f t="shared" si="20"/>
        <v>0</v>
      </c>
      <c r="G1127" s="18">
        <f t="shared" si="21"/>
        <v>1</v>
      </c>
      <c r="H1127" s="18">
        <v>0.252</v>
      </c>
    </row>
    <row r="1128" spans="1:8" ht="15" x14ac:dyDescent="0.25">
      <c r="A1128" s="18">
        <v>366000000000</v>
      </c>
      <c r="B1128" s="18">
        <f t="shared" si="18"/>
        <v>1</v>
      </c>
      <c r="C1128" s="18">
        <v>3.9E-2</v>
      </c>
      <c r="D1128" s="18">
        <f t="shared" si="19"/>
        <v>0</v>
      </c>
      <c r="E1128" s="18">
        <v>215</v>
      </c>
      <c r="F1128" s="18">
        <f t="shared" si="20"/>
        <v>0</v>
      </c>
      <c r="G1128" s="18">
        <f t="shared" si="21"/>
        <v>0</v>
      </c>
      <c r="H1128" s="18">
        <v>7.0999999999999994E-2</v>
      </c>
    </row>
    <row r="1129" spans="1:8" ht="15" x14ac:dyDescent="0.25">
      <c r="A1129" s="18">
        <v>1355000000</v>
      </c>
      <c r="B1129" s="18">
        <f t="shared" si="18"/>
        <v>0</v>
      </c>
      <c r="C1129" s="18">
        <v>4.2999999999999997E-2</v>
      </c>
      <c r="D1129" s="18">
        <f t="shared" si="19"/>
        <v>0</v>
      </c>
      <c r="E1129" s="18">
        <v>50</v>
      </c>
      <c r="F1129" s="18">
        <f t="shared" si="20"/>
        <v>0</v>
      </c>
      <c r="G1129" s="18">
        <f t="shared" si="21"/>
        <v>0</v>
      </c>
      <c r="H1129" s="18">
        <v>0.122</v>
      </c>
    </row>
    <row r="1130" spans="1:8" ht="15" x14ac:dyDescent="0.25">
      <c r="A1130" s="18">
        <v>35164210526</v>
      </c>
      <c r="B1130" s="18">
        <f t="shared" si="18"/>
        <v>0</v>
      </c>
      <c r="C1130" s="18">
        <v>0.02</v>
      </c>
      <c r="D1130" s="18">
        <f t="shared" si="19"/>
        <v>0</v>
      </c>
      <c r="E1130" s="18">
        <v>129</v>
      </c>
      <c r="F1130" s="18">
        <f t="shared" si="20"/>
        <v>0</v>
      </c>
      <c r="G1130" s="18">
        <f t="shared" si="21"/>
        <v>0</v>
      </c>
      <c r="H1130" s="21">
        <v>0.12</v>
      </c>
    </row>
    <row r="1131" spans="1:8" ht="15" x14ac:dyDescent="0.25">
      <c r="A1131" s="18">
        <v>51183443225</v>
      </c>
      <c r="B1131" s="18">
        <f t="shared" si="18"/>
        <v>0</v>
      </c>
      <c r="C1131" s="18">
        <v>5.8999999999999997E-2</v>
      </c>
      <c r="D1131" s="18">
        <f t="shared" si="19"/>
        <v>0</v>
      </c>
      <c r="E1131" s="18">
        <v>105</v>
      </c>
      <c r="F1131" s="18">
        <f t="shared" si="20"/>
        <v>0</v>
      </c>
      <c r="G1131" s="18">
        <f t="shared" si="21"/>
        <v>0</v>
      </c>
      <c r="H1131" s="21">
        <v>0.12</v>
      </c>
    </row>
    <row r="1132" spans="1:8" ht="15" x14ac:dyDescent="0.25">
      <c r="A1132" s="18">
        <v>156000000000</v>
      </c>
      <c r="B1132" s="18">
        <f t="shared" si="18"/>
        <v>0</v>
      </c>
      <c r="C1132" s="18">
        <v>6.6000000000000003E-2</v>
      </c>
      <c r="D1132" s="18">
        <f t="shared" si="19"/>
        <v>0</v>
      </c>
      <c r="E1132" s="18">
        <v>102</v>
      </c>
      <c r="F1132" s="18">
        <f t="shared" si="20"/>
        <v>0</v>
      </c>
      <c r="G1132" s="18">
        <f t="shared" si="21"/>
        <v>0</v>
      </c>
      <c r="H1132" s="18">
        <v>0.13500000000000001</v>
      </c>
    </row>
    <row r="1133" spans="1:8" ht="15" x14ac:dyDescent="0.25">
      <c r="A1133" s="18">
        <v>3686649387</v>
      </c>
      <c r="B1133" s="18">
        <f t="shared" si="18"/>
        <v>0</v>
      </c>
      <c r="C1133" s="18">
        <v>6.4000000000000001E-2</v>
      </c>
      <c r="D1133" s="18">
        <f t="shared" si="19"/>
        <v>0</v>
      </c>
      <c r="E1133" s="18">
        <v>70</v>
      </c>
      <c r="F1133" s="18">
        <f t="shared" si="20"/>
        <v>0</v>
      </c>
      <c r="G1133" s="18">
        <f t="shared" si="21"/>
        <v>0</v>
      </c>
      <c r="H1133" s="18">
        <v>0.221</v>
      </c>
    </row>
    <row r="1134" spans="1:8" ht="15" x14ac:dyDescent="0.25">
      <c r="A1134" s="19">
        <v>15079752558</v>
      </c>
      <c r="B1134" s="18">
        <f t="shared" si="18"/>
        <v>0</v>
      </c>
      <c r="C1134" s="18">
        <v>8.3000000000000004E-2</v>
      </c>
      <c r="D1134" s="18">
        <f t="shared" si="19"/>
        <v>0</v>
      </c>
      <c r="E1134" s="18">
        <v>3057</v>
      </c>
      <c r="F1134" s="18">
        <f t="shared" si="20"/>
        <v>1</v>
      </c>
      <c r="G1134" s="18">
        <f t="shared" si="21"/>
        <v>0</v>
      </c>
      <c r="H1134" s="21">
        <v>0.12</v>
      </c>
    </row>
    <row r="1135" spans="1:8" ht="15" x14ac:dyDescent="0.25">
      <c r="A1135" s="18">
        <v>394000000000</v>
      </c>
      <c r="B1135" s="18">
        <f t="shared" si="18"/>
        <v>1</v>
      </c>
      <c r="C1135" s="18">
        <v>0.115</v>
      </c>
      <c r="D1135" s="18">
        <f t="shared" si="19"/>
        <v>0</v>
      </c>
      <c r="E1135" s="18">
        <v>5407</v>
      </c>
      <c r="F1135" s="18">
        <f t="shared" si="20"/>
        <v>1</v>
      </c>
      <c r="G1135" s="18">
        <f t="shared" si="21"/>
        <v>0</v>
      </c>
      <c r="H1135" s="21">
        <v>0.12</v>
      </c>
    </row>
    <row r="1136" spans="1:8" ht="15" x14ac:dyDescent="0.25">
      <c r="A1136" s="18">
        <v>63615445567</v>
      </c>
      <c r="B1136" s="18">
        <f t="shared" si="18"/>
        <v>0</v>
      </c>
      <c r="C1136" s="18">
        <v>0.05</v>
      </c>
      <c r="D1136" s="18">
        <f t="shared" si="19"/>
        <v>0</v>
      </c>
      <c r="E1136" s="18">
        <v>339</v>
      </c>
      <c r="F1136" s="18">
        <f t="shared" si="20"/>
        <v>0</v>
      </c>
      <c r="G1136" s="18">
        <f t="shared" si="21"/>
        <v>0</v>
      </c>
      <c r="H1136" s="18">
        <v>0.19500000000000001</v>
      </c>
    </row>
    <row r="1137" spans="1:8" ht="15" x14ac:dyDescent="0.25">
      <c r="A1137" s="18">
        <v>483000000000</v>
      </c>
      <c r="B1137" s="18">
        <f t="shared" si="18"/>
        <v>1</v>
      </c>
      <c r="C1137" s="18">
        <v>0.108</v>
      </c>
      <c r="D1137" s="18">
        <f t="shared" si="19"/>
        <v>0</v>
      </c>
      <c r="E1137" s="18">
        <v>4711</v>
      </c>
      <c r="F1137" s="18">
        <f t="shared" si="20"/>
        <v>1</v>
      </c>
      <c r="G1137" s="18">
        <f t="shared" si="21"/>
        <v>0</v>
      </c>
      <c r="H1137" s="21">
        <v>0.12</v>
      </c>
    </row>
    <row r="1138" spans="1:8" ht="15" x14ac:dyDescent="0.25">
      <c r="A1138" s="18">
        <v>16853238733</v>
      </c>
      <c r="B1138" s="18">
        <f t="shared" si="18"/>
        <v>0</v>
      </c>
      <c r="C1138" s="18">
        <v>9.9000000000000005E-2</v>
      </c>
      <c r="D1138" s="18">
        <f t="shared" si="19"/>
        <v>0</v>
      </c>
      <c r="E1138" s="18">
        <v>447</v>
      </c>
      <c r="F1138" s="18">
        <f t="shared" si="20"/>
        <v>0</v>
      </c>
      <c r="G1138" s="18">
        <f t="shared" si="21"/>
        <v>0</v>
      </c>
      <c r="H1138" s="18">
        <v>6.9000000000000006E-2</v>
      </c>
    </row>
    <row r="1139" spans="1:8" ht="15" x14ac:dyDescent="0.25">
      <c r="A1139" s="18">
        <v>51303659418</v>
      </c>
      <c r="B1139" s="18">
        <f t="shared" si="18"/>
        <v>0</v>
      </c>
      <c r="C1139" s="18">
        <v>7.3999999999999996E-2</v>
      </c>
      <c r="D1139" s="18">
        <f t="shared" si="19"/>
        <v>0</v>
      </c>
      <c r="E1139" s="18">
        <v>516</v>
      </c>
      <c r="F1139" s="18">
        <f t="shared" si="20"/>
        <v>0</v>
      </c>
      <c r="G1139" s="18">
        <f t="shared" si="21"/>
        <v>0</v>
      </c>
      <c r="H1139" s="18">
        <v>9.7000000000000003E-2</v>
      </c>
    </row>
    <row r="1140" spans="1:8" ht="15" x14ac:dyDescent="0.25">
      <c r="A1140" s="18">
        <v>21517784659</v>
      </c>
      <c r="B1140" s="18">
        <f t="shared" si="18"/>
        <v>0</v>
      </c>
      <c r="C1140" s="18">
        <v>7.8E-2</v>
      </c>
      <c r="D1140" s="18">
        <f t="shared" si="19"/>
        <v>0</v>
      </c>
      <c r="E1140" s="18">
        <v>377</v>
      </c>
      <c r="F1140" s="18">
        <f t="shared" si="20"/>
        <v>0</v>
      </c>
      <c r="G1140" s="18">
        <f t="shared" si="21"/>
        <v>0</v>
      </c>
      <c r="H1140" s="18">
        <v>0.121</v>
      </c>
    </row>
    <row r="1141" spans="1:8" ht="15" x14ac:dyDescent="0.25">
      <c r="A1141" s="18">
        <v>9314937556</v>
      </c>
      <c r="B1141" s="18">
        <f t="shared" si="18"/>
        <v>0</v>
      </c>
      <c r="C1141" s="18">
        <v>5.8000000000000003E-2</v>
      </c>
      <c r="D1141" s="18">
        <f t="shared" si="19"/>
        <v>0</v>
      </c>
      <c r="E1141" s="18">
        <v>744</v>
      </c>
      <c r="F1141" s="18">
        <f t="shared" si="20"/>
        <v>0</v>
      </c>
      <c r="G1141" s="18">
        <f t="shared" si="21"/>
        <v>0</v>
      </c>
      <c r="H1141" s="18">
        <v>0.08</v>
      </c>
    </row>
    <row r="1142" spans="1:8" ht="15" x14ac:dyDescent="0.25">
      <c r="A1142" s="18">
        <v>58807244368</v>
      </c>
      <c r="B1142" s="18">
        <f t="shared" si="18"/>
        <v>0</v>
      </c>
      <c r="C1142" s="18">
        <v>6.3E-2</v>
      </c>
      <c r="D1142" s="18">
        <f t="shared" si="19"/>
        <v>0</v>
      </c>
      <c r="E1142" s="18">
        <v>361</v>
      </c>
      <c r="F1142" s="18">
        <f t="shared" si="20"/>
        <v>0</v>
      </c>
      <c r="G1142" s="18">
        <f t="shared" si="21"/>
        <v>0</v>
      </c>
      <c r="H1142" s="18">
        <v>7.1999999999999995E-2</v>
      </c>
    </row>
    <row r="1143" spans="1:8" ht="15" x14ac:dyDescent="0.25">
      <c r="A1143" s="18">
        <v>160000000000</v>
      </c>
      <c r="B1143" s="18">
        <f t="shared" si="18"/>
        <v>0</v>
      </c>
      <c r="C1143" s="18">
        <v>8.6999999999999994E-2</v>
      </c>
      <c r="D1143" s="18">
        <f t="shared" si="19"/>
        <v>0</v>
      </c>
      <c r="E1143" s="18">
        <v>2613</v>
      </c>
      <c r="F1143" s="18">
        <f t="shared" si="20"/>
        <v>1</v>
      </c>
      <c r="G1143" s="18">
        <f t="shared" si="21"/>
        <v>0</v>
      </c>
      <c r="H1143" s="18">
        <v>8.1000000000000003E-2</v>
      </c>
    </row>
    <row r="1144" spans="1:8" ht="15" x14ac:dyDescent="0.25">
      <c r="A1144" s="18">
        <v>5675697575</v>
      </c>
      <c r="B1144" s="18">
        <f t="shared" si="18"/>
        <v>0</v>
      </c>
      <c r="C1144" s="18">
        <v>5.2999999999999999E-2</v>
      </c>
      <c r="D1144" s="18">
        <f t="shared" si="19"/>
        <v>0</v>
      </c>
      <c r="E1144" s="18">
        <v>213</v>
      </c>
      <c r="F1144" s="18">
        <f t="shared" si="20"/>
        <v>0</v>
      </c>
      <c r="G1144" s="18">
        <f t="shared" si="21"/>
        <v>0</v>
      </c>
      <c r="H1144" s="18">
        <v>7.3999999999999996E-2</v>
      </c>
    </row>
    <row r="1145" spans="1:8" ht="15" x14ac:dyDescent="0.25">
      <c r="A1145" s="18">
        <v>1062339944</v>
      </c>
      <c r="B1145" s="18">
        <f t="shared" si="18"/>
        <v>0</v>
      </c>
      <c r="C1145" s="19">
        <v>6.4000000000000001E-2</v>
      </c>
      <c r="D1145" s="18">
        <f t="shared" si="19"/>
        <v>0</v>
      </c>
      <c r="E1145" s="19">
        <v>193</v>
      </c>
      <c r="F1145" s="18">
        <f t="shared" si="20"/>
        <v>0</v>
      </c>
      <c r="G1145" s="18">
        <f t="shared" si="21"/>
        <v>0</v>
      </c>
      <c r="H1145" s="21">
        <v>0.12</v>
      </c>
    </row>
    <row r="1146" spans="1:8" ht="15" x14ac:dyDescent="0.25">
      <c r="A1146" s="18">
        <v>122000000000</v>
      </c>
      <c r="B1146" s="18">
        <f t="shared" si="18"/>
        <v>0</v>
      </c>
      <c r="C1146" s="18">
        <v>7.1999999999999995E-2</v>
      </c>
      <c r="D1146" s="18">
        <f t="shared" si="19"/>
        <v>0</v>
      </c>
      <c r="E1146" s="18">
        <v>1700</v>
      </c>
      <c r="F1146" s="18">
        <f t="shared" si="20"/>
        <v>1</v>
      </c>
      <c r="G1146" s="18">
        <f t="shared" si="21"/>
        <v>0</v>
      </c>
      <c r="H1146" s="18">
        <v>5.6000000000000001E-2</v>
      </c>
    </row>
    <row r="1147" spans="1:8" ht="15" x14ac:dyDescent="0.25">
      <c r="A1147" s="18">
        <v>1330000000000</v>
      </c>
      <c r="B1147" s="18">
        <f t="shared" si="18"/>
        <v>1</v>
      </c>
      <c r="C1147" s="18">
        <v>0.10100000000000001</v>
      </c>
      <c r="D1147" s="18">
        <f t="shared" si="19"/>
        <v>0</v>
      </c>
      <c r="E1147" s="18">
        <v>2209</v>
      </c>
      <c r="F1147" s="18">
        <f t="shared" si="20"/>
        <v>1</v>
      </c>
      <c r="G1147" s="18">
        <f t="shared" si="21"/>
        <v>0</v>
      </c>
      <c r="H1147" s="18">
        <v>6.7000000000000004E-2</v>
      </c>
    </row>
    <row r="1148" spans="1:8" ht="15" x14ac:dyDescent="0.25">
      <c r="A1148" s="18">
        <v>1890000000000</v>
      </c>
      <c r="B1148" s="18">
        <f t="shared" si="18"/>
        <v>1</v>
      </c>
      <c r="C1148" s="18">
        <v>0.104</v>
      </c>
      <c r="D1148" s="18">
        <f t="shared" si="19"/>
        <v>0</v>
      </c>
      <c r="E1148" s="18">
        <v>2387</v>
      </c>
      <c r="F1148" s="18">
        <f t="shared" si="20"/>
        <v>1</v>
      </c>
      <c r="G1148" s="18">
        <f t="shared" si="21"/>
        <v>0</v>
      </c>
      <c r="H1148" s="18">
        <v>9.6000000000000002E-2</v>
      </c>
    </row>
    <row r="1149" spans="1:8" ht="15" x14ac:dyDescent="0.25">
      <c r="A1149" s="18">
        <v>124000000000</v>
      </c>
      <c r="B1149" s="18">
        <f t="shared" si="18"/>
        <v>0</v>
      </c>
      <c r="C1149" s="18">
        <v>7.9000000000000001E-2</v>
      </c>
      <c r="D1149" s="18">
        <f t="shared" si="19"/>
        <v>0</v>
      </c>
      <c r="E1149" s="18">
        <v>918</v>
      </c>
      <c r="F1149" s="18">
        <f t="shared" si="20"/>
        <v>0</v>
      </c>
      <c r="G1149" s="18">
        <f t="shared" si="21"/>
        <v>0</v>
      </c>
      <c r="H1149" s="18">
        <v>0.123</v>
      </c>
    </row>
    <row r="1150" spans="1:8" ht="15" x14ac:dyDescent="0.25">
      <c r="A1150" s="18">
        <v>46385589534</v>
      </c>
      <c r="B1150" s="18">
        <f t="shared" si="18"/>
        <v>0</v>
      </c>
      <c r="C1150" s="18">
        <v>7.1999999999999995E-2</v>
      </c>
      <c r="D1150" s="18">
        <f t="shared" si="19"/>
        <v>0</v>
      </c>
      <c r="E1150" s="18">
        <v>326</v>
      </c>
      <c r="F1150" s="18">
        <f t="shared" si="20"/>
        <v>0</v>
      </c>
      <c r="G1150" s="18">
        <f t="shared" si="21"/>
        <v>0</v>
      </c>
      <c r="H1150" s="18">
        <v>0.126</v>
      </c>
    </row>
    <row r="1151" spans="1:8" ht="15" x14ac:dyDescent="0.25">
      <c r="A1151" s="18">
        <v>8697298234</v>
      </c>
      <c r="B1151" s="18">
        <f t="shared" si="18"/>
        <v>0</v>
      </c>
      <c r="C1151" s="18">
        <v>9.5000000000000001E-2</v>
      </c>
      <c r="D1151" s="18">
        <f t="shared" si="19"/>
        <v>0</v>
      </c>
      <c r="E1151" s="18">
        <v>2961</v>
      </c>
      <c r="F1151" s="18">
        <f t="shared" si="20"/>
        <v>1</v>
      </c>
      <c r="G1151" s="18">
        <f t="shared" si="21"/>
        <v>0</v>
      </c>
      <c r="H1151" s="18">
        <v>0.16800000000000001</v>
      </c>
    </row>
    <row r="1152" spans="1:8" ht="15" x14ac:dyDescent="0.25">
      <c r="A1152" s="18">
        <v>97331522066</v>
      </c>
      <c r="B1152" s="18">
        <f t="shared" si="18"/>
        <v>0</v>
      </c>
      <c r="C1152" s="18">
        <v>6.0999999999999999E-2</v>
      </c>
      <c r="D1152" s="18">
        <f t="shared" si="19"/>
        <v>0</v>
      </c>
      <c r="E1152" s="18">
        <v>1572</v>
      </c>
      <c r="F1152" s="18">
        <f t="shared" si="20"/>
        <v>1</v>
      </c>
      <c r="G1152" s="18">
        <f t="shared" si="21"/>
        <v>0</v>
      </c>
      <c r="H1152" s="18">
        <v>4.8000000000000001E-2</v>
      </c>
    </row>
    <row r="1153" spans="1:8" ht="15" x14ac:dyDescent="0.25">
      <c r="A1153" s="18">
        <v>1563667800</v>
      </c>
      <c r="B1153" s="18">
        <f t="shared" si="18"/>
        <v>0</v>
      </c>
      <c r="C1153" s="19">
        <v>6.4000000000000001E-2</v>
      </c>
      <c r="D1153" s="18">
        <f t="shared" si="19"/>
        <v>0</v>
      </c>
      <c r="E1153" s="19">
        <v>193</v>
      </c>
      <c r="F1153" s="18">
        <f t="shared" si="20"/>
        <v>0</v>
      </c>
      <c r="G1153" s="18">
        <f t="shared" si="21"/>
        <v>0</v>
      </c>
      <c r="H1153" s="21">
        <v>0.12</v>
      </c>
    </row>
    <row r="1154" spans="1:8" ht="15" x14ac:dyDescent="0.25">
      <c r="A1154" s="18">
        <v>1100000000000</v>
      </c>
      <c r="B1154" s="18">
        <f t="shared" si="18"/>
        <v>1</v>
      </c>
      <c r="C1154" s="18">
        <v>7.9000000000000001E-2</v>
      </c>
      <c r="D1154" s="18">
        <f t="shared" si="19"/>
        <v>0</v>
      </c>
      <c r="E1154" s="18">
        <v>1527</v>
      </c>
      <c r="F1154" s="18">
        <f t="shared" si="20"/>
        <v>1</v>
      </c>
      <c r="G1154" s="18">
        <f t="shared" si="21"/>
        <v>0</v>
      </c>
      <c r="H1154" s="18">
        <v>7.0000000000000007E-2</v>
      </c>
    </row>
    <row r="1155" spans="1:8" ht="15" x14ac:dyDescent="0.25">
      <c r="A1155" s="18">
        <v>1849196082</v>
      </c>
      <c r="B1155" s="18">
        <f t="shared" si="18"/>
        <v>0</v>
      </c>
      <c r="C1155" s="19">
        <v>6.4000000000000001E-2</v>
      </c>
      <c r="D1155" s="18">
        <f t="shared" si="19"/>
        <v>0</v>
      </c>
      <c r="E1155" s="19">
        <v>193</v>
      </c>
      <c r="F1155" s="18">
        <f t="shared" si="20"/>
        <v>0</v>
      </c>
      <c r="G1155" s="18">
        <f t="shared" si="21"/>
        <v>0</v>
      </c>
      <c r="H1155" s="21">
        <v>0.12</v>
      </c>
    </row>
    <row r="1156" spans="1:8" ht="15" x14ac:dyDescent="0.25">
      <c r="A1156" s="18">
        <v>7833068425</v>
      </c>
      <c r="B1156" s="18">
        <f t="shared" si="18"/>
        <v>0</v>
      </c>
      <c r="C1156" s="18">
        <v>0.06</v>
      </c>
      <c r="D1156" s="18">
        <f t="shared" si="19"/>
        <v>0</v>
      </c>
      <c r="E1156" s="18">
        <v>197</v>
      </c>
      <c r="F1156" s="18">
        <f t="shared" si="20"/>
        <v>0</v>
      </c>
      <c r="G1156" s="18">
        <f t="shared" si="21"/>
        <v>0</v>
      </c>
      <c r="H1156" s="18">
        <v>0.11899999999999999</v>
      </c>
    </row>
    <row r="1157" spans="1:8" ht="15" x14ac:dyDescent="0.25">
      <c r="A1157" s="18">
        <v>2483890594</v>
      </c>
      <c r="B1157" s="18">
        <f t="shared" si="18"/>
        <v>0</v>
      </c>
      <c r="C1157" s="19">
        <v>6.4000000000000001E-2</v>
      </c>
      <c r="D1157" s="18">
        <f t="shared" si="19"/>
        <v>0</v>
      </c>
      <c r="E1157" s="19">
        <v>193</v>
      </c>
      <c r="F1157" s="18">
        <f t="shared" si="20"/>
        <v>0</v>
      </c>
      <c r="G1157" s="18">
        <f t="shared" si="21"/>
        <v>0</v>
      </c>
      <c r="H1157" s="21">
        <v>0.12</v>
      </c>
    </row>
    <row r="1158" spans="1:8" ht="15" x14ac:dyDescent="0.25">
      <c r="A1158" s="18">
        <v>11434200000</v>
      </c>
      <c r="B1158" s="18">
        <f t="shared" si="18"/>
        <v>0</v>
      </c>
      <c r="C1158" s="18">
        <v>6.5000000000000002E-2</v>
      </c>
      <c r="D1158" s="18">
        <f t="shared" si="19"/>
        <v>0</v>
      </c>
      <c r="E1158" s="18">
        <v>212</v>
      </c>
      <c r="F1158" s="18">
        <f t="shared" si="20"/>
        <v>0</v>
      </c>
      <c r="G1158" s="18">
        <f t="shared" si="21"/>
        <v>0</v>
      </c>
      <c r="H1158" s="18">
        <v>0.121</v>
      </c>
    </row>
    <row r="1159" spans="1:8" ht="15" x14ac:dyDescent="0.25">
      <c r="A1159" s="18">
        <v>20267551133</v>
      </c>
      <c r="B1159" s="18">
        <f t="shared" si="18"/>
        <v>0</v>
      </c>
      <c r="C1159" s="18">
        <v>7.4999999999999997E-2</v>
      </c>
      <c r="D1159" s="18">
        <f t="shared" si="19"/>
        <v>0</v>
      </c>
      <c r="E1159" s="18">
        <v>3495</v>
      </c>
      <c r="F1159" s="18">
        <f t="shared" si="20"/>
        <v>1</v>
      </c>
      <c r="G1159" s="18">
        <f t="shared" si="21"/>
        <v>0</v>
      </c>
      <c r="H1159" s="21">
        <v>0.12</v>
      </c>
    </row>
    <row r="1160" spans="1:8" ht="15" x14ac:dyDescent="0.25">
      <c r="A1160" s="18">
        <v>3957418083</v>
      </c>
      <c r="B1160" s="18">
        <f t="shared" si="18"/>
        <v>0</v>
      </c>
      <c r="C1160" s="18">
        <v>6.6000000000000003E-2</v>
      </c>
      <c r="D1160" s="18">
        <f t="shared" si="19"/>
        <v>0</v>
      </c>
      <c r="E1160" s="18">
        <v>643</v>
      </c>
      <c r="F1160" s="18">
        <f t="shared" si="20"/>
        <v>0</v>
      </c>
      <c r="G1160" s="18">
        <f t="shared" si="21"/>
        <v>0</v>
      </c>
      <c r="H1160" s="18">
        <v>7.2999999999999995E-2</v>
      </c>
    </row>
    <row r="1161" spans="1:8" ht="15" x14ac:dyDescent="0.25">
      <c r="A1161" s="18">
        <v>1288420223</v>
      </c>
      <c r="B1161" s="18">
        <f t="shared" si="18"/>
        <v>0</v>
      </c>
      <c r="C1161" s="18">
        <v>6.7000000000000004E-2</v>
      </c>
      <c r="D1161" s="18">
        <f t="shared" si="19"/>
        <v>0</v>
      </c>
      <c r="E1161" s="18">
        <v>24</v>
      </c>
      <c r="F1161" s="18">
        <f t="shared" si="20"/>
        <v>0</v>
      </c>
      <c r="G1161" s="18">
        <f t="shared" si="21"/>
        <v>1</v>
      </c>
      <c r="H1161" s="18">
        <v>0.33800000000000002</v>
      </c>
    </row>
    <row r="1162" spans="1:8" ht="15" x14ac:dyDescent="0.25">
      <c r="A1162" s="18">
        <v>2647883820</v>
      </c>
      <c r="B1162" s="18">
        <f t="shared" si="18"/>
        <v>0</v>
      </c>
      <c r="C1162" s="18">
        <v>3.3000000000000002E-2</v>
      </c>
      <c r="D1162" s="18">
        <f t="shared" si="19"/>
        <v>0</v>
      </c>
      <c r="E1162" s="18">
        <v>2685</v>
      </c>
      <c r="F1162" s="18">
        <f t="shared" si="20"/>
        <v>1</v>
      </c>
      <c r="G1162" s="18">
        <f t="shared" si="21"/>
        <v>0</v>
      </c>
      <c r="H1162" s="21">
        <v>0.12</v>
      </c>
    </row>
    <row r="1163" spans="1:8" ht="15" x14ac:dyDescent="0.25">
      <c r="A1163" s="18">
        <v>984279596</v>
      </c>
      <c r="B1163" s="18">
        <f t="shared" si="18"/>
        <v>0</v>
      </c>
      <c r="C1163" s="18">
        <v>7.4999999999999997E-2</v>
      </c>
      <c r="D1163" s="18">
        <f t="shared" si="19"/>
        <v>0</v>
      </c>
      <c r="E1163" s="18">
        <v>121</v>
      </c>
      <c r="F1163" s="18">
        <f t="shared" si="20"/>
        <v>0</v>
      </c>
      <c r="G1163" s="18">
        <f t="shared" si="21"/>
        <v>0</v>
      </c>
      <c r="H1163" s="21">
        <v>0.12</v>
      </c>
    </row>
    <row r="1164" spans="1:8" ht="15" x14ac:dyDescent="0.25">
      <c r="A1164" s="18">
        <v>385000000000</v>
      </c>
      <c r="B1164" s="18">
        <f t="shared" si="18"/>
        <v>1</v>
      </c>
      <c r="C1164" s="18">
        <v>0.08</v>
      </c>
      <c r="D1164" s="18">
        <f t="shared" si="19"/>
        <v>0</v>
      </c>
      <c r="E1164" s="18">
        <v>1932</v>
      </c>
      <c r="F1164" s="18">
        <f t="shared" si="20"/>
        <v>1</v>
      </c>
      <c r="G1164" s="18">
        <f t="shared" si="21"/>
        <v>0</v>
      </c>
      <c r="H1164" s="18">
        <v>4.8000000000000001E-2</v>
      </c>
    </row>
    <row r="1165" spans="1:8" ht="15" x14ac:dyDescent="0.25">
      <c r="A1165" s="18">
        <v>3586883989</v>
      </c>
      <c r="B1165" s="18">
        <f t="shared" si="18"/>
        <v>0</v>
      </c>
      <c r="C1165" s="18">
        <v>8.6999999999999994E-2</v>
      </c>
      <c r="D1165" s="18">
        <f t="shared" si="19"/>
        <v>0</v>
      </c>
      <c r="E1165" s="18">
        <v>153</v>
      </c>
      <c r="F1165" s="18">
        <f t="shared" si="20"/>
        <v>0</v>
      </c>
      <c r="G1165" s="18">
        <f t="shared" si="21"/>
        <v>0</v>
      </c>
      <c r="H1165" s="18">
        <v>0.189</v>
      </c>
    </row>
    <row r="1166" spans="1:8" ht="15" x14ac:dyDescent="0.25">
      <c r="A1166" s="18">
        <v>168000000000</v>
      </c>
      <c r="B1166" s="18">
        <f t="shared" si="18"/>
        <v>0</v>
      </c>
      <c r="C1166" s="18">
        <v>9.0999999999999998E-2</v>
      </c>
      <c r="D1166" s="18">
        <f t="shared" si="19"/>
        <v>0</v>
      </c>
      <c r="E1166" s="18">
        <v>3432</v>
      </c>
      <c r="F1166" s="18">
        <f t="shared" si="20"/>
        <v>1</v>
      </c>
      <c r="G1166" s="18">
        <f t="shared" si="21"/>
        <v>0</v>
      </c>
      <c r="H1166" s="18">
        <v>8.8999999999999996E-2</v>
      </c>
    </row>
    <row r="1167" spans="1:8" ht="15" x14ac:dyDescent="0.25">
      <c r="A1167" s="18">
        <v>171000000000</v>
      </c>
      <c r="B1167" s="18">
        <f t="shared" si="18"/>
        <v>0</v>
      </c>
      <c r="C1167" s="18">
        <v>5.5E-2</v>
      </c>
      <c r="D1167" s="18">
        <f t="shared" si="19"/>
        <v>0</v>
      </c>
      <c r="E1167" s="18">
        <v>247</v>
      </c>
      <c r="F1167" s="18">
        <f t="shared" si="20"/>
        <v>0</v>
      </c>
      <c r="G1167" s="18">
        <f t="shared" si="21"/>
        <v>0</v>
      </c>
      <c r="H1167" s="18">
        <v>0.2</v>
      </c>
    </row>
    <row r="1168" spans="1:8" ht="15" x14ac:dyDescent="0.25">
      <c r="A1168" s="18">
        <v>117000000000</v>
      </c>
      <c r="B1168" s="18">
        <f t="shared" si="18"/>
        <v>0</v>
      </c>
      <c r="C1168" s="18">
        <v>9.2999999999999999E-2</v>
      </c>
      <c r="D1168" s="18">
        <f t="shared" si="19"/>
        <v>0</v>
      </c>
      <c r="E1168" s="18">
        <v>1070</v>
      </c>
      <c r="F1168" s="18">
        <f t="shared" si="20"/>
        <v>0</v>
      </c>
      <c r="G1168" s="18">
        <f t="shared" si="21"/>
        <v>0</v>
      </c>
      <c r="H1168" s="21">
        <v>0.12</v>
      </c>
    </row>
    <row r="1169" spans="1:8" ht="15" x14ac:dyDescent="0.25">
      <c r="A1169" s="18">
        <v>37305099928</v>
      </c>
      <c r="B1169" s="18">
        <f t="shared" si="18"/>
        <v>0</v>
      </c>
      <c r="C1169" s="18">
        <v>4.2999999999999997E-2</v>
      </c>
      <c r="D1169" s="18">
        <f t="shared" si="19"/>
        <v>0</v>
      </c>
      <c r="E1169" s="18">
        <v>72</v>
      </c>
      <c r="F1169" s="18">
        <f t="shared" si="20"/>
        <v>0</v>
      </c>
      <c r="G1169" s="18">
        <f t="shared" si="21"/>
        <v>1</v>
      </c>
      <c r="H1169" s="18">
        <v>0.53900000000000003</v>
      </c>
    </row>
    <row r="1170" spans="1:8" ht="15" x14ac:dyDescent="0.25">
      <c r="A1170" s="18">
        <v>260000000000</v>
      </c>
      <c r="B1170" s="18">
        <f t="shared" si="18"/>
        <v>1</v>
      </c>
      <c r="C1170" s="18">
        <v>5.3999999999999999E-2</v>
      </c>
      <c r="D1170" s="18">
        <f t="shared" si="19"/>
        <v>0</v>
      </c>
      <c r="E1170" s="18">
        <v>96</v>
      </c>
      <c r="F1170" s="18">
        <f t="shared" si="20"/>
        <v>0</v>
      </c>
      <c r="G1170" s="18">
        <f t="shared" si="21"/>
        <v>1</v>
      </c>
      <c r="H1170" s="18">
        <v>0.24399999999999999</v>
      </c>
    </row>
    <row r="1171" spans="1:8" ht="15" x14ac:dyDescent="0.25">
      <c r="A1171" s="18">
        <v>773907642</v>
      </c>
      <c r="B1171" s="18">
        <f t="shared" si="18"/>
        <v>0</v>
      </c>
      <c r="C1171" s="18">
        <v>5.2999999999999999E-2</v>
      </c>
      <c r="D1171" s="18">
        <f t="shared" si="19"/>
        <v>0</v>
      </c>
      <c r="E1171" s="18">
        <v>2161</v>
      </c>
      <c r="F1171" s="18">
        <f t="shared" si="20"/>
        <v>1</v>
      </c>
      <c r="G1171" s="18">
        <f t="shared" si="21"/>
        <v>0</v>
      </c>
      <c r="H1171" s="18">
        <v>9.1999999999999998E-2</v>
      </c>
    </row>
    <row r="1172" spans="1:8" ht="15" x14ac:dyDescent="0.25">
      <c r="A1172" s="18">
        <v>6082791506</v>
      </c>
      <c r="B1172" s="18">
        <f t="shared" si="18"/>
        <v>0</v>
      </c>
      <c r="C1172" s="18">
        <v>7.3999999999999996E-2</v>
      </c>
      <c r="D1172" s="18">
        <f t="shared" si="19"/>
        <v>0</v>
      </c>
      <c r="E1172" s="18">
        <v>51</v>
      </c>
      <c r="F1172" s="18">
        <f t="shared" si="20"/>
        <v>0</v>
      </c>
      <c r="G1172" s="18">
        <f t="shared" si="21"/>
        <v>0</v>
      </c>
      <c r="H1172" s="18">
        <v>6.3E-2</v>
      </c>
    </row>
    <row r="1173" spans="1:8" ht="15" x14ac:dyDescent="0.25">
      <c r="A1173" s="18">
        <v>28724041828</v>
      </c>
      <c r="B1173" s="18">
        <f t="shared" si="18"/>
        <v>0</v>
      </c>
      <c r="C1173" s="18">
        <v>5.5E-2</v>
      </c>
      <c r="D1173" s="18">
        <f t="shared" si="19"/>
        <v>0</v>
      </c>
      <c r="E1173" s="18">
        <v>208</v>
      </c>
      <c r="F1173" s="18">
        <f t="shared" si="20"/>
        <v>0</v>
      </c>
      <c r="G1173" s="18">
        <f t="shared" si="21"/>
        <v>0</v>
      </c>
      <c r="H1173" s="18">
        <v>0.14899999999999999</v>
      </c>
    </row>
    <row r="1174" spans="1:8" ht="15" x14ac:dyDescent="0.25">
      <c r="A1174" s="18">
        <v>19979467790</v>
      </c>
      <c r="B1174" s="18">
        <f t="shared" si="18"/>
        <v>0</v>
      </c>
      <c r="C1174" s="18">
        <v>8.3000000000000004E-2</v>
      </c>
      <c r="D1174" s="18">
        <f t="shared" si="19"/>
        <v>0</v>
      </c>
      <c r="E1174" s="18">
        <v>831</v>
      </c>
      <c r="F1174" s="18">
        <f t="shared" si="20"/>
        <v>0</v>
      </c>
      <c r="G1174" s="18">
        <f t="shared" si="21"/>
        <v>0</v>
      </c>
      <c r="H1174" s="18">
        <v>0.158</v>
      </c>
    </row>
    <row r="1175" spans="1:8" ht="15" x14ac:dyDescent="0.25">
      <c r="A1175" s="18">
        <v>580000000000</v>
      </c>
      <c r="B1175" s="18">
        <f t="shared" si="18"/>
        <v>1</v>
      </c>
      <c r="C1175" s="18">
        <v>7.1999999999999995E-2</v>
      </c>
      <c r="D1175" s="18">
        <f t="shared" si="19"/>
        <v>0</v>
      </c>
      <c r="E1175" s="18">
        <v>1045</v>
      </c>
      <c r="F1175" s="18">
        <f t="shared" si="20"/>
        <v>0</v>
      </c>
      <c r="G1175" s="18">
        <f t="shared" si="21"/>
        <v>0</v>
      </c>
      <c r="H1175" s="18">
        <v>5.1999999999999998E-2</v>
      </c>
    </row>
    <row r="1176" spans="1:8" ht="15" x14ac:dyDescent="0.25">
      <c r="A1176" s="18">
        <v>247000000000</v>
      </c>
      <c r="B1176" s="18">
        <f t="shared" si="18"/>
        <v>1</v>
      </c>
      <c r="C1176" s="18">
        <v>8.2000000000000003E-2</v>
      </c>
      <c r="D1176" s="18">
        <f t="shared" si="19"/>
        <v>0</v>
      </c>
      <c r="E1176" s="18">
        <v>2282</v>
      </c>
      <c r="F1176" s="18">
        <f t="shared" si="20"/>
        <v>1</v>
      </c>
      <c r="G1176" s="18">
        <f t="shared" si="21"/>
        <v>0</v>
      </c>
      <c r="H1176" s="18">
        <v>5.8000000000000003E-2</v>
      </c>
    </row>
    <row r="1177" spans="1:8" ht="15" x14ac:dyDescent="0.25">
      <c r="A1177" s="18">
        <v>256000000000</v>
      </c>
      <c r="B1177" s="18">
        <f t="shared" si="18"/>
        <v>1</v>
      </c>
      <c r="C1177" s="18">
        <v>9.9000000000000005E-2</v>
      </c>
      <c r="D1177" s="18">
        <f t="shared" si="19"/>
        <v>0</v>
      </c>
      <c r="E1177" s="18">
        <v>3541</v>
      </c>
      <c r="F1177" s="18">
        <f t="shared" si="20"/>
        <v>1</v>
      </c>
      <c r="G1177" s="18">
        <f t="shared" si="21"/>
        <v>0</v>
      </c>
      <c r="H1177" s="18">
        <v>4.2999999999999997E-2</v>
      </c>
    </row>
    <row r="1178" spans="1:8" ht="15" x14ac:dyDescent="0.25">
      <c r="A1178" s="18">
        <v>267000000000</v>
      </c>
      <c r="B1178" s="18">
        <f t="shared" si="18"/>
        <v>1</v>
      </c>
      <c r="C1178" s="18">
        <v>4.9000000000000002E-2</v>
      </c>
      <c r="D1178" s="18">
        <f t="shared" si="19"/>
        <v>0</v>
      </c>
      <c r="E1178" s="18">
        <v>196</v>
      </c>
      <c r="F1178" s="18">
        <f t="shared" si="20"/>
        <v>0</v>
      </c>
      <c r="G1178" s="18">
        <f t="shared" si="21"/>
        <v>0</v>
      </c>
      <c r="H1178" s="21">
        <v>0.12</v>
      </c>
    </row>
    <row r="1179" spans="1:8" ht="15" x14ac:dyDescent="0.25">
      <c r="A1179" s="18">
        <v>31261527363</v>
      </c>
      <c r="B1179" s="18">
        <f t="shared" si="18"/>
        <v>0</v>
      </c>
      <c r="C1179" s="18">
        <v>5.6000000000000001E-2</v>
      </c>
      <c r="D1179" s="18">
        <f t="shared" si="19"/>
        <v>0</v>
      </c>
      <c r="E1179" s="18">
        <v>36</v>
      </c>
      <c r="F1179" s="18">
        <f t="shared" si="20"/>
        <v>0</v>
      </c>
      <c r="G1179" s="18">
        <f t="shared" si="21"/>
        <v>1</v>
      </c>
      <c r="H1179" s="18">
        <v>0.41499999999999998</v>
      </c>
    </row>
    <row r="1180" spans="1:8" ht="15" x14ac:dyDescent="0.25">
      <c r="A1180" s="18">
        <v>1490000000000</v>
      </c>
      <c r="B1180" s="18">
        <f t="shared" si="18"/>
        <v>1</v>
      </c>
      <c r="C1180" s="18">
        <v>7.0000000000000007E-2</v>
      </c>
      <c r="D1180" s="18">
        <f t="shared" si="19"/>
        <v>0</v>
      </c>
      <c r="E1180" s="18">
        <v>1761</v>
      </c>
      <c r="F1180" s="18">
        <f t="shared" si="20"/>
        <v>1</v>
      </c>
      <c r="G1180" s="18">
        <f t="shared" si="21"/>
        <v>0</v>
      </c>
      <c r="H1180" s="18">
        <v>0.06</v>
      </c>
    </row>
    <row r="1181" spans="1:8" ht="15" x14ac:dyDescent="0.25">
      <c r="A1181" s="18">
        <v>4091020249</v>
      </c>
      <c r="B1181" s="18">
        <f t="shared" si="18"/>
        <v>0</v>
      </c>
      <c r="C1181" s="18">
        <v>0.06</v>
      </c>
      <c r="D1181" s="18">
        <f t="shared" si="19"/>
        <v>0</v>
      </c>
      <c r="E1181" s="18">
        <v>75</v>
      </c>
      <c r="F1181" s="18">
        <f t="shared" si="20"/>
        <v>0</v>
      </c>
      <c r="G1181" s="18">
        <f t="shared" si="21"/>
        <v>0</v>
      </c>
      <c r="H1181" s="18">
        <v>0.19700000000000001</v>
      </c>
    </row>
    <row r="1182" spans="1:8" ht="15" x14ac:dyDescent="0.25">
      <c r="A1182" s="18">
        <v>1133644295</v>
      </c>
      <c r="B1182" s="18">
        <f t="shared" si="18"/>
        <v>0</v>
      </c>
      <c r="C1182" s="18">
        <v>6.2E-2</v>
      </c>
      <c r="D1182" s="18">
        <f t="shared" si="19"/>
        <v>0</v>
      </c>
      <c r="E1182" s="18">
        <v>1330</v>
      </c>
      <c r="F1182" s="18">
        <f t="shared" si="20"/>
        <v>1</v>
      </c>
      <c r="G1182" s="18">
        <f t="shared" si="21"/>
        <v>0</v>
      </c>
      <c r="H1182" s="21">
        <v>0.12</v>
      </c>
    </row>
    <row r="1183" spans="1:8" ht="15" x14ac:dyDescent="0.25">
      <c r="A1183" s="18">
        <v>192000000000</v>
      </c>
      <c r="B1183" s="18">
        <f t="shared" si="18"/>
        <v>0</v>
      </c>
      <c r="C1183" s="18">
        <v>0.1</v>
      </c>
      <c r="D1183" s="18">
        <f t="shared" si="19"/>
        <v>0</v>
      </c>
      <c r="E1183" s="18">
        <v>2403</v>
      </c>
      <c r="F1183" s="18">
        <f t="shared" si="20"/>
        <v>1</v>
      </c>
      <c r="G1183" s="18">
        <f t="shared" si="21"/>
        <v>0</v>
      </c>
      <c r="H1183" s="21">
        <v>0.12</v>
      </c>
    </row>
    <row r="1184" spans="1:8" ht="15" x14ac:dyDescent="0.25">
      <c r="A1184" s="18">
        <v>12736856485</v>
      </c>
      <c r="B1184" s="18">
        <f t="shared" si="18"/>
        <v>0</v>
      </c>
      <c r="C1184" s="18">
        <v>6.0999999999999999E-2</v>
      </c>
      <c r="D1184" s="18">
        <f t="shared" si="19"/>
        <v>0</v>
      </c>
      <c r="E1184" s="18">
        <v>64</v>
      </c>
      <c r="F1184" s="18">
        <f t="shared" si="20"/>
        <v>0</v>
      </c>
      <c r="G1184" s="18">
        <f t="shared" si="21"/>
        <v>1</v>
      </c>
      <c r="H1184" s="18">
        <v>0.67700000000000005</v>
      </c>
    </row>
    <row r="1185" spans="1:8" ht="15" x14ac:dyDescent="0.25">
      <c r="A1185" s="18">
        <v>233000000000</v>
      </c>
      <c r="B1185" s="18">
        <f t="shared" si="18"/>
        <v>1</v>
      </c>
      <c r="C1185" s="18">
        <v>8.1000000000000003E-2</v>
      </c>
      <c r="D1185" s="18">
        <f t="shared" si="19"/>
        <v>0</v>
      </c>
      <c r="E1185" s="18">
        <v>1845</v>
      </c>
      <c r="F1185" s="18">
        <f t="shared" si="20"/>
        <v>1</v>
      </c>
      <c r="G1185" s="18">
        <f t="shared" si="21"/>
        <v>0</v>
      </c>
      <c r="H1185" s="18">
        <v>0.08</v>
      </c>
    </row>
    <row r="1186" spans="1:8" ht="15" x14ac:dyDescent="0.25">
      <c r="A1186" s="18">
        <v>5505984456</v>
      </c>
      <c r="B1186" s="18">
        <f t="shared" si="18"/>
        <v>0</v>
      </c>
      <c r="C1186" s="18">
        <v>7.0999999999999994E-2</v>
      </c>
      <c r="D1186" s="18">
        <f t="shared" si="19"/>
        <v>0</v>
      </c>
      <c r="E1186" s="18">
        <v>103</v>
      </c>
      <c r="F1186" s="18">
        <f t="shared" si="20"/>
        <v>0</v>
      </c>
      <c r="G1186" s="18">
        <f t="shared" si="21"/>
        <v>1</v>
      </c>
      <c r="H1186" s="18">
        <v>0.30499999999999999</v>
      </c>
    </row>
    <row r="1187" spans="1:8" ht="15" x14ac:dyDescent="0.25">
      <c r="A1187" s="18">
        <v>12903546765</v>
      </c>
      <c r="B1187" s="18">
        <f t="shared" si="18"/>
        <v>0</v>
      </c>
      <c r="C1187" s="18">
        <v>6.2E-2</v>
      </c>
      <c r="D1187" s="18">
        <f t="shared" si="19"/>
        <v>0</v>
      </c>
      <c r="E1187" s="18">
        <v>98</v>
      </c>
      <c r="F1187" s="18">
        <f t="shared" si="20"/>
        <v>0</v>
      </c>
      <c r="G1187" s="18">
        <f t="shared" si="21"/>
        <v>0</v>
      </c>
      <c r="H1187" s="18">
        <v>0.113</v>
      </c>
    </row>
    <row r="1188" spans="1:8" ht="15" x14ac:dyDescent="0.25">
      <c r="A1188" s="18">
        <v>23052044813</v>
      </c>
      <c r="B1188" s="18">
        <f t="shared" si="18"/>
        <v>0</v>
      </c>
      <c r="C1188" s="18">
        <v>7.1999999999999995E-2</v>
      </c>
      <c r="D1188" s="18">
        <f t="shared" si="19"/>
        <v>0</v>
      </c>
      <c r="E1188" s="18">
        <v>376</v>
      </c>
      <c r="F1188" s="18">
        <f t="shared" si="20"/>
        <v>0</v>
      </c>
      <c r="G1188" s="18">
        <f t="shared" si="21"/>
        <v>0</v>
      </c>
      <c r="H1188" s="18">
        <v>9.5000000000000001E-2</v>
      </c>
    </row>
    <row r="1189" spans="1:8" ht="15" x14ac:dyDescent="0.25">
      <c r="A1189" s="18">
        <v>9679304971</v>
      </c>
      <c r="B1189" s="18">
        <f t="shared" si="18"/>
        <v>0</v>
      </c>
      <c r="C1189" s="18">
        <v>5.8000000000000003E-2</v>
      </c>
      <c r="D1189" s="18">
        <f t="shared" si="19"/>
        <v>0</v>
      </c>
      <c r="E1189" s="18">
        <v>776</v>
      </c>
      <c r="F1189" s="18">
        <f t="shared" si="20"/>
        <v>0</v>
      </c>
      <c r="G1189" s="18">
        <f t="shared" si="21"/>
        <v>0</v>
      </c>
      <c r="H1189" s="18">
        <v>7.4999999999999997E-2</v>
      </c>
    </row>
    <row r="1190" spans="1:8" ht="15" x14ac:dyDescent="0.25">
      <c r="A1190" s="18">
        <v>64375288107</v>
      </c>
      <c r="B1190" s="18">
        <f t="shared" si="18"/>
        <v>0</v>
      </c>
      <c r="C1190" s="18">
        <v>6.4000000000000001E-2</v>
      </c>
      <c r="D1190" s="18">
        <f t="shared" si="19"/>
        <v>0</v>
      </c>
      <c r="E1190" s="18">
        <v>403</v>
      </c>
      <c r="F1190" s="18">
        <f t="shared" si="20"/>
        <v>0</v>
      </c>
      <c r="G1190" s="18">
        <f t="shared" si="21"/>
        <v>0</v>
      </c>
      <c r="H1190" s="18">
        <v>7.1999999999999995E-2</v>
      </c>
    </row>
    <row r="1191" spans="1:8" ht="15" x14ac:dyDescent="0.25">
      <c r="A1191" s="18">
        <v>160000000000</v>
      </c>
      <c r="B1191" s="18">
        <f t="shared" si="18"/>
        <v>0</v>
      </c>
      <c r="C1191" s="18">
        <v>9.0999999999999998E-2</v>
      </c>
      <c r="D1191" s="18">
        <f t="shared" si="19"/>
        <v>0</v>
      </c>
      <c r="E1191" s="18">
        <v>2730</v>
      </c>
      <c r="F1191" s="18">
        <f t="shared" si="20"/>
        <v>1</v>
      </c>
      <c r="G1191" s="18">
        <f t="shared" si="21"/>
        <v>0</v>
      </c>
      <c r="H1191" s="18">
        <v>8.2000000000000003E-2</v>
      </c>
    </row>
    <row r="1192" spans="1:8" ht="15" x14ac:dyDescent="0.25">
      <c r="A1192" s="18">
        <v>6240147810</v>
      </c>
      <c r="B1192" s="18">
        <f t="shared" si="18"/>
        <v>0</v>
      </c>
      <c r="C1192" s="18">
        <v>4.9000000000000002E-2</v>
      </c>
      <c r="D1192" s="18">
        <f t="shared" si="19"/>
        <v>0</v>
      </c>
      <c r="E1192" s="18">
        <v>218</v>
      </c>
      <c r="F1192" s="18">
        <f t="shared" si="20"/>
        <v>0</v>
      </c>
      <c r="G1192" s="18">
        <f t="shared" si="21"/>
        <v>0</v>
      </c>
      <c r="H1192" s="18">
        <v>7.8E-2</v>
      </c>
    </row>
    <row r="1193" spans="1:8" ht="15" x14ac:dyDescent="0.25">
      <c r="A1193" s="18">
        <v>1154899793</v>
      </c>
      <c r="B1193" s="18">
        <f t="shared" si="18"/>
        <v>0</v>
      </c>
      <c r="C1193" s="19">
        <v>6.4000000000000001E-2</v>
      </c>
      <c r="D1193" s="18">
        <f t="shared" si="19"/>
        <v>0</v>
      </c>
      <c r="E1193" s="19">
        <v>193</v>
      </c>
      <c r="F1193" s="18">
        <f t="shared" si="20"/>
        <v>0</v>
      </c>
      <c r="G1193" s="18">
        <f t="shared" si="21"/>
        <v>0</v>
      </c>
      <c r="H1193" s="21">
        <v>0.12</v>
      </c>
    </row>
    <row r="1194" spans="1:8" ht="15" x14ac:dyDescent="0.25">
      <c r="A1194" s="18">
        <v>125000000000</v>
      </c>
      <c r="B1194" s="18">
        <f t="shared" si="18"/>
        <v>0</v>
      </c>
      <c r="C1194" s="18">
        <v>7.3999999999999996E-2</v>
      </c>
      <c r="D1194" s="18">
        <f t="shared" si="19"/>
        <v>0</v>
      </c>
      <c r="E1194" s="18">
        <v>1786</v>
      </c>
      <c r="F1194" s="18">
        <f t="shared" si="20"/>
        <v>1</v>
      </c>
      <c r="G1194" s="18">
        <f t="shared" si="21"/>
        <v>0</v>
      </c>
      <c r="H1194" s="18">
        <v>5.8000000000000003E-2</v>
      </c>
    </row>
    <row r="1195" spans="1:8" ht="15" x14ac:dyDescent="0.25">
      <c r="A1195" s="18">
        <v>1340000000000</v>
      </c>
      <c r="B1195" s="18">
        <f t="shared" si="18"/>
        <v>1</v>
      </c>
      <c r="C1195" s="18">
        <v>0.10199999999999999</v>
      </c>
      <c r="D1195" s="18">
        <f t="shared" si="19"/>
        <v>0</v>
      </c>
      <c r="E1195" s="18">
        <v>2241</v>
      </c>
      <c r="F1195" s="18">
        <f t="shared" si="20"/>
        <v>1</v>
      </c>
      <c r="G1195" s="18">
        <f t="shared" si="21"/>
        <v>0</v>
      </c>
      <c r="H1195" s="18">
        <v>7.0000000000000007E-2</v>
      </c>
    </row>
    <row r="1196" spans="1:8" ht="15" x14ac:dyDescent="0.25">
      <c r="A1196" s="18">
        <v>1880000000000</v>
      </c>
      <c r="B1196" s="18">
        <f t="shared" si="18"/>
        <v>1</v>
      </c>
      <c r="C1196" s="18">
        <v>0.105</v>
      </c>
      <c r="D1196" s="18">
        <f t="shared" si="19"/>
        <v>0</v>
      </c>
      <c r="E1196" s="18">
        <v>2402</v>
      </c>
      <c r="F1196" s="18">
        <f t="shared" si="20"/>
        <v>1</v>
      </c>
      <c r="G1196" s="18">
        <f t="shared" si="21"/>
        <v>0</v>
      </c>
      <c r="H1196" s="18">
        <v>0.1</v>
      </c>
    </row>
    <row r="1197" spans="1:8" ht="15" x14ac:dyDescent="0.25">
      <c r="A1197" s="18">
        <v>130000000000</v>
      </c>
      <c r="B1197" s="18">
        <f t="shared" si="18"/>
        <v>0</v>
      </c>
      <c r="C1197" s="18">
        <v>8.7999999999999995E-2</v>
      </c>
      <c r="D1197" s="18">
        <f t="shared" si="19"/>
        <v>0</v>
      </c>
      <c r="E1197" s="18">
        <v>1055</v>
      </c>
      <c r="F1197" s="18">
        <f t="shared" si="20"/>
        <v>0</v>
      </c>
      <c r="G1197" s="18">
        <f t="shared" si="21"/>
        <v>0</v>
      </c>
      <c r="H1197" s="18">
        <v>8.5999999999999993E-2</v>
      </c>
    </row>
    <row r="1198" spans="1:8" ht="15" x14ac:dyDescent="0.25">
      <c r="A1198" s="18">
        <v>52720966883</v>
      </c>
      <c r="B1198" s="18">
        <f t="shared" si="18"/>
        <v>0</v>
      </c>
      <c r="C1198" s="18">
        <v>7.1999999999999995E-2</v>
      </c>
      <c r="D1198" s="18">
        <f t="shared" si="19"/>
        <v>0</v>
      </c>
      <c r="E1198" s="18">
        <v>374</v>
      </c>
      <c r="F1198" s="18">
        <f t="shared" si="20"/>
        <v>0</v>
      </c>
      <c r="G1198" s="18">
        <f t="shared" si="21"/>
        <v>0</v>
      </c>
      <c r="H1198" s="18">
        <v>0.121</v>
      </c>
    </row>
    <row r="1199" spans="1:8" ht="15" x14ac:dyDescent="0.25">
      <c r="A1199" s="18">
        <v>7922983043</v>
      </c>
      <c r="B1199" s="18">
        <f t="shared" si="18"/>
        <v>0</v>
      </c>
      <c r="C1199" s="18">
        <v>9.2999999999999999E-2</v>
      </c>
      <c r="D1199" s="18">
        <f t="shared" si="19"/>
        <v>0</v>
      </c>
      <c r="E1199" s="18">
        <v>2612</v>
      </c>
      <c r="F1199" s="18">
        <f t="shared" si="20"/>
        <v>1</v>
      </c>
      <c r="G1199" s="18">
        <f t="shared" si="21"/>
        <v>0</v>
      </c>
      <c r="H1199" s="18">
        <v>0.18</v>
      </c>
    </row>
    <row r="1200" spans="1:8" ht="15" x14ac:dyDescent="0.25">
      <c r="A1200" s="18">
        <v>105000000000</v>
      </c>
      <c r="B1200" s="18">
        <f t="shared" si="18"/>
        <v>0</v>
      </c>
      <c r="C1200" s="18">
        <v>6.7000000000000004E-2</v>
      </c>
      <c r="D1200" s="18">
        <f t="shared" si="19"/>
        <v>0</v>
      </c>
      <c r="E1200" s="18">
        <v>1848</v>
      </c>
      <c r="F1200" s="18">
        <f t="shared" si="20"/>
        <v>1</v>
      </c>
      <c r="G1200" s="18">
        <f t="shared" si="21"/>
        <v>0</v>
      </c>
      <c r="H1200" s="18">
        <v>4.8000000000000001E-2</v>
      </c>
    </row>
    <row r="1201" spans="1:8" ht="15" x14ac:dyDescent="0.25">
      <c r="A1201" s="18">
        <v>1614595291</v>
      </c>
      <c r="B1201" s="18">
        <f t="shared" si="18"/>
        <v>0</v>
      </c>
      <c r="C1201" s="19">
        <v>6.4000000000000001E-2</v>
      </c>
      <c r="D1201" s="18">
        <f t="shared" si="19"/>
        <v>0</v>
      </c>
      <c r="E1201" s="19">
        <v>193</v>
      </c>
      <c r="F1201" s="18">
        <f t="shared" si="20"/>
        <v>0</v>
      </c>
      <c r="G1201" s="18">
        <f t="shared" si="21"/>
        <v>0</v>
      </c>
      <c r="H1201" s="21">
        <v>0.12</v>
      </c>
    </row>
    <row r="1202" spans="1:8" ht="15" x14ac:dyDescent="0.25">
      <c r="A1202" s="18">
        <v>1120000000000</v>
      </c>
      <c r="B1202" s="18">
        <f t="shared" si="18"/>
        <v>1</v>
      </c>
      <c r="C1202" s="18">
        <v>8.1000000000000003E-2</v>
      </c>
      <c r="D1202" s="18">
        <f t="shared" si="19"/>
        <v>0</v>
      </c>
      <c r="E1202" s="18">
        <v>1590</v>
      </c>
      <c r="F1202" s="18">
        <f t="shared" si="20"/>
        <v>1</v>
      </c>
      <c r="G1202" s="18">
        <f t="shared" si="21"/>
        <v>0</v>
      </c>
      <c r="H1202" s="18">
        <v>7.2999999999999995E-2</v>
      </c>
    </row>
    <row r="1203" spans="1:8" ht="15" x14ac:dyDescent="0.25">
      <c r="A1203" s="18">
        <v>2535333632</v>
      </c>
      <c r="B1203" s="18">
        <f t="shared" si="18"/>
        <v>0</v>
      </c>
      <c r="C1203" s="19">
        <v>6.4000000000000001E-2</v>
      </c>
      <c r="D1203" s="18">
        <f t="shared" si="19"/>
        <v>0</v>
      </c>
      <c r="E1203" s="19">
        <v>193</v>
      </c>
      <c r="F1203" s="18">
        <f t="shared" si="20"/>
        <v>0</v>
      </c>
      <c r="G1203" s="18">
        <f t="shared" si="21"/>
        <v>0</v>
      </c>
      <c r="H1203" s="21">
        <v>0.12</v>
      </c>
    </row>
    <row r="1204" spans="1:8" ht="15" x14ac:dyDescent="0.25">
      <c r="A1204" s="18">
        <v>8313047744</v>
      </c>
      <c r="B1204" s="18">
        <f t="shared" si="18"/>
        <v>0</v>
      </c>
      <c r="C1204" s="18">
        <v>6.2E-2</v>
      </c>
      <c r="D1204" s="18">
        <f t="shared" si="19"/>
        <v>0</v>
      </c>
      <c r="E1204" s="18">
        <v>215</v>
      </c>
      <c r="F1204" s="18">
        <f t="shared" si="20"/>
        <v>0</v>
      </c>
      <c r="G1204" s="18">
        <f t="shared" si="21"/>
        <v>0</v>
      </c>
      <c r="H1204" s="18">
        <v>0.112</v>
      </c>
    </row>
    <row r="1205" spans="1:8" ht="15" x14ac:dyDescent="0.25">
      <c r="A1205" s="18">
        <v>2491800559</v>
      </c>
      <c r="B1205" s="18">
        <f t="shared" si="18"/>
        <v>0</v>
      </c>
      <c r="C1205" s="19">
        <v>6.4000000000000001E-2</v>
      </c>
      <c r="D1205" s="18">
        <f t="shared" si="19"/>
        <v>0</v>
      </c>
      <c r="E1205" s="19">
        <v>193</v>
      </c>
      <c r="F1205" s="18">
        <f t="shared" si="20"/>
        <v>0</v>
      </c>
      <c r="G1205" s="18">
        <f t="shared" si="21"/>
        <v>0</v>
      </c>
      <c r="H1205" s="21">
        <v>0.12</v>
      </c>
    </row>
    <row r="1206" spans="1:8" ht="15" x14ac:dyDescent="0.25">
      <c r="A1206" s="18">
        <v>12159225000</v>
      </c>
      <c r="B1206" s="18">
        <f t="shared" si="18"/>
        <v>0</v>
      </c>
      <c r="C1206" s="18">
        <v>6.3E-2</v>
      </c>
      <c r="D1206" s="18">
        <f t="shared" si="19"/>
        <v>0</v>
      </c>
      <c r="E1206" s="18">
        <v>220</v>
      </c>
      <c r="F1206" s="18">
        <f t="shared" si="20"/>
        <v>0</v>
      </c>
      <c r="G1206" s="18">
        <f t="shared" si="21"/>
        <v>0</v>
      </c>
      <c r="H1206" s="18">
        <v>9.6000000000000002E-2</v>
      </c>
    </row>
    <row r="1207" spans="1:8" ht="15" x14ac:dyDescent="0.25">
      <c r="A1207" s="18">
        <v>20196868009</v>
      </c>
      <c r="B1207" s="18">
        <f t="shared" si="18"/>
        <v>0</v>
      </c>
      <c r="C1207" s="18">
        <v>7.3999999999999996E-2</v>
      </c>
      <c r="D1207" s="18">
        <f t="shared" si="19"/>
        <v>0</v>
      </c>
      <c r="E1207" s="18">
        <v>3405</v>
      </c>
      <c r="F1207" s="18">
        <f t="shared" si="20"/>
        <v>1</v>
      </c>
      <c r="G1207" s="18">
        <f t="shared" si="21"/>
        <v>0</v>
      </c>
      <c r="H1207" s="21">
        <v>0.12</v>
      </c>
    </row>
    <row r="1208" spans="1:8" ht="15" x14ac:dyDescent="0.25">
      <c r="A1208" s="18">
        <v>3917620728</v>
      </c>
      <c r="B1208" s="18">
        <f t="shared" si="18"/>
        <v>0</v>
      </c>
      <c r="C1208" s="18">
        <v>7.0000000000000007E-2</v>
      </c>
      <c r="D1208" s="18">
        <f t="shared" si="19"/>
        <v>0</v>
      </c>
      <c r="E1208" s="18">
        <v>675</v>
      </c>
      <c r="F1208" s="18">
        <f t="shared" si="20"/>
        <v>0</v>
      </c>
      <c r="G1208" s="18">
        <f t="shared" si="21"/>
        <v>0</v>
      </c>
      <c r="H1208" s="18">
        <v>6.9000000000000006E-2</v>
      </c>
    </row>
    <row r="1209" spans="1:8" ht="15" x14ac:dyDescent="0.25">
      <c r="A1209" s="18">
        <v>1480656884</v>
      </c>
      <c r="B1209" s="18">
        <f t="shared" si="18"/>
        <v>0</v>
      </c>
      <c r="C1209" s="18">
        <v>7.0999999999999994E-2</v>
      </c>
      <c r="D1209" s="18">
        <f t="shared" si="19"/>
        <v>0</v>
      </c>
      <c r="E1209" s="18">
        <v>29</v>
      </c>
      <c r="F1209" s="18">
        <f t="shared" si="20"/>
        <v>0</v>
      </c>
      <c r="G1209" s="18">
        <f t="shared" si="21"/>
        <v>1</v>
      </c>
      <c r="H1209" s="18">
        <v>0.28699999999999998</v>
      </c>
    </row>
    <row r="1210" spans="1:8" ht="15" x14ac:dyDescent="0.25">
      <c r="A1210" s="18">
        <v>2671401083</v>
      </c>
      <c r="B1210" s="18">
        <f t="shared" si="18"/>
        <v>0</v>
      </c>
      <c r="C1210" s="18">
        <v>3.3000000000000002E-2</v>
      </c>
      <c r="D1210" s="18">
        <f t="shared" si="19"/>
        <v>0</v>
      </c>
      <c r="E1210" s="18">
        <v>2718</v>
      </c>
      <c r="F1210" s="18">
        <f t="shared" si="20"/>
        <v>1</v>
      </c>
      <c r="G1210" s="18">
        <f t="shared" si="21"/>
        <v>0</v>
      </c>
      <c r="H1210" s="21">
        <v>0.12</v>
      </c>
    </row>
    <row r="1211" spans="1:8" ht="15" x14ac:dyDescent="0.25">
      <c r="A1211" s="18">
        <v>1159891560</v>
      </c>
      <c r="B1211" s="18">
        <f t="shared" si="18"/>
        <v>0</v>
      </c>
      <c r="C1211" s="18">
        <v>8.5000000000000006E-2</v>
      </c>
      <c r="D1211" s="18">
        <f t="shared" si="19"/>
        <v>0</v>
      </c>
      <c r="E1211" s="18">
        <v>160</v>
      </c>
      <c r="F1211" s="18">
        <f t="shared" si="20"/>
        <v>0</v>
      </c>
      <c r="G1211" s="18">
        <f t="shared" si="21"/>
        <v>0</v>
      </c>
      <c r="H1211" s="21">
        <v>0.12</v>
      </c>
    </row>
    <row r="1212" spans="1:8" ht="15" x14ac:dyDescent="0.25">
      <c r="A1212" s="18">
        <v>401000000000</v>
      </c>
      <c r="B1212" s="18">
        <f t="shared" si="18"/>
        <v>1</v>
      </c>
      <c r="C1212" s="18">
        <v>8.3000000000000004E-2</v>
      </c>
      <c r="D1212" s="18">
        <f t="shared" si="19"/>
        <v>0</v>
      </c>
      <c r="E1212" s="18">
        <v>2079</v>
      </c>
      <c r="F1212" s="18">
        <f t="shared" si="20"/>
        <v>1</v>
      </c>
      <c r="G1212" s="18">
        <f t="shared" si="21"/>
        <v>0</v>
      </c>
      <c r="H1212" s="18">
        <v>0.05</v>
      </c>
    </row>
    <row r="1213" spans="1:8" ht="15" x14ac:dyDescent="0.25">
      <c r="A1213" s="18">
        <v>3436961385</v>
      </c>
      <c r="B1213" s="18">
        <f t="shared" si="18"/>
        <v>0</v>
      </c>
      <c r="C1213" s="18">
        <v>8.5000000000000006E-2</v>
      </c>
      <c r="D1213" s="18">
        <f t="shared" si="19"/>
        <v>0</v>
      </c>
      <c r="E1213" s="18">
        <v>141</v>
      </c>
      <c r="F1213" s="18">
        <f t="shared" si="20"/>
        <v>0</v>
      </c>
      <c r="G1213" s="18">
        <f t="shared" si="21"/>
        <v>0</v>
      </c>
      <c r="H1213" s="18">
        <v>0.19400000000000001</v>
      </c>
    </row>
    <row r="1214" spans="1:8" ht="15" x14ac:dyDescent="0.25">
      <c r="A1214" s="18">
        <v>171000000000</v>
      </c>
      <c r="B1214" s="18">
        <f t="shared" si="18"/>
        <v>0</v>
      </c>
      <c r="C1214" s="18">
        <v>9.8000000000000004E-2</v>
      </c>
      <c r="D1214" s="18">
        <f t="shared" si="19"/>
        <v>0</v>
      </c>
      <c r="E1214" s="18">
        <v>3705</v>
      </c>
      <c r="F1214" s="18">
        <f t="shared" si="20"/>
        <v>1</v>
      </c>
      <c r="G1214" s="18">
        <f t="shared" si="21"/>
        <v>0</v>
      </c>
      <c r="H1214" s="18">
        <v>8.6999999999999994E-2</v>
      </c>
    </row>
    <row r="1215" spans="1:8" ht="15" x14ac:dyDescent="0.25">
      <c r="A1215" s="18">
        <v>190000000000</v>
      </c>
      <c r="B1215" s="18">
        <f t="shared" si="18"/>
        <v>0</v>
      </c>
      <c r="C1215" s="18">
        <v>5.8999999999999997E-2</v>
      </c>
      <c r="D1215" s="18">
        <f t="shared" si="19"/>
        <v>0</v>
      </c>
      <c r="E1215" s="18">
        <v>292</v>
      </c>
      <c r="F1215" s="18">
        <f t="shared" si="20"/>
        <v>0</v>
      </c>
      <c r="G1215" s="18">
        <f t="shared" si="21"/>
        <v>0</v>
      </c>
      <c r="H1215" s="18">
        <v>0.184</v>
      </c>
    </row>
    <row r="1216" spans="1:8" ht="15" x14ac:dyDescent="0.25">
      <c r="A1216" s="18">
        <v>120000000000</v>
      </c>
      <c r="B1216" s="18">
        <f t="shared" si="18"/>
        <v>0</v>
      </c>
      <c r="C1216" s="18">
        <v>9.2999999999999999E-2</v>
      </c>
      <c r="D1216" s="18">
        <f t="shared" si="19"/>
        <v>0</v>
      </c>
      <c r="E1216" s="18">
        <v>1087</v>
      </c>
      <c r="F1216" s="18">
        <f t="shared" si="20"/>
        <v>0</v>
      </c>
      <c r="G1216" s="18">
        <f t="shared" si="21"/>
        <v>0</v>
      </c>
      <c r="H1216" s="21">
        <v>0.12</v>
      </c>
    </row>
    <row r="1217" spans="1:8" ht="15" x14ac:dyDescent="0.25">
      <c r="A1217" s="18">
        <v>40585886769</v>
      </c>
      <c r="B1217" s="18">
        <f t="shared" si="18"/>
        <v>0</v>
      </c>
      <c r="C1217" s="18">
        <v>4.3999999999999997E-2</v>
      </c>
      <c r="D1217" s="18">
        <f t="shared" si="19"/>
        <v>0</v>
      </c>
      <c r="E1217" s="18">
        <v>79</v>
      </c>
      <c r="F1217" s="18">
        <f t="shared" si="20"/>
        <v>0</v>
      </c>
      <c r="G1217" s="18">
        <f t="shared" si="21"/>
        <v>1</v>
      </c>
      <c r="H1217" s="18">
        <v>0.45400000000000001</v>
      </c>
    </row>
    <row r="1218" spans="1:8" ht="15" x14ac:dyDescent="0.25">
      <c r="A1218" s="18">
        <v>307000000000</v>
      </c>
      <c r="B1218" s="18">
        <f t="shared" si="18"/>
        <v>1</v>
      </c>
      <c r="C1218" s="18">
        <v>5.7000000000000002E-2</v>
      </c>
      <c r="D1218" s="18">
        <f t="shared" si="19"/>
        <v>0</v>
      </c>
      <c r="E1218" s="18">
        <v>119</v>
      </c>
      <c r="F1218" s="18">
        <f t="shared" si="20"/>
        <v>0</v>
      </c>
      <c r="G1218" s="18">
        <f t="shared" si="21"/>
        <v>0</v>
      </c>
      <c r="H1218" s="18">
        <v>0.17899999999999999</v>
      </c>
    </row>
    <row r="1219" spans="1:8" ht="15" x14ac:dyDescent="0.25">
      <c r="A1219" s="18">
        <v>815205233</v>
      </c>
      <c r="B1219" s="18">
        <f t="shared" si="18"/>
        <v>0</v>
      </c>
      <c r="C1219" s="18">
        <v>5.1999999999999998E-2</v>
      </c>
      <c r="D1219" s="18">
        <f t="shared" si="19"/>
        <v>0</v>
      </c>
      <c r="E1219" s="18">
        <v>2183</v>
      </c>
      <c r="F1219" s="18">
        <f t="shared" si="20"/>
        <v>1</v>
      </c>
      <c r="G1219" s="18">
        <f t="shared" si="21"/>
        <v>0</v>
      </c>
      <c r="H1219" s="18">
        <v>8.7999999999999995E-2</v>
      </c>
    </row>
    <row r="1220" spans="1:8" ht="15" x14ac:dyDescent="0.25">
      <c r="A1220" s="18">
        <v>11390468619</v>
      </c>
      <c r="B1220" s="18">
        <f t="shared" si="18"/>
        <v>0</v>
      </c>
      <c r="C1220" s="18">
        <v>7.5999999999999998E-2</v>
      </c>
      <c r="D1220" s="18">
        <f t="shared" si="19"/>
        <v>0</v>
      </c>
      <c r="E1220" s="18">
        <v>84</v>
      </c>
      <c r="F1220" s="18">
        <f t="shared" si="20"/>
        <v>0</v>
      </c>
      <c r="G1220" s="18">
        <f t="shared" si="21"/>
        <v>1</v>
      </c>
      <c r="H1220" s="18">
        <v>0.34499999999999997</v>
      </c>
    </row>
    <row r="1221" spans="1:8" ht="15" x14ac:dyDescent="0.25">
      <c r="A1221" s="18">
        <v>30318731991</v>
      </c>
      <c r="B1221" s="18">
        <f t="shared" si="18"/>
        <v>0</v>
      </c>
      <c r="C1221" s="18">
        <v>5.5E-2</v>
      </c>
      <c r="D1221" s="18">
        <f t="shared" si="19"/>
        <v>0</v>
      </c>
      <c r="E1221" s="18">
        <v>216</v>
      </c>
      <c r="F1221" s="18">
        <f t="shared" si="20"/>
        <v>0</v>
      </c>
      <c r="G1221" s="18">
        <f t="shared" si="21"/>
        <v>0</v>
      </c>
      <c r="H1221" s="18">
        <v>0.112</v>
      </c>
    </row>
    <row r="1222" spans="1:8" ht="15" x14ac:dyDescent="0.25">
      <c r="A1222" s="18">
        <v>20498926981</v>
      </c>
      <c r="B1222" s="18">
        <f t="shared" si="18"/>
        <v>0</v>
      </c>
      <c r="C1222" s="18">
        <v>8.5999999999999993E-2</v>
      </c>
      <c r="D1222" s="18">
        <f t="shared" si="19"/>
        <v>0</v>
      </c>
      <c r="E1222" s="18">
        <v>883</v>
      </c>
      <c r="F1222" s="18">
        <f t="shared" si="20"/>
        <v>0</v>
      </c>
      <c r="G1222" s="18">
        <f t="shared" si="21"/>
        <v>0</v>
      </c>
      <c r="H1222" s="18">
        <v>0.151</v>
      </c>
    </row>
    <row r="1223" spans="1:8" ht="15" x14ac:dyDescent="0.25">
      <c r="A1223" s="18">
        <v>609000000000</v>
      </c>
      <c r="B1223" s="18">
        <f t="shared" si="18"/>
        <v>1</v>
      </c>
      <c r="C1223" s="18">
        <v>7.1999999999999995E-2</v>
      </c>
      <c r="D1223" s="18">
        <f t="shared" si="19"/>
        <v>0</v>
      </c>
      <c r="E1223" s="18">
        <v>1089</v>
      </c>
      <c r="F1223" s="18">
        <f t="shared" si="20"/>
        <v>0</v>
      </c>
      <c r="G1223" s="18">
        <f t="shared" si="21"/>
        <v>0</v>
      </c>
      <c r="H1223" s="18">
        <v>5.1999999999999998E-2</v>
      </c>
    </row>
    <row r="1224" spans="1:8" ht="15" x14ac:dyDescent="0.25">
      <c r="A1224" s="18">
        <v>227000000000</v>
      </c>
      <c r="B1224" s="18">
        <f t="shared" si="18"/>
        <v>1</v>
      </c>
      <c r="C1224" s="18">
        <v>8.8999999999999996E-2</v>
      </c>
      <c r="D1224" s="18">
        <f t="shared" si="19"/>
        <v>0</v>
      </c>
      <c r="E1224" s="18">
        <v>2268</v>
      </c>
      <c r="F1224" s="18">
        <f t="shared" si="20"/>
        <v>1</v>
      </c>
      <c r="G1224" s="18">
        <f t="shared" si="21"/>
        <v>0</v>
      </c>
      <c r="H1224" s="18">
        <v>5.6000000000000001E-2</v>
      </c>
    </row>
    <row r="1225" spans="1:8" ht="15" x14ac:dyDescent="0.25">
      <c r="A1225" s="18">
        <v>263000000000</v>
      </c>
      <c r="B1225" s="18">
        <f t="shared" si="18"/>
        <v>1</v>
      </c>
      <c r="C1225" s="18">
        <v>0.10299999999999999</v>
      </c>
      <c r="D1225" s="18">
        <f t="shared" si="19"/>
        <v>0</v>
      </c>
      <c r="E1225" s="18">
        <v>3748</v>
      </c>
      <c r="F1225" s="18">
        <f t="shared" si="20"/>
        <v>1</v>
      </c>
      <c r="G1225" s="18">
        <f t="shared" si="21"/>
        <v>0</v>
      </c>
      <c r="H1225" s="18">
        <v>4.2999999999999997E-2</v>
      </c>
    </row>
    <row r="1226" spans="1:8" ht="15" x14ac:dyDescent="0.25">
      <c r="A1226" s="18">
        <v>196000000000</v>
      </c>
      <c r="B1226" s="18">
        <f t="shared" si="18"/>
        <v>0</v>
      </c>
      <c r="C1226" s="18">
        <v>5.1999999999999998E-2</v>
      </c>
      <c r="D1226" s="18">
        <f t="shared" si="19"/>
        <v>0</v>
      </c>
      <c r="E1226" s="18">
        <v>148</v>
      </c>
      <c r="F1226" s="18">
        <f t="shared" si="20"/>
        <v>0</v>
      </c>
      <c r="G1226" s="18">
        <f t="shared" si="21"/>
        <v>0</v>
      </c>
      <c r="H1226" s="21">
        <v>0.12</v>
      </c>
    </row>
    <row r="1227" spans="1:8" ht="15" x14ac:dyDescent="0.25">
      <c r="A1227" s="18">
        <v>38009344577</v>
      </c>
      <c r="B1227" s="18">
        <f t="shared" si="18"/>
        <v>0</v>
      </c>
      <c r="C1227" s="18">
        <v>5.7000000000000002E-2</v>
      </c>
      <c r="D1227" s="18">
        <f t="shared" si="19"/>
        <v>0</v>
      </c>
      <c r="E1227" s="18">
        <v>44</v>
      </c>
      <c r="F1227" s="18">
        <f t="shared" si="20"/>
        <v>0</v>
      </c>
      <c r="G1227" s="18">
        <f t="shared" si="21"/>
        <v>1</v>
      </c>
      <c r="H1227" s="18">
        <v>0.32300000000000001</v>
      </c>
    </row>
    <row r="1228" spans="1:8" ht="15" x14ac:dyDescent="0.25">
      <c r="A1228" s="18">
        <v>1490000000000</v>
      </c>
      <c r="B1228" s="18">
        <f t="shared" si="18"/>
        <v>1</v>
      </c>
      <c r="C1228" s="18">
        <v>7.2999999999999995E-2</v>
      </c>
      <c r="D1228" s="18">
        <f t="shared" si="19"/>
        <v>0</v>
      </c>
      <c r="E1228" s="18">
        <v>1819</v>
      </c>
      <c r="F1228" s="18">
        <f t="shared" si="20"/>
        <v>1</v>
      </c>
      <c r="G1228" s="18">
        <f t="shared" si="21"/>
        <v>0</v>
      </c>
      <c r="H1228" s="18">
        <v>5.0999999999999997E-2</v>
      </c>
    </row>
    <row r="1229" spans="1:8" ht="15" x14ac:dyDescent="0.25">
      <c r="A1229" s="18">
        <v>4449373456</v>
      </c>
      <c r="B1229" s="18">
        <f t="shared" si="18"/>
        <v>0</v>
      </c>
      <c r="C1229" s="18">
        <v>6.5000000000000002E-2</v>
      </c>
      <c r="D1229" s="18">
        <f t="shared" si="19"/>
        <v>0</v>
      </c>
      <c r="E1229" s="18">
        <v>89</v>
      </c>
      <c r="F1229" s="18">
        <f t="shared" si="20"/>
        <v>0</v>
      </c>
      <c r="G1229" s="18">
        <f t="shared" si="21"/>
        <v>0</v>
      </c>
      <c r="H1229" s="18">
        <v>0.153</v>
      </c>
    </row>
    <row r="1230" spans="1:8" ht="15" x14ac:dyDescent="0.25">
      <c r="A1230" s="18">
        <v>1264760246</v>
      </c>
      <c r="B1230" s="18">
        <f t="shared" si="18"/>
        <v>0</v>
      </c>
      <c r="C1230" s="18">
        <v>5.6000000000000001E-2</v>
      </c>
      <c r="D1230" s="18">
        <f t="shared" si="19"/>
        <v>0</v>
      </c>
      <c r="E1230" s="18">
        <v>1294</v>
      </c>
      <c r="F1230" s="18">
        <f t="shared" si="20"/>
        <v>0</v>
      </c>
      <c r="G1230" s="18">
        <f t="shared" si="21"/>
        <v>0</v>
      </c>
      <c r="H1230" s="21">
        <v>0.12</v>
      </c>
    </row>
    <row r="1231" spans="1:8" ht="15" x14ac:dyDescent="0.25">
      <c r="A1231" s="18">
        <v>192000000000</v>
      </c>
      <c r="B1231" s="18">
        <f t="shared" si="18"/>
        <v>0</v>
      </c>
      <c r="C1231" s="18">
        <v>0.10100000000000001</v>
      </c>
      <c r="D1231" s="18">
        <f t="shared" si="19"/>
        <v>0</v>
      </c>
      <c r="E1231" s="18">
        <v>2406</v>
      </c>
      <c r="F1231" s="18">
        <f t="shared" si="20"/>
        <v>1</v>
      </c>
      <c r="G1231" s="18">
        <f t="shared" si="21"/>
        <v>0</v>
      </c>
      <c r="H1231" s="21">
        <v>0.12</v>
      </c>
    </row>
    <row r="1232" spans="1:8" ht="15" x14ac:dyDescent="0.25">
      <c r="A1232" s="18">
        <v>12354820144</v>
      </c>
      <c r="B1232" s="18">
        <f t="shared" si="18"/>
        <v>0</v>
      </c>
      <c r="C1232" s="18">
        <v>6.6000000000000003E-2</v>
      </c>
      <c r="D1232" s="18">
        <f t="shared" si="19"/>
        <v>0</v>
      </c>
      <c r="E1232" s="18">
        <v>83</v>
      </c>
      <c r="F1232" s="18">
        <f t="shared" si="20"/>
        <v>0</v>
      </c>
      <c r="G1232" s="18">
        <f t="shared" si="21"/>
        <v>1</v>
      </c>
      <c r="H1232" s="18">
        <v>0.47</v>
      </c>
    </row>
    <row r="1233" spans="1:8" ht="15" x14ac:dyDescent="0.25">
      <c r="A1233" s="18">
        <v>232000000000</v>
      </c>
      <c r="B1233" s="18">
        <f t="shared" si="18"/>
        <v>1</v>
      </c>
      <c r="C1233" s="18">
        <v>8.3000000000000004E-2</v>
      </c>
      <c r="D1233" s="18">
        <f t="shared" si="19"/>
        <v>0</v>
      </c>
      <c r="E1233" s="18">
        <v>1878</v>
      </c>
      <c r="F1233" s="18">
        <f t="shared" si="20"/>
        <v>1</v>
      </c>
      <c r="G1233" s="18">
        <f t="shared" si="21"/>
        <v>0</v>
      </c>
      <c r="H1233" s="18">
        <v>8.5000000000000006E-2</v>
      </c>
    </row>
    <row r="1234" spans="1:8" ht="15" x14ac:dyDescent="0.25">
      <c r="A1234" s="18">
        <v>5748990555</v>
      </c>
      <c r="B1234" s="18">
        <f t="shared" si="18"/>
        <v>0</v>
      </c>
      <c r="C1234" s="18">
        <v>7.1999999999999995E-2</v>
      </c>
      <c r="D1234" s="18">
        <f t="shared" si="19"/>
        <v>0</v>
      </c>
      <c r="E1234" s="18">
        <v>108</v>
      </c>
      <c r="F1234" s="18">
        <f t="shared" si="20"/>
        <v>0</v>
      </c>
      <c r="G1234" s="18">
        <f t="shared" si="21"/>
        <v>0</v>
      </c>
      <c r="H1234" s="21">
        <v>0.12</v>
      </c>
    </row>
    <row r="1235" spans="1:8" ht="15" x14ac:dyDescent="0.25">
      <c r="A1235" s="18">
        <v>13868600710</v>
      </c>
      <c r="B1235" s="18">
        <f t="shared" si="18"/>
        <v>0</v>
      </c>
      <c r="C1235" s="18">
        <v>7.3999999999999996E-2</v>
      </c>
      <c r="D1235" s="18">
        <f t="shared" si="19"/>
        <v>0</v>
      </c>
      <c r="E1235" s="18">
        <v>129</v>
      </c>
      <c r="F1235" s="18">
        <f t="shared" si="20"/>
        <v>0</v>
      </c>
      <c r="G1235" s="18">
        <f t="shared" si="21"/>
        <v>0</v>
      </c>
      <c r="H1235" s="18">
        <v>0.111</v>
      </c>
    </row>
    <row r="1236" spans="1:8" ht="15" x14ac:dyDescent="0.25">
      <c r="A1236" s="18">
        <v>26524896398</v>
      </c>
      <c r="B1236" s="18">
        <f t="shared" si="18"/>
        <v>0</v>
      </c>
      <c r="C1236" s="18">
        <v>6.3E-2</v>
      </c>
      <c r="D1236" s="18">
        <f t="shared" si="19"/>
        <v>0</v>
      </c>
      <c r="E1236" s="18">
        <v>375</v>
      </c>
      <c r="F1236" s="18">
        <f t="shared" si="20"/>
        <v>0</v>
      </c>
      <c r="G1236" s="18">
        <f t="shared" si="21"/>
        <v>0</v>
      </c>
      <c r="H1236" s="18">
        <v>0.128</v>
      </c>
    </row>
    <row r="1237" spans="1:8" ht="15" x14ac:dyDescent="0.25">
      <c r="A1237" s="18">
        <v>10557366162</v>
      </c>
      <c r="B1237" s="18">
        <f t="shared" si="18"/>
        <v>0</v>
      </c>
      <c r="C1237" s="18">
        <v>6.0999999999999999E-2</v>
      </c>
      <c r="D1237" s="18">
        <f t="shared" si="19"/>
        <v>0</v>
      </c>
      <c r="E1237" s="18">
        <v>882</v>
      </c>
      <c r="F1237" s="18">
        <f t="shared" si="20"/>
        <v>0</v>
      </c>
      <c r="G1237" s="18">
        <f t="shared" si="21"/>
        <v>0</v>
      </c>
      <c r="H1237" s="18">
        <v>7.1999999999999995E-2</v>
      </c>
    </row>
    <row r="1238" spans="1:8" ht="15" x14ac:dyDescent="0.25">
      <c r="A1238" s="18">
        <v>78425201661</v>
      </c>
      <c r="B1238" s="18">
        <f t="shared" si="18"/>
        <v>0</v>
      </c>
      <c r="C1238" s="18">
        <v>6.8000000000000005E-2</v>
      </c>
      <c r="D1238" s="18">
        <f t="shared" si="19"/>
        <v>0</v>
      </c>
      <c r="E1238" s="18">
        <v>522</v>
      </c>
      <c r="F1238" s="18">
        <f t="shared" si="20"/>
        <v>0</v>
      </c>
      <c r="G1238" s="18">
        <f t="shared" si="21"/>
        <v>0</v>
      </c>
      <c r="H1238" s="18">
        <v>6.7000000000000004E-2</v>
      </c>
    </row>
    <row r="1239" spans="1:8" ht="15" x14ac:dyDescent="0.25">
      <c r="A1239" s="18">
        <v>174000000000</v>
      </c>
      <c r="B1239" s="18">
        <f t="shared" si="18"/>
        <v>0</v>
      </c>
      <c r="C1239" s="18">
        <v>9.2999999999999999E-2</v>
      </c>
      <c r="D1239" s="18">
        <f t="shared" si="19"/>
        <v>0</v>
      </c>
      <c r="E1239" s="18">
        <v>3023</v>
      </c>
      <c r="F1239" s="18">
        <f t="shared" si="20"/>
        <v>1</v>
      </c>
      <c r="G1239" s="18">
        <f t="shared" si="21"/>
        <v>0</v>
      </c>
      <c r="H1239" s="18">
        <v>7.0999999999999994E-2</v>
      </c>
    </row>
    <row r="1240" spans="1:8" ht="15" x14ac:dyDescent="0.25">
      <c r="A1240" s="18">
        <v>7324390332</v>
      </c>
      <c r="B1240" s="18">
        <f t="shared" si="18"/>
        <v>0</v>
      </c>
      <c r="C1240" s="18">
        <v>4.8000000000000001E-2</v>
      </c>
      <c r="D1240" s="18">
        <f t="shared" si="19"/>
        <v>0</v>
      </c>
      <c r="E1240" s="18">
        <v>256</v>
      </c>
      <c r="F1240" s="18">
        <f t="shared" si="20"/>
        <v>0</v>
      </c>
      <c r="G1240" s="18">
        <f t="shared" si="21"/>
        <v>0</v>
      </c>
      <c r="H1240" s="18">
        <v>6.7000000000000004E-2</v>
      </c>
    </row>
    <row r="1241" spans="1:8" ht="15" x14ac:dyDescent="0.25">
      <c r="A1241" s="18">
        <v>1268445919</v>
      </c>
      <c r="B1241" s="18">
        <f t="shared" si="18"/>
        <v>0</v>
      </c>
      <c r="C1241" s="19">
        <v>6.4000000000000001E-2</v>
      </c>
      <c r="D1241" s="18">
        <f t="shared" si="19"/>
        <v>0</v>
      </c>
      <c r="E1241" s="19">
        <v>193</v>
      </c>
      <c r="F1241" s="18">
        <f t="shared" si="20"/>
        <v>0</v>
      </c>
      <c r="G1241" s="18">
        <f t="shared" si="21"/>
        <v>0</v>
      </c>
      <c r="H1241" s="21">
        <v>0.12</v>
      </c>
    </row>
    <row r="1242" spans="1:8" ht="15" x14ac:dyDescent="0.25">
      <c r="A1242" s="18">
        <v>135000000000</v>
      </c>
      <c r="B1242" s="18">
        <f t="shared" si="18"/>
        <v>0</v>
      </c>
      <c r="C1242" s="18">
        <v>7.8E-2</v>
      </c>
      <c r="D1242" s="18">
        <f t="shared" si="19"/>
        <v>0</v>
      </c>
      <c r="E1242" s="18">
        <v>2032</v>
      </c>
      <c r="F1242" s="18">
        <f t="shared" si="20"/>
        <v>1</v>
      </c>
      <c r="G1242" s="18">
        <f t="shared" si="21"/>
        <v>0</v>
      </c>
      <c r="H1242" s="18">
        <v>4.8000000000000001E-2</v>
      </c>
    </row>
    <row r="1243" spans="1:8" ht="15" x14ac:dyDescent="0.25">
      <c r="A1243" s="18">
        <v>1450000000000</v>
      </c>
      <c r="B1243" s="18">
        <f t="shared" si="18"/>
        <v>1</v>
      </c>
      <c r="C1243" s="18">
        <v>0.106</v>
      </c>
      <c r="D1243" s="18">
        <f t="shared" si="19"/>
        <v>0</v>
      </c>
      <c r="E1243" s="18">
        <v>2497</v>
      </c>
      <c r="F1243" s="18">
        <f t="shared" si="20"/>
        <v>1</v>
      </c>
      <c r="G1243" s="18">
        <f t="shared" si="21"/>
        <v>0</v>
      </c>
      <c r="H1243" s="18">
        <v>6.6000000000000003E-2</v>
      </c>
    </row>
    <row r="1244" spans="1:8" ht="15" x14ac:dyDescent="0.25">
      <c r="A1244" s="18">
        <v>2010000000000</v>
      </c>
      <c r="B1244" s="18">
        <f t="shared" si="18"/>
        <v>1</v>
      </c>
      <c r="C1244" s="18">
        <v>0.107</v>
      </c>
      <c r="D1244" s="18">
        <f t="shared" si="19"/>
        <v>0</v>
      </c>
      <c r="E1244" s="18">
        <v>2610</v>
      </c>
      <c r="F1244" s="18">
        <f t="shared" si="20"/>
        <v>1</v>
      </c>
      <c r="G1244" s="18">
        <f t="shared" si="21"/>
        <v>0</v>
      </c>
      <c r="H1244" s="18">
        <v>9.7000000000000003E-2</v>
      </c>
    </row>
    <row r="1245" spans="1:8" ht="15" x14ac:dyDescent="0.25">
      <c r="A1245" s="18">
        <v>146000000000</v>
      </c>
      <c r="B1245" s="18">
        <f t="shared" si="18"/>
        <v>0</v>
      </c>
      <c r="C1245" s="18">
        <v>9.0999999999999998E-2</v>
      </c>
      <c r="D1245" s="18">
        <f t="shared" si="19"/>
        <v>0</v>
      </c>
      <c r="E1245" s="18">
        <v>1223</v>
      </c>
      <c r="F1245" s="18">
        <f t="shared" si="20"/>
        <v>0</v>
      </c>
      <c r="G1245" s="18">
        <f t="shared" si="21"/>
        <v>0</v>
      </c>
      <c r="H1245" s="18">
        <v>7.3999999999999996E-2</v>
      </c>
    </row>
    <row r="1246" spans="1:8" ht="15" x14ac:dyDescent="0.25">
      <c r="A1246" s="18">
        <v>66389489264</v>
      </c>
      <c r="B1246" s="18">
        <f t="shared" si="18"/>
        <v>0</v>
      </c>
      <c r="C1246" s="18">
        <v>7.5999999999999998E-2</v>
      </c>
      <c r="D1246" s="18">
        <f t="shared" si="19"/>
        <v>0</v>
      </c>
      <c r="E1246" s="18">
        <v>495</v>
      </c>
      <c r="F1246" s="18">
        <f t="shared" si="20"/>
        <v>0</v>
      </c>
      <c r="G1246" s="18">
        <f t="shared" si="21"/>
        <v>0</v>
      </c>
      <c r="H1246" s="18">
        <v>0.10199999999999999</v>
      </c>
    </row>
    <row r="1247" spans="1:8" ht="15" x14ac:dyDescent="0.25">
      <c r="A1247" s="18">
        <v>8907207933</v>
      </c>
      <c r="B1247" s="18">
        <f t="shared" si="18"/>
        <v>0</v>
      </c>
      <c r="C1247" s="18">
        <v>0.10199999999999999</v>
      </c>
      <c r="D1247" s="18">
        <f t="shared" si="19"/>
        <v>0</v>
      </c>
      <c r="E1247" s="18">
        <v>3156</v>
      </c>
      <c r="F1247" s="18">
        <f t="shared" si="20"/>
        <v>1</v>
      </c>
      <c r="G1247" s="18">
        <f t="shared" si="21"/>
        <v>0</v>
      </c>
      <c r="H1247" s="18">
        <v>0.154</v>
      </c>
    </row>
    <row r="1248" spans="1:8" ht="15" x14ac:dyDescent="0.25">
      <c r="A1248" s="18">
        <v>123000000000</v>
      </c>
      <c r="B1248" s="18">
        <f t="shared" si="18"/>
        <v>0</v>
      </c>
      <c r="C1248" s="18">
        <v>7.0000000000000007E-2</v>
      </c>
      <c r="D1248" s="18">
        <f t="shared" si="19"/>
        <v>0</v>
      </c>
      <c r="E1248" s="18">
        <v>2221</v>
      </c>
      <c r="F1248" s="18">
        <f t="shared" si="20"/>
        <v>1</v>
      </c>
      <c r="G1248" s="18">
        <f t="shared" si="21"/>
        <v>0</v>
      </c>
      <c r="H1248" s="18">
        <v>3.7999999999999999E-2</v>
      </c>
    </row>
    <row r="1249" spans="1:8" ht="15" x14ac:dyDescent="0.25">
      <c r="A1249" s="18">
        <v>1897606791</v>
      </c>
      <c r="B1249" s="18">
        <f t="shared" si="18"/>
        <v>0</v>
      </c>
      <c r="C1249" s="19">
        <v>6.4000000000000001E-2</v>
      </c>
      <c r="D1249" s="18">
        <f t="shared" si="19"/>
        <v>0</v>
      </c>
      <c r="E1249" s="19">
        <v>193</v>
      </c>
      <c r="F1249" s="18">
        <f t="shared" si="20"/>
        <v>0</v>
      </c>
      <c r="G1249" s="18">
        <f t="shared" si="21"/>
        <v>0</v>
      </c>
      <c r="H1249" s="21">
        <v>0.12</v>
      </c>
    </row>
    <row r="1250" spans="1:8" ht="15" x14ac:dyDescent="0.25">
      <c r="A1250" s="18">
        <v>1230000000000</v>
      </c>
      <c r="B1250" s="18">
        <f t="shared" si="18"/>
        <v>1</v>
      </c>
      <c r="C1250" s="18">
        <v>8.2000000000000003E-2</v>
      </c>
      <c r="D1250" s="18">
        <f t="shared" si="19"/>
        <v>0</v>
      </c>
      <c r="E1250" s="18">
        <v>1761</v>
      </c>
      <c r="F1250" s="18">
        <f t="shared" si="20"/>
        <v>1</v>
      </c>
      <c r="G1250" s="18">
        <f t="shared" si="21"/>
        <v>0</v>
      </c>
      <c r="H1250" s="18">
        <v>6.5000000000000002E-2</v>
      </c>
    </row>
    <row r="1251" spans="1:8" ht="15" x14ac:dyDescent="0.25">
      <c r="A1251" s="18">
        <v>2702427047</v>
      </c>
      <c r="B1251" s="18">
        <f t="shared" si="18"/>
        <v>0</v>
      </c>
      <c r="C1251" s="19">
        <v>6.4000000000000001E-2</v>
      </c>
      <c r="D1251" s="18">
        <f t="shared" si="19"/>
        <v>0</v>
      </c>
      <c r="E1251" s="19">
        <v>193</v>
      </c>
      <c r="F1251" s="18">
        <f t="shared" si="20"/>
        <v>0</v>
      </c>
      <c r="G1251" s="18">
        <f t="shared" si="21"/>
        <v>0</v>
      </c>
      <c r="H1251" s="21">
        <v>0.12</v>
      </c>
    </row>
    <row r="1252" spans="1:8" ht="15" x14ac:dyDescent="0.25">
      <c r="A1252" s="18">
        <v>9314784080</v>
      </c>
      <c r="B1252" s="18">
        <f t="shared" si="18"/>
        <v>0</v>
      </c>
      <c r="C1252" s="18">
        <v>6.3E-2</v>
      </c>
      <c r="D1252" s="18">
        <f t="shared" si="19"/>
        <v>0</v>
      </c>
      <c r="E1252" s="18">
        <v>248</v>
      </c>
      <c r="F1252" s="18">
        <f t="shared" si="20"/>
        <v>0</v>
      </c>
      <c r="G1252" s="18">
        <f t="shared" si="21"/>
        <v>0</v>
      </c>
      <c r="H1252" s="18">
        <v>0.08</v>
      </c>
    </row>
    <row r="1253" spans="1:8" ht="15" x14ac:dyDescent="0.25">
      <c r="A1253" s="18">
        <v>2688617885</v>
      </c>
      <c r="B1253" s="18">
        <f t="shared" si="18"/>
        <v>0</v>
      </c>
      <c r="C1253" s="19">
        <v>6.4000000000000001E-2</v>
      </c>
      <c r="D1253" s="18">
        <f t="shared" si="19"/>
        <v>0</v>
      </c>
      <c r="E1253" s="19">
        <v>193</v>
      </c>
      <c r="F1253" s="18">
        <f t="shared" si="20"/>
        <v>0</v>
      </c>
      <c r="G1253" s="18">
        <f t="shared" si="21"/>
        <v>0</v>
      </c>
      <c r="H1253" s="21">
        <v>0.12</v>
      </c>
    </row>
    <row r="1254" spans="1:8" ht="15" x14ac:dyDescent="0.25">
      <c r="A1254" s="18">
        <v>14163949142</v>
      </c>
      <c r="B1254" s="18">
        <f t="shared" si="18"/>
        <v>0</v>
      </c>
      <c r="C1254" s="18">
        <v>6.4000000000000001E-2</v>
      </c>
      <c r="D1254" s="18">
        <f t="shared" si="19"/>
        <v>0</v>
      </c>
      <c r="E1254" s="18">
        <v>263</v>
      </c>
      <c r="F1254" s="18">
        <f t="shared" si="20"/>
        <v>0</v>
      </c>
      <c r="G1254" s="18">
        <f t="shared" si="21"/>
        <v>0</v>
      </c>
      <c r="H1254" s="18">
        <v>6.8000000000000005E-2</v>
      </c>
    </row>
    <row r="1255" spans="1:8" ht="15" x14ac:dyDescent="0.25">
      <c r="A1255" s="18">
        <v>22568793525</v>
      </c>
      <c r="B1255" s="18">
        <f t="shared" si="18"/>
        <v>0</v>
      </c>
      <c r="C1255" s="18">
        <v>8.3000000000000004E-2</v>
      </c>
      <c r="D1255" s="18">
        <f t="shared" si="19"/>
        <v>0</v>
      </c>
      <c r="E1255" s="18">
        <v>4202</v>
      </c>
      <c r="F1255" s="18">
        <f t="shared" si="20"/>
        <v>1</v>
      </c>
      <c r="G1255" s="18">
        <f t="shared" si="21"/>
        <v>0</v>
      </c>
      <c r="H1255" s="21">
        <v>0.12</v>
      </c>
    </row>
    <row r="1256" spans="1:8" ht="15" x14ac:dyDescent="0.25">
      <c r="A1256" s="18">
        <v>4296164768</v>
      </c>
      <c r="B1256" s="18">
        <f t="shared" si="18"/>
        <v>0</v>
      </c>
      <c r="C1256" s="18">
        <v>7.9000000000000001E-2</v>
      </c>
      <c r="D1256" s="18">
        <f t="shared" si="19"/>
        <v>0</v>
      </c>
      <c r="E1256" s="18">
        <v>839</v>
      </c>
      <c r="F1256" s="18">
        <f t="shared" si="20"/>
        <v>0</v>
      </c>
      <c r="G1256" s="18">
        <f t="shared" si="21"/>
        <v>0</v>
      </c>
      <c r="H1256" s="18">
        <v>0.06</v>
      </c>
    </row>
    <row r="1257" spans="1:8" ht="15" x14ac:dyDescent="0.25">
      <c r="A1257" s="18">
        <v>1661818168</v>
      </c>
      <c r="B1257" s="18">
        <f t="shared" si="18"/>
        <v>0</v>
      </c>
      <c r="C1257" s="18">
        <v>8.1000000000000003E-2</v>
      </c>
      <c r="D1257" s="18">
        <f t="shared" si="19"/>
        <v>0</v>
      </c>
      <c r="E1257" s="18">
        <v>37</v>
      </c>
      <c r="F1257" s="18">
        <f t="shared" si="20"/>
        <v>0</v>
      </c>
      <c r="G1257" s="18">
        <f t="shared" si="21"/>
        <v>1</v>
      </c>
      <c r="H1257" s="18">
        <v>0.23499999999999999</v>
      </c>
    </row>
    <row r="1258" spans="1:8" ht="15" x14ac:dyDescent="0.25">
      <c r="A1258" s="18">
        <v>2905973022</v>
      </c>
      <c r="B1258" s="18">
        <f t="shared" si="18"/>
        <v>0</v>
      </c>
      <c r="C1258" s="18">
        <v>3.4000000000000002E-2</v>
      </c>
      <c r="D1258" s="18">
        <f t="shared" si="19"/>
        <v>0</v>
      </c>
      <c r="E1258" s="18">
        <v>2985</v>
      </c>
      <c r="F1258" s="18">
        <f t="shared" si="20"/>
        <v>1</v>
      </c>
      <c r="G1258" s="18">
        <f t="shared" si="21"/>
        <v>0</v>
      </c>
      <c r="H1258" s="21">
        <v>0.12</v>
      </c>
    </row>
    <row r="1259" spans="1:8" ht="15" x14ac:dyDescent="0.25">
      <c r="A1259" s="18">
        <v>1284504509</v>
      </c>
      <c r="B1259" s="18">
        <f t="shared" si="18"/>
        <v>0</v>
      </c>
      <c r="C1259" s="18">
        <v>8.5999999999999993E-2</v>
      </c>
      <c r="D1259" s="18">
        <f t="shared" si="19"/>
        <v>0</v>
      </c>
      <c r="E1259" s="18">
        <v>180</v>
      </c>
      <c r="F1259" s="18">
        <f t="shared" si="20"/>
        <v>0</v>
      </c>
      <c r="G1259" s="18">
        <f t="shared" si="21"/>
        <v>0</v>
      </c>
      <c r="H1259" s="21">
        <v>0.12</v>
      </c>
    </row>
    <row r="1260" spans="1:8" ht="15" x14ac:dyDescent="0.25">
      <c r="A1260" s="18">
        <v>438000000000</v>
      </c>
      <c r="B1260" s="18">
        <f t="shared" si="18"/>
        <v>1</v>
      </c>
      <c r="C1260" s="18">
        <v>8.8999999999999996E-2</v>
      </c>
      <c r="D1260" s="18">
        <f t="shared" si="19"/>
        <v>0</v>
      </c>
      <c r="E1260" s="18">
        <v>2411</v>
      </c>
      <c r="F1260" s="18">
        <f t="shared" si="20"/>
        <v>1</v>
      </c>
      <c r="G1260" s="18">
        <f t="shared" si="21"/>
        <v>0</v>
      </c>
      <c r="H1260" s="18">
        <v>0.04</v>
      </c>
    </row>
    <row r="1261" spans="1:8" ht="15" x14ac:dyDescent="0.25">
      <c r="A1261" s="18">
        <v>3791306758</v>
      </c>
      <c r="B1261" s="18">
        <f t="shared" si="18"/>
        <v>0</v>
      </c>
      <c r="C1261" s="18">
        <v>9.2999999999999999E-2</v>
      </c>
      <c r="D1261" s="18">
        <f t="shared" si="19"/>
        <v>0</v>
      </c>
      <c r="E1261" s="18">
        <v>170</v>
      </c>
      <c r="F1261" s="18">
        <f t="shared" si="20"/>
        <v>0</v>
      </c>
      <c r="G1261" s="18">
        <f t="shared" si="21"/>
        <v>0</v>
      </c>
      <c r="H1261" s="18">
        <v>0.184</v>
      </c>
    </row>
    <row r="1262" spans="1:8" ht="15" x14ac:dyDescent="0.25">
      <c r="A1262" s="18">
        <v>192000000000</v>
      </c>
      <c r="B1262" s="18">
        <f t="shared" si="18"/>
        <v>0</v>
      </c>
      <c r="C1262" s="18">
        <v>0.104</v>
      </c>
      <c r="D1262" s="18">
        <f t="shared" si="19"/>
        <v>0</v>
      </c>
      <c r="E1262" s="18">
        <v>4418</v>
      </c>
      <c r="F1262" s="18">
        <f t="shared" si="20"/>
        <v>1</v>
      </c>
      <c r="G1262" s="18">
        <f t="shared" si="21"/>
        <v>0</v>
      </c>
      <c r="H1262" s="18">
        <v>8.6999999999999994E-2</v>
      </c>
    </row>
    <row r="1263" spans="1:8" ht="15" x14ac:dyDescent="0.25">
      <c r="A1263" s="18">
        <v>198000000000</v>
      </c>
      <c r="B1263" s="18">
        <f t="shared" si="18"/>
        <v>0</v>
      </c>
      <c r="C1263" s="18">
        <v>6.3E-2</v>
      </c>
      <c r="D1263" s="18">
        <f t="shared" si="19"/>
        <v>0</v>
      </c>
      <c r="E1263" s="18">
        <v>328</v>
      </c>
      <c r="F1263" s="18">
        <f t="shared" si="20"/>
        <v>0</v>
      </c>
      <c r="G1263" s="18">
        <f t="shared" si="21"/>
        <v>0</v>
      </c>
      <c r="H1263" s="18">
        <v>0.12</v>
      </c>
    </row>
    <row r="1264" spans="1:8" ht="15" x14ac:dyDescent="0.25">
      <c r="A1264" s="18">
        <v>132000000000</v>
      </c>
      <c r="B1264" s="18">
        <f t="shared" si="18"/>
        <v>0</v>
      </c>
      <c r="C1264" s="18">
        <v>9.2999999999999999E-2</v>
      </c>
      <c r="D1264" s="18">
        <f t="shared" si="19"/>
        <v>0</v>
      </c>
      <c r="E1264" s="18">
        <v>1190</v>
      </c>
      <c r="F1264" s="18">
        <f t="shared" si="20"/>
        <v>0</v>
      </c>
      <c r="G1264" s="18">
        <f t="shared" si="21"/>
        <v>0</v>
      </c>
      <c r="H1264" s="21">
        <v>0.12</v>
      </c>
    </row>
    <row r="1265" spans="1:8" ht="15" x14ac:dyDescent="0.25">
      <c r="A1265" s="18">
        <v>45988510814</v>
      </c>
      <c r="B1265" s="18">
        <f t="shared" si="18"/>
        <v>0</v>
      </c>
      <c r="C1265" s="18">
        <v>4.5999999999999999E-2</v>
      </c>
      <c r="D1265" s="18">
        <f t="shared" si="19"/>
        <v>0</v>
      </c>
      <c r="E1265" s="18">
        <v>97</v>
      </c>
      <c r="F1265" s="18">
        <f t="shared" si="20"/>
        <v>0</v>
      </c>
      <c r="G1265" s="18">
        <f t="shared" si="21"/>
        <v>1</v>
      </c>
      <c r="H1265" s="18">
        <v>0.35399999999999998</v>
      </c>
    </row>
    <row r="1266" spans="1:8" ht="15" x14ac:dyDescent="0.25">
      <c r="A1266" s="18">
        <v>345000000000</v>
      </c>
      <c r="B1266" s="18">
        <f t="shared" si="18"/>
        <v>1</v>
      </c>
      <c r="C1266" s="18">
        <v>0.06</v>
      </c>
      <c r="D1266" s="18">
        <f t="shared" si="19"/>
        <v>0</v>
      </c>
      <c r="E1266" s="18">
        <v>142</v>
      </c>
      <c r="F1266" s="18">
        <f t="shared" si="20"/>
        <v>0</v>
      </c>
      <c r="G1266" s="18">
        <f t="shared" si="21"/>
        <v>0</v>
      </c>
      <c r="H1266" s="18">
        <v>0.157</v>
      </c>
    </row>
    <row r="1267" spans="1:8" ht="15" x14ac:dyDescent="0.25">
      <c r="A1267" s="18">
        <v>879957210</v>
      </c>
      <c r="B1267" s="18">
        <f t="shared" si="18"/>
        <v>0</v>
      </c>
      <c r="C1267" s="18">
        <v>6.5000000000000002E-2</v>
      </c>
      <c r="D1267" s="18">
        <f t="shared" si="19"/>
        <v>0</v>
      </c>
      <c r="E1267" s="18">
        <v>2894</v>
      </c>
      <c r="F1267" s="18">
        <f t="shared" si="20"/>
        <v>1</v>
      </c>
      <c r="G1267" s="18">
        <f t="shared" si="21"/>
        <v>0</v>
      </c>
      <c r="H1267" s="18">
        <v>0.08</v>
      </c>
    </row>
    <row r="1268" spans="1:8" ht="15" x14ac:dyDescent="0.25">
      <c r="A1268" s="18">
        <v>15102567925</v>
      </c>
      <c r="B1268" s="18">
        <f t="shared" si="18"/>
        <v>0</v>
      </c>
      <c r="C1268" s="18">
        <v>8.8999999999999996E-2</v>
      </c>
      <c r="D1268" s="18">
        <f t="shared" si="19"/>
        <v>0</v>
      </c>
      <c r="E1268" s="18">
        <v>179</v>
      </c>
      <c r="F1268" s="18">
        <f t="shared" si="20"/>
        <v>0</v>
      </c>
      <c r="G1268" s="18">
        <f t="shared" si="21"/>
        <v>0</v>
      </c>
      <c r="H1268" s="18">
        <v>0.19700000000000001</v>
      </c>
    </row>
    <row r="1269" spans="1:8" ht="15" x14ac:dyDescent="0.25">
      <c r="A1269" s="18">
        <v>34638306042</v>
      </c>
      <c r="B1269" s="18">
        <f t="shared" si="18"/>
        <v>0</v>
      </c>
      <c r="C1269" s="18">
        <v>5.6000000000000001E-2</v>
      </c>
      <c r="D1269" s="18">
        <f t="shared" si="19"/>
        <v>0</v>
      </c>
      <c r="E1269" s="18">
        <v>256</v>
      </c>
      <c r="F1269" s="18">
        <f t="shared" si="20"/>
        <v>0</v>
      </c>
      <c r="G1269" s="18">
        <f t="shared" si="21"/>
        <v>0</v>
      </c>
      <c r="H1269" s="18">
        <v>0.10299999999999999</v>
      </c>
    </row>
    <row r="1270" spans="1:8" ht="15" x14ac:dyDescent="0.25">
      <c r="A1270" s="18">
        <v>23136352386</v>
      </c>
      <c r="B1270" s="18">
        <f t="shared" si="18"/>
        <v>0</v>
      </c>
      <c r="C1270" s="18">
        <v>8.5999999999999993E-2</v>
      </c>
      <c r="D1270" s="18">
        <f t="shared" si="19"/>
        <v>0</v>
      </c>
      <c r="E1270" s="18">
        <v>1000</v>
      </c>
      <c r="F1270" s="18">
        <f t="shared" si="20"/>
        <v>0</v>
      </c>
      <c r="G1270" s="18">
        <f t="shared" si="21"/>
        <v>0</v>
      </c>
      <c r="H1270" s="18">
        <v>0.13200000000000001</v>
      </c>
    </row>
    <row r="1271" spans="1:8" ht="15" x14ac:dyDescent="0.25">
      <c r="A1271" s="18">
        <v>686000000000</v>
      </c>
      <c r="B1271" s="18">
        <f t="shared" si="18"/>
        <v>1</v>
      </c>
      <c r="C1271" s="18">
        <v>7.2999999999999995E-2</v>
      </c>
      <c r="D1271" s="18">
        <f t="shared" si="19"/>
        <v>0</v>
      </c>
      <c r="E1271" s="18">
        <v>1215</v>
      </c>
      <c r="F1271" s="18">
        <f t="shared" si="20"/>
        <v>0</v>
      </c>
      <c r="G1271" s="18">
        <f t="shared" si="21"/>
        <v>0</v>
      </c>
      <c r="H1271" s="18">
        <v>4.2999999999999997E-2</v>
      </c>
    </row>
    <row r="1272" spans="1:8" ht="15" x14ac:dyDescent="0.25">
      <c r="A1272" s="18">
        <v>251000000000</v>
      </c>
      <c r="B1272" s="18">
        <f t="shared" si="18"/>
        <v>1</v>
      </c>
      <c r="C1272" s="18">
        <v>9.1999999999999998E-2</v>
      </c>
      <c r="D1272" s="18">
        <f t="shared" si="19"/>
        <v>0</v>
      </c>
      <c r="E1272" s="18">
        <v>2599</v>
      </c>
      <c r="F1272" s="18">
        <f t="shared" si="20"/>
        <v>1</v>
      </c>
      <c r="G1272" s="18">
        <f t="shared" si="21"/>
        <v>0</v>
      </c>
      <c r="H1272" s="18">
        <v>5.6000000000000001E-2</v>
      </c>
    </row>
    <row r="1273" spans="1:8" ht="15" x14ac:dyDescent="0.25">
      <c r="A1273" s="18">
        <v>287000000000</v>
      </c>
      <c r="B1273" s="18">
        <f t="shared" si="18"/>
        <v>1</v>
      </c>
      <c r="C1273" s="18">
        <v>0.106</v>
      </c>
      <c r="D1273" s="18">
        <f t="shared" si="19"/>
        <v>0</v>
      </c>
      <c r="E1273" s="18">
        <v>4190</v>
      </c>
      <c r="F1273" s="18">
        <f t="shared" si="20"/>
        <v>1</v>
      </c>
      <c r="G1273" s="18">
        <f t="shared" si="21"/>
        <v>0</v>
      </c>
      <c r="H1273" s="18">
        <v>3.9E-2</v>
      </c>
    </row>
    <row r="1274" spans="1:8" ht="15" x14ac:dyDescent="0.25">
      <c r="A1274" s="18">
        <v>233000000000</v>
      </c>
      <c r="B1274" s="18">
        <f t="shared" si="18"/>
        <v>1</v>
      </c>
      <c r="C1274" s="18">
        <v>5.3999999999999999E-2</v>
      </c>
      <c r="D1274" s="18">
        <f t="shared" si="19"/>
        <v>0</v>
      </c>
      <c r="E1274" s="18">
        <v>180</v>
      </c>
      <c r="F1274" s="18">
        <f t="shared" si="20"/>
        <v>0</v>
      </c>
      <c r="G1274" s="18">
        <f t="shared" si="21"/>
        <v>0</v>
      </c>
      <c r="H1274" s="21">
        <v>0.12</v>
      </c>
    </row>
    <row r="1275" spans="1:8" ht="15" x14ac:dyDescent="0.25">
      <c r="A1275" s="18">
        <v>42392896031</v>
      </c>
      <c r="B1275" s="18">
        <f t="shared" si="18"/>
        <v>0</v>
      </c>
      <c r="C1275" s="18">
        <v>6.3E-2</v>
      </c>
      <c r="D1275" s="18">
        <f t="shared" si="19"/>
        <v>0</v>
      </c>
      <c r="E1275" s="18">
        <v>55</v>
      </c>
      <c r="F1275" s="18">
        <f t="shared" si="20"/>
        <v>0</v>
      </c>
      <c r="G1275" s="18">
        <f t="shared" si="21"/>
        <v>1</v>
      </c>
      <c r="H1275" s="18">
        <v>0.253</v>
      </c>
    </row>
    <row r="1276" spans="1:8" ht="15" x14ac:dyDescent="0.25">
      <c r="A1276" s="18">
        <v>1620000000000</v>
      </c>
      <c r="B1276" s="18">
        <f t="shared" si="18"/>
        <v>1</v>
      </c>
      <c r="C1276" s="18">
        <v>7.5999999999999998E-2</v>
      </c>
      <c r="D1276" s="18">
        <f t="shared" si="19"/>
        <v>0</v>
      </c>
      <c r="E1276" s="18">
        <v>2065</v>
      </c>
      <c r="F1276" s="18">
        <f t="shared" si="20"/>
        <v>1</v>
      </c>
      <c r="G1276" s="18">
        <f t="shared" si="21"/>
        <v>0</v>
      </c>
      <c r="H1276" s="18">
        <v>0.04</v>
      </c>
    </row>
    <row r="1277" spans="1:8" ht="15" x14ac:dyDescent="0.25">
      <c r="A1277" s="18">
        <v>5652325082</v>
      </c>
      <c r="B1277" s="18">
        <f t="shared" ref="B1277:B1531" si="22">IF(OR(A1277&gt;$L$14+$L$17,A1277&lt;$L$12-$L$17),1,0)</f>
        <v>0</v>
      </c>
      <c r="C1277" s="18">
        <v>6.2E-2</v>
      </c>
      <c r="D1277" s="18">
        <f t="shared" ref="D1277:D1531" si="23">IF(OR(C1277&gt;$M$14+$M$17,C1277&lt;$M$12-$M$17),1,0)</f>
        <v>0</v>
      </c>
      <c r="E1277" s="18">
        <v>108</v>
      </c>
      <c r="F1277" s="18">
        <f t="shared" ref="F1277:F1531" si="24">IF(OR(E1277&gt;$N$14+$N$17, E1277&lt;$N$12-$N$17),1,0)</f>
        <v>0</v>
      </c>
      <c r="G1277" s="18">
        <f t="shared" ref="G1277:G1531" si="25">IF(OR(H1277&gt;$O$14+$O$17, H1277&lt;$O$12-$O$17),1,0)</f>
        <v>0</v>
      </c>
      <c r="H1277" s="18">
        <v>0.14299999999999999</v>
      </c>
    </row>
    <row r="1278" spans="1:8" ht="15" x14ac:dyDescent="0.25">
      <c r="A1278" s="18">
        <v>1456198796</v>
      </c>
      <c r="B1278" s="18">
        <f t="shared" si="22"/>
        <v>0</v>
      </c>
      <c r="C1278" s="18">
        <v>5.8000000000000003E-2</v>
      </c>
      <c r="D1278" s="18">
        <f t="shared" si="23"/>
        <v>0</v>
      </c>
      <c r="E1278" s="18">
        <v>1486</v>
      </c>
      <c r="F1278" s="18">
        <f t="shared" si="24"/>
        <v>1</v>
      </c>
      <c r="G1278" s="18">
        <f t="shared" si="25"/>
        <v>0</v>
      </c>
      <c r="H1278" s="21">
        <v>0.12</v>
      </c>
    </row>
    <row r="1279" spans="1:8" ht="15" x14ac:dyDescent="0.25">
      <c r="A1279" s="18">
        <v>208000000000</v>
      </c>
      <c r="B1279" s="18">
        <f t="shared" si="22"/>
        <v>0</v>
      </c>
      <c r="C1279" s="18">
        <v>0.10100000000000001</v>
      </c>
      <c r="D1279" s="18">
        <f t="shared" si="23"/>
        <v>0</v>
      </c>
      <c r="E1279" s="18">
        <v>2599</v>
      </c>
      <c r="F1279" s="18">
        <f t="shared" si="24"/>
        <v>1</v>
      </c>
      <c r="G1279" s="18">
        <f t="shared" si="25"/>
        <v>0</v>
      </c>
      <c r="H1279" s="21">
        <v>0.12</v>
      </c>
    </row>
    <row r="1280" spans="1:8" ht="15" x14ac:dyDescent="0.25">
      <c r="A1280" s="18">
        <v>14594925393</v>
      </c>
      <c r="B1280" s="18">
        <f t="shared" si="22"/>
        <v>0</v>
      </c>
      <c r="C1280" s="18">
        <v>6.5000000000000002E-2</v>
      </c>
      <c r="D1280" s="18">
        <f t="shared" si="23"/>
        <v>0</v>
      </c>
      <c r="E1280" s="18">
        <v>96</v>
      </c>
      <c r="F1280" s="18">
        <f t="shared" si="24"/>
        <v>0</v>
      </c>
      <c r="G1280" s="18">
        <f t="shared" si="25"/>
        <v>1</v>
      </c>
      <c r="H1280" s="18">
        <v>0.36899999999999999</v>
      </c>
    </row>
    <row r="1281" spans="1:8" ht="15" x14ac:dyDescent="0.25">
      <c r="A1281" s="18">
        <v>253000000000</v>
      </c>
      <c r="B1281" s="18">
        <f t="shared" si="22"/>
        <v>1</v>
      </c>
      <c r="C1281" s="18">
        <v>8.5000000000000006E-2</v>
      </c>
      <c r="D1281" s="18">
        <f t="shared" si="23"/>
        <v>0</v>
      </c>
      <c r="E1281" s="18">
        <v>2075</v>
      </c>
      <c r="F1281" s="18">
        <f t="shared" si="24"/>
        <v>1</v>
      </c>
      <c r="G1281" s="18">
        <f t="shared" si="25"/>
        <v>0</v>
      </c>
      <c r="H1281" s="18">
        <v>7.6999999999999999E-2</v>
      </c>
    </row>
    <row r="1282" spans="1:8" ht="15" x14ac:dyDescent="0.25">
      <c r="A1282" s="18">
        <v>6651226179</v>
      </c>
      <c r="B1282" s="18">
        <f t="shared" si="22"/>
        <v>0</v>
      </c>
      <c r="C1282" s="18">
        <v>7.0999999999999994E-2</v>
      </c>
      <c r="D1282" s="18">
        <f t="shared" si="23"/>
        <v>0</v>
      </c>
      <c r="E1282" s="18">
        <v>122</v>
      </c>
      <c r="F1282" s="18">
        <f t="shared" si="24"/>
        <v>0</v>
      </c>
      <c r="G1282" s="18">
        <f t="shared" si="25"/>
        <v>0</v>
      </c>
      <c r="H1282" s="18">
        <v>0.127</v>
      </c>
    </row>
    <row r="1283" spans="1:8" ht="15" x14ac:dyDescent="0.25">
      <c r="A1283" s="18">
        <v>15979194511</v>
      </c>
      <c r="B1283" s="18">
        <f t="shared" si="22"/>
        <v>0</v>
      </c>
      <c r="C1283" s="18">
        <v>7.5999999999999998E-2</v>
      </c>
      <c r="D1283" s="18">
        <f t="shared" si="23"/>
        <v>0</v>
      </c>
      <c r="E1283" s="18">
        <v>154</v>
      </c>
      <c r="F1283" s="18">
        <f t="shared" si="24"/>
        <v>0</v>
      </c>
      <c r="G1283" s="18">
        <f t="shared" si="25"/>
        <v>0</v>
      </c>
      <c r="H1283" s="18">
        <v>9.1999999999999998E-2</v>
      </c>
    </row>
    <row r="1284" spans="1:8" ht="15" x14ac:dyDescent="0.25">
      <c r="A1284" s="18">
        <v>34143409062</v>
      </c>
      <c r="B1284" s="18">
        <f t="shared" si="22"/>
        <v>0</v>
      </c>
      <c r="C1284" s="18">
        <v>6.4000000000000001E-2</v>
      </c>
      <c r="D1284" s="18">
        <f t="shared" si="23"/>
        <v>0</v>
      </c>
      <c r="E1284" s="18">
        <v>495</v>
      </c>
      <c r="F1284" s="18">
        <f t="shared" si="24"/>
        <v>0</v>
      </c>
      <c r="G1284" s="18">
        <f t="shared" si="25"/>
        <v>0</v>
      </c>
      <c r="H1284" s="18">
        <v>0.11600000000000001</v>
      </c>
    </row>
    <row r="1285" spans="1:8" ht="15" x14ac:dyDescent="0.25">
      <c r="A1285" s="18">
        <v>13319544758</v>
      </c>
      <c r="B1285" s="18">
        <f t="shared" si="22"/>
        <v>0</v>
      </c>
      <c r="C1285" s="18">
        <v>6.8000000000000005E-2</v>
      </c>
      <c r="D1285" s="18">
        <f t="shared" si="23"/>
        <v>0</v>
      </c>
      <c r="E1285" s="18">
        <v>1235</v>
      </c>
      <c r="F1285" s="18">
        <f t="shared" si="24"/>
        <v>0</v>
      </c>
      <c r="G1285" s="18">
        <f t="shared" si="25"/>
        <v>0</v>
      </c>
      <c r="H1285" s="18">
        <v>6.9000000000000006E-2</v>
      </c>
    </row>
    <row r="1286" spans="1:8" ht="15" x14ac:dyDescent="0.25">
      <c r="A1286" s="18">
        <v>95292530753</v>
      </c>
      <c r="B1286" s="18">
        <f t="shared" si="22"/>
        <v>0</v>
      </c>
      <c r="C1286" s="18">
        <v>7.0999999999999994E-2</v>
      </c>
      <c r="D1286" s="18">
        <f t="shared" si="23"/>
        <v>0</v>
      </c>
      <c r="E1286" s="18">
        <v>666</v>
      </c>
      <c r="F1286" s="18">
        <f t="shared" si="24"/>
        <v>0</v>
      </c>
      <c r="G1286" s="18">
        <f t="shared" si="25"/>
        <v>0</v>
      </c>
      <c r="H1286" s="18">
        <v>5.8999999999999997E-2</v>
      </c>
    </row>
    <row r="1287" spans="1:8" ht="15" x14ac:dyDescent="0.25">
      <c r="A1287" s="18">
        <v>213000000000</v>
      </c>
      <c r="B1287" s="18">
        <f t="shared" si="22"/>
        <v>0</v>
      </c>
      <c r="C1287" s="18">
        <v>9.5000000000000001E-2</v>
      </c>
      <c r="D1287" s="18">
        <f t="shared" si="23"/>
        <v>0</v>
      </c>
      <c r="E1287" s="18">
        <v>3756</v>
      </c>
      <c r="F1287" s="18">
        <f t="shared" si="24"/>
        <v>1</v>
      </c>
      <c r="G1287" s="18">
        <f t="shared" si="25"/>
        <v>0</v>
      </c>
      <c r="H1287" s="21">
        <v>0.12</v>
      </c>
    </row>
    <row r="1288" spans="1:8" ht="15" x14ac:dyDescent="0.25">
      <c r="A1288" s="18">
        <v>9845187817</v>
      </c>
      <c r="B1288" s="18">
        <f t="shared" si="22"/>
        <v>0</v>
      </c>
      <c r="C1288" s="18">
        <v>4.9000000000000002E-2</v>
      </c>
      <c r="D1288" s="18">
        <f t="shared" si="23"/>
        <v>0</v>
      </c>
      <c r="E1288" s="18">
        <v>352</v>
      </c>
      <c r="F1288" s="18">
        <f t="shared" si="24"/>
        <v>0</v>
      </c>
      <c r="G1288" s="18">
        <f t="shared" si="25"/>
        <v>0</v>
      </c>
      <c r="H1288" s="18">
        <v>5.5E-2</v>
      </c>
    </row>
    <row r="1289" spans="1:8" ht="15" x14ac:dyDescent="0.25">
      <c r="A1289" s="18">
        <v>1486861879</v>
      </c>
      <c r="B1289" s="18">
        <f t="shared" si="22"/>
        <v>0</v>
      </c>
      <c r="C1289" s="19">
        <v>6.4000000000000001E-2</v>
      </c>
      <c r="D1289" s="18">
        <f t="shared" si="23"/>
        <v>0</v>
      </c>
      <c r="E1289" s="19">
        <v>193</v>
      </c>
      <c r="F1289" s="18">
        <f t="shared" si="24"/>
        <v>0</v>
      </c>
      <c r="G1289" s="18">
        <f t="shared" si="25"/>
        <v>0</v>
      </c>
      <c r="H1289" s="21">
        <v>0.12</v>
      </c>
    </row>
    <row r="1290" spans="1:8" ht="15" x14ac:dyDescent="0.25">
      <c r="A1290" s="18">
        <v>164000000000</v>
      </c>
      <c r="B1290" s="18">
        <f t="shared" si="22"/>
        <v>0</v>
      </c>
      <c r="C1290" s="18">
        <v>8.2000000000000003E-2</v>
      </c>
      <c r="D1290" s="18">
        <f t="shared" si="23"/>
        <v>0</v>
      </c>
      <c r="E1290" s="18">
        <v>2572</v>
      </c>
      <c r="F1290" s="18">
        <f t="shared" si="24"/>
        <v>1</v>
      </c>
      <c r="G1290" s="18">
        <f t="shared" si="25"/>
        <v>0</v>
      </c>
      <c r="H1290" s="18">
        <v>4.1000000000000002E-2</v>
      </c>
    </row>
    <row r="1291" spans="1:8" ht="15" x14ac:dyDescent="0.25">
      <c r="A1291" s="18">
        <v>1790000000000</v>
      </c>
      <c r="B1291" s="18">
        <f t="shared" si="22"/>
        <v>1</v>
      </c>
      <c r="C1291" s="18">
        <v>0.108</v>
      </c>
      <c r="D1291" s="18">
        <f t="shared" si="23"/>
        <v>0</v>
      </c>
      <c r="E1291" s="18">
        <v>3137</v>
      </c>
      <c r="F1291" s="18">
        <f t="shared" si="24"/>
        <v>1</v>
      </c>
      <c r="G1291" s="18">
        <f t="shared" si="25"/>
        <v>0</v>
      </c>
      <c r="H1291" s="18">
        <v>6.6000000000000003E-2</v>
      </c>
    </row>
    <row r="1292" spans="1:8" ht="15" x14ac:dyDescent="0.25">
      <c r="A1292" s="18">
        <v>2420000000000</v>
      </c>
      <c r="B1292" s="18">
        <f t="shared" si="22"/>
        <v>1</v>
      </c>
      <c r="C1292" s="18">
        <v>0.109</v>
      </c>
      <c r="D1292" s="18">
        <f t="shared" si="23"/>
        <v>0</v>
      </c>
      <c r="E1292" s="18">
        <v>3206</v>
      </c>
      <c r="F1292" s="18">
        <f t="shared" si="24"/>
        <v>1</v>
      </c>
      <c r="G1292" s="18">
        <f t="shared" si="25"/>
        <v>0</v>
      </c>
      <c r="H1292" s="21">
        <v>0.12</v>
      </c>
    </row>
    <row r="1293" spans="1:8" ht="15" x14ac:dyDescent="0.25">
      <c r="A1293" s="18">
        <v>193000000000</v>
      </c>
      <c r="B1293" s="18">
        <f t="shared" si="22"/>
        <v>0</v>
      </c>
      <c r="C1293" s="18">
        <v>8.8999999999999996E-2</v>
      </c>
      <c r="D1293" s="18">
        <f t="shared" si="23"/>
        <v>0</v>
      </c>
      <c r="E1293" s="18">
        <v>1579</v>
      </c>
      <c r="F1293" s="18">
        <f t="shared" si="24"/>
        <v>1</v>
      </c>
      <c r="G1293" s="18">
        <f t="shared" si="25"/>
        <v>0</v>
      </c>
      <c r="H1293" s="18">
        <v>6.8000000000000005E-2</v>
      </c>
    </row>
    <row r="1294" spans="1:8" ht="15" x14ac:dyDescent="0.25">
      <c r="A1294" s="18">
        <v>83538373061</v>
      </c>
      <c r="B1294" s="18">
        <f t="shared" si="22"/>
        <v>0</v>
      </c>
      <c r="C1294" s="18">
        <v>8.5999999999999993E-2</v>
      </c>
      <c r="D1294" s="18">
        <f t="shared" si="23"/>
        <v>0</v>
      </c>
      <c r="E1294" s="18">
        <v>706</v>
      </c>
      <c r="F1294" s="18">
        <f t="shared" si="24"/>
        <v>0</v>
      </c>
      <c r="G1294" s="18">
        <f t="shared" si="25"/>
        <v>0</v>
      </c>
      <c r="H1294" s="18">
        <v>9.6000000000000002E-2</v>
      </c>
    </row>
    <row r="1295" spans="1:8" ht="15" x14ac:dyDescent="0.25">
      <c r="A1295" s="18">
        <v>10969898924</v>
      </c>
      <c r="B1295" s="18">
        <f t="shared" si="22"/>
        <v>0</v>
      </c>
      <c r="C1295" s="18">
        <v>0.106</v>
      </c>
      <c r="D1295" s="18">
        <f t="shared" si="23"/>
        <v>0</v>
      </c>
      <c r="E1295" s="18">
        <v>4020</v>
      </c>
      <c r="F1295" s="18">
        <f t="shared" si="24"/>
        <v>1</v>
      </c>
      <c r="G1295" s="18">
        <f t="shared" si="25"/>
        <v>0</v>
      </c>
      <c r="H1295" s="18">
        <v>0.12</v>
      </c>
    </row>
    <row r="1296" spans="1:8" ht="15" x14ac:dyDescent="0.25">
      <c r="A1296" s="18">
        <v>159000000000</v>
      </c>
      <c r="B1296" s="18">
        <f t="shared" si="22"/>
        <v>0</v>
      </c>
      <c r="C1296" s="18">
        <v>7.2999999999999995E-2</v>
      </c>
      <c r="D1296" s="18">
        <f t="shared" si="23"/>
        <v>0</v>
      </c>
      <c r="E1296" s="18">
        <v>2918</v>
      </c>
      <c r="F1296" s="18">
        <f t="shared" si="24"/>
        <v>1</v>
      </c>
      <c r="G1296" s="18">
        <f t="shared" si="25"/>
        <v>0</v>
      </c>
      <c r="H1296" s="18">
        <v>2.8000000000000001E-2</v>
      </c>
    </row>
    <row r="1297" spans="1:8" ht="15" x14ac:dyDescent="0.25">
      <c r="A1297" s="18">
        <v>2264911807</v>
      </c>
      <c r="B1297" s="18">
        <f t="shared" si="22"/>
        <v>0</v>
      </c>
      <c r="C1297" s="19">
        <v>6.4000000000000001E-2</v>
      </c>
      <c r="D1297" s="18">
        <f t="shared" si="23"/>
        <v>0</v>
      </c>
      <c r="E1297" s="19">
        <v>193</v>
      </c>
      <c r="F1297" s="18">
        <f t="shared" si="24"/>
        <v>0</v>
      </c>
      <c r="G1297" s="18">
        <f t="shared" si="25"/>
        <v>0</v>
      </c>
      <c r="H1297" s="21">
        <v>0.12</v>
      </c>
    </row>
    <row r="1298" spans="1:8" ht="15" x14ac:dyDescent="0.25">
      <c r="A1298" s="18">
        <v>1510000000000</v>
      </c>
      <c r="B1298" s="18">
        <f t="shared" si="22"/>
        <v>1</v>
      </c>
      <c r="C1298" s="18">
        <v>8.2000000000000003E-2</v>
      </c>
      <c r="D1298" s="18">
        <f t="shared" si="23"/>
        <v>0</v>
      </c>
      <c r="E1298" s="18">
        <v>2157</v>
      </c>
      <c r="F1298" s="18">
        <f t="shared" si="24"/>
        <v>1</v>
      </c>
      <c r="G1298" s="18">
        <f t="shared" si="25"/>
        <v>0</v>
      </c>
      <c r="H1298" s="18">
        <v>5.8000000000000003E-2</v>
      </c>
    </row>
    <row r="1299" spans="1:8" ht="15" x14ac:dyDescent="0.25">
      <c r="A1299" s="18">
        <v>3355083117</v>
      </c>
      <c r="B1299" s="18">
        <f t="shared" si="22"/>
        <v>0</v>
      </c>
      <c r="C1299" s="19">
        <v>6.4000000000000001E-2</v>
      </c>
      <c r="D1299" s="18">
        <f t="shared" si="23"/>
        <v>0</v>
      </c>
      <c r="E1299" s="19">
        <v>193</v>
      </c>
      <c r="F1299" s="18">
        <f t="shared" si="24"/>
        <v>0</v>
      </c>
      <c r="G1299" s="18">
        <f t="shared" si="25"/>
        <v>0</v>
      </c>
      <c r="H1299" s="21">
        <v>0.12</v>
      </c>
    </row>
    <row r="1300" spans="1:8" ht="15" x14ac:dyDescent="0.25">
      <c r="A1300" s="18">
        <v>11186452601</v>
      </c>
      <c r="B1300" s="18">
        <f t="shared" si="22"/>
        <v>0</v>
      </c>
      <c r="C1300" s="18">
        <v>6.2E-2</v>
      </c>
      <c r="D1300" s="18">
        <f t="shared" si="23"/>
        <v>0</v>
      </c>
      <c r="E1300" s="18">
        <v>295</v>
      </c>
      <c r="F1300" s="18">
        <f t="shared" si="24"/>
        <v>0</v>
      </c>
      <c r="G1300" s="18">
        <f t="shared" si="25"/>
        <v>0</v>
      </c>
      <c r="H1300" s="18">
        <v>5.3999999999999999E-2</v>
      </c>
    </row>
    <row r="1301" spans="1:8" ht="15" x14ac:dyDescent="0.25">
      <c r="A1301" s="18">
        <v>3070803431</v>
      </c>
      <c r="B1301" s="18">
        <f t="shared" si="22"/>
        <v>0</v>
      </c>
      <c r="C1301" s="19">
        <v>6.4000000000000001E-2</v>
      </c>
      <c r="D1301" s="18">
        <f t="shared" si="23"/>
        <v>0</v>
      </c>
      <c r="E1301" s="19">
        <v>193</v>
      </c>
      <c r="F1301" s="18">
        <f t="shared" si="24"/>
        <v>0</v>
      </c>
      <c r="G1301" s="18">
        <f t="shared" si="25"/>
        <v>0</v>
      </c>
      <c r="H1301" s="21">
        <v>0.12</v>
      </c>
    </row>
    <row r="1302" spans="1:8" ht="15" x14ac:dyDescent="0.25">
      <c r="A1302" s="18">
        <v>18608709857</v>
      </c>
      <c r="B1302" s="18">
        <f t="shared" si="22"/>
        <v>0</v>
      </c>
      <c r="C1302" s="18">
        <v>6.5000000000000002E-2</v>
      </c>
      <c r="D1302" s="18">
        <f t="shared" si="23"/>
        <v>0</v>
      </c>
      <c r="E1302" s="18">
        <v>351</v>
      </c>
      <c r="F1302" s="18">
        <f t="shared" si="24"/>
        <v>0</v>
      </c>
      <c r="G1302" s="18">
        <f t="shared" si="25"/>
        <v>0</v>
      </c>
      <c r="H1302" s="18">
        <v>5.8000000000000003E-2</v>
      </c>
    </row>
    <row r="1303" spans="1:8" ht="15" x14ac:dyDescent="0.25">
      <c r="A1303" s="18">
        <v>29144582393</v>
      </c>
      <c r="B1303" s="18">
        <f t="shared" si="22"/>
        <v>0</v>
      </c>
      <c r="C1303" s="18">
        <v>7.6999999999999999E-2</v>
      </c>
      <c r="D1303" s="18">
        <f t="shared" si="23"/>
        <v>0</v>
      </c>
      <c r="E1303" s="18">
        <v>4984</v>
      </c>
      <c r="F1303" s="18">
        <f t="shared" si="24"/>
        <v>1</v>
      </c>
      <c r="G1303" s="18">
        <f t="shared" si="25"/>
        <v>0</v>
      </c>
      <c r="H1303" s="21">
        <v>0.12</v>
      </c>
    </row>
    <row r="1304" spans="1:8" ht="15" x14ac:dyDescent="0.25">
      <c r="A1304" s="18">
        <v>5119621569</v>
      </c>
      <c r="B1304" s="18">
        <f t="shared" si="22"/>
        <v>0</v>
      </c>
      <c r="C1304" s="18">
        <v>8.2000000000000003E-2</v>
      </c>
      <c r="D1304" s="18">
        <f t="shared" si="23"/>
        <v>0</v>
      </c>
      <c r="E1304" s="18">
        <v>1074</v>
      </c>
      <c r="F1304" s="18">
        <f t="shared" si="24"/>
        <v>0</v>
      </c>
      <c r="G1304" s="18">
        <f t="shared" si="25"/>
        <v>0</v>
      </c>
      <c r="H1304" s="18">
        <v>5.8999999999999997E-2</v>
      </c>
    </row>
    <row r="1305" spans="1:8" ht="15" x14ac:dyDescent="0.25">
      <c r="A1305" s="18">
        <v>1980901554</v>
      </c>
      <c r="B1305" s="18">
        <f t="shared" si="22"/>
        <v>0</v>
      </c>
      <c r="C1305" s="18">
        <v>8.3000000000000004E-2</v>
      </c>
      <c r="D1305" s="18">
        <f t="shared" si="23"/>
        <v>0</v>
      </c>
      <c r="E1305" s="18">
        <v>46</v>
      </c>
      <c r="F1305" s="18">
        <f t="shared" si="24"/>
        <v>0</v>
      </c>
      <c r="G1305" s="18">
        <f t="shared" si="25"/>
        <v>0</v>
      </c>
      <c r="H1305" s="18">
        <v>0.193</v>
      </c>
    </row>
    <row r="1306" spans="1:8" ht="15" x14ac:dyDescent="0.25">
      <c r="A1306" s="18">
        <v>3588988601</v>
      </c>
      <c r="B1306" s="18">
        <f t="shared" si="22"/>
        <v>0</v>
      </c>
      <c r="C1306" s="18">
        <v>3.9E-2</v>
      </c>
      <c r="D1306" s="18">
        <f t="shared" si="23"/>
        <v>0</v>
      </c>
      <c r="E1306" s="18">
        <v>4216</v>
      </c>
      <c r="F1306" s="18">
        <f t="shared" si="24"/>
        <v>1</v>
      </c>
      <c r="G1306" s="18">
        <f t="shared" si="25"/>
        <v>0</v>
      </c>
      <c r="H1306" s="21">
        <v>0.12</v>
      </c>
    </row>
    <row r="1307" spans="1:8" ht="15" x14ac:dyDescent="0.25">
      <c r="A1307" s="18">
        <v>1707662608</v>
      </c>
      <c r="B1307" s="18">
        <f t="shared" si="22"/>
        <v>0</v>
      </c>
      <c r="C1307" s="18">
        <v>9.0999999999999998E-2</v>
      </c>
      <c r="D1307" s="18">
        <f t="shared" si="23"/>
        <v>0</v>
      </c>
      <c r="E1307" s="18">
        <v>254</v>
      </c>
      <c r="F1307" s="18">
        <f t="shared" si="24"/>
        <v>0</v>
      </c>
      <c r="G1307" s="18">
        <f t="shared" si="25"/>
        <v>0</v>
      </c>
      <c r="H1307" s="21">
        <v>0.12</v>
      </c>
    </row>
    <row r="1308" spans="1:8" ht="15" x14ac:dyDescent="0.25">
      <c r="A1308" s="18">
        <v>538000000000</v>
      </c>
      <c r="B1308" s="18">
        <f t="shared" si="22"/>
        <v>1</v>
      </c>
      <c r="C1308" s="18">
        <v>9.8000000000000004E-2</v>
      </c>
      <c r="D1308" s="18">
        <f t="shared" si="23"/>
        <v>0</v>
      </c>
      <c r="E1308" s="18">
        <v>3249</v>
      </c>
      <c r="F1308" s="18">
        <f t="shared" si="24"/>
        <v>1</v>
      </c>
      <c r="G1308" s="18">
        <f t="shared" si="25"/>
        <v>0</v>
      </c>
      <c r="H1308" s="18">
        <v>0.03</v>
      </c>
    </row>
    <row r="1309" spans="1:8" ht="15" x14ac:dyDescent="0.25">
      <c r="A1309" s="18">
        <v>4756221629</v>
      </c>
      <c r="B1309" s="18">
        <f t="shared" si="22"/>
        <v>0</v>
      </c>
      <c r="C1309" s="18">
        <v>9.2999999999999999E-2</v>
      </c>
      <c r="D1309" s="18">
        <f t="shared" si="23"/>
        <v>0</v>
      </c>
      <c r="E1309" s="18">
        <v>212</v>
      </c>
      <c r="F1309" s="18">
        <f t="shared" si="24"/>
        <v>0</v>
      </c>
      <c r="G1309" s="18">
        <f t="shared" si="25"/>
        <v>0</v>
      </c>
      <c r="H1309" s="18">
        <v>0.16</v>
      </c>
    </row>
    <row r="1310" spans="1:8" ht="15" x14ac:dyDescent="0.25">
      <c r="A1310" s="18">
        <v>225000000000</v>
      </c>
      <c r="B1310" s="18">
        <f t="shared" si="22"/>
        <v>1</v>
      </c>
      <c r="C1310" s="18">
        <v>0.106</v>
      </c>
      <c r="D1310" s="18">
        <f t="shared" si="23"/>
        <v>0</v>
      </c>
      <c r="E1310" s="18">
        <v>5220</v>
      </c>
      <c r="F1310" s="18">
        <f t="shared" si="24"/>
        <v>1</v>
      </c>
      <c r="G1310" s="18">
        <f t="shared" si="25"/>
        <v>0</v>
      </c>
      <c r="H1310" s="18">
        <v>4.7E-2</v>
      </c>
    </row>
    <row r="1311" spans="1:8" ht="15" x14ac:dyDescent="0.25">
      <c r="A1311" s="18">
        <v>217000000000</v>
      </c>
      <c r="B1311" s="18">
        <f t="shared" si="22"/>
        <v>0</v>
      </c>
      <c r="C1311" s="18">
        <v>6.2E-2</v>
      </c>
      <c r="D1311" s="18">
        <f t="shared" si="23"/>
        <v>0</v>
      </c>
      <c r="E1311" s="18">
        <v>354</v>
      </c>
      <c r="F1311" s="18">
        <f t="shared" si="24"/>
        <v>0</v>
      </c>
      <c r="G1311" s="18">
        <f t="shared" si="25"/>
        <v>0</v>
      </c>
      <c r="H1311" s="18">
        <v>7.2999999999999995E-2</v>
      </c>
    </row>
    <row r="1312" spans="1:8" ht="15" x14ac:dyDescent="0.25">
      <c r="A1312" s="18">
        <v>162000000000</v>
      </c>
      <c r="B1312" s="18">
        <f t="shared" si="22"/>
        <v>0</v>
      </c>
      <c r="C1312" s="18">
        <v>9.7000000000000003E-2</v>
      </c>
      <c r="D1312" s="18">
        <f t="shared" si="23"/>
        <v>0</v>
      </c>
      <c r="E1312" s="18">
        <v>1514</v>
      </c>
      <c r="F1312" s="18">
        <f t="shared" si="24"/>
        <v>1</v>
      </c>
      <c r="G1312" s="18">
        <f t="shared" si="25"/>
        <v>0</v>
      </c>
      <c r="H1312" s="21">
        <v>0.12</v>
      </c>
    </row>
    <row r="1313" spans="1:8" ht="15" x14ac:dyDescent="0.25">
      <c r="A1313" s="18">
        <v>59466017706</v>
      </c>
      <c r="B1313" s="18">
        <f t="shared" si="22"/>
        <v>0</v>
      </c>
      <c r="C1313" s="18">
        <v>5.2999999999999999E-2</v>
      </c>
      <c r="D1313" s="18">
        <f t="shared" si="23"/>
        <v>0</v>
      </c>
      <c r="E1313" s="18">
        <v>146</v>
      </c>
      <c r="F1313" s="18">
        <f t="shared" si="24"/>
        <v>0</v>
      </c>
      <c r="G1313" s="18">
        <f t="shared" si="25"/>
        <v>1</v>
      </c>
      <c r="H1313" s="18">
        <v>0.254</v>
      </c>
    </row>
    <row r="1314" spans="1:8" ht="15" x14ac:dyDescent="0.25">
      <c r="A1314" s="18">
        <v>430000000000</v>
      </c>
      <c r="B1314" s="18">
        <f t="shared" si="22"/>
        <v>1</v>
      </c>
      <c r="C1314" s="18">
        <v>5.6000000000000001E-2</v>
      </c>
      <c r="D1314" s="18">
        <f t="shared" si="23"/>
        <v>0</v>
      </c>
      <c r="E1314" s="18">
        <v>167</v>
      </c>
      <c r="F1314" s="18">
        <f t="shared" si="24"/>
        <v>0</v>
      </c>
      <c r="G1314" s="18">
        <f t="shared" si="25"/>
        <v>0</v>
      </c>
      <c r="H1314" s="18">
        <v>0.13</v>
      </c>
    </row>
    <row r="1315" spans="1:8" ht="15" x14ac:dyDescent="0.25">
      <c r="A1315" s="18">
        <v>1122981525</v>
      </c>
      <c r="B1315" s="18">
        <f t="shared" si="22"/>
        <v>0</v>
      </c>
      <c r="C1315" s="18">
        <v>5.0999999999999997E-2</v>
      </c>
      <c r="D1315" s="18">
        <f t="shared" si="23"/>
        <v>0</v>
      </c>
      <c r="E1315" s="18">
        <v>2837</v>
      </c>
      <c r="F1315" s="18">
        <f t="shared" si="24"/>
        <v>1</v>
      </c>
      <c r="G1315" s="18">
        <f t="shared" si="25"/>
        <v>0</v>
      </c>
      <c r="H1315" s="18">
        <v>7.4999999999999997E-2</v>
      </c>
    </row>
    <row r="1316" spans="1:8" ht="15" x14ac:dyDescent="0.25">
      <c r="A1316" s="18">
        <v>19550781969</v>
      </c>
      <c r="B1316" s="18">
        <f t="shared" si="22"/>
        <v>0</v>
      </c>
      <c r="C1316" s="18">
        <v>8.7999999999999995E-2</v>
      </c>
      <c r="D1316" s="18">
        <f t="shared" si="23"/>
        <v>0</v>
      </c>
      <c r="E1316" s="18">
        <v>171</v>
      </c>
      <c r="F1316" s="18">
        <f t="shared" si="24"/>
        <v>0</v>
      </c>
      <c r="G1316" s="18">
        <f t="shared" si="25"/>
        <v>0</v>
      </c>
      <c r="H1316" s="18">
        <v>0.155</v>
      </c>
    </row>
    <row r="1317" spans="1:8" ht="15" x14ac:dyDescent="0.25">
      <c r="A1317" s="18">
        <v>45837416479</v>
      </c>
      <c r="B1317" s="18">
        <f t="shared" si="22"/>
        <v>0</v>
      </c>
      <c r="C1317" s="18">
        <v>5.8000000000000003E-2</v>
      </c>
      <c r="D1317" s="18">
        <f t="shared" si="23"/>
        <v>0</v>
      </c>
      <c r="E1317" s="18">
        <v>360</v>
      </c>
      <c r="F1317" s="18">
        <f t="shared" si="24"/>
        <v>0</v>
      </c>
      <c r="G1317" s="18">
        <f t="shared" si="25"/>
        <v>0</v>
      </c>
      <c r="H1317" s="18">
        <v>8.5000000000000006E-2</v>
      </c>
    </row>
    <row r="1318" spans="1:8" ht="15" x14ac:dyDescent="0.25">
      <c r="A1318" s="18">
        <v>29152072068</v>
      </c>
      <c r="B1318" s="18">
        <f t="shared" si="22"/>
        <v>0</v>
      </c>
      <c r="C1318" s="18">
        <v>8.5999999999999993E-2</v>
      </c>
      <c r="D1318" s="18">
        <f t="shared" si="23"/>
        <v>0</v>
      </c>
      <c r="E1318" s="18">
        <v>1263</v>
      </c>
      <c r="F1318" s="18">
        <f t="shared" si="24"/>
        <v>0</v>
      </c>
      <c r="G1318" s="18">
        <f t="shared" si="25"/>
        <v>0</v>
      </c>
      <c r="H1318" s="18">
        <v>0.108</v>
      </c>
    </row>
    <row r="1319" spans="1:8" ht="15" x14ac:dyDescent="0.25">
      <c r="A1319" s="18">
        <v>884000000000</v>
      </c>
      <c r="B1319" s="18">
        <f t="shared" si="22"/>
        <v>1</v>
      </c>
      <c r="C1319" s="18">
        <v>8.2000000000000003E-2</v>
      </c>
      <c r="D1319" s="18">
        <f t="shared" si="23"/>
        <v>0</v>
      </c>
      <c r="E1319" s="18">
        <v>1730</v>
      </c>
      <c r="F1319" s="18">
        <f t="shared" si="24"/>
        <v>1</v>
      </c>
      <c r="G1319" s="18">
        <f t="shared" si="25"/>
        <v>0</v>
      </c>
      <c r="H1319" s="21">
        <v>0.12</v>
      </c>
    </row>
    <row r="1320" spans="1:8" ht="15" x14ac:dyDescent="0.25">
      <c r="A1320" s="18">
        <v>315000000000</v>
      </c>
      <c r="B1320" s="18">
        <f t="shared" si="22"/>
        <v>1</v>
      </c>
      <c r="C1320" s="18">
        <v>9.2999999999999999E-2</v>
      </c>
      <c r="D1320" s="18">
        <f t="shared" si="23"/>
        <v>0</v>
      </c>
      <c r="E1320" s="18">
        <v>3277</v>
      </c>
      <c r="F1320" s="18">
        <f t="shared" si="24"/>
        <v>1</v>
      </c>
      <c r="G1320" s="18">
        <f t="shared" si="25"/>
        <v>0</v>
      </c>
      <c r="H1320" s="18">
        <v>4.8000000000000001E-2</v>
      </c>
    </row>
    <row r="1321" spans="1:8" ht="15" x14ac:dyDescent="0.25">
      <c r="A1321" s="18">
        <v>335000000000</v>
      </c>
      <c r="B1321" s="18">
        <f t="shared" si="22"/>
        <v>1</v>
      </c>
      <c r="C1321" s="18">
        <v>0.109</v>
      </c>
      <c r="D1321" s="18">
        <f t="shared" si="23"/>
        <v>0</v>
      </c>
      <c r="E1321" s="18">
        <v>5002</v>
      </c>
      <c r="F1321" s="18">
        <f t="shared" si="24"/>
        <v>1</v>
      </c>
      <c r="G1321" s="18">
        <f t="shared" si="25"/>
        <v>0</v>
      </c>
      <c r="H1321" s="18">
        <v>3.3000000000000002E-2</v>
      </c>
    </row>
    <row r="1322" spans="1:8" ht="15" x14ac:dyDescent="0.25">
      <c r="A1322" s="18">
        <v>303000000000</v>
      </c>
      <c r="B1322" s="18">
        <f t="shared" si="22"/>
        <v>1</v>
      </c>
      <c r="C1322" s="18">
        <v>5.2999999999999999E-2</v>
      </c>
      <c r="D1322" s="18">
        <f t="shared" si="23"/>
        <v>0</v>
      </c>
      <c r="E1322" s="18">
        <v>232</v>
      </c>
      <c r="F1322" s="18">
        <f t="shared" si="24"/>
        <v>0</v>
      </c>
      <c r="G1322" s="18">
        <f t="shared" si="25"/>
        <v>0</v>
      </c>
      <c r="H1322" s="21">
        <v>0.12</v>
      </c>
    </row>
    <row r="1323" spans="1:8" ht="15" x14ac:dyDescent="0.25">
      <c r="A1323" s="18">
        <v>50132953288</v>
      </c>
      <c r="B1323" s="18">
        <f t="shared" si="22"/>
        <v>0</v>
      </c>
      <c r="C1323" s="18">
        <v>6.9000000000000006E-2</v>
      </c>
      <c r="D1323" s="18">
        <f t="shared" si="23"/>
        <v>0</v>
      </c>
      <c r="E1323" s="18">
        <v>73</v>
      </c>
      <c r="F1323" s="18">
        <f t="shared" si="24"/>
        <v>0</v>
      </c>
      <c r="G1323" s="18">
        <f t="shared" si="25"/>
        <v>0</v>
      </c>
      <c r="H1323" s="18">
        <v>0.17899999999999999</v>
      </c>
    </row>
    <row r="1324" spans="1:8" ht="15" x14ac:dyDescent="0.25">
      <c r="A1324" s="18">
        <v>1880000000000</v>
      </c>
      <c r="B1324" s="18">
        <f t="shared" si="22"/>
        <v>1</v>
      </c>
      <c r="C1324" s="18">
        <v>7.8E-2</v>
      </c>
      <c r="D1324" s="18">
        <f t="shared" si="23"/>
        <v>0</v>
      </c>
      <c r="E1324" s="18">
        <v>2444</v>
      </c>
      <c r="F1324" s="18">
        <f t="shared" si="24"/>
        <v>1</v>
      </c>
      <c r="G1324" s="18">
        <f t="shared" si="25"/>
        <v>0</v>
      </c>
      <c r="H1324" s="18">
        <v>3.6999999999999998E-2</v>
      </c>
    </row>
    <row r="1325" spans="1:8" ht="15" x14ac:dyDescent="0.25">
      <c r="A1325" s="18">
        <v>7464446950</v>
      </c>
      <c r="B1325" s="18">
        <f t="shared" si="22"/>
        <v>0</v>
      </c>
      <c r="C1325" s="18">
        <v>6.5000000000000002E-2</v>
      </c>
      <c r="D1325" s="18">
        <f t="shared" si="23"/>
        <v>0</v>
      </c>
      <c r="E1325" s="18">
        <v>148</v>
      </c>
      <c r="F1325" s="18">
        <f t="shared" si="24"/>
        <v>0</v>
      </c>
      <c r="G1325" s="18">
        <f t="shared" si="25"/>
        <v>0</v>
      </c>
      <c r="H1325" s="18">
        <v>0.11799999999999999</v>
      </c>
    </row>
    <row r="1326" spans="1:8" ht="15" x14ac:dyDescent="0.25">
      <c r="A1326" s="18">
        <v>1917948475</v>
      </c>
      <c r="B1326" s="18">
        <f t="shared" si="22"/>
        <v>0</v>
      </c>
      <c r="C1326" s="18">
        <v>5.8000000000000003E-2</v>
      </c>
      <c r="D1326" s="18">
        <f t="shared" si="23"/>
        <v>0</v>
      </c>
      <c r="E1326" s="18">
        <v>1891</v>
      </c>
      <c r="F1326" s="18">
        <f t="shared" si="24"/>
        <v>1</v>
      </c>
      <c r="G1326" s="18">
        <f t="shared" si="25"/>
        <v>0</v>
      </c>
      <c r="H1326" s="21">
        <v>0.12</v>
      </c>
    </row>
    <row r="1327" spans="1:8" ht="15" x14ac:dyDescent="0.25">
      <c r="A1327" s="18">
        <v>254000000000</v>
      </c>
      <c r="B1327" s="18">
        <f t="shared" si="22"/>
        <v>1</v>
      </c>
      <c r="C1327" s="18">
        <v>0.10299999999999999</v>
      </c>
      <c r="D1327" s="18">
        <f t="shared" si="23"/>
        <v>0</v>
      </c>
      <c r="E1327" s="18">
        <v>3223</v>
      </c>
      <c r="F1327" s="18">
        <f t="shared" si="24"/>
        <v>1</v>
      </c>
      <c r="G1327" s="18">
        <f t="shared" si="25"/>
        <v>0</v>
      </c>
      <c r="H1327" s="21">
        <v>0.12</v>
      </c>
    </row>
    <row r="1328" spans="1:8" ht="15" x14ac:dyDescent="0.25">
      <c r="A1328" s="18">
        <v>17825436035</v>
      </c>
      <c r="B1328" s="18">
        <f t="shared" si="22"/>
        <v>0</v>
      </c>
      <c r="C1328" s="18">
        <v>6.6000000000000003E-2</v>
      </c>
      <c r="D1328" s="18">
        <f t="shared" si="23"/>
        <v>0</v>
      </c>
      <c r="E1328" s="18">
        <v>120</v>
      </c>
      <c r="F1328" s="18">
        <f t="shared" si="24"/>
        <v>0</v>
      </c>
      <c r="G1328" s="18">
        <f t="shared" si="25"/>
        <v>1</v>
      </c>
      <c r="H1328" s="18">
        <v>0.24</v>
      </c>
    </row>
    <row r="1329" spans="1:8" ht="15" x14ac:dyDescent="0.25">
      <c r="A1329" s="18">
        <v>312000000000</v>
      </c>
      <c r="B1329" s="18">
        <f t="shared" si="22"/>
        <v>1</v>
      </c>
      <c r="C1329" s="18">
        <v>0.1</v>
      </c>
      <c r="D1329" s="18">
        <f t="shared" si="23"/>
        <v>0</v>
      </c>
      <c r="E1329" s="18">
        <v>3000</v>
      </c>
      <c r="F1329" s="18">
        <f t="shared" si="24"/>
        <v>1</v>
      </c>
      <c r="G1329" s="18">
        <f t="shared" si="25"/>
        <v>0</v>
      </c>
      <c r="H1329" s="18">
        <v>6.9000000000000006E-2</v>
      </c>
    </row>
    <row r="1330" spans="1:8" ht="15" x14ac:dyDescent="0.25">
      <c r="A1330" s="18">
        <v>8370020196</v>
      </c>
      <c r="B1330" s="18">
        <f t="shared" si="22"/>
        <v>0</v>
      </c>
      <c r="C1330" s="18">
        <v>0.08</v>
      </c>
      <c r="D1330" s="18">
        <f t="shared" si="23"/>
        <v>0</v>
      </c>
      <c r="E1330" s="18">
        <v>174</v>
      </c>
      <c r="F1330" s="18">
        <f t="shared" si="24"/>
        <v>0</v>
      </c>
      <c r="G1330" s="18">
        <f t="shared" si="25"/>
        <v>0</v>
      </c>
      <c r="H1330" s="18">
        <v>0.109</v>
      </c>
    </row>
    <row r="1331" spans="1:8" ht="15" x14ac:dyDescent="0.25">
      <c r="A1331" s="18">
        <v>20668176834</v>
      </c>
      <c r="B1331" s="18">
        <f t="shared" si="22"/>
        <v>0</v>
      </c>
      <c r="C1331" s="18">
        <v>7.5999999999999998E-2</v>
      </c>
      <c r="D1331" s="18">
        <f t="shared" si="23"/>
        <v>0</v>
      </c>
      <c r="E1331" s="18">
        <v>201</v>
      </c>
      <c r="F1331" s="18">
        <f t="shared" si="24"/>
        <v>0</v>
      </c>
      <c r="G1331" s="18">
        <f t="shared" si="25"/>
        <v>0</v>
      </c>
      <c r="H1331" s="18">
        <v>8.5000000000000006E-2</v>
      </c>
    </row>
    <row r="1332" spans="1:8" ht="15" x14ac:dyDescent="0.25">
      <c r="A1332" s="18">
        <v>41003558916</v>
      </c>
      <c r="B1332" s="18">
        <f t="shared" si="22"/>
        <v>0</v>
      </c>
      <c r="C1332" s="18">
        <v>6.6000000000000003E-2</v>
      </c>
      <c r="D1332" s="18">
        <f t="shared" si="23"/>
        <v>0</v>
      </c>
      <c r="E1332" s="18">
        <v>614</v>
      </c>
      <c r="F1332" s="18">
        <f t="shared" si="24"/>
        <v>0</v>
      </c>
      <c r="G1332" s="18">
        <f t="shared" si="25"/>
        <v>0</v>
      </c>
      <c r="H1332" s="18">
        <v>0.11700000000000001</v>
      </c>
    </row>
    <row r="1333" spans="1:8" ht="15" x14ac:dyDescent="0.25">
      <c r="A1333" s="18">
        <v>15816972051</v>
      </c>
      <c r="B1333" s="18">
        <f t="shared" si="22"/>
        <v>0</v>
      </c>
      <c r="C1333" s="18">
        <v>6.4000000000000001E-2</v>
      </c>
      <c r="D1333" s="18">
        <f t="shared" si="23"/>
        <v>0</v>
      </c>
      <c r="E1333" s="18">
        <v>1353</v>
      </c>
      <c r="F1333" s="18">
        <f t="shared" si="24"/>
        <v>1</v>
      </c>
      <c r="G1333" s="18">
        <f t="shared" si="25"/>
        <v>0</v>
      </c>
      <c r="H1333" s="18">
        <v>7.5999999999999998E-2</v>
      </c>
    </row>
    <row r="1334" spans="1:8" ht="15" x14ac:dyDescent="0.25">
      <c r="A1334" s="18">
        <v>114000000000</v>
      </c>
      <c r="B1334" s="18">
        <f t="shared" si="22"/>
        <v>0</v>
      </c>
      <c r="C1334" s="18">
        <v>6.9000000000000006E-2</v>
      </c>
      <c r="D1334" s="18">
        <f t="shared" si="23"/>
        <v>0</v>
      </c>
      <c r="E1334" s="18">
        <v>771</v>
      </c>
      <c r="F1334" s="18">
        <f t="shared" si="24"/>
        <v>0</v>
      </c>
      <c r="G1334" s="18">
        <f t="shared" si="25"/>
        <v>0</v>
      </c>
      <c r="H1334" s="18">
        <v>0.06</v>
      </c>
    </row>
    <row r="1335" spans="1:8" ht="15" x14ac:dyDescent="0.25">
      <c r="A1335" s="18">
        <v>245000000000</v>
      </c>
      <c r="B1335" s="18">
        <f t="shared" si="22"/>
        <v>1</v>
      </c>
      <c r="C1335" s="18">
        <v>9.7000000000000003E-2</v>
      </c>
      <c r="D1335" s="18">
        <f t="shared" si="23"/>
        <v>0</v>
      </c>
      <c r="E1335" s="18">
        <v>4387</v>
      </c>
      <c r="F1335" s="18">
        <f t="shared" si="24"/>
        <v>1</v>
      </c>
      <c r="G1335" s="18">
        <f t="shared" si="25"/>
        <v>0</v>
      </c>
      <c r="H1335" s="21">
        <v>0.12</v>
      </c>
    </row>
    <row r="1336" spans="1:8" ht="15" x14ac:dyDescent="0.25">
      <c r="A1336" s="18">
        <v>12031396467</v>
      </c>
      <c r="B1336" s="18">
        <f t="shared" si="22"/>
        <v>0</v>
      </c>
      <c r="C1336" s="18">
        <v>5.0999999999999997E-2</v>
      </c>
      <c r="D1336" s="18">
        <f t="shared" si="23"/>
        <v>0</v>
      </c>
      <c r="E1336" s="18">
        <v>450</v>
      </c>
      <c r="F1336" s="18">
        <f t="shared" si="24"/>
        <v>0</v>
      </c>
      <c r="G1336" s="18">
        <f t="shared" si="25"/>
        <v>0</v>
      </c>
      <c r="H1336" s="18">
        <v>5.7000000000000002E-2</v>
      </c>
    </row>
    <row r="1337" spans="1:8" ht="15" x14ac:dyDescent="0.25">
      <c r="A1337" s="18">
        <v>1683997930</v>
      </c>
      <c r="B1337" s="18">
        <f t="shared" si="22"/>
        <v>0</v>
      </c>
      <c r="C1337" s="19">
        <v>6.4000000000000001E-2</v>
      </c>
      <c r="D1337" s="18">
        <f t="shared" si="23"/>
        <v>0</v>
      </c>
      <c r="E1337" s="19">
        <v>193</v>
      </c>
      <c r="F1337" s="18">
        <f t="shared" si="24"/>
        <v>0</v>
      </c>
      <c r="G1337" s="18">
        <f t="shared" si="25"/>
        <v>0</v>
      </c>
      <c r="H1337" s="21">
        <v>0.12</v>
      </c>
    </row>
    <row r="1338" spans="1:8" ht="15" x14ac:dyDescent="0.25">
      <c r="A1338" s="18">
        <v>189000000000</v>
      </c>
      <c r="B1338" s="18">
        <f t="shared" si="22"/>
        <v>0</v>
      </c>
      <c r="C1338" s="18">
        <v>8.2000000000000003E-2</v>
      </c>
      <c r="D1338" s="18">
        <f t="shared" si="23"/>
        <v>0</v>
      </c>
      <c r="E1338" s="18">
        <v>2974</v>
      </c>
      <c r="F1338" s="18">
        <f t="shared" si="24"/>
        <v>1</v>
      </c>
      <c r="G1338" s="18">
        <f t="shared" si="25"/>
        <v>0</v>
      </c>
      <c r="H1338" s="18">
        <v>3.6999999999999998E-2</v>
      </c>
    </row>
    <row r="1339" spans="1:8" ht="15" x14ac:dyDescent="0.25">
      <c r="A1339" s="18">
        <v>2060000000000</v>
      </c>
      <c r="B1339" s="18">
        <f t="shared" si="22"/>
        <v>1</v>
      </c>
      <c r="C1339" s="18">
        <v>0.11</v>
      </c>
      <c r="D1339" s="18">
        <f t="shared" si="23"/>
        <v>0</v>
      </c>
      <c r="E1339" s="18">
        <v>3620</v>
      </c>
      <c r="F1339" s="18">
        <f t="shared" si="24"/>
        <v>1</v>
      </c>
      <c r="G1339" s="18">
        <f t="shared" si="25"/>
        <v>0</v>
      </c>
      <c r="H1339" s="18">
        <v>6.6000000000000003E-2</v>
      </c>
    </row>
    <row r="1340" spans="1:8" ht="15" x14ac:dyDescent="0.25">
      <c r="A1340" s="18">
        <v>2730000000000</v>
      </c>
      <c r="B1340" s="18">
        <f t="shared" si="22"/>
        <v>1</v>
      </c>
      <c r="C1340" s="18">
        <v>0.107</v>
      </c>
      <c r="D1340" s="18">
        <f t="shared" si="23"/>
        <v>0</v>
      </c>
      <c r="E1340" s="18">
        <v>3524</v>
      </c>
      <c r="F1340" s="18">
        <f t="shared" si="24"/>
        <v>1</v>
      </c>
      <c r="G1340" s="18">
        <f t="shared" si="25"/>
        <v>0</v>
      </c>
      <c r="H1340" s="21">
        <v>0.12</v>
      </c>
    </row>
    <row r="1341" spans="1:8" ht="15" x14ac:dyDescent="0.25">
      <c r="A1341" s="18">
        <v>228000000000</v>
      </c>
      <c r="B1341" s="18">
        <f t="shared" si="22"/>
        <v>1</v>
      </c>
      <c r="C1341" s="18">
        <v>8.6999999999999994E-2</v>
      </c>
      <c r="D1341" s="18">
        <f t="shared" si="23"/>
        <v>0</v>
      </c>
      <c r="E1341" s="18">
        <v>1809</v>
      </c>
      <c r="F1341" s="18">
        <f t="shared" si="24"/>
        <v>1</v>
      </c>
      <c r="G1341" s="18">
        <f t="shared" si="25"/>
        <v>0</v>
      </c>
      <c r="H1341" s="21">
        <v>0.12</v>
      </c>
    </row>
    <row r="1342" spans="1:8" ht="15" x14ac:dyDescent="0.25">
      <c r="A1342" s="18">
        <v>102000000000</v>
      </c>
      <c r="B1342" s="18">
        <f t="shared" si="22"/>
        <v>0</v>
      </c>
      <c r="C1342" s="18">
        <v>8.2000000000000003E-2</v>
      </c>
      <c r="D1342" s="18">
        <f t="shared" si="23"/>
        <v>0</v>
      </c>
      <c r="E1342" s="18">
        <v>828</v>
      </c>
      <c r="F1342" s="18">
        <f t="shared" si="24"/>
        <v>0</v>
      </c>
      <c r="G1342" s="18">
        <f t="shared" si="25"/>
        <v>0</v>
      </c>
      <c r="H1342" s="18">
        <v>0.128</v>
      </c>
    </row>
    <row r="1343" spans="1:8" ht="15" x14ac:dyDescent="0.25">
      <c r="A1343" s="18">
        <v>13251434311</v>
      </c>
      <c r="B1343" s="18">
        <f t="shared" si="22"/>
        <v>0</v>
      </c>
      <c r="C1343" s="18">
        <v>0.1</v>
      </c>
      <c r="D1343" s="18">
        <f t="shared" si="23"/>
        <v>0</v>
      </c>
      <c r="E1343" s="18">
        <v>4567</v>
      </c>
      <c r="F1343" s="18">
        <f t="shared" si="24"/>
        <v>1</v>
      </c>
      <c r="G1343" s="18">
        <f t="shared" si="25"/>
        <v>0</v>
      </c>
      <c r="H1343" s="18">
        <v>0.12</v>
      </c>
    </row>
    <row r="1344" spans="1:8" ht="15" x14ac:dyDescent="0.25">
      <c r="A1344" s="18">
        <v>186000000000</v>
      </c>
      <c r="B1344" s="18">
        <f t="shared" si="22"/>
        <v>0</v>
      </c>
      <c r="C1344" s="18">
        <v>7.4999999999999997E-2</v>
      </c>
      <c r="D1344" s="18">
        <f t="shared" si="23"/>
        <v>0</v>
      </c>
      <c r="E1344" s="18">
        <v>3487</v>
      </c>
      <c r="F1344" s="18">
        <f t="shared" si="24"/>
        <v>1</v>
      </c>
      <c r="G1344" s="18">
        <f t="shared" si="25"/>
        <v>0</v>
      </c>
      <c r="H1344" s="18">
        <v>2.5999999999999999E-2</v>
      </c>
    </row>
    <row r="1345" spans="1:8" ht="15" x14ac:dyDescent="0.25">
      <c r="A1345" s="18">
        <v>2758117365</v>
      </c>
      <c r="B1345" s="18">
        <f t="shared" si="22"/>
        <v>0</v>
      </c>
      <c r="C1345" s="19">
        <v>6.4000000000000001E-2</v>
      </c>
      <c r="D1345" s="18">
        <f t="shared" si="23"/>
        <v>0</v>
      </c>
      <c r="E1345" s="19">
        <v>193</v>
      </c>
      <c r="F1345" s="18">
        <f t="shared" si="24"/>
        <v>0</v>
      </c>
      <c r="G1345" s="18">
        <f t="shared" si="25"/>
        <v>0</v>
      </c>
      <c r="H1345" s="21">
        <v>0.12</v>
      </c>
    </row>
    <row r="1346" spans="1:8" ht="15" x14ac:dyDescent="0.25">
      <c r="A1346" s="18">
        <v>1740000000000</v>
      </c>
      <c r="B1346" s="18">
        <f t="shared" si="22"/>
        <v>1</v>
      </c>
      <c r="C1346" s="18">
        <v>8.5000000000000006E-2</v>
      </c>
      <c r="D1346" s="18">
        <f t="shared" si="23"/>
        <v>0</v>
      </c>
      <c r="E1346" s="18">
        <v>2549</v>
      </c>
      <c r="F1346" s="18">
        <f t="shared" si="24"/>
        <v>1</v>
      </c>
      <c r="G1346" s="18">
        <f t="shared" si="25"/>
        <v>0</v>
      </c>
      <c r="H1346" s="18">
        <v>5.5E-2</v>
      </c>
    </row>
    <row r="1347" spans="1:8" ht="15" x14ac:dyDescent="0.25">
      <c r="A1347" s="18">
        <v>3639935348</v>
      </c>
      <c r="B1347" s="18">
        <f t="shared" si="22"/>
        <v>0</v>
      </c>
      <c r="C1347" s="19">
        <v>6.4000000000000001E-2</v>
      </c>
      <c r="D1347" s="18">
        <f t="shared" si="23"/>
        <v>0</v>
      </c>
      <c r="E1347" s="19">
        <v>193</v>
      </c>
      <c r="F1347" s="18">
        <f t="shared" si="24"/>
        <v>0</v>
      </c>
      <c r="G1347" s="18">
        <f t="shared" si="25"/>
        <v>0</v>
      </c>
      <c r="H1347" s="18">
        <v>0.14799999999999999</v>
      </c>
    </row>
    <row r="1348" spans="1:8" ht="15" x14ac:dyDescent="0.25">
      <c r="A1348" s="18">
        <v>13761569545</v>
      </c>
      <c r="B1348" s="18">
        <f t="shared" si="22"/>
        <v>0</v>
      </c>
      <c r="C1348" s="18">
        <v>6.5000000000000002E-2</v>
      </c>
      <c r="D1348" s="18">
        <f t="shared" si="23"/>
        <v>0</v>
      </c>
      <c r="E1348" s="18">
        <v>387</v>
      </c>
      <c r="F1348" s="18">
        <f t="shared" si="24"/>
        <v>0</v>
      </c>
      <c r="G1348" s="18">
        <f t="shared" si="25"/>
        <v>0</v>
      </c>
      <c r="H1348" s="18">
        <v>7.3999999999999996E-2</v>
      </c>
    </row>
    <row r="1349" spans="1:8" ht="15" x14ac:dyDescent="0.25">
      <c r="A1349" s="18">
        <v>3454374261</v>
      </c>
      <c r="B1349" s="18">
        <f t="shared" si="22"/>
        <v>0</v>
      </c>
      <c r="C1349" s="19">
        <v>6.4000000000000001E-2</v>
      </c>
      <c r="D1349" s="18">
        <f t="shared" si="23"/>
        <v>0</v>
      </c>
      <c r="E1349" s="19">
        <v>193</v>
      </c>
      <c r="F1349" s="18">
        <f t="shared" si="24"/>
        <v>0</v>
      </c>
      <c r="G1349" s="18">
        <f t="shared" si="25"/>
        <v>0</v>
      </c>
      <c r="H1349" s="21">
        <v>0.12</v>
      </c>
    </row>
    <row r="1350" spans="1:8" ht="15" x14ac:dyDescent="0.25">
      <c r="A1350" s="18">
        <v>22659294573</v>
      </c>
      <c r="B1350" s="18">
        <f t="shared" si="22"/>
        <v>0</v>
      </c>
      <c r="C1350" s="18">
        <v>5.7000000000000002E-2</v>
      </c>
      <c r="D1350" s="18">
        <f t="shared" si="23"/>
        <v>0</v>
      </c>
      <c r="E1350" s="18">
        <v>374</v>
      </c>
      <c r="F1350" s="18">
        <f t="shared" si="24"/>
        <v>0</v>
      </c>
      <c r="G1350" s="18">
        <f t="shared" si="25"/>
        <v>0</v>
      </c>
      <c r="H1350" s="18">
        <v>5.7000000000000002E-2</v>
      </c>
    </row>
    <row r="1351" spans="1:8" ht="15" x14ac:dyDescent="0.25">
      <c r="A1351" s="18">
        <v>34077095478</v>
      </c>
      <c r="B1351" s="18">
        <f t="shared" si="22"/>
        <v>0</v>
      </c>
      <c r="C1351" s="18">
        <v>8.2000000000000003E-2</v>
      </c>
      <c r="D1351" s="18">
        <f t="shared" si="23"/>
        <v>0</v>
      </c>
      <c r="E1351" s="18">
        <v>6145</v>
      </c>
      <c r="F1351" s="18">
        <f t="shared" si="24"/>
        <v>1</v>
      </c>
      <c r="G1351" s="18">
        <f t="shared" si="25"/>
        <v>0</v>
      </c>
      <c r="H1351" s="21">
        <v>0.12</v>
      </c>
    </row>
    <row r="1352" spans="1:8" ht="15" x14ac:dyDescent="0.25">
      <c r="A1352" s="18">
        <v>5643525282</v>
      </c>
      <c r="B1352" s="18">
        <f t="shared" si="22"/>
        <v>0</v>
      </c>
      <c r="C1352" s="18">
        <v>8.5999999999999993E-2</v>
      </c>
      <c r="D1352" s="18">
        <f t="shared" si="23"/>
        <v>0</v>
      </c>
      <c r="E1352" s="18">
        <v>1247</v>
      </c>
      <c r="F1352" s="18">
        <f t="shared" si="24"/>
        <v>0</v>
      </c>
      <c r="G1352" s="18">
        <f t="shared" si="25"/>
        <v>0</v>
      </c>
      <c r="H1352" s="18">
        <v>5.2999999999999999E-2</v>
      </c>
    </row>
    <row r="1353" spans="1:8" ht="15" x14ac:dyDescent="0.25">
      <c r="A1353" s="18">
        <v>2598231467</v>
      </c>
      <c r="B1353" s="18">
        <f t="shared" si="22"/>
        <v>0</v>
      </c>
      <c r="C1353" s="18">
        <v>8.5000000000000006E-2</v>
      </c>
      <c r="D1353" s="18">
        <f t="shared" si="23"/>
        <v>0</v>
      </c>
      <c r="E1353" s="18">
        <v>61</v>
      </c>
      <c r="F1353" s="18">
        <f t="shared" si="24"/>
        <v>0</v>
      </c>
      <c r="G1353" s="18">
        <f t="shared" si="25"/>
        <v>0</v>
      </c>
      <c r="H1353" s="18">
        <v>0.20899999999999999</v>
      </c>
    </row>
    <row r="1354" spans="1:8" ht="15" x14ac:dyDescent="0.25">
      <c r="A1354" s="18">
        <v>4110348444</v>
      </c>
      <c r="B1354" s="18">
        <f t="shared" si="22"/>
        <v>0</v>
      </c>
      <c r="C1354" s="18">
        <v>0.04</v>
      </c>
      <c r="D1354" s="18">
        <f t="shared" si="23"/>
        <v>0</v>
      </c>
      <c r="E1354" s="18">
        <v>4885</v>
      </c>
      <c r="F1354" s="18">
        <f t="shared" si="24"/>
        <v>1</v>
      </c>
      <c r="G1354" s="18">
        <f t="shared" si="25"/>
        <v>0</v>
      </c>
      <c r="H1354" s="21">
        <v>0.12</v>
      </c>
    </row>
    <row r="1355" spans="1:8" ht="15" x14ac:dyDescent="0.25">
      <c r="A1355" s="18">
        <v>2073255525</v>
      </c>
      <c r="B1355" s="18">
        <f t="shared" si="22"/>
        <v>0</v>
      </c>
      <c r="C1355" s="18">
        <v>8.6999999999999994E-2</v>
      </c>
      <c r="D1355" s="18">
        <f t="shared" si="23"/>
        <v>0</v>
      </c>
      <c r="E1355" s="18">
        <v>293</v>
      </c>
      <c r="F1355" s="18">
        <f t="shared" si="24"/>
        <v>0</v>
      </c>
      <c r="G1355" s="18">
        <f t="shared" si="25"/>
        <v>0</v>
      </c>
      <c r="H1355" s="21">
        <v>0.12</v>
      </c>
    </row>
    <row r="1356" spans="1:8" ht="15" x14ac:dyDescent="0.25">
      <c r="A1356" s="18">
        <v>610000000000</v>
      </c>
      <c r="B1356" s="18">
        <f t="shared" si="22"/>
        <v>1</v>
      </c>
      <c r="C1356" s="18">
        <v>0.1</v>
      </c>
      <c r="D1356" s="18">
        <f t="shared" si="23"/>
        <v>0</v>
      </c>
      <c r="E1356" s="18">
        <v>3739</v>
      </c>
      <c r="F1356" s="18">
        <f t="shared" si="24"/>
        <v>1</v>
      </c>
      <c r="G1356" s="18">
        <f t="shared" si="25"/>
        <v>0</v>
      </c>
      <c r="H1356" s="18">
        <v>2.8000000000000001E-2</v>
      </c>
    </row>
    <row r="1357" spans="1:8" ht="15" x14ac:dyDescent="0.25">
      <c r="A1357" s="18">
        <v>5514253043</v>
      </c>
      <c r="B1357" s="18">
        <f t="shared" si="22"/>
        <v>0</v>
      </c>
      <c r="C1357" s="18">
        <v>8.6999999999999994E-2</v>
      </c>
      <c r="D1357" s="18">
        <f t="shared" si="23"/>
        <v>0</v>
      </c>
      <c r="E1357" s="18">
        <v>230</v>
      </c>
      <c r="F1357" s="18">
        <f t="shared" si="24"/>
        <v>0</v>
      </c>
      <c r="G1357" s="18">
        <f t="shared" si="25"/>
        <v>0</v>
      </c>
      <c r="H1357" s="18">
        <v>0.124</v>
      </c>
    </row>
    <row r="1358" spans="1:8" ht="15" x14ac:dyDescent="0.25">
      <c r="A1358" s="18">
        <v>260000000000</v>
      </c>
      <c r="B1358" s="18">
        <f t="shared" si="22"/>
        <v>1</v>
      </c>
      <c r="C1358" s="18">
        <v>0.10100000000000001</v>
      </c>
      <c r="D1358" s="18">
        <f t="shared" si="23"/>
        <v>0</v>
      </c>
      <c r="E1358" s="18">
        <v>5733</v>
      </c>
      <c r="F1358" s="18">
        <f t="shared" si="24"/>
        <v>1</v>
      </c>
      <c r="G1358" s="18">
        <f t="shared" si="25"/>
        <v>0</v>
      </c>
      <c r="H1358" s="18">
        <v>0.04</v>
      </c>
    </row>
    <row r="1359" spans="1:8" ht="15" x14ac:dyDescent="0.25">
      <c r="A1359" s="18">
        <v>253000000000</v>
      </c>
      <c r="B1359" s="18">
        <f t="shared" si="22"/>
        <v>1</v>
      </c>
      <c r="C1359" s="18">
        <v>6.2E-2</v>
      </c>
      <c r="D1359" s="18">
        <f t="shared" si="23"/>
        <v>0</v>
      </c>
      <c r="E1359" s="18">
        <v>410</v>
      </c>
      <c r="F1359" s="18">
        <f t="shared" si="24"/>
        <v>0</v>
      </c>
      <c r="G1359" s="18">
        <f t="shared" si="25"/>
        <v>0</v>
      </c>
      <c r="H1359" s="18">
        <v>7.5999999999999998E-2</v>
      </c>
    </row>
    <row r="1360" spans="1:8" ht="15" x14ac:dyDescent="0.25">
      <c r="A1360" s="18">
        <v>185000000000</v>
      </c>
      <c r="B1360" s="18">
        <f t="shared" si="22"/>
        <v>0</v>
      </c>
      <c r="C1360" s="18">
        <v>0.1</v>
      </c>
      <c r="D1360" s="18">
        <f t="shared" si="23"/>
        <v>0</v>
      </c>
      <c r="E1360" s="18">
        <v>1779</v>
      </c>
      <c r="F1360" s="18">
        <f t="shared" si="24"/>
        <v>1</v>
      </c>
      <c r="G1360" s="18">
        <f t="shared" si="25"/>
        <v>0</v>
      </c>
      <c r="H1360" s="21">
        <v>0.12</v>
      </c>
    </row>
    <row r="1361" spans="1:8" ht="15" x14ac:dyDescent="0.25">
      <c r="A1361" s="18">
        <v>75794733525</v>
      </c>
      <c r="B1361" s="18">
        <f t="shared" si="22"/>
        <v>0</v>
      </c>
      <c r="C1361" s="18">
        <v>5.3999999999999999E-2</v>
      </c>
      <c r="D1361" s="18">
        <f t="shared" si="23"/>
        <v>0</v>
      </c>
      <c r="E1361" s="18">
        <v>190</v>
      </c>
      <c r="F1361" s="18">
        <f t="shared" si="24"/>
        <v>0</v>
      </c>
      <c r="G1361" s="18">
        <f t="shared" si="25"/>
        <v>1</v>
      </c>
      <c r="H1361" s="18">
        <v>0.25600000000000001</v>
      </c>
    </row>
    <row r="1362" spans="1:8" ht="15" x14ac:dyDescent="0.25">
      <c r="A1362" s="18">
        <v>591000000000</v>
      </c>
      <c r="B1362" s="18">
        <f t="shared" si="22"/>
        <v>1</v>
      </c>
      <c r="C1362" s="18">
        <v>5.1999999999999998E-2</v>
      </c>
      <c r="D1362" s="18">
        <f t="shared" si="23"/>
        <v>0</v>
      </c>
      <c r="E1362" s="18">
        <v>212</v>
      </c>
      <c r="F1362" s="18">
        <f t="shared" si="24"/>
        <v>0</v>
      </c>
      <c r="G1362" s="18">
        <f t="shared" si="25"/>
        <v>0</v>
      </c>
      <c r="H1362" s="18">
        <v>0.114</v>
      </c>
    </row>
    <row r="1363" spans="1:8" ht="15" x14ac:dyDescent="0.25">
      <c r="A1363" s="18">
        <v>1317357835</v>
      </c>
      <c r="B1363" s="18">
        <f t="shared" si="22"/>
        <v>0</v>
      </c>
      <c r="C1363" s="18">
        <v>5.2999999999999999E-2</v>
      </c>
      <c r="D1363" s="18">
        <f t="shared" si="23"/>
        <v>0</v>
      </c>
      <c r="E1363" s="18">
        <v>3359</v>
      </c>
      <c r="F1363" s="18">
        <f t="shared" si="24"/>
        <v>1</v>
      </c>
      <c r="G1363" s="18">
        <f t="shared" si="25"/>
        <v>0</v>
      </c>
      <c r="H1363" s="18">
        <v>7.0999999999999994E-2</v>
      </c>
    </row>
    <row r="1364" spans="1:8" ht="15" x14ac:dyDescent="0.25">
      <c r="A1364" s="18">
        <v>23649854234</v>
      </c>
      <c r="B1364" s="18">
        <f t="shared" si="22"/>
        <v>0</v>
      </c>
      <c r="C1364" s="18">
        <v>8.6999999999999994E-2</v>
      </c>
      <c r="D1364" s="18">
        <f t="shared" si="23"/>
        <v>0</v>
      </c>
      <c r="E1364" s="18">
        <v>204</v>
      </c>
      <c r="F1364" s="18">
        <f t="shared" si="24"/>
        <v>0</v>
      </c>
      <c r="G1364" s="18">
        <f t="shared" si="25"/>
        <v>0</v>
      </c>
      <c r="H1364" s="18">
        <v>0.155</v>
      </c>
    </row>
    <row r="1365" spans="1:8" ht="15" x14ac:dyDescent="0.25">
      <c r="A1365" s="18">
        <v>56073225726</v>
      </c>
      <c r="B1365" s="18">
        <f t="shared" si="22"/>
        <v>0</v>
      </c>
      <c r="C1365" s="18">
        <v>7.1999999999999995E-2</v>
      </c>
      <c r="D1365" s="18">
        <f t="shared" si="23"/>
        <v>0</v>
      </c>
      <c r="E1365" s="18">
        <v>565</v>
      </c>
      <c r="F1365" s="18">
        <f t="shared" si="24"/>
        <v>0</v>
      </c>
      <c r="G1365" s="18">
        <f t="shared" si="25"/>
        <v>0</v>
      </c>
      <c r="H1365" s="18">
        <v>9.0999999999999998E-2</v>
      </c>
    </row>
    <row r="1366" spans="1:8" ht="15" x14ac:dyDescent="0.25">
      <c r="A1366" s="18">
        <v>33837749815</v>
      </c>
      <c r="B1366" s="18">
        <f t="shared" si="22"/>
        <v>0</v>
      </c>
      <c r="C1366" s="18">
        <v>8.3000000000000004E-2</v>
      </c>
      <c r="D1366" s="18">
        <f t="shared" si="23"/>
        <v>0</v>
      </c>
      <c r="E1366" s="18">
        <v>1415</v>
      </c>
      <c r="F1366" s="18">
        <f t="shared" si="24"/>
        <v>1</v>
      </c>
      <c r="G1366" s="18">
        <f t="shared" si="25"/>
        <v>0</v>
      </c>
      <c r="H1366" s="18">
        <v>8.6999999999999994E-2</v>
      </c>
    </row>
    <row r="1367" spans="1:8" ht="15" x14ac:dyDescent="0.25">
      <c r="A1367" s="18">
        <v>1040000000000</v>
      </c>
      <c r="B1367" s="18">
        <f t="shared" si="22"/>
        <v>1</v>
      </c>
      <c r="C1367" s="18">
        <v>8.2000000000000003E-2</v>
      </c>
      <c r="D1367" s="18">
        <f t="shared" si="23"/>
        <v>0</v>
      </c>
      <c r="E1367" s="18">
        <v>2028</v>
      </c>
      <c r="F1367" s="18">
        <f t="shared" si="24"/>
        <v>1</v>
      </c>
      <c r="G1367" s="18">
        <f t="shared" si="25"/>
        <v>0</v>
      </c>
      <c r="H1367" s="21">
        <v>0.12</v>
      </c>
    </row>
    <row r="1368" spans="1:8" ht="15" x14ac:dyDescent="0.25">
      <c r="A1368" s="18">
        <v>362000000000</v>
      </c>
      <c r="B1368" s="18">
        <f t="shared" si="22"/>
        <v>1</v>
      </c>
      <c r="C1368" s="18">
        <v>9.0999999999999998E-2</v>
      </c>
      <c r="D1368" s="18">
        <f t="shared" si="23"/>
        <v>0</v>
      </c>
      <c r="E1368" s="18">
        <v>3666</v>
      </c>
      <c r="F1368" s="18">
        <f t="shared" si="24"/>
        <v>1</v>
      </c>
      <c r="G1368" s="18">
        <f t="shared" si="25"/>
        <v>0</v>
      </c>
      <c r="H1368" s="18">
        <v>0.04</v>
      </c>
    </row>
    <row r="1369" spans="1:8" ht="15" x14ac:dyDescent="0.25">
      <c r="A1369" s="18">
        <v>374000000000</v>
      </c>
      <c r="B1369" s="18">
        <f t="shared" si="22"/>
        <v>1</v>
      </c>
      <c r="C1369" s="18">
        <v>0.11</v>
      </c>
      <c r="D1369" s="18">
        <f t="shared" si="23"/>
        <v>0</v>
      </c>
      <c r="E1369" s="18">
        <v>5570</v>
      </c>
      <c r="F1369" s="18">
        <f t="shared" si="24"/>
        <v>1</v>
      </c>
      <c r="G1369" s="18">
        <f t="shared" si="25"/>
        <v>0</v>
      </c>
      <c r="H1369" s="18">
        <v>3.2000000000000001E-2</v>
      </c>
    </row>
    <row r="1370" spans="1:8" ht="15" x14ac:dyDescent="0.25">
      <c r="A1370" s="18">
        <v>392000000000</v>
      </c>
      <c r="B1370" s="18">
        <f t="shared" si="22"/>
        <v>1</v>
      </c>
      <c r="C1370" s="18">
        <v>5.3999999999999999E-2</v>
      </c>
      <c r="D1370" s="18">
        <f t="shared" si="23"/>
        <v>0</v>
      </c>
      <c r="E1370" s="18">
        <v>297</v>
      </c>
      <c r="F1370" s="18">
        <f t="shared" si="24"/>
        <v>0</v>
      </c>
      <c r="G1370" s="18">
        <f t="shared" si="25"/>
        <v>0</v>
      </c>
      <c r="H1370" s="21">
        <v>0.12</v>
      </c>
    </row>
    <row r="1371" spans="1:8" ht="15" x14ac:dyDescent="0.25">
      <c r="A1371" s="18">
        <v>64883060726</v>
      </c>
      <c r="B1371" s="18">
        <f t="shared" si="22"/>
        <v>0</v>
      </c>
      <c r="C1371" s="18">
        <v>6.6000000000000003E-2</v>
      </c>
      <c r="D1371" s="18">
        <f t="shared" si="23"/>
        <v>0</v>
      </c>
      <c r="E1371" s="18">
        <v>90</v>
      </c>
      <c r="F1371" s="18">
        <f t="shared" si="24"/>
        <v>0</v>
      </c>
      <c r="G1371" s="18">
        <f t="shared" si="25"/>
        <v>0</v>
      </c>
      <c r="H1371" s="18">
        <v>0.17399999999999999</v>
      </c>
    </row>
    <row r="1372" spans="1:8" ht="15" x14ac:dyDescent="0.25">
      <c r="A1372" s="18">
        <v>2220000000000</v>
      </c>
      <c r="B1372" s="18">
        <f t="shared" si="22"/>
        <v>1</v>
      </c>
      <c r="C1372" s="18">
        <v>0.08</v>
      </c>
      <c r="D1372" s="18">
        <f t="shared" si="23"/>
        <v>0</v>
      </c>
      <c r="E1372" s="18">
        <v>2955</v>
      </c>
      <c r="F1372" s="18">
        <f t="shared" si="24"/>
        <v>1</v>
      </c>
      <c r="G1372" s="18">
        <f t="shared" si="25"/>
        <v>0</v>
      </c>
      <c r="H1372" s="18">
        <v>4.3999999999999997E-2</v>
      </c>
    </row>
    <row r="1373" spans="1:8" ht="15" x14ac:dyDescent="0.25">
      <c r="A1373" s="18">
        <v>8376483740</v>
      </c>
      <c r="B1373" s="18">
        <f t="shared" si="22"/>
        <v>0</v>
      </c>
      <c r="C1373" s="18">
        <v>6.3E-2</v>
      </c>
      <c r="D1373" s="18">
        <f t="shared" si="23"/>
        <v>0</v>
      </c>
      <c r="E1373" s="18">
        <v>160</v>
      </c>
      <c r="F1373" s="18">
        <f t="shared" si="24"/>
        <v>0</v>
      </c>
      <c r="G1373" s="18">
        <f t="shared" si="25"/>
        <v>0</v>
      </c>
      <c r="H1373" s="18">
        <v>0.13100000000000001</v>
      </c>
    </row>
    <row r="1374" spans="1:8" ht="15" x14ac:dyDescent="0.25">
      <c r="A1374" s="18">
        <v>2322163502</v>
      </c>
      <c r="B1374" s="18">
        <f t="shared" si="22"/>
        <v>0</v>
      </c>
      <c r="C1374" s="18">
        <v>5.7000000000000002E-2</v>
      </c>
      <c r="D1374" s="18">
        <f t="shared" si="23"/>
        <v>0</v>
      </c>
      <c r="E1374" s="18">
        <v>2193</v>
      </c>
      <c r="F1374" s="18">
        <f t="shared" si="24"/>
        <v>1</v>
      </c>
      <c r="G1374" s="18">
        <f t="shared" si="25"/>
        <v>0</v>
      </c>
      <c r="H1374" s="21">
        <v>0.12</v>
      </c>
    </row>
    <row r="1375" spans="1:8" ht="15" x14ac:dyDescent="0.25">
      <c r="A1375" s="18">
        <v>291000000000</v>
      </c>
      <c r="B1375" s="18">
        <f t="shared" si="22"/>
        <v>1</v>
      </c>
      <c r="C1375" s="18">
        <v>0.104</v>
      </c>
      <c r="D1375" s="18">
        <f t="shared" si="23"/>
        <v>0</v>
      </c>
      <c r="E1375" s="18">
        <v>3720</v>
      </c>
      <c r="F1375" s="18">
        <f t="shared" si="24"/>
        <v>1</v>
      </c>
      <c r="G1375" s="18">
        <f t="shared" si="25"/>
        <v>0</v>
      </c>
      <c r="H1375" s="21">
        <v>0.12</v>
      </c>
    </row>
    <row r="1376" spans="1:8" ht="15" x14ac:dyDescent="0.25">
      <c r="A1376" s="18">
        <v>23141587718</v>
      </c>
      <c r="B1376" s="18">
        <f t="shared" si="22"/>
        <v>0</v>
      </c>
      <c r="C1376" s="18">
        <v>6.6000000000000003E-2</v>
      </c>
      <c r="D1376" s="18">
        <f t="shared" si="23"/>
        <v>0</v>
      </c>
      <c r="E1376" s="18">
        <v>157</v>
      </c>
      <c r="F1376" s="18">
        <f t="shared" si="24"/>
        <v>0</v>
      </c>
      <c r="G1376" s="18">
        <f t="shared" si="25"/>
        <v>0</v>
      </c>
      <c r="H1376" s="18">
        <v>0.16900000000000001</v>
      </c>
    </row>
    <row r="1377" spans="1:8" ht="15" x14ac:dyDescent="0.25">
      <c r="A1377" s="18">
        <v>362000000000</v>
      </c>
      <c r="B1377" s="18">
        <f t="shared" si="22"/>
        <v>1</v>
      </c>
      <c r="C1377" s="18">
        <v>0.1</v>
      </c>
      <c r="D1377" s="18">
        <f t="shared" si="23"/>
        <v>0</v>
      </c>
      <c r="E1377" s="18">
        <v>3482</v>
      </c>
      <c r="F1377" s="18">
        <f t="shared" si="24"/>
        <v>1</v>
      </c>
      <c r="G1377" s="18">
        <f t="shared" si="25"/>
        <v>0</v>
      </c>
      <c r="H1377" s="18">
        <v>6.7000000000000004E-2</v>
      </c>
    </row>
    <row r="1378" spans="1:8" ht="15" x14ac:dyDescent="0.25">
      <c r="A1378" s="18">
        <v>10022840635</v>
      </c>
      <c r="B1378" s="18">
        <f t="shared" si="22"/>
        <v>0</v>
      </c>
      <c r="C1378" s="18">
        <v>0.09</v>
      </c>
      <c r="D1378" s="18">
        <f t="shared" si="23"/>
        <v>0</v>
      </c>
      <c r="E1378" s="18">
        <v>236</v>
      </c>
      <c r="F1378" s="18">
        <f t="shared" si="24"/>
        <v>0</v>
      </c>
      <c r="G1378" s="18">
        <f t="shared" si="25"/>
        <v>0</v>
      </c>
      <c r="H1378" s="18">
        <v>0.10299999999999999</v>
      </c>
    </row>
    <row r="1379" spans="1:8" ht="15" x14ac:dyDescent="0.25">
      <c r="A1379" s="18">
        <v>25283228366</v>
      </c>
      <c r="B1379" s="18">
        <f t="shared" si="22"/>
        <v>0</v>
      </c>
      <c r="C1379" s="18">
        <v>7.2999999999999995E-2</v>
      </c>
      <c r="D1379" s="18">
        <f t="shared" si="23"/>
        <v>0</v>
      </c>
      <c r="E1379" s="18">
        <v>238</v>
      </c>
      <c r="F1379" s="18">
        <f t="shared" si="24"/>
        <v>0</v>
      </c>
      <c r="G1379" s="18">
        <f t="shared" si="25"/>
        <v>0</v>
      </c>
      <c r="H1379" s="18">
        <v>8.8999999999999996E-2</v>
      </c>
    </row>
    <row r="1380" spans="1:8" ht="15" x14ac:dyDescent="0.25">
      <c r="A1380" s="18">
        <v>44821408831</v>
      </c>
      <c r="B1380" s="18">
        <f t="shared" si="22"/>
        <v>0</v>
      </c>
      <c r="C1380" s="18">
        <v>7.0000000000000007E-2</v>
      </c>
      <c r="D1380" s="18">
        <f t="shared" si="23"/>
        <v>0</v>
      </c>
      <c r="E1380" s="18">
        <v>705</v>
      </c>
      <c r="F1380" s="18">
        <f t="shared" si="24"/>
        <v>0</v>
      </c>
      <c r="G1380" s="18">
        <f t="shared" si="25"/>
        <v>0</v>
      </c>
      <c r="H1380" s="18">
        <v>0.112</v>
      </c>
    </row>
    <row r="1381" spans="1:8" ht="15" x14ac:dyDescent="0.25">
      <c r="A1381" s="18">
        <v>16997801392</v>
      </c>
      <c r="B1381" s="18">
        <f t="shared" si="22"/>
        <v>0</v>
      </c>
      <c r="C1381" s="18">
        <v>6.4000000000000001E-2</v>
      </c>
      <c r="D1381" s="18">
        <f t="shared" si="23"/>
        <v>0</v>
      </c>
      <c r="E1381" s="18">
        <v>1434</v>
      </c>
      <c r="F1381" s="18">
        <f t="shared" si="24"/>
        <v>1</v>
      </c>
      <c r="G1381" s="18">
        <f t="shared" si="25"/>
        <v>0</v>
      </c>
      <c r="H1381" s="18">
        <v>7.0999999999999994E-2</v>
      </c>
    </row>
    <row r="1382" spans="1:8" ht="15" x14ac:dyDescent="0.25">
      <c r="A1382" s="18">
        <v>130000000000</v>
      </c>
      <c r="B1382" s="18">
        <f t="shared" si="22"/>
        <v>0</v>
      </c>
      <c r="C1382" s="18">
        <v>6.9000000000000006E-2</v>
      </c>
      <c r="D1382" s="18">
        <f t="shared" si="23"/>
        <v>0</v>
      </c>
      <c r="E1382" s="18">
        <v>882</v>
      </c>
      <c r="F1382" s="18">
        <f t="shared" si="24"/>
        <v>0</v>
      </c>
      <c r="G1382" s="18">
        <f t="shared" si="25"/>
        <v>0</v>
      </c>
      <c r="H1382" s="18">
        <v>5.8000000000000003E-2</v>
      </c>
    </row>
    <row r="1383" spans="1:8" ht="15" x14ac:dyDescent="0.25">
      <c r="A1383" s="18">
        <v>258000000000</v>
      </c>
      <c r="B1383" s="18">
        <f t="shared" si="22"/>
        <v>1</v>
      </c>
      <c r="C1383" s="18">
        <v>9.8000000000000004E-2</v>
      </c>
      <c r="D1383" s="18">
        <f t="shared" si="23"/>
        <v>0</v>
      </c>
      <c r="E1383" s="18">
        <v>4652</v>
      </c>
      <c r="F1383" s="18">
        <f t="shared" si="24"/>
        <v>1</v>
      </c>
      <c r="G1383" s="18">
        <f t="shared" si="25"/>
        <v>0</v>
      </c>
      <c r="H1383" s="21">
        <v>0.12</v>
      </c>
    </row>
    <row r="1384" spans="1:8" ht="15" x14ac:dyDescent="0.25">
      <c r="A1384" s="18">
        <v>13905561150</v>
      </c>
      <c r="B1384" s="18">
        <f t="shared" si="22"/>
        <v>0</v>
      </c>
      <c r="C1384" s="18">
        <v>0.05</v>
      </c>
      <c r="D1384" s="18">
        <f t="shared" si="23"/>
        <v>0</v>
      </c>
      <c r="E1384" s="18">
        <v>513</v>
      </c>
      <c r="F1384" s="18">
        <f t="shared" si="24"/>
        <v>0</v>
      </c>
      <c r="G1384" s="18">
        <f t="shared" si="25"/>
        <v>0</v>
      </c>
      <c r="H1384" s="18">
        <v>4.9000000000000002E-2</v>
      </c>
    </row>
    <row r="1385" spans="1:8" ht="15" x14ac:dyDescent="0.25">
      <c r="A1385" s="18">
        <v>1730894295</v>
      </c>
      <c r="B1385" s="18">
        <f t="shared" si="22"/>
        <v>0</v>
      </c>
      <c r="C1385" s="19">
        <v>6.4000000000000001E-2</v>
      </c>
      <c r="D1385" s="18">
        <f t="shared" si="23"/>
        <v>0</v>
      </c>
      <c r="E1385" s="19">
        <v>193</v>
      </c>
      <c r="F1385" s="18">
        <f t="shared" si="24"/>
        <v>0</v>
      </c>
      <c r="G1385" s="18">
        <f t="shared" si="25"/>
        <v>0</v>
      </c>
      <c r="H1385" s="21">
        <v>0.12</v>
      </c>
    </row>
    <row r="1386" spans="1:8" ht="15" x14ac:dyDescent="0.25">
      <c r="A1386" s="18">
        <v>196000000000</v>
      </c>
      <c r="B1386" s="18">
        <f t="shared" si="22"/>
        <v>0</v>
      </c>
      <c r="C1386" s="18">
        <v>8.4000000000000005E-2</v>
      </c>
      <c r="D1386" s="18">
        <f t="shared" si="23"/>
        <v>0</v>
      </c>
      <c r="E1386" s="18">
        <v>3151</v>
      </c>
      <c r="F1386" s="18">
        <f t="shared" si="24"/>
        <v>1</v>
      </c>
      <c r="G1386" s="18">
        <f t="shared" si="25"/>
        <v>0</v>
      </c>
      <c r="H1386" s="21">
        <v>0.12</v>
      </c>
    </row>
    <row r="1387" spans="1:8" ht="15" x14ac:dyDescent="0.25">
      <c r="A1387" s="18">
        <v>2140000000000</v>
      </c>
      <c r="B1387" s="18">
        <f t="shared" si="22"/>
        <v>1</v>
      </c>
      <c r="C1387" s="18">
        <v>0.11</v>
      </c>
      <c r="D1387" s="18">
        <f t="shared" si="23"/>
        <v>0</v>
      </c>
      <c r="E1387" s="18">
        <v>3750</v>
      </c>
      <c r="F1387" s="18">
        <f t="shared" si="24"/>
        <v>1</v>
      </c>
      <c r="G1387" s="18">
        <f t="shared" si="25"/>
        <v>0</v>
      </c>
      <c r="H1387" s="21">
        <v>0.12</v>
      </c>
    </row>
    <row r="1388" spans="1:8" ht="15" x14ac:dyDescent="0.25">
      <c r="A1388" s="18">
        <v>2770000000000</v>
      </c>
      <c r="B1388" s="18">
        <f t="shared" si="22"/>
        <v>1</v>
      </c>
      <c r="C1388" s="18">
        <v>0.108</v>
      </c>
      <c r="D1388" s="18">
        <f t="shared" si="23"/>
        <v>0</v>
      </c>
      <c r="E1388" s="18">
        <v>3624</v>
      </c>
      <c r="F1388" s="18">
        <f t="shared" si="24"/>
        <v>1</v>
      </c>
      <c r="G1388" s="18">
        <f t="shared" si="25"/>
        <v>0</v>
      </c>
      <c r="H1388" s="21">
        <v>0.12</v>
      </c>
    </row>
    <row r="1389" spans="1:8" ht="15" x14ac:dyDescent="0.25">
      <c r="A1389" s="18">
        <v>240000000000</v>
      </c>
      <c r="B1389" s="18">
        <f t="shared" si="22"/>
        <v>1</v>
      </c>
      <c r="C1389" s="18">
        <v>9.7000000000000003E-2</v>
      </c>
      <c r="D1389" s="18">
        <f t="shared" si="23"/>
        <v>0</v>
      </c>
      <c r="E1389" s="18">
        <v>2093</v>
      </c>
      <c r="F1389" s="18">
        <f t="shared" si="24"/>
        <v>1</v>
      </c>
      <c r="G1389" s="18">
        <f t="shared" si="25"/>
        <v>0</v>
      </c>
      <c r="H1389" s="21">
        <v>0.12</v>
      </c>
    </row>
    <row r="1390" spans="1:8" ht="15" x14ac:dyDescent="0.25">
      <c r="A1390" s="18">
        <v>110000000000</v>
      </c>
      <c r="B1390" s="18">
        <f t="shared" si="22"/>
        <v>0</v>
      </c>
      <c r="C1390" s="18">
        <v>8.4000000000000005E-2</v>
      </c>
      <c r="D1390" s="18">
        <f t="shared" si="23"/>
        <v>0</v>
      </c>
      <c r="E1390" s="18">
        <v>923</v>
      </c>
      <c r="F1390" s="18">
        <f t="shared" si="24"/>
        <v>0</v>
      </c>
      <c r="G1390" s="18">
        <f t="shared" si="25"/>
        <v>0</v>
      </c>
      <c r="H1390" s="18">
        <v>8.5000000000000006E-2</v>
      </c>
    </row>
    <row r="1391" spans="1:8" ht="15" x14ac:dyDescent="0.25">
      <c r="A1391" s="18">
        <v>16286331747</v>
      </c>
      <c r="B1391" s="18">
        <f t="shared" si="22"/>
        <v>0</v>
      </c>
      <c r="C1391" s="18">
        <v>9.6000000000000002E-2</v>
      </c>
      <c r="D1391" s="18">
        <f t="shared" si="23"/>
        <v>0</v>
      </c>
      <c r="E1391" s="18">
        <v>5329</v>
      </c>
      <c r="F1391" s="18">
        <f t="shared" si="24"/>
        <v>1</v>
      </c>
      <c r="G1391" s="18">
        <f t="shared" si="25"/>
        <v>0</v>
      </c>
      <c r="H1391" s="18">
        <v>0.14799999999999999</v>
      </c>
    </row>
    <row r="1392" spans="1:8" ht="15" x14ac:dyDescent="0.25">
      <c r="A1392" s="18">
        <v>203000000000</v>
      </c>
      <c r="B1392" s="18">
        <f t="shared" si="22"/>
        <v>0</v>
      </c>
      <c r="C1392" s="18">
        <v>7.5999999999999998E-2</v>
      </c>
      <c r="D1392" s="18">
        <f t="shared" si="23"/>
        <v>0</v>
      </c>
      <c r="E1392" s="18">
        <v>3734</v>
      </c>
      <c r="F1392" s="18">
        <f t="shared" si="24"/>
        <v>1</v>
      </c>
      <c r="G1392" s="18">
        <f t="shared" si="25"/>
        <v>0</v>
      </c>
      <c r="H1392" s="18">
        <v>2.5999999999999999E-2</v>
      </c>
    </row>
    <row r="1393" spans="1:8" ht="15" x14ac:dyDescent="0.25">
      <c r="A1393" s="18">
        <v>2915710378</v>
      </c>
      <c r="B1393" s="18">
        <f t="shared" si="22"/>
        <v>0</v>
      </c>
      <c r="C1393" s="19">
        <v>6.4000000000000001E-2</v>
      </c>
      <c r="D1393" s="18">
        <f t="shared" si="23"/>
        <v>0</v>
      </c>
      <c r="E1393" s="19">
        <v>193</v>
      </c>
      <c r="F1393" s="18">
        <f t="shared" si="24"/>
        <v>0</v>
      </c>
      <c r="G1393" s="18">
        <f t="shared" si="25"/>
        <v>0</v>
      </c>
      <c r="H1393" s="21">
        <v>0.12</v>
      </c>
    </row>
    <row r="1394" spans="1:8" ht="15" x14ac:dyDescent="0.25">
      <c r="A1394" s="18">
        <v>1790000000000</v>
      </c>
      <c r="B1394" s="18">
        <f t="shared" si="22"/>
        <v>1</v>
      </c>
      <c r="C1394" s="18">
        <v>8.6999999999999994E-2</v>
      </c>
      <c r="D1394" s="18">
        <f t="shared" si="23"/>
        <v>0</v>
      </c>
      <c r="E1394" s="18">
        <v>2672</v>
      </c>
      <c r="F1394" s="18">
        <f t="shared" si="24"/>
        <v>1</v>
      </c>
      <c r="G1394" s="18">
        <f t="shared" si="25"/>
        <v>0</v>
      </c>
      <c r="H1394" s="18">
        <v>5.2999999999999999E-2</v>
      </c>
    </row>
    <row r="1395" spans="1:8" ht="15" x14ac:dyDescent="0.25">
      <c r="A1395" s="18">
        <v>3743116980</v>
      </c>
      <c r="B1395" s="18">
        <f t="shared" si="22"/>
        <v>0</v>
      </c>
      <c r="C1395" s="19">
        <v>6.4000000000000001E-2</v>
      </c>
      <c r="D1395" s="18">
        <f t="shared" si="23"/>
        <v>0</v>
      </c>
      <c r="E1395" s="19">
        <v>193</v>
      </c>
      <c r="F1395" s="18">
        <f t="shared" si="24"/>
        <v>0</v>
      </c>
      <c r="G1395" s="18">
        <f t="shared" si="25"/>
        <v>0</v>
      </c>
      <c r="H1395" s="18">
        <v>0.14000000000000001</v>
      </c>
    </row>
    <row r="1396" spans="1:8" ht="15" x14ac:dyDescent="0.25">
      <c r="A1396" s="18">
        <v>16041840426</v>
      </c>
      <c r="B1396" s="18">
        <f t="shared" si="22"/>
        <v>0</v>
      </c>
      <c r="C1396" s="18">
        <v>6.4000000000000001E-2</v>
      </c>
      <c r="D1396" s="18">
        <f t="shared" si="23"/>
        <v>0</v>
      </c>
      <c r="E1396" s="18">
        <v>442</v>
      </c>
      <c r="F1396" s="18">
        <f t="shared" si="24"/>
        <v>0</v>
      </c>
      <c r="G1396" s="18">
        <f t="shared" si="25"/>
        <v>0</v>
      </c>
      <c r="H1396" s="18">
        <v>6.0999999999999999E-2</v>
      </c>
    </row>
    <row r="1397" spans="1:8" ht="15" x14ac:dyDescent="0.25">
      <c r="A1397" s="18">
        <v>3658356378</v>
      </c>
      <c r="B1397" s="18">
        <f t="shared" si="22"/>
        <v>0</v>
      </c>
      <c r="C1397" s="19">
        <v>6.4000000000000001E-2</v>
      </c>
      <c r="D1397" s="18">
        <f t="shared" si="23"/>
        <v>0</v>
      </c>
      <c r="E1397" s="19">
        <v>193</v>
      </c>
      <c r="F1397" s="18">
        <f t="shared" si="24"/>
        <v>0</v>
      </c>
      <c r="G1397" s="18">
        <f t="shared" si="25"/>
        <v>0</v>
      </c>
      <c r="H1397" s="21">
        <v>0.12</v>
      </c>
    </row>
    <row r="1398" spans="1:8" ht="15" x14ac:dyDescent="0.25">
      <c r="A1398" s="18">
        <v>26085307222</v>
      </c>
      <c r="B1398" s="18">
        <f t="shared" si="22"/>
        <v>0</v>
      </c>
      <c r="C1398" s="18">
        <v>5.8000000000000003E-2</v>
      </c>
      <c r="D1398" s="18">
        <f t="shared" si="23"/>
        <v>0</v>
      </c>
      <c r="E1398" s="18">
        <v>446</v>
      </c>
      <c r="F1398" s="18">
        <f t="shared" si="24"/>
        <v>0</v>
      </c>
      <c r="G1398" s="18">
        <f t="shared" si="25"/>
        <v>0</v>
      </c>
      <c r="H1398" s="18">
        <v>5.2999999999999999E-2</v>
      </c>
    </row>
    <row r="1399" spans="1:8" ht="15" x14ac:dyDescent="0.25">
      <c r="A1399" s="18">
        <v>37643013481</v>
      </c>
      <c r="B1399" s="18">
        <f t="shared" si="22"/>
        <v>0</v>
      </c>
      <c r="C1399" s="18">
        <v>7.9000000000000001E-2</v>
      </c>
      <c r="D1399" s="18">
        <f t="shared" si="23"/>
        <v>0</v>
      </c>
      <c r="E1399" s="18">
        <v>6485</v>
      </c>
      <c r="F1399" s="18">
        <f t="shared" si="24"/>
        <v>1</v>
      </c>
      <c r="G1399" s="18">
        <f t="shared" si="25"/>
        <v>0</v>
      </c>
      <c r="H1399" s="21">
        <v>0.12</v>
      </c>
    </row>
    <row r="1400" spans="1:8" ht="15" x14ac:dyDescent="0.25">
      <c r="A1400" s="18">
        <v>5980795756</v>
      </c>
      <c r="B1400" s="18">
        <f t="shared" si="22"/>
        <v>0</v>
      </c>
      <c r="C1400" s="18">
        <v>9.0999999999999998E-2</v>
      </c>
      <c r="D1400" s="18">
        <f t="shared" si="23"/>
        <v>0</v>
      </c>
      <c r="E1400" s="18">
        <v>1394</v>
      </c>
      <c r="F1400" s="18">
        <f t="shared" si="24"/>
        <v>1</v>
      </c>
      <c r="G1400" s="18">
        <f t="shared" si="25"/>
        <v>0</v>
      </c>
      <c r="H1400" s="18">
        <v>5.5E-2</v>
      </c>
    </row>
    <row r="1401" spans="1:8" ht="15" x14ac:dyDescent="0.25">
      <c r="A1401" s="18">
        <v>2988172424</v>
      </c>
      <c r="B1401" s="18">
        <f t="shared" si="22"/>
        <v>0</v>
      </c>
      <c r="C1401" s="18">
        <v>9.1999999999999998E-2</v>
      </c>
      <c r="D1401" s="18">
        <f t="shared" si="23"/>
        <v>0</v>
      </c>
      <c r="E1401" s="18">
        <v>76</v>
      </c>
      <c r="F1401" s="18">
        <f t="shared" si="24"/>
        <v>0</v>
      </c>
      <c r="G1401" s="18">
        <f t="shared" si="25"/>
        <v>0</v>
      </c>
      <c r="H1401" s="18">
        <v>0.193</v>
      </c>
    </row>
    <row r="1402" spans="1:8" ht="15" x14ac:dyDescent="0.25">
      <c r="A1402" s="18">
        <v>4280072626</v>
      </c>
      <c r="B1402" s="18">
        <f t="shared" si="22"/>
        <v>0</v>
      </c>
      <c r="C1402" s="18">
        <v>0.04</v>
      </c>
      <c r="D1402" s="18">
        <f t="shared" si="23"/>
        <v>0</v>
      </c>
      <c r="E1402" s="18">
        <v>4960</v>
      </c>
      <c r="F1402" s="18">
        <f t="shared" si="24"/>
        <v>1</v>
      </c>
      <c r="G1402" s="18">
        <f t="shared" si="25"/>
        <v>0</v>
      </c>
      <c r="H1402" s="21">
        <v>0.12</v>
      </c>
    </row>
    <row r="1403" spans="1:8" ht="15" x14ac:dyDescent="0.25">
      <c r="A1403" s="18">
        <v>2257181943</v>
      </c>
      <c r="B1403" s="18">
        <f t="shared" si="22"/>
        <v>0</v>
      </c>
      <c r="C1403" s="18">
        <v>8.6999999999999994E-2</v>
      </c>
      <c r="D1403" s="18">
        <f t="shared" si="23"/>
        <v>0</v>
      </c>
      <c r="E1403" s="18">
        <v>319</v>
      </c>
      <c r="F1403" s="18">
        <f t="shared" si="24"/>
        <v>0</v>
      </c>
      <c r="G1403" s="18">
        <f t="shared" si="25"/>
        <v>0</v>
      </c>
      <c r="H1403" s="21">
        <v>0.12</v>
      </c>
    </row>
    <row r="1404" spans="1:8" ht="15" x14ac:dyDescent="0.25">
      <c r="A1404" s="18">
        <v>638000000000</v>
      </c>
      <c r="B1404" s="18">
        <f t="shared" si="22"/>
        <v>1</v>
      </c>
      <c r="C1404" s="18">
        <v>0.109</v>
      </c>
      <c r="D1404" s="18">
        <f t="shared" si="23"/>
        <v>0</v>
      </c>
      <c r="E1404" s="18">
        <v>4261</v>
      </c>
      <c r="F1404" s="18">
        <f t="shared" si="24"/>
        <v>1</v>
      </c>
      <c r="G1404" s="18">
        <f t="shared" si="25"/>
        <v>0</v>
      </c>
      <c r="H1404" s="18">
        <v>2.8000000000000001E-2</v>
      </c>
    </row>
    <row r="1405" spans="1:8" ht="15" x14ac:dyDescent="0.25">
      <c r="A1405" s="18">
        <v>5985809060</v>
      </c>
      <c r="B1405" s="18">
        <f t="shared" si="22"/>
        <v>0</v>
      </c>
      <c r="C1405" s="18">
        <v>8.1000000000000003E-2</v>
      </c>
      <c r="D1405" s="18">
        <f t="shared" si="23"/>
        <v>0</v>
      </c>
      <c r="E1405" s="18">
        <v>231</v>
      </c>
      <c r="F1405" s="18">
        <f t="shared" si="24"/>
        <v>0</v>
      </c>
      <c r="G1405" s="18">
        <f t="shared" si="25"/>
        <v>0</v>
      </c>
      <c r="H1405" s="18">
        <v>0.121</v>
      </c>
    </row>
    <row r="1406" spans="1:8" ht="15" x14ac:dyDescent="0.25">
      <c r="A1406" s="18">
        <v>304000000000</v>
      </c>
      <c r="B1406" s="18">
        <f t="shared" si="22"/>
        <v>1</v>
      </c>
      <c r="C1406" s="18">
        <v>9.5000000000000001E-2</v>
      </c>
      <c r="D1406" s="18">
        <f t="shared" si="23"/>
        <v>0</v>
      </c>
      <c r="E1406" s="18">
        <v>6293</v>
      </c>
      <c r="F1406" s="18">
        <f t="shared" si="24"/>
        <v>1</v>
      </c>
      <c r="G1406" s="18">
        <f t="shared" si="25"/>
        <v>0</v>
      </c>
      <c r="H1406" s="18">
        <v>0.04</v>
      </c>
    </row>
    <row r="1407" spans="1:8" ht="15" x14ac:dyDescent="0.25">
      <c r="A1407" s="18">
        <v>304000000000</v>
      </c>
      <c r="B1407" s="18">
        <f t="shared" si="22"/>
        <v>1</v>
      </c>
      <c r="C1407" s="18">
        <v>6.2E-2</v>
      </c>
      <c r="D1407" s="18">
        <f t="shared" si="23"/>
        <v>0</v>
      </c>
      <c r="E1407" s="18">
        <v>494</v>
      </c>
      <c r="F1407" s="18">
        <f t="shared" si="24"/>
        <v>0</v>
      </c>
      <c r="G1407" s="18">
        <f t="shared" si="25"/>
        <v>0</v>
      </c>
      <c r="H1407" s="18">
        <v>6.8000000000000005E-2</v>
      </c>
    </row>
    <row r="1408" spans="1:8" ht="15" x14ac:dyDescent="0.25">
      <c r="A1408" s="18">
        <v>192000000000</v>
      </c>
      <c r="B1408" s="18">
        <f t="shared" si="22"/>
        <v>0</v>
      </c>
      <c r="C1408" s="18">
        <v>0.104</v>
      </c>
      <c r="D1408" s="18">
        <f t="shared" si="23"/>
        <v>0</v>
      </c>
      <c r="E1408" s="18">
        <v>1886</v>
      </c>
      <c r="F1408" s="18">
        <f t="shared" si="24"/>
        <v>1</v>
      </c>
      <c r="G1408" s="18">
        <f t="shared" si="25"/>
        <v>0</v>
      </c>
      <c r="H1408" s="21">
        <v>0.12</v>
      </c>
    </row>
    <row r="1409" spans="1:8" ht="15" x14ac:dyDescent="0.25">
      <c r="A1409" s="18">
        <v>99172613716</v>
      </c>
      <c r="B1409" s="18">
        <f t="shared" si="22"/>
        <v>0</v>
      </c>
      <c r="C1409" s="18">
        <v>5.5E-2</v>
      </c>
      <c r="D1409" s="18">
        <f t="shared" si="23"/>
        <v>0</v>
      </c>
      <c r="E1409" s="18">
        <v>251</v>
      </c>
      <c r="F1409" s="18">
        <f t="shared" si="24"/>
        <v>0</v>
      </c>
      <c r="G1409" s="18">
        <f t="shared" si="25"/>
        <v>0</v>
      </c>
      <c r="H1409" s="18">
        <v>0.19600000000000001</v>
      </c>
    </row>
    <row r="1410" spans="1:8" ht="15" x14ac:dyDescent="0.25">
      <c r="A1410" s="18">
        <v>764000000000</v>
      </c>
      <c r="B1410" s="18">
        <f t="shared" si="22"/>
        <v>1</v>
      </c>
      <c r="C1410" s="18">
        <v>5.1999999999999998E-2</v>
      </c>
      <c r="D1410" s="18">
        <f t="shared" si="23"/>
        <v>0</v>
      </c>
      <c r="E1410" s="18">
        <v>277</v>
      </c>
      <c r="F1410" s="18">
        <f t="shared" si="24"/>
        <v>0</v>
      </c>
      <c r="G1410" s="18">
        <f t="shared" si="25"/>
        <v>0</v>
      </c>
      <c r="H1410" s="18">
        <v>0.107</v>
      </c>
    </row>
    <row r="1411" spans="1:8" ht="15" x14ac:dyDescent="0.25">
      <c r="A1411" s="18">
        <v>1375416604</v>
      </c>
      <c r="B1411" s="18">
        <f t="shared" si="22"/>
        <v>0</v>
      </c>
      <c r="C1411" s="18">
        <v>5.2999999999999999E-2</v>
      </c>
      <c r="D1411" s="18">
        <f t="shared" si="23"/>
        <v>0</v>
      </c>
      <c r="E1411" s="18">
        <v>3399</v>
      </c>
      <c r="F1411" s="18">
        <f t="shared" si="24"/>
        <v>1</v>
      </c>
      <c r="G1411" s="18">
        <f t="shared" si="25"/>
        <v>0</v>
      </c>
      <c r="H1411" s="18">
        <v>7.1999999999999995E-2</v>
      </c>
    </row>
    <row r="1412" spans="1:8" ht="15" x14ac:dyDescent="0.25">
      <c r="A1412" s="18">
        <v>25234408773</v>
      </c>
      <c r="B1412" s="18">
        <f t="shared" si="22"/>
        <v>0</v>
      </c>
      <c r="C1412" s="18">
        <v>9.0999999999999998E-2</v>
      </c>
      <c r="D1412" s="18">
        <f t="shared" si="23"/>
        <v>0</v>
      </c>
      <c r="E1412" s="18">
        <v>307</v>
      </c>
      <c r="F1412" s="18">
        <f t="shared" si="24"/>
        <v>0</v>
      </c>
      <c r="G1412" s="18">
        <f t="shared" si="25"/>
        <v>0</v>
      </c>
      <c r="H1412" s="18">
        <v>0.16800000000000001</v>
      </c>
    </row>
    <row r="1413" spans="1:8" ht="15" x14ac:dyDescent="0.25">
      <c r="A1413" s="18">
        <v>61328471583</v>
      </c>
      <c r="B1413" s="18">
        <f t="shared" si="22"/>
        <v>0</v>
      </c>
      <c r="C1413" s="18">
        <v>7.0000000000000007E-2</v>
      </c>
      <c r="D1413" s="18">
        <f t="shared" si="23"/>
        <v>0</v>
      </c>
      <c r="E1413" s="18">
        <v>627</v>
      </c>
      <c r="F1413" s="18">
        <f t="shared" si="24"/>
        <v>0</v>
      </c>
      <c r="G1413" s="18">
        <f t="shared" si="25"/>
        <v>0</v>
      </c>
      <c r="H1413" s="18">
        <v>6.7000000000000004E-2</v>
      </c>
    </row>
    <row r="1414" spans="1:8" ht="15" x14ac:dyDescent="0.25">
      <c r="A1414" s="18">
        <v>35717733757</v>
      </c>
      <c r="B1414" s="18">
        <f t="shared" si="22"/>
        <v>0</v>
      </c>
      <c r="C1414" s="18">
        <v>8.4000000000000005E-2</v>
      </c>
      <c r="D1414" s="18">
        <f t="shared" si="23"/>
        <v>0</v>
      </c>
      <c r="E1414" s="18">
        <v>1494</v>
      </c>
      <c r="F1414" s="18">
        <f t="shared" si="24"/>
        <v>1</v>
      </c>
      <c r="G1414" s="18">
        <f t="shared" si="25"/>
        <v>0</v>
      </c>
      <c r="H1414" s="18">
        <v>7.8E-2</v>
      </c>
    </row>
    <row r="1415" spans="1:8" ht="15" x14ac:dyDescent="0.25">
      <c r="A1415" s="18">
        <v>1130000000000</v>
      </c>
      <c r="B1415" s="18">
        <f t="shared" si="22"/>
        <v>1</v>
      </c>
      <c r="C1415" s="18">
        <v>8.3000000000000004E-2</v>
      </c>
      <c r="D1415" s="18">
        <f t="shared" si="23"/>
        <v>0</v>
      </c>
      <c r="E1415" s="18">
        <v>2178</v>
      </c>
      <c r="F1415" s="18">
        <f t="shared" si="24"/>
        <v>1</v>
      </c>
      <c r="G1415" s="18">
        <f t="shared" si="25"/>
        <v>0</v>
      </c>
      <c r="H1415" s="21">
        <v>0.12</v>
      </c>
    </row>
    <row r="1416" spans="1:8" ht="15" x14ac:dyDescent="0.25">
      <c r="A1416" s="18">
        <v>371000000000</v>
      </c>
      <c r="B1416" s="18">
        <f t="shared" si="22"/>
        <v>1</v>
      </c>
      <c r="C1416" s="18">
        <v>9.0999999999999998E-2</v>
      </c>
      <c r="D1416" s="18">
        <f t="shared" si="23"/>
        <v>0</v>
      </c>
      <c r="E1416" s="18">
        <v>3726</v>
      </c>
      <c r="F1416" s="18">
        <f t="shared" si="24"/>
        <v>1</v>
      </c>
      <c r="G1416" s="18">
        <f t="shared" si="25"/>
        <v>0</v>
      </c>
      <c r="H1416" s="18">
        <v>3.3000000000000002E-2</v>
      </c>
    </row>
    <row r="1417" spans="1:8" ht="15" x14ac:dyDescent="0.25">
      <c r="A1417" s="18">
        <v>385000000000</v>
      </c>
      <c r="B1417" s="18">
        <f t="shared" si="22"/>
        <v>1</v>
      </c>
      <c r="C1417" s="18">
        <v>0.109</v>
      </c>
      <c r="D1417" s="18">
        <f t="shared" si="23"/>
        <v>0</v>
      </c>
      <c r="E1417" s="18">
        <v>5637</v>
      </c>
      <c r="F1417" s="18">
        <f t="shared" si="24"/>
        <v>1</v>
      </c>
      <c r="G1417" s="18">
        <f t="shared" si="25"/>
        <v>0</v>
      </c>
      <c r="H1417" s="18">
        <v>3.1E-2</v>
      </c>
    </row>
    <row r="1418" spans="1:8" ht="15" x14ac:dyDescent="0.25">
      <c r="A1418" s="18">
        <v>483000000000</v>
      </c>
      <c r="B1418" s="18">
        <f t="shared" si="22"/>
        <v>1</v>
      </c>
      <c r="C1418" s="18">
        <v>5.3999999999999999E-2</v>
      </c>
      <c r="D1418" s="18">
        <f t="shared" si="23"/>
        <v>0</v>
      </c>
      <c r="E1418" s="18">
        <v>366</v>
      </c>
      <c r="F1418" s="18">
        <f t="shared" si="24"/>
        <v>0</v>
      </c>
      <c r="G1418" s="18">
        <f t="shared" si="25"/>
        <v>0</v>
      </c>
      <c r="H1418" s="21">
        <v>0.12</v>
      </c>
    </row>
    <row r="1419" spans="1:8" ht="15" x14ac:dyDescent="0.25">
      <c r="A1419" s="18">
        <v>86142018069</v>
      </c>
      <c r="B1419" s="18">
        <f t="shared" si="22"/>
        <v>0</v>
      </c>
      <c r="C1419" s="18">
        <v>6.4000000000000001E-2</v>
      </c>
      <c r="D1419" s="18">
        <f t="shared" si="23"/>
        <v>0</v>
      </c>
      <c r="E1419" s="18">
        <v>117</v>
      </c>
      <c r="F1419" s="18">
        <f t="shared" si="24"/>
        <v>0</v>
      </c>
      <c r="G1419" s="18">
        <f t="shared" si="25"/>
        <v>0</v>
      </c>
      <c r="H1419" s="18">
        <v>0.16200000000000001</v>
      </c>
    </row>
    <row r="1420" spans="1:8" ht="15" x14ac:dyDescent="0.25">
      <c r="A1420" s="18">
        <v>2320000000000</v>
      </c>
      <c r="B1420" s="18">
        <f t="shared" si="22"/>
        <v>1</v>
      </c>
      <c r="C1420" s="18">
        <v>8.3000000000000004E-2</v>
      </c>
      <c r="D1420" s="18">
        <f t="shared" si="23"/>
        <v>0</v>
      </c>
      <c r="E1420" s="18">
        <v>3161</v>
      </c>
      <c r="F1420" s="18">
        <f t="shared" si="24"/>
        <v>1</v>
      </c>
      <c r="G1420" s="18">
        <f t="shared" si="25"/>
        <v>0</v>
      </c>
      <c r="H1420" s="18">
        <v>4.5999999999999999E-2</v>
      </c>
    </row>
    <row r="1421" spans="1:8" ht="15" x14ac:dyDescent="0.25">
      <c r="A1421" s="18">
        <v>9132562332</v>
      </c>
      <c r="B1421" s="18">
        <f t="shared" si="22"/>
        <v>0</v>
      </c>
      <c r="C1421" s="18">
        <v>0.06</v>
      </c>
      <c r="D1421" s="18">
        <f t="shared" si="23"/>
        <v>0</v>
      </c>
      <c r="E1421" s="18">
        <v>168</v>
      </c>
      <c r="F1421" s="18">
        <f t="shared" si="24"/>
        <v>0</v>
      </c>
      <c r="G1421" s="18">
        <f t="shared" si="25"/>
        <v>0</v>
      </c>
      <c r="H1421" s="18">
        <v>0.129</v>
      </c>
    </row>
    <row r="1422" spans="1:8" ht="15" x14ac:dyDescent="0.25">
      <c r="A1422" s="18">
        <v>2539759286</v>
      </c>
      <c r="B1422" s="18">
        <f t="shared" si="22"/>
        <v>0</v>
      </c>
      <c r="C1422" s="18">
        <v>5.8000000000000003E-2</v>
      </c>
      <c r="D1422" s="18">
        <f t="shared" si="23"/>
        <v>0</v>
      </c>
      <c r="E1422" s="18">
        <v>2356</v>
      </c>
      <c r="F1422" s="18">
        <f t="shared" si="24"/>
        <v>1</v>
      </c>
      <c r="G1422" s="18">
        <f t="shared" si="25"/>
        <v>0</v>
      </c>
      <c r="H1422" s="21">
        <v>0.12</v>
      </c>
    </row>
    <row r="1423" spans="1:8" ht="15" x14ac:dyDescent="0.25">
      <c r="A1423" s="18">
        <v>305000000000</v>
      </c>
      <c r="B1423" s="18">
        <f t="shared" si="22"/>
        <v>1</v>
      </c>
      <c r="C1423" s="18">
        <v>0.104</v>
      </c>
      <c r="D1423" s="18">
        <f t="shared" si="23"/>
        <v>0</v>
      </c>
      <c r="E1423" s="18">
        <v>3863</v>
      </c>
      <c r="F1423" s="18">
        <f t="shared" si="24"/>
        <v>1</v>
      </c>
      <c r="G1423" s="18">
        <f t="shared" si="25"/>
        <v>0</v>
      </c>
      <c r="H1423" s="21">
        <v>0.12</v>
      </c>
    </row>
    <row r="1424" spans="1:8" ht="15" x14ac:dyDescent="0.25">
      <c r="A1424" s="18">
        <v>30210091837</v>
      </c>
      <c r="B1424" s="18">
        <f t="shared" si="22"/>
        <v>0</v>
      </c>
      <c r="C1424" s="18">
        <v>6.9000000000000006E-2</v>
      </c>
      <c r="D1424" s="18">
        <f t="shared" si="23"/>
        <v>0</v>
      </c>
      <c r="E1424" s="18">
        <v>215</v>
      </c>
      <c r="F1424" s="18">
        <f t="shared" si="24"/>
        <v>0</v>
      </c>
      <c r="G1424" s="18">
        <f t="shared" si="25"/>
        <v>0</v>
      </c>
      <c r="H1424" s="18">
        <v>0.114</v>
      </c>
    </row>
    <row r="1425" spans="1:8" ht="15" x14ac:dyDescent="0.25">
      <c r="A1425" s="18">
        <v>377000000000</v>
      </c>
      <c r="B1425" s="18">
        <f t="shared" si="22"/>
        <v>1</v>
      </c>
      <c r="C1425" s="18">
        <v>0.1</v>
      </c>
      <c r="D1425" s="18">
        <f t="shared" si="23"/>
        <v>0</v>
      </c>
      <c r="E1425" s="18">
        <v>3606</v>
      </c>
      <c r="F1425" s="18">
        <f t="shared" si="24"/>
        <v>1</v>
      </c>
      <c r="G1425" s="18">
        <f t="shared" si="25"/>
        <v>0</v>
      </c>
      <c r="H1425" s="18">
        <v>6.7000000000000004E-2</v>
      </c>
    </row>
    <row r="1426" spans="1:8" ht="15" x14ac:dyDescent="0.25">
      <c r="A1426" s="18">
        <v>10948051122</v>
      </c>
      <c r="B1426" s="18">
        <f t="shared" si="22"/>
        <v>0</v>
      </c>
      <c r="C1426" s="18">
        <v>8.6999999999999994E-2</v>
      </c>
      <c r="D1426" s="18">
        <f t="shared" si="23"/>
        <v>0</v>
      </c>
      <c r="E1426" s="18">
        <v>246</v>
      </c>
      <c r="F1426" s="18">
        <f t="shared" si="24"/>
        <v>0</v>
      </c>
      <c r="G1426" s="18">
        <f t="shared" si="25"/>
        <v>0</v>
      </c>
      <c r="H1426" s="18">
        <v>9.6000000000000002E-2</v>
      </c>
    </row>
    <row r="1427" spans="1:8" ht="15" x14ac:dyDescent="0.25">
      <c r="A1427" s="18">
        <v>28895083540</v>
      </c>
      <c r="B1427" s="18">
        <f t="shared" si="22"/>
        <v>0</v>
      </c>
      <c r="C1427" s="18">
        <v>7.2999999999999995E-2</v>
      </c>
      <c r="D1427" s="18">
        <f t="shared" si="23"/>
        <v>0</v>
      </c>
      <c r="E1427" s="18">
        <v>274</v>
      </c>
      <c r="F1427" s="18">
        <f t="shared" si="24"/>
        <v>0</v>
      </c>
      <c r="G1427" s="18">
        <f t="shared" si="25"/>
        <v>0</v>
      </c>
      <c r="H1427" s="18">
        <v>8.6999999999999994E-2</v>
      </c>
    </row>
    <row r="1428" spans="1:8" ht="15" x14ac:dyDescent="0.25">
      <c r="A1428" s="18">
        <v>49855078905</v>
      </c>
      <c r="B1428" s="18">
        <f t="shared" si="22"/>
        <v>0</v>
      </c>
      <c r="C1428" s="18">
        <v>7.0000000000000007E-2</v>
      </c>
      <c r="D1428" s="18">
        <f t="shared" si="23"/>
        <v>0</v>
      </c>
      <c r="E1428" s="18">
        <v>790</v>
      </c>
      <c r="F1428" s="18">
        <f t="shared" si="24"/>
        <v>0</v>
      </c>
      <c r="G1428" s="18">
        <f t="shared" si="25"/>
        <v>0</v>
      </c>
      <c r="H1428" s="18">
        <v>9.9000000000000005E-2</v>
      </c>
    </row>
    <row r="1429" spans="1:8" ht="15" x14ac:dyDescent="0.25">
      <c r="A1429" s="18">
        <v>18435765910</v>
      </c>
      <c r="B1429" s="18">
        <f t="shared" si="22"/>
        <v>0</v>
      </c>
      <c r="C1429" s="18">
        <v>6.3E-2</v>
      </c>
      <c r="D1429" s="18">
        <f t="shared" si="23"/>
        <v>0</v>
      </c>
      <c r="E1429" s="18">
        <v>1494</v>
      </c>
      <c r="F1429" s="18">
        <f t="shared" si="24"/>
        <v>1</v>
      </c>
      <c r="G1429" s="18">
        <f t="shared" si="25"/>
        <v>0</v>
      </c>
      <c r="H1429" s="18">
        <v>6.7000000000000004E-2</v>
      </c>
    </row>
    <row r="1430" spans="1:8" ht="15" x14ac:dyDescent="0.25">
      <c r="A1430" s="18">
        <v>148000000000</v>
      </c>
      <c r="B1430" s="18">
        <f t="shared" si="22"/>
        <v>0</v>
      </c>
      <c r="C1430" s="18">
        <v>6.7000000000000004E-2</v>
      </c>
      <c r="D1430" s="18">
        <f t="shared" si="23"/>
        <v>0</v>
      </c>
      <c r="E1430" s="18">
        <v>969</v>
      </c>
      <c r="F1430" s="18">
        <f t="shared" si="24"/>
        <v>0</v>
      </c>
      <c r="G1430" s="18">
        <f t="shared" si="25"/>
        <v>0</v>
      </c>
      <c r="H1430" s="18">
        <v>5.6000000000000001E-2</v>
      </c>
    </row>
    <row r="1431" spans="1:8" ht="15" x14ac:dyDescent="0.25">
      <c r="A1431" s="18">
        <v>274000000000</v>
      </c>
      <c r="B1431" s="18">
        <f t="shared" si="22"/>
        <v>1</v>
      </c>
      <c r="C1431" s="18">
        <v>9.9000000000000005E-2</v>
      </c>
      <c r="D1431" s="18">
        <f t="shared" si="23"/>
        <v>0</v>
      </c>
      <c r="E1431" s="18">
        <v>5017</v>
      </c>
      <c r="F1431" s="18">
        <f t="shared" si="24"/>
        <v>1</v>
      </c>
      <c r="G1431" s="18">
        <f t="shared" si="25"/>
        <v>0</v>
      </c>
      <c r="H1431" s="21">
        <v>0.12</v>
      </c>
    </row>
    <row r="1432" spans="1:8" ht="15" x14ac:dyDescent="0.25">
      <c r="A1432" s="18">
        <v>16798498860</v>
      </c>
      <c r="B1432" s="18">
        <f t="shared" si="22"/>
        <v>0</v>
      </c>
      <c r="C1432" s="18">
        <v>0.05</v>
      </c>
      <c r="D1432" s="18">
        <f t="shared" si="23"/>
        <v>0</v>
      </c>
      <c r="E1432" s="18">
        <v>620</v>
      </c>
      <c r="F1432" s="18">
        <f t="shared" si="24"/>
        <v>0</v>
      </c>
      <c r="G1432" s="18">
        <f t="shared" si="25"/>
        <v>0</v>
      </c>
      <c r="H1432" s="18">
        <v>0.05</v>
      </c>
    </row>
    <row r="1433" spans="1:8" ht="15" x14ac:dyDescent="0.25">
      <c r="A1433" s="18">
        <v>1970135199</v>
      </c>
      <c r="B1433" s="18">
        <f t="shared" si="22"/>
        <v>0</v>
      </c>
      <c r="C1433" s="19">
        <v>6.4000000000000001E-2</v>
      </c>
      <c r="D1433" s="18">
        <f t="shared" si="23"/>
        <v>0</v>
      </c>
      <c r="E1433" s="19">
        <v>193</v>
      </c>
      <c r="F1433" s="18">
        <f t="shared" si="24"/>
        <v>0</v>
      </c>
      <c r="G1433" s="18">
        <f t="shared" si="25"/>
        <v>0</v>
      </c>
      <c r="H1433" s="21">
        <v>0.12</v>
      </c>
    </row>
    <row r="1434" spans="1:8" ht="15" x14ac:dyDescent="0.25">
      <c r="A1434" s="18">
        <v>208000000000</v>
      </c>
      <c r="B1434" s="18">
        <f t="shared" si="22"/>
        <v>0</v>
      </c>
      <c r="C1434" s="18">
        <v>8.3000000000000004E-2</v>
      </c>
      <c r="D1434" s="18">
        <f t="shared" si="23"/>
        <v>0</v>
      </c>
      <c r="E1434" s="18">
        <v>3302</v>
      </c>
      <c r="F1434" s="18">
        <f t="shared" si="24"/>
        <v>1</v>
      </c>
      <c r="G1434" s="18">
        <f t="shared" si="25"/>
        <v>0</v>
      </c>
      <c r="H1434" s="21">
        <v>0.12</v>
      </c>
    </row>
    <row r="1435" spans="1:8" ht="15" x14ac:dyDescent="0.25">
      <c r="A1435" s="18">
        <v>2260000000000</v>
      </c>
      <c r="B1435" s="18">
        <f t="shared" si="22"/>
        <v>1</v>
      </c>
      <c r="C1435" s="18">
        <v>0.11</v>
      </c>
      <c r="D1435" s="18">
        <f t="shared" si="23"/>
        <v>0</v>
      </c>
      <c r="E1435" s="18">
        <v>3907</v>
      </c>
      <c r="F1435" s="18">
        <f t="shared" si="24"/>
        <v>1</v>
      </c>
      <c r="G1435" s="18">
        <f t="shared" si="25"/>
        <v>0</v>
      </c>
      <c r="H1435" s="21">
        <v>0.12</v>
      </c>
    </row>
    <row r="1436" spans="1:8" ht="15" x14ac:dyDescent="0.25">
      <c r="A1436" s="18">
        <v>2900000000000</v>
      </c>
      <c r="B1436" s="18">
        <f t="shared" si="22"/>
        <v>1</v>
      </c>
      <c r="C1436" s="18">
        <v>0.106</v>
      </c>
      <c r="D1436" s="18">
        <f t="shared" si="23"/>
        <v>0</v>
      </c>
      <c r="E1436" s="18">
        <v>3746</v>
      </c>
      <c r="F1436" s="18">
        <f t="shared" si="24"/>
        <v>1</v>
      </c>
      <c r="G1436" s="18">
        <f t="shared" si="25"/>
        <v>0</v>
      </c>
      <c r="H1436" s="21">
        <v>0.12</v>
      </c>
    </row>
    <row r="1437" spans="1:8" ht="15" x14ac:dyDescent="0.25">
      <c r="A1437" s="18">
        <v>262000000000</v>
      </c>
      <c r="B1437" s="18">
        <f t="shared" si="22"/>
        <v>1</v>
      </c>
      <c r="C1437" s="18">
        <v>9.7000000000000003E-2</v>
      </c>
      <c r="D1437" s="18">
        <f t="shared" si="23"/>
        <v>0</v>
      </c>
      <c r="E1437" s="18">
        <v>2293</v>
      </c>
      <c r="F1437" s="18">
        <f t="shared" si="24"/>
        <v>1</v>
      </c>
      <c r="G1437" s="18">
        <f t="shared" si="25"/>
        <v>0</v>
      </c>
      <c r="H1437" s="21">
        <v>0.12</v>
      </c>
    </row>
    <row r="1438" spans="1:8" ht="15" x14ac:dyDescent="0.25">
      <c r="A1438" s="18">
        <v>113000000000</v>
      </c>
      <c r="B1438" s="18">
        <f t="shared" si="22"/>
        <v>0</v>
      </c>
      <c r="C1438" s="18">
        <v>8.3000000000000004E-2</v>
      </c>
      <c r="D1438" s="18">
        <f t="shared" si="23"/>
        <v>0</v>
      </c>
      <c r="E1438" s="18">
        <v>922</v>
      </c>
      <c r="F1438" s="18">
        <f t="shared" si="24"/>
        <v>0</v>
      </c>
      <c r="G1438" s="18">
        <f t="shared" si="25"/>
        <v>0</v>
      </c>
      <c r="H1438" s="18">
        <v>8.1000000000000003E-2</v>
      </c>
    </row>
    <row r="1439" spans="1:8" ht="15" x14ac:dyDescent="0.25">
      <c r="A1439" s="18">
        <v>16651492784</v>
      </c>
      <c r="B1439" s="18">
        <f t="shared" si="22"/>
        <v>0</v>
      </c>
      <c r="C1439" s="18">
        <v>9.4E-2</v>
      </c>
      <c r="D1439" s="18">
        <f t="shared" si="23"/>
        <v>0</v>
      </c>
      <c r="E1439" s="18">
        <v>5205</v>
      </c>
      <c r="F1439" s="18">
        <f t="shared" si="24"/>
        <v>1</v>
      </c>
      <c r="G1439" s="18">
        <f t="shared" si="25"/>
        <v>0</v>
      </c>
      <c r="H1439" s="18">
        <v>0.17899999999999999</v>
      </c>
    </row>
    <row r="1440" spans="1:8" ht="15" x14ac:dyDescent="0.25">
      <c r="A1440" s="18">
        <v>223000000000</v>
      </c>
      <c r="B1440" s="18">
        <f t="shared" si="22"/>
        <v>0</v>
      </c>
      <c r="C1440" s="18">
        <v>7.4999999999999997E-2</v>
      </c>
      <c r="D1440" s="18">
        <f t="shared" si="23"/>
        <v>0</v>
      </c>
      <c r="E1440" s="18">
        <v>3982</v>
      </c>
      <c r="F1440" s="18">
        <f t="shared" si="24"/>
        <v>1</v>
      </c>
      <c r="G1440" s="18">
        <f t="shared" si="25"/>
        <v>0</v>
      </c>
      <c r="H1440" s="21">
        <v>0.12</v>
      </c>
    </row>
    <row r="1441" spans="1:8" ht="15" x14ac:dyDescent="0.25">
      <c r="A1441" s="18">
        <v>3437450712</v>
      </c>
      <c r="B1441" s="18">
        <f t="shared" si="22"/>
        <v>0</v>
      </c>
      <c r="C1441" s="19">
        <v>6.4000000000000001E-2</v>
      </c>
      <c r="D1441" s="18">
        <f t="shared" si="23"/>
        <v>0</v>
      </c>
      <c r="E1441" s="19">
        <v>193</v>
      </c>
      <c r="F1441" s="18">
        <f t="shared" si="24"/>
        <v>0</v>
      </c>
      <c r="G1441" s="18">
        <f t="shared" si="25"/>
        <v>0</v>
      </c>
      <c r="H1441" s="21">
        <v>0.12</v>
      </c>
    </row>
    <row r="1442" spans="1:8" ht="15" x14ac:dyDescent="0.25">
      <c r="A1442" s="18">
        <v>1870000000000</v>
      </c>
      <c r="B1442" s="18">
        <f t="shared" si="22"/>
        <v>1</v>
      </c>
      <c r="C1442" s="18">
        <v>8.7999999999999995E-2</v>
      </c>
      <c r="D1442" s="18">
        <f t="shared" si="23"/>
        <v>0</v>
      </c>
      <c r="E1442" s="18">
        <v>2818</v>
      </c>
      <c r="F1442" s="18">
        <f t="shared" si="24"/>
        <v>1</v>
      </c>
      <c r="G1442" s="18">
        <f t="shared" si="25"/>
        <v>0</v>
      </c>
      <c r="H1442" s="18">
        <v>5.6000000000000001E-2</v>
      </c>
    </row>
    <row r="1443" spans="1:8" ht="15" x14ac:dyDescent="0.25">
      <c r="A1443" s="18">
        <v>3918176308</v>
      </c>
      <c r="B1443" s="18">
        <f t="shared" si="22"/>
        <v>0</v>
      </c>
      <c r="C1443" s="19">
        <v>6.4000000000000001E-2</v>
      </c>
      <c r="D1443" s="18">
        <f t="shared" si="23"/>
        <v>0</v>
      </c>
      <c r="E1443" s="19">
        <v>193</v>
      </c>
      <c r="F1443" s="18">
        <f t="shared" si="24"/>
        <v>0</v>
      </c>
      <c r="G1443" s="18">
        <f t="shared" si="25"/>
        <v>0</v>
      </c>
      <c r="H1443" s="18">
        <v>0.14599999999999999</v>
      </c>
    </row>
    <row r="1444" spans="1:8" ht="15" x14ac:dyDescent="0.25">
      <c r="A1444" s="18">
        <v>19935046397</v>
      </c>
      <c r="B1444" s="18">
        <f t="shared" si="22"/>
        <v>0</v>
      </c>
      <c r="C1444" s="18">
        <v>6.8000000000000005E-2</v>
      </c>
      <c r="D1444" s="18">
        <f t="shared" si="23"/>
        <v>0</v>
      </c>
      <c r="E1444" s="18">
        <v>590</v>
      </c>
      <c r="F1444" s="18">
        <f t="shared" si="24"/>
        <v>0</v>
      </c>
      <c r="G1444" s="18">
        <f t="shared" si="25"/>
        <v>0</v>
      </c>
      <c r="H1444" s="18">
        <v>7.2999999999999995E-2</v>
      </c>
    </row>
    <row r="1445" spans="1:8" ht="15" x14ac:dyDescent="0.25">
      <c r="A1445" s="18">
        <v>3988775844</v>
      </c>
      <c r="B1445" s="18">
        <f t="shared" si="22"/>
        <v>0</v>
      </c>
      <c r="C1445" s="19">
        <v>6.4000000000000001E-2</v>
      </c>
      <c r="D1445" s="18">
        <f t="shared" si="23"/>
        <v>0</v>
      </c>
      <c r="E1445" s="19">
        <v>193</v>
      </c>
      <c r="F1445" s="18">
        <f t="shared" si="24"/>
        <v>0</v>
      </c>
      <c r="G1445" s="18">
        <f t="shared" si="25"/>
        <v>0</v>
      </c>
      <c r="H1445" s="21">
        <v>0.12</v>
      </c>
    </row>
    <row r="1446" spans="1:8" ht="15" x14ac:dyDescent="0.25">
      <c r="A1446" s="18">
        <v>30246361657</v>
      </c>
      <c r="B1446" s="18">
        <f t="shared" si="22"/>
        <v>0</v>
      </c>
      <c r="C1446" s="18">
        <v>6.2E-2</v>
      </c>
      <c r="D1446" s="18">
        <f t="shared" si="23"/>
        <v>0</v>
      </c>
      <c r="E1446" s="18">
        <v>552</v>
      </c>
      <c r="F1446" s="18">
        <f t="shared" si="24"/>
        <v>0</v>
      </c>
      <c r="G1446" s="18">
        <f t="shared" si="25"/>
        <v>0</v>
      </c>
      <c r="H1446" s="18">
        <v>5.0999999999999997E-2</v>
      </c>
    </row>
    <row r="1447" spans="1:8" ht="15" x14ac:dyDescent="0.25">
      <c r="A1447" s="18">
        <v>42544677906</v>
      </c>
      <c r="B1447" s="18">
        <f t="shared" si="22"/>
        <v>0</v>
      </c>
      <c r="C1447" s="18">
        <v>7.6999999999999999E-2</v>
      </c>
      <c r="D1447" s="18">
        <f t="shared" si="23"/>
        <v>0</v>
      </c>
      <c r="E1447" s="18">
        <v>7029</v>
      </c>
      <c r="F1447" s="18">
        <f t="shared" si="24"/>
        <v>1</v>
      </c>
      <c r="G1447" s="18">
        <f t="shared" si="25"/>
        <v>0</v>
      </c>
      <c r="H1447" s="21">
        <v>0.12</v>
      </c>
    </row>
    <row r="1448" spans="1:8" ht="15" x14ac:dyDescent="0.25">
      <c r="A1448" s="18">
        <v>6390123590</v>
      </c>
      <c r="B1448" s="18">
        <f t="shared" si="22"/>
        <v>0</v>
      </c>
      <c r="C1448" s="18">
        <v>0.09</v>
      </c>
      <c r="D1448" s="18">
        <f t="shared" si="23"/>
        <v>0</v>
      </c>
      <c r="E1448" s="18">
        <v>1445</v>
      </c>
      <c r="F1448" s="18">
        <f t="shared" si="24"/>
        <v>1</v>
      </c>
      <c r="G1448" s="18">
        <f t="shared" si="25"/>
        <v>0</v>
      </c>
      <c r="H1448" s="18">
        <v>5.7000000000000002E-2</v>
      </c>
    </row>
    <row r="1449" spans="1:8" ht="15" x14ac:dyDescent="0.25">
      <c r="A1449" s="18">
        <v>3408454198</v>
      </c>
      <c r="B1449" s="18">
        <f t="shared" si="22"/>
        <v>0</v>
      </c>
      <c r="C1449" s="18">
        <v>0.106</v>
      </c>
      <c r="D1449" s="18">
        <f t="shared" si="23"/>
        <v>0</v>
      </c>
      <c r="E1449" s="18">
        <v>101</v>
      </c>
      <c r="F1449" s="18">
        <f t="shared" si="24"/>
        <v>0</v>
      </c>
      <c r="G1449" s="18">
        <f t="shared" si="25"/>
        <v>0</v>
      </c>
      <c r="H1449" s="18">
        <v>0.18099999999999999</v>
      </c>
    </row>
    <row r="1450" spans="1:8" ht="15" x14ac:dyDescent="0.25">
      <c r="A1450" s="18">
        <v>4663488363</v>
      </c>
      <c r="B1450" s="18">
        <f t="shared" si="22"/>
        <v>0</v>
      </c>
      <c r="C1450" s="18">
        <v>3.7999999999999999E-2</v>
      </c>
      <c r="D1450" s="18">
        <f t="shared" si="23"/>
        <v>0</v>
      </c>
      <c r="E1450" s="18">
        <v>5115</v>
      </c>
      <c r="F1450" s="18">
        <f t="shared" si="24"/>
        <v>1</v>
      </c>
      <c r="G1450" s="18">
        <f t="shared" si="25"/>
        <v>0</v>
      </c>
      <c r="H1450" s="21">
        <v>0.12</v>
      </c>
    </row>
    <row r="1451" spans="1:8" ht="15" x14ac:dyDescent="0.25">
      <c r="A1451" s="18">
        <v>2696020575</v>
      </c>
      <c r="B1451" s="18">
        <f t="shared" si="22"/>
        <v>0</v>
      </c>
      <c r="C1451" s="18">
        <v>8.2000000000000003E-2</v>
      </c>
      <c r="D1451" s="18">
        <f t="shared" si="23"/>
        <v>0</v>
      </c>
      <c r="E1451" s="18">
        <v>361</v>
      </c>
      <c r="F1451" s="18">
        <f t="shared" si="24"/>
        <v>0</v>
      </c>
      <c r="G1451" s="18">
        <f t="shared" si="25"/>
        <v>0</v>
      </c>
      <c r="H1451" s="18">
        <v>0.112</v>
      </c>
    </row>
    <row r="1452" spans="1:8" ht="15" x14ac:dyDescent="0.25">
      <c r="A1452" s="18">
        <v>678000000000</v>
      </c>
      <c r="B1452" s="18">
        <f t="shared" si="22"/>
        <v>1</v>
      </c>
      <c r="C1452" s="18">
        <v>0.107</v>
      </c>
      <c r="D1452" s="18">
        <f t="shared" si="23"/>
        <v>0</v>
      </c>
      <c r="E1452" s="18">
        <v>4459</v>
      </c>
      <c r="F1452" s="18">
        <f t="shared" si="24"/>
        <v>1</v>
      </c>
      <c r="G1452" s="18">
        <f t="shared" si="25"/>
        <v>0</v>
      </c>
      <c r="H1452" s="18">
        <v>3.5000000000000003E-2</v>
      </c>
    </row>
    <row r="1453" spans="1:8" ht="15" x14ac:dyDescent="0.25">
      <c r="A1453" s="18">
        <v>6560546900</v>
      </c>
      <c r="B1453" s="18">
        <f t="shared" si="22"/>
        <v>0</v>
      </c>
      <c r="C1453" s="18">
        <v>7.8E-2</v>
      </c>
      <c r="D1453" s="18">
        <f t="shared" si="23"/>
        <v>0</v>
      </c>
      <c r="E1453" s="18">
        <v>246</v>
      </c>
      <c r="F1453" s="18">
        <f t="shared" si="24"/>
        <v>0</v>
      </c>
      <c r="G1453" s="18">
        <f t="shared" si="25"/>
        <v>0</v>
      </c>
      <c r="H1453" s="18">
        <v>0.113</v>
      </c>
    </row>
    <row r="1454" spans="1:8" ht="15" x14ac:dyDescent="0.25">
      <c r="A1454" s="18">
        <v>340000000000</v>
      </c>
      <c r="B1454" s="18">
        <f t="shared" si="22"/>
        <v>1</v>
      </c>
      <c r="C1454" s="18">
        <v>9.1999999999999998E-2</v>
      </c>
      <c r="D1454" s="18">
        <f t="shared" si="23"/>
        <v>0</v>
      </c>
      <c r="E1454" s="18">
        <v>6778</v>
      </c>
      <c r="F1454" s="18">
        <f t="shared" si="24"/>
        <v>1</v>
      </c>
      <c r="G1454" s="18">
        <f t="shared" si="25"/>
        <v>0</v>
      </c>
      <c r="H1454" s="18">
        <v>4.7E-2</v>
      </c>
    </row>
    <row r="1455" spans="1:8" ht="15" x14ac:dyDescent="0.25">
      <c r="A1455" s="18">
        <v>342000000000</v>
      </c>
      <c r="B1455" s="18">
        <f t="shared" si="22"/>
        <v>1</v>
      </c>
      <c r="C1455" s="18">
        <v>6.2E-2</v>
      </c>
      <c r="D1455" s="18">
        <f t="shared" si="23"/>
        <v>0</v>
      </c>
      <c r="E1455" s="18">
        <v>554</v>
      </c>
      <c r="F1455" s="18">
        <f t="shared" si="24"/>
        <v>0</v>
      </c>
      <c r="G1455" s="18">
        <f t="shared" si="25"/>
        <v>0</v>
      </c>
      <c r="H1455" s="18">
        <v>5.5E-2</v>
      </c>
    </row>
    <row r="1456" spans="1:8" ht="15" x14ac:dyDescent="0.25">
      <c r="A1456" s="18">
        <v>202000000000</v>
      </c>
      <c r="B1456" s="18">
        <f t="shared" si="22"/>
        <v>0</v>
      </c>
      <c r="C1456" s="18">
        <v>0.1</v>
      </c>
      <c r="D1456" s="18">
        <f t="shared" si="23"/>
        <v>0</v>
      </c>
      <c r="E1456" s="18">
        <v>1915</v>
      </c>
      <c r="F1456" s="18">
        <f t="shared" si="24"/>
        <v>1</v>
      </c>
      <c r="G1456" s="18">
        <f t="shared" si="25"/>
        <v>0</v>
      </c>
      <c r="H1456" s="21">
        <v>0.12</v>
      </c>
    </row>
    <row r="1457" spans="1:8" ht="15" x14ac:dyDescent="0.25">
      <c r="A1457" s="18">
        <v>123000000000</v>
      </c>
      <c r="B1457" s="18">
        <f t="shared" si="22"/>
        <v>0</v>
      </c>
      <c r="C1457" s="18">
        <v>5.0999999999999997E-2</v>
      </c>
      <c r="D1457" s="18">
        <f t="shared" si="23"/>
        <v>0</v>
      </c>
      <c r="E1457" s="18">
        <v>289</v>
      </c>
      <c r="F1457" s="18">
        <f t="shared" si="24"/>
        <v>0</v>
      </c>
      <c r="G1457" s="18">
        <f t="shared" si="25"/>
        <v>0</v>
      </c>
      <c r="H1457" s="18">
        <v>0.14000000000000001</v>
      </c>
    </row>
    <row r="1458" spans="1:8" ht="15" x14ac:dyDescent="0.25">
      <c r="A1458" s="18">
        <v>990000000000</v>
      </c>
      <c r="B1458" s="18">
        <f t="shared" si="22"/>
        <v>1</v>
      </c>
      <c r="C1458" s="18">
        <v>5.2999999999999999E-2</v>
      </c>
      <c r="D1458" s="18">
        <f t="shared" si="23"/>
        <v>0</v>
      </c>
      <c r="E1458" s="18">
        <v>365</v>
      </c>
      <c r="F1458" s="18">
        <f t="shared" si="24"/>
        <v>0</v>
      </c>
      <c r="G1458" s="18">
        <f t="shared" si="25"/>
        <v>0</v>
      </c>
      <c r="H1458" s="18">
        <v>0.104</v>
      </c>
    </row>
    <row r="1459" spans="1:8" ht="15" x14ac:dyDescent="0.25">
      <c r="A1459" s="18">
        <v>1469075398</v>
      </c>
      <c r="B1459" s="18">
        <f t="shared" si="22"/>
        <v>0</v>
      </c>
      <c r="C1459" s="18">
        <v>5.0999999999999997E-2</v>
      </c>
      <c r="D1459" s="18">
        <f t="shared" si="23"/>
        <v>0</v>
      </c>
      <c r="E1459" s="18">
        <v>3444</v>
      </c>
      <c r="F1459" s="18">
        <f t="shared" si="24"/>
        <v>1</v>
      </c>
      <c r="G1459" s="18">
        <f t="shared" si="25"/>
        <v>0</v>
      </c>
      <c r="H1459" s="18">
        <v>6.7000000000000004E-2</v>
      </c>
    </row>
    <row r="1460" spans="1:8" ht="15" x14ac:dyDescent="0.25">
      <c r="A1460" s="18">
        <v>29221081587</v>
      </c>
      <c r="B1460" s="18">
        <f t="shared" si="22"/>
        <v>0</v>
      </c>
      <c r="C1460" s="18">
        <v>9.4E-2</v>
      </c>
      <c r="D1460" s="18">
        <f t="shared" si="23"/>
        <v>0</v>
      </c>
      <c r="E1460" s="18">
        <v>371</v>
      </c>
      <c r="F1460" s="18">
        <f t="shared" si="24"/>
        <v>0</v>
      </c>
      <c r="G1460" s="18">
        <f t="shared" si="25"/>
        <v>0</v>
      </c>
      <c r="H1460" s="18">
        <v>0.16600000000000001</v>
      </c>
    </row>
    <row r="1461" spans="1:8" ht="15" x14ac:dyDescent="0.25">
      <c r="A1461" s="18">
        <v>69002095095</v>
      </c>
      <c r="B1461" s="18">
        <f t="shared" si="22"/>
        <v>0</v>
      </c>
      <c r="C1461" s="18">
        <v>7.2999999999999995E-2</v>
      </c>
      <c r="D1461" s="18">
        <f t="shared" si="23"/>
        <v>0</v>
      </c>
      <c r="E1461" s="18">
        <v>761</v>
      </c>
      <c r="F1461" s="18">
        <f t="shared" si="24"/>
        <v>0</v>
      </c>
      <c r="G1461" s="18">
        <f t="shared" si="25"/>
        <v>0</v>
      </c>
      <c r="H1461" s="18">
        <v>7.6999999999999999E-2</v>
      </c>
    </row>
    <row r="1462" spans="1:8" ht="15" x14ac:dyDescent="0.25">
      <c r="A1462" s="18">
        <v>38945146500</v>
      </c>
      <c r="B1462" s="18">
        <f t="shared" si="22"/>
        <v>0</v>
      </c>
      <c r="C1462" s="18">
        <v>8.3000000000000004E-2</v>
      </c>
      <c r="D1462" s="18">
        <f t="shared" si="23"/>
        <v>0</v>
      </c>
      <c r="E1462" s="18">
        <v>1610</v>
      </c>
      <c r="F1462" s="18">
        <f t="shared" si="24"/>
        <v>1</v>
      </c>
      <c r="G1462" s="18">
        <f t="shared" si="25"/>
        <v>0</v>
      </c>
      <c r="H1462" s="18">
        <v>7.3999999999999996E-2</v>
      </c>
    </row>
    <row r="1463" spans="1:8" ht="15" x14ac:dyDescent="0.25">
      <c r="A1463" s="18">
        <v>1240000000000</v>
      </c>
      <c r="B1463" s="18">
        <f t="shared" si="22"/>
        <v>1</v>
      </c>
      <c r="C1463" s="18">
        <v>8.4000000000000005E-2</v>
      </c>
      <c r="D1463" s="18">
        <f t="shared" si="23"/>
        <v>0</v>
      </c>
      <c r="E1463" s="18">
        <v>2371</v>
      </c>
      <c r="F1463" s="18">
        <f t="shared" si="24"/>
        <v>1</v>
      </c>
      <c r="G1463" s="18">
        <f t="shared" si="25"/>
        <v>0</v>
      </c>
      <c r="H1463" s="21">
        <v>0.12</v>
      </c>
    </row>
    <row r="1464" spans="1:8" ht="15" x14ac:dyDescent="0.25">
      <c r="A1464" s="18">
        <v>399000000000</v>
      </c>
      <c r="B1464" s="18">
        <f t="shared" si="22"/>
        <v>1</v>
      </c>
      <c r="C1464" s="18">
        <v>8.8999999999999996E-2</v>
      </c>
      <c r="D1464" s="18">
        <f t="shared" si="23"/>
        <v>0</v>
      </c>
      <c r="E1464" s="18">
        <v>3947</v>
      </c>
      <c r="F1464" s="18">
        <f t="shared" si="24"/>
        <v>1</v>
      </c>
      <c r="G1464" s="18">
        <f t="shared" si="25"/>
        <v>0</v>
      </c>
      <c r="H1464" s="21">
        <v>0.12</v>
      </c>
    </row>
    <row r="1465" spans="1:8" ht="15" x14ac:dyDescent="0.25">
      <c r="A1465" s="18">
        <v>405000000000</v>
      </c>
      <c r="B1465" s="18">
        <f t="shared" si="22"/>
        <v>1</v>
      </c>
      <c r="C1465" s="18">
        <v>0.104</v>
      </c>
      <c r="D1465" s="18">
        <f t="shared" si="23"/>
        <v>0</v>
      </c>
      <c r="E1465" s="18">
        <v>5643</v>
      </c>
      <c r="F1465" s="18">
        <f t="shared" si="24"/>
        <v>1</v>
      </c>
      <c r="G1465" s="18">
        <f t="shared" si="25"/>
        <v>0</v>
      </c>
      <c r="H1465" s="18">
        <v>0.03</v>
      </c>
    </row>
    <row r="1466" spans="1:8" ht="15" x14ac:dyDescent="0.25">
      <c r="A1466" s="18">
        <v>531000000000</v>
      </c>
      <c r="B1466" s="18">
        <f t="shared" si="22"/>
        <v>1</v>
      </c>
      <c r="C1466" s="18">
        <v>5.8000000000000003E-2</v>
      </c>
      <c r="D1466" s="18">
        <f t="shared" si="23"/>
        <v>0</v>
      </c>
      <c r="E1466" s="18">
        <v>422</v>
      </c>
      <c r="F1466" s="18">
        <f t="shared" si="24"/>
        <v>0</v>
      </c>
      <c r="G1466" s="18">
        <f t="shared" si="25"/>
        <v>0</v>
      </c>
      <c r="H1466" s="21">
        <v>0.12</v>
      </c>
    </row>
    <row r="1467" spans="1:8" ht="15" x14ac:dyDescent="0.25">
      <c r="A1467" s="18">
        <v>108000000000</v>
      </c>
      <c r="B1467" s="18">
        <f t="shared" si="22"/>
        <v>0</v>
      </c>
      <c r="C1467" s="18">
        <v>6.4000000000000001E-2</v>
      </c>
      <c r="D1467" s="18">
        <f t="shared" si="23"/>
        <v>0</v>
      </c>
      <c r="E1467" s="18">
        <v>147</v>
      </c>
      <c r="F1467" s="18">
        <f t="shared" si="24"/>
        <v>0</v>
      </c>
      <c r="G1467" s="18">
        <f t="shared" si="25"/>
        <v>0</v>
      </c>
      <c r="H1467" s="18">
        <v>0.152</v>
      </c>
    </row>
    <row r="1468" spans="1:8" ht="15" x14ac:dyDescent="0.25">
      <c r="A1468" s="18">
        <v>2480000000000</v>
      </c>
      <c r="B1468" s="18">
        <f t="shared" si="22"/>
        <v>1</v>
      </c>
      <c r="C1468" s="18">
        <v>8.4000000000000005E-2</v>
      </c>
      <c r="D1468" s="18">
        <f t="shared" si="23"/>
        <v>0</v>
      </c>
      <c r="E1468" s="18">
        <v>3423</v>
      </c>
      <c r="F1468" s="18">
        <f t="shared" si="24"/>
        <v>1</v>
      </c>
      <c r="G1468" s="18">
        <f t="shared" si="25"/>
        <v>0</v>
      </c>
      <c r="H1468" s="18">
        <v>4.5999999999999999E-2</v>
      </c>
    </row>
    <row r="1469" spans="1:8" ht="15" x14ac:dyDescent="0.25">
      <c r="A1469" s="18">
        <v>10701011856</v>
      </c>
      <c r="B1469" s="18">
        <f t="shared" si="22"/>
        <v>0</v>
      </c>
      <c r="C1469" s="18">
        <v>6.4000000000000001E-2</v>
      </c>
      <c r="D1469" s="18">
        <f t="shared" si="23"/>
        <v>0</v>
      </c>
      <c r="E1469" s="18">
        <v>218</v>
      </c>
      <c r="F1469" s="18">
        <f t="shared" si="24"/>
        <v>0</v>
      </c>
      <c r="G1469" s="18">
        <f t="shared" si="25"/>
        <v>0</v>
      </c>
      <c r="H1469" s="18">
        <v>0.14099999999999999</v>
      </c>
    </row>
    <row r="1470" spans="1:8" ht="15" x14ac:dyDescent="0.25">
      <c r="A1470" s="18">
        <v>2823503853</v>
      </c>
      <c r="B1470" s="18">
        <f t="shared" si="22"/>
        <v>0</v>
      </c>
      <c r="C1470" s="18">
        <v>0.06</v>
      </c>
      <c r="D1470" s="18">
        <f t="shared" si="23"/>
        <v>0</v>
      </c>
      <c r="E1470" s="18">
        <v>2631</v>
      </c>
      <c r="F1470" s="18">
        <f t="shared" si="24"/>
        <v>1</v>
      </c>
      <c r="G1470" s="18">
        <f t="shared" si="25"/>
        <v>0</v>
      </c>
      <c r="H1470" s="21">
        <v>0.12</v>
      </c>
    </row>
    <row r="1471" spans="1:8" ht="15" x14ac:dyDescent="0.25">
      <c r="A1471" s="18">
        <v>325000000000</v>
      </c>
      <c r="B1471" s="18">
        <f t="shared" si="22"/>
        <v>1</v>
      </c>
      <c r="C1471" s="18">
        <v>0.10199999999999999</v>
      </c>
      <c r="D1471" s="18">
        <f t="shared" si="23"/>
        <v>0</v>
      </c>
      <c r="E1471" s="18">
        <v>4016</v>
      </c>
      <c r="F1471" s="18">
        <f t="shared" si="24"/>
        <v>1</v>
      </c>
      <c r="G1471" s="18">
        <f t="shared" si="25"/>
        <v>0</v>
      </c>
      <c r="H1471" s="21">
        <v>0.12</v>
      </c>
    </row>
    <row r="1472" spans="1:8" ht="15" x14ac:dyDescent="0.25">
      <c r="A1472" s="18">
        <v>36961918859</v>
      </c>
      <c r="B1472" s="18">
        <f t="shared" si="22"/>
        <v>0</v>
      </c>
      <c r="C1472" s="18">
        <v>6.3E-2</v>
      </c>
      <c r="D1472" s="18">
        <f t="shared" si="23"/>
        <v>0</v>
      </c>
      <c r="E1472" s="18">
        <v>243</v>
      </c>
      <c r="F1472" s="18">
        <f t="shared" si="24"/>
        <v>0</v>
      </c>
      <c r="G1472" s="18">
        <f t="shared" si="25"/>
        <v>0</v>
      </c>
      <c r="H1472" s="18">
        <v>8.7999999999999995E-2</v>
      </c>
    </row>
    <row r="1473" spans="1:8" ht="15" x14ac:dyDescent="0.25">
      <c r="A1473" s="18">
        <v>400000000000</v>
      </c>
      <c r="B1473" s="18">
        <f t="shared" si="22"/>
        <v>1</v>
      </c>
      <c r="C1473" s="18">
        <v>9.5000000000000001E-2</v>
      </c>
      <c r="D1473" s="18">
        <f t="shared" si="23"/>
        <v>0</v>
      </c>
      <c r="E1473" s="18">
        <v>3608</v>
      </c>
      <c r="F1473" s="18">
        <f t="shared" si="24"/>
        <v>1</v>
      </c>
      <c r="G1473" s="18">
        <f t="shared" si="25"/>
        <v>0</v>
      </c>
      <c r="H1473" s="18">
        <v>7.4999999999999997E-2</v>
      </c>
    </row>
    <row r="1474" spans="1:8" ht="15" x14ac:dyDescent="0.25">
      <c r="A1474" s="18">
        <v>12400102623</v>
      </c>
      <c r="B1474" s="18">
        <f t="shared" si="22"/>
        <v>0</v>
      </c>
      <c r="C1474" s="18">
        <v>8.5000000000000006E-2</v>
      </c>
      <c r="D1474" s="18">
        <f t="shared" si="23"/>
        <v>0</v>
      </c>
      <c r="E1474" s="18">
        <v>275</v>
      </c>
      <c r="F1474" s="18">
        <f t="shared" si="24"/>
        <v>0</v>
      </c>
      <c r="G1474" s="18">
        <f t="shared" si="25"/>
        <v>0</v>
      </c>
      <c r="H1474" s="18">
        <v>0.08</v>
      </c>
    </row>
    <row r="1475" spans="1:8" ht="15" x14ac:dyDescent="0.25">
      <c r="A1475" s="18">
        <v>33209188739</v>
      </c>
      <c r="B1475" s="18">
        <f t="shared" si="22"/>
        <v>0</v>
      </c>
      <c r="C1475" s="18">
        <v>6.9000000000000006E-2</v>
      </c>
      <c r="D1475" s="18">
        <f t="shared" si="23"/>
        <v>0</v>
      </c>
      <c r="E1475" s="18">
        <v>297</v>
      </c>
      <c r="F1475" s="18">
        <f t="shared" si="24"/>
        <v>0</v>
      </c>
      <c r="G1475" s="18">
        <f t="shared" si="25"/>
        <v>0</v>
      </c>
      <c r="H1475" s="18">
        <v>8.8999999999999996E-2</v>
      </c>
    </row>
    <row r="1476" spans="1:8" ht="15" x14ac:dyDescent="0.25">
      <c r="A1476" s="18">
        <v>59319390298</v>
      </c>
      <c r="B1476" s="18">
        <f t="shared" si="22"/>
        <v>0</v>
      </c>
      <c r="C1476" s="18">
        <v>7.4999999999999997E-2</v>
      </c>
      <c r="D1476" s="18">
        <f t="shared" si="23"/>
        <v>0</v>
      </c>
      <c r="E1476" s="18">
        <v>1008</v>
      </c>
      <c r="F1476" s="18">
        <f t="shared" si="24"/>
        <v>0</v>
      </c>
      <c r="G1476" s="18">
        <f t="shared" si="25"/>
        <v>0</v>
      </c>
      <c r="H1476" s="18">
        <v>9.2999999999999999E-2</v>
      </c>
    </row>
    <row r="1477" spans="1:8" ht="15" x14ac:dyDescent="0.25">
      <c r="A1477" s="18">
        <v>21841815681</v>
      </c>
      <c r="B1477" s="18">
        <f t="shared" si="22"/>
        <v>0</v>
      </c>
      <c r="C1477" s="18">
        <v>6.0999999999999999E-2</v>
      </c>
      <c r="D1477" s="18">
        <f t="shared" si="23"/>
        <v>0</v>
      </c>
      <c r="E1477" s="18">
        <v>1691</v>
      </c>
      <c r="F1477" s="18">
        <f t="shared" si="24"/>
        <v>1</v>
      </c>
      <c r="G1477" s="18">
        <f t="shared" si="25"/>
        <v>0</v>
      </c>
      <c r="H1477" s="18">
        <v>6.7000000000000004E-2</v>
      </c>
    </row>
    <row r="1478" spans="1:8" ht="15" x14ac:dyDescent="0.25">
      <c r="A1478" s="18">
        <v>180000000000</v>
      </c>
      <c r="B1478" s="18">
        <f t="shared" si="22"/>
        <v>0</v>
      </c>
      <c r="C1478" s="18">
        <v>6.5000000000000002E-2</v>
      </c>
      <c r="D1478" s="18">
        <f t="shared" si="23"/>
        <v>0</v>
      </c>
      <c r="E1478" s="18">
        <v>1144</v>
      </c>
      <c r="F1478" s="18">
        <f t="shared" si="24"/>
        <v>0</v>
      </c>
      <c r="G1478" s="18">
        <f t="shared" si="25"/>
        <v>0</v>
      </c>
      <c r="H1478" s="18">
        <v>5.8000000000000003E-2</v>
      </c>
    </row>
    <row r="1479" spans="1:8" ht="15" x14ac:dyDescent="0.25">
      <c r="A1479" s="18">
        <v>311000000000</v>
      </c>
      <c r="B1479" s="18">
        <f t="shared" si="22"/>
        <v>1</v>
      </c>
      <c r="C1479" s="18">
        <v>0.1</v>
      </c>
      <c r="D1479" s="18">
        <f t="shared" si="23"/>
        <v>0</v>
      </c>
      <c r="E1479" s="18">
        <v>5710</v>
      </c>
      <c r="F1479" s="18">
        <f t="shared" si="24"/>
        <v>1</v>
      </c>
      <c r="G1479" s="18">
        <f t="shared" si="25"/>
        <v>0</v>
      </c>
      <c r="H1479" s="21">
        <v>0.12</v>
      </c>
    </row>
    <row r="1480" spans="1:8" ht="15" x14ac:dyDescent="0.25">
      <c r="A1480" s="18">
        <v>21993674015</v>
      </c>
      <c r="B1480" s="18">
        <f t="shared" si="22"/>
        <v>0</v>
      </c>
      <c r="C1480" s="18">
        <v>5.0999999999999997E-2</v>
      </c>
      <c r="D1480" s="18">
        <f t="shared" si="23"/>
        <v>0</v>
      </c>
      <c r="E1480" s="18">
        <v>835</v>
      </c>
      <c r="F1480" s="18">
        <f t="shared" si="24"/>
        <v>0</v>
      </c>
      <c r="G1480" s="18">
        <f t="shared" si="25"/>
        <v>0</v>
      </c>
      <c r="H1480" s="18">
        <v>6.5000000000000002E-2</v>
      </c>
    </row>
    <row r="1481" spans="1:8" ht="15" x14ac:dyDescent="0.25">
      <c r="A1481" s="18">
        <v>2278229880</v>
      </c>
      <c r="B1481" s="18">
        <f t="shared" si="22"/>
        <v>0</v>
      </c>
      <c r="C1481" s="19">
        <v>6.4000000000000001E-2</v>
      </c>
      <c r="D1481" s="18">
        <f t="shared" si="23"/>
        <v>0</v>
      </c>
      <c r="E1481" s="19">
        <v>193</v>
      </c>
      <c r="F1481" s="18">
        <f t="shared" si="24"/>
        <v>0</v>
      </c>
      <c r="G1481" s="18">
        <f t="shared" si="25"/>
        <v>0</v>
      </c>
      <c r="H1481" s="21">
        <v>0.12</v>
      </c>
    </row>
    <row r="1482" spans="1:8" ht="15" x14ac:dyDescent="0.25">
      <c r="A1482" s="18">
        <v>246000000000</v>
      </c>
      <c r="B1482" s="18">
        <f t="shared" si="22"/>
        <v>1</v>
      </c>
      <c r="C1482" s="18">
        <v>0.08</v>
      </c>
      <c r="D1482" s="18">
        <f t="shared" si="23"/>
        <v>0</v>
      </c>
      <c r="E1482" s="18">
        <v>3751</v>
      </c>
      <c r="F1482" s="18">
        <f t="shared" si="24"/>
        <v>1</v>
      </c>
      <c r="G1482" s="18">
        <f t="shared" si="25"/>
        <v>0</v>
      </c>
      <c r="H1482" s="21">
        <v>0.12</v>
      </c>
    </row>
    <row r="1483" spans="1:8" ht="15" x14ac:dyDescent="0.25">
      <c r="A1483" s="18">
        <v>2580000000000</v>
      </c>
      <c r="B1483" s="18">
        <f t="shared" si="22"/>
        <v>1</v>
      </c>
      <c r="C1483" s="18">
        <v>0.109</v>
      </c>
      <c r="D1483" s="18">
        <f t="shared" si="23"/>
        <v>0</v>
      </c>
      <c r="E1483" s="18">
        <v>4413</v>
      </c>
      <c r="F1483" s="18">
        <f t="shared" si="24"/>
        <v>1</v>
      </c>
      <c r="G1483" s="18">
        <f t="shared" si="25"/>
        <v>0</v>
      </c>
      <c r="H1483" s="21">
        <v>0.12</v>
      </c>
    </row>
    <row r="1484" spans="1:8" ht="15" x14ac:dyDescent="0.25">
      <c r="A1484" s="18">
        <v>3320000000000</v>
      </c>
      <c r="B1484" s="18">
        <f t="shared" si="22"/>
        <v>1</v>
      </c>
      <c r="C1484" s="18">
        <v>0.105</v>
      </c>
      <c r="D1484" s="18">
        <f t="shared" si="23"/>
        <v>0</v>
      </c>
      <c r="E1484" s="18">
        <v>4231</v>
      </c>
      <c r="F1484" s="18">
        <f t="shared" si="24"/>
        <v>1</v>
      </c>
      <c r="G1484" s="18">
        <f t="shared" si="25"/>
        <v>0</v>
      </c>
      <c r="H1484" s="21">
        <v>0.12</v>
      </c>
    </row>
    <row r="1485" spans="1:8" ht="15" x14ac:dyDescent="0.25">
      <c r="A1485" s="18">
        <v>305000000000</v>
      </c>
      <c r="B1485" s="18">
        <f t="shared" si="22"/>
        <v>1</v>
      </c>
      <c r="C1485" s="18">
        <v>9.8000000000000004E-2</v>
      </c>
      <c r="D1485" s="18">
        <f t="shared" si="23"/>
        <v>0</v>
      </c>
      <c r="E1485" s="18">
        <v>2682</v>
      </c>
      <c r="F1485" s="18">
        <f t="shared" si="24"/>
        <v>1</v>
      </c>
      <c r="G1485" s="18">
        <f t="shared" si="25"/>
        <v>0</v>
      </c>
      <c r="H1485" s="21">
        <v>0.12</v>
      </c>
    </row>
    <row r="1486" spans="1:8" ht="15" x14ac:dyDescent="0.25">
      <c r="A1486" s="18">
        <v>136000000000</v>
      </c>
      <c r="B1486" s="18">
        <f t="shared" si="22"/>
        <v>0</v>
      </c>
      <c r="C1486" s="18">
        <v>7.6999999999999999E-2</v>
      </c>
      <c r="D1486" s="18">
        <f t="shared" si="23"/>
        <v>0</v>
      </c>
      <c r="E1486" s="18">
        <v>1038</v>
      </c>
      <c r="F1486" s="18">
        <f t="shared" si="24"/>
        <v>0</v>
      </c>
      <c r="G1486" s="18">
        <f t="shared" si="25"/>
        <v>0</v>
      </c>
      <c r="H1486" s="18">
        <v>9.0999999999999998E-2</v>
      </c>
    </row>
    <row r="1487" spans="1:8" ht="15" x14ac:dyDescent="0.25">
      <c r="A1487" s="18">
        <v>20428232684</v>
      </c>
      <c r="B1487" s="18">
        <f t="shared" si="22"/>
        <v>0</v>
      </c>
      <c r="C1487" s="18">
        <v>9.2999999999999999E-2</v>
      </c>
      <c r="D1487" s="18">
        <f t="shared" si="23"/>
        <v>0</v>
      </c>
      <c r="E1487" s="18">
        <v>6182</v>
      </c>
      <c r="F1487" s="18">
        <f t="shared" si="24"/>
        <v>1</v>
      </c>
      <c r="G1487" s="18">
        <f t="shared" si="25"/>
        <v>0</v>
      </c>
      <c r="H1487" s="18">
        <v>0.193</v>
      </c>
    </row>
    <row r="1488" spans="1:8" ht="15" x14ac:dyDescent="0.25">
      <c r="A1488" s="18">
        <v>260000000000</v>
      </c>
      <c r="B1488" s="18">
        <f t="shared" si="22"/>
        <v>1</v>
      </c>
      <c r="C1488" s="18">
        <v>7.9000000000000001E-2</v>
      </c>
      <c r="D1488" s="18">
        <f t="shared" si="23"/>
        <v>0</v>
      </c>
      <c r="E1488" s="18">
        <v>4733</v>
      </c>
      <c r="F1488" s="18">
        <f t="shared" si="24"/>
        <v>1</v>
      </c>
      <c r="G1488" s="18">
        <f t="shared" si="25"/>
        <v>0</v>
      </c>
      <c r="H1488" s="21">
        <v>0.12</v>
      </c>
    </row>
    <row r="1489" spans="1:8" ht="15" x14ac:dyDescent="0.25">
      <c r="A1489" s="18">
        <v>4075664785</v>
      </c>
      <c r="B1489" s="18">
        <f t="shared" si="22"/>
        <v>0</v>
      </c>
      <c r="C1489" s="19">
        <v>6.4000000000000001E-2</v>
      </c>
      <c r="D1489" s="18">
        <f t="shared" si="23"/>
        <v>0</v>
      </c>
      <c r="E1489" s="19">
        <v>193</v>
      </c>
      <c r="F1489" s="18">
        <f t="shared" si="24"/>
        <v>0</v>
      </c>
      <c r="G1489" s="18">
        <f t="shared" si="25"/>
        <v>0</v>
      </c>
      <c r="H1489" s="21">
        <v>0.12</v>
      </c>
    </row>
    <row r="1490" spans="1:8" ht="15" x14ac:dyDescent="0.25">
      <c r="A1490" s="18">
        <v>2130000000000</v>
      </c>
      <c r="B1490" s="18">
        <f t="shared" si="22"/>
        <v>1</v>
      </c>
      <c r="C1490" s="18">
        <v>8.5000000000000006E-2</v>
      </c>
      <c r="D1490" s="18">
        <f t="shared" si="23"/>
        <v>0</v>
      </c>
      <c r="E1490" s="18">
        <v>3058</v>
      </c>
      <c r="F1490" s="18">
        <f t="shared" si="24"/>
        <v>1</v>
      </c>
      <c r="G1490" s="18">
        <f t="shared" si="25"/>
        <v>0</v>
      </c>
      <c r="H1490" s="18">
        <v>6.3E-2</v>
      </c>
    </row>
    <row r="1491" spans="1:8" ht="15" x14ac:dyDescent="0.25">
      <c r="A1491" s="18">
        <v>4743437689</v>
      </c>
      <c r="B1491" s="18">
        <f t="shared" si="22"/>
        <v>0</v>
      </c>
      <c r="C1491" s="19">
        <v>6.4000000000000001E-2</v>
      </c>
      <c r="D1491" s="18">
        <f t="shared" si="23"/>
        <v>0</v>
      </c>
      <c r="E1491" s="19">
        <v>193</v>
      </c>
      <c r="F1491" s="18">
        <f t="shared" si="24"/>
        <v>0</v>
      </c>
      <c r="G1491" s="18">
        <f t="shared" si="25"/>
        <v>0</v>
      </c>
      <c r="H1491" s="18">
        <v>0.14099999999999999</v>
      </c>
    </row>
    <row r="1492" spans="1:8" ht="15" x14ac:dyDescent="0.25">
      <c r="A1492" s="18">
        <v>28765687042</v>
      </c>
      <c r="B1492" s="18">
        <f t="shared" si="22"/>
        <v>0</v>
      </c>
      <c r="C1492" s="18">
        <v>7.0000000000000007E-2</v>
      </c>
      <c r="D1492" s="18">
        <f t="shared" si="23"/>
        <v>0</v>
      </c>
      <c r="E1492" s="18">
        <v>883</v>
      </c>
      <c r="F1492" s="18">
        <f t="shared" si="24"/>
        <v>0</v>
      </c>
      <c r="G1492" s="18">
        <f t="shared" si="25"/>
        <v>0</v>
      </c>
      <c r="H1492" s="18">
        <v>0.109</v>
      </c>
    </row>
    <row r="1493" spans="1:8" ht="15" x14ac:dyDescent="0.25">
      <c r="A1493" s="18">
        <v>4602346923</v>
      </c>
      <c r="B1493" s="18">
        <f t="shared" si="22"/>
        <v>0</v>
      </c>
      <c r="C1493" s="19">
        <v>6.4000000000000001E-2</v>
      </c>
      <c r="D1493" s="18">
        <f t="shared" si="23"/>
        <v>0</v>
      </c>
      <c r="E1493" s="19">
        <v>193</v>
      </c>
      <c r="F1493" s="18">
        <f t="shared" si="24"/>
        <v>0</v>
      </c>
      <c r="G1493" s="18">
        <f t="shared" si="25"/>
        <v>0</v>
      </c>
      <c r="H1493" s="21">
        <v>0.12</v>
      </c>
    </row>
    <row r="1494" spans="1:8" ht="15" x14ac:dyDescent="0.25">
      <c r="A1494" s="18">
        <v>39325985931</v>
      </c>
      <c r="B1494" s="18">
        <f t="shared" si="22"/>
        <v>0</v>
      </c>
      <c r="C1494" s="18">
        <v>6.2E-2</v>
      </c>
      <c r="D1494" s="18">
        <f t="shared" si="23"/>
        <v>0</v>
      </c>
      <c r="E1494" s="18">
        <v>725</v>
      </c>
      <c r="F1494" s="18">
        <f t="shared" si="24"/>
        <v>0</v>
      </c>
      <c r="G1494" s="18">
        <f t="shared" si="25"/>
        <v>0</v>
      </c>
      <c r="H1494" s="18">
        <v>6.9000000000000006E-2</v>
      </c>
    </row>
    <row r="1495" spans="1:8" ht="15" x14ac:dyDescent="0.25">
      <c r="A1495" s="18">
        <v>51320661751</v>
      </c>
      <c r="B1495" s="18">
        <f t="shared" si="22"/>
        <v>0</v>
      </c>
      <c r="C1495" s="18">
        <v>6.8000000000000005E-2</v>
      </c>
      <c r="D1495" s="18">
        <f t="shared" si="23"/>
        <v>0</v>
      </c>
      <c r="E1495" s="18">
        <v>7326</v>
      </c>
      <c r="F1495" s="18">
        <f t="shared" si="24"/>
        <v>1</v>
      </c>
      <c r="G1495" s="18">
        <f t="shared" si="25"/>
        <v>0</v>
      </c>
      <c r="H1495" s="21">
        <v>0.12</v>
      </c>
    </row>
    <row r="1496" spans="1:8" ht="15" x14ac:dyDescent="0.25">
      <c r="A1496" s="18">
        <v>7513834700</v>
      </c>
      <c r="B1496" s="18">
        <f t="shared" si="22"/>
        <v>0</v>
      </c>
      <c r="C1496" s="18">
        <v>8.5000000000000006E-2</v>
      </c>
      <c r="D1496" s="18">
        <f t="shared" si="23"/>
        <v>0</v>
      </c>
      <c r="E1496" s="18">
        <v>1580</v>
      </c>
      <c r="F1496" s="18">
        <f t="shared" si="24"/>
        <v>1</v>
      </c>
      <c r="G1496" s="18">
        <f t="shared" si="25"/>
        <v>0</v>
      </c>
      <c r="H1496" s="18">
        <v>6.2E-2</v>
      </c>
    </row>
    <row r="1497" spans="1:8" ht="15" x14ac:dyDescent="0.25">
      <c r="A1497" s="18">
        <v>4402495921</v>
      </c>
      <c r="B1497" s="18">
        <f t="shared" si="22"/>
        <v>0</v>
      </c>
      <c r="C1497" s="18">
        <v>0.109</v>
      </c>
      <c r="D1497" s="18">
        <f t="shared" si="23"/>
        <v>0</v>
      </c>
      <c r="E1497" s="18">
        <v>134</v>
      </c>
      <c r="F1497" s="18">
        <f t="shared" si="24"/>
        <v>0</v>
      </c>
      <c r="G1497" s="18">
        <f t="shared" si="25"/>
        <v>0</v>
      </c>
      <c r="H1497" s="18">
        <v>0.188</v>
      </c>
    </row>
    <row r="1498" spans="1:8" ht="15" x14ac:dyDescent="0.25">
      <c r="A1498" s="18">
        <v>5974371696</v>
      </c>
      <c r="B1498" s="18">
        <f t="shared" si="22"/>
        <v>0</v>
      </c>
      <c r="C1498" s="18">
        <v>3.4000000000000002E-2</v>
      </c>
      <c r="D1498" s="18">
        <f t="shared" si="23"/>
        <v>0</v>
      </c>
      <c r="E1498" s="18">
        <v>5671</v>
      </c>
      <c r="F1498" s="18">
        <f t="shared" si="24"/>
        <v>1</v>
      </c>
      <c r="G1498" s="18">
        <f t="shared" si="25"/>
        <v>0</v>
      </c>
      <c r="H1498" s="21">
        <v>0.12</v>
      </c>
    </row>
    <row r="1499" spans="1:8" ht="15" x14ac:dyDescent="0.25">
      <c r="A1499" s="18">
        <v>3673382212</v>
      </c>
      <c r="B1499" s="18">
        <f t="shared" si="22"/>
        <v>0</v>
      </c>
      <c r="C1499" s="18">
        <v>7.0000000000000007E-2</v>
      </c>
      <c r="D1499" s="18">
        <f t="shared" si="23"/>
        <v>0</v>
      </c>
      <c r="E1499" s="18">
        <v>414</v>
      </c>
      <c r="F1499" s="18">
        <f t="shared" si="24"/>
        <v>0</v>
      </c>
      <c r="G1499" s="18">
        <f t="shared" si="25"/>
        <v>0</v>
      </c>
      <c r="H1499" s="18">
        <v>9.1999999999999998E-2</v>
      </c>
    </row>
    <row r="1500" spans="1:8" ht="15" x14ac:dyDescent="0.25">
      <c r="A1500" s="18">
        <v>783000000000</v>
      </c>
      <c r="B1500" s="18">
        <f t="shared" si="22"/>
        <v>1</v>
      </c>
      <c r="C1500" s="18">
        <v>0.108</v>
      </c>
      <c r="D1500" s="18">
        <f t="shared" si="23"/>
        <v>0</v>
      </c>
      <c r="E1500" s="18">
        <v>5150</v>
      </c>
      <c r="F1500" s="18">
        <f t="shared" si="24"/>
        <v>1</v>
      </c>
      <c r="G1500" s="18">
        <f t="shared" si="25"/>
        <v>0</v>
      </c>
      <c r="H1500" s="18">
        <v>4.5999999999999999E-2</v>
      </c>
    </row>
    <row r="1501" spans="1:8" ht="15" x14ac:dyDescent="0.25">
      <c r="A1501" s="18">
        <v>8159825620</v>
      </c>
      <c r="B1501" s="18">
        <f t="shared" si="22"/>
        <v>0</v>
      </c>
      <c r="C1501" s="18">
        <v>7.0000000000000007E-2</v>
      </c>
      <c r="D1501" s="18">
        <f t="shared" si="23"/>
        <v>0</v>
      </c>
      <c r="E1501" s="18">
        <v>272</v>
      </c>
      <c r="F1501" s="18">
        <f t="shared" si="24"/>
        <v>0</v>
      </c>
      <c r="G1501" s="18">
        <f t="shared" si="25"/>
        <v>0</v>
      </c>
      <c r="H1501" s="18">
        <v>0.10199999999999999</v>
      </c>
    </row>
    <row r="1502" spans="1:8" ht="15" x14ac:dyDescent="0.25">
      <c r="A1502" s="18">
        <v>393000000000</v>
      </c>
      <c r="B1502" s="18">
        <f t="shared" si="22"/>
        <v>1</v>
      </c>
      <c r="C1502" s="18">
        <v>9.5000000000000001E-2</v>
      </c>
      <c r="D1502" s="18">
        <f t="shared" si="23"/>
        <v>0</v>
      </c>
      <c r="E1502" s="18">
        <v>7978</v>
      </c>
      <c r="F1502" s="18">
        <f t="shared" si="24"/>
        <v>1</v>
      </c>
      <c r="G1502" s="18">
        <f t="shared" si="25"/>
        <v>0</v>
      </c>
      <c r="H1502" s="18">
        <v>6.6000000000000003E-2</v>
      </c>
    </row>
    <row r="1503" spans="1:8" ht="15" x14ac:dyDescent="0.25">
      <c r="A1503" s="18">
        <v>425000000000</v>
      </c>
      <c r="B1503" s="18">
        <f t="shared" si="22"/>
        <v>1</v>
      </c>
      <c r="C1503" s="18">
        <v>6.3E-2</v>
      </c>
      <c r="D1503" s="18">
        <f t="shared" si="23"/>
        <v>0</v>
      </c>
      <c r="E1503" s="18">
        <v>706</v>
      </c>
      <c r="F1503" s="18">
        <f t="shared" si="24"/>
        <v>0</v>
      </c>
      <c r="G1503" s="18">
        <f t="shared" si="25"/>
        <v>0</v>
      </c>
      <c r="H1503" s="21">
        <v>0.12</v>
      </c>
    </row>
    <row r="1504" spans="1:8" ht="15" x14ac:dyDescent="0.25">
      <c r="A1504" s="18">
        <v>232000000000</v>
      </c>
      <c r="B1504" s="18">
        <f t="shared" si="22"/>
        <v>1</v>
      </c>
      <c r="C1504" s="18">
        <v>0.1</v>
      </c>
      <c r="D1504" s="18">
        <f t="shared" si="23"/>
        <v>0</v>
      </c>
      <c r="E1504" s="18">
        <v>2185</v>
      </c>
      <c r="F1504" s="18">
        <f t="shared" si="24"/>
        <v>1</v>
      </c>
      <c r="G1504" s="18">
        <f t="shared" si="25"/>
        <v>0</v>
      </c>
      <c r="H1504" s="21">
        <v>0.12</v>
      </c>
    </row>
    <row r="1505" spans="1:8" ht="15" x14ac:dyDescent="0.25">
      <c r="A1505" s="18">
        <v>171000000000</v>
      </c>
      <c r="B1505" s="18">
        <f t="shared" si="22"/>
        <v>0</v>
      </c>
      <c r="C1505" s="18">
        <v>5.1999999999999998E-2</v>
      </c>
      <c r="D1505" s="18">
        <f t="shared" si="23"/>
        <v>0</v>
      </c>
      <c r="E1505" s="18">
        <v>414</v>
      </c>
      <c r="F1505" s="18">
        <f t="shared" si="24"/>
        <v>0</v>
      </c>
      <c r="G1505" s="18">
        <f t="shared" si="25"/>
        <v>0</v>
      </c>
      <c r="H1505" s="18">
        <v>0.13300000000000001</v>
      </c>
    </row>
    <row r="1506" spans="1:8" ht="15" x14ac:dyDescent="0.25">
      <c r="A1506" s="18">
        <v>1300000000000</v>
      </c>
      <c r="B1506" s="18">
        <f t="shared" si="22"/>
        <v>1</v>
      </c>
      <c r="C1506" s="18">
        <v>5.3999999999999999E-2</v>
      </c>
      <c r="D1506" s="18">
        <f t="shared" si="23"/>
        <v>0</v>
      </c>
      <c r="E1506" s="18">
        <v>487</v>
      </c>
      <c r="F1506" s="18">
        <f t="shared" si="24"/>
        <v>0</v>
      </c>
      <c r="G1506" s="18">
        <f t="shared" si="25"/>
        <v>0</v>
      </c>
      <c r="H1506" s="18">
        <v>0.1</v>
      </c>
    </row>
    <row r="1507" spans="1:8" ht="15" x14ac:dyDescent="0.25">
      <c r="A1507" s="18">
        <v>1687653983</v>
      </c>
      <c r="B1507" s="18">
        <f t="shared" si="22"/>
        <v>0</v>
      </c>
      <c r="C1507" s="18">
        <v>0.05</v>
      </c>
      <c r="D1507" s="18">
        <f t="shared" si="23"/>
        <v>0</v>
      </c>
      <c r="E1507" s="18">
        <v>3872</v>
      </c>
      <c r="F1507" s="18">
        <f t="shared" si="24"/>
        <v>1</v>
      </c>
      <c r="G1507" s="18">
        <f t="shared" si="25"/>
        <v>0</v>
      </c>
      <c r="H1507" s="18">
        <v>7.5999999999999998E-2</v>
      </c>
    </row>
    <row r="1508" spans="1:8" ht="15" x14ac:dyDescent="0.25">
      <c r="A1508" s="18">
        <v>38952093544</v>
      </c>
      <c r="B1508" s="18">
        <f t="shared" si="22"/>
        <v>0</v>
      </c>
      <c r="C1508" s="18">
        <v>0.104</v>
      </c>
      <c r="D1508" s="18">
        <f t="shared" si="23"/>
        <v>0</v>
      </c>
      <c r="E1508" s="18">
        <v>547</v>
      </c>
      <c r="F1508" s="18">
        <f t="shared" si="24"/>
        <v>0</v>
      </c>
      <c r="G1508" s="18">
        <f t="shared" si="25"/>
        <v>0</v>
      </c>
      <c r="H1508" s="18">
        <v>0.111</v>
      </c>
    </row>
    <row r="1509" spans="1:8" ht="15" x14ac:dyDescent="0.25">
      <c r="A1509" s="18">
        <v>84108560088</v>
      </c>
      <c r="B1509" s="18">
        <f t="shared" si="22"/>
        <v>0</v>
      </c>
      <c r="C1509" s="18">
        <v>7.8E-2</v>
      </c>
      <c r="D1509" s="18">
        <f t="shared" si="23"/>
        <v>0</v>
      </c>
      <c r="E1509" s="18">
        <v>1078</v>
      </c>
      <c r="F1509" s="18">
        <f t="shared" si="24"/>
        <v>0</v>
      </c>
      <c r="G1509" s="18">
        <f t="shared" si="25"/>
        <v>0</v>
      </c>
      <c r="H1509" s="18">
        <v>0.08</v>
      </c>
    </row>
    <row r="1510" spans="1:8" ht="15" x14ac:dyDescent="0.25">
      <c r="A1510" s="18">
        <v>47349639895</v>
      </c>
      <c r="B1510" s="18">
        <f t="shared" si="22"/>
        <v>0</v>
      </c>
      <c r="C1510" s="18">
        <v>7.9000000000000001E-2</v>
      </c>
      <c r="D1510" s="18">
        <f t="shared" si="23"/>
        <v>0</v>
      </c>
      <c r="E1510" s="18">
        <v>1850</v>
      </c>
      <c r="F1510" s="18">
        <f t="shared" si="24"/>
        <v>1</v>
      </c>
      <c r="G1510" s="18">
        <f t="shared" si="25"/>
        <v>0</v>
      </c>
      <c r="H1510" s="18">
        <v>5.8999999999999997E-2</v>
      </c>
    </row>
    <row r="1511" spans="1:8" ht="15" x14ac:dyDescent="0.25">
      <c r="A1511" s="18">
        <v>1440000000000</v>
      </c>
      <c r="B1511" s="18">
        <f t="shared" si="22"/>
        <v>1</v>
      </c>
      <c r="C1511" s="18">
        <v>8.5000000000000006E-2</v>
      </c>
      <c r="D1511" s="18">
        <f t="shared" si="23"/>
        <v>0</v>
      </c>
      <c r="E1511" s="18">
        <v>2752</v>
      </c>
      <c r="F1511" s="18">
        <f t="shared" si="24"/>
        <v>1</v>
      </c>
      <c r="G1511" s="18">
        <f t="shared" si="25"/>
        <v>0</v>
      </c>
      <c r="H1511" s="21">
        <v>0.12</v>
      </c>
    </row>
    <row r="1512" spans="1:8" ht="15" x14ac:dyDescent="0.25">
      <c r="A1512" s="18">
        <v>463000000000</v>
      </c>
      <c r="B1512" s="18">
        <f t="shared" si="22"/>
        <v>1</v>
      </c>
      <c r="C1512" s="18">
        <v>8.8999999999999996E-2</v>
      </c>
      <c r="D1512" s="18">
        <f t="shared" si="23"/>
        <v>0</v>
      </c>
      <c r="E1512" s="18">
        <v>4526</v>
      </c>
      <c r="F1512" s="18">
        <f t="shared" si="24"/>
        <v>1</v>
      </c>
      <c r="G1512" s="18">
        <f t="shared" si="25"/>
        <v>0</v>
      </c>
      <c r="H1512" s="21">
        <v>0.12</v>
      </c>
    </row>
    <row r="1513" spans="1:8" ht="15" x14ac:dyDescent="0.25">
      <c r="A1513" s="18">
        <v>451000000000</v>
      </c>
      <c r="B1513" s="18">
        <f t="shared" si="22"/>
        <v>1</v>
      </c>
      <c r="C1513" s="18">
        <v>0.10199999999999999</v>
      </c>
      <c r="D1513" s="18">
        <f t="shared" si="23"/>
        <v>0</v>
      </c>
      <c r="E1513" s="18">
        <v>6126</v>
      </c>
      <c r="F1513" s="18">
        <f t="shared" si="24"/>
        <v>1</v>
      </c>
      <c r="G1513" s="18">
        <f t="shared" si="25"/>
        <v>0</v>
      </c>
      <c r="H1513" s="18">
        <v>3.2000000000000001E-2</v>
      </c>
    </row>
    <row r="1514" spans="1:8" ht="15" x14ac:dyDescent="0.25">
      <c r="A1514" s="18">
        <v>647000000000</v>
      </c>
      <c r="B1514" s="18">
        <f t="shared" si="22"/>
        <v>1</v>
      </c>
      <c r="C1514" s="18">
        <v>0.06</v>
      </c>
      <c r="D1514" s="18">
        <f t="shared" si="23"/>
        <v>0</v>
      </c>
      <c r="E1514" s="18">
        <v>558</v>
      </c>
      <c r="F1514" s="18">
        <f t="shared" si="24"/>
        <v>0</v>
      </c>
      <c r="G1514" s="18">
        <f t="shared" si="25"/>
        <v>0</v>
      </c>
      <c r="H1514" s="21">
        <v>0.12</v>
      </c>
    </row>
    <row r="1515" spans="1:8" ht="15" x14ac:dyDescent="0.25">
      <c r="A1515" s="18">
        <v>143000000000</v>
      </c>
      <c r="B1515" s="18">
        <f t="shared" si="22"/>
        <v>0</v>
      </c>
      <c r="C1515" s="18">
        <v>6.4000000000000001E-2</v>
      </c>
      <c r="D1515" s="18">
        <f t="shared" si="23"/>
        <v>0</v>
      </c>
      <c r="E1515" s="18">
        <v>194</v>
      </c>
      <c r="F1515" s="18">
        <f t="shared" si="24"/>
        <v>0</v>
      </c>
      <c r="G1515" s="18">
        <f t="shared" si="25"/>
        <v>0</v>
      </c>
      <c r="H1515" s="18">
        <v>0.13900000000000001</v>
      </c>
    </row>
    <row r="1516" spans="1:8" ht="15" x14ac:dyDescent="0.25">
      <c r="A1516" s="18">
        <v>2860000000000</v>
      </c>
      <c r="B1516" s="18">
        <f t="shared" si="22"/>
        <v>1</v>
      </c>
      <c r="C1516" s="18">
        <v>8.5000000000000006E-2</v>
      </c>
      <c r="D1516" s="18">
        <f t="shared" si="23"/>
        <v>0</v>
      </c>
      <c r="E1516" s="18">
        <v>3953</v>
      </c>
      <c r="F1516" s="18">
        <f t="shared" si="24"/>
        <v>1</v>
      </c>
      <c r="G1516" s="18">
        <f t="shared" si="25"/>
        <v>0</v>
      </c>
      <c r="H1516" s="18">
        <v>5.5E-2</v>
      </c>
    </row>
    <row r="1517" spans="1:8" ht="15" x14ac:dyDescent="0.25">
      <c r="A1517" s="18">
        <v>12881352688</v>
      </c>
      <c r="B1517" s="18">
        <f t="shared" si="22"/>
        <v>0</v>
      </c>
      <c r="C1517" s="18">
        <v>6.0999999999999999E-2</v>
      </c>
      <c r="D1517" s="18">
        <f t="shared" si="23"/>
        <v>0</v>
      </c>
      <c r="E1517" s="18">
        <v>251</v>
      </c>
      <c r="F1517" s="18">
        <f t="shared" si="24"/>
        <v>0</v>
      </c>
      <c r="G1517" s="18">
        <f t="shared" si="25"/>
        <v>0</v>
      </c>
      <c r="H1517" s="18">
        <v>0.13</v>
      </c>
    </row>
    <row r="1518" spans="1:8" ht="15" x14ac:dyDescent="0.25">
      <c r="A1518" s="18">
        <v>3245411584</v>
      </c>
      <c r="B1518" s="18">
        <f t="shared" si="22"/>
        <v>0</v>
      </c>
      <c r="C1518" s="18">
        <v>6.2E-2</v>
      </c>
      <c r="D1518" s="18">
        <f t="shared" si="23"/>
        <v>0</v>
      </c>
      <c r="E1518" s="18">
        <v>3012</v>
      </c>
      <c r="F1518" s="18">
        <f t="shared" si="24"/>
        <v>1</v>
      </c>
      <c r="G1518" s="18">
        <f t="shared" si="25"/>
        <v>0</v>
      </c>
      <c r="H1518" s="21">
        <v>0.12</v>
      </c>
    </row>
    <row r="1519" spans="1:8" ht="15" x14ac:dyDescent="0.25">
      <c r="A1519" s="18">
        <v>375000000000</v>
      </c>
      <c r="B1519" s="18">
        <f t="shared" si="22"/>
        <v>1</v>
      </c>
      <c r="C1519" s="18">
        <v>0.10299999999999999</v>
      </c>
      <c r="D1519" s="18">
        <f t="shared" si="23"/>
        <v>0</v>
      </c>
      <c r="E1519" s="18">
        <v>4636</v>
      </c>
      <c r="F1519" s="18">
        <f t="shared" si="24"/>
        <v>1</v>
      </c>
      <c r="G1519" s="18">
        <f t="shared" si="25"/>
        <v>0</v>
      </c>
      <c r="H1519" s="21">
        <v>0.12</v>
      </c>
    </row>
    <row r="1520" spans="1:8" ht="15" x14ac:dyDescent="0.25">
      <c r="A1520" s="18">
        <v>45275711996</v>
      </c>
      <c r="B1520" s="18">
        <f t="shared" si="22"/>
        <v>0</v>
      </c>
      <c r="C1520" s="18">
        <v>6.4000000000000001E-2</v>
      </c>
      <c r="D1520" s="18">
        <f t="shared" si="23"/>
        <v>0</v>
      </c>
      <c r="E1520" s="18">
        <v>304</v>
      </c>
      <c r="F1520" s="18">
        <f t="shared" si="24"/>
        <v>0</v>
      </c>
      <c r="G1520" s="18">
        <f t="shared" si="25"/>
        <v>0</v>
      </c>
      <c r="H1520" s="18">
        <v>8.5999999999999993E-2</v>
      </c>
    </row>
    <row r="1521" spans="1:8" ht="15" x14ac:dyDescent="0.25">
      <c r="A1521" s="18">
        <v>460000000000</v>
      </c>
      <c r="B1521" s="18">
        <f t="shared" si="22"/>
        <v>1</v>
      </c>
      <c r="C1521" s="18">
        <v>9.5000000000000001E-2</v>
      </c>
      <c r="D1521" s="18">
        <f t="shared" si="23"/>
        <v>0</v>
      </c>
      <c r="E1521" s="18">
        <v>4136</v>
      </c>
      <c r="F1521" s="18">
        <f t="shared" si="24"/>
        <v>1</v>
      </c>
      <c r="G1521" s="18">
        <f t="shared" si="25"/>
        <v>0</v>
      </c>
      <c r="H1521" s="18">
        <v>8.5999999999999993E-2</v>
      </c>
    </row>
    <row r="1522" spans="1:8" ht="15" x14ac:dyDescent="0.25">
      <c r="A1522" s="18">
        <v>15280615815</v>
      </c>
      <c r="B1522" s="18">
        <f t="shared" si="22"/>
        <v>0</v>
      </c>
      <c r="C1522" s="18">
        <v>8.5999999999999993E-2</v>
      </c>
      <c r="D1522" s="18">
        <f t="shared" si="23"/>
        <v>0</v>
      </c>
      <c r="E1522" s="18">
        <v>341</v>
      </c>
      <c r="F1522" s="18">
        <f t="shared" si="24"/>
        <v>0</v>
      </c>
      <c r="G1522" s="18">
        <f t="shared" si="25"/>
        <v>0</v>
      </c>
      <c r="H1522" s="18">
        <v>7.1999999999999995E-2</v>
      </c>
    </row>
    <row r="1523" spans="1:8" ht="15" x14ac:dyDescent="0.25">
      <c r="A1523" s="18">
        <v>42113656147</v>
      </c>
      <c r="B1523" s="18">
        <f t="shared" si="22"/>
        <v>0</v>
      </c>
      <c r="C1523" s="18">
        <v>6.8000000000000005E-2</v>
      </c>
      <c r="D1523" s="18">
        <f t="shared" si="23"/>
        <v>0</v>
      </c>
      <c r="E1523" s="18">
        <v>375</v>
      </c>
      <c r="F1523" s="18">
        <f t="shared" si="24"/>
        <v>0</v>
      </c>
      <c r="G1523" s="18">
        <f t="shared" si="25"/>
        <v>0</v>
      </c>
      <c r="H1523" s="18">
        <v>0.1</v>
      </c>
    </row>
    <row r="1524" spans="1:8" ht="15" x14ac:dyDescent="0.25">
      <c r="A1524" s="18">
        <v>69595512099</v>
      </c>
      <c r="B1524" s="18">
        <f t="shared" si="22"/>
        <v>0</v>
      </c>
      <c r="C1524" s="18">
        <v>7.8E-2</v>
      </c>
      <c r="D1524" s="18">
        <f t="shared" si="23"/>
        <v>0</v>
      </c>
      <c r="E1524" s="18">
        <v>1224</v>
      </c>
      <c r="F1524" s="18">
        <f t="shared" si="24"/>
        <v>0</v>
      </c>
      <c r="G1524" s="18">
        <f t="shared" si="25"/>
        <v>0</v>
      </c>
      <c r="H1524" s="18">
        <v>0.10100000000000001</v>
      </c>
    </row>
    <row r="1525" spans="1:8" ht="15" x14ac:dyDescent="0.25">
      <c r="A1525" s="18">
        <v>25321517504</v>
      </c>
      <c r="B1525" s="18">
        <f t="shared" si="22"/>
        <v>0</v>
      </c>
      <c r="C1525" s="18">
        <v>6.9000000000000006E-2</v>
      </c>
      <c r="D1525" s="18">
        <f t="shared" si="23"/>
        <v>0</v>
      </c>
      <c r="E1525" s="18">
        <v>2182</v>
      </c>
      <c r="F1525" s="18">
        <f t="shared" si="24"/>
        <v>1</v>
      </c>
      <c r="G1525" s="18">
        <f t="shared" si="25"/>
        <v>0</v>
      </c>
      <c r="H1525" s="21">
        <v>0.12</v>
      </c>
    </row>
    <row r="1526" spans="1:8" ht="15" x14ac:dyDescent="0.25">
      <c r="A1526" s="18">
        <v>225000000000</v>
      </c>
      <c r="B1526" s="18">
        <f t="shared" si="22"/>
        <v>1</v>
      </c>
      <c r="C1526" s="18">
        <v>6.8000000000000005E-2</v>
      </c>
      <c r="D1526" s="18">
        <f t="shared" si="23"/>
        <v>0</v>
      </c>
      <c r="E1526" s="18">
        <v>1481</v>
      </c>
      <c r="F1526" s="18">
        <f t="shared" si="24"/>
        <v>1</v>
      </c>
      <c r="G1526" s="18">
        <f t="shared" si="25"/>
        <v>0</v>
      </c>
      <c r="H1526" s="18">
        <v>6.3E-2</v>
      </c>
    </row>
    <row r="1527" spans="1:8" ht="15" x14ac:dyDescent="0.25">
      <c r="A1527" s="18">
        <v>344000000000</v>
      </c>
      <c r="B1527" s="18">
        <f t="shared" si="22"/>
        <v>1</v>
      </c>
      <c r="C1527" s="18">
        <v>0.10199999999999999</v>
      </c>
      <c r="D1527" s="18">
        <f t="shared" si="23"/>
        <v>0</v>
      </c>
      <c r="E1527" s="18">
        <v>6395</v>
      </c>
      <c r="F1527" s="18">
        <f t="shared" si="24"/>
        <v>1</v>
      </c>
      <c r="G1527" s="18">
        <f t="shared" si="25"/>
        <v>0</v>
      </c>
      <c r="H1527" s="21">
        <v>0.12</v>
      </c>
    </row>
    <row r="1528" spans="1:8" ht="15" x14ac:dyDescent="0.25">
      <c r="A1528" s="18">
        <v>23781549758</v>
      </c>
      <c r="B1528" s="18">
        <f t="shared" si="22"/>
        <v>0</v>
      </c>
      <c r="C1528" s="18">
        <v>0.06</v>
      </c>
      <c r="D1528" s="18">
        <f t="shared" si="23"/>
        <v>0</v>
      </c>
      <c r="E1528" s="18">
        <v>1060</v>
      </c>
      <c r="F1528" s="18">
        <f t="shared" si="24"/>
        <v>0</v>
      </c>
      <c r="G1528" s="18">
        <f t="shared" si="25"/>
        <v>0</v>
      </c>
      <c r="H1528" s="18">
        <v>8.5000000000000006E-2</v>
      </c>
    </row>
    <row r="1529" spans="1:8" ht="15" x14ac:dyDescent="0.25">
      <c r="A1529" s="18">
        <v>2412859693</v>
      </c>
      <c r="B1529" s="18">
        <f t="shared" si="22"/>
        <v>0</v>
      </c>
      <c r="C1529" s="19">
        <v>6.4000000000000001E-2</v>
      </c>
      <c r="D1529" s="18">
        <f t="shared" si="23"/>
        <v>0</v>
      </c>
      <c r="E1529" s="19">
        <v>193</v>
      </c>
      <c r="F1529" s="18">
        <f t="shared" si="24"/>
        <v>0</v>
      </c>
      <c r="G1529" s="18">
        <f t="shared" si="25"/>
        <v>0</v>
      </c>
      <c r="H1529" s="21">
        <v>0.12</v>
      </c>
    </row>
    <row r="1530" spans="1:8" ht="15" x14ac:dyDescent="0.25">
      <c r="A1530" s="18">
        <v>272000000000</v>
      </c>
      <c r="B1530" s="18">
        <f t="shared" si="22"/>
        <v>1</v>
      </c>
      <c r="C1530" s="18">
        <v>8.3000000000000004E-2</v>
      </c>
      <c r="D1530" s="18">
        <f t="shared" si="23"/>
        <v>0</v>
      </c>
      <c r="E1530" s="18">
        <v>4262</v>
      </c>
      <c r="F1530" s="18">
        <f t="shared" si="24"/>
        <v>1</v>
      </c>
      <c r="G1530" s="18">
        <f t="shared" si="25"/>
        <v>0</v>
      </c>
      <c r="H1530" s="21">
        <v>0.12</v>
      </c>
    </row>
    <row r="1531" spans="1:8" ht="15" x14ac:dyDescent="0.25">
      <c r="A1531" s="18">
        <v>2830000000000</v>
      </c>
      <c r="B1531" s="18">
        <f t="shared" si="22"/>
        <v>1</v>
      </c>
      <c r="C1531" s="18">
        <v>0.11</v>
      </c>
      <c r="D1531" s="18">
        <f t="shared" si="23"/>
        <v>0</v>
      </c>
      <c r="E1531" s="18">
        <v>4877</v>
      </c>
      <c r="F1531" s="18">
        <f t="shared" si="24"/>
        <v>1</v>
      </c>
      <c r="G1531" s="18">
        <f t="shared" si="25"/>
        <v>0</v>
      </c>
      <c r="H1531" s="21">
        <v>0.12</v>
      </c>
    </row>
    <row r="1532" spans="1:8" ht="15" x14ac:dyDescent="0.25">
      <c r="A1532" s="18">
        <v>3620000000000</v>
      </c>
      <c r="B1532" s="18">
        <f t="shared" ref="B1532:B1786" si="26">IF(OR(A1532&gt;$L$14+$L$17,A1532&lt;$L$12-$L$17),1,0)</f>
        <v>1</v>
      </c>
      <c r="C1532" s="18">
        <v>0.107</v>
      </c>
      <c r="D1532" s="18">
        <f t="shared" ref="D1532:D1786" si="27">IF(OR(C1532&gt;$M$14+$M$17,C1532&lt;$M$12-$M$17),1,0)</f>
        <v>0</v>
      </c>
      <c r="E1532" s="18">
        <v>4718</v>
      </c>
      <c r="F1532" s="18">
        <f t="shared" ref="F1532:F1786" si="28">IF(OR(E1532&gt;$N$14+$N$17, E1532&lt;$N$12-$N$17),1,0)</f>
        <v>1</v>
      </c>
      <c r="G1532" s="18">
        <f t="shared" ref="G1532:G1786" si="29">IF(OR(H1532&gt;$O$14+$O$17, H1532&lt;$O$12-$O$17),1,0)</f>
        <v>0</v>
      </c>
      <c r="H1532" s="21">
        <v>0.12</v>
      </c>
    </row>
    <row r="1533" spans="1:8" ht="15" x14ac:dyDescent="0.25">
      <c r="A1533" s="18">
        <v>342000000000</v>
      </c>
      <c r="B1533" s="18">
        <f t="shared" si="26"/>
        <v>1</v>
      </c>
      <c r="C1533" s="18">
        <v>0.10100000000000001</v>
      </c>
      <c r="D1533" s="18">
        <f t="shared" si="27"/>
        <v>0</v>
      </c>
      <c r="E1533" s="18">
        <v>3085</v>
      </c>
      <c r="F1533" s="18">
        <f t="shared" si="28"/>
        <v>1</v>
      </c>
      <c r="G1533" s="18">
        <f t="shared" si="29"/>
        <v>0</v>
      </c>
      <c r="H1533" s="21">
        <v>0.12</v>
      </c>
    </row>
    <row r="1534" spans="1:8" ht="15" x14ac:dyDescent="0.25">
      <c r="A1534" s="18">
        <v>154000000000</v>
      </c>
      <c r="B1534" s="18">
        <f t="shared" si="26"/>
        <v>0</v>
      </c>
      <c r="C1534" s="18">
        <v>7.4999999999999997E-2</v>
      </c>
      <c r="D1534" s="18">
        <f t="shared" si="27"/>
        <v>0</v>
      </c>
      <c r="E1534" s="18">
        <v>1146</v>
      </c>
      <c r="F1534" s="18">
        <f t="shared" si="28"/>
        <v>0</v>
      </c>
      <c r="G1534" s="18">
        <f t="shared" si="29"/>
        <v>0</v>
      </c>
      <c r="H1534" s="18">
        <v>0.10199999999999999</v>
      </c>
    </row>
    <row r="1535" spans="1:8" ht="15" x14ac:dyDescent="0.25">
      <c r="A1535" s="18">
        <v>16832076487</v>
      </c>
      <c r="B1535" s="18">
        <f t="shared" si="26"/>
        <v>0</v>
      </c>
      <c r="C1535" s="18">
        <v>9.2999999999999999E-2</v>
      </c>
      <c r="D1535" s="18">
        <f t="shared" si="27"/>
        <v>0</v>
      </c>
      <c r="E1535" s="18">
        <v>4959</v>
      </c>
      <c r="F1535" s="18">
        <f t="shared" si="28"/>
        <v>1</v>
      </c>
      <c r="G1535" s="18">
        <f t="shared" si="29"/>
        <v>0</v>
      </c>
      <c r="H1535" s="18">
        <v>0.20100000000000001</v>
      </c>
    </row>
    <row r="1536" spans="1:8" ht="15" x14ac:dyDescent="0.25">
      <c r="A1536" s="18">
        <v>264000000000</v>
      </c>
      <c r="B1536" s="18">
        <f t="shared" si="26"/>
        <v>1</v>
      </c>
      <c r="C1536" s="18">
        <v>9.0999999999999998E-2</v>
      </c>
      <c r="D1536" s="18">
        <f t="shared" si="27"/>
        <v>0</v>
      </c>
      <c r="E1536" s="18">
        <v>5393</v>
      </c>
      <c r="F1536" s="18">
        <f t="shared" si="28"/>
        <v>1</v>
      </c>
      <c r="G1536" s="18">
        <f t="shared" si="29"/>
        <v>0</v>
      </c>
      <c r="H1536" s="21">
        <v>0.12</v>
      </c>
    </row>
    <row r="1537" spans="1:8" ht="15" x14ac:dyDescent="0.25">
      <c r="A1537" s="19">
        <v>15079752558</v>
      </c>
      <c r="B1537" s="18">
        <f t="shared" si="26"/>
        <v>0</v>
      </c>
      <c r="C1537" s="19">
        <v>6.4000000000000001E-2</v>
      </c>
      <c r="D1537" s="18">
        <f t="shared" si="27"/>
        <v>0</v>
      </c>
      <c r="E1537" s="19">
        <v>193</v>
      </c>
      <c r="F1537" s="18">
        <f t="shared" si="28"/>
        <v>0</v>
      </c>
      <c r="G1537" s="18">
        <f t="shared" si="29"/>
        <v>0</v>
      </c>
      <c r="H1537" s="21">
        <v>0.12</v>
      </c>
    </row>
    <row r="1538" spans="1:8" ht="15" x14ac:dyDescent="0.25">
      <c r="A1538" s="18">
        <v>2310000000000</v>
      </c>
      <c r="B1538" s="18">
        <f t="shared" si="26"/>
        <v>1</v>
      </c>
      <c r="C1538" s="18">
        <v>8.8999999999999996E-2</v>
      </c>
      <c r="D1538" s="18">
        <f t="shared" si="27"/>
        <v>0</v>
      </c>
      <c r="E1538" s="18">
        <v>3441</v>
      </c>
      <c r="F1538" s="18">
        <f t="shared" si="28"/>
        <v>1</v>
      </c>
      <c r="G1538" s="18">
        <f t="shared" si="29"/>
        <v>0</v>
      </c>
      <c r="H1538" s="18">
        <v>6.8000000000000005E-2</v>
      </c>
    </row>
    <row r="1539" spans="1:8" ht="15" x14ac:dyDescent="0.25">
      <c r="A1539" s="18">
        <v>5771473142</v>
      </c>
      <c r="B1539" s="18">
        <f t="shared" si="26"/>
        <v>0</v>
      </c>
      <c r="C1539" s="19">
        <v>6.4000000000000001E-2</v>
      </c>
      <c r="D1539" s="18">
        <f t="shared" si="27"/>
        <v>0</v>
      </c>
      <c r="E1539" s="19">
        <v>193</v>
      </c>
      <c r="F1539" s="18">
        <f t="shared" si="28"/>
        <v>0</v>
      </c>
      <c r="G1539" s="18">
        <f t="shared" si="29"/>
        <v>0</v>
      </c>
      <c r="H1539" s="18">
        <v>0.13800000000000001</v>
      </c>
    </row>
    <row r="1540" spans="1:8" ht="15" x14ac:dyDescent="0.25">
      <c r="A1540" s="18">
        <v>33669367720</v>
      </c>
      <c r="B1540" s="18">
        <f t="shared" si="26"/>
        <v>0</v>
      </c>
      <c r="C1540" s="18">
        <v>6.6000000000000003E-2</v>
      </c>
      <c r="D1540" s="18">
        <f t="shared" si="27"/>
        <v>0</v>
      </c>
      <c r="E1540" s="18">
        <v>979</v>
      </c>
      <c r="F1540" s="18">
        <f t="shared" si="28"/>
        <v>0</v>
      </c>
      <c r="G1540" s="18">
        <f t="shared" si="29"/>
        <v>0</v>
      </c>
      <c r="H1540" s="18">
        <v>0.11899999999999999</v>
      </c>
    </row>
    <row r="1541" spans="1:8" ht="15" x14ac:dyDescent="0.25">
      <c r="A1541" s="18">
        <v>4929414915</v>
      </c>
      <c r="B1541" s="18">
        <f t="shared" si="26"/>
        <v>0</v>
      </c>
      <c r="C1541" s="19">
        <v>6.4000000000000001E-2</v>
      </c>
      <c r="D1541" s="18">
        <f t="shared" si="27"/>
        <v>0</v>
      </c>
      <c r="E1541" s="19">
        <v>193</v>
      </c>
      <c r="F1541" s="18">
        <f t="shared" si="28"/>
        <v>0</v>
      </c>
      <c r="G1541" s="18">
        <f t="shared" si="29"/>
        <v>0</v>
      </c>
      <c r="H1541" s="21">
        <v>0.12</v>
      </c>
    </row>
    <row r="1542" spans="1:8" ht="15" x14ac:dyDescent="0.25">
      <c r="A1542" s="18">
        <v>47438363056</v>
      </c>
      <c r="B1542" s="18">
        <f t="shared" si="26"/>
        <v>0</v>
      </c>
      <c r="C1542" s="18">
        <v>6.6000000000000003E-2</v>
      </c>
      <c r="D1542" s="18">
        <f t="shared" si="27"/>
        <v>0</v>
      </c>
      <c r="E1542" s="18">
        <v>934</v>
      </c>
      <c r="F1542" s="18">
        <f t="shared" si="28"/>
        <v>0</v>
      </c>
      <c r="G1542" s="18">
        <f t="shared" si="29"/>
        <v>0</v>
      </c>
      <c r="H1542" s="18">
        <v>8.4000000000000005E-2</v>
      </c>
    </row>
    <row r="1543" spans="1:8" ht="15" x14ac:dyDescent="0.25">
      <c r="A1543" s="18">
        <v>54742763112</v>
      </c>
      <c r="B1543" s="18">
        <f t="shared" si="26"/>
        <v>0</v>
      </c>
      <c r="C1543" s="18">
        <v>7.2999999999999995E-2</v>
      </c>
      <c r="D1543" s="18">
        <f t="shared" si="27"/>
        <v>0</v>
      </c>
      <c r="E1543" s="18">
        <v>8305</v>
      </c>
      <c r="F1543" s="18">
        <f t="shared" si="28"/>
        <v>1</v>
      </c>
      <c r="G1543" s="18">
        <f t="shared" si="29"/>
        <v>0</v>
      </c>
      <c r="H1543" s="21">
        <v>0.12</v>
      </c>
    </row>
    <row r="1544" spans="1:8" ht="15" x14ac:dyDescent="0.25">
      <c r="A1544" s="18">
        <v>8554293727</v>
      </c>
      <c r="B1544" s="18">
        <f t="shared" si="26"/>
        <v>0</v>
      </c>
      <c r="C1544" s="18">
        <v>8.2000000000000003E-2</v>
      </c>
      <c r="D1544" s="18">
        <f t="shared" si="27"/>
        <v>0</v>
      </c>
      <c r="E1544" s="18">
        <v>1596</v>
      </c>
      <c r="F1544" s="18">
        <f t="shared" si="28"/>
        <v>1</v>
      </c>
      <c r="G1544" s="18">
        <f t="shared" si="29"/>
        <v>0</v>
      </c>
      <c r="H1544" s="18">
        <v>5.8999999999999997E-2</v>
      </c>
    </row>
    <row r="1545" spans="1:8" ht="15" x14ac:dyDescent="0.25">
      <c r="A1545" s="18">
        <v>6054806101</v>
      </c>
      <c r="B1545" s="18">
        <f t="shared" si="26"/>
        <v>0</v>
      </c>
      <c r="C1545" s="18">
        <v>0.114</v>
      </c>
      <c r="D1545" s="18">
        <f t="shared" si="27"/>
        <v>0</v>
      </c>
      <c r="E1545" s="18">
        <v>193</v>
      </c>
      <c r="F1545" s="18">
        <f t="shared" si="28"/>
        <v>0</v>
      </c>
      <c r="G1545" s="18">
        <f t="shared" si="29"/>
        <v>0</v>
      </c>
      <c r="H1545" s="18">
        <v>0.21099999999999999</v>
      </c>
    </row>
    <row r="1546" spans="1:8" ht="15" x14ac:dyDescent="0.25">
      <c r="A1546" s="18">
        <v>6919241412</v>
      </c>
      <c r="B1546" s="18">
        <f t="shared" si="26"/>
        <v>0</v>
      </c>
      <c r="C1546" s="18">
        <v>3.5999999999999997E-2</v>
      </c>
      <c r="D1546" s="18">
        <f t="shared" si="27"/>
        <v>0</v>
      </c>
      <c r="E1546" s="18">
        <v>6623</v>
      </c>
      <c r="F1546" s="18">
        <f t="shared" si="28"/>
        <v>1</v>
      </c>
      <c r="G1546" s="18">
        <f t="shared" si="29"/>
        <v>0</v>
      </c>
      <c r="H1546" s="21">
        <v>0.12</v>
      </c>
    </row>
    <row r="1547" spans="1:8" ht="15" x14ac:dyDescent="0.25">
      <c r="A1547" s="18">
        <v>4538345345</v>
      </c>
      <c r="B1547" s="18">
        <f t="shared" si="26"/>
        <v>0</v>
      </c>
      <c r="C1547" s="18">
        <v>6.3E-2</v>
      </c>
      <c r="D1547" s="18">
        <f t="shared" si="27"/>
        <v>0</v>
      </c>
      <c r="E1547" s="18">
        <v>466</v>
      </c>
      <c r="F1547" s="18">
        <f t="shared" si="28"/>
        <v>0</v>
      </c>
      <c r="G1547" s="18">
        <f t="shared" si="29"/>
        <v>0</v>
      </c>
      <c r="H1547" s="18">
        <v>9.1999999999999998E-2</v>
      </c>
    </row>
    <row r="1548" spans="1:8" ht="15" x14ac:dyDescent="0.25">
      <c r="A1548" s="18">
        <v>871000000000</v>
      </c>
      <c r="B1548" s="18">
        <f t="shared" si="26"/>
        <v>1</v>
      </c>
      <c r="C1548" s="18">
        <v>0.11</v>
      </c>
      <c r="D1548" s="18">
        <f t="shared" si="27"/>
        <v>0</v>
      </c>
      <c r="E1548" s="18">
        <v>5834</v>
      </c>
      <c r="F1548" s="18">
        <f t="shared" si="28"/>
        <v>1</v>
      </c>
      <c r="G1548" s="18">
        <f t="shared" si="29"/>
        <v>0</v>
      </c>
      <c r="H1548" s="18">
        <v>4.5999999999999999E-2</v>
      </c>
    </row>
    <row r="1549" spans="1:8" ht="15" x14ac:dyDescent="0.25">
      <c r="A1549" s="18">
        <v>9834034351</v>
      </c>
      <c r="B1549" s="18">
        <f t="shared" si="26"/>
        <v>0</v>
      </c>
      <c r="C1549" s="18">
        <v>6.9000000000000006E-2</v>
      </c>
      <c r="D1549" s="18">
        <f t="shared" si="27"/>
        <v>0</v>
      </c>
      <c r="E1549" s="18">
        <v>325</v>
      </c>
      <c r="F1549" s="18">
        <f t="shared" si="28"/>
        <v>0</v>
      </c>
      <c r="G1549" s="18">
        <f t="shared" si="29"/>
        <v>0</v>
      </c>
      <c r="H1549" s="18">
        <v>9.7000000000000003E-2</v>
      </c>
    </row>
    <row r="1550" spans="1:8" ht="15" x14ac:dyDescent="0.25">
      <c r="A1550" s="18">
        <v>454000000000</v>
      </c>
      <c r="B1550" s="18">
        <f t="shared" si="26"/>
        <v>1</v>
      </c>
      <c r="C1550" s="18">
        <v>0.09</v>
      </c>
      <c r="D1550" s="18">
        <f t="shared" si="27"/>
        <v>0</v>
      </c>
      <c r="E1550" s="18">
        <v>8626</v>
      </c>
      <c r="F1550" s="18">
        <f t="shared" si="28"/>
        <v>1</v>
      </c>
      <c r="G1550" s="18">
        <f t="shared" si="29"/>
        <v>0</v>
      </c>
      <c r="H1550" s="18">
        <v>7.2999999999999995E-2</v>
      </c>
    </row>
    <row r="1551" spans="1:8" ht="15" x14ac:dyDescent="0.25">
      <c r="A1551" s="18">
        <v>529000000000</v>
      </c>
      <c r="B1551" s="18">
        <f t="shared" si="26"/>
        <v>1</v>
      </c>
      <c r="C1551" s="18">
        <v>6.9000000000000006E-2</v>
      </c>
      <c r="D1551" s="18">
        <f t="shared" si="27"/>
        <v>0</v>
      </c>
      <c r="E1551" s="18">
        <v>956</v>
      </c>
      <c r="F1551" s="18">
        <f t="shared" si="28"/>
        <v>0</v>
      </c>
      <c r="G1551" s="18">
        <f t="shared" si="29"/>
        <v>0</v>
      </c>
      <c r="H1551" s="21">
        <v>0.12</v>
      </c>
    </row>
    <row r="1552" spans="1:8" ht="15" x14ac:dyDescent="0.25">
      <c r="A1552" s="18">
        <v>252000000000</v>
      </c>
      <c r="B1552" s="18">
        <f t="shared" si="26"/>
        <v>1</v>
      </c>
      <c r="C1552" s="18">
        <v>0.10199999999999999</v>
      </c>
      <c r="D1552" s="18">
        <f t="shared" si="27"/>
        <v>0</v>
      </c>
      <c r="E1552" s="18">
        <v>2425</v>
      </c>
      <c r="F1552" s="18">
        <f t="shared" si="28"/>
        <v>1</v>
      </c>
      <c r="G1552" s="18">
        <f t="shared" si="29"/>
        <v>0</v>
      </c>
      <c r="H1552" s="21">
        <v>0.12</v>
      </c>
    </row>
    <row r="1553" spans="1:8" ht="15" x14ac:dyDescent="0.25">
      <c r="A1553" s="18">
        <v>204000000000</v>
      </c>
      <c r="B1553" s="18">
        <f t="shared" si="26"/>
        <v>0</v>
      </c>
      <c r="C1553" s="18">
        <v>5.3999999999999999E-2</v>
      </c>
      <c r="D1553" s="18">
        <f t="shared" si="27"/>
        <v>0</v>
      </c>
      <c r="E1553" s="18">
        <v>516</v>
      </c>
      <c r="F1553" s="18">
        <f t="shared" si="28"/>
        <v>0</v>
      </c>
      <c r="G1553" s="18">
        <f t="shared" si="29"/>
        <v>0</v>
      </c>
      <c r="H1553" s="18">
        <v>0.15</v>
      </c>
    </row>
    <row r="1554" spans="1:8" ht="15" x14ac:dyDescent="0.25">
      <c r="A1554" s="18">
        <v>1660000000000</v>
      </c>
      <c r="B1554" s="18">
        <f t="shared" si="26"/>
        <v>1</v>
      </c>
      <c r="C1554" s="18">
        <v>5.0999999999999997E-2</v>
      </c>
      <c r="D1554" s="18">
        <f t="shared" si="27"/>
        <v>0</v>
      </c>
      <c r="E1554" s="18">
        <v>594</v>
      </c>
      <c r="F1554" s="18">
        <f t="shared" si="28"/>
        <v>0</v>
      </c>
      <c r="G1554" s="18">
        <f t="shared" si="29"/>
        <v>0</v>
      </c>
      <c r="H1554" s="18">
        <v>0.122</v>
      </c>
    </row>
    <row r="1555" spans="1:8" ht="15" x14ac:dyDescent="0.25">
      <c r="A1555" s="18">
        <v>1899809580</v>
      </c>
      <c r="B1555" s="18">
        <f t="shared" si="26"/>
        <v>0</v>
      </c>
      <c r="C1555" s="18">
        <v>0.05</v>
      </c>
      <c r="D1555" s="18">
        <f t="shared" si="27"/>
        <v>0</v>
      </c>
      <c r="E1555" s="18">
        <v>4069</v>
      </c>
      <c r="F1555" s="18">
        <f t="shared" si="28"/>
        <v>1</v>
      </c>
      <c r="G1555" s="18">
        <f t="shared" si="29"/>
        <v>0</v>
      </c>
      <c r="H1555" s="18">
        <v>7.9000000000000001E-2</v>
      </c>
    </row>
    <row r="1556" spans="1:8" ht="15" x14ac:dyDescent="0.25">
      <c r="A1556" s="18">
        <v>47760580366</v>
      </c>
      <c r="B1556" s="18">
        <f t="shared" si="26"/>
        <v>0</v>
      </c>
      <c r="C1556" s="18">
        <v>0.104</v>
      </c>
      <c r="D1556" s="18">
        <f t="shared" si="27"/>
        <v>0</v>
      </c>
      <c r="E1556" s="18">
        <v>673</v>
      </c>
      <c r="F1556" s="18">
        <f t="shared" si="28"/>
        <v>0</v>
      </c>
      <c r="G1556" s="18">
        <f t="shared" si="29"/>
        <v>0</v>
      </c>
      <c r="H1556" s="18">
        <v>0.161</v>
      </c>
    </row>
    <row r="1557" spans="1:8" ht="15" x14ac:dyDescent="0.25">
      <c r="A1557" s="18">
        <v>97908891167</v>
      </c>
      <c r="B1557" s="18">
        <f t="shared" si="26"/>
        <v>0</v>
      </c>
      <c r="C1557" s="18">
        <v>0.08</v>
      </c>
      <c r="D1557" s="18">
        <f t="shared" si="27"/>
        <v>0</v>
      </c>
      <c r="E1557" s="18">
        <v>1400</v>
      </c>
      <c r="F1557" s="18">
        <f t="shared" si="28"/>
        <v>1</v>
      </c>
      <c r="G1557" s="18">
        <f t="shared" si="29"/>
        <v>0</v>
      </c>
      <c r="H1557" s="18">
        <v>5.8000000000000003E-2</v>
      </c>
    </row>
    <row r="1558" spans="1:8" ht="15" x14ac:dyDescent="0.25">
      <c r="A1558" s="18">
        <v>54554616826</v>
      </c>
      <c r="B1558" s="18">
        <f t="shared" si="26"/>
        <v>0</v>
      </c>
      <c r="C1558" s="18">
        <v>8.3000000000000004E-2</v>
      </c>
      <c r="D1558" s="18">
        <f t="shared" si="27"/>
        <v>0</v>
      </c>
      <c r="E1558" s="18">
        <v>2265</v>
      </c>
      <c r="F1558" s="18">
        <f t="shared" si="28"/>
        <v>1</v>
      </c>
      <c r="G1558" s="18">
        <f t="shared" si="29"/>
        <v>0</v>
      </c>
      <c r="H1558" s="18">
        <v>6.7000000000000004E-2</v>
      </c>
    </row>
    <row r="1559" spans="1:8" ht="15" x14ac:dyDescent="0.25">
      <c r="A1559" s="18">
        <v>1590000000000</v>
      </c>
      <c r="B1559" s="18">
        <f t="shared" si="26"/>
        <v>1</v>
      </c>
      <c r="C1559" s="18">
        <v>8.8999999999999996E-2</v>
      </c>
      <c r="D1559" s="18">
        <f t="shared" si="27"/>
        <v>0</v>
      </c>
      <c r="E1559" s="18">
        <v>3146</v>
      </c>
      <c r="F1559" s="18">
        <f t="shared" si="28"/>
        <v>1</v>
      </c>
      <c r="G1559" s="18">
        <f t="shared" si="29"/>
        <v>0</v>
      </c>
      <c r="H1559" s="21">
        <v>0.12</v>
      </c>
    </row>
    <row r="1560" spans="1:8" ht="15" x14ac:dyDescent="0.25">
      <c r="A1560" s="18">
        <v>486000000000</v>
      </c>
      <c r="B1560" s="18">
        <f t="shared" si="26"/>
        <v>1</v>
      </c>
      <c r="C1560" s="18">
        <v>9.1999999999999998E-2</v>
      </c>
      <c r="D1560" s="18">
        <f t="shared" si="27"/>
        <v>0</v>
      </c>
      <c r="E1560" s="18">
        <v>4886</v>
      </c>
      <c r="F1560" s="18">
        <f t="shared" si="28"/>
        <v>1</v>
      </c>
      <c r="G1560" s="18">
        <f t="shared" si="29"/>
        <v>0</v>
      </c>
      <c r="H1560" s="21">
        <v>0.12</v>
      </c>
    </row>
    <row r="1561" spans="1:8" ht="15" x14ac:dyDescent="0.25">
      <c r="A1561" s="18">
        <v>524000000000</v>
      </c>
      <c r="B1561" s="18">
        <f t="shared" si="26"/>
        <v>1</v>
      </c>
      <c r="C1561" s="18">
        <v>0.10299999999999999</v>
      </c>
      <c r="D1561" s="18">
        <f t="shared" si="27"/>
        <v>0</v>
      </c>
      <c r="E1561" s="18">
        <v>7104</v>
      </c>
      <c r="F1561" s="18">
        <f t="shared" si="28"/>
        <v>1</v>
      </c>
      <c r="G1561" s="18">
        <f t="shared" si="29"/>
        <v>0</v>
      </c>
      <c r="H1561" s="18">
        <v>3.3000000000000002E-2</v>
      </c>
    </row>
    <row r="1562" spans="1:8" ht="15" x14ac:dyDescent="0.25">
      <c r="A1562" s="18">
        <v>730000000000</v>
      </c>
      <c r="B1562" s="18">
        <f t="shared" si="26"/>
        <v>1</v>
      </c>
      <c r="C1562" s="18">
        <v>6.0999999999999999E-2</v>
      </c>
      <c r="D1562" s="18">
        <f t="shared" si="27"/>
        <v>0</v>
      </c>
      <c r="E1562" s="18">
        <v>628</v>
      </c>
      <c r="F1562" s="18">
        <f t="shared" si="28"/>
        <v>0</v>
      </c>
      <c r="G1562" s="18">
        <f t="shared" si="29"/>
        <v>0</v>
      </c>
      <c r="H1562" s="21">
        <v>0.12</v>
      </c>
    </row>
    <row r="1563" spans="1:8" ht="15" x14ac:dyDescent="0.25">
      <c r="A1563" s="18">
        <v>180000000000</v>
      </c>
      <c r="B1563" s="18">
        <f t="shared" si="26"/>
        <v>0</v>
      </c>
      <c r="C1563" s="18">
        <v>6.6000000000000003E-2</v>
      </c>
      <c r="D1563" s="18">
        <f t="shared" si="27"/>
        <v>0</v>
      </c>
      <c r="E1563" s="18">
        <v>257</v>
      </c>
      <c r="F1563" s="18">
        <f t="shared" si="28"/>
        <v>0</v>
      </c>
      <c r="G1563" s="18">
        <f t="shared" si="29"/>
        <v>0</v>
      </c>
      <c r="H1563" s="18">
        <v>0.17499999999999999</v>
      </c>
    </row>
    <row r="1564" spans="1:8" ht="15" x14ac:dyDescent="0.25">
      <c r="A1564" s="18">
        <v>2690000000000</v>
      </c>
      <c r="B1564" s="18">
        <f t="shared" si="26"/>
        <v>1</v>
      </c>
      <c r="C1564" s="18">
        <v>0.09</v>
      </c>
      <c r="D1564" s="18">
        <f t="shared" si="27"/>
        <v>0</v>
      </c>
      <c r="E1564" s="18">
        <v>3875</v>
      </c>
      <c r="F1564" s="18">
        <f t="shared" si="28"/>
        <v>1</v>
      </c>
      <c r="G1564" s="18">
        <f t="shared" si="29"/>
        <v>0</v>
      </c>
      <c r="H1564" s="18">
        <v>4.5999999999999999E-2</v>
      </c>
    </row>
    <row r="1565" spans="1:8" ht="15" x14ac:dyDescent="0.25">
      <c r="A1565" s="18">
        <v>12044212904</v>
      </c>
      <c r="B1565" s="18">
        <f t="shared" si="26"/>
        <v>0</v>
      </c>
      <c r="C1565" s="18">
        <v>0.06</v>
      </c>
      <c r="D1565" s="18">
        <f t="shared" si="27"/>
        <v>0</v>
      </c>
      <c r="E1565" s="18">
        <v>230</v>
      </c>
      <c r="F1565" s="18">
        <f t="shared" si="28"/>
        <v>0</v>
      </c>
      <c r="G1565" s="18">
        <f t="shared" si="29"/>
        <v>0</v>
      </c>
      <c r="H1565" s="18">
        <v>0.127</v>
      </c>
    </row>
    <row r="1566" spans="1:8" ht="15" x14ac:dyDescent="0.25">
      <c r="A1566" s="18">
        <v>3712034267</v>
      </c>
      <c r="B1566" s="18">
        <f t="shared" si="26"/>
        <v>0</v>
      </c>
      <c r="C1566" s="18">
        <v>6.2E-2</v>
      </c>
      <c r="D1566" s="18">
        <f t="shared" si="27"/>
        <v>0</v>
      </c>
      <c r="E1566" s="18">
        <v>3105</v>
      </c>
      <c r="F1566" s="18">
        <f t="shared" si="28"/>
        <v>1</v>
      </c>
      <c r="G1566" s="18">
        <f t="shared" si="29"/>
        <v>0</v>
      </c>
      <c r="H1566" s="21">
        <v>0.12</v>
      </c>
    </row>
    <row r="1567" spans="1:8" ht="15" x14ac:dyDescent="0.25">
      <c r="A1567" s="18">
        <v>414000000000</v>
      </c>
      <c r="B1567" s="18">
        <f t="shared" si="26"/>
        <v>1</v>
      </c>
      <c r="C1567" s="18">
        <v>0.105</v>
      </c>
      <c r="D1567" s="18">
        <f t="shared" si="27"/>
        <v>0</v>
      </c>
      <c r="E1567" s="18">
        <v>5211</v>
      </c>
      <c r="F1567" s="18">
        <f t="shared" si="28"/>
        <v>1</v>
      </c>
      <c r="G1567" s="18">
        <f t="shared" si="29"/>
        <v>0</v>
      </c>
      <c r="H1567" s="21">
        <v>0.12</v>
      </c>
    </row>
    <row r="1568" spans="1:8" ht="15" x14ac:dyDescent="0.25">
      <c r="A1568" s="18">
        <v>60763483146</v>
      </c>
      <c r="B1568" s="18">
        <f t="shared" si="26"/>
        <v>0</v>
      </c>
      <c r="C1568" s="18">
        <v>5.8999999999999997E-2</v>
      </c>
      <c r="D1568" s="18">
        <f t="shared" si="27"/>
        <v>0</v>
      </c>
      <c r="E1568" s="18">
        <v>378</v>
      </c>
      <c r="F1568" s="18">
        <f t="shared" si="28"/>
        <v>0</v>
      </c>
      <c r="G1568" s="18">
        <f t="shared" si="29"/>
        <v>0</v>
      </c>
      <c r="H1568" s="18">
        <v>8.5999999999999993E-2</v>
      </c>
    </row>
    <row r="1569" spans="1:8" ht="15" x14ac:dyDescent="0.25">
      <c r="A1569" s="18">
        <v>507000000000</v>
      </c>
      <c r="B1569" s="18">
        <f t="shared" si="26"/>
        <v>1</v>
      </c>
      <c r="C1569" s="18">
        <v>9.9000000000000005E-2</v>
      </c>
      <c r="D1569" s="18">
        <f t="shared" si="27"/>
        <v>0</v>
      </c>
      <c r="E1569" s="18">
        <v>4715</v>
      </c>
      <c r="F1569" s="18">
        <f t="shared" si="28"/>
        <v>1</v>
      </c>
      <c r="G1569" s="18">
        <f t="shared" si="29"/>
        <v>0</v>
      </c>
      <c r="H1569" s="18">
        <v>9.1999999999999998E-2</v>
      </c>
    </row>
    <row r="1570" spans="1:8" ht="15" x14ac:dyDescent="0.25">
      <c r="A1570" s="18">
        <v>18543289395</v>
      </c>
      <c r="B1570" s="18">
        <f t="shared" si="26"/>
        <v>0</v>
      </c>
      <c r="C1570" s="18">
        <v>8.7999999999999995E-2</v>
      </c>
      <c r="D1570" s="18">
        <f t="shared" si="27"/>
        <v>0</v>
      </c>
      <c r="E1570" s="18">
        <v>425</v>
      </c>
      <c r="F1570" s="18">
        <f t="shared" si="28"/>
        <v>0</v>
      </c>
      <c r="G1570" s="18">
        <f t="shared" si="29"/>
        <v>0</v>
      </c>
      <c r="H1570" s="18">
        <v>7.0000000000000007E-2</v>
      </c>
    </row>
    <row r="1571" spans="1:8" ht="15" x14ac:dyDescent="0.25">
      <c r="A1571" s="18">
        <v>51824892678</v>
      </c>
      <c r="B1571" s="18">
        <f t="shared" si="26"/>
        <v>0</v>
      </c>
      <c r="C1571" s="18">
        <v>7.0000000000000007E-2</v>
      </c>
      <c r="D1571" s="18">
        <f t="shared" si="27"/>
        <v>0</v>
      </c>
      <c r="E1571" s="18">
        <v>474</v>
      </c>
      <c r="F1571" s="18">
        <f t="shared" si="28"/>
        <v>0</v>
      </c>
      <c r="G1571" s="18">
        <f t="shared" si="29"/>
        <v>0</v>
      </c>
      <c r="H1571" s="18">
        <v>0.109</v>
      </c>
    </row>
    <row r="1572" spans="1:8" ht="15" x14ac:dyDescent="0.25">
      <c r="A1572" s="18">
        <v>62202619240</v>
      </c>
      <c r="B1572" s="18">
        <f t="shared" si="26"/>
        <v>0</v>
      </c>
      <c r="C1572" s="18">
        <v>7.8E-2</v>
      </c>
      <c r="D1572" s="18">
        <f t="shared" si="27"/>
        <v>0</v>
      </c>
      <c r="E1572" s="18">
        <v>1095</v>
      </c>
      <c r="F1572" s="18">
        <f t="shared" si="28"/>
        <v>0</v>
      </c>
      <c r="G1572" s="18">
        <f t="shared" si="29"/>
        <v>0</v>
      </c>
      <c r="H1572" s="18">
        <v>0.11600000000000001</v>
      </c>
    </row>
    <row r="1573" spans="1:8" ht="15" x14ac:dyDescent="0.25">
      <c r="A1573" s="18">
        <v>23542650736</v>
      </c>
      <c r="B1573" s="18">
        <f t="shared" si="26"/>
        <v>0</v>
      </c>
      <c r="C1573" s="18">
        <v>7.3999999999999996E-2</v>
      </c>
      <c r="D1573" s="18">
        <f t="shared" si="27"/>
        <v>0</v>
      </c>
      <c r="E1573" s="18">
        <v>2115</v>
      </c>
      <c r="F1573" s="18">
        <f t="shared" si="28"/>
        <v>1</v>
      </c>
      <c r="G1573" s="18">
        <f t="shared" si="29"/>
        <v>0</v>
      </c>
      <c r="H1573" s="21">
        <v>0.12</v>
      </c>
    </row>
    <row r="1574" spans="1:8" ht="15" x14ac:dyDescent="0.25">
      <c r="A1574" s="18">
        <v>197000000000</v>
      </c>
      <c r="B1574" s="18">
        <f t="shared" si="26"/>
        <v>0</v>
      </c>
      <c r="C1574" s="18">
        <v>0.08</v>
      </c>
      <c r="D1574" s="18">
        <f t="shared" si="27"/>
        <v>0</v>
      </c>
      <c r="E1574" s="18">
        <v>1498</v>
      </c>
      <c r="F1574" s="18">
        <f t="shared" si="28"/>
        <v>1</v>
      </c>
      <c r="G1574" s="18">
        <f t="shared" si="29"/>
        <v>0</v>
      </c>
      <c r="H1574" s="18">
        <v>0.06</v>
      </c>
    </row>
    <row r="1575" spans="1:8" ht="15" x14ac:dyDescent="0.25">
      <c r="A1575" s="18">
        <v>311000000000</v>
      </c>
      <c r="B1575" s="18">
        <f t="shared" si="26"/>
        <v>1</v>
      </c>
      <c r="C1575" s="18">
        <v>0.115</v>
      </c>
      <c r="D1575" s="18">
        <f t="shared" si="27"/>
        <v>0</v>
      </c>
      <c r="E1575" s="18">
        <v>6464</v>
      </c>
      <c r="F1575" s="18">
        <f t="shared" si="28"/>
        <v>1</v>
      </c>
      <c r="G1575" s="18">
        <f t="shared" si="29"/>
        <v>0</v>
      </c>
      <c r="H1575" s="21">
        <v>0.12</v>
      </c>
    </row>
    <row r="1576" spans="1:8" ht="15" x14ac:dyDescent="0.25">
      <c r="A1576" s="18">
        <v>19406617022</v>
      </c>
      <c r="B1576" s="18">
        <f t="shared" si="26"/>
        <v>0</v>
      </c>
      <c r="C1576" s="18">
        <v>6.8000000000000005E-2</v>
      </c>
      <c r="D1576" s="18">
        <f t="shared" si="27"/>
        <v>0</v>
      </c>
      <c r="E1576" s="18">
        <v>968</v>
      </c>
      <c r="F1576" s="18">
        <f t="shared" si="28"/>
        <v>0</v>
      </c>
      <c r="G1576" s="18">
        <f t="shared" si="29"/>
        <v>0</v>
      </c>
      <c r="H1576" s="18">
        <v>9.4E-2</v>
      </c>
    </row>
    <row r="1577" spans="1:8" ht="15" x14ac:dyDescent="0.25">
      <c r="A1577" s="18">
        <v>2198138372</v>
      </c>
      <c r="B1577" s="18">
        <f t="shared" si="26"/>
        <v>0</v>
      </c>
      <c r="C1577" s="19">
        <v>6.4000000000000001E-2</v>
      </c>
      <c r="D1577" s="18">
        <f t="shared" si="27"/>
        <v>0</v>
      </c>
      <c r="E1577" s="19">
        <v>193</v>
      </c>
      <c r="F1577" s="18">
        <f t="shared" si="28"/>
        <v>0</v>
      </c>
      <c r="G1577" s="18">
        <f t="shared" si="29"/>
        <v>0</v>
      </c>
      <c r="H1577" s="21">
        <v>0.12</v>
      </c>
    </row>
    <row r="1578" spans="1:8" ht="15" x14ac:dyDescent="0.25">
      <c r="A1578" s="18">
        <v>239000000000</v>
      </c>
      <c r="B1578" s="18">
        <f t="shared" si="26"/>
        <v>1</v>
      </c>
      <c r="C1578" s="18">
        <v>9.1999999999999998E-2</v>
      </c>
      <c r="D1578" s="18">
        <f t="shared" si="27"/>
        <v>0</v>
      </c>
      <c r="E1578" s="18">
        <v>4121</v>
      </c>
      <c r="F1578" s="18">
        <f t="shared" si="28"/>
        <v>1</v>
      </c>
      <c r="G1578" s="18">
        <f t="shared" si="29"/>
        <v>0</v>
      </c>
      <c r="H1578" s="21">
        <v>0.12</v>
      </c>
    </row>
    <row r="1579" spans="1:8" ht="15" x14ac:dyDescent="0.25">
      <c r="A1579" s="18">
        <v>2620000000000</v>
      </c>
      <c r="B1579" s="18">
        <f t="shared" si="26"/>
        <v>1</v>
      </c>
      <c r="C1579" s="18">
        <v>0.11700000000000001</v>
      </c>
      <c r="D1579" s="18">
        <f t="shared" si="27"/>
        <v>0</v>
      </c>
      <c r="E1579" s="18">
        <v>4776</v>
      </c>
      <c r="F1579" s="18">
        <f t="shared" si="28"/>
        <v>1</v>
      </c>
      <c r="G1579" s="18">
        <f t="shared" si="29"/>
        <v>0</v>
      </c>
      <c r="H1579" s="21">
        <v>0.12</v>
      </c>
    </row>
    <row r="1580" spans="1:8" ht="15" x14ac:dyDescent="0.25">
      <c r="A1580" s="18">
        <v>3300000000000</v>
      </c>
      <c r="B1580" s="18">
        <f t="shared" si="26"/>
        <v>1</v>
      </c>
      <c r="C1580" s="18">
        <v>0.11799999999999999</v>
      </c>
      <c r="D1580" s="18">
        <f t="shared" si="27"/>
        <v>0</v>
      </c>
      <c r="E1580" s="18">
        <v>4727</v>
      </c>
      <c r="F1580" s="18">
        <f t="shared" si="28"/>
        <v>1</v>
      </c>
      <c r="G1580" s="18">
        <f t="shared" si="29"/>
        <v>0</v>
      </c>
      <c r="H1580" s="21">
        <v>0.12</v>
      </c>
    </row>
    <row r="1581" spans="1:8" ht="15" x14ac:dyDescent="0.25">
      <c r="A1581" s="18">
        <v>321000000000</v>
      </c>
      <c r="B1581" s="18">
        <f t="shared" si="26"/>
        <v>1</v>
      </c>
      <c r="C1581" s="18">
        <v>0.1</v>
      </c>
      <c r="D1581" s="18">
        <f t="shared" si="27"/>
        <v>0</v>
      </c>
      <c r="E1581" s="18">
        <v>2861</v>
      </c>
      <c r="F1581" s="18">
        <f t="shared" si="28"/>
        <v>1</v>
      </c>
      <c r="G1581" s="18">
        <f t="shared" si="29"/>
        <v>0</v>
      </c>
      <c r="H1581" s="21">
        <v>0.12</v>
      </c>
    </row>
    <row r="1582" spans="1:8" ht="15" x14ac:dyDescent="0.25">
      <c r="A1582" s="18">
        <v>127000000000</v>
      </c>
      <c r="B1582" s="18">
        <f t="shared" si="26"/>
        <v>0</v>
      </c>
      <c r="C1582" s="18">
        <v>7.6999999999999999E-2</v>
      </c>
      <c r="D1582" s="18">
        <f t="shared" si="27"/>
        <v>0</v>
      </c>
      <c r="E1582" s="18">
        <v>977</v>
      </c>
      <c r="F1582" s="18">
        <f t="shared" si="28"/>
        <v>0</v>
      </c>
      <c r="G1582" s="18">
        <f t="shared" si="29"/>
        <v>0</v>
      </c>
      <c r="H1582" s="18">
        <v>0.11</v>
      </c>
    </row>
    <row r="1583" spans="1:8" ht="15" x14ac:dyDescent="0.25">
      <c r="A1583" s="18">
        <v>12115441517</v>
      </c>
      <c r="B1583" s="18">
        <f t="shared" si="26"/>
        <v>0</v>
      </c>
      <c r="C1583" s="18">
        <v>9.7000000000000003E-2</v>
      </c>
      <c r="D1583" s="18">
        <f t="shared" si="27"/>
        <v>0</v>
      </c>
      <c r="E1583" s="18">
        <v>3696</v>
      </c>
      <c r="F1583" s="18">
        <f t="shared" si="28"/>
        <v>1</v>
      </c>
      <c r="G1583" s="18">
        <f t="shared" si="29"/>
        <v>0</v>
      </c>
      <c r="H1583" s="18">
        <v>0.19</v>
      </c>
    </row>
    <row r="1584" spans="1:8" ht="15" x14ac:dyDescent="0.25">
      <c r="A1584" s="18">
        <v>225000000000</v>
      </c>
      <c r="B1584" s="18">
        <f t="shared" si="26"/>
        <v>1</v>
      </c>
      <c r="C1584" s="18">
        <v>0.1</v>
      </c>
      <c r="D1584" s="18">
        <f t="shared" si="27"/>
        <v>0</v>
      </c>
      <c r="E1584" s="18">
        <v>5040</v>
      </c>
      <c r="F1584" s="18">
        <f t="shared" si="28"/>
        <v>1</v>
      </c>
      <c r="G1584" s="18">
        <f t="shared" si="29"/>
        <v>0</v>
      </c>
      <c r="H1584" s="21">
        <v>0.12</v>
      </c>
    </row>
    <row r="1585" spans="1:8" ht="15" x14ac:dyDescent="0.25">
      <c r="A1585" s="19">
        <v>15079752558</v>
      </c>
      <c r="B1585" s="18">
        <f t="shared" si="26"/>
        <v>0</v>
      </c>
      <c r="C1585" s="19">
        <v>6.4000000000000001E-2</v>
      </c>
      <c r="D1585" s="18">
        <f t="shared" si="27"/>
        <v>0</v>
      </c>
      <c r="E1585" s="19">
        <v>193</v>
      </c>
      <c r="F1585" s="18">
        <f t="shared" si="28"/>
        <v>0</v>
      </c>
      <c r="G1585" s="18">
        <f t="shared" si="29"/>
        <v>0</v>
      </c>
      <c r="H1585" s="21">
        <v>0.12</v>
      </c>
    </row>
    <row r="1586" spans="1:8" ht="15" x14ac:dyDescent="0.25">
      <c r="A1586" s="18">
        <v>2110000000000</v>
      </c>
      <c r="B1586" s="18">
        <f t="shared" si="26"/>
        <v>1</v>
      </c>
      <c r="C1586" s="18">
        <v>9.4E-2</v>
      </c>
      <c r="D1586" s="18">
        <f t="shared" si="27"/>
        <v>0</v>
      </c>
      <c r="E1586" s="18">
        <v>3306</v>
      </c>
      <c r="F1586" s="18">
        <f t="shared" si="28"/>
        <v>1</v>
      </c>
      <c r="G1586" s="18">
        <f t="shared" si="29"/>
        <v>0</v>
      </c>
      <c r="H1586" s="18">
        <v>4.8000000000000001E-2</v>
      </c>
    </row>
    <row r="1587" spans="1:8" ht="15" x14ac:dyDescent="0.25">
      <c r="A1587" s="18">
        <v>5620572910</v>
      </c>
      <c r="B1587" s="18">
        <f t="shared" si="26"/>
        <v>0</v>
      </c>
      <c r="C1587" s="19">
        <v>6.4000000000000001E-2</v>
      </c>
      <c r="D1587" s="18">
        <f t="shared" si="27"/>
        <v>0</v>
      </c>
      <c r="E1587" s="19">
        <v>193</v>
      </c>
      <c r="F1587" s="18">
        <f t="shared" si="28"/>
        <v>0</v>
      </c>
      <c r="G1587" s="18">
        <f t="shared" si="29"/>
        <v>0</v>
      </c>
      <c r="H1587" s="18">
        <v>0.14099999999999999</v>
      </c>
    </row>
    <row r="1588" spans="1:8" ht="15" x14ac:dyDescent="0.25">
      <c r="A1588" s="18">
        <v>25875781250</v>
      </c>
      <c r="B1588" s="18">
        <f t="shared" si="26"/>
        <v>0</v>
      </c>
      <c r="C1588" s="18">
        <v>6.8000000000000005E-2</v>
      </c>
      <c r="D1588" s="18">
        <f t="shared" si="27"/>
        <v>0</v>
      </c>
      <c r="E1588" s="18">
        <v>784</v>
      </c>
      <c r="F1588" s="18">
        <f t="shared" si="28"/>
        <v>0</v>
      </c>
      <c r="G1588" s="18">
        <f t="shared" si="29"/>
        <v>0</v>
      </c>
      <c r="H1588" s="18">
        <v>0.16200000000000001</v>
      </c>
    </row>
    <row r="1589" spans="1:8" ht="15" x14ac:dyDescent="0.25">
      <c r="A1589" s="18">
        <v>4826167676</v>
      </c>
      <c r="B1589" s="18">
        <f t="shared" si="26"/>
        <v>0</v>
      </c>
      <c r="C1589" s="19">
        <v>6.4000000000000001E-2</v>
      </c>
      <c r="D1589" s="18">
        <f t="shared" si="27"/>
        <v>0</v>
      </c>
      <c r="E1589" s="19">
        <v>193</v>
      </c>
      <c r="F1589" s="18">
        <f t="shared" si="28"/>
        <v>0</v>
      </c>
      <c r="G1589" s="18">
        <f t="shared" si="29"/>
        <v>0</v>
      </c>
      <c r="H1589" s="21">
        <v>0.12</v>
      </c>
    </row>
    <row r="1590" spans="1:8" ht="15" x14ac:dyDescent="0.25">
      <c r="A1590" s="18">
        <v>37050081723</v>
      </c>
      <c r="B1590" s="18">
        <f t="shared" si="26"/>
        <v>0</v>
      </c>
      <c r="C1590" s="18">
        <v>7.4999999999999997E-2</v>
      </c>
      <c r="D1590" s="18">
        <f t="shared" si="27"/>
        <v>0</v>
      </c>
      <c r="E1590" s="18">
        <v>836</v>
      </c>
      <c r="F1590" s="18">
        <f t="shared" si="28"/>
        <v>0</v>
      </c>
      <c r="G1590" s="18">
        <f t="shared" si="29"/>
        <v>0</v>
      </c>
      <c r="H1590" s="18">
        <v>8.4000000000000005E-2</v>
      </c>
    </row>
    <row r="1591" spans="1:8" ht="15" x14ac:dyDescent="0.25">
      <c r="A1591" s="18">
        <v>49420751774</v>
      </c>
      <c r="B1591" s="18">
        <f t="shared" si="26"/>
        <v>0</v>
      </c>
      <c r="C1591" s="18">
        <v>0.08</v>
      </c>
      <c r="D1591" s="18">
        <f t="shared" si="27"/>
        <v>0</v>
      </c>
      <c r="E1591" s="18">
        <v>8127</v>
      </c>
      <c r="F1591" s="18">
        <f t="shared" si="28"/>
        <v>1</v>
      </c>
      <c r="G1591" s="18">
        <f t="shared" si="29"/>
        <v>0</v>
      </c>
      <c r="H1591" s="21">
        <v>0.12</v>
      </c>
    </row>
    <row r="1592" spans="1:8" ht="15" x14ac:dyDescent="0.25">
      <c r="A1592" s="18">
        <v>8099400961</v>
      </c>
      <c r="B1592" s="18">
        <f t="shared" si="26"/>
        <v>0</v>
      </c>
      <c r="C1592" s="18">
        <v>8.3000000000000004E-2</v>
      </c>
      <c r="D1592" s="18">
        <f t="shared" si="27"/>
        <v>0</v>
      </c>
      <c r="E1592" s="18">
        <v>1669</v>
      </c>
      <c r="F1592" s="18">
        <f t="shared" si="28"/>
        <v>1</v>
      </c>
      <c r="G1592" s="18">
        <f t="shared" si="29"/>
        <v>0</v>
      </c>
      <c r="H1592" s="18">
        <v>4.4999999999999998E-2</v>
      </c>
    </row>
    <row r="1593" spans="1:8" ht="15" x14ac:dyDescent="0.25">
      <c r="A1593" s="18">
        <v>5439422031</v>
      </c>
      <c r="B1593" s="18">
        <f t="shared" si="26"/>
        <v>0</v>
      </c>
      <c r="C1593" s="18">
        <v>0.125</v>
      </c>
      <c r="D1593" s="18">
        <f t="shared" si="27"/>
        <v>1</v>
      </c>
      <c r="E1593" s="18">
        <v>190</v>
      </c>
      <c r="F1593" s="18">
        <f t="shared" si="28"/>
        <v>0</v>
      </c>
      <c r="G1593" s="18">
        <f t="shared" si="29"/>
        <v>0</v>
      </c>
      <c r="H1593" s="18">
        <v>0.20499999999999999</v>
      </c>
    </row>
    <row r="1594" spans="1:8" ht="15" x14ac:dyDescent="0.25">
      <c r="A1594" s="18">
        <v>5557579883</v>
      </c>
      <c r="B1594" s="18">
        <f t="shared" si="26"/>
        <v>0</v>
      </c>
      <c r="C1594" s="18">
        <v>4.2999999999999997E-2</v>
      </c>
      <c r="D1594" s="18">
        <f t="shared" si="27"/>
        <v>0</v>
      </c>
      <c r="E1594" s="18">
        <v>6458</v>
      </c>
      <c r="F1594" s="18">
        <f t="shared" si="28"/>
        <v>1</v>
      </c>
      <c r="G1594" s="18">
        <f t="shared" si="29"/>
        <v>0</v>
      </c>
      <c r="H1594" s="21">
        <v>0.12</v>
      </c>
    </row>
    <row r="1595" spans="1:8" ht="15" x14ac:dyDescent="0.25">
      <c r="A1595" s="18">
        <v>4158135026</v>
      </c>
      <c r="B1595" s="18">
        <f t="shared" si="26"/>
        <v>0</v>
      </c>
      <c r="C1595" s="18">
        <v>6.3E-2</v>
      </c>
      <c r="D1595" s="18">
        <f t="shared" si="27"/>
        <v>0</v>
      </c>
      <c r="E1595" s="18">
        <v>424</v>
      </c>
      <c r="F1595" s="18">
        <f t="shared" si="28"/>
        <v>0</v>
      </c>
      <c r="G1595" s="18">
        <f t="shared" si="29"/>
        <v>0</v>
      </c>
      <c r="H1595" s="18">
        <v>9.4E-2</v>
      </c>
    </row>
    <row r="1596" spans="1:8" ht="15" x14ac:dyDescent="0.25">
      <c r="A1596" s="18">
        <v>796000000000</v>
      </c>
      <c r="B1596" s="18">
        <f t="shared" si="26"/>
        <v>1</v>
      </c>
      <c r="C1596" s="18">
        <v>0.11899999999999999</v>
      </c>
      <c r="D1596" s="18">
        <f t="shared" si="27"/>
        <v>1</v>
      </c>
      <c r="E1596" s="18">
        <v>5740</v>
      </c>
      <c r="F1596" s="18">
        <f t="shared" si="28"/>
        <v>1</v>
      </c>
      <c r="G1596" s="18">
        <f t="shared" si="29"/>
        <v>0</v>
      </c>
      <c r="H1596" s="18">
        <v>0.02</v>
      </c>
    </row>
    <row r="1597" spans="1:8" ht="15" x14ac:dyDescent="0.25">
      <c r="A1597" s="18">
        <v>9313573965</v>
      </c>
      <c r="B1597" s="18">
        <f t="shared" si="26"/>
        <v>0</v>
      </c>
      <c r="C1597" s="18">
        <v>6.9000000000000006E-2</v>
      </c>
      <c r="D1597" s="18">
        <f t="shared" si="27"/>
        <v>0</v>
      </c>
      <c r="E1597" s="18">
        <v>306</v>
      </c>
      <c r="F1597" s="18">
        <f t="shared" si="28"/>
        <v>0</v>
      </c>
      <c r="G1597" s="18">
        <f t="shared" si="29"/>
        <v>0</v>
      </c>
      <c r="H1597" s="18">
        <v>0.10100000000000001</v>
      </c>
    </row>
    <row r="1598" spans="1:8" ht="15" x14ac:dyDescent="0.25">
      <c r="A1598" s="18">
        <v>379000000000</v>
      </c>
      <c r="B1598" s="18">
        <f t="shared" si="26"/>
        <v>1</v>
      </c>
      <c r="C1598" s="18">
        <v>0.10100000000000001</v>
      </c>
      <c r="D1598" s="18">
        <f t="shared" si="27"/>
        <v>0</v>
      </c>
      <c r="E1598" s="18">
        <v>7944</v>
      </c>
      <c r="F1598" s="18">
        <f t="shared" si="28"/>
        <v>1</v>
      </c>
      <c r="G1598" s="18">
        <f t="shared" si="29"/>
        <v>0</v>
      </c>
      <c r="H1598" s="18">
        <v>4.2999999999999997E-2</v>
      </c>
    </row>
    <row r="1599" spans="1:8" ht="15" x14ac:dyDescent="0.25">
      <c r="A1599" s="18">
        <v>431000000000</v>
      </c>
      <c r="B1599" s="18">
        <f t="shared" si="26"/>
        <v>1</v>
      </c>
      <c r="C1599" s="18">
        <v>7.1999999999999995E-2</v>
      </c>
      <c r="D1599" s="18">
        <f t="shared" si="27"/>
        <v>0</v>
      </c>
      <c r="E1599" s="18">
        <v>813</v>
      </c>
      <c r="F1599" s="18">
        <f t="shared" si="28"/>
        <v>0</v>
      </c>
      <c r="G1599" s="18">
        <f t="shared" si="29"/>
        <v>0</v>
      </c>
      <c r="H1599" s="21">
        <v>0.12</v>
      </c>
    </row>
    <row r="1600" spans="1:8" ht="15" x14ac:dyDescent="0.25">
      <c r="A1600" s="18">
        <v>234000000000</v>
      </c>
      <c r="B1600" s="18">
        <f t="shared" si="26"/>
        <v>1</v>
      </c>
      <c r="C1600" s="18">
        <v>0.108</v>
      </c>
      <c r="D1600" s="18">
        <f t="shared" si="27"/>
        <v>0</v>
      </c>
      <c r="E1600" s="18">
        <v>2382</v>
      </c>
      <c r="F1600" s="18">
        <f t="shared" si="28"/>
        <v>1</v>
      </c>
      <c r="G1600" s="18">
        <f t="shared" si="29"/>
        <v>0</v>
      </c>
      <c r="H1600" s="21">
        <v>0.12</v>
      </c>
    </row>
    <row r="1601" spans="1:8" ht="15" x14ac:dyDescent="0.25">
      <c r="A1601" s="18">
        <v>164000000000</v>
      </c>
      <c r="B1601" s="18">
        <f t="shared" si="26"/>
        <v>0</v>
      </c>
      <c r="C1601" s="18">
        <v>5.6000000000000001E-2</v>
      </c>
      <c r="D1601" s="18">
        <f t="shared" si="27"/>
        <v>0</v>
      </c>
      <c r="E1601" s="18">
        <v>431</v>
      </c>
      <c r="F1601" s="18">
        <f t="shared" si="28"/>
        <v>0</v>
      </c>
      <c r="G1601" s="18">
        <f t="shared" si="29"/>
        <v>0</v>
      </c>
      <c r="H1601" s="18">
        <v>0.17299999999999999</v>
      </c>
    </row>
    <row r="1602" spans="1:8" ht="15" x14ac:dyDescent="0.25">
      <c r="A1602" s="18">
        <v>1220000000000</v>
      </c>
      <c r="B1602" s="18">
        <f t="shared" si="26"/>
        <v>1</v>
      </c>
      <c r="C1602" s="18">
        <v>6.2E-2</v>
      </c>
      <c r="D1602" s="18">
        <f t="shared" si="27"/>
        <v>0</v>
      </c>
      <c r="E1602" s="18">
        <v>525</v>
      </c>
      <c r="F1602" s="18">
        <f t="shared" si="28"/>
        <v>0</v>
      </c>
      <c r="G1602" s="18">
        <f t="shared" si="29"/>
        <v>0</v>
      </c>
      <c r="H1602" s="18">
        <v>0.153</v>
      </c>
    </row>
    <row r="1603" spans="1:8" ht="15" x14ac:dyDescent="0.25">
      <c r="A1603" s="19">
        <v>15079752558</v>
      </c>
      <c r="B1603" s="18">
        <f t="shared" si="26"/>
        <v>0</v>
      </c>
      <c r="C1603" s="18">
        <v>5.0999999999999997E-2</v>
      </c>
      <c r="D1603" s="18">
        <f t="shared" si="27"/>
        <v>0</v>
      </c>
      <c r="E1603" s="18">
        <v>3548</v>
      </c>
      <c r="F1603" s="18">
        <f t="shared" si="28"/>
        <v>1</v>
      </c>
      <c r="G1603" s="18">
        <f t="shared" si="29"/>
        <v>0</v>
      </c>
      <c r="H1603" s="18">
        <v>5.7000000000000002E-2</v>
      </c>
    </row>
    <row r="1604" spans="1:8" ht="15" x14ac:dyDescent="0.25">
      <c r="A1604" s="18">
        <v>40249472482</v>
      </c>
      <c r="B1604" s="18">
        <f t="shared" si="26"/>
        <v>0</v>
      </c>
      <c r="C1604" s="18">
        <v>0.105</v>
      </c>
      <c r="D1604" s="18">
        <f t="shared" si="27"/>
        <v>0</v>
      </c>
      <c r="E1604" s="18">
        <v>577</v>
      </c>
      <c r="F1604" s="18">
        <f t="shared" si="28"/>
        <v>0</v>
      </c>
      <c r="G1604" s="18">
        <f t="shared" si="29"/>
        <v>0</v>
      </c>
      <c r="H1604" s="18">
        <v>0.11799999999999999</v>
      </c>
    </row>
    <row r="1605" spans="1:8" ht="15" x14ac:dyDescent="0.25">
      <c r="A1605" s="18">
        <v>87239747152</v>
      </c>
      <c r="B1605" s="18">
        <f t="shared" si="26"/>
        <v>0</v>
      </c>
      <c r="C1605" s="18">
        <v>9.1999999999999998E-2</v>
      </c>
      <c r="D1605" s="18">
        <f t="shared" si="27"/>
        <v>0</v>
      </c>
      <c r="E1605" s="18">
        <v>1475</v>
      </c>
      <c r="F1605" s="18">
        <f t="shared" si="28"/>
        <v>1</v>
      </c>
      <c r="G1605" s="18">
        <f t="shared" si="29"/>
        <v>0</v>
      </c>
      <c r="H1605" s="21">
        <v>0.12</v>
      </c>
    </row>
    <row r="1606" spans="1:8" ht="15" x14ac:dyDescent="0.25">
      <c r="A1606" s="18">
        <v>49208375314</v>
      </c>
      <c r="B1606" s="18">
        <f t="shared" si="26"/>
        <v>0</v>
      </c>
      <c r="C1606" s="18">
        <v>9.1999999999999998E-2</v>
      </c>
      <c r="D1606" s="18">
        <f t="shared" si="27"/>
        <v>0</v>
      </c>
      <c r="E1606" s="18">
        <v>2235</v>
      </c>
      <c r="F1606" s="18">
        <f t="shared" si="28"/>
        <v>1</v>
      </c>
      <c r="G1606" s="18">
        <f t="shared" si="29"/>
        <v>0</v>
      </c>
      <c r="H1606" s="18">
        <v>5.8999999999999997E-2</v>
      </c>
    </row>
    <row r="1607" spans="1:8" ht="15" x14ac:dyDescent="0.25">
      <c r="A1607" s="18">
        <v>1450000000000</v>
      </c>
      <c r="B1607" s="18">
        <f t="shared" si="26"/>
        <v>1</v>
      </c>
      <c r="C1607" s="18">
        <v>9.6000000000000002E-2</v>
      </c>
      <c r="D1607" s="18">
        <f t="shared" si="27"/>
        <v>0</v>
      </c>
      <c r="E1607" s="18">
        <v>3058</v>
      </c>
      <c r="F1607" s="18">
        <f t="shared" si="28"/>
        <v>1</v>
      </c>
      <c r="G1607" s="18">
        <f t="shared" si="29"/>
        <v>0</v>
      </c>
      <c r="H1607" s="21">
        <v>0.12</v>
      </c>
    </row>
    <row r="1608" spans="1:8" ht="15" x14ac:dyDescent="0.25">
      <c r="A1608" s="18">
        <v>406000000000</v>
      </c>
      <c r="B1608" s="18">
        <f t="shared" si="26"/>
        <v>1</v>
      </c>
      <c r="C1608" s="18">
        <v>9.9000000000000005E-2</v>
      </c>
      <c r="D1608" s="18">
        <f t="shared" si="27"/>
        <v>0</v>
      </c>
      <c r="E1608" s="18">
        <v>4357</v>
      </c>
      <c r="F1608" s="18">
        <f t="shared" si="28"/>
        <v>1</v>
      </c>
      <c r="G1608" s="18">
        <f t="shared" si="29"/>
        <v>0</v>
      </c>
      <c r="H1608" s="21">
        <v>0.12</v>
      </c>
    </row>
    <row r="1609" spans="1:8" ht="15" x14ac:dyDescent="0.25">
      <c r="A1609" s="18">
        <v>509000000000</v>
      </c>
      <c r="B1609" s="18">
        <f t="shared" si="26"/>
        <v>1</v>
      </c>
      <c r="C1609" s="18">
        <v>0.11</v>
      </c>
      <c r="D1609" s="18">
        <f t="shared" si="27"/>
        <v>0</v>
      </c>
      <c r="E1609" s="18">
        <v>7277</v>
      </c>
      <c r="F1609" s="18">
        <f t="shared" si="28"/>
        <v>1</v>
      </c>
      <c r="G1609" s="18">
        <f t="shared" si="29"/>
        <v>0</v>
      </c>
      <c r="H1609" s="18">
        <v>2.8000000000000001E-2</v>
      </c>
    </row>
    <row r="1610" spans="1:8" ht="15" x14ac:dyDescent="0.25">
      <c r="A1610" s="18">
        <v>615000000000</v>
      </c>
      <c r="B1610" s="18">
        <f t="shared" si="26"/>
        <v>1</v>
      </c>
      <c r="C1610" s="18">
        <v>6.7000000000000004E-2</v>
      </c>
      <c r="D1610" s="18">
        <f t="shared" si="27"/>
        <v>0</v>
      </c>
      <c r="E1610" s="18">
        <v>580</v>
      </c>
      <c r="F1610" s="18">
        <f t="shared" si="28"/>
        <v>0</v>
      </c>
      <c r="G1610" s="18">
        <f t="shared" si="29"/>
        <v>0</v>
      </c>
      <c r="H1610" s="21">
        <v>0.12</v>
      </c>
    </row>
    <row r="1611" spans="1:8" ht="15" x14ac:dyDescent="0.25">
      <c r="A1611" s="18">
        <v>117000000000</v>
      </c>
      <c r="B1611" s="18">
        <f t="shared" si="26"/>
        <v>0</v>
      </c>
      <c r="C1611" s="18">
        <v>7.8E-2</v>
      </c>
      <c r="D1611" s="18">
        <f t="shared" si="27"/>
        <v>0</v>
      </c>
      <c r="E1611" s="18">
        <v>198</v>
      </c>
      <c r="F1611" s="18">
        <f t="shared" si="28"/>
        <v>0</v>
      </c>
      <c r="G1611" s="18">
        <f t="shared" si="29"/>
        <v>0</v>
      </c>
      <c r="H1611" s="18">
        <v>0.20899999999999999</v>
      </c>
    </row>
    <row r="1612" spans="1:8" ht="15" x14ac:dyDescent="0.25">
      <c r="A1612" s="18">
        <v>2210000000000</v>
      </c>
      <c r="B1612" s="18">
        <f t="shared" si="26"/>
        <v>1</v>
      </c>
      <c r="C1612" s="18">
        <v>9.9000000000000005E-2</v>
      </c>
      <c r="D1612" s="18">
        <f t="shared" si="27"/>
        <v>0</v>
      </c>
      <c r="E1612" s="18">
        <v>3512</v>
      </c>
      <c r="F1612" s="18">
        <f t="shared" si="28"/>
        <v>1</v>
      </c>
      <c r="G1612" s="18">
        <f t="shared" si="29"/>
        <v>1</v>
      </c>
      <c r="H1612" s="18">
        <v>6.0000000000000001E-3</v>
      </c>
    </row>
    <row r="1613" spans="1:8" ht="15" x14ac:dyDescent="0.25">
      <c r="A1613" s="18">
        <v>11926953259</v>
      </c>
      <c r="B1613" s="18">
        <f t="shared" si="26"/>
        <v>0</v>
      </c>
      <c r="C1613" s="18">
        <v>5.5E-2</v>
      </c>
      <c r="D1613" s="18">
        <f t="shared" si="27"/>
        <v>0</v>
      </c>
      <c r="E1613" s="18">
        <v>207</v>
      </c>
      <c r="F1613" s="18">
        <f t="shared" si="28"/>
        <v>0</v>
      </c>
      <c r="G1613" s="18">
        <f t="shared" si="29"/>
        <v>0</v>
      </c>
      <c r="H1613" s="18">
        <v>0.128</v>
      </c>
    </row>
    <row r="1614" spans="1:8" ht="15" x14ac:dyDescent="0.25">
      <c r="A1614" s="19">
        <v>15079752558</v>
      </c>
      <c r="B1614" s="18">
        <f t="shared" si="26"/>
        <v>0</v>
      </c>
      <c r="C1614" s="18">
        <v>6.2E-2</v>
      </c>
      <c r="D1614" s="18">
        <f t="shared" si="27"/>
        <v>0</v>
      </c>
      <c r="E1614" s="18">
        <v>2762</v>
      </c>
      <c r="F1614" s="18">
        <f t="shared" si="28"/>
        <v>1</v>
      </c>
      <c r="G1614" s="18">
        <f t="shared" si="29"/>
        <v>0</v>
      </c>
      <c r="H1614" s="21">
        <v>0.12</v>
      </c>
    </row>
    <row r="1615" spans="1:8" ht="15" x14ac:dyDescent="0.25">
      <c r="A1615" s="18">
        <v>384000000000</v>
      </c>
      <c r="B1615" s="18">
        <f t="shared" si="26"/>
        <v>1</v>
      </c>
      <c r="C1615" s="18">
        <v>0.112</v>
      </c>
      <c r="D1615" s="18">
        <f t="shared" si="27"/>
        <v>0</v>
      </c>
      <c r="E1615" s="18">
        <v>5125</v>
      </c>
      <c r="F1615" s="18">
        <f t="shared" si="28"/>
        <v>1</v>
      </c>
      <c r="G1615" s="18">
        <f t="shared" si="29"/>
        <v>0</v>
      </c>
      <c r="H1615" s="21">
        <v>0.12</v>
      </c>
    </row>
    <row r="1616" spans="1:8" ht="15" x14ac:dyDescent="0.25">
      <c r="A1616" s="18">
        <v>49208656976</v>
      </c>
      <c r="B1616" s="18">
        <f t="shared" si="26"/>
        <v>0</v>
      </c>
      <c r="C1616" s="18">
        <v>6.0999999999999999E-2</v>
      </c>
      <c r="D1616" s="18">
        <f t="shared" si="27"/>
        <v>0</v>
      </c>
      <c r="E1616" s="18">
        <v>314</v>
      </c>
      <c r="F1616" s="18">
        <f t="shared" si="28"/>
        <v>0</v>
      </c>
      <c r="G1616" s="18">
        <f t="shared" si="29"/>
        <v>0</v>
      </c>
      <c r="H1616" s="18">
        <v>0.11700000000000001</v>
      </c>
    </row>
    <row r="1617" spans="1:8" ht="15" x14ac:dyDescent="0.25">
      <c r="A1617" s="18">
        <v>473000000000</v>
      </c>
      <c r="B1617" s="18">
        <f t="shared" si="26"/>
        <v>1</v>
      </c>
      <c r="C1617" s="18">
        <v>0.106</v>
      </c>
      <c r="D1617" s="18">
        <f t="shared" si="27"/>
        <v>0</v>
      </c>
      <c r="E1617" s="18">
        <v>4664</v>
      </c>
      <c r="F1617" s="18">
        <f t="shared" si="28"/>
        <v>1</v>
      </c>
      <c r="G1617" s="18">
        <f t="shared" si="29"/>
        <v>0</v>
      </c>
      <c r="H1617" s="18">
        <v>9.5000000000000001E-2</v>
      </c>
    </row>
    <row r="1618" spans="1:8" ht="15" x14ac:dyDescent="0.25">
      <c r="A1618" s="18">
        <v>17082889410</v>
      </c>
      <c r="B1618" s="18">
        <f t="shared" si="26"/>
        <v>0</v>
      </c>
      <c r="C1618" s="18">
        <v>9.9000000000000005E-2</v>
      </c>
      <c r="D1618" s="18">
        <f t="shared" si="27"/>
        <v>0</v>
      </c>
      <c r="E1618" s="18">
        <v>440</v>
      </c>
      <c r="F1618" s="18">
        <f t="shared" si="28"/>
        <v>0</v>
      </c>
      <c r="G1618" s="18">
        <f t="shared" si="29"/>
        <v>0</v>
      </c>
      <c r="H1618" s="18">
        <v>7.9000000000000001E-2</v>
      </c>
    </row>
    <row r="1619" spans="1:8" ht="15" x14ac:dyDescent="0.25">
      <c r="A1619" s="18">
        <v>48568714012</v>
      </c>
      <c r="B1619" s="18">
        <f t="shared" si="26"/>
        <v>0</v>
      </c>
      <c r="C1619" s="18">
        <v>7.1999999999999995E-2</v>
      </c>
      <c r="D1619" s="18">
        <f t="shared" si="27"/>
        <v>0</v>
      </c>
      <c r="E1619" s="18">
        <v>463</v>
      </c>
      <c r="F1619" s="18">
        <f t="shared" si="28"/>
        <v>0</v>
      </c>
      <c r="G1619" s="18">
        <f t="shared" si="29"/>
        <v>0</v>
      </c>
      <c r="H1619" s="18">
        <v>0.113</v>
      </c>
    </row>
    <row r="1620" spans="1:8" ht="15" x14ac:dyDescent="0.25">
      <c r="A1620" s="18">
        <v>58873994412</v>
      </c>
      <c r="B1620" s="18">
        <f t="shared" si="26"/>
        <v>0</v>
      </c>
      <c r="C1620" s="18">
        <v>7.8E-2</v>
      </c>
      <c r="D1620" s="18">
        <f t="shared" si="27"/>
        <v>0</v>
      </c>
      <c r="E1620" s="18">
        <v>1051</v>
      </c>
      <c r="F1620" s="18">
        <f t="shared" si="28"/>
        <v>0</v>
      </c>
      <c r="G1620" s="18">
        <f t="shared" si="29"/>
        <v>0</v>
      </c>
      <c r="H1620" s="18">
        <v>0.104</v>
      </c>
    </row>
    <row r="1621" spans="1:8" ht="15" x14ac:dyDescent="0.25">
      <c r="A1621" s="18">
        <v>23132450331</v>
      </c>
      <c r="B1621" s="18">
        <f t="shared" si="26"/>
        <v>0</v>
      </c>
      <c r="C1621" s="18">
        <v>7.3999999999999996E-2</v>
      </c>
      <c r="D1621" s="18">
        <f t="shared" si="27"/>
        <v>0</v>
      </c>
      <c r="E1621" s="18">
        <v>2012</v>
      </c>
      <c r="F1621" s="18">
        <f t="shared" si="28"/>
        <v>1</v>
      </c>
      <c r="G1621" s="18">
        <f t="shared" si="29"/>
        <v>0</v>
      </c>
      <c r="H1621" s="21">
        <v>0.12</v>
      </c>
    </row>
    <row r="1622" spans="1:8" ht="15" x14ac:dyDescent="0.25">
      <c r="A1622" s="18">
        <v>198000000000</v>
      </c>
      <c r="B1622" s="18">
        <f t="shared" si="26"/>
        <v>0</v>
      </c>
      <c r="C1622" s="18">
        <v>7.3999999999999996E-2</v>
      </c>
      <c r="D1622" s="18">
        <f t="shared" si="27"/>
        <v>0</v>
      </c>
      <c r="E1622" s="18">
        <v>1404</v>
      </c>
      <c r="F1622" s="18">
        <f t="shared" si="28"/>
        <v>1</v>
      </c>
      <c r="G1622" s="18">
        <f t="shared" si="29"/>
        <v>0</v>
      </c>
      <c r="H1622" s="18">
        <v>5.8999999999999997E-2</v>
      </c>
    </row>
    <row r="1623" spans="1:8" ht="15" x14ac:dyDescent="0.25">
      <c r="A1623" s="18">
        <v>313000000000</v>
      </c>
      <c r="B1623" s="18">
        <f t="shared" si="26"/>
        <v>1</v>
      </c>
      <c r="C1623" s="18">
        <v>0.111</v>
      </c>
      <c r="D1623" s="18">
        <f t="shared" si="27"/>
        <v>0</v>
      </c>
      <c r="E1623" s="18">
        <v>6266</v>
      </c>
      <c r="F1623" s="18">
        <f t="shared" si="28"/>
        <v>1</v>
      </c>
      <c r="G1623" s="18">
        <f t="shared" si="29"/>
        <v>0</v>
      </c>
      <c r="H1623" s="21">
        <v>0.12</v>
      </c>
    </row>
    <row r="1624" spans="1:8" ht="15" x14ac:dyDescent="0.25">
      <c r="A1624" s="18">
        <v>19033475893</v>
      </c>
      <c r="B1624" s="18">
        <f t="shared" si="26"/>
        <v>0</v>
      </c>
      <c r="C1624" s="18">
        <v>6.3E-2</v>
      </c>
      <c r="D1624" s="18">
        <f t="shared" si="27"/>
        <v>0</v>
      </c>
      <c r="E1624" s="18">
        <v>894</v>
      </c>
      <c r="F1624" s="18">
        <f t="shared" si="28"/>
        <v>0</v>
      </c>
      <c r="G1624" s="18">
        <f t="shared" si="29"/>
        <v>0</v>
      </c>
      <c r="H1624" s="18">
        <v>7.8E-2</v>
      </c>
    </row>
    <row r="1625" spans="1:8" ht="15" x14ac:dyDescent="0.25">
      <c r="A1625" s="19">
        <v>15079752558</v>
      </c>
      <c r="B1625" s="18">
        <f t="shared" si="26"/>
        <v>0</v>
      </c>
      <c r="C1625" s="19">
        <v>6.4000000000000001E-2</v>
      </c>
      <c r="D1625" s="18">
        <f t="shared" si="27"/>
        <v>0</v>
      </c>
      <c r="E1625" s="19">
        <v>193</v>
      </c>
      <c r="F1625" s="18">
        <f t="shared" si="28"/>
        <v>0</v>
      </c>
      <c r="G1625" s="18">
        <f t="shared" si="29"/>
        <v>0</v>
      </c>
      <c r="H1625" s="21">
        <v>0.12</v>
      </c>
    </row>
    <row r="1626" spans="1:8" ht="15" x14ac:dyDescent="0.25">
      <c r="A1626" s="18">
        <v>237000000000</v>
      </c>
      <c r="B1626" s="18">
        <f t="shared" si="26"/>
        <v>1</v>
      </c>
      <c r="C1626" s="18">
        <v>0.09</v>
      </c>
      <c r="D1626" s="18">
        <f t="shared" si="27"/>
        <v>0</v>
      </c>
      <c r="E1626" s="18">
        <v>3978</v>
      </c>
      <c r="F1626" s="18">
        <f t="shared" si="28"/>
        <v>1</v>
      </c>
      <c r="G1626" s="18">
        <f t="shared" si="29"/>
        <v>0</v>
      </c>
      <c r="H1626" s="21">
        <v>0.12</v>
      </c>
    </row>
    <row r="1627" spans="1:8" ht="15" x14ac:dyDescent="0.25">
      <c r="A1627" s="18">
        <v>2570000000000</v>
      </c>
      <c r="B1627" s="18">
        <f t="shared" si="26"/>
        <v>1</v>
      </c>
      <c r="C1627" s="18">
        <v>0.11700000000000001</v>
      </c>
      <c r="D1627" s="18">
        <f t="shared" si="27"/>
        <v>0</v>
      </c>
      <c r="E1627" s="18">
        <v>4634</v>
      </c>
      <c r="F1627" s="18">
        <f t="shared" si="28"/>
        <v>1</v>
      </c>
      <c r="G1627" s="18">
        <f t="shared" si="29"/>
        <v>0</v>
      </c>
      <c r="H1627" s="21">
        <v>0.12</v>
      </c>
    </row>
    <row r="1628" spans="1:8" ht="15" x14ac:dyDescent="0.25">
      <c r="A1628" s="18">
        <v>3300000000000</v>
      </c>
      <c r="B1628" s="18">
        <f t="shared" si="26"/>
        <v>1</v>
      </c>
      <c r="C1628" s="18">
        <v>0.115</v>
      </c>
      <c r="D1628" s="18">
        <f t="shared" si="27"/>
        <v>0</v>
      </c>
      <c r="E1628" s="18">
        <v>4668</v>
      </c>
      <c r="F1628" s="18">
        <f t="shared" si="28"/>
        <v>1</v>
      </c>
      <c r="G1628" s="18">
        <f t="shared" si="29"/>
        <v>0</v>
      </c>
      <c r="H1628" s="21">
        <v>0.12</v>
      </c>
    </row>
    <row r="1629" spans="1:8" ht="15" x14ac:dyDescent="0.25">
      <c r="A1629" s="18">
        <v>294000000000</v>
      </c>
      <c r="B1629" s="18">
        <f t="shared" si="26"/>
        <v>1</v>
      </c>
      <c r="C1629" s="18">
        <v>9.4E-2</v>
      </c>
      <c r="D1629" s="18">
        <f t="shared" si="27"/>
        <v>0</v>
      </c>
      <c r="E1629" s="18">
        <v>2442</v>
      </c>
      <c r="F1629" s="18">
        <f t="shared" si="28"/>
        <v>1</v>
      </c>
      <c r="G1629" s="18">
        <f t="shared" si="29"/>
        <v>0</v>
      </c>
      <c r="H1629" s="21">
        <v>0.12</v>
      </c>
    </row>
    <row r="1630" spans="1:8" ht="15" x14ac:dyDescent="0.25">
      <c r="A1630" s="18">
        <v>128000000000</v>
      </c>
      <c r="B1630" s="18">
        <f t="shared" si="26"/>
        <v>0</v>
      </c>
      <c r="C1630" s="18">
        <v>0.08</v>
      </c>
      <c r="D1630" s="18">
        <f t="shared" si="27"/>
        <v>0</v>
      </c>
      <c r="E1630" s="18">
        <v>1026</v>
      </c>
      <c r="F1630" s="18">
        <f t="shared" si="28"/>
        <v>0</v>
      </c>
      <c r="G1630" s="18">
        <f t="shared" si="29"/>
        <v>0</v>
      </c>
      <c r="H1630" s="18">
        <v>7.5999999999999998E-2</v>
      </c>
    </row>
    <row r="1631" spans="1:8" ht="15" x14ac:dyDescent="0.25">
      <c r="A1631" s="18">
        <v>12564705489</v>
      </c>
      <c r="B1631" s="18">
        <f t="shared" si="26"/>
        <v>0</v>
      </c>
      <c r="C1631" s="18">
        <v>9.4E-2</v>
      </c>
      <c r="D1631" s="18">
        <f t="shared" si="27"/>
        <v>0</v>
      </c>
      <c r="E1631" s="18">
        <v>3730</v>
      </c>
      <c r="F1631" s="18">
        <f t="shared" si="28"/>
        <v>1</v>
      </c>
      <c r="G1631" s="18">
        <f t="shared" si="29"/>
        <v>0</v>
      </c>
      <c r="H1631" s="18">
        <v>0.10299999999999999</v>
      </c>
    </row>
    <row r="1632" spans="1:8" ht="15" x14ac:dyDescent="0.25">
      <c r="A1632" s="18">
        <v>209000000000</v>
      </c>
      <c r="B1632" s="18">
        <f t="shared" si="26"/>
        <v>0</v>
      </c>
      <c r="C1632" s="18">
        <v>9.2999999999999999E-2</v>
      </c>
      <c r="D1632" s="18">
        <f t="shared" si="27"/>
        <v>0</v>
      </c>
      <c r="E1632" s="18">
        <v>4320</v>
      </c>
      <c r="F1632" s="18">
        <f t="shared" si="28"/>
        <v>1</v>
      </c>
      <c r="G1632" s="18">
        <f t="shared" si="29"/>
        <v>0</v>
      </c>
      <c r="H1632" s="21">
        <v>0.12</v>
      </c>
    </row>
    <row r="1633" spans="1:8" ht="15" x14ac:dyDescent="0.25">
      <c r="A1633" s="19">
        <v>15079752558</v>
      </c>
      <c r="B1633" s="18">
        <f t="shared" si="26"/>
        <v>0</v>
      </c>
      <c r="C1633" s="19">
        <v>6.4000000000000001E-2</v>
      </c>
      <c r="D1633" s="18">
        <f t="shared" si="27"/>
        <v>0</v>
      </c>
      <c r="E1633" s="19">
        <v>193</v>
      </c>
      <c r="F1633" s="18">
        <f t="shared" si="28"/>
        <v>0</v>
      </c>
      <c r="G1633" s="18">
        <f t="shared" si="29"/>
        <v>0</v>
      </c>
      <c r="H1633" s="21">
        <v>0.12</v>
      </c>
    </row>
    <row r="1634" spans="1:8" ht="15" x14ac:dyDescent="0.25">
      <c r="A1634" s="18">
        <v>2060000000000</v>
      </c>
      <c r="B1634" s="18">
        <f t="shared" si="26"/>
        <v>1</v>
      </c>
      <c r="C1634" s="18">
        <v>9.4E-2</v>
      </c>
      <c r="D1634" s="18">
        <f t="shared" si="27"/>
        <v>0</v>
      </c>
      <c r="E1634" s="18">
        <v>3205</v>
      </c>
      <c r="F1634" s="18">
        <f t="shared" si="28"/>
        <v>1</v>
      </c>
      <c r="G1634" s="18">
        <f t="shared" si="29"/>
        <v>0</v>
      </c>
      <c r="H1634" s="18">
        <v>0.04</v>
      </c>
    </row>
    <row r="1635" spans="1:8" ht="15" x14ac:dyDescent="0.25">
      <c r="A1635" s="18">
        <v>5740438192</v>
      </c>
      <c r="B1635" s="18">
        <f t="shared" si="26"/>
        <v>0</v>
      </c>
      <c r="C1635" s="19">
        <v>6.4000000000000001E-2</v>
      </c>
      <c r="D1635" s="18">
        <f t="shared" si="27"/>
        <v>0</v>
      </c>
      <c r="E1635" s="19">
        <v>193</v>
      </c>
      <c r="F1635" s="18">
        <f t="shared" si="28"/>
        <v>0</v>
      </c>
      <c r="G1635" s="18">
        <f t="shared" si="29"/>
        <v>0</v>
      </c>
      <c r="H1635" s="18">
        <v>0.14299999999999999</v>
      </c>
    </row>
    <row r="1636" spans="1:8" ht="15" x14ac:dyDescent="0.25">
      <c r="A1636" s="18">
        <v>24009680460</v>
      </c>
      <c r="B1636" s="18">
        <f t="shared" si="26"/>
        <v>0</v>
      </c>
      <c r="C1636" s="18">
        <v>6.5000000000000002E-2</v>
      </c>
      <c r="D1636" s="18">
        <f t="shared" si="27"/>
        <v>0</v>
      </c>
      <c r="E1636" s="18">
        <v>742</v>
      </c>
      <c r="F1636" s="18">
        <f t="shared" si="28"/>
        <v>0</v>
      </c>
      <c r="G1636" s="18">
        <f t="shared" si="29"/>
        <v>0</v>
      </c>
      <c r="H1636" s="18">
        <v>9.6000000000000002E-2</v>
      </c>
    </row>
    <row r="1637" spans="1:8" ht="15" x14ac:dyDescent="0.25">
      <c r="A1637" s="19">
        <v>15079752558</v>
      </c>
      <c r="B1637" s="18">
        <f t="shared" si="26"/>
        <v>0</v>
      </c>
      <c r="C1637" s="19">
        <v>6.4000000000000001E-2</v>
      </c>
      <c r="D1637" s="18">
        <f t="shared" si="27"/>
        <v>0</v>
      </c>
      <c r="E1637" s="19">
        <v>193</v>
      </c>
      <c r="F1637" s="18">
        <f t="shared" si="28"/>
        <v>0</v>
      </c>
      <c r="G1637" s="18">
        <f t="shared" si="29"/>
        <v>0</v>
      </c>
      <c r="H1637" s="21">
        <v>0.12</v>
      </c>
    </row>
    <row r="1638" spans="1:8" ht="15" x14ac:dyDescent="0.25">
      <c r="A1638" s="18">
        <v>36709511568</v>
      </c>
      <c r="B1638" s="18">
        <f t="shared" si="26"/>
        <v>0</v>
      </c>
      <c r="C1638" s="18">
        <v>7.0000000000000007E-2</v>
      </c>
      <c r="D1638" s="18">
        <f t="shared" si="27"/>
        <v>0</v>
      </c>
      <c r="E1638" s="18">
        <v>782</v>
      </c>
      <c r="F1638" s="18">
        <f t="shared" si="28"/>
        <v>0</v>
      </c>
      <c r="G1638" s="18">
        <f t="shared" si="29"/>
        <v>0</v>
      </c>
      <c r="H1638" s="18">
        <v>0.06</v>
      </c>
    </row>
    <row r="1639" spans="1:8" ht="15" x14ac:dyDescent="0.25">
      <c r="A1639" s="18">
        <v>52053324635</v>
      </c>
      <c r="B1639" s="18">
        <f t="shared" si="26"/>
        <v>0</v>
      </c>
      <c r="C1639" s="18">
        <v>7.1999999999999995E-2</v>
      </c>
      <c r="D1639" s="18">
        <f t="shared" si="27"/>
        <v>0</v>
      </c>
      <c r="E1639" s="18">
        <v>7592</v>
      </c>
      <c r="F1639" s="18">
        <f t="shared" si="28"/>
        <v>1</v>
      </c>
      <c r="G1639" s="18">
        <f t="shared" si="29"/>
        <v>0</v>
      </c>
      <c r="H1639" s="21">
        <v>0.12</v>
      </c>
    </row>
    <row r="1640" spans="1:8" ht="15" x14ac:dyDescent="0.25">
      <c r="A1640" s="18">
        <v>8163841060</v>
      </c>
      <c r="B1640" s="18">
        <f t="shared" si="26"/>
        <v>0</v>
      </c>
      <c r="C1640" s="18">
        <v>8.5000000000000006E-2</v>
      </c>
      <c r="D1640" s="18">
        <f t="shared" si="27"/>
        <v>0</v>
      </c>
      <c r="E1640" s="18">
        <v>1707</v>
      </c>
      <c r="F1640" s="18">
        <f t="shared" si="28"/>
        <v>1</v>
      </c>
      <c r="G1640" s="18">
        <f t="shared" si="29"/>
        <v>0</v>
      </c>
      <c r="H1640" s="18">
        <v>4.5999999999999999E-2</v>
      </c>
    </row>
    <row r="1641" spans="1:8" ht="15" x14ac:dyDescent="0.25">
      <c r="A1641" s="18">
        <v>5811604052</v>
      </c>
      <c r="B1641" s="18">
        <f t="shared" si="26"/>
        <v>0</v>
      </c>
      <c r="C1641" s="18">
        <v>0.11700000000000001</v>
      </c>
      <c r="D1641" s="18">
        <f t="shared" si="27"/>
        <v>0</v>
      </c>
      <c r="E1641" s="18">
        <v>190</v>
      </c>
      <c r="F1641" s="18">
        <f t="shared" si="28"/>
        <v>0</v>
      </c>
      <c r="G1641" s="18">
        <f t="shared" si="29"/>
        <v>0</v>
      </c>
      <c r="H1641" s="18">
        <v>0.16400000000000001</v>
      </c>
    </row>
    <row r="1642" spans="1:8" ht="15" x14ac:dyDescent="0.25">
      <c r="A1642" s="18">
        <v>5350993377</v>
      </c>
      <c r="B1642" s="18">
        <f t="shared" si="26"/>
        <v>0</v>
      </c>
      <c r="C1642" s="18">
        <v>4.3999999999999997E-2</v>
      </c>
      <c r="D1642" s="18">
        <f t="shared" si="27"/>
        <v>0</v>
      </c>
      <c r="E1642" s="18">
        <v>6431</v>
      </c>
      <c r="F1642" s="18">
        <f t="shared" si="28"/>
        <v>1</v>
      </c>
      <c r="G1642" s="18">
        <f t="shared" si="29"/>
        <v>0</v>
      </c>
      <c r="H1642" s="21">
        <v>0.12</v>
      </c>
    </row>
    <row r="1643" spans="1:8" ht="15" x14ac:dyDescent="0.25">
      <c r="A1643" s="18">
        <v>4114881347</v>
      </c>
      <c r="B1643" s="18">
        <f t="shared" si="26"/>
        <v>0</v>
      </c>
      <c r="C1643" s="18">
        <v>7.1999999999999995E-2</v>
      </c>
      <c r="D1643" s="18">
        <f t="shared" si="27"/>
        <v>0</v>
      </c>
      <c r="E1643" s="18">
        <v>476</v>
      </c>
      <c r="F1643" s="18">
        <f t="shared" si="28"/>
        <v>0</v>
      </c>
      <c r="G1643" s="18">
        <f t="shared" si="29"/>
        <v>0</v>
      </c>
      <c r="H1643" s="18">
        <v>9.5000000000000001E-2</v>
      </c>
    </row>
    <row r="1644" spans="1:8" ht="15" x14ac:dyDescent="0.25">
      <c r="A1644" s="18">
        <v>777000000000</v>
      </c>
      <c r="B1644" s="18">
        <f t="shared" si="26"/>
        <v>1</v>
      </c>
      <c r="C1644" s="18">
        <v>0.121</v>
      </c>
      <c r="D1644" s="18">
        <f t="shared" si="27"/>
        <v>1</v>
      </c>
      <c r="E1644" s="18">
        <v>5676</v>
      </c>
      <c r="F1644" s="18">
        <f t="shared" si="28"/>
        <v>1</v>
      </c>
      <c r="G1644" s="18">
        <f t="shared" si="29"/>
        <v>0</v>
      </c>
      <c r="H1644" s="18">
        <v>1.7999999999999999E-2</v>
      </c>
    </row>
    <row r="1645" spans="1:8" ht="15" x14ac:dyDescent="0.25">
      <c r="A1645" s="18">
        <v>9338674078</v>
      </c>
      <c r="B1645" s="18">
        <f t="shared" si="26"/>
        <v>0</v>
      </c>
      <c r="C1645" s="18">
        <v>7.0000000000000007E-2</v>
      </c>
      <c r="D1645" s="18">
        <f t="shared" si="27"/>
        <v>0</v>
      </c>
      <c r="E1645" s="18">
        <v>309</v>
      </c>
      <c r="F1645" s="18">
        <f t="shared" si="28"/>
        <v>0</v>
      </c>
      <c r="G1645" s="18">
        <f t="shared" si="29"/>
        <v>0</v>
      </c>
      <c r="H1645" s="18">
        <v>9.5000000000000001E-2</v>
      </c>
    </row>
    <row r="1646" spans="1:8" ht="15" x14ac:dyDescent="0.25">
      <c r="A1646" s="18">
        <v>421000000000</v>
      </c>
      <c r="B1646" s="18">
        <f t="shared" si="26"/>
        <v>1</v>
      </c>
      <c r="C1646" s="18">
        <v>0.1</v>
      </c>
      <c r="D1646" s="18">
        <f t="shared" si="27"/>
        <v>0</v>
      </c>
      <c r="E1646" s="18">
        <v>8694</v>
      </c>
      <c r="F1646" s="18">
        <f t="shared" si="28"/>
        <v>1</v>
      </c>
      <c r="G1646" s="18">
        <f t="shared" si="29"/>
        <v>0</v>
      </c>
      <c r="H1646" s="21">
        <v>0.12</v>
      </c>
    </row>
    <row r="1647" spans="1:8" ht="15" x14ac:dyDescent="0.25">
      <c r="A1647" s="18">
        <v>470000000000</v>
      </c>
      <c r="B1647" s="18">
        <f t="shared" si="26"/>
        <v>1</v>
      </c>
      <c r="C1647" s="18">
        <v>7.0000000000000007E-2</v>
      </c>
      <c r="D1647" s="18">
        <f t="shared" si="27"/>
        <v>0</v>
      </c>
      <c r="E1647" s="18">
        <v>860</v>
      </c>
      <c r="F1647" s="18">
        <f t="shared" si="28"/>
        <v>0</v>
      </c>
      <c r="G1647" s="18">
        <f t="shared" si="29"/>
        <v>0</v>
      </c>
      <c r="H1647" s="21">
        <v>0.12</v>
      </c>
    </row>
    <row r="1648" spans="1:8" ht="15" x14ac:dyDescent="0.25">
      <c r="A1648" s="18">
        <v>229000000000</v>
      </c>
      <c r="B1648" s="18">
        <f t="shared" si="26"/>
        <v>1</v>
      </c>
      <c r="C1648" s="18">
        <v>0.108</v>
      </c>
      <c r="D1648" s="18">
        <f t="shared" si="27"/>
        <v>0</v>
      </c>
      <c r="E1648" s="18">
        <v>2324</v>
      </c>
      <c r="F1648" s="18">
        <f t="shared" si="28"/>
        <v>1</v>
      </c>
      <c r="G1648" s="18">
        <f t="shared" si="29"/>
        <v>0</v>
      </c>
      <c r="H1648" s="21">
        <v>0.12</v>
      </c>
    </row>
    <row r="1649" spans="1:8" ht="15" x14ac:dyDescent="0.25">
      <c r="A1649" s="18">
        <v>165000000000</v>
      </c>
      <c r="B1649" s="18">
        <f t="shared" si="26"/>
        <v>0</v>
      </c>
      <c r="C1649" s="18">
        <v>5.8999999999999997E-2</v>
      </c>
      <c r="D1649" s="18">
        <f t="shared" si="27"/>
        <v>0</v>
      </c>
      <c r="E1649" s="18">
        <v>457</v>
      </c>
      <c r="F1649" s="18">
        <f t="shared" si="28"/>
        <v>0</v>
      </c>
      <c r="G1649" s="18">
        <f t="shared" si="29"/>
        <v>0</v>
      </c>
      <c r="H1649" s="18">
        <v>0.14099999999999999</v>
      </c>
    </row>
    <row r="1650" spans="1:8" ht="15" x14ac:dyDescent="0.25">
      <c r="A1650" s="18">
        <v>1520000000000</v>
      </c>
      <c r="B1650" s="18">
        <f t="shared" si="26"/>
        <v>1</v>
      </c>
      <c r="C1650" s="18">
        <v>6.3E-2</v>
      </c>
      <c r="D1650" s="18">
        <f t="shared" si="27"/>
        <v>0</v>
      </c>
      <c r="E1650" s="18">
        <v>669</v>
      </c>
      <c r="F1650" s="18">
        <f t="shared" si="28"/>
        <v>0</v>
      </c>
      <c r="G1650" s="18">
        <f t="shared" si="29"/>
        <v>0</v>
      </c>
      <c r="H1650" s="18">
        <v>0.108</v>
      </c>
    </row>
    <row r="1651" spans="1:8" ht="15" x14ac:dyDescent="0.25">
      <c r="A1651" s="19">
        <v>15079752558</v>
      </c>
      <c r="B1651" s="18">
        <f t="shared" si="26"/>
        <v>0</v>
      </c>
      <c r="C1651" s="18">
        <v>5.2999999999999999E-2</v>
      </c>
      <c r="D1651" s="18">
        <f t="shared" si="27"/>
        <v>0</v>
      </c>
      <c r="E1651" s="18">
        <v>3319</v>
      </c>
      <c r="F1651" s="18">
        <f t="shared" si="28"/>
        <v>1</v>
      </c>
      <c r="G1651" s="18">
        <f t="shared" si="29"/>
        <v>0</v>
      </c>
      <c r="H1651" s="18">
        <v>5.3999999999999999E-2</v>
      </c>
    </row>
    <row r="1652" spans="1:8" ht="15" x14ac:dyDescent="0.25">
      <c r="A1652" s="18">
        <v>36990001284</v>
      </c>
      <c r="B1652" s="18">
        <f t="shared" si="26"/>
        <v>0</v>
      </c>
      <c r="C1652" s="18">
        <v>0.107</v>
      </c>
      <c r="D1652" s="18">
        <f t="shared" si="27"/>
        <v>0</v>
      </c>
      <c r="E1652" s="18">
        <v>546</v>
      </c>
      <c r="F1652" s="18">
        <f t="shared" si="28"/>
        <v>0</v>
      </c>
      <c r="G1652" s="18">
        <f t="shared" si="29"/>
        <v>0</v>
      </c>
      <c r="H1652" s="18">
        <v>0.17299999999999999</v>
      </c>
    </row>
    <row r="1653" spans="1:8" ht="15" x14ac:dyDescent="0.25">
      <c r="A1653" s="18">
        <v>87077443709</v>
      </c>
      <c r="B1653" s="18">
        <f t="shared" si="26"/>
        <v>0</v>
      </c>
      <c r="C1653" s="18">
        <v>0.09</v>
      </c>
      <c r="D1653" s="18">
        <f t="shared" si="27"/>
        <v>0</v>
      </c>
      <c r="E1653" s="18">
        <v>1446</v>
      </c>
      <c r="F1653" s="18">
        <f t="shared" si="28"/>
        <v>1</v>
      </c>
      <c r="G1653" s="18">
        <f t="shared" si="29"/>
        <v>0</v>
      </c>
      <c r="H1653" s="21">
        <v>0.12</v>
      </c>
    </row>
    <row r="1654" spans="1:8" ht="15" x14ac:dyDescent="0.25">
      <c r="A1654" s="18">
        <v>46999407184</v>
      </c>
      <c r="B1654" s="18">
        <f t="shared" si="26"/>
        <v>0</v>
      </c>
      <c r="C1654" s="18">
        <v>8.8999999999999996E-2</v>
      </c>
      <c r="D1654" s="18">
        <f t="shared" si="27"/>
        <v>0</v>
      </c>
      <c r="E1654" s="18">
        <v>2044</v>
      </c>
      <c r="F1654" s="18">
        <f t="shared" si="28"/>
        <v>1</v>
      </c>
      <c r="G1654" s="18">
        <f t="shared" si="29"/>
        <v>0</v>
      </c>
      <c r="H1654" s="21">
        <v>0.12</v>
      </c>
    </row>
    <row r="1655" spans="1:8" ht="15" x14ac:dyDescent="0.25">
      <c r="A1655" s="18">
        <v>1380000000000</v>
      </c>
      <c r="B1655" s="18">
        <f t="shared" si="26"/>
        <v>1</v>
      </c>
      <c r="C1655" s="18">
        <v>9.6000000000000002E-2</v>
      </c>
      <c r="D1655" s="18">
        <f t="shared" si="27"/>
        <v>0</v>
      </c>
      <c r="E1655" s="18">
        <v>2902</v>
      </c>
      <c r="F1655" s="18">
        <f t="shared" si="28"/>
        <v>1</v>
      </c>
      <c r="G1655" s="18">
        <f t="shared" si="29"/>
        <v>0</v>
      </c>
      <c r="H1655" s="21">
        <v>0.12</v>
      </c>
    </row>
    <row r="1656" spans="1:8" ht="15" x14ac:dyDescent="0.25">
      <c r="A1656" s="18">
        <v>463000000000</v>
      </c>
      <c r="B1656" s="18">
        <f t="shared" si="26"/>
        <v>1</v>
      </c>
      <c r="C1656" s="18">
        <v>9.5000000000000001E-2</v>
      </c>
      <c r="D1656" s="18">
        <f t="shared" si="27"/>
        <v>0</v>
      </c>
      <c r="E1656" s="18">
        <v>4694</v>
      </c>
      <c r="F1656" s="18">
        <f t="shared" si="28"/>
        <v>1</v>
      </c>
      <c r="G1656" s="18">
        <f t="shared" si="29"/>
        <v>0</v>
      </c>
      <c r="H1656" s="21">
        <v>0.12</v>
      </c>
    </row>
    <row r="1657" spans="1:8" ht="15" x14ac:dyDescent="0.25">
      <c r="A1657" s="18">
        <v>549000000000</v>
      </c>
      <c r="B1657" s="18">
        <f t="shared" si="26"/>
        <v>1</v>
      </c>
      <c r="C1657" s="18">
        <v>0.109</v>
      </c>
      <c r="D1657" s="18">
        <f t="shared" si="27"/>
        <v>0</v>
      </c>
      <c r="E1657" s="18">
        <v>7697</v>
      </c>
      <c r="F1657" s="18">
        <f t="shared" si="28"/>
        <v>1</v>
      </c>
      <c r="G1657" s="18">
        <f t="shared" si="29"/>
        <v>0</v>
      </c>
      <c r="H1657" s="18">
        <v>2.7E-2</v>
      </c>
    </row>
    <row r="1658" spans="1:8" ht="15" x14ac:dyDescent="0.25">
      <c r="A1658" s="18">
        <v>731000000000</v>
      </c>
      <c r="B1658" s="18">
        <f t="shared" si="26"/>
        <v>1</v>
      </c>
      <c r="C1658" s="18">
        <v>6.8000000000000005E-2</v>
      </c>
      <c r="D1658" s="18">
        <f t="shared" si="27"/>
        <v>0</v>
      </c>
      <c r="E1658" s="18">
        <v>680</v>
      </c>
      <c r="F1658" s="18">
        <f t="shared" si="28"/>
        <v>0</v>
      </c>
      <c r="G1658" s="18">
        <f t="shared" si="29"/>
        <v>0</v>
      </c>
      <c r="H1658" s="21">
        <v>0.12</v>
      </c>
    </row>
    <row r="1659" spans="1:8" ht="15" x14ac:dyDescent="0.25">
      <c r="A1659" s="18">
        <v>136000000000</v>
      </c>
      <c r="B1659" s="18">
        <f t="shared" si="26"/>
        <v>0</v>
      </c>
      <c r="C1659" s="18">
        <v>7.8E-2</v>
      </c>
      <c r="D1659" s="18">
        <f t="shared" si="27"/>
        <v>0</v>
      </c>
      <c r="E1659" s="18">
        <v>231</v>
      </c>
      <c r="F1659" s="18">
        <f t="shared" si="28"/>
        <v>0</v>
      </c>
      <c r="G1659" s="18">
        <f t="shared" si="29"/>
        <v>0</v>
      </c>
      <c r="H1659" s="18">
        <v>0.159</v>
      </c>
    </row>
    <row r="1660" spans="1:8" ht="15" x14ac:dyDescent="0.25">
      <c r="A1660" s="18">
        <v>2300000000000</v>
      </c>
      <c r="B1660" s="18">
        <f t="shared" si="26"/>
        <v>1</v>
      </c>
      <c r="C1660" s="18">
        <v>9.6000000000000002E-2</v>
      </c>
      <c r="D1660" s="18">
        <f t="shared" si="27"/>
        <v>0</v>
      </c>
      <c r="E1660" s="18">
        <v>3489</v>
      </c>
      <c r="F1660" s="18">
        <f t="shared" si="28"/>
        <v>1</v>
      </c>
      <c r="G1660" s="18">
        <f t="shared" si="29"/>
        <v>1</v>
      </c>
      <c r="H1660" s="18">
        <v>5.0000000000000001E-3</v>
      </c>
    </row>
    <row r="1661" spans="1:8" ht="15" x14ac:dyDescent="0.25">
      <c r="A1661" s="18">
        <v>12890867763</v>
      </c>
      <c r="B1661" s="18">
        <f t="shared" si="26"/>
        <v>0</v>
      </c>
      <c r="C1661" s="18">
        <v>0.06</v>
      </c>
      <c r="D1661" s="18">
        <f t="shared" si="27"/>
        <v>0</v>
      </c>
      <c r="E1661" s="18">
        <v>243</v>
      </c>
      <c r="F1661" s="18">
        <f t="shared" si="28"/>
        <v>0</v>
      </c>
      <c r="G1661" s="18">
        <f t="shared" si="29"/>
        <v>0</v>
      </c>
      <c r="H1661" s="18">
        <v>0.124</v>
      </c>
    </row>
    <row r="1662" spans="1:8" ht="15" x14ac:dyDescent="0.25">
      <c r="A1662" s="19">
        <v>15079752558</v>
      </c>
      <c r="B1662" s="18">
        <f t="shared" si="26"/>
        <v>0</v>
      </c>
      <c r="C1662" s="18">
        <v>7.1999999999999995E-2</v>
      </c>
      <c r="D1662" s="18">
        <f t="shared" si="27"/>
        <v>0</v>
      </c>
      <c r="E1662" s="18">
        <v>2958</v>
      </c>
      <c r="F1662" s="18">
        <f t="shared" si="28"/>
        <v>1</v>
      </c>
      <c r="G1662" s="18">
        <f t="shared" si="29"/>
        <v>0</v>
      </c>
      <c r="H1662" s="21">
        <v>0.12</v>
      </c>
    </row>
    <row r="1663" spans="1:8" ht="15" x14ac:dyDescent="0.25">
      <c r="A1663" s="18">
        <v>378000000000</v>
      </c>
      <c r="B1663" s="18">
        <f t="shared" si="26"/>
        <v>1</v>
      </c>
      <c r="C1663" s="18">
        <v>0.11600000000000001</v>
      </c>
      <c r="D1663" s="18">
        <f t="shared" si="27"/>
        <v>0</v>
      </c>
      <c r="E1663" s="18">
        <v>5272</v>
      </c>
      <c r="F1663" s="18">
        <f t="shared" si="28"/>
        <v>1</v>
      </c>
      <c r="G1663" s="18">
        <f t="shared" si="29"/>
        <v>0</v>
      </c>
      <c r="H1663" s="21">
        <v>0.12</v>
      </c>
    </row>
    <row r="1664" spans="1:8" ht="15" x14ac:dyDescent="0.25">
      <c r="A1664" s="18">
        <v>55220932614</v>
      </c>
      <c r="B1664" s="18">
        <f t="shared" si="26"/>
        <v>0</v>
      </c>
      <c r="C1664" s="18">
        <v>5.6000000000000001E-2</v>
      </c>
      <c r="D1664" s="18">
        <f t="shared" si="27"/>
        <v>0</v>
      </c>
      <c r="E1664" s="18">
        <v>323</v>
      </c>
      <c r="F1664" s="18">
        <f t="shared" si="28"/>
        <v>0</v>
      </c>
      <c r="G1664" s="18">
        <f t="shared" si="29"/>
        <v>0</v>
      </c>
      <c r="H1664" s="18">
        <v>9.1999999999999998E-2</v>
      </c>
    </row>
    <row r="1665" spans="1:8" ht="15" x14ac:dyDescent="0.25">
      <c r="A1665" s="18">
        <v>471000000000</v>
      </c>
      <c r="B1665" s="18">
        <f t="shared" si="26"/>
        <v>1</v>
      </c>
      <c r="C1665" s="18">
        <v>0.105</v>
      </c>
      <c r="D1665" s="18">
        <f t="shared" si="27"/>
        <v>0</v>
      </c>
      <c r="E1665" s="18">
        <v>4570</v>
      </c>
      <c r="F1665" s="18">
        <f t="shared" si="28"/>
        <v>1</v>
      </c>
      <c r="G1665" s="18">
        <f t="shared" si="29"/>
        <v>0</v>
      </c>
      <c r="H1665" s="21">
        <v>0.12</v>
      </c>
    </row>
    <row r="1666" spans="1:8" ht="15" x14ac:dyDescent="0.25">
      <c r="A1666" s="18">
        <v>16775919279</v>
      </c>
      <c r="B1666" s="18">
        <f t="shared" si="26"/>
        <v>0</v>
      </c>
      <c r="C1666" s="18">
        <v>9.8000000000000004E-2</v>
      </c>
      <c r="D1666" s="18">
        <f t="shared" si="27"/>
        <v>0</v>
      </c>
      <c r="E1666" s="18">
        <v>427</v>
      </c>
      <c r="F1666" s="18">
        <f t="shared" si="28"/>
        <v>0</v>
      </c>
      <c r="G1666" s="18">
        <f t="shared" si="29"/>
        <v>0</v>
      </c>
      <c r="H1666" s="18">
        <v>7.9000000000000001E-2</v>
      </c>
    </row>
    <row r="1667" spans="1:8" ht="15" x14ac:dyDescent="0.25">
      <c r="A1667" s="18">
        <v>47726575741</v>
      </c>
      <c r="B1667" s="18">
        <f t="shared" si="26"/>
        <v>0</v>
      </c>
      <c r="C1667" s="18">
        <v>7.5999999999999998E-2</v>
      </c>
      <c r="D1667" s="18">
        <f t="shared" si="27"/>
        <v>0</v>
      </c>
      <c r="E1667" s="18">
        <v>480</v>
      </c>
      <c r="F1667" s="18">
        <f t="shared" si="28"/>
        <v>0</v>
      </c>
      <c r="G1667" s="18">
        <f t="shared" si="29"/>
        <v>0</v>
      </c>
      <c r="H1667" s="18">
        <v>0.111</v>
      </c>
    </row>
    <row r="1668" spans="1:8" ht="15" x14ac:dyDescent="0.25">
      <c r="A1668" s="18">
        <v>61520901516</v>
      </c>
      <c r="B1668" s="18">
        <f t="shared" si="26"/>
        <v>0</v>
      </c>
      <c r="C1668" s="18">
        <v>6.8000000000000005E-2</v>
      </c>
      <c r="D1668" s="18">
        <f t="shared" si="27"/>
        <v>0</v>
      </c>
      <c r="E1668" s="18">
        <v>992</v>
      </c>
      <c r="F1668" s="18">
        <f t="shared" si="28"/>
        <v>0</v>
      </c>
      <c r="G1668" s="18">
        <f t="shared" si="29"/>
        <v>0</v>
      </c>
      <c r="H1668" s="18">
        <v>9.7000000000000003E-2</v>
      </c>
    </row>
    <row r="1669" spans="1:8" ht="15" x14ac:dyDescent="0.25">
      <c r="A1669" s="18">
        <v>24851264943</v>
      </c>
      <c r="B1669" s="18">
        <f t="shared" si="26"/>
        <v>0</v>
      </c>
      <c r="C1669" s="18">
        <v>7.3999999999999996E-2</v>
      </c>
      <c r="D1669" s="18">
        <f t="shared" si="27"/>
        <v>0</v>
      </c>
      <c r="E1669" s="18">
        <v>2123</v>
      </c>
      <c r="F1669" s="18">
        <f t="shared" si="28"/>
        <v>1</v>
      </c>
      <c r="G1669" s="18">
        <f t="shared" si="29"/>
        <v>0</v>
      </c>
      <c r="H1669" s="21">
        <v>0.12</v>
      </c>
    </row>
    <row r="1670" spans="1:8" ht="15" x14ac:dyDescent="0.25">
      <c r="A1670" s="18">
        <v>216000000000</v>
      </c>
      <c r="B1670" s="18">
        <f t="shared" si="26"/>
        <v>0</v>
      </c>
      <c r="C1670" s="18">
        <v>7.4999999999999997E-2</v>
      </c>
      <c r="D1670" s="18">
        <f t="shared" si="27"/>
        <v>0</v>
      </c>
      <c r="E1670" s="18">
        <v>1545</v>
      </c>
      <c r="F1670" s="18">
        <f t="shared" si="28"/>
        <v>1</v>
      </c>
      <c r="G1670" s="18">
        <f t="shared" si="29"/>
        <v>0</v>
      </c>
      <c r="H1670" s="18">
        <v>5.7000000000000002E-2</v>
      </c>
    </row>
    <row r="1671" spans="1:8" ht="15" x14ac:dyDescent="0.25">
      <c r="A1671" s="18">
        <v>334000000000</v>
      </c>
      <c r="B1671" s="18">
        <f t="shared" si="26"/>
        <v>1</v>
      </c>
      <c r="C1671" s="18">
        <v>0.109</v>
      </c>
      <c r="D1671" s="18">
        <f t="shared" si="27"/>
        <v>0</v>
      </c>
      <c r="E1671" s="18">
        <v>6521</v>
      </c>
      <c r="F1671" s="18">
        <f t="shared" si="28"/>
        <v>1</v>
      </c>
      <c r="G1671" s="18">
        <f t="shared" si="29"/>
        <v>0</v>
      </c>
      <c r="H1671" s="21">
        <v>0.12</v>
      </c>
    </row>
    <row r="1672" spans="1:8" ht="15" x14ac:dyDescent="0.25">
      <c r="A1672" s="18">
        <v>22542967739</v>
      </c>
      <c r="B1672" s="18">
        <f t="shared" si="26"/>
        <v>0</v>
      </c>
      <c r="C1672" s="18">
        <v>5.8000000000000003E-2</v>
      </c>
      <c r="D1672" s="18">
        <f t="shared" si="27"/>
        <v>0</v>
      </c>
      <c r="E1672" s="18">
        <v>928</v>
      </c>
      <c r="F1672" s="18">
        <f t="shared" si="28"/>
        <v>0</v>
      </c>
      <c r="G1672" s="18">
        <f t="shared" si="29"/>
        <v>0</v>
      </c>
      <c r="H1672" s="18">
        <v>6.0999999999999999E-2</v>
      </c>
    </row>
    <row r="1673" spans="1:8" ht="15" x14ac:dyDescent="0.25">
      <c r="A1673" s="19">
        <v>15079752558</v>
      </c>
      <c r="B1673" s="18">
        <f t="shared" si="26"/>
        <v>0</v>
      </c>
      <c r="C1673" s="19">
        <v>6.4000000000000001E-2</v>
      </c>
      <c r="D1673" s="18">
        <f t="shared" si="27"/>
        <v>0</v>
      </c>
      <c r="E1673" s="19">
        <v>193</v>
      </c>
      <c r="F1673" s="18">
        <f t="shared" si="28"/>
        <v>0</v>
      </c>
      <c r="G1673" s="18">
        <f t="shared" si="29"/>
        <v>0</v>
      </c>
      <c r="H1673" s="21">
        <v>0.12</v>
      </c>
    </row>
    <row r="1674" spans="1:8" ht="15" x14ac:dyDescent="0.25">
      <c r="A1674" s="18">
        <v>262000000000</v>
      </c>
      <c r="B1674" s="18">
        <f t="shared" si="26"/>
        <v>1</v>
      </c>
      <c r="C1674" s="18">
        <v>0.09</v>
      </c>
      <c r="D1674" s="18">
        <f t="shared" si="27"/>
        <v>0</v>
      </c>
      <c r="E1674" s="18">
        <v>4411</v>
      </c>
      <c r="F1674" s="18">
        <f t="shared" si="28"/>
        <v>1</v>
      </c>
      <c r="G1674" s="18">
        <f t="shared" si="29"/>
        <v>0</v>
      </c>
      <c r="H1674" s="21">
        <v>0.12</v>
      </c>
    </row>
    <row r="1675" spans="1:8" ht="15" x14ac:dyDescent="0.25">
      <c r="A1675" s="18">
        <v>2780000000000</v>
      </c>
      <c r="B1675" s="18">
        <f t="shared" si="26"/>
        <v>1</v>
      </c>
      <c r="C1675" s="18">
        <v>0.11600000000000001</v>
      </c>
      <c r="D1675" s="18">
        <f t="shared" si="27"/>
        <v>0</v>
      </c>
      <c r="E1675" s="18">
        <v>4968</v>
      </c>
      <c r="F1675" s="18">
        <f t="shared" si="28"/>
        <v>1</v>
      </c>
      <c r="G1675" s="18">
        <f t="shared" si="29"/>
        <v>0</v>
      </c>
      <c r="H1675" s="21">
        <v>0.12</v>
      </c>
    </row>
    <row r="1676" spans="1:8" ht="15" x14ac:dyDescent="0.25">
      <c r="A1676" s="18">
        <v>3630000000000</v>
      </c>
      <c r="B1676" s="18">
        <f t="shared" si="26"/>
        <v>1</v>
      </c>
      <c r="C1676" s="18">
        <v>0.113</v>
      </c>
      <c r="D1676" s="18">
        <f t="shared" si="27"/>
        <v>0</v>
      </c>
      <c r="E1676" s="18">
        <v>4996</v>
      </c>
      <c r="F1676" s="18">
        <f t="shared" si="28"/>
        <v>1</v>
      </c>
      <c r="G1676" s="18">
        <f t="shared" si="29"/>
        <v>0</v>
      </c>
      <c r="H1676" s="21">
        <v>0.12</v>
      </c>
    </row>
    <row r="1677" spans="1:8" ht="15" x14ac:dyDescent="0.25">
      <c r="A1677" s="18">
        <v>290000000000</v>
      </c>
      <c r="B1677" s="18">
        <f t="shared" si="26"/>
        <v>1</v>
      </c>
      <c r="C1677" s="18">
        <v>0.09</v>
      </c>
      <c r="D1677" s="18">
        <f t="shared" si="27"/>
        <v>0</v>
      </c>
      <c r="E1677" s="18">
        <v>2304</v>
      </c>
      <c r="F1677" s="18">
        <f t="shared" si="28"/>
        <v>1</v>
      </c>
      <c r="G1677" s="18">
        <f t="shared" si="29"/>
        <v>0</v>
      </c>
      <c r="H1677" s="21">
        <v>0.12</v>
      </c>
    </row>
    <row r="1678" spans="1:8" ht="15" x14ac:dyDescent="0.25">
      <c r="A1678" s="18">
        <v>137000000000</v>
      </c>
      <c r="B1678" s="18">
        <f t="shared" si="26"/>
        <v>0</v>
      </c>
      <c r="C1678" s="18">
        <v>7.9000000000000001E-2</v>
      </c>
      <c r="D1678" s="18">
        <f t="shared" si="27"/>
        <v>0</v>
      </c>
      <c r="E1678" s="18">
        <v>1096</v>
      </c>
      <c r="F1678" s="18">
        <f t="shared" si="28"/>
        <v>0</v>
      </c>
      <c r="G1678" s="18">
        <f t="shared" si="29"/>
        <v>0</v>
      </c>
      <c r="H1678" s="18">
        <v>8.3000000000000004E-2</v>
      </c>
    </row>
    <row r="1679" spans="1:8" ht="15" x14ac:dyDescent="0.25">
      <c r="A1679" s="18">
        <v>14042801904</v>
      </c>
      <c r="B1679" s="18">
        <f t="shared" si="26"/>
        <v>0</v>
      </c>
      <c r="C1679" s="18">
        <v>9.1999999999999998E-2</v>
      </c>
      <c r="D1679" s="18">
        <f t="shared" si="27"/>
        <v>0</v>
      </c>
      <c r="E1679" s="18">
        <v>4051</v>
      </c>
      <c r="F1679" s="18">
        <f t="shared" si="28"/>
        <v>1</v>
      </c>
      <c r="G1679" s="18">
        <f t="shared" si="29"/>
        <v>0</v>
      </c>
      <c r="H1679" s="18">
        <v>7.6999999999999999E-2</v>
      </c>
    </row>
    <row r="1680" spans="1:8" ht="15" x14ac:dyDescent="0.25">
      <c r="A1680" s="18">
        <v>226000000000</v>
      </c>
      <c r="B1680" s="18">
        <f t="shared" si="26"/>
        <v>1</v>
      </c>
      <c r="C1680" s="18">
        <v>8.7999999999999995E-2</v>
      </c>
      <c r="D1680" s="18">
        <f t="shared" si="27"/>
        <v>0</v>
      </c>
      <c r="E1680" s="18">
        <v>4306</v>
      </c>
      <c r="F1680" s="18">
        <f t="shared" si="28"/>
        <v>1</v>
      </c>
      <c r="G1680" s="18">
        <f t="shared" si="29"/>
        <v>0</v>
      </c>
      <c r="H1680" s="21">
        <v>0.12</v>
      </c>
    </row>
    <row r="1681" spans="1:8" ht="15" x14ac:dyDescent="0.25">
      <c r="A1681" s="19">
        <v>15079752558</v>
      </c>
      <c r="B1681" s="18">
        <f t="shared" si="26"/>
        <v>0</v>
      </c>
      <c r="C1681" s="19">
        <v>6.4000000000000001E-2</v>
      </c>
      <c r="D1681" s="18">
        <f t="shared" si="27"/>
        <v>0</v>
      </c>
      <c r="E1681" s="19">
        <v>193</v>
      </c>
      <c r="F1681" s="18">
        <f t="shared" si="28"/>
        <v>0</v>
      </c>
      <c r="G1681" s="18">
        <f t="shared" si="29"/>
        <v>0</v>
      </c>
      <c r="H1681" s="21">
        <v>0.12</v>
      </c>
    </row>
    <row r="1682" spans="1:8" ht="15" x14ac:dyDescent="0.25">
      <c r="A1682" s="18">
        <v>2200000000000</v>
      </c>
      <c r="B1682" s="18">
        <f t="shared" si="26"/>
        <v>1</v>
      </c>
      <c r="C1682" s="18">
        <v>9.1999999999999998E-2</v>
      </c>
      <c r="D1682" s="18">
        <f t="shared" si="27"/>
        <v>0</v>
      </c>
      <c r="E1682" s="18">
        <v>3339</v>
      </c>
      <c r="F1682" s="18">
        <f t="shared" si="28"/>
        <v>1</v>
      </c>
      <c r="G1682" s="18">
        <f t="shared" si="29"/>
        <v>0</v>
      </c>
      <c r="H1682" s="18">
        <v>4.5999999999999999E-2</v>
      </c>
    </row>
    <row r="1683" spans="1:8" ht="15" x14ac:dyDescent="0.25">
      <c r="A1683" s="18">
        <v>6630214452</v>
      </c>
      <c r="B1683" s="18">
        <f t="shared" si="26"/>
        <v>0</v>
      </c>
      <c r="C1683" s="19">
        <v>6.4000000000000001E-2</v>
      </c>
      <c r="D1683" s="18">
        <f t="shared" si="27"/>
        <v>0</v>
      </c>
      <c r="E1683" s="19">
        <v>193</v>
      </c>
      <c r="F1683" s="18">
        <f t="shared" si="28"/>
        <v>0</v>
      </c>
      <c r="G1683" s="18">
        <f t="shared" si="29"/>
        <v>0</v>
      </c>
      <c r="H1683" s="18">
        <v>0.13900000000000001</v>
      </c>
    </row>
    <row r="1684" spans="1:8" ht="15" x14ac:dyDescent="0.25">
      <c r="A1684" s="18">
        <v>28480338368</v>
      </c>
      <c r="B1684" s="18">
        <f t="shared" si="26"/>
        <v>0</v>
      </c>
      <c r="C1684" s="18">
        <v>0.06</v>
      </c>
      <c r="D1684" s="18">
        <f t="shared" si="27"/>
        <v>0</v>
      </c>
      <c r="E1684" s="18">
        <v>826</v>
      </c>
      <c r="F1684" s="18">
        <f t="shared" si="28"/>
        <v>0</v>
      </c>
      <c r="G1684" s="18">
        <f t="shared" si="29"/>
        <v>0</v>
      </c>
      <c r="H1684" s="18">
        <v>6.4000000000000001E-2</v>
      </c>
    </row>
    <row r="1685" spans="1:8" ht="15" x14ac:dyDescent="0.25">
      <c r="A1685" s="19">
        <v>15079752558</v>
      </c>
      <c r="B1685" s="18">
        <f t="shared" si="26"/>
        <v>0</v>
      </c>
      <c r="C1685" s="19">
        <v>6.4000000000000001E-2</v>
      </c>
      <c r="D1685" s="18">
        <f t="shared" si="27"/>
        <v>0</v>
      </c>
      <c r="E1685" s="19">
        <v>193</v>
      </c>
      <c r="F1685" s="18">
        <f t="shared" si="28"/>
        <v>0</v>
      </c>
      <c r="G1685" s="18">
        <f t="shared" si="29"/>
        <v>0</v>
      </c>
      <c r="H1685" s="21">
        <v>0.12</v>
      </c>
    </row>
    <row r="1686" spans="1:8" ht="15" x14ac:dyDescent="0.25">
      <c r="A1686" s="18">
        <v>43083067994</v>
      </c>
      <c r="B1686" s="18">
        <f t="shared" si="26"/>
        <v>0</v>
      </c>
      <c r="C1686" s="18">
        <v>6.7000000000000004E-2</v>
      </c>
      <c r="D1686" s="18">
        <f t="shared" si="27"/>
        <v>0</v>
      </c>
      <c r="E1686" s="18">
        <v>887</v>
      </c>
      <c r="F1686" s="18">
        <f t="shared" si="28"/>
        <v>0</v>
      </c>
      <c r="G1686" s="18">
        <f t="shared" si="29"/>
        <v>0</v>
      </c>
      <c r="H1686" s="21">
        <v>0.12</v>
      </c>
    </row>
    <row r="1687" spans="1:8" ht="15" x14ac:dyDescent="0.25">
      <c r="A1687" s="18">
        <v>58009863403</v>
      </c>
      <c r="B1687" s="18">
        <f t="shared" si="26"/>
        <v>0</v>
      </c>
      <c r="C1687" s="18">
        <v>6.7000000000000004E-2</v>
      </c>
      <c r="D1687" s="18">
        <f t="shared" si="27"/>
        <v>0</v>
      </c>
      <c r="E1687" s="18">
        <v>7751</v>
      </c>
      <c r="F1687" s="18">
        <f t="shared" si="28"/>
        <v>1</v>
      </c>
      <c r="G1687" s="18">
        <f t="shared" si="29"/>
        <v>0</v>
      </c>
      <c r="H1687" s="21">
        <v>0.12</v>
      </c>
    </row>
    <row r="1688" spans="1:8" ht="15" x14ac:dyDescent="0.25">
      <c r="A1688" s="18">
        <v>9302057270</v>
      </c>
      <c r="B1688" s="18">
        <f t="shared" si="26"/>
        <v>0</v>
      </c>
      <c r="C1688" s="18">
        <v>8.6999999999999994E-2</v>
      </c>
      <c r="D1688" s="18">
        <f t="shared" si="27"/>
        <v>0</v>
      </c>
      <c r="E1688" s="18">
        <v>1900</v>
      </c>
      <c r="F1688" s="18">
        <f t="shared" si="28"/>
        <v>1</v>
      </c>
      <c r="G1688" s="18">
        <f t="shared" si="29"/>
        <v>0</v>
      </c>
      <c r="H1688" s="18">
        <v>4.7E-2</v>
      </c>
    </row>
    <row r="1689" spans="1:8" ht="15" x14ac:dyDescent="0.25">
      <c r="A1689" s="18">
        <v>7016162818</v>
      </c>
      <c r="B1689" s="18">
        <f t="shared" si="26"/>
        <v>0</v>
      </c>
      <c r="C1689" s="18">
        <v>0.114</v>
      </c>
      <c r="D1689" s="18">
        <f t="shared" si="27"/>
        <v>0</v>
      </c>
      <c r="E1689" s="18">
        <v>224</v>
      </c>
      <c r="F1689" s="18">
        <f t="shared" si="28"/>
        <v>0</v>
      </c>
      <c r="G1689" s="18">
        <f t="shared" si="29"/>
        <v>0</v>
      </c>
      <c r="H1689" s="18">
        <v>0.14399999999999999</v>
      </c>
    </row>
    <row r="1690" spans="1:8" ht="15" x14ac:dyDescent="0.25">
      <c r="A1690" s="18">
        <v>6074506533</v>
      </c>
      <c r="B1690" s="18">
        <f t="shared" si="26"/>
        <v>0</v>
      </c>
      <c r="C1690" s="18">
        <v>4.3999999999999997E-2</v>
      </c>
      <c r="D1690" s="18">
        <f t="shared" si="27"/>
        <v>0</v>
      </c>
      <c r="E1690" s="18">
        <v>7180</v>
      </c>
      <c r="F1690" s="18">
        <f t="shared" si="28"/>
        <v>1</v>
      </c>
      <c r="G1690" s="18">
        <f t="shared" si="29"/>
        <v>0</v>
      </c>
      <c r="H1690" s="21">
        <v>0.12</v>
      </c>
    </row>
    <row r="1691" spans="1:8" ht="15" x14ac:dyDescent="0.25">
      <c r="A1691" s="18">
        <v>4501753898</v>
      </c>
      <c r="B1691" s="18">
        <f t="shared" si="26"/>
        <v>0</v>
      </c>
      <c r="C1691" s="18">
        <v>7.1999999999999995E-2</v>
      </c>
      <c r="D1691" s="18">
        <f t="shared" si="27"/>
        <v>0</v>
      </c>
      <c r="E1691" s="18">
        <v>522</v>
      </c>
      <c r="F1691" s="18">
        <f t="shared" si="28"/>
        <v>0</v>
      </c>
      <c r="G1691" s="18">
        <f t="shared" si="29"/>
        <v>0</v>
      </c>
      <c r="H1691" s="18">
        <v>9.7000000000000003E-2</v>
      </c>
    </row>
    <row r="1692" spans="1:8" ht="15" x14ac:dyDescent="0.25">
      <c r="A1692" s="18">
        <v>833000000000</v>
      </c>
      <c r="B1692" s="18">
        <f t="shared" si="26"/>
        <v>1</v>
      </c>
      <c r="C1692" s="18">
        <v>0.11899999999999999</v>
      </c>
      <c r="D1692" s="18">
        <f t="shared" si="27"/>
        <v>1</v>
      </c>
      <c r="E1692" s="18">
        <v>5997</v>
      </c>
      <c r="F1692" s="18">
        <f t="shared" si="28"/>
        <v>1</v>
      </c>
      <c r="G1692" s="18">
        <f t="shared" si="29"/>
        <v>0</v>
      </c>
      <c r="H1692" s="18">
        <v>0.02</v>
      </c>
    </row>
    <row r="1693" spans="1:8" ht="15" x14ac:dyDescent="0.25">
      <c r="A1693" s="18">
        <v>10395222334</v>
      </c>
      <c r="B1693" s="18">
        <f t="shared" si="26"/>
        <v>0</v>
      </c>
      <c r="C1693" s="18">
        <v>6.9000000000000006E-2</v>
      </c>
      <c r="D1693" s="18">
        <f t="shared" si="27"/>
        <v>0</v>
      </c>
      <c r="E1693" s="18">
        <v>344</v>
      </c>
      <c r="F1693" s="18">
        <f t="shared" si="28"/>
        <v>0</v>
      </c>
      <c r="G1693" s="18">
        <f t="shared" si="29"/>
        <v>0</v>
      </c>
      <c r="H1693" s="18">
        <v>8.8999999999999996E-2</v>
      </c>
    </row>
    <row r="1694" spans="1:8" ht="15" x14ac:dyDescent="0.25">
      <c r="A1694" s="18">
        <v>491000000000</v>
      </c>
      <c r="B1694" s="18">
        <f t="shared" si="26"/>
        <v>1</v>
      </c>
      <c r="C1694" s="18">
        <v>9.9000000000000005E-2</v>
      </c>
      <c r="D1694" s="18">
        <f t="shared" si="27"/>
        <v>0</v>
      </c>
      <c r="E1694" s="18">
        <v>9908</v>
      </c>
      <c r="F1694" s="18">
        <f t="shared" si="28"/>
        <v>1</v>
      </c>
      <c r="G1694" s="18">
        <f t="shared" si="29"/>
        <v>0</v>
      </c>
      <c r="H1694" s="21">
        <v>0.12</v>
      </c>
    </row>
    <row r="1695" spans="1:8" ht="15" x14ac:dyDescent="0.25">
      <c r="A1695" s="18">
        <v>516000000000</v>
      </c>
      <c r="B1695" s="18">
        <f t="shared" si="26"/>
        <v>1</v>
      </c>
      <c r="C1695" s="18">
        <v>6.8000000000000005E-2</v>
      </c>
      <c r="D1695" s="18">
        <f t="shared" si="27"/>
        <v>0</v>
      </c>
      <c r="E1695" s="18">
        <v>915</v>
      </c>
      <c r="F1695" s="18">
        <f t="shared" si="28"/>
        <v>0</v>
      </c>
      <c r="G1695" s="18">
        <f t="shared" si="29"/>
        <v>0</v>
      </c>
      <c r="H1695" s="21">
        <v>0.12</v>
      </c>
    </row>
    <row r="1696" spans="1:8" ht="15" x14ac:dyDescent="0.25">
      <c r="A1696" s="18">
        <v>238000000000</v>
      </c>
      <c r="B1696" s="18">
        <f t="shared" si="26"/>
        <v>1</v>
      </c>
      <c r="C1696" s="18">
        <v>0.10199999999999999</v>
      </c>
      <c r="D1696" s="18">
        <f t="shared" si="27"/>
        <v>0</v>
      </c>
      <c r="E1696" s="18">
        <v>2302</v>
      </c>
      <c r="F1696" s="18">
        <f t="shared" si="28"/>
        <v>1</v>
      </c>
      <c r="G1696" s="18">
        <f t="shared" si="29"/>
        <v>0</v>
      </c>
      <c r="H1696" s="21">
        <v>0.12</v>
      </c>
    </row>
    <row r="1697" spans="1:8" ht="15" x14ac:dyDescent="0.25">
      <c r="A1697" s="18">
        <v>183000000000</v>
      </c>
      <c r="B1697" s="18">
        <f t="shared" si="26"/>
        <v>0</v>
      </c>
      <c r="C1697" s="18">
        <v>5.6000000000000001E-2</v>
      </c>
      <c r="D1697" s="18">
        <f t="shared" si="27"/>
        <v>0</v>
      </c>
      <c r="E1697" s="18">
        <v>480</v>
      </c>
      <c r="F1697" s="18">
        <f t="shared" si="28"/>
        <v>0</v>
      </c>
      <c r="G1697" s="18">
        <f t="shared" si="29"/>
        <v>0</v>
      </c>
      <c r="H1697" s="18">
        <v>0.121</v>
      </c>
    </row>
    <row r="1698" spans="1:8" ht="15" x14ac:dyDescent="0.25">
      <c r="A1698" s="18">
        <v>1900000000000</v>
      </c>
      <c r="B1698" s="18">
        <f t="shared" si="26"/>
        <v>1</v>
      </c>
      <c r="C1698" s="18">
        <v>6.0999999999999999E-2</v>
      </c>
      <c r="D1698" s="18">
        <f t="shared" si="27"/>
        <v>0</v>
      </c>
      <c r="E1698" s="18">
        <v>803</v>
      </c>
      <c r="F1698" s="18">
        <f t="shared" si="28"/>
        <v>0</v>
      </c>
      <c r="G1698" s="18">
        <f t="shared" si="29"/>
        <v>0</v>
      </c>
      <c r="H1698" s="18">
        <v>8.5000000000000006E-2</v>
      </c>
    </row>
    <row r="1699" spans="1:8" ht="15" x14ac:dyDescent="0.25">
      <c r="A1699" s="19">
        <v>15079752558</v>
      </c>
      <c r="B1699" s="18">
        <f t="shared" si="26"/>
        <v>0</v>
      </c>
      <c r="C1699" s="18">
        <v>5.5E-2</v>
      </c>
      <c r="D1699" s="18">
        <f t="shared" si="27"/>
        <v>0</v>
      </c>
      <c r="E1699" s="18">
        <v>3553</v>
      </c>
      <c r="F1699" s="18">
        <f t="shared" si="28"/>
        <v>1</v>
      </c>
      <c r="G1699" s="18">
        <f t="shared" si="29"/>
        <v>0</v>
      </c>
      <c r="H1699" s="18">
        <v>5.8999999999999997E-2</v>
      </c>
    </row>
    <row r="1700" spans="1:8" ht="15" x14ac:dyDescent="0.25">
      <c r="A1700" s="18">
        <v>43749934551</v>
      </c>
      <c r="B1700" s="18">
        <f t="shared" si="26"/>
        <v>0</v>
      </c>
      <c r="C1700" s="18">
        <v>0.10299999999999999</v>
      </c>
      <c r="D1700" s="18">
        <f t="shared" si="27"/>
        <v>0</v>
      </c>
      <c r="E1700" s="18">
        <v>622</v>
      </c>
      <c r="F1700" s="18">
        <f t="shared" si="28"/>
        <v>0</v>
      </c>
      <c r="G1700" s="18">
        <f t="shared" si="29"/>
        <v>0</v>
      </c>
      <c r="H1700" s="18">
        <v>0.17199999999999999</v>
      </c>
    </row>
    <row r="1701" spans="1:8" ht="15" x14ac:dyDescent="0.25">
      <c r="A1701" s="18">
        <v>95877536836</v>
      </c>
      <c r="B1701" s="18">
        <f t="shared" si="26"/>
        <v>0</v>
      </c>
      <c r="C1701" s="18">
        <v>7.9000000000000001E-2</v>
      </c>
      <c r="D1701" s="18">
        <f t="shared" si="27"/>
        <v>0</v>
      </c>
      <c r="E1701" s="18">
        <v>1415</v>
      </c>
      <c r="F1701" s="18">
        <f t="shared" si="28"/>
        <v>1</v>
      </c>
      <c r="G1701" s="18">
        <f t="shared" si="29"/>
        <v>0</v>
      </c>
      <c r="H1701" s="21">
        <v>0.12</v>
      </c>
    </row>
    <row r="1702" spans="1:8" ht="15" x14ac:dyDescent="0.25">
      <c r="A1702" s="18">
        <v>50250147802</v>
      </c>
      <c r="B1702" s="18">
        <f t="shared" si="26"/>
        <v>0</v>
      </c>
      <c r="C1702" s="18">
        <v>8.8999999999999996E-2</v>
      </c>
      <c r="D1702" s="18">
        <f t="shared" si="27"/>
        <v>0</v>
      </c>
      <c r="E1702" s="18">
        <v>2171</v>
      </c>
      <c r="F1702" s="18">
        <f t="shared" si="28"/>
        <v>1</v>
      </c>
      <c r="G1702" s="18">
        <f t="shared" si="29"/>
        <v>0</v>
      </c>
      <c r="H1702" s="21">
        <v>0.12</v>
      </c>
    </row>
    <row r="1703" spans="1:8" ht="15" x14ac:dyDescent="0.25">
      <c r="A1703" s="18">
        <v>1450000000000</v>
      </c>
      <c r="B1703" s="18">
        <f t="shared" si="26"/>
        <v>1</v>
      </c>
      <c r="C1703" s="18">
        <v>9.2999999999999999E-2</v>
      </c>
      <c r="D1703" s="18">
        <f t="shared" si="27"/>
        <v>0</v>
      </c>
      <c r="E1703" s="18">
        <v>2978</v>
      </c>
      <c r="F1703" s="18">
        <f t="shared" si="28"/>
        <v>1</v>
      </c>
      <c r="G1703" s="18">
        <f t="shared" si="29"/>
        <v>0</v>
      </c>
      <c r="H1703" s="21">
        <v>0.12</v>
      </c>
    </row>
    <row r="1704" spans="1:8" ht="15" x14ac:dyDescent="0.25">
      <c r="A1704" s="18">
        <v>536000000000</v>
      </c>
      <c r="B1704" s="18">
        <f t="shared" si="26"/>
        <v>1</v>
      </c>
      <c r="C1704" s="18">
        <v>9.5000000000000001E-2</v>
      </c>
      <c r="D1704" s="18">
        <f t="shared" si="27"/>
        <v>0</v>
      </c>
      <c r="E1704" s="18">
        <v>5419</v>
      </c>
      <c r="F1704" s="18">
        <f t="shared" si="28"/>
        <v>1</v>
      </c>
      <c r="G1704" s="18">
        <f t="shared" si="29"/>
        <v>0</v>
      </c>
      <c r="H1704" s="21">
        <v>0.12</v>
      </c>
    </row>
    <row r="1705" spans="1:8" ht="15" x14ac:dyDescent="0.25">
      <c r="A1705" s="18">
        <v>659000000000</v>
      </c>
      <c r="B1705" s="18">
        <f t="shared" si="26"/>
        <v>1</v>
      </c>
      <c r="C1705" s="18">
        <v>0.11</v>
      </c>
      <c r="D1705" s="18">
        <f t="shared" si="27"/>
        <v>0</v>
      </c>
      <c r="E1705" s="18">
        <v>9248</v>
      </c>
      <c r="F1705" s="18">
        <f t="shared" si="28"/>
        <v>1</v>
      </c>
      <c r="G1705" s="18">
        <f t="shared" si="29"/>
        <v>0</v>
      </c>
      <c r="H1705" s="18">
        <v>2.7E-2</v>
      </c>
    </row>
    <row r="1706" spans="1:8" ht="15" x14ac:dyDescent="0.25">
      <c r="A1706" s="18">
        <v>775000000000</v>
      </c>
      <c r="B1706" s="18">
        <f t="shared" si="26"/>
        <v>1</v>
      </c>
      <c r="C1706" s="18">
        <v>6.0999999999999999E-2</v>
      </c>
      <c r="D1706" s="18">
        <f t="shared" si="27"/>
        <v>0</v>
      </c>
      <c r="E1706" s="18">
        <v>644</v>
      </c>
      <c r="F1706" s="18">
        <f t="shared" si="28"/>
        <v>0</v>
      </c>
      <c r="G1706" s="18">
        <f t="shared" si="29"/>
        <v>0</v>
      </c>
      <c r="H1706" s="21">
        <v>0.12</v>
      </c>
    </row>
    <row r="1707" spans="1:8" ht="15" x14ac:dyDescent="0.25">
      <c r="A1707" s="18">
        <v>163000000000</v>
      </c>
      <c r="B1707" s="18">
        <f t="shared" si="26"/>
        <v>0</v>
      </c>
      <c r="C1707" s="18">
        <v>7.2999999999999995E-2</v>
      </c>
      <c r="D1707" s="18">
        <f t="shared" si="27"/>
        <v>0</v>
      </c>
      <c r="E1707" s="18">
        <v>262</v>
      </c>
      <c r="F1707" s="18">
        <f t="shared" si="28"/>
        <v>0</v>
      </c>
      <c r="G1707" s="18">
        <f t="shared" si="29"/>
        <v>0</v>
      </c>
      <c r="H1707" s="18">
        <v>0.159</v>
      </c>
    </row>
    <row r="1708" spans="1:8" ht="15" x14ac:dyDescent="0.25">
      <c r="A1708" s="18">
        <v>2460000000000</v>
      </c>
      <c r="B1708" s="18">
        <f t="shared" si="26"/>
        <v>1</v>
      </c>
      <c r="C1708" s="18">
        <v>9.4E-2</v>
      </c>
      <c r="D1708" s="18">
        <f t="shared" si="27"/>
        <v>0</v>
      </c>
      <c r="E1708" s="18">
        <v>3659</v>
      </c>
      <c r="F1708" s="18">
        <f t="shared" si="28"/>
        <v>1</v>
      </c>
      <c r="G1708" s="18">
        <f t="shared" si="29"/>
        <v>1</v>
      </c>
      <c r="H1708" s="18">
        <v>5.0000000000000001E-3</v>
      </c>
    </row>
    <row r="1709" spans="1:8" ht="15" x14ac:dyDescent="0.25">
      <c r="A1709" s="18">
        <v>12344532541</v>
      </c>
      <c r="B1709" s="18">
        <f t="shared" si="26"/>
        <v>0</v>
      </c>
      <c r="C1709" s="18">
        <v>0.06</v>
      </c>
      <c r="D1709" s="18">
        <f t="shared" si="27"/>
        <v>0</v>
      </c>
      <c r="E1709" s="18">
        <v>228</v>
      </c>
      <c r="F1709" s="18">
        <f t="shared" si="28"/>
        <v>0</v>
      </c>
      <c r="G1709" s="18">
        <f t="shared" si="29"/>
        <v>0</v>
      </c>
      <c r="H1709" s="18">
        <v>0.109</v>
      </c>
    </row>
    <row r="1710" spans="1:8" ht="15" x14ac:dyDescent="0.25">
      <c r="A1710" s="19">
        <v>15079752558</v>
      </c>
      <c r="B1710" s="18">
        <f t="shared" si="26"/>
        <v>0</v>
      </c>
      <c r="C1710" s="18">
        <v>7.1999999999999995E-2</v>
      </c>
      <c r="D1710" s="18">
        <f t="shared" si="27"/>
        <v>0</v>
      </c>
      <c r="E1710" s="18">
        <v>3053</v>
      </c>
      <c r="F1710" s="18">
        <f t="shared" si="28"/>
        <v>1</v>
      </c>
      <c r="G1710" s="18">
        <f t="shared" si="29"/>
        <v>0</v>
      </c>
      <c r="H1710" s="21">
        <v>0.12</v>
      </c>
    </row>
    <row r="1711" spans="1:8" ht="15" x14ac:dyDescent="0.25">
      <c r="A1711" s="18">
        <v>416000000000</v>
      </c>
      <c r="B1711" s="18">
        <f t="shared" si="26"/>
        <v>1</v>
      </c>
      <c r="C1711" s="18">
        <v>0.113</v>
      </c>
      <c r="D1711" s="18">
        <f t="shared" si="27"/>
        <v>0</v>
      </c>
      <c r="E1711" s="18">
        <v>5643</v>
      </c>
      <c r="F1711" s="18">
        <f t="shared" si="28"/>
        <v>1</v>
      </c>
      <c r="G1711" s="18">
        <f t="shared" si="29"/>
        <v>0</v>
      </c>
      <c r="H1711" s="21">
        <v>0.12</v>
      </c>
    </row>
    <row r="1712" spans="1:8" ht="15" x14ac:dyDescent="0.25">
      <c r="A1712" s="18">
        <v>59734593905</v>
      </c>
      <c r="B1712" s="18">
        <f t="shared" si="26"/>
        <v>0</v>
      </c>
      <c r="C1712" s="18">
        <v>4.9000000000000002E-2</v>
      </c>
      <c r="D1712" s="18">
        <f t="shared" si="27"/>
        <v>0</v>
      </c>
      <c r="E1712" s="18">
        <v>311</v>
      </c>
      <c r="F1712" s="18">
        <f t="shared" si="28"/>
        <v>0</v>
      </c>
      <c r="G1712" s="18">
        <f t="shared" si="29"/>
        <v>0</v>
      </c>
      <c r="H1712" s="18">
        <v>0.13600000000000001</v>
      </c>
    </row>
    <row r="1713" spans="1:8" ht="15" x14ac:dyDescent="0.25">
      <c r="A1713" s="18">
        <v>513000000000</v>
      </c>
      <c r="B1713" s="18">
        <f t="shared" si="26"/>
        <v>1</v>
      </c>
      <c r="C1713" s="18">
        <v>0.105</v>
      </c>
      <c r="D1713" s="18">
        <f t="shared" si="27"/>
        <v>0</v>
      </c>
      <c r="E1713" s="18">
        <v>4914</v>
      </c>
      <c r="F1713" s="18">
        <f t="shared" si="28"/>
        <v>1</v>
      </c>
      <c r="G1713" s="18">
        <f t="shared" si="29"/>
        <v>0</v>
      </c>
      <c r="H1713" s="21">
        <v>0.12</v>
      </c>
    </row>
    <row r="1714" spans="1:8" ht="15" x14ac:dyDescent="0.25">
      <c r="A1714" s="18">
        <v>18252896439</v>
      </c>
      <c r="B1714" s="18">
        <f t="shared" si="26"/>
        <v>0</v>
      </c>
      <c r="C1714" s="18">
        <v>9.9000000000000005E-2</v>
      </c>
      <c r="D1714" s="18">
        <f t="shared" si="27"/>
        <v>0</v>
      </c>
      <c r="E1714" s="18">
        <v>471</v>
      </c>
      <c r="F1714" s="18">
        <f t="shared" si="28"/>
        <v>0</v>
      </c>
      <c r="G1714" s="18">
        <f t="shared" si="29"/>
        <v>0</v>
      </c>
      <c r="H1714" s="18">
        <v>7.3999999999999996E-2</v>
      </c>
    </row>
    <row r="1715" spans="1:8" ht="15" x14ac:dyDescent="0.25">
      <c r="A1715" s="18">
        <v>53542780661</v>
      </c>
      <c r="B1715" s="18">
        <f t="shared" si="26"/>
        <v>0</v>
      </c>
      <c r="C1715" s="18">
        <v>7.2999999999999995E-2</v>
      </c>
      <c r="D1715" s="18">
        <f t="shared" si="27"/>
        <v>0</v>
      </c>
      <c r="E1715" s="18">
        <v>522</v>
      </c>
      <c r="F1715" s="18">
        <f t="shared" si="28"/>
        <v>0</v>
      </c>
      <c r="G1715" s="18">
        <f t="shared" si="29"/>
        <v>0</v>
      </c>
      <c r="H1715" s="18">
        <v>0.106</v>
      </c>
    </row>
    <row r="1716" spans="1:8" ht="15" x14ac:dyDescent="0.25">
      <c r="A1716" s="18">
        <v>56155732957</v>
      </c>
      <c r="B1716" s="18">
        <f t="shared" si="26"/>
        <v>0</v>
      </c>
      <c r="C1716" s="18">
        <v>6.8000000000000005E-2</v>
      </c>
      <c r="D1716" s="18">
        <f t="shared" si="27"/>
        <v>0</v>
      </c>
      <c r="E1716" s="18">
        <v>908</v>
      </c>
      <c r="F1716" s="18">
        <f t="shared" si="28"/>
        <v>0</v>
      </c>
      <c r="G1716" s="18">
        <f t="shared" si="29"/>
        <v>0</v>
      </c>
      <c r="H1716" s="18">
        <v>9.5000000000000001E-2</v>
      </c>
    </row>
    <row r="1717" spans="1:8" ht="15" x14ac:dyDescent="0.25">
      <c r="A1717" s="18">
        <v>22766912960</v>
      </c>
      <c r="B1717" s="18">
        <f t="shared" si="26"/>
        <v>0</v>
      </c>
      <c r="C1717" s="18">
        <v>7.2999999999999995E-2</v>
      </c>
      <c r="D1717" s="18">
        <f t="shared" si="27"/>
        <v>0</v>
      </c>
      <c r="E1717" s="18">
        <v>1949</v>
      </c>
      <c r="F1717" s="18">
        <f t="shared" si="28"/>
        <v>1</v>
      </c>
      <c r="G1717" s="18">
        <f t="shared" si="29"/>
        <v>0</v>
      </c>
      <c r="H1717" s="21">
        <v>0.12</v>
      </c>
    </row>
    <row r="1718" spans="1:8" ht="15" x14ac:dyDescent="0.25">
      <c r="A1718" s="18">
        <v>196000000000</v>
      </c>
      <c r="B1718" s="18">
        <f t="shared" si="26"/>
        <v>0</v>
      </c>
      <c r="C1718" s="18">
        <v>7.6999999999999999E-2</v>
      </c>
      <c r="D1718" s="18">
        <f t="shared" si="27"/>
        <v>0</v>
      </c>
      <c r="E1718" s="18">
        <v>1432</v>
      </c>
      <c r="F1718" s="18">
        <f t="shared" si="28"/>
        <v>1</v>
      </c>
      <c r="G1718" s="18">
        <f t="shared" si="29"/>
        <v>0</v>
      </c>
      <c r="H1718" s="18">
        <v>5.3999999999999999E-2</v>
      </c>
    </row>
    <row r="1719" spans="1:8" ht="15" x14ac:dyDescent="0.25">
      <c r="A1719" s="18">
        <v>315000000000</v>
      </c>
      <c r="B1719" s="18">
        <f t="shared" si="26"/>
        <v>1</v>
      </c>
      <c r="C1719" s="18">
        <v>0.112</v>
      </c>
      <c r="D1719" s="18">
        <f t="shared" si="27"/>
        <v>0</v>
      </c>
      <c r="E1719" s="18">
        <v>6304</v>
      </c>
      <c r="F1719" s="18">
        <f t="shared" si="28"/>
        <v>1</v>
      </c>
      <c r="G1719" s="18">
        <f t="shared" si="29"/>
        <v>0</v>
      </c>
      <c r="H1719" s="21">
        <v>0.12</v>
      </c>
    </row>
    <row r="1720" spans="1:8" ht="15" x14ac:dyDescent="0.25">
      <c r="A1720" s="18">
        <v>22376042498</v>
      </c>
      <c r="B1720" s="18">
        <f t="shared" si="26"/>
        <v>0</v>
      </c>
      <c r="C1720" s="18">
        <v>5.8999999999999997E-2</v>
      </c>
      <c r="D1720" s="18">
        <f t="shared" si="27"/>
        <v>0</v>
      </c>
      <c r="E1720" s="18">
        <v>1010</v>
      </c>
      <c r="F1720" s="18">
        <f t="shared" si="28"/>
        <v>0</v>
      </c>
      <c r="G1720" s="18">
        <f t="shared" si="29"/>
        <v>0</v>
      </c>
      <c r="H1720" s="18">
        <v>5.7000000000000002E-2</v>
      </c>
    </row>
    <row r="1721" spans="1:8" ht="15" x14ac:dyDescent="0.25">
      <c r="A1721" s="19">
        <v>15079752558</v>
      </c>
      <c r="B1721" s="18">
        <f t="shared" si="26"/>
        <v>0</v>
      </c>
      <c r="C1721" s="19">
        <v>6.4000000000000001E-2</v>
      </c>
      <c r="D1721" s="18">
        <f t="shared" si="27"/>
        <v>0</v>
      </c>
      <c r="E1721" s="19">
        <v>193</v>
      </c>
      <c r="F1721" s="18">
        <f t="shared" si="28"/>
        <v>0</v>
      </c>
      <c r="G1721" s="18">
        <f t="shared" si="29"/>
        <v>0</v>
      </c>
      <c r="H1721" s="21">
        <v>0.12</v>
      </c>
    </row>
    <row r="1722" spans="1:8" ht="15" x14ac:dyDescent="0.25">
      <c r="A1722" s="18">
        <v>247000000000</v>
      </c>
      <c r="B1722" s="18">
        <f t="shared" si="26"/>
        <v>1</v>
      </c>
      <c r="C1722" s="18">
        <v>9.0999999999999998E-2</v>
      </c>
      <c r="D1722" s="18">
        <f t="shared" si="27"/>
        <v>0</v>
      </c>
      <c r="E1722" s="18">
        <v>4232</v>
      </c>
      <c r="F1722" s="18">
        <f t="shared" si="28"/>
        <v>1</v>
      </c>
      <c r="G1722" s="18">
        <f t="shared" si="29"/>
        <v>0</v>
      </c>
      <c r="H1722" s="21">
        <v>0.12</v>
      </c>
    </row>
    <row r="1723" spans="1:8" ht="15" x14ac:dyDescent="0.25">
      <c r="A1723" s="18">
        <v>2610000000000</v>
      </c>
      <c r="B1723" s="18">
        <f t="shared" si="26"/>
        <v>1</v>
      </c>
      <c r="C1723" s="18">
        <v>0.11700000000000001</v>
      </c>
      <c r="D1723" s="18">
        <f t="shared" si="27"/>
        <v>0</v>
      </c>
      <c r="E1723" s="18">
        <v>4690</v>
      </c>
      <c r="F1723" s="18">
        <f t="shared" si="28"/>
        <v>1</v>
      </c>
      <c r="G1723" s="18">
        <f t="shared" si="29"/>
        <v>0</v>
      </c>
      <c r="H1723" s="21">
        <v>0.12</v>
      </c>
    </row>
    <row r="1724" spans="1:8" ht="15" x14ac:dyDescent="0.25">
      <c r="A1724" s="18">
        <v>3430000000000</v>
      </c>
      <c r="B1724" s="18">
        <f t="shared" si="26"/>
        <v>1</v>
      </c>
      <c r="C1724" s="18">
        <v>0.113</v>
      </c>
      <c r="D1724" s="18">
        <f t="shared" si="27"/>
        <v>0</v>
      </c>
      <c r="E1724" s="18">
        <v>4683</v>
      </c>
      <c r="F1724" s="18">
        <f t="shared" si="28"/>
        <v>1</v>
      </c>
      <c r="G1724" s="18">
        <f t="shared" si="29"/>
        <v>0</v>
      </c>
      <c r="H1724" s="21">
        <v>0.12</v>
      </c>
    </row>
    <row r="1725" spans="1:8" ht="15" x14ac:dyDescent="0.25">
      <c r="A1725" s="18">
        <v>248000000000</v>
      </c>
      <c r="B1725" s="18">
        <f t="shared" si="26"/>
        <v>1</v>
      </c>
      <c r="C1725" s="18">
        <v>9.2999999999999999E-2</v>
      </c>
      <c r="D1725" s="18">
        <f t="shared" si="27"/>
        <v>0</v>
      </c>
      <c r="E1725" s="18">
        <v>2044</v>
      </c>
      <c r="F1725" s="18">
        <f t="shared" si="28"/>
        <v>1</v>
      </c>
      <c r="G1725" s="18">
        <f t="shared" si="29"/>
        <v>0</v>
      </c>
      <c r="H1725" s="21">
        <v>0.12</v>
      </c>
    </row>
    <row r="1726" spans="1:8" ht="15" x14ac:dyDescent="0.25">
      <c r="A1726" s="18">
        <v>125000000000</v>
      </c>
      <c r="B1726" s="18">
        <f t="shared" si="26"/>
        <v>0</v>
      </c>
      <c r="C1726" s="18">
        <v>7.8E-2</v>
      </c>
      <c r="D1726" s="18">
        <f t="shared" si="27"/>
        <v>0</v>
      </c>
      <c r="E1726" s="18">
        <v>987</v>
      </c>
      <c r="F1726" s="18">
        <f t="shared" si="28"/>
        <v>0</v>
      </c>
      <c r="G1726" s="18">
        <f t="shared" si="29"/>
        <v>0</v>
      </c>
      <c r="H1726" s="18">
        <v>0.09</v>
      </c>
    </row>
    <row r="1727" spans="1:8" ht="15" x14ac:dyDescent="0.25">
      <c r="A1727" s="18">
        <v>13586213061</v>
      </c>
      <c r="B1727" s="18">
        <f t="shared" si="26"/>
        <v>0</v>
      </c>
      <c r="C1727" s="18">
        <v>9.0999999999999998E-2</v>
      </c>
      <c r="D1727" s="18">
        <f t="shared" si="27"/>
        <v>0</v>
      </c>
      <c r="E1727" s="18">
        <v>3872</v>
      </c>
      <c r="F1727" s="18">
        <f t="shared" si="28"/>
        <v>1</v>
      </c>
      <c r="G1727" s="18">
        <f t="shared" si="29"/>
        <v>0</v>
      </c>
      <c r="H1727" s="18">
        <v>8.3000000000000004E-2</v>
      </c>
    </row>
    <row r="1728" spans="1:8" ht="15" x14ac:dyDescent="0.25">
      <c r="A1728" s="18">
        <v>211000000000</v>
      </c>
      <c r="B1728" s="18">
        <f t="shared" si="26"/>
        <v>0</v>
      </c>
      <c r="C1728" s="18">
        <v>8.1000000000000003E-2</v>
      </c>
      <c r="D1728" s="18">
        <f t="shared" si="27"/>
        <v>0</v>
      </c>
      <c r="E1728" s="18">
        <v>3708</v>
      </c>
      <c r="F1728" s="18">
        <f t="shared" si="28"/>
        <v>1</v>
      </c>
      <c r="G1728" s="18">
        <f t="shared" si="29"/>
        <v>0</v>
      </c>
      <c r="H1728" s="21">
        <v>0.12</v>
      </c>
    </row>
    <row r="1729" spans="1:8" ht="15" x14ac:dyDescent="0.25">
      <c r="A1729" s="19">
        <v>15079752558</v>
      </c>
      <c r="B1729" s="18">
        <f t="shared" si="26"/>
        <v>0</v>
      </c>
      <c r="C1729" s="19">
        <v>6.4000000000000001E-2</v>
      </c>
      <c r="D1729" s="18">
        <f t="shared" si="27"/>
        <v>0</v>
      </c>
      <c r="E1729" s="19">
        <v>193</v>
      </c>
      <c r="F1729" s="18">
        <f t="shared" si="28"/>
        <v>0</v>
      </c>
      <c r="G1729" s="18">
        <f t="shared" si="29"/>
        <v>0</v>
      </c>
      <c r="H1729" s="21">
        <v>0.12</v>
      </c>
    </row>
    <row r="1730" spans="1:8" ht="15" x14ac:dyDescent="0.25">
      <c r="A1730" s="18">
        <v>2010000000000</v>
      </c>
      <c r="B1730" s="18">
        <f t="shared" si="26"/>
        <v>1</v>
      </c>
      <c r="C1730" s="18">
        <v>9.1999999999999998E-2</v>
      </c>
      <c r="D1730" s="18">
        <f t="shared" si="27"/>
        <v>0</v>
      </c>
      <c r="E1730" s="18">
        <v>3032</v>
      </c>
      <c r="F1730" s="18">
        <f t="shared" si="28"/>
        <v>1</v>
      </c>
      <c r="G1730" s="18">
        <f t="shared" si="29"/>
        <v>0</v>
      </c>
      <c r="H1730" s="18">
        <v>5.1999999999999998E-2</v>
      </c>
    </row>
    <row r="1731" spans="1:8" ht="15" x14ac:dyDescent="0.25">
      <c r="A1731" s="18">
        <v>6445460830</v>
      </c>
      <c r="B1731" s="18">
        <f t="shared" si="26"/>
        <v>0</v>
      </c>
      <c r="C1731" s="19">
        <v>6.4000000000000001E-2</v>
      </c>
      <c r="D1731" s="18">
        <f t="shared" si="27"/>
        <v>0</v>
      </c>
      <c r="E1731" s="19">
        <v>193</v>
      </c>
      <c r="F1731" s="18">
        <f t="shared" si="28"/>
        <v>0</v>
      </c>
      <c r="G1731" s="18">
        <f t="shared" si="29"/>
        <v>0</v>
      </c>
      <c r="H1731" s="18">
        <v>0.129</v>
      </c>
    </row>
    <row r="1732" spans="1:8" ht="15" x14ac:dyDescent="0.25">
      <c r="A1732" s="18">
        <v>28372577697</v>
      </c>
      <c r="B1732" s="18">
        <f t="shared" si="26"/>
        <v>0</v>
      </c>
      <c r="C1732" s="18">
        <v>0.06</v>
      </c>
      <c r="D1732" s="18">
        <f t="shared" si="27"/>
        <v>0</v>
      </c>
      <c r="E1732" s="18">
        <v>792</v>
      </c>
      <c r="F1732" s="18">
        <f t="shared" si="28"/>
        <v>0</v>
      </c>
      <c r="G1732" s="18">
        <f t="shared" si="29"/>
        <v>0</v>
      </c>
      <c r="H1732" s="18">
        <v>5.5E-2</v>
      </c>
    </row>
    <row r="1733" spans="1:8" ht="15" x14ac:dyDescent="0.25">
      <c r="A1733" s="19">
        <v>15079752558</v>
      </c>
      <c r="B1733" s="18">
        <f t="shared" si="26"/>
        <v>0</v>
      </c>
      <c r="C1733" s="19">
        <v>6.4000000000000001E-2</v>
      </c>
      <c r="D1733" s="18">
        <f t="shared" si="27"/>
        <v>0</v>
      </c>
      <c r="E1733" s="19">
        <v>193</v>
      </c>
      <c r="F1733" s="18">
        <f t="shared" si="28"/>
        <v>0</v>
      </c>
      <c r="G1733" s="18">
        <f t="shared" si="29"/>
        <v>0</v>
      </c>
      <c r="H1733" s="21">
        <v>0.12</v>
      </c>
    </row>
    <row r="1734" spans="1:8" ht="15" x14ac:dyDescent="0.25">
      <c r="A1734" s="18">
        <v>42343559196</v>
      </c>
      <c r="B1734" s="18">
        <f t="shared" si="26"/>
        <v>0</v>
      </c>
      <c r="C1734" s="18">
        <v>6.7000000000000004E-2</v>
      </c>
      <c r="D1734" s="18">
        <f t="shared" si="27"/>
        <v>0</v>
      </c>
      <c r="E1734" s="18">
        <v>859</v>
      </c>
      <c r="F1734" s="18">
        <f t="shared" si="28"/>
        <v>0</v>
      </c>
      <c r="G1734" s="18">
        <f t="shared" si="29"/>
        <v>0</v>
      </c>
      <c r="H1734" s="21">
        <v>0.12</v>
      </c>
    </row>
    <row r="1735" spans="1:8" ht="15" x14ac:dyDescent="0.25">
      <c r="A1735" s="18">
        <v>55143457330</v>
      </c>
      <c r="B1735" s="18">
        <f t="shared" si="26"/>
        <v>0</v>
      </c>
      <c r="C1735" s="18">
        <v>6.9000000000000006E-2</v>
      </c>
      <c r="D1735" s="18">
        <f t="shared" si="27"/>
        <v>0</v>
      </c>
      <c r="E1735" s="18">
        <v>7452</v>
      </c>
      <c r="F1735" s="18">
        <f t="shared" si="28"/>
        <v>1</v>
      </c>
      <c r="G1735" s="18">
        <f t="shared" si="29"/>
        <v>0</v>
      </c>
      <c r="H1735" s="21">
        <v>0.12</v>
      </c>
    </row>
    <row r="1736" spans="1:8" ht="15" x14ac:dyDescent="0.25">
      <c r="A1736" s="18">
        <v>8863076923</v>
      </c>
      <c r="B1736" s="18">
        <f t="shared" si="26"/>
        <v>0</v>
      </c>
      <c r="C1736" s="18">
        <v>9.0999999999999998E-2</v>
      </c>
      <c r="D1736" s="18">
        <f t="shared" si="27"/>
        <v>0</v>
      </c>
      <c r="E1736" s="18">
        <v>1835</v>
      </c>
      <c r="F1736" s="18">
        <f t="shared" si="28"/>
        <v>1</v>
      </c>
      <c r="G1736" s="18">
        <f t="shared" si="29"/>
        <v>0</v>
      </c>
      <c r="H1736" s="18">
        <v>4.7E-2</v>
      </c>
    </row>
    <row r="1737" spans="1:8" ht="15" x14ac:dyDescent="0.25">
      <c r="A1737" s="18">
        <v>7284686576</v>
      </c>
      <c r="B1737" s="18">
        <f t="shared" si="26"/>
        <v>0</v>
      </c>
      <c r="C1737" s="18">
        <v>0.11700000000000001</v>
      </c>
      <c r="D1737" s="18">
        <f t="shared" si="27"/>
        <v>0</v>
      </c>
      <c r="E1737" s="18">
        <v>239</v>
      </c>
      <c r="F1737" s="18">
        <f t="shared" si="28"/>
        <v>0</v>
      </c>
      <c r="G1737" s="18">
        <f t="shared" si="29"/>
        <v>0</v>
      </c>
      <c r="H1737" s="18">
        <v>0.13400000000000001</v>
      </c>
    </row>
    <row r="1738" spans="1:8" ht="15" x14ac:dyDescent="0.25">
      <c r="A1738" s="19">
        <v>15079752558</v>
      </c>
      <c r="B1738" s="18">
        <f t="shared" si="26"/>
        <v>0</v>
      </c>
      <c r="C1738" s="18">
        <v>4.3999999999999997E-2</v>
      </c>
      <c r="D1738" s="18">
        <f t="shared" si="27"/>
        <v>0</v>
      </c>
      <c r="E1738" s="18">
        <v>6708</v>
      </c>
      <c r="F1738" s="18">
        <f t="shared" si="28"/>
        <v>1</v>
      </c>
      <c r="G1738" s="18">
        <f t="shared" si="29"/>
        <v>0</v>
      </c>
      <c r="H1738" s="21">
        <v>0.12</v>
      </c>
    </row>
    <row r="1739" spans="1:8" ht="15" x14ac:dyDescent="0.25">
      <c r="A1739" s="18">
        <v>4045813953</v>
      </c>
      <c r="B1739" s="18">
        <f t="shared" si="26"/>
        <v>0</v>
      </c>
      <c r="C1739" s="18">
        <v>7.5999999999999998E-2</v>
      </c>
      <c r="D1739" s="18">
        <f t="shared" si="27"/>
        <v>0</v>
      </c>
      <c r="E1739" s="18">
        <v>493</v>
      </c>
      <c r="F1739" s="18">
        <f t="shared" si="28"/>
        <v>0</v>
      </c>
      <c r="G1739" s="18">
        <f t="shared" si="29"/>
        <v>0</v>
      </c>
      <c r="H1739" s="18">
        <v>9.6000000000000002E-2</v>
      </c>
    </row>
    <row r="1740" spans="1:8" ht="15" x14ac:dyDescent="0.25">
      <c r="A1740" s="18">
        <v>770000000000</v>
      </c>
      <c r="B1740" s="18">
        <f t="shared" si="26"/>
        <v>1</v>
      </c>
      <c r="C1740" s="18">
        <v>0.124</v>
      </c>
      <c r="D1740" s="18">
        <f t="shared" si="27"/>
        <v>1</v>
      </c>
      <c r="E1740" s="18">
        <v>5737</v>
      </c>
      <c r="F1740" s="18">
        <f t="shared" si="28"/>
        <v>1</v>
      </c>
      <c r="G1740" s="18">
        <f t="shared" si="29"/>
        <v>1</v>
      </c>
      <c r="H1740" s="18">
        <v>1.6E-2</v>
      </c>
    </row>
    <row r="1741" spans="1:8" ht="15" x14ac:dyDescent="0.25">
      <c r="A1741" s="18">
        <v>9576482628</v>
      </c>
      <c r="B1741" s="18">
        <f t="shared" si="26"/>
        <v>0</v>
      </c>
      <c r="C1741" s="18">
        <v>7.0999999999999994E-2</v>
      </c>
      <c r="D1741" s="18">
        <f t="shared" si="27"/>
        <v>0</v>
      </c>
      <c r="E1741" s="18">
        <v>327</v>
      </c>
      <c r="F1741" s="18">
        <f t="shared" si="28"/>
        <v>0</v>
      </c>
      <c r="G1741" s="18">
        <f t="shared" si="29"/>
        <v>0</v>
      </c>
      <c r="H1741" s="18">
        <v>8.5000000000000006E-2</v>
      </c>
    </row>
    <row r="1742" spans="1:8" ht="15" x14ac:dyDescent="0.25">
      <c r="A1742" s="18">
        <v>500000000000</v>
      </c>
      <c r="B1742" s="18">
        <f t="shared" si="26"/>
        <v>1</v>
      </c>
      <c r="C1742" s="18">
        <v>0.09</v>
      </c>
      <c r="D1742" s="18">
        <f t="shared" si="27"/>
        <v>0</v>
      </c>
      <c r="E1742" s="18">
        <v>9055</v>
      </c>
      <c r="F1742" s="18">
        <f t="shared" si="28"/>
        <v>1</v>
      </c>
      <c r="G1742" s="18">
        <f t="shared" si="29"/>
        <v>0</v>
      </c>
      <c r="H1742" s="21">
        <v>0.12</v>
      </c>
    </row>
    <row r="1743" spans="1:8" ht="15" x14ac:dyDescent="0.25">
      <c r="A1743" s="18">
        <v>490000000000</v>
      </c>
      <c r="B1743" s="18">
        <f t="shared" si="26"/>
        <v>1</v>
      </c>
      <c r="C1743" s="18">
        <v>6.7000000000000004E-2</v>
      </c>
      <c r="D1743" s="18">
        <f t="shared" si="27"/>
        <v>0</v>
      </c>
      <c r="E1743" s="18">
        <v>854</v>
      </c>
      <c r="F1743" s="18">
        <f t="shared" si="28"/>
        <v>0</v>
      </c>
      <c r="G1743" s="18">
        <f t="shared" si="29"/>
        <v>0</v>
      </c>
      <c r="H1743" s="21">
        <v>0.12</v>
      </c>
    </row>
    <row r="1744" spans="1:8" ht="15" x14ac:dyDescent="0.25">
      <c r="A1744" s="18">
        <v>212000000000</v>
      </c>
      <c r="B1744" s="18">
        <f t="shared" si="26"/>
        <v>0</v>
      </c>
      <c r="C1744" s="18">
        <v>9.4E-2</v>
      </c>
      <c r="D1744" s="18">
        <f t="shared" si="27"/>
        <v>0</v>
      </c>
      <c r="E1744" s="18">
        <v>1905</v>
      </c>
      <c r="F1744" s="18">
        <f t="shared" si="28"/>
        <v>1</v>
      </c>
      <c r="G1744" s="18">
        <f t="shared" si="29"/>
        <v>0</v>
      </c>
      <c r="H1744" s="21">
        <v>0.12</v>
      </c>
    </row>
    <row r="1745" spans="1:8" ht="15" x14ac:dyDescent="0.25">
      <c r="A1745" s="18">
        <v>169000000000</v>
      </c>
      <c r="B1745" s="18">
        <f t="shared" si="26"/>
        <v>0</v>
      </c>
      <c r="C1745" s="18">
        <v>5.0999999999999997E-2</v>
      </c>
      <c r="D1745" s="18">
        <f t="shared" si="27"/>
        <v>0</v>
      </c>
      <c r="E1745" s="18">
        <v>420</v>
      </c>
      <c r="F1745" s="18">
        <f t="shared" si="28"/>
        <v>0</v>
      </c>
      <c r="G1745" s="18">
        <f t="shared" si="29"/>
        <v>0</v>
      </c>
      <c r="H1745" s="18">
        <v>0.113</v>
      </c>
    </row>
    <row r="1746" spans="1:8" ht="15" x14ac:dyDescent="0.25">
      <c r="A1746" s="18">
        <v>2020000000000</v>
      </c>
      <c r="B1746" s="18">
        <f t="shared" si="26"/>
        <v>1</v>
      </c>
      <c r="C1746" s="18">
        <v>6.3E-2</v>
      </c>
      <c r="D1746" s="18">
        <f t="shared" si="27"/>
        <v>0</v>
      </c>
      <c r="E1746" s="18">
        <v>887</v>
      </c>
      <c r="F1746" s="18">
        <f t="shared" si="28"/>
        <v>0</v>
      </c>
      <c r="G1746" s="18">
        <f t="shared" si="29"/>
        <v>0</v>
      </c>
      <c r="H1746" s="18">
        <v>9.0999999999999998E-2</v>
      </c>
    </row>
    <row r="1747" spans="1:8" ht="15" x14ac:dyDescent="0.25">
      <c r="A1747" s="19">
        <v>15079752558</v>
      </c>
      <c r="B1747" s="18">
        <f t="shared" si="26"/>
        <v>0</v>
      </c>
      <c r="C1747" s="18">
        <v>6.5000000000000002E-2</v>
      </c>
      <c r="D1747" s="18">
        <f t="shared" si="27"/>
        <v>0</v>
      </c>
      <c r="E1747" s="18">
        <v>3792</v>
      </c>
      <c r="F1747" s="18">
        <f t="shared" si="28"/>
        <v>1</v>
      </c>
      <c r="G1747" s="18">
        <f t="shared" si="29"/>
        <v>0</v>
      </c>
      <c r="H1747" s="21">
        <v>0.12</v>
      </c>
    </row>
    <row r="1748" spans="1:8" ht="15" x14ac:dyDescent="0.25">
      <c r="A1748" s="18">
        <v>38110737579</v>
      </c>
      <c r="B1748" s="18">
        <f t="shared" si="26"/>
        <v>0</v>
      </c>
      <c r="C1748" s="18">
        <v>0.105</v>
      </c>
      <c r="D1748" s="18">
        <f t="shared" si="27"/>
        <v>0</v>
      </c>
      <c r="E1748" s="18">
        <v>561</v>
      </c>
      <c r="F1748" s="18">
        <f t="shared" si="28"/>
        <v>0</v>
      </c>
      <c r="G1748" s="18">
        <f t="shared" si="29"/>
        <v>0</v>
      </c>
      <c r="H1748" s="18">
        <v>0.182</v>
      </c>
    </row>
    <row r="1749" spans="1:8" ht="15" x14ac:dyDescent="0.25">
      <c r="A1749" s="18">
        <v>91347809328</v>
      </c>
      <c r="B1749" s="18">
        <f t="shared" si="26"/>
        <v>0</v>
      </c>
      <c r="C1749" s="18">
        <v>7.8E-2</v>
      </c>
      <c r="D1749" s="18">
        <f t="shared" si="27"/>
        <v>0</v>
      </c>
      <c r="E1749" s="18">
        <v>1326</v>
      </c>
      <c r="F1749" s="18">
        <f t="shared" si="28"/>
        <v>1</v>
      </c>
      <c r="G1749" s="18">
        <f t="shared" si="29"/>
        <v>0</v>
      </c>
      <c r="H1749" s="21">
        <v>0.12</v>
      </c>
    </row>
    <row r="1750" spans="1:8" ht="15" x14ac:dyDescent="0.25">
      <c r="A1750" s="18">
        <v>45379174408</v>
      </c>
      <c r="B1750" s="18">
        <f t="shared" si="26"/>
        <v>0</v>
      </c>
      <c r="C1750" s="18">
        <v>8.7999999999999995E-2</v>
      </c>
      <c r="D1750" s="18">
        <f t="shared" si="27"/>
        <v>0</v>
      </c>
      <c r="E1750" s="18">
        <v>1942</v>
      </c>
      <c r="F1750" s="18">
        <f t="shared" si="28"/>
        <v>1</v>
      </c>
      <c r="G1750" s="18">
        <f t="shared" si="29"/>
        <v>0</v>
      </c>
      <c r="H1750" s="21">
        <v>0.12</v>
      </c>
    </row>
    <row r="1751" spans="1:8" ht="15" x14ac:dyDescent="0.25">
      <c r="A1751" s="18">
        <v>1320000000000</v>
      </c>
      <c r="B1751" s="18">
        <f t="shared" si="26"/>
        <v>1</v>
      </c>
      <c r="C1751" s="18">
        <v>9.6000000000000002E-2</v>
      </c>
      <c r="D1751" s="18">
        <f t="shared" si="27"/>
        <v>0</v>
      </c>
      <c r="E1751" s="18">
        <v>2808</v>
      </c>
      <c r="F1751" s="18">
        <f t="shared" si="28"/>
        <v>1</v>
      </c>
      <c r="G1751" s="18">
        <f t="shared" si="29"/>
        <v>0</v>
      </c>
      <c r="H1751" s="21">
        <v>0.12</v>
      </c>
    </row>
    <row r="1752" spans="1:8" ht="15" x14ac:dyDescent="0.25">
      <c r="A1752" s="18">
        <v>524000000000</v>
      </c>
      <c r="B1752" s="18">
        <f t="shared" si="26"/>
        <v>1</v>
      </c>
      <c r="C1752" s="18">
        <v>9.6000000000000002E-2</v>
      </c>
      <c r="D1752" s="18">
        <f t="shared" si="27"/>
        <v>0</v>
      </c>
      <c r="E1752" s="18">
        <v>5319</v>
      </c>
      <c r="F1752" s="18">
        <f t="shared" si="28"/>
        <v>1</v>
      </c>
      <c r="G1752" s="18">
        <f t="shared" si="29"/>
        <v>0</v>
      </c>
      <c r="H1752" s="21">
        <v>0.12</v>
      </c>
    </row>
    <row r="1753" spans="1:8" ht="15" x14ac:dyDescent="0.25">
      <c r="A1753" s="18">
        <v>631000000000</v>
      </c>
      <c r="B1753" s="18">
        <f t="shared" si="26"/>
        <v>1</v>
      </c>
      <c r="C1753" s="18">
        <v>0.113</v>
      </c>
      <c r="D1753" s="18">
        <f t="shared" si="27"/>
        <v>0</v>
      </c>
      <c r="E1753" s="18">
        <v>8980</v>
      </c>
      <c r="F1753" s="18">
        <f t="shared" si="28"/>
        <v>1</v>
      </c>
      <c r="G1753" s="18">
        <f t="shared" si="29"/>
        <v>0</v>
      </c>
      <c r="H1753" s="18">
        <v>2.7E-2</v>
      </c>
    </row>
    <row r="1754" spans="1:8" ht="15" x14ac:dyDescent="0.25">
      <c r="A1754" s="18">
        <v>789000000000</v>
      </c>
      <c r="B1754" s="18">
        <f t="shared" si="26"/>
        <v>1</v>
      </c>
      <c r="C1754" s="18">
        <v>6.3E-2</v>
      </c>
      <c r="D1754" s="18">
        <f t="shared" si="27"/>
        <v>0</v>
      </c>
      <c r="E1754" s="18">
        <v>665</v>
      </c>
      <c r="F1754" s="18">
        <f t="shared" si="28"/>
        <v>0</v>
      </c>
      <c r="G1754" s="18">
        <f t="shared" si="29"/>
        <v>0</v>
      </c>
      <c r="H1754" s="21">
        <v>0.12</v>
      </c>
    </row>
    <row r="1755" spans="1:8" ht="15" x14ac:dyDescent="0.25">
      <c r="A1755" s="18">
        <v>177000000000</v>
      </c>
      <c r="B1755" s="18">
        <f t="shared" si="26"/>
        <v>0</v>
      </c>
      <c r="C1755" s="18">
        <v>7.5999999999999998E-2</v>
      </c>
      <c r="D1755" s="18">
        <f t="shared" si="27"/>
        <v>0</v>
      </c>
      <c r="E1755" s="18">
        <v>293</v>
      </c>
      <c r="F1755" s="18">
        <f t="shared" si="28"/>
        <v>0</v>
      </c>
      <c r="G1755" s="18">
        <f t="shared" si="29"/>
        <v>0</v>
      </c>
      <c r="H1755" s="18">
        <v>0.184</v>
      </c>
    </row>
    <row r="1756" spans="1:8" ht="15" x14ac:dyDescent="0.25">
      <c r="A1756" s="18">
        <v>2460000000000</v>
      </c>
      <c r="B1756" s="18">
        <f t="shared" si="26"/>
        <v>1</v>
      </c>
      <c r="C1756" s="18">
        <v>9.4E-2</v>
      </c>
      <c r="D1756" s="18">
        <f t="shared" si="27"/>
        <v>0</v>
      </c>
      <c r="E1756" s="18">
        <v>3647</v>
      </c>
      <c r="F1756" s="18">
        <f t="shared" si="28"/>
        <v>1</v>
      </c>
      <c r="G1756" s="18">
        <f t="shared" si="29"/>
        <v>1</v>
      </c>
      <c r="H1756" s="18">
        <v>5.0000000000000001E-3</v>
      </c>
    </row>
    <row r="1757" spans="1:8" ht="15" x14ac:dyDescent="0.25">
      <c r="A1757" s="18">
        <v>30362317939</v>
      </c>
      <c r="B1757" s="18">
        <f t="shared" si="26"/>
        <v>0</v>
      </c>
      <c r="C1757" s="18">
        <v>3.9E-2</v>
      </c>
      <c r="D1757" s="18">
        <f t="shared" si="27"/>
        <v>0</v>
      </c>
      <c r="E1757" s="18">
        <v>895</v>
      </c>
      <c r="F1757" s="18">
        <f t="shared" si="28"/>
        <v>0</v>
      </c>
      <c r="G1757" s="18">
        <f t="shared" si="29"/>
        <v>0</v>
      </c>
      <c r="H1757" s="18">
        <v>0.06</v>
      </c>
    </row>
    <row r="1758" spans="1:8" ht="15" x14ac:dyDescent="0.25">
      <c r="A1758" s="18">
        <v>101000000000</v>
      </c>
      <c r="B1758" s="18">
        <f t="shared" si="26"/>
        <v>0</v>
      </c>
      <c r="C1758" s="18">
        <v>4.5999999999999999E-2</v>
      </c>
      <c r="D1758" s="18">
        <f t="shared" si="27"/>
        <v>0</v>
      </c>
      <c r="E1758" s="18">
        <v>231</v>
      </c>
      <c r="F1758" s="18">
        <f t="shared" si="28"/>
        <v>0</v>
      </c>
      <c r="G1758" s="18">
        <f t="shared" si="29"/>
        <v>0</v>
      </c>
      <c r="H1758" s="21">
        <v>0.12</v>
      </c>
    </row>
    <row r="1759" spans="1:8" ht="15" x14ac:dyDescent="0.25">
      <c r="A1759" s="19">
        <v>15079752558</v>
      </c>
      <c r="B1759" s="18">
        <f t="shared" si="26"/>
        <v>0</v>
      </c>
      <c r="C1759" s="18">
        <v>8.0000000000000002E-3</v>
      </c>
      <c r="D1759" s="18">
        <f t="shared" si="27"/>
        <v>0</v>
      </c>
      <c r="E1759" s="18">
        <v>7</v>
      </c>
      <c r="F1759" s="18">
        <f t="shared" si="28"/>
        <v>0</v>
      </c>
      <c r="G1759" s="18">
        <f t="shared" si="29"/>
        <v>0</v>
      </c>
      <c r="H1759" s="21">
        <v>0.12</v>
      </c>
    </row>
    <row r="1760" spans="1:8" ht="15" x14ac:dyDescent="0.25">
      <c r="A1760" s="18">
        <v>125000000000</v>
      </c>
      <c r="B1760" s="18">
        <f t="shared" si="26"/>
        <v>0</v>
      </c>
      <c r="C1760" s="18">
        <v>7.3999999999999996E-2</v>
      </c>
      <c r="D1760" s="18">
        <f t="shared" si="27"/>
        <v>0</v>
      </c>
      <c r="E1760" s="18">
        <v>1454</v>
      </c>
      <c r="F1760" s="18">
        <f t="shared" si="28"/>
        <v>1</v>
      </c>
      <c r="G1760" s="18">
        <f t="shared" si="29"/>
        <v>0</v>
      </c>
      <c r="H1760" s="18">
        <v>0.128</v>
      </c>
    </row>
    <row r="1761" spans="1:8" ht="15" x14ac:dyDescent="0.25">
      <c r="A1761" s="18">
        <v>8457923945</v>
      </c>
      <c r="B1761" s="18">
        <f t="shared" si="26"/>
        <v>0</v>
      </c>
      <c r="C1761" s="18">
        <v>9.7000000000000003E-2</v>
      </c>
      <c r="D1761" s="18">
        <f t="shared" si="27"/>
        <v>0</v>
      </c>
      <c r="E1761" s="18">
        <v>171</v>
      </c>
      <c r="F1761" s="18">
        <f t="shared" si="28"/>
        <v>0</v>
      </c>
      <c r="G1761" s="18">
        <f t="shared" si="29"/>
        <v>0</v>
      </c>
      <c r="H1761" s="18">
        <v>0.11799999999999999</v>
      </c>
    </row>
    <row r="1762" spans="1:8" ht="15" x14ac:dyDescent="0.25">
      <c r="A1762" s="18">
        <v>37718011469</v>
      </c>
      <c r="B1762" s="18">
        <f t="shared" si="26"/>
        <v>0</v>
      </c>
      <c r="C1762" s="18">
        <v>2.5000000000000001E-2</v>
      </c>
      <c r="D1762" s="18">
        <f t="shared" si="27"/>
        <v>0</v>
      </c>
      <c r="E1762" s="18">
        <v>494</v>
      </c>
      <c r="F1762" s="18">
        <f t="shared" si="28"/>
        <v>0</v>
      </c>
      <c r="G1762" s="18">
        <f t="shared" si="29"/>
        <v>0</v>
      </c>
      <c r="H1762" s="18">
        <v>8.8999999999999996E-2</v>
      </c>
    </row>
    <row r="1763" spans="1:8" ht="15" x14ac:dyDescent="0.25">
      <c r="A1763" s="18">
        <v>17260364842</v>
      </c>
      <c r="B1763" s="18">
        <f t="shared" si="26"/>
        <v>0</v>
      </c>
      <c r="C1763" s="18">
        <v>0.109</v>
      </c>
      <c r="D1763" s="18">
        <f t="shared" si="27"/>
        <v>0</v>
      </c>
      <c r="E1763" s="18">
        <v>579</v>
      </c>
      <c r="F1763" s="18">
        <f t="shared" si="28"/>
        <v>0</v>
      </c>
      <c r="G1763" s="18">
        <f t="shared" si="29"/>
        <v>0</v>
      </c>
      <c r="H1763" s="18">
        <v>0.182</v>
      </c>
    </row>
    <row r="1764" spans="1:8" ht="15" x14ac:dyDescent="0.25">
      <c r="A1764" s="18">
        <v>19867880550</v>
      </c>
      <c r="B1764" s="18">
        <f t="shared" si="26"/>
        <v>0</v>
      </c>
      <c r="C1764" s="18">
        <v>3.1E-2</v>
      </c>
      <c r="D1764" s="18">
        <f t="shared" si="27"/>
        <v>0</v>
      </c>
      <c r="E1764" s="18">
        <v>264</v>
      </c>
      <c r="F1764" s="18">
        <f t="shared" si="28"/>
        <v>0</v>
      </c>
      <c r="G1764" s="18">
        <f t="shared" si="29"/>
        <v>0</v>
      </c>
      <c r="H1764" s="18">
        <v>0.10100000000000001</v>
      </c>
    </row>
    <row r="1765" spans="1:8" ht="15" x14ac:dyDescent="0.25">
      <c r="A1765" s="18">
        <v>17759889598</v>
      </c>
      <c r="B1765" s="18">
        <f t="shared" si="26"/>
        <v>0</v>
      </c>
      <c r="C1765" s="18">
        <v>2.1999999999999999E-2</v>
      </c>
      <c r="D1765" s="18">
        <f t="shared" si="27"/>
        <v>0</v>
      </c>
      <c r="E1765" s="18">
        <v>652</v>
      </c>
      <c r="F1765" s="18">
        <f t="shared" si="28"/>
        <v>0</v>
      </c>
      <c r="G1765" s="18">
        <f t="shared" si="29"/>
        <v>0</v>
      </c>
      <c r="H1765" s="21">
        <v>0.12</v>
      </c>
    </row>
    <row r="1766" spans="1:8" ht="15" x14ac:dyDescent="0.25">
      <c r="A1766" s="18">
        <v>188000000000</v>
      </c>
      <c r="B1766" s="18">
        <f t="shared" si="26"/>
        <v>0</v>
      </c>
      <c r="C1766" s="18">
        <v>4.2000000000000003E-2</v>
      </c>
      <c r="D1766" s="18">
        <f t="shared" si="27"/>
        <v>0</v>
      </c>
      <c r="E1766" s="18">
        <v>398</v>
      </c>
      <c r="F1766" s="18">
        <f t="shared" si="28"/>
        <v>0</v>
      </c>
      <c r="G1766" s="18">
        <f t="shared" si="29"/>
        <v>0</v>
      </c>
      <c r="H1766" s="21">
        <v>0.12</v>
      </c>
    </row>
    <row r="1767" spans="1:8" ht="15" x14ac:dyDescent="0.25">
      <c r="A1767" s="18">
        <v>19325894913</v>
      </c>
      <c r="B1767" s="18">
        <f t="shared" si="26"/>
        <v>0</v>
      </c>
      <c r="C1767" s="18">
        <v>4.9000000000000002E-2</v>
      </c>
      <c r="D1767" s="18">
        <f t="shared" si="27"/>
        <v>0</v>
      </c>
      <c r="E1767" s="18">
        <v>59</v>
      </c>
      <c r="F1767" s="18">
        <f t="shared" si="28"/>
        <v>0</v>
      </c>
      <c r="G1767" s="18">
        <f t="shared" si="29"/>
        <v>0</v>
      </c>
      <c r="H1767" s="18">
        <v>0.09</v>
      </c>
    </row>
    <row r="1768" spans="1:8" ht="15" x14ac:dyDescent="0.25">
      <c r="A1768" s="18">
        <v>104000000000</v>
      </c>
      <c r="B1768" s="18">
        <f t="shared" si="26"/>
        <v>0</v>
      </c>
      <c r="C1768" s="18">
        <v>2.1999999999999999E-2</v>
      </c>
      <c r="D1768" s="18">
        <f t="shared" si="27"/>
        <v>0</v>
      </c>
      <c r="E1768" s="18">
        <v>752</v>
      </c>
      <c r="F1768" s="18">
        <f t="shared" si="28"/>
        <v>0</v>
      </c>
      <c r="G1768" s="18">
        <f t="shared" si="29"/>
        <v>0</v>
      </c>
      <c r="H1768" s="18">
        <v>9.7000000000000003E-2</v>
      </c>
    </row>
    <row r="1769" spans="1:8" ht="15" x14ac:dyDescent="0.25">
      <c r="A1769" s="18">
        <v>9636342275</v>
      </c>
      <c r="B1769" s="18">
        <f t="shared" si="26"/>
        <v>0</v>
      </c>
      <c r="C1769" s="18">
        <v>4.1000000000000002E-2</v>
      </c>
      <c r="D1769" s="18">
        <f t="shared" si="27"/>
        <v>0</v>
      </c>
      <c r="E1769" s="18">
        <v>25</v>
      </c>
      <c r="F1769" s="18">
        <f t="shared" si="28"/>
        <v>0</v>
      </c>
      <c r="G1769" s="18">
        <f t="shared" si="29"/>
        <v>0</v>
      </c>
      <c r="H1769" s="18">
        <v>0.19500000000000001</v>
      </c>
    </row>
    <row r="1770" spans="1:8" ht="15" x14ac:dyDescent="0.25">
      <c r="A1770" s="18">
        <v>9063147901</v>
      </c>
      <c r="B1770" s="18">
        <f t="shared" si="26"/>
        <v>0</v>
      </c>
      <c r="C1770" s="18">
        <v>3.5000000000000003E-2</v>
      </c>
      <c r="D1770" s="18">
        <f t="shared" si="27"/>
        <v>0</v>
      </c>
      <c r="E1770" s="18">
        <v>476</v>
      </c>
      <c r="F1770" s="18">
        <f t="shared" si="28"/>
        <v>0</v>
      </c>
      <c r="G1770" s="18">
        <f t="shared" si="29"/>
        <v>0</v>
      </c>
      <c r="H1770" s="18">
        <v>0.11600000000000001</v>
      </c>
    </row>
    <row r="1771" spans="1:8" ht="15" x14ac:dyDescent="0.25">
      <c r="A1771" s="18">
        <v>115000000000</v>
      </c>
      <c r="B1771" s="18">
        <f t="shared" si="26"/>
        <v>0</v>
      </c>
      <c r="C1771" s="18">
        <v>5.0999999999999997E-2</v>
      </c>
      <c r="D1771" s="18">
        <f t="shared" si="27"/>
        <v>0</v>
      </c>
      <c r="E1771" s="18">
        <v>294</v>
      </c>
      <c r="F1771" s="18">
        <f t="shared" si="28"/>
        <v>0</v>
      </c>
      <c r="G1771" s="18">
        <f t="shared" si="29"/>
        <v>0</v>
      </c>
      <c r="H1771" s="21">
        <v>0.12</v>
      </c>
    </row>
    <row r="1772" spans="1:8" ht="15" x14ac:dyDescent="0.25">
      <c r="A1772" s="19">
        <v>15079752558</v>
      </c>
      <c r="B1772" s="18">
        <f t="shared" si="26"/>
        <v>0</v>
      </c>
      <c r="C1772" s="18">
        <v>1.0999999999999999E-2</v>
      </c>
      <c r="D1772" s="18">
        <f t="shared" si="27"/>
        <v>0</v>
      </c>
      <c r="E1772" s="18">
        <v>8</v>
      </c>
      <c r="F1772" s="18">
        <f t="shared" si="28"/>
        <v>0</v>
      </c>
      <c r="G1772" s="18">
        <f t="shared" si="29"/>
        <v>0</v>
      </c>
      <c r="H1772" s="21">
        <v>0.12</v>
      </c>
    </row>
    <row r="1773" spans="1:8" ht="15" x14ac:dyDescent="0.25">
      <c r="A1773" s="18">
        <v>123000000000</v>
      </c>
      <c r="B1773" s="18">
        <f t="shared" si="26"/>
        <v>0</v>
      </c>
      <c r="C1773" s="18">
        <v>7.9000000000000001E-2</v>
      </c>
      <c r="D1773" s="18">
        <f t="shared" si="27"/>
        <v>0</v>
      </c>
      <c r="E1773" s="18">
        <v>1499</v>
      </c>
      <c r="F1773" s="18">
        <f t="shared" si="28"/>
        <v>1</v>
      </c>
      <c r="G1773" s="18">
        <f t="shared" si="29"/>
        <v>0</v>
      </c>
      <c r="H1773" s="18">
        <v>0.1</v>
      </c>
    </row>
    <row r="1774" spans="1:8" ht="15" x14ac:dyDescent="0.25">
      <c r="A1774" s="18">
        <v>8972965061</v>
      </c>
      <c r="B1774" s="18">
        <f t="shared" si="26"/>
        <v>0</v>
      </c>
      <c r="C1774" s="18">
        <v>9.9000000000000005E-2</v>
      </c>
      <c r="D1774" s="18">
        <f t="shared" si="27"/>
        <v>0</v>
      </c>
      <c r="E1774" s="18">
        <v>184</v>
      </c>
      <c r="F1774" s="18">
        <f t="shared" si="28"/>
        <v>0</v>
      </c>
      <c r="G1774" s="18">
        <f t="shared" si="29"/>
        <v>0</v>
      </c>
      <c r="H1774" s="18">
        <v>0.109</v>
      </c>
    </row>
    <row r="1775" spans="1:8" ht="15" x14ac:dyDescent="0.25">
      <c r="A1775" s="18">
        <v>34890773740</v>
      </c>
      <c r="B1775" s="18">
        <f t="shared" si="26"/>
        <v>0</v>
      </c>
      <c r="C1775" s="18">
        <v>3.5999999999999997E-2</v>
      </c>
      <c r="D1775" s="18">
        <f t="shared" si="27"/>
        <v>0</v>
      </c>
      <c r="E1775" s="18">
        <v>634</v>
      </c>
      <c r="F1775" s="18">
        <f t="shared" si="28"/>
        <v>0</v>
      </c>
      <c r="G1775" s="18">
        <f t="shared" si="29"/>
        <v>0</v>
      </c>
      <c r="H1775" s="18">
        <v>7.9000000000000001E-2</v>
      </c>
    </row>
    <row r="1776" spans="1:8" ht="15" x14ac:dyDescent="0.25">
      <c r="A1776" s="18">
        <v>17649751244</v>
      </c>
      <c r="B1776" s="18">
        <f t="shared" si="26"/>
        <v>0</v>
      </c>
      <c r="C1776" s="18">
        <v>0.109</v>
      </c>
      <c r="D1776" s="18">
        <f t="shared" si="27"/>
        <v>0</v>
      </c>
      <c r="E1776" s="18">
        <v>571</v>
      </c>
      <c r="F1776" s="18">
        <f t="shared" si="28"/>
        <v>0</v>
      </c>
      <c r="G1776" s="18">
        <f t="shared" si="29"/>
        <v>0</v>
      </c>
      <c r="H1776" s="18">
        <v>0.17199999999999999</v>
      </c>
    </row>
    <row r="1777" spans="1:8" ht="15" x14ac:dyDescent="0.25">
      <c r="A1777" s="18">
        <v>19949284975</v>
      </c>
      <c r="B1777" s="18">
        <f t="shared" si="26"/>
        <v>0</v>
      </c>
      <c r="C1777" s="18">
        <v>3.1E-2</v>
      </c>
      <c r="D1777" s="18">
        <f t="shared" si="27"/>
        <v>0</v>
      </c>
      <c r="E1777" s="18">
        <v>263</v>
      </c>
      <c r="F1777" s="18">
        <f t="shared" si="28"/>
        <v>0</v>
      </c>
      <c r="G1777" s="18">
        <f t="shared" si="29"/>
        <v>0</v>
      </c>
      <c r="H1777" s="18">
        <v>9.1999999999999998E-2</v>
      </c>
    </row>
    <row r="1778" spans="1:8" ht="15" x14ac:dyDescent="0.25">
      <c r="A1778" s="18">
        <v>17538461033</v>
      </c>
      <c r="B1778" s="18">
        <f t="shared" si="26"/>
        <v>0</v>
      </c>
      <c r="C1778" s="18">
        <v>2.5999999999999999E-2</v>
      </c>
      <c r="D1778" s="18">
        <f t="shared" si="27"/>
        <v>0</v>
      </c>
      <c r="E1778" s="18">
        <v>732</v>
      </c>
      <c r="F1778" s="18">
        <f t="shared" si="28"/>
        <v>0</v>
      </c>
      <c r="G1778" s="18">
        <f t="shared" si="29"/>
        <v>0</v>
      </c>
      <c r="H1778" s="21">
        <v>0.12</v>
      </c>
    </row>
    <row r="1779" spans="1:8" ht="15" x14ac:dyDescent="0.25">
      <c r="A1779" s="18">
        <v>183000000000</v>
      </c>
      <c r="B1779" s="18">
        <f t="shared" si="26"/>
        <v>0</v>
      </c>
      <c r="C1779" s="18">
        <v>4.4999999999999998E-2</v>
      </c>
      <c r="D1779" s="18">
        <f t="shared" si="27"/>
        <v>0</v>
      </c>
      <c r="E1779" s="18">
        <v>397</v>
      </c>
      <c r="F1779" s="18">
        <f t="shared" si="28"/>
        <v>0</v>
      </c>
      <c r="G1779" s="18">
        <f t="shared" si="29"/>
        <v>0</v>
      </c>
      <c r="H1779" s="21">
        <v>0.12</v>
      </c>
    </row>
    <row r="1780" spans="1:8" ht="15" x14ac:dyDescent="0.25">
      <c r="A1780" s="18">
        <v>21099833784</v>
      </c>
      <c r="B1780" s="18">
        <f t="shared" si="26"/>
        <v>0</v>
      </c>
      <c r="C1780" s="18">
        <v>4.9000000000000002E-2</v>
      </c>
      <c r="D1780" s="18">
        <f t="shared" si="27"/>
        <v>0</v>
      </c>
      <c r="E1780" s="18">
        <v>58</v>
      </c>
      <c r="F1780" s="18">
        <f t="shared" si="28"/>
        <v>0</v>
      </c>
      <c r="G1780" s="18">
        <f t="shared" si="29"/>
        <v>0</v>
      </c>
      <c r="H1780" s="18">
        <v>0.09</v>
      </c>
    </row>
    <row r="1781" spans="1:8" ht="15" x14ac:dyDescent="0.25">
      <c r="A1781" s="18">
        <v>103000000000</v>
      </c>
      <c r="B1781" s="18">
        <f t="shared" si="26"/>
        <v>0</v>
      </c>
      <c r="C1781" s="18">
        <v>2.5000000000000001E-2</v>
      </c>
      <c r="D1781" s="18">
        <f t="shared" si="27"/>
        <v>0</v>
      </c>
      <c r="E1781" s="18">
        <v>815</v>
      </c>
      <c r="F1781" s="18">
        <f t="shared" si="28"/>
        <v>0</v>
      </c>
      <c r="G1781" s="18">
        <f t="shared" si="29"/>
        <v>0</v>
      </c>
      <c r="H1781" s="18">
        <v>8.1000000000000003E-2</v>
      </c>
    </row>
    <row r="1782" spans="1:8" ht="15" x14ac:dyDescent="0.25">
      <c r="A1782" s="18">
        <v>9854042165</v>
      </c>
      <c r="B1782" s="18">
        <f t="shared" si="26"/>
        <v>0</v>
      </c>
      <c r="C1782" s="18">
        <v>4.2999999999999997E-2</v>
      </c>
      <c r="D1782" s="18">
        <f t="shared" si="27"/>
        <v>0</v>
      </c>
      <c r="E1782" s="18">
        <v>27</v>
      </c>
      <c r="F1782" s="18">
        <f t="shared" si="28"/>
        <v>0</v>
      </c>
      <c r="G1782" s="18">
        <f t="shared" si="29"/>
        <v>0</v>
      </c>
      <c r="H1782" s="18">
        <v>0.17499999999999999</v>
      </c>
    </row>
    <row r="1783" spans="1:8" ht="15" x14ac:dyDescent="0.25">
      <c r="A1783" s="18">
        <v>8976446420</v>
      </c>
      <c r="B1783" s="18">
        <f t="shared" si="26"/>
        <v>0</v>
      </c>
      <c r="C1783" s="18">
        <v>3.7999999999999999E-2</v>
      </c>
      <c r="D1783" s="18">
        <f t="shared" si="27"/>
        <v>0</v>
      </c>
      <c r="E1783" s="18">
        <v>488</v>
      </c>
      <c r="F1783" s="18">
        <f t="shared" si="28"/>
        <v>0</v>
      </c>
      <c r="G1783" s="18">
        <f t="shared" si="29"/>
        <v>0</v>
      </c>
      <c r="H1783" s="18">
        <v>0.107</v>
      </c>
    </row>
    <row r="1784" spans="1:8" ht="15" x14ac:dyDescent="0.25">
      <c r="A1784" s="18">
        <v>116000000000</v>
      </c>
      <c r="B1784" s="18">
        <f t="shared" si="26"/>
        <v>0</v>
      </c>
      <c r="C1784" s="18">
        <v>5.0999999999999997E-2</v>
      </c>
      <c r="D1784" s="18">
        <f t="shared" si="27"/>
        <v>0</v>
      </c>
      <c r="E1784" s="18">
        <v>102</v>
      </c>
      <c r="F1784" s="18">
        <f t="shared" si="28"/>
        <v>0</v>
      </c>
      <c r="G1784" s="18">
        <f t="shared" si="29"/>
        <v>0</v>
      </c>
      <c r="H1784" s="21">
        <v>0.12</v>
      </c>
    </row>
    <row r="1785" spans="1:8" ht="15" x14ac:dyDescent="0.25">
      <c r="A1785" s="19">
        <v>15079752558</v>
      </c>
      <c r="B1785" s="18">
        <f t="shared" si="26"/>
        <v>0</v>
      </c>
      <c r="C1785" s="18">
        <v>1.4E-2</v>
      </c>
      <c r="D1785" s="18">
        <f t="shared" si="27"/>
        <v>0</v>
      </c>
      <c r="E1785" s="18">
        <v>9</v>
      </c>
      <c r="F1785" s="18">
        <f t="shared" si="28"/>
        <v>0</v>
      </c>
      <c r="G1785" s="18">
        <f t="shared" si="29"/>
        <v>0</v>
      </c>
      <c r="H1785" s="21">
        <v>0.12</v>
      </c>
    </row>
    <row r="1786" spans="1:8" ht="15" x14ac:dyDescent="0.25">
      <c r="A1786" s="18">
        <v>113000000000</v>
      </c>
      <c r="B1786" s="18">
        <f t="shared" si="26"/>
        <v>0</v>
      </c>
      <c r="C1786" s="18">
        <v>7.8E-2</v>
      </c>
      <c r="D1786" s="18">
        <f t="shared" si="27"/>
        <v>0</v>
      </c>
      <c r="E1786" s="18">
        <v>1334</v>
      </c>
      <c r="F1786" s="18">
        <f t="shared" si="28"/>
        <v>1</v>
      </c>
      <c r="G1786" s="18">
        <f t="shared" si="29"/>
        <v>0</v>
      </c>
      <c r="H1786" s="18">
        <v>9.9000000000000005E-2</v>
      </c>
    </row>
    <row r="1787" spans="1:8" ht="15" x14ac:dyDescent="0.25">
      <c r="A1787" s="18">
        <v>9580161951</v>
      </c>
      <c r="B1787" s="18">
        <f t="shared" ref="B1787:B2041" si="30">IF(OR(A1787&gt;$L$14+$L$17,A1787&lt;$L$12-$L$17),1,0)</f>
        <v>0</v>
      </c>
      <c r="C1787" s="18">
        <v>9.7000000000000003E-2</v>
      </c>
      <c r="D1787" s="18">
        <f t="shared" ref="D1787:D2041" si="31">IF(OR(C1787&gt;$M$14+$M$17,C1787&lt;$M$12-$M$17),1,0)</f>
        <v>0</v>
      </c>
      <c r="E1787" s="18">
        <v>189</v>
      </c>
      <c r="F1787" s="18">
        <f t="shared" ref="F1787:F2041" si="32">IF(OR(E1787&gt;$N$14+$N$17, E1787&lt;$N$12-$N$17),1,0)</f>
        <v>0</v>
      </c>
      <c r="G1787" s="18">
        <f t="shared" ref="G1787:G2041" si="33">IF(OR(H1787&gt;$O$14+$O$17, H1787&lt;$O$12-$O$17),1,0)</f>
        <v>0</v>
      </c>
      <c r="H1787" s="18">
        <v>0.10199999999999999</v>
      </c>
    </row>
    <row r="1788" spans="1:8" ht="15" x14ac:dyDescent="0.25">
      <c r="A1788" s="18">
        <v>38138801497</v>
      </c>
      <c r="B1788" s="18">
        <f t="shared" si="30"/>
        <v>0</v>
      </c>
      <c r="C1788" s="18">
        <v>3.5999999999999997E-2</v>
      </c>
      <c r="D1788" s="18">
        <f t="shared" si="31"/>
        <v>0</v>
      </c>
      <c r="E1788" s="18">
        <v>661</v>
      </c>
      <c r="F1788" s="18">
        <f t="shared" si="32"/>
        <v>0</v>
      </c>
      <c r="G1788" s="18">
        <f t="shared" si="33"/>
        <v>0</v>
      </c>
      <c r="H1788" s="18">
        <v>6.5000000000000002E-2</v>
      </c>
    </row>
    <row r="1789" spans="1:8" ht="15" x14ac:dyDescent="0.25">
      <c r="A1789" s="18">
        <v>19152238806</v>
      </c>
      <c r="B1789" s="18">
        <f t="shared" si="30"/>
        <v>0</v>
      </c>
      <c r="C1789" s="18">
        <v>0.1</v>
      </c>
      <c r="D1789" s="18">
        <f t="shared" si="31"/>
        <v>0</v>
      </c>
      <c r="E1789" s="18">
        <v>546</v>
      </c>
      <c r="F1789" s="18">
        <f t="shared" si="32"/>
        <v>0</v>
      </c>
      <c r="G1789" s="18">
        <f t="shared" si="33"/>
        <v>0</v>
      </c>
      <c r="H1789" s="18">
        <v>0.16600000000000001</v>
      </c>
    </row>
    <row r="1790" spans="1:8" ht="15" x14ac:dyDescent="0.25">
      <c r="A1790" s="18">
        <v>20049414986</v>
      </c>
      <c r="B1790" s="18">
        <f t="shared" si="30"/>
        <v>0</v>
      </c>
      <c r="C1790" s="18">
        <v>3.2000000000000001E-2</v>
      </c>
      <c r="D1790" s="18">
        <f t="shared" si="31"/>
        <v>0</v>
      </c>
      <c r="E1790" s="18">
        <v>278</v>
      </c>
      <c r="F1790" s="18">
        <f t="shared" si="32"/>
        <v>0</v>
      </c>
      <c r="G1790" s="18">
        <f t="shared" si="33"/>
        <v>0</v>
      </c>
      <c r="H1790" s="18">
        <v>8.5000000000000006E-2</v>
      </c>
    </row>
    <row r="1791" spans="1:8" ht="15" x14ac:dyDescent="0.25">
      <c r="A1791" s="18">
        <v>19363735706</v>
      </c>
      <c r="B1791" s="18">
        <f t="shared" si="30"/>
        <v>0</v>
      </c>
      <c r="C1791" s="18">
        <v>2.7E-2</v>
      </c>
      <c r="D1791" s="18">
        <f t="shared" si="31"/>
        <v>0</v>
      </c>
      <c r="E1791" s="18">
        <v>833</v>
      </c>
      <c r="F1791" s="18">
        <f t="shared" si="32"/>
        <v>0</v>
      </c>
      <c r="G1791" s="18">
        <f t="shared" si="33"/>
        <v>0</v>
      </c>
      <c r="H1791" s="21">
        <v>0.12</v>
      </c>
    </row>
    <row r="1792" spans="1:8" ht="15" x14ac:dyDescent="0.25">
      <c r="A1792" s="18">
        <v>189000000000</v>
      </c>
      <c r="B1792" s="18">
        <f t="shared" si="30"/>
        <v>0</v>
      </c>
      <c r="C1792" s="18">
        <v>4.2999999999999997E-2</v>
      </c>
      <c r="D1792" s="18">
        <f t="shared" si="31"/>
        <v>0</v>
      </c>
      <c r="E1792" s="18">
        <v>375</v>
      </c>
      <c r="F1792" s="18">
        <f t="shared" si="32"/>
        <v>0</v>
      </c>
      <c r="G1792" s="18">
        <f t="shared" si="33"/>
        <v>0</v>
      </c>
      <c r="H1792" s="21">
        <v>0.12</v>
      </c>
    </row>
    <row r="1793" spans="1:8" ht="15" x14ac:dyDescent="0.25">
      <c r="A1793" s="18">
        <v>21582248882</v>
      </c>
      <c r="B1793" s="18">
        <f t="shared" si="30"/>
        <v>0</v>
      </c>
      <c r="C1793" s="18">
        <v>4.9000000000000002E-2</v>
      </c>
      <c r="D1793" s="18">
        <f t="shared" si="31"/>
        <v>0</v>
      </c>
      <c r="E1793" s="18">
        <v>57</v>
      </c>
      <c r="F1793" s="18">
        <f t="shared" si="32"/>
        <v>0</v>
      </c>
      <c r="G1793" s="18">
        <f t="shared" si="33"/>
        <v>0</v>
      </c>
      <c r="H1793" s="18">
        <v>0.09</v>
      </c>
    </row>
    <row r="1794" spans="1:8" ht="15" x14ac:dyDescent="0.25">
      <c r="A1794" s="18">
        <v>110000000000</v>
      </c>
      <c r="B1794" s="18">
        <f t="shared" si="30"/>
        <v>0</v>
      </c>
      <c r="C1794" s="18">
        <v>2.7E-2</v>
      </c>
      <c r="D1794" s="18">
        <f t="shared" si="31"/>
        <v>0</v>
      </c>
      <c r="E1794" s="18">
        <v>917</v>
      </c>
      <c r="F1794" s="18">
        <f t="shared" si="32"/>
        <v>0</v>
      </c>
      <c r="G1794" s="18">
        <f t="shared" si="33"/>
        <v>0</v>
      </c>
      <c r="H1794" s="21">
        <v>0.12</v>
      </c>
    </row>
    <row r="1795" spans="1:8" ht="15" x14ac:dyDescent="0.25">
      <c r="A1795" s="18">
        <v>10693278292</v>
      </c>
      <c r="B1795" s="18">
        <f t="shared" si="30"/>
        <v>0</v>
      </c>
      <c r="C1795" s="18">
        <v>4.2000000000000003E-2</v>
      </c>
      <c r="D1795" s="18">
        <f t="shared" si="31"/>
        <v>0</v>
      </c>
      <c r="E1795" s="18">
        <v>27</v>
      </c>
      <c r="F1795" s="18">
        <f t="shared" si="32"/>
        <v>0</v>
      </c>
      <c r="G1795" s="18">
        <f t="shared" si="33"/>
        <v>0</v>
      </c>
      <c r="H1795" s="18">
        <v>0.17699999999999999</v>
      </c>
    </row>
    <row r="1796" spans="1:8" ht="15" x14ac:dyDescent="0.25">
      <c r="A1796" s="18">
        <v>9632411109</v>
      </c>
      <c r="B1796" s="18">
        <f t="shared" si="30"/>
        <v>0</v>
      </c>
      <c r="C1796" s="18">
        <v>3.9E-2</v>
      </c>
      <c r="D1796" s="18">
        <f t="shared" si="31"/>
        <v>0</v>
      </c>
      <c r="E1796" s="18">
        <v>510</v>
      </c>
      <c r="F1796" s="18">
        <f t="shared" si="32"/>
        <v>0</v>
      </c>
      <c r="G1796" s="18">
        <f t="shared" si="33"/>
        <v>0</v>
      </c>
      <c r="H1796" s="18">
        <v>8.4000000000000005E-2</v>
      </c>
    </row>
    <row r="1797" spans="1:8" ht="15" x14ac:dyDescent="0.25">
      <c r="A1797" s="18">
        <v>135000000000</v>
      </c>
      <c r="B1797" s="18">
        <f t="shared" si="30"/>
        <v>0</v>
      </c>
      <c r="C1797" s="18">
        <v>4.7E-2</v>
      </c>
      <c r="D1797" s="18">
        <f t="shared" si="31"/>
        <v>0</v>
      </c>
      <c r="E1797" s="18">
        <v>97</v>
      </c>
      <c r="F1797" s="18">
        <f t="shared" si="32"/>
        <v>0</v>
      </c>
      <c r="G1797" s="18">
        <f t="shared" si="33"/>
        <v>0</v>
      </c>
      <c r="H1797" s="21">
        <v>0.12</v>
      </c>
    </row>
    <row r="1798" spans="1:8" ht="15" x14ac:dyDescent="0.25">
      <c r="A1798" s="19">
        <v>15079752558</v>
      </c>
      <c r="B1798" s="18">
        <f t="shared" si="30"/>
        <v>0</v>
      </c>
      <c r="C1798" s="18">
        <v>4.3999999999999997E-2</v>
      </c>
      <c r="D1798" s="18">
        <f t="shared" si="31"/>
        <v>0</v>
      </c>
      <c r="E1798" s="18">
        <v>16</v>
      </c>
      <c r="F1798" s="18">
        <f t="shared" si="32"/>
        <v>0</v>
      </c>
      <c r="G1798" s="18">
        <f t="shared" si="33"/>
        <v>0</v>
      </c>
      <c r="H1798" s="21">
        <v>0.12</v>
      </c>
    </row>
    <row r="1799" spans="1:8" ht="15" x14ac:dyDescent="0.25">
      <c r="A1799" s="18">
        <v>119000000000</v>
      </c>
      <c r="B1799" s="18">
        <f t="shared" si="30"/>
        <v>0</v>
      </c>
      <c r="C1799" s="18">
        <v>7.6999999999999999E-2</v>
      </c>
      <c r="D1799" s="18">
        <f t="shared" si="31"/>
        <v>0</v>
      </c>
      <c r="E1799" s="18">
        <v>1364</v>
      </c>
      <c r="F1799" s="18">
        <f t="shared" si="32"/>
        <v>1</v>
      </c>
      <c r="G1799" s="18">
        <f t="shared" si="33"/>
        <v>0</v>
      </c>
      <c r="H1799" s="18">
        <v>0.106</v>
      </c>
    </row>
    <row r="1800" spans="1:8" ht="15" x14ac:dyDescent="0.25">
      <c r="A1800" s="18">
        <v>10193023726</v>
      </c>
      <c r="B1800" s="18">
        <f t="shared" si="30"/>
        <v>0</v>
      </c>
      <c r="C1800" s="18">
        <v>9.1999999999999998E-2</v>
      </c>
      <c r="D1800" s="18">
        <f t="shared" si="31"/>
        <v>0</v>
      </c>
      <c r="E1800" s="18">
        <v>187</v>
      </c>
      <c r="F1800" s="18">
        <f t="shared" si="32"/>
        <v>0</v>
      </c>
      <c r="G1800" s="18">
        <f t="shared" si="33"/>
        <v>0</v>
      </c>
      <c r="H1800" s="18">
        <v>9.2999999999999999E-2</v>
      </c>
    </row>
    <row r="1801" spans="1:8" ht="15" x14ac:dyDescent="0.25">
      <c r="A1801" s="18">
        <v>47875837662</v>
      </c>
      <c r="B1801" s="18">
        <f t="shared" si="30"/>
        <v>0</v>
      </c>
      <c r="C1801" s="18">
        <v>3.2000000000000001E-2</v>
      </c>
      <c r="D1801" s="18">
        <f t="shared" si="31"/>
        <v>0</v>
      </c>
      <c r="E1801" s="18">
        <v>728</v>
      </c>
      <c r="F1801" s="18">
        <f t="shared" si="32"/>
        <v>0</v>
      </c>
      <c r="G1801" s="18">
        <f t="shared" si="33"/>
        <v>0</v>
      </c>
      <c r="H1801" s="18">
        <v>5.3999999999999999E-2</v>
      </c>
    </row>
    <row r="1802" spans="1:8" ht="15" x14ac:dyDescent="0.25">
      <c r="A1802" s="18">
        <v>20082918740</v>
      </c>
      <c r="B1802" s="18">
        <f t="shared" si="30"/>
        <v>0</v>
      </c>
      <c r="C1802" s="18">
        <v>9.2999999999999999E-2</v>
      </c>
      <c r="D1802" s="18">
        <f t="shared" si="31"/>
        <v>0</v>
      </c>
      <c r="E1802" s="18">
        <v>498</v>
      </c>
      <c r="F1802" s="18">
        <f t="shared" si="32"/>
        <v>0</v>
      </c>
      <c r="G1802" s="18">
        <f t="shared" si="33"/>
        <v>0</v>
      </c>
      <c r="H1802" s="18">
        <v>0.13400000000000001</v>
      </c>
    </row>
    <row r="1803" spans="1:8" ht="15" x14ac:dyDescent="0.25">
      <c r="A1803" s="18">
        <v>21542262852</v>
      </c>
      <c r="B1803" s="18">
        <f t="shared" si="30"/>
        <v>0</v>
      </c>
      <c r="C1803" s="18">
        <v>3.2000000000000001E-2</v>
      </c>
      <c r="D1803" s="18">
        <f t="shared" si="31"/>
        <v>0</v>
      </c>
      <c r="E1803" s="18">
        <v>294</v>
      </c>
      <c r="F1803" s="18">
        <f t="shared" si="32"/>
        <v>0</v>
      </c>
      <c r="G1803" s="18">
        <f t="shared" si="33"/>
        <v>0</v>
      </c>
      <c r="H1803" s="18">
        <v>8.2000000000000003E-2</v>
      </c>
    </row>
    <row r="1804" spans="1:8" ht="15" x14ac:dyDescent="0.25">
      <c r="A1804" s="18">
        <v>23533790531</v>
      </c>
      <c r="B1804" s="18">
        <f t="shared" si="30"/>
        <v>0</v>
      </c>
      <c r="C1804" s="18">
        <v>4.1000000000000002E-2</v>
      </c>
      <c r="D1804" s="18">
        <f t="shared" si="31"/>
        <v>0</v>
      </c>
      <c r="E1804" s="18">
        <v>1476</v>
      </c>
      <c r="F1804" s="18">
        <f t="shared" si="32"/>
        <v>1</v>
      </c>
      <c r="G1804" s="18">
        <f t="shared" si="33"/>
        <v>0</v>
      </c>
      <c r="H1804" s="21">
        <v>0.12</v>
      </c>
    </row>
    <row r="1805" spans="1:8" ht="15" x14ac:dyDescent="0.25">
      <c r="A1805" s="18">
        <v>215000000000</v>
      </c>
      <c r="B1805" s="18">
        <f t="shared" si="30"/>
        <v>0</v>
      </c>
      <c r="C1805" s="18">
        <v>0.04</v>
      </c>
      <c r="D1805" s="18">
        <f t="shared" si="31"/>
        <v>0</v>
      </c>
      <c r="E1805" s="18">
        <v>384</v>
      </c>
      <c r="F1805" s="18">
        <f t="shared" si="32"/>
        <v>0</v>
      </c>
      <c r="G1805" s="18">
        <f t="shared" si="33"/>
        <v>0</v>
      </c>
      <c r="H1805" s="21">
        <v>0.12</v>
      </c>
    </row>
    <row r="1806" spans="1:8" ht="15" x14ac:dyDescent="0.25">
      <c r="A1806" s="18">
        <v>21828144686</v>
      </c>
      <c r="B1806" s="18">
        <f t="shared" si="30"/>
        <v>0</v>
      </c>
      <c r="C1806" s="18">
        <v>5.0999999999999997E-2</v>
      </c>
      <c r="D1806" s="18">
        <f t="shared" si="31"/>
        <v>0</v>
      </c>
      <c r="E1806" s="18">
        <v>60</v>
      </c>
      <c r="F1806" s="18">
        <f t="shared" si="32"/>
        <v>0</v>
      </c>
      <c r="G1806" s="18">
        <f t="shared" si="33"/>
        <v>0</v>
      </c>
      <c r="H1806" s="18">
        <v>7.4999999999999997E-2</v>
      </c>
    </row>
    <row r="1807" spans="1:8" ht="15" x14ac:dyDescent="0.25">
      <c r="A1807" s="18">
        <v>124000000000</v>
      </c>
      <c r="B1807" s="18">
        <f t="shared" si="30"/>
        <v>0</v>
      </c>
      <c r="C1807" s="18">
        <v>2.5999999999999999E-2</v>
      </c>
      <c r="D1807" s="18">
        <f t="shared" si="31"/>
        <v>0</v>
      </c>
      <c r="E1807" s="18">
        <v>968</v>
      </c>
      <c r="F1807" s="18">
        <f t="shared" si="32"/>
        <v>0</v>
      </c>
      <c r="G1807" s="18">
        <f t="shared" si="33"/>
        <v>0</v>
      </c>
      <c r="H1807" s="21">
        <v>0.12</v>
      </c>
    </row>
    <row r="1808" spans="1:8" ht="15" x14ac:dyDescent="0.25">
      <c r="A1808" s="18">
        <v>11777768087</v>
      </c>
      <c r="B1808" s="18">
        <f t="shared" si="30"/>
        <v>0</v>
      </c>
      <c r="C1808" s="18">
        <v>0.05</v>
      </c>
      <c r="D1808" s="18">
        <f t="shared" si="31"/>
        <v>0</v>
      </c>
      <c r="E1808" s="18">
        <v>35</v>
      </c>
      <c r="F1808" s="18">
        <f t="shared" si="32"/>
        <v>0</v>
      </c>
      <c r="G1808" s="18">
        <f t="shared" si="33"/>
        <v>0</v>
      </c>
      <c r="H1808" s="18">
        <v>0.18</v>
      </c>
    </row>
    <row r="1809" spans="1:8" ht="15" x14ac:dyDescent="0.25">
      <c r="A1809" s="18">
        <v>11075116594</v>
      </c>
      <c r="B1809" s="18">
        <f t="shared" si="30"/>
        <v>0</v>
      </c>
      <c r="C1809" s="18">
        <v>3.6999999999999998E-2</v>
      </c>
      <c r="D1809" s="18">
        <f t="shared" si="31"/>
        <v>0</v>
      </c>
      <c r="E1809" s="18">
        <v>536</v>
      </c>
      <c r="F1809" s="18">
        <f t="shared" si="32"/>
        <v>0</v>
      </c>
      <c r="G1809" s="18">
        <f t="shared" si="33"/>
        <v>0</v>
      </c>
      <c r="H1809" s="18">
        <v>8.3000000000000004E-2</v>
      </c>
    </row>
    <row r="1810" spans="1:8" ht="15" x14ac:dyDescent="0.25">
      <c r="A1810" s="18">
        <v>163000000000</v>
      </c>
      <c r="B1810" s="18">
        <f t="shared" si="30"/>
        <v>0</v>
      </c>
      <c r="C1810" s="18">
        <v>4.7E-2</v>
      </c>
      <c r="D1810" s="18">
        <f t="shared" si="31"/>
        <v>0</v>
      </c>
      <c r="E1810" s="18">
        <v>117</v>
      </c>
      <c r="F1810" s="18">
        <f t="shared" si="32"/>
        <v>0</v>
      </c>
      <c r="G1810" s="18">
        <f t="shared" si="33"/>
        <v>0</v>
      </c>
      <c r="H1810" s="18">
        <v>0.16700000000000001</v>
      </c>
    </row>
    <row r="1811" spans="1:8" ht="15" x14ac:dyDescent="0.25">
      <c r="A1811" s="18">
        <v>36627901762</v>
      </c>
      <c r="B1811" s="18">
        <f t="shared" si="30"/>
        <v>0</v>
      </c>
      <c r="C1811" s="18">
        <v>5.6000000000000001E-2</v>
      </c>
      <c r="D1811" s="18">
        <f t="shared" si="31"/>
        <v>0</v>
      </c>
      <c r="E1811" s="18">
        <v>55</v>
      </c>
      <c r="F1811" s="18">
        <f t="shared" si="32"/>
        <v>0</v>
      </c>
      <c r="G1811" s="18">
        <f t="shared" si="33"/>
        <v>0</v>
      </c>
      <c r="H1811" s="18">
        <v>0.129</v>
      </c>
    </row>
    <row r="1812" spans="1:8" ht="15" x14ac:dyDescent="0.25">
      <c r="A1812" s="18">
        <v>127000000000</v>
      </c>
      <c r="B1812" s="18">
        <f t="shared" si="30"/>
        <v>0</v>
      </c>
      <c r="C1812" s="18">
        <v>7.5999999999999998E-2</v>
      </c>
      <c r="D1812" s="18">
        <f t="shared" si="31"/>
        <v>0</v>
      </c>
      <c r="E1812" s="18">
        <v>1410</v>
      </c>
      <c r="F1812" s="18">
        <f t="shared" si="32"/>
        <v>1</v>
      </c>
      <c r="G1812" s="18">
        <f t="shared" si="33"/>
        <v>0</v>
      </c>
      <c r="H1812" s="18">
        <v>7.4999999999999997E-2</v>
      </c>
    </row>
    <row r="1813" spans="1:8" ht="15" x14ac:dyDescent="0.25">
      <c r="A1813" s="18">
        <v>11407566660</v>
      </c>
      <c r="B1813" s="18">
        <f t="shared" si="30"/>
        <v>0</v>
      </c>
      <c r="C1813" s="18">
        <v>9.0999999999999998E-2</v>
      </c>
      <c r="D1813" s="18">
        <f t="shared" si="31"/>
        <v>0</v>
      </c>
      <c r="E1813" s="18">
        <v>203</v>
      </c>
      <c r="F1813" s="18">
        <f t="shared" si="32"/>
        <v>0</v>
      </c>
      <c r="G1813" s="18">
        <f t="shared" si="33"/>
        <v>0</v>
      </c>
      <c r="H1813" s="18">
        <v>8.3000000000000004E-2</v>
      </c>
    </row>
    <row r="1814" spans="1:8" ht="15" x14ac:dyDescent="0.25">
      <c r="A1814" s="18">
        <v>59440511982</v>
      </c>
      <c r="B1814" s="18">
        <f t="shared" si="30"/>
        <v>0</v>
      </c>
      <c r="C1814" s="18">
        <v>2.7E-2</v>
      </c>
      <c r="D1814" s="18">
        <f t="shared" si="31"/>
        <v>0</v>
      </c>
      <c r="E1814" s="18">
        <v>743</v>
      </c>
      <c r="F1814" s="18">
        <f t="shared" si="32"/>
        <v>0</v>
      </c>
      <c r="G1814" s="18">
        <f t="shared" si="33"/>
        <v>0</v>
      </c>
      <c r="H1814" s="18">
        <v>5.6000000000000001E-2</v>
      </c>
    </row>
    <row r="1815" spans="1:8" ht="15" x14ac:dyDescent="0.25">
      <c r="A1815" s="18">
        <v>20955223881</v>
      </c>
      <c r="B1815" s="18">
        <f t="shared" si="30"/>
        <v>0</v>
      </c>
      <c r="C1815" s="18">
        <v>8.2000000000000003E-2</v>
      </c>
      <c r="D1815" s="18">
        <f t="shared" si="31"/>
        <v>0</v>
      </c>
      <c r="E1815" s="18">
        <v>458</v>
      </c>
      <c r="F1815" s="18">
        <f t="shared" si="32"/>
        <v>0</v>
      </c>
      <c r="G1815" s="18">
        <f t="shared" si="33"/>
        <v>0</v>
      </c>
      <c r="H1815" s="18">
        <v>0.108</v>
      </c>
    </row>
    <row r="1816" spans="1:8" ht="15" x14ac:dyDescent="0.25">
      <c r="A1816" s="18">
        <v>24673602280</v>
      </c>
      <c r="B1816" s="18">
        <f t="shared" si="30"/>
        <v>0</v>
      </c>
      <c r="C1816" s="18">
        <v>0.03</v>
      </c>
      <c r="D1816" s="18">
        <f t="shared" si="31"/>
        <v>0</v>
      </c>
      <c r="E1816" s="18">
        <v>310</v>
      </c>
      <c r="F1816" s="18">
        <f t="shared" si="32"/>
        <v>0</v>
      </c>
      <c r="G1816" s="18">
        <f t="shared" si="33"/>
        <v>0</v>
      </c>
      <c r="H1816" s="18">
        <v>7.5999999999999998E-2</v>
      </c>
    </row>
    <row r="1817" spans="1:8" ht="15" x14ac:dyDescent="0.25">
      <c r="A1817" s="18">
        <v>31734065019</v>
      </c>
      <c r="B1817" s="18">
        <f t="shared" si="30"/>
        <v>0</v>
      </c>
      <c r="C1817" s="18">
        <v>3.5999999999999997E-2</v>
      </c>
      <c r="D1817" s="18">
        <f t="shared" si="31"/>
        <v>0</v>
      </c>
      <c r="E1817" s="18">
        <v>1589</v>
      </c>
      <c r="F1817" s="18">
        <f t="shared" si="32"/>
        <v>1</v>
      </c>
      <c r="G1817" s="18">
        <f t="shared" si="33"/>
        <v>0</v>
      </c>
      <c r="H1817" s="18">
        <v>7.0000000000000007E-2</v>
      </c>
    </row>
    <row r="1818" spans="1:8" ht="15" x14ac:dyDescent="0.25">
      <c r="A1818" s="18">
        <v>259000000000</v>
      </c>
      <c r="B1818" s="18">
        <f t="shared" si="30"/>
        <v>1</v>
      </c>
      <c r="C1818" s="18">
        <v>3.6999999999999998E-2</v>
      </c>
      <c r="D1818" s="18">
        <f t="shared" si="31"/>
        <v>0</v>
      </c>
      <c r="E1818" s="18">
        <v>399</v>
      </c>
      <c r="F1818" s="18">
        <f t="shared" si="32"/>
        <v>0</v>
      </c>
      <c r="G1818" s="18">
        <f t="shared" si="33"/>
        <v>0</v>
      </c>
      <c r="H1818" s="21">
        <v>0.12</v>
      </c>
    </row>
    <row r="1819" spans="1:8" ht="15" x14ac:dyDescent="0.25">
      <c r="A1819" s="18">
        <v>25086930693</v>
      </c>
      <c r="B1819" s="18">
        <f t="shared" si="30"/>
        <v>0</v>
      </c>
      <c r="C1819" s="18">
        <v>4.4999999999999998E-2</v>
      </c>
      <c r="D1819" s="18">
        <f t="shared" si="31"/>
        <v>0</v>
      </c>
      <c r="E1819" s="18">
        <v>61</v>
      </c>
      <c r="F1819" s="18">
        <f t="shared" si="32"/>
        <v>0</v>
      </c>
      <c r="G1819" s="18">
        <f t="shared" si="33"/>
        <v>0</v>
      </c>
      <c r="H1819" s="18">
        <v>7.4999999999999997E-2</v>
      </c>
    </row>
    <row r="1820" spans="1:8" ht="15" x14ac:dyDescent="0.25">
      <c r="A1820" s="18">
        <v>148000000000</v>
      </c>
      <c r="B1820" s="18">
        <f t="shared" si="30"/>
        <v>0</v>
      </c>
      <c r="C1820" s="18">
        <v>2.5000000000000001E-2</v>
      </c>
      <c r="D1820" s="18">
        <f t="shared" si="31"/>
        <v>0</v>
      </c>
      <c r="E1820" s="18">
        <v>995</v>
      </c>
      <c r="F1820" s="18">
        <f t="shared" si="32"/>
        <v>0</v>
      </c>
      <c r="G1820" s="18">
        <f t="shared" si="33"/>
        <v>0</v>
      </c>
      <c r="H1820" s="21">
        <v>0.12</v>
      </c>
    </row>
    <row r="1821" spans="1:8" ht="15" x14ac:dyDescent="0.25">
      <c r="A1821" s="18">
        <v>13873500888</v>
      </c>
      <c r="B1821" s="18">
        <f t="shared" si="30"/>
        <v>0</v>
      </c>
      <c r="C1821" s="18">
        <v>4.9000000000000002E-2</v>
      </c>
      <c r="D1821" s="18">
        <f t="shared" si="31"/>
        <v>0</v>
      </c>
      <c r="E1821" s="18">
        <v>38</v>
      </c>
      <c r="F1821" s="18">
        <f t="shared" si="32"/>
        <v>0</v>
      </c>
      <c r="G1821" s="18">
        <f t="shared" si="33"/>
        <v>0</v>
      </c>
      <c r="H1821" s="18">
        <v>0.185</v>
      </c>
    </row>
    <row r="1822" spans="1:8" ht="15" x14ac:dyDescent="0.25">
      <c r="A1822" s="18">
        <v>13150516509</v>
      </c>
      <c r="B1822" s="18">
        <f t="shared" si="30"/>
        <v>0</v>
      </c>
      <c r="C1822" s="18">
        <v>3.9E-2</v>
      </c>
      <c r="D1822" s="18">
        <f t="shared" si="31"/>
        <v>0</v>
      </c>
      <c r="E1822" s="18">
        <v>539</v>
      </c>
      <c r="F1822" s="18">
        <f t="shared" si="32"/>
        <v>0</v>
      </c>
      <c r="G1822" s="18">
        <f t="shared" si="33"/>
        <v>0</v>
      </c>
      <c r="H1822" s="18">
        <v>7.9000000000000001E-2</v>
      </c>
    </row>
    <row r="1823" spans="1:8" ht="15" x14ac:dyDescent="0.25">
      <c r="A1823" s="18">
        <v>192000000000</v>
      </c>
      <c r="B1823" s="18">
        <f t="shared" si="30"/>
        <v>0</v>
      </c>
      <c r="C1823" s="18">
        <v>5.2999999999999999E-2</v>
      </c>
      <c r="D1823" s="18">
        <f t="shared" si="31"/>
        <v>0</v>
      </c>
      <c r="E1823" s="18">
        <v>156</v>
      </c>
      <c r="F1823" s="18">
        <f t="shared" si="32"/>
        <v>0</v>
      </c>
      <c r="G1823" s="18">
        <f t="shared" si="33"/>
        <v>0</v>
      </c>
      <c r="H1823" s="18">
        <v>0.16</v>
      </c>
    </row>
    <row r="1824" spans="1:8" ht="15" x14ac:dyDescent="0.25">
      <c r="A1824" s="18">
        <v>49954890353</v>
      </c>
      <c r="B1824" s="18">
        <f t="shared" si="30"/>
        <v>0</v>
      </c>
      <c r="C1824" s="18">
        <v>4.1000000000000002E-2</v>
      </c>
      <c r="D1824" s="18">
        <f t="shared" si="31"/>
        <v>0</v>
      </c>
      <c r="E1824" s="18">
        <v>55</v>
      </c>
      <c r="F1824" s="18">
        <f t="shared" si="32"/>
        <v>0</v>
      </c>
      <c r="G1824" s="18">
        <f t="shared" si="33"/>
        <v>0</v>
      </c>
      <c r="H1824" s="18">
        <v>0.13700000000000001</v>
      </c>
    </row>
    <row r="1825" spans="1:8" ht="15" x14ac:dyDescent="0.25">
      <c r="A1825" s="18">
        <v>134000000000</v>
      </c>
      <c r="B1825" s="18">
        <f t="shared" si="30"/>
        <v>0</v>
      </c>
      <c r="C1825" s="18">
        <v>7.6999999999999999E-2</v>
      </c>
      <c r="D1825" s="18">
        <f t="shared" si="31"/>
        <v>0</v>
      </c>
      <c r="E1825" s="18">
        <v>1480</v>
      </c>
      <c r="F1825" s="18">
        <f t="shared" si="32"/>
        <v>1</v>
      </c>
      <c r="G1825" s="18">
        <f t="shared" si="33"/>
        <v>0</v>
      </c>
      <c r="H1825" s="18">
        <v>6.8000000000000005E-2</v>
      </c>
    </row>
    <row r="1826" spans="1:8" ht="15" x14ac:dyDescent="0.25">
      <c r="A1826" s="18">
        <v>12582876895</v>
      </c>
      <c r="B1826" s="18">
        <f t="shared" si="30"/>
        <v>0</v>
      </c>
      <c r="C1826" s="18">
        <v>8.8999999999999996E-2</v>
      </c>
      <c r="D1826" s="18">
        <f t="shared" si="31"/>
        <v>0</v>
      </c>
      <c r="E1826" s="18">
        <v>213</v>
      </c>
      <c r="F1826" s="18">
        <f t="shared" si="32"/>
        <v>0</v>
      </c>
      <c r="G1826" s="18">
        <f t="shared" si="33"/>
        <v>0</v>
      </c>
      <c r="H1826" s="18">
        <v>7.5999999999999998E-2</v>
      </c>
    </row>
    <row r="1827" spans="1:8" ht="15" x14ac:dyDescent="0.25">
      <c r="A1827" s="18">
        <v>80797945205</v>
      </c>
      <c r="B1827" s="18">
        <f t="shared" si="30"/>
        <v>0</v>
      </c>
      <c r="C1827" s="18">
        <v>2.4E-2</v>
      </c>
      <c r="D1827" s="18">
        <f t="shared" si="31"/>
        <v>0</v>
      </c>
      <c r="E1827" s="18">
        <v>834</v>
      </c>
      <c r="F1827" s="18">
        <f t="shared" si="32"/>
        <v>0</v>
      </c>
      <c r="G1827" s="18">
        <f t="shared" si="33"/>
        <v>0</v>
      </c>
      <c r="H1827" s="18">
        <v>7.4999999999999997E-2</v>
      </c>
    </row>
    <row r="1828" spans="1:8" ht="15" x14ac:dyDescent="0.25">
      <c r="A1828" s="18">
        <v>21287562189</v>
      </c>
      <c r="B1828" s="18">
        <f t="shared" si="30"/>
        <v>0</v>
      </c>
      <c r="C1828" s="18">
        <v>7.8E-2</v>
      </c>
      <c r="D1828" s="18">
        <f t="shared" si="31"/>
        <v>0</v>
      </c>
      <c r="E1828" s="18">
        <v>420</v>
      </c>
      <c r="F1828" s="18">
        <f t="shared" si="32"/>
        <v>0</v>
      </c>
      <c r="G1828" s="18">
        <f t="shared" si="33"/>
        <v>0</v>
      </c>
      <c r="H1828" s="18">
        <v>0.106</v>
      </c>
    </row>
    <row r="1829" spans="1:8" ht="15" x14ac:dyDescent="0.25">
      <c r="A1829" s="18">
        <v>30905071771</v>
      </c>
      <c r="B1829" s="18">
        <f t="shared" si="30"/>
        <v>0</v>
      </c>
      <c r="C1829" s="18">
        <v>2.5999999999999999E-2</v>
      </c>
      <c r="D1829" s="18">
        <f t="shared" si="31"/>
        <v>0</v>
      </c>
      <c r="E1829" s="18">
        <v>331</v>
      </c>
      <c r="F1829" s="18">
        <f t="shared" si="32"/>
        <v>0</v>
      </c>
      <c r="G1829" s="18">
        <f t="shared" si="33"/>
        <v>0</v>
      </c>
      <c r="H1829" s="18">
        <v>7.0999999999999994E-2</v>
      </c>
    </row>
    <row r="1830" spans="1:8" ht="15" x14ac:dyDescent="0.25">
      <c r="A1830" s="18">
        <v>44530493222</v>
      </c>
      <c r="B1830" s="18">
        <f t="shared" si="30"/>
        <v>0</v>
      </c>
      <c r="C1830" s="18">
        <v>0.03</v>
      </c>
      <c r="D1830" s="18">
        <f t="shared" si="31"/>
        <v>0</v>
      </c>
      <c r="E1830" s="18">
        <v>1634</v>
      </c>
      <c r="F1830" s="18">
        <f t="shared" si="32"/>
        <v>1</v>
      </c>
      <c r="G1830" s="18">
        <f t="shared" si="33"/>
        <v>0</v>
      </c>
      <c r="H1830" s="18">
        <v>6.7000000000000004E-2</v>
      </c>
    </row>
    <row r="1831" spans="1:8" ht="15" x14ac:dyDescent="0.25">
      <c r="A1831" s="18">
        <v>328000000000</v>
      </c>
      <c r="B1831" s="18">
        <f t="shared" si="30"/>
        <v>1</v>
      </c>
      <c r="C1831" s="18">
        <v>3.5000000000000003E-2</v>
      </c>
      <c r="D1831" s="18">
        <f t="shared" si="31"/>
        <v>0</v>
      </c>
      <c r="E1831" s="18">
        <v>466</v>
      </c>
      <c r="F1831" s="18">
        <f t="shared" si="32"/>
        <v>0</v>
      </c>
      <c r="G1831" s="18">
        <f t="shared" si="33"/>
        <v>0</v>
      </c>
      <c r="H1831" s="21">
        <v>0.12</v>
      </c>
    </row>
    <row r="1832" spans="1:8" ht="15" x14ac:dyDescent="0.25">
      <c r="A1832" s="18">
        <v>28858965517</v>
      </c>
      <c r="B1832" s="18">
        <f t="shared" si="30"/>
        <v>0</v>
      </c>
      <c r="C1832" s="18">
        <v>4.1000000000000002E-2</v>
      </c>
      <c r="D1832" s="18">
        <f t="shared" si="31"/>
        <v>0</v>
      </c>
      <c r="E1832" s="18">
        <v>63</v>
      </c>
      <c r="F1832" s="18">
        <f t="shared" si="32"/>
        <v>0</v>
      </c>
      <c r="G1832" s="18">
        <f t="shared" si="33"/>
        <v>0</v>
      </c>
      <c r="H1832" s="18">
        <v>0.08</v>
      </c>
    </row>
    <row r="1833" spans="1:8" ht="15" x14ac:dyDescent="0.25">
      <c r="A1833" s="18">
        <v>181000000000</v>
      </c>
      <c r="B1833" s="18">
        <f t="shared" si="30"/>
        <v>0</v>
      </c>
      <c r="C1833" s="18">
        <v>2.3E-2</v>
      </c>
      <c r="D1833" s="18">
        <f t="shared" si="31"/>
        <v>0</v>
      </c>
      <c r="E1833" s="18">
        <v>1030</v>
      </c>
      <c r="F1833" s="18">
        <f t="shared" si="32"/>
        <v>0</v>
      </c>
      <c r="G1833" s="18">
        <f t="shared" si="33"/>
        <v>0</v>
      </c>
      <c r="H1833" s="21">
        <v>0.12</v>
      </c>
    </row>
    <row r="1834" spans="1:8" ht="15" x14ac:dyDescent="0.25">
      <c r="A1834" s="18">
        <v>16753787028</v>
      </c>
      <c r="B1834" s="18">
        <f t="shared" si="30"/>
        <v>0</v>
      </c>
      <c r="C1834" s="18">
        <v>4.5999999999999999E-2</v>
      </c>
      <c r="D1834" s="18">
        <f t="shared" si="31"/>
        <v>0</v>
      </c>
      <c r="E1834" s="18">
        <v>42</v>
      </c>
      <c r="F1834" s="18">
        <f t="shared" si="32"/>
        <v>0</v>
      </c>
      <c r="G1834" s="18">
        <f t="shared" si="33"/>
        <v>0</v>
      </c>
      <c r="H1834" s="18">
        <v>0.18</v>
      </c>
    </row>
    <row r="1835" spans="1:8" ht="15" x14ac:dyDescent="0.25">
      <c r="A1835" s="18">
        <v>15969151306</v>
      </c>
      <c r="B1835" s="18">
        <f t="shared" si="30"/>
        <v>0</v>
      </c>
      <c r="C1835" s="18">
        <v>3.6999999999999998E-2</v>
      </c>
      <c r="D1835" s="18">
        <f t="shared" si="31"/>
        <v>0</v>
      </c>
      <c r="E1835" s="18">
        <v>573</v>
      </c>
      <c r="F1835" s="18">
        <f t="shared" si="32"/>
        <v>0</v>
      </c>
      <c r="G1835" s="18">
        <f t="shared" si="33"/>
        <v>0</v>
      </c>
      <c r="H1835" s="18">
        <v>7.8E-2</v>
      </c>
    </row>
    <row r="1836" spans="1:8" ht="15" x14ac:dyDescent="0.25">
      <c r="A1836" s="18">
        <v>223000000000</v>
      </c>
      <c r="B1836" s="18">
        <f t="shared" si="30"/>
        <v>0</v>
      </c>
      <c r="C1836" s="18">
        <v>5.0999999999999997E-2</v>
      </c>
      <c r="D1836" s="18">
        <f t="shared" si="31"/>
        <v>0</v>
      </c>
      <c r="E1836" s="18">
        <v>174</v>
      </c>
      <c r="F1836" s="18">
        <f t="shared" si="32"/>
        <v>0</v>
      </c>
      <c r="G1836" s="18">
        <f t="shared" si="33"/>
        <v>0</v>
      </c>
      <c r="H1836" s="18">
        <v>0.14000000000000001</v>
      </c>
    </row>
    <row r="1837" spans="1:8" ht="15" x14ac:dyDescent="0.25">
      <c r="A1837" s="18">
        <v>65141035028</v>
      </c>
      <c r="B1837" s="18">
        <f t="shared" si="30"/>
        <v>0</v>
      </c>
      <c r="C1837" s="18">
        <v>0.03</v>
      </c>
      <c r="D1837" s="18">
        <f t="shared" si="31"/>
        <v>0</v>
      </c>
      <c r="E1837" s="18">
        <v>58</v>
      </c>
      <c r="F1837" s="18">
        <f t="shared" si="32"/>
        <v>0</v>
      </c>
      <c r="G1837" s="18">
        <f t="shared" si="33"/>
        <v>0</v>
      </c>
      <c r="H1837" s="18">
        <v>0.14499999999999999</v>
      </c>
    </row>
    <row r="1838" spans="1:8" ht="15" x14ac:dyDescent="0.25">
      <c r="A1838" s="18">
        <v>151000000000</v>
      </c>
      <c r="B1838" s="18">
        <f t="shared" si="30"/>
        <v>0</v>
      </c>
      <c r="C1838" s="18">
        <v>7.3999999999999996E-2</v>
      </c>
      <c r="D1838" s="18">
        <f t="shared" si="31"/>
        <v>0</v>
      </c>
      <c r="E1838" s="18">
        <v>1524</v>
      </c>
      <c r="F1838" s="18">
        <f t="shared" si="32"/>
        <v>1</v>
      </c>
      <c r="G1838" s="18">
        <f t="shared" si="33"/>
        <v>0</v>
      </c>
      <c r="H1838" s="18">
        <v>8.1000000000000003E-2</v>
      </c>
    </row>
    <row r="1839" spans="1:8" ht="15" x14ac:dyDescent="0.25">
      <c r="A1839" s="18">
        <v>15056937190</v>
      </c>
      <c r="B1839" s="18">
        <f t="shared" si="30"/>
        <v>0</v>
      </c>
      <c r="C1839" s="18">
        <v>8.1000000000000003E-2</v>
      </c>
      <c r="D1839" s="18">
        <f t="shared" si="31"/>
        <v>0</v>
      </c>
      <c r="E1839" s="18">
        <v>224</v>
      </c>
      <c r="F1839" s="18">
        <f t="shared" si="32"/>
        <v>0</v>
      </c>
      <c r="G1839" s="18">
        <f t="shared" si="33"/>
        <v>0</v>
      </c>
      <c r="H1839" s="18">
        <v>8.2000000000000003E-2</v>
      </c>
    </row>
    <row r="1840" spans="1:8" ht="15" x14ac:dyDescent="0.25">
      <c r="A1840" s="18">
        <v>102000000000</v>
      </c>
      <c r="B1840" s="18">
        <f t="shared" si="30"/>
        <v>0</v>
      </c>
      <c r="C1840" s="18">
        <v>2.1999999999999999E-2</v>
      </c>
      <c r="D1840" s="18">
        <f t="shared" si="31"/>
        <v>0</v>
      </c>
      <c r="E1840" s="18">
        <v>943</v>
      </c>
      <c r="F1840" s="18">
        <f t="shared" si="32"/>
        <v>0</v>
      </c>
      <c r="G1840" s="18">
        <f t="shared" si="33"/>
        <v>0</v>
      </c>
      <c r="H1840" s="18">
        <v>8.5999999999999993E-2</v>
      </c>
    </row>
    <row r="1841" spans="1:8" ht="15" x14ac:dyDescent="0.25">
      <c r="A1841" s="18">
        <v>21796351575</v>
      </c>
      <c r="B1841" s="18">
        <f t="shared" si="30"/>
        <v>0</v>
      </c>
      <c r="C1841" s="18">
        <v>8.1000000000000003E-2</v>
      </c>
      <c r="D1841" s="18">
        <f t="shared" si="31"/>
        <v>0</v>
      </c>
      <c r="E1841" s="18">
        <v>443</v>
      </c>
      <c r="F1841" s="18">
        <f t="shared" si="32"/>
        <v>0</v>
      </c>
      <c r="G1841" s="18">
        <f t="shared" si="33"/>
        <v>0</v>
      </c>
      <c r="H1841" s="18">
        <v>0.10299999999999999</v>
      </c>
    </row>
    <row r="1842" spans="1:8" ht="15" x14ac:dyDescent="0.25">
      <c r="A1842" s="18">
        <v>36803641389</v>
      </c>
      <c r="B1842" s="18">
        <f t="shared" si="30"/>
        <v>0</v>
      </c>
      <c r="C1842" s="18">
        <v>2.3E-2</v>
      </c>
      <c r="D1842" s="18">
        <f t="shared" si="31"/>
        <v>0</v>
      </c>
      <c r="E1842" s="18">
        <v>346</v>
      </c>
      <c r="F1842" s="18">
        <f t="shared" si="32"/>
        <v>0</v>
      </c>
      <c r="G1842" s="18">
        <f t="shared" si="33"/>
        <v>0</v>
      </c>
      <c r="H1842" s="18">
        <v>7.3999999999999996E-2</v>
      </c>
    </row>
    <row r="1843" spans="1:8" ht="15" x14ac:dyDescent="0.25">
      <c r="A1843" s="18">
        <v>60882141103</v>
      </c>
      <c r="B1843" s="18">
        <f t="shared" si="30"/>
        <v>0</v>
      </c>
      <c r="C1843" s="18">
        <v>2.5999999999999999E-2</v>
      </c>
      <c r="D1843" s="18">
        <f t="shared" si="31"/>
        <v>0</v>
      </c>
      <c r="E1843" s="18">
        <v>1625</v>
      </c>
      <c r="F1843" s="18">
        <f t="shared" si="32"/>
        <v>1</v>
      </c>
      <c r="G1843" s="18">
        <f t="shared" si="33"/>
        <v>0</v>
      </c>
      <c r="H1843" s="18">
        <v>7.1999999999999995E-2</v>
      </c>
    </row>
    <row r="1844" spans="1:8" ht="15" x14ac:dyDescent="0.25">
      <c r="A1844" s="18">
        <v>377000000000</v>
      </c>
      <c r="B1844" s="18">
        <f t="shared" si="30"/>
        <v>1</v>
      </c>
      <c r="C1844" s="18">
        <v>3.6999999999999998E-2</v>
      </c>
      <c r="D1844" s="18">
        <f t="shared" si="31"/>
        <v>0</v>
      </c>
      <c r="E1844" s="18">
        <v>537</v>
      </c>
      <c r="F1844" s="18">
        <f t="shared" si="32"/>
        <v>0</v>
      </c>
      <c r="G1844" s="18">
        <f t="shared" si="33"/>
        <v>0</v>
      </c>
      <c r="H1844" s="21">
        <v>0.12</v>
      </c>
    </row>
    <row r="1845" spans="1:8" ht="15" x14ac:dyDescent="0.25">
      <c r="A1845" s="18">
        <v>33332844575</v>
      </c>
      <c r="B1845" s="18">
        <f t="shared" si="30"/>
        <v>0</v>
      </c>
      <c r="C1845" s="18">
        <v>3.7999999999999999E-2</v>
      </c>
      <c r="D1845" s="18">
        <f t="shared" si="31"/>
        <v>0</v>
      </c>
      <c r="E1845" s="18">
        <v>66</v>
      </c>
      <c r="F1845" s="18">
        <f t="shared" si="32"/>
        <v>0</v>
      </c>
      <c r="G1845" s="18">
        <f t="shared" si="33"/>
        <v>0</v>
      </c>
      <c r="H1845" s="18">
        <v>0.08</v>
      </c>
    </row>
    <row r="1846" spans="1:8" ht="15" x14ac:dyDescent="0.25">
      <c r="A1846" s="18">
        <v>222000000000</v>
      </c>
      <c r="B1846" s="18">
        <f t="shared" si="30"/>
        <v>0</v>
      </c>
      <c r="C1846" s="18">
        <v>2.3E-2</v>
      </c>
      <c r="D1846" s="18">
        <f t="shared" si="31"/>
        <v>0</v>
      </c>
      <c r="E1846" s="18">
        <v>1109</v>
      </c>
      <c r="F1846" s="18">
        <f t="shared" si="32"/>
        <v>0</v>
      </c>
      <c r="G1846" s="18">
        <f t="shared" si="33"/>
        <v>0</v>
      </c>
      <c r="H1846" s="21">
        <v>0.12</v>
      </c>
    </row>
    <row r="1847" spans="1:8" ht="15" x14ac:dyDescent="0.25">
      <c r="A1847" s="18">
        <v>19081726103</v>
      </c>
      <c r="B1847" s="18">
        <f t="shared" si="30"/>
        <v>0</v>
      </c>
      <c r="C1847" s="18">
        <v>4.8000000000000001E-2</v>
      </c>
      <c r="D1847" s="18">
        <f t="shared" si="31"/>
        <v>0</v>
      </c>
      <c r="E1847" s="18">
        <v>52</v>
      </c>
      <c r="F1847" s="18">
        <f t="shared" si="32"/>
        <v>0</v>
      </c>
      <c r="G1847" s="18">
        <f t="shared" si="33"/>
        <v>0</v>
      </c>
      <c r="H1847" s="18">
        <v>0.18</v>
      </c>
    </row>
    <row r="1848" spans="1:8" ht="15" x14ac:dyDescent="0.25">
      <c r="A1848" s="18">
        <v>18505250857</v>
      </c>
      <c r="B1848" s="18">
        <f t="shared" si="30"/>
        <v>0</v>
      </c>
      <c r="C1848" s="18">
        <v>3.5999999999999997E-2</v>
      </c>
      <c r="D1848" s="18">
        <f t="shared" si="31"/>
        <v>0</v>
      </c>
      <c r="E1848" s="18">
        <v>599</v>
      </c>
      <c r="F1848" s="18">
        <f t="shared" si="32"/>
        <v>0</v>
      </c>
      <c r="G1848" s="18">
        <f t="shared" si="33"/>
        <v>0</v>
      </c>
      <c r="H1848" s="18">
        <v>0.08</v>
      </c>
    </row>
    <row r="1849" spans="1:8" ht="15" x14ac:dyDescent="0.25">
      <c r="A1849" s="18">
        <v>286000000000</v>
      </c>
      <c r="B1849" s="18">
        <f t="shared" si="30"/>
        <v>1</v>
      </c>
      <c r="C1849" s="18">
        <v>5.0999999999999997E-2</v>
      </c>
      <c r="D1849" s="18">
        <f t="shared" si="31"/>
        <v>0</v>
      </c>
      <c r="E1849" s="18">
        <v>220</v>
      </c>
      <c r="F1849" s="18">
        <f t="shared" si="32"/>
        <v>0</v>
      </c>
      <c r="G1849" s="18">
        <f t="shared" si="33"/>
        <v>0</v>
      </c>
      <c r="H1849" s="18">
        <v>0.12</v>
      </c>
    </row>
    <row r="1850" spans="1:8" ht="15" x14ac:dyDescent="0.25">
      <c r="A1850" s="18">
        <v>88837727881</v>
      </c>
      <c r="B1850" s="18">
        <f t="shared" si="30"/>
        <v>0</v>
      </c>
      <c r="C1850" s="18">
        <v>3.6999999999999998E-2</v>
      </c>
      <c r="D1850" s="18">
        <f t="shared" si="31"/>
        <v>0</v>
      </c>
      <c r="E1850" s="18">
        <v>95</v>
      </c>
      <c r="F1850" s="18">
        <f t="shared" si="32"/>
        <v>0</v>
      </c>
      <c r="G1850" s="18">
        <f t="shared" si="33"/>
        <v>0</v>
      </c>
      <c r="H1850" s="18">
        <v>0.19500000000000001</v>
      </c>
    </row>
    <row r="1851" spans="1:8" ht="15" x14ac:dyDescent="0.25">
      <c r="A1851" s="18">
        <v>175000000000</v>
      </c>
      <c r="B1851" s="18">
        <f t="shared" si="30"/>
        <v>0</v>
      </c>
      <c r="C1851" s="18">
        <v>7.4999999999999997E-2</v>
      </c>
      <c r="D1851" s="18">
        <f t="shared" si="31"/>
        <v>0</v>
      </c>
      <c r="E1851" s="18">
        <v>1730</v>
      </c>
      <c r="F1851" s="18">
        <f t="shared" si="32"/>
        <v>1</v>
      </c>
      <c r="G1851" s="18">
        <f t="shared" si="33"/>
        <v>0</v>
      </c>
      <c r="H1851" s="18">
        <v>6.9000000000000006E-2</v>
      </c>
    </row>
    <row r="1852" spans="1:8" ht="15" x14ac:dyDescent="0.25">
      <c r="A1852" s="18">
        <v>17110610000</v>
      </c>
      <c r="B1852" s="18">
        <f t="shared" si="30"/>
        <v>0</v>
      </c>
      <c r="C1852" s="18">
        <v>8.3000000000000004E-2</v>
      </c>
      <c r="D1852" s="18">
        <f t="shared" si="31"/>
        <v>0</v>
      </c>
      <c r="E1852" s="18">
        <v>252</v>
      </c>
      <c r="F1852" s="18">
        <f t="shared" si="32"/>
        <v>0</v>
      </c>
      <c r="G1852" s="18">
        <f t="shared" si="33"/>
        <v>0</v>
      </c>
      <c r="H1852" s="18">
        <v>8.6999999999999994E-2</v>
      </c>
    </row>
    <row r="1853" spans="1:8" ht="15" x14ac:dyDescent="0.25">
      <c r="A1853" s="18">
        <v>115000000000</v>
      </c>
      <c r="B1853" s="18">
        <f t="shared" si="30"/>
        <v>0</v>
      </c>
      <c r="C1853" s="18">
        <v>2.1000000000000001E-2</v>
      </c>
      <c r="D1853" s="18">
        <f t="shared" si="31"/>
        <v>0</v>
      </c>
      <c r="E1853" s="18">
        <v>954</v>
      </c>
      <c r="F1853" s="18">
        <f t="shared" si="32"/>
        <v>0</v>
      </c>
      <c r="G1853" s="18">
        <f t="shared" si="33"/>
        <v>0</v>
      </c>
      <c r="H1853" s="18">
        <v>8.5000000000000006E-2</v>
      </c>
    </row>
    <row r="1854" spans="1:8" ht="15" x14ac:dyDescent="0.25">
      <c r="A1854" s="18">
        <v>24577114428</v>
      </c>
      <c r="B1854" s="18">
        <f t="shared" si="30"/>
        <v>0</v>
      </c>
      <c r="C1854" s="18">
        <v>0.08</v>
      </c>
      <c r="D1854" s="18">
        <f t="shared" si="31"/>
        <v>0</v>
      </c>
      <c r="E1854" s="18">
        <v>480</v>
      </c>
      <c r="F1854" s="18">
        <f t="shared" si="32"/>
        <v>0</v>
      </c>
      <c r="G1854" s="18">
        <f t="shared" si="33"/>
        <v>0</v>
      </c>
      <c r="H1854" s="18">
        <v>0.10299999999999999</v>
      </c>
    </row>
    <row r="1855" spans="1:8" ht="15" x14ac:dyDescent="0.25">
      <c r="A1855" s="18">
        <v>41901170689</v>
      </c>
      <c r="B1855" s="18">
        <f t="shared" si="30"/>
        <v>0</v>
      </c>
      <c r="C1855" s="18">
        <v>2.5000000000000001E-2</v>
      </c>
      <c r="D1855" s="18">
        <f t="shared" si="31"/>
        <v>0</v>
      </c>
      <c r="E1855" s="18">
        <v>403</v>
      </c>
      <c r="F1855" s="18">
        <f t="shared" si="32"/>
        <v>0</v>
      </c>
      <c r="G1855" s="18">
        <f t="shared" si="33"/>
        <v>0</v>
      </c>
      <c r="H1855" s="18">
        <v>7.2999999999999995E-2</v>
      </c>
    </row>
    <row r="1856" spans="1:8" ht="15" x14ac:dyDescent="0.25">
      <c r="A1856" s="18">
        <v>79712085615</v>
      </c>
      <c r="B1856" s="18">
        <f t="shared" si="30"/>
        <v>0</v>
      </c>
      <c r="C1856" s="18">
        <v>2.3E-2</v>
      </c>
      <c r="D1856" s="18">
        <f t="shared" si="31"/>
        <v>0</v>
      </c>
      <c r="E1856" s="18">
        <v>1600</v>
      </c>
      <c r="F1856" s="18">
        <f t="shared" si="32"/>
        <v>1</v>
      </c>
      <c r="G1856" s="18">
        <f t="shared" si="33"/>
        <v>0</v>
      </c>
      <c r="H1856" s="18">
        <v>7.3999999999999996E-2</v>
      </c>
    </row>
    <row r="1857" spans="1:8" ht="15" x14ac:dyDescent="0.25">
      <c r="A1857" s="18">
        <v>416000000000</v>
      </c>
      <c r="B1857" s="18">
        <f t="shared" si="30"/>
        <v>1</v>
      </c>
      <c r="C1857" s="18">
        <v>3.6999999999999998E-2</v>
      </c>
      <c r="D1857" s="18">
        <f t="shared" si="31"/>
        <v>0</v>
      </c>
      <c r="E1857" s="18">
        <v>566</v>
      </c>
      <c r="F1857" s="18">
        <f t="shared" si="32"/>
        <v>0</v>
      </c>
      <c r="G1857" s="18">
        <f t="shared" si="33"/>
        <v>0</v>
      </c>
      <c r="H1857" s="21">
        <v>0.12</v>
      </c>
    </row>
    <row r="1858" spans="1:8" ht="15" x14ac:dyDescent="0.25">
      <c r="A1858" s="18">
        <v>40405006007</v>
      </c>
      <c r="B1858" s="18">
        <f t="shared" si="30"/>
        <v>0</v>
      </c>
      <c r="C1858" s="18">
        <v>3.7999999999999999E-2</v>
      </c>
      <c r="D1858" s="18">
        <f t="shared" si="31"/>
        <v>0</v>
      </c>
      <c r="E1858" s="18">
        <v>79</v>
      </c>
      <c r="F1858" s="18">
        <f t="shared" si="32"/>
        <v>0</v>
      </c>
      <c r="G1858" s="18">
        <f t="shared" si="33"/>
        <v>0</v>
      </c>
      <c r="H1858" s="18">
        <v>0.10199999999999999</v>
      </c>
    </row>
    <row r="1859" spans="1:8" ht="15" x14ac:dyDescent="0.25">
      <c r="A1859" s="18">
        <v>258000000000</v>
      </c>
      <c r="B1859" s="18">
        <f t="shared" si="30"/>
        <v>1</v>
      </c>
      <c r="C1859" s="18">
        <v>2.5000000000000001E-2</v>
      </c>
      <c r="D1859" s="18">
        <f t="shared" si="31"/>
        <v>0</v>
      </c>
      <c r="E1859" s="18">
        <v>1184</v>
      </c>
      <c r="F1859" s="18">
        <f t="shared" si="32"/>
        <v>0</v>
      </c>
      <c r="G1859" s="18">
        <f t="shared" si="33"/>
        <v>0</v>
      </c>
      <c r="H1859" s="21">
        <v>0.12</v>
      </c>
    </row>
    <row r="1860" spans="1:8" ht="15" x14ac:dyDescent="0.25">
      <c r="A1860" s="18">
        <v>25633674564</v>
      </c>
      <c r="B1860" s="18">
        <f t="shared" si="30"/>
        <v>0</v>
      </c>
      <c r="C1860" s="18">
        <v>4.9000000000000002E-2</v>
      </c>
      <c r="D1860" s="18">
        <f t="shared" si="31"/>
        <v>0</v>
      </c>
      <c r="E1860" s="18">
        <v>57</v>
      </c>
      <c r="F1860" s="18">
        <f t="shared" si="32"/>
        <v>0</v>
      </c>
      <c r="G1860" s="18">
        <f t="shared" si="33"/>
        <v>0</v>
      </c>
      <c r="H1860" s="18">
        <v>0.18</v>
      </c>
    </row>
    <row r="1861" spans="1:8" ht="15" x14ac:dyDescent="0.25">
      <c r="A1861" s="18">
        <v>21730590263</v>
      </c>
      <c r="B1861" s="18">
        <f t="shared" si="30"/>
        <v>0</v>
      </c>
      <c r="C1861" s="18">
        <v>3.5999999999999997E-2</v>
      </c>
      <c r="D1861" s="18">
        <f t="shared" si="31"/>
        <v>0</v>
      </c>
      <c r="E1861" s="18">
        <v>648</v>
      </c>
      <c r="F1861" s="18">
        <f t="shared" si="32"/>
        <v>0</v>
      </c>
      <c r="G1861" s="18">
        <f t="shared" si="33"/>
        <v>0</v>
      </c>
      <c r="H1861" s="18">
        <v>8.3000000000000004E-2</v>
      </c>
    </row>
    <row r="1862" spans="1:8" ht="15" x14ac:dyDescent="0.25">
      <c r="A1862" s="18">
        <v>356000000000</v>
      </c>
      <c r="B1862" s="18">
        <f t="shared" si="30"/>
        <v>1</v>
      </c>
      <c r="C1862" s="18">
        <v>6.4000000000000001E-2</v>
      </c>
      <c r="D1862" s="18">
        <f t="shared" si="31"/>
        <v>0</v>
      </c>
      <c r="E1862" s="18">
        <v>313</v>
      </c>
      <c r="F1862" s="18">
        <f t="shared" si="32"/>
        <v>0</v>
      </c>
      <c r="G1862" s="18">
        <f t="shared" si="33"/>
        <v>0</v>
      </c>
      <c r="H1862" s="18">
        <v>0.12</v>
      </c>
    </row>
    <row r="1863" spans="1:8" ht="15" x14ac:dyDescent="0.25">
      <c r="A1863" s="18">
        <v>132000000000</v>
      </c>
      <c r="B1863" s="18">
        <f t="shared" si="30"/>
        <v>0</v>
      </c>
      <c r="C1863" s="18">
        <v>3.9E-2</v>
      </c>
      <c r="D1863" s="18">
        <f t="shared" si="31"/>
        <v>0</v>
      </c>
      <c r="E1863" s="18">
        <v>142</v>
      </c>
      <c r="F1863" s="18">
        <f t="shared" si="32"/>
        <v>0</v>
      </c>
      <c r="G1863" s="18">
        <f t="shared" si="33"/>
        <v>0</v>
      </c>
      <c r="H1863" s="18">
        <v>0.19500000000000001</v>
      </c>
    </row>
    <row r="1864" spans="1:8" ht="15" x14ac:dyDescent="0.25">
      <c r="A1864" s="18">
        <v>213000000000</v>
      </c>
      <c r="B1864" s="18">
        <f t="shared" si="30"/>
        <v>0</v>
      </c>
      <c r="C1864" s="18">
        <v>7.5999999999999998E-2</v>
      </c>
      <c r="D1864" s="18">
        <f t="shared" si="31"/>
        <v>0</v>
      </c>
      <c r="E1864" s="18">
        <v>2076</v>
      </c>
      <c r="F1864" s="18">
        <f t="shared" si="32"/>
        <v>1</v>
      </c>
      <c r="G1864" s="18">
        <f t="shared" si="33"/>
        <v>0</v>
      </c>
      <c r="H1864" s="18">
        <v>6.6000000000000003E-2</v>
      </c>
    </row>
    <row r="1865" spans="1:8" ht="15" x14ac:dyDescent="0.25">
      <c r="A1865" s="18">
        <v>21971835256</v>
      </c>
      <c r="B1865" s="18">
        <f t="shared" si="30"/>
        <v>0</v>
      </c>
      <c r="C1865" s="18">
        <v>8.7999999999999995E-2</v>
      </c>
      <c r="D1865" s="18">
        <f t="shared" si="31"/>
        <v>0</v>
      </c>
      <c r="E1865" s="18">
        <v>326</v>
      </c>
      <c r="F1865" s="18">
        <f t="shared" si="32"/>
        <v>0</v>
      </c>
      <c r="G1865" s="18">
        <f t="shared" si="33"/>
        <v>0</v>
      </c>
      <c r="H1865" s="18">
        <v>0.09</v>
      </c>
    </row>
    <row r="1866" spans="1:8" ht="15" x14ac:dyDescent="0.25">
      <c r="A1866" s="18">
        <v>147000000000</v>
      </c>
      <c r="B1866" s="18">
        <f t="shared" si="30"/>
        <v>0</v>
      </c>
      <c r="C1866" s="18">
        <v>1.9E-2</v>
      </c>
      <c r="D1866" s="18">
        <f t="shared" si="31"/>
        <v>0</v>
      </c>
      <c r="E1866" s="18">
        <v>1049</v>
      </c>
      <c r="F1866" s="18">
        <f t="shared" si="32"/>
        <v>0</v>
      </c>
      <c r="G1866" s="18">
        <f t="shared" si="33"/>
        <v>0</v>
      </c>
      <c r="H1866" s="18">
        <v>7.5999999999999998E-2</v>
      </c>
    </row>
    <row r="1867" spans="1:8" ht="15" x14ac:dyDescent="0.25">
      <c r="A1867" s="18">
        <v>28829850746</v>
      </c>
      <c r="B1867" s="18">
        <f t="shared" si="30"/>
        <v>0</v>
      </c>
      <c r="C1867" s="18">
        <v>7.4999999999999997E-2</v>
      </c>
      <c r="D1867" s="18">
        <f t="shared" si="31"/>
        <v>0</v>
      </c>
      <c r="E1867" s="18">
        <v>529</v>
      </c>
      <c r="F1867" s="18">
        <f t="shared" si="32"/>
        <v>0</v>
      </c>
      <c r="G1867" s="18">
        <f t="shared" si="33"/>
        <v>0</v>
      </c>
      <c r="H1867" s="18">
        <v>0.1</v>
      </c>
    </row>
    <row r="1868" spans="1:8" ht="15" x14ac:dyDescent="0.25">
      <c r="A1868" s="18">
        <v>60743823637</v>
      </c>
      <c r="B1868" s="18">
        <f t="shared" si="30"/>
        <v>0</v>
      </c>
      <c r="C1868" s="18">
        <v>2.1000000000000001E-2</v>
      </c>
      <c r="D1868" s="18">
        <f t="shared" si="31"/>
        <v>0</v>
      </c>
      <c r="E1868" s="18">
        <v>473</v>
      </c>
      <c r="F1868" s="18">
        <f t="shared" si="32"/>
        <v>0</v>
      </c>
      <c r="G1868" s="18">
        <f t="shared" si="33"/>
        <v>0</v>
      </c>
      <c r="H1868" s="18">
        <v>7.0999999999999994E-2</v>
      </c>
    </row>
    <row r="1869" spans="1:8" ht="15" x14ac:dyDescent="0.25">
      <c r="A1869" s="18">
        <v>115000000000</v>
      </c>
      <c r="B1869" s="18">
        <f t="shared" si="30"/>
        <v>0</v>
      </c>
      <c r="C1869" s="18">
        <v>1.9E-2</v>
      </c>
      <c r="D1869" s="18">
        <f t="shared" si="31"/>
        <v>0</v>
      </c>
      <c r="E1869" s="18">
        <v>1590</v>
      </c>
      <c r="F1869" s="18">
        <f t="shared" si="32"/>
        <v>1</v>
      </c>
      <c r="G1869" s="18">
        <f t="shared" si="33"/>
        <v>0</v>
      </c>
      <c r="H1869" s="18">
        <v>6.8000000000000005E-2</v>
      </c>
    </row>
    <row r="1870" spans="1:8" ht="15" x14ac:dyDescent="0.25">
      <c r="A1870" s="18">
        <v>520000000000</v>
      </c>
      <c r="B1870" s="18">
        <f t="shared" si="30"/>
        <v>1</v>
      </c>
      <c r="C1870" s="18">
        <v>3.1E-2</v>
      </c>
      <c r="D1870" s="18">
        <f t="shared" si="31"/>
        <v>0</v>
      </c>
      <c r="E1870" s="18">
        <v>566</v>
      </c>
      <c r="F1870" s="18">
        <f t="shared" si="32"/>
        <v>0</v>
      </c>
      <c r="G1870" s="18">
        <f t="shared" si="33"/>
        <v>0</v>
      </c>
      <c r="H1870" s="21">
        <v>0.12</v>
      </c>
    </row>
    <row r="1871" spans="1:8" ht="15" x14ac:dyDescent="0.25">
      <c r="A1871" s="19">
        <v>15079752558</v>
      </c>
      <c r="B1871" s="18">
        <f t="shared" si="30"/>
        <v>0</v>
      </c>
      <c r="C1871" s="18">
        <v>3.4000000000000002E-2</v>
      </c>
      <c r="D1871" s="18">
        <f t="shared" si="31"/>
        <v>0</v>
      </c>
      <c r="E1871" s="18">
        <v>90</v>
      </c>
      <c r="F1871" s="18">
        <f t="shared" si="32"/>
        <v>0</v>
      </c>
      <c r="G1871" s="18">
        <f t="shared" si="33"/>
        <v>0</v>
      </c>
      <c r="H1871" s="18">
        <v>0.10199999999999999</v>
      </c>
    </row>
    <row r="1872" spans="1:8" ht="15" x14ac:dyDescent="0.25">
      <c r="A1872" s="18">
        <v>315000000000</v>
      </c>
      <c r="B1872" s="18">
        <f t="shared" si="30"/>
        <v>1</v>
      </c>
      <c r="C1872" s="18">
        <v>2.7E-2</v>
      </c>
      <c r="D1872" s="18">
        <f t="shared" si="31"/>
        <v>0</v>
      </c>
      <c r="E1872" s="18">
        <v>1353</v>
      </c>
      <c r="F1872" s="18">
        <f t="shared" si="32"/>
        <v>1</v>
      </c>
      <c r="G1872" s="18">
        <f t="shared" si="33"/>
        <v>0</v>
      </c>
      <c r="H1872" s="21">
        <v>0.12</v>
      </c>
    </row>
    <row r="1873" spans="1:8" ht="15" x14ac:dyDescent="0.25">
      <c r="A1873" s="18">
        <v>30397203369</v>
      </c>
      <c r="B1873" s="18">
        <f t="shared" si="30"/>
        <v>0</v>
      </c>
      <c r="C1873" s="18">
        <v>5.0999999999999997E-2</v>
      </c>
      <c r="D1873" s="18">
        <f t="shared" si="31"/>
        <v>0</v>
      </c>
      <c r="E1873" s="18">
        <v>69</v>
      </c>
      <c r="F1873" s="18">
        <f t="shared" si="32"/>
        <v>0</v>
      </c>
      <c r="G1873" s="18">
        <f t="shared" si="33"/>
        <v>0</v>
      </c>
      <c r="H1873" s="18">
        <v>0.18</v>
      </c>
    </row>
    <row r="1874" spans="1:8" ht="15" x14ac:dyDescent="0.25">
      <c r="A1874" s="18">
        <v>25711147929</v>
      </c>
      <c r="B1874" s="18">
        <f t="shared" si="30"/>
        <v>0</v>
      </c>
      <c r="C1874" s="18">
        <v>4.1000000000000002E-2</v>
      </c>
      <c r="D1874" s="18">
        <f t="shared" si="31"/>
        <v>0</v>
      </c>
      <c r="E1874" s="18">
        <v>727</v>
      </c>
      <c r="F1874" s="18">
        <f t="shared" si="32"/>
        <v>0</v>
      </c>
      <c r="G1874" s="18">
        <f t="shared" si="33"/>
        <v>0</v>
      </c>
      <c r="H1874" s="18">
        <v>8.2000000000000003E-2</v>
      </c>
    </row>
    <row r="1875" spans="1:8" ht="15" x14ac:dyDescent="0.25">
      <c r="A1875" s="18">
        <v>363000000000</v>
      </c>
      <c r="B1875" s="18">
        <f t="shared" si="30"/>
        <v>1</v>
      </c>
      <c r="C1875" s="18">
        <v>7.1999999999999995E-2</v>
      </c>
      <c r="D1875" s="18">
        <f t="shared" si="31"/>
        <v>0</v>
      </c>
      <c r="E1875" s="18">
        <v>357</v>
      </c>
      <c r="F1875" s="18">
        <f t="shared" si="32"/>
        <v>0</v>
      </c>
      <c r="G1875" s="18">
        <f t="shared" si="33"/>
        <v>0</v>
      </c>
      <c r="H1875" s="18">
        <v>0.12</v>
      </c>
    </row>
    <row r="1876" spans="1:8" ht="15" x14ac:dyDescent="0.25">
      <c r="A1876" s="18">
        <v>112000000000</v>
      </c>
      <c r="B1876" s="18">
        <f t="shared" si="30"/>
        <v>0</v>
      </c>
      <c r="C1876" s="18">
        <v>4.5999999999999999E-2</v>
      </c>
      <c r="D1876" s="18">
        <f t="shared" si="31"/>
        <v>0</v>
      </c>
      <c r="E1876" s="18">
        <v>143</v>
      </c>
      <c r="F1876" s="18">
        <f t="shared" si="32"/>
        <v>0</v>
      </c>
      <c r="G1876" s="18">
        <f t="shared" si="33"/>
        <v>0</v>
      </c>
      <c r="H1876" s="18">
        <v>0.156</v>
      </c>
    </row>
    <row r="1877" spans="1:8" ht="15" x14ac:dyDescent="0.25">
      <c r="A1877" s="18">
        <v>206000000000</v>
      </c>
      <c r="B1877" s="18">
        <f t="shared" si="30"/>
        <v>0</v>
      </c>
      <c r="C1877" s="18">
        <v>7.5999999999999998E-2</v>
      </c>
      <c r="D1877" s="18">
        <f t="shared" si="31"/>
        <v>0</v>
      </c>
      <c r="E1877" s="18">
        <v>1973</v>
      </c>
      <c r="F1877" s="18">
        <f t="shared" si="32"/>
        <v>1</v>
      </c>
      <c r="G1877" s="18">
        <f t="shared" si="33"/>
        <v>0</v>
      </c>
      <c r="H1877" s="18">
        <v>4.2000000000000003E-2</v>
      </c>
    </row>
    <row r="1878" spans="1:8" ht="15" x14ac:dyDescent="0.25">
      <c r="A1878" s="18">
        <v>23818322918</v>
      </c>
      <c r="B1878" s="18">
        <f t="shared" si="30"/>
        <v>0</v>
      </c>
      <c r="C1878" s="18">
        <v>9.5000000000000001E-2</v>
      </c>
      <c r="D1878" s="18">
        <f t="shared" si="31"/>
        <v>0</v>
      </c>
      <c r="E1878" s="18">
        <v>368</v>
      </c>
      <c r="F1878" s="18">
        <f t="shared" si="32"/>
        <v>0</v>
      </c>
      <c r="G1878" s="18">
        <f t="shared" si="33"/>
        <v>0</v>
      </c>
      <c r="H1878" s="18">
        <v>9.1999999999999998E-2</v>
      </c>
    </row>
    <row r="1879" spans="1:8" ht="15" x14ac:dyDescent="0.25">
      <c r="A1879" s="18">
        <v>106000000000</v>
      </c>
      <c r="B1879" s="18">
        <f t="shared" si="30"/>
        <v>0</v>
      </c>
      <c r="C1879" s="18">
        <v>3.9E-2</v>
      </c>
      <c r="D1879" s="18">
        <f t="shared" si="31"/>
        <v>0</v>
      </c>
      <c r="E1879" s="18">
        <v>1463</v>
      </c>
      <c r="F1879" s="18">
        <f t="shared" si="32"/>
        <v>1</v>
      </c>
      <c r="G1879" s="18">
        <f t="shared" si="33"/>
        <v>0</v>
      </c>
      <c r="H1879" s="18">
        <v>6.2E-2</v>
      </c>
    </row>
    <row r="1880" spans="1:8" ht="15" x14ac:dyDescent="0.25">
      <c r="A1880" s="18">
        <v>35139635158</v>
      </c>
      <c r="B1880" s="18">
        <f t="shared" si="30"/>
        <v>0</v>
      </c>
      <c r="C1880" s="18">
        <v>7.3999999999999996E-2</v>
      </c>
      <c r="D1880" s="18">
        <f t="shared" si="31"/>
        <v>0</v>
      </c>
      <c r="E1880" s="18">
        <v>604</v>
      </c>
      <c r="F1880" s="18">
        <f t="shared" si="32"/>
        <v>0</v>
      </c>
      <c r="G1880" s="18">
        <f t="shared" si="33"/>
        <v>0</v>
      </c>
      <c r="H1880" s="18">
        <v>9.6000000000000002E-2</v>
      </c>
    </row>
    <row r="1881" spans="1:8" ht="15" x14ac:dyDescent="0.25">
      <c r="A1881" s="18">
        <v>48242913263</v>
      </c>
      <c r="B1881" s="18">
        <f t="shared" si="30"/>
        <v>0</v>
      </c>
      <c r="C1881" s="18">
        <v>0.03</v>
      </c>
      <c r="D1881" s="18">
        <f t="shared" si="31"/>
        <v>0</v>
      </c>
      <c r="E1881" s="18">
        <v>511</v>
      </c>
      <c r="F1881" s="18">
        <f t="shared" si="32"/>
        <v>0</v>
      </c>
      <c r="G1881" s="18">
        <f t="shared" si="33"/>
        <v>0</v>
      </c>
      <c r="H1881" s="18">
        <v>7.3999999999999996E-2</v>
      </c>
    </row>
    <row r="1882" spans="1:8" ht="15" x14ac:dyDescent="0.25">
      <c r="A1882" s="18">
        <v>97798348830</v>
      </c>
      <c r="B1882" s="18">
        <f t="shared" si="30"/>
        <v>0</v>
      </c>
      <c r="C1882" s="18">
        <v>2.5999999999999999E-2</v>
      </c>
      <c r="D1882" s="18">
        <f t="shared" si="31"/>
        <v>0</v>
      </c>
      <c r="E1882" s="18">
        <v>1647</v>
      </c>
      <c r="F1882" s="18">
        <f t="shared" si="32"/>
        <v>1</v>
      </c>
      <c r="G1882" s="18">
        <f t="shared" si="33"/>
        <v>0</v>
      </c>
      <c r="H1882" s="18">
        <v>7.0000000000000007E-2</v>
      </c>
    </row>
    <row r="1883" spans="1:8" ht="15" x14ac:dyDescent="0.25">
      <c r="A1883" s="18">
        <v>429000000000</v>
      </c>
      <c r="B1883" s="18">
        <f t="shared" si="30"/>
        <v>1</v>
      </c>
      <c r="C1883" s="18">
        <v>4.1000000000000002E-2</v>
      </c>
      <c r="D1883" s="18">
        <f t="shared" si="31"/>
        <v>0</v>
      </c>
      <c r="E1883" s="18">
        <v>582</v>
      </c>
      <c r="F1883" s="18">
        <f t="shared" si="32"/>
        <v>0</v>
      </c>
      <c r="G1883" s="18">
        <f t="shared" si="33"/>
        <v>0</v>
      </c>
      <c r="H1883" s="21">
        <v>0.12</v>
      </c>
    </row>
    <row r="1884" spans="1:8" ht="15" x14ac:dyDescent="0.25">
      <c r="A1884" s="19">
        <v>15079752558</v>
      </c>
      <c r="B1884" s="18">
        <f t="shared" si="30"/>
        <v>0</v>
      </c>
      <c r="C1884" s="18">
        <v>3.5000000000000003E-2</v>
      </c>
      <c r="D1884" s="18">
        <f t="shared" si="31"/>
        <v>0</v>
      </c>
      <c r="E1884" s="18">
        <v>95</v>
      </c>
      <c r="F1884" s="18">
        <f t="shared" si="32"/>
        <v>0</v>
      </c>
      <c r="G1884" s="18">
        <f t="shared" si="33"/>
        <v>0</v>
      </c>
      <c r="H1884" s="18">
        <v>0.1</v>
      </c>
    </row>
    <row r="1885" spans="1:8" ht="15" x14ac:dyDescent="0.25">
      <c r="A1885" s="18">
        <v>255000000000</v>
      </c>
      <c r="B1885" s="18">
        <f t="shared" si="30"/>
        <v>1</v>
      </c>
      <c r="C1885" s="18">
        <v>3.4000000000000002E-2</v>
      </c>
      <c r="D1885" s="18">
        <f t="shared" si="31"/>
        <v>0</v>
      </c>
      <c r="E1885" s="18">
        <v>1336</v>
      </c>
      <c r="F1885" s="18">
        <f t="shared" si="32"/>
        <v>1</v>
      </c>
      <c r="G1885" s="18">
        <f t="shared" si="33"/>
        <v>0</v>
      </c>
      <c r="H1885" s="21">
        <v>0.12</v>
      </c>
    </row>
    <row r="1886" spans="1:8" ht="15" x14ac:dyDescent="0.25">
      <c r="A1886" s="18">
        <v>27838718233</v>
      </c>
      <c r="B1886" s="18">
        <f t="shared" si="30"/>
        <v>0</v>
      </c>
      <c r="C1886" s="18">
        <v>5.2999999999999999E-2</v>
      </c>
      <c r="D1886" s="18">
        <f t="shared" si="31"/>
        <v>0</v>
      </c>
      <c r="E1886" s="18">
        <v>65</v>
      </c>
      <c r="F1886" s="18">
        <f t="shared" si="32"/>
        <v>0</v>
      </c>
      <c r="G1886" s="18">
        <f t="shared" si="33"/>
        <v>0</v>
      </c>
      <c r="H1886" s="18">
        <v>0.18</v>
      </c>
    </row>
    <row r="1887" spans="1:8" ht="15" x14ac:dyDescent="0.25">
      <c r="A1887" s="18">
        <v>22938464723</v>
      </c>
      <c r="B1887" s="18">
        <f t="shared" si="30"/>
        <v>0</v>
      </c>
      <c r="C1887" s="18">
        <v>4.4999999999999998E-2</v>
      </c>
      <c r="D1887" s="18">
        <f t="shared" si="31"/>
        <v>0</v>
      </c>
      <c r="E1887" s="18">
        <v>729</v>
      </c>
      <c r="F1887" s="18">
        <f t="shared" si="32"/>
        <v>0</v>
      </c>
      <c r="G1887" s="18">
        <f t="shared" si="33"/>
        <v>0</v>
      </c>
      <c r="H1887" s="18">
        <v>7.9000000000000001E-2</v>
      </c>
    </row>
    <row r="1888" spans="1:8" ht="15" x14ac:dyDescent="0.25">
      <c r="A1888" s="18">
        <v>423000000000</v>
      </c>
      <c r="B1888" s="18">
        <f t="shared" si="30"/>
        <v>1</v>
      </c>
      <c r="C1888" s="18">
        <v>7.2999999999999995E-2</v>
      </c>
      <c r="D1888" s="18">
        <f t="shared" si="31"/>
        <v>0</v>
      </c>
      <c r="E1888" s="18">
        <v>416</v>
      </c>
      <c r="F1888" s="18">
        <f t="shared" si="32"/>
        <v>0</v>
      </c>
      <c r="G1888" s="18">
        <f t="shared" si="33"/>
        <v>0</v>
      </c>
      <c r="H1888" s="18">
        <v>0.12</v>
      </c>
    </row>
    <row r="1889" spans="1:8" ht="15" x14ac:dyDescent="0.25">
      <c r="A1889" s="18">
        <v>143000000000</v>
      </c>
      <c r="B1889" s="18">
        <f t="shared" si="30"/>
        <v>0</v>
      </c>
      <c r="C1889" s="18">
        <v>3.1E-2</v>
      </c>
      <c r="D1889" s="18">
        <f t="shared" si="31"/>
        <v>0</v>
      </c>
      <c r="E1889" s="18">
        <v>141</v>
      </c>
      <c r="F1889" s="18">
        <f t="shared" si="32"/>
        <v>0</v>
      </c>
      <c r="G1889" s="18">
        <f t="shared" si="33"/>
        <v>0</v>
      </c>
      <c r="H1889" s="18">
        <v>0.13300000000000001</v>
      </c>
    </row>
    <row r="1890" spans="1:8" ht="15" x14ac:dyDescent="0.25">
      <c r="A1890" s="18">
        <v>232000000000</v>
      </c>
      <c r="B1890" s="18">
        <f t="shared" si="30"/>
        <v>1</v>
      </c>
      <c r="C1890" s="18">
        <v>7.5999999999999998E-2</v>
      </c>
      <c r="D1890" s="18">
        <f t="shared" si="31"/>
        <v>0</v>
      </c>
      <c r="E1890" s="18">
        <v>2165</v>
      </c>
      <c r="F1890" s="18">
        <f t="shared" si="32"/>
        <v>1</v>
      </c>
      <c r="G1890" s="18">
        <f t="shared" si="33"/>
        <v>0</v>
      </c>
      <c r="H1890" s="18">
        <v>0.05</v>
      </c>
    </row>
    <row r="1891" spans="1:8" ht="15" x14ac:dyDescent="0.25">
      <c r="A1891" s="18">
        <v>26425379367</v>
      </c>
      <c r="B1891" s="18">
        <f t="shared" si="30"/>
        <v>0</v>
      </c>
      <c r="C1891" s="18">
        <v>8.5000000000000006E-2</v>
      </c>
      <c r="D1891" s="18">
        <f t="shared" si="31"/>
        <v>0</v>
      </c>
      <c r="E1891" s="18">
        <v>361</v>
      </c>
      <c r="F1891" s="18">
        <f t="shared" si="32"/>
        <v>0</v>
      </c>
      <c r="G1891" s="18">
        <f t="shared" si="33"/>
        <v>0</v>
      </c>
      <c r="H1891" s="18">
        <v>0.09</v>
      </c>
    </row>
    <row r="1892" spans="1:8" ht="15" x14ac:dyDescent="0.25">
      <c r="A1892" s="18">
        <v>120000000000</v>
      </c>
      <c r="B1892" s="18">
        <f t="shared" si="30"/>
        <v>0</v>
      </c>
      <c r="C1892" s="18">
        <v>2.8000000000000001E-2</v>
      </c>
      <c r="D1892" s="18">
        <f t="shared" si="31"/>
        <v>0</v>
      </c>
      <c r="E1892" s="18">
        <v>1116</v>
      </c>
      <c r="F1892" s="18">
        <f t="shared" si="32"/>
        <v>0</v>
      </c>
      <c r="G1892" s="18">
        <f t="shared" si="33"/>
        <v>0</v>
      </c>
      <c r="H1892" s="18">
        <v>4.9000000000000002E-2</v>
      </c>
    </row>
    <row r="1893" spans="1:8" ht="15" x14ac:dyDescent="0.25">
      <c r="A1893" s="18">
        <v>38009950249</v>
      </c>
      <c r="B1893" s="18">
        <f t="shared" si="30"/>
        <v>0</v>
      </c>
      <c r="C1893" s="18">
        <v>7.1999999999999995E-2</v>
      </c>
      <c r="D1893" s="18">
        <f t="shared" si="31"/>
        <v>0</v>
      </c>
      <c r="E1893" s="18">
        <v>620</v>
      </c>
      <c r="F1893" s="18">
        <f t="shared" si="32"/>
        <v>0</v>
      </c>
      <c r="G1893" s="18">
        <f t="shared" si="33"/>
        <v>0</v>
      </c>
      <c r="H1893" s="18">
        <v>8.3000000000000004E-2</v>
      </c>
    </row>
    <row r="1894" spans="1:8" ht="15" x14ac:dyDescent="0.25">
      <c r="A1894" s="18">
        <v>58813004375</v>
      </c>
      <c r="B1894" s="18">
        <f t="shared" si="30"/>
        <v>0</v>
      </c>
      <c r="C1894" s="18">
        <v>2.8000000000000001E-2</v>
      </c>
      <c r="D1894" s="18">
        <f t="shared" si="31"/>
        <v>0</v>
      </c>
      <c r="E1894" s="18">
        <v>582</v>
      </c>
      <c r="F1894" s="18">
        <f t="shared" si="32"/>
        <v>0</v>
      </c>
      <c r="G1894" s="18">
        <f t="shared" si="33"/>
        <v>0</v>
      </c>
      <c r="H1894" s="18">
        <v>6.8000000000000005E-2</v>
      </c>
    </row>
    <row r="1895" spans="1:8" ht="15" x14ac:dyDescent="0.25">
      <c r="A1895" s="18">
        <v>125000000000</v>
      </c>
      <c r="B1895" s="18">
        <f t="shared" si="30"/>
        <v>0</v>
      </c>
      <c r="C1895" s="18">
        <v>2.1000000000000001E-2</v>
      </c>
      <c r="D1895" s="18">
        <f t="shared" si="31"/>
        <v>0</v>
      </c>
      <c r="E1895" s="18">
        <v>1496</v>
      </c>
      <c r="F1895" s="18">
        <f t="shared" si="32"/>
        <v>1</v>
      </c>
      <c r="G1895" s="18">
        <f t="shared" si="33"/>
        <v>0</v>
      </c>
      <c r="H1895" s="18">
        <v>7.2999999999999995E-2</v>
      </c>
    </row>
    <row r="1896" spans="1:8" ht="15" x14ac:dyDescent="0.25">
      <c r="A1896" s="18">
        <v>527000000000</v>
      </c>
      <c r="B1896" s="18">
        <f t="shared" si="30"/>
        <v>1</v>
      </c>
      <c r="C1896" s="18">
        <v>0.04</v>
      </c>
      <c r="D1896" s="18">
        <f t="shared" si="31"/>
        <v>0</v>
      </c>
      <c r="E1896" s="18">
        <v>663</v>
      </c>
      <c r="F1896" s="18">
        <f t="shared" si="32"/>
        <v>0</v>
      </c>
      <c r="G1896" s="18">
        <f t="shared" si="33"/>
        <v>0</v>
      </c>
      <c r="H1896" s="21">
        <v>0.12</v>
      </c>
    </row>
    <row r="1897" spans="1:8" ht="15" x14ac:dyDescent="0.25">
      <c r="A1897" s="19">
        <v>15079752558</v>
      </c>
      <c r="B1897" s="18">
        <f t="shared" si="30"/>
        <v>0</v>
      </c>
      <c r="C1897" s="18">
        <v>3.4000000000000002E-2</v>
      </c>
      <c r="D1897" s="18">
        <f t="shared" si="31"/>
        <v>0</v>
      </c>
      <c r="E1897" s="18">
        <v>97</v>
      </c>
      <c r="F1897" s="18">
        <f t="shared" si="32"/>
        <v>0</v>
      </c>
      <c r="G1897" s="18">
        <f t="shared" si="33"/>
        <v>0</v>
      </c>
      <c r="H1897" s="18">
        <v>9.9000000000000005E-2</v>
      </c>
    </row>
    <row r="1898" spans="1:8" ht="15" x14ac:dyDescent="0.25">
      <c r="A1898" s="18">
        <v>287000000000</v>
      </c>
      <c r="B1898" s="18">
        <f t="shared" si="30"/>
        <v>1</v>
      </c>
      <c r="C1898" s="18">
        <v>3.2000000000000001E-2</v>
      </c>
      <c r="D1898" s="18">
        <f t="shared" si="31"/>
        <v>0</v>
      </c>
      <c r="E1898" s="18">
        <v>1283</v>
      </c>
      <c r="F1898" s="18">
        <f t="shared" si="32"/>
        <v>0</v>
      </c>
      <c r="G1898" s="18">
        <f t="shared" si="33"/>
        <v>0</v>
      </c>
      <c r="H1898" s="21">
        <v>0.12</v>
      </c>
    </row>
    <row r="1899" spans="1:8" ht="15" x14ac:dyDescent="0.25">
      <c r="A1899" s="18">
        <v>31743751169</v>
      </c>
      <c r="B1899" s="18">
        <f t="shared" si="30"/>
        <v>0</v>
      </c>
      <c r="C1899" s="18">
        <v>5.0999999999999997E-2</v>
      </c>
      <c r="D1899" s="18">
        <f t="shared" si="31"/>
        <v>0</v>
      </c>
      <c r="E1899" s="18">
        <v>66</v>
      </c>
      <c r="F1899" s="18">
        <f t="shared" si="32"/>
        <v>0</v>
      </c>
      <c r="G1899" s="18">
        <f t="shared" si="33"/>
        <v>1</v>
      </c>
      <c r="H1899" s="18">
        <v>0.23799999999999999</v>
      </c>
    </row>
    <row r="1900" spans="1:8" ht="15" x14ac:dyDescent="0.25">
      <c r="A1900" s="18">
        <v>25713547869</v>
      </c>
      <c r="B1900" s="18">
        <f t="shared" si="30"/>
        <v>0</v>
      </c>
      <c r="C1900" s="18">
        <v>4.2999999999999997E-2</v>
      </c>
      <c r="D1900" s="18">
        <f t="shared" si="31"/>
        <v>0</v>
      </c>
      <c r="E1900" s="18">
        <v>747</v>
      </c>
      <c r="F1900" s="18">
        <f t="shared" si="32"/>
        <v>0</v>
      </c>
      <c r="G1900" s="18">
        <f t="shared" si="33"/>
        <v>0</v>
      </c>
      <c r="H1900" s="18">
        <v>7.1999999999999995E-2</v>
      </c>
    </row>
    <row r="1901" spans="1:8" ht="15" x14ac:dyDescent="0.25">
      <c r="A1901" s="18">
        <v>528000000000</v>
      </c>
      <c r="B1901" s="18">
        <f t="shared" si="30"/>
        <v>1</v>
      </c>
      <c r="C1901" s="18">
        <v>6.8000000000000005E-2</v>
      </c>
      <c r="D1901" s="18">
        <f t="shared" si="31"/>
        <v>0</v>
      </c>
      <c r="E1901" s="18">
        <v>483</v>
      </c>
      <c r="F1901" s="18">
        <f t="shared" si="32"/>
        <v>0</v>
      </c>
      <c r="G1901" s="18">
        <f t="shared" si="33"/>
        <v>0</v>
      </c>
      <c r="H1901" s="18">
        <v>0.11</v>
      </c>
    </row>
    <row r="1902" spans="1:8" ht="15" x14ac:dyDescent="0.25">
      <c r="A1902" s="18">
        <v>191000000000</v>
      </c>
      <c r="B1902" s="18">
        <f t="shared" si="30"/>
        <v>0</v>
      </c>
      <c r="C1902" s="18">
        <v>2.7E-2</v>
      </c>
      <c r="D1902" s="18">
        <f t="shared" si="31"/>
        <v>0</v>
      </c>
      <c r="E1902" s="18">
        <v>160</v>
      </c>
      <c r="F1902" s="18">
        <f t="shared" si="32"/>
        <v>0</v>
      </c>
      <c r="G1902" s="18">
        <f t="shared" si="33"/>
        <v>0</v>
      </c>
      <c r="H1902" s="18">
        <v>0.13600000000000001</v>
      </c>
    </row>
    <row r="1903" spans="1:8" ht="15" x14ac:dyDescent="0.25">
      <c r="A1903" s="18">
        <v>258000000000</v>
      </c>
      <c r="B1903" s="18">
        <f t="shared" si="30"/>
        <v>1</v>
      </c>
      <c r="C1903" s="18">
        <v>7.5999999999999998E-2</v>
      </c>
      <c r="D1903" s="18">
        <f t="shared" si="31"/>
        <v>0</v>
      </c>
      <c r="E1903" s="18">
        <v>2373</v>
      </c>
      <c r="F1903" s="18">
        <f t="shared" si="32"/>
        <v>1</v>
      </c>
      <c r="G1903" s="18">
        <f t="shared" si="33"/>
        <v>0</v>
      </c>
      <c r="H1903" s="18">
        <v>0.06</v>
      </c>
    </row>
    <row r="1904" spans="1:8" ht="15" x14ac:dyDescent="0.25">
      <c r="A1904" s="18">
        <v>28840197019</v>
      </c>
      <c r="B1904" s="18">
        <f t="shared" si="30"/>
        <v>0</v>
      </c>
      <c r="C1904" s="18">
        <v>8.7999999999999995E-2</v>
      </c>
      <c r="D1904" s="18">
        <f t="shared" si="31"/>
        <v>0</v>
      </c>
      <c r="E1904" s="18">
        <v>386</v>
      </c>
      <c r="F1904" s="18">
        <f t="shared" si="32"/>
        <v>0</v>
      </c>
      <c r="G1904" s="18">
        <f t="shared" si="33"/>
        <v>0</v>
      </c>
      <c r="H1904" s="18">
        <v>8.6999999999999994E-2</v>
      </c>
    </row>
    <row r="1905" spans="1:8" ht="15" x14ac:dyDescent="0.25">
      <c r="A1905" s="18">
        <v>161000000000</v>
      </c>
      <c r="B1905" s="18">
        <f t="shared" si="30"/>
        <v>0</v>
      </c>
      <c r="C1905" s="18">
        <v>2.5999999999999999E-2</v>
      </c>
      <c r="D1905" s="18">
        <f t="shared" si="31"/>
        <v>0</v>
      </c>
      <c r="E1905" s="18">
        <v>1349</v>
      </c>
      <c r="F1905" s="18">
        <f t="shared" si="32"/>
        <v>1</v>
      </c>
      <c r="G1905" s="18">
        <f t="shared" si="33"/>
        <v>0</v>
      </c>
      <c r="H1905" s="18">
        <v>5.1999999999999998E-2</v>
      </c>
    </row>
    <row r="1906" spans="1:8" ht="15" x14ac:dyDescent="0.25">
      <c r="A1906" s="18">
        <v>40078938640</v>
      </c>
      <c r="B1906" s="18">
        <f t="shared" si="30"/>
        <v>0</v>
      </c>
      <c r="C1906" s="18">
        <v>7.3999999999999996E-2</v>
      </c>
      <c r="D1906" s="18">
        <f t="shared" si="31"/>
        <v>0</v>
      </c>
      <c r="E1906" s="18">
        <v>646</v>
      </c>
      <c r="F1906" s="18">
        <f t="shared" si="32"/>
        <v>0</v>
      </c>
      <c r="G1906" s="18">
        <f t="shared" si="33"/>
        <v>0</v>
      </c>
      <c r="H1906" s="18">
        <v>7.4999999999999997E-2</v>
      </c>
    </row>
    <row r="1907" spans="1:8" ht="15" x14ac:dyDescent="0.25">
      <c r="A1907" s="18">
        <v>69971912138</v>
      </c>
      <c r="B1907" s="18">
        <f t="shared" si="30"/>
        <v>0</v>
      </c>
      <c r="C1907" s="18">
        <v>2.4E-2</v>
      </c>
      <c r="D1907" s="18">
        <f t="shared" si="31"/>
        <v>0</v>
      </c>
      <c r="E1907" s="18">
        <v>610</v>
      </c>
      <c r="F1907" s="18">
        <f t="shared" si="32"/>
        <v>0</v>
      </c>
      <c r="G1907" s="18">
        <f t="shared" si="33"/>
        <v>0</v>
      </c>
      <c r="H1907" s="18">
        <v>6.2E-2</v>
      </c>
    </row>
    <row r="1908" spans="1:8" ht="15" x14ac:dyDescent="0.25">
      <c r="A1908" s="18">
        <v>170000000000</v>
      </c>
      <c r="B1908" s="18">
        <f t="shared" si="30"/>
        <v>0</v>
      </c>
      <c r="C1908" s="18">
        <v>1.9E-2</v>
      </c>
      <c r="D1908" s="18">
        <f t="shared" si="31"/>
        <v>0</v>
      </c>
      <c r="E1908" s="18">
        <v>1738</v>
      </c>
      <c r="F1908" s="18">
        <f t="shared" si="32"/>
        <v>1</v>
      </c>
      <c r="G1908" s="18">
        <f t="shared" si="33"/>
        <v>0</v>
      </c>
      <c r="H1908" s="18">
        <v>5.5E-2</v>
      </c>
    </row>
    <row r="1909" spans="1:8" ht="15" x14ac:dyDescent="0.25">
      <c r="A1909" s="18">
        <v>670000000000</v>
      </c>
      <c r="B1909" s="18">
        <f t="shared" si="30"/>
        <v>1</v>
      </c>
      <c r="C1909" s="18">
        <v>3.5000000000000003E-2</v>
      </c>
      <c r="D1909" s="18">
        <f t="shared" si="31"/>
        <v>0</v>
      </c>
      <c r="E1909" s="18">
        <v>721</v>
      </c>
      <c r="F1909" s="18">
        <f t="shared" si="32"/>
        <v>0</v>
      </c>
      <c r="G1909" s="18">
        <f t="shared" si="33"/>
        <v>0</v>
      </c>
      <c r="H1909" s="21">
        <v>0.12</v>
      </c>
    </row>
    <row r="1910" spans="1:8" ht="15" x14ac:dyDescent="0.25">
      <c r="A1910" s="19">
        <v>15079752558</v>
      </c>
      <c r="B1910" s="18">
        <f t="shared" si="30"/>
        <v>0</v>
      </c>
      <c r="C1910" s="18">
        <v>3.4000000000000002E-2</v>
      </c>
      <c r="D1910" s="18">
        <f t="shared" si="31"/>
        <v>0</v>
      </c>
      <c r="E1910" s="18">
        <v>102</v>
      </c>
      <c r="F1910" s="18">
        <f t="shared" si="32"/>
        <v>0</v>
      </c>
      <c r="G1910" s="18">
        <f t="shared" si="33"/>
        <v>0</v>
      </c>
      <c r="H1910" s="21">
        <v>0.12</v>
      </c>
    </row>
    <row r="1911" spans="1:8" ht="15" x14ac:dyDescent="0.25">
      <c r="A1911" s="18">
        <v>349000000000</v>
      </c>
      <c r="B1911" s="18">
        <f t="shared" si="30"/>
        <v>1</v>
      </c>
      <c r="C1911" s="18">
        <v>3.1E-2</v>
      </c>
      <c r="D1911" s="18">
        <f t="shared" si="31"/>
        <v>0</v>
      </c>
      <c r="E1911" s="18">
        <v>1375</v>
      </c>
      <c r="F1911" s="18">
        <f t="shared" si="32"/>
        <v>1</v>
      </c>
      <c r="G1911" s="18">
        <f t="shared" si="33"/>
        <v>0</v>
      </c>
      <c r="H1911" s="21">
        <v>0.12</v>
      </c>
    </row>
    <row r="1912" spans="1:8" ht="15" x14ac:dyDescent="0.25">
      <c r="A1912" s="18">
        <v>29207296703</v>
      </c>
      <c r="B1912" s="18">
        <f t="shared" si="30"/>
        <v>0</v>
      </c>
      <c r="C1912" s="18">
        <v>0.05</v>
      </c>
      <c r="D1912" s="18">
        <f t="shared" si="31"/>
        <v>0</v>
      </c>
      <c r="E1912" s="18">
        <v>63</v>
      </c>
      <c r="F1912" s="18">
        <f t="shared" si="32"/>
        <v>0</v>
      </c>
      <c r="G1912" s="18">
        <f t="shared" si="33"/>
        <v>1</v>
      </c>
      <c r="H1912" s="18">
        <v>0.25</v>
      </c>
    </row>
    <row r="1913" spans="1:8" ht="15" x14ac:dyDescent="0.25">
      <c r="A1913" s="18">
        <v>29044378668</v>
      </c>
      <c r="B1913" s="18">
        <f t="shared" si="30"/>
        <v>0</v>
      </c>
      <c r="C1913" s="18">
        <v>3.7999999999999999E-2</v>
      </c>
      <c r="D1913" s="18">
        <f t="shared" si="31"/>
        <v>0</v>
      </c>
      <c r="E1913" s="18">
        <v>766</v>
      </c>
      <c r="F1913" s="18">
        <f t="shared" si="32"/>
        <v>0</v>
      </c>
      <c r="G1913" s="18">
        <f t="shared" si="33"/>
        <v>0</v>
      </c>
      <c r="H1913" s="18">
        <v>6.8000000000000005E-2</v>
      </c>
    </row>
    <row r="1914" spans="1:8" ht="15" x14ac:dyDescent="0.25">
      <c r="A1914" s="18">
        <v>503000000000</v>
      </c>
      <c r="B1914" s="18">
        <f t="shared" si="30"/>
        <v>1</v>
      </c>
      <c r="C1914" s="18">
        <v>6.7000000000000004E-2</v>
      </c>
      <c r="D1914" s="18">
        <f t="shared" si="31"/>
        <v>0</v>
      </c>
      <c r="E1914" s="18">
        <v>490</v>
      </c>
      <c r="F1914" s="18">
        <f t="shared" si="32"/>
        <v>0</v>
      </c>
      <c r="G1914" s="18">
        <f t="shared" si="33"/>
        <v>0</v>
      </c>
      <c r="H1914" s="18">
        <v>0.11</v>
      </c>
    </row>
    <row r="1915" spans="1:8" ht="15" x14ac:dyDescent="0.25">
      <c r="A1915" s="18">
        <v>216000000000</v>
      </c>
      <c r="B1915" s="18">
        <f t="shared" si="30"/>
        <v>0</v>
      </c>
      <c r="C1915" s="18">
        <v>3.5999999999999997E-2</v>
      </c>
      <c r="D1915" s="18">
        <f t="shared" si="31"/>
        <v>0</v>
      </c>
      <c r="E1915" s="18">
        <v>226</v>
      </c>
      <c r="F1915" s="18">
        <f t="shared" si="32"/>
        <v>0</v>
      </c>
      <c r="G1915" s="18">
        <f t="shared" si="33"/>
        <v>0</v>
      </c>
      <c r="H1915" s="18">
        <v>0.13</v>
      </c>
    </row>
    <row r="1916" spans="1:8" ht="15" x14ac:dyDescent="0.25">
      <c r="A1916" s="18">
        <v>258000000000</v>
      </c>
      <c r="B1916" s="18">
        <f t="shared" si="30"/>
        <v>1</v>
      </c>
      <c r="C1916" s="18">
        <v>7.4999999999999997E-2</v>
      </c>
      <c r="D1916" s="18">
        <f t="shared" si="31"/>
        <v>0</v>
      </c>
      <c r="E1916" s="18">
        <v>2289</v>
      </c>
      <c r="F1916" s="18">
        <f t="shared" si="32"/>
        <v>1</v>
      </c>
      <c r="G1916" s="18">
        <f t="shared" si="33"/>
        <v>0</v>
      </c>
      <c r="H1916" s="18">
        <v>5.6000000000000001E-2</v>
      </c>
    </row>
    <row r="1917" spans="1:8" ht="15" x14ac:dyDescent="0.25">
      <c r="A1917" s="18">
        <v>31015239496</v>
      </c>
      <c r="B1917" s="18">
        <f t="shared" si="30"/>
        <v>0</v>
      </c>
      <c r="C1917" s="18">
        <v>9.8000000000000004E-2</v>
      </c>
      <c r="D1917" s="18">
        <f t="shared" si="31"/>
        <v>0</v>
      </c>
      <c r="E1917" s="18">
        <v>388</v>
      </c>
      <c r="F1917" s="18">
        <f t="shared" si="32"/>
        <v>0</v>
      </c>
      <c r="G1917" s="18">
        <f t="shared" si="33"/>
        <v>0</v>
      </c>
      <c r="H1917" s="18">
        <v>8.7999999999999995E-2</v>
      </c>
    </row>
    <row r="1918" spans="1:8" ht="15" x14ac:dyDescent="0.25">
      <c r="A1918" s="18">
        <v>183000000000</v>
      </c>
      <c r="B1918" s="18">
        <f t="shared" si="30"/>
        <v>0</v>
      </c>
      <c r="C1918" s="18">
        <v>2.5000000000000001E-2</v>
      </c>
      <c r="D1918" s="18">
        <f t="shared" si="31"/>
        <v>0</v>
      </c>
      <c r="E1918" s="18">
        <v>1428</v>
      </c>
      <c r="F1918" s="18">
        <f t="shared" si="32"/>
        <v>1</v>
      </c>
      <c r="G1918" s="18">
        <f t="shared" si="33"/>
        <v>0</v>
      </c>
      <c r="H1918" s="18">
        <v>0.05</v>
      </c>
    </row>
    <row r="1919" spans="1:8" ht="15" x14ac:dyDescent="0.25">
      <c r="A1919" s="18">
        <v>43205095854</v>
      </c>
      <c r="B1919" s="18">
        <f t="shared" si="30"/>
        <v>0</v>
      </c>
      <c r="C1919" s="18">
        <v>7.5999999999999998E-2</v>
      </c>
      <c r="D1919" s="18">
        <f t="shared" si="31"/>
        <v>0</v>
      </c>
      <c r="E1919" s="18">
        <v>675</v>
      </c>
      <c r="F1919" s="18">
        <f t="shared" si="32"/>
        <v>0</v>
      </c>
      <c r="G1919" s="18">
        <f t="shared" si="33"/>
        <v>0</v>
      </c>
      <c r="H1919" s="18">
        <v>7.1999999999999995E-2</v>
      </c>
    </row>
    <row r="1920" spans="1:8" ht="15" x14ac:dyDescent="0.25">
      <c r="A1920" s="18">
        <v>78289467471</v>
      </c>
      <c r="B1920" s="18">
        <f t="shared" si="30"/>
        <v>0</v>
      </c>
      <c r="C1920" s="18">
        <v>2.5999999999999999E-2</v>
      </c>
      <c r="D1920" s="18">
        <f t="shared" si="31"/>
        <v>0</v>
      </c>
      <c r="E1920" s="18">
        <v>690</v>
      </c>
      <c r="F1920" s="18">
        <f t="shared" si="32"/>
        <v>0</v>
      </c>
      <c r="G1920" s="18">
        <f t="shared" si="33"/>
        <v>0</v>
      </c>
      <c r="H1920" s="18">
        <v>5.7000000000000002E-2</v>
      </c>
    </row>
    <row r="1921" spans="1:8" ht="15" x14ac:dyDescent="0.25">
      <c r="A1921" s="18">
        <v>190000000000</v>
      </c>
      <c r="B1921" s="18">
        <f t="shared" si="30"/>
        <v>0</v>
      </c>
      <c r="C1921" s="18">
        <v>2.1999999999999999E-2</v>
      </c>
      <c r="D1921" s="18">
        <f t="shared" si="31"/>
        <v>0</v>
      </c>
      <c r="E1921" s="18">
        <v>2029</v>
      </c>
      <c r="F1921" s="18">
        <f t="shared" si="32"/>
        <v>1</v>
      </c>
      <c r="G1921" s="18">
        <f t="shared" si="33"/>
        <v>0</v>
      </c>
      <c r="H1921" s="18">
        <v>5.3999999999999999E-2</v>
      </c>
    </row>
    <row r="1922" spans="1:8" ht="15" x14ac:dyDescent="0.25">
      <c r="A1922" s="18">
        <v>734000000000</v>
      </c>
      <c r="B1922" s="18">
        <f t="shared" si="30"/>
        <v>1</v>
      </c>
      <c r="C1922" s="18">
        <v>3.2000000000000001E-2</v>
      </c>
      <c r="D1922" s="18">
        <f t="shared" si="31"/>
        <v>0</v>
      </c>
      <c r="E1922" s="18">
        <v>795</v>
      </c>
      <c r="F1922" s="18">
        <f t="shared" si="32"/>
        <v>0</v>
      </c>
      <c r="G1922" s="18">
        <f t="shared" si="33"/>
        <v>0</v>
      </c>
      <c r="H1922" s="21">
        <v>0.12</v>
      </c>
    </row>
    <row r="1923" spans="1:8" ht="15" x14ac:dyDescent="0.25">
      <c r="A1923" s="19">
        <v>15079752558</v>
      </c>
      <c r="B1923" s="18">
        <f t="shared" si="30"/>
        <v>0</v>
      </c>
      <c r="C1923" s="18">
        <v>3.4000000000000002E-2</v>
      </c>
      <c r="D1923" s="18">
        <f t="shared" si="31"/>
        <v>0</v>
      </c>
      <c r="E1923" s="18">
        <v>105</v>
      </c>
      <c r="F1923" s="18">
        <f t="shared" si="32"/>
        <v>0</v>
      </c>
      <c r="G1923" s="18">
        <f t="shared" si="33"/>
        <v>0</v>
      </c>
      <c r="H1923" s="21">
        <v>0.12</v>
      </c>
    </row>
    <row r="1924" spans="1:8" ht="15" x14ac:dyDescent="0.25">
      <c r="A1924" s="18">
        <v>384000000000</v>
      </c>
      <c r="B1924" s="18">
        <f t="shared" si="30"/>
        <v>1</v>
      </c>
      <c r="C1924" s="18">
        <v>2.8000000000000001E-2</v>
      </c>
      <c r="D1924" s="18">
        <f t="shared" si="31"/>
        <v>0</v>
      </c>
      <c r="E1924" s="18">
        <v>1343</v>
      </c>
      <c r="F1924" s="18">
        <f t="shared" si="32"/>
        <v>1</v>
      </c>
      <c r="G1924" s="18">
        <f t="shared" si="33"/>
        <v>0</v>
      </c>
      <c r="H1924" s="21">
        <v>0.12</v>
      </c>
    </row>
    <row r="1925" spans="1:8" ht="15" x14ac:dyDescent="0.25">
      <c r="A1925" s="18">
        <v>31992801303</v>
      </c>
      <c r="B1925" s="18">
        <f t="shared" si="30"/>
        <v>0</v>
      </c>
      <c r="C1925" s="18">
        <v>5.5E-2</v>
      </c>
      <c r="D1925" s="18">
        <f t="shared" si="31"/>
        <v>0</v>
      </c>
      <c r="E1925" s="18">
        <v>71</v>
      </c>
      <c r="F1925" s="18">
        <f t="shared" si="32"/>
        <v>0</v>
      </c>
      <c r="G1925" s="18">
        <f t="shared" si="33"/>
        <v>1</v>
      </c>
      <c r="H1925" s="18">
        <v>0.245</v>
      </c>
    </row>
    <row r="1926" spans="1:8" ht="15" x14ac:dyDescent="0.25">
      <c r="A1926" s="19">
        <v>15079752558</v>
      </c>
      <c r="B1926" s="18">
        <f t="shared" si="30"/>
        <v>0</v>
      </c>
      <c r="C1926" s="19">
        <v>6.4000000000000001E-2</v>
      </c>
      <c r="D1926" s="18">
        <f t="shared" si="31"/>
        <v>0</v>
      </c>
      <c r="E1926" s="19">
        <v>193</v>
      </c>
      <c r="F1926" s="18">
        <f t="shared" si="32"/>
        <v>0</v>
      </c>
      <c r="G1926" s="18">
        <f t="shared" si="33"/>
        <v>0</v>
      </c>
      <c r="H1926" s="21">
        <v>0.12</v>
      </c>
    </row>
    <row r="1927" spans="1:8" ht="15" x14ac:dyDescent="0.25">
      <c r="A1927" s="18">
        <v>1530000000000</v>
      </c>
      <c r="B1927" s="18">
        <f t="shared" si="30"/>
        <v>1</v>
      </c>
      <c r="C1927" s="18">
        <v>9.0999999999999998E-2</v>
      </c>
      <c r="D1927" s="18">
        <f t="shared" si="31"/>
        <v>0</v>
      </c>
      <c r="E1927" s="18">
        <v>6140</v>
      </c>
      <c r="F1927" s="18">
        <f t="shared" si="32"/>
        <v>1</v>
      </c>
      <c r="G1927" s="18">
        <f t="shared" si="33"/>
        <v>0</v>
      </c>
      <c r="H1927" s="18">
        <v>7.0000000000000007E-2</v>
      </c>
    </row>
    <row r="1928" spans="1:8" ht="15" x14ac:dyDescent="0.25">
      <c r="A1928" s="18">
        <v>1684109743</v>
      </c>
      <c r="B1928" s="18">
        <f t="shared" si="30"/>
        <v>0</v>
      </c>
      <c r="C1928" s="18">
        <v>3.9E-2</v>
      </c>
      <c r="D1928" s="18">
        <f t="shared" si="31"/>
        <v>0</v>
      </c>
      <c r="E1928" s="18">
        <v>80</v>
      </c>
      <c r="F1928" s="18">
        <f t="shared" si="32"/>
        <v>0</v>
      </c>
      <c r="G1928" s="18">
        <f t="shared" si="33"/>
        <v>0</v>
      </c>
      <c r="H1928" s="18">
        <v>8.4000000000000005E-2</v>
      </c>
    </row>
    <row r="1929" spans="1:8" ht="15" x14ac:dyDescent="0.25">
      <c r="A1929" s="18">
        <v>3447543138</v>
      </c>
      <c r="B1929" s="18">
        <f t="shared" si="30"/>
        <v>0</v>
      </c>
      <c r="C1929" s="19">
        <v>6.4000000000000001E-2</v>
      </c>
      <c r="D1929" s="18">
        <f t="shared" si="31"/>
        <v>0</v>
      </c>
      <c r="E1929" s="19">
        <v>193</v>
      </c>
      <c r="F1929" s="18">
        <f t="shared" si="32"/>
        <v>0</v>
      </c>
      <c r="G1929" s="18">
        <f t="shared" si="33"/>
        <v>0</v>
      </c>
      <c r="H1929" s="21">
        <v>0.12</v>
      </c>
    </row>
    <row r="1930" spans="1:8" ht="15" x14ac:dyDescent="0.25">
      <c r="A1930" s="19">
        <v>15079752558</v>
      </c>
      <c r="B1930" s="18">
        <f t="shared" si="30"/>
        <v>0</v>
      </c>
      <c r="C1930" s="19">
        <v>6.4000000000000001E-2</v>
      </c>
      <c r="D1930" s="18">
        <f t="shared" si="31"/>
        <v>0</v>
      </c>
      <c r="E1930" s="19">
        <v>193</v>
      </c>
      <c r="F1930" s="18">
        <f t="shared" si="32"/>
        <v>0</v>
      </c>
      <c r="G1930" s="18">
        <f t="shared" si="33"/>
        <v>0</v>
      </c>
      <c r="H1930" s="21">
        <v>0.12</v>
      </c>
    </row>
    <row r="1931" spans="1:8" ht="15" x14ac:dyDescent="0.25">
      <c r="A1931" s="18">
        <v>67512715</v>
      </c>
      <c r="B1931" s="18">
        <f t="shared" si="30"/>
        <v>0</v>
      </c>
      <c r="C1931" s="18">
        <v>7.9000000000000001E-2</v>
      </c>
      <c r="D1931" s="18">
        <f t="shared" si="31"/>
        <v>0</v>
      </c>
      <c r="E1931" s="18">
        <v>65</v>
      </c>
      <c r="F1931" s="18">
        <f t="shared" si="32"/>
        <v>0</v>
      </c>
      <c r="G1931" s="18">
        <f t="shared" si="33"/>
        <v>0</v>
      </c>
      <c r="H1931" s="21">
        <v>0.12</v>
      </c>
    </row>
    <row r="1932" spans="1:8" ht="15" x14ac:dyDescent="0.25">
      <c r="A1932" s="18">
        <v>110937729</v>
      </c>
      <c r="B1932" s="18">
        <f t="shared" si="30"/>
        <v>0</v>
      </c>
      <c r="C1932" s="18">
        <v>0.22500000000000001</v>
      </c>
      <c r="D1932" s="18">
        <f t="shared" si="31"/>
        <v>1</v>
      </c>
      <c r="E1932" s="18">
        <v>466</v>
      </c>
      <c r="F1932" s="18">
        <f t="shared" si="32"/>
        <v>0</v>
      </c>
      <c r="G1932" s="18">
        <f t="shared" si="33"/>
        <v>0</v>
      </c>
      <c r="H1932" s="21">
        <v>0.12</v>
      </c>
    </row>
    <row r="1933" spans="1:8" ht="15" x14ac:dyDescent="0.25">
      <c r="A1933" s="18">
        <v>233226323</v>
      </c>
      <c r="B1933" s="18">
        <f t="shared" si="30"/>
        <v>0</v>
      </c>
      <c r="C1933" s="18">
        <v>7.8E-2</v>
      </c>
      <c r="D1933" s="18">
        <f t="shared" si="31"/>
        <v>0</v>
      </c>
      <c r="E1933" s="18">
        <v>170</v>
      </c>
      <c r="F1933" s="18">
        <f t="shared" si="32"/>
        <v>0</v>
      </c>
      <c r="G1933" s="18">
        <f t="shared" si="33"/>
        <v>0</v>
      </c>
      <c r="H1933" s="18">
        <v>0.153</v>
      </c>
    </row>
    <row r="1934" spans="1:8" ht="15" x14ac:dyDescent="0.25">
      <c r="A1934" s="18">
        <v>2682347064</v>
      </c>
      <c r="B1934" s="18">
        <f t="shared" si="30"/>
        <v>0</v>
      </c>
      <c r="C1934" s="19">
        <v>6.4000000000000001E-2</v>
      </c>
      <c r="D1934" s="18">
        <f t="shared" si="31"/>
        <v>0</v>
      </c>
      <c r="E1934" s="19">
        <v>193</v>
      </c>
      <c r="F1934" s="18">
        <f t="shared" si="32"/>
        <v>0</v>
      </c>
      <c r="G1934" s="18">
        <f t="shared" si="33"/>
        <v>0</v>
      </c>
      <c r="H1934" s="21">
        <v>0.12</v>
      </c>
    </row>
    <row r="1935" spans="1:8" ht="15" x14ac:dyDescent="0.25">
      <c r="A1935" s="18">
        <v>52011621745</v>
      </c>
      <c r="B1935" s="18">
        <f t="shared" si="30"/>
        <v>0</v>
      </c>
      <c r="C1935" s="18">
        <v>7.5999999999999998E-2</v>
      </c>
      <c r="D1935" s="18">
        <f t="shared" si="31"/>
        <v>0</v>
      </c>
      <c r="E1935" s="18">
        <v>1052</v>
      </c>
      <c r="F1935" s="18">
        <f t="shared" si="32"/>
        <v>0</v>
      </c>
      <c r="G1935" s="18">
        <f t="shared" si="33"/>
        <v>0</v>
      </c>
      <c r="H1935" s="18">
        <v>7.8E-2</v>
      </c>
    </row>
    <row r="1936" spans="1:8" ht="15" x14ac:dyDescent="0.25">
      <c r="A1936" s="18">
        <v>3521348155</v>
      </c>
      <c r="B1936" s="18">
        <f t="shared" si="30"/>
        <v>0</v>
      </c>
      <c r="C1936" s="18">
        <v>0.04</v>
      </c>
      <c r="D1936" s="18">
        <f t="shared" si="31"/>
        <v>0</v>
      </c>
      <c r="E1936" s="18">
        <v>26</v>
      </c>
      <c r="F1936" s="18">
        <f t="shared" si="32"/>
        <v>0</v>
      </c>
      <c r="G1936" s="18">
        <f t="shared" si="33"/>
        <v>0</v>
      </c>
      <c r="H1936" s="18">
        <v>0.17499999999999999</v>
      </c>
    </row>
    <row r="1937" spans="1:8" ht="15" x14ac:dyDescent="0.25">
      <c r="A1937" s="18">
        <v>239698992</v>
      </c>
      <c r="B1937" s="18">
        <f t="shared" si="30"/>
        <v>0</v>
      </c>
      <c r="C1937" s="18">
        <v>0.06</v>
      </c>
      <c r="D1937" s="18">
        <f t="shared" si="31"/>
        <v>0</v>
      </c>
      <c r="E1937" s="18">
        <v>80</v>
      </c>
      <c r="F1937" s="18">
        <f t="shared" si="32"/>
        <v>0</v>
      </c>
      <c r="G1937" s="18">
        <f t="shared" si="33"/>
        <v>0</v>
      </c>
      <c r="H1937" s="21">
        <v>0.12</v>
      </c>
    </row>
    <row r="1938" spans="1:8" ht="15" x14ac:dyDescent="0.25">
      <c r="A1938" s="18">
        <v>435101217</v>
      </c>
      <c r="B1938" s="18">
        <f t="shared" si="30"/>
        <v>0</v>
      </c>
      <c r="C1938" s="18">
        <v>4.5999999999999999E-2</v>
      </c>
      <c r="D1938" s="18">
        <f t="shared" si="31"/>
        <v>0</v>
      </c>
      <c r="E1938" s="18">
        <v>48</v>
      </c>
      <c r="F1938" s="18">
        <f t="shared" si="32"/>
        <v>0</v>
      </c>
      <c r="G1938" s="18">
        <f t="shared" si="33"/>
        <v>0</v>
      </c>
      <c r="H1938" s="18">
        <v>0.14599999999999999</v>
      </c>
    </row>
    <row r="1939" spans="1:8" ht="15" x14ac:dyDescent="0.25">
      <c r="A1939" s="18">
        <v>188623258</v>
      </c>
      <c r="B1939" s="18">
        <f t="shared" si="30"/>
        <v>0</v>
      </c>
      <c r="C1939" s="18">
        <v>4.8000000000000001E-2</v>
      </c>
      <c r="D1939" s="18">
        <f t="shared" si="31"/>
        <v>0</v>
      </c>
      <c r="E1939" s="18">
        <v>92</v>
      </c>
      <c r="F1939" s="18">
        <f t="shared" si="32"/>
        <v>0</v>
      </c>
      <c r="G1939" s="18">
        <f t="shared" si="33"/>
        <v>0</v>
      </c>
      <c r="H1939" s="18">
        <v>0.113</v>
      </c>
    </row>
    <row r="1940" spans="1:8" ht="15" x14ac:dyDescent="0.25">
      <c r="A1940" s="18">
        <v>272014693</v>
      </c>
      <c r="B1940" s="18">
        <f t="shared" si="30"/>
        <v>0</v>
      </c>
      <c r="C1940" s="18">
        <v>3.5999999999999997E-2</v>
      </c>
      <c r="D1940" s="18">
        <f t="shared" si="31"/>
        <v>0</v>
      </c>
      <c r="E1940" s="18">
        <v>52</v>
      </c>
      <c r="F1940" s="18">
        <f t="shared" si="32"/>
        <v>0</v>
      </c>
      <c r="G1940" s="18">
        <f t="shared" si="33"/>
        <v>0</v>
      </c>
      <c r="H1940" s="18">
        <v>9.9000000000000005E-2</v>
      </c>
    </row>
    <row r="1941" spans="1:8" ht="15" x14ac:dyDescent="0.25">
      <c r="A1941" s="19">
        <v>15079752558</v>
      </c>
      <c r="B1941" s="18">
        <f t="shared" si="30"/>
        <v>0</v>
      </c>
      <c r="C1941" s="19">
        <v>6.4000000000000001E-2</v>
      </c>
      <c r="D1941" s="18">
        <f t="shared" si="31"/>
        <v>0</v>
      </c>
      <c r="E1941" s="19">
        <v>193</v>
      </c>
      <c r="F1941" s="18">
        <f t="shared" si="32"/>
        <v>0</v>
      </c>
      <c r="G1941" s="18">
        <f t="shared" si="33"/>
        <v>0</v>
      </c>
      <c r="H1941" s="21">
        <v>0.12</v>
      </c>
    </row>
    <row r="1942" spans="1:8" ht="15" x14ac:dyDescent="0.25">
      <c r="A1942" s="18">
        <v>415000000000</v>
      </c>
      <c r="B1942" s="18">
        <f t="shared" si="30"/>
        <v>1</v>
      </c>
      <c r="C1942" s="18">
        <v>8.1000000000000003E-2</v>
      </c>
      <c r="D1942" s="18">
        <f t="shared" si="31"/>
        <v>0</v>
      </c>
      <c r="E1942" s="18">
        <v>1713</v>
      </c>
      <c r="F1942" s="18">
        <f t="shared" si="32"/>
        <v>1</v>
      </c>
      <c r="G1942" s="18">
        <f t="shared" si="33"/>
        <v>0</v>
      </c>
      <c r="H1942" s="18">
        <v>9.2999999999999999E-2</v>
      </c>
    </row>
    <row r="1943" spans="1:8" ht="15" x14ac:dyDescent="0.25">
      <c r="A1943" s="18">
        <v>1660102346</v>
      </c>
      <c r="B1943" s="18">
        <f t="shared" si="30"/>
        <v>0</v>
      </c>
      <c r="C1943" s="18">
        <v>3.3000000000000002E-2</v>
      </c>
      <c r="D1943" s="18">
        <f t="shared" si="31"/>
        <v>0</v>
      </c>
      <c r="E1943" s="18">
        <v>67</v>
      </c>
      <c r="F1943" s="18">
        <f t="shared" si="32"/>
        <v>0</v>
      </c>
      <c r="G1943" s="18">
        <f t="shared" si="33"/>
        <v>0</v>
      </c>
      <c r="H1943" s="18">
        <v>8.3000000000000004E-2</v>
      </c>
    </row>
    <row r="1944" spans="1:8" ht="15" x14ac:dyDescent="0.25">
      <c r="A1944" s="19">
        <v>15079752558</v>
      </c>
      <c r="B1944" s="18">
        <f t="shared" si="30"/>
        <v>0</v>
      </c>
      <c r="C1944" s="19">
        <v>6.4000000000000001E-2</v>
      </c>
      <c r="D1944" s="18">
        <f t="shared" si="31"/>
        <v>0</v>
      </c>
      <c r="E1944" s="19">
        <v>193</v>
      </c>
      <c r="F1944" s="18">
        <f t="shared" si="32"/>
        <v>0</v>
      </c>
      <c r="G1944" s="18">
        <f t="shared" si="33"/>
        <v>0</v>
      </c>
      <c r="H1944" s="21">
        <v>0.12</v>
      </c>
    </row>
    <row r="1945" spans="1:8" ht="15" x14ac:dyDescent="0.25">
      <c r="A1945" s="19">
        <v>15079752558</v>
      </c>
      <c r="B1945" s="18">
        <f t="shared" si="30"/>
        <v>0</v>
      </c>
      <c r="C1945" s="19">
        <v>6.4000000000000001E-2</v>
      </c>
      <c r="D1945" s="18">
        <f t="shared" si="31"/>
        <v>0</v>
      </c>
      <c r="E1945" s="19">
        <v>193</v>
      </c>
      <c r="F1945" s="18">
        <f t="shared" si="32"/>
        <v>0</v>
      </c>
      <c r="G1945" s="18">
        <f t="shared" si="33"/>
        <v>0</v>
      </c>
      <c r="H1945" s="21">
        <v>0.12</v>
      </c>
    </row>
    <row r="1946" spans="1:8" ht="15" x14ac:dyDescent="0.25">
      <c r="A1946" s="18">
        <v>63101272</v>
      </c>
      <c r="B1946" s="18">
        <f t="shared" si="30"/>
        <v>0</v>
      </c>
      <c r="C1946" s="18">
        <v>8.7999999999999995E-2</v>
      </c>
      <c r="D1946" s="18">
        <f t="shared" si="31"/>
        <v>0</v>
      </c>
      <c r="E1946" s="18">
        <v>67</v>
      </c>
      <c r="F1946" s="18">
        <f t="shared" si="32"/>
        <v>0</v>
      </c>
      <c r="G1946" s="18">
        <f t="shared" si="33"/>
        <v>0</v>
      </c>
      <c r="H1946" s="21">
        <v>0.12</v>
      </c>
    </row>
    <row r="1947" spans="1:8" ht="15" x14ac:dyDescent="0.25">
      <c r="A1947" s="18">
        <v>115152143</v>
      </c>
      <c r="B1947" s="18">
        <f t="shared" si="30"/>
        <v>0</v>
      </c>
      <c r="C1947" s="18">
        <v>0.19400000000000001</v>
      </c>
      <c r="D1947" s="18">
        <f t="shared" si="31"/>
        <v>1</v>
      </c>
      <c r="E1947" s="18">
        <v>412</v>
      </c>
      <c r="F1947" s="18">
        <f t="shared" si="32"/>
        <v>0</v>
      </c>
      <c r="G1947" s="18">
        <f t="shared" si="33"/>
        <v>0</v>
      </c>
      <c r="H1947" s="21">
        <v>0.12</v>
      </c>
    </row>
    <row r="1948" spans="1:8" ht="15" x14ac:dyDescent="0.25">
      <c r="A1948" s="18">
        <v>240051900</v>
      </c>
      <c r="B1948" s="18">
        <f t="shared" si="30"/>
        <v>0</v>
      </c>
      <c r="C1948" s="18">
        <v>8.5000000000000006E-2</v>
      </c>
      <c r="D1948" s="18">
        <f t="shared" si="31"/>
        <v>0</v>
      </c>
      <c r="E1948" s="18">
        <v>190</v>
      </c>
      <c r="F1948" s="18">
        <f t="shared" si="32"/>
        <v>0</v>
      </c>
      <c r="G1948" s="18">
        <f t="shared" si="33"/>
        <v>0</v>
      </c>
      <c r="H1948" s="18">
        <v>0.153</v>
      </c>
    </row>
    <row r="1949" spans="1:8" ht="15" x14ac:dyDescent="0.25">
      <c r="A1949" s="19">
        <v>15079752558</v>
      </c>
      <c r="B1949" s="18">
        <f t="shared" si="30"/>
        <v>0</v>
      </c>
      <c r="C1949" s="19">
        <v>6.4000000000000001E-2</v>
      </c>
      <c r="D1949" s="18">
        <f t="shared" si="31"/>
        <v>0</v>
      </c>
      <c r="E1949" s="19">
        <v>193</v>
      </c>
      <c r="F1949" s="18">
        <f t="shared" si="32"/>
        <v>0</v>
      </c>
      <c r="G1949" s="18">
        <f t="shared" si="33"/>
        <v>0</v>
      </c>
      <c r="H1949" s="21">
        <v>0.12</v>
      </c>
    </row>
    <row r="1950" spans="1:8" ht="15" x14ac:dyDescent="0.25">
      <c r="A1950" s="18">
        <v>53305639461</v>
      </c>
      <c r="B1950" s="18">
        <f t="shared" si="30"/>
        <v>0</v>
      </c>
      <c r="C1950" s="18">
        <v>7.6999999999999999E-2</v>
      </c>
      <c r="D1950" s="18">
        <f t="shared" si="31"/>
        <v>0</v>
      </c>
      <c r="E1950" s="18">
        <v>1052</v>
      </c>
      <c r="F1950" s="18">
        <f t="shared" si="32"/>
        <v>0</v>
      </c>
      <c r="G1950" s="18">
        <f t="shared" si="33"/>
        <v>0</v>
      </c>
      <c r="H1950" s="18">
        <v>7.5999999999999998E-2</v>
      </c>
    </row>
    <row r="1951" spans="1:8" ht="15" x14ac:dyDescent="0.25">
      <c r="A1951" s="18">
        <v>3081029666</v>
      </c>
      <c r="B1951" s="18">
        <f t="shared" si="30"/>
        <v>0</v>
      </c>
      <c r="C1951" s="18">
        <v>4.4999999999999998E-2</v>
      </c>
      <c r="D1951" s="18">
        <f t="shared" si="31"/>
        <v>0</v>
      </c>
      <c r="E1951" s="18">
        <v>25</v>
      </c>
      <c r="F1951" s="18">
        <f t="shared" si="32"/>
        <v>0</v>
      </c>
      <c r="G1951" s="18">
        <f t="shared" si="33"/>
        <v>0</v>
      </c>
      <c r="H1951" s="18">
        <v>0.16200000000000001</v>
      </c>
    </row>
    <row r="1952" spans="1:8" ht="15" x14ac:dyDescent="0.25">
      <c r="A1952" s="18">
        <v>243324190</v>
      </c>
      <c r="B1952" s="18">
        <f t="shared" si="30"/>
        <v>0</v>
      </c>
      <c r="C1952" s="18">
        <v>5.8000000000000003E-2</v>
      </c>
      <c r="D1952" s="18">
        <f t="shared" si="31"/>
        <v>0</v>
      </c>
      <c r="E1952" s="18">
        <v>79</v>
      </c>
      <c r="F1952" s="18">
        <f t="shared" si="32"/>
        <v>0</v>
      </c>
      <c r="G1952" s="18">
        <f t="shared" si="33"/>
        <v>0</v>
      </c>
      <c r="H1952" s="21">
        <v>0.12</v>
      </c>
    </row>
    <row r="1953" spans="1:8" ht="15" x14ac:dyDescent="0.25">
      <c r="A1953" s="18">
        <v>400464593</v>
      </c>
      <c r="B1953" s="18">
        <f t="shared" si="30"/>
        <v>0</v>
      </c>
      <c r="C1953" s="18">
        <v>6.4000000000000001E-2</v>
      </c>
      <c r="D1953" s="18">
        <f t="shared" si="31"/>
        <v>0</v>
      </c>
      <c r="E1953" s="18">
        <v>61</v>
      </c>
      <c r="F1953" s="18">
        <f t="shared" si="32"/>
        <v>0</v>
      </c>
      <c r="G1953" s="18">
        <f t="shared" si="33"/>
        <v>0</v>
      </c>
      <c r="H1953" s="18">
        <v>0.14599999999999999</v>
      </c>
    </row>
    <row r="1954" spans="1:8" ht="15" x14ac:dyDescent="0.25">
      <c r="A1954" s="18">
        <v>167042880</v>
      </c>
      <c r="B1954" s="18">
        <f t="shared" si="30"/>
        <v>0</v>
      </c>
      <c r="C1954" s="18">
        <v>5.7000000000000002E-2</v>
      </c>
      <c r="D1954" s="18">
        <f t="shared" si="31"/>
        <v>0</v>
      </c>
      <c r="E1954" s="18">
        <v>96</v>
      </c>
      <c r="F1954" s="18">
        <f t="shared" si="32"/>
        <v>0</v>
      </c>
      <c r="G1954" s="18">
        <f t="shared" si="33"/>
        <v>0</v>
      </c>
      <c r="H1954" s="18">
        <v>0.113</v>
      </c>
    </row>
    <row r="1955" spans="1:8" ht="15" x14ac:dyDescent="0.25">
      <c r="A1955" s="18">
        <v>257926882</v>
      </c>
      <c r="B1955" s="18">
        <f t="shared" si="30"/>
        <v>0</v>
      </c>
      <c r="C1955" s="18">
        <v>3.6999999999999998E-2</v>
      </c>
      <c r="D1955" s="18">
        <f t="shared" si="31"/>
        <v>0</v>
      </c>
      <c r="E1955" s="18">
        <v>50</v>
      </c>
      <c r="F1955" s="18">
        <f t="shared" si="32"/>
        <v>0</v>
      </c>
      <c r="G1955" s="18">
        <f t="shared" si="33"/>
        <v>0</v>
      </c>
      <c r="H1955" s="18">
        <v>8.7999999999999995E-2</v>
      </c>
    </row>
    <row r="1956" spans="1:8" ht="15" x14ac:dyDescent="0.25">
      <c r="A1956" s="19">
        <v>15079752558</v>
      </c>
      <c r="B1956" s="18">
        <f t="shared" si="30"/>
        <v>0</v>
      </c>
      <c r="C1956" s="19">
        <v>6.4000000000000001E-2</v>
      </c>
      <c r="D1956" s="18">
        <f t="shared" si="31"/>
        <v>0</v>
      </c>
      <c r="E1956" s="19">
        <v>193</v>
      </c>
      <c r="F1956" s="18">
        <f t="shared" si="32"/>
        <v>0</v>
      </c>
      <c r="G1956" s="18">
        <f t="shared" si="33"/>
        <v>0</v>
      </c>
      <c r="H1956" s="21">
        <v>0.12</v>
      </c>
    </row>
    <row r="1957" spans="1:8" ht="15" x14ac:dyDescent="0.25">
      <c r="A1957" s="18">
        <v>379000000000</v>
      </c>
      <c r="B1957" s="18">
        <f t="shared" si="30"/>
        <v>1</v>
      </c>
      <c r="C1957" s="18">
        <v>8.2000000000000003E-2</v>
      </c>
      <c r="D1957" s="18">
        <f t="shared" si="31"/>
        <v>0</v>
      </c>
      <c r="E1957" s="18">
        <v>1632</v>
      </c>
      <c r="F1957" s="18">
        <f t="shared" si="32"/>
        <v>1</v>
      </c>
      <c r="G1957" s="18">
        <f t="shared" si="33"/>
        <v>0</v>
      </c>
      <c r="H1957" s="18">
        <v>8.6999999999999994E-2</v>
      </c>
    </row>
    <row r="1958" spans="1:8" ht="15" x14ac:dyDescent="0.25">
      <c r="A1958" s="18">
        <v>1842691481</v>
      </c>
      <c r="B1958" s="18">
        <f t="shared" si="30"/>
        <v>0</v>
      </c>
      <c r="C1958" s="18">
        <v>3.5000000000000003E-2</v>
      </c>
      <c r="D1958" s="18">
        <f t="shared" si="31"/>
        <v>0</v>
      </c>
      <c r="E1958" s="18">
        <v>79</v>
      </c>
      <c r="F1958" s="18">
        <f t="shared" si="32"/>
        <v>0</v>
      </c>
      <c r="G1958" s="18">
        <f t="shared" si="33"/>
        <v>0</v>
      </c>
      <c r="H1958" s="18">
        <v>8.1000000000000003E-2</v>
      </c>
    </row>
    <row r="1959" spans="1:8" ht="15" x14ac:dyDescent="0.25">
      <c r="A1959" s="19">
        <v>15079752558</v>
      </c>
      <c r="B1959" s="18">
        <f t="shared" si="30"/>
        <v>0</v>
      </c>
      <c r="C1959" s="19">
        <v>6.4000000000000001E-2</v>
      </c>
      <c r="D1959" s="18">
        <f t="shared" si="31"/>
        <v>0</v>
      </c>
      <c r="E1959" s="19">
        <v>193</v>
      </c>
      <c r="F1959" s="18">
        <f t="shared" si="32"/>
        <v>0</v>
      </c>
      <c r="G1959" s="18">
        <f t="shared" si="33"/>
        <v>0</v>
      </c>
      <c r="H1959" s="21">
        <v>0.12</v>
      </c>
    </row>
    <row r="1960" spans="1:8" ht="15" x14ac:dyDescent="0.25">
      <c r="A1960" s="19">
        <v>15079752558</v>
      </c>
      <c r="B1960" s="18">
        <f t="shared" si="30"/>
        <v>0</v>
      </c>
      <c r="C1960" s="19">
        <v>6.4000000000000001E-2</v>
      </c>
      <c r="D1960" s="18">
        <f t="shared" si="31"/>
        <v>0</v>
      </c>
      <c r="E1960" s="19">
        <v>193</v>
      </c>
      <c r="F1960" s="18">
        <f t="shared" si="32"/>
        <v>0</v>
      </c>
      <c r="G1960" s="18">
        <f t="shared" si="33"/>
        <v>0</v>
      </c>
      <c r="H1960" s="21">
        <v>0.12</v>
      </c>
    </row>
    <row r="1961" spans="1:8" ht="15" x14ac:dyDescent="0.25">
      <c r="A1961" s="18">
        <v>72259046</v>
      </c>
      <c r="B1961" s="18">
        <f t="shared" si="30"/>
        <v>0</v>
      </c>
      <c r="C1961" s="18">
        <v>8.7999999999999995E-2</v>
      </c>
      <c r="D1961" s="18">
        <f t="shared" si="31"/>
        <v>0</v>
      </c>
      <c r="E1961" s="18">
        <v>76</v>
      </c>
      <c r="F1961" s="18">
        <f t="shared" si="32"/>
        <v>0</v>
      </c>
      <c r="G1961" s="18">
        <f t="shared" si="33"/>
        <v>0</v>
      </c>
      <c r="H1961" s="21">
        <v>0.12</v>
      </c>
    </row>
    <row r="1962" spans="1:8" ht="15" x14ac:dyDescent="0.25">
      <c r="A1962" s="18">
        <v>124735072</v>
      </c>
      <c r="B1962" s="18">
        <f t="shared" si="30"/>
        <v>0</v>
      </c>
      <c r="C1962" s="18">
        <v>0.182</v>
      </c>
      <c r="D1962" s="18">
        <f t="shared" si="31"/>
        <v>1</v>
      </c>
      <c r="E1962" s="18">
        <v>418</v>
      </c>
      <c r="F1962" s="18">
        <f t="shared" si="32"/>
        <v>0</v>
      </c>
      <c r="G1962" s="18">
        <f t="shared" si="33"/>
        <v>0</v>
      </c>
      <c r="H1962" s="21">
        <v>0.12</v>
      </c>
    </row>
    <row r="1963" spans="1:8" ht="15" x14ac:dyDescent="0.25">
      <c r="A1963" s="18">
        <v>241543396</v>
      </c>
      <c r="B1963" s="18">
        <f t="shared" si="30"/>
        <v>0</v>
      </c>
      <c r="C1963" s="18">
        <v>7.9000000000000001E-2</v>
      </c>
      <c r="D1963" s="18">
        <f t="shared" si="31"/>
        <v>0</v>
      </c>
      <c r="E1963" s="18">
        <v>178</v>
      </c>
      <c r="F1963" s="18">
        <f t="shared" si="32"/>
        <v>0</v>
      </c>
      <c r="G1963" s="18">
        <f t="shared" si="33"/>
        <v>0</v>
      </c>
      <c r="H1963" s="18">
        <v>0.153</v>
      </c>
    </row>
    <row r="1964" spans="1:8" ht="15" x14ac:dyDescent="0.25">
      <c r="A1964" s="19">
        <v>15079752558</v>
      </c>
      <c r="B1964" s="18">
        <f t="shared" si="30"/>
        <v>0</v>
      </c>
      <c r="C1964" s="19">
        <v>6.4000000000000001E-2</v>
      </c>
      <c r="D1964" s="18">
        <f t="shared" si="31"/>
        <v>0</v>
      </c>
      <c r="E1964" s="19">
        <v>193</v>
      </c>
      <c r="F1964" s="18">
        <f t="shared" si="32"/>
        <v>0</v>
      </c>
      <c r="G1964" s="18">
        <f t="shared" si="33"/>
        <v>0</v>
      </c>
      <c r="H1964" s="21">
        <v>0.12</v>
      </c>
    </row>
    <row r="1965" spans="1:8" ht="15" x14ac:dyDescent="0.25">
      <c r="A1965" s="18">
        <v>66021205382</v>
      </c>
      <c r="B1965" s="18">
        <f t="shared" si="30"/>
        <v>0</v>
      </c>
      <c r="C1965" s="18">
        <v>0.08</v>
      </c>
      <c r="D1965" s="18">
        <f t="shared" si="31"/>
        <v>0</v>
      </c>
      <c r="E1965" s="18">
        <v>1244</v>
      </c>
      <c r="F1965" s="18">
        <f t="shared" si="32"/>
        <v>0</v>
      </c>
      <c r="G1965" s="18">
        <f t="shared" si="33"/>
        <v>0</v>
      </c>
      <c r="H1965" s="18">
        <v>7.1999999999999995E-2</v>
      </c>
    </row>
    <row r="1966" spans="1:8" ht="15" x14ac:dyDescent="0.25">
      <c r="A1966" s="18">
        <v>2999542369</v>
      </c>
      <c r="B1966" s="18">
        <f t="shared" si="30"/>
        <v>0</v>
      </c>
      <c r="C1966" s="18">
        <v>4.5999999999999999E-2</v>
      </c>
      <c r="D1966" s="18">
        <f t="shared" si="31"/>
        <v>0</v>
      </c>
      <c r="E1966" s="18">
        <v>24</v>
      </c>
      <c r="F1966" s="18">
        <f t="shared" si="32"/>
        <v>0</v>
      </c>
      <c r="G1966" s="18">
        <f t="shared" si="33"/>
        <v>0</v>
      </c>
      <c r="H1966" s="18">
        <v>0.13900000000000001</v>
      </c>
    </row>
    <row r="1967" spans="1:8" ht="15" x14ac:dyDescent="0.25">
      <c r="A1967" s="18">
        <v>256677700</v>
      </c>
      <c r="B1967" s="18">
        <f t="shared" si="30"/>
        <v>0</v>
      </c>
      <c r="C1967" s="18">
        <v>5.5E-2</v>
      </c>
      <c r="D1967" s="18">
        <f t="shared" si="31"/>
        <v>0</v>
      </c>
      <c r="E1967" s="18">
        <v>83</v>
      </c>
      <c r="F1967" s="18">
        <f t="shared" si="32"/>
        <v>0</v>
      </c>
      <c r="G1967" s="18">
        <f t="shared" si="33"/>
        <v>0</v>
      </c>
      <c r="H1967" s="18">
        <v>0.114</v>
      </c>
    </row>
    <row r="1968" spans="1:8" ht="15" x14ac:dyDescent="0.25">
      <c r="A1968" s="18">
        <v>341663054</v>
      </c>
      <c r="B1968" s="18">
        <f t="shared" si="30"/>
        <v>0</v>
      </c>
      <c r="C1968" s="18">
        <v>6.0999999999999999E-2</v>
      </c>
      <c r="D1968" s="18">
        <f t="shared" si="31"/>
        <v>0</v>
      </c>
      <c r="E1968" s="18">
        <v>48</v>
      </c>
      <c r="F1968" s="18">
        <f t="shared" si="32"/>
        <v>0</v>
      </c>
      <c r="G1968" s="18">
        <f t="shared" si="33"/>
        <v>0</v>
      </c>
      <c r="H1968" s="18">
        <v>0.14599999999999999</v>
      </c>
    </row>
    <row r="1969" spans="1:8" ht="15" x14ac:dyDescent="0.25">
      <c r="A1969" s="18">
        <v>181801947</v>
      </c>
      <c r="B1969" s="18">
        <f t="shared" si="30"/>
        <v>0</v>
      </c>
      <c r="C1969" s="18">
        <v>0.05</v>
      </c>
      <c r="D1969" s="18">
        <f t="shared" si="31"/>
        <v>0</v>
      </c>
      <c r="E1969" s="18">
        <v>92</v>
      </c>
      <c r="F1969" s="18">
        <f t="shared" si="32"/>
        <v>0</v>
      </c>
      <c r="G1969" s="18">
        <f t="shared" si="33"/>
        <v>0</v>
      </c>
      <c r="H1969" s="18">
        <v>0.114</v>
      </c>
    </row>
    <row r="1970" spans="1:8" ht="15" x14ac:dyDescent="0.25">
      <c r="A1970" s="18">
        <v>262603782</v>
      </c>
      <c r="B1970" s="18">
        <f t="shared" si="30"/>
        <v>0</v>
      </c>
      <c r="C1970" s="18">
        <v>3.7999999999999999E-2</v>
      </c>
      <c r="D1970" s="18">
        <f t="shared" si="31"/>
        <v>0</v>
      </c>
      <c r="E1970" s="18">
        <v>52</v>
      </c>
      <c r="F1970" s="18">
        <f t="shared" si="32"/>
        <v>0</v>
      </c>
      <c r="G1970" s="18">
        <f t="shared" si="33"/>
        <v>0</v>
      </c>
      <c r="H1970" s="18">
        <v>7.3999999999999996E-2</v>
      </c>
    </row>
    <row r="1971" spans="1:8" ht="15" x14ac:dyDescent="0.25">
      <c r="A1971" s="19">
        <v>15079752558</v>
      </c>
      <c r="B1971" s="18">
        <f t="shared" si="30"/>
        <v>0</v>
      </c>
      <c r="C1971" s="19">
        <v>6.4000000000000001E-2</v>
      </c>
      <c r="D1971" s="18">
        <f t="shared" si="31"/>
        <v>0</v>
      </c>
      <c r="E1971" s="19">
        <v>193</v>
      </c>
      <c r="F1971" s="18">
        <f t="shared" si="32"/>
        <v>0</v>
      </c>
      <c r="G1971" s="18">
        <f t="shared" si="33"/>
        <v>0</v>
      </c>
      <c r="H1971" s="21">
        <v>0.12</v>
      </c>
    </row>
    <row r="1972" spans="1:8" ht="15" x14ac:dyDescent="0.25">
      <c r="A1972" s="18">
        <v>394000000000</v>
      </c>
      <c r="B1972" s="18">
        <f t="shared" si="30"/>
        <v>1</v>
      </c>
      <c r="C1972" s="18">
        <v>8.4000000000000005E-2</v>
      </c>
      <c r="D1972" s="18">
        <f t="shared" si="31"/>
        <v>0</v>
      </c>
      <c r="E1972" s="18">
        <v>1847</v>
      </c>
      <c r="F1972" s="18">
        <f t="shared" si="32"/>
        <v>1</v>
      </c>
      <c r="G1972" s="18">
        <f t="shared" si="33"/>
        <v>0</v>
      </c>
      <c r="H1972" s="18">
        <v>8.2000000000000003E-2</v>
      </c>
    </row>
    <row r="1973" spans="1:8" ht="15" x14ac:dyDescent="0.25">
      <c r="A1973" s="18">
        <v>2315935753</v>
      </c>
      <c r="B1973" s="18">
        <f t="shared" si="30"/>
        <v>0</v>
      </c>
      <c r="C1973" s="18">
        <v>3.4000000000000002E-2</v>
      </c>
      <c r="D1973" s="18">
        <f t="shared" si="31"/>
        <v>0</v>
      </c>
      <c r="E1973" s="18">
        <v>95</v>
      </c>
      <c r="F1973" s="18">
        <f t="shared" si="32"/>
        <v>0</v>
      </c>
      <c r="G1973" s="18">
        <f t="shared" si="33"/>
        <v>0</v>
      </c>
      <c r="H1973" s="18">
        <v>7.5999999999999998E-2</v>
      </c>
    </row>
    <row r="1974" spans="1:8" ht="15" x14ac:dyDescent="0.25">
      <c r="A1974" s="19">
        <v>15079752558</v>
      </c>
      <c r="B1974" s="18">
        <f t="shared" si="30"/>
        <v>0</v>
      </c>
      <c r="C1974" s="19">
        <v>6.4000000000000001E-2</v>
      </c>
      <c r="D1974" s="18">
        <f t="shared" si="31"/>
        <v>0</v>
      </c>
      <c r="E1974" s="19">
        <v>193</v>
      </c>
      <c r="F1974" s="18">
        <f t="shared" si="32"/>
        <v>0</v>
      </c>
      <c r="G1974" s="18">
        <f t="shared" si="33"/>
        <v>0</v>
      </c>
      <c r="H1974" s="21">
        <v>0.12</v>
      </c>
    </row>
    <row r="1975" spans="1:8" ht="15" x14ac:dyDescent="0.25">
      <c r="A1975" s="19">
        <v>15079752558</v>
      </c>
      <c r="B1975" s="18">
        <f t="shared" si="30"/>
        <v>0</v>
      </c>
      <c r="C1975" s="19">
        <v>6.4000000000000001E-2</v>
      </c>
      <c r="D1975" s="18">
        <f t="shared" si="31"/>
        <v>0</v>
      </c>
      <c r="E1975" s="19">
        <v>193</v>
      </c>
      <c r="F1975" s="18">
        <f t="shared" si="32"/>
        <v>0</v>
      </c>
      <c r="G1975" s="18">
        <f t="shared" si="33"/>
        <v>0</v>
      </c>
      <c r="H1975" s="21">
        <v>0.12</v>
      </c>
    </row>
    <row r="1976" spans="1:8" ht="15" x14ac:dyDescent="0.25">
      <c r="A1976" s="18">
        <v>90148518</v>
      </c>
      <c r="B1976" s="18">
        <f t="shared" si="30"/>
        <v>0</v>
      </c>
      <c r="C1976" s="18">
        <v>9.6000000000000002E-2</v>
      </c>
      <c r="D1976" s="18">
        <f t="shared" si="31"/>
        <v>0</v>
      </c>
      <c r="E1976" s="18">
        <v>103</v>
      </c>
      <c r="F1976" s="18">
        <f t="shared" si="32"/>
        <v>0</v>
      </c>
      <c r="G1976" s="18">
        <f t="shared" si="33"/>
        <v>0</v>
      </c>
      <c r="H1976" s="21">
        <v>0.12</v>
      </c>
    </row>
    <row r="1977" spans="1:8" ht="15" x14ac:dyDescent="0.25">
      <c r="A1977" s="18">
        <v>126887585</v>
      </c>
      <c r="B1977" s="18">
        <f t="shared" si="30"/>
        <v>0</v>
      </c>
      <c r="C1977" s="18">
        <v>0.17299999999999999</v>
      </c>
      <c r="D1977" s="18">
        <f t="shared" si="31"/>
        <v>1</v>
      </c>
      <c r="E1977" s="18">
        <v>411</v>
      </c>
      <c r="F1977" s="18">
        <f t="shared" si="32"/>
        <v>0</v>
      </c>
      <c r="G1977" s="18">
        <f t="shared" si="33"/>
        <v>0</v>
      </c>
      <c r="H1977" s="21">
        <v>0.12</v>
      </c>
    </row>
    <row r="1978" spans="1:8" ht="15" x14ac:dyDescent="0.25">
      <c r="A1978" s="18">
        <v>244990984</v>
      </c>
      <c r="B1978" s="18">
        <f t="shared" si="30"/>
        <v>0</v>
      </c>
      <c r="C1978" s="18">
        <v>9.5000000000000001E-2</v>
      </c>
      <c r="D1978" s="18">
        <f t="shared" si="31"/>
        <v>0</v>
      </c>
      <c r="E1978" s="18">
        <v>218</v>
      </c>
      <c r="F1978" s="18">
        <f t="shared" si="32"/>
        <v>0</v>
      </c>
      <c r="G1978" s="18">
        <f t="shared" si="33"/>
        <v>0</v>
      </c>
      <c r="H1978" s="18">
        <v>0.15</v>
      </c>
    </row>
    <row r="1979" spans="1:8" ht="15" x14ac:dyDescent="0.25">
      <c r="A1979" s="19">
        <v>15079752558</v>
      </c>
      <c r="B1979" s="18">
        <f t="shared" si="30"/>
        <v>0</v>
      </c>
      <c r="C1979" s="19">
        <v>6.4000000000000001E-2</v>
      </c>
      <c r="D1979" s="18">
        <f t="shared" si="31"/>
        <v>0</v>
      </c>
      <c r="E1979" s="19">
        <v>193</v>
      </c>
      <c r="F1979" s="18">
        <f t="shared" si="32"/>
        <v>0</v>
      </c>
      <c r="G1979" s="18">
        <f t="shared" si="33"/>
        <v>0</v>
      </c>
      <c r="H1979" s="21">
        <v>0.12</v>
      </c>
    </row>
    <row r="1980" spans="1:8" ht="15" x14ac:dyDescent="0.25">
      <c r="A1980" s="18">
        <v>87440435752</v>
      </c>
      <c r="B1980" s="18">
        <f t="shared" si="30"/>
        <v>0</v>
      </c>
      <c r="C1980" s="18">
        <v>7.9000000000000001E-2</v>
      </c>
      <c r="D1980" s="18">
        <f t="shared" si="31"/>
        <v>0</v>
      </c>
      <c r="E1980" s="18">
        <v>1602</v>
      </c>
      <c r="F1980" s="18">
        <f t="shared" si="32"/>
        <v>1</v>
      </c>
      <c r="G1980" s="18">
        <f t="shared" si="33"/>
        <v>0</v>
      </c>
      <c r="H1980" s="18">
        <v>7.0000000000000007E-2</v>
      </c>
    </row>
    <row r="1981" spans="1:8" ht="15" x14ac:dyDescent="0.25">
      <c r="A1981" s="18">
        <v>3536459120</v>
      </c>
      <c r="B1981" s="18">
        <f t="shared" si="30"/>
        <v>0</v>
      </c>
      <c r="C1981" s="18">
        <v>4.1000000000000002E-2</v>
      </c>
      <c r="D1981" s="18">
        <f t="shared" si="31"/>
        <v>0</v>
      </c>
      <c r="E1981" s="18">
        <v>25</v>
      </c>
      <c r="F1981" s="18">
        <f t="shared" si="32"/>
        <v>0</v>
      </c>
      <c r="G1981" s="18">
        <f t="shared" si="33"/>
        <v>0</v>
      </c>
      <c r="H1981" s="18">
        <v>0.13400000000000001</v>
      </c>
    </row>
    <row r="1982" spans="1:8" ht="15" x14ac:dyDescent="0.25">
      <c r="A1982" s="18">
        <v>301905953</v>
      </c>
      <c r="B1982" s="18">
        <f t="shared" si="30"/>
        <v>0</v>
      </c>
      <c r="C1982" s="18">
        <v>5.0999999999999997E-2</v>
      </c>
      <c r="D1982" s="18">
        <f t="shared" si="31"/>
        <v>0</v>
      </c>
      <c r="E1982" s="18">
        <v>93</v>
      </c>
      <c r="F1982" s="18">
        <f t="shared" si="32"/>
        <v>0</v>
      </c>
      <c r="G1982" s="18">
        <f t="shared" si="33"/>
        <v>0</v>
      </c>
      <c r="H1982" s="18">
        <v>0.113</v>
      </c>
    </row>
    <row r="1983" spans="1:8" ht="15" x14ac:dyDescent="0.25">
      <c r="A1983" s="18">
        <v>332736307</v>
      </c>
      <c r="B1983" s="18">
        <f t="shared" si="30"/>
        <v>0</v>
      </c>
      <c r="C1983" s="18">
        <v>0.06</v>
      </c>
      <c r="D1983" s="18">
        <f t="shared" si="31"/>
        <v>0</v>
      </c>
      <c r="E1983" s="18">
        <v>45</v>
      </c>
      <c r="F1983" s="18">
        <f t="shared" si="32"/>
        <v>0</v>
      </c>
      <c r="G1983" s="18">
        <f t="shared" si="33"/>
        <v>0</v>
      </c>
      <c r="H1983" s="18">
        <v>0.14699999999999999</v>
      </c>
    </row>
    <row r="1984" spans="1:8" ht="15" x14ac:dyDescent="0.25">
      <c r="A1984" s="18">
        <v>208098552</v>
      </c>
      <c r="B1984" s="18">
        <f t="shared" si="30"/>
        <v>0</v>
      </c>
      <c r="C1984" s="18">
        <v>5.0999999999999997E-2</v>
      </c>
      <c r="D1984" s="18">
        <f t="shared" si="31"/>
        <v>0</v>
      </c>
      <c r="E1984" s="18">
        <v>106</v>
      </c>
      <c r="F1984" s="18">
        <f t="shared" si="32"/>
        <v>0</v>
      </c>
      <c r="G1984" s="18">
        <f t="shared" si="33"/>
        <v>0</v>
      </c>
      <c r="H1984" s="18">
        <v>0.113</v>
      </c>
    </row>
    <row r="1985" spans="1:8" ht="15" x14ac:dyDescent="0.25">
      <c r="A1985" s="18">
        <v>314463144</v>
      </c>
      <c r="B1985" s="18">
        <f t="shared" si="30"/>
        <v>0</v>
      </c>
      <c r="C1985" s="18">
        <v>3.6999999999999998E-2</v>
      </c>
      <c r="D1985" s="18">
        <f t="shared" si="31"/>
        <v>0</v>
      </c>
      <c r="E1985" s="18">
        <v>58</v>
      </c>
      <c r="F1985" s="18">
        <f t="shared" si="32"/>
        <v>0</v>
      </c>
      <c r="G1985" s="18">
        <f t="shared" si="33"/>
        <v>0</v>
      </c>
      <c r="H1985" s="18">
        <v>5.8999999999999997E-2</v>
      </c>
    </row>
    <row r="1986" spans="1:8" ht="15" x14ac:dyDescent="0.25">
      <c r="A1986" s="19">
        <v>15079752558</v>
      </c>
      <c r="B1986" s="18">
        <f t="shared" si="30"/>
        <v>0</v>
      </c>
      <c r="C1986" s="19">
        <v>6.4000000000000001E-2</v>
      </c>
      <c r="D1986" s="18">
        <f t="shared" si="31"/>
        <v>0</v>
      </c>
      <c r="E1986" s="19">
        <v>193</v>
      </c>
      <c r="F1986" s="18">
        <f t="shared" si="32"/>
        <v>0</v>
      </c>
      <c r="G1986" s="18">
        <f t="shared" si="33"/>
        <v>0</v>
      </c>
      <c r="H1986" s="21">
        <v>0.12</v>
      </c>
    </row>
    <row r="1987" spans="1:8" ht="15" x14ac:dyDescent="0.25">
      <c r="A1987" s="18">
        <v>467000000000</v>
      </c>
      <c r="B1987" s="18">
        <f t="shared" si="30"/>
        <v>1</v>
      </c>
      <c r="C1987" s="18">
        <v>8.3000000000000004E-2</v>
      </c>
      <c r="D1987" s="18">
        <f t="shared" si="31"/>
        <v>0</v>
      </c>
      <c r="E1987" s="18">
        <v>2323</v>
      </c>
      <c r="F1987" s="18">
        <f t="shared" si="32"/>
        <v>1</v>
      </c>
      <c r="G1987" s="18">
        <f t="shared" si="33"/>
        <v>0</v>
      </c>
      <c r="H1987" s="18">
        <v>8.4000000000000005E-2</v>
      </c>
    </row>
    <row r="1988" spans="1:8" ht="15" x14ac:dyDescent="0.25">
      <c r="A1988" s="18">
        <v>2727507213</v>
      </c>
      <c r="B1988" s="18">
        <f t="shared" si="30"/>
        <v>0</v>
      </c>
      <c r="C1988" s="18">
        <v>3.5999999999999997E-2</v>
      </c>
      <c r="D1988" s="18">
        <f t="shared" si="31"/>
        <v>0</v>
      </c>
      <c r="E1988" s="18">
        <v>120</v>
      </c>
      <c r="F1988" s="18">
        <f t="shared" si="32"/>
        <v>0</v>
      </c>
      <c r="G1988" s="18">
        <f t="shared" si="33"/>
        <v>0</v>
      </c>
      <c r="H1988" s="18">
        <v>7.1999999999999995E-2</v>
      </c>
    </row>
    <row r="1989" spans="1:8" ht="15" x14ac:dyDescent="0.25">
      <c r="A1989" s="19">
        <v>15079752558</v>
      </c>
      <c r="B1989" s="18">
        <f t="shared" si="30"/>
        <v>0</v>
      </c>
      <c r="C1989" s="19">
        <v>6.4000000000000001E-2</v>
      </c>
      <c r="D1989" s="18">
        <f t="shared" si="31"/>
        <v>0</v>
      </c>
      <c r="E1989" s="19">
        <v>193</v>
      </c>
      <c r="F1989" s="18">
        <f t="shared" si="32"/>
        <v>0</v>
      </c>
      <c r="G1989" s="18">
        <f t="shared" si="33"/>
        <v>0</v>
      </c>
      <c r="H1989" s="21">
        <v>0.12</v>
      </c>
    </row>
    <row r="1990" spans="1:8" ht="15" x14ac:dyDescent="0.25">
      <c r="A1990" s="19">
        <v>15079752558</v>
      </c>
      <c r="B1990" s="18">
        <f t="shared" si="30"/>
        <v>0</v>
      </c>
      <c r="C1990" s="19">
        <v>6.4000000000000001E-2</v>
      </c>
      <c r="D1990" s="18">
        <f t="shared" si="31"/>
        <v>0</v>
      </c>
      <c r="E1990" s="19">
        <v>193</v>
      </c>
      <c r="F1990" s="18">
        <f t="shared" si="32"/>
        <v>0</v>
      </c>
      <c r="G1990" s="18">
        <f t="shared" si="33"/>
        <v>0</v>
      </c>
      <c r="H1990" s="21">
        <v>0.12</v>
      </c>
    </row>
    <row r="1991" spans="1:8" ht="15" x14ac:dyDescent="0.25">
      <c r="A1991" s="18">
        <v>102220915</v>
      </c>
      <c r="B1991" s="18">
        <f t="shared" si="30"/>
        <v>0</v>
      </c>
      <c r="C1991" s="18">
        <v>0.104</v>
      </c>
      <c r="D1991" s="18">
        <f t="shared" si="31"/>
        <v>0</v>
      </c>
      <c r="E1991" s="18">
        <v>119</v>
      </c>
      <c r="F1991" s="18">
        <f t="shared" si="32"/>
        <v>0</v>
      </c>
      <c r="G1991" s="18">
        <f t="shared" si="33"/>
        <v>0</v>
      </c>
      <c r="H1991" s="21">
        <v>0.12</v>
      </c>
    </row>
    <row r="1992" spans="1:8" ht="15" x14ac:dyDescent="0.25">
      <c r="A1992" s="18">
        <v>131106366</v>
      </c>
      <c r="B1992" s="18">
        <f t="shared" si="30"/>
        <v>0</v>
      </c>
      <c r="C1992" s="18">
        <v>0.17599999999999999</v>
      </c>
      <c r="D1992" s="18">
        <f t="shared" si="31"/>
        <v>1</v>
      </c>
      <c r="E1992" s="18">
        <v>449</v>
      </c>
      <c r="F1992" s="18">
        <f t="shared" si="32"/>
        <v>0</v>
      </c>
      <c r="G1992" s="18">
        <f t="shared" si="33"/>
        <v>0</v>
      </c>
      <c r="H1992" s="21">
        <v>0.12</v>
      </c>
    </row>
    <row r="1993" spans="1:8" ht="15" x14ac:dyDescent="0.25">
      <c r="A1993" s="18">
        <v>239563310</v>
      </c>
      <c r="B1993" s="18">
        <f t="shared" si="30"/>
        <v>0</v>
      </c>
      <c r="C1993" s="18">
        <v>0.104</v>
      </c>
      <c r="D1993" s="18">
        <f t="shared" si="31"/>
        <v>0</v>
      </c>
      <c r="E1993" s="18">
        <v>233</v>
      </c>
      <c r="F1993" s="18">
        <f t="shared" si="32"/>
        <v>0</v>
      </c>
      <c r="G1993" s="18">
        <f t="shared" si="33"/>
        <v>0</v>
      </c>
      <c r="H1993" s="18">
        <v>0.154</v>
      </c>
    </row>
    <row r="1994" spans="1:8" ht="15" x14ac:dyDescent="0.25">
      <c r="A1994" s="19">
        <v>15079752558</v>
      </c>
      <c r="B1994" s="18">
        <f t="shared" si="30"/>
        <v>0</v>
      </c>
      <c r="C1994" s="19">
        <v>6.4000000000000001E-2</v>
      </c>
      <c r="D1994" s="18">
        <f t="shared" si="31"/>
        <v>0</v>
      </c>
      <c r="E1994" s="19">
        <v>193</v>
      </c>
      <c r="F1994" s="18">
        <f t="shared" si="32"/>
        <v>0</v>
      </c>
      <c r="G1994" s="18">
        <f t="shared" si="33"/>
        <v>0</v>
      </c>
      <c r="H1994" s="21">
        <v>0.12</v>
      </c>
    </row>
    <row r="1995" spans="1:8" ht="15" x14ac:dyDescent="0.25">
      <c r="A1995" s="18">
        <v>103000000000</v>
      </c>
      <c r="B1995" s="18">
        <f t="shared" si="30"/>
        <v>0</v>
      </c>
      <c r="C1995" s="18">
        <v>0.08</v>
      </c>
      <c r="D1995" s="18">
        <f t="shared" si="31"/>
        <v>0</v>
      </c>
      <c r="E1995" s="18">
        <v>1974</v>
      </c>
      <c r="F1995" s="18">
        <f t="shared" si="32"/>
        <v>1</v>
      </c>
      <c r="G1995" s="18">
        <f t="shared" si="33"/>
        <v>0</v>
      </c>
      <c r="H1995" s="18">
        <v>7.0999999999999994E-2</v>
      </c>
    </row>
    <row r="1996" spans="1:8" ht="15" x14ac:dyDescent="0.25">
      <c r="A1996" s="18">
        <v>3927114457</v>
      </c>
      <c r="B1996" s="18">
        <f t="shared" si="30"/>
        <v>0</v>
      </c>
      <c r="C1996" s="18">
        <v>4.5999999999999999E-2</v>
      </c>
      <c r="D1996" s="18">
        <f t="shared" si="31"/>
        <v>0</v>
      </c>
      <c r="E1996" s="18">
        <v>30</v>
      </c>
      <c r="F1996" s="18">
        <f t="shared" si="32"/>
        <v>0</v>
      </c>
      <c r="G1996" s="18">
        <f t="shared" si="33"/>
        <v>0</v>
      </c>
      <c r="H1996" s="18">
        <v>0.13300000000000001</v>
      </c>
    </row>
    <row r="1997" spans="1:8" ht="15" x14ac:dyDescent="0.25">
      <c r="A1997" s="18">
        <v>374507188</v>
      </c>
      <c r="B1997" s="18">
        <f t="shared" si="30"/>
        <v>0</v>
      </c>
      <c r="C1997" s="18">
        <v>4.9000000000000002E-2</v>
      </c>
      <c r="D1997" s="18">
        <f t="shared" si="31"/>
        <v>0</v>
      </c>
      <c r="E1997" s="18">
        <v>106</v>
      </c>
      <c r="F1997" s="18">
        <f t="shared" si="32"/>
        <v>0</v>
      </c>
      <c r="G1997" s="18">
        <f t="shared" si="33"/>
        <v>0</v>
      </c>
      <c r="H1997" s="18">
        <v>0.112</v>
      </c>
    </row>
    <row r="1998" spans="1:8" ht="15" x14ac:dyDescent="0.25">
      <c r="A1998" s="18">
        <v>375109695</v>
      </c>
      <c r="B1998" s="18">
        <f t="shared" si="30"/>
        <v>0</v>
      </c>
      <c r="C1998" s="18">
        <v>5.6000000000000001E-2</v>
      </c>
      <c r="D1998" s="18">
        <f t="shared" si="31"/>
        <v>0</v>
      </c>
      <c r="E1998" s="18">
        <v>46</v>
      </c>
      <c r="F1998" s="18">
        <f t="shared" si="32"/>
        <v>0</v>
      </c>
      <c r="G1998" s="18">
        <f t="shared" si="33"/>
        <v>0</v>
      </c>
      <c r="H1998" s="18">
        <v>0.14299999999999999</v>
      </c>
    </row>
    <row r="1999" spans="1:8" ht="15" x14ac:dyDescent="0.25">
      <c r="A1999" s="18">
        <v>240794581</v>
      </c>
      <c r="B1999" s="18">
        <f t="shared" si="30"/>
        <v>0</v>
      </c>
      <c r="C1999" s="18">
        <v>4.8000000000000001E-2</v>
      </c>
      <c r="D1999" s="18">
        <f t="shared" si="31"/>
        <v>0</v>
      </c>
      <c r="E1999" s="18">
        <v>115</v>
      </c>
      <c r="F1999" s="18">
        <f t="shared" si="32"/>
        <v>0</v>
      </c>
      <c r="G1999" s="18">
        <f t="shared" si="33"/>
        <v>0</v>
      </c>
      <c r="H1999" s="18">
        <v>0.11600000000000001</v>
      </c>
    </row>
    <row r="2000" spans="1:8" ht="15" x14ac:dyDescent="0.25">
      <c r="A2000" s="18">
        <v>364996869</v>
      </c>
      <c r="B2000" s="18">
        <f t="shared" si="30"/>
        <v>0</v>
      </c>
      <c r="C2000" s="18">
        <v>3.5000000000000003E-2</v>
      </c>
      <c r="D2000" s="18">
        <f t="shared" si="31"/>
        <v>0</v>
      </c>
      <c r="E2000" s="18">
        <v>62</v>
      </c>
      <c r="F2000" s="18">
        <f t="shared" si="32"/>
        <v>0</v>
      </c>
      <c r="G2000" s="18">
        <f t="shared" si="33"/>
        <v>0</v>
      </c>
      <c r="H2000" s="18">
        <v>7.5999999999999998E-2</v>
      </c>
    </row>
    <row r="2001" spans="1:8" ht="15" x14ac:dyDescent="0.25">
      <c r="A2001" s="19">
        <v>15079752558</v>
      </c>
      <c r="B2001" s="18">
        <f t="shared" si="30"/>
        <v>0</v>
      </c>
      <c r="C2001" s="19">
        <v>6.4000000000000001E-2</v>
      </c>
      <c r="D2001" s="18">
        <f t="shared" si="31"/>
        <v>0</v>
      </c>
      <c r="E2001" s="19">
        <v>193</v>
      </c>
      <c r="F2001" s="18">
        <f t="shared" si="32"/>
        <v>0</v>
      </c>
      <c r="G2001" s="18">
        <f t="shared" si="33"/>
        <v>0</v>
      </c>
      <c r="H2001" s="21">
        <v>0.12</v>
      </c>
    </row>
    <row r="2002" spans="1:8" ht="15" x14ac:dyDescent="0.25">
      <c r="A2002" s="18">
        <v>613000000000</v>
      </c>
      <c r="B2002" s="18">
        <f t="shared" si="30"/>
        <v>1</v>
      </c>
      <c r="C2002" s="18">
        <v>8.5999999999999993E-2</v>
      </c>
      <c r="D2002" s="18">
        <f t="shared" si="31"/>
        <v>0</v>
      </c>
      <c r="E2002" s="18">
        <v>2872</v>
      </c>
      <c r="F2002" s="18">
        <f t="shared" si="32"/>
        <v>1</v>
      </c>
      <c r="G2002" s="18">
        <f t="shared" si="33"/>
        <v>0</v>
      </c>
      <c r="H2002" s="18">
        <v>8.8999999999999996E-2</v>
      </c>
    </row>
    <row r="2003" spans="1:8" ht="15" x14ac:dyDescent="0.25">
      <c r="A2003" s="18">
        <v>3006725015</v>
      </c>
      <c r="B2003" s="18">
        <f t="shared" si="30"/>
        <v>0</v>
      </c>
      <c r="C2003" s="18">
        <v>3.5999999999999997E-2</v>
      </c>
      <c r="D2003" s="18">
        <f t="shared" si="31"/>
        <v>0</v>
      </c>
      <c r="E2003" s="18">
        <v>132</v>
      </c>
      <c r="F2003" s="18">
        <f t="shared" si="32"/>
        <v>0</v>
      </c>
      <c r="G2003" s="18">
        <f t="shared" si="33"/>
        <v>0</v>
      </c>
      <c r="H2003" s="18">
        <v>6.8000000000000005E-2</v>
      </c>
    </row>
    <row r="2004" spans="1:8" ht="15" x14ac:dyDescent="0.25">
      <c r="A2004" s="19">
        <v>15079752558</v>
      </c>
      <c r="B2004" s="18">
        <f t="shared" si="30"/>
        <v>0</v>
      </c>
      <c r="C2004" s="19">
        <v>6.4000000000000001E-2</v>
      </c>
      <c r="D2004" s="18">
        <f t="shared" si="31"/>
        <v>0</v>
      </c>
      <c r="E2004" s="19">
        <v>193</v>
      </c>
      <c r="F2004" s="18">
        <f t="shared" si="32"/>
        <v>0</v>
      </c>
      <c r="G2004" s="18">
        <f t="shared" si="33"/>
        <v>0</v>
      </c>
      <c r="H2004" s="21">
        <v>0.12</v>
      </c>
    </row>
    <row r="2005" spans="1:8" ht="15" x14ac:dyDescent="0.25">
      <c r="A2005" s="19">
        <v>15079752558</v>
      </c>
      <c r="B2005" s="18">
        <f t="shared" si="30"/>
        <v>0</v>
      </c>
      <c r="C2005" s="19">
        <v>6.4000000000000001E-2</v>
      </c>
      <c r="D2005" s="18">
        <f t="shared" si="31"/>
        <v>0</v>
      </c>
      <c r="E2005" s="19">
        <v>193</v>
      </c>
      <c r="F2005" s="18">
        <f t="shared" si="32"/>
        <v>0</v>
      </c>
      <c r="G2005" s="18">
        <f t="shared" si="33"/>
        <v>0</v>
      </c>
      <c r="H2005" s="21">
        <v>0.12</v>
      </c>
    </row>
    <row r="2006" spans="1:8" ht="15" x14ac:dyDescent="0.25">
      <c r="A2006" s="18">
        <v>106147384</v>
      </c>
      <c r="B2006" s="18">
        <f t="shared" si="30"/>
        <v>0</v>
      </c>
      <c r="C2006" s="18">
        <v>0.10100000000000001</v>
      </c>
      <c r="D2006" s="18">
        <f t="shared" si="31"/>
        <v>0</v>
      </c>
      <c r="E2006" s="18">
        <v>118</v>
      </c>
      <c r="F2006" s="18">
        <f t="shared" si="32"/>
        <v>0</v>
      </c>
      <c r="G2006" s="18">
        <f t="shared" si="33"/>
        <v>0</v>
      </c>
      <c r="H2006" s="21">
        <v>0.12</v>
      </c>
    </row>
    <row r="2007" spans="1:8" ht="15" x14ac:dyDescent="0.25">
      <c r="A2007" s="18">
        <v>137556823</v>
      </c>
      <c r="B2007" s="18">
        <f t="shared" si="30"/>
        <v>0</v>
      </c>
      <c r="C2007" s="18">
        <v>0.17299999999999999</v>
      </c>
      <c r="D2007" s="18">
        <f t="shared" si="31"/>
        <v>1</v>
      </c>
      <c r="E2007" s="18">
        <v>462</v>
      </c>
      <c r="F2007" s="18">
        <f t="shared" si="32"/>
        <v>0</v>
      </c>
      <c r="G2007" s="18">
        <f t="shared" si="33"/>
        <v>0</v>
      </c>
      <c r="H2007" s="21">
        <v>0.12</v>
      </c>
    </row>
    <row r="2008" spans="1:8" ht="15" x14ac:dyDescent="0.25">
      <c r="A2008" s="18">
        <v>249845593</v>
      </c>
      <c r="B2008" s="18">
        <f t="shared" si="30"/>
        <v>0</v>
      </c>
      <c r="C2008" s="18">
        <v>0.121</v>
      </c>
      <c r="D2008" s="18">
        <f t="shared" si="31"/>
        <v>1</v>
      </c>
      <c r="E2008" s="18">
        <v>285</v>
      </c>
      <c r="F2008" s="18">
        <f t="shared" si="32"/>
        <v>0</v>
      </c>
      <c r="G2008" s="18">
        <f t="shared" si="33"/>
        <v>0</v>
      </c>
      <c r="H2008" s="18">
        <v>0.16400000000000001</v>
      </c>
    </row>
    <row r="2009" spans="1:8" ht="15" x14ac:dyDescent="0.25">
      <c r="A2009" s="19">
        <v>15079752558</v>
      </c>
      <c r="B2009" s="18">
        <f t="shared" si="30"/>
        <v>0</v>
      </c>
      <c r="C2009" s="19">
        <v>6.4000000000000001E-2</v>
      </c>
      <c r="D2009" s="18">
        <f t="shared" si="31"/>
        <v>0</v>
      </c>
      <c r="E2009" s="19">
        <v>193</v>
      </c>
      <c r="F2009" s="18">
        <f t="shared" si="32"/>
        <v>0</v>
      </c>
      <c r="G2009" s="18">
        <f t="shared" si="33"/>
        <v>0</v>
      </c>
      <c r="H2009" s="21">
        <v>0.12</v>
      </c>
    </row>
    <row r="2010" spans="1:8" ht="15" x14ac:dyDescent="0.25">
      <c r="A2010" s="18">
        <v>114000000000</v>
      </c>
      <c r="B2010" s="18">
        <f t="shared" si="30"/>
        <v>0</v>
      </c>
      <c r="C2010" s="18">
        <v>8.4000000000000005E-2</v>
      </c>
      <c r="D2010" s="18">
        <f t="shared" si="31"/>
        <v>0</v>
      </c>
      <c r="E2010" s="18">
        <v>2288</v>
      </c>
      <c r="F2010" s="18">
        <f t="shared" si="32"/>
        <v>1</v>
      </c>
      <c r="G2010" s="18">
        <f t="shared" si="33"/>
        <v>0</v>
      </c>
      <c r="H2010" s="18">
        <v>7.8E-2</v>
      </c>
    </row>
    <row r="2011" spans="1:8" ht="15" x14ac:dyDescent="0.25">
      <c r="A2011" s="18">
        <v>4901584516</v>
      </c>
      <c r="B2011" s="18">
        <f t="shared" si="30"/>
        <v>0</v>
      </c>
      <c r="C2011" s="18">
        <v>0.04</v>
      </c>
      <c r="D2011" s="18">
        <f t="shared" si="31"/>
        <v>0</v>
      </c>
      <c r="E2011" s="18">
        <v>32</v>
      </c>
      <c r="F2011" s="18">
        <f t="shared" si="32"/>
        <v>0</v>
      </c>
      <c r="G2011" s="18">
        <f t="shared" si="33"/>
        <v>0</v>
      </c>
      <c r="H2011" s="18">
        <v>0.115</v>
      </c>
    </row>
    <row r="2012" spans="1:8" ht="15" x14ac:dyDescent="0.25">
      <c r="A2012" s="18">
        <v>412220560</v>
      </c>
      <c r="B2012" s="18">
        <f t="shared" si="30"/>
        <v>0</v>
      </c>
      <c r="C2012" s="18">
        <v>0.05</v>
      </c>
      <c r="D2012" s="18">
        <f t="shared" si="31"/>
        <v>0</v>
      </c>
      <c r="E2012" s="18">
        <v>114</v>
      </c>
      <c r="F2012" s="18">
        <f t="shared" si="32"/>
        <v>0</v>
      </c>
      <c r="G2012" s="18">
        <f t="shared" si="33"/>
        <v>0</v>
      </c>
      <c r="H2012" s="18">
        <v>0.114</v>
      </c>
    </row>
    <row r="2013" spans="1:8" ht="15" x14ac:dyDescent="0.25">
      <c r="A2013" s="18">
        <v>413909879</v>
      </c>
      <c r="B2013" s="18">
        <f t="shared" si="30"/>
        <v>0</v>
      </c>
      <c r="C2013" s="18">
        <v>7.8E-2</v>
      </c>
      <c r="D2013" s="18">
        <f t="shared" si="31"/>
        <v>0</v>
      </c>
      <c r="E2013" s="18">
        <v>69</v>
      </c>
      <c r="F2013" s="18">
        <f t="shared" si="32"/>
        <v>0</v>
      </c>
      <c r="G2013" s="18">
        <f t="shared" si="33"/>
        <v>0</v>
      </c>
      <c r="H2013" s="18">
        <v>0.14099999999999999</v>
      </c>
    </row>
    <row r="2014" spans="1:8" ht="15" x14ac:dyDescent="0.25">
      <c r="A2014" s="18">
        <v>264812954</v>
      </c>
      <c r="B2014" s="18">
        <f t="shared" si="30"/>
        <v>0</v>
      </c>
      <c r="C2014" s="18">
        <v>6.4000000000000001E-2</v>
      </c>
      <c r="D2014" s="18">
        <f t="shared" si="31"/>
        <v>0</v>
      </c>
      <c r="E2014" s="18">
        <v>167</v>
      </c>
      <c r="F2014" s="18">
        <f t="shared" si="32"/>
        <v>0</v>
      </c>
      <c r="G2014" s="18">
        <f t="shared" si="33"/>
        <v>0</v>
      </c>
      <c r="H2014" s="18">
        <v>0.114</v>
      </c>
    </row>
    <row r="2015" spans="1:8" ht="15" x14ac:dyDescent="0.25">
      <c r="A2015" s="18">
        <v>394962552</v>
      </c>
      <c r="B2015" s="18">
        <f t="shared" si="30"/>
        <v>0</v>
      </c>
      <c r="C2015" s="18">
        <v>3.3000000000000002E-2</v>
      </c>
      <c r="D2015" s="18">
        <f t="shared" si="31"/>
        <v>0</v>
      </c>
      <c r="E2015" s="18">
        <v>61</v>
      </c>
      <c r="F2015" s="18">
        <f t="shared" si="32"/>
        <v>0</v>
      </c>
      <c r="G2015" s="18">
        <f t="shared" si="33"/>
        <v>0</v>
      </c>
      <c r="H2015" s="18">
        <v>7.4999999999999997E-2</v>
      </c>
    </row>
    <row r="2016" spans="1:8" ht="15" x14ac:dyDescent="0.25">
      <c r="A2016" s="19">
        <v>15079752558</v>
      </c>
      <c r="B2016" s="18">
        <f t="shared" si="30"/>
        <v>0</v>
      </c>
      <c r="C2016" s="19">
        <v>6.4000000000000001E-2</v>
      </c>
      <c r="D2016" s="18">
        <f t="shared" si="31"/>
        <v>0</v>
      </c>
      <c r="E2016" s="19">
        <v>193</v>
      </c>
      <c r="F2016" s="18">
        <f t="shared" si="32"/>
        <v>0</v>
      </c>
      <c r="G2016" s="18">
        <f t="shared" si="33"/>
        <v>0</v>
      </c>
      <c r="H2016" s="21">
        <v>0.12</v>
      </c>
    </row>
    <row r="2017" spans="1:8" ht="15" x14ac:dyDescent="0.25">
      <c r="A2017" s="18">
        <v>694000000000</v>
      </c>
      <c r="B2017" s="18">
        <f t="shared" si="30"/>
        <v>1</v>
      </c>
      <c r="C2017" s="18">
        <v>8.5000000000000006E-2</v>
      </c>
      <c r="D2017" s="18">
        <f t="shared" si="31"/>
        <v>0</v>
      </c>
      <c r="E2017" s="18">
        <v>3136</v>
      </c>
      <c r="F2017" s="18">
        <f t="shared" si="32"/>
        <v>1</v>
      </c>
      <c r="G2017" s="18">
        <f t="shared" si="33"/>
        <v>0</v>
      </c>
      <c r="H2017" s="18">
        <v>9.0999999999999998E-2</v>
      </c>
    </row>
    <row r="2018" spans="1:8" ht="15" x14ac:dyDescent="0.25">
      <c r="A2018" s="18">
        <v>3103099942</v>
      </c>
      <c r="B2018" s="18">
        <f t="shared" si="30"/>
        <v>0</v>
      </c>
      <c r="C2018" s="18">
        <v>3.7999999999999999E-2</v>
      </c>
      <c r="D2018" s="18">
        <f t="shared" si="31"/>
        <v>0</v>
      </c>
      <c r="E2018" s="18">
        <v>144</v>
      </c>
      <c r="F2018" s="18">
        <f t="shared" si="32"/>
        <v>0</v>
      </c>
      <c r="G2018" s="18">
        <f t="shared" si="33"/>
        <v>0</v>
      </c>
      <c r="H2018" s="18">
        <v>7.2999999999999995E-2</v>
      </c>
    </row>
    <row r="2019" spans="1:8" ht="15" x14ac:dyDescent="0.25">
      <c r="A2019" s="19">
        <v>15079752558</v>
      </c>
      <c r="B2019" s="18">
        <f t="shared" si="30"/>
        <v>0</v>
      </c>
      <c r="C2019" s="19">
        <v>6.4000000000000001E-2</v>
      </c>
      <c r="D2019" s="18">
        <f t="shared" si="31"/>
        <v>0</v>
      </c>
      <c r="E2019" s="19">
        <v>193</v>
      </c>
      <c r="F2019" s="18">
        <f t="shared" si="32"/>
        <v>0</v>
      </c>
      <c r="G2019" s="18">
        <f t="shared" si="33"/>
        <v>0</v>
      </c>
      <c r="H2019" s="21">
        <v>0.12</v>
      </c>
    </row>
    <row r="2020" spans="1:8" ht="15" x14ac:dyDescent="0.25">
      <c r="A2020" s="19">
        <v>15079752558</v>
      </c>
      <c r="B2020" s="18">
        <f t="shared" si="30"/>
        <v>0</v>
      </c>
      <c r="C2020" s="19">
        <v>6.4000000000000001E-2</v>
      </c>
      <c r="D2020" s="18">
        <f t="shared" si="31"/>
        <v>0</v>
      </c>
      <c r="E2020" s="19">
        <v>193</v>
      </c>
      <c r="F2020" s="18">
        <f t="shared" si="32"/>
        <v>0</v>
      </c>
      <c r="G2020" s="18">
        <f t="shared" si="33"/>
        <v>0</v>
      </c>
      <c r="H2020" s="21">
        <v>0.12</v>
      </c>
    </row>
    <row r="2021" spans="1:8" ht="15" x14ac:dyDescent="0.25">
      <c r="A2021" s="18">
        <v>104668675</v>
      </c>
      <c r="B2021" s="18">
        <f t="shared" si="30"/>
        <v>0</v>
      </c>
      <c r="C2021" s="18">
        <v>0.11</v>
      </c>
      <c r="D2021" s="18">
        <f t="shared" si="31"/>
        <v>0</v>
      </c>
      <c r="E2021" s="18">
        <v>124</v>
      </c>
      <c r="F2021" s="18">
        <f t="shared" si="32"/>
        <v>0</v>
      </c>
      <c r="G2021" s="18">
        <f t="shared" si="33"/>
        <v>0</v>
      </c>
      <c r="H2021" s="21">
        <v>0.12</v>
      </c>
    </row>
    <row r="2022" spans="1:8" ht="15" x14ac:dyDescent="0.25">
      <c r="A2022" s="18">
        <v>143352031</v>
      </c>
      <c r="B2022" s="18">
        <f t="shared" si="30"/>
        <v>0</v>
      </c>
      <c r="C2022" s="18">
        <v>0.19600000000000001</v>
      </c>
      <c r="D2022" s="18">
        <f t="shared" si="31"/>
        <v>1</v>
      </c>
      <c r="E2022" s="18">
        <v>547</v>
      </c>
      <c r="F2022" s="18">
        <f t="shared" si="32"/>
        <v>0</v>
      </c>
      <c r="G2022" s="18">
        <f t="shared" si="33"/>
        <v>0</v>
      </c>
      <c r="H2022" s="21">
        <v>0.12</v>
      </c>
    </row>
    <row r="2023" spans="1:8" ht="15" x14ac:dyDescent="0.25">
      <c r="A2023" s="18">
        <v>252991205</v>
      </c>
      <c r="B2023" s="18">
        <f t="shared" si="30"/>
        <v>0</v>
      </c>
      <c r="C2023" s="18">
        <v>0.11899999999999999</v>
      </c>
      <c r="D2023" s="18">
        <f t="shared" si="31"/>
        <v>1</v>
      </c>
      <c r="E2023" s="18">
        <v>285</v>
      </c>
      <c r="F2023" s="18">
        <f t="shared" si="32"/>
        <v>0</v>
      </c>
      <c r="G2023" s="18">
        <f t="shared" si="33"/>
        <v>0</v>
      </c>
      <c r="H2023" s="18">
        <v>0.156</v>
      </c>
    </row>
    <row r="2024" spans="1:8" ht="15" x14ac:dyDescent="0.25">
      <c r="A2024" s="19">
        <v>15079752558</v>
      </c>
      <c r="B2024" s="18">
        <f t="shared" si="30"/>
        <v>0</v>
      </c>
      <c r="C2024" s="19">
        <v>6.4000000000000001E-2</v>
      </c>
      <c r="D2024" s="18">
        <f t="shared" si="31"/>
        <v>0</v>
      </c>
      <c r="E2024" s="19">
        <v>193</v>
      </c>
      <c r="F2024" s="18">
        <f t="shared" si="32"/>
        <v>0</v>
      </c>
      <c r="G2024" s="18">
        <f t="shared" si="33"/>
        <v>0</v>
      </c>
      <c r="H2024" s="21">
        <v>0.12</v>
      </c>
    </row>
    <row r="2025" spans="1:8" ht="15" x14ac:dyDescent="0.25">
      <c r="A2025" s="18">
        <v>110000000000</v>
      </c>
      <c r="B2025" s="18">
        <f t="shared" si="30"/>
        <v>0</v>
      </c>
      <c r="C2025" s="18">
        <v>8.7999999999999995E-2</v>
      </c>
      <c r="D2025" s="18">
        <f t="shared" si="31"/>
        <v>0</v>
      </c>
      <c r="E2025" s="18">
        <v>2295</v>
      </c>
      <c r="F2025" s="18">
        <f t="shared" si="32"/>
        <v>1</v>
      </c>
      <c r="G2025" s="18">
        <f t="shared" si="33"/>
        <v>0</v>
      </c>
      <c r="H2025" s="18">
        <v>8.2000000000000003E-2</v>
      </c>
    </row>
    <row r="2026" spans="1:8" ht="15" x14ac:dyDescent="0.25">
      <c r="A2026" s="18">
        <v>5598700444</v>
      </c>
      <c r="B2026" s="18">
        <f t="shared" si="30"/>
        <v>0</v>
      </c>
      <c r="C2026" s="18">
        <v>3.5000000000000003E-2</v>
      </c>
      <c r="D2026" s="18">
        <f t="shared" si="31"/>
        <v>0</v>
      </c>
      <c r="E2026" s="18">
        <v>31</v>
      </c>
      <c r="F2026" s="18">
        <f t="shared" si="32"/>
        <v>0</v>
      </c>
      <c r="G2026" s="18">
        <f t="shared" si="33"/>
        <v>0</v>
      </c>
      <c r="H2026" s="18">
        <v>0.106</v>
      </c>
    </row>
    <row r="2027" spans="1:8" ht="15" x14ac:dyDescent="0.25">
      <c r="A2027" s="18">
        <v>453082900</v>
      </c>
      <c r="B2027" s="18">
        <f t="shared" si="30"/>
        <v>0</v>
      </c>
      <c r="C2027" s="18">
        <v>5.1999999999999998E-2</v>
      </c>
      <c r="D2027" s="18">
        <f t="shared" si="31"/>
        <v>0</v>
      </c>
      <c r="E2027" s="18">
        <v>129</v>
      </c>
      <c r="F2027" s="18">
        <f t="shared" si="32"/>
        <v>0</v>
      </c>
      <c r="G2027" s="18">
        <f t="shared" si="33"/>
        <v>0</v>
      </c>
      <c r="H2027" s="18">
        <v>0.11700000000000001</v>
      </c>
    </row>
    <row r="2028" spans="1:8" ht="15" x14ac:dyDescent="0.25">
      <c r="A2028" s="18">
        <v>456735445</v>
      </c>
      <c r="B2028" s="18">
        <f t="shared" si="30"/>
        <v>0</v>
      </c>
      <c r="C2028" s="18">
        <v>6.7000000000000004E-2</v>
      </c>
      <c r="D2028" s="18">
        <f t="shared" si="31"/>
        <v>0</v>
      </c>
      <c r="E2028" s="18">
        <v>63</v>
      </c>
      <c r="F2028" s="18">
        <f t="shared" si="32"/>
        <v>0</v>
      </c>
      <c r="G2028" s="18">
        <f t="shared" si="33"/>
        <v>0</v>
      </c>
      <c r="H2028" s="18">
        <v>0.13900000000000001</v>
      </c>
    </row>
    <row r="2029" spans="1:8" ht="15" x14ac:dyDescent="0.25">
      <c r="A2029" s="18">
        <v>295998379</v>
      </c>
      <c r="B2029" s="18">
        <f t="shared" si="30"/>
        <v>0</v>
      </c>
      <c r="C2029" s="18">
        <v>5.5E-2</v>
      </c>
      <c r="D2029" s="18">
        <f t="shared" si="31"/>
        <v>0</v>
      </c>
      <c r="E2029" s="18">
        <v>159</v>
      </c>
      <c r="F2029" s="18">
        <f t="shared" si="32"/>
        <v>0</v>
      </c>
      <c r="G2029" s="18">
        <f t="shared" si="33"/>
        <v>0</v>
      </c>
      <c r="H2029" s="18">
        <v>0.12</v>
      </c>
    </row>
    <row r="2030" spans="1:8" ht="15" x14ac:dyDescent="0.25">
      <c r="A2030" s="18">
        <v>437072934</v>
      </c>
      <c r="B2030" s="18">
        <f t="shared" si="30"/>
        <v>0</v>
      </c>
      <c r="C2030" s="18">
        <v>3.1E-2</v>
      </c>
      <c r="D2030" s="18">
        <f t="shared" si="31"/>
        <v>0</v>
      </c>
      <c r="E2030" s="18">
        <v>64</v>
      </c>
      <c r="F2030" s="18">
        <f t="shared" si="32"/>
        <v>0</v>
      </c>
      <c r="G2030" s="18">
        <f t="shared" si="33"/>
        <v>0</v>
      </c>
      <c r="H2030" s="18">
        <v>8.3000000000000004E-2</v>
      </c>
    </row>
    <row r="2031" spans="1:8" ht="15" x14ac:dyDescent="0.25">
      <c r="A2031" s="19">
        <v>15079752558</v>
      </c>
      <c r="B2031" s="18">
        <f t="shared" si="30"/>
        <v>0</v>
      </c>
      <c r="C2031" s="19">
        <v>6.4000000000000001E-2</v>
      </c>
      <c r="D2031" s="18">
        <f t="shared" si="31"/>
        <v>0</v>
      </c>
      <c r="E2031" s="19">
        <v>193</v>
      </c>
      <c r="F2031" s="18">
        <f t="shared" si="32"/>
        <v>0</v>
      </c>
      <c r="G2031" s="18">
        <f t="shared" si="33"/>
        <v>0</v>
      </c>
      <c r="H2031" s="21">
        <v>0.12</v>
      </c>
    </row>
    <row r="2032" spans="1:8" ht="15" x14ac:dyDescent="0.25">
      <c r="A2032" s="18">
        <v>747000000000</v>
      </c>
      <c r="B2032" s="18">
        <f t="shared" si="30"/>
        <v>1</v>
      </c>
      <c r="C2032" s="18">
        <v>8.5000000000000006E-2</v>
      </c>
      <c r="D2032" s="18">
        <f t="shared" si="31"/>
        <v>0</v>
      </c>
      <c r="E2032" s="18">
        <v>3330</v>
      </c>
      <c r="F2032" s="18">
        <f t="shared" si="32"/>
        <v>1</v>
      </c>
      <c r="G2032" s="18">
        <f t="shared" si="33"/>
        <v>0</v>
      </c>
      <c r="H2032" s="18">
        <v>9.4E-2</v>
      </c>
    </row>
    <row r="2033" spans="1:8" ht="15" x14ac:dyDescent="0.25">
      <c r="A2033" s="18">
        <v>3405050612</v>
      </c>
      <c r="B2033" s="18">
        <f t="shared" si="30"/>
        <v>0</v>
      </c>
      <c r="C2033" s="18">
        <v>3.6999999999999998E-2</v>
      </c>
      <c r="D2033" s="18">
        <f t="shared" si="31"/>
        <v>0</v>
      </c>
      <c r="E2033" s="18">
        <v>152</v>
      </c>
      <c r="F2033" s="18">
        <f t="shared" si="32"/>
        <v>0</v>
      </c>
      <c r="G2033" s="18">
        <f t="shared" si="33"/>
        <v>0</v>
      </c>
      <c r="H2033" s="18">
        <v>0.09</v>
      </c>
    </row>
    <row r="2034" spans="1:8" ht="15" x14ac:dyDescent="0.25">
      <c r="A2034" s="19">
        <v>15079752558</v>
      </c>
      <c r="B2034" s="18">
        <f t="shared" si="30"/>
        <v>0</v>
      </c>
      <c r="C2034" s="19">
        <v>6.4000000000000001E-2</v>
      </c>
      <c r="D2034" s="18">
        <f t="shared" si="31"/>
        <v>0</v>
      </c>
      <c r="E2034" s="19">
        <v>193</v>
      </c>
      <c r="F2034" s="18">
        <f t="shared" si="32"/>
        <v>0</v>
      </c>
      <c r="G2034" s="18">
        <f t="shared" si="33"/>
        <v>0</v>
      </c>
      <c r="H2034" s="21">
        <v>0.12</v>
      </c>
    </row>
    <row r="2035" spans="1:8" ht="15" x14ac:dyDescent="0.25">
      <c r="A2035" s="19">
        <v>15079752558</v>
      </c>
      <c r="B2035" s="18">
        <f t="shared" si="30"/>
        <v>0</v>
      </c>
      <c r="C2035" s="19">
        <v>6.4000000000000001E-2</v>
      </c>
      <c r="D2035" s="18">
        <f t="shared" si="31"/>
        <v>0</v>
      </c>
      <c r="E2035" s="19">
        <v>193</v>
      </c>
      <c r="F2035" s="18">
        <f t="shared" si="32"/>
        <v>0</v>
      </c>
      <c r="G2035" s="18">
        <f t="shared" si="33"/>
        <v>0</v>
      </c>
      <c r="H2035" s="21">
        <v>0.12</v>
      </c>
    </row>
    <row r="2036" spans="1:8" ht="15" x14ac:dyDescent="0.25">
      <c r="A2036" s="18">
        <v>123005090</v>
      </c>
      <c r="B2036" s="18">
        <f t="shared" si="30"/>
        <v>0</v>
      </c>
      <c r="C2036" s="18">
        <v>0.121</v>
      </c>
      <c r="D2036" s="18">
        <f t="shared" si="31"/>
        <v>1</v>
      </c>
      <c r="E2036" s="18">
        <v>160</v>
      </c>
      <c r="F2036" s="18">
        <f t="shared" si="32"/>
        <v>0</v>
      </c>
      <c r="G2036" s="18">
        <f t="shared" si="33"/>
        <v>0</v>
      </c>
      <c r="H2036" s="21">
        <v>0.12</v>
      </c>
    </row>
    <row r="2037" spans="1:8" ht="15" x14ac:dyDescent="0.25">
      <c r="A2037" s="18">
        <v>149739017</v>
      </c>
      <c r="B2037" s="18">
        <f t="shared" si="30"/>
        <v>0</v>
      </c>
      <c r="C2037" s="18">
        <v>0.19600000000000001</v>
      </c>
      <c r="D2037" s="18">
        <f t="shared" si="31"/>
        <v>1</v>
      </c>
      <c r="E2037" s="18">
        <v>587</v>
      </c>
      <c r="F2037" s="18">
        <f t="shared" si="32"/>
        <v>0</v>
      </c>
      <c r="G2037" s="18">
        <f t="shared" si="33"/>
        <v>0</v>
      </c>
      <c r="H2037" s="21">
        <v>0.12</v>
      </c>
    </row>
    <row r="2038" spans="1:8" ht="15" x14ac:dyDescent="0.25">
      <c r="A2038" s="18">
        <v>255890836</v>
      </c>
      <c r="B2038" s="18">
        <f t="shared" si="30"/>
        <v>0</v>
      </c>
      <c r="C2038" s="18">
        <v>0.12</v>
      </c>
      <c r="D2038" s="18">
        <f t="shared" si="31"/>
        <v>1</v>
      </c>
      <c r="E2038" s="18">
        <v>292</v>
      </c>
      <c r="F2038" s="18">
        <f t="shared" si="32"/>
        <v>0</v>
      </c>
      <c r="G2038" s="18">
        <f t="shared" si="33"/>
        <v>0</v>
      </c>
      <c r="H2038" s="18">
        <v>0.14000000000000001</v>
      </c>
    </row>
    <row r="2039" spans="1:8" ht="15" x14ac:dyDescent="0.25">
      <c r="A2039" s="19">
        <v>15079752558</v>
      </c>
      <c r="B2039" s="18">
        <f t="shared" si="30"/>
        <v>0</v>
      </c>
      <c r="C2039" s="19">
        <v>6.4000000000000001E-2</v>
      </c>
      <c r="D2039" s="18">
        <f t="shared" si="31"/>
        <v>0</v>
      </c>
      <c r="E2039" s="19">
        <v>193</v>
      </c>
      <c r="F2039" s="18">
        <f t="shared" si="32"/>
        <v>0</v>
      </c>
      <c r="G2039" s="18">
        <f t="shared" si="33"/>
        <v>0</v>
      </c>
      <c r="H2039" s="21">
        <v>0.12</v>
      </c>
    </row>
    <row r="2040" spans="1:8" ht="15" x14ac:dyDescent="0.25">
      <c r="A2040" s="18">
        <v>135000000000</v>
      </c>
      <c r="B2040" s="18">
        <f t="shared" si="30"/>
        <v>0</v>
      </c>
      <c r="C2040" s="18">
        <v>8.5000000000000006E-2</v>
      </c>
      <c r="D2040" s="18">
        <f t="shared" si="31"/>
        <v>0</v>
      </c>
      <c r="E2040" s="18">
        <v>2694</v>
      </c>
      <c r="F2040" s="18">
        <f t="shared" si="32"/>
        <v>1</v>
      </c>
      <c r="G2040" s="18">
        <f t="shared" si="33"/>
        <v>0</v>
      </c>
      <c r="H2040" s="18">
        <v>8.5999999999999993E-2</v>
      </c>
    </row>
    <row r="2041" spans="1:8" ht="15" x14ac:dyDescent="0.25">
      <c r="A2041" s="18">
        <v>6329292929</v>
      </c>
      <c r="B2041" s="18">
        <f t="shared" si="30"/>
        <v>0</v>
      </c>
      <c r="C2041" s="18">
        <v>4.2000000000000003E-2</v>
      </c>
      <c r="D2041" s="18">
        <f t="shared" si="31"/>
        <v>0</v>
      </c>
      <c r="E2041" s="18">
        <v>41</v>
      </c>
      <c r="F2041" s="18">
        <f t="shared" si="32"/>
        <v>0</v>
      </c>
      <c r="G2041" s="18">
        <f t="shared" si="33"/>
        <v>0</v>
      </c>
      <c r="H2041" s="18">
        <v>9.8000000000000004E-2</v>
      </c>
    </row>
    <row r="2042" spans="1:8" ht="15" x14ac:dyDescent="0.25">
      <c r="A2042" s="18">
        <v>490916835</v>
      </c>
      <c r="B2042" s="18">
        <f t="shared" ref="B2042:B2296" si="34">IF(OR(A2042&gt;$L$14+$L$17,A2042&lt;$L$12-$L$17),1,0)</f>
        <v>0</v>
      </c>
      <c r="C2042" s="18">
        <v>5.8999999999999997E-2</v>
      </c>
      <c r="D2042" s="18">
        <f t="shared" ref="D2042:D2296" si="35">IF(OR(C2042&gt;$M$14+$M$17,C2042&lt;$M$12-$M$17),1,0)</f>
        <v>0</v>
      </c>
      <c r="E2042" s="18">
        <v>164</v>
      </c>
      <c r="F2042" s="18">
        <f t="shared" ref="F2042:F2296" si="36">IF(OR(E2042&gt;$N$14+$N$17, E2042&lt;$N$12-$N$17),1,0)</f>
        <v>0</v>
      </c>
      <c r="G2042" s="18">
        <f t="shared" ref="G2042:G2296" si="37">IF(OR(H2042&gt;$O$14+$O$17, H2042&lt;$O$12-$O$17),1,0)</f>
        <v>0</v>
      </c>
      <c r="H2042" s="18">
        <v>0.127</v>
      </c>
    </row>
    <row r="2043" spans="1:8" ht="15" x14ac:dyDescent="0.25">
      <c r="A2043" s="18">
        <v>516209150</v>
      </c>
      <c r="B2043" s="18">
        <f t="shared" si="34"/>
        <v>0</v>
      </c>
      <c r="C2043" s="18">
        <v>5.6000000000000001E-2</v>
      </c>
      <c r="D2043" s="18">
        <f t="shared" si="35"/>
        <v>0</v>
      </c>
      <c r="E2043" s="18">
        <v>67</v>
      </c>
      <c r="F2043" s="18">
        <f t="shared" si="36"/>
        <v>0</v>
      </c>
      <c r="G2043" s="18">
        <f t="shared" si="37"/>
        <v>0</v>
      </c>
      <c r="H2043" s="18">
        <v>0.14099999999999999</v>
      </c>
    </row>
    <row r="2044" spans="1:8" ht="15" x14ac:dyDescent="0.25">
      <c r="A2044" s="18">
        <v>301064027</v>
      </c>
      <c r="B2044" s="18">
        <f t="shared" si="34"/>
        <v>0</v>
      </c>
      <c r="C2044" s="18">
        <v>6.9000000000000006E-2</v>
      </c>
      <c r="D2044" s="18">
        <f t="shared" si="35"/>
        <v>0</v>
      </c>
      <c r="E2044" s="18">
        <v>205</v>
      </c>
      <c r="F2044" s="18">
        <f t="shared" si="36"/>
        <v>0</v>
      </c>
      <c r="G2044" s="18">
        <f t="shared" si="37"/>
        <v>0</v>
      </c>
      <c r="H2044" s="18">
        <v>0.122</v>
      </c>
    </row>
    <row r="2045" spans="1:8" ht="15" x14ac:dyDescent="0.25">
      <c r="A2045" s="18">
        <v>526425740</v>
      </c>
      <c r="B2045" s="18">
        <f t="shared" si="34"/>
        <v>0</v>
      </c>
      <c r="C2045" s="18">
        <v>3.6999999999999998E-2</v>
      </c>
      <c r="D2045" s="18">
        <f t="shared" si="35"/>
        <v>0</v>
      </c>
      <c r="E2045" s="18">
        <v>88</v>
      </c>
      <c r="F2045" s="18">
        <f t="shared" si="36"/>
        <v>0</v>
      </c>
      <c r="G2045" s="18">
        <f t="shared" si="37"/>
        <v>0</v>
      </c>
      <c r="H2045" s="18">
        <v>8.2000000000000003E-2</v>
      </c>
    </row>
    <row r="2046" spans="1:8" ht="15" x14ac:dyDescent="0.25">
      <c r="A2046" s="19">
        <v>15079752558</v>
      </c>
      <c r="B2046" s="18">
        <f t="shared" si="34"/>
        <v>0</v>
      </c>
      <c r="C2046" s="19">
        <v>6.4000000000000001E-2</v>
      </c>
      <c r="D2046" s="18">
        <f t="shared" si="35"/>
        <v>0</v>
      </c>
      <c r="E2046" s="19">
        <v>193</v>
      </c>
      <c r="F2046" s="18">
        <f t="shared" si="36"/>
        <v>0</v>
      </c>
      <c r="G2046" s="18">
        <f t="shared" si="37"/>
        <v>0</v>
      </c>
      <c r="H2046" s="21">
        <v>0.12</v>
      </c>
    </row>
    <row r="2047" spans="1:8" ht="15" x14ac:dyDescent="0.25">
      <c r="A2047" s="18">
        <v>854000000000</v>
      </c>
      <c r="B2047" s="18">
        <f t="shared" si="34"/>
        <v>1</v>
      </c>
      <c r="C2047" s="18">
        <v>8.5999999999999993E-2</v>
      </c>
      <c r="D2047" s="18">
        <f t="shared" si="35"/>
        <v>0</v>
      </c>
      <c r="E2047" s="18">
        <v>3956</v>
      </c>
      <c r="F2047" s="18">
        <f t="shared" si="36"/>
        <v>1</v>
      </c>
      <c r="G2047" s="18">
        <f t="shared" si="37"/>
        <v>0</v>
      </c>
      <c r="H2047" s="18">
        <v>8.2000000000000003E-2</v>
      </c>
    </row>
    <row r="2048" spans="1:8" ht="15" x14ac:dyDescent="0.25">
      <c r="A2048" s="18">
        <v>3629936625</v>
      </c>
      <c r="B2048" s="18">
        <f t="shared" si="34"/>
        <v>0</v>
      </c>
      <c r="C2048" s="18">
        <v>3.5999999999999997E-2</v>
      </c>
      <c r="D2048" s="18">
        <f t="shared" si="35"/>
        <v>0</v>
      </c>
      <c r="E2048" s="18">
        <v>154</v>
      </c>
      <c r="F2048" s="18">
        <f t="shared" si="36"/>
        <v>0</v>
      </c>
      <c r="G2048" s="18">
        <f t="shared" si="37"/>
        <v>0</v>
      </c>
      <c r="H2048" s="18">
        <v>0.08</v>
      </c>
    </row>
    <row r="2049" spans="1:8" ht="15" x14ac:dyDescent="0.25">
      <c r="A2049" s="19">
        <v>15079752558</v>
      </c>
      <c r="B2049" s="18">
        <f t="shared" si="34"/>
        <v>0</v>
      </c>
      <c r="C2049" s="19">
        <v>6.4000000000000001E-2</v>
      </c>
      <c r="D2049" s="18">
        <f t="shared" si="35"/>
        <v>0</v>
      </c>
      <c r="E2049" s="19">
        <v>193</v>
      </c>
      <c r="F2049" s="18">
        <f t="shared" si="36"/>
        <v>0</v>
      </c>
      <c r="G2049" s="18">
        <f t="shared" si="37"/>
        <v>0</v>
      </c>
      <c r="H2049" s="21">
        <v>0.12</v>
      </c>
    </row>
    <row r="2050" spans="1:8" ht="15" x14ac:dyDescent="0.25">
      <c r="A2050" s="19">
        <v>15079752558</v>
      </c>
      <c r="B2050" s="18">
        <f t="shared" si="34"/>
        <v>0</v>
      </c>
      <c r="C2050" s="19">
        <v>6.4000000000000001E-2</v>
      </c>
      <c r="D2050" s="18">
        <f t="shared" si="35"/>
        <v>0</v>
      </c>
      <c r="E2050" s="19">
        <v>193</v>
      </c>
      <c r="F2050" s="18">
        <f t="shared" si="36"/>
        <v>0</v>
      </c>
      <c r="G2050" s="18">
        <f t="shared" si="37"/>
        <v>0</v>
      </c>
      <c r="H2050" s="21">
        <v>0.12</v>
      </c>
    </row>
    <row r="2051" spans="1:8" ht="15" x14ac:dyDescent="0.25">
      <c r="A2051" s="18">
        <v>135044456</v>
      </c>
      <c r="B2051" s="18">
        <f t="shared" si="34"/>
        <v>0</v>
      </c>
      <c r="C2051" s="18">
        <v>0.13200000000000001</v>
      </c>
      <c r="D2051" s="18">
        <f t="shared" si="35"/>
        <v>1</v>
      </c>
      <c r="E2051" s="18">
        <v>183</v>
      </c>
      <c r="F2051" s="18">
        <f t="shared" si="36"/>
        <v>0</v>
      </c>
      <c r="G2051" s="18">
        <f t="shared" si="37"/>
        <v>0</v>
      </c>
      <c r="H2051" s="21">
        <v>0.12</v>
      </c>
    </row>
    <row r="2052" spans="1:8" ht="15" x14ac:dyDescent="0.25">
      <c r="A2052" s="18">
        <v>152565763</v>
      </c>
      <c r="B2052" s="18">
        <f t="shared" si="34"/>
        <v>0</v>
      </c>
      <c r="C2052" s="18">
        <v>0.17899999999999999</v>
      </c>
      <c r="D2052" s="18">
        <f t="shared" si="35"/>
        <v>1</v>
      </c>
      <c r="E2052" s="18">
        <v>569</v>
      </c>
      <c r="F2052" s="18">
        <f t="shared" si="36"/>
        <v>0</v>
      </c>
      <c r="G2052" s="18">
        <f t="shared" si="37"/>
        <v>0</v>
      </c>
      <c r="H2052" s="21">
        <v>0.12</v>
      </c>
    </row>
    <row r="2053" spans="1:8" ht="15" x14ac:dyDescent="0.25">
      <c r="A2053" s="18">
        <v>261339642</v>
      </c>
      <c r="B2053" s="18">
        <f t="shared" si="34"/>
        <v>0</v>
      </c>
      <c r="C2053" s="18">
        <v>0.129</v>
      </c>
      <c r="D2053" s="18">
        <f t="shared" si="35"/>
        <v>1</v>
      </c>
      <c r="E2053" s="18">
        <v>323</v>
      </c>
      <c r="F2053" s="18">
        <f t="shared" si="36"/>
        <v>0</v>
      </c>
      <c r="G2053" s="18">
        <f t="shared" si="37"/>
        <v>0</v>
      </c>
      <c r="H2053" s="18">
        <v>0.14399999999999999</v>
      </c>
    </row>
    <row r="2054" spans="1:8" ht="15" x14ac:dyDescent="0.25">
      <c r="A2054" s="19">
        <v>15079752558</v>
      </c>
      <c r="B2054" s="18">
        <f t="shared" si="34"/>
        <v>0</v>
      </c>
      <c r="C2054" s="19">
        <v>6.4000000000000001E-2</v>
      </c>
      <c r="D2054" s="18">
        <f t="shared" si="35"/>
        <v>0</v>
      </c>
      <c r="E2054" s="19">
        <v>193</v>
      </c>
      <c r="F2054" s="18">
        <f t="shared" si="36"/>
        <v>0</v>
      </c>
      <c r="G2054" s="18">
        <f t="shared" si="37"/>
        <v>0</v>
      </c>
      <c r="H2054" s="21">
        <v>0.12</v>
      </c>
    </row>
    <row r="2055" spans="1:8" ht="15" x14ac:dyDescent="0.25">
      <c r="A2055" s="18">
        <v>130000000000</v>
      </c>
      <c r="B2055" s="18">
        <f t="shared" si="34"/>
        <v>0</v>
      </c>
      <c r="C2055" s="18">
        <v>9.2999999999999999E-2</v>
      </c>
      <c r="D2055" s="18">
        <f t="shared" si="35"/>
        <v>0</v>
      </c>
      <c r="E2055" s="18">
        <v>2820</v>
      </c>
      <c r="F2055" s="18">
        <f t="shared" si="36"/>
        <v>1</v>
      </c>
      <c r="G2055" s="18">
        <f t="shared" si="37"/>
        <v>0</v>
      </c>
      <c r="H2055" s="18">
        <v>8.8999999999999996E-2</v>
      </c>
    </row>
    <row r="2056" spans="1:8" ht="15" x14ac:dyDescent="0.25">
      <c r="A2056" s="18">
        <v>8010370370</v>
      </c>
      <c r="B2056" s="18">
        <f t="shared" si="34"/>
        <v>0</v>
      </c>
      <c r="C2056" s="18">
        <v>4.5999999999999999E-2</v>
      </c>
      <c r="D2056" s="18">
        <f t="shared" si="35"/>
        <v>0</v>
      </c>
      <c r="E2056" s="18">
        <v>56</v>
      </c>
      <c r="F2056" s="18">
        <f t="shared" si="36"/>
        <v>0</v>
      </c>
      <c r="G2056" s="18">
        <f t="shared" si="37"/>
        <v>0</v>
      </c>
      <c r="H2056" s="18">
        <v>9.1999999999999998E-2</v>
      </c>
    </row>
    <row r="2057" spans="1:8" ht="15" x14ac:dyDescent="0.25">
      <c r="A2057" s="18">
        <v>573939144</v>
      </c>
      <c r="B2057" s="18">
        <f t="shared" si="34"/>
        <v>0</v>
      </c>
      <c r="C2057" s="18">
        <v>5.0999999999999997E-2</v>
      </c>
      <c r="D2057" s="18">
        <f t="shared" si="35"/>
        <v>0</v>
      </c>
      <c r="E2057" s="18">
        <v>153</v>
      </c>
      <c r="F2057" s="18">
        <f t="shared" si="36"/>
        <v>0</v>
      </c>
      <c r="G2057" s="18">
        <f t="shared" si="37"/>
        <v>0</v>
      </c>
      <c r="H2057" s="18">
        <v>0.127</v>
      </c>
    </row>
    <row r="2058" spans="1:8" ht="15" x14ac:dyDescent="0.25">
      <c r="A2058" s="18">
        <v>608292552</v>
      </c>
      <c r="B2058" s="18">
        <f t="shared" si="34"/>
        <v>0</v>
      </c>
      <c r="C2058" s="18">
        <v>5.6000000000000001E-2</v>
      </c>
      <c r="D2058" s="18">
        <f t="shared" si="35"/>
        <v>0</v>
      </c>
      <c r="E2058" s="18">
        <v>72</v>
      </c>
      <c r="F2058" s="18">
        <f t="shared" si="36"/>
        <v>0</v>
      </c>
      <c r="G2058" s="18">
        <f t="shared" si="37"/>
        <v>0</v>
      </c>
      <c r="H2058" s="18">
        <v>0.14399999999999999</v>
      </c>
    </row>
    <row r="2059" spans="1:8" ht="15" x14ac:dyDescent="0.25">
      <c r="A2059" s="18">
        <v>346850176</v>
      </c>
      <c r="B2059" s="18">
        <f t="shared" si="34"/>
        <v>0</v>
      </c>
      <c r="C2059" s="18">
        <v>6.3E-2</v>
      </c>
      <c r="D2059" s="18">
        <f t="shared" si="35"/>
        <v>0</v>
      </c>
      <c r="E2059" s="18">
        <v>207</v>
      </c>
      <c r="F2059" s="18">
        <f t="shared" si="36"/>
        <v>0</v>
      </c>
      <c r="G2059" s="18">
        <f t="shared" si="37"/>
        <v>0</v>
      </c>
      <c r="H2059" s="18">
        <v>0.125</v>
      </c>
    </row>
    <row r="2060" spans="1:8" ht="15" x14ac:dyDescent="0.25">
      <c r="A2060" s="18">
        <v>607983815</v>
      </c>
      <c r="B2060" s="18">
        <f t="shared" si="34"/>
        <v>0</v>
      </c>
      <c r="C2060" s="18">
        <v>3.6999999999999998E-2</v>
      </c>
      <c r="D2060" s="18">
        <f t="shared" si="35"/>
        <v>0</v>
      </c>
      <c r="E2060" s="18">
        <v>99</v>
      </c>
      <c r="F2060" s="18">
        <f t="shared" si="36"/>
        <v>0</v>
      </c>
      <c r="G2060" s="18">
        <f t="shared" si="37"/>
        <v>0</v>
      </c>
      <c r="H2060" s="18">
        <v>5.2999999999999999E-2</v>
      </c>
    </row>
    <row r="2061" spans="1:8" ht="15" x14ac:dyDescent="0.25">
      <c r="A2061" s="19">
        <v>15079752558</v>
      </c>
      <c r="B2061" s="18">
        <f t="shared" si="34"/>
        <v>0</v>
      </c>
      <c r="C2061" s="19">
        <v>6.4000000000000001E-2</v>
      </c>
      <c r="D2061" s="18">
        <f t="shared" si="35"/>
        <v>0</v>
      </c>
      <c r="E2061" s="19">
        <v>193</v>
      </c>
      <c r="F2061" s="18">
        <f t="shared" si="36"/>
        <v>0</v>
      </c>
      <c r="G2061" s="18">
        <f t="shared" si="37"/>
        <v>0</v>
      </c>
      <c r="H2061" s="21">
        <v>0.12</v>
      </c>
    </row>
    <row r="2062" spans="1:8" ht="15" x14ac:dyDescent="0.25">
      <c r="A2062" s="18">
        <v>1060000000000</v>
      </c>
      <c r="B2062" s="18">
        <f t="shared" si="34"/>
        <v>1</v>
      </c>
      <c r="C2062" s="18">
        <v>8.7999999999999995E-2</v>
      </c>
      <c r="D2062" s="18">
        <f t="shared" si="35"/>
        <v>0</v>
      </c>
      <c r="E2062" s="18">
        <v>4237</v>
      </c>
      <c r="F2062" s="18">
        <f t="shared" si="36"/>
        <v>1</v>
      </c>
      <c r="G2062" s="18">
        <f t="shared" si="37"/>
        <v>0</v>
      </c>
      <c r="H2062" s="18">
        <v>8.8999999999999996E-2</v>
      </c>
    </row>
    <row r="2063" spans="1:8" ht="15" x14ac:dyDescent="0.25">
      <c r="A2063" s="18">
        <v>2925499821</v>
      </c>
      <c r="B2063" s="18">
        <f t="shared" si="34"/>
        <v>0</v>
      </c>
      <c r="C2063" s="18">
        <v>4.2000000000000003E-2</v>
      </c>
      <c r="D2063" s="18">
        <f t="shared" si="35"/>
        <v>0</v>
      </c>
      <c r="E2063" s="18">
        <v>143</v>
      </c>
      <c r="F2063" s="18">
        <f t="shared" si="36"/>
        <v>0</v>
      </c>
      <c r="G2063" s="18">
        <f t="shared" si="37"/>
        <v>0</v>
      </c>
      <c r="H2063" s="18">
        <v>7.9000000000000001E-2</v>
      </c>
    </row>
    <row r="2064" spans="1:8" ht="15" x14ac:dyDescent="0.25">
      <c r="A2064" s="19">
        <v>15079752558</v>
      </c>
      <c r="B2064" s="18">
        <f t="shared" si="34"/>
        <v>0</v>
      </c>
      <c r="C2064" s="19">
        <v>6.4000000000000001E-2</v>
      </c>
      <c r="D2064" s="18">
        <f t="shared" si="35"/>
        <v>0</v>
      </c>
      <c r="E2064" s="19">
        <v>193</v>
      </c>
      <c r="F2064" s="18">
        <f t="shared" si="36"/>
        <v>0</v>
      </c>
      <c r="G2064" s="18">
        <f t="shared" si="37"/>
        <v>0</v>
      </c>
      <c r="H2064" s="21">
        <v>0.12</v>
      </c>
    </row>
    <row r="2065" spans="1:8" ht="15" x14ac:dyDescent="0.25">
      <c r="A2065" s="19">
        <v>15079752558</v>
      </c>
      <c r="B2065" s="18">
        <f t="shared" si="34"/>
        <v>0</v>
      </c>
      <c r="C2065" s="19">
        <v>6.4000000000000001E-2</v>
      </c>
      <c r="D2065" s="18">
        <f t="shared" si="35"/>
        <v>0</v>
      </c>
      <c r="E2065" s="19">
        <v>193</v>
      </c>
      <c r="F2065" s="18">
        <f t="shared" si="36"/>
        <v>0</v>
      </c>
      <c r="G2065" s="18">
        <f t="shared" si="37"/>
        <v>0</v>
      </c>
      <c r="H2065" s="21">
        <v>0.12</v>
      </c>
    </row>
    <row r="2066" spans="1:8" ht="15" x14ac:dyDescent="0.25">
      <c r="A2066" s="18">
        <v>127125253</v>
      </c>
      <c r="B2066" s="18">
        <f t="shared" si="34"/>
        <v>0</v>
      </c>
      <c r="C2066" s="18">
        <v>0.115</v>
      </c>
      <c r="D2066" s="18">
        <f t="shared" si="35"/>
        <v>0</v>
      </c>
      <c r="E2066" s="18">
        <v>143</v>
      </c>
      <c r="F2066" s="18">
        <f t="shared" si="36"/>
        <v>0</v>
      </c>
      <c r="G2066" s="18">
        <f t="shared" si="37"/>
        <v>0</v>
      </c>
      <c r="H2066" s="21">
        <v>0.12</v>
      </c>
    </row>
    <row r="2067" spans="1:8" ht="15" x14ac:dyDescent="0.25">
      <c r="A2067" s="18">
        <v>151560778</v>
      </c>
      <c r="B2067" s="18">
        <f t="shared" si="34"/>
        <v>0</v>
      </c>
      <c r="C2067" s="18">
        <v>0.17499999999999999</v>
      </c>
      <c r="D2067" s="18">
        <f t="shared" si="35"/>
        <v>1</v>
      </c>
      <c r="E2067" s="18">
        <v>551</v>
      </c>
      <c r="F2067" s="18">
        <f t="shared" si="36"/>
        <v>0</v>
      </c>
      <c r="G2067" s="18">
        <f t="shared" si="37"/>
        <v>0</v>
      </c>
      <c r="H2067" s="21">
        <v>0.12</v>
      </c>
    </row>
    <row r="2068" spans="1:8" ht="15" x14ac:dyDescent="0.25">
      <c r="A2068" s="18">
        <v>277510923</v>
      </c>
      <c r="B2068" s="18">
        <f t="shared" si="34"/>
        <v>0</v>
      </c>
      <c r="C2068" s="18">
        <v>0.13400000000000001</v>
      </c>
      <c r="D2068" s="18">
        <f t="shared" si="35"/>
        <v>1</v>
      </c>
      <c r="E2068" s="18">
        <v>357</v>
      </c>
      <c r="F2068" s="18">
        <f t="shared" si="36"/>
        <v>0</v>
      </c>
      <c r="G2068" s="18">
        <f t="shared" si="37"/>
        <v>0</v>
      </c>
      <c r="H2068" s="18">
        <v>0.154</v>
      </c>
    </row>
    <row r="2069" spans="1:8" ht="15" x14ac:dyDescent="0.25">
      <c r="A2069" s="19">
        <v>15079752558</v>
      </c>
      <c r="B2069" s="18">
        <f t="shared" si="34"/>
        <v>0</v>
      </c>
      <c r="C2069" s="19">
        <v>6.4000000000000001E-2</v>
      </c>
      <c r="D2069" s="18">
        <f t="shared" si="35"/>
        <v>0</v>
      </c>
      <c r="E2069" s="19">
        <v>193</v>
      </c>
      <c r="F2069" s="18">
        <f t="shared" si="36"/>
        <v>0</v>
      </c>
      <c r="G2069" s="18">
        <f t="shared" si="37"/>
        <v>0</v>
      </c>
      <c r="H2069" s="21">
        <v>0.12</v>
      </c>
    </row>
    <row r="2070" spans="1:8" ht="15" x14ac:dyDescent="0.25">
      <c r="A2070" s="18">
        <v>119000000000</v>
      </c>
      <c r="B2070" s="18">
        <f t="shared" si="34"/>
        <v>0</v>
      </c>
      <c r="C2070" s="18">
        <v>0.1</v>
      </c>
      <c r="D2070" s="18">
        <f t="shared" si="35"/>
        <v>0</v>
      </c>
      <c r="E2070" s="18">
        <v>2702</v>
      </c>
      <c r="F2070" s="18">
        <f t="shared" si="36"/>
        <v>1</v>
      </c>
      <c r="G2070" s="18">
        <f t="shared" si="37"/>
        <v>0</v>
      </c>
      <c r="H2070" s="18">
        <v>6.7000000000000004E-2</v>
      </c>
    </row>
    <row r="2071" spans="1:8" ht="15" x14ac:dyDescent="0.25">
      <c r="A2071" s="18">
        <v>7914594203</v>
      </c>
      <c r="B2071" s="18">
        <f t="shared" si="34"/>
        <v>0</v>
      </c>
      <c r="C2071" s="18">
        <v>4.2000000000000003E-2</v>
      </c>
      <c r="D2071" s="18">
        <f t="shared" si="35"/>
        <v>0</v>
      </c>
      <c r="E2071" s="18">
        <v>50</v>
      </c>
      <c r="F2071" s="18">
        <f t="shared" si="36"/>
        <v>0</v>
      </c>
      <c r="G2071" s="18">
        <f t="shared" si="37"/>
        <v>0</v>
      </c>
      <c r="H2071" s="18">
        <v>0.10100000000000001</v>
      </c>
    </row>
    <row r="2072" spans="1:8" ht="15" x14ac:dyDescent="0.25">
      <c r="A2072" s="18">
        <v>501065927</v>
      </c>
      <c r="B2072" s="18">
        <f t="shared" si="34"/>
        <v>0</v>
      </c>
      <c r="C2072" s="18">
        <v>5.7000000000000002E-2</v>
      </c>
      <c r="D2072" s="18">
        <f t="shared" si="35"/>
        <v>0</v>
      </c>
      <c r="E2072" s="18">
        <v>160</v>
      </c>
      <c r="F2072" s="18">
        <f t="shared" si="36"/>
        <v>0</v>
      </c>
      <c r="G2072" s="18">
        <f t="shared" si="37"/>
        <v>0</v>
      </c>
      <c r="H2072" s="18">
        <v>0.121</v>
      </c>
    </row>
    <row r="2073" spans="1:8" ht="15" x14ac:dyDescent="0.25">
      <c r="A2073" s="18">
        <v>597765363</v>
      </c>
      <c r="B2073" s="18">
        <f t="shared" si="34"/>
        <v>0</v>
      </c>
      <c r="C2073" s="18">
        <v>7.8E-2</v>
      </c>
      <c r="D2073" s="18">
        <f t="shared" si="35"/>
        <v>0</v>
      </c>
      <c r="E2073" s="18">
        <v>91</v>
      </c>
      <c r="F2073" s="18">
        <f t="shared" si="36"/>
        <v>0</v>
      </c>
      <c r="G2073" s="18">
        <f t="shared" si="37"/>
        <v>0</v>
      </c>
      <c r="H2073" s="18">
        <v>0.153</v>
      </c>
    </row>
    <row r="2074" spans="1:8" ht="15" x14ac:dyDescent="0.25">
      <c r="A2074" s="18">
        <v>318522296</v>
      </c>
      <c r="B2074" s="18">
        <f t="shared" si="34"/>
        <v>0</v>
      </c>
      <c r="C2074" s="18">
        <v>4.5999999999999999E-2</v>
      </c>
      <c r="D2074" s="18">
        <f t="shared" si="35"/>
        <v>0</v>
      </c>
      <c r="E2074" s="18">
        <v>145</v>
      </c>
      <c r="F2074" s="18">
        <f t="shared" si="36"/>
        <v>0</v>
      </c>
      <c r="G2074" s="18">
        <f t="shared" si="37"/>
        <v>0</v>
      </c>
      <c r="H2074" s="18">
        <v>0.125</v>
      </c>
    </row>
    <row r="2075" spans="1:8" ht="15" x14ac:dyDescent="0.25">
      <c r="A2075" s="18">
        <v>610075807</v>
      </c>
      <c r="B2075" s="18">
        <f t="shared" si="34"/>
        <v>0</v>
      </c>
      <c r="C2075" s="18">
        <v>3.9E-2</v>
      </c>
      <c r="D2075" s="18">
        <f t="shared" si="35"/>
        <v>0</v>
      </c>
      <c r="E2075" s="18">
        <v>103</v>
      </c>
      <c r="F2075" s="18">
        <f t="shared" si="36"/>
        <v>0</v>
      </c>
      <c r="G2075" s="18">
        <f t="shared" si="37"/>
        <v>0</v>
      </c>
      <c r="H2075" s="18">
        <v>5.5E-2</v>
      </c>
    </row>
    <row r="2076" spans="1:8" ht="15" x14ac:dyDescent="0.25">
      <c r="A2076" s="19">
        <v>15079752558</v>
      </c>
      <c r="B2076" s="18">
        <f t="shared" si="34"/>
        <v>0</v>
      </c>
      <c r="C2076" s="19">
        <v>6.4000000000000001E-2</v>
      </c>
      <c r="D2076" s="18">
        <f t="shared" si="35"/>
        <v>0</v>
      </c>
      <c r="E2076" s="19">
        <v>193</v>
      </c>
      <c r="F2076" s="18">
        <f t="shared" si="36"/>
        <v>0</v>
      </c>
      <c r="G2076" s="18">
        <f t="shared" si="37"/>
        <v>0</v>
      </c>
      <c r="H2076" s="21">
        <v>0.12</v>
      </c>
    </row>
    <row r="2077" spans="1:8" ht="15" x14ac:dyDescent="0.25">
      <c r="A2077" s="18">
        <v>927000000000</v>
      </c>
      <c r="B2077" s="18">
        <f t="shared" si="34"/>
        <v>1</v>
      </c>
      <c r="C2077" s="18">
        <v>0.09</v>
      </c>
      <c r="D2077" s="18">
        <f t="shared" si="35"/>
        <v>0</v>
      </c>
      <c r="E2077" s="18">
        <v>4118</v>
      </c>
      <c r="F2077" s="18">
        <f t="shared" si="36"/>
        <v>1</v>
      </c>
      <c r="G2077" s="18">
        <f t="shared" si="37"/>
        <v>0</v>
      </c>
      <c r="H2077" s="18">
        <v>0.06</v>
      </c>
    </row>
    <row r="2078" spans="1:8" ht="15" x14ac:dyDescent="0.25">
      <c r="A2078" s="18">
        <v>3225095136</v>
      </c>
      <c r="B2078" s="18">
        <f t="shared" si="34"/>
        <v>0</v>
      </c>
      <c r="C2078" s="18">
        <v>4.2000000000000003E-2</v>
      </c>
      <c r="D2078" s="18">
        <f t="shared" si="35"/>
        <v>0</v>
      </c>
      <c r="E2078" s="18">
        <v>154</v>
      </c>
      <c r="F2078" s="18">
        <f t="shared" si="36"/>
        <v>0</v>
      </c>
      <c r="G2078" s="18">
        <f t="shared" si="37"/>
        <v>0</v>
      </c>
      <c r="H2078" s="18">
        <v>7.4999999999999997E-2</v>
      </c>
    </row>
    <row r="2079" spans="1:8" ht="15" x14ac:dyDescent="0.25">
      <c r="A2079" s="19">
        <v>15079752558</v>
      </c>
      <c r="B2079" s="18">
        <f t="shared" si="34"/>
        <v>0</v>
      </c>
      <c r="C2079" s="19">
        <v>6.4000000000000001E-2</v>
      </c>
      <c r="D2079" s="18">
        <f t="shared" si="35"/>
        <v>0</v>
      </c>
      <c r="E2079" s="19">
        <v>193</v>
      </c>
      <c r="F2079" s="18">
        <f t="shared" si="36"/>
        <v>0</v>
      </c>
      <c r="G2079" s="18">
        <f t="shared" si="37"/>
        <v>0</v>
      </c>
      <c r="H2079" s="21">
        <v>0.12</v>
      </c>
    </row>
    <row r="2080" spans="1:8" ht="15" x14ac:dyDescent="0.25">
      <c r="A2080" s="19">
        <v>15079752558</v>
      </c>
      <c r="B2080" s="18">
        <f t="shared" si="34"/>
        <v>0</v>
      </c>
      <c r="C2080" s="19">
        <v>6.4000000000000001E-2</v>
      </c>
      <c r="D2080" s="18">
        <f t="shared" si="35"/>
        <v>0</v>
      </c>
      <c r="E2080" s="19">
        <v>193</v>
      </c>
      <c r="F2080" s="18">
        <f t="shared" si="36"/>
        <v>0</v>
      </c>
      <c r="G2080" s="18">
        <f t="shared" si="37"/>
        <v>0</v>
      </c>
      <c r="H2080" s="21">
        <v>0.12</v>
      </c>
    </row>
    <row r="2081" spans="1:8" ht="15" x14ac:dyDescent="0.25">
      <c r="A2081" s="18">
        <v>150431114</v>
      </c>
      <c r="B2081" s="18">
        <f t="shared" si="34"/>
        <v>0</v>
      </c>
      <c r="C2081" s="18">
        <v>0.112</v>
      </c>
      <c r="D2081" s="18">
        <f t="shared" si="35"/>
        <v>0</v>
      </c>
      <c r="E2081" s="18">
        <v>162</v>
      </c>
      <c r="F2081" s="18">
        <f t="shared" si="36"/>
        <v>0</v>
      </c>
      <c r="G2081" s="18">
        <f t="shared" si="37"/>
        <v>0</v>
      </c>
      <c r="H2081" s="21">
        <v>0.12</v>
      </c>
    </row>
    <row r="2082" spans="1:8" ht="15" x14ac:dyDescent="0.25">
      <c r="A2082" s="18">
        <v>163200000</v>
      </c>
      <c r="B2082" s="18">
        <f t="shared" si="34"/>
        <v>0</v>
      </c>
      <c r="C2082" s="18">
        <v>0.16</v>
      </c>
      <c r="D2082" s="18">
        <f t="shared" si="35"/>
        <v>1</v>
      </c>
      <c r="E2082" s="18">
        <v>542</v>
      </c>
      <c r="F2082" s="18">
        <f t="shared" si="36"/>
        <v>0</v>
      </c>
      <c r="G2082" s="18">
        <f t="shared" si="37"/>
        <v>0</v>
      </c>
      <c r="H2082" s="21">
        <v>0.12</v>
      </c>
    </row>
    <row r="2083" spans="1:8" ht="15" x14ac:dyDescent="0.25">
      <c r="A2083" s="18">
        <v>294117230</v>
      </c>
      <c r="B2083" s="18">
        <f t="shared" si="34"/>
        <v>0</v>
      </c>
      <c r="C2083" s="18">
        <v>0.13800000000000001</v>
      </c>
      <c r="D2083" s="18">
        <f t="shared" si="35"/>
        <v>1</v>
      </c>
      <c r="E2083" s="18">
        <v>393</v>
      </c>
      <c r="F2083" s="18">
        <f t="shared" si="36"/>
        <v>0</v>
      </c>
      <c r="G2083" s="18">
        <f t="shared" si="37"/>
        <v>0</v>
      </c>
      <c r="H2083" s="18">
        <v>0.151</v>
      </c>
    </row>
    <row r="2084" spans="1:8" ht="15" x14ac:dyDescent="0.25">
      <c r="A2084" s="19">
        <v>15079752558</v>
      </c>
      <c r="B2084" s="18">
        <f t="shared" si="34"/>
        <v>0</v>
      </c>
      <c r="C2084" s="19">
        <v>6.4000000000000001E-2</v>
      </c>
      <c r="D2084" s="18">
        <f t="shared" si="35"/>
        <v>0</v>
      </c>
      <c r="E2084" s="19">
        <v>193</v>
      </c>
      <c r="F2084" s="18">
        <f t="shared" si="36"/>
        <v>0</v>
      </c>
      <c r="G2084" s="18">
        <f t="shared" si="37"/>
        <v>0</v>
      </c>
      <c r="H2084" s="21">
        <v>0.12</v>
      </c>
    </row>
    <row r="2085" spans="1:8" ht="15" x14ac:dyDescent="0.25">
      <c r="A2085" s="18">
        <v>143000000000</v>
      </c>
      <c r="B2085" s="18">
        <f t="shared" si="34"/>
        <v>0</v>
      </c>
      <c r="C2085" s="18">
        <v>0.10199999999999999</v>
      </c>
      <c r="D2085" s="18">
        <f t="shared" si="35"/>
        <v>0</v>
      </c>
      <c r="E2085" s="18">
        <v>3260</v>
      </c>
      <c r="F2085" s="18">
        <f t="shared" si="36"/>
        <v>1</v>
      </c>
      <c r="G2085" s="18">
        <f t="shared" si="37"/>
        <v>0</v>
      </c>
      <c r="H2085" s="18">
        <v>6.3E-2</v>
      </c>
    </row>
    <row r="2086" spans="1:8" ht="15" x14ac:dyDescent="0.25">
      <c r="A2086" s="18">
        <v>9480047959</v>
      </c>
      <c r="B2086" s="18">
        <f t="shared" si="34"/>
        <v>0</v>
      </c>
      <c r="C2086" s="18">
        <v>4.1000000000000002E-2</v>
      </c>
      <c r="D2086" s="18">
        <f t="shared" si="35"/>
        <v>0</v>
      </c>
      <c r="E2086" s="18">
        <v>57</v>
      </c>
      <c r="F2086" s="18">
        <f t="shared" si="36"/>
        <v>0</v>
      </c>
      <c r="G2086" s="18">
        <f t="shared" si="37"/>
        <v>0</v>
      </c>
      <c r="H2086" s="18">
        <v>0.104</v>
      </c>
    </row>
    <row r="2087" spans="1:8" ht="15" x14ac:dyDescent="0.25">
      <c r="A2087" s="18">
        <v>572971727</v>
      </c>
      <c r="B2087" s="18">
        <f t="shared" si="34"/>
        <v>0</v>
      </c>
      <c r="C2087" s="18">
        <v>6.4000000000000001E-2</v>
      </c>
      <c r="D2087" s="18">
        <f t="shared" si="35"/>
        <v>0</v>
      </c>
      <c r="E2087" s="18">
        <v>201</v>
      </c>
      <c r="F2087" s="18">
        <f t="shared" si="36"/>
        <v>0</v>
      </c>
      <c r="G2087" s="18">
        <f t="shared" si="37"/>
        <v>0</v>
      </c>
      <c r="H2087" s="18">
        <v>0.107</v>
      </c>
    </row>
    <row r="2088" spans="1:8" ht="15" x14ac:dyDescent="0.25">
      <c r="A2088" s="18">
        <v>681587105</v>
      </c>
      <c r="B2088" s="18">
        <f t="shared" si="34"/>
        <v>0</v>
      </c>
      <c r="C2088" s="18">
        <v>7.3999999999999996E-2</v>
      </c>
      <c r="D2088" s="18">
        <f t="shared" si="35"/>
        <v>0</v>
      </c>
      <c r="E2088" s="18">
        <v>95</v>
      </c>
      <c r="F2088" s="18">
        <f t="shared" si="36"/>
        <v>0</v>
      </c>
      <c r="G2088" s="18">
        <f t="shared" si="37"/>
        <v>0</v>
      </c>
      <c r="H2088" s="18">
        <v>0.14399999999999999</v>
      </c>
    </row>
    <row r="2089" spans="1:8" ht="15" x14ac:dyDescent="0.25">
      <c r="A2089" s="18">
        <v>369212477</v>
      </c>
      <c r="B2089" s="18">
        <f t="shared" si="34"/>
        <v>0</v>
      </c>
      <c r="C2089" s="18">
        <v>4.8000000000000001E-2</v>
      </c>
      <c r="D2089" s="18">
        <f t="shared" si="35"/>
        <v>0</v>
      </c>
      <c r="E2089" s="18">
        <v>172</v>
      </c>
      <c r="F2089" s="18">
        <f t="shared" si="36"/>
        <v>0</v>
      </c>
      <c r="G2089" s="18">
        <f t="shared" si="37"/>
        <v>0</v>
      </c>
      <c r="H2089" s="18">
        <v>0.115</v>
      </c>
    </row>
    <row r="2090" spans="1:8" ht="15" x14ac:dyDescent="0.25">
      <c r="A2090" s="18">
        <v>700804286</v>
      </c>
      <c r="B2090" s="18">
        <f t="shared" si="34"/>
        <v>0</v>
      </c>
      <c r="C2090" s="18">
        <v>4.7E-2</v>
      </c>
      <c r="D2090" s="18">
        <f t="shared" si="35"/>
        <v>0</v>
      </c>
      <c r="E2090" s="18">
        <v>139</v>
      </c>
      <c r="F2090" s="18">
        <f t="shared" si="36"/>
        <v>0</v>
      </c>
      <c r="G2090" s="18">
        <f t="shared" si="37"/>
        <v>0</v>
      </c>
      <c r="H2090" s="18">
        <v>5.5E-2</v>
      </c>
    </row>
    <row r="2091" spans="1:8" ht="15" x14ac:dyDescent="0.25">
      <c r="A2091" s="19">
        <v>15079752558</v>
      </c>
      <c r="B2091" s="18">
        <f t="shared" si="34"/>
        <v>0</v>
      </c>
      <c r="C2091" s="19">
        <v>6.4000000000000001E-2</v>
      </c>
      <c r="D2091" s="18">
        <f t="shared" si="35"/>
        <v>0</v>
      </c>
      <c r="E2091" s="19">
        <v>193</v>
      </c>
      <c r="F2091" s="18">
        <f t="shared" si="36"/>
        <v>0</v>
      </c>
      <c r="G2091" s="18">
        <f t="shared" si="37"/>
        <v>0</v>
      </c>
      <c r="H2091" s="21">
        <v>0.12</v>
      </c>
    </row>
    <row r="2092" spans="1:8" ht="15" x14ac:dyDescent="0.25">
      <c r="A2092" s="18">
        <v>1140000000000</v>
      </c>
      <c r="B2092" s="18">
        <f t="shared" si="34"/>
        <v>1</v>
      </c>
      <c r="C2092" s="18">
        <v>8.8999999999999996E-2</v>
      </c>
      <c r="D2092" s="18">
        <f t="shared" si="35"/>
        <v>0</v>
      </c>
      <c r="E2092" s="18">
        <v>5138</v>
      </c>
      <c r="F2092" s="18">
        <f t="shared" si="36"/>
        <v>1</v>
      </c>
      <c r="G2092" s="18">
        <f t="shared" si="37"/>
        <v>0</v>
      </c>
      <c r="H2092" s="18">
        <v>7.2999999999999995E-2</v>
      </c>
    </row>
    <row r="2093" spans="1:8" ht="15" x14ac:dyDescent="0.25">
      <c r="A2093" s="18">
        <v>3753485389</v>
      </c>
      <c r="B2093" s="18">
        <f t="shared" si="34"/>
        <v>0</v>
      </c>
      <c r="C2093" s="18">
        <v>3.7999999999999999E-2</v>
      </c>
      <c r="D2093" s="18">
        <f t="shared" si="35"/>
        <v>0</v>
      </c>
      <c r="E2093" s="18">
        <v>167</v>
      </c>
      <c r="F2093" s="18">
        <f t="shared" si="36"/>
        <v>0</v>
      </c>
      <c r="G2093" s="18">
        <f t="shared" si="37"/>
        <v>0</v>
      </c>
      <c r="H2093" s="18">
        <v>7.4999999999999997E-2</v>
      </c>
    </row>
    <row r="2094" spans="1:8" ht="15" x14ac:dyDescent="0.25">
      <c r="A2094" s="19">
        <v>15079752558</v>
      </c>
      <c r="B2094" s="18">
        <f t="shared" si="34"/>
        <v>0</v>
      </c>
      <c r="C2094" s="19">
        <v>6.4000000000000001E-2</v>
      </c>
      <c r="D2094" s="18">
        <f t="shared" si="35"/>
        <v>0</v>
      </c>
      <c r="E2094" s="19">
        <v>193</v>
      </c>
      <c r="F2094" s="18">
        <f t="shared" si="36"/>
        <v>0</v>
      </c>
      <c r="G2094" s="18">
        <f t="shared" si="37"/>
        <v>0</v>
      </c>
      <c r="H2094" s="21">
        <v>0.12</v>
      </c>
    </row>
    <row r="2095" spans="1:8" ht="15" x14ac:dyDescent="0.25">
      <c r="A2095" s="19">
        <v>15079752558</v>
      </c>
      <c r="B2095" s="18">
        <f t="shared" si="34"/>
        <v>0</v>
      </c>
      <c r="C2095" s="19">
        <v>6.4000000000000001E-2</v>
      </c>
      <c r="D2095" s="18">
        <f t="shared" si="35"/>
        <v>0</v>
      </c>
      <c r="E2095" s="19">
        <v>193</v>
      </c>
      <c r="F2095" s="18">
        <f t="shared" si="36"/>
        <v>0</v>
      </c>
      <c r="G2095" s="18">
        <f t="shared" si="37"/>
        <v>0</v>
      </c>
      <c r="H2095" s="21">
        <v>0.12</v>
      </c>
    </row>
    <row r="2096" spans="1:8" ht="15" x14ac:dyDescent="0.25">
      <c r="A2096" s="18">
        <v>172253739</v>
      </c>
      <c r="B2096" s="18">
        <f t="shared" si="34"/>
        <v>0</v>
      </c>
      <c r="C2096" s="18">
        <v>0.108</v>
      </c>
      <c r="D2096" s="18">
        <f t="shared" si="35"/>
        <v>0</v>
      </c>
      <c r="E2096" s="18">
        <v>181</v>
      </c>
      <c r="F2096" s="18">
        <f t="shared" si="36"/>
        <v>0</v>
      </c>
      <c r="G2096" s="18">
        <f t="shared" si="37"/>
        <v>0</v>
      </c>
      <c r="H2096" s="21">
        <v>0.12</v>
      </c>
    </row>
    <row r="2097" spans="1:8" ht="15" x14ac:dyDescent="0.25">
      <c r="A2097" s="18">
        <v>170700000</v>
      </c>
      <c r="B2097" s="18">
        <f t="shared" si="34"/>
        <v>0</v>
      </c>
      <c r="C2097" s="18">
        <v>0.16</v>
      </c>
      <c r="D2097" s="18">
        <f t="shared" si="35"/>
        <v>1</v>
      </c>
      <c r="E2097" s="18">
        <v>567</v>
      </c>
      <c r="F2097" s="18">
        <f t="shared" si="36"/>
        <v>0</v>
      </c>
      <c r="G2097" s="18">
        <f t="shared" si="37"/>
        <v>0</v>
      </c>
      <c r="H2097" s="21">
        <v>0.12</v>
      </c>
    </row>
    <row r="2098" spans="1:8" ht="15" x14ac:dyDescent="0.25">
      <c r="A2098" s="18">
        <v>310287519</v>
      </c>
      <c r="B2098" s="18">
        <f t="shared" si="34"/>
        <v>0</v>
      </c>
      <c r="C2098" s="18">
        <v>0.13700000000000001</v>
      </c>
      <c r="D2098" s="18">
        <f t="shared" si="35"/>
        <v>1</v>
      </c>
      <c r="E2098" s="18">
        <v>412</v>
      </c>
      <c r="F2098" s="18">
        <f t="shared" si="36"/>
        <v>0</v>
      </c>
      <c r="G2098" s="18">
        <f t="shared" si="37"/>
        <v>0</v>
      </c>
      <c r="H2098" s="18">
        <v>0.14399999999999999</v>
      </c>
    </row>
    <row r="2099" spans="1:8" ht="15" x14ac:dyDescent="0.25">
      <c r="A2099" s="19">
        <v>15079752558</v>
      </c>
      <c r="B2099" s="18">
        <f t="shared" si="34"/>
        <v>0</v>
      </c>
      <c r="C2099" s="19">
        <v>6.4000000000000001E-2</v>
      </c>
      <c r="D2099" s="18">
        <f t="shared" si="35"/>
        <v>0</v>
      </c>
      <c r="E2099" s="19">
        <v>193</v>
      </c>
      <c r="F2099" s="18">
        <f t="shared" si="36"/>
        <v>0</v>
      </c>
      <c r="G2099" s="18">
        <f t="shared" si="37"/>
        <v>0</v>
      </c>
      <c r="H2099" s="21">
        <v>0.12</v>
      </c>
    </row>
    <row r="2100" spans="1:8" ht="15" x14ac:dyDescent="0.25">
      <c r="A2100" s="18">
        <v>164000000000</v>
      </c>
      <c r="B2100" s="18">
        <f t="shared" si="34"/>
        <v>0</v>
      </c>
      <c r="C2100" s="18">
        <v>0.10299999999999999</v>
      </c>
      <c r="D2100" s="18">
        <f t="shared" si="35"/>
        <v>0</v>
      </c>
      <c r="E2100" s="18">
        <v>3715</v>
      </c>
      <c r="F2100" s="18">
        <f t="shared" si="36"/>
        <v>1</v>
      </c>
      <c r="G2100" s="18">
        <f t="shared" si="37"/>
        <v>0</v>
      </c>
      <c r="H2100" s="18">
        <v>6.0999999999999999E-2</v>
      </c>
    </row>
    <row r="2101" spans="1:8" ht="15" x14ac:dyDescent="0.25">
      <c r="A2101" s="18">
        <v>12393604089</v>
      </c>
      <c r="B2101" s="18">
        <f t="shared" si="34"/>
        <v>0</v>
      </c>
      <c r="C2101" s="18">
        <v>4.2000000000000003E-2</v>
      </c>
      <c r="D2101" s="18">
        <f t="shared" si="35"/>
        <v>0</v>
      </c>
      <c r="E2101" s="18">
        <v>74</v>
      </c>
      <c r="F2101" s="18">
        <f t="shared" si="36"/>
        <v>0</v>
      </c>
      <c r="G2101" s="18">
        <f t="shared" si="37"/>
        <v>0</v>
      </c>
      <c r="H2101" s="18">
        <v>0.108</v>
      </c>
    </row>
    <row r="2102" spans="1:8" ht="15" x14ac:dyDescent="0.25">
      <c r="A2102" s="18">
        <v>631791993</v>
      </c>
      <c r="B2102" s="18">
        <f t="shared" si="34"/>
        <v>0</v>
      </c>
      <c r="C2102" s="18">
        <v>7.0000000000000007E-2</v>
      </c>
      <c r="D2102" s="18">
        <f t="shared" si="35"/>
        <v>0</v>
      </c>
      <c r="E2102" s="18">
        <v>245</v>
      </c>
      <c r="F2102" s="18">
        <f t="shared" si="36"/>
        <v>0</v>
      </c>
      <c r="G2102" s="18">
        <f t="shared" si="37"/>
        <v>0</v>
      </c>
      <c r="H2102" s="18">
        <v>0.1</v>
      </c>
    </row>
    <row r="2103" spans="1:8" ht="15" x14ac:dyDescent="0.25">
      <c r="A2103" s="18">
        <v>868574141</v>
      </c>
      <c r="B2103" s="18">
        <f t="shared" si="34"/>
        <v>0</v>
      </c>
      <c r="C2103" s="18">
        <v>7.6999999999999999E-2</v>
      </c>
      <c r="D2103" s="18">
        <f t="shared" si="35"/>
        <v>0</v>
      </c>
      <c r="E2103" s="18">
        <v>124</v>
      </c>
      <c r="F2103" s="18">
        <f t="shared" si="36"/>
        <v>0</v>
      </c>
      <c r="G2103" s="18">
        <f t="shared" si="37"/>
        <v>0</v>
      </c>
      <c r="H2103" s="18">
        <v>0.13200000000000001</v>
      </c>
    </row>
    <row r="2104" spans="1:8" ht="15" x14ac:dyDescent="0.25">
      <c r="A2104" s="18">
        <v>423038017</v>
      </c>
      <c r="B2104" s="18">
        <f t="shared" si="34"/>
        <v>0</v>
      </c>
      <c r="C2104" s="18">
        <v>0.05</v>
      </c>
      <c r="D2104" s="18">
        <f t="shared" si="35"/>
        <v>0</v>
      </c>
      <c r="E2104" s="18">
        <v>219</v>
      </c>
      <c r="F2104" s="18">
        <f t="shared" si="36"/>
        <v>0</v>
      </c>
      <c r="G2104" s="18">
        <f t="shared" si="37"/>
        <v>0</v>
      </c>
      <c r="H2104" s="18">
        <v>0.114</v>
      </c>
    </row>
    <row r="2105" spans="1:8" ht="15" x14ac:dyDescent="0.25">
      <c r="A2105" s="18">
        <v>785745262</v>
      </c>
      <c r="B2105" s="18">
        <f t="shared" si="34"/>
        <v>0</v>
      </c>
      <c r="C2105" s="18">
        <v>3.7999999999999999E-2</v>
      </c>
      <c r="D2105" s="18">
        <f t="shared" si="35"/>
        <v>0</v>
      </c>
      <c r="E2105" s="18">
        <v>125</v>
      </c>
      <c r="F2105" s="18">
        <f t="shared" si="36"/>
        <v>0</v>
      </c>
      <c r="G2105" s="18">
        <f t="shared" si="37"/>
        <v>0</v>
      </c>
      <c r="H2105" s="18">
        <v>5.5E-2</v>
      </c>
    </row>
    <row r="2106" spans="1:8" ht="15" x14ac:dyDescent="0.25">
      <c r="A2106" s="19">
        <v>15079752558</v>
      </c>
      <c r="B2106" s="18">
        <f t="shared" si="34"/>
        <v>0</v>
      </c>
      <c r="C2106" s="19">
        <v>6.4000000000000001E-2</v>
      </c>
      <c r="D2106" s="18">
        <f t="shared" si="35"/>
        <v>0</v>
      </c>
      <c r="E2106" s="19">
        <v>193</v>
      </c>
      <c r="F2106" s="18">
        <f t="shared" si="36"/>
        <v>0</v>
      </c>
      <c r="G2106" s="18">
        <f t="shared" si="37"/>
        <v>0</v>
      </c>
      <c r="H2106" s="21">
        <v>0.12</v>
      </c>
    </row>
    <row r="2107" spans="1:8" ht="15" x14ac:dyDescent="0.25">
      <c r="A2107" s="18">
        <v>1390000000000</v>
      </c>
      <c r="B2107" s="18">
        <f t="shared" si="34"/>
        <v>1</v>
      </c>
      <c r="C2107" s="18">
        <v>9.1999999999999998E-2</v>
      </c>
      <c r="D2107" s="18">
        <f t="shared" si="35"/>
        <v>0</v>
      </c>
      <c r="E2107" s="18">
        <v>6114</v>
      </c>
      <c r="F2107" s="18">
        <f t="shared" si="36"/>
        <v>1</v>
      </c>
      <c r="G2107" s="18">
        <f t="shared" si="37"/>
        <v>0</v>
      </c>
      <c r="H2107" s="18">
        <v>7.6999999999999999E-2</v>
      </c>
    </row>
    <row r="2108" spans="1:8" ht="15" x14ac:dyDescent="0.25">
      <c r="A2108" s="18">
        <v>4035420973</v>
      </c>
      <c r="B2108" s="18">
        <f t="shared" si="34"/>
        <v>0</v>
      </c>
      <c r="C2108" s="18">
        <v>0.04</v>
      </c>
      <c r="D2108" s="18">
        <f t="shared" si="35"/>
        <v>0</v>
      </c>
      <c r="E2108" s="18">
        <v>177</v>
      </c>
      <c r="F2108" s="18">
        <f t="shared" si="36"/>
        <v>0</v>
      </c>
      <c r="G2108" s="18">
        <f t="shared" si="37"/>
        <v>0</v>
      </c>
      <c r="H2108" s="18">
        <v>7.0000000000000007E-2</v>
      </c>
    </row>
    <row r="2109" spans="1:8" ht="15" x14ac:dyDescent="0.25">
      <c r="A2109" s="19">
        <v>15079752558</v>
      </c>
      <c r="B2109" s="18">
        <f t="shared" si="34"/>
        <v>0</v>
      </c>
      <c r="C2109" s="19">
        <v>6.4000000000000001E-2</v>
      </c>
      <c r="D2109" s="18">
        <f t="shared" si="35"/>
        <v>0</v>
      </c>
      <c r="E2109" s="19">
        <v>193</v>
      </c>
      <c r="F2109" s="18">
        <f t="shared" si="36"/>
        <v>0</v>
      </c>
      <c r="G2109" s="18">
        <f t="shared" si="37"/>
        <v>0</v>
      </c>
      <c r="H2109" s="21">
        <v>0.12</v>
      </c>
    </row>
    <row r="2110" spans="1:8" ht="15" x14ac:dyDescent="0.25">
      <c r="A2110" s="19">
        <v>15079752558</v>
      </c>
      <c r="B2110" s="18">
        <f t="shared" si="34"/>
        <v>0</v>
      </c>
      <c r="C2110" s="19">
        <v>6.4000000000000001E-2</v>
      </c>
      <c r="D2110" s="18">
        <f t="shared" si="35"/>
        <v>0</v>
      </c>
      <c r="E2110" s="19">
        <v>193</v>
      </c>
      <c r="F2110" s="18">
        <f t="shared" si="36"/>
        <v>0</v>
      </c>
      <c r="G2110" s="18">
        <f t="shared" si="37"/>
        <v>0</v>
      </c>
      <c r="H2110" s="21">
        <v>0.12</v>
      </c>
    </row>
    <row r="2111" spans="1:8" ht="15" x14ac:dyDescent="0.25">
      <c r="A2111" s="18">
        <v>174984469</v>
      </c>
      <c r="B2111" s="18">
        <f t="shared" si="34"/>
        <v>0</v>
      </c>
      <c r="C2111" s="18">
        <v>0.107</v>
      </c>
      <c r="D2111" s="18">
        <f t="shared" si="35"/>
        <v>0</v>
      </c>
      <c r="E2111" s="18">
        <v>187</v>
      </c>
      <c r="F2111" s="18">
        <f t="shared" si="36"/>
        <v>0</v>
      </c>
      <c r="G2111" s="18">
        <f t="shared" si="37"/>
        <v>0</v>
      </c>
      <c r="H2111" s="21">
        <v>0.12</v>
      </c>
    </row>
    <row r="2112" spans="1:8" ht="15" x14ac:dyDescent="0.25">
      <c r="A2112" s="18">
        <v>173000000</v>
      </c>
      <c r="B2112" s="18">
        <f t="shared" si="34"/>
        <v>0</v>
      </c>
      <c r="C2112" s="18">
        <v>0.156</v>
      </c>
      <c r="D2112" s="18">
        <f t="shared" si="35"/>
        <v>1</v>
      </c>
      <c r="E2112" s="18">
        <v>590</v>
      </c>
      <c r="F2112" s="18">
        <f t="shared" si="36"/>
        <v>0</v>
      </c>
      <c r="G2112" s="18">
        <f t="shared" si="37"/>
        <v>0</v>
      </c>
      <c r="H2112" s="21">
        <v>0.12</v>
      </c>
    </row>
    <row r="2113" spans="1:8" ht="15" x14ac:dyDescent="0.25">
      <c r="A2113" s="18">
        <v>326160961</v>
      </c>
      <c r="B2113" s="18">
        <f t="shared" si="34"/>
        <v>0</v>
      </c>
      <c r="C2113" s="18">
        <v>0.128</v>
      </c>
      <c r="D2113" s="18">
        <f t="shared" si="35"/>
        <v>1</v>
      </c>
      <c r="E2113" s="18">
        <v>405</v>
      </c>
      <c r="F2113" s="18">
        <f t="shared" si="36"/>
        <v>0</v>
      </c>
      <c r="G2113" s="18">
        <f t="shared" si="37"/>
        <v>0</v>
      </c>
      <c r="H2113" s="18">
        <v>0.14299999999999999</v>
      </c>
    </row>
    <row r="2114" spans="1:8" ht="15" x14ac:dyDescent="0.25">
      <c r="A2114" s="19">
        <v>15079752558</v>
      </c>
      <c r="B2114" s="18">
        <f t="shared" si="34"/>
        <v>0</v>
      </c>
      <c r="C2114" s="19">
        <v>6.4000000000000001E-2</v>
      </c>
      <c r="D2114" s="18">
        <f t="shared" si="35"/>
        <v>0</v>
      </c>
      <c r="E2114" s="19">
        <v>193</v>
      </c>
      <c r="F2114" s="18">
        <f t="shared" si="36"/>
        <v>0</v>
      </c>
      <c r="G2114" s="18">
        <f t="shared" si="37"/>
        <v>0</v>
      </c>
      <c r="H2114" s="21">
        <v>0.12</v>
      </c>
    </row>
    <row r="2115" spans="1:8" ht="15" x14ac:dyDescent="0.25">
      <c r="A2115" s="18">
        <v>171000000000</v>
      </c>
      <c r="B2115" s="18">
        <f t="shared" si="34"/>
        <v>0</v>
      </c>
      <c r="C2115" s="18">
        <v>0.10299999999999999</v>
      </c>
      <c r="D2115" s="18">
        <f t="shared" si="35"/>
        <v>0</v>
      </c>
      <c r="E2115" s="18">
        <v>3292</v>
      </c>
      <c r="F2115" s="18">
        <f t="shared" si="36"/>
        <v>1</v>
      </c>
      <c r="G2115" s="18">
        <f t="shared" si="37"/>
        <v>0</v>
      </c>
      <c r="H2115" s="18">
        <v>5.8000000000000003E-2</v>
      </c>
    </row>
    <row r="2116" spans="1:8" ht="15" x14ac:dyDescent="0.25">
      <c r="A2116" s="18">
        <v>15653921367</v>
      </c>
      <c r="B2116" s="18">
        <f t="shared" si="34"/>
        <v>0</v>
      </c>
      <c r="C2116" s="18">
        <v>5.1999999999999998E-2</v>
      </c>
      <c r="D2116" s="18">
        <f t="shared" si="35"/>
        <v>0</v>
      </c>
      <c r="E2116" s="18">
        <v>114</v>
      </c>
      <c r="F2116" s="18">
        <f t="shared" si="36"/>
        <v>0</v>
      </c>
      <c r="G2116" s="18">
        <f t="shared" si="37"/>
        <v>0</v>
      </c>
      <c r="H2116" s="18">
        <v>0.108</v>
      </c>
    </row>
    <row r="2117" spans="1:8" ht="15" x14ac:dyDescent="0.25">
      <c r="A2117" s="18">
        <v>684273267</v>
      </c>
      <c r="B2117" s="18">
        <f t="shared" si="34"/>
        <v>0</v>
      </c>
      <c r="C2117" s="18">
        <v>6.8000000000000005E-2</v>
      </c>
      <c r="D2117" s="18">
        <f t="shared" si="35"/>
        <v>0</v>
      </c>
      <c r="E2117" s="18">
        <v>245</v>
      </c>
      <c r="F2117" s="18">
        <f t="shared" si="36"/>
        <v>0</v>
      </c>
      <c r="G2117" s="18">
        <f t="shared" si="37"/>
        <v>0</v>
      </c>
      <c r="H2117" s="18">
        <v>9.9000000000000005E-2</v>
      </c>
    </row>
    <row r="2118" spans="1:8" ht="15" x14ac:dyDescent="0.25">
      <c r="A2118" s="18">
        <v>999972421</v>
      </c>
      <c r="B2118" s="18">
        <f t="shared" si="34"/>
        <v>0</v>
      </c>
      <c r="C2118" s="18">
        <v>0.08</v>
      </c>
      <c r="D2118" s="18">
        <f t="shared" si="35"/>
        <v>0</v>
      </c>
      <c r="E2118" s="18">
        <v>148</v>
      </c>
      <c r="F2118" s="18">
        <f t="shared" si="36"/>
        <v>0</v>
      </c>
      <c r="G2118" s="18">
        <f t="shared" si="37"/>
        <v>0</v>
      </c>
      <c r="H2118" s="18">
        <v>0.113</v>
      </c>
    </row>
    <row r="2119" spans="1:8" ht="15" x14ac:dyDescent="0.25">
      <c r="A2119" s="18">
        <v>471575497</v>
      </c>
      <c r="B2119" s="18">
        <f t="shared" si="34"/>
        <v>0</v>
      </c>
      <c r="C2119" s="18">
        <v>5.3999999999999999E-2</v>
      </c>
      <c r="D2119" s="18">
        <f t="shared" si="35"/>
        <v>0</v>
      </c>
      <c r="E2119" s="18">
        <v>238</v>
      </c>
      <c r="F2119" s="18">
        <f t="shared" si="36"/>
        <v>0</v>
      </c>
      <c r="G2119" s="18">
        <f t="shared" si="37"/>
        <v>0</v>
      </c>
      <c r="H2119" s="18">
        <v>0.1</v>
      </c>
    </row>
    <row r="2120" spans="1:8" ht="15" x14ac:dyDescent="0.25">
      <c r="A2120" s="18">
        <v>786938335</v>
      </c>
      <c r="B2120" s="18">
        <f t="shared" si="34"/>
        <v>0</v>
      </c>
      <c r="C2120" s="18">
        <v>3.5999999999999997E-2</v>
      </c>
      <c r="D2120" s="18">
        <f t="shared" si="35"/>
        <v>0</v>
      </c>
      <c r="E2120" s="18">
        <v>116</v>
      </c>
      <c r="F2120" s="18">
        <f t="shared" si="36"/>
        <v>0</v>
      </c>
      <c r="G2120" s="18">
        <f t="shared" si="37"/>
        <v>0</v>
      </c>
      <c r="H2120" s="18">
        <v>6.0999999999999999E-2</v>
      </c>
    </row>
    <row r="2121" spans="1:8" ht="15" x14ac:dyDescent="0.25">
      <c r="A2121" s="18">
        <v>1194074074</v>
      </c>
      <c r="B2121" s="18">
        <f t="shared" si="34"/>
        <v>0</v>
      </c>
      <c r="C2121" s="18">
        <v>5.1999999999999998E-2</v>
      </c>
      <c r="D2121" s="18">
        <f t="shared" si="35"/>
        <v>0</v>
      </c>
      <c r="E2121" s="18">
        <v>681</v>
      </c>
      <c r="F2121" s="18">
        <f t="shared" si="36"/>
        <v>0</v>
      </c>
      <c r="G2121" s="18">
        <f t="shared" si="37"/>
        <v>0</v>
      </c>
      <c r="H2121" s="18">
        <v>0.10199999999999999</v>
      </c>
    </row>
    <row r="2122" spans="1:8" ht="15" x14ac:dyDescent="0.25">
      <c r="A2122" s="18">
        <v>603000000000</v>
      </c>
      <c r="B2122" s="18">
        <f t="shared" si="34"/>
        <v>1</v>
      </c>
      <c r="C2122" s="18">
        <v>8.5000000000000006E-2</v>
      </c>
      <c r="D2122" s="18">
        <f t="shared" si="35"/>
        <v>0</v>
      </c>
      <c r="E2122" s="18">
        <v>995</v>
      </c>
      <c r="F2122" s="18">
        <f t="shared" si="36"/>
        <v>0</v>
      </c>
      <c r="G2122" s="18">
        <f t="shared" si="37"/>
        <v>0</v>
      </c>
      <c r="H2122" s="18">
        <v>0.14099999999999999</v>
      </c>
    </row>
    <row r="2123" spans="1:8" ht="15" x14ac:dyDescent="0.25">
      <c r="A2123" s="19">
        <v>15079752558</v>
      </c>
      <c r="B2123" s="18">
        <f t="shared" si="34"/>
        <v>0</v>
      </c>
      <c r="C2123" s="19">
        <v>6.4000000000000001E-2</v>
      </c>
      <c r="D2123" s="18">
        <f t="shared" si="35"/>
        <v>0</v>
      </c>
      <c r="E2123" s="19">
        <v>193</v>
      </c>
      <c r="F2123" s="18">
        <f t="shared" si="36"/>
        <v>0</v>
      </c>
      <c r="G2123" s="18">
        <f t="shared" si="37"/>
        <v>0</v>
      </c>
      <c r="H2123" s="18">
        <v>9.1999999999999998E-2</v>
      </c>
    </row>
    <row r="2124" spans="1:8" ht="15" x14ac:dyDescent="0.25">
      <c r="A2124" s="18">
        <v>8149004000</v>
      </c>
      <c r="B2124" s="18">
        <f t="shared" si="34"/>
        <v>0</v>
      </c>
      <c r="C2124" s="18">
        <v>7.4999999999999997E-2</v>
      </c>
      <c r="D2124" s="18">
        <f t="shared" si="35"/>
        <v>0</v>
      </c>
      <c r="E2124" s="18">
        <v>1647</v>
      </c>
      <c r="F2124" s="18">
        <f t="shared" si="36"/>
        <v>1</v>
      </c>
      <c r="G2124" s="18">
        <f t="shared" si="37"/>
        <v>0</v>
      </c>
      <c r="H2124" s="18">
        <v>4.8000000000000001E-2</v>
      </c>
    </row>
    <row r="2125" spans="1:8" ht="15" x14ac:dyDescent="0.25">
      <c r="A2125" s="18">
        <v>4224850000</v>
      </c>
      <c r="B2125" s="18">
        <f t="shared" si="34"/>
        <v>0</v>
      </c>
      <c r="C2125" s="18">
        <v>6.3E-2</v>
      </c>
      <c r="D2125" s="18">
        <f t="shared" si="35"/>
        <v>0</v>
      </c>
      <c r="E2125" s="18">
        <v>938</v>
      </c>
      <c r="F2125" s="18">
        <f t="shared" si="36"/>
        <v>0</v>
      </c>
      <c r="G2125" s="18">
        <f t="shared" si="37"/>
        <v>0</v>
      </c>
      <c r="H2125" s="18">
        <v>8.6999999999999994E-2</v>
      </c>
    </row>
    <row r="2126" spans="1:8" ht="15" x14ac:dyDescent="0.25">
      <c r="A2126" s="18">
        <v>1572500000</v>
      </c>
      <c r="B2126" s="18">
        <f t="shared" si="34"/>
        <v>0</v>
      </c>
      <c r="C2126" s="18">
        <v>5.8000000000000003E-2</v>
      </c>
      <c r="D2126" s="18">
        <f t="shared" si="35"/>
        <v>0</v>
      </c>
      <c r="E2126" s="18">
        <v>259</v>
      </c>
      <c r="F2126" s="18">
        <f t="shared" si="36"/>
        <v>0</v>
      </c>
      <c r="G2126" s="18">
        <f t="shared" si="37"/>
        <v>0</v>
      </c>
      <c r="H2126" s="18">
        <v>0.124</v>
      </c>
    </row>
    <row r="2127" spans="1:8" ht="15" x14ac:dyDescent="0.25">
      <c r="A2127" s="18">
        <v>5473536000</v>
      </c>
      <c r="B2127" s="18">
        <f t="shared" si="34"/>
        <v>0</v>
      </c>
      <c r="C2127" s="19">
        <v>6.4000000000000001E-2</v>
      </c>
      <c r="D2127" s="18">
        <f t="shared" si="35"/>
        <v>0</v>
      </c>
      <c r="E2127" s="19">
        <v>193</v>
      </c>
      <c r="F2127" s="18">
        <f t="shared" si="36"/>
        <v>0</v>
      </c>
      <c r="G2127" s="18">
        <f t="shared" si="37"/>
        <v>0</v>
      </c>
      <c r="H2127" s="21">
        <v>0.12</v>
      </c>
    </row>
    <row r="2128" spans="1:8" ht="15" x14ac:dyDescent="0.25">
      <c r="A2128" s="18">
        <v>27035110130</v>
      </c>
      <c r="B2128" s="18">
        <f t="shared" si="34"/>
        <v>0</v>
      </c>
      <c r="C2128" s="18">
        <v>5.8000000000000003E-2</v>
      </c>
      <c r="D2128" s="18">
        <f t="shared" si="35"/>
        <v>0</v>
      </c>
      <c r="E2128" s="18">
        <v>149</v>
      </c>
      <c r="F2128" s="18">
        <f t="shared" si="36"/>
        <v>0</v>
      </c>
      <c r="G2128" s="18">
        <f t="shared" si="37"/>
        <v>0</v>
      </c>
      <c r="H2128" s="18">
        <v>0.111</v>
      </c>
    </row>
    <row r="2129" spans="1:8" ht="15" x14ac:dyDescent="0.25">
      <c r="A2129" s="18">
        <v>2250000000000</v>
      </c>
      <c r="B2129" s="18">
        <f t="shared" si="34"/>
        <v>1</v>
      </c>
      <c r="C2129" s="18">
        <v>9.2999999999999999E-2</v>
      </c>
      <c r="D2129" s="18">
        <f t="shared" si="35"/>
        <v>0</v>
      </c>
      <c r="E2129" s="18">
        <v>1056</v>
      </c>
      <c r="F2129" s="18">
        <f t="shared" si="36"/>
        <v>0</v>
      </c>
      <c r="G2129" s="18">
        <f t="shared" si="37"/>
        <v>1</v>
      </c>
      <c r="H2129" s="18">
        <v>0.36599999999999999</v>
      </c>
    </row>
    <row r="2130" spans="1:8" ht="15" x14ac:dyDescent="0.25">
      <c r="A2130" s="18">
        <v>1820000000000</v>
      </c>
      <c r="B2130" s="18">
        <f t="shared" si="34"/>
        <v>1</v>
      </c>
      <c r="C2130" s="18">
        <v>0.109</v>
      </c>
      <c r="D2130" s="18">
        <f t="shared" si="35"/>
        <v>0</v>
      </c>
      <c r="E2130" s="18">
        <v>5741</v>
      </c>
      <c r="F2130" s="18">
        <f t="shared" si="36"/>
        <v>1</v>
      </c>
      <c r="G2130" s="18">
        <f t="shared" si="37"/>
        <v>0</v>
      </c>
      <c r="H2130" s="18">
        <v>0.03</v>
      </c>
    </row>
    <row r="2131" spans="1:8" ht="15" x14ac:dyDescent="0.25">
      <c r="A2131" s="19">
        <v>15079752558</v>
      </c>
      <c r="B2131" s="18">
        <f t="shared" si="34"/>
        <v>0</v>
      </c>
      <c r="C2131" s="19">
        <v>6.4000000000000001E-2</v>
      </c>
      <c r="D2131" s="18">
        <f t="shared" si="35"/>
        <v>0</v>
      </c>
      <c r="E2131" s="19">
        <v>193</v>
      </c>
      <c r="F2131" s="18">
        <f t="shared" si="36"/>
        <v>0</v>
      </c>
      <c r="G2131" s="18">
        <f t="shared" si="37"/>
        <v>0</v>
      </c>
      <c r="H2131" s="21">
        <v>0.12</v>
      </c>
    </row>
    <row r="2132" spans="1:8" ht="15" x14ac:dyDescent="0.25">
      <c r="A2132" s="18">
        <v>266000000000</v>
      </c>
      <c r="B2132" s="18">
        <f t="shared" si="34"/>
        <v>1</v>
      </c>
      <c r="C2132" s="18">
        <v>7.1999999999999995E-2</v>
      </c>
      <c r="D2132" s="18">
        <f t="shared" si="35"/>
        <v>0</v>
      </c>
      <c r="E2132" s="18">
        <v>1103</v>
      </c>
      <c r="F2132" s="18">
        <f t="shared" si="36"/>
        <v>0</v>
      </c>
      <c r="G2132" s="18">
        <f t="shared" si="37"/>
        <v>0</v>
      </c>
      <c r="H2132" s="18">
        <v>0.10100000000000001</v>
      </c>
    </row>
    <row r="2133" spans="1:8" ht="15" x14ac:dyDescent="0.25">
      <c r="A2133" s="18">
        <v>370000000000</v>
      </c>
      <c r="B2133" s="18">
        <f t="shared" si="34"/>
        <v>1</v>
      </c>
      <c r="C2133" s="18">
        <v>6.8000000000000005E-2</v>
      </c>
      <c r="D2133" s="18">
        <f t="shared" si="35"/>
        <v>0</v>
      </c>
      <c r="E2133" s="18">
        <v>530</v>
      </c>
      <c r="F2133" s="18">
        <f t="shared" si="36"/>
        <v>0</v>
      </c>
      <c r="G2133" s="18">
        <f t="shared" si="37"/>
        <v>0</v>
      </c>
      <c r="H2133" s="18">
        <v>0.126</v>
      </c>
    </row>
    <row r="2134" spans="1:8" ht="15" x14ac:dyDescent="0.25">
      <c r="A2134" s="18">
        <v>45374788701</v>
      </c>
      <c r="B2134" s="18">
        <f t="shared" si="34"/>
        <v>0</v>
      </c>
      <c r="C2134" s="18">
        <v>0.10100000000000001</v>
      </c>
      <c r="D2134" s="18">
        <f t="shared" si="35"/>
        <v>0</v>
      </c>
      <c r="E2134" s="18">
        <v>951</v>
      </c>
      <c r="F2134" s="18">
        <f t="shared" si="36"/>
        <v>0</v>
      </c>
      <c r="G2134" s="18">
        <f t="shared" si="37"/>
        <v>0</v>
      </c>
      <c r="H2134" s="18">
        <v>0.182</v>
      </c>
    </row>
    <row r="2135" spans="1:8" ht="15" x14ac:dyDescent="0.25">
      <c r="A2135" s="18">
        <v>30565200000</v>
      </c>
      <c r="B2135" s="18">
        <f t="shared" si="34"/>
        <v>0</v>
      </c>
      <c r="C2135" s="18">
        <v>6.0999999999999999E-2</v>
      </c>
      <c r="D2135" s="18">
        <f t="shared" si="35"/>
        <v>0</v>
      </c>
      <c r="E2135" s="18">
        <v>166</v>
      </c>
      <c r="F2135" s="18">
        <f t="shared" si="36"/>
        <v>0</v>
      </c>
      <c r="G2135" s="18">
        <f t="shared" si="37"/>
        <v>0</v>
      </c>
      <c r="H2135" s="21">
        <v>0.12</v>
      </c>
    </row>
    <row r="2136" spans="1:8" ht="15" x14ac:dyDescent="0.25">
      <c r="A2136" s="19">
        <v>15079752558</v>
      </c>
      <c r="B2136" s="18">
        <f t="shared" si="34"/>
        <v>0</v>
      </c>
      <c r="C2136" s="19">
        <v>6.4000000000000001E-2</v>
      </c>
      <c r="D2136" s="18">
        <f t="shared" si="35"/>
        <v>0</v>
      </c>
      <c r="E2136" s="19">
        <v>193</v>
      </c>
      <c r="F2136" s="18">
        <f t="shared" si="36"/>
        <v>0</v>
      </c>
      <c r="G2136" s="18">
        <f t="shared" si="37"/>
        <v>0</v>
      </c>
      <c r="H2136" s="21">
        <v>0.12</v>
      </c>
    </row>
    <row r="2137" spans="1:8" ht="15" x14ac:dyDescent="0.25">
      <c r="A2137" s="18">
        <v>324463833</v>
      </c>
      <c r="B2137" s="18">
        <f t="shared" si="34"/>
        <v>0</v>
      </c>
      <c r="C2137" s="18">
        <v>0.05</v>
      </c>
      <c r="D2137" s="18">
        <f t="shared" si="35"/>
        <v>0</v>
      </c>
      <c r="E2137" s="18">
        <v>231</v>
      </c>
      <c r="F2137" s="18">
        <f t="shared" si="36"/>
        <v>0</v>
      </c>
      <c r="G2137" s="18">
        <f t="shared" si="37"/>
        <v>0</v>
      </c>
      <c r="H2137" s="18">
        <v>0.11700000000000001</v>
      </c>
    </row>
    <row r="2138" spans="1:8" ht="15" x14ac:dyDescent="0.25">
      <c r="A2138" s="18">
        <v>23996656676</v>
      </c>
      <c r="B2138" s="18">
        <f t="shared" si="34"/>
        <v>0</v>
      </c>
      <c r="C2138" s="18">
        <v>6.3E-2</v>
      </c>
      <c r="D2138" s="18">
        <f t="shared" si="35"/>
        <v>0</v>
      </c>
      <c r="E2138" s="18">
        <v>173</v>
      </c>
      <c r="F2138" s="18">
        <f t="shared" si="36"/>
        <v>0</v>
      </c>
      <c r="G2138" s="18">
        <f t="shared" si="37"/>
        <v>1</v>
      </c>
      <c r="H2138" s="18">
        <v>0.26800000000000002</v>
      </c>
    </row>
    <row r="2139" spans="1:8" ht="15" x14ac:dyDescent="0.25">
      <c r="A2139" s="18">
        <v>18327386416</v>
      </c>
      <c r="B2139" s="18">
        <f t="shared" si="34"/>
        <v>0</v>
      </c>
      <c r="C2139" s="18">
        <v>3.5999999999999997E-2</v>
      </c>
      <c r="D2139" s="18">
        <f t="shared" si="35"/>
        <v>0</v>
      </c>
      <c r="E2139" s="18">
        <v>53</v>
      </c>
      <c r="F2139" s="18">
        <f t="shared" si="36"/>
        <v>0</v>
      </c>
      <c r="G2139" s="18">
        <f t="shared" si="37"/>
        <v>0</v>
      </c>
      <c r="H2139" s="18">
        <v>0.17100000000000001</v>
      </c>
    </row>
    <row r="2140" spans="1:8" ht="15" x14ac:dyDescent="0.25">
      <c r="A2140" s="18">
        <v>13134100000</v>
      </c>
      <c r="B2140" s="18">
        <f t="shared" si="34"/>
        <v>0</v>
      </c>
      <c r="C2140" s="18">
        <v>8.1000000000000003E-2</v>
      </c>
      <c r="D2140" s="18">
        <f t="shared" si="35"/>
        <v>0</v>
      </c>
      <c r="E2140" s="18">
        <v>179</v>
      </c>
      <c r="F2140" s="18">
        <f t="shared" si="36"/>
        <v>0</v>
      </c>
      <c r="G2140" s="18">
        <f t="shared" si="37"/>
        <v>0</v>
      </c>
      <c r="H2140" s="18">
        <v>0.14000000000000001</v>
      </c>
    </row>
    <row r="2141" spans="1:8" ht="15" x14ac:dyDescent="0.25">
      <c r="A2141" s="18">
        <v>1068024994</v>
      </c>
      <c r="B2141" s="18">
        <f t="shared" si="34"/>
        <v>0</v>
      </c>
      <c r="C2141" s="19">
        <v>6.4000000000000001E-2</v>
      </c>
      <c r="D2141" s="18">
        <f t="shared" si="35"/>
        <v>0</v>
      </c>
      <c r="E2141" s="19">
        <v>193</v>
      </c>
      <c r="F2141" s="18">
        <f t="shared" si="36"/>
        <v>0</v>
      </c>
      <c r="G2141" s="18">
        <f t="shared" si="37"/>
        <v>0</v>
      </c>
      <c r="H2141" s="21">
        <v>0.12</v>
      </c>
    </row>
    <row r="2142" spans="1:8" ht="15" x14ac:dyDescent="0.25">
      <c r="A2142" s="18">
        <v>523256355</v>
      </c>
      <c r="B2142" s="18">
        <f t="shared" si="34"/>
        <v>0</v>
      </c>
      <c r="C2142" s="18">
        <v>6.6000000000000003E-2</v>
      </c>
      <c r="D2142" s="18">
        <f t="shared" si="35"/>
        <v>0</v>
      </c>
      <c r="E2142" s="18">
        <v>339</v>
      </c>
      <c r="F2142" s="18">
        <f t="shared" si="36"/>
        <v>0</v>
      </c>
      <c r="G2142" s="18">
        <f t="shared" si="37"/>
        <v>0</v>
      </c>
      <c r="H2142" s="18">
        <v>0.11600000000000001</v>
      </c>
    </row>
    <row r="2143" spans="1:8" ht="15" x14ac:dyDescent="0.25">
      <c r="A2143" s="18">
        <v>19290566570</v>
      </c>
      <c r="B2143" s="18">
        <f t="shared" si="34"/>
        <v>0</v>
      </c>
      <c r="C2143" s="18">
        <v>5.6000000000000001E-2</v>
      </c>
      <c r="D2143" s="18">
        <f t="shared" si="35"/>
        <v>0</v>
      </c>
      <c r="E2143" s="18">
        <v>96</v>
      </c>
      <c r="F2143" s="18">
        <f t="shared" si="36"/>
        <v>0</v>
      </c>
      <c r="G2143" s="18">
        <f t="shared" si="37"/>
        <v>0</v>
      </c>
      <c r="H2143" s="18">
        <v>0.20899999999999999</v>
      </c>
    </row>
    <row r="2144" spans="1:8" ht="15" x14ac:dyDescent="0.25">
      <c r="A2144" s="18">
        <v>712667925</v>
      </c>
      <c r="B2144" s="18">
        <f t="shared" si="34"/>
        <v>0</v>
      </c>
      <c r="C2144" s="18">
        <v>5.8000000000000003E-2</v>
      </c>
      <c r="D2144" s="18">
        <f t="shared" si="35"/>
        <v>0</v>
      </c>
      <c r="E2144" s="18">
        <v>56</v>
      </c>
      <c r="F2144" s="18">
        <f t="shared" si="36"/>
        <v>0</v>
      </c>
      <c r="G2144" s="18">
        <f t="shared" si="37"/>
        <v>0</v>
      </c>
      <c r="H2144" s="18">
        <v>0.17299999999999999</v>
      </c>
    </row>
    <row r="2145" spans="1:8" ht="15" x14ac:dyDescent="0.25">
      <c r="A2145" s="18">
        <v>3664503846</v>
      </c>
      <c r="B2145" s="18">
        <f t="shared" si="34"/>
        <v>0</v>
      </c>
      <c r="C2145" s="18">
        <v>6.0999999999999999E-2</v>
      </c>
      <c r="D2145" s="18">
        <f t="shared" si="35"/>
        <v>0</v>
      </c>
      <c r="E2145" s="18">
        <v>26</v>
      </c>
      <c r="F2145" s="18">
        <f t="shared" si="36"/>
        <v>0</v>
      </c>
      <c r="G2145" s="18">
        <f t="shared" si="37"/>
        <v>1</v>
      </c>
      <c r="H2145" s="18">
        <v>0.314</v>
      </c>
    </row>
    <row r="2146" spans="1:8" ht="15" x14ac:dyDescent="0.25">
      <c r="A2146" s="18">
        <v>7105529647</v>
      </c>
      <c r="B2146" s="18">
        <f t="shared" si="34"/>
        <v>0</v>
      </c>
      <c r="C2146" s="18">
        <v>6.6000000000000003E-2</v>
      </c>
      <c r="D2146" s="18">
        <f t="shared" si="35"/>
        <v>0</v>
      </c>
      <c r="E2146" s="18">
        <v>76</v>
      </c>
      <c r="F2146" s="18">
        <f t="shared" si="36"/>
        <v>0</v>
      </c>
      <c r="G2146" s="18">
        <f t="shared" si="37"/>
        <v>1</v>
      </c>
      <c r="H2146" s="18">
        <v>0.26800000000000002</v>
      </c>
    </row>
    <row r="2147" spans="1:8" ht="15" x14ac:dyDescent="0.25">
      <c r="A2147" s="18">
        <v>9008629729</v>
      </c>
      <c r="B2147" s="18">
        <f t="shared" si="34"/>
        <v>0</v>
      </c>
      <c r="C2147" s="18">
        <v>5.5E-2</v>
      </c>
      <c r="D2147" s="18">
        <f t="shared" si="35"/>
        <v>0</v>
      </c>
      <c r="E2147" s="18">
        <v>189</v>
      </c>
      <c r="F2147" s="18">
        <f t="shared" si="36"/>
        <v>0</v>
      </c>
      <c r="G2147" s="18">
        <f t="shared" si="37"/>
        <v>1</v>
      </c>
      <c r="H2147" s="18">
        <v>0.23300000000000001</v>
      </c>
    </row>
    <row r="2148" spans="1:8" ht="15" x14ac:dyDescent="0.25">
      <c r="A2148" s="18">
        <v>684000000000</v>
      </c>
      <c r="B2148" s="18">
        <f t="shared" si="34"/>
        <v>1</v>
      </c>
      <c r="C2148" s="18">
        <v>5.0999999999999997E-2</v>
      </c>
      <c r="D2148" s="18">
        <f t="shared" si="35"/>
        <v>0</v>
      </c>
      <c r="E2148" s="18">
        <v>328</v>
      </c>
      <c r="F2148" s="18">
        <f t="shared" si="36"/>
        <v>0</v>
      </c>
      <c r="G2148" s="18">
        <f t="shared" si="37"/>
        <v>0</v>
      </c>
      <c r="H2148" s="18">
        <v>0.16900000000000001</v>
      </c>
    </row>
    <row r="2149" spans="1:8" ht="15" x14ac:dyDescent="0.25">
      <c r="A2149" s="18">
        <v>5107329010</v>
      </c>
      <c r="B2149" s="18">
        <f t="shared" si="34"/>
        <v>0</v>
      </c>
      <c r="C2149" s="18">
        <v>5.3999999999999999E-2</v>
      </c>
      <c r="D2149" s="18">
        <f t="shared" si="35"/>
        <v>0</v>
      </c>
      <c r="E2149" s="18">
        <v>54</v>
      </c>
      <c r="F2149" s="18">
        <f t="shared" si="36"/>
        <v>0</v>
      </c>
      <c r="G2149" s="18">
        <f t="shared" si="37"/>
        <v>0</v>
      </c>
      <c r="H2149" s="18">
        <v>0.18099999999999999</v>
      </c>
    </row>
    <row r="2150" spans="1:8" ht="15" x14ac:dyDescent="0.25">
      <c r="A2150" s="18">
        <v>11620500000</v>
      </c>
      <c r="B2150" s="18">
        <f t="shared" si="34"/>
        <v>0</v>
      </c>
      <c r="C2150" s="18">
        <v>7.8E-2</v>
      </c>
      <c r="D2150" s="18">
        <f t="shared" si="35"/>
        <v>0</v>
      </c>
      <c r="E2150" s="18">
        <v>295</v>
      </c>
      <c r="F2150" s="18">
        <f t="shared" si="36"/>
        <v>0</v>
      </c>
      <c r="G2150" s="18">
        <f t="shared" si="37"/>
        <v>0</v>
      </c>
      <c r="H2150" s="18">
        <v>0.105</v>
      </c>
    </row>
    <row r="2151" spans="1:8" ht="15" x14ac:dyDescent="0.25">
      <c r="A2151" s="18">
        <v>8195993231</v>
      </c>
      <c r="B2151" s="18">
        <f t="shared" si="34"/>
        <v>0</v>
      </c>
      <c r="C2151" s="18">
        <v>8.1000000000000003E-2</v>
      </c>
      <c r="D2151" s="18">
        <f t="shared" si="35"/>
        <v>0</v>
      </c>
      <c r="E2151" s="18">
        <v>124</v>
      </c>
      <c r="F2151" s="18">
        <f t="shared" si="36"/>
        <v>0</v>
      </c>
      <c r="G2151" s="18">
        <f t="shared" si="37"/>
        <v>1</v>
      </c>
      <c r="H2151" s="18">
        <v>0.26800000000000002</v>
      </c>
    </row>
    <row r="2152" spans="1:8" ht="15" x14ac:dyDescent="0.25">
      <c r="A2152" s="18">
        <v>50681123109</v>
      </c>
      <c r="B2152" s="18">
        <f t="shared" si="34"/>
        <v>0</v>
      </c>
      <c r="C2152" s="18">
        <v>4.7E-2</v>
      </c>
      <c r="D2152" s="18">
        <f t="shared" si="35"/>
        <v>0</v>
      </c>
      <c r="E2152" s="18">
        <v>96</v>
      </c>
      <c r="F2152" s="18">
        <f t="shared" si="36"/>
        <v>0</v>
      </c>
      <c r="G2152" s="18">
        <f t="shared" si="37"/>
        <v>1</v>
      </c>
      <c r="H2152" s="18">
        <v>0.3</v>
      </c>
    </row>
    <row r="2153" spans="1:8" ht="15" x14ac:dyDescent="0.25">
      <c r="A2153" s="18">
        <v>61701810000</v>
      </c>
      <c r="B2153" s="18">
        <f t="shared" si="34"/>
        <v>0</v>
      </c>
      <c r="C2153" s="19">
        <v>6.4000000000000001E-2</v>
      </c>
      <c r="D2153" s="18">
        <f t="shared" si="35"/>
        <v>0</v>
      </c>
      <c r="E2153" s="19">
        <v>193</v>
      </c>
      <c r="F2153" s="18">
        <f t="shared" si="36"/>
        <v>0</v>
      </c>
      <c r="G2153" s="18">
        <f t="shared" si="37"/>
        <v>0</v>
      </c>
      <c r="H2153" s="21">
        <v>0.12</v>
      </c>
    </row>
    <row r="2154" spans="1:8" ht="15" x14ac:dyDescent="0.25">
      <c r="A2154" s="19">
        <v>15079752558</v>
      </c>
      <c r="B2154" s="18">
        <f t="shared" si="34"/>
        <v>0</v>
      </c>
      <c r="C2154" s="19">
        <v>6.4000000000000001E-2</v>
      </c>
      <c r="D2154" s="18">
        <f t="shared" si="35"/>
        <v>0</v>
      </c>
      <c r="E2154" s="19">
        <v>193</v>
      </c>
      <c r="F2154" s="18">
        <f t="shared" si="36"/>
        <v>0</v>
      </c>
      <c r="G2154" s="18">
        <f t="shared" si="37"/>
        <v>0</v>
      </c>
      <c r="H2154" s="21">
        <v>0.12</v>
      </c>
    </row>
    <row r="2155" spans="1:8" ht="15" x14ac:dyDescent="0.25">
      <c r="A2155" s="18">
        <v>416566954</v>
      </c>
      <c r="B2155" s="18">
        <f t="shared" si="34"/>
        <v>0</v>
      </c>
      <c r="C2155" s="18">
        <v>4.2999999999999997E-2</v>
      </c>
      <c r="D2155" s="18">
        <f t="shared" si="35"/>
        <v>0</v>
      </c>
      <c r="E2155" s="18">
        <v>392</v>
      </c>
      <c r="F2155" s="18">
        <f t="shared" si="36"/>
        <v>0</v>
      </c>
      <c r="G2155" s="18">
        <f t="shared" si="37"/>
        <v>0</v>
      </c>
      <c r="H2155" s="18">
        <v>0.111</v>
      </c>
    </row>
    <row r="2156" spans="1:8" ht="15" x14ac:dyDescent="0.25">
      <c r="A2156" s="18">
        <v>764457723</v>
      </c>
      <c r="B2156" s="18">
        <f t="shared" si="34"/>
        <v>0</v>
      </c>
      <c r="C2156" s="18">
        <v>5.6000000000000001E-2</v>
      </c>
      <c r="D2156" s="18">
        <f t="shared" si="35"/>
        <v>0</v>
      </c>
      <c r="E2156" s="18">
        <v>272</v>
      </c>
      <c r="F2156" s="18">
        <f t="shared" si="36"/>
        <v>0</v>
      </c>
      <c r="G2156" s="18">
        <f t="shared" si="37"/>
        <v>0</v>
      </c>
      <c r="H2156" s="18">
        <v>0.13100000000000001</v>
      </c>
    </row>
    <row r="2157" spans="1:8" ht="15" x14ac:dyDescent="0.25">
      <c r="A2157" s="19">
        <v>15079752558</v>
      </c>
      <c r="B2157" s="18">
        <f t="shared" si="34"/>
        <v>0</v>
      </c>
      <c r="C2157" s="19">
        <v>6.4000000000000001E-2</v>
      </c>
      <c r="D2157" s="18">
        <f t="shared" si="35"/>
        <v>0</v>
      </c>
      <c r="E2157" s="19">
        <v>193</v>
      </c>
      <c r="F2157" s="18">
        <f t="shared" si="36"/>
        <v>0</v>
      </c>
      <c r="G2157" s="18">
        <f t="shared" si="37"/>
        <v>0</v>
      </c>
      <c r="H2157" s="21">
        <v>0.12</v>
      </c>
    </row>
    <row r="2158" spans="1:8" ht="15" x14ac:dyDescent="0.25">
      <c r="A2158" s="18">
        <v>397447007</v>
      </c>
      <c r="B2158" s="18">
        <f t="shared" si="34"/>
        <v>0</v>
      </c>
      <c r="C2158" s="18">
        <v>3.6999999999999998E-2</v>
      </c>
      <c r="D2158" s="18">
        <f t="shared" si="35"/>
        <v>0</v>
      </c>
      <c r="E2158" s="18">
        <v>137</v>
      </c>
      <c r="F2158" s="18">
        <f t="shared" si="36"/>
        <v>0</v>
      </c>
      <c r="G2158" s="18">
        <f t="shared" si="37"/>
        <v>0</v>
      </c>
      <c r="H2158" s="18">
        <v>0.115</v>
      </c>
    </row>
    <row r="2159" spans="1:8" ht="15" x14ac:dyDescent="0.25">
      <c r="A2159" s="18">
        <v>892164364</v>
      </c>
      <c r="B2159" s="18">
        <f t="shared" si="34"/>
        <v>0</v>
      </c>
      <c r="C2159" s="18">
        <v>8.6999999999999994E-2</v>
      </c>
      <c r="D2159" s="18">
        <f t="shared" si="35"/>
        <v>0</v>
      </c>
      <c r="E2159" s="18">
        <v>167</v>
      </c>
      <c r="F2159" s="18">
        <f t="shared" si="36"/>
        <v>0</v>
      </c>
      <c r="G2159" s="18">
        <f t="shared" si="37"/>
        <v>1</v>
      </c>
      <c r="H2159" s="18">
        <v>0.28999999999999998</v>
      </c>
    </row>
    <row r="2160" spans="1:8" ht="15" x14ac:dyDescent="0.25">
      <c r="A2160" s="18">
        <v>8154315708</v>
      </c>
      <c r="B2160" s="18">
        <f t="shared" si="34"/>
        <v>0</v>
      </c>
      <c r="C2160" s="18">
        <v>0.04</v>
      </c>
      <c r="D2160" s="18">
        <f t="shared" si="35"/>
        <v>0</v>
      </c>
      <c r="E2160" s="18">
        <v>260</v>
      </c>
      <c r="F2160" s="18">
        <f t="shared" si="36"/>
        <v>0</v>
      </c>
      <c r="G2160" s="18">
        <f t="shared" si="37"/>
        <v>0</v>
      </c>
      <c r="H2160" s="18">
        <v>0.16500000000000001</v>
      </c>
    </row>
    <row r="2161" spans="1:8" ht="15" x14ac:dyDescent="0.25">
      <c r="A2161" s="19">
        <v>15079752558</v>
      </c>
      <c r="B2161" s="18">
        <f t="shared" si="34"/>
        <v>0</v>
      </c>
      <c r="C2161" s="19">
        <v>6.4000000000000001E-2</v>
      </c>
      <c r="D2161" s="18">
        <f t="shared" si="35"/>
        <v>0</v>
      </c>
      <c r="E2161" s="19">
        <v>193</v>
      </c>
      <c r="F2161" s="18">
        <f t="shared" si="36"/>
        <v>0</v>
      </c>
      <c r="G2161" s="18">
        <f t="shared" si="37"/>
        <v>0</v>
      </c>
      <c r="H2161" s="21">
        <v>0.12</v>
      </c>
    </row>
    <row r="2162" spans="1:8" ht="15" x14ac:dyDescent="0.25">
      <c r="A2162" s="18">
        <v>10300000000000</v>
      </c>
      <c r="B2162" s="18">
        <f t="shared" si="34"/>
        <v>1</v>
      </c>
      <c r="C2162" s="18">
        <v>0.13600000000000001</v>
      </c>
      <c r="D2162" s="18">
        <f t="shared" si="35"/>
        <v>1</v>
      </c>
      <c r="E2162" s="18">
        <v>4790</v>
      </c>
      <c r="F2162" s="18">
        <f t="shared" si="36"/>
        <v>1</v>
      </c>
      <c r="G2162" s="18">
        <f t="shared" si="37"/>
        <v>0</v>
      </c>
      <c r="H2162" s="18">
        <v>9.1999999999999998E-2</v>
      </c>
    </row>
    <row r="2163" spans="1:8" ht="15" x14ac:dyDescent="0.25">
      <c r="A2163" s="18">
        <v>22823255806</v>
      </c>
      <c r="B2163" s="18">
        <f t="shared" si="34"/>
        <v>0</v>
      </c>
      <c r="C2163" s="18">
        <v>0.112</v>
      </c>
      <c r="D2163" s="18">
        <f t="shared" si="35"/>
        <v>0</v>
      </c>
      <c r="E2163" s="18">
        <v>773</v>
      </c>
      <c r="F2163" s="18">
        <f t="shared" si="36"/>
        <v>0</v>
      </c>
      <c r="G2163" s="18">
        <f t="shared" si="37"/>
        <v>1</v>
      </c>
      <c r="H2163" s="18">
        <v>0.46100000000000002</v>
      </c>
    </row>
    <row r="2164" spans="1:8" ht="15" x14ac:dyDescent="0.25">
      <c r="A2164" s="18">
        <v>117000000000</v>
      </c>
      <c r="B2164" s="18">
        <f t="shared" si="34"/>
        <v>0</v>
      </c>
      <c r="C2164" s="18">
        <v>5.7000000000000002E-2</v>
      </c>
      <c r="D2164" s="18">
        <f t="shared" si="35"/>
        <v>0</v>
      </c>
      <c r="E2164" s="18">
        <v>273</v>
      </c>
      <c r="F2164" s="18">
        <f t="shared" si="36"/>
        <v>0</v>
      </c>
      <c r="G2164" s="18">
        <f t="shared" si="37"/>
        <v>1</v>
      </c>
      <c r="H2164" s="18">
        <v>0.252</v>
      </c>
    </row>
    <row r="2165" spans="1:8" ht="15" x14ac:dyDescent="0.25">
      <c r="A2165" s="18">
        <v>787693391</v>
      </c>
      <c r="B2165" s="18">
        <f t="shared" si="34"/>
        <v>0</v>
      </c>
      <c r="C2165" s="18">
        <v>0.04</v>
      </c>
      <c r="D2165" s="18">
        <f t="shared" si="35"/>
        <v>0</v>
      </c>
      <c r="E2165" s="18">
        <v>408</v>
      </c>
      <c r="F2165" s="18">
        <f t="shared" si="36"/>
        <v>0</v>
      </c>
      <c r="G2165" s="18">
        <f t="shared" si="37"/>
        <v>0</v>
      </c>
      <c r="H2165" s="18">
        <v>0.122</v>
      </c>
    </row>
    <row r="2166" spans="1:8" ht="15" x14ac:dyDescent="0.25">
      <c r="A2166" s="18">
        <v>344000000000</v>
      </c>
      <c r="B2166" s="18">
        <f t="shared" si="34"/>
        <v>1</v>
      </c>
      <c r="C2166" s="18">
        <v>9.1999999999999998E-2</v>
      </c>
      <c r="D2166" s="18">
        <f t="shared" si="35"/>
        <v>0</v>
      </c>
      <c r="E2166" s="18">
        <v>710</v>
      </c>
      <c r="F2166" s="18">
        <f t="shared" si="36"/>
        <v>0</v>
      </c>
      <c r="G2166" s="18">
        <f t="shared" si="37"/>
        <v>0</v>
      </c>
      <c r="H2166" s="18">
        <v>0.111</v>
      </c>
    </row>
    <row r="2167" spans="1:8" ht="15" x14ac:dyDescent="0.25">
      <c r="A2167" s="18">
        <v>1873452514</v>
      </c>
      <c r="B2167" s="18">
        <f t="shared" si="34"/>
        <v>0</v>
      </c>
      <c r="C2167" s="19">
        <v>6.4000000000000001E-2</v>
      </c>
      <c r="D2167" s="18">
        <f t="shared" si="35"/>
        <v>0</v>
      </c>
      <c r="E2167" s="19">
        <v>193</v>
      </c>
      <c r="F2167" s="18">
        <f t="shared" si="36"/>
        <v>0</v>
      </c>
      <c r="G2167" s="18">
        <f t="shared" si="37"/>
        <v>0</v>
      </c>
      <c r="H2167" s="18">
        <v>0.121</v>
      </c>
    </row>
    <row r="2168" spans="1:8" ht="15" x14ac:dyDescent="0.25">
      <c r="A2168" s="18">
        <v>6327552000</v>
      </c>
      <c r="B2168" s="18">
        <f t="shared" si="34"/>
        <v>0</v>
      </c>
      <c r="C2168" s="18">
        <v>5.1999999999999998E-2</v>
      </c>
      <c r="D2168" s="18">
        <f t="shared" si="35"/>
        <v>0</v>
      </c>
      <c r="E2168" s="18">
        <v>1107</v>
      </c>
      <c r="F2168" s="18">
        <f t="shared" si="36"/>
        <v>0</v>
      </c>
      <c r="G2168" s="18">
        <f t="shared" si="37"/>
        <v>0</v>
      </c>
      <c r="H2168" s="18">
        <v>0.06</v>
      </c>
    </row>
    <row r="2169" spans="1:8" ht="15" x14ac:dyDescent="0.25">
      <c r="A2169" s="18">
        <v>3119500000</v>
      </c>
      <c r="B2169" s="18">
        <f t="shared" si="34"/>
        <v>0</v>
      </c>
      <c r="C2169" s="18">
        <v>6.3E-2</v>
      </c>
      <c r="D2169" s="18">
        <f t="shared" si="35"/>
        <v>0</v>
      </c>
      <c r="E2169" s="18">
        <v>602</v>
      </c>
      <c r="F2169" s="18">
        <f t="shared" si="36"/>
        <v>0</v>
      </c>
      <c r="G2169" s="18">
        <f t="shared" si="37"/>
        <v>0</v>
      </c>
      <c r="H2169" s="18">
        <v>0.10199999999999999</v>
      </c>
    </row>
    <row r="2170" spans="1:8" ht="15" x14ac:dyDescent="0.25">
      <c r="A2170" s="18">
        <v>831750000</v>
      </c>
      <c r="B2170" s="18">
        <f t="shared" si="34"/>
        <v>0</v>
      </c>
      <c r="C2170" s="18">
        <v>0.04</v>
      </c>
      <c r="D2170" s="18">
        <f t="shared" si="35"/>
        <v>0</v>
      </c>
      <c r="E2170" s="18">
        <v>139</v>
      </c>
      <c r="F2170" s="18">
        <f t="shared" si="36"/>
        <v>0</v>
      </c>
      <c r="G2170" s="18">
        <f t="shared" si="37"/>
        <v>0</v>
      </c>
      <c r="H2170" s="18">
        <v>0.16</v>
      </c>
    </row>
    <row r="2171" spans="1:8" ht="15" x14ac:dyDescent="0.25">
      <c r="A2171" s="18">
        <v>3480219000</v>
      </c>
      <c r="B2171" s="18">
        <f t="shared" si="34"/>
        <v>0</v>
      </c>
      <c r="C2171" s="19">
        <v>6.4000000000000001E-2</v>
      </c>
      <c r="D2171" s="18">
        <f t="shared" si="35"/>
        <v>0</v>
      </c>
      <c r="E2171" s="19">
        <v>193</v>
      </c>
      <c r="F2171" s="18">
        <f t="shared" si="36"/>
        <v>0</v>
      </c>
      <c r="G2171" s="18">
        <f t="shared" si="37"/>
        <v>0</v>
      </c>
      <c r="H2171" s="21">
        <v>0.12</v>
      </c>
    </row>
    <row r="2172" spans="1:8" ht="15" x14ac:dyDescent="0.25">
      <c r="A2172" s="18">
        <v>8397858185</v>
      </c>
      <c r="B2172" s="18">
        <f t="shared" si="34"/>
        <v>0</v>
      </c>
      <c r="C2172" s="18">
        <v>6.0999999999999999E-2</v>
      </c>
      <c r="D2172" s="18">
        <f t="shared" si="35"/>
        <v>0</v>
      </c>
      <c r="E2172" s="18">
        <v>60</v>
      </c>
      <c r="F2172" s="18">
        <f t="shared" si="36"/>
        <v>0</v>
      </c>
      <c r="G2172" s="18">
        <f t="shared" si="37"/>
        <v>1</v>
      </c>
      <c r="H2172" s="18">
        <v>0.34599999999999997</v>
      </c>
    </row>
    <row r="2173" spans="1:8" ht="15" x14ac:dyDescent="0.25">
      <c r="A2173" s="18">
        <v>645000000000</v>
      </c>
      <c r="B2173" s="18">
        <f t="shared" si="34"/>
        <v>1</v>
      </c>
      <c r="C2173" s="18">
        <v>7.1999999999999995E-2</v>
      </c>
      <c r="D2173" s="18">
        <f t="shared" si="35"/>
        <v>0</v>
      </c>
      <c r="E2173" s="18">
        <v>265</v>
      </c>
      <c r="F2173" s="18">
        <f t="shared" si="36"/>
        <v>0</v>
      </c>
      <c r="G2173" s="18">
        <f t="shared" si="37"/>
        <v>1</v>
      </c>
      <c r="H2173" s="18">
        <v>0.56799999999999995</v>
      </c>
    </row>
    <row r="2174" spans="1:8" ht="15" x14ac:dyDescent="0.25">
      <c r="A2174" s="18">
        <v>739000000000</v>
      </c>
      <c r="B2174" s="18">
        <f t="shared" si="34"/>
        <v>1</v>
      </c>
      <c r="C2174" s="18">
        <v>8.7999999999999995E-2</v>
      </c>
      <c r="D2174" s="18">
        <f t="shared" si="35"/>
        <v>0</v>
      </c>
      <c r="E2174" s="18">
        <v>2090</v>
      </c>
      <c r="F2174" s="18">
        <f t="shared" si="36"/>
        <v>1</v>
      </c>
      <c r="G2174" s="18">
        <f t="shared" si="37"/>
        <v>0</v>
      </c>
      <c r="H2174" s="18">
        <v>7.2999999999999995E-2</v>
      </c>
    </row>
    <row r="2175" spans="1:8" ht="15" x14ac:dyDescent="0.25">
      <c r="A2175" s="19">
        <v>15079752558</v>
      </c>
      <c r="B2175" s="18">
        <f t="shared" si="34"/>
        <v>0</v>
      </c>
      <c r="C2175" s="19">
        <v>6.4000000000000001E-2</v>
      </c>
      <c r="D2175" s="18">
        <f t="shared" si="35"/>
        <v>0</v>
      </c>
      <c r="E2175" s="19">
        <v>193</v>
      </c>
      <c r="F2175" s="18">
        <f t="shared" si="36"/>
        <v>0</v>
      </c>
      <c r="G2175" s="18">
        <f t="shared" si="37"/>
        <v>0</v>
      </c>
      <c r="H2175" s="21">
        <v>0.12</v>
      </c>
    </row>
    <row r="2176" spans="1:8" ht="15" x14ac:dyDescent="0.25">
      <c r="A2176" s="18">
        <v>79328640264</v>
      </c>
      <c r="B2176" s="18">
        <f t="shared" si="34"/>
        <v>0</v>
      </c>
      <c r="C2176" s="18">
        <v>7.6999999999999999E-2</v>
      </c>
      <c r="D2176" s="18">
        <f t="shared" si="35"/>
        <v>0</v>
      </c>
      <c r="E2176" s="18">
        <v>390</v>
      </c>
      <c r="F2176" s="18">
        <f t="shared" si="36"/>
        <v>0</v>
      </c>
      <c r="G2176" s="18">
        <f t="shared" si="37"/>
        <v>0</v>
      </c>
      <c r="H2176" s="18">
        <v>0.14799999999999999</v>
      </c>
    </row>
    <row r="2177" spans="1:8" ht="15" x14ac:dyDescent="0.25">
      <c r="A2177" s="18">
        <v>99886577576</v>
      </c>
      <c r="B2177" s="18">
        <f t="shared" si="34"/>
        <v>0</v>
      </c>
      <c r="C2177" s="18">
        <v>5.8999999999999997E-2</v>
      </c>
      <c r="D2177" s="18">
        <f t="shared" si="35"/>
        <v>0</v>
      </c>
      <c r="E2177" s="18">
        <v>148</v>
      </c>
      <c r="F2177" s="18">
        <f t="shared" si="36"/>
        <v>0</v>
      </c>
      <c r="G2177" s="18">
        <f t="shared" si="37"/>
        <v>0</v>
      </c>
      <c r="H2177" s="18">
        <v>0.188</v>
      </c>
    </row>
    <row r="2178" spans="1:8" ht="15" x14ac:dyDescent="0.25">
      <c r="A2178" s="18">
        <v>15946443103</v>
      </c>
      <c r="B2178" s="18">
        <f t="shared" si="34"/>
        <v>0</v>
      </c>
      <c r="C2178" s="18">
        <v>7.0999999999999994E-2</v>
      </c>
      <c r="D2178" s="18">
        <f t="shared" si="35"/>
        <v>0</v>
      </c>
      <c r="E2178" s="18">
        <v>287</v>
      </c>
      <c r="F2178" s="18">
        <f t="shared" si="36"/>
        <v>0</v>
      </c>
      <c r="G2178" s="18">
        <f t="shared" si="37"/>
        <v>1</v>
      </c>
      <c r="H2178" s="18">
        <v>0.249</v>
      </c>
    </row>
    <row r="2179" spans="1:8" ht="15" x14ac:dyDescent="0.25">
      <c r="A2179" s="18">
        <v>31683300000</v>
      </c>
      <c r="B2179" s="18">
        <f t="shared" si="34"/>
        <v>0</v>
      </c>
      <c r="C2179" s="18">
        <v>6.3E-2</v>
      </c>
      <c r="D2179" s="18">
        <f t="shared" si="35"/>
        <v>0</v>
      </c>
      <c r="E2179" s="18">
        <v>178</v>
      </c>
      <c r="F2179" s="18">
        <f t="shared" si="36"/>
        <v>0</v>
      </c>
      <c r="G2179" s="18">
        <f t="shared" si="37"/>
        <v>0</v>
      </c>
      <c r="H2179" s="21">
        <v>0.12</v>
      </c>
    </row>
    <row r="2180" spans="1:8" ht="15" x14ac:dyDescent="0.25">
      <c r="A2180" s="19">
        <v>15079752558</v>
      </c>
      <c r="B2180" s="18">
        <f t="shared" si="34"/>
        <v>0</v>
      </c>
      <c r="C2180" s="19">
        <v>6.4000000000000001E-2</v>
      </c>
      <c r="D2180" s="18">
        <f t="shared" si="35"/>
        <v>0</v>
      </c>
      <c r="E2180" s="19">
        <v>193</v>
      </c>
      <c r="F2180" s="18">
        <f t="shared" si="36"/>
        <v>0</v>
      </c>
      <c r="G2180" s="18">
        <f t="shared" si="37"/>
        <v>0</v>
      </c>
      <c r="H2180" s="21">
        <v>0.12</v>
      </c>
    </row>
    <row r="2181" spans="1:8" ht="15" x14ac:dyDescent="0.25">
      <c r="A2181" s="18">
        <v>330949850</v>
      </c>
      <c r="B2181" s="18">
        <f t="shared" si="34"/>
        <v>0</v>
      </c>
      <c r="C2181" s="18">
        <v>0.05</v>
      </c>
      <c r="D2181" s="18">
        <f t="shared" si="35"/>
        <v>0</v>
      </c>
      <c r="E2181" s="18">
        <v>236</v>
      </c>
      <c r="F2181" s="18">
        <f t="shared" si="36"/>
        <v>0</v>
      </c>
      <c r="G2181" s="18">
        <f t="shared" si="37"/>
        <v>0</v>
      </c>
      <c r="H2181" s="18">
        <v>0.111</v>
      </c>
    </row>
    <row r="2182" spans="1:8" ht="15" x14ac:dyDescent="0.25">
      <c r="A2182" s="18">
        <v>24894907435</v>
      </c>
      <c r="B2182" s="18">
        <f t="shared" si="34"/>
        <v>0</v>
      </c>
      <c r="C2182" s="18">
        <v>6.2E-2</v>
      </c>
      <c r="D2182" s="18">
        <f t="shared" si="35"/>
        <v>0</v>
      </c>
      <c r="E2182" s="18">
        <v>173</v>
      </c>
      <c r="F2182" s="18">
        <f t="shared" si="36"/>
        <v>0</v>
      </c>
      <c r="G2182" s="18">
        <f t="shared" si="37"/>
        <v>1</v>
      </c>
      <c r="H2182" s="18">
        <v>0.24299999999999999</v>
      </c>
    </row>
    <row r="2183" spans="1:8" ht="15" x14ac:dyDescent="0.25">
      <c r="A2183" s="18">
        <v>24468324000</v>
      </c>
      <c r="B2183" s="18">
        <f t="shared" si="34"/>
        <v>0</v>
      </c>
      <c r="C2183" s="18">
        <v>0.04</v>
      </c>
      <c r="D2183" s="18">
        <f t="shared" si="35"/>
        <v>0</v>
      </c>
      <c r="E2183" s="18">
        <v>77</v>
      </c>
      <c r="F2183" s="18">
        <f t="shared" si="36"/>
        <v>0</v>
      </c>
      <c r="G2183" s="18">
        <f t="shared" si="37"/>
        <v>0</v>
      </c>
      <c r="H2183" s="18">
        <v>0.16200000000000001</v>
      </c>
    </row>
    <row r="2184" spans="1:8" ht="15" x14ac:dyDescent="0.25">
      <c r="A2184" s="18">
        <v>13812700000</v>
      </c>
      <c r="B2184" s="18">
        <f t="shared" si="34"/>
        <v>0</v>
      </c>
      <c r="C2184" s="18">
        <v>0.08</v>
      </c>
      <c r="D2184" s="18">
        <f t="shared" si="35"/>
        <v>0</v>
      </c>
      <c r="E2184" s="18">
        <v>184</v>
      </c>
      <c r="F2184" s="18">
        <f t="shared" si="36"/>
        <v>0</v>
      </c>
      <c r="G2184" s="18">
        <f t="shared" si="37"/>
        <v>0</v>
      </c>
      <c r="H2184" s="21">
        <v>0.12</v>
      </c>
    </row>
    <row r="2185" spans="1:8" ht="15" x14ac:dyDescent="0.25">
      <c r="A2185" s="18">
        <v>1086170639</v>
      </c>
      <c r="B2185" s="18">
        <f t="shared" si="34"/>
        <v>0</v>
      </c>
      <c r="C2185" s="19">
        <v>6.4000000000000001E-2</v>
      </c>
      <c r="D2185" s="18">
        <f t="shared" si="35"/>
        <v>0</v>
      </c>
      <c r="E2185" s="19">
        <v>193</v>
      </c>
      <c r="F2185" s="18">
        <f t="shared" si="36"/>
        <v>0</v>
      </c>
      <c r="G2185" s="18">
        <f t="shared" si="37"/>
        <v>0</v>
      </c>
      <c r="H2185" s="21">
        <v>0.12</v>
      </c>
    </row>
    <row r="2186" spans="1:8" ht="15" x14ac:dyDescent="0.25">
      <c r="A2186" s="18">
        <v>523279846</v>
      </c>
      <c r="B2186" s="18">
        <f t="shared" si="34"/>
        <v>0</v>
      </c>
      <c r="C2186" s="18">
        <v>7.5999999999999998E-2</v>
      </c>
      <c r="D2186" s="18">
        <f t="shared" si="35"/>
        <v>0</v>
      </c>
      <c r="E2186" s="18">
        <v>392</v>
      </c>
      <c r="F2186" s="18">
        <f t="shared" si="36"/>
        <v>0</v>
      </c>
      <c r="G2186" s="18">
        <f t="shared" si="37"/>
        <v>0</v>
      </c>
      <c r="H2186" s="18">
        <v>0.10199999999999999</v>
      </c>
    </row>
    <row r="2187" spans="1:8" ht="15" x14ac:dyDescent="0.25">
      <c r="A2187" s="18">
        <v>18702820735</v>
      </c>
      <c r="B2187" s="18">
        <f t="shared" si="34"/>
        <v>0</v>
      </c>
      <c r="C2187" s="18">
        <v>6.4000000000000001E-2</v>
      </c>
      <c r="D2187" s="18">
        <f t="shared" si="35"/>
        <v>0</v>
      </c>
      <c r="E2187" s="18">
        <v>105</v>
      </c>
      <c r="F2187" s="18">
        <f t="shared" si="36"/>
        <v>0</v>
      </c>
      <c r="G2187" s="18">
        <f t="shared" si="37"/>
        <v>0</v>
      </c>
      <c r="H2187" s="18">
        <v>0.19</v>
      </c>
    </row>
    <row r="2188" spans="1:8" ht="15" x14ac:dyDescent="0.25">
      <c r="A2188" s="18">
        <v>696281469</v>
      </c>
      <c r="B2188" s="18">
        <f t="shared" si="34"/>
        <v>0</v>
      </c>
      <c r="C2188" s="18">
        <v>5.8000000000000003E-2</v>
      </c>
      <c r="D2188" s="18">
        <f t="shared" si="35"/>
        <v>0</v>
      </c>
      <c r="E2188" s="18">
        <v>54</v>
      </c>
      <c r="F2188" s="18">
        <f t="shared" si="36"/>
        <v>0</v>
      </c>
      <c r="G2188" s="18">
        <f t="shared" si="37"/>
        <v>0</v>
      </c>
      <c r="H2188" s="18">
        <v>0.17</v>
      </c>
    </row>
    <row r="2189" spans="1:8" ht="15" x14ac:dyDescent="0.25">
      <c r="A2189" s="18">
        <v>3507981946</v>
      </c>
      <c r="B2189" s="18">
        <f t="shared" si="34"/>
        <v>0</v>
      </c>
      <c r="C2189" s="18">
        <v>5.6000000000000001E-2</v>
      </c>
      <c r="D2189" s="18">
        <f t="shared" si="35"/>
        <v>0</v>
      </c>
      <c r="E2189" s="18">
        <v>23</v>
      </c>
      <c r="F2189" s="18">
        <f t="shared" si="36"/>
        <v>0</v>
      </c>
      <c r="G2189" s="18">
        <f t="shared" si="37"/>
        <v>1</v>
      </c>
      <c r="H2189" s="18">
        <v>0.34</v>
      </c>
    </row>
    <row r="2190" spans="1:8" ht="15" x14ac:dyDescent="0.25">
      <c r="A2190" s="18">
        <v>7566517572</v>
      </c>
      <c r="B2190" s="18">
        <f t="shared" si="34"/>
        <v>0</v>
      </c>
      <c r="C2190" s="18">
        <v>6.9000000000000006E-2</v>
      </c>
      <c r="D2190" s="18">
        <f t="shared" si="35"/>
        <v>0</v>
      </c>
      <c r="E2190" s="18">
        <v>83</v>
      </c>
      <c r="F2190" s="18">
        <f t="shared" si="36"/>
        <v>0</v>
      </c>
      <c r="G2190" s="18">
        <f t="shared" si="37"/>
        <v>1</v>
      </c>
      <c r="H2190" s="18">
        <v>0.23799999999999999</v>
      </c>
    </row>
    <row r="2191" spans="1:8" ht="15" x14ac:dyDescent="0.25">
      <c r="A2191" s="18">
        <v>9104515930</v>
      </c>
      <c r="B2191" s="18">
        <f t="shared" si="34"/>
        <v>0</v>
      </c>
      <c r="C2191" s="18">
        <v>5.0999999999999997E-2</v>
      </c>
      <c r="D2191" s="18">
        <f t="shared" si="35"/>
        <v>0</v>
      </c>
      <c r="E2191" s="18">
        <v>178</v>
      </c>
      <c r="F2191" s="18">
        <f t="shared" si="36"/>
        <v>0</v>
      </c>
      <c r="G2191" s="18">
        <f t="shared" si="37"/>
        <v>0</v>
      </c>
      <c r="H2191" s="18">
        <v>0.20599999999999999</v>
      </c>
    </row>
    <row r="2192" spans="1:8" ht="15" x14ac:dyDescent="0.25">
      <c r="A2192" s="18">
        <v>725000000000</v>
      </c>
      <c r="B2192" s="18">
        <f t="shared" si="34"/>
        <v>1</v>
      </c>
      <c r="C2192" s="18">
        <v>5.3999999999999999E-2</v>
      </c>
      <c r="D2192" s="18">
        <f t="shared" si="35"/>
        <v>0</v>
      </c>
      <c r="E2192" s="18">
        <v>373</v>
      </c>
      <c r="F2192" s="18">
        <f t="shared" si="36"/>
        <v>0</v>
      </c>
      <c r="G2192" s="18">
        <f t="shared" si="37"/>
        <v>0</v>
      </c>
      <c r="H2192" s="18">
        <v>0.128</v>
      </c>
    </row>
    <row r="2193" spans="1:8" ht="15" x14ac:dyDescent="0.25">
      <c r="A2193" s="18">
        <v>5323146568</v>
      </c>
      <c r="B2193" s="18">
        <f t="shared" si="34"/>
        <v>0</v>
      </c>
      <c r="C2193" s="18">
        <v>5.2999999999999999E-2</v>
      </c>
      <c r="D2193" s="18">
        <f t="shared" si="35"/>
        <v>0</v>
      </c>
      <c r="E2193" s="18">
        <v>54</v>
      </c>
      <c r="F2193" s="18">
        <f t="shared" si="36"/>
        <v>0</v>
      </c>
      <c r="G2193" s="18">
        <f t="shared" si="37"/>
        <v>0</v>
      </c>
      <c r="H2193" s="18">
        <v>0.186</v>
      </c>
    </row>
    <row r="2194" spans="1:8" ht="15" x14ac:dyDescent="0.25">
      <c r="A2194" s="18">
        <v>11807500000</v>
      </c>
      <c r="B2194" s="18">
        <f t="shared" si="34"/>
        <v>0</v>
      </c>
      <c r="C2194" s="18">
        <v>7.6999999999999999E-2</v>
      </c>
      <c r="D2194" s="18">
        <f t="shared" si="35"/>
        <v>0</v>
      </c>
      <c r="E2194" s="18">
        <v>293</v>
      </c>
      <c r="F2194" s="18">
        <f t="shared" si="36"/>
        <v>0</v>
      </c>
      <c r="G2194" s="18">
        <f t="shared" si="37"/>
        <v>0</v>
      </c>
      <c r="H2194" s="18">
        <v>0.11</v>
      </c>
    </row>
    <row r="2195" spans="1:8" ht="15" x14ac:dyDescent="0.25">
      <c r="A2195" s="18">
        <v>7662595076</v>
      </c>
      <c r="B2195" s="18">
        <f t="shared" si="34"/>
        <v>0</v>
      </c>
      <c r="C2195" s="18">
        <v>7.5999999999999998E-2</v>
      </c>
      <c r="D2195" s="18">
        <f t="shared" si="35"/>
        <v>0</v>
      </c>
      <c r="E2195" s="18">
        <v>107</v>
      </c>
      <c r="F2195" s="18">
        <f t="shared" si="36"/>
        <v>0</v>
      </c>
      <c r="G2195" s="18">
        <f t="shared" si="37"/>
        <v>1</v>
      </c>
      <c r="H2195" s="18">
        <v>0.28299999999999997</v>
      </c>
    </row>
    <row r="2196" spans="1:8" ht="15" x14ac:dyDescent="0.25">
      <c r="A2196" s="18">
        <v>51295103189</v>
      </c>
      <c r="B2196" s="18">
        <f t="shared" si="34"/>
        <v>0</v>
      </c>
      <c r="C2196" s="18">
        <v>4.7E-2</v>
      </c>
      <c r="D2196" s="18">
        <f t="shared" si="35"/>
        <v>0</v>
      </c>
      <c r="E2196" s="18">
        <v>96</v>
      </c>
      <c r="F2196" s="18">
        <f t="shared" si="36"/>
        <v>0</v>
      </c>
      <c r="G2196" s="18">
        <f t="shared" si="37"/>
        <v>1</v>
      </c>
      <c r="H2196" s="18">
        <v>0.25</v>
      </c>
    </row>
    <row r="2197" spans="1:8" ht="15" x14ac:dyDescent="0.25">
      <c r="A2197" s="18">
        <v>69668635000</v>
      </c>
      <c r="B2197" s="18">
        <f t="shared" si="34"/>
        <v>0</v>
      </c>
      <c r="C2197" s="19">
        <v>6.4000000000000001E-2</v>
      </c>
      <c r="D2197" s="18">
        <f t="shared" si="35"/>
        <v>0</v>
      </c>
      <c r="E2197" s="19">
        <v>193</v>
      </c>
      <c r="F2197" s="18">
        <f t="shared" si="36"/>
        <v>0</v>
      </c>
      <c r="G2197" s="18">
        <f t="shared" si="37"/>
        <v>0</v>
      </c>
      <c r="H2197" s="21">
        <v>0.12</v>
      </c>
    </row>
    <row r="2198" spans="1:8" ht="15" x14ac:dyDescent="0.25">
      <c r="A2198" s="19">
        <v>15079752558</v>
      </c>
      <c r="B2198" s="18">
        <f t="shared" si="34"/>
        <v>0</v>
      </c>
      <c r="C2198" s="19">
        <v>6.4000000000000001E-2</v>
      </c>
      <c r="D2198" s="18">
        <f t="shared" si="35"/>
        <v>0</v>
      </c>
      <c r="E2198" s="19">
        <v>193</v>
      </c>
      <c r="F2198" s="18">
        <f t="shared" si="36"/>
        <v>0</v>
      </c>
      <c r="G2198" s="18">
        <f t="shared" si="37"/>
        <v>0</v>
      </c>
      <c r="H2198" s="21">
        <v>0.12</v>
      </c>
    </row>
    <row r="2199" spans="1:8" ht="15" x14ac:dyDescent="0.25">
      <c r="A2199" s="18">
        <v>455905602</v>
      </c>
      <c r="B2199" s="18">
        <f t="shared" si="34"/>
        <v>0</v>
      </c>
      <c r="C2199" s="18">
        <v>3.7999999999999999E-2</v>
      </c>
      <c r="D2199" s="18">
        <f t="shared" si="35"/>
        <v>0</v>
      </c>
      <c r="E2199" s="18">
        <v>378</v>
      </c>
      <c r="F2199" s="18">
        <f t="shared" si="36"/>
        <v>0</v>
      </c>
      <c r="G2199" s="18">
        <f t="shared" si="37"/>
        <v>0</v>
      </c>
      <c r="H2199" s="18">
        <v>0.111</v>
      </c>
    </row>
    <row r="2200" spans="1:8" ht="15" x14ac:dyDescent="0.25">
      <c r="A2200" s="18">
        <v>708290496</v>
      </c>
      <c r="B2200" s="18">
        <f t="shared" si="34"/>
        <v>0</v>
      </c>
      <c r="C2200" s="18">
        <v>6.2E-2</v>
      </c>
      <c r="D2200" s="18">
        <f t="shared" si="35"/>
        <v>0</v>
      </c>
      <c r="E2200" s="18">
        <v>278</v>
      </c>
      <c r="F2200" s="18">
        <f t="shared" si="36"/>
        <v>0</v>
      </c>
      <c r="G2200" s="18">
        <f t="shared" si="37"/>
        <v>0</v>
      </c>
      <c r="H2200" s="18">
        <v>0.13</v>
      </c>
    </row>
    <row r="2201" spans="1:8" ht="15" x14ac:dyDescent="0.25">
      <c r="A2201" s="19">
        <v>15079752558</v>
      </c>
      <c r="B2201" s="18">
        <f t="shared" si="34"/>
        <v>0</v>
      </c>
      <c r="C2201" s="19">
        <v>6.4000000000000001E-2</v>
      </c>
      <c r="D2201" s="18">
        <f t="shared" si="35"/>
        <v>0</v>
      </c>
      <c r="E2201" s="19">
        <v>193</v>
      </c>
      <c r="F2201" s="18">
        <f t="shared" si="36"/>
        <v>0</v>
      </c>
      <c r="G2201" s="18">
        <f t="shared" si="37"/>
        <v>0</v>
      </c>
      <c r="H2201" s="21">
        <v>0.12</v>
      </c>
    </row>
    <row r="2202" spans="1:8" ht="15" x14ac:dyDescent="0.25">
      <c r="A2202" s="18">
        <v>431017935</v>
      </c>
      <c r="B2202" s="18">
        <f t="shared" si="34"/>
        <v>0</v>
      </c>
      <c r="C2202" s="18">
        <v>3.5999999999999997E-2</v>
      </c>
      <c r="D2202" s="18">
        <f t="shared" si="35"/>
        <v>0</v>
      </c>
      <c r="E2202" s="18">
        <v>145</v>
      </c>
      <c r="F2202" s="18">
        <f t="shared" si="36"/>
        <v>0</v>
      </c>
      <c r="G2202" s="18">
        <f t="shared" si="37"/>
        <v>0</v>
      </c>
      <c r="H2202" s="18">
        <v>0.11600000000000001</v>
      </c>
    </row>
    <row r="2203" spans="1:8" ht="15" x14ac:dyDescent="0.25">
      <c r="A2203" s="18">
        <v>763465571</v>
      </c>
      <c r="B2203" s="18">
        <f t="shared" si="34"/>
        <v>0</v>
      </c>
      <c r="C2203" s="18">
        <v>8.4000000000000005E-2</v>
      </c>
      <c r="D2203" s="18">
        <f t="shared" si="35"/>
        <v>0</v>
      </c>
      <c r="E2203" s="18">
        <v>136</v>
      </c>
      <c r="F2203" s="18">
        <f t="shared" si="36"/>
        <v>0</v>
      </c>
      <c r="G2203" s="18">
        <f t="shared" si="37"/>
        <v>1</v>
      </c>
      <c r="H2203" s="18">
        <v>0.25700000000000001</v>
      </c>
    </row>
    <row r="2204" spans="1:8" ht="15" x14ac:dyDescent="0.25">
      <c r="A2204" s="18">
        <v>8824873156</v>
      </c>
      <c r="B2204" s="18">
        <f t="shared" si="34"/>
        <v>0</v>
      </c>
      <c r="C2204" s="18">
        <v>4.3999999999999997E-2</v>
      </c>
      <c r="D2204" s="18">
        <f t="shared" si="35"/>
        <v>0</v>
      </c>
      <c r="E2204" s="18">
        <v>305</v>
      </c>
      <c r="F2204" s="18">
        <f t="shared" si="36"/>
        <v>0</v>
      </c>
      <c r="G2204" s="18">
        <f t="shared" si="37"/>
        <v>0</v>
      </c>
      <c r="H2204" s="18">
        <v>0.157</v>
      </c>
    </row>
    <row r="2205" spans="1:8" ht="15" x14ac:dyDescent="0.25">
      <c r="A2205" s="19">
        <v>15079752558</v>
      </c>
      <c r="B2205" s="18">
        <f t="shared" si="34"/>
        <v>0</v>
      </c>
      <c r="C2205" s="19">
        <v>6.4000000000000001E-2</v>
      </c>
      <c r="D2205" s="18">
        <f t="shared" si="35"/>
        <v>0</v>
      </c>
      <c r="E2205" s="19">
        <v>193</v>
      </c>
      <c r="F2205" s="18">
        <f t="shared" si="36"/>
        <v>0</v>
      </c>
      <c r="G2205" s="18">
        <f t="shared" si="37"/>
        <v>0</v>
      </c>
      <c r="H2205" s="21">
        <v>0.12</v>
      </c>
    </row>
    <row r="2206" spans="1:8" ht="15" x14ac:dyDescent="0.25">
      <c r="A2206" s="18">
        <v>10600000000000</v>
      </c>
      <c r="B2206" s="18">
        <f t="shared" si="34"/>
        <v>1</v>
      </c>
      <c r="C2206" s="18">
        <v>0.14199999999999999</v>
      </c>
      <c r="D2206" s="18">
        <f t="shared" si="35"/>
        <v>1</v>
      </c>
      <c r="E2206" s="18">
        <v>5138</v>
      </c>
      <c r="F2206" s="18">
        <f t="shared" si="36"/>
        <v>1</v>
      </c>
      <c r="G2206" s="18">
        <f t="shared" si="37"/>
        <v>0</v>
      </c>
      <c r="H2206" s="18">
        <v>6.9000000000000006E-2</v>
      </c>
    </row>
    <row r="2207" spans="1:8" ht="15" x14ac:dyDescent="0.25">
      <c r="A2207" s="18">
        <v>20898788420</v>
      </c>
      <c r="B2207" s="18">
        <f t="shared" si="34"/>
        <v>0</v>
      </c>
      <c r="C2207" s="18">
        <v>0.112</v>
      </c>
      <c r="D2207" s="18">
        <f t="shared" si="35"/>
        <v>0</v>
      </c>
      <c r="E2207" s="18">
        <v>703</v>
      </c>
      <c r="F2207" s="18">
        <f t="shared" si="36"/>
        <v>0</v>
      </c>
      <c r="G2207" s="18">
        <f t="shared" si="37"/>
        <v>1</v>
      </c>
      <c r="H2207" s="18">
        <v>0.48599999999999999</v>
      </c>
    </row>
    <row r="2208" spans="1:8" ht="15" x14ac:dyDescent="0.25">
      <c r="A2208" s="18">
        <v>123000000000</v>
      </c>
      <c r="B2208" s="18">
        <f t="shared" si="34"/>
        <v>0</v>
      </c>
      <c r="C2208" s="18">
        <v>0.06</v>
      </c>
      <c r="D2208" s="18">
        <f t="shared" si="35"/>
        <v>0</v>
      </c>
      <c r="E2208" s="18">
        <v>295</v>
      </c>
      <c r="F2208" s="18">
        <f t="shared" si="36"/>
        <v>0</v>
      </c>
      <c r="G2208" s="18">
        <f t="shared" si="37"/>
        <v>0</v>
      </c>
      <c r="H2208" s="18">
        <v>0.22500000000000001</v>
      </c>
    </row>
    <row r="2209" spans="1:8" ht="15" x14ac:dyDescent="0.25">
      <c r="A2209" s="18">
        <v>778311557</v>
      </c>
      <c r="B2209" s="18">
        <f t="shared" si="34"/>
        <v>0</v>
      </c>
      <c r="C2209" s="18">
        <v>4.3999999999999997E-2</v>
      </c>
      <c r="D2209" s="18">
        <f t="shared" si="35"/>
        <v>0</v>
      </c>
      <c r="E2209" s="18">
        <v>429</v>
      </c>
      <c r="F2209" s="18">
        <f t="shared" si="36"/>
        <v>0</v>
      </c>
      <c r="G2209" s="18">
        <f t="shared" si="37"/>
        <v>0</v>
      </c>
      <c r="H2209" s="18">
        <v>0.11600000000000001</v>
      </c>
    </row>
    <row r="2210" spans="1:8" ht="15" x14ac:dyDescent="0.25">
      <c r="A2210" s="18">
        <v>325000000000</v>
      </c>
      <c r="B2210" s="18">
        <f t="shared" si="34"/>
        <v>1</v>
      </c>
      <c r="C2210" s="18">
        <v>9.4E-2</v>
      </c>
      <c r="D2210" s="18">
        <f t="shared" si="35"/>
        <v>0</v>
      </c>
      <c r="E2210" s="18">
        <v>676</v>
      </c>
      <c r="F2210" s="18">
        <f t="shared" si="36"/>
        <v>0</v>
      </c>
      <c r="G2210" s="18">
        <f t="shared" si="37"/>
        <v>1</v>
      </c>
      <c r="H2210" s="18">
        <v>0.27700000000000002</v>
      </c>
    </row>
    <row r="2211" spans="1:8" ht="15" x14ac:dyDescent="0.25">
      <c r="A2211" s="18">
        <v>1920262570</v>
      </c>
      <c r="B2211" s="18">
        <f t="shared" si="34"/>
        <v>0</v>
      </c>
      <c r="C2211" s="19">
        <v>6.4000000000000001E-2</v>
      </c>
      <c r="D2211" s="18">
        <f t="shared" si="35"/>
        <v>0</v>
      </c>
      <c r="E2211" s="19">
        <v>193</v>
      </c>
      <c r="F2211" s="18">
        <f t="shared" si="36"/>
        <v>0</v>
      </c>
      <c r="G2211" s="18">
        <f t="shared" si="37"/>
        <v>0</v>
      </c>
      <c r="H2211" s="18">
        <v>0.121</v>
      </c>
    </row>
    <row r="2212" spans="1:8" ht="15" x14ac:dyDescent="0.25">
      <c r="A2212" s="18">
        <v>6516651000</v>
      </c>
      <c r="B2212" s="18">
        <f t="shared" si="34"/>
        <v>0</v>
      </c>
      <c r="C2212" s="18">
        <v>5.0999999999999997E-2</v>
      </c>
      <c r="D2212" s="18">
        <f t="shared" si="35"/>
        <v>0</v>
      </c>
      <c r="E2212" s="18">
        <v>1107</v>
      </c>
      <c r="F2212" s="18">
        <f t="shared" si="36"/>
        <v>0</v>
      </c>
      <c r="G2212" s="18">
        <f t="shared" si="37"/>
        <v>0</v>
      </c>
      <c r="H2212" s="18">
        <v>0.06</v>
      </c>
    </row>
    <row r="2213" spans="1:8" ht="15" x14ac:dyDescent="0.25">
      <c r="A2213" s="18">
        <v>3112350000</v>
      </c>
      <c r="B2213" s="18">
        <f t="shared" si="34"/>
        <v>0</v>
      </c>
      <c r="C2213" s="18">
        <v>6.7000000000000004E-2</v>
      </c>
      <c r="D2213" s="18">
        <f t="shared" si="35"/>
        <v>0</v>
      </c>
      <c r="E2213" s="18">
        <v>635</v>
      </c>
      <c r="F2213" s="18">
        <f t="shared" si="36"/>
        <v>0</v>
      </c>
      <c r="G2213" s="18">
        <f t="shared" si="37"/>
        <v>0</v>
      </c>
      <c r="H2213" s="18">
        <v>9.6000000000000002E-2</v>
      </c>
    </row>
    <row r="2214" spans="1:8" ht="15" x14ac:dyDescent="0.25">
      <c r="A2214" s="18">
        <v>871840755</v>
      </c>
      <c r="B2214" s="18">
        <f t="shared" si="34"/>
        <v>0</v>
      </c>
      <c r="C2214" s="18">
        <v>4.4999999999999998E-2</v>
      </c>
      <c r="D2214" s="18">
        <f t="shared" si="35"/>
        <v>0</v>
      </c>
      <c r="E2214" s="18">
        <v>160</v>
      </c>
      <c r="F2214" s="18">
        <f t="shared" si="36"/>
        <v>0</v>
      </c>
      <c r="G2214" s="18">
        <f t="shared" si="37"/>
        <v>0</v>
      </c>
      <c r="H2214" s="18">
        <v>0.155</v>
      </c>
    </row>
    <row r="2215" spans="1:8" ht="15" x14ac:dyDescent="0.25">
      <c r="A2215" s="18">
        <v>3680483000</v>
      </c>
      <c r="B2215" s="18">
        <f t="shared" si="34"/>
        <v>0</v>
      </c>
      <c r="C2215" s="19">
        <v>6.4000000000000001E-2</v>
      </c>
      <c r="D2215" s="18">
        <f t="shared" si="35"/>
        <v>0</v>
      </c>
      <c r="E2215" s="19">
        <v>193</v>
      </c>
      <c r="F2215" s="18">
        <f t="shared" si="36"/>
        <v>0</v>
      </c>
      <c r="G2215" s="18">
        <f t="shared" si="37"/>
        <v>0</v>
      </c>
      <c r="H2215" s="21">
        <v>0.12</v>
      </c>
    </row>
    <row r="2216" spans="1:8" ht="15" x14ac:dyDescent="0.25">
      <c r="A2216" s="18">
        <v>8141513292</v>
      </c>
      <c r="B2216" s="18">
        <f t="shared" si="34"/>
        <v>0</v>
      </c>
      <c r="C2216" s="18">
        <v>6.3E-2</v>
      </c>
      <c r="D2216" s="18">
        <f t="shared" si="35"/>
        <v>0</v>
      </c>
      <c r="E2216" s="18">
        <v>59</v>
      </c>
      <c r="F2216" s="18">
        <f t="shared" si="36"/>
        <v>0</v>
      </c>
      <c r="G2216" s="18">
        <f t="shared" si="37"/>
        <v>0</v>
      </c>
      <c r="H2216" s="18">
        <v>0.20100000000000001</v>
      </c>
    </row>
    <row r="2217" spans="1:8" ht="15" x14ac:dyDescent="0.25">
      <c r="A2217" s="18">
        <v>554000000000</v>
      </c>
      <c r="B2217" s="18">
        <f t="shared" si="34"/>
        <v>1</v>
      </c>
      <c r="C2217" s="18">
        <v>7.2999999999999995E-2</v>
      </c>
      <c r="D2217" s="18">
        <f t="shared" si="35"/>
        <v>0</v>
      </c>
      <c r="E2217" s="18">
        <v>228</v>
      </c>
      <c r="F2217" s="18">
        <f t="shared" si="36"/>
        <v>0</v>
      </c>
      <c r="G2217" s="18">
        <f t="shared" si="37"/>
        <v>1</v>
      </c>
      <c r="H2217" s="18">
        <v>0.57599999999999996</v>
      </c>
    </row>
    <row r="2218" spans="1:8" ht="15" x14ac:dyDescent="0.25">
      <c r="A2218" s="18">
        <v>733000000000</v>
      </c>
      <c r="B2218" s="18">
        <f t="shared" si="34"/>
        <v>1</v>
      </c>
      <c r="C2218" s="18">
        <v>9.2999999999999999E-2</v>
      </c>
      <c r="D2218" s="18">
        <f t="shared" si="35"/>
        <v>0</v>
      </c>
      <c r="E2218" s="18">
        <v>2152</v>
      </c>
      <c r="F2218" s="18">
        <f t="shared" si="36"/>
        <v>1</v>
      </c>
      <c r="G2218" s="18">
        <f t="shared" si="37"/>
        <v>0</v>
      </c>
      <c r="H2218" s="18">
        <v>5.8000000000000003E-2</v>
      </c>
    </row>
    <row r="2219" spans="1:8" ht="15" x14ac:dyDescent="0.25">
      <c r="A2219" s="19">
        <v>15079752558</v>
      </c>
      <c r="B2219" s="18">
        <f t="shared" si="34"/>
        <v>0</v>
      </c>
      <c r="C2219" s="19">
        <v>6.4000000000000001E-2</v>
      </c>
      <c r="D2219" s="18">
        <f t="shared" si="35"/>
        <v>0</v>
      </c>
      <c r="E2219" s="19">
        <v>193</v>
      </c>
      <c r="F2219" s="18">
        <f t="shared" si="36"/>
        <v>0</v>
      </c>
      <c r="G2219" s="18">
        <f t="shared" si="37"/>
        <v>0</v>
      </c>
      <c r="H2219" s="21">
        <v>0.12</v>
      </c>
    </row>
    <row r="2220" spans="1:8" ht="15" x14ac:dyDescent="0.25">
      <c r="A2220" s="18">
        <v>72336972322</v>
      </c>
      <c r="B2220" s="18">
        <f t="shared" si="34"/>
        <v>0</v>
      </c>
      <c r="C2220" s="18">
        <v>7.6999999999999999E-2</v>
      </c>
      <c r="D2220" s="18">
        <f t="shared" si="35"/>
        <v>0</v>
      </c>
      <c r="E2220" s="18">
        <v>348</v>
      </c>
      <c r="F2220" s="18">
        <f t="shared" si="36"/>
        <v>0</v>
      </c>
      <c r="G2220" s="18">
        <f t="shared" si="37"/>
        <v>0</v>
      </c>
      <c r="H2220" s="18">
        <v>0.11899999999999999</v>
      </c>
    </row>
    <row r="2221" spans="1:8" ht="15" x14ac:dyDescent="0.25">
      <c r="A2221" s="18">
        <v>98203544965</v>
      </c>
      <c r="B2221" s="18">
        <f t="shared" si="34"/>
        <v>0</v>
      </c>
      <c r="C2221" s="18">
        <v>0.06</v>
      </c>
      <c r="D2221" s="18">
        <f t="shared" si="35"/>
        <v>0</v>
      </c>
      <c r="E2221" s="18">
        <v>144</v>
      </c>
      <c r="F2221" s="18">
        <f t="shared" si="36"/>
        <v>0</v>
      </c>
      <c r="G2221" s="18">
        <f t="shared" si="37"/>
        <v>0</v>
      </c>
      <c r="H2221" s="18">
        <v>0.20699999999999999</v>
      </c>
    </row>
    <row r="2222" spans="1:8" ht="15" x14ac:dyDescent="0.25">
      <c r="A2222" s="18">
        <v>16403602943</v>
      </c>
      <c r="B2222" s="18">
        <f t="shared" si="34"/>
        <v>0</v>
      </c>
      <c r="C2222" s="18">
        <v>7.0999999999999994E-2</v>
      </c>
      <c r="D2222" s="18">
        <f t="shared" si="35"/>
        <v>0</v>
      </c>
      <c r="E2222" s="18">
        <v>291</v>
      </c>
      <c r="F2222" s="18">
        <f t="shared" si="36"/>
        <v>0</v>
      </c>
      <c r="G2222" s="18">
        <f t="shared" si="37"/>
        <v>1</v>
      </c>
      <c r="H2222" s="18">
        <v>0.23799999999999999</v>
      </c>
    </row>
    <row r="2223" spans="1:8" ht="15" x14ac:dyDescent="0.25">
      <c r="A2223" s="18">
        <v>33590400000</v>
      </c>
      <c r="B2223" s="18">
        <f t="shared" si="34"/>
        <v>0</v>
      </c>
      <c r="C2223" s="18">
        <v>6.5000000000000002E-2</v>
      </c>
      <c r="D2223" s="18">
        <f t="shared" si="35"/>
        <v>0</v>
      </c>
      <c r="E2223" s="18">
        <v>195</v>
      </c>
      <c r="F2223" s="18">
        <f t="shared" si="36"/>
        <v>0</v>
      </c>
      <c r="G2223" s="18">
        <f t="shared" si="37"/>
        <v>0</v>
      </c>
      <c r="H2223" s="21">
        <v>0.12</v>
      </c>
    </row>
    <row r="2224" spans="1:8" ht="15" x14ac:dyDescent="0.25">
      <c r="A2224" s="19">
        <v>15079752558</v>
      </c>
      <c r="B2224" s="18">
        <f t="shared" si="34"/>
        <v>0</v>
      </c>
      <c r="C2224" s="19">
        <v>6.4000000000000001E-2</v>
      </c>
      <c r="D2224" s="18">
        <f t="shared" si="35"/>
        <v>0</v>
      </c>
      <c r="E2224" s="19">
        <v>193</v>
      </c>
      <c r="F2224" s="18">
        <f t="shared" si="36"/>
        <v>0</v>
      </c>
      <c r="G2224" s="18">
        <f t="shared" si="37"/>
        <v>0</v>
      </c>
      <c r="H2224" s="21">
        <v>0.12</v>
      </c>
    </row>
    <row r="2225" spans="1:8" ht="15" x14ac:dyDescent="0.25">
      <c r="A2225" s="18">
        <v>326998081</v>
      </c>
      <c r="B2225" s="18">
        <f t="shared" si="34"/>
        <v>0</v>
      </c>
      <c r="C2225" s="18">
        <v>5.0999999999999997E-2</v>
      </c>
      <c r="D2225" s="18">
        <f t="shared" si="35"/>
        <v>0</v>
      </c>
      <c r="E2225" s="18">
        <v>237</v>
      </c>
      <c r="F2225" s="18">
        <f t="shared" si="36"/>
        <v>0</v>
      </c>
      <c r="G2225" s="18">
        <f t="shared" si="37"/>
        <v>0</v>
      </c>
      <c r="H2225" s="18">
        <v>0.11</v>
      </c>
    </row>
    <row r="2226" spans="1:8" ht="15" x14ac:dyDescent="0.25">
      <c r="A2226" s="18">
        <v>26570402719</v>
      </c>
      <c r="B2226" s="18">
        <f t="shared" si="34"/>
        <v>0</v>
      </c>
      <c r="C2226" s="18">
        <v>6.3E-2</v>
      </c>
      <c r="D2226" s="18">
        <f t="shared" si="35"/>
        <v>0</v>
      </c>
      <c r="E2226" s="18">
        <v>176</v>
      </c>
      <c r="F2226" s="18">
        <f t="shared" si="36"/>
        <v>0</v>
      </c>
      <c r="G2226" s="18">
        <f t="shared" si="37"/>
        <v>1</v>
      </c>
      <c r="H2226" s="18">
        <v>0.26100000000000001</v>
      </c>
    </row>
    <row r="2227" spans="1:8" ht="15" x14ac:dyDescent="0.25">
      <c r="A2227" s="18">
        <v>28548945000</v>
      </c>
      <c r="B2227" s="18">
        <f t="shared" si="34"/>
        <v>0</v>
      </c>
      <c r="C2227" s="18">
        <v>4.8000000000000001E-2</v>
      </c>
      <c r="D2227" s="18">
        <f t="shared" si="35"/>
        <v>0</v>
      </c>
      <c r="E2227" s="18">
        <v>105</v>
      </c>
      <c r="F2227" s="18">
        <f t="shared" si="36"/>
        <v>0</v>
      </c>
      <c r="G2227" s="18">
        <f t="shared" si="37"/>
        <v>0</v>
      </c>
      <c r="H2227" s="18">
        <v>0.158</v>
      </c>
    </row>
    <row r="2228" spans="1:8" ht="15" x14ac:dyDescent="0.25">
      <c r="A2228" s="18">
        <v>14306700000</v>
      </c>
      <c r="B2228" s="18">
        <f t="shared" si="34"/>
        <v>0</v>
      </c>
      <c r="C2228" s="18">
        <v>7.6999999999999999E-2</v>
      </c>
      <c r="D2228" s="18">
        <f t="shared" si="35"/>
        <v>0</v>
      </c>
      <c r="E2228" s="18">
        <v>184</v>
      </c>
      <c r="F2228" s="18">
        <f t="shared" si="36"/>
        <v>0</v>
      </c>
      <c r="G2228" s="18">
        <f t="shared" si="37"/>
        <v>0</v>
      </c>
      <c r="H2228" s="21">
        <v>0.12</v>
      </c>
    </row>
    <row r="2229" spans="1:8" ht="15" x14ac:dyDescent="0.25">
      <c r="A2229" s="18">
        <v>1169136691</v>
      </c>
      <c r="B2229" s="18">
        <f t="shared" si="34"/>
        <v>0</v>
      </c>
      <c r="C2229" s="19">
        <v>6.4000000000000001E-2</v>
      </c>
      <c r="D2229" s="18">
        <f t="shared" si="35"/>
        <v>0</v>
      </c>
      <c r="E2229" s="19">
        <v>193</v>
      </c>
      <c r="F2229" s="18">
        <f t="shared" si="36"/>
        <v>0</v>
      </c>
      <c r="G2229" s="18">
        <f t="shared" si="37"/>
        <v>0</v>
      </c>
      <c r="H2229" s="21">
        <v>0.12</v>
      </c>
    </row>
    <row r="2230" spans="1:8" ht="15" x14ac:dyDescent="0.25">
      <c r="A2230" s="18">
        <v>544381962</v>
      </c>
      <c r="B2230" s="18">
        <f t="shared" si="34"/>
        <v>0</v>
      </c>
      <c r="C2230" s="18">
        <v>6.6000000000000003E-2</v>
      </c>
      <c r="D2230" s="18">
        <f t="shared" si="35"/>
        <v>0</v>
      </c>
      <c r="E2230" s="18">
        <v>353</v>
      </c>
      <c r="F2230" s="18">
        <f t="shared" si="36"/>
        <v>0</v>
      </c>
      <c r="G2230" s="18">
        <f t="shared" si="37"/>
        <v>0</v>
      </c>
      <c r="H2230" s="18">
        <v>0.113</v>
      </c>
    </row>
    <row r="2231" spans="1:8" ht="15" x14ac:dyDescent="0.25">
      <c r="A2231" s="18">
        <v>20776536920</v>
      </c>
      <c r="B2231" s="18">
        <f t="shared" si="34"/>
        <v>0</v>
      </c>
      <c r="C2231" s="18">
        <v>6.2E-2</v>
      </c>
      <c r="D2231" s="18">
        <f t="shared" si="35"/>
        <v>0</v>
      </c>
      <c r="E2231" s="18">
        <v>110</v>
      </c>
      <c r="F2231" s="18">
        <f t="shared" si="36"/>
        <v>0</v>
      </c>
      <c r="G2231" s="18">
        <f t="shared" si="37"/>
        <v>0</v>
      </c>
      <c r="H2231" s="18">
        <v>0.16900000000000001</v>
      </c>
    </row>
    <row r="2232" spans="1:8" ht="15" x14ac:dyDescent="0.25">
      <c r="A2232" s="18">
        <v>722460912</v>
      </c>
      <c r="B2232" s="18">
        <f t="shared" si="34"/>
        <v>0</v>
      </c>
      <c r="C2232" s="18">
        <v>5.8000000000000003E-2</v>
      </c>
      <c r="D2232" s="18">
        <f t="shared" si="35"/>
        <v>0</v>
      </c>
      <c r="E2232" s="18">
        <v>56</v>
      </c>
      <c r="F2232" s="18">
        <f t="shared" si="36"/>
        <v>0</v>
      </c>
      <c r="G2232" s="18">
        <f t="shared" si="37"/>
        <v>0</v>
      </c>
      <c r="H2232" s="18">
        <v>0.16300000000000001</v>
      </c>
    </row>
    <row r="2233" spans="1:8" ht="15" x14ac:dyDescent="0.25">
      <c r="A2233" s="18">
        <v>3214632479</v>
      </c>
      <c r="B2233" s="18">
        <f t="shared" si="34"/>
        <v>0</v>
      </c>
      <c r="C2233" s="18">
        <v>5.5E-2</v>
      </c>
      <c r="D2233" s="18">
        <f t="shared" si="35"/>
        <v>0</v>
      </c>
      <c r="E2233" s="18">
        <v>20</v>
      </c>
      <c r="F2233" s="18">
        <f t="shared" si="36"/>
        <v>0</v>
      </c>
      <c r="G2233" s="18">
        <f t="shared" si="37"/>
        <v>1</v>
      </c>
      <c r="H2233" s="18">
        <v>0.34200000000000003</v>
      </c>
    </row>
    <row r="2234" spans="1:8" ht="15" x14ac:dyDescent="0.25">
      <c r="A2234" s="18">
        <v>7776459964</v>
      </c>
      <c r="B2234" s="18">
        <f t="shared" si="34"/>
        <v>0</v>
      </c>
      <c r="C2234" s="18">
        <v>7.2999999999999995E-2</v>
      </c>
      <c r="D2234" s="18">
        <f t="shared" si="35"/>
        <v>0</v>
      </c>
      <c r="E2234" s="18">
        <v>88</v>
      </c>
      <c r="F2234" s="18">
        <f t="shared" si="36"/>
        <v>0</v>
      </c>
      <c r="G2234" s="18">
        <f t="shared" si="37"/>
        <v>0</v>
      </c>
      <c r="H2234" s="18">
        <v>0.22700000000000001</v>
      </c>
    </row>
    <row r="2235" spans="1:8" ht="15" x14ac:dyDescent="0.25">
      <c r="A2235" s="18">
        <v>9718989517</v>
      </c>
      <c r="B2235" s="18">
        <f t="shared" si="34"/>
        <v>0</v>
      </c>
      <c r="C2235" s="18">
        <v>4.9000000000000002E-2</v>
      </c>
      <c r="D2235" s="18">
        <f t="shared" si="35"/>
        <v>0</v>
      </c>
      <c r="E2235" s="18">
        <v>180</v>
      </c>
      <c r="F2235" s="18">
        <f t="shared" si="36"/>
        <v>0</v>
      </c>
      <c r="G2235" s="18">
        <f t="shared" si="37"/>
        <v>0</v>
      </c>
      <c r="H2235" s="18">
        <v>0.185</v>
      </c>
    </row>
    <row r="2236" spans="1:8" ht="15" x14ac:dyDescent="0.25">
      <c r="A2236" s="18">
        <v>742000000000</v>
      </c>
      <c r="B2236" s="18">
        <f t="shared" si="34"/>
        <v>1</v>
      </c>
      <c r="C2236" s="18">
        <v>5.6000000000000001E-2</v>
      </c>
      <c r="D2236" s="18">
        <f t="shared" si="35"/>
        <v>0</v>
      </c>
      <c r="E2236" s="18">
        <v>396</v>
      </c>
      <c r="F2236" s="18">
        <f t="shared" si="36"/>
        <v>0</v>
      </c>
      <c r="G2236" s="18">
        <f t="shared" si="37"/>
        <v>0</v>
      </c>
      <c r="H2236" s="18">
        <v>8.2000000000000003E-2</v>
      </c>
    </row>
    <row r="2237" spans="1:8" ht="15" x14ac:dyDescent="0.25">
      <c r="A2237" s="18">
        <v>5224213019</v>
      </c>
      <c r="B2237" s="18">
        <f t="shared" si="34"/>
        <v>0</v>
      </c>
      <c r="C2237" s="18">
        <v>5.7000000000000002E-2</v>
      </c>
      <c r="D2237" s="18">
        <f t="shared" si="35"/>
        <v>0</v>
      </c>
      <c r="E2237" s="18">
        <v>57</v>
      </c>
      <c r="F2237" s="18">
        <f t="shared" si="36"/>
        <v>0</v>
      </c>
      <c r="G2237" s="18">
        <f t="shared" si="37"/>
        <v>0</v>
      </c>
      <c r="H2237" s="18">
        <v>0.183</v>
      </c>
    </row>
    <row r="2238" spans="1:8" ht="15" x14ac:dyDescent="0.25">
      <c r="A2238" s="18">
        <v>12272400000</v>
      </c>
      <c r="B2238" s="18">
        <f t="shared" si="34"/>
        <v>0</v>
      </c>
      <c r="C2238" s="18">
        <v>0.08</v>
      </c>
      <c r="D2238" s="18">
        <f t="shared" si="35"/>
        <v>0</v>
      </c>
      <c r="E2238" s="18">
        <v>310</v>
      </c>
      <c r="F2238" s="18">
        <f t="shared" si="36"/>
        <v>0</v>
      </c>
      <c r="G2238" s="18">
        <f t="shared" si="37"/>
        <v>0</v>
      </c>
      <c r="H2238" s="18">
        <v>0.106</v>
      </c>
    </row>
    <row r="2239" spans="1:8" ht="15" x14ac:dyDescent="0.25">
      <c r="A2239" s="18">
        <v>6325151760</v>
      </c>
      <c r="B2239" s="18">
        <f t="shared" si="34"/>
        <v>0</v>
      </c>
      <c r="C2239" s="18">
        <v>7.0000000000000007E-2</v>
      </c>
      <c r="D2239" s="18">
        <f t="shared" si="35"/>
        <v>0</v>
      </c>
      <c r="E2239" s="18">
        <v>79</v>
      </c>
      <c r="F2239" s="18">
        <f t="shared" si="36"/>
        <v>0</v>
      </c>
      <c r="G2239" s="18">
        <f t="shared" si="37"/>
        <v>1</v>
      </c>
      <c r="H2239" s="18">
        <v>0.38700000000000001</v>
      </c>
    </row>
    <row r="2240" spans="1:8" ht="15" x14ac:dyDescent="0.25">
      <c r="A2240" s="18">
        <v>53992755100</v>
      </c>
      <c r="B2240" s="18">
        <f t="shared" si="34"/>
        <v>0</v>
      </c>
      <c r="C2240" s="18">
        <v>4.8000000000000001E-2</v>
      </c>
      <c r="D2240" s="18">
        <f t="shared" si="35"/>
        <v>0</v>
      </c>
      <c r="E2240" s="18">
        <v>102</v>
      </c>
      <c r="F2240" s="18">
        <f t="shared" si="36"/>
        <v>0</v>
      </c>
      <c r="G2240" s="18">
        <f t="shared" si="37"/>
        <v>0</v>
      </c>
      <c r="H2240" s="18">
        <v>0.20799999999999999</v>
      </c>
    </row>
    <row r="2241" spans="1:8" ht="15" x14ac:dyDescent="0.25">
      <c r="A2241" s="18">
        <v>72546194000</v>
      </c>
      <c r="B2241" s="18">
        <f t="shared" si="34"/>
        <v>0</v>
      </c>
      <c r="C2241" s="19">
        <v>6.4000000000000001E-2</v>
      </c>
      <c r="D2241" s="18">
        <f t="shared" si="35"/>
        <v>0</v>
      </c>
      <c r="E2241" s="19">
        <v>193</v>
      </c>
      <c r="F2241" s="18">
        <f t="shared" si="36"/>
        <v>0</v>
      </c>
      <c r="G2241" s="18">
        <f t="shared" si="37"/>
        <v>0</v>
      </c>
      <c r="H2241" s="21">
        <v>0.12</v>
      </c>
    </row>
    <row r="2242" spans="1:8" ht="15" x14ac:dyDescent="0.25">
      <c r="A2242" s="19">
        <v>15079752558</v>
      </c>
      <c r="B2242" s="18">
        <f t="shared" si="34"/>
        <v>0</v>
      </c>
      <c r="C2242" s="19">
        <v>6.4000000000000001E-2</v>
      </c>
      <c r="D2242" s="18">
        <f t="shared" si="35"/>
        <v>0</v>
      </c>
      <c r="E2242" s="19">
        <v>193</v>
      </c>
      <c r="F2242" s="18">
        <f t="shared" si="36"/>
        <v>0</v>
      </c>
      <c r="G2242" s="18">
        <f t="shared" si="37"/>
        <v>0</v>
      </c>
      <c r="H2242" s="21">
        <v>0.12</v>
      </c>
    </row>
    <row r="2243" spans="1:8" ht="15" x14ac:dyDescent="0.25">
      <c r="A2243" s="18">
        <v>478067954</v>
      </c>
      <c r="B2243" s="18">
        <f t="shared" si="34"/>
        <v>0</v>
      </c>
      <c r="C2243" s="18">
        <v>3.6999999999999998E-2</v>
      </c>
      <c r="D2243" s="18">
        <f t="shared" si="35"/>
        <v>0</v>
      </c>
      <c r="E2243" s="18">
        <v>374</v>
      </c>
      <c r="F2243" s="18">
        <f t="shared" si="36"/>
        <v>0</v>
      </c>
      <c r="G2243" s="18">
        <f t="shared" si="37"/>
        <v>0</v>
      </c>
      <c r="H2243" s="18">
        <v>0.109</v>
      </c>
    </row>
    <row r="2244" spans="1:8" ht="15" x14ac:dyDescent="0.25">
      <c r="A2244" s="18">
        <v>723027643</v>
      </c>
      <c r="B2244" s="18">
        <f t="shared" si="34"/>
        <v>0</v>
      </c>
      <c r="C2244" s="18">
        <v>6.4000000000000001E-2</v>
      </c>
      <c r="D2244" s="18">
        <f t="shared" si="35"/>
        <v>0</v>
      </c>
      <c r="E2244" s="18">
        <v>289</v>
      </c>
      <c r="F2244" s="18">
        <f t="shared" si="36"/>
        <v>0</v>
      </c>
      <c r="G2244" s="18">
        <f t="shared" si="37"/>
        <v>0</v>
      </c>
      <c r="H2244" s="18">
        <v>0.126</v>
      </c>
    </row>
    <row r="2245" spans="1:8" ht="15" x14ac:dyDescent="0.25">
      <c r="A2245" s="19">
        <v>15079752558</v>
      </c>
      <c r="B2245" s="18">
        <f t="shared" si="34"/>
        <v>0</v>
      </c>
      <c r="C2245" s="19">
        <v>6.4000000000000001E-2</v>
      </c>
      <c r="D2245" s="18">
        <f t="shared" si="35"/>
        <v>0</v>
      </c>
      <c r="E2245" s="19">
        <v>193</v>
      </c>
      <c r="F2245" s="18">
        <f t="shared" si="36"/>
        <v>0</v>
      </c>
      <c r="G2245" s="18">
        <f t="shared" si="37"/>
        <v>0</v>
      </c>
      <c r="H2245" s="21">
        <v>0.12</v>
      </c>
    </row>
    <row r="2246" spans="1:8" ht="15" x14ac:dyDescent="0.25">
      <c r="A2246" s="18">
        <v>462641610</v>
      </c>
      <c r="B2246" s="18">
        <f t="shared" si="34"/>
        <v>0</v>
      </c>
      <c r="C2246" s="18">
        <v>3.9E-2</v>
      </c>
      <c r="D2246" s="18">
        <f t="shared" si="35"/>
        <v>0</v>
      </c>
      <c r="E2246" s="18">
        <v>168</v>
      </c>
      <c r="F2246" s="18">
        <f t="shared" si="36"/>
        <v>0</v>
      </c>
      <c r="G2246" s="18">
        <f t="shared" si="37"/>
        <v>0</v>
      </c>
      <c r="H2246" s="18">
        <v>0.11600000000000001</v>
      </c>
    </row>
    <row r="2247" spans="1:8" ht="15" x14ac:dyDescent="0.25">
      <c r="A2247" s="18">
        <v>1078402128</v>
      </c>
      <c r="B2247" s="18">
        <f t="shared" si="34"/>
        <v>0</v>
      </c>
      <c r="C2247" s="18">
        <v>7.0999999999999994E-2</v>
      </c>
      <c r="D2247" s="18">
        <f t="shared" si="35"/>
        <v>0</v>
      </c>
      <c r="E2247" s="18">
        <v>161</v>
      </c>
      <c r="F2247" s="18">
        <f t="shared" si="36"/>
        <v>0</v>
      </c>
      <c r="G2247" s="18">
        <f t="shared" si="37"/>
        <v>0</v>
      </c>
      <c r="H2247" s="18">
        <v>0.222</v>
      </c>
    </row>
    <row r="2248" spans="1:8" ht="15" x14ac:dyDescent="0.25">
      <c r="A2248" s="18">
        <v>9008273516</v>
      </c>
      <c r="B2248" s="18">
        <f t="shared" si="34"/>
        <v>0</v>
      </c>
      <c r="C2248" s="18">
        <v>0.05</v>
      </c>
      <c r="D2248" s="18">
        <f t="shared" si="35"/>
        <v>0</v>
      </c>
      <c r="E2248" s="18">
        <v>352</v>
      </c>
      <c r="F2248" s="18">
        <f t="shared" si="36"/>
        <v>0</v>
      </c>
      <c r="G2248" s="18">
        <f t="shared" si="37"/>
        <v>0</v>
      </c>
      <c r="H2248" s="18">
        <v>0.125</v>
      </c>
    </row>
    <row r="2249" spans="1:8" ht="15" x14ac:dyDescent="0.25">
      <c r="A2249" s="19">
        <v>15079752558</v>
      </c>
      <c r="B2249" s="18">
        <f t="shared" si="34"/>
        <v>0</v>
      </c>
      <c r="C2249" s="19">
        <v>6.4000000000000001E-2</v>
      </c>
      <c r="D2249" s="18">
        <f t="shared" si="35"/>
        <v>0</v>
      </c>
      <c r="E2249" s="19">
        <v>193</v>
      </c>
      <c r="F2249" s="18">
        <f t="shared" si="36"/>
        <v>0</v>
      </c>
      <c r="G2249" s="18">
        <f t="shared" si="37"/>
        <v>0</v>
      </c>
      <c r="H2249" s="21">
        <v>0.12</v>
      </c>
    </row>
    <row r="2250" spans="1:8" ht="15" x14ac:dyDescent="0.25">
      <c r="A2250" s="18">
        <v>11000000000000</v>
      </c>
      <c r="B2250" s="18">
        <f t="shared" si="34"/>
        <v>1</v>
      </c>
      <c r="C2250" s="18">
        <v>0.151</v>
      </c>
      <c r="D2250" s="18">
        <f t="shared" si="35"/>
        <v>1</v>
      </c>
      <c r="E2250" s="18">
        <v>5578</v>
      </c>
      <c r="F2250" s="18">
        <f t="shared" si="36"/>
        <v>1</v>
      </c>
      <c r="G2250" s="18">
        <f t="shared" si="37"/>
        <v>0</v>
      </c>
      <c r="H2250" s="18">
        <v>4.7E-2</v>
      </c>
    </row>
    <row r="2251" spans="1:8" ht="15" x14ac:dyDescent="0.25">
      <c r="A2251" s="18">
        <v>13606494599</v>
      </c>
      <c r="B2251" s="18">
        <f t="shared" si="34"/>
        <v>0</v>
      </c>
      <c r="C2251" s="18">
        <v>0.11</v>
      </c>
      <c r="D2251" s="18">
        <f t="shared" si="35"/>
        <v>0</v>
      </c>
      <c r="E2251" s="18">
        <v>449</v>
      </c>
      <c r="F2251" s="18">
        <f t="shared" si="36"/>
        <v>0</v>
      </c>
      <c r="G2251" s="18">
        <f t="shared" si="37"/>
        <v>1</v>
      </c>
      <c r="H2251" s="18">
        <v>1.1839999999999999</v>
      </c>
    </row>
    <row r="2252" spans="1:8" ht="15" x14ac:dyDescent="0.25">
      <c r="A2252" s="18">
        <v>92889586976</v>
      </c>
      <c r="B2252" s="18">
        <f t="shared" si="34"/>
        <v>0</v>
      </c>
      <c r="C2252" s="18">
        <v>5.7000000000000002E-2</v>
      </c>
      <c r="D2252" s="18">
        <f t="shared" si="35"/>
        <v>0</v>
      </c>
      <c r="E2252" s="18">
        <v>207</v>
      </c>
      <c r="F2252" s="18">
        <f t="shared" si="36"/>
        <v>0</v>
      </c>
      <c r="G2252" s="18">
        <f t="shared" si="37"/>
        <v>1</v>
      </c>
      <c r="H2252" s="18">
        <v>0.36599999999999999</v>
      </c>
    </row>
    <row r="2253" spans="1:8" ht="15" x14ac:dyDescent="0.25">
      <c r="A2253" s="18">
        <v>806505874</v>
      </c>
      <c r="B2253" s="18">
        <f t="shared" si="34"/>
        <v>0</v>
      </c>
      <c r="C2253" s="18">
        <v>4.2999999999999997E-2</v>
      </c>
      <c r="D2253" s="18">
        <f t="shared" si="35"/>
        <v>0</v>
      </c>
      <c r="E2253" s="18">
        <v>433</v>
      </c>
      <c r="F2253" s="18">
        <f t="shared" si="36"/>
        <v>0</v>
      </c>
      <c r="G2253" s="18">
        <f t="shared" si="37"/>
        <v>0</v>
      </c>
      <c r="H2253" s="18">
        <v>0.114</v>
      </c>
    </row>
    <row r="2254" spans="1:8" ht="15" x14ac:dyDescent="0.25">
      <c r="A2254" s="18">
        <v>124000000000</v>
      </c>
      <c r="B2254" s="18">
        <f t="shared" si="34"/>
        <v>0</v>
      </c>
      <c r="C2254" s="18">
        <v>8.3000000000000004E-2</v>
      </c>
      <c r="D2254" s="18">
        <f t="shared" si="35"/>
        <v>0</v>
      </c>
      <c r="E2254" s="18">
        <v>225</v>
      </c>
      <c r="F2254" s="18">
        <f t="shared" si="36"/>
        <v>0</v>
      </c>
      <c r="G2254" s="18">
        <f t="shared" si="37"/>
        <v>1</v>
      </c>
      <c r="H2254" s="18">
        <v>0.51700000000000002</v>
      </c>
    </row>
    <row r="2255" spans="1:8" ht="15" x14ac:dyDescent="0.25">
      <c r="A2255" s="18">
        <v>1941094972</v>
      </c>
      <c r="B2255" s="18">
        <f t="shared" si="34"/>
        <v>0</v>
      </c>
      <c r="C2255" s="19">
        <v>6.4000000000000001E-2</v>
      </c>
      <c r="D2255" s="18">
        <f t="shared" si="35"/>
        <v>0</v>
      </c>
      <c r="E2255" s="19">
        <v>193</v>
      </c>
      <c r="F2255" s="18">
        <f t="shared" si="36"/>
        <v>0</v>
      </c>
      <c r="G2255" s="18">
        <f t="shared" si="37"/>
        <v>0</v>
      </c>
      <c r="H2255" s="18">
        <v>0.13100000000000001</v>
      </c>
    </row>
    <row r="2256" spans="1:8" ht="15" x14ac:dyDescent="0.25">
      <c r="A2256" s="18">
        <v>6957996000</v>
      </c>
      <c r="B2256" s="18">
        <f t="shared" si="34"/>
        <v>0</v>
      </c>
      <c r="C2256" s="18">
        <v>5.2999999999999999E-2</v>
      </c>
      <c r="D2256" s="18">
        <f t="shared" si="35"/>
        <v>0</v>
      </c>
      <c r="E2256" s="18">
        <v>1183</v>
      </c>
      <c r="F2256" s="18">
        <f t="shared" si="36"/>
        <v>0</v>
      </c>
      <c r="G2256" s="18">
        <f t="shared" si="37"/>
        <v>0</v>
      </c>
      <c r="H2256" s="18">
        <v>0.06</v>
      </c>
    </row>
    <row r="2257" spans="1:8" ht="15" x14ac:dyDescent="0.25">
      <c r="A2257" s="18">
        <v>3168600000</v>
      </c>
      <c r="B2257" s="18">
        <f t="shared" si="34"/>
        <v>0</v>
      </c>
      <c r="C2257" s="18">
        <v>7.3999999999999996E-2</v>
      </c>
      <c r="D2257" s="18">
        <f t="shared" si="35"/>
        <v>0</v>
      </c>
      <c r="E2257" s="18">
        <v>677</v>
      </c>
      <c r="F2257" s="18">
        <f t="shared" si="36"/>
        <v>0</v>
      </c>
      <c r="G2257" s="18">
        <f t="shared" si="37"/>
        <v>0</v>
      </c>
      <c r="H2257" s="18">
        <v>8.5000000000000006E-2</v>
      </c>
    </row>
    <row r="2258" spans="1:8" ht="15" x14ac:dyDescent="0.25">
      <c r="A2258" s="18">
        <v>932676403</v>
      </c>
      <c r="B2258" s="18">
        <f t="shared" si="34"/>
        <v>0</v>
      </c>
      <c r="C2258" s="18">
        <v>4.3999999999999997E-2</v>
      </c>
      <c r="D2258" s="18">
        <f t="shared" si="35"/>
        <v>0</v>
      </c>
      <c r="E2258" s="18">
        <v>162</v>
      </c>
      <c r="F2258" s="18">
        <f t="shared" si="36"/>
        <v>0</v>
      </c>
      <c r="G2258" s="18">
        <f t="shared" si="37"/>
        <v>0</v>
      </c>
      <c r="H2258" s="18">
        <v>0.14799999999999999</v>
      </c>
    </row>
    <row r="2259" spans="1:8" ht="15" x14ac:dyDescent="0.25">
      <c r="A2259" s="18">
        <v>3937228000</v>
      </c>
      <c r="B2259" s="18">
        <f t="shared" si="34"/>
        <v>0</v>
      </c>
      <c r="C2259" s="19">
        <v>6.4000000000000001E-2</v>
      </c>
      <c r="D2259" s="18">
        <f t="shared" si="35"/>
        <v>0</v>
      </c>
      <c r="E2259" s="19">
        <v>193</v>
      </c>
      <c r="F2259" s="18">
        <f t="shared" si="36"/>
        <v>0</v>
      </c>
      <c r="G2259" s="18">
        <f t="shared" si="37"/>
        <v>0</v>
      </c>
      <c r="H2259" s="21">
        <v>0.12</v>
      </c>
    </row>
    <row r="2260" spans="1:8" ht="15" x14ac:dyDescent="0.25">
      <c r="A2260" s="18">
        <v>7905485216</v>
      </c>
      <c r="B2260" s="18">
        <f t="shared" si="34"/>
        <v>0</v>
      </c>
      <c r="C2260" s="18">
        <v>6.5000000000000002E-2</v>
      </c>
      <c r="D2260" s="18">
        <f t="shared" si="35"/>
        <v>0</v>
      </c>
      <c r="E2260" s="18">
        <v>58</v>
      </c>
      <c r="F2260" s="18">
        <f t="shared" si="36"/>
        <v>0</v>
      </c>
      <c r="G2260" s="18">
        <f t="shared" si="37"/>
        <v>0</v>
      </c>
      <c r="H2260" s="18">
        <v>0.20599999999999999</v>
      </c>
    </row>
    <row r="2261" spans="1:8" ht="15" x14ac:dyDescent="0.25">
      <c r="A2261" s="18">
        <v>504000000000</v>
      </c>
      <c r="B2261" s="18">
        <f t="shared" si="34"/>
        <v>1</v>
      </c>
      <c r="C2261" s="18">
        <v>7.1999999999999995E-2</v>
      </c>
      <c r="D2261" s="18">
        <f t="shared" si="35"/>
        <v>0</v>
      </c>
      <c r="E2261" s="18">
        <v>203</v>
      </c>
      <c r="F2261" s="18">
        <f t="shared" si="36"/>
        <v>0</v>
      </c>
      <c r="G2261" s="18">
        <f t="shared" si="37"/>
        <v>1</v>
      </c>
      <c r="H2261" s="18">
        <v>0.629</v>
      </c>
    </row>
    <row r="2262" spans="1:8" ht="15" x14ac:dyDescent="0.25">
      <c r="A2262" s="18">
        <v>753000000000</v>
      </c>
      <c r="B2262" s="18">
        <f t="shared" si="34"/>
        <v>1</v>
      </c>
      <c r="C2262" s="18">
        <v>9.6000000000000002E-2</v>
      </c>
      <c r="D2262" s="18">
        <f t="shared" si="35"/>
        <v>0</v>
      </c>
      <c r="E2262" s="18">
        <v>2254</v>
      </c>
      <c r="F2262" s="18">
        <f t="shared" si="36"/>
        <v>1</v>
      </c>
      <c r="G2262" s="18">
        <f t="shared" si="37"/>
        <v>0</v>
      </c>
      <c r="H2262" s="18">
        <v>4.2000000000000003E-2</v>
      </c>
    </row>
    <row r="2263" spans="1:8" ht="15" x14ac:dyDescent="0.25">
      <c r="A2263" s="19">
        <v>15079752558</v>
      </c>
      <c r="B2263" s="18">
        <f t="shared" si="34"/>
        <v>0</v>
      </c>
      <c r="C2263" s="19">
        <v>6.4000000000000001E-2</v>
      </c>
      <c r="D2263" s="18">
        <f t="shared" si="35"/>
        <v>0</v>
      </c>
      <c r="E2263" s="19">
        <v>193</v>
      </c>
      <c r="F2263" s="18">
        <f t="shared" si="36"/>
        <v>0</v>
      </c>
      <c r="G2263" s="18">
        <f t="shared" si="37"/>
        <v>0</v>
      </c>
      <c r="H2263" s="21">
        <v>0.12</v>
      </c>
    </row>
    <row r="2264" spans="1:8" ht="15" x14ac:dyDescent="0.25">
      <c r="A2264" s="18">
        <v>70984568429</v>
      </c>
      <c r="B2264" s="18">
        <f t="shared" si="34"/>
        <v>0</v>
      </c>
      <c r="C2264" s="18">
        <v>7.4999999999999997E-2</v>
      </c>
      <c r="D2264" s="18">
        <f t="shared" si="35"/>
        <v>0</v>
      </c>
      <c r="E2264" s="18">
        <v>331</v>
      </c>
      <c r="F2264" s="18">
        <f t="shared" si="36"/>
        <v>0</v>
      </c>
      <c r="G2264" s="18">
        <f t="shared" si="37"/>
        <v>0</v>
      </c>
      <c r="H2264" s="18">
        <v>7.8E-2</v>
      </c>
    </row>
    <row r="2265" spans="1:8" ht="15" x14ac:dyDescent="0.25">
      <c r="A2265" s="18">
        <v>97933392356</v>
      </c>
      <c r="B2265" s="18">
        <f t="shared" si="34"/>
        <v>0</v>
      </c>
      <c r="C2265" s="18">
        <v>5.7000000000000002E-2</v>
      </c>
      <c r="D2265" s="18">
        <f t="shared" si="35"/>
        <v>0</v>
      </c>
      <c r="E2265" s="18">
        <v>135</v>
      </c>
      <c r="F2265" s="18">
        <f t="shared" si="36"/>
        <v>0</v>
      </c>
      <c r="G2265" s="18">
        <f t="shared" si="37"/>
        <v>0</v>
      </c>
      <c r="H2265" s="18">
        <v>0.16300000000000001</v>
      </c>
    </row>
    <row r="2266" spans="1:8" ht="15" x14ac:dyDescent="0.25">
      <c r="A2266" s="18">
        <v>16844378578</v>
      </c>
      <c r="B2266" s="18">
        <f t="shared" si="34"/>
        <v>0</v>
      </c>
      <c r="C2266" s="18">
        <v>0.08</v>
      </c>
      <c r="D2266" s="18">
        <f t="shared" si="35"/>
        <v>0</v>
      </c>
      <c r="E2266" s="18">
        <v>332</v>
      </c>
      <c r="F2266" s="18">
        <f t="shared" si="36"/>
        <v>0</v>
      </c>
      <c r="G2266" s="18">
        <f t="shared" si="37"/>
        <v>1</v>
      </c>
      <c r="H2266" s="18">
        <v>0.26400000000000001</v>
      </c>
    </row>
    <row r="2267" spans="1:8" ht="15" x14ac:dyDescent="0.25">
      <c r="A2267" s="18">
        <v>35901500000</v>
      </c>
      <c r="B2267" s="18">
        <f t="shared" si="34"/>
        <v>0</v>
      </c>
      <c r="C2267" s="18">
        <v>6.3E-2</v>
      </c>
      <c r="D2267" s="18">
        <f t="shared" si="35"/>
        <v>0</v>
      </c>
      <c r="E2267" s="18">
        <v>202</v>
      </c>
      <c r="F2267" s="18">
        <f t="shared" si="36"/>
        <v>0</v>
      </c>
      <c r="G2267" s="18">
        <f t="shared" si="37"/>
        <v>0</v>
      </c>
      <c r="H2267" s="21">
        <v>0.12</v>
      </c>
    </row>
    <row r="2268" spans="1:8" ht="15" x14ac:dyDescent="0.25">
      <c r="A2268" s="19">
        <v>15079752558</v>
      </c>
      <c r="B2268" s="18">
        <f t="shared" si="34"/>
        <v>0</v>
      </c>
      <c r="C2268" s="19">
        <v>6.4000000000000001E-2</v>
      </c>
      <c r="D2268" s="18">
        <f t="shared" si="35"/>
        <v>0</v>
      </c>
      <c r="E2268" s="19">
        <v>193</v>
      </c>
      <c r="F2268" s="18">
        <f t="shared" si="36"/>
        <v>0</v>
      </c>
      <c r="G2268" s="18">
        <f t="shared" si="37"/>
        <v>0</v>
      </c>
      <c r="H2268" s="21">
        <v>0.12</v>
      </c>
    </row>
    <row r="2269" spans="1:8" ht="15" x14ac:dyDescent="0.25">
      <c r="A2269" s="18">
        <v>340803913</v>
      </c>
      <c r="B2269" s="18">
        <f t="shared" si="34"/>
        <v>0</v>
      </c>
      <c r="C2269" s="18">
        <v>4.9000000000000002E-2</v>
      </c>
      <c r="D2269" s="18">
        <f t="shared" si="35"/>
        <v>0</v>
      </c>
      <c r="E2269" s="18">
        <v>240</v>
      </c>
      <c r="F2269" s="18">
        <f t="shared" si="36"/>
        <v>0</v>
      </c>
      <c r="G2269" s="18">
        <f t="shared" si="37"/>
        <v>0</v>
      </c>
      <c r="H2269" s="18">
        <v>0.115</v>
      </c>
    </row>
    <row r="2270" spans="1:8" ht="15" x14ac:dyDescent="0.25">
      <c r="A2270" s="18">
        <v>21268012747</v>
      </c>
      <c r="B2270" s="18">
        <f t="shared" si="34"/>
        <v>0</v>
      </c>
      <c r="C2270" s="18">
        <v>6.5000000000000002E-2</v>
      </c>
      <c r="D2270" s="18">
        <f t="shared" si="35"/>
        <v>0</v>
      </c>
      <c r="E2270" s="18">
        <v>143</v>
      </c>
      <c r="F2270" s="18">
        <f t="shared" si="36"/>
        <v>0</v>
      </c>
      <c r="G2270" s="18">
        <f t="shared" si="37"/>
        <v>1</v>
      </c>
      <c r="H2270" s="18">
        <v>0.314</v>
      </c>
    </row>
    <row r="2271" spans="1:8" ht="15" x14ac:dyDescent="0.25">
      <c r="A2271" s="18">
        <v>32432859000</v>
      </c>
      <c r="B2271" s="18">
        <f t="shared" si="34"/>
        <v>0</v>
      </c>
      <c r="C2271" s="18">
        <v>6.7000000000000004E-2</v>
      </c>
      <c r="D2271" s="18">
        <f t="shared" si="35"/>
        <v>0</v>
      </c>
      <c r="E2271" s="18">
        <v>164</v>
      </c>
      <c r="F2271" s="18">
        <f t="shared" si="36"/>
        <v>0</v>
      </c>
      <c r="G2271" s="18">
        <f t="shared" si="37"/>
        <v>0</v>
      </c>
      <c r="H2271" s="18">
        <v>0.13600000000000001</v>
      </c>
    </row>
    <row r="2272" spans="1:8" ht="15" x14ac:dyDescent="0.25">
      <c r="A2272" s="18">
        <v>15046700000</v>
      </c>
      <c r="B2272" s="18">
        <f t="shared" si="34"/>
        <v>0</v>
      </c>
      <c r="C2272" s="18">
        <v>7.2999999999999995E-2</v>
      </c>
      <c r="D2272" s="18">
        <f t="shared" si="35"/>
        <v>0</v>
      </c>
      <c r="E2272" s="18">
        <v>182</v>
      </c>
      <c r="F2272" s="18">
        <f t="shared" si="36"/>
        <v>0</v>
      </c>
      <c r="G2272" s="18">
        <f t="shared" si="37"/>
        <v>0</v>
      </c>
      <c r="H2272" s="21">
        <v>0.12</v>
      </c>
    </row>
    <row r="2273" spans="1:8" ht="15" x14ac:dyDescent="0.25">
      <c r="A2273" s="18">
        <v>1426452030</v>
      </c>
      <c r="B2273" s="18">
        <f t="shared" si="34"/>
        <v>0</v>
      </c>
      <c r="C2273" s="19">
        <v>6.4000000000000001E-2</v>
      </c>
      <c r="D2273" s="18">
        <f t="shared" si="35"/>
        <v>0</v>
      </c>
      <c r="E2273" s="19">
        <v>193</v>
      </c>
      <c r="F2273" s="18">
        <f t="shared" si="36"/>
        <v>0</v>
      </c>
      <c r="G2273" s="18">
        <f t="shared" si="37"/>
        <v>0</v>
      </c>
      <c r="H2273" s="21">
        <v>0.12</v>
      </c>
    </row>
    <row r="2274" spans="1:8" ht="15" x14ac:dyDescent="0.25">
      <c r="A2274" s="18">
        <v>596339089</v>
      </c>
      <c r="B2274" s="18">
        <f t="shared" si="34"/>
        <v>0</v>
      </c>
      <c r="C2274" s="18">
        <v>6.2E-2</v>
      </c>
      <c r="D2274" s="18">
        <f t="shared" si="35"/>
        <v>0</v>
      </c>
      <c r="E2274" s="18">
        <v>359</v>
      </c>
      <c r="F2274" s="18">
        <f t="shared" si="36"/>
        <v>0</v>
      </c>
      <c r="G2274" s="18">
        <f t="shared" si="37"/>
        <v>0</v>
      </c>
      <c r="H2274" s="18">
        <v>0.12</v>
      </c>
    </row>
    <row r="2275" spans="1:8" ht="15" x14ac:dyDescent="0.25">
      <c r="A2275" s="18">
        <v>21917565500</v>
      </c>
      <c r="B2275" s="18">
        <f t="shared" si="34"/>
        <v>0</v>
      </c>
      <c r="C2275" s="18">
        <v>6.4000000000000001E-2</v>
      </c>
      <c r="D2275" s="18">
        <f t="shared" si="35"/>
        <v>0</v>
      </c>
      <c r="E2275" s="18">
        <v>116</v>
      </c>
      <c r="F2275" s="18">
        <f t="shared" si="36"/>
        <v>0</v>
      </c>
      <c r="G2275" s="18">
        <f t="shared" si="37"/>
        <v>0</v>
      </c>
      <c r="H2275" s="18">
        <v>0.15</v>
      </c>
    </row>
    <row r="2276" spans="1:8" ht="15" x14ac:dyDescent="0.25">
      <c r="A2276" s="18">
        <v>741929343</v>
      </c>
      <c r="B2276" s="18">
        <f t="shared" si="34"/>
        <v>0</v>
      </c>
      <c r="C2276" s="18">
        <v>5.6000000000000001E-2</v>
      </c>
      <c r="D2276" s="18">
        <f t="shared" si="35"/>
        <v>0</v>
      </c>
      <c r="E2276" s="18">
        <v>55</v>
      </c>
      <c r="F2276" s="18">
        <f t="shared" si="36"/>
        <v>0</v>
      </c>
      <c r="G2276" s="18">
        <f t="shared" si="37"/>
        <v>0</v>
      </c>
      <c r="H2276" s="18">
        <v>0.15</v>
      </c>
    </row>
    <row r="2277" spans="1:8" ht="15" x14ac:dyDescent="0.25">
      <c r="A2277" s="18">
        <v>2826481072</v>
      </c>
      <c r="B2277" s="18">
        <f t="shared" si="34"/>
        <v>0</v>
      </c>
      <c r="C2277" s="18">
        <v>5.2999999999999999E-2</v>
      </c>
      <c r="D2277" s="18">
        <f t="shared" si="35"/>
        <v>0</v>
      </c>
      <c r="E2277" s="18">
        <v>17</v>
      </c>
      <c r="F2277" s="18">
        <f t="shared" si="36"/>
        <v>0</v>
      </c>
      <c r="G2277" s="18">
        <f t="shared" si="37"/>
        <v>1</v>
      </c>
      <c r="H2277" s="18">
        <v>0.442</v>
      </c>
    </row>
    <row r="2278" spans="1:8" ht="15" x14ac:dyDescent="0.25">
      <c r="A2278" s="18">
        <v>8140294080</v>
      </c>
      <c r="B2278" s="18">
        <f t="shared" si="34"/>
        <v>0</v>
      </c>
      <c r="C2278" s="18">
        <v>8.3000000000000004E-2</v>
      </c>
      <c r="D2278" s="18">
        <f t="shared" si="35"/>
        <v>0</v>
      </c>
      <c r="E2278" s="18">
        <v>103</v>
      </c>
      <c r="F2278" s="18">
        <f t="shared" si="36"/>
        <v>0</v>
      </c>
      <c r="G2278" s="18">
        <f t="shared" si="37"/>
        <v>0</v>
      </c>
      <c r="H2278" s="18">
        <v>0.20799999999999999</v>
      </c>
    </row>
    <row r="2279" spans="1:8" ht="15" x14ac:dyDescent="0.25">
      <c r="A2279" s="18">
        <v>9430236065</v>
      </c>
      <c r="B2279" s="18">
        <f t="shared" si="34"/>
        <v>0</v>
      </c>
      <c r="C2279" s="18">
        <v>4.5999999999999999E-2</v>
      </c>
      <c r="D2279" s="18">
        <f t="shared" si="35"/>
        <v>0</v>
      </c>
      <c r="E2279" s="18">
        <v>162</v>
      </c>
      <c r="F2279" s="18">
        <f t="shared" si="36"/>
        <v>0</v>
      </c>
      <c r="G2279" s="18">
        <f t="shared" si="37"/>
        <v>0</v>
      </c>
      <c r="H2279" s="18">
        <v>0.189</v>
      </c>
    </row>
    <row r="2280" spans="1:8" ht="15" x14ac:dyDescent="0.25">
      <c r="A2280" s="18">
        <v>713000000000</v>
      </c>
      <c r="B2280" s="18">
        <f t="shared" si="34"/>
        <v>1</v>
      </c>
      <c r="C2280" s="18">
        <v>5.8000000000000003E-2</v>
      </c>
      <c r="D2280" s="18">
        <f t="shared" si="35"/>
        <v>0</v>
      </c>
      <c r="E2280" s="18">
        <v>397</v>
      </c>
      <c r="F2280" s="18">
        <f t="shared" si="36"/>
        <v>0</v>
      </c>
      <c r="G2280" s="18">
        <f t="shared" si="37"/>
        <v>0</v>
      </c>
      <c r="H2280" s="18">
        <v>7.0000000000000007E-2</v>
      </c>
    </row>
    <row r="2281" spans="1:8" ht="15" x14ac:dyDescent="0.25">
      <c r="A2281" s="18">
        <v>5322437648</v>
      </c>
      <c r="B2281" s="18">
        <f t="shared" si="34"/>
        <v>0</v>
      </c>
      <c r="C2281" s="18">
        <v>6.0999999999999999E-2</v>
      </c>
      <c r="D2281" s="18">
        <f t="shared" si="35"/>
        <v>0</v>
      </c>
      <c r="E2281" s="18">
        <v>61</v>
      </c>
      <c r="F2281" s="18">
        <f t="shared" si="36"/>
        <v>0</v>
      </c>
      <c r="G2281" s="18">
        <f t="shared" si="37"/>
        <v>0</v>
      </c>
      <c r="H2281" s="18">
        <v>0.155</v>
      </c>
    </row>
    <row r="2282" spans="1:8" ht="15" x14ac:dyDescent="0.25">
      <c r="A2282" s="18">
        <v>12933200000</v>
      </c>
      <c r="B2282" s="18">
        <f t="shared" si="34"/>
        <v>0</v>
      </c>
      <c r="C2282" s="18">
        <v>7.5999999999999998E-2</v>
      </c>
      <c r="D2282" s="18">
        <f t="shared" si="35"/>
        <v>0</v>
      </c>
      <c r="E2282" s="18">
        <v>303</v>
      </c>
      <c r="F2282" s="18">
        <f t="shared" si="36"/>
        <v>0</v>
      </c>
      <c r="G2282" s="18">
        <f t="shared" si="37"/>
        <v>0</v>
      </c>
      <c r="H2282" s="18">
        <v>9.9000000000000005E-2</v>
      </c>
    </row>
    <row r="2283" spans="1:8" ht="15" x14ac:dyDescent="0.25">
      <c r="A2283" s="18">
        <v>6588103836</v>
      </c>
      <c r="B2283" s="18">
        <f t="shared" si="34"/>
        <v>0</v>
      </c>
      <c r="C2283" s="18">
        <v>6.0999999999999999E-2</v>
      </c>
      <c r="D2283" s="18">
        <f t="shared" si="35"/>
        <v>0</v>
      </c>
      <c r="E2283" s="18">
        <v>71</v>
      </c>
      <c r="F2283" s="18">
        <f t="shared" si="36"/>
        <v>0</v>
      </c>
      <c r="G2283" s="18">
        <f t="shared" si="37"/>
        <v>1</v>
      </c>
      <c r="H2283" s="18">
        <v>0.5</v>
      </c>
    </row>
    <row r="2284" spans="1:8" ht="15" x14ac:dyDescent="0.25">
      <c r="A2284" s="18">
        <v>57840001637</v>
      </c>
      <c r="B2284" s="18">
        <f t="shared" si="34"/>
        <v>0</v>
      </c>
      <c r="C2284" s="18">
        <v>4.4999999999999998E-2</v>
      </c>
      <c r="D2284" s="18">
        <f t="shared" si="35"/>
        <v>0</v>
      </c>
      <c r="E2284" s="18">
        <v>102</v>
      </c>
      <c r="F2284" s="18">
        <f t="shared" si="36"/>
        <v>0</v>
      </c>
      <c r="G2284" s="18">
        <f t="shared" si="37"/>
        <v>0</v>
      </c>
      <c r="H2284" s="18">
        <v>0.21</v>
      </c>
    </row>
    <row r="2285" spans="1:8" ht="15" x14ac:dyDescent="0.25">
      <c r="A2285" s="18">
        <v>75833996000</v>
      </c>
      <c r="B2285" s="18">
        <f t="shared" si="34"/>
        <v>0</v>
      </c>
      <c r="C2285" s="19">
        <v>6.4000000000000001E-2</v>
      </c>
      <c r="D2285" s="18">
        <f t="shared" si="35"/>
        <v>0</v>
      </c>
      <c r="E2285" s="19">
        <v>193</v>
      </c>
      <c r="F2285" s="18">
        <f t="shared" si="36"/>
        <v>0</v>
      </c>
      <c r="G2285" s="18">
        <f t="shared" si="37"/>
        <v>0</v>
      </c>
      <c r="H2285" s="21">
        <v>0.12</v>
      </c>
    </row>
    <row r="2286" spans="1:8" ht="15" x14ac:dyDescent="0.25">
      <c r="A2286" s="19">
        <v>15079752558</v>
      </c>
      <c r="B2286" s="18">
        <f t="shared" si="34"/>
        <v>0</v>
      </c>
      <c r="C2286" s="19">
        <v>6.4000000000000001E-2</v>
      </c>
      <c r="D2286" s="18">
        <f t="shared" si="35"/>
        <v>0</v>
      </c>
      <c r="E2286" s="19">
        <v>193</v>
      </c>
      <c r="F2286" s="18">
        <f t="shared" si="36"/>
        <v>0</v>
      </c>
      <c r="G2286" s="18">
        <f t="shared" si="37"/>
        <v>0</v>
      </c>
      <c r="H2286" s="21">
        <v>0.12</v>
      </c>
    </row>
    <row r="2287" spans="1:8" ht="15" x14ac:dyDescent="0.25">
      <c r="A2287" s="18">
        <v>461576906</v>
      </c>
      <c r="B2287" s="18">
        <f t="shared" si="34"/>
        <v>0</v>
      </c>
      <c r="C2287" s="18">
        <v>3.6999999999999998E-2</v>
      </c>
      <c r="D2287" s="18">
        <f t="shared" si="35"/>
        <v>0</v>
      </c>
      <c r="E2287" s="18">
        <v>359</v>
      </c>
      <c r="F2287" s="18">
        <f t="shared" si="36"/>
        <v>0</v>
      </c>
      <c r="G2287" s="18">
        <f t="shared" si="37"/>
        <v>0</v>
      </c>
      <c r="H2287" s="18">
        <v>0.122</v>
      </c>
    </row>
    <row r="2288" spans="1:8" ht="15" x14ac:dyDescent="0.25">
      <c r="A2288" s="18">
        <v>781338353</v>
      </c>
      <c r="B2288" s="18">
        <f t="shared" si="34"/>
        <v>0</v>
      </c>
      <c r="C2288" s="18">
        <v>6.2E-2</v>
      </c>
      <c r="D2288" s="18">
        <f t="shared" si="35"/>
        <v>0</v>
      </c>
      <c r="E2288" s="18">
        <v>299</v>
      </c>
      <c r="F2288" s="18">
        <f t="shared" si="36"/>
        <v>0</v>
      </c>
      <c r="G2288" s="18">
        <f t="shared" si="37"/>
        <v>0</v>
      </c>
      <c r="H2288" s="18">
        <v>0.15</v>
      </c>
    </row>
    <row r="2289" spans="1:8" ht="15" x14ac:dyDescent="0.25">
      <c r="A2289" s="19">
        <v>15079752558</v>
      </c>
      <c r="B2289" s="18">
        <f t="shared" si="34"/>
        <v>0</v>
      </c>
      <c r="C2289" s="19">
        <v>6.4000000000000001E-2</v>
      </c>
      <c r="D2289" s="18">
        <f t="shared" si="35"/>
        <v>0</v>
      </c>
      <c r="E2289" s="19">
        <v>193</v>
      </c>
      <c r="F2289" s="18">
        <f t="shared" si="36"/>
        <v>0</v>
      </c>
      <c r="G2289" s="18">
        <f t="shared" si="37"/>
        <v>0</v>
      </c>
      <c r="H2289" s="21">
        <v>0.12</v>
      </c>
    </row>
    <row r="2290" spans="1:8" ht="15" x14ac:dyDescent="0.25">
      <c r="A2290" s="18">
        <v>482397041</v>
      </c>
      <c r="B2290" s="18">
        <f t="shared" si="34"/>
        <v>0</v>
      </c>
      <c r="C2290" s="18">
        <v>3.9E-2</v>
      </c>
      <c r="D2290" s="18">
        <f t="shared" si="35"/>
        <v>0</v>
      </c>
      <c r="E2290" s="18">
        <v>174</v>
      </c>
      <c r="F2290" s="18">
        <f t="shared" si="36"/>
        <v>0</v>
      </c>
      <c r="G2290" s="18">
        <f t="shared" si="37"/>
        <v>0</v>
      </c>
      <c r="H2290" s="18">
        <v>0.11799999999999999</v>
      </c>
    </row>
    <row r="2291" spans="1:8" ht="15" x14ac:dyDescent="0.25">
      <c r="A2291" s="18">
        <v>1271196078</v>
      </c>
      <c r="B2291" s="18">
        <f t="shared" si="34"/>
        <v>0</v>
      </c>
      <c r="C2291" s="18">
        <v>6.6000000000000003E-2</v>
      </c>
      <c r="D2291" s="18">
        <f t="shared" si="35"/>
        <v>0</v>
      </c>
      <c r="E2291" s="18">
        <v>173</v>
      </c>
      <c r="F2291" s="18">
        <f t="shared" si="36"/>
        <v>0</v>
      </c>
      <c r="G2291" s="18">
        <f t="shared" si="37"/>
        <v>0</v>
      </c>
      <c r="H2291" s="18">
        <v>0.21</v>
      </c>
    </row>
    <row r="2292" spans="1:8" ht="15" x14ac:dyDescent="0.25">
      <c r="A2292" s="18">
        <v>11235960523</v>
      </c>
      <c r="B2292" s="18">
        <f t="shared" si="34"/>
        <v>0</v>
      </c>
      <c r="C2292" s="18">
        <v>5.0999999999999997E-2</v>
      </c>
      <c r="D2292" s="18">
        <f t="shared" si="35"/>
        <v>0</v>
      </c>
      <c r="E2292" s="18">
        <v>449</v>
      </c>
      <c r="F2292" s="18">
        <f t="shared" si="36"/>
        <v>0</v>
      </c>
      <c r="G2292" s="18">
        <f t="shared" si="37"/>
        <v>0</v>
      </c>
      <c r="H2292" s="18">
        <v>0.112</v>
      </c>
    </row>
    <row r="2293" spans="1:8" ht="15" x14ac:dyDescent="0.25">
      <c r="A2293" s="19">
        <v>15079752558</v>
      </c>
      <c r="B2293" s="18">
        <f t="shared" si="34"/>
        <v>0</v>
      </c>
      <c r="C2293" s="19">
        <v>6.4000000000000001E-2</v>
      </c>
      <c r="D2293" s="18">
        <f t="shared" si="35"/>
        <v>0</v>
      </c>
      <c r="E2293" s="19">
        <v>193</v>
      </c>
      <c r="F2293" s="18">
        <f t="shared" si="36"/>
        <v>0</v>
      </c>
      <c r="G2293" s="18">
        <f t="shared" si="37"/>
        <v>0</v>
      </c>
      <c r="H2293" s="21">
        <v>0.12</v>
      </c>
    </row>
    <row r="2294" spans="1:8" ht="15" x14ac:dyDescent="0.25">
      <c r="A2294" s="18">
        <v>11500000000000</v>
      </c>
      <c r="B2294" s="18">
        <f t="shared" si="34"/>
        <v>1</v>
      </c>
      <c r="C2294" s="18">
        <v>0.156</v>
      </c>
      <c r="D2294" s="18">
        <f t="shared" si="35"/>
        <v>1</v>
      </c>
      <c r="E2294" s="18">
        <v>5993</v>
      </c>
      <c r="F2294" s="18">
        <f t="shared" si="36"/>
        <v>1</v>
      </c>
      <c r="G2294" s="18">
        <f t="shared" si="37"/>
        <v>0</v>
      </c>
      <c r="H2294" s="18">
        <v>4.1000000000000002E-2</v>
      </c>
    </row>
    <row r="2295" spans="1:8" ht="15" x14ac:dyDescent="0.25">
      <c r="A2295" s="18">
        <v>12045627411</v>
      </c>
      <c r="B2295" s="18">
        <f t="shared" si="34"/>
        <v>0</v>
      </c>
      <c r="C2295" s="18">
        <v>9.7000000000000003E-2</v>
      </c>
      <c r="D2295" s="18">
        <f t="shared" si="35"/>
        <v>0</v>
      </c>
      <c r="E2295" s="18">
        <v>351</v>
      </c>
      <c r="F2295" s="18">
        <f t="shared" si="36"/>
        <v>0</v>
      </c>
      <c r="G2295" s="18">
        <f t="shared" si="37"/>
        <v>1</v>
      </c>
      <c r="H2295" s="18">
        <v>0.58899999999999997</v>
      </c>
    </row>
    <row r="2296" spans="1:8" ht="15" x14ac:dyDescent="0.25">
      <c r="A2296" s="18">
        <v>83622191419</v>
      </c>
      <c r="B2296" s="18">
        <f t="shared" si="34"/>
        <v>0</v>
      </c>
      <c r="C2296" s="18">
        <v>5.8999999999999997E-2</v>
      </c>
      <c r="D2296" s="18">
        <f t="shared" si="35"/>
        <v>0</v>
      </c>
      <c r="E2296" s="18">
        <v>190</v>
      </c>
      <c r="F2296" s="18">
        <f t="shared" si="36"/>
        <v>0</v>
      </c>
      <c r="G2296" s="18">
        <f t="shared" si="37"/>
        <v>1</v>
      </c>
      <c r="H2296" s="18">
        <v>0.252</v>
      </c>
    </row>
    <row r="2297" spans="1:8" ht="15" x14ac:dyDescent="0.25">
      <c r="A2297" s="18">
        <v>849234754</v>
      </c>
      <c r="B2297" s="18">
        <f t="shared" ref="B2297:B2551" si="38">IF(OR(A2297&gt;$L$14+$L$17,A2297&lt;$L$12-$L$17),1,0)</f>
        <v>0</v>
      </c>
      <c r="C2297" s="18">
        <v>4.3999999999999997E-2</v>
      </c>
      <c r="D2297" s="18">
        <f t="shared" ref="D2297:D2551" si="39">IF(OR(C2297&gt;$M$14+$M$17,C2297&lt;$M$12-$M$17),1,0)</f>
        <v>0</v>
      </c>
      <c r="E2297" s="18">
        <v>457</v>
      </c>
      <c r="F2297" s="18">
        <f t="shared" ref="F2297:F2551" si="40">IF(OR(E2297&gt;$N$14+$N$17, E2297&lt;$N$12-$N$17),1,0)</f>
        <v>0</v>
      </c>
      <c r="G2297" s="18">
        <f t="shared" ref="G2297:G2551" si="41">IF(OR(H2297&gt;$O$14+$O$17, H2297&lt;$O$12-$O$17),1,0)</f>
        <v>0</v>
      </c>
      <c r="H2297" s="18">
        <v>0.128</v>
      </c>
    </row>
    <row r="2298" spans="1:8" ht="15" x14ac:dyDescent="0.25">
      <c r="A2298" s="18">
        <v>157000000000</v>
      </c>
      <c r="B2298" s="18">
        <f t="shared" si="38"/>
        <v>0</v>
      </c>
      <c r="C2298" s="18">
        <v>8.2000000000000003E-2</v>
      </c>
      <c r="D2298" s="18">
        <f t="shared" si="39"/>
        <v>0</v>
      </c>
      <c r="E2298" s="18">
        <v>280</v>
      </c>
      <c r="F2298" s="18">
        <f t="shared" si="40"/>
        <v>0</v>
      </c>
      <c r="G2298" s="18">
        <f t="shared" si="41"/>
        <v>0</v>
      </c>
      <c r="H2298" s="18">
        <v>0.191</v>
      </c>
    </row>
    <row r="2299" spans="1:8" ht="15" x14ac:dyDescent="0.25">
      <c r="A2299" s="18">
        <v>2021301676</v>
      </c>
      <c r="B2299" s="18">
        <f t="shared" si="38"/>
        <v>0</v>
      </c>
      <c r="C2299" s="19">
        <v>6.4000000000000001E-2</v>
      </c>
      <c r="D2299" s="18">
        <f t="shared" si="39"/>
        <v>0</v>
      </c>
      <c r="E2299" s="19">
        <v>193</v>
      </c>
      <c r="F2299" s="18">
        <f t="shared" si="40"/>
        <v>0</v>
      </c>
      <c r="G2299" s="18">
        <f t="shared" si="41"/>
        <v>0</v>
      </c>
      <c r="H2299" s="18">
        <v>0.115</v>
      </c>
    </row>
    <row r="2300" spans="1:8" ht="15" x14ac:dyDescent="0.25">
      <c r="A2300" s="18">
        <v>6949317000</v>
      </c>
      <c r="B2300" s="18">
        <f t="shared" si="38"/>
        <v>0</v>
      </c>
      <c r="C2300" s="18">
        <v>5.6000000000000001E-2</v>
      </c>
      <c r="D2300" s="18">
        <f t="shared" si="39"/>
        <v>0</v>
      </c>
      <c r="E2300" s="18">
        <v>1237</v>
      </c>
      <c r="F2300" s="18">
        <f t="shared" si="40"/>
        <v>0</v>
      </c>
      <c r="G2300" s="18">
        <f t="shared" si="41"/>
        <v>0</v>
      </c>
      <c r="H2300" s="18">
        <v>0.06</v>
      </c>
    </row>
    <row r="2301" spans="1:8" ht="15" x14ac:dyDescent="0.25">
      <c r="A2301" s="18">
        <v>3271200000</v>
      </c>
      <c r="B2301" s="18">
        <f t="shared" si="38"/>
        <v>0</v>
      </c>
      <c r="C2301" s="18">
        <v>7.0999999999999994E-2</v>
      </c>
      <c r="D2301" s="18">
        <f t="shared" si="39"/>
        <v>0</v>
      </c>
      <c r="E2301" s="18">
        <v>702</v>
      </c>
      <c r="F2301" s="18">
        <f t="shared" si="40"/>
        <v>0</v>
      </c>
      <c r="G2301" s="18">
        <f t="shared" si="41"/>
        <v>0</v>
      </c>
      <c r="H2301" s="18">
        <v>8.5000000000000006E-2</v>
      </c>
    </row>
    <row r="2302" spans="1:8" ht="15" x14ac:dyDescent="0.25">
      <c r="A2302" s="18">
        <v>990350000</v>
      </c>
      <c r="B2302" s="18">
        <f t="shared" si="38"/>
        <v>0</v>
      </c>
      <c r="C2302" s="18">
        <v>4.4999999999999998E-2</v>
      </c>
      <c r="D2302" s="18">
        <f t="shared" si="39"/>
        <v>0</v>
      </c>
      <c r="E2302" s="18">
        <v>174</v>
      </c>
      <c r="F2302" s="18">
        <f t="shared" si="40"/>
        <v>0</v>
      </c>
      <c r="G2302" s="18">
        <f t="shared" si="41"/>
        <v>0</v>
      </c>
      <c r="H2302" s="18">
        <v>0.14299999999999999</v>
      </c>
    </row>
    <row r="2303" spans="1:8" ht="15" x14ac:dyDescent="0.25">
      <c r="A2303" s="18">
        <v>4186525000</v>
      </c>
      <c r="B2303" s="18">
        <f t="shared" si="38"/>
        <v>0</v>
      </c>
      <c r="C2303" s="19">
        <v>6.4000000000000001E-2</v>
      </c>
      <c r="D2303" s="18">
        <f t="shared" si="39"/>
        <v>0</v>
      </c>
      <c r="E2303" s="19">
        <v>193</v>
      </c>
      <c r="F2303" s="18">
        <f t="shared" si="40"/>
        <v>0</v>
      </c>
      <c r="G2303" s="18">
        <f t="shared" si="41"/>
        <v>0</v>
      </c>
      <c r="H2303" s="21">
        <v>0.12</v>
      </c>
    </row>
    <row r="2304" spans="1:8" ht="15" x14ac:dyDescent="0.25">
      <c r="A2304" s="18">
        <v>8082396526</v>
      </c>
      <c r="B2304" s="18">
        <f t="shared" si="38"/>
        <v>0</v>
      </c>
      <c r="C2304" s="18">
        <v>5.6000000000000001E-2</v>
      </c>
      <c r="D2304" s="18">
        <f t="shared" si="39"/>
        <v>0</v>
      </c>
      <c r="E2304" s="18">
        <v>50</v>
      </c>
      <c r="F2304" s="18">
        <f t="shared" si="40"/>
        <v>0</v>
      </c>
      <c r="G2304" s="18">
        <f t="shared" si="41"/>
        <v>0</v>
      </c>
      <c r="H2304" s="18">
        <v>0.17699999999999999</v>
      </c>
    </row>
    <row r="2305" spans="1:8" ht="15" x14ac:dyDescent="0.25">
      <c r="A2305" s="18">
        <v>552000000000</v>
      </c>
      <c r="B2305" s="18">
        <f t="shared" si="38"/>
        <v>1</v>
      </c>
      <c r="C2305" s="18">
        <v>7.0000000000000007E-2</v>
      </c>
      <c r="D2305" s="18">
        <f t="shared" si="39"/>
        <v>0</v>
      </c>
      <c r="E2305" s="18">
        <v>214</v>
      </c>
      <c r="F2305" s="18">
        <f t="shared" si="40"/>
        <v>0</v>
      </c>
      <c r="G2305" s="18">
        <f t="shared" si="41"/>
        <v>1</v>
      </c>
      <c r="H2305" s="18">
        <v>0.67100000000000004</v>
      </c>
    </row>
    <row r="2306" spans="1:8" ht="15" x14ac:dyDescent="0.25">
      <c r="A2306" s="18">
        <v>888000000000</v>
      </c>
      <c r="B2306" s="18">
        <f t="shared" si="38"/>
        <v>1</v>
      </c>
      <c r="C2306" s="18">
        <v>9.8000000000000004E-2</v>
      </c>
      <c r="D2306" s="18">
        <f t="shared" si="39"/>
        <v>0</v>
      </c>
      <c r="E2306" s="18">
        <v>2680</v>
      </c>
      <c r="F2306" s="18">
        <f t="shared" si="40"/>
        <v>1</v>
      </c>
      <c r="G2306" s="18">
        <f t="shared" si="41"/>
        <v>0</v>
      </c>
      <c r="H2306" s="18">
        <v>4.7E-2</v>
      </c>
    </row>
    <row r="2307" spans="1:8" ht="15" x14ac:dyDescent="0.25">
      <c r="A2307" s="19">
        <v>15079752558</v>
      </c>
      <c r="B2307" s="18">
        <f t="shared" si="38"/>
        <v>0</v>
      </c>
      <c r="C2307" s="19">
        <v>6.4000000000000001E-2</v>
      </c>
      <c r="D2307" s="18">
        <f t="shared" si="39"/>
        <v>0</v>
      </c>
      <c r="E2307" s="19">
        <v>193</v>
      </c>
      <c r="F2307" s="18">
        <f t="shared" si="40"/>
        <v>0</v>
      </c>
      <c r="G2307" s="18">
        <f t="shared" si="41"/>
        <v>0</v>
      </c>
      <c r="H2307" s="21">
        <v>0.12</v>
      </c>
    </row>
    <row r="2308" spans="1:8" ht="15" x14ac:dyDescent="0.25">
      <c r="A2308" s="18">
        <v>77840186385</v>
      </c>
      <c r="B2308" s="18">
        <f t="shared" si="38"/>
        <v>0</v>
      </c>
      <c r="C2308" s="18">
        <v>7.0999999999999994E-2</v>
      </c>
      <c r="D2308" s="18">
        <f t="shared" si="39"/>
        <v>0</v>
      </c>
      <c r="E2308" s="18">
        <v>338</v>
      </c>
      <c r="F2308" s="18">
        <f t="shared" si="40"/>
        <v>0</v>
      </c>
      <c r="G2308" s="18">
        <f t="shared" si="41"/>
        <v>0</v>
      </c>
      <c r="H2308" s="18">
        <v>6.2E-2</v>
      </c>
    </row>
    <row r="2309" spans="1:8" ht="15" x14ac:dyDescent="0.25">
      <c r="A2309" s="18">
        <v>94684582573</v>
      </c>
      <c r="B2309" s="18">
        <f t="shared" si="38"/>
        <v>0</v>
      </c>
      <c r="C2309" s="18">
        <v>5.8999999999999997E-2</v>
      </c>
      <c r="D2309" s="18">
        <f t="shared" si="39"/>
        <v>0</v>
      </c>
      <c r="E2309" s="18">
        <v>134</v>
      </c>
      <c r="F2309" s="18">
        <f t="shared" si="40"/>
        <v>0</v>
      </c>
      <c r="G2309" s="18">
        <f t="shared" si="41"/>
        <v>0</v>
      </c>
      <c r="H2309" s="18">
        <v>0.152</v>
      </c>
    </row>
    <row r="2310" spans="1:8" ht="15" x14ac:dyDescent="0.25">
      <c r="A2310" s="18">
        <v>17517536016</v>
      </c>
      <c r="B2310" s="18">
        <f t="shared" si="38"/>
        <v>0</v>
      </c>
      <c r="C2310" s="18">
        <v>8.1000000000000003E-2</v>
      </c>
      <c r="D2310" s="18">
        <f t="shared" si="39"/>
        <v>0</v>
      </c>
      <c r="E2310" s="18">
        <v>343</v>
      </c>
      <c r="F2310" s="18">
        <f t="shared" si="40"/>
        <v>0</v>
      </c>
      <c r="G2310" s="18">
        <f t="shared" si="41"/>
        <v>1</v>
      </c>
      <c r="H2310" s="18">
        <v>0.25600000000000001</v>
      </c>
    </row>
    <row r="2311" spans="1:8" ht="15" x14ac:dyDescent="0.25">
      <c r="A2311" s="18">
        <v>38202800000</v>
      </c>
      <c r="B2311" s="18">
        <f t="shared" si="38"/>
        <v>0</v>
      </c>
      <c r="C2311" s="18">
        <v>6.0999999999999999E-2</v>
      </c>
      <c r="D2311" s="18">
        <f t="shared" si="39"/>
        <v>0</v>
      </c>
      <c r="E2311" s="18">
        <v>209</v>
      </c>
      <c r="F2311" s="18">
        <f t="shared" si="40"/>
        <v>0</v>
      </c>
      <c r="G2311" s="18">
        <f t="shared" si="41"/>
        <v>0</v>
      </c>
      <c r="H2311" s="21">
        <v>0.12</v>
      </c>
    </row>
    <row r="2312" spans="1:8" ht="15" x14ac:dyDescent="0.25">
      <c r="A2312" s="19">
        <v>15079752558</v>
      </c>
      <c r="B2312" s="18">
        <f t="shared" si="38"/>
        <v>0</v>
      </c>
      <c r="C2312" s="19">
        <v>6.4000000000000001E-2</v>
      </c>
      <c r="D2312" s="18">
        <f t="shared" si="39"/>
        <v>0</v>
      </c>
      <c r="E2312" s="19">
        <v>193</v>
      </c>
      <c r="F2312" s="18">
        <f t="shared" si="40"/>
        <v>0</v>
      </c>
      <c r="G2312" s="18">
        <f t="shared" si="41"/>
        <v>0</v>
      </c>
      <c r="H2312" s="21">
        <v>0.12</v>
      </c>
    </row>
    <row r="2313" spans="1:8" ht="15" x14ac:dyDescent="0.25">
      <c r="A2313" s="18">
        <v>366976849</v>
      </c>
      <c r="B2313" s="18">
        <f t="shared" si="38"/>
        <v>0</v>
      </c>
      <c r="C2313" s="18">
        <v>4.7E-2</v>
      </c>
      <c r="D2313" s="18">
        <f t="shared" si="39"/>
        <v>0</v>
      </c>
      <c r="E2313" s="18">
        <v>243</v>
      </c>
      <c r="F2313" s="18">
        <f t="shared" si="40"/>
        <v>0</v>
      </c>
      <c r="G2313" s="18">
        <f t="shared" si="41"/>
        <v>0</v>
      </c>
      <c r="H2313" s="18">
        <v>8.8999999999999996E-2</v>
      </c>
    </row>
    <row r="2314" spans="1:8" ht="15" x14ac:dyDescent="0.25">
      <c r="A2314" s="18">
        <v>22163928097</v>
      </c>
      <c r="B2314" s="18">
        <f t="shared" si="38"/>
        <v>0</v>
      </c>
      <c r="C2314" s="18">
        <v>5.0999999999999997E-2</v>
      </c>
      <c r="D2314" s="18">
        <f t="shared" si="39"/>
        <v>0</v>
      </c>
      <c r="E2314" s="18">
        <v>120</v>
      </c>
      <c r="F2314" s="18">
        <f t="shared" si="40"/>
        <v>0</v>
      </c>
      <c r="G2314" s="18">
        <f t="shared" si="41"/>
        <v>1</v>
      </c>
      <c r="H2314" s="18">
        <v>0.32600000000000001</v>
      </c>
    </row>
    <row r="2315" spans="1:8" ht="15" x14ac:dyDescent="0.25">
      <c r="A2315" s="18">
        <v>36591661000</v>
      </c>
      <c r="B2315" s="18">
        <f t="shared" si="38"/>
        <v>0</v>
      </c>
      <c r="C2315" s="18">
        <v>6.6000000000000003E-2</v>
      </c>
      <c r="D2315" s="18">
        <f t="shared" si="39"/>
        <v>0</v>
      </c>
      <c r="E2315" s="18">
        <v>178</v>
      </c>
      <c r="F2315" s="18">
        <f t="shared" si="40"/>
        <v>0</v>
      </c>
      <c r="G2315" s="18">
        <f t="shared" si="41"/>
        <v>0</v>
      </c>
      <c r="H2315" s="18">
        <v>0.1</v>
      </c>
    </row>
    <row r="2316" spans="1:8" ht="15" x14ac:dyDescent="0.25">
      <c r="A2316" s="18">
        <v>15798300000</v>
      </c>
      <c r="B2316" s="18">
        <f t="shared" si="38"/>
        <v>0</v>
      </c>
      <c r="C2316" s="18">
        <v>7.2999999999999995E-2</v>
      </c>
      <c r="D2316" s="18">
        <f t="shared" si="39"/>
        <v>0</v>
      </c>
      <c r="E2316" s="18">
        <v>191</v>
      </c>
      <c r="F2316" s="18">
        <f t="shared" si="40"/>
        <v>0</v>
      </c>
      <c r="G2316" s="18">
        <f t="shared" si="41"/>
        <v>0</v>
      </c>
      <c r="H2316" s="21">
        <v>0.12</v>
      </c>
    </row>
    <row r="2317" spans="1:8" ht="15" x14ac:dyDescent="0.25">
      <c r="A2317" s="18">
        <v>1644951892</v>
      </c>
      <c r="B2317" s="18">
        <f t="shared" si="38"/>
        <v>0</v>
      </c>
      <c r="C2317" s="19">
        <v>6.4000000000000001E-2</v>
      </c>
      <c r="D2317" s="18">
        <f t="shared" si="39"/>
        <v>0</v>
      </c>
      <c r="E2317" s="19">
        <v>193</v>
      </c>
      <c r="F2317" s="18">
        <f t="shared" si="40"/>
        <v>0</v>
      </c>
      <c r="G2317" s="18">
        <f t="shared" si="41"/>
        <v>0</v>
      </c>
      <c r="H2317" s="21">
        <v>0.12</v>
      </c>
    </row>
    <row r="2318" spans="1:8" ht="15" x14ac:dyDescent="0.25">
      <c r="A2318" s="18">
        <v>600014341</v>
      </c>
      <c r="B2318" s="18">
        <f t="shared" si="38"/>
        <v>0</v>
      </c>
      <c r="C2318" s="18">
        <v>5.8000000000000003E-2</v>
      </c>
      <c r="D2318" s="18">
        <f t="shared" si="39"/>
        <v>0</v>
      </c>
      <c r="E2318" s="18">
        <v>342</v>
      </c>
      <c r="F2318" s="18">
        <f t="shared" si="40"/>
        <v>0</v>
      </c>
      <c r="G2318" s="18">
        <f t="shared" si="41"/>
        <v>0</v>
      </c>
      <c r="H2318" s="18">
        <v>0.10199999999999999</v>
      </c>
    </row>
    <row r="2319" spans="1:8" ht="15" x14ac:dyDescent="0.25">
      <c r="A2319" s="18">
        <v>23965280312</v>
      </c>
      <c r="B2319" s="18">
        <f t="shared" si="38"/>
        <v>0</v>
      </c>
      <c r="C2319" s="18">
        <v>6.4000000000000001E-2</v>
      </c>
      <c r="D2319" s="18">
        <f t="shared" si="39"/>
        <v>0</v>
      </c>
      <c r="E2319" s="18">
        <v>124</v>
      </c>
      <c r="F2319" s="18">
        <f t="shared" si="40"/>
        <v>0</v>
      </c>
      <c r="G2319" s="18">
        <f t="shared" si="41"/>
        <v>0</v>
      </c>
      <c r="H2319" s="18">
        <v>0.13800000000000001</v>
      </c>
    </row>
    <row r="2320" spans="1:8" ht="15" x14ac:dyDescent="0.25">
      <c r="A2320" s="18">
        <v>785918770</v>
      </c>
      <c r="B2320" s="18">
        <f t="shared" si="38"/>
        <v>0</v>
      </c>
      <c r="C2320" s="18">
        <v>5.2999999999999999E-2</v>
      </c>
      <c r="D2320" s="18">
        <f t="shared" si="39"/>
        <v>0</v>
      </c>
      <c r="E2320" s="18">
        <v>55</v>
      </c>
      <c r="F2320" s="18">
        <f t="shared" si="40"/>
        <v>0</v>
      </c>
      <c r="G2320" s="18">
        <f t="shared" si="41"/>
        <v>0</v>
      </c>
      <c r="H2320" s="18">
        <v>0.14499999999999999</v>
      </c>
    </row>
    <row r="2321" spans="1:8" ht="15" x14ac:dyDescent="0.25">
      <c r="A2321" s="18">
        <v>3660483886</v>
      </c>
      <c r="B2321" s="18">
        <f t="shared" si="38"/>
        <v>0</v>
      </c>
      <c r="C2321" s="18">
        <v>5.6000000000000001E-2</v>
      </c>
      <c r="D2321" s="18">
        <f t="shared" si="39"/>
        <v>0</v>
      </c>
      <c r="E2321" s="18">
        <v>22</v>
      </c>
      <c r="F2321" s="18">
        <f t="shared" si="40"/>
        <v>0</v>
      </c>
      <c r="G2321" s="18">
        <f t="shared" si="41"/>
        <v>1</v>
      </c>
      <c r="H2321" s="18">
        <v>0.48</v>
      </c>
    </row>
    <row r="2322" spans="1:8" ht="15" x14ac:dyDescent="0.25">
      <c r="A2322" s="18">
        <v>8772197585</v>
      </c>
      <c r="B2322" s="18">
        <f t="shared" si="38"/>
        <v>0</v>
      </c>
      <c r="C2322" s="18">
        <v>7.9000000000000001E-2</v>
      </c>
      <c r="D2322" s="18">
        <f t="shared" si="39"/>
        <v>0</v>
      </c>
      <c r="E2322" s="18">
        <v>103</v>
      </c>
      <c r="F2322" s="18">
        <f t="shared" si="40"/>
        <v>0</v>
      </c>
      <c r="G2322" s="18">
        <f t="shared" si="41"/>
        <v>0</v>
      </c>
      <c r="H2322" s="18">
        <v>0.19900000000000001</v>
      </c>
    </row>
    <row r="2323" spans="1:8" ht="15" x14ac:dyDescent="0.25">
      <c r="A2323" s="18">
        <v>10173234921</v>
      </c>
      <c r="B2323" s="18">
        <f t="shared" si="38"/>
        <v>0</v>
      </c>
      <c r="C2323" s="18">
        <v>4.8000000000000001E-2</v>
      </c>
      <c r="D2323" s="18">
        <f t="shared" si="39"/>
        <v>0</v>
      </c>
      <c r="E2323" s="18">
        <v>183</v>
      </c>
      <c r="F2323" s="18">
        <f t="shared" si="40"/>
        <v>0</v>
      </c>
      <c r="G2323" s="18">
        <f t="shared" si="41"/>
        <v>0</v>
      </c>
      <c r="H2323" s="18">
        <v>0.18099999999999999</v>
      </c>
    </row>
    <row r="2324" spans="1:8" ht="15" x14ac:dyDescent="0.25">
      <c r="A2324" s="18">
        <v>770000000000</v>
      </c>
      <c r="B2324" s="18">
        <f t="shared" si="38"/>
        <v>1</v>
      </c>
      <c r="C2324" s="18">
        <v>0.06</v>
      </c>
      <c r="D2324" s="18">
        <f t="shared" si="39"/>
        <v>0</v>
      </c>
      <c r="E2324" s="18">
        <v>441</v>
      </c>
      <c r="F2324" s="18">
        <f t="shared" si="40"/>
        <v>0</v>
      </c>
      <c r="G2324" s="18">
        <f t="shared" si="41"/>
        <v>0</v>
      </c>
      <c r="H2324" s="18">
        <v>7.3999999999999996E-2</v>
      </c>
    </row>
    <row r="2325" spans="1:8" ht="15" x14ac:dyDescent="0.25">
      <c r="A2325" s="18">
        <v>5795568203</v>
      </c>
      <c r="B2325" s="18">
        <f t="shared" si="38"/>
        <v>0</v>
      </c>
      <c r="C2325" s="18">
        <v>6.0999999999999999E-2</v>
      </c>
      <c r="D2325" s="18">
        <f t="shared" si="39"/>
        <v>0</v>
      </c>
      <c r="E2325" s="18">
        <v>66</v>
      </c>
      <c r="F2325" s="18">
        <f t="shared" si="40"/>
        <v>0</v>
      </c>
      <c r="G2325" s="18">
        <f t="shared" si="41"/>
        <v>0</v>
      </c>
      <c r="H2325" s="18">
        <v>0.13500000000000001</v>
      </c>
    </row>
    <row r="2326" spans="1:8" ht="15" x14ac:dyDescent="0.25">
      <c r="A2326" s="18">
        <v>14179300000</v>
      </c>
      <c r="B2326" s="18">
        <f t="shared" si="38"/>
        <v>0</v>
      </c>
      <c r="C2326" s="18">
        <v>8.1000000000000003E-2</v>
      </c>
      <c r="D2326" s="18">
        <f t="shared" si="39"/>
        <v>0</v>
      </c>
      <c r="E2326" s="18">
        <v>347</v>
      </c>
      <c r="F2326" s="18">
        <f t="shared" si="40"/>
        <v>0</v>
      </c>
      <c r="G2326" s="18">
        <f t="shared" si="41"/>
        <v>0</v>
      </c>
      <c r="H2326" s="18">
        <v>8.7999999999999995E-2</v>
      </c>
    </row>
    <row r="2327" spans="1:8" ht="15" x14ac:dyDescent="0.25">
      <c r="A2327" s="18">
        <v>8033877360</v>
      </c>
      <c r="B2327" s="18">
        <f t="shared" si="38"/>
        <v>0</v>
      </c>
      <c r="C2327" s="18">
        <v>5.8999999999999997E-2</v>
      </c>
      <c r="D2327" s="18">
        <f t="shared" si="39"/>
        <v>0</v>
      </c>
      <c r="E2327" s="18">
        <v>82</v>
      </c>
      <c r="F2327" s="18">
        <f t="shared" si="40"/>
        <v>0</v>
      </c>
      <c r="G2327" s="18">
        <f t="shared" si="41"/>
        <v>1</v>
      </c>
      <c r="H2327" s="18">
        <v>0.33500000000000002</v>
      </c>
    </row>
    <row r="2328" spans="1:8" ht="15" x14ac:dyDescent="0.25">
      <c r="A2328" s="18">
        <v>65702520516</v>
      </c>
      <c r="B2328" s="18">
        <f t="shared" si="38"/>
        <v>0</v>
      </c>
      <c r="C2328" s="18">
        <v>4.3999999999999997E-2</v>
      </c>
      <c r="D2328" s="18">
        <f t="shared" si="39"/>
        <v>0</v>
      </c>
      <c r="E2328" s="18">
        <v>111</v>
      </c>
      <c r="F2328" s="18">
        <f t="shared" si="40"/>
        <v>0</v>
      </c>
      <c r="G2328" s="18">
        <f t="shared" si="41"/>
        <v>1</v>
      </c>
      <c r="H2328" s="18">
        <v>0.247</v>
      </c>
    </row>
    <row r="2329" spans="1:8" ht="15" x14ac:dyDescent="0.25">
      <c r="A2329" s="18">
        <v>80322313000</v>
      </c>
      <c r="B2329" s="18">
        <f t="shared" si="38"/>
        <v>0</v>
      </c>
      <c r="C2329" s="19">
        <v>6.4000000000000001E-2</v>
      </c>
      <c r="D2329" s="18">
        <f t="shared" si="39"/>
        <v>0</v>
      </c>
      <c r="E2329" s="19">
        <v>193</v>
      </c>
      <c r="F2329" s="18">
        <f t="shared" si="40"/>
        <v>0</v>
      </c>
      <c r="G2329" s="18">
        <f t="shared" si="41"/>
        <v>0</v>
      </c>
      <c r="H2329" s="21">
        <v>0.12</v>
      </c>
    </row>
    <row r="2330" spans="1:8" ht="15" x14ac:dyDescent="0.25">
      <c r="A2330" s="19">
        <v>15079752558</v>
      </c>
      <c r="B2330" s="18">
        <f t="shared" si="38"/>
        <v>0</v>
      </c>
      <c r="C2330" s="19">
        <v>6.4000000000000001E-2</v>
      </c>
      <c r="D2330" s="18">
        <f t="shared" si="39"/>
        <v>0</v>
      </c>
      <c r="E2330" s="19">
        <v>193</v>
      </c>
      <c r="F2330" s="18">
        <f t="shared" si="40"/>
        <v>0</v>
      </c>
      <c r="G2330" s="18">
        <f t="shared" si="41"/>
        <v>0</v>
      </c>
      <c r="H2330" s="21">
        <v>0.12</v>
      </c>
    </row>
    <row r="2331" spans="1:8" ht="15" x14ac:dyDescent="0.25">
      <c r="A2331" s="18">
        <v>497548517</v>
      </c>
      <c r="B2331" s="18">
        <f t="shared" si="38"/>
        <v>0</v>
      </c>
      <c r="C2331" s="18">
        <v>3.5000000000000003E-2</v>
      </c>
      <c r="D2331" s="18">
        <f t="shared" si="39"/>
        <v>0</v>
      </c>
      <c r="E2331" s="18">
        <v>363</v>
      </c>
      <c r="F2331" s="18">
        <f t="shared" si="40"/>
        <v>0</v>
      </c>
      <c r="G2331" s="18">
        <f t="shared" si="41"/>
        <v>0</v>
      </c>
      <c r="H2331" s="18">
        <v>0.10299999999999999</v>
      </c>
    </row>
    <row r="2332" spans="1:8" ht="15" x14ac:dyDescent="0.25">
      <c r="A2332" s="18">
        <v>858255380</v>
      </c>
      <c r="B2332" s="18">
        <f t="shared" si="38"/>
        <v>0</v>
      </c>
      <c r="C2332" s="18">
        <v>6.3E-2</v>
      </c>
      <c r="D2332" s="18">
        <f t="shared" si="39"/>
        <v>0</v>
      </c>
      <c r="E2332" s="18">
        <v>330</v>
      </c>
      <c r="F2332" s="18">
        <f t="shared" si="40"/>
        <v>0</v>
      </c>
      <c r="G2332" s="18">
        <f t="shared" si="41"/>
        <v>0</v>
      </c>
      <c r="H2332" s="18">
        <v>0.111</v>
      </c>
    </row>
    <row r="2333" spans="1:8" ht="15" x14ac:dyDescent="0.25">
      <c r="A2333" s="19">
        <v>15079752558</v>
      </c>
      <c r="B2333" s="18">
        <f t="shared" si="38"/>
        <v>0</v>
      </c>
      <c r="C2333" s="19">
        <v>6.4000000000000001E-2</v>
      </c>
      <c r="D2333" s="18">
        <f t="shared" si="39"/>
        <v>0</v>
      </c>
      <c r="E2333" s="19">
        <v>193</v>
      </c>
      <c r="F2333" s="18">
        <f t="shared" si="40"/>
        <v>0</v>
      </c>
      <c r="G2333" s="18">
        <f t="shared" si="41"/>
        <v>0</v>
      </c>
      <c r="H2333" s="21">
        <v>0.12</v>
      </c>
    </row>
    <row r="2334" spans="1:8" ht="15" x14ac:dyDescent="0.25">
      <c r="A2334" s="18">
        <v>522544702</v>
      </c>
      <c r="B2334" s="18">
        <f t="shared" si="38"/>
        <v>0</v>
      </c>
      <c r="C2334" s="18">
        <v>3.6999999999999998E-2</v>
      </c>
      <c r="D2334" s="18">
        <f t="shared" si="39"/>
        <v>0</v>
      </c>
      <c r="E2334" s="18">
        <v>179</v>
      </c>
      <c r="F2334" s="18">
        <f t="shared" si="40"/>
        <v>0</v>
      </c>
      <c r="G2334" s="18">
        <f t="shared" si="41"/>
        <v>0</v>
      </c>
      <c r="H2334" s="18">
        <v>9.7000000000000003E-2</v>
      </c>
    </row>
    <row r="2335" spans="1:8" ht="15" x14ac:dyDescent="0.25">
      <c r="A2335" s="18">
        <v>1484092538</v>
      </c>
      <c r="B2335" s="18">
        <f t="shared" si="38"/>
        <v>0</v>
      </c>
      <c r="C2335" s="18">
        <v>6.9000000000000006E-2</v>
      </c>
      <c r="D2335" s="18">
        <f t="shared" si="39"/>
        <v>0</v>
      </c>
      <c r="E2335" s="18">
        <v>207</v>
      </c>
      <c r="F2335" s="18">
        <f t="shared" si="40"/>
        <v>0</v>
      </c>
      <c r="G2335" s="18">
        <f t="shared" si="41"/>
        <v>0</v>
      </c>
      <c r="H2335" s="18">
        <v>0.20399999999999999</v>
      </c>
    </row>
    <row r="2336" spans="1:8" ht="15" x14ac:dyDescent="0.25">
      <c r="A2336" s="18">
        <v>12884712296</v>
      </c>
      <c r="B2336" s="18">
        <f t="shared" si="38"/>
        <v>0</v>
      </c>
      <c r="C2336" s="18">
        <v>5.1999999999999998E-2</v>
      </c>
      <c r="D2336" s="18">
        <f t="shared" si="39"/>
        <v>0</v>
      </c>
      <c r="E2336" s="18">
        <v>522</v>
      </c>
      <c r="F2336" s="18">
        <f t="shared" si="40"/>
        <v>0</v>
      </c>
      <c r="G2336" s="18">
        <f t="shared" si="41"/>
        <v>0</v>
      </c>
      <c r="H2336" s="18">
        <v>9.2999999999999999E-2</v>
      </c>
    </row>
    <row r="2337" spans="1:8" ht="15" x14ac:dyDescent="0.25">
      <c r="A2337" s="19">
        <v>15079752558</v>
      </c>
      <c r="B2337" s="18">
        <f t="shared" si="38"/>
        <v>0</v>
      </c>
      <c r="C2337" s="19">
        <v>6.4000000000000001E-2</v>
      </c>
      <c r="D2337" s="18">
        <f t="shared" si="39"/>
        <v>0</v>
      </c>
      <c r="E2337" s="19">
        <v>193</v>
      </c>
      <c r="F2337" s="18">
        <f t="shared" si="40"/>
        <v>0</v>
      </c>
      <c r="G2337" s="18">
        <f t="shared" si="41"/>
        <v>0</v>
      </c>
      <c r="H2337" s="21">
        <v>0.12</v>
      </c>
    </row>
    <row r="2338" spans="1:8" ht="15" x14ac:dyDescent="0.25">
      <c r="A2338" s="18">
        <v>12300000000000</v>
      </c>
      <c r="B2338" s="18">
        <f t="shared" si="38"/>
        <v>1</v>
      </c>
      <c r="C2338" s="18">
        <v>0.157</v>
      </c>
      <c r="D2338" s="18">
        <f t="shared" si="39"/>
        <v>1</v>
      </c>
      <c r="E2338" s="18">
        <v>6355</v>
      </c>
      <c r="F2338" s="18">
        <f t="shared" si="40"/>
        <v>1</v>
      </c>
      <c r="G2338" s="18">
        <f t="shared" si="41"/>
        <v>0</v>
      </c>
      <c r="H2338" s="18">
        <v>4.2999999999999997E-2</v>
      </c>
    </row>
    <row r="2339" spans="1:8" ht="15" x14ac:dyDescent="0.25">
      <c r="A2339" s="18">
        <v>13686333822</v>
      </c>
      <c r="B2339" s="18">
        <f t="shared" si="38"/>
        <v>0</v>
      </c>
      <c r="C2339" s="18">
        <v>8.5000000000000006E-2</v>
      </c>
      <c r="D2339" s="18">
        <f t="shared" si="39"/>
        <v>0</v>
      </c>
      <c r="E2339" s="18">
        <v>350</v>
      </c>
      <c r="F2339" s="18">
        <f t="shared" si="40"/>
        <v>0</v>
      </c>
      <c r="G2339" s="18">
        <f t="shared" si="41"/>
        <v>1</v>
      </c>
      <c r="H2339" s="18">
        <v>0.23699999999999999</v>
      </c>
    </row>
    <row r="2340" spans="1:8" ht="15" x14ac:dyDescent="0.25">
      <c r="A2340" s="18">
        <v>112000000000</v>
      </c>
      <c r="B2340" s="18">
        <f t="shared" si="38"/>
        <v>0</v>
      </c>
      <c r="C2340" s="18">
        <v>5.6000000000000001E-2</v>
      </c>
      <c r="D2340" s="18">
        <f t="shared" si="39"/>
        <v>0</v>
      </c>
      <c r="E2340" s="18">
        <v>239</v>
      </c>
      <c r="F2340" s="18">
        <f t="shared" si="40"/>
        <v>0</v>
      </c>
      <c r="G2340" s="18">
        <f t="shared" si="41"/>
        <v>0</v>
      </c>
      <c r="H2340" s="18">
        <v>0.185</v>
      </c>
    </row>
    <row r="2341" spans="1:8" ht="15" x14ac:dyDescent="0.25">
      <c r="A2341" s="18">
        <v>905113767</v>
      </c>
      <c r="B2341" s="18">
        <f t="shared" si="38"/>
        <v>0</v>
      </c>
      <c r="C2341" s="18">
        <v>4.1000000000000002E-2</v>
      </c>
      <c r="D2341" s="18">
        <f t="shared" si="39"/>
        <v>0</v>
      </c>
      <c r="E2341" s="18">
        <v>453</v>
      </c>
      <c r="F2341" s="18">
        <f t="shared" si="40"/>
        <v>0</v>
      </c>
      <c r="G2341" s="18">
        <f t="shared" si="41"/>
        <v>0</v>
      </c>
      <c r="H2341" s="18">
        <v>0.12</v>
      </c>
    </row>
    <row r="2342" spans="1:8" ht="15" x14ac:dyDescent="0.25">
      <c r="A2342" s="18">
        <v>183000000000</v>
      </c>
      <c r="B2342" s="18">
        <f t="shared" si="38"/>
        <v>0</v>
      </c>
      <c r="C2342" s="18">
        <v>8.2000000000000003E-2</v>
      </c>
      <c r="D2342" s="18">
        <f t="shared" si="39"/>
        <v>0</v>
      </c>
      <c r="E2342" s="18">
        <v>327</v>
      </c>
      <c r="F2342" s="18">
        <f t="shared" si="40"/>
        <v>0</v>
      </c>
      <c r="G2342" s="18">
        <f t="shared" si="41"/>
        <v>0</v>
      </c>
      <c r="H2342" s="18">
        <v>6.8000000000000005E-2</v>
      </c>
    </row>
    <row r="2343" spans="1:8" ht="15" x14ac:dyDescent="0.25">
      <c r="A2343" s="18">
        <v>2228279330</v>
      </c>
      <c r="B2343" s="18">
        <f t="shared" si="38"/>
        <v>0</v>
      </c>
      <c r="C2343" s="19">
        <v>6.4000000000000001E-2</v>
      </c>
      <c r="D2343" s="18">
        <f t="shared" si="39"/>
        <v>0</v>
      </c>
      <c r="E2343" s="19">
        <v>193</v>
      </c>
      <c r="F2343" s="18">
        <f t="shared" si="40"/>
        <v>0</v>
      </c>
      <c r="G2343" s="18">
        <f t="shared" si="41"/>
        <v>0</v>
      </c>
      <c r="H2343" s="18">
        <v>0.11600000000000001</v>
      </c>
    </row>
    <row r="2344" spans="1:8" ht="15" x14ac:dyDescent="0.25">
      <c r="A2344" s="18">
        <v>7094413000</v>
      </c>
      <c r="B2344" s="18">
        <f t="shared" si="38"/>
        <v>0</v>
      </c>
      <c r="C2344" s="18">
        <v>0.06</v>
      </c>
      <c r="D2344" s="18">
        <f t="shared" si="39"/>
        <v>0</v>
      </c>
      <c r="E2344" s="18">
        <v>1326</v>
      </c>
      <c r="F2344" s="18">
        <f t="shared" si="40"/>
        <v>1</v>
      </c>
      <c r="G2344" s="18">
        <f t="shared" si="41"/>
        <v>0</v>
      </c>
      <c r="H2344" s="18">
        <v>0.06</v>
      </c>
    </row>
    <row r="2345" spans="1:8" ht="15" x14ac:dyDescent="0.25">
      <c r="A2345" s="18">
        <v>3509700000</v>
      </c>
      <c r="B2345" s="18">
        <f t="shared" si="38"/>
        <v>0</v>
      </c>
      <c r="C2345" s="18">
        <v>7.0999999999999994E-2</v>
      </c>
      <c r="D2345" s="18">
        <f t="shared" si="39"/>
        <v>0</v>
      </c>
      <c r="E2345" s="18">
        <v>737</v>
      </c>
      <c r="F2345" s="18">
        <f t="shared" si="40"/>
        <v>0</v>
      </c>
      <c r="G2345" s="18">
        <f t="shared" si="41"/>
        <v>0</v>
      </c>
      <c r="H2345" s="18">
        <v>8.3000000000000004E-2</v>
      </c>
    </row>
    <row r="2346" spans="1:8" ht="15" x14ac:dyDescent="0.25">
      <c r="A2346" s="18">
        <v>1057850000</v>
      </c>
      <c r="B2346" s="18">
        <f t="shared" si="38"/>
        <v>0</v>
      </c>
      <c r="C2346" s="18">
        <v>4.3999999999999997E-2</v>
      </c>
      <c r="D2346" s="18">
        <f t="shared" si="39"/>
        <v>0</v>
      </c>
      <c r="E2346" s="18">
        <v>175</v>
      </c>
      <c r="F2346" s="18">
        <f t="shared" si="40"/>
        <v>0</v>
      </c>
      <c r="G2346" s="18">
        <f t="shared" si="41"/>
        <v>0</v>
      </c>
      <c r="H2346" s="18">
        <v>0.13900000000000001</v>
      </c>
    </row>
    <row r="2347" spans="1:8" ht="15" x14ac:dyDescent="0.25">
      <c r="A2347" s="18">
        <v>4484703000</v>
      </c>
      <c r="B2347" s="18">
        <f t="shared" si="38"/>
        <v>0</v>
      </c>
      <c r="C2347" s="19">
        <v>6.4000000000000001E-2</v>
      </c>
      <c r="D2347" s="18">
        <f t="shared" si="39"/>
        <v>0</v>
      </c>
      <c r="E2347" s="19">
        <v>193</v>
      </c>
      <c r="F2347" s="18">
        <f t="shared" si="40"/>
        <v>0</v>
      </c>
      <c r="G2347" s="18">
        <f t="shared" si="41"/>
        <v>0</v>
      </c>
      <c r="H2347" s="21">
        <v>0.12</v>
      </c>
    </row>
    <row r="2348" spans="1:8" ht="15" x14ac:dyDescent="0.25">
      <c r="A2348" s="18">
        <v>8773451739</v>
      </c>
      <c r="B2348" s="18">
        <f t="shared" si="38"/>
        <v>0</v>
      </c>
      <c r="C2348" s="18">
        <v>5.2999999999999999E-2</v>
      </c>
      <c r="D2348" s="18">
        <f t="shared" si="39"/>
        <v>0</v>
      </c>
      <c r="E2348" s="18">
        <v>51</v>
      </c>
      <c r="F2348" s="18">
        <f t="shared" si="40"/>
        <v>0</v>
      </c>
      <c r="G2348" s="18">
        <f t="shared" si="41"/>
        <v>0</v>
      </c>
      <c r="H2348" s="18">
        <v>0.14499999999999999</v>
      </c>
    </row>
    <row r="2349" spans="1:8" ht="15" x14ac:dyDescent="0.25">
      <c r="A2349" s="18">
        <v>664000000000</v>
      </c>
      <c r="B2349" s="18">
        <f t="shared" si="38"/>
        <v>1</v>
      </c>
      <c r="C2349" s="18">
        <v>7.0999999999999994E-2</v>
      </c>
      <c r="D2349" s="18">
        <f t="shared" si="39"/>
        <v>0</v>
      </c>
      <c r="E2349" s="18">
        <v>257</v>
      </c>
      <c r="F2349" s="18">
        <f t="shared" si="40"/>
        <v>0</v>
      </c>
      <c r="G2349" s="18">
        <f t="shared" si="41"/>
        <v>1</v>
      </c>
      <c r="H2349" s="18">
        <v>0.54900000000000004</v>
      </c>
    </row>
    <row r="2350" spans="1:8" ht="15" x14ac:dyDescent="0.25">
      <c r="A2350" s="18">
        <v>1020000000000</v>
      </c>
      <c r="B2350" s="18">
        <f t="shared" si="38"/>
        <v>1</v>
      </c>
      <c r="C2350" s="18">
        <v>9.8000000000000004E-2</v>
      </c>
      <c r="D2350" s="18">
        <f t="shared" si="39"/>
        <v>0</v>
      </c>
      <c r="E2350" s="18">
        <v>3047</v>
      </c>
      <c r="F2350" s="18">
        <f t="shared" si="40"/>
        <v>1</v>
      </c>
      <c r="G2350" s="18">
        <f t="shared" si="41"/>
        <v>0</v>
      </c>
      <c r="H2350" s="18">
        <v>0.04</v>
      </c>
    </row>
    <row r="2351" spans="1:8" ht="15" x14ac:dyDescent="0.25">
      <c r="A2351" s="19">
        <v>15079752558</v>
      </c>
      <c r="B2351" s="18">
        <f t="shared" si="38"/>
        <v>0</v>
      </c>
      <c r="C2351" s="19">
        <v>6.4000000000000001E-2</v>
      </c>
      <c r="D2351" s="18">
        <f t="shared" si="39"/>
        <v>0</v>
      </c>
      <c r="E2351" s="19">
        <v>193</v>
      </c>
      <c r="F2351" s="18">
        <f t="shared" si="40"/>
        <v>0</v>
      </c>
      <c r="G2351" s="18">
        <f t="shared" si="41"/>
        <v>0</v>
      </c>
      <c r="H2351" s="21">
        <v>0.12</v>
      </c>
    </row>
    <row r="2352" spans="1:8" ht="15" x14ac:dyDescent="0.25">
      <c r="A2352" s="18">
        <v>101000000000</v>
      </c>
      <c r="B2352" s="18">
        <f t="shared" si="38"/>
        <v>0</v>
      </c>
      <c r="C2352" s="18">
        <v>6.7000000000000004E-2</v>
      </c>
      <c r="D2352" s="18">
        <f t="shared" si="39"/>
        <v>0</v>
      </c>
      <c r="E2352" s="18">
        <v>414</v>
      </c>
      <c r="F2352" s="18">
        <f t="shared" si="40"/>
        <v>0</v>
      </c>
      <c r="G2352" s="18">
        <f t="shared" si="41"/>
        <v>0</v>
      </c>
      <c r="H2352" s="18">
        <v>5.0999999999999997E-2</v>
      </c>
    </row>
    <row r="2353" spans="1:8" ht="15" x14ac:dyDescent="0.25">
      <c r="A2353" s="18">
        <v>117000000000</v>
      </c>
      <c r="B2353" s="18">
        <f t="shared" si="38"/>
        <v>0</v>
      </c>
      <c r="C2353" s="18">
        <v>5.3999999999999999E-2</v>
      </c>
      <c r="D2353" s="18">
        <f t="shared" si="39"/>
        <v>0</v>
      </c>
      <c r="E2353" s="18">
        <v>148</v>
      </c>
      <c r="F2353" s="18">
        <f t="shared" si="40"/>
        <v>0</v>
      </c>
      <c r="G2353" s="18">
        <f t="shared" si="41"/>
        <v>0</v>
      </c>
      <c r="H2353" s="18">
        <v>0.151</v>
      </c>
    </row>
    <row r="2354" spans="1:8" ht="15" x14ac:dyDescent="0.25">
      <c r="A2354" s="18">
        <v>18596365927</v>
      </c>
      <c r="B2354" s="18">
        <f t="shared" si="38"/>
        <v>0</v>
      </c>
      <c r="C2354" s="18">
        <v>7.8E-2</v>
      </c>
      <c r="D2354" s="18">
        <f t="shared" si="39"/>
        <v>0</v>
      </c>
      <c r="E2354" s="18">
        <v>346</v>
      </c>
      <c r="F2354" s="18">
        <f t="shared" si="40"/>
        <v>0</v>
      </c>
      <c r="G2354" s="18">
        <f t="shared" si="41"/>
        <v>1</v>
      </c>
      <c r="H2354" s="18">
        <v>0.23400000000000001</v>
      </c>
    </row>
    <row r="2355" spans="1:8" ht="15" x14ac:dyDescent="0.25">
      <c r="A2355" s="18">
        <v>42644200000</v>
      </c>
      <c r="B2355" s="18">
        <f t="shared" si="38"/>
        <v>0</v>
      </c>
      <c r="C2355" s="18">
        <v>8.1000000000000003E-2</v>
      </c>
      <c r="D2355" s="18">
        <f t="shared" si="39"/>
        <v>0</v>
      </c>
      <c r="E2355" s="18">
        <v>306</v>
      </c>
      <c r="F2355" s="18">
        <f t="shared" si="40"/>
        <v>0</v>
      </c>
      <c r="G2355" s="18">
        <f t="shared" si="41"/>
        <v>0</v>
      </c>
      <c r="H2355" s="21">
        <v>0.12</v>
      </c>
    </row>
    <row r="2356" spans="1:8" ht="15" x14ac:dyDescent="0.25">
      <c r="A2356" s="19">
        <v>15079752558</v>
      </c>
      <c r="B2356" s="18">
        <f t="shared" si="38"/>
        <v>0</v>
      </c>
      <c r="C2356" s="19">
        <v>6.4000000000000001E-2</v>
      </c>
      <c r="D2356" s="18">
        <f t="shared" si="39"/>
        <v>0</v>
      </c>
      <c r="E2356" s="19">
        <v>193</v>
      </c>
      <c r="F2356" s="18">
        <f t="shared" si="40"/>
        <v>0</v>
      </c>
      <c r="G2356" s="18">
        <f t="shared" si="41"/>
        <v>0</v>
      </c>
      <c r="H2356" s="21">
        <v>0.12</v>
      </c>
    </row>
    <row r="2357" spans="1:8" ht="15" x14ac:dyDescent="0.25">
      <c r="A2357" s="18">
        <v>361615918</v>
      </c>
      <c r="B2357" s="18">
        <f t="shared" si="38"/>
        <v>0</v>
      </c>
      <c r="C2357" s="18">
        <v>0.05</v>
      </c>
      <c r="D2357" s="18">
        <f t="shared" si="39"/>
        <v>0</v>
      </c>
      <c r="E2357" s="18">
        <v>255</v>
      </c>
      <c r="F2357" s="18">
        <f t="shared" si="40"/>
        <v>0</v>
      </c>
      <c r="G2357" s="18">
        <f t="shared" si="41"/>
        <v>0</v>
      </c>
      <c r="H2357" s="18">
        <v>9.9000000000000005E-2</v>
      </c>
    </row>
    <row r="2358" spans="1:8" ht="15" x14ac:dyDescent="0.25">
      <c r="A2358" s="18">
        <v>33969724872</v>
      </c>
      <c r="B2358" s="18">
        <f t="shared" si="38"/>
        <v>0</v>
      </c>
      <c r="C2358" s="18">
        <v>5.2999999999999999E-2</v>
      </c>
      <c r="D2358" s="18">
        <f t="shared" si="39"/>
        <v>0</v>
      </c>
      <c r="E2358" s="18">
        <v>188</v>
      </c>
      <c r="F2358" s="18">
        <f t="shared" si="40"/>
        <v>0</v>
      </c>
      <c r="G2358" s="18">
        <f t="shared" si="41"/>
        <v>1</v>
      </c>
      <c r="H2358" s="18">
        <v>0.24099999999999999</v>
      </c>
    </row>
    <row r="2359" spans="1:8" ht="15" x14ac:dyDescent="0.25">
      <c r="A2359" s="18">
        <v>41507085000</v>
      </c>
      <c r="B2359" s="18">
        <f t="shared" si="38"/>
        <v>0</v>
      </c>
      <c r="C2359" s="18">
        <v>6.3E-2</v>
      </c>
      <c r="D2359" s="18">
        <f t="shared" si="39"/>
        <v>0</v>
      </c>
      <c r="E2359" s="18">
        <v>190</v>
      </c>
      <c r="F2359" s="18">
        <f t="shared" si="40"/>
        <v>0</v>
      </c>
      <c r="G2359" s="18">
        <f t="shared" si="41"/>
        <v>0</v>
      </c>
      <c r="H2359" s="18">
        <v>9.6000000000000002E-2</v>
      </c>
    </row>
    <row r="2360" spans="1:8" ht="15" x14ac:dyDescent="0.25">
      <c r="A2360" s="18">
        <v>17093800000</v>
      </c>
      <c r="B2360" s="18">
        <f t="shared" si="38"/>
        <v>0</v>
      </c>
      <c r="C2360" s="18">
        <v>7.1999999999999995E-2</v>
      </c>
      <c r="D2360" s="18">
        <f t="shared" si="39"/>
        <v>0</v>
      </c>
      <c r="E2360" s="18">
        <v>202</v>
      </c>
      <c r="F2360" s="18">
        <f t="shared" si="40"/>
        <v>0</v>
      </c>
      <c r="G2360" s="18">
        <f t="shared" si="41"/>
        <v>0</v>
      </c>
      <c r="H2360" s="21">
        <v>0.12</v>
      </c>
    </row>
    <row r="2361" spans="1:8" ht="15" x14ac:dyDescent="0.25">
      <c r="A2361" s="18">
        <v>1702543477</v>
      </c>
      <c r="B2361" s="18">
        <f t="shared" si="38"/>
        <v>0</v>
      </c>
      <c r="C2361" s="19">
        <v>6.4000000000000001E-2</v>
      </c>
      <c r="D2361" s="18">
        <f t="shared" si="39"/>
        <v>0</v>
      </c>
      <c r="E2361" s="19">
        <v>193</v>
      </c>
      <c r="F2361" s="18">
        <f t="shared" si="40"/>
        <v>0</v>
      </c>
      <c r="G2361" s="18">
        <f t="shared" si="41"/>
        <v>0</v>
      </c>
      <c r="H2361" s="21">
        <v>0.12</v>
      </c>
    </row>
    <row r="2362" spans="1:8" ht="15" x14ac:dyDescent="0.25">
      <c r="A2362" s="18">
        <v>700431791</v>
      </c>
      <c r="B2362" s="18">
        <f t="shared" si="38"/>
        <v>0</v>
      </c>
      <c r="C2362" s="18">
        <v>6.0999999999999999E-2</v>
      </c>
      <c r="D2362" s="18">
        <f t="shared" si="39"/>
        <v>0</v>
      </c>
      <c r="E2362" s="18">
        <v>412</v>
      </c>
      <c r="F2362" s="18">
        <f t="shared" si="40"/>
        <v>0</v>
      </c>
      <c r="G2362" s="18">
        <f t="shared" si="41"/>
        <v>0</v>
      </c>
      <c r="H2362" s="18">
        <v>0.10100000000000001</v>
      </c>
    </row>
    <row r="2363" spans="1:8" ht="15" x14ac:dyDescent="0.25">
      <c r="A2363" s="18">
        <v>27211230374</v>
      </c>
      <c r="B2363" s="18">
        <f t="shared" si="38"/>
        <v>0</v>
      </c>
      <c r="C2363" s="18">
        <v>6.5000000000000002E-2</v>
      </c>
      <c r="D2363" s="18">
        <f t="shared" si="39"/>
        <v>0</v>
      </c>
      <c r="E2363" s="18">
        <v>138</v>
      </c>
      <c r="F2363" s="18">
        <f t="shared" si="40"/>
        <v>0</v>
      </c>
      <c r="G2363" s="18">
        <f t="shared" si="41"/>
        <v>0</v>
      </c>
      <c r="H2363" s="18">
        <v>0.13</v>
      </c>
    </row>
    <row r="2364" spans="1:8" ht="15" x14ac:dyDescent="0.25">
      <c r="A2364" s="18">
        <v>824880550</v>
      </c>
      <c r="B2364" s="18">
        <f t="shared" si="38"/>
        <v>0</v>
      </c>
      <c r="C2364" s="18">
        <v>5.2999999999999999E-2</v>
      </c>
      <c r="D2364" s="18">
        <f t="shared" si="39"/>
        <v>0</v>
      </c>
      <c r="E2364" s="18">
        <v>58</v>
      </c>
      <c r="F2364" s="18">
        <f t="shared" si="40"/>
        <v>0</v>
      </c>
      <c r="G2364" s="18">
        <f t="shared" si="41"/>
        <v>0</v>
      </c>
      <c r="H2364" s="18">
        <v>0.14499999999999999</v>
      </c>
    </row>
    <row r="2365" spans="1:8" ht="15" x14ac:dyDescent="0.25">
      <c r="A2365" s="18">
        <v>4154289832</v>
      </c>
      <c r="B2365" s="18">
        <f t="shared" si="38"/>
        <v>0</v>
      </c>
      <c r="C2365" s="18">
        <v>4.3999999999999997E-2</v>
      </c>
      <c r="D2365" s="18">
        <f t="shared" si="39"/>
        <v>0</v>
      </c>
      <c r="E2365" s="18">
        <v>20</v>
      </c>
      <c r="F2365" s="18">
        <f t="shared" si="40"/>
        <v>0</v>
      </c>
      <c r="G2365" s="18">
        <f t="shared" si="41"/>
        <v>1</v>
      </c>
      <c r="H2365" s="18">
        <v>0.41</v>
      </c>
    </row>
    <row r="2366" spans="1:8" ht="15" x14ac:dyDescent="0.25">
      <c r="A2366" s="18">
        <v>9672006169</v>
      </c>
      <c r="B2366" s="18">
        <f t="shared" si="38"/>
        <v>0</v>
      </c>
      <c r="C2366" s="18">
        <v>7.6999999999999999E-2</v>
      </c>
      <c r="D2366" s="18">
        <f t="shared" si="39"/>
        <v>0</v>
      </c>
      <c r="E2366" s="18">
        <v>109</v>
      </c>
      <c r="F2366" s="18">
        <f t="shared" si="40"/>
        <v>0</v>
      </c>
      <c r="G2366" s="18">
        <f t="shared" si="41"/>
        <v>0</v>
      </c>
      <c r="H2366" s="18">
        <v>0.188</v>
      </c>
    </row>
    <row r="2367" spans="1:8" ht="15" x14ac:dyDescent="0.25">
      <c r="A2367" s="18">
        <v>11075778481</v>
      </c>
      <c r="B2367" s="18">
        <f t="shared" si="38"/>
        <v>0</v>
      </c>
      <c r="C2367" s="18">
        <v>4.1000000000000002E-2</v>
      </c>
      <c r="D2367" s="18">
        <f t="shared" si="39"/>
        <v>0</v>
      </c>
      <c r="E2367" s="18">
        <v>170</v>
      </c>
      <c r="F2367" s="18">
        <f t="shared" si="40"/>
        <v>0</v>
      </c>
      <c r="G2367" s="18">
        <f t="shared" si="41"/>
        <v>0</v>
      </c>
      <c r="H2367" s="18">
        <v>0.17399999999999999</v>
      </c>
    </row>
    <row r="2368" spans="1:8" ht="15" x14ac:dyDescent="0.25">
      <c r="A2368" s="18">
        <v>866000000000</v>
      </c>
      <c r="B2368" s="18">
        <f t="shared" si="38"/>
        <v>1</v>
      </c>
      <c r="C2368" s="18">
        <v>5.8999999999999997E-2</v>
      </c>
      <c r="D2368" s="18">
        <f t="shared" si="39"/>
        <v>0</v>
      </c>
      <c r="E2368" s="18">
        <v>478</v>
      </c>
      <c r="F2368" s="18">
        <f t="shared" si="40"/>
        <v>0</v>
      </c>
      <c r="G2368" s="18">
        <f t="shared" si="41"/>
        <v>0</v>
      </c>
      <c r="H2368" s="18">
        <v>9.7000000000000003E-2</v>
      </c>
    </row>
    <row r="2369" spans="1:8" ht="15" x14ac:dyDescent="0.25">
      <c r="A2369" s="18">
        <v>6322582497</v>
      </c>
      <c r="B2369" s="18">
        <f t="shared" si="38"/>
        <v>0</v>
      </c>
      <c r="C2369" s="18">
        <v>6.0999999999999999E-2</v>
      </c>
      <c r="D2369" s="18">
        <f t="shared" si="39"/>
        <v>0</v>
      </c>
      <c r="E2369" s="18">
        <v>71</v>
      </c>
      <c r="F2369" s="18">
        <f t="shared" si="40"/>
        <v>0</v>
      </c>
      <c r="G2369" s="18">
        <f t="shared" si="41"/>
        <v>0</v>
      </c>
      <c r="H2369" s="18">
        <v>0.121</v>
      </c>
    </row>
    <row r="2370" spans="1:8" ht="15" x14ac:dyDescent="0.25">
      <c r="A2370" s="18">
        <v>15464700000</v>
      </c>
      <c r="B2370" s="18">
        <f t="shared" si="38"/>
        <v>0</v>
      </c>
      <c r="C2370" s="18">
        <v>7.4999999999999997E-2</v>
      </c>
      <c r="D2370" s="18">
        <f t="shared" si="39"/>
        <v>0</v>
      </c>
      <c r="E2370" s="18">
        <v>344</v>
      </c>
      <c r="F2370" s="18">
        <f t="shared" si="40"/>
        <v>0</v>
      </c>
      <c r="G2370" s="18">
        <f t="shared" si="41"/>
        <v>0</v>
      </c>
      <c r="H2370" s="18">
        <v>8.6999999999999994E-2</v>
      </c>
    </row>
    <row r="2371" spans="1:8" ht="15" x14ac:dyDescent="0.25">
      <c r="A2371" s="18">
        <v>8734651406</v>
      </c>
      <c r="B2371" s="18">
        <f t="shared" si="38"/>
        <v>0</v>
      </c>
      <c r="C2371" s="18">
        <v>5.6000000000000001E-2</v>
      </c>
      <c r="D2371" s="18">
        <f t="shared" si="39"/>
        <v>0</v>
      </c>
      <c r="E2371" s="18">
        <v>82</v>
      </c>
      <c r="F2371" s="18">
        <f t="shared" si="40"/>
        <v>0</v>
      </c>
      <c r="G2371" s="18">
        <f t="shared" si="41"/>
        <v>1</v>
      </c>
      <c r="H2371" s="18">
        <v>0.29899999999999999</v>
      </c>
    </row>
    <row r="2372" spans="1:8" ht="15" x14ac:dyDescent="0.25">
      <c r="A2372" s="18">
        <v>74147754854</v>
      </c>
      <c r="B2372" s="18">
        <f t="shared" si="38"/>
        <v>0</v>
      </c>
      <c r="C2372" s="18">
        <v>4.4999999999999998E-2</v>
      </c>
      <c r="D2372" s="18">
        <f t="shared" si="39"/>
        <v>0</v>
      </c>
      <c r="E2372" s="18">
        <v>128</v>
      </c>
      <c r="F2372" s="18">
        <f t="shared" si="40"/>
        <v>0</v>
      </c>
      <c r="G2372" s="18">
        <f t="shared" si="41"/>
        <v>1</v>
      </c>
      <c r="H2372" s="18">
        <v>0.255</v>
      </c>
    </row>
    <row r="2373" spans="1:8" ht="15" x14ac:dyDescent="0.25">
      <c r="A2373" s="18">
        <v>83914521341</v>
      </c>
      <c r="B2373" s="18">
        <f t="shared" si="38"/>
        <v>0</v>
      </c>
      <c r="C2373" s="19">
        <v>6.4000000000000001E-2</v>
      </c>
      <c r="D2373" s="18">
        <f t="shared" si="39"/>
        <v>0</v>
      </c>
      <c r="E2373" s="19">
        <v>193</v>
      </c>
      <c r="F2373" s="18">
        <f t="shared" si="40"/>
        <v>0</v>
      </c>
      <c r="G2373" s="18">
        <f t="shared" si="41"/>
        <v>0</v>
      </c>
      <c r="H2373" s="21">
        <v>0.12</v>
      </c>
    </row>
    <row r="2374" spans="1:8" ht="15" x14ac:dyDescent="0.25">
      <c r="A2374" s="19">
        <v>15079752558</v>
      </c>
      <c r="B2374" s="18">
        <f t="shared" si="38"/>
        <v>0</v>
      </c>
      <c r="C2374" s="19">
        <v>6.4000000000000001E-2</v>
      </c>
      <c r="D2374" s="18">
        <f t="shared" si="39"/>
        <v>0</v>
      </c>
      <c r="E2374" s="19">
        <v>193</v>
      </c>
      <c r="F2374" s="18">
        <f t="shared" si="40"/>
        <v>0</v>
      </c>
      <c r="G2374" s="18">
        <f t="shared" si="41"/>
        <v>0</v>
      </c>
      <c r="H2374" s="21">
        <v>0.12</v>
      </c>
    </row>
    <row r="2375" spans="1:8" ht="15" x14ac:dyDescent="0.25">
      <c r="A2375" s="18">
        <v>536410666</v>
      </c>
      <c r="B2375" s="18">
        <f t="shared" si="38"/>
        <v>0</v>
      </c>
      <c r="C2375" s="18">
        <v>3.5999999999999997E-2</v>
      </c>
      <c r="D2375" s="18">
        <f t="shared" si="39"/>
        <v>0</v>
      </c>
      <c r="E2375" s="18">
        <v>389</v>
      </c>
      <c r="F2375" s="18">
        <f t="shared" si="40"/>
        <v>0</v>
      </c>
      <c r="G2375" s="18">
        <f t="shared" si="41"/>
        <v>0</v>
      </c>
      <c r="H2375" s="18">
        <v>0.1</v>
      </c>
    </row>
    <row r="2376" spans="1:8" ht="15" x14ac:dyDescent="0.25">
      <c r="A2376" s="18">
        <v>908558307</v>
      </c>
      <c r="B2376" s="18">
        <f t="shared" si="38"/>
        <v>0</v>
      </c>
      <c r="C2376" s="18">
        <v>6.3E-2</v>
      </c>
      <c r="D2376" s="18">
        <f t="shared" si="39"/>
        <v>0</v>
      </c>
      <c r="E2376" s="18">
        <v>348</v>
      </c>
      <c r="F2376" s="18">
        <f t="shared" si="40"/>
        <v>0</v>
      </c>
      <c r="G2376" s="18">
        <f t="shared" si="41"/>
        <v>0</v>
      </c>
      <c r="H2376" s="18">
        <v>0.106</v>
      </c>
    </row>
    <row r="2377" spans="1:8" ht="15" x14ac:dyDescent="0.25">
      <c r="A2377" s="19">
        <v>15079752558</v>
      </c>
      <c r="B2377" s="18">
        <f t="shared" si="38"/>
        <v>0</v>
      </c>
      <c r="C2377" s="19">
        <v>6.4000000000000001E-2</v>
      </c>
      <c r="D2377" s="18">
        <f t="shared" si="39"/>
        <v>0</v>
      </c>
      <c r="E2377" s="19">
        <v>193</v>
      </c>
      <c r="F2377" s="18">
        <f t="shared" si="40"/>
        <v>0</v>
      </c>
      <c r="G2377" s="18">
        <f t="shared" si="41"/>
        <v>0</v>
      </c>
      <c r="H2377" s="21">
        <v>0.12</v>
      </c>
    </row>
    <row r="2378" spans="1:8" ht="15" x14ac:dyDescent="0.25">
      <c r="A2378" s="18">
        <v>551431645</v>
      </c>
      <c r="B2378" s="18">
        <f t="shared" si="38"/>
        <v>0</v>
      </c>
      <c r="C2378" s="18">
        <v>3.6999999999999998E-2</v>
      </c>
      <c r="D2378" s="18">
        <f t="shared" si="39"/>
        <v>0</v>
      </c>
      <c r="E2378" s="18">
        <v>185</v>
      </c>
      <c r="F2378" s="18">
        <f t="shared" si="40"/>
        <v>0</v>
      </c>
      <c r="G2378" s="18">
        <f t="shared" si="41"/>
        <v>0</v>
      </c>
      <c r="H2378" s="18">
        <v>9.6000000000000002E-2</v>
      </c>
    </row>
    <row r="2379" spans="1:8" ht="15" x14ac:dyDescent="0.25">
      <c r="A2379" s="18">
        <v>1793557833</v>
      </c>
      <c r="B2379" s="18">
        <f t="shared" si="38"/>
        <v>0</v>
      </c>
      <c r="C2379" s="18">
        <v>6.8000000000000005E-2</v>
      </c>
      <c r="D2379" s="18">
        <f t="shared" si="39"/>
        <v>0</v>
      </c>
      <c r="E2379" s="18">
        <v>243</v>
      </c>
      <c r="F2379" s="18">
        <f t="shared" si="40"/>
        <v>0</v>
      </c>
      <c r="G2379" s="18">
        <f t="shared" si="41"/>
        <v>0</v>
      </c>
      <c r="H2379" s="18">
        <v>0.17399999999999999</v>
      </c>
    </row>
    <row r="2380" spans="1:8" ht="15" x14ac:dyDescent="0.25">
      <c r="A2380" s="18">
        <v>16088526686</v>
      </c>
      <c r="B2380" s="18">
        <f t="shared" si="38"/>
        <v>0</v>
      </c>
      <c r="C2380" s="18">
        <v>5.2999999999999999E-2</v>
      </c>
      <c r="D2380" s="18">
        <f t="shared" si="39"/>
        <v>0</v>
      </c>
      <c r="E2380" s="18">
        <v>648</v>
      </c>
      <c r="F2380" s="18">
        <f t="shared" si="40"/>
        <v>0</v>
      </c>
      <c r="G2380" s="18">
        <f t="shared" si="41"/>
        <v>0</v>
      </c>
      <c r="H2380" s="18">
        <v>9.0999999999999998E-2</v>
      </c>
    </row>
    <row r="2381" spans="1:8" ht="15" x14ac:dyDescent="0.25">
      <c r="A2381" s="19">
        <v>15079752558</v>
      </c>
      <c r="B2381" s="18">
        <f t="shared" si="38"/>
        <v>0</v>
      </c>
      <c r="C2381" s="19">
        <v>6.4000000000000001E-2</v>
      </c>
      <c r="D2381" s="18">
        <f t="shared" si="39"/>
        <v>0</v>
      </c>
      <c r="E2381" s="19">
        <v>193</v>
      </c>
      <c r="F2381" s="18">
        <f t="shared" si="40"/>
        <v>0</v>
      </c>
      <c r="G2381" s="18">
        <f t="shared" si="41"/>
        <v>0</v>
      </c>
      <c r="H2381" s="21">
        <v>0.12</v>
      </c>
    </row>
    <row r="2382" spans="1:8" ht="15" x14ac:dyDescent="0.25">
      <c r="A2382" s="18">
        <v>13100000000000</v>
      </c>
      <c r="B2382" s="18">
        <f t="shared" si="38"/>
        <v>1</v>
      </c>
      <c r="C2382" s="18">
        <v>0.158</v>
      </c>
      <c r="D2382" s="18">
        <f t="shared" si="39"/>
        <v>1</v>
      </c>
      <c r="E2382" s="18">
        <v>6732</v>
      </c>
      <c r="F2382" s="18">
        <f t="shared" si="40"/>
        <v>1</v>
      </c>
      <c r="G2382" s="18">
        <f t="shared" si="41"/>
        <v>0</v>
      </c>
      <c r="H2382" s="18">
        <v>6.2E-2</v>
      </c>
    </row>
    <row r="2383" spans="1:8" ht="15" x14ac:dyDescent="0.25">
      <c r="A2383" s="18">
        <v>17362872710</v>
      </c>
      <c r="B2383" s="18">
        <f t="shared" si="38"/>
        <v>0</v>
      </c>
      <c r="C2383" s="18">
        <v>8.2000000000000003E-2</v>
      </c>
      <c r="D2383" s="18">
        <f t="shared" si="39"/>
        <v>0</v>
      </c>
      <c r="E2383" s="18">
        <v>430</v>
      </c>
      <c r="F2383" s="18">
        <f t="shared" si="40"/>
        <v>0</v>
      </c>
      <c r="G2383" s="18">
        <f t="shared" si="41"/>
        <v>0</v>
      </c>
      <c r="H2383" s="18">
        <v>0.13600000000000001</v>
      </c>
    </row>
    <row r="2384" spans="1:8" ht="15" x14ac:dyDescent="0.25">
      <c r="A2384" s="18">
        <v>146000000000</v>
      </c>
      <c r="B2384" s="18">
        <f t="shared" si="38"/>
        <v>0</v>
      </c>
      <c r="C2384" s="18">
        <v>5.3999999999999999E-2</v>
      </c>
      <c r="D2384" s="18">
        <f t="shared" si="39"/>
        <v>0</v>
      </c>
      <c r="E2384" s="18">
        <v>296</v>
      </c>
      <c r="F2384" s="18">
        <f t="shared" si="40"/>
        <v>0</v>
      </c>
      <c r="G2384" s="18">
        <f t="shared" si="41"/>
        <v>0</v>
      </c>
      <c r="H2384" s="18">
        <v>0.16800000000000001</v>
      </c>
    </row>
    <row r="2385" spans="1:8" ht="15" x14ac:dyDescent="0.25">
      <c r="A2385" s="18">
        <v>1001970945</v>
      </c>
      <c r="B2385" s="18">
        <f t="shared" si="38"/>
        <v>0</v>
      </c>
      <c r="C2385" s="18">
        <v>4.4999999999999998E-2</v>
      </c>
      <c r="D2385" s="18">
        <f t="shared" si="39"/>
        <v>0</v>
      </c>
      <c r="E2385" s="18">
        <v>544</v>
      </c>
      <c r="F2385" s="18">
        <f t="shared" si="40"/>
        <v>0</v>
      </c>
      <c r="G2385" s="18">
        <f t="shared" si="41"/>
        <v>0</v>
      </c>
      <c r="H2385" s="18">
        <v>0.114</v>
      </c>
    </row>
    <row r="2386" spans="1:8" ht="15" x14ac:dyDescent="0.25">
      <c r="A2386" s="18">
        <v>223000000000</v>
      </c>
      <c r="B2386" s="18">
        <f t="shared" si="38"/>
        <v>0</v>
      </c>
      <c r="C2386" s="18">
        <v>8.3000000000000004E-2</v>
      </c>
      <c r="D2386" s="18">
        <f t="shared" si="39"/>
        <v>0</v>
      </c>
      <c r="E2386" s="18">
        <v>395</v>
      </c>
      <c r="F2386" s="18">
        <f t="shared" si="40"/>
        <v>0</v>
      </c>
      <c r="G2386" s="18">
        <f t="shared" si="41"/>
        <v>0</v>
      </c>
      <c r="H2386" s="18">
        <v>6.2E-2</v>
      </c>
    </row>
    <row r="2387" spans="1:8" ht="15" x14ac:dyDescent="0.25">
      <c r="A2387" s="18">
        <v>2331005587</v>
      </c>
      <c r="B2387" s="18">
        <f t="shared" si="38"/>
        <v>0</v>
      </c>
      <c r="C2387" s="19">
        <v>6.4000000000000001E-2</v>
      </c>
      <c r="D2387" s="18">
        <f t="shared" si="39"/>
        <v>0</v>
      </c>
      <c r="E2387" s="19">
        <v>193</v>
      </c>
      <c r="F2387" s="18">
        <f t="shared" si="40"/>
        <v>0</v>
      </c>
      <c r="G2387" s="18">
        <f t="shared" si="41"/>
        <v>0</v>
      </c>
      <c r="H2387" s="18">
        <v>0.115</v>
      </c>
    </row>
    <row r="2388" spans="1:8" ht="15" x14ac:dyDescent="0.25">
      <c r="A2388" s="18">
        <v>7706222000</v>
      </c>
      <c r="B2388" s="18">
        <f t="shared" si="38"/>
        <v>0</v>
      </c>
      <c r="C2388" s="18">
        <v>0.06</v>
      </c>
      <c r="D2388" s="18">
        <f t="shared" si="39"/>
        <v>0</v>
      </c>
      <c r="E2388" s="18">
        <v>1394</v>
      </c>
      <c r="F2388" s="18">
        <f t="shared" si="40"/>
        <v>1</v>
      </c>
      <c r="G2388" s="18">
        <f t="shared" si="41"/>
        <v>0</v>
      </c>
      <c r="H2388" s="18">
        <v>5.5E-2</v>
      </c>
    </row>
    <row r="2389" spans="1:8" ht="15" x14ac:dyDescent="0.25">
      <c r="A2389" s="18">
        <v>3891500000</v>
      </c>
      <c r="B2389" s="18">
        <f t="shared" si="38"/>
        <v>0</v>
      </c>
      <c r="C2389" s="18">
        <v>7.0000000000000007E-2</v>
      </c>
      <c r="D2389" s="18">
        <f t="shared" si="39"/>
        <v>0</v>
      </c>
      <c r="E2389" s="18">
        <v>765</v>
      </c>
      <c r="F2389" s="18">
        <f t="shared" si="40"/>
        <v>0</v>
      </c>
      <c r="G2389" s="18">
        <f t="shared" si="41"/>
        <v>0</v>
      </c>
      <c r="H2389" s="18">
        <v>9.1999999999999998E-2</v>
      </c>
    </row>
    <row r="2390" spans="1:8" ht="15" x14ac:dyDescent="0.25">
      <c r="A2390" s="18">
        <v>1114200000</v>
      </c>
      <c r="B2390" s="18">
        <f t="shared" si="38"/>
        <v>0</v>
      </c>
      <c r="C2390" s="18">
        <v>4.3999999999999997E-2</v>
      </c>
      <c r="D2390" s="18">
        <f t="shared" si="39"/>
        <v>0</v>
      </c>
      <c r="E2390" s="18">
        <v>182</v>
      </c>
      <c r="F2390" s="18">
        <f t="shared" si="40"/>
        <v>0</v>
      </c>
      <c r="G2390" s="18">
        <f t="shared" si="41"/>
        <v>0</v>
      </c>
      <c r="H2390" s="18">
        <v>0.14299999999999999</v>
      </c>
    </row>
    <row r="2391" spans="1:8" ht="15" x14ac:dyDescent="0.25">
      <c r="A2391" s="18">
        <v>4868136000</v>
      </c>
      <c r="B2391" s="18">
        <f t="shared" si="38"/>
        <v>0</v>
      </c>
      <c r="C2391" s="19">
        <v>6.4000000000000001E-2</v>
      </c>
      <c r="D2391" s="18">
        <f t="shared" si="39"/>
        <v>0</v>
      </c>
      <c r="E2391" s="19">
        <v>193</v>
      </c>
      <c r="F2391" s="18">
        <f t="shared" si="40"/>
        <v>0</v>
      </c>
      <c r="G2391" s="18">
        <f t="shared" si="41"/>
        <v>0</v>
      </c>
      <c r="H2391" s="21">
        <v>0.12</v>
      </c>
    </row>
    <row r="2392" spans="1:8" ht="15" x14ac:dyDescent="0.25">
      <c r="A2392" s="18">
        <v>9549196256</v>
      </c>
      <c r="B2392" s="18">
        <f t="shared" si="38"/>
        <v>0</v>
      </c>
      <c r="C2392" s="18">
        <v>5.6000000000000001E-2</v>
      </c>
      <c r="D2392" s="18">
        <f t="shared" si="39"/>
        <v>0</v>
      </c>
      <c r="E2392" s="18">
        <v>57</v>
      </c>
      <c r="F2392" s="18">
        <f t="shared" si="40"/>
        <v>0</v>
      </c>
      <c r="G2392" s="18">
        <f t="shared" si="41"/>
        <v>0</v>
      </c>
      <c r="H2392" s="18">
        <v>0.16600000000000001</v>
      </c>
    </row>
    <row r="2393" spans="1:8" ht="15" x14ac:dyDescent="0.25">
      <c r="A2393" s="18">
        <v>882000000000</v>
      </c>
      <c r="B2393" s="18">
        <f t="shared" si="38"/>
        <v>1</v>
      </c>
      <c r="C2393" s="18">
        <v>8.2000000000000003E-2</v>
      </c>
      <c r="D2393" s="18">
        <f t="shared" si="39"/>
        <v>0</v>
      </c>
      <c r="E2393" s="18">
        <v>387</v>
      </c>
      <c r="F2393" s="18">
        <f t="shared" si="40"/>
        <v>0</v>
      </c>
      <c r="G2393" s="18">
        <f t="shared" si="41"/>
        <v>1</v>
      </c>
      <c r="H2393" s="18">
        <v>0.55400000000000005</v>
      </c>
    </row>
    <row r="2394" spans="1:8" ht="15" x14ac:dyDescent="0.25">
      <c r="A2394" s="18">
        <v>1160000000000</v>
      </c>
      <c r="B2394" s="18">
        <f t="shared" si="38"/>
        <v>1</v>
      </c>
      <c r="C2394" s="18">
        <v>9.8000000000000004E-2</v>
      </c>
      <c r="D2394" s="18">
        <f t="shared" si="39"/>
        <v>0</v>
      </c>
      <c r="E2394" s="18">
        <v>3452</v>
      </c>
      <c r="F2394" s="18">
        <f t="shared" si="40"/>
        <v>1</v>
      </c>
      <c r="G2394" s="18">
        <f t="shared" si="41"/>
        <v>0</v>
      </c>
      <c r="H2394" s="18">
        <v>4.3999999999999997E-2</v>
      </c>
    </row>
    <row r="2395" spans="1:8" ht="15" x14ac:dyDescent="0.25">
      <c r="A2395" s="19">
        <v>15079752558</v>
      </c>
      <c r="B2395" s="18">
        <f t="shared" si="38"/>
        <v>0</v>
      </c>
      <c r="C2395" s="19">
        <v>6.4000000000000001E-2</v>
      </c>
      <c r="D2395" s="18">
        <f t="shared" si="39"/>
        <v>0</v>
      </c>
      <c r="E2395" s="19">
        <v>193</v>
      </c>
      <c r="F2395" s="18">
        <f t="shared" si="40"/>
        <v>0</v>
      </c>
      <c r="G2395" s="18">
        <f t="shared" si="41"/>
        <v>0</v>
      </c>
      <c r="H2395" s="21">
        <v>0.12</v>
      </c>
    </row>
    <row r="2396" spans="1:8" ht="15" x14ac:dyDescent="0.25">
      <c r="A2396" s="18">
        <v>124000000000</v>
      </c>
      <c r="B2396" s="18">
        <f t="shared" si="38"/>
        <v>0</v>
      </c>
      <c r="C2396" s="18">
        <v>6.6000000000000003E-2</v>
      </c>
      <c r="D2396" s="18">
        <f t="shared" si="39"/>
        <v>0</v>
      </c>
      <c r="E2396" s="18">
        <v>497</v>
      </c>
      <c r="F2396" s="18">
        <f t="shared" si="40"/>
        <v>0</v>
      </c>
      <c r="G2396" s="18">
        <f t="shared" si="41"/>
        <v>0</v>
      </c>
      <c r="H2396" s="18">
        <v>6.7000000000000004E-2</v>
      </c>
    </row>
    <row r="2397" spans="1:8" ht="15" x14ac:dyDescent="0.25">
      <c r="A2397" s="18">
        <v>147000000000</v>
      </c>
      <c r="B2397" s="18">
        <f t="shared" si="38"/>
        <v>0</v>
      </c>
      <c r="C2397" s="18">
        <v>5.8000000000000003E-2</v>
      </c>
      <c r="D2397" s="18">
        <f t="shared" si="39"/>
        <v>0</v>
      </c>
      <c r="E2397" s="18">
        <v>197</v>
      </c>
      <c r="F2397" s="18">
        <f t="shared" si="40"/>
        <v>0</v>
      </c>
      <c r="G2397" s="18">
        <f t="shared" si="41"/>
        <v>0</v>
      </c>
      <c r="H2397" s="18">
        <v>0.14599999999999999</v>
      </c>
    </row>
    <row r="2398" spans="1:8" ht="15" x14ac:dyDescent="0.25">
      <c r="A2398" s="18">
        <v>19964893807</v>
      </c>
      <c r="B2398" s="18">
        <f t="shared" si="38"/>
        <v>0</v>
      </c>
      <c r="C2398" s="18">
        <v>7.6999999999999999E-2</v>
      </c>
      <c r="D2398" s="18">
        <f t="shared" si="39"/>
        <v>0</v>
      </c>
      <c r="E2398" s="18">
        <v>364</v>
      </c>
      <c r="F2398" s="18">
        <f t="shared" si="40"/>
        <v>0</v>
      </c>
      <c r="G2398" s="18">
        <f t="shared" si="41"/>
        <v>1</v>
      </c>
      <c r="H2398" s="18">
        <v>0.247</v>
      </c>
    </row>
    <row r="2399" spans="1:8" ht="15" x14ac:dyDescent="0.25">
      <c r="A2399" s="18">
        <v>52742100000</v>
      </c>
      <c r="B2399" s="18">
        <f t="shared" si="38"/>
        <v>0</v>
      </c>
      <c r="C2399" s="18">
        <v>7.6999999999999999E-2</v>
      </c>
      <c r="D2399" s="18">
        <f t="shared" si="39"/>
        <v>0</v>
      </c>
      <c r="E2399" s="18">
        <v>360</v>
      </c>
      <c r="F2399" s="18">
        <f t="shared" si="40"/>
        <v>0</v>
      </c>
      <c r="G2399" s="18">
        <f t="shared" si="41"/>
        <v>0</v>
      </c>
      <c r="H2399" s="21">
        <v>0.12</v>
      </c>
    </row>
    <row r="2400" spans="1:8" ht="15" x14ac:dyDescent="0.25">
      <c r="A2400" s="19">
        <v>15079752558</v>
      </c>
      <c r="B2400" s="18">
        <f t="shared" si="38"/>
        <v>0</v>
      </c>
      <c r="C2400" s="19">
        <v>6.4000000000000001E-2</v>
      </c>
      <c r="D2400" s="18">
        <f t="shared" si="39"/>
        <v>0</v>
      </c>
      <c r="E2400" s="19">
        <v>193</v>
      </c>
      <c r="F2400" s="18">
        <f t="shared" si="40"/>
        <v>0</v>
      </c>
      <c r="G2400" s="18">
        <f t="shared" si="41"/>
        <v>0</v>
      </c>
      <c r="H2400" s="21">
        <v>0.12</v>
      </c>
    </row>
    <row r="2401" spans="1:8" ht="15" x14ac:dyDescent="0.25">
      <c r="A2401" s="18">
        <v>382299140</v>
      </c>
      <c r="B2401" s="18">
        <f t="shared" si="38"/>
        <v>0</v>
      </c>
      <c r="C2401" s="18">
        <v>0.05</v>
      </c>
      <c r="D2401" s="18">
        <f t="shared" si="39"/>
        <v>0</v>
      </c>
      <c r="E2401" s="18">
        <v>271</v>
      </c>
      <c r="F2401" s="18">
        <f t="shared" si="40"/>
        <v>0</v>
      </c>
      <c r="G2401" s="18">
        <f t="shared" si="41"/>
        <v>0</v>
      </c>
      <c r="H2401" s="18">
        <v>9.5000000000000001E-2</v>
      </c>
    </row>
    <row r="2402" spans="1:8" ht="15" x14ac:dyDescent="0.25">
      <c r="A2402" s="18">
        <v>35965041793</v>
      </c>
      <c r="B2402" s="18">
        <f t="shared" si="38"/>
        <v>0</v>
      </c>
      <c r="C2402" s="18">
        <v>5.1999999999999998E-2</v>
      </c>
      <c r="D2402" s="18">
        <f t="shared" si="39"/>
        <v>0</v>
      </c>
      <c r="E2402" s="18">
        <v>197</v>
      </c>
      <c r="F2402" s="18">
        <f t="shared" si="40"/>
        <v>0</v>
      </c>
      <c r="G2402" s="18">
        <f t="shared" si="41"/>
        <v>0</v>
      </c>
      <c r="H2402" s="18">
        <v>0.19500000000000001</v>
      </c>
    </row>
    <row r="2403" spans="1:8" ht="15" x14ac:dyDescent="0.25">
      <c r="A2403" s="18">
        <v>46802044000</v>
      </c>
      <c r="B2403" s="18">
        <f t="shared" si="38"/>
        <v>0</v>
      </c>
      <c r="C2403" s="18">
        <v>6.5000000000000002E-2</v>
      </c>
      <c r="D2403" s="18">
        <f t="shared" si="39"/>
        <v>0</v>
      </c>
      <c r="E2403" s="18">
        <v>216</v>
      </c>
      <c r="F2403" s="18">
        <f t="shared" si="40"/>
        <v>0</v>
      </c>
      <c r="G2403" s="18">
        <f t="shared" si="41"/>
        <v>0</v>
      </c>
      <c r="H2403" s="18">
        <v>9.8000000000000004E-2</v>
      </c>
    </row>
    <row r="2404" spans="1:8" ht="15" x14ac:dyDescent="0.25">
      <c r="A2404" s="18">
        <v>18550700000</v>
      </c>
      <c r="B2404" s="18">
        <f t="shared" si="38"/>
        <v>0</v>
      </c>
      <c r="C2404" s="18">
        <v>6.7000000000000004E-2</v>
      </c>
      <c r="D2404" s="18">
        <f t="shared" si="39"/>
        <v>0</v>
      </c>
      <c r="E2404" s="18">
        <v>203</v>
      </c>
      <c r="F2404" s="18">
        <f t="shared" si="40"/>
        <v>0</v>
      </c>
      <c r="G2404" s="18">
        <f t="shared" si="41"/>
        <v>0</v>
      </c>
      <c r="H2404" s="21">
        <v>0.12</v>
      </c>
    </row>
    <row r="2405" spans="1:8" ht="15" x14ac:dyDescent="0.25">
      <c r="A2405" s="18">
        <v>1738432116</v>
      </c>
      <c r="B2405" s="18">
        <f t="shared" si="38"/>
        <v>0</v>
      </c>
      <c r="C2405" s="19">
        <v>6.4000000000000001E-2</v>
      </c>
      <c r="D2405" s="18">
        <f t="shared" si="39"/>
        <v>0</v>
      </c>
      <c r="E2405" s="19">
        <v>193</v>
      </c>
      <c r="F2405" s="18">
        <f t="shared" si="40"/>
        <v>0</v>
      </c>
      <c r="G2405" s="18">
        <f t="shared" si="41"/>
        <v>0</v>
      </c>
      <c r="H2405" s="21">
        <v>0.12</v>
      </c>
    </row>
    <row r="2406" spans="1:8" ht="15" x14ac:dyDescent="0.25">
      <c r="A2406" s="18">
        <v>704762536</v>
      </c>
      <c r="B2406" s="18">
        <f t="shared" si="38"/>
        <v>0</v>
      </c>
      <c r="C2406" s="18">
        <v>6.4000000000000001E-2</v>
      </c>
      <c r="D2406" s="18">
        <f t="shared" si="39"/>
        <v>0</v>
      </c>
      <c r="E2406" s="18">
        <v>435</v>
      </c>
      <c r="F2406" s="18">
        <f t="shared" si="40"/>
        <v>0</v>
      </c>
      <c r="G2406" s="18">
        <f t="shared" si="41"/>
        <v>0</v>
      </c>
      <c r="H2406" s="18">
        <v>9.9000000000000005E-2</v>
      </c>
    </row>
    <row r="2407" spans="1:8" ht="15" x14ac:dyDescent="0.25">
      <c r="A2407" s="18">
        <v>30231130543</v>
      </c>
      <c r="B2407" s="18">
        <f t="shared" si="38"/>
        <v>0</v>
      </c>
      <c r="C2407" s="18">
        <v>7.2999999999999995E-2</v>
      </c>
      <c r="D2407" s="18">
        <f t="shared" si="39"/>
        <v>0</v>
      </c>
      <c r="E2407" s="18">
        <v>171</v>
      </c>
      <c r="F2407" s="18">
        <f t="shared" si="40"/>
        <v>0</v>
      </c>
      <c r="G2407" s="18">
        <f t="shared" si="41"/>
        <v>0</v>
      </c>
      <c r="H2407" s="18">
        <v>0.128</v>
      </c>
    </row>
    <row r="2408" spans="1:8" ht="15" x14ac:dyDescent="0.25">
      <c r="A2408" s="18">
        <v>1458449058</v>
      </c>
      <c r="B2408" s="18">
        <f t="shared" si="38"/>
        <v>0</v>
      </c>
      <c r="C2408" s="18">
        <v>4.1000000000000002E-2</v>
      </c>
      <c r="D2408" s="18">
        <f t="shared" si="39"/>
        <v>0</v>
      </c>
      <c r="E2408" s="18">
        <v>79</v>
      </c>
      <c r="F2408" s="18">
        <f t="shared" si="40"/>
        <v>0</v>
      </c>
      <c r="G2408" s="18">
        <f t="shared" si="41"/>
        <v>0</v>
      </c>
      <c r="H2408" s="18">
        <v>0.14499999999999999</v>
      </c>
    </row>
    <row r="2409" spans="1:8" ht="15" x14ac:dyDescent="0.25">
      <c r="A2409" s="18">
        <v>4879738636</v>
      </c>
      <c r="B2409" s="18">
        <f t="shared" si="38"/>
        <v>0</v>
      </c>
      <c r="C2409" s="18">
        <v>5.7000000000000002E-2</v>
      </c>
      <c r="D2409" s="18">
        <f t="shared" si="39"/>
        <v>0</v>
      </c>
      <c r="E2409" s="18">
        <v>30</v>
      </c>
      <c r="F2409" s="18">
        <f t="shared" si="40"/>
        <v>0</v>
      </c>
      <c r="G2409" s="18">
        <f t="shared" si="41"/>
        <v>1</v>
      </c>
      <c r="H2409" s="18">
        <v>0.26400000000000001</v>
      </c>
    </row>
    <row r="2410" spans="1:8" ht="15" x14ac:dyDescent="0.25">
      <c r="A2410" s="18">
        <v>10841723354</v>
      </c>
      <c r="B2410" s="18">
        <f t="shared" si="38"/>
        <v>0</v>
      </c>
      <c r="C2410" s="18">
        <v>7.5999999999999998E-2</v>
      </c>
      <c r="D2410" s="18">
        <f t="shared" si="39"/>
        <v>0</v>
      </c>
      <c r="E2410" s="18">
        <v>118</v>
      </c>
      <c r="F2410" s="18">
        <f t="shared" si="40"/>
        <v>0</v>
      </c>
      <c r="G2410" s="18">
        <f t="shared" si="41"/>
        <v>0</v>
      </c>
      <c r="H2410" s="18">
        <v>0.17399999999999999</v>
      </c>
    </row>
    <row r="2411" spans="1:8" ht="15" x14ac:dyDescent="0.25">
      <c r="A2411" s="18">
        <v>11903020644</v>
      </c>
      <c r="B2411" s="18">
        <f t="shared" si="38"/>
        <v>0</v>
      </c>
      <c r="C2411" s="18">
        <v>4.2000000000000003E-2</v>
      </c>
      <c r="D2411" s="18">
        <f t="shared" si="39"/>
        <v>0</v>
      </c>
      <c r="E2411" s="18">
        <v>187</v>
      </c>
      <c r="F2411" s="18">
        <f t="shared" si="40"/>
        <v>0</v>
      </c>
      <c r="G2411" s="18">
        <f t="shared" si="41"/>
        <v>0</v>
      </c>
      <c r="H2411" s="18">
        <v>0.17599999999999999</v>
      </c>
    </row>
    <row r="2412" spans="1:8" ht="15" x14ac:dyDescent="0.25">
      <c r="A2412" s="18">
        <v>967000000000</v>
      </c>
      <c r="B2412" s="18">
        <f t="shared" si="38"/>
        <v>1</v>
      </c>
      <c r="C2412" s="18">
        <v>5.7000000000000002E-2</v>
      </c>
      <c r="D2412" s="18">
        <f t="shared" si="39"/>
        <v>0</v>
      </c>
      <c r="E2412" s="18">
        <v>515</v>
      </c>
      <c r="F2412" s="18">
        <f t="shared" si="40"/>
        <v>0</v>
      </c>
      <c r="G2412" s="18">
        <f t="shared" si="41"/>
        <v>0</v>
      </c>
      <c r="H2412" s="18">
        <v>7.4999999999999997E-2</v>
      </c>
    </row>
    <row r="2413" spans="1:8" ht="15" x14ac:dyDescent="0.25">
      <c r="A2413" s="18">
        <v>6786340353</v>
      </c>
      <c r="B2413" s="18">
        <f t="shared" si="38"/>
        <v>0</v>
      </c>
      <c r="C2413" s="18">
        <v>6.3E-2</v>
      </c>
      <c r="D2413" s="18">
        <f t="shared" si="39"/>
        <v>0</v>
      </c>
      <c r="E2413" s="18">
        <v>78</v>
      </c>
      <c r="F2413" s="18">
        <f t="shared" si="40"/>
        <v>0</v>
      </c>
      <c r="G2413" s="18">
        <f t="shared" si="41"/>
        <v>0</v>
      </c>
      <c r="H2413" s="18">
        <v>0.11600000000000001</v>
      </c>
    </row>
    <row r="2414" spans="1:8" ht="15" x14ac:dyDescent="0.25">
      <c r="A2414" s="18">
        <v>17137000000</v>
      </c>
      <c r="B2414" s="18">
        <f t="shared" si="38"/>
        <v>0</v>
      </c>
      <c r="C2414" s="18">
        <v>7.0000000000000007E-2</v>
      </c>
      <c r="D2414" s="18">
        <f t="shared" si="39"/>
        <v>0</v>
      </c>
      <c r="E2414" s="18">
        <v>350</v>
      </c>
      <c r="F2414" s="18">
        <f t="shared" si="40"/>
        <v>0</v>
      </c>
      <c r="G2414" s="18">
        <f t="shared" si="41"/>
        <v>0</v>
      </c>
      <c r="H2414" s="18">
        <v>8.4000000000000005E-2</v>
      </c>
    </row>
    <row r="2415" spans="1:8" ht="15" x14ac:dyDescent="0.25">
      <c r="A2415" s="18">
        <v>10662013273</v>
      </c>
      <c r="B2415" s="18">
        <f t="shared" si="38"/>
        <v>0</v>
      </c>
      <c r="C2415" s="18">
        <v>5.7000000000000002E-2</v>
      </c>
      <c r="D2415" s="18">
        <f t="shared" si="39"/>
        <v>0</v>
      </c>
      <c r="E2415" s="18">
        <v>101</v>
      </c>
      <c r="F2415" s="18">
        <f t="shared" si="40"/>
        <v>0</v>
      </c>
      <c r="G2415" s="18">
        <f t="shared" si="41"/>
        <v>1</v>
      </c>
      <c r="H2415" s="18">
        <v>0.30099999999999999</v>
      </c>
    </row>
    <row r="2416" spans="1:8" ht="15" x14ac:dyDescent="0.25">
      <c r="A2416" s="18">
        <v>87554128440</v>
      </c>
      <c r="B2416" s="18">
        <f t="shared" si="38"/>
        <v>0</v>
      </c>
      <c r="C2416" s="18">
        <v>4.4999999999999998E-2</v>
      </c>
      <c r="D2416" s="18">
        <f t="shared" si="39"/>
        <v>0</v>
      </c>
      <c r="E2416" s="18">
        <v>149</v>
      </c>
      <c r="F2416" s="18">
        <f t="shared" si="40"/>
        <v>0</v>
      </c>
      <c r="G2416" s="18">
        <f t="shared" si="41"/>
        <v>1</v>
      </c>
      <c r="H2416" s="18">
        <v>0.23899999999999999</v>
      </c>
    </row>
    <row r="2417" spans="1:8" ht="15" x14ac:dyDescent="0.25">
      <c r="A2417" s="18">
        <v>87276164365</v>
      </c>
      <c r="B2417" s="18">
        <f t="shared" si="38"/>
        <v>0</v>
      </c>
      <c r="C2417" s="19">
        <v>6.4000000000000001E-2</v>
      </c>
      <c r="D2417" s="18">
        <f t="shared" si="39"/>
        <v>0</v>
      </c>
      <c r="E2417" s="19">
        <v>193</v>
      </c>
      <c r="F2417" s="18">
        <f t="shared" si="40"/>
        <v>0</v>
      </c>
      <c r="G2417" s="18">
        <f t="shared" si="41"/>
        <v>0</v>
      </c>
      <c r="H2417" s="21">
        <v>0.12</v>
      </c>
    </row>
    <row r="2418" spans="1:8" ht="15" x14ac:dyDescent="0.25">
      <c r="A2418" s="19">
        <v>15079752558</v>
      </c>
      <c r="B2418" s="18">
        <f t="shared" si="38"/>
        <v>0</v>
      </c>
      <c r="C2418" s="19">
        <v>6.4000000000000001E-2</v>
      </c>
      <c r="D2418" s="18">
        <f t="shared" si="39"/>
        <v>0</v>
      </c>
      <c r="E2418" s="19">
        <v>193</v>
      </c>
      <c r="F2418" s="18">
        <f t="shared" si="40"/>
        <v>0</v>
      </c>
      <c r="G2418" s="18">
        <f t="shared" si="41"/>
        <v>0</v>
      </c>
      <c r="H2418" s="21">
        <v>0.12</v>
      </c>
    </row>
    <row r="2419" spans="1:8" ht="15" x14ac:dyDescent="0.25">
      <c r="A2419" s="18">
        <v>629511778</v>
      </c>
      <c r="B2419" s="18">
        <f t="shared" si="38"/>
        <v>0</v>
      </c>
      <c r="C2419" s="18">
        <v>0.04</v>
      </c>
      <c r="D2419" s="18">
        <f t="shared" si="39"/>
        <v>0</v>
      </c>
      <c r="E2419" s="18">
        <v>517</v>
      </c>
      <c r="F2419" s="18">
        <f t="shared" si="40"/>
        <v>0</v>
      </c>
      <c r="G2419" s="18">
        <f t="shared" si="41"/>
        <v>0</v>
      </c>
      <c r="H2419" s="18">
        <v>9.2999999999999999E-2</v>
      </c>
    </row>
    <row r="2420" spans="1:8" ht="15" x14ac:dyDescent="0.25">
      <c r="A2420" s="18">
        <v>1018069267</v>
      </c>
      <c r="B2420" s="18">
        <f t="shared" si="38"/>
        <v>0</v>
      </c>
      <c r="C2420" s="18">
        <v>6.5000000000000002E-2</v>
      </c>
      <c r="D2420" s="18">
        <f t="shared" si="39"/>
        <v>0</v>
      </c>
      <c r="E2420" s="18">
        <v>393</v>
      </c>
      <c r="F2420" s="18">
        <f t="shared" si="40"/>
        <v>0</v>
      </c>
      <c r="G2420" s="18">
        <f t="shared" si="41"/>
        <v>0</v>
      </c>
      <c r="H2420" s="18">
        <v>0.108</v>
      </c>
    </row>
    <row r="2421" spans="1:8" ht="15" x14ac:dyDescent="0.25">
      <c r="A2421" s="19">
        <v>15079752558</v>
      </c>
      <c r="B2421" s="18">
        <f t="shared" si="38"/>
        <v>0</v>
      </c>
      <c r="C2421" s="19">
        <v>6.4000000000000001E-2</v>
      </c>
      <c r="D2421" s="18">
        <f t="shared" si="39"/>
        <v>0</v>
      </c>
      <c r="E2421" s="19">
        <v>193</v>
      </c>
      <c r="F2421" s="18">
        <f t="shared" si="40"/>
        <v>0</v>
      </c>
      <c r="G2421" s="18">
        <f t="shared" si="41"/>
        <v>0</v>
      </c>
      <c r="H2421" s="21">
        <v>0.12</v>
      </c>
    </row>
    <row r="2422" spans="1:8" ht="15" x14ac:dyDescent="0.25">
      <c r="A2422" s="18">
        <v>611040126</v>
      </c>
      <c r="B2422" s="18">
        <f t="shared" si="38"/>
        <v>0</v>
      </c>
      <c r="C2422" s="18">
        <v>3.9E-2</v>
      </c>
      <c r="D2422" s="18">
        <f t="shared" si="39"/>
        <v>0</v>
      </c>
      <c r="E2422" s="18">
        <v>218</v>
      </c>
      <c r="F2422" s="18">
        <f t="shared" si="40"/>
        <v>0</v>
      </c>
      <c r="G2422" s="18">
        <f t="shared" si="41"/>
        <v>0</v>
      </c>
      <c r="H2422" s="18">
        <v>9.7000000000000003E-2</v>
      </c>
    </row>
    <row r="2423" spans="1:8" ht="15" x14ac:dyDescent="0.25">
      <c r="A2423" s="18">
        <v>2626093294</v>
      </c>
      <c r="B2423" s="18">
        <f t="shared" si="38"/>
        <v>0</v>
      </c>
      <c r="C2423" s="18">
        <v>6.2E-2</v>
      </c>
      <c r="D2423" s="18">
        <f t="shared" si="39"/>
        <v>0</v>
      </c>
      <c r="E2423" s="18">
        <v>323</v>
      </c>
      <c r="F2423" s="18">
        <f t="shared" si="40"/>
        <v>0</v>
      </c>
      <c r="G2423" s="18">
        <f t="shared" si="41"/>
        <v>0</v>
      </c>
      <c r="H2423" s="18">
        <v>0.156</v>
      </c>
    </row>
    <row r="2424" spans="1:8" ht="15" x14ac:dyDescent="0.25">
      <c r="A2424" s="18">
        <v>18460905284</v>
      </c>
      <c r="B2424" s="18">
        <f t="shared" si="38"/>
        <v>0</v>
      </c>
      <c r="C2424" s="18">
        <v>4.3999999999999997E-2</v>
      </c>
      <c r="D2424" s="18">
        <f t="shared" si="39"/>
        <v>0</v>
      </c>
      <c r="E2424" s="18">
        <v>625</v>
      </c>
      <c r="F2424" s="18">
        <f t="shared" si="40"/>
        <v>0</v>
      </c>
      <c r="G2424" s="18">
        <f t="shared" si="41"/>
        <v>0</v>
      </c>
      <c r="H2424" s="18">
        <v>0.109</v>
      </c>
    </row>
    <row r="2425" spans="1:8" ht="15" x14ac:dyDescent="0.25">
      <c r="A2425" s="19">
        <v>15079752558</v>
      </c>
      <c r="B2425" s="18">
        <f t="shared" si="38"/>
        <v>0</v>
      </c>
      <c r="C2425" s="19">
        <v>6.4000000000000001E-2</v>
      </c>
      <c r="D2425" s="18">
        <f t="shared" si="39"/>
        <v>0</v>
      </c>
      <c r="E2425" s="19">
        <v>193</v>
      </c>
      <c r="F2425" s="18">
        <f t="shared" si="40"/>
        <v>0</v>
      </c>
      <c r="G2425" s="18">
        <f t="shared" si="41"/>
        <v>0</v>
      </c>
      <c r="H2425" s="21">
        <v>0.12</v>
      </c>
    </row>
    <row r="2426" spans="1:8" ht="15" x14ac:dyDescent="0.25">
      <c r="A2426" s="18">
        <v>13900000000000</v>
      </c>
      <c r="B2426" s="18">
        <f t="shared" si="38"/>
        <v>1</v>
      </c>
      <c r="C2426" s="18">
        <v>0.159</v>
      </c>
      <c r="D2426" s="18">
        <f t="shared" si="39"/>
        <v>1</v>
      </c>
      <c r="E2426" s="18">
        <v>7110</v>
      </c>
      <c r="F2426" s="18">
        <f t="shared" si="40"/>
        <v>1</v>
      </c>
      <c r="G2426" s="18">
        <f t="shared" si="41"/>
        <v>0</v>
      </c>
      <c r="H2426" s="18">
        <v>0.08</v>
      </c>
    </row>
    <row r="2427" spans="1:8" ht="15" x14ac:dyDescent="0.25">
      <c r="A2427" s="18">
        <v>19579479147</v>
      </c>
      <c r="B2427" s="18">
        <f t="shared" si="38"/>
        <v>0</v>
      </c>
      <c r="C2427" s="18">
        <v>8.3000000000000004E-2</v>
      </c>
      <c r="D2427" s="18">
        <f t="shared" si="39"/>
        <v>0</v>
      </c>
      <c r="E2427" s="18">
        <v>491</v>
      </c>
      <c r="F2427" s="18">
        <f t="shared" si="40"/>
        <v>0</v>
      </c>
      <c r="G2427" s="18">
        <f t="shared" si="41"/>
        <v>0</v>
      </c>
      <c r="H2427" s="18">
        <v>9.2999999999999999E-2</v>
      </c>
    </row>
    <row r="2428" spans="1:8" ht="15" x14ac:dyDescent="0.25">
      <c r="A2428" s="18">
        <v>183000000000</v>
      </c>
      <c r="B2428" s="18">
        <f t="shared" si="38"/>
        <v>0</v>
      </c>
      <c r="C2428" s="18">
        <v>5.7000000000000002E-2</v>
      </c>
      <c r="D2428" s="18">
        <f t="shared" si="39"/>
        <v>0</v>
      </c>
      <c r="E2428" s="18">
        <v>387</v>
      </c>
      <c r="F2428" s="18">
        <f t="shared" si="40"/>
        <v>0</v>
      </c>
      <c r="G2428" s="18">
        <f t="shared" si="41"/>
        <v>0</v>
      </c>
      <c r="H2428" s="18">
        <v>0.155</v>
      </c>
    </row>
    <row r="2429" spans="1:8" ht="15" x14ac:dyDescent="0.25">
      <c r="A2429" s="18">
        <v>1141418340</v>
      </c>
      <c r="B2429" s="18">
        <f t="shared" si="38"/>
        <v>0</v>
      </c>
      <c r="C2429" s="18">
        <v>4.4999999999999998E-2</v>
      </c>
      <c r="D2429" s="18">
        <f t="shared" si="39"/>
        <v>0</v>
      </c>
      <c r="E2429" s="18">
        <v>607</v>
      </c>
      <c r="F2429" s="18">
        <f t="shared" si="40"/>
        <v>0</v>
      </c>
      <c r="G2429" s="18">
        <f t="shared" si="41"/>
        <v>0</v>
      </c>
      <c r="H2429" s="18">
        <v>0.109</v>
      </c>
    </row>
    <row r="2430" spans="1:8" ht="15" x14ac:dyDescent="0.25">
      <c r="A2430" s="18">
        <v>264000000000</v>
      </c>
      <c r="B2430" s="18">
        <f t="shared" si="38"/>
        <v>1</v>
      </c>
      <c r="C2430" s="18">
        <v>8.3000000000000004E-2</v>
      </c>
      <c r="D2430" s="18">
        <f t="shared" si="39"/>
        <v>0</v>
      </c>
      <c r="E2430" s="18">
        <v>454</v>
      </c>
      <c r="F2430" s="18">
        <f t="shared" si="40"/>
        <v>0</v>
      </c>
      <c r="G2430" s="18">
        <f t="shared" si="41"/>
        <v>0</v>
      </c>
      <c r="H2430" s="18">
        <v>8.5999999999999993E-2</v>
      </c>
    </row>
    <row r="2431" spans="1:8" ht="15" x14ac:dyDescent="0.25">
      <c r="A2431" s="18">
        <v>2421474860</v>
      </c>
      <c r="B2431" s="18">
        <f t="shared" si="38"/>
        <v>0</v>
      </c>
      <c r="C2431" s="19">
        <v>6.4000000000000001E-2</v>
      </c>
      <c r="D2431" s="18">
        <f t="shared" si="39"/>
        <v>0</v>
      </c>
      <c r="E2431" s="19">
        <v>193</v>
      </c>
      <c r="F2431" s="18">
        <f t="shared" si="40"/>
        <v>0</v>
      </c>
      <c r="G2431" s="18">
        <f t="shared" si="41"/>
        <v>0</v>
      </c>
      <c r="H2431" s="18">
        <v>0.113</v>
      </c>
    </row>
    <row r="2432" spans="1:8" ht="15" x14ac:dyDescent="0.25">
      <c r="A2432" s="18">
        <v>7965588000</v>
      </c>
      <c r="B2432" s="18">
        <f t="shared" si="38"/>
        <v>0</v>
      </c>
      <c r="C2432" s="18">
        <v>6.9000000000000006E-2</v>
      </c>
      <c r="D2432" s="18">
        <f t="shared" si="39"/>
        <v>0</v>
      </c>
      <c r="E2432" s="18">
        <v>1645</v>
      </c>
      <c r="F2432" s="18">
        <f t="shared" si="40"/>
        <v>1</v>
      </c>
      <c r="G2432" s="18">
        <f t="shared" si="41"/>
        <v>0</v>
      </c>
      <c r="H2432" s="18">
        <v>5.5E-2</v>
      </c>
    </row>
    <row r="2433" spans="1:8" ht="15" x14ac:dyDescent="0.25">
      <c r="A2433" s="18">
        <v>4314050000</v>
      </c>
      <c r="B2433" s="18">
        <f t="shared" si="38"/>
        <v>0</v>
      </c>
      <c r="C2433" s="18">
        <v>7.0999999999999994E-2</v>
      </c>
      <c r="D2433" s="18">
        <f t="shared" si="39"/>
        <v>0</v>
      </c>
      <c r="E2433" s="18">
        <v>826</v>
      </c>
      <c r="F2433" s="18">
        <f t="shared" si="40"/>
        <v>0</v>
      </c>
      <c r="G2433" s="18">
        <f t="shared" si="41"/>
        <v>0</v>
      </c>
      <c r="H2433" s="18">
        <v>0.10299999999999999</v>
      </c>
    </row>
    <row r="2434" spans="1:8" ht="15" x14ac:dyDescent="0.25">
      <c r="A2434" s="18">
        <v>1217450000</v>
      </c>
      <c r="B2434" s="18">
        <f t="shared" si="38"/>
        <v>0</v>
      </c>
      <c r="C2434" s="18">
        <v>4.3999999999999997E-2</v>
      </c>
      <c r="D2434" s="18">
        <f t="shared" si="39"/>
        <v>0</v>
      </c>
      <c r="E2434" s="18">
        <v>192</v>
      </c>
      <c r="F2434" s="18">
        <f t="shared" si="40"/>
        <v>0</v>
      </c>
      <c r="G2434" s="18">
        <f t="shared" si="41"/>
        <v>0</v>
      </c>
      <c r="H2434" s="18">
        <v>0.14199999999999999</v>
      </c>
    </row>
    <row r="2435" spans="1:8" ht="15" x14ac:dyDescent="0.25">
      <c r="A2435" s="18">
        <v>5414299000</v>
      </c>
      <c r="B2435" s="18">
        <f t="shared" si="38"/>
        <v>0</v>
      </c>
      <c r="C2435" s="19">
        <v>6.4000000000000001E-2</v>
      </c>
      <c r="D2435" s="18">
        <f t="shared" si="39"/>
        <v>0</v>
      </c>
      <c r="E2435" s="19">
        <v>193</v>
      </c>
      <c r="F2435" s="18">
        <f t="shared" si="40"/>
        <v>0</v>
      </c>
      <c r="G2435" s="18">
        <f t="shared" si="41"/>
        <v>0</v>
      </c>
      <c r="H2435" s="21">
        <v>0.12</v>
      </c>
    </row>
    <row r="2436" spans="1:8" ht="15" x14ac:dyDescent="0.25">
      <c r="A2436" s="18">
        <v>11451845341</v>
      </c>
      <c r="B2436" s="18">
        <f t="shared" si="38"/>
        <v>0</v>
      </c>
      <c r="C2436" s="18">
        <v>4.8000000000000001E-2</v>
      </c>
      <c r="D2436" s="18">
        <f t="shared" si="39"/>
        <v>0</v>
      </c>
      <c r="E2436" s="18">
        <v>58</v>
      </c>
      <c r="F2436" s="18">
        <f t="shared" si="40"/>
        <v>0</v>
      </c>
      <c r="G2436" s="18">
        <f t="shared" si="41"/>
        <v>0</v>
      </c>
      <c r="H2436" s="18">
        <v>0.11899999999999999</v>
      </c>
    </row>
    <row r="2437" spans="1:8" ht="15" x14ac:dyDescent="0.25">
      <c r="A2437" s="18">
        <v>1090000000000</v>
      </c>
      <c r="B2437" s="18">
        <f t="shared" si="38"/>
        <v>1</v>
      </c>
      <c r="C2437" s="18">
        <v>8.5000000000000006E-2</v>
      </c>
      <c r="D2437" s="18">
        <f t="shared" si="39"/>
        <v>0</v>
      </c>
      <c r="E2437" s="18">
        <v>491</v>
      </c>
      <c r="F2437" s="18">
        <f t="shared" si="40"/>
        <v>0</v>
      </c>
      <c r="G2437" s="18">
        <f t="shared" si="41"/>
        <v>1</v>
      </c>
      <c r="H2437" s="18">
        <v>0.50800000000000001</v>
      </c>
    </row>
    <row r="2438" spans="1:8" ht="15" x14ac:dyDescent="0.25">
      <c r="A2438" s="18">
        <v>1310000000000</v>
      </c>
      <c r="B2438" s="18">
        <f t="shared" si="38"/>
        <v>1</v>
      </c>
      <c r="C2438" s="18">
        <v>0.1</v>
      </c>
      <c r="D2438" s="18">
        <f t="shared" si="39"/>
        <v>0</v>
      </c>
      <c r="E2438" s="18">
        <v>3904</v>
      </c>
      <c r="F2438" s="18">
        <f t="shared" si="40"/>
        <v>1</v>
      </c>
      <c r="G2438" s="18">
        <f t="shared" si="41"/>
        <v>0</v>
      </c>
      <c r="H2438" s="18">
        <v>5.8000000000000003E-2</v>
      </c>
    </row>
    <row r="2439" spans="1:8" ht="15" x14ac:dyDescent="0.25">
      <c r="A2439" s="19">
        <v>15079752558</v>
      </c>
      <c r="B2439" s="18">
        <f t="shared" si="38"/>
        <v>0</v>
      </c>
      <c r="C2439" s="19">
        <v>6.4000000000000001E-2</v>
      </c>
      <c r="D2439" s="18">
        <f t="shared" si="39"/>
        <v>0</v>
      </c>
      <c r="E2439" s="19">
        <v>193</v>
      </c>
      <c r="F2439" s="18">
        <f t="shared" si="40"/>
        <v>0</v>
      </c>
      <c r="G2439" s="18">
        <f t="shared" si="41"/>
        <v>0</v>
      </c>
      <c r="H2439" s="21">
        <v>0.12</v>
      </c>
    </row>
    <row r="2440" spans="1:8" ht="15" x14ac:dyDescent="0.25">
      <c r="A2440" s="18">
        <v>155000000000</v>
      </c>
      <c r="B2440" s="18">
        <f t="shared" si="38"/>
        <v>0</v>
      </c>
      <c r="C2440" s="18">
        <v>6.2E-2</v>
      </c>
      <c r="D2440" s="18">
        <f t="shared" si="39"/>
        <v>0</v>
      </c>
      <c r="E2440" s="18">
        <v>587</v>
      </c>
      <c r="F2440" s="18">
        <f t="shared" si="40"/>
        <v>0</v>
      </c>
      <c r="G2440" s="18">
        <f t="shared" si="41"/>
        <v>0</v>
      </c>
      <c r="H2440" s="18">
        <v>0.08</v>
      </c>
    </row>
    <row r="2441" spans="1:8" ht="15" x14ac:dyDescent="0.25">
      <c r="A2441" s="18">
        <v>163000000000</v>
      </c>
      <c r="B2441" s="18">
        <f t="shared" si="38"/>
        <v>0</v>
      </c>
      <c r="C2441" s="18">
        <v>6.0999999999999999E-2</v>
      </c>
      <c r="D2441" s="18">
        <f t="shared" si="39"/>
        <v>0</v>
      </c>
      <c r="E2441" s="18">
        <v>227</v>
      </c>
      <c r="F2441" s="18">
        <f t="shared" si="40"/>
        <v>0</v>
      </c>
      <c r="G2441" s="18">
        <f t="shared" si="41"/>
        <v>0</v>
      </c>
      <c r="H2441" s="18">
        <v>0.129</v>
      </c>
    </row>
    <row r="2442" spans="1:8" ht="15" x14ac:dyDescent="0.25">
      <c r="A2442" s="18">
        <v>22526464409</v>
      </c>
      <c r="B2442" s="18">
        <f t="shared" si="38"/>
        <v>0</v>
      </c>
      <c r="C2442" s="18">
        <v>7.8E-2</v>
      </c>
      <c r="D2442" s="18">
        <f t="shared" si="39"/>
        <v>0</v>
      </c>
      <c r="E2442" s="18">
        <v>410</v>
      </c>
      <c r="F2442" s="18">
        <f t="shared" si="40"/>
        <v>0</v>
      </c>
      <c r="G2442" s="18">
        <f t="shared" si="41"/>
        <v>0</v>
      </c>
      <c r="H2442" s="18">
        <v>0.222</v>
      </c>
    </row>
    <row r="2443" spans="1:8" ht="15" x14ac:dyDescent="0.25">
      <c r="A2443" s="18">
        <v>58603500000</v>
      </c>
      <c r="B2443" s="18">
        <f t="shared" si="38"/>
        <v>0</v>
      </c>
      <c r="C2443" s="18">
        <v>0.104</v>
      </c>
      <c r="D2443" s="18">
        <f t="shared" si="39"/>
        <v>0</v>
      </c>
      <c r="E2443" s="18">
        <v>587</v>
      </c>
      <c r="F2443" s="18">
        <f t="shared" si="40"/>
        <v>0</v>
      </c>
      <c r="G2443" s="18">
        <f t="shared" si="41"/>
        <v>0</v>
      </c>
      <c r="H2443" s="21">
        <v>0.12</v>
      </c>
    </row>
    <row r="2444" spans="1:8" ht="15" x14ac:dyDescent="0.25">
      <c r="A2444" s="19">
        <v>15079752558</v>
      </c>
      <c r="B2444" s="18">
        <f t="shared" si="38"/>
        <v>0</v>
      </c>
      <c r="C2444" s="19">
        <v>6.4000000000000001E-2</v>
      </c>
      <c r="D2444" s="18">
        <f t="shared" si="39"/>
        <v>0</v>
      </c>
      <c r="E2444" s="19">
        <v>193</v>
      </c>
      <c r="F2444" s="18">
        <f t="shared" si="40"/>
        <v>0</v>
      </c>
      <c r="G2444" s="18">
        <f t="shared" si="41"/>
        <v>0</v>
      </c>
      <c r="H2444" s="21">
        <v>0.12</v>
      </c>
    </row>
    <row r="2445" spans="1:8" ht="15" x14ac:dyDescent="0.25">
      <c r="A2445" s="18">
        <v>412592593</v>
      </c>
      <c r="B2445" s="18">
        <f t="shared" si="38"/>
        <v>0</v>
      </c>
      <c r="C2445" s="18">
        <v>5.0999999999999997E-2</v>
      </c>
      <c r="D2445" s="18">
        <f t="shared" si="39"/>
        <v>0</v>
      </c>
      <c r="E2445" s="18">
        <v>298</v>
      </c>
      <c r="F2445" s="18">
        <f t="shared" si="40"/>
        <v>0</v>
      </c>
      <c r="G2445" s="18">
        <f t="shared" si="41"/>
        <v>0</v>
      </c>
      <c r="H2445" s="18">
        <v>9.1999999999999998E-2</v>
      </c>
    </row>
    <row r="2446" spans="1:8" ht="15" x14ac:dyDescent="0.25">
      <c r="A2446" s="18">
        <v>41320673508</v>
      </c>
      <c r="B2446" s="18">
        <f t="shared" si="38"/>
        <v>0</v>
      </c>
      <c r="C2446" s="18">
        <v>0.05</v>
      </c>
      <c r="D2446" s="18">
        <f t="shared" si="39"/>
        <v>0</v>
      </c>
      <c r="E2446" s="18">
        <v>212</v>
      </c>
      <c r="F2446" s="18">
        <f t="shared" si="40"/>
        <v>0</v>
      </c>
      <c r="G2446" s="18">
        <f t="shared" si="41"/>
        <v>0</v>
      </c>
      <c r="H2446" s="18">
        <v>0.158</v>
      </c>
    </row>
    <row r="2447" spans="1:8" ht="15" x14ac:dyDescent="0.25">
      <c r="A2447" s="18">
        <v>51007777000</v>
      </c>
      <c r="B2447" s="18">
        <f t="shared" si="38"/>
        <v>0</v>
      </c>
      <c r="C2447" s="18">
        <v>6.7000000000000004E-2</v>
      </c>
      <c r="D2447" s="18">
        <f t="shared" si="39"/>
        <v>0</v>
      </c>
      <c r="E2447" s="18">
        <v>241</v>
      </c>
      <c r="F2447" s="18">
        <f t="shared" si="40"/>
        <v>0</v>
      </c>
      <c r="G2447" s="18">
        <f t="shared" si="41"/>
        <v>0</v>
      </c>
      <c r="H2447" s="21">
        <v>0.12</v>
      </c>
    </row>
    <row r="2448" spans="1:8" ht="15" x14ac:dyDescent="0.25">
      <c r="A2448" s="18">
        <v>20104900000</v>
      </c>
      <c r="B2448" s="18">
        <f t="shared" si="38"/>
        <v>0</v>
      </c>
      <c r="C2448" s="18">
        <v>6.3E-2</v>
      </c>
      <c r="D2448" s="18">
        <f t="shared" si="39"/>
        <v>0</v>
      </c>
      <c r="E2448" s="18">
        <v>207</v>
      </c>
      <c r="F2448" s="18">
        <f t="shared" si="40"/>
        <v>0</v>
      </c>
      <c r="G2448" s="18">
        <f t="shared" si="41"/>
        <v>0</v>
      </c>
      <c r="H2448" s="21">
        <v>0.12</v>
      </c>
    </row>
    <row r="2449" spans="1:8" ht="15" x14ac:dyDescent="0.25">
      <c r="A2449" s="18">
        <v>2121759848</v>
      </c>
      <c r="B2449" s="18">
        <f t="shared" si="38"/>
        <v>0</v>
      </c>
      <c r="C2449" s="19">
        <v>6.4000000000000001E-2</v>
      </c>
      <c r="D2449" s="18">
        <f t="shared" si="39"/>
        <v>0</v>
      </c>
      <c r="E2449" s="19">
        <v>193</v>
      </c>
      <c r="F2449" s="18">
        <f t="shared" si="40"/>
        <v>0</v>
      </c>
      <c r="G2449" s="18">
        <f t="shared" si="41"/>
        <v>0</v>
      </c>
      <c r="H2449" s="21">
        <v>0.12</v>
      </c>
    </row>
    <row r="2450" spans="1:8" ht="15" x14ac:dyDescent="0.25">
      <c r="A2450" s="18">
        <v>758888875</v>
      </c>
      <c r="B2450" s="18">
        <f t="shared" si="38"/>
        <v>0</v>
      </c>
      <c r="C2450" s="18">
        <v>6.0999999999999999E-2</v>
      </c>
      <c r="D2450" s="18">
        <f t="shared" si="39"/>
        <v>0</v>
      </c>
      <c r="E2450" s="18">
        <v>448</v>
      </c>
      <c r="F2450" s="18">
        <f t="shared" si="40"/>
        <v>0</v>
      </c>
      <c r="G2450" s="18">
        <f t="shared" si="41"/>
        <v>0</v>
      </c>
      <c r="H2450" s="18">
        <v>9.8000000000000004E-2</v>
      </c>
    </row>
    <row r="2451" spans="1:8" ht="15" x14ac:dyDescent="0.25">
      <c r="A2451" s="18">
        <v>34113106486</v>
      </c>
      <c r="B2451" s="18">
        <f t="shared" si="38"/>
        <v>0</v>
      </c>
      <c r="C2451" s="18">
        <v>7.1999999999999995E-2</v>
      </c>
      <c r="D2451" s="18">
        <f t="shared" si="39"/>
        <v>0</v>
      </c>
      <c r="E2451" s="18">
        <v>184</v>
      </c>
      <c r="F2451" s="18">
        <f t="shared" si="40"/>
        <v>0</v>
      </c>
      <c r="G2451" s="18">
        <f t="shared" si="41"/>
        <v>0</v>
      </c>
      <c r="H2451" s="18">
        <v>0.128</v>
      </c>
    </row>
    <row r="2452" spans="1:8" ht="15" x14ac:dyDescent="0.25">
      <c r="A2452" s="18">
        <v>1740334782</v>
      </c>
      <c r="B2452" s="18">
        <f t="shared" si="38"/>
        <v>0</v>
      </c>
      <c r="C2452" s="18">
        <v>3.9E-2</v>
      </c>
      <c r="D2452" s="18">
        <f t="shared" si="39"/>
        <v>0</v>
      </c>
      <c r="E2452" s="18">
        <v>89</v>
      </c>
      <c r="F2452" s="18">
        <f t="shared" si="40"/>
        <v>0</v>
      </c>
      <c r="G2452" s="18">
        <f t="shared" si="41"/>
        <v>0</v>
      </c>
      <c r="H2452" s="18">
        <v>0.14599999999999999</v>
      </c>
    </row>
    <row r="2453" spans="1:8" ht="15" x14ac:dyDescent="0.25">
      <c r="A2453" s="18">
        <v>5885325590</v>
      </c>
      <c r="B2453" s="18">
        <f t="shared" si="38"/>
        <v>0</v>
      </c>
      <c r="C2453" s="18">
        <v>5.3999999999999999E-2</v>
      </c>
      <c r="D2453" s="18">
        <f t="shared" si="39"/>
        <v>0</v>
      </c>
      <c r="E2453" s="18">
        <v>34</v>
      </c>
      <c r="F2453" s="18">
        <f t="shared" si="40"/>
        <v>0</v>
      </c>
      <c r="G2453" s="18">
        <f t="shared" si="41"/>
        <v>1</v>
      </c>
      <c r="H2453" s="18">
        <v>0.23100000000000001</v>
      </c>
    </row>
    <row r="2454" spans="1:8" ht="15" x14ac:dyDescent="0.25">
      <c r="A2454" s="18">
        <v>12275491273</v>
      </c>
      <c r="B2454" s="18">
        <f t="shared" si="38"/>
        <v>0</v>
      </c>
      <c r="C2454" s="18">
        <v>7.9000000000000001E-2</v>
      </c>
      <c r="D2454" s="18">
        <f t="shared" si="39"/>
        <v>0</v>
      </c>
      <c r="E2454" s="18">
        <v>136</v>
      </c>
      <c r="F2454" s="18">
        <f t="shared" si="40"/>
        <v>0</v>
      </c>
      <c r="G2454" s="18">
        <f t="shared" si="41"/>
        <v>0</v>
      </c>
      <c r="H2454" s="18">
        <v>0.16600000000000001</v>
      </c>
    </row>
    <row r="2455" spans="1:8" ht="15" x14ac:dyDescent="0.25">
      <c r="A2455" s="18">
        <v>12820055025</v>
      </c>
      <c r="B2455" s="18">
        <f t="shared" si="38"/>
        <v>0</v>
      </c>
      <c r="C2455" s="18">
        <v>4.9000000000000002E-2</v>
      </c>
      <c r="D2455" s="18">
        <f t="shared" si="39"/>
        <v>0</v>
      </c>
      <c r="E2455" s="18">
        <v>230</v>
      </c>
      <c r="F2455" s="18">
        <f t="shared" si="40"/>
        <v>0</v>
      </c>
      <c r="G2455" s="18">
        <f t="shared" si="41"/>
        <v>0</v>
      </c>
      <c r="H2455" s="18">
        <v>0.17199999999999999</v>
      </c>
    </row>
    <row r="2456" spans="1:8" ht="15" x14ac:dyDescent="0.25">
      <c r="A2456" s="18">
        <v>1040000000000</v>
      </c>
      <c r="B2456" s="18">
        <f t="shared" si="38"/>
        <v>1</v>
      </c>
      <c r="C2456" s="18">
        <v>5.8000000000000003E-2</v>
      </c>
      <c r="D2456" s="18">
        <f t="shared" si="39"/>
        <v>0</v>
      </c>
      <c r="E2456" s="18">
        <v>565</v>
      </c>
      <c r="F2456" s="18">
        <f t="shared" si="40"/>
        <v>0</v>
      </c>
      <c r="G2456" s="18">
        <f t="shared" si="41"/>
        <v>0</v>
      </c>
      <c r="H2456" s="18">
        <v>7.5999999999999998E-2</v>
      </c>
    </row>
    <row r="2457" spans="1:8" ht="15" x14ac:dyDescent="0.25">
      <c r="A2457" s="18">
        <v>7458167331</v>
      </c>
      <c r="B2457" s="18">
        <f t="shared" si="38"/>
        <v>0</v>
      </c>
      <c r="C2457" s="18">
        <v>6.9000000000000006E-2</v>
      </c>
      <c r="D2457" s="18">
        <f t="shared" si="39"/>
        <v>0</v>
      </c>
      <c r="E2457" s="18">
        <v>92</v>
      </c>
      <c r="F2457" s="18">
        <f t="shared" si="40"/>
        <v>0</v>
      </c>
      <c r="G2457" s="18">
        <f t="shared" si="41"/>
        <v>0</v>
      </c>
      <c r="H2457" s="18">
        <v>0.13</v>
      </c>
    </row>
    <row r="2458" spans="1:8" ht="15" x14ac:dyDescent="0.25">
      <c r="A2458" s="18">
        <v>21121900000</v>
      </c>
      <c r="B2458" s="18">
        <f t="shared" si="38"/>
        <v>0</v>
      </c>
      <c r="C2458" s="18">
        <v>6.7000000000000004E-2</v>
      </c>
      <c r="D2458" s="18">
        <f t="shared" si="39"/>
        <v>0</v>
      </c>
      <c r="E2458" s="18">
        <v>382</v>
      </c>
      <c r="F2458" s="18">
        <f t="shared" si="40"/>
        <v>0</v>
      </c>
      <c r="G2458" s="18">
        <f t="shared" si="41"/>
        <v>0</v>
      </c>
      <c r="H2458" s="18">
        <v>8.3000000000000004E-2</v>
      </c>
    </row>
    <row r="2459" spans="1:8" ht="15" x14ac:dyDescent="0.25">
      <c r="A2459" s="18">
        <v>13794909537</v>
      </c>
      <c r="B2459" s="18">
        <f t="shared" si="38"/>
        <v>0</v>
      </c>
      <c r="C2459" s="18">
        <v>0.06</v>
      </c>
      <c r="D2459" s="18">
        <f t="shared" si="39"/>
        <v>0</v>
      </c>
      <c r="E2459" s="18">
        <v>135</v>
      </c>
      <c r="F2459" s="18">
        <f t="shared" si="40"/>
        <v>0</v>
      </c>
      <c r="G2459" s="18">
        <f t="shared" si="41"/>
        <v>1</v>
      </c>
      <c r="H2459" s="18">
        <v>0.25</v>
      </c>
    </row>
    <row r="2460" spans="1:8" ht="15" x14ac:dyDescent="0.25">
      <c r="A2460" s="18">
        <v>102000000000</v>
      </c>
      <c r="B2460" s="18">
        <f t="shared" si="38"/>
        <v>0</v>
      </c>
      <c r="C2460" s="18">
        <v>5.0999999999999997E-2</v>
      </c>
      <c r="D2460" s="18">
        <f t="shared" si="39"/>
        <v>0</v>
      </c>
      <c r="E2460" s="18">
        <v>192</v>
      </c>
      <c r="F2460" s="18">
        <f t="shared" si="40"/>
        <v>0</v>
      </c>
      <c r="G2460" s="18">
        <f t="shared" si="41"/>
        <v>0</v>
      </c>
      <c r="H2460" s="18">
        <v>0.22900000000000001</v>
      </c>
    </row>
    <row r="2461" spans="1:8" ht="15" x14ac:dyDescent="0.25">
      <c r="A2461" s="18">
        <v>89524131617</v>
      </c>
      <c r="B2461" s="18">
        <f t="shared" si="38"/>
        <v>0</v>
      </c>
      <c r="C2461" s="19">
        <v>6.4000000000000001E-2</v>
      </c>
      <c r="D2461" s="18">
        <f t="shared" si="39"/>
        <v>0</v>
      </c>
      <c r="E2461" s="19">
        <v>193</v>
      </c>
      <c r="F2461" s="18">
        <f t="shared" si="40"/>
        <v>0</v>
      </c>
      <c r="G2461" s="18">
        <f t="shared" si="41"/>
        <v>0</v>
      </c>
      <c r="H2461" s="21">
        <v>0.12</v>
      </c>
    </row>
    <row r="2462" spans="1:8" ht="15" x14ac:dyDescent="0.25">
      <c r="A2462" s="19">
        <v>15079752558</v>
      </c>
      <c r="B2462" s="18">
        <f t="shared" si="38"/>
        <v>0</v>
      </c>
      <c r="C2462" s="19">
        <v>6.4000000000000001E-2</v>
      </c>
      <c r="D2462" s="18">
        <f t="shared" si="39"/>
        <v>0</v>
      </c>
      <c r="E2462" s="19">
        <v>193</v>
      </c>
      <c r="F2462" s="18">
        <f t="shared" si="40"/>
        <v>0</v>
      </c>
      <c r="G2462" s="18">
        <f t="shared" si="41"/>
        <v>0</v>
      </c>
      <c r="H2462" s="21">
        <v>0.12</v>
      </c>
    </row>
    <row r="2463" spans="1:8" ht="15" x14ac:dyDescent="0.25">
      <c r="A2463" s="18">
        <v>684074062</v>
      </c>
      <c r="B2463" s="18">
        <f t="shared" si="38"/>
        <v>0</v>
      </c>
      <c r="C2463" s="18">
        <v>4.1000000000000002E-2</v>
      </c>
      <c r="D2463" s="18">
        <f t="shared" si="39"/>
        <v>0</v>
      </c>
      <c r="E2463" s="18">
        <v>551</v>
      </c>
      <c r="F2463" s="18">
        <f t="shared" si="40"/>
        <v>0</v>
      </c>
      <c r="G2463" s="18">
        <f t="shared" si="41"/>
        <v>0</v>
      </c>
      <c r="H2463" s="18">
        <v>9.2999999999999999E-2</v>
      </c>
    </row>
    <row r="2464" spans="1:8" ht="15" x14ac:dyDescent="0.25">
      <c r="A2464" s="18">
        <v>1145555535</v>
      </c>
      <c r="B2464" s="18">
        <f t="shared" si="38"/>
        <v>0</v>
      </c>
      <c r="C2464" s="18">
        <v>6.8000000000000005E-2</v>
      </c>
      <c r="D2464" s="18">
        <f t="shared" si="39"/>
        <v>0</v>
      </c>
      <c r="E2464" s="18">
        <v>452</v>
      </c>
      <c r="F2464" s="18">
        <f t="shared" si="40"/>
        <v>0</v>
      </c>
      <c r="G2464" s="18">
        <f t="shared" si="41"/>
        <v>0</v>
      </c>
      <c r="H2464" s="18">
        <v>0.10100000000000001</v>
      </c>
    </row>
    <row r="2465" spans="1:8" ht="15" x14ac:dyDescent="0.25">
      <c r="A2465" s="19">
        <v>15079752558</v>
      </c>
      <c r="B2465" s="18">
        <f t="shared" si="38"/>
        <v>0</v>
      </c>
      <c r="C2465" s="19">
        <v>6.4000000000000001E-2</v>
      </c>
      <c r="D2465" s="18">
        <f t="shared" si="39"/>
        <v>0</v>
      </c>
      <c r="E2465" s="19">
        <v>193</v>
      </c>
      <c r="F2465" s="18">
        <f t="shared" si="40"/>
        <v>0</v>
      </c>
      <c r="G2465" s="18">
        <f t="shared" si="41"/>
        <v>0</v>
      </c>
      <c r="H2465" s="21">
        <v>0.12</v>
      </c>
    </row>
    <row r="2466" spans="1:8" ht="15" x14ac:dyDescent="0.25">
      <c r="A2466" s="18">
        <v>684074074</v>
      </c>
      <c r="B2466" s="18">
        <f t="shared" si="38"/>
        <v>0</v>
      </c>
      <c r="C2466" s="18">
        <v>3.9E-2</v>
      </c>
      <c r="D2466" s="18">
        <f t="shared" si="39"/>
        <v>0</v>
      </c>
      <c r="E2466" s="18">
        <v>246</v>
      </c>
      <c r="F2466" s="18">
        <f t="shared" si="40"/>
        <v>0</v>
      </c>
      <c r="G2466" s="18">
        <f t="shared" si="41"/>
        <v>0</v>
      </c>
      <c r="H2466" s="18">
        <v>9.6000000000000002E-2</v>
      </c>
    </row>
    <row r="2467" spans="1:8" ht="15" x14ac:dyDescent="0.25">
      <c r="A2467" s="18">
        <v>2936612022</v>
      </c>
      <c r="B2467" s="18">
        <f t="shared" si="38"/>
        <v>0</v>
      </c>
      <c r="C2467" s="18">
        <v>5.8999999999999997E-2</v>
      </c>
      <c r="D2467" s="18">
        <f t="shared" si="39"/>
        <v>0</v>
      </c>
      <c r="E2467" s="18">
        <v>341</v>
      </c>
      <c r="F2467" s="18">
        <f t="shared" si="40"/>
        <v>0</v>
      </c>
      <c r="G2467" s="18">
        <f t="shared" si="41"/>
        <v>0</v>
      </c>
      <c r="H2467" s="18">
        <v>0.13800000000000001</v>
      </c>
    </row>
    <row r="2468" spans="1:8" ht="15" x14ac:dyDescent="0.25">
      <c r="A2468" s="18">
        <v>21830397705</v>
      </c>
      <c r="B2468" s="18">
        <f t="shared" si="38"/>
        <v>0</v>
      </c>
      <c r="C2468" s="18">
        <v>4.8000000000000001E-2</v>
      </c>
      <c r="D2468" s="18">
        <f t="shared" si="39"/>
        <v>0</v>
      </c>
      <c r="E2468" s="18">
        <v>790</v>
      </c>
      <c r="F2468" s="18">
        <f t="shared" si="40"/>
        <v>0</v>
      </c>
      <c r="G2468" s="18">
        <f t="shared" si="41"/>
        <v>0</v>
      </c>
      <c r="H2468" s="18">
        <v>0.11799999999999999</v>
      </c>
    </row>
    <row r="2469" spans="1:8" ht="15" x14ac:dyDescent="0.25">
      <c r="A2469" s="19">
        <v>15079752558</v>
      </c>
      <c r="B2469" s="18">
        <f t="shared" si="38"/>
        <v>0</v>
      </c>
      <c r="C2469" s="19">
        <v>6.4000000000000001E-2</v>
      </c>
      <c r="D2469" s="18">
        <f t="shared" si="39"/>
        <v>0</v>
      </c>
      <c r="E2469" s="19">
        <v>193</v>
      </c>
      <c r="F2469" s="18">
        <f t="shared" si="40"/>
        <v>0</v>
      </c>
      <c r="G2469" s="18">
        <f t="shared" si="41"/>
        <v>0</v>
      </c>
      <c r="H2469" s="21">
        <v>0.12</v>
      </c>
    </row>
    <row r="2470" spans="1:8" ht="15" x14ac:dyDescent="0.25">
      <c r="A2470" s="18">
        <v>14500000000000</v>
      </c>
      <c r="B2470" s="18">
        <f t="shared" si="38"/>
        <v>1</v>
      </c>
      <c r="C2470" s="18">
        <v>0.161</v>
      </c>
      <c r="D2470" s="18">
        <f t="shared" si="39"/>
        <v>1</v>
      </c>
      <c r="E2470" s="18">
        <v>7486</v>
      </c>
      <c r="F2470" s="18">
        <f t="shared" si="40"/>
        <v>1</v>
      </c>
      <c r="G2470" s="18">
        <f t="shared" si="41"/>
        <v>0</v>
      </c>
      <c r="H2470" s="18">
        <v>8.1000000000000003E-2</v>
      </c>
    </row>
    <row r="2471" spans="1:8" ht="15" x14ac:dyDescent="0.25">
      <c r="A2471" s="18">
        <v>23410536914</v>
      </c>
      <c r="B2471" s="18">
        <f t="shared" si="38"/>
        <v>0</v>
      </c>
      <c r="C2471" s="18">
        <v>0.08</v>
      </c>
      <c r="D2471" s="18">
        <f t="shared" si="39"/>
        <v>0</v>
      </c>
      <c r="E2471" s="18">
        <v>560</v>
      </c>
      <c r="F2471" s="18">
        <f t="shared" si="40"/>
        <v>0</v>
      </c>
      <c r="G2471" s="18">
        <f t="shared" si="41"/>
        <v>0</v>
      </c>
      <c r="H2471" s="18">
        <v>8.8999999999999996E-2</v>
      </c>
    </row>
    <row r="2472" spans="1:8" ht="15" x14ac:dyDescent="0.25">
      <c r="A2472" s="18">
        <v>230000000000</v>
      </c>
      <c r="B2472" s="18">
        <f t="shared" si="38"/>
        <v>1</v>
      </c>
      <c r="C2472" s="18">
        <v>0.06</v>
      </c>
      <c r="D2472" s="18">
        <f t="shared" si="39"/>
        <v>0</v>
      </c>
      <c r="E2472" s="18">
        <v>497</v>
      </c>
      <c r="F2472" s="18">
        <f t="shared" si="40"/>
        <v>0</v>
      </c>
      <c r="G2472" s="18">
        <f t="shared" si="41"/>
        <v>0</v>
      </c>
      <c r="H2472" s="18">
        <v>0.17100000000000001</v>
      </c>
    </row>
    <row r="2473" spans="1:8" ht="15" x14ac:dyDescent="0.25">
      <c r="A2473" s="18">
        <v>1289259236</v>
      </c>
      <c r="B2473" s="18">
        <f t="shared" si="38"/>
        <v>0</v>
      </c>
      <c r="C2473" s="18">
        <v>4.5999999999999999E-2</v>
      </c>
      <c r="D2473" s="18">
        <f t="shared" si="39"/>
        <v>0</v>
      </c>
      <c r="E2473" s="18">
        <v>698</v>
      </c>
      <c r="F2473" s="18">
        <f t="shared" si="40"/>
        <v>0</v>
      </c>
      <c r="G2473" s="18">
        <f t="shared" si="41"/>
        <v>0</v>
      </c>
      <c r="H2473" s="18">
        <v>0.104</v>
      </c>
    </row>
    <row r="2474" spans="1:8" ht="15" x14ac:dyDescent="0.25">
      <c r="A2474" s="18">
        <v>330000000000</v>
      </c>
      <c r="B2474" s="18">
        <f t="shared" si="38"/>
        <v>1</v>
      </c>
      <c r="C2474" s="18">
        <v>8.2000000000000003E-2</v>
      </c>
      <c r="D2474" s="18">
        <f t="shared" si="39"/>
        <v>0</v>
      </c>
      <c r="E2474" s="18">
        <v>548</v>
      </c>
      <c r="F2474" s="18">
        <f t="shared" si="40"/>
        <v>0</v>
      </c>
      <c r="G2474" s="18">
        <f t="shared" si="41"/>
        <v>0</v>
      </c>
      <c r="H2474" s="18">
        <v>0.111</v>
      </c>
    </row>
    <row r="2475" spans="1:8" ht="15" x14ac:dyDescent="0.25">
      <c r="A2475" s="18">
        <v>2623726257</v>
      </c>
      <c r="B2475" s="18">
        <f t="shared" si="38"/>
        <v>0</v>
      </c>
      <c r="C2475" s="19">
        <v>6.4000000000000001E-2</v>
      </c>
      <c r="D2475" s="18">
        <f t="shared" si="39"/>
        <v>0</v>
      </c>
      <c r="E2475" s="19">
        <v>193</v>
      </c>
      <c r="F2475" s="18">
        <f t="shared" si="40"/>
        <v>0</v>
      </c>
      <c r="G2475" s="18">
        <f t="shared" si="41"/>
        <v>0</v>
      </c>
      <c r="H2475" s="18">
        <v>0.11</v>
      </c>
    </row>
    <row r="2476" spans="1:8" ht="15" x14ac:dyDescent="0.25">
      <c r="A2476" s="18">
        <v>8318996000</v>
      </c>
      <c r="B2476" s="18">
        <f t="shared" si="38"/>
        <v>0</v>
      </c>
      <c r="C2476" s="18">
        <v>7.0999999999999994E-2</v>
      </c>
      <c r="D2476" s="18">
        <f t="shared" si="39"/>
        <v>0</v>
      </c>
      <c r="E2476" s="18">
        <v>1721</v>
      </c>
      <c r="F2476" s="18">
        <f t="shared" si="40"/>
        <v>1</v>
      </c>
      <c r="G2476" s="18">
        <f t="shared" si="41"/>
        <v>0</v>
      </c>
      <c r="H2476" s="18">
        <v>5.5E-2</v>
      </c>
    </row>
    <row r="2477" spans="1:8" ht="15" x14ac:dyDescent="0.25">
      <c r="A2477" s="18">
        <v>4513250000</v>
      </c>
      <c r="B2477" s="18">
        <f t="shared" si="38"/>
        <v>0</v>
      </c>
      <c r="C2477" s="18">
        <v>7.4999999999999997E-2</v>
      </c>
      <c r="D2477" s="18">
        <f t="shared" si="39"/>
        <v>0</v>
      </c>
      <c r="E2477" s="18">
        <v>928</v>
      </c>
      <c r="F2477" s="18">
        <f t="shared" si="40"/>
        <v>0</v>
      </c>
      <c r="G2477" s="18">
        <f t="shared" si="41"/>
        <v>0</v>
      </c>
      <c r="H2477" s="18">
        <v>0.108</v>
      </c>
    </row>
    <row r="2478" spans="1:8" ht="15" x14ac:dyDescent="0.25">
      <c r="A2478" s="18">
        <v>1290500000</v>
      </c>
      <c r="B2478" s="18">
        <f t="shared" si="38"/>
        <v>0</v>
      </c>
      <c r="C2478" s="18">
        <v>4.8000000000000001E-2</v>
      </c>
      <c r="D2478" s="18">
        <f t="shared" si="39"/>
        <v>0</v>
      </c>
      <c r="E2478" s="18">
        <v>215</v>
      </c>
      <c r="F2478" s="18">
        <f t="shared" si="40"/>
        <v>0</v>
      </c>
      <c r="G2478" s="18">
        <f t="shared" si="41"/>
        <v>0</v>
      </c>
      <c r="H2478" s="18">
        <v>0.14299999999999999</v>
      </c>
    </row>
    <row r="2479" spans="1:8" ht="15" x14ac:dyDescent="0.25">
      <c r="A2479" s="18">
        <v>5895048000</v>
      </c>
      <c r="B2479" s="18">
        <f t="shared" si="38"/>
        <v>0</v>
      </c>
      <c r="C2479" s="19">
        <v>6.4000000000000001E-2</v>
      </c>
      <c r="D2479" s="18">
        <f t="shared" si="39"/>
        <v>0</v>
      </c>
      <c r="E2479" s="19">
        <v>193</v>
      </c>
      <c r="F2479" s="18">
        <f t="shared" si="40"/>
        <v>0</v>
      </c>
      <c r="G2479" s="18">
        <f t="shared" si="41"/>
        <v>0</v>
      </c>
      <c r="H2479" s="21">
        <v>0.12</v>
      </c>
    </row>
    <row r="2480" spans="1:8" ht="15" x14ac:dyDescent="0.25">
      <c r="A2480" s="18">
        <v>13120183157</v>
      </c>
      <c r="B2480" s="18">
        <f t="shared" si="38"/>
        <v>0</v>
      </c>
      <c r="C2480" s="18">
        <v>4.7E-2</v>
      </c>
      <c r="D2480" s="18">
        <f t="shared" si="39"/>
        <v>0</v>
      </c>
      <c r="E2480" s="18">
        <v>64</v>
      </c>
      <c r="F2480" s="18">
        <f t="shared" si="40"/>
        <v>0</v>
      </c>
      <c r="G2480" s="18">
        <f t="shared" si="41"/>
        <v>0</v>
      </c>
      <c r="H2480" s="18">
        <v>0.129</v>
      </c>
    </row>
    <row r="2481" spans="1:8" ht="15" x14ac:dyDescent="0.25">
      <c r="A2481" s="18">
        <v>1370000000000</v>
      </c>
      <c r="B2481" s="18">
        <f t="shared" si="38"/>
        <v>1</v>
      </c>
      <c r="C2481" s="18">
        <v>8.5000000000000006E-2</v>
      </c>
      <c r="D2481" s="18">
        <f t="shared" si="39"/>
        <v>0</v>
      </c>
      <c r="E2481" s="18">
        <v>609</v>
      </c>
      <c r="F2481" s="18">
        <f t="shared" si="40"/>
        <v>0</v>
      </c>
      <c r="G2481" s="18">
        <f t="shared" si="41"/>
        <v>1</v>
      </c>
      <c r="H2481" s="18">
        <v>0.437</v>
      </c>
    </row>
    <row r="2482" spans="1:8" ht="15" x14ac:dyDescent="0.25">
      <c r="A2482" s="18">
        <v>1460000000000</v>
      </c>
      <c r="B2482" s="18">
        <f t="shared" si="38"/>
        <v>1</v>
      </c>
      <c r="C2482" s="18">
        <v>0.1</v>
      </c>
      <c r="D2482" s="18">
        <f t="shared" si="39"/>
        <v>0</v>
      </c>
      <c r="E2482" s="18">
        <v>4330</v>
      </c>
      <c r="F2482" s="18">
        <f t="shared" si="40"/>
        <v>1</v>
      </c>
      <c r="G2482" s="18">
        <f t="shared" si="41"/>
        <v>0</v>
      </c>
      <c r="H2482" s="18">
        <v>6.0999999999999999E-2</v>
      </c>
    </row>
    <row r="2483" spans="1:8" ht="15" x14ac:dyDescent="0.25">
      <c r="A2483" s="19">
        <v>15079752558</v>
      </c>
      <c r="B2483" s="18">
        <f t="shared" si="38"/>
        <v>0</v>
      </c>
      <c r="C2483" s="19">
        <v>6.4000000000000001E-2</v>
      </c>
      <c r="D2483" s="18">
        <f t="shared" si="39"/>
        <v>0</v>
      </c>
      <c r="E2483" s="19">
        <v>193</v>
      </c>
      <c r="F2483" s="18">
        <f t="shared" si="40"/>
        <v>0</v>
      </c>
      <c r="G2483" s="18">
        <f t="shared" si="41"/>
        <v>0</v>
      </c>
      <c r="H2483" s="21">
        <v>0.12</v>
      </c>
    </row>
    <row r="2484" spans="1:8" ht="15" x14ac:dyDescent="0.25">
      <c r="A2484" s="18">
        <v>173000000000</v>
      </c>
      <c r="B2484" s="18">
        <f t="shared" si="38"/>
        <v>0</v>
      </c>
      <c r="C2484" s="18">
        <v>6.4000000000000001E-2</v>
      </c>
      <c r="D2484" s="18">
        <f t="shared" si="39"/>
        <v>0</v>
      </c>
      <c r="E2484" s="18">
        <v>665</v>
      </c>
      <c r="F2484" s="18">
        <f t="shared" si="40"/>
        <v>0</v>
      </c>
      <c r="G2484" s="18">
        <f t="shared" si="41"/>
        <v>0</v>
      </c>
      <c r="H2484" s="18">
        <v>8.6999999999999994E-2</v>
      </c>
    </row>
    <row r="2485" spans="1:8" ht="15" x14ac:dyDescent="0.25">
      <c r="A2485" s="18">
        <v>208000000000</v>
      </c>
      <c r="B2485" s="18">
        <f t="shared" si="38"/>
        <v>0</v>
      </c>
      <c r="C2485" s="18">
        <v>6.3E-2</v>
      </c>
      <c r="D2485" s="18">
        <f t="shared" si="39"/>
        <v>0</v>
      </c>
      <c r="E2485" s="18">
        <v>291</v>
      </c>
      <c r="F2485" s="18">
        <f t="shared" si="40"/>
        <v>0</v>
      </c>
      <c r="G2485" s="18">
        <f t="shared" si="41"/>
        <v>0</v>
      </c>
      <c r="H2485" s="18">
        <v>0.154</v>
      </c>
    </row>
    <row r="2486" spans="1:8" ht="15" x14ac:dyDescent="0.25">
      <c r="A2486" s="18">
        <v>26321999607</v>
      </c>
      <c r="B2486" s="18">
        <f t="shared" si="38"/>
        <v>0</v>
      </c>
      <c r="C2486" s="18">
        <v>8.4000000000000005E-2</v>
      </c>
      <c r="D2486" s="18">
        <f t="shared" si="39"/>
        <v>0</v>
      </c>
      <c r="E2486" s="18">
        <v>525</v>
      </c>
      <c r="F2486" s="18">
        <f t="shared" si="40"/>
        <v>0</v>
      </c>
      <c r="G2486" s="18">
        <f t="shared" si="41"/>
        <v>0</v>
      </c>
      <c r="H2486" s="18">
        <v>0.128</v>
      </c>
    </row>
    <row r="2487" spans="1:8" ht="15" x14ac:dyDescent="0.25">
      <c r="A2487" s="18">
        <v>60806200000</v>
      </c>
      <c r="B2487" s="18">
        <f t="shared" si="38"/>
        <v>0</v>
      </c>
      <c r="C2487" s="18">
        <v>0.108</v>
      </c>
      <c r="D2487" s="18">
        <f t="shared" si="39"/>
        <v>0</v>
      </c>
      <c r="E2487" s="18">
        <v>584</v>
      </c>
      <c r="F2487" s="18">
        <f t="shared" si="40"/>
        <v>0</v>
      </c>
      <c r="G2487" s="18">
        <f t="shared" si="41"/>
        <v>0</v>
      </c>
      <c r="H2487" s="21">
        <v>0.12</v>
      </c>
    </row>
    <row r="2488" spans="1:8" ht="15" x14ac:dyDescent="0.25">
      <c r="A2488" s="19">
        <v>15079752558</v>
      </c>
      <c r="B2488" s="18">
        <f t="shared" si="38"/>
        <v>0</v>
      </c>
      <c r="C2488" s="19">
        <v>6.4000000000000001E-2</v>
      </c>
      <c r="D2488" s="18">
        <f t="shared" si="39"/>
        <v>0</v>
      </c>
      <c r="E2488" s="19">
        <v>193</v>
      </c>
      <c r="F2488" s="18">
        <f t="shared" si="40"/>
        <v>0</v>
      </c>
      <c r="G2488" s="18">
        <f t="shared" si="41"/>
        <v>0</v>
      </c>
      <c r="H2488" s="21">
        <v>0.12</v>
      </c>
    </row>
    <row r="2489" spans="1:8" ht="15" x14ac:dyDescent="0.25">
      <c r="A2489" s="18">
        <v>452222222</v>
      </c>
      <c r="B2489" s="18">
        <f t="shared" si="38"/>
        <v>0</v>
      </c>
      <c r="C2489" s="18">
        <v>4.9000000000000002E-2</v>
      </c>
      <c r="D2489" s="18">
        <f t="shared" si="39"/>
        <v>0</v>
      </c>
      <c r="E2489" s="18">
        <v>316</v>
      </c>
      <c r="F2489" s="18">
        <f t="shared" si="40"/>
        <v>0</v>
      </c>
      <c r="G2489" s="18">
        <f t="shared" si="41"/>
        <v>0</v>
      </c>
      <c r="H2489" s="18">
        <v>9.0999999999999998E-2</v>
      </c>
    </row>
    <row r="2490" spans="1:8" ht="15" x14ac:dyDescent="0.25">
      <c r="A2490" s="18">
        <v>45796187338</v>
      </c>
      <c r="B2490" s="18">
        <f t="shared" si="38"/>
        <v>0</v>
      </c>
      <c r="C2490" s="18">
        <v>5.2999999999999999E-2</v>
      </c>
      <c r="D2490" s="18">
        <f t="shared" si="39"/>
        <v>0</v>
      </c>
      <c r="E2490" s="18">
        <v>244</v>
      </c>
      <c r="F2490" s="18">
        <f t="shared" si="40"/>
        <v>0</v>
      </c>
      <c r="G2490" s="18">
        <f t="shared" si="41"/>
        <v>0</v>
      </c>
      <c r="H2490" s="18">
        <v>0.19900000000000001</v>
      </c>
    </row>
    <row r="2491" spans="1:8" ht="15" x14ac:dyDescent="0.25">
      <c r="A2491" s="18">
        <v>61762635000</v>
      </c>
      <c r="B2491" s="18">
        <f t="shared" si="38"/>
        <v>0</v>
      </c>
      <c r="C2491" s="18">
        <v>6.3E-2</v>
      </c>
      <c r="D2491" s="18">
        <f t="shared" si="39"/>
        <v>0</v>
      </c>
      <c r="E2491" s="18">
        <v>268</v>
      </c>
      <c r="F2491" s="18">
        <f t="shared" si="40"/>
        <v>0</v>
      </c>
      <c r="G2491" s="18">
        <f t="shared" si="41"/>
        <v>0</v>
      </c>
      <c r="H2491" s="21">
        <v>0.12</v>
      </c>
    </row>
    <row r="2492" spans="1:8" ht="15" x14ac:dyDescent="0.25">
      <c r="A2492" s="18">
        <v>21431000000</v>
      </c>
      <c r="B2492" s="18">
        <f t="shared" si="38"/>
        <v>0</v>
      </c>
      <c r="C2492" s="18">
        <v>6.2E-2</v>
      </c>
      <c r="D2492" s="18">
        <f t="shared" si="39"/>
        <v>0</v>
      </c>
      <c r="E2492" s="18">
        <v>216</v>
      </c>
      <c r="F2492" s="18">
        <f t="shared" si="40"/>
        <v>0</v>
      </c>
      <c r="G2492" s="18">
        <f t="shared" si="41"/>
        <v>0</v>
      </c>
      <c r="H2492" s="21">
        <v>0.12</v>
      </c>
    </row>
    <row r="2493" spans="1:8" ht="15" x14ac:dyDescent="0.25">
      <c r="A2493" s="18">
        <v>1739579594</v>
      </c>
      <c r="B2493" s="18">
        <f t="shared" si="38"/>
        <v>0</v>
      </c>
      <c r="C2493" s="19">
        <v>6.4000000000000001E-2</v>
      </c>
      <c r="D2493" s="18">
        <f t="shared" si="39"/>
        <v>0</v>
      </c>
      <c r="E2493" s="19">
        <v>193</v>
      </c>
      <c r="F2493" s="18">
        <f t="shared" si="40"/>
        <v>0</v>
      </c>
      <c r="G2493" s="18">
        <f t="shared" si="41"/>
        <v>0</v>
      </c>
      <c r="H2493" s="21">
        <v>0.12</v>
      </c>
    </row>
    <row r="2494" spans="1:8" ht="15" x14ac:dyDescent="0.25">
      <c r="A2494" s="18">
        <v>825925911</v>
      </c>
      <c r="B2494" s="18">
        <f t="shared" si="38"/>
        <v>0</v>
      </c>
      <c r="C2494" s="18">
        <v>0.06</v>
      </c>
      <c r="D2494" s="18">
        <f t="shared" si="39"/>
        <v>0</v>
      </c>
      <c r="E2494" s="18">
        <v>474</v>
      </c>
      <c r="F2494" s="18">
        <f t="shared" si="40"/>
        <v>0</v>
      </c>
      <c r="G2494" s="18">
        <f t="shared" si="41"/>
        <v>0</v>
      </c>
      <c r="H2494" s="18">
        <v>9.5000000000000001E-2</v>
      </c>
    </row>
    <row r="2495" spans="1:8" ht="15" x14ac:dyDescent="0.25">
      <c r="A2495" s="18">
        <v>39136441799</v>
      </c>
      <c r="B2495" s="18">
        <f t="shared" si="38"/>
        <v>0</v>
      </c>
      <c r="C2495" s="18">
        <v>6.9000000000000006E-2</v>
      </c>
      <c r="D2495" s="18">
        <f t="shared" si="39"/>
        <v>0</v>
      </c>
      <c r="E2495" s="18">
        <v>199</v>
      </c>
      <c r="F2495" s="18">
        <f t="shared" si="40"/>
        <v>0</v>
      </c>
      <c r="G2495" s="18">
        <f t="shared" si="41"/>
        <v>0</v>
      </c>
      <c r="H2495" s="18">
        <v>0.13400000000000001</v>
      </c>
    </row>
    <row r="2496" spans="1:8" ht="15" x14ac:dyDescent="0.25">
      <c r="A2496" s="18">
        <v>1922598121</v>
      </c>
      <c r="B2496" s="18">
        <f t="shared" si="38"/>
        <v>0</v>
      </c>
      <c r="C2496" s="18">
        <v>6.6000000000000003E-2</v>
      </c>
      <c r="D2496" s="18">
        <f t="shared" si="39"/>
        <v>0</v>
      </c>
      <c r="E2496" s="18">
        <v>165</v>
      </c>
      <c r="F2496" s="18">
        <f t="shared" si="40"/>
        <v>0</v>
      </c>
      <c r="G2496" s="18">
        <f t="shared" si="41"/>
        <v>0</v>
      </c>
      <c r="H2496" s="18">
        <v>0.14599999999999999</v>
      </c>
    </row>
    <row r="2497" spans="1:8" ht="15" x14ac:dyDescent="0.25">
      <c r="A2497" s="18">
        <v>6548530572</v>
      </c>
      <c r="B2497" s="18">
        <f t="shared" si="38"/>
        <v>0</v>
      </c>
      <c r="C2497" s="18">
        <v>5.5E-2</v>
      </c>
      <c r="D2497" s="18">
        <f t="shared" si="39"/>
        <v>0</v>
      </c>
      <c r="E2497" s="18">
        <v>36</v>
      </c>
      <c r="F2497" s="18">
        <f t="shared" si="40"/>
        <v>0</v>
      </c>
      <c r="G2497" s="18">
        <f t="shared" si="41"/>
        <v>0</v>
      </c>
      <c r="H2497" s="18">
        <v>0.17799999999999999</v>
      </c>
    </row>
    <row r="2498" spans="1:8" ht="15" x14ac:dyDescent="0.25">
      <c r="A2498" s="18">
        <v>13789720387</v>
      </c>
      <c r="B2498" s="18">
        <f t="shared" si="38"/>
        <v>0</v>
      </c>
      <c r="C2498" s="18">
        <v>8.4000000000000005E-2</v>
      </c>
      <c r="D2498" s="18">
        <f t="shared" si="39"/>
        <v>0</v>
      </c>
      <c r="E2498" s="18">
        <v>159</v>
      </c>
      <c r="F2498" s="18">
        <f t="shared" si="40"/>
        <v>0</v>
      </c>
      <c r="G2498" s="18">
        <f t="shared" si="41"/>
        <v>0</v>
      </c>
      <c r="H2498" s="18">
        <v>0.17899999999999999</v>
      </c>
    </row>
    <row r="2499" spans="1:8" ht="15" x14ac:dyDescent="0.25">
      <c r="A2499" s="18">
        <v>13676837630</v>
      </c>
      <c r="B2499" s="18">
        <f t="shared" si="38"/>
        <v>0</v>
      </c>
      <c r="C2499" s="18">
        <v>5.3999999999999999E-2</v>
      </c>
      <c r="D2499" s="18">
        <f t="shared" si="39"/>
        <v>0</v>
      </c>
      <c r="E2499" s="18">
        <v>272</v>
      </c>
      <c r="F2499" s="18">
        <f t="shared" si="40"/>
        <v>0</v>
      </c>
      <c r="G2499" s="18">
        <f t="shared" si="41"/>
        <v>0</v>
      </c>
      <c r="H2499" s="18">
        <v>0.16800000000000001</v>
      </c>
    </row>
    <row r="2500" spans="1:8" ht="15" x14ac:dyDescent="0.25">
      <c r="A2500" s="18">
        <v>1100000000000</v>
      </c>
      <c r="B2500" s="18">
        <f t="shared" si="38"/>
        <v>1</v>
      </c>
      <c r="C2500" s="18">
        <v>5.8000000000000003E-2</v>
      </c>
      <c r="D2500" s="18">
        <f t="shared" si="39"/>
        <v>0</v>
      </c>
      <c r="E2500" s="18">
        <v>598</v>
      </c>
      <c r="F2500" s="18">
        <f t="shared" si="40"/>
        <v>0</v>
      </c>
      <c r="G2500" s="18">
        <f t="shared" si="41"/>
        <v>0</v>
      </c>
      <c r="H2500" s="18">
        <v>8.6999999999999994E-2</v>
      </c>
    </row>
    <row r="2501" spans="1:8" ht="15" x14ac:dyDescent="0.25">
      <c r="A2501" s="18">
        <v>8491371523</v>
      </c>
      <c r="B2501" s="18">
        <f t="shared" si="38"/>
        <v>0</v>
      </c>
      <c r="C2501" s="18">
        <v>7.1999999999999995E-2</v>
      </c>
      <c r="D2501" s="18">
        <f t="shared" si="39"/>
        <v>0</v>
      </c>
      <c r="E2501" s="18">
        <v>105</v>
      </c>
      <c r="F2501" s="18">
        <f t="shared" si="40"/>
        <v>0</v>
      </c>
      <c r="G2501" s="18">
        <f t="shared" si="41"/>
        <v>0</v>
      </c>
      <c r="H2501" s="18">
        <v>0.13200000000000001</v>
      </c>
    </row>
    <row r="2502" spans="1:8" ht="15" x14ac:dyDescent="0.25">
      <c r="A2502" s="18">
        <v>24884000000</v>
      </c>
      <c r="B2502" s="18">
        <f t="shared" si="38"/>
        <v>0</v>
      </c>
      <c r="C2502" s="18">
        <v>7.2999999999999995E-2</v>
      </c>
      <c r="D2502" s="18">
        <f t="shared" si="39"/>
        <v>0</v>
      </c>
      <c r="E2502" s="18">
        <v>473</v>
      </c>
      <c r="F2502" s="18">
        <f t="shared" si="40"/>
        <v>0</v>
      </c>
      <c r="G2502" s="18">
        <f t="shared" si="41"/>
        <v>0</v>
      </c>
      <c r="H2502" s="18">
        <v>8.2000000000000003E-2</v>
      </c>
    </row>
    <row r="2503" spans="1:8" ht="15" x14ac:dyDescent="0.25">
      <c r="A2503" s="18">
        <v>18504128632</v>
      </c>
      <c r="B2503" s="18">
        <f t="shared" si="38"/>
        <v>0</v>
      </c>
      <c r="C2503" s="18">
        <v>5.6000000000000001E-2</v>
      </c>
      <c r="D2503" s="18">
        <f t="shared" si="39"/>
        <v>0</v>
      </c>
      <c r="E2503" s="18">
        <v>167</v>
      </c>
      <c r="F2503" s="18">
        <f t="shared" si="40"/>
        <v>0</v>
      </c>
      <c r="G2503" s="18">
        <f t="shared" si="41"/>
        <v>1</v>
      </c>
      <c r="H2503" s="18">
        <v>0.25800000000000001</v>
      </c>
    </row>
    <row r="2504" spans="1:8" ht="15" x14ac:dyDescent="0.25">
      <c r="A2504" s="18">
        <v>121000000000</v>
      </c>
      <c r="B2504" s="18">
        <f t="shared" si="38"/>
        <v>0</v>
      </c>
      <c r="C2504" s="18">
        <v>5.7000000000000002E-2</v>
      </c>
      <c r="D2504" s="18">
        <f t="shared" si="39"/>
        <v>0</v>
      </c>
      <c r="E2504" s="18">
        <v>255</v>
      </c>
      <c r="F2504" s="18">
        <f t="shared" si="40"/>
        <v>0</v>
      </c>
      <c r="G2504" s="18">
        <f t="shared" si="41"/>
        <v>1</v>
      </c>
      <c r="H2504" s="18">
        <v>0.23699999999999999</v>
      </c>
    </row>
    <row r="2505" spans="1:8" ht="15" x14ac:dyDescent="0.25">
      <c r="A2505" s="18">
        <v>93639316000</v>
      </c>
      <c r="B2505" s="18">
        <f t="shared" si="38"/>
        <v>0</v>
      </c>
      <c r="C2505" s="19">
        <v>6.4000000000000001E-2</v>
      </c>
      <c r="D2505" s="18">
        <f t="shared" si="39"/>
        <v>0</v>
      </c>
      <c r="E2505" s="19">
        <v>193</v>
      </c>
      <c r="F2505" s="18">
        <f t="shared" si="40"/>
        <v>0</v>
      </c>
      <c r="G2505" s="18">
        <f t="shared" si="41"/>
        <v>0</v>
      </c>
      <c r="H2505" s="21">
        <v>0.12</v>
      </c>
    </row>
    <row r="2506" spans="1:8" ht="15" x14ac:dyDescent="0.25">
      <c r="A2506" s="19">
        <v>15079752558</v>
      </c>
      <c r="B2506" s="18">
        <f t="shared" si="38"/>
        <v>0</v>
      </c>
      <c r="C2506" s="19">
        <v>6.4000000000000001E-2</v>
      </c>
      <c r="D2506" s="18">
        <f t="shared" si="39"/>
        <v>0</v>
      </c>
      <c r="E2506" s="19">
        <v>193</v>
      </c>
      <c r="F2506" s="18">
        <f t="shared" si="40"/>
        <v>0</v>
      </c>
      <c r="G2506" s="18">
        <f t="shared" si="41"/>
        <v>0</v>
      </c>
      <c r="H2506" s="21">
        <v>0.12</v>
      </c>
    </row>
    <row r="2507" spans="1:8" ht="15" x14ac:dyDescent="0.25">
      <c r="A2507" s="18">
        <v>734814815</v>
      </c>
      <c r="B2507" s="18">
        <f t="shared" si="38"/>
        <v>0</v>
      </c>
      <c r="C2507" s="18">
        <v>4.2000000000000003E-2</v>
      </c>
      <c r="D2507" s="18">
        <f t="shared" si="39"/>
        <v>0</v>
      </c>
      <c r="E2507" s="18">
        <v>603</v>
      </c>
      <c r="F2507" s="18">
        <f t="shared" si="40"/>
        <v>0</v>
      </c>
      <c r="G2507" s="18">
        <f t="shared" si="41"/>
        <v>0</v>
      </c>
      <c r="H2507" s="18">
        <v>8.6999999999999994E-2</v>
      </c>
    </row>
    <row r="2508" spans="1:8" ht="15" x14ac:dyDescent="0.25">
      <c r="A2508" s="18">
        <v>1184074074</v>
      </c>
      <c r="B2508" s="18">
        <f t="shared" si="38"/>
        <v>0</v>
      </c>
      <c r="C2508" s="18">
        <v>7.4999999999999997E-2</v>
      </c>
      <c r="D2508" s="18">
        <f t="shared" si="39"/>
        <v>0</v>
      </c>
      <c r="E2508" s="18">
        <v>503</v>
      </c>
      <c r="F2508" s="18">
        <f t="shared" si="40"/>
        <v>0</v>
      </c>
      <c r="G2508" s="18">
        <f t="shared" si="41"/>
        <v>0</v>
      </c>
      <c r="H2508" s="18">
        <v>0.10100000000000001</v>
      </c>
    </row>
    <row r="2509" spans="1:8" ht="15" x14ac:dyDescent="0.25">
      <c r="A2509" s="19">
        <v>15079752558</v>
      </c>
      <c r="B2509" s="18">
        <f t="shared" si="38"/>
        <v>0</v>
      </c>
      <c r="C2509" s="19">
        <v>6.4000000000000001E-2</v>
      </c>
      <c r="D2509" s="18">
        <f t="shared" si="39"/>
        <v>0</v>
      </c>
      <c r="E2509" s="19">
        <v>193</v>
      </c>
      <c r="F2509" s="18">
        <f t="shared" si="40"/>
        <v>0</v>
      </c>
      <c r="G2509" s="18">
        <f t="shared" si="41"/>
        <v>0</v>
      </c>
      <c r="H2509" s="21">
        <v>0.12</v>
      </c>
    </row>
    <row r="2510" spans="1:8" ht="15" x14ac:dyDescent="0.25">
      <c r="A2510" s="18">
        <v>695555556</v>
      </c>
      <c r="B2510" s="18">
        <f t="shared" si="38"/>
        <v>0</v>
      </c>
      <c r="C2510" s="18">
        <v>4.7E-2</v>
      </c>
      <c r="D2510" s="18">
        <f t="shared" si="39"/>
        <v>0</v>
      </c>
      <c r="E2510" s="18">
        <v>299</v>
      </c>
      <c r="F2510" s="18">
        <f t="shared" si="40"/>
        <v>0</v>
      </c>
      <c r="G2510" s="18">
        <f t="shared" si="41"/>
        <v>0</v>
      </c>
      <c r="H2510" s="18">
        <v>9.5000000000000001E-2</v>
      </c>
    </row>
    <row r="2511" spans="1:8" ht="15" x14ac:dyDescent="0.25">
      <c r="A2511" s="18">
        <v>3532969035</v>
      </c>
      <c r="B2511" s="18">
        <f t="shared" si="38"/>
        <v>0</v>
      </c>
      <c r="C2511" s="18">
        <v>5.8999999999999997E-2</v>
      </c>
      <c r="D2511" s="18">
        <f t="shared" si="39"/>
        <v>0</v>
      </c>
      <c r="E2511" s="18">
        <v>406</v>
      </c>
      <c r="F2511" s="18">
        <f t="shared" si="40"/>
        <v>0</v>
      </c>
      <c r="G2511" s="18">
        <f t="shared" si="41"/>
        <v>0</v>
      </c>
      <c r="H2511" s="18">
        <v>0.122</v>
      </c>
    </row>
    <row r="2512" spans="1:8" ht="15" x14ac:dyDescent="0.25">
      <c r="A2512" s="18">
        <v>28165793618</v>
      </c>
      <c r="B2512" s="18">
        <f t="shared" si="38"/>
        <v>0</v>
      </c>
      <c r="C2512" s="18">
        <v>4.3999999999999997E-2</v>
      </c>
      <c r="D2512" s="18">
        <f t="shared" si="39"/>
        <v>0</v>
      </c>
      <c r="E2512" s="18">
        <v>924</v>
      </c>
      <c r="F2512" s="18">
        <f t="shared" si="40"/>
        <v>0</v>
      </c>
      <c r="G2512" s="18">
        <f t="shared" si="41"/>
        <v>0</v>
      </c>
      <c r="H2512" s="18">
        <v>0.124</v>
      </c>
    </row>
    <row r="2513" spans="1:8" ht="15" x14ac:dyDescent="0.25">
      <c r="A2513" s="19">
        <v>15079752558</v>
      </c>
      <c r="B2513" s="18">
        <f t="shared" si="38"/>
        <v>0</v>
      </c>
      <c r="C2513" s="19">
        <v>6.4000000000000001E-2</v>
      </c>
      <c r="D2513" s="18">
        <f t="shared" si="39"/>
        <v>0</v>
      </c>
      <c r="E2513" s="19">
        <v>193</v>
      </c>
      <c r="F2513" s="18">
        <f t="shared" si="40"/>
        <v>0</v>
      </c>
      <c r="G2513" s="18">
        <f t="shared" si="41"/>
        <v>0</v>
      </c>
      <c r="H2513" s="21">
        <v>0.12</v>
      </c>
    </row>
    <row r="2514" spans="1:8" ht="15" x14ac:dyDescent="0.25">
      <c r="A2514" s="18">
        <v>14700000000000</v>
      </c>
      <c r="B2514" s="18">
        <f t="shared" si="38"/>
        <v>1</v>
      </c>
      <c r="C2514" s="18">
        <v>0.16500000000000001</v>
      </c>
      <c r="D2514" s="18">
        <f t="shared" si="39"/>
        <v>1</v>
      </c>
      <c r="E2514" s="18">
        <v>7769</v>
      </c>
      <c r="F2514" s="18">
        <f t="shared" si="40"/>
        <v>1</v>
      </c>
      <c r="G2514" s="18">
        <f t="shared" si="41"/>
        <v>0</v>
      </c>
      <c r="H2514" s="18">
        <v>5.0999999999999997E-2</v>
      </c>
    </row>
    <row r="2515" spans="1:8" ht="15" x14ac:dyDescent="0.25">
      <c r="A2515" s="18">
        <v>30366148205</v>
      </c>
      <c r="B2515" s="18">
        <f t="shared" si="38"/>
        <v>0</v>
      </c>
      <c r="C2515" s="18">
        <v>0.08</v>
      </c>
      <c r="D2515" s="18">
        <f t="shared" si="39"/>
        <v>0</v>
      </c>
      <c r="E2515" s="18">
        <v>722</v>
      </c>
      <c r="F2515" s="18">
        <f t="shared" si="40"/>
        <v>0</v>
      </c>
      <c r="G2515" s="18">
        <f t="shared" si="41"/>
        <v>0</v>
      </c>
      <c r="H2515" s="18">
        <v>0.124</v>
      </c>
    </row>
    <row r="2516" spans="1:8" ht="15" x14ac:dyDescent="0.25">
      <c r="A2516" s="18">
        <v>316000000000</v>
      </c>
      <c r="B2516" s="18">
        <f t="shared" si="38"/>
        <v>1</v>
      </c>
      <c r="C2516" s="18">
        <v>5.6000000000000001E-2</v>
      </c>
      <c r="D2516" s="18">
        <f t="shared" si="39"/>
        <v>0</v>
      </c>
      <c r="E2516" s="18">
        <v>633</v>
      </c>
      <c r="F2516" s="18">
        <f t="shared" si="40"/>
        <v>0</v>
      </c>
      <c r="G2516" s="18">
        <f t="shared" si="41"/>
        <v>0</v>
      </c>
      <c r="H2516" s="18">
        <v>0.224</v>
      </c>
    </row>
    <row r="2517" spans="1:8" ht="15" x14ac:dyDescent="0.25">
      <c r="A2517" s="18">
        <v>1347407407</v>
      </c>
      <c r="B2517" s="18">
        <f t="shared" si="38"/>
        <v>0</v>
      </c>
      <c r="C2517" s="18">
        <v>4.3999999999999997E-2</v>
      </c>
      <c r="D2517" s="18">
        <f t="shared" si="39"/>
        <v>0</v>
      </c>
      <c r="E2517" s="18">
        <v>702</v>
      </c>
      <c r="F2517" s="18">
        <f t="shared" si="40"/>
        <v>0</v>
      </c>
      <c r="G2517" s="18">
        <f t="shared" si="41"/>
        <v>0</v>
      </c>
      <c r="H2517" s="18">
        <v>0.104</v>
      </c>
    </row>
    <row r="2518" spans="1:8" ht="15" x14ac:dyDescent="0.25">
      <c r="A2518" s="18">
        <v>406000000000</v>
      </c>
      <c r="B2518" s="18">
        <f t="shared" si="38"/>
        <v>1</v>
      </c>
      <c r="C2518" s="18">
        <v>8.3000000000000004E-2</v>
      </c>
      <c r="D2518" s="18">
        <f t="shared" si="39"/>
        <v>0</v>
      </c>
      <c r="E2518" s="18">
        <v>686</v>
      </c>
      <c r="F2518" s="18">
        <f t="shared" si="40"/>
        <v>0</v>
      </c>
      <c r="G2518" s="18">
        <f t="shared" si="41"/>
        <v>0</v>
      </c>
      <c r="H2518" s="18">
        <v>0.19500000000000001</v>
      </c>
    </row>
    <row r="2519" spans="1:8" ht="15" x14ac:dyDescent="0.25">
      <c r="A2519" s="18">
        <v>2791960894</v>
      </c>
      <c r="B2519" s="18">
        <f t="shared" si="38"/>
        <v>0</v>
      </c>
      <c r="C2519" s="19">
        <v>6.4000000000000001E-2</v>
      </c>
      <c r="D2519" s="18">
        <f t="shared" si="39"/>
        <v>0</v>
      </c>
      <c r="E2519" s="19">
        <v>193</v>
      </c>
      <c r="F2519" s="18">
        <f t="shared" si="40"/>
        <v>0</v>
      </c>
      <c r="G2519" s="18">
        <f t="shared" si="41"/>
        <v>0</v>
      </c>
      <c r="H2519" s="18">
        <v>0.112</v>
      </c>
    </row>
    <row r="2520" spans="1:8" ht="15" x14ac:dyDescent="0.25">
      <c r="A2520" s="18">
        <v>8246650000</v>
      </c>
      <c r="B2520" s="18">
        <f t="shared" si="38"/>
        <v>0</v>
      </c>
      <c r="C2520" s="18">
        <v>7.2999999999999995E-2</v>
      </c>
      <c r="D2520" s="18">
        <f t="shared" si="39"/>
        <v>0</v>
      </c>
      <c r="E2520" s="18">
        <v>1729</v>
      </c>
      <c r="F2520" s="18">
        <f t="shared" si="40"/>
        <v>1</v>
      </c>
      <c r="G2520" s="18">
        <f t="shared" si="41"/>
        <v>0</v>
      </c>
      <c r="H2520" s="18">
        <v>5.5E-2</v>
      </c>
    </row>
    <row r="2521" spans="1:8" ht="15" x14ac:dyDescent="0.25">
      <c r="A2521" s="18">
        <v>4541550000</v>
      </c>
      <c r="B2521" s="18">
        <f t="shared" si="38"/>
        <v>0</v>
      </c>
      <c r="C2521" s="18">
        <v>7.4999999999999997E-2</v>
      </c>
      <c r="D2521" s="18">
        <f t="shared" si="39"/>
        <v>0</v>
      </c>
      <c r="E2521" s="18">
        <v>996</v>
      </c>
      <c r="F2521" s="18">
        <f t="shared" si="40"/>
        <v>0</v>
      </c>
      <c r="G2521" s="18">
        <f t="shared" si="41"/>
        <v>0</v>
      </c>
      <c r="H2521" s="18">
        <v>0.1</v>
      </c>
    </row>
    <row r="2522" spans="1:8" ht="15" x14ac:dyDescent="0.25">
      <c r="A2522" s="18">
        <v>1369500000</v>
      </c>
      <c r="B2522" s="18">
        <f t="shared" si="38"/>
        <v>0</v>
      </c>
      <c r="C2522" s="18">
        <v>5.0999999999999997E-2</v>
      </c>
      <c r="D2522" s="18">
        <f t="shared" si="39"/>
        <v>0</v>
      </c>
      <c r="E2522" s="18">
        <v>237</v>
      </c>
      <c r="F2522" s="18">
        <f t="shared" si="40"/>
        <v>0</v>
      </c>
      <c r="G2522" s="18">
        <f t="shared" si="41"/>
        <v>0</v>
      </c>
      <c r="H2522" s="18">
        <v>0.14099999999999999</v>
      </c>
    </row>
    <row r="2523" spans="1:8" ht="15" x14ac:dyDescent="0.25">
      <c r="A2523" s="18">
        <v>6109928000</v>
      </c>
      <c r="B2523" s="18">
        <f t="shared" si="38"/>
        <v>0</v>
      </c>
      <c r="C2523" s="19">
        <v>6.4000000000000001E-2</v>
      </c>
      <c r="D2523" s="18">
        <f t="shared" si="39"/>
        <v>0</v>
      </c>
      <c r="E2523" s="19">
        <v>193</v>
      </c>
      <c r="F2523" s="18">
        <f t="shared" si="40"/>
        <v>0</v>
      </c>
      <c r="G2523" s="18">
        <f t="shared" si="41"/>
        <v>0</v>
      </c>
      <c r="H2523" s="21">
        <v>0.12</v>
      </c>
    </row>
    <row r="2524" spans="1:8" ht="15" x14ac:dyDescent="0.25">
      <c r="A2524" s="18">
        <v>16674324634</v>
      </c>
      <c r="B2524" s="18">
        <f t="shared" si="38"/>
        <v>0</v>
      </c>
      <c r="C2524" s="18">
        <v>4.9000000000000002E-2</v>
      </c>
      <c r="D2524" s="18">
        <f t="shared" si="39"/>
        <v>0</v>
      </c>
      <c r="E2524" s="18">
        <v>84</v>
      </c>
      <c r="F2524" s="18">
        <f t="shared" si="40"/>
        <v>0</v>
      </c>
      <c r="G2524" s="18">
        <f t="shared" si="41"/>
        <v>0</v>
      </c>
      <c r="H2524" s="18">
        <v>0.13900000000000001</v>
      </c>
    </row>
    <row r="2525" spans="1:8" ht="15" x14ac:dyDescent="0.25">
      <c r="A2525" s="18">
        <v>1650000000000</v>
      </c>
      <c r="B2525" s="18">
        <f t="shared" si="38"/>
        <v>1</v>
      </c>
      <c r="C2525" s="18">
        <v>8.3000000000000004E-2</v>
      </c>
      <c r="D2525" s="18">
        <f t="shared" si="39"/>
        <v>0</v>
      </c>
      <c r="E2525" s="18">
        <v>714</v>
      </c>
      <c r="F2525" s="18">
        <f t="shared" si="40"/>
        <v>0</v>
      </c>
      <c r="G2525" s="18">
        <f t="shared" si="41"/>
        <v>1</v>
      </c>
      <c r="H2525" s="18">
        <v>0.47299999999999998</v>
      </c>
    </row>
    <row r="2526" spans="1:8" ht="15" x14ac:dyDescent="0.25">
      <c r="A2526" s="18">
        <v>1540000000000</v>
      </c>
      <c r="B2526" s="18">
        <f t="shared" si="38"/>
        <v>1</v>
      </c>
      <c r="C2526" s="18">
        <v>0.10299999999999999</v>
      </c>
      <c r="D2526" s="18">
        <f t="shared" si="39"/>
        <v>0</v>
      </c>
      <c r="E2526" s="18">
        <v>4623</v>
      </c>
      <c r="F2526" s="18">
        <f t="shared" si="40"/>
        <v>1</v>
      </c>
      <c r="G2526" s="18">
        <f t="shared" si="41"/>
        <v>0</v>
      </c>
      <c r="H2526" s="18">
        <v>4.7E-2</v>
      </c>
    </row>
    <row r="2527" spans="1:8" ht="15" x14ac:dyDescent="0.25">
      <c r="A2527" s="19">
        <v>15079752558</v>
      </c>
      <c r="B2527" s="18">
        <f t="shared" si="38"/>
        <v>0</v>
      </c>
      <c r="C2527" s="19">
        <v>6.4000000000000001E-2</v>
      </c>
      <c r="D2527" s="18">
        <f t="shared" si="39"/>
        <v>0</v>
      </c>
      <c r="E2527" s="19">
        <v>193</v>
      </c>
      <c r="F2527" s="18">
        <f t="shared" si="40"/>
        <v>0</v>
      </c>
      <c r="G2527" s="18">
        <f t="shared" si="41"/>
        <v>0</v>
      </c>
      <c r="H2527" s="21">
        <v>0.12</v>
      </c>
    </row>
    <row r="2528" spans="1:8" ht="15" x14ac:dyDescent="0.25">
      <c r="A2528" s="18">
        <v>180000000000</v>
      </c>
      <c r="B2528" s="18">
        <f t="shared" si="38"/>
        <v>0</v>
      </c>
      <c r="C2528" s="18">
        <v>6.8000000000000005E-2</v>
      </c>
      <c r="D2528" s="18">
        <f t="shared" si="39"/>
        <v>0</v>
      </c>
      <c r="E2528" s="18">
        <v>732</v>
      </c>
      <c r="F2528" s="18">
        <f t="shared" si="40"/>
        <v>0</v>
      </c>
      <c r="G2528" s="18">
        <f t="shared" si="41"/>
        <v>0</v>
      </c>
      <c r="H2528" s="18">
        <v>0.13300000000000001</v>
      </c>
    </row>
    <row r="2529" spans="1:8" ht="15" x14ac:dyDescent="0.25">
      <c r="A2529" s="18">
        <v>244000000000</v>
      </c>
      <c r="B2529" s="18">
        <f t="shared" si="38"/>
        <v>1</v>
      </c>
      <c r="C2529" s="18">
        <v>6.6000000000000003E-2</v>
      </c>
      <c r="D2529" s="18">
        <f t="shared" si="39"/>
        <v>0</v>
      </c>
      <c r="E2529" s="18">
        <v>358</v>
      </c>
      <c r="F2529" s="18">
        <f t="shared" si="40"/>
        <v>0</v>
      </c>
      <c r="G2529" s="18">
        <f t="shared" si="41"/>
        <v>0</v>
      </c>
      <c r="H2529" s="18">
        <v>0.17199999999999999</v>
      </c>
    </row>
    <row r="2530" spans="1:8" ht="15" x14ac:dyDescent="0.25">
      <c r="A2530" s="18">
        <v>29831167681</v>
      </c>
      <c r="B2530" s="18">
        <f t="shared" si="38"/>
        <v>0</v>
      </c>
      <c r="C2530" s="18">
        <v>0.09</v>
      </c>
      <c r="D2530" s="18">
        <f t="shared" si="39"/>
        <v>0</v>
      </c>
      <c r="E2530" s="18">
        <v>593</v>
      </c>
      <c r="F2530" s="18">
        <f t="shared" si="40"/>
        <v>0</v>
      </c>
      <c r="G2530" s="18">
        <f t="shared" si="41"/>
        <v>0</v>
      </c>
      <c r="H2530" s="18">
        <v>0.158</v>
      </c>
    </row>
    <row r="2531" spans="1:8" ht="15" x14ac:dyDescent="0.25">
      <c r="A2531" s="18">
        <v>62078610000</v>
      </c>
      <c r="B2531" s="18">
        <f t="shared" si="38"/>
        <v>0</v>
      </c>
      <c r="C2531" s="18">
        <v>0.11700000000000001</v>
      </c>
      <c r="D2531" s="18">
        <f t="shared" si="39"/>
        <v>0</v>
      </c>
      <c r="E2531" s="18">
        <v>651</v>
      </c>
      <c r="F2531" s="18">
        <f t="shared" si="40"/>
        <v>0</v>
      </c>
      <c r="G2531" s="18">
        <f t="shared" si="41"/>
        <v>0</v>
      </c>
      <c r="H2531" s="21">
        <v>0.12</v>
      </c>
    </row>
    <row r="2532" spans="1:8" ht="15" x14ac:dyDescent="0.25">
      <c r="A2532" s="19">
        <v>15079752558</v>
      </c>
      <c r="B2532" s="18">
        <f t="shared" si="38"/>
        <v>0</v>
      </c>
      <c r="C2532" s="19">
        <v>6.4000000000000001E-2</v>
      </c>
      <c r="D2532" s="18">
        <f t="shared" si="39"/>
        <v>0</v>
      </c>
      <c r="E2532" s="19">
        <v>193</v>
      </c>
      <c r="F2532" s="18">
        <f t="shared" si="40"/>
        <v>0</v>
      </c>
      <c r="G2532" s="18">
        <f t="shared" si="41"/>
        <v>0</v>
      </c>
      <c r="H2532" s="21">
        <v>0.12</v>
      </c>
    </row>
    <row r="2533" spans="1:8" ht="15" x14ac:dyDescent="0.25">
      <c r="A2533" s="18">
        <v>482592593</v>
      </c>
      <c r="B2533" s="18">
        <f t="shared" si="38"/>
        <v>0</v>
      </c>
      <c r="C2533" s="18">
        <v>0.05</v>
      </c>
      <c r="D2533" s="18">
        <f t="shared" si="39"/>
        <v>0</v>
      </c>
      <c r="E2533" s="18">
        <v>342</v>
      </c>
      <c r="F2533" s="18">
        <f t="shared" si="40"/>
        <v>0</v>
      </c>
      <c r="G2533" s="18">
        <f t="shared" si="41"/>
        <v>0</v>
      </c>
      <c r="H2533" s="18">
        <v>0.1</v>
      </c>
    </row>
    <row r="2534" spans="1:8" ht="15" x14ac:dyDescent="0.25">
      <c r="A2534" s="18">
        <v>46484962937</v>
      </c>
      <c r="B2534" s="18">
        <f t="shared" si="38"/>
        <v>0</v>
      </c>
      <c r="C2534" s="18">
        <v>5.3999999999999999E-2</v>
      </c>
      <c r="D2534" s="18">
        <f t="shared" si="39"/>
        <v>0</v>
      </c>
      <c r="E2534" s="18">
        <v>256</v>
      </c>
      <c r="F2534" s="18">
        <f t="shared" si="40"/>
        <v>0</v>
      </c>
      <c r="G2534" s="18">
        <f t="shared" si="41"/>
        <v>0</v>
      </c>
      <c r="H2534" s="18">
        <v>0.18099999999999999</v>
      </c>
    </row>
    <row r="2535" spans="1:8" ht="15" x14ac:dyDescent="0.25">
      <c r="A2535" s="18">
        <v>62519686000</v>
      </c>
      <c r="B2535" s="18">
        <f t="shared" si="38"/>
        <v>0</v>
      </c>
      <c r="C2535" s="18">
        <v>7.0999999999999994E-2</v>
      </c>
      <c r="D2535" s="18">
        <f t="shared" si="39"/>
        <v>0</v>
      </c>
      <c r="E2535" s="18">
        <v>302</v>
      </c>
      <c r="F2535" s="18">
        <f t="shared" si="40"/>
        <v>0</v>
      </c>
      <c r="G2535" s="18">
        <f t="shared" si="41"/>
        <v>0</v>
      </c>
      <c r="H2535" s="21">
        <v>0.12</v>
      </c>
    </row>
    <row r="2536" spans="1:8" ht="15" x14ac:dyDescent="0.25">
      <c r="A2536" s="18">
        <v>20661000000</v>
      </c>
      <c r="B2536" s="18">
        <f t="shared" si="38"/>
        <v>0</v>
      </c>
      <c r="C2536" s="18">
        <v>6.8000000000000005E-2</v>
      </c>
      <c r="D2536" s="18">
        <f t="shared" si="39"/>
        <v>0</v>
      </c>
      <c r="E2536" s="18">
        <v>228</v>
      </c>
      <c r="F2536" s="18">
        <f t="shared" si="40"/>
        <v>0</v>
      </c>
      <c r="G2536" s="18">
        <f t="shared" si="41"/>
        <v>0</v>
      </c>
      <c r="H2536" s="21">
        <v>0.12</v>
      </c>
    </row>
    <row r="2537" spans="1:8" ht="15" x14ac:dyDescent="0.25">
      <c r="A2537" s="18">
        <v>1267711816</v>
      </c>
      <c r="B2537" s="18">
        <f t="shared" si="38"/>
        <v>0</v>
      </c>
      <c r="C2537" s="19">
        <v>6.4000000000000001E-2</v>
      </c>
      <c r="D2537" s="18">
        <f t="shared" si="39"/>
        <v>0</v>
      </c>
      <c r="E2537" s="19">
        <v>193</v>
      </c>
      <c r="F2537" s="18">
        <f t="shared" si="40"/>
        <v>0</v>
      </c>
      <c r="G2537" s="18">
        <f t="shared" si="41"/>
        <v>0</v>
      </c>
      <c r="H2537" s="21">
        <v>0.12</v>
      </c>
    </row>
    <row r="2538" spans="1:8" ht="15" x14ac:dyDescent="0.25">
      <c r="A2538" s="18">
        <v>771481468</v>
      </c>
      <c r="B2538" s="18">
        <f t="shared" si="38"/>
        <v>0</v>
      </c>
      <c r="C2538" s="18">
        <v>6.2E-2</v>
      </c>
      <c r="D2538" s="18">
        <f t="shared" si="39"/>
        <v>0</v>
      </c>
      <c r="E2538" s="18">
        <v>462</v>
      </c>
      <c r="F2538" s="18">
        <f t="shared" si="40"/>
        <v>0</v>
      </c>
      <c r="G2538" s="18">
        <f t="shared" si="41"/>
        <v>0</v>
      </c>
      <c r="H2538" s="18">
        <v>0.11</v>
      </c>
    </row>
    <row r="2539" spans="1:8" ht="15" x14ac:dyDescent="0.25">
      <c r="A2539" s="18">
        <v>37733606156</v>
      </c>
      <c r="B2539" s="18">
        <f t="shared" si="38"/>
        <v>0</v>
      </c>
      <c r="C2539" s="18">
        <v>7.0999999999999994E-2</v>
      </c>
      <c r="D2539" s="18">
        <f t="shared" si="39"/>
        <v>0</v>
      </c>
      <c r="E2539" s="18">
        <v>190</v>
      </c>
      <c r="F2539" s="18">
        <f t="shared" si="40"/>
        <v>0</v>
      </c>
      <c r="G2539" s="18">
        <f t="shared" si="41"/>
        <v>0</v>
      </c>
      <c r="H2539" s="18">
        <v>0.13800000000000001</v>
      </c>
    </row>
    <row r="2540" spans="1:8" ht="15" x14ac:dyDescent="0.25">
      <c r="A2540" s="18">
        <v>2025565089</v>
      </c>
      <c r="B2540" s="18">
        <f t="shared" si="38"/>
        <v>0</v>
      </c>
      <c r="C2540" s="18">
        <v>6.4000000000000001E-2</v>
      </c>
      <c r="D2540" s="18">
        <f t="shared" si="39"/>
        <v>0</v>
      </c>
      <c r="E2540" s="18">
        <v>165</v>
      </c>
      <c r="F2540" s="18">
        <f t="shared" si="40"/>
        <v>0</v>
      </c>
      <c r="G2540" s="18">
        <f t="shared" si="41"/>
        <v>0</v>
      </c>
      <c r="H2540" s="18">
        <v>0.14499999999999999</v>
      </c>
    </row>
    <row r="2541" spans="1:8" ht="15" x14ac:dyDescent="0.25">
      <c r="A2541" s="18">
        <v>6584649419</v>
      </c>
      <c r="B2541" s="18">
        <f t="shared" si="38"/>
        <v>0</v>
      </c>
      <c r="C2541" s="18">
        <v>6.5000000000000002E-2</v>
      </c>
      <c r="D2541" s="18">
        <f t="shared" si="39"/>
        <v>0</v>
      </c>
      <c r="E2541" s="18">
        <v>43</v>
      </c>
      <c r="F2541" s="18">
        <f t="shared" si="40"/>
        <v>0</v>
      </c>
      <c r="G2541" s="18">
        <f t="shared" si="41"/>
        <v>0</v>
      </c>
      <c r="H2541" s="18">
        <v>0.17299999999999999</v>
      </c>
    </row>
    <row r="2542" spans="1:8" ht="15" x14ac:dyDescent="0.25">
      <c r="A2542" s="18">
        <v>14587485644</v>
      </c>
      <c r="B2542" s="18">
        <f t="shared" si="38"/>
        <v>0</v>
      </c>
      <c r="C2542" s="18">
        <v>9.0999999999999998E-2</v>
      </c>
      <c r="D2542" s="18">
        <f t="shared" si="39"/>
        <v>0</v>
      </c>
      <c r="E2542" s="18">
        <v>173</v>
      </c>
      <c r="F2542" s="18">
        <f t="shared" si="40"/>
        <v>0</v>
      </c>
      <c r="G2542" s="18">
        <f t="shared" si="41"/>
        <v>0</v>
      </c>
      <c r="H2542" s="18">
        <v>0.19400000000000001</v>
      </c>
    </row>
    <row r="2543" spans="1:8" ht="15" x14ac:dyDescent="0.25">
      <c r="A2543" s="18">
        <v>12125023181</v>
      </c>
      <c r="B2543" s="18">
        <f t="shared" si="38"/>
        <v>0</v>
      </c>
      <c r="C2543" s="18">
        <v>5.1999999999999998E-2</v>
      </c>
      <c r="D2543" s="18">
        <f t="shared" si="39"/>
        <v>0</v>
      </c>
      <c r="E2543" s="18">
        <v>229</v>
      </c>
      <c r="F2543" s="18">
        <f t="shared" si="40"/>
        <v>0</v>
      </c>
      <c r="G2543" s="18">
        <f t="shared" si="41"/>
        <v>0</v>
      </c>
      <c r="H2543" s="18">
        <v>0.16400000000000001</v>
      </c>
    </row>
    <row r="2544" spans="1:8" ht="15" x14ac:dyDescent="0.25">
      <c r="A2544" s="18">
        <v>895000000000</v>
      </c>
      <c r="B2544" s="18">
        <f t="shared" si="38"/>
        <v>1</v>
      </c>
      <c r="C2544" s="18">
        <v>6.4000000000000001E-2</v>
      </c>
      <c r="D2544" s="18">
        <f t="shared" si="39"/>
        <v>0</v>
      </c>
      <c r="E2544" s="18">
        <v>526</v>
      </c>
      <c r="F2544" s="18">
        <f t="shared" si="40"/>
        <v>0</v>
      </c>
      <c r="G2544" s="18">
        <f t="shared" si="41"/>
        <v>0</v>
      </c>
      <c r="H2544" s="18">
        <v>7.0999999999999994E-2</v>
      </c>
    </row>
    <row r="2545" spans="1:8" ht="15" x14ac:dyDescent="0.25">
      <c r="A2545" s="18">
        <v>8380736990</v>
      </c>
      <c r="B2545" s="18">
        <f t="shared" si="38"/>
        <v>0</v>
      </c>
      <c r="C2545" s="18">
        <v>7.6999999999999999E-2</v>
      </c>
      <c r="D2545" s="18">
        <f t="shared" si="39"/>
        <v>0</v>
      </c>
      <c r="E2545" s="18">
        <v>109</v>
      </c>
      <c r="F2545" s="18">
        <f t="shared" si="40"/>
        <v>0</v>
      </c>
      <c r="G2545" s="18">
        <f t="shared" si="41"/>
        <v>0</v>
      </c>
      <c r="H2545" s="18">
        <v>0.14000000000000001</v>
      </c>
    </row>
    <row r="2546" spans="1:8" ht="15" x14ac:dyDescent="0.25">
      <c r="A2546" s="18">
        <v>25925100000</v>
      </c>
      <c r="B2546" s="18">
        <f t="shared" si="38"/>
        <v>0</v>
      </c>
      <c r="C2546" s="18">
        <v>8.1000000000000003E-2</v>
      </c>
      <c r="D2546" s="18">
        <f t="shared" si="39"/>
        <v>0</v>
      </c>
      <c r="E2546" s="18">
        <v>541</v>
      </c>
      <c r="F2546" s="18">
        <f t="shared" si="40"/>
        <v>0</v>
      </c>
      <c r="G2546" s="18">
        <f t="shared" si="41"/>
        <v>0</v>
      </c>
      <c r="H2546" s="18">
        <v>8.2000000000000003E-2</v>
      </c>
    </row>
    <row r="2547" spans="1:8" ht="15" x14ac:dyDescent="0.25">
      <c r="A2547" s="18">
        <v>15929903100</v>
      </c>
      <c r="B2547" s="18">
        <f t="shared" si="38"/>
        <v>0</v>
      </c>
      <c r="C2547" s="18">
        <v>7.4999999999999997E-2</v>
      </c>
      <c r="D2547" s="18">
        <f t="shared" si="39"/>
        <v>0</v>
      </c>
      <c r="E2547" s="18">
        <v>187</v>
      </c>
      <c r="F2547" s="18">
        <f t="shared" si="40"/>
        <v>0</v>
      </c>
      <c r="G2547" s="18">
        <f t="shared" si="41"/>
        <v>1</v>
      </c>
      <c r="H2547" s="18">
        <v>0.28299999999999997</v>
      </c>
    </row>
    <row r="2548" spans="1:8" ht="15" x14ac:dyDescent="0.25">
      <c r="A2548" s="18">
        <v>121000000000</v>
      </c>
      <c r="B2548" s="18">
        <f t="shared" si="38"/>
        <v>0</v>
      </c>
      <c r="C2548" s="18">
        <v>5.2999999999999999E-2</v>
      </c>
      <c r="D2548" s="18">
        <f t="shared" si="39"/>
        <v>0</v>
      </c>
      <c r="E2548" s="18">
        <v>234</v>
      </c>
      <c r="F2548" s="18">
        <f t="shared" si="40"/>
        <v>0</v>
      </c>
      <c r="G2548" s="18">
        <f t="shared" si="41"/>
        <v>0</v>
      </c>
      <c r="H2548" s="18">
        <v>0.21</v>
      </c>
    </row>
    <row r="2549" spans="1:8" ht="15" x14ac:dyDescent="0.25">
      <c r="A2549" s="18">
        <v>96385638000</v>
      </c>
      <c r="B2549" s="18">
        <f t="shared" si="38"/>
        <v>0</v>
      </c>
      <c r="C2549" s="19">
        <v>6.4000000000000001E-2</v>
      </c>
      <c r="D2549" s="18">
        <f t="shared" si="39"/>
        <v>0</v>
      </c>
      <c r="E2549" s="19">
        <v>193</v>
      </c>
      <c r="F2549" s="18">
        <f t="shared" si="40"/>
        <v>0</v>
      </c>
      <c r="G2549" s="18">
        <f t="shared" si="41"/>
        <v>0</v>
      </c>
      <c r="H2549" s="21">
        <v>0.12</v>
      </c>
    </row>
    <row r="2550" spans="1:8" ht="15" x14ac:dyDescent="0.25">
      <c r="A2550" s="19">
        <v>15079752558</v>
      </c>
      <c r="B2550" s="18">
        <f t="shared" si="38"/>
        <v>0</v>
      </c>
      <c r="C2550" s="19">
        <v>6.4000000000000001E-2</v>
      </c>
      <c r="D2550" s="18">
        <f t="shared" si="39"/>
        <v>0</v>
      </c>
      <c r="E2550" s="19">
        <v>193</v>
      </c>
      <c r="F2550" s="18">
        <f t="shared" si="40"/>
        <v>0</v>
      </c>
      <c r="G2550" s="18">
        <f t="shared" si="41"/>
        <v>0</v>
      </c>
      <c r="H2550" s="21">
        <v>0.12</v>
      </c>
    </row>
    <row r="2551" spans="1:8" ht="15" x14ac:dyDescent="0.25">
      <c r="A2551" s="18">
        <v>708888889</v>
      </c>
      <c r="B2551" s="18">
        <f t="shared" si="38"/>
        <v>0</v>
      </c>
      <c r="C2551" s="18">
        <v>0.05</v>
      </c>
      <c r="D2551" s="18">
        <f t="shared" si="39"/>
        <v>0</v>
      </c>
      <c r="E2551" s="18">
        <v>686</v>
      </c>
      <c r="F2551" s="18">
        <f t="shared" si="40"/>
        <v>0</v>
      </c>
      <c r="G2551" s="18">
        <f t="shared" si="41"/>
        <v>0</v>
      </c>
      <c r="H2551" s="18">
        <v>8.7999999999999995E-2</v>
      </c>
    </row>
    <row r="2552" spans="1:8" ht="15" x14ac:dyDescent="0.25">
      <c r="A2552" s="18">
        <v>1180000000</v>
      </c>
      <c r="B2552" s="18">
        <f t="shared" ref="B2552:B2692" si="42">IF(OR(A2552&gt;$L$14+$L$17,A2552&lt;$L$12-$L$17),1,0)</f>
        <v>0</v>
      </c>
      <c r="C2552" s="18">
        <v>8.1000000000000003E-2</v>
      </c>
      <c r="D2552" s="18">
        <f t="shared" ref="D2552:D2692" si="43">IF(OR(C2552&gt;$M$14+$M$17,C2552&lt;$M$12-$M$17),1,0)</f>
        <v>0</v>
      </c>
      <c r="E2552" s="18">
        <v>537</v>
      </c>
      <c r="F2552" s="18">
        <f t="shared" ref="F2552:F2692" si="44">IF(OR(E2552&gt;$N$14+$N$17, E2552&lt;$N$12-$N$17),1,0)</f>
        <v>0</v>
      </c>
      <c r="G2552" s="18">
        <f t="shared" ref="G2552:G2692" si="45">IF(OR(H2552&gt;$O$14+$O$17, H2552&lt;$O$12-$O$17),1,0)</f>
        <v>0</v>
      </c>
      <c r="H2552" s="18">
        <v>0.106</v>
      </c>
    </row>
    <row r="2553" spans="1:8" ht="15" x14ac:dyDescent="0.25">
      <c r="A2553" s="19">
        <v>15079752558</v>
      </c>
      <c r="B2553" s="18">
        <f t="shared" si="42"/>
        <v>0</v>
      </c>
      <c r="C2553" s="19">
        <v>6.4000000000000001E-2</v>
      </c>
      <c r="D2553" s="18">
        <f t="shared" si="43"/>
        <v>0</v>
      </c>
      <c r="E2553" s="19">
        <v>193</v>
      </c>
      <c r="F2553" s="18">
        <f t="shared" si="44"/>
        <v>0</v>
      </c>
      <c r="G2553" s="18">
        <f t="shared" si="45"/>
        <v>0</v>
      </c>
      <c r="H2553" s="21">
        <v>0.12</v>
      </c>
    </row>
    <row r="2554" spans="1:8" ht="15" x14ac:dyDescent="0.25">
      <c r="A2554" s="18">
        <v>674814815</v>
      </c>
      <c r="B2554" s="18">
        <f t="shared" si="42"/>
        <v>0</v>
      </c>
      <c r="C2554" s="18">
        <v>5.0999999999999997E-2</v>
      </c>
      <c r="D2554" s="18">
        <f t="shared" si="43"/>
        <v>0</v>
      </c>
      <c r="E2554" s="18">
        <v>317</v>
      </c>
      <c r="F2554" s="18">
        <f t="shared" si="44"/>
        <v>0</v>
      </c>
      <c r="G2554" s="18">
        <f t="shared" si="45"/>
        <v>0</v>
      </c>
      <c r="H2554" s="18">
        <v>9.1999999999999998E-2</v>
      </c>
    </row>
    <row r="2555" spans="1:8" ht="15" x14ac:dyDescent="0.25">
      <c r="A2555" s="18">
        <v>3875409836</v>
      </c>
      <c r="B2555" s="18">
        <f t="shared" si="42"/>
        <v>0</v>
      </c>
      <c r="C2555" s="18">
        <v>6.0999999999999999E-2</v>
      </c>
      <c r="D2555" s="18">
        <f t="shared" si="43"/>
        <v>0</v>
      </c>
      <c r="E2555" s="18">
        <v>457</v>
      </c>
      <c r="F2555" s="18">
        <f t="shared" si="44"/>
        <v>0</v>
      </c>
      <c r="G2555" s="18">
        <f t="shared" si="45"/>
        <v>0</v>
      </c>
      <c r="H2555" s="18">
        <v>0.11700000000000001</v>
      </c>
    </row>
    <row r="2556" spans="1:8" ht="15" x14ac:dyDescent="0.25">
      <c r="A2556" s="18">
        <v>19332270662</v>
      </c>
      <c r="B2556" s="18">
        <f t="shared" si="42"/>
        <v>0</v>
      </c>
      <c r="C2556" s="18">
        <v>6.0999999999999999E-2</v>
      </c>
      <c r="D2556" s="18">
        <f t="shared" si="43"/>
        <v>0</v>
      </c>
      <c r="E2556" s="18">
        <v>887</v>
      </c>
      <c r="F2556" s="18">
        <f t="shared" si="44"/>
        <v>0</v>
      </c>
      <c r="G2556" s="18">
        <f t="shared" si="45"/>
        <v>0</v>
      </c>
      <c r="H2556" s="18">
        <v>0.11899999999999999</v>
      </c>
    </row>
    <row r="2557" spans="1:8" ht="15" x14ac:dyDescent="0.25">
      <c r="A2557" s="19">
        <v>15079752558</v>
      </c>
      <c r="B2557" s="18">
        <f t="shared" si="42"/>
        <v>0</v>
      </c>
      <c r="C2557" s="19">
        <v>6.4000000000000001E-2</v>
      </c>
      <c r="D2557" s="18">
        <f t="shared" si="43"/>
        <v>0</v>
      </c>
      <c r="E2557" s="19">
        <v>193</v>
      </c>
      <c r="F2557" s="18">
        <f t="shared" si="44"/>
        <v>0</v>
      </c>
      <c r="G2557" s="18">
        <f t="shared" si="45"/>
        <v>0</v>
      </c>
      <c r="H2557" s="21">
        <v>0.12</v>
      </c>
    </row>
    <row r="2558" spans="1:8" ht="15" x14ac:dyDescent="0.25">
      <c r="A2558" s="18">
        <v>14400000000000</v>
      </c>
      <c r="B2558" s="18">
        <f t="shared" si="42"/>
        <v>1</v>
      </c>
      <c r="C2558" s="18">
        <v>0.17699999999999999</v>
      </c>
      <c r="D2558" s="18">
        <f t="shared" si="43"/>
        <v>1</v>
      </c>
      <c r="E2558" s="18">
        <v>8009</v>
      </c>
      <c r="F2558" s="18">
        <f t="shared" si="44"/>
        <v>1</v>
      </c>
      <c r="G2558" s="18">
        <f t="shared" si="45"/>
        <v>0</v>
      </c>
      <c r="H2558" s="18">
        <v>3.3000000000000002E-2</v>
      </c>
    </row>
    <row r="2559" spans="1:8" ht="15" x14ac:dyDescent="0.25">
      <c r="A2559" s="18">
        <v>30461322555</v>
      </c>
      <c r="B2559" s="18">
        <f t="shared" si="42"/>
        <v>0</v>
      </c>
      <c r="C2559" s="18">
        <v>8.8999999999999996E-2</v>
      </c>
      <c r="D2559" s="18">
        <f t="shared" si="43"/>
        <v>0</v>
      </c>
      <c r="E2559" s="18">
        <v>803</v>
      </c>
      <c r="F2559" s="18">
        <f t="shared" si="44"/>
        <v>0</v>
      </c>
      <c r="G2559" s="18">
        <f t="shared" si="45"/>
        <v>0</v>
      </c>
      <c r="H2559" s="18">
        <v>0.153</v>
      </c>
    </row>
    <row r="2560" spans="1:8" ht="15" x14ac:dyDescent="0.25">
      <c r="A2560" s="18">
        <v>329000000000</v>
      </c>
      <c r="B2560" s="18">
        <f t="shared" si="42"/>
        <v>1</v>
      </c>
      <c r="C2560" s="18">
        <v>5.8000000000000003E-2</v>
      </c>
      <c r="D2560" s="18">
        <f t="shared" si="43"/>
        <v>0</v>
      </c>
      <c r="E2560" s="18">
        <v>665</v>
      </c>
      <c r="F2560" s="18">
        <f t="shared" si="44"/>
        <v>0</v>
      </c>
      <c r="G2560" s="18">
        <f t="shared" si="45"/>
        <v>0</v>
      </c>
      <c r="H2560" s="18">
        <v>0.19900000000000001</v>
      </c>
    </row>
    <row r="2561" spans="1:8" ht="15" x14ac:dyDescent="0.25">
      <c r="A2561" s="18">
        <v>1206296296</v>
      </c>
      <c r="B2561" s="18">
        <f t="shared" si="42"/>
        <v>0</v>
      </c>
      <c r="C2561" s="18">
        <v>4.5999999999999999E-2</v>
      </c>
      <c r="D2561" s="18">
        <f t="shared" si="43"/>
        <v>0</v>
      </c>
      <c r="E2561" s="18">
        <v>638</v>
      </c>
      <c r="F2561" s="18">
        <f t="shared" si="44"/>
        <v>0</v>
      </c>
      <c r="G2561" s="18">
        <f t="shared" si="45"/>
        <v>0</v>
      </c>
      <c r="H2561" s="18">
        <v>0.10100000000000001</v>
      </c>
    </row>
    <row r="2562" spans="1:8" ht="15" x14ac:dyDescent="0.25">
      <c r="A2562" s="18">
        <v>378000000000</v>
      </c>
      <c r="B2562" s="18">
        <f t="shared" si="42"/>
        <v>1</v>
      </c>
      <c r="C2562" s="18">
        <v>9.4E-2</v>
      </c>
      <c r="D2562" s="18">
        <f t="shared" si="43"/>
        <v>0</v>
      </c>
      <c r="E2562" s="18">
        <v>726</v>
      </c>
      <c r="F2562" s="18">
        <f t="shared" si="44"/>
        <v>0</v>
      </c>
      <c r="G2562" s="18">
        <f t="shared" si="45"/>
        <v>0</v>
      </c>
      <c r="H2562" s="18">
        <v>0.157</v>
      </c>
    </row>
    <row r="2563" spans="1:8" ht="15" x14ac:dyDescent="0.25">
      <c r="A2563" s="18">
        <v>2498932961</v>
      </c>
      <c r="B2563" s="18">
        <f t="shared" si="42"/>
        <v>0</v>
      </c>
      <c r="C2563" s="19">
        <v>6.4000000000000001E-2</v>
      </c>
      <c r="D2563" s="18">
        <f t="shared" si="43"/>
        <v>0</v>
      </c>
      <c r="E2563" s="19">
        <v>193</v>
      </c>
      <c r="F2563" s="18">
        <f t="shared" si="44"/>
        <v>0</v>
      </c>
      <c r="G2563" s="18">
        <f t="shared" si="45"/>
        <v>0</v>
      </c>
      <c r="H2563" s="18">
        <v>0.108</v>
      </c>
    </row>
    <row r="2564" spans="1:8" ht="15" x14ac:dyDescent="0.25">
      <c r="A2564" s="18">
        <v>7820420000</v>
      </c>
      <c r="B2564" s="18">
        <f t="shared" si="42"/>
        <v>0</v>
      </c>
      <c r="C2564" s="18">
        <v>7.3999999999999996E-2</v>
      </c>
      <c r="D2564" s="18">
        <f t="shared" si="43"/>
        <v>0</v>
      </c>
      <c r="E2564" s="18">
        <v>1640</v>
      </c>
      <c r="F2564" s="18">
        <f t="shared" si="44"/>
        <v>1</v>
      </c>
      <c r="G2564" s="18">
        <f t="shared" si="45"/>
        <v>0</v>
      </c>
      <c r="H2564" s="18">
        <v>5.5E-2</v>
      </c>
    </row>
    <row r="2565" spans="1:8" ht="15" x14ac:dyDescent="0.25">
      <c r="A2565" s="18">
        <v>4592650000</v>
      </c>
      <c r="B2565" s="18">
        <f t="shared" si="42"/>
        <v>0</v>
      </c>
      <c r="C2565" s="18">
        <v>0.08</v>
      </c>
      <c r="D2565" s="18">
        <f t="shared" si="43"/>
        <v>0</v>
      </c>
      <c r="E2565" s="18">
        <v>1025</v>
      </c>
      <c r="F2565" s="18">
        <f t="shared" si="44"/>
        <v>0</v>
      </c>
      <c r="G2565" s="18">
        <f t="shared" si="45"/>
        <v>0</v>
      </c>
      <c r="H2565" s="18">
        <v>9.1999999999999998E-2</v>
      </c>
    </row>
    <row r="2566" spans="1:8" ht="15" x14ac:dyDescent="0.25">
      <c r="A2566" s="18">
        <v>1338500000</v>
      </c>
      <c r="B2566" s="18">
        <f t="shared" si="42"/>
        <v>0</v>
      </c>
      <c r="C2566" s="18">
        <v>5.8000000000000003E-2</v>
      </c>
      <c r="D2566" s="18">
        <f t="shared" si="43"/>
        <v>0</v>
      </c>
      <c r="E2566" s="18">
        <v>259</v>
      </c>
      <c r="F2566" s="18">
        <f t="shared" si="44"/>
        <v>0</v>
      </c>
      <c r="G2566" s="18">
        <f t="shared" si="45"/>
        <v>0</v>
      </c>
      <c r="H2566" s="18">
        <v>0.14099999999999999</v>
      </c>
    </row>
    <row r="2567" spans="1:8" ht="15" x14ac:dyDescent="0.25">
      <c r="A2567" s="18">
        <v>5806378000</v>
      </c>
      <c r="B2567" s="18">
        <f t="shared" si="42"/>
        <v>0</v>
      </c>
      <c r="C2567" s="19">
        <v>6.4000000000000001E-2</v>
      </c>
      <c r="D2567" s="18">
        <f t="shared" si="43"/>
        <v>0</v>
      </c>
      <c r="E2567" s="19">
        <v>193</v>
      </c>
      <c r="F2567" s="18">
        <f t="shared" si="44"/>
        <v>0</v>
      </c>
      <c r="G2567" s="18">
        <f t="shared" si="45"/>
        <v>0</v>
      </c>
      <c r="H2567" s="21">
        <v>0.12</v>
      </c>
    </row>
    <row r="2568" spans="1:8" ht="15" x14ac:dyDescent="0.25">
      <c r="A2568" s="18">
        <v>17339992165</v>
      </c>
      <c r="B2568" s="18">
        <f t="shared" si="42"/>
        <v>0</v>
      </c>
      <c r="C2568" s="18">
        <v>5.8000000000000003E-2</v>
      </c>
      <c r="D2568" s="18">
        <f t="shared" si="43"/>
        <v>0</v>
      </c>
      <c r="E2568" s="18">
        <v>100</v>
      </c>
      <c r="F2568" s="18">
        <f t="shared" si="44"/>
        <v>0</v>
      </c>
      <c r="G2568" s="18">
        <f t="shared" si="45"/>
        <v>0</v>
      </c>
      <c r="H2568" s="18">
        <v>0.124</v>
      </c>
    </row>
    <row r="2569" spans="1:8" ht="15" x14ac:dyDescent="0.25">
      <c r="A2569" s="18">
        <v>1620000000000</v>
      </c>
      <c r="B2569" s="18">
        <f t="shared" si="42"/>
        <v>1</v>
      </c>
      <c r="C2569" s="18">
        <v>8.7999999999999995E-2</v>
      </c>
      <c r="D2569" s="18">
        <f t="shared" si="43"/>
        <v>0</v>
      </c>
      <c r="E2569" s="18">
        <v>733</v>
      </c>
      <c r="F2569" s="18">
        <f t="shared" si="44"/>
        <v>0</v>
      </c>
      <c r="G2569" s="18">
        <f t="shared" si="45"/>
        <v>1</v>
      </c>
      <c r="H2569" s="18">
        <v>0.44700000000000001</v>
      </c>
    </row>
    <row r="2570" spans="1:8" ht="15" x14ac:dyDescent="0.25">
      <c r="A2570" s="18">
        <v>1370000000000</v>
      </c>
      <c r="B2570" s="18">
        <f t="shared" si="42"/>
        <v>1</v>
      </c>
      <c r="C2570" s="18">
        <v>0.114</v>
      </c>
      <c r="D2570" s="18">
        <f t="shared" si="43"/>
        <v>0</v>
      </c>
      <c r="E2570" s="18">
        <v>4528</v>
      </c>
      <c r="F2570" s="18">
        <f t="shared" si="44"/>
        <v>1</v>
      </c>
      <c r="G2570" s="18">
        <f t="shared" si="45"/>
        <v>0</v>
      </c>
      <c r="H2570" s="18">
        <v>2.4E-2</v>
      </c>
    </row>
    <row r="2571" spans="1:8" ht="15" x14ac:dyDescent="0.25">
      <c r="A2571" s="19">
        <v>15079752558</v>
      </c>
      <c r="B2571" s="18">
        <f t="shared" si="42"/>
        <v>0</v>
      </c>
      <c r="C2571" s="19">
        <v>6.4000000000000001E-2</v>
      </c>
      <c r="D2571" s="18">
        <f t="shared" si="43"/>
        <v>0</v>
      </c>
      <c r="E2571" s="19">
        <v>193</v>
      </c>
      <c r="F2571" s="18">
        <f t="shared" si="44"/>
        <v>0</v>
      </c>
      <c r="G2571" s="18">
        <f t="shared" si="45"/>
        <v>0</v>
      </c>
      <c r="H2571" s="21">
        <v>0.12</v>
      </c>
    </row>
    <row r="2572" spans="1:8" ht="15" x14ac:dyDescent="0.25">
      <c r="A2572" s="18">
        <v>172000000000</v>
      </c>
      <c r="B2572" s="18">
        <f t="shared" si="42"/>
        <v>0</v>
      </c>
      <c r="C2572" s="18">
        <v>7.4999999999999997E-2</v>
      </c>
      <c r="D2572" s="18">
        <f t="shared" si="43"/>
        <v>0</v>
      </c>
      <c r="E2572" s="18">
        <v>760</v>
      </c>
      <c r="F2572" s="18">
        <f t="shared" si="44"/>
        <v>0</v>
      </c>
      <c r="G2572" s="18">
        <f t="shared" si="45"/>
        <v>0</v>
      </c>
      <c r="H2572" s="18">
        <v>7.2999999999999995E-2</v>
      </c>
    </row>
    <row r="2573" spans="1:8" ht="15" x14ac:dyDescent="0.25">
      <c r="A2573" s="18">
        <v>234000000000</v>
      </c>
      <c r="B2573" s="18">
        <f t="shared" si="42"/>
        <v>1</v>
      </c>
      <c r="C2573" s="18">
        <v>7.0000000000000007E-2</v>
      </c>
      <c r="D2573" s="18">
        <f t="shared" si="43"/>
        <v>0</v>
      </c>
      <c r="E2573" s="18">
        <v>358</v>
      </c>
      <c r="F2573" s="18">
        <f t="shared" si="44"/>
        <v>0</v>
      </c>
      <c r="G2573" s="18">
        <f t="shared" si="45"/>
        <v>0</v>
      </c>
      <c r="H2573" s="18">
        <v>0.13</v>
      </c>
    </row>
    <row r="2574" spans="1:8" ht="15" x14ac:dyDescent="0.25">
      <c r="A2574" s="18">
        <v>29382692643</v>
      </c>
      <c r="B2574" s="18">
        <f t="shared" si="42"/>
        <v>0</v>
      </c>
      <c r="C2574" s="18">
        <v>9.7000000000000003E-2</v>
      </c>
      <c r="D2574" s="18">
        <f t="shared" si="43"/>
        <v>0</v>
      </c>
      <c r="E2574" s="18">
        <v>619</v>
      </c>
      <c r="F2574" s="18">
        <f t="shared" si="44"/>
        <v>0</v>
      </c>
      <c r="G2574" s="18">
        <f t="shared" si="45"/>
        <v>0</v>
      </c>
      <c r="H2574" s="18">
        <v>0.19700000000000001</v>
      </c>
    </row>
    <row r="2575" spans="1:8" ht="15" x14ac:dyDescent="0.25">
      <c r="A2575" s="18">
        <v>64328220000</v>
      </c>
      <c r="B2575" s="18">
        <f t="shared" si="42"/>
        <v>0</v>
      </c>
      <c r="C2575" s="18">
        <v>0.106</v>
      </c>
      <c r="D2575" s="18">
        <f t="shared" si="43"/>
        <v>0</v>
      </c>
      <c r="E2575" s="18">
        <v>583</v>
      </c>
      <c r="F2575" s="18">
        <f t="shared" si="44"/>
        <v>0</v>
      </c>
      <c r="G2575" s="18">
        <f t="shared" si="45"/>
        <v>0</v>
      </c>
      <c r="H2575" s="21">
        <v>0.12</v>
      </c>
    </row>
    <row r="2576" spans="1:8" ht="15" x14ac:dyDescent="0.25">
      <c r="A2576" s="19">
        <v>15079752558</v>
      </c>
      <c r="B2576" s="18">
        <f t="shared" si="42"/>
        <v>0</v>
      </c>
      <c r="C2576" s="19">
        <v>6.4000000000000001E-2</v>
      </c>
      <c r="D2576" s="18">
        <f t="shared" si="43"/>
        <v>0</v>
      </c>
      <c r="E2576" s="19">
        <v>193</v>
      </c>
      <c r="F2576" s="18">
        <f t="shared" si="44"/>
        <v>0</v>
      </c>
      <c r="G2576" s="18">
        <f t="shared" si="45"/>
        <v>0</v>
      </c>
      <c r="H2576" s="21">
        <v>0.12</v>
      </c>
    </row>
    <row r="2577" spans="1:8" ht="15" x14ac:dyDescent="0.25">
      <c r="A2577" s="18">
        <v>475185185</v>
      </c>
      <c r="B2577" s="18">
        <f t="shared" si="42"/>
        <v>0</v>
      </c>
      <c r="C2577" s="18">
        <v>0.06</v>
      </c>
      <c r="D2577" s="18">
        <f t="shared" si="43"/>
        <v>0</v>
      </c>
      <c r="E2577" s="18">
        <v>400</v>
      </c>
      <c r="F2577" s="18">
        <f t="shared" si="44"/>
        <v>0</v>
      </c>
      <c r="G2577" s="18">
        <f t="shared" si="45"/>
        <v>0</v>
      </c>
      <c r="H2577" s="18">
        <v>9.5000000000000001E-2</v>
      </c>
    </row>
    <row r="2578" spans="1:8" ht="15" x14ac:dyDescent="0.25">
      <c r="A2578" s="18">
        <v>50980167048</v>
      </c>
      <c r="B2578" s="18">
        <f t="shared" si="42"/>
        <v>0</v>
      </c>
      <c r="C2578" s="18">
        <v>5.5E-2</v>
      </c>
      <c r="D2578" s="18">
        <f t="shared" si="43"/>
        <v>0</v>
      </c>
      <c r="E2578" s="18">
        <v>278</v>
      </c>
      <c r="F2578" s="18">
        <f t="shared" si="44"/>
        <v>0</v>
      </c>
      <c r="G2578" s="18">
        <f t="shared" si="45"/>
        <v>0</v>
      </c>
      <c r="H2578" s="18">
        <v>0.121</v>
      </c>
    </row>
    <row r="2579" spans="1:8" ht="15" x14ac:dyDescent="0.25">
      <c r="A2579" s="18">
        <v>67513698000</v>
      </c>
      <c r="B2579" s="18">
        <f t="shared" si="42"/>
        <v>0</v>
      </c>
      <c r="C2579" s="18">
        <v>7.1999999999999995E-2</v>
      </c>
      <c r="D2579" s="18">
        <f t="shared" si="43"/>
        <v>0</v>
      </c>
      <c r="E2579" s="18">
        <v>335</v>
      </c>
      <c r="F2579" s="18">
        <f t="shared" si="44"/>
        <v>0</v>
      </c>
      <c r="G2579" s="18">
        <f t="shared" si="45"/>
        <v>0</v>
      </c>
      <c r="H2579" s="21">
        <v>0.12</v>
      </c>
    </row>
    <row r="2580" spans="1:8" ht="15" x14ac:dyDescent="0.25">
      <c r="A2580" s="18">
        <v>21418300000</v>
      </c>
      <c r="B2580" s="18">
        <f t="shared" si="42"/>
        <v>0</v>
      </c>
      <c r="C2580" s="18">
        <v>6.9000000000000006E-2</v>
      </c>
      <c r="D2580" s="18">
        <f t="shared" si="43"/>
        <v>0</v>
      </c>
      <c r="E2580" s="18">
        <v>238</v>
      </c>
      <c r="F2580" s="18">
        <f t="shared" si="44"/>
        <v>0</v>
      </c>
      <c r="G2580" s="18">
        <f t="shared" si="45"/>
        <v>0</v>
      </c>
      <c r="H2580" s="21">
        <v>0.12</v>
      </c>
    </row>
    <row r="2581" spans="1:8" ht="15" x14ac:dyDescent="0.25">
      <c r="A2581" s="19">
        <v>15079752558</v>
      </c>
      <c r="B2581" s="18">
        <f t="shared" si="42"/>
        <v>0</v>
      </c>
      <c r="C2581" s="19">
        <v>6.4000000000000001E-2</v>
      </c>
      <c r="D2581" s="18">
        <f t="shared" si="43"/>
        <v>0</v>
      </c>
      <c r="E2581" s="19">
        <v>193</v>
      </c>
      <c r="F2581" s="18">
        <f t="shared" si="44"/>
        <v>0</v>
      </c>
      <c r="G2581" s="18">
        <f t="shared" si="45"/>
        <v>0</v>
      </c>
      <c r="H2581" s="21">
        <v>0.12</v>
      </c>
    </row>
    <row r="2582" spans="1:8" ht="15" x14ac:dyDescent="0.25">
      <c r="A2582" s="18">
        <v>771111097</v>
      </c>
      <c r="B2582" s="18">
        <f t="shared" si="42"/>
        <v>0</v>
      </c>
      <c r="C2582" s="18">
        <v>0.06</v>
      </c>
      <c r="D2582" s="18">
        <f t="shared" si="43"/>
        <v>0</v>
      </c>
      <c r="E2582" s="18">
        <v>438</v>
      </c>
      <c r="F2582" s="18">
        <f t="shared" si="44"/>
        <v>0</v>
      </c>
      <c r="G2582" s="18">
        <f t="shared" si="45"/>
        <v>0</v>
      </c>
      <c r="H2582" s="18">
        <v>0.106</v>
      </c>
    </row>
    <row r="2583" spans="1:8" ht="15" x14ac:dyDescent="0.25">
      <c r="A2583" s="18">
        <v>41338007893</v>
      </c>
      <c r="B2583" s="18">
        <f t="shared" si="42"/>
        <v>0</v>
      </c>
      <c r="C2583" s="18">
        <v>6.9000000000000006E-2</v>
      </c>
      <c r="D2583" s="18">
        <f t="shared" si="43"/>
        <v>0</v>
      </c>
      <c r="E2583" s="18">
        <v>198</v>
      </c>
      <c r="F2583" s="18">
        <f t="shared" si="44"/>
        <v>0</v>
      </c>
      <c r="G2583" s="18">
        <f t="shared" si="45"/>
        <v>0</v>
      </c>
      <c r="H2583" s="18">
        <v>0.13300000000000001</v>
      </c>
    </row>
    <row r="2584" spans="1:8" ht="15" x14ac:dyDescent="0.25">
      <c r="A2584" s="18">
        <v>2259288396</v>
      </c>
      <c r="B2584" s="18">
        <f t="shared" si="42"/>
        <v>0</v>
      </c>
      <c r="C2584" s="18">
        <v>6.6000000000000003E-2</v>
      </c>
      <c r="D2584" s="18">
        <f t="shared" si="43"/>
        <v>0</v>
      </c>
      <c r="E2584" s="18">
        <v>188</v>
      </c>
      <c r="F2584" s="18">
        <f t="shared" si="44"/>
        <v>0</v>
      </c>
      <c r="G2584" s="18">
        <f t="shared" si="45"/>
        <v>0</v>
      </c>
      <c r="H2584" s="18">
        <v>0.14499999999999999</v>
      </c>
    </row>
    <row r="2585" spans="1:8" ht="15" x14ac:dyDescent="0.25">
      <c r="A2585" s="18">
        <v>6622541529</v>
      </c>
      <c r="B2585" s="18">
        <f t="shared" si="42"/>
        <v>0</v>
      </c>
      <c r="C2585" s="18">
        <v>6.7000000000000004E-2</v>
      </c>
      <c r="D2585" s="18">
        <f t="shared" si="43"/>
        <v>0</v>
      </c>
      <c r="E2585" s="18">
        <v>45</v>
      </c>
      <c r="F2585" s="18">
        <f t="shared" si="44"/>
        <v>0</v>
      </c>
      <c r="G2585" s="18">
        <f t="shared" si="45"/>
        <v>0</v>
      </c>
      <c r="H2585" s="18">
        <v>0.17499999999999999</v>
      </c>
    </row>
    <row r="2586" spans="1:8" ht="15" x14ac:dyDescent="0.25">
      <c r="A2586" s="18">
        <v>15839344592</v>
      </c>
      <c r="B2586" s="18">
        <f t="shared" si="42"/>
        <v>0</v>
      </c>
      <c r="C2586" s="18">
        <v>8.6999999999999994E-2</v>
      </c>
      <c r="D2586" s="18">
        <f t="shared" si="43"/>
        <v>0</v>
      </c>
      <c r="E2586" s="18">
        <v>176</v>
      </c>
      <c r="F2586" s="18">
        <f t="shared" si="44"/>
        <v>0</v>
      </c>
      <c r="G2586" s="18">
        <f t="shared" si="45"/>
        <v>0</v>
      </c>
      <c r="H2586" s="18">
        <v>0.189</v>
      </c>
    </row>
    <row r="2587" spans="1:8" ht="15" x14ac:dyDescent="0.25">
      <c r="A2587" s="18">
        <v>13230844040</v>
      </c>
      <c r="B2587" s="18">
        <f t="shared" si="42"/>
        <v>0</v>
      </c>
      <c r="C2587" s="18">
        <v>5.2999999999999999E-2</v>
      </c>
      <c r="D2587" s="18">
        <f t="shared" si="43"/>
        <v>0</v>
      </c>
      <c r="E2587" s="18">
        <v>255</v>
      </c>
      <c r="F2587" s="18">
        <f t="shared" si="44"/>
        <v>0</v>
      </c>
      <c r="G2587" s="18">
        <f t="shared" si="45"/>
        <v>0</v>
      </c>
      <c r="H2587" s="18">
        <v>0.20499999999999999</v>
      </c>
    </row>
    <row r="2588" spans="1:8" ht="15" x14ac:dyDescent="0.25">
      <c r="A2588" s="18">
        <v>1050000000000</v>
      </c>
      <c r="B2588" s="18">
        <f t="shared" si="42"/>
        <v>1</v>
      </c>
      <c r="C2588" s="18">
        <v>6.3E-2</v>
      </c>
      <c r="D2588" s="18">
        <f t="shared" si="43"/>
        <v>0</v>
      </c>
      <c r="E2588" s="18">
        <v>603</v>
      </c>
      <c r="F2588" s="18">
        <f t="shared" si="44"/>
        <v>0</v>
      </c>
      <c r="G2588" s="18">
        <f t="shared" si="45"/>
        <v>0</v>
      </c>
      <c r="H2588" s="18">
        <v>5.2999999999999999E-2</v>
      </c>
    </row>
    <row r="2589" spans="1:8" ht="15" x14ac:dyDescent="0.25">
      <c r="A2589" s="18">
        <v>8938210560</v>
      </c>
      <c r="B2589" s="18">
        <f t="shared" si="42"/>
        <v>0</v>
      </c>
      <c r="C2589" s="18">
        <v>7.5999999999999998E-2</v>
      </c>
      <c r="D2589" s="18">
        <f t="shared" si="43"/>
        <v>0</v>
      </c>
      <c r="E2589" s="18">
        <v>112</v>
      </c>
      <c r="F2589" s="18">
        <f t="shared" si="44"/>
        <v>0</v>
      </c>
      <c r="G2589" s="18">
        <f t="shared" si="45"/>
        <v>0</v>
      </c>
      <c r="H2589" s="18">
        <v>0.13300000000000001</v>
      </c>
    </row>
    <row r="2590" spans="1:8" ht="15" x14ac:dyDescent="0.25">
      <c r="A2590" s="18">
        <v>28814100000</v>
      </c>
      <c r="B2590" s="18">
        <f t="shared" si="42"/>
        <v>0</v>
      </c>
      <c r="C2590" s="18">
        <v>8.5000000000000006E-2</v>
      </c>
      <c r="D2590" s="18">
        <f t="shared" si="43"/>
        <v>0</v>
      </c>
      <c r="E2590" s="18">
        <v>627</v>
      </c>
      <c r="F2590" s="18">
        <f t="shared" si="44"/>
        <v>0</v>
      </c>
      <c r="G2590" s="18">
        <f t="shared" si="45"/>
        <v>0</v>
      </c>
      <c r="H2590" s="18">
        <v>7.6999999999999999E-2</v>
      </c>
    </row>
    <row r="2591" spans="1:8" ht="15" x14ac:dyDescent="0.25">
      <c r="A2591" s="18">
        <v>20030529733</v>
      </c>
      <c r="B2591" s="18">
        <f t="shared" si="42"/>
        <v>0</v>
      </c>
      <c r="C2591" s="18">
        <v>8.6999999999999994E-2</v>
      </c>
      <c r="D2591" s="18">
        <f t="shared" si="43"/>
        <v>0</v>
      </c>
      <c r="E2591" s="18">
        <v>271</v>
      </c>
      <c r="F2591" s="18">
        <f t="shared" si="44"/>
        <v>0</v>
      </c>
      <c r="G2591" s="18">
        <f t="shared" si="45"/>
        <v>1</v>
      </c>
      <c r="H2591" s="18">
        <v>0.26</v>
      </c>
    </row>
    <row r="2592" spans="1:8" ht="15" x14ac:dyDescent="0.25">
      <c r="A2592" s="18">
        <v>149000000000</v>
      </c>
      <c r="B2592" s="18">
        <f t="shared" si="42"/>
        <v>0</v>
      </c>
      <c r="C2592" s="18">
        <v>4.9000000000000002E-2</v>
      </c>
      <c r="D2592" s="18">
        <f t="shared" si="43"/>
        <v>0</v>
      </c>
      <c r="E2592" s="18">
        <v>257</v>
      </c>
      <c r="F2592" s="18">
        <f t="shared" si="44"/>
        <v>0</v>
      </c>
      <c r="G2592" s="18">
        <f t="shared" si="45"/>
        <v>0</v>
      </c>
      <c r="H2592" s="18">
        <v>0.19</v>
      </c>
    </row>
    <row r="2593" spans="1:8" ht="15" x14ac:dyDescent="0.25">
      <c r="A2593" s="18">
        <v>98381268000</v>
      </c>
      <c r="B2593" s="18">
        <f t="shared" si="42"/>
        <v>0</v>
      </c>
      <c r="C2593" s="19">
        <v>6.4000000000000001E-2</v>
      </c>
      <c r="D2593" s="18">
        <f t="shared" si="43"/>
        <v>0</v>
      </c>
      <c r="E2593" s="19">
        <v>193</v>
      </c>
      <c r="F2593" s="18">
        <f t="shared" si="44"/>
        <v>0</v>
      </c>
      <c r="G2593" s="18">
        <f t="shared" si="45"/>
        <v>0</v>
      </c>
      <c r="H2593" s="21">
        <v>0.12</v>
      </c>
    </row>
    <row r="2594" spans="1:8" ht="15" x14ac:dyDescent="0.25">
      <c r="A2594" s="19">
        <v>15079752558</v>
      </c>
      <c r="B2594" s="18">
        <f t="shared" si="42"/>
        <v>0</v>
      </c>
      <c r="C2594" s="19">
        <v>6.4000000000000001E-2</v>
      </c>
      <c r="D2594" s="18">
        <f t="shared" si="43"/>
        <v>0</v>
      </c>
      <c r="E2594" s="19">
        <v>193</v>
      </c>
      <c r="F2594" s="18">
        <f t="shared" si="44"/>
        <v>0</v>
      </c>
      <c r="G2594" s="18">
        <f t="shared" si="45"/>
        <v>0</v>
      </c>
      <c r="H2594" s="21">
        <v>0.12</v>
      </c>
    </row>
    <row r="2595" spans="1:8" ht="15" x14ac:dyDescent="0.25">
      <c r="A2595" s="18">
        <v>692222222</v>
      </c>
      <c r="B2595" s="18">
        <f t="shared" si="42"/>
        <v>0</v>
      </c>
      <c r="C2595" s="18">
        <v>5.3999999999999999E-2</v>
      </c>
      <c r="D2595" s="18">
        <f t="shared" si="43"/>
        <v>0</v>
      </c>
      <c r="E2595" s="18">
        <v>739</v>
      </c>
      <c r="F2595" s="18">
        <f t="shared" si="44"/>
        <v>0</v>
      </c>
      <c r="G2595" s="18">
        <f t="shared" si="45"/>
        <v>0</v>
      </c>
      <c r="H2595" s="18">
        <v>8.5999999999999993E-2</v>
      </c>
    </row>
    <row r="2596" spans="1:8" ht="15" x14ac:dyDescent="0.25">
      <c r="A2596" s="18">
        <v>1252222222</v>
      </c>
      <c r="B2596" s="18">
        <f t="shared" si="42"/>
        <v>0</v>
      </c>
      <c r="C2596" s="18">
        <v>7.8E-2</v>
      </c>
      <c r="D2596" s="18">
        <f t="shared" si="43"/>
        <v>0</v>
      </c>
      <c r="E2596" s="18">
        <v>525</v>
      </c>
      <c r="F2596" s="18">
        <f t="shared" si="44"/>
        <v>0</v>
      </c>
      <c r="G2596" s="18">
        <f t="shared" si="45"/>
        <v>0</v>
      </c>
      <c r="H2596" s="18">
        <v>0.106</v>
      </c>
    </row>
    <row r="2597" spans="1:8" ht="15" x14ac:dyDescent="0.25">
      <c r="A2597" s="19">
        <v>15079752558</v>
      </c>
      <c r="B2597" s="18">
        <f t="shared" si="42"/>
        <v>0</v>
      </c>
      <c r="C2597" s="19">
        <v>6.4000000000000001E-2</v>
      </c>
      <c r="D2597" s="18">
        <f t="shared" si="43"/>
        <v>0</v>
      </c>
      <c r="E2597" s="19">
        <v>193</v>
      </c>
      <c r="F2597" s="18">
        <f t="shared" si="44"/>
        <v>0</v>
      </c>
      <c r="G2597" s="18">
        <f t="shared" si="45"/>
        <v>0</v>
      </c>
      <c r="H2597" s="21">
        <v>0.12</v>
      </c>
    </row>
    <row r="2598" spans="1:8" ht="15" x14ac:dyDescent="0.25">
      <c r="A2598" s="18">
        <v>681481481</v>
      </c>
      <c r="B2598" s="18">
        <f t="shared" si="42"/>
        <v>0</v>
      </c>
      <c r="C2598" s="18">
        <v>4.7E-2</v>
      </c>
      <c r="D2598" s="18">
        <f t="shared" si="43"/>
        <v>0</v>
      </c>
      <c r="E2598" s="18">
        <v>293</v>
      </c>
      <c r="F2598" s="18">
        <f t="shared" si="44"/>
        <v>0</v>
      </c>
      <c r="G2598" s="18">
        <f t="shared" si="45"/>
        <v>0</v>
      </c>
      <c r="H2598" s="18">
        <v>9.1999999999999998E-2</v>
      </c>
    </row>
    <row r="2599" spans="1:8" ht="15" x14ac:dyDescent="0.25">
      <c r="A2599" s="18">
        <v>4368033802</v>
      </c>
      <c r="B2599" s="18">
        <f t="shared" si="42"/>
        <v>0</v>
      </c>
      <c r="C2599" s="18">
        <v>5.8000000000000003E-2</v>
      </c>
      <c r="D2599" s="18">
        <f t="shared" si="43"/>
        <v>0</v>
      </c>
      <c r="E2599" s="18">
        <v>483</v>
      </c>
      <c r="F2599" s="18">
        <f t="shared" si="44"/>
        <v>0</v>
      </c>
      <c r="G2599" s="18">
        <f t="shared" si="45"/>
        <v>0</v>
      </c>
      <c r="H2599" s="18">
        <v>0.11600000000000001</v>
      </c>
    </row>
    <row r="2600" spans="1:8" ht="15" x14ac:dyDescent="0.25">
      <c r="A2600" s="18">
        <v>20758191858</v>
      </c>
      <c r="B2600" s="18">
        <f t="shared" si="42"/>
        <v>0</v>
      </c>
      <c r="C2600" s="18">
        <v>5.1999999999999998E-2</v>
      </c>
      <c r="D2600" s="18">
        <f t="shared" si="43"/>
        <v>0</v>
      </c>
      <c r="E2600" s="18">
        <v>805</v>
      </c>
      <c r="F2600" s="18">
        <f t="shared" si="44"/>
        <v>0</v>
      </c>
      <c r="G2600" s="18">
        <f t="shared" si="45"/>
        <v>0</v>
      </c>
      <c r="H2600" s="18">
        <v>9.2999999999999999E-2</v>
      </c>
    </row>
    <row r="2601" spans="1:8" ht="15" x14ac:dyDescent="0.25">
      <c r="A2601" s="19">
        <v>15079752558</v>
      </c>
      <c r="B2601" s="18">
        <f t="shared" si="42"/>
        <v>0</v>
      </c>
      <c r="C2601" s="19">
        <v>6.4000000000000001E-2</v>
      </c>
      <c r="D2601" s="18">
        <f t="shared" si="43"/>
        <v>0</v>
      </c>
      <c r="E2601" s="19">
        <v>193</v>
      </c>
      <c r="F2601" s="18">
        <f t="shared" si="44"/>
        <v>0</v>
      </c>
      <c r="G2601" s="18">
        <f t="shared" si="45"/>
        <v>0</v>
      </c>
      <c r="H2601" s="21">
        <v>0.12</v>
      </c>
    </row>
    <row r="2602" spans="1:8" ht="15" x14ac:dyDescent="0.25">
      <c r="A2602" s="18">
        <v>15000000000000</v>
      </c>
      <c r="B2602" s="18">
        <f t="shared" si="42"/>
        <v>1</v>
      </c>
      <c r="C2602" s="18">
        <v>0.17699999999999999</v>
      </c>
      <c r="D2602" s="18">
        <f t="shared" si="43"/>
        <v>1</v>
      </c>
      <c r="E2602" s="18">
        <v>8254</v>
      </c>
      <c r="F2602" s="18">
        <f t="shared" si="44"/>
        <v>1</v>
      </c>
      <c r="G2602" s="18">
        <f t="shared" si="45"/>
        <v>0</v>
      </c>
      <c r="H2602" s="18">
        <v>3.3000000000000002E-2</v>
      </c>
    </row>
    <row r="2603" spans="1:8" ht="15" x14ac:dyDescent="0.25">
      <c r="A2603" s="18">
        <v>38881102075</v>
      </c>
      <c r="B2603" s="18">
        <f t="shared" si="42"/>
        <v>0</v>
      </c>
      <c r="C2603" s="18">
        <v>8.6999999999999994E-2</v>
      </c>
      <c r="D2603" s="18">
        <f t="shared" si="43"/>
        <v>0</v>
      </c>
      <c r="E2603" s="18">
        <v>998</v>
      </c>
      <c r="F2603" s="18">
        <f t="shared" si="44"/>
        <v>0</v>
      </c>
      <c r="G2603" s="18">
        <f t="shared" si="45"/>
        <v>0</v>
      </c>
      <c r="H2603" s="18">
        <v>0.10299999999999999</v>
      </c>
    </row>
    <row r="2604" spans="1:8" ht="15" x14ac:dyDescent="0.25">
      <c r="A2604" s="18">
        <v>394000000000</v>
      </c>
      <c r="B2604" s="18">
        <f t="shared" si="42"/>
        <v>1</v>
      </c>
      <c r="C2604" s="18">
        <v>4.7E-2</v>
      </c>
      <c r="D2604" s="18">
        <f t="shared" si="43"/>
        <v>0</v>
      </c>
      <c r="E2604" s="18">
        <v>639</v>
      </c>
      <c r="F2604" s="18">
        <f t="shared" si="44"/>
        <v>0</v>
      </c>
      <c r="G2604" s="18">
        <f t="shared" si="45"/>
        <v>0</v>
      </c>
      <c r="H2604" s="18">
        <v>0.183</v>
      </c>
    </row>
    <row r="2605" spans="1:8" ht="15" x14ac:dyDescent="0.25">
      <c r="A2605" s="18">
        <v>1135555556</v>
      </c>
      <c r="B2605" s="18">
        <f t="shared" si="42"/>
        <v>0</v>
      </c>
      <c r="C2605" s="18">
        <v>5.7000000000000002E-2</v>
      </c>
      <c r="D2605" s="18">
        <f t="shared" si="43"/>
        <v>0</v>
      </c>
      <c r="E2605" s="18">
        <v>736</v>
      </c>
      <c r="F2605" s="18">
        <f t="shared" si="44"/>
        <v>0</v>
      </c>
      <c r="G2605" s="18">
        <f t="shared" si="45"/>
        <v>0</v>
      </c>
      <c r="H2605" s="18">
        <v>0.11</v>
      </c>
    </row>
    <row r="2606" spans="1:8" ht="15" x14ac:dyDescent="0.25">
      <c r="A2606" s="18">
        <v>463000000000</v>
      </c>
      <c r="B2606" s="18">
        <f t="shared" si="42"/>
        <v>1</v>
      </c>
      <c r="C2606" s="18">
        <v>8.2000000000000003E-2</v>
      </c>
      <c r="D2606" s="18">
        <f t="shared" si="43"/>
        <v>0</v>
      </c>
      <c r="E2606" s="18">
        <v>751</v>
      </c>
      <c r="F2606" s="18">
        <f t="shared" si="44"/>
        <v>0</v>
      </c>
      <c r="G2606" s="18">
        <f t="shared" si="45"/>
        <v>0</v>
      </c>
      <c r="H2606" s="18">
        <v>0.106</v>
      </c>
    </row>
    <row r="2607" spans="1:8" ht="15" x14ac:dyDescent="0.25">
      <c r="A2607" s="18">
        <v>2467703911</v>
      </c>
      <c r="B2607" s="18">
        <f t="shared" si="42"/>
        <v>0</v>
      </c>
      <c r="C2607" s="19">
        <v>6.4000000000000001E-2</v>
      </c>
      <c r="D2607" s="18">
        <f t="shared" si="43"/>
        <v>0</v>
      </c>
      <c r="E2607" s="19">
        <v>193</v>
      </c>
      <c r="F2607" s="18">
        <f t="shared" si="44"/>
        <v>0</v>
      </c>
      <c r="G2607" s="18">
        <f t="shared" si="45"/>
        <v>0</v>
      </c>
      <c r="H2607" s="18">
        <v>0.107</v>
      </c>
    </row>
    <row r="2608" spans="1:8" ht="15" x14ac:dyDescent="0.25">
      <c r="A2608" s="18">
        <v>7888087000</v>
      </c>
      <c r="B2608" s="18">
        <f t="shared" si="42"/>
        <v>0</v>
      </c>
      <c r="C2608" s="18">
        <v>7.3999999999999996E-2</v>
      </c>
      <c r="D2608" s="18">
        <f t="shared" si="43"/>
        <v>0</v>
      </c>
      <c r="E2608" s="18">
        <v>1626</v>
      </c>
      <c r="F2608" s="18">
        <f t="shared" si="44"/>
        <v>1</v>
      </c>
      <c r="G2608" s="18">
        <f t="shared" si="45"/>
        <v>0</v>
      </c>
      <c r="H2608" s="18">
        <v>5.5E-2</v>
      </c>
    </row>
    <row r="2609" spans="1:8" ht="15" x14ac:dyDescent="0.25">
      <c r="A2609" s="18">
        <v>4433700000</v>
      </c>
      <c r="B2609" s="18">
        <f t="shared" si="42"/>
        <v>0</v>
      </c>
      <c r="C2609" s="18">
        <v>6.7000000000000004E-2</v>
      </c>
      <c r="D2609" s="18">
        <f t="shared" si="43"/>
        <v>0</v>
      </c>
      <c r="E2609" s="18">
        <v>978</v>
      </c>
      <c r="F2609" s="18">
        <f t="shared" si="44"/>
        <v>0</v>
      </c>
      <c r="G2609" s="18">
        <f t="shared" si="45"/>
        <v>0</v>
      </c>
      <c r="H2609" s="18">
        <v>8.6999999999999994E-2</v>
      </c>
    </row>
    <row r="2610" spans="1:8" ht="15" x14ac:dyDescent="0.25">
      <c r="A2610" s="18">
        <v>1398500000</v>
      </c>
      <c r="B2610" s="18">
        <f t="shared" si="42"/>
        <v>0</v>
      </c>
      <c r="C2610" s="18">
        <v>5.8000000000000003E-2</v>
      </c>
      <c r="D2610" s="18">
        <f t="shared" si="43"/>
        <v>0</v>
      </c>
      <c r="E2610" s="18">
        <v>265</v>
      </c>
      <c r="F2610" s="18">
        <f t="shared" si="44"/>
        <v>0</v>
      </c>
      <c r="G2610" s="18">
        <f t="shared" si="45"/>
        <v>0</v>
      </c>
      <c r="H2610" s="18">
        <v>0.13900000000000001</v>
      </c>
    </row>
    <row r="2611" spans="1:8" ht="15" x14ac:dyDescent="0.25">
      <c r="A2611" s="18">
        <v>5744414000</v>
      </c>
      <c r="B2611" s="18">
        <f t="shared" si="42"/>
        <v>0</v>
      </c>
      <c r="C2611" s="19">
        <v>6.4000000000000001E-2</v>
      </c>
      <c r="D2611" s="18">
        <f t="shared" si="43"/>
        <v>0</v>
      </c>
      <c r="E2611" s="19">
        <v>193</v>
      </c>
      <c r="F2611" s="18">
        <f t="shared" si="44"/>
        <v>0</v>
      </c>
      <c r="G2611" s="18">
        <f t="shared" si="45"/>
        <v>0</v>
      </c>
      <c r="H2611" s="21">
        <v>0.12</v>
      </c>
    </row>
    <row r="2612" spans="1:8" ht="15" x14ac:dyDescent="0.25">
      <c r="A2612" s="18">
        <v>19649631308</v>
      </c>
      <c r="B2612" s="18">
        <f t="shared" si="42"/>
        <v>0</v>
      </c>
      <c r="C2612" s="18">
        <v>5.5E-2</v>
      </c>
      <c r="D2612" s="18">
        <f t="shared" si="43"/>
        <v>0</v>
      </c>
      <c r="E2612" s="18">
        <v>106</v>
      </c>
      <c r="F2612" s="18">
        <f t="shared" si="44"/>
        <v>0</v>
      </c>
      <c r="G2612" s="18">
        <f t="shared" si="45"/>
        <v>0</v>
      </c>
      <c r="H2612" s="18">
        <v>9.9000000000000005E-2</v>
      </c>
    </row>
    <row r="2613" spans="1:8" ht="15" x14ac:dyDescent="0.25">
      <c r="A2613" s="18">
        <v>2140000000000</v>
      </c>
      <c r="B2613" s="18">
        <f t="shared" si="42"/>
        <v>1</v>
      </c>
      <c r="C2613" s="18">
        <v>0.09</v>
      </c>
      <c r="D2613" s="18">
        <f t="shared" si="43"/>
        <v>0</v>
      </c>
      <c r="E2613" s="18">
        <v>989</v>
      </c>
      <c r="F2613" s="18">
        <f t="shared" si="44"/>
        <v>0</v>
      </c>
      <c r="G2613" s="18">
        <f t="shared" si="45"/>
        <v>1</v>
      </c>
      <c r="H2613" s="18">
        <v>0.4</v>
      </c>
    </row>
    <row r="2614" spans="1:8" ht="15" x14ac:dyDescent="0.25">
      <c r="A2614" s="18">
        <v>1610000000000</v>
      </c>
      <c r="B2614" s="18">
        <f t="shared" si="42"/>
        <v>1</v>
      </c>
      <c r="C2614" s="18">
        <v>0.114</v>
      </c>
      <c r="D2614" s="18">
        <f t="shared" si="43"/>
        <v>0</v>
      </c>
      <c r="E2614" s="18">
        <v>5273</v>
      </c>
      <c r="F2614" s="18">
        <f t="shared" si="44"/>
        <v>1</v>
      </c>
      <c r="G2614" s="18">
        <f t="shared" si="45"/>
        <v>0</v>
      </c>
      <c r="H2614" s="18">
        <v>2.5999999999999999E-2</v>
      </c>
    </row>
    <row r="2615" spans="1:8" ht="15" x14ac:dyDescent="0.25">
      <c r="A2615" s="19">
        <v>15079752558</v>
      </c>
      <c r="B2615" s="18">
        <f t="shared" si="42"/>
        <v>0</v>
      </c>
      <c r="C2615" s="19">
        <v>6.4000000000000001E-2</v>
      </c>
      <c r="D2615" s="18">
        <f t="shared" si="43"/>
        <v>0</v>
      </c>
      <c r="E2615" s="19">
        <v>193</v>
      </c>
      <c r="F2615" s="18">
        <f t="shared" si="44"/>
        <v>0</v>
      </c>
      <c r="G2615" s="18">
        <f t="shared" si="45"/>
        <v>0</v>
      </c>
      <c r="H2615" s="21">
        <v>0.12</v>
      </c>
    </row>
    <row r="2616" spans="1:8" ht="15" x14ac:dyDescent="0.25">
      <c r="A2616" s="18">
        <v>218000000000</v>
      </c>
      <c r="B2616" s="18">
        <f t="shared" si="42"/>
        <v>0</v>
      </c>
      <c r="C2616" s="18">
        <v>7.0999999999999994E-2</v>
      </c>
      <c r="D2616" s="18">
        <f t="shared" si="43"/>
        <v>0</v>
      </c>
      <c r="E2616" s="18">
        <v>894</v>
      </c>
      <c r="F2616" s="18">
        <f t="shared" si="44"/>
        <v>0</v>
      </c>
      <c r="G2616" s="18">
        <f t="shared" si="45"/>
        <v>0</v>
      </c>
      <c r="H2616" s="18">
        <v>4.8000000000000001E-2</v>
      </c>
    </row>
    <row r="2617" spans="1:8" ht="15" x14ac:dyDescent="0.25">
      <c r="A2617" s="18">
        <v>287000000000</v>
      </c>
      <c r="B2617" s="18">
        <f t="shared" si="42"/>
        <v>1</v>
      </c>
      <c r="C2617" s="18">
        <v>6.8000000000000005E-2</v>
      </c>
      <c r="D2617" s="18">
        <f t="shared" si="43"/>
        <v>0</v>
      </c>
      <c r="E2617" s="18">
        <v>418</v>
      </c>
      <c r="F2617" s="18">
        <f t="shared" si="44"/>
        <v>0</v>
      </c>
      <c r="G2617" s="18">
        <f t="shared" si="45"/>
        <v>0</v>
      </c>
      <c r="H2617" s="18">
        <v>9.4E-2</v>
      </c>
    </row>
    <row r="2618" spans="1:8" ht="15" x14ac:dyDescent="0.25">
      <c r="A2618" s="18">
        <v>36298327670</v>
      </c>
      <c r="B2618" s="18">
        <f t="shared" si="42"/>
        <v>0</v>
      </c>
      <c r="C2618" s="18">
        <v>9.7000000000000003E-2</v>
      </c>
      <c r="D2618" s="18">
        <f t="shared" si="43"/>
        <v>0</v>
      </c>
      <c r="E2618" s="18">
        <v>750</v>
      </c>
      <c r="F2618" s="18">
        <f t="shared" si="44"/>
        <v>0</v>
      </c>
      <c r="G2618" s="18">
        <f t="shared" si="45"/>
        <v>0</v>
      </c>
      <c r="H2618" s="18">
        <v>0.17100000000000001</v>
      </c>
    </row>
    <row r="2619" spans="1:8" ht="15" x14ac:dyDescent="0.25">
      <c r="A2619" s="18">
        <v>68233900000</v>
      </c>
      <c r="B2619" s="18">
        <f t="shared" si="42"/>
        <v>0</v>
      </c>
      <c r="C2619" s="18">
        <v>0.106</v>
      </c>
      <c r="D2619" s="18">
        <f t="shared" si="43"/>
        <v>0</v>
      </c>
      <c r="E2619" s="18">
        <v>648</v>
      </c>
      <c r="F2619" s="18">
        <f t="shared" si="44"/>
        <v>0</v>
      </c>
      <c r="G2619" s="18">
        <f t="shared" si="45"/>
        <v>0</v>
      </c>
      <c r="H2619" s="21">
        <v>0.12</v>
      </c>
    </row>
    <row r="2620" spans="1:8" ht="15" x14ac:dyDescent="0.25">
      <c r="A2620" s="19">
        <v>15079752558</v>
      </c>
      <c r="B2620" s="18">
        <f t="shared" si="42"/>
        <v>0</v>
      </c>
      <c r="C2620" s="19">
        <v>6.4000000000000001E-2</v>
      </c>
      <c r="D2620" s="18">
        <f t="shared" si="43"/>
        <v>0</v>
      </c>
      <c r="E2620" s="19">
        <v>193</v>
      </c>
      <c r="F2620" s="18">
        <f t="shared" si="44"/>
        <v>0</v>
      </c>
      <c r="G2620" s="18">
        <f t="shared" si="45"/>
        <v>0</v>
      </c>
      <c r="H2620" s="21">
        <v>0.12</v>
      </c>
    </row>
    <row r="2621" spans="1:8" ht="15" x14ac:dyDescent="0.25">
      <c r="A2621" s="18">
        <v>491481481</v>
      </c>
      <c r="B2621" s="18">
        <f t="shared" si="42"/>
        <v>0</v>
      </c>
      <c r="C2621" s="18">
        <v>0.06</v>
      </c>
      <c r="D2621" s="18">
        <f t="shared" si="43"/>
        <v>0</v>
      </c>
      <c r="E2621" s="18">
        <v>402</v>
      </c>
      <c r="F2621" s="18">
        <f t="shared" si="44"/>
        <v>0</v>
      </c>
      <c r="G2621" s="18">
        <f t="shared" si="45"/>
        <v>0</v>
      </c>
      <c r="H2621" s="18">
        <v>8.7999999999999995E-2</v>
      </c>
    </row>
    <row r="2622" spans="1:8" ht="15" x14ac:dyDescent="0.25">
      <c r="A2622" s="18">
        <v>55433248935</v>
      </c>
      <c r="B2622" s="18">
        <f t="shared" si="42"/>
        <v>0</v>
      </c>
      <c r="C2622" s="18">
        <v>5.3999999999999999E-2</v>
      </c>
      <c r="D2622" s="18">
        <f t="shared" si="43"/>
        <v>0</v>
      </c>
      <c r="E2622" s="18">
        <v>293</v>
      </c>
      <c r="F2622" s="18">
        <f t="shared" si="44"/>
        <v>0</v>
      </c>
      <c r="G2622" s="18">
        <f t="shared" si="45"/>
        <v>0</v>
      </c>
      <c r="H2622" s="18">
        <v>0.156</v>
      </c>
    </row>
    <row r="2623" spans="1:8" ht="15" x14ac:dyDescent="0.25">
      <c r="A2623" s="18">
        <v>76769729000</v>
      </c>
      <c r="B2623" s="18">
        <f t="shared" si="42"/>
        <v>0</v>
      </c>
      <c r="C2623" s="18">
        <v>6.9000000000000006E-2</v>
      </c>
      <c r="D2623" s="18">
        <f t="shared" si="43"/>
        <v>0</v>
      </c>
      <c r="E2623" s="18">
        <v>362</v>
      </c>
      <c r="F2623" s="18">
        <f t="shared" si="44"/>
        <v>0</v>
      </c>
      <c r="G2623" s="18">
        <f t="shared" si="45"/>
        <v>0</v>
      </c>
      <c r="H2623" s="21">
        <v>0.12</v>
      </c>
    </row>
    <row r="2624" spans="1:8" ht="15" x14ac:dyDescent="0.25">
      <c r="A2624" s="18">
        <v>23139000000</v>
      </c>
      <c r="B2624" s="18">
        <f t="shared" si="42"/>
        <v>0</v>
      </c>
      <c r="C2624" s="18">
        <v>6.8000000000000005E-2</v>
      </c>
      <c r="D2624" s="18">
        <f t="shared" si="43"/>
        <v>0</v>
      </c>
      <c r="E2624" s="18">
        <v>252</v>
      </c>
      <c r="F2624" s="18">
        <f t="shared" si="44"/>
        <v>0</v>
      </c>
      <c r="G2624" s="18">
        <f t="shared" si="45"/>
        <v>0</v>
      </c>
      <c r="H2624" s="21">
        <v>0.12</v>
      </c>
    </row>
    <row r="2625" spans="1:8" ht="15" x14ac:dyDescent="0.25">
      <c r="A2625" s="19">
        <v>15079752558</v>
      </c>
      <c r="B2625" s="18">
        <f t="shared" si="42"/>
        <v>0</v>
      </c>
      <c r="C2625" s="19">
        <v>6.4000000000000001E-2</v>
      </c>
      <c r="D2625" s="18">
        <f t="shared" si="43"/>
        <v>0</v>
      </c>
      <c r="E2625" s="19">
        <v>193</v>
      </c>
      <c r="F2625" s="18">
        <f t="shared" si="44"/>
        <v>0</v>
      </c>
      <c r="G2625" s="18">
        <f t="shared" si="45"/>
        <v>0</v>
      </c>
      <c r="H2625" s="21">
        <v>0.12</v>
      </c>
    </row>
    <row r="2626" spans="1:8" ht="15" x14ac:dyDescent="0.25">
      <c r="A2626" s="18">
        <v>778518505</v>
      </c>
      <c r="B2626" s="18">
        <f t="shared" si="42"/>
        <v>0</v>
      </c>
      <c r="C2626" s="18">
        <v>6.5000000000000002E-2</v>
      </c>
      <c r="D2626" s="18">
        <f t="shared" si="43"/>
        <v>0</v>
      </c>
      <c r="E2626" s="18">
        <v>481</v>
      </c>
      <c r="F2626" s="18">
        <f t="shared" si="44"/>
        <v>0</v>
      </c>
      <c r="G2626" s="18">
        <f t="shared" si="45"/>
        <v>0</v>
      </c>
      <c r="H2626" s="18">
        <v>0.107</v>
      </c>
    </row>
    <row r="2627" spans="1:8" ht="15" x14ac:dyDescent="0.25">
      <c r="A2627" s="18">
        <v>47654789735</v>
      </c>
      <c r="B2627" s="18">
        <f t="shared" si="42"/>
        <v>0</v>
      </c>
      <c r="C2627" s="18">
        <v>6.7000000000000004E-2</v>
      </c>
      <c r="D2627" s="18">
        <f t="shared" si="43"/>
        <v>0</v>
      </c>
      <c r="E2627" s="18">
        <v>215</v>
      </c>
      <c r="F2627" s="18">
        <f t="shared" si="44"/>
        <v>0</v>
      </c>
      <c r="G2627" s="18">
        <f t="shared" si="45"/>
        <v>0</v>
      </c>
      <c r="H2627" s="18">
        <v>0.13400000000000001</v>
      </c>
    </row>
    <row r="2628" spans="1:8" ht="15" x14ac:dyDescent="0.25">
      <c r="A2628" s="18">
        <v>2576602497</v>
      </c>
      <c r="B2628" s="18">
        <f t="shared" si="42"/>
        <v>0</v>
      </c>
      <c r="C2628" s="18">
        <v>6.8000000000000005E-2</v>
      </c>
      <c r="D2628" s="18">
        <f t="shared" si="43"/>
        <v>0</v>
      </c>
      <c r="E2628" s="18">
        <v>221</v>
      </c>
      <c r="F2628" s="18">
        <f t="shared" si="44"/>
        <v>0</v>
      </c>
      <c r="G2628" s="18">
        <f t="shared" si="45"/>
        <v>0</v>
      </c>
      <c r="H2628" s="18">
        <v>0.14499999999999999</v>
      </c>
    </row>
    <row r="2629" spans="1:8" ht="15" x14ac:dyDescent="0.25">
      <c r="A2629" s="18">
        <v>7516834160</v>
      </c>
      <c r="B2629" s="18">
        <f t="shared" si="42"/>
        <v>0</v>
      </c>
      <c r="C2629" s="18">
        <v>8.5000000000000006E-2</v>
      </c>
      <c r="D2629" s="18">
        <f t="shared" si="43"/>
        <v>0</v>
      </c>
      <c r="E2629" s="18">
        <v>62</v>
      </c>
      <c r="F2629" s="18">
        <f t="shared" si="44"/>
        <v>0</v>
      </c>
      <c r="G2629" s="18">
        <f t="shared" si="45"/>
        <v>0</v>
      </c>
      <c r="H2629" s="18">
        <v>0.11600000000000001</v>
      </c>
    </row>
    <row r="2630" spans="1:8" ht="15" x14ac:dyDescent="0.25">
      <c r="A2630" s="18">
        <v>17710325578</v>
      </c>
      <c r="B2630" s="18">
        <f t="shared" si="42"/>
        <v>0</v>
      </c>
      <c r="C2630" s="18">
        <v>8.4000000000000005E-2</v>
      </c>
      <c r="D2630" s="18">
        <f t="shared" si="43"/>
        <v>0</v>
      </c>
      <c r="E2630" s="18">
        <v>187</v>
      </c>
      <c r="F2630" s="18">
        <f t="shared" si="44"/>
        <v>0</v>
      </c>
      <c r="G2630" s="18">
        <f t="shared" si="45"/>
        <v>0</v>
      </c>
      <c r="H2630" s="18">
        <v>0.186</v>
      </c>
    </row>
    <row r="2631" spans="1:8" ht="15" x14ac:dyDescent="0.25">
      <c r="A2631" s="18">
        <v>14433926129</v>
      </c>
      <c r="B2631" s="18">
        <f t="shared" si="42"/>
        <v>0</v>
      </c>
      <c r="C2631" s="18">
        <v>5.1999999999999998E-2</v>
      </c>
      <c r="D2631" s="18">
        <f t="shared" si="43"/>
        <v>0</v>
      </c>
      <c r="E2631" s="18">
        <v>273</v>
      </c>
      <c r="F2631" s="18">
        <f t="shared" si="44"/>
        <v>0</v>
      </c>
      <c r="G2631" s="18">
        <f t="shared" si="45"/>
        <v>0</v>
      </c>
      <c r="H2631" s="18">
        <v>0.19500000000000001</v>
      </c>
    </row>
    <row r="2632" spans="1:8" ht="15" x14ac:dyDescent="0.25">
      <c r="A2632" s="18">
        <v>1170000000000</v>
      </c>
      <c r="B2632" s="18">
        <f t="shared" si="42"/>
        <v>1</v>
      </c>
      <c r="C2632" s="18">
        <v>0.06</v>
      </c>
      <c r="D2632" s="18">
        <f t="shared" si="43"/>
        <v>0</v>
      </c>
      <c r="E2632" s="18">
        <v>609</v>
      </c>
      <c r="F2632" s="18">
        <f t="shared" si="44"/>
        <v>0</v>
      </c>
      <c r="G2632" s="18">
        <f t="shared" si="45"/>
        <v>0</v>
      </c>
      <c r="H2632" s="18">
        <v>4.9000000000000002E-2</v>
      </c>
    </row>
    <row r="2633" spans="1:8" ht="15" x14ac:dyDescent="0.25">
      <c r="A2633" s="18">
        <v>9898547558</v>
      </c>
      <c r="B2633" s="18">
        <f t="shared" si="42"/>
        <v>0</v>
      </c>
      <c r="C2633" s="18">
        <v>7.5999999999999998E-2</v>
      </c>
      <c r="D2633" s="18">
        <f t="shared" si="43"/>
        <v>0</v>
      </c>
      <c r="E2633" s="18">
        <v>124</v>
      </c>
      <c r="F2633" s="18">
        <f t="shared" si="44"/>
        <v>0</v>
      </c>
      <c r="G2633" s="18">
        <f t="shared" si="45"/>
        <v>0</v>
      </c>
      <c r="H2633" s="18">
        <v>0.105</v>
      </c>
    </row>
    <row r="2634" spans="1:8" ht="15" x14ac:dyDescent="0.25">
      <c r="A2634" s="18">
        <v>33270500000</v>
      </c>
      <c r="B2634" s="18">
        <f t="shared" si="42"/>
        <v>0</v>
      </c>
      <c r="C2634" s="18">
        <v>7.9000000000000001E-2</v>
      </c>
      <c r="D2634" s="18">
        <f t="shared" si="43"/>
        <v>0</v>
      </c>
      <c r="E2634" s="18">
        <v>664</v>
      </c>
      <c r="F2634" s="18">
        <f t="shared" si="44"/>
        <v>0</v>
      </c>
      <c r="G2634" s="18">
        <f t="shared" si="45"/>
        <v>0</v>
      </c>
      <c r="H2634" s="18">
        <v>6.9000000000000006E-2</v>
      </c>
    </row>
    <row r="2635" spans="1:8" ht="15" x14ac:dyDescent="0.25">
      <c r="A2635" s="18">
        <v>25071193102</v>
      </c>
      <c r="B2635" s="18">
        <f t="shared" si="42"/>
        <v>0</v>
      </c>
      <c r="C2635" s="18">
        <v>8.8999999999999996E-2</v>
      </c>
      <c r="D2635" s="18">
        <f t="shared" si="43"/>
        <v>0</v>
      </c>
      <c r="E2635" s="18">
        <v>352</v>
      </c>
      <c r="F2635" s="18">
        <f t="shared" si="44"/>
        <v>0</v>
      </c>
      <c r="G2635" s="18">
        <f t="shared" si="45"/>
        <v>0</v>
      </c>
      <c r="H2635" s="18">
        <v>0.17399999999999999</v>
      </c>
    </row>
    <row r="2636" spans="1:8" ht="15" x14ac:dyDescent="0.25">
      <c r="A2636" s="18">
        <v>171000000000</v>
      </c>
      <c r="B2636" s="18">
        <f t="shared" si="42"/>
        <v>0</v>
      </c>
      <c r="C2636" s="18">
        <v>4.7E-2</v>
      </c>
      <c r="D2636" s="18">
        <f t="shared" si="43"/>
        <v>0</v>
      </c>
      <c r="E2636" s="18">
        <v>283</v>
      </c>
      <c r="F2636" s="18">
        <f t="shared" si="44"/>
        <v>0</v>
      </c>
      <c r="G2636" s="18">
        <f t="shared" si="45"/>
        <v>0</v>
      </c>
      <c r="H2636" s="18">
        <v>0.187</v>
      </c>
    </row>
    <row r="2637" spans="1:8" ht="15" x14ac:dyDescent="0.25">
      <c r="A2637" s="18">
        <v>100000000000</v>
      </c>
      <c r="B2637" s="18">
        <f t="shared" si="42"/>
        <v>0</v>
      </c>
      <c r="C2637" s="19">
        <v>6.4000000000000001E-2</v>
      </c>
      <c r="D2637" s="18">
        <f t="shared" si="43"/>
        <v>0</v>
      </c>
      <c r="E2637" s="19">
        <v>193</v>
      </c>
      <c r="F2637" s="18">
        <f t="shared" si="44"/>
        <v>0</v>
      </c>
      <c r="G2637" s="18">
        <f t="shared" si="45"/>
        <v>0</v>
      </c>
      <c r="H2637" s="21">
        <v>0.12</v>
      </c>
    </row>
    <row r="2638" spans="1:8" ht="15" x14ac:dyDescent="0.25">
      <c r="A2638" s="19">
        <v>15079752558</v>
      </c>
      <c r="B2638" s="18">
        <f t="shared" si="42"/>
        <v>0</v>
      </c>
      <c r="C2638" s="19">
        <v>6.4000000000000001E-2</v>
      </c>
      <c r="D2638" s="18">
        <f t="shared" si="43"/>
        <v>0</v>
      </c>
      <c r="E2638" s="19">
        <v>193</v>
      </c>
      <c r="F2638" s="18">
        <f t="shared" si="44"/>
        <v>0</v>
      </c>
      <c r="G2638" s="18">
        <f t="shared" si="45"/>
        <v>0</v>
      </c>
      <c r="H2638" s="21">
        <v>0.12</v>
      </c>
    </row>
    <row r="2639" spans="1:8" ht="15" x14ac:dyDescent="0.25">
      <c r="A2639" s="18">
        <v>728148148</v>
      </c>
      <c r="B2639" s="18">
        <f t="shared" si="42"/>
        <v>0</v>
      </c>
      <c r="C2639" s="18">
        <v>5.8000000000000003E-2</v>
      </c>
      <c r="D2639" s="18">
        <f t="shared" si="43"/>
        <v>0</v>
      </c>
      <c r="E2639" s="18">
        <v>820</v>
      </c>
      <c r="F2639" s="18">
        <f t="shared" si="44"/>
        <v>0</v>
      </c>
      <c r="G2639" s="18">
        <f t="shared" si="45"/>
        <v>0</v>
      </c>
      <c r="H2639" s="18">
        <v>9.4E-2</v>
      </c>
    </row>
    <row r="2640" spans="1:8" ht="15" x14ac:dyDescent="0.25">
      <c r="A2640" s="18">
        <v>1295925926</v>
      </c>
      <c r="B2640" s="18">
        <f t="shared" si="42"/>
        <v>0</v>
      </c>
      <c r="C2640" s="18">
        <v>7.5999999999999998E-2</v>
      </c>
      <c r="D2640" s="18">
        <f t="shared" si="43"/>
        <v>0</v>
      </c>
      <c r="E2640" s="18">
        <v>513</v>
      </c>
      <c r="F2640" s="18">
        <f t="shared" si="44"/>
        <v>0</v>
      </c>
      <c r="G2640" s="18">
        <f t="shared" si="45"/>
        <v>0</v>
      </c>
      <c r="H2640" s="18">
        <v>0.1</v>
      </c>
    </row>
    <row r="2641" spans="1:8" ht="15" x14ac:dyDescent="0.25">
      <c r="A2641" s="19">
        <v>15079752558</v>
      </c>
      <c r="B2641" s="18">
        <f t="shared" si="42"/>
        <v>0</v>
      </c>
      <c r="C2641" s="19">
        <v>6.4000000000000001E-2</v>
      </c>
      <c r="D2641" s="18">
        <f t="shared" si="43"/>
        <v>0</v>
      </c>
      <c r="E2641" s="19">
        <v>193</v>
      </c>
      <c r="F2641" s="18">
        <f t="shared" si="44"/>
        <v>0</v>
      </c>
      <c r="G2641" s="18">
        <f t="shared" si="45"/>
        <v>0</v>
      </c>
      <c r="H2641" s="21">
        <v>0.12</v>
      </c>
    </row>
    <row r="2642" spans="1:8" ht="15" x14ac:dyDescent="0.25">
      <c r="A2642" s="18">
        <v>677037037</v>
      </c>
      <c r="B2642" s="18">
        <f t="shared" si="42"/>
        <v>0</v>
      </c>
      <c r="C2642" s="18">
        <v>4.9000000000000002E-2</v>
      </c>
      <c r="D2642" s="18">
        <f t="shared" si="43"/>
        <v>0</v>
      </c>
      <c r="E2642" s="18">
        <v>310</v>
      </c>
      <c r="F2642" s="18">
        <f t="shared" si="44"/>
        <v>0</v>
      </c>
      <c r="G2642" s="18">
        <f t="shared" si="45"/>
        <v>0</v>
      </c>
      <c r="H2642" s="18">
        <v>9.0999999999999998E-2</v>
      </c>
    </row>
    <row r="2643" spans="1:8" ht="15" x14ac:dyDescent="0.25">
      <c r="A2643" s="18">
        <v>4363219094</v>
      </c>
      <c r="B2643" s="18">
        <f t="shared" si="42"/>
        <v>0</v>
      </c>
      <c r="C2643" s="18">
        <v>0.06</v>
      </c>
      <c r="D2643" s="18">
        <f t="shared" si="43"/>
        <v>0</v>
      </c>
      <c r="E2643" s="18">
        <v>490</v>
      </c>
      <c r="F2643" s="18">
        <f t="shared" si="44"/>
        <v>0</v>
      </c>
      <c r="G2643" s="18">
        <f t="shared" si="45"/>
        <v>0</v>
      </c>
      <c r="H2643" s="18">
        <v>0.11799999999999999</v>
      </c>
    </row>
    <row r="2644" spans="1:8" ht="15" x14ac:dyDescent="0.25">
      <c r="A2644" s="18">
        <v>23676348287</v>
      </c>
      <c r="B2644" s="18">
        <f t="shared" si="42"/>
        <v>0</v>
      </c>
      <c r="C2644" s="18">
        <v>5.2999999999999999E-2</v>
      </c>
      <c r="D2644" s="18">
        <f t="shared" si="43"/>
        <v>0</v>
      </c>
      <c r="E2644" s="18">
        <v>935</v>
      </c>
      <c r="F2644" s="18">
        <f t="shared" si="44"/>
        <v>0</v>
      </c>
      <c r="G2644" s="18">
        <f t="shared" si="45"/>
        <v>0</v>
      </c>
      <c r="H2644" s="18">
        <v>0.08</v>
      </c>
    </row>
    <row r="2645" spans="1:8" ht="15" x14ac:dyDescent="0.25">
      <c r="A2645" s="19">
        <v>15079752558</v>
      </c>
      <c r="B2645" s="18">
        <f t="shared" si="42"/>
        <v>0</v>
      </c>
      <c r="C2645" s="19">
        <v>6.4000000000000001E-2</v>
      </c>
      <c r="D2645" s="18">
        <f t="shared" si="43"/>
        <v>0</v>
      </c>
      <c r="E2645" s="19">
        <v>193</v>
      </c>
      <c r="F2645" s="18">
        <f t="shared" si="44"/>
        <v>0</v>
      </c>
      <c r="G2645" s="18">
        <f t="shared" si="45"/>
        <v>0</v>
      </c>
      <c r="H2645" s="21">
        <v>0.12</v>
      </c>
    </row>
    <row r="2646" spans="1:8" ht="15" x14ac:dyDescent="0.25">
      <c r="A2646" s="18">
        <v>15500000000000</v>
      </c>
      <c r="B2646" s="18">
        <f t="shared" si="42"/>
        <v>1</v>
      </c>
      <c r="C2646" s="18">
        <v>0.17699999999999999</v>
      </c>
      <c r="D2646" s="18">
        <f t="shared" si="43"/>
        <v>1</v>
      </c>
      <c r="E2646" s="18">
        <v>8467</v>
      </c>
      <c r="F2646" s="18">
        <f t="shared" si="44"/>
        <v>1</v>
      </c>
      <c r="G2646" s="18">
        <f t="shared" si="45"/>
        <v>0</v>
      </c>
      <c r="H2646" s="18">
        <v>3.3000000000000002E-2</v>
      </c>
    </row>
    <row r="2647" spans="1:8" ht="15" x14ac:dyDescent="0.25">
      <c r="A2647" s="18">
        <v>47236710623</v>
      </c>
      <c r="B2647" s="18">
        <f t="shared" si="42"/>
        <v>0</v>
      </c>
      <c r="C2647" s="18">
        <v>8.7999999999999995E-2</v>
      </c>
      <c r="D2647" s="18">
        <f t="shared" si="43"/>
        <v>0</v>
      </c>
      <c r="E2647" s="18">
        <v>1213</v>
      </c>
      <c r="F2647" s="18">
        <f t="shared" si="44"/>
        <v>0</v>
      </c>
      <c r="G2647" s="18">
        <f t="shared" si="45"/>
        <v>0</v>
      </c>
      <c r="H2647" s="18">
        <v>9.8000000000000004E-2</v>
      </c>
    </row>
    <row r="2648" spans="1:8" ht="15" x14ac:dyDescent="0.25">
      <c r="A2648" s="18">
        <v>316000000000</v>
      </c>
      <c r="B2648" s="18">
        <f t="shared" si="42"/>
        <v>1</v>
      </c>
      <c r="C2648" s="18">
        <v>4.4999999999999998E-2</v>
      </c>
      <c r="D2648" s="18">
        <f t="shared" si="43"/>
        <v>0</v>
      </c>
      <c r="E2648" s="18">
        <v>487</v>
      </c>
      <c r="F2648" s="18">
        <f t="shared" si="44"/>
        <v>0</v>
      </c>
      <c r="G2648" s="18">
        <f t="shared" si="45"/>
        <v>0</v>
      </c>
      <c r="H2648" s="18">
        <v>0.17199999999999999</v>
      </c>
    </row>
    <row r="2649" spans="1:8" ht="15" x14ac:dyDescent="0.25">
      <c r="A2649" s="18">
        <v>1127037037</v>
      </c>
      <c r="B2649" s="18">
        <f t="shared" si="42"/>
        <v>0</v>
      </c>
      <c r="C2649" s="18">
        <v>5.5E-2</v>
      </c>
      <c r="D2649" s="18">
        <f t="shared" si="43"/>
        <v>0</v>
      </c>
      <c r="E2649" s="18">
        <v>703</v>
      </c>
      <c r="F2649" s="18">
        <f t="shared" si="44"/>
        <v>0</v>
      </c>
      <c r="G2649" s="18">
        <f t="shared" si="45"/>
        <v>0</v>
      </c>
      <c r="H2649" s="18">
        <v>0.109</v>
      </c>
    </row>
    <row r="2650" spans="1:8" ht="15" x14ac:dyDescent="0.25">
      <c r="A2650" s="18">
        <v>558000000000</v>
      </c>
      <c r="B2650" s="18">
        <f t="shared" si="42"/>
        <v>1</v>
      </c>
      <c r="C2650" s="18">
        <v>7.9000000000000001E-2</v>
      </c>
      <c r="D2650" s="18">
        <f t="shared" si="43"/>
        <v>0</v>
      </c>
      <c r="E2650" s="18">
        <v>866</v>
      </c>
      <c r="F2650" s="18">
        <f t="shared" si="44"/>
        <v>0</v>
      </c>
      <c r="G2650" s="18">
        <f t="shared" si="45"/>
        <v>0</v>
      </c>
      <c r="H2650" s="18">
        <v>0.14099999999999999</v>
      </c>
    </row>
    <row r="2651" spans="1:8" ht="15" x14ac:dyDescent="0.25">
      <c r="A2651" s="18">
        <v>2584463687</v>
      </c>
      <c r="B2651" s="18">
        <f t="shared" si="42"/>
        <v>0</v>
      </c>
      <c r="C2651" s="19">
        <v>6.4000000000000001E-2</v>
      </c>
      <c r="D2651" s="18">
        <f t="shared" si="43"/>
        <v>0</v>
      </c>
      <c r="E2651" s="19">
        <v>193</v>
      </c>
      <c r="F2651" s="18">
        <f t="shared" si="44"/>
        <v>0</v>
      </c>
      <c r="G2651" s="18">
        <f t="shared" si="45"/>
        <v>0</v>
      </c>
      <c r="H2651" s="18">
        <v>9.7000000000000003E-2</v>
      </c>
    </row>
    <row r="2652" spans="1:8" ht="15" x14ac:dyDescent="0.25">
      <c r="A2652" s="18">
        <v>7872584000</v>
      </c>
      <c r="B2652" s="18">
        <f t="shared" si="42"/>
        <v>0</v>
      </c>
      <c r="C2652" s="18">
        <v>7.4999999999999997E-2</v>
      </c>
      <c r="D2652" s="18">
        <f t="shared" si="43"/>
        <v>0</v>
      </c>
      <c r="E2652" s="18">
        <v>1622</v>
      </c>
      <c r="F2652" s="18">
        <f t="shared" si="44"/>
        <v>1</v>
      </c>
      <c r="G2652" s="18">
        <f t="shared" si="45"/>
        <v>0</v>
      </c>
      <c r="H2652" s="18">
        <v>5.0999999999999997E-2</v>
      </c>
    </row>
    <row r="2653" spans="1:8" ht="15" x14ac:dyDescent="0.25">
      <c r="A2653" s="18">
        <v>4368900000</v>
      </c>
      <c r="B2653" s="18">
        <f t="shared" si="42"/>
        <v>0</v>
      </c>
      <c r="C2653" s="18">
        <v>7.1999999999999995E-2</v>
      </c>
      <c r="D2653" s="18">
        <f t="shared" si="43"/>
        <v>0</v>
      </c>
      <c r="E2653" s="18">
        <v>935</v>
      </c>
      <c r="F2653" s="18">
        <f t="shared" si="44"/>
        <v>0</v>
      </c>
      <c r="G2653" s="18">
        <f t="shared" si="45"/>
        <v>0</v>
      </c>
      <c r="H2653" s="18">
        <v>8.6999999999999994E-2</v>
      </c>
    </row>
    <row r="2654" spans="1:8" ht="15" x14ac:dyDescent="0.25">
      <c r="A2654" s="18">
        <v>1489000000</v>
      </c>
      <c r="B2654" s="18">
        <f t="shared" si="42"/>
        <v>0</v>
      </c>
      <c r="C2654" s="18">
        <v>5.8000000000000003E-2</v>
      </c>
      <c r="D2654" s="18">
        <f t="shared" si="43"/>
        <v>0</v>
      </c>
      <c r="E2654" s="18">
        <v>264</v>
      </c>
      <c r="F2654" s="18">
        <f t="shared" si="44"/>
        <v>0</v>
      </c>
      <c r="G2654" s="18">
        <f t="shared" si="45"/>
        <v>0</v>
      </c>
      <c r="H2654" s="18">
        <v>0.13400000000000001</v>
      </c>
    </row>
    <row r="2655" spans="1:8" ht="15" x14ac:dyDescent="0.25">
      <c r="A2655" s="18">
        <v>5550771000</v>
      </c>
      <c r="B2655" s="18">
        <f t="shared" si="42"/>
        <v>0</v>
      </c>
      <c r="C2655" s="19">
        <v>6.4000000000000001E-2</v>
      </c>
      <c r="D2655" s="18">
        <f t="shared" si="43"/>
        <v>0</v>
      </c>
      <c r="E2655" s="19">
        <v>193</v>
      </c>
      <c r="F2655" s="18">
        <f t="shared" si="44"/>
        <v>0</v>
      </c>
      <c r="G2655" s="18">
        <f t="shared" si="45"/>
        <v>0</v>
      </c>
      <c r="H2655" s="21">
        <v>0.12</v>
      </c>
    </row>
    <row r="2656" spans="1:8" ht="15" x14ac:dyDescent="0.25">
      <c r="A2656" s="18">
        <v>23948541156</v>
      </c>
      <c r="B2656" s="18">
        <f t="shared" si="42"/>
        <v>0</v>
      </c>
      <c r="C2656" s="18">
        <v>0.05</v>
      </c>
      <c r="D2656" s="18">
        <f t="shared" si="43"/>
        <v>0</v>
      </c>
      <c r="E2656" s="18">
        <v>115</v>
      </c>
      <c r="F2656" s="18">
        <f t="shared" si="44"/>
        <v>0</v>
      </c>
      <c r="G2656" s="18">
        <f t="shared" si="45"/>
        <v>0</v>
      </c>
      <c r="H2656" s="18">
        <v>0.109</v>
      </c>
    </row>
    <row r="2657" spans="1:8" ht="15" x14ac:dyDescent="0.25">
      <c r="A2657" s="18">
        <v>2480000000000</v>
      </c>
      <c r="B2657" s="18">
        <f t="shared" si="42"/>
        <v>1</v>
      </c>
      <c r="C2657" s="18">
        <v>8.8999999999999996E-2</v>
      </c>
      <c r="D2657" s="18">
        <f t="shared" si="43"/>
        <v>0</v>
      </c>
      <c r="E2657" s="18">
        <v>1119</v>
      </c>
      <c r="F2657" s="18">
        <f t="shared" si="44"/>
        <v>0</v>
      </c>
      <c r="G2657" s="18">
        <f t="shared" si="45"/>
        <v>1</v>
      </c>
      <c r="H2657" s="18">
        <v>0.439</v>
      </c>
    </row>
    <row r="2658" spans="1:8" ht="15" x14ac:dyDescent="0.25">
      <c r="A2658" s="18">
        <v>1780000000000</v>
      </c>
      <c r="B2658" s="18">
        <f t="shared" si="42"/>
        <v>1</v>
      </c>
      <c r="C2658" s="18">
        <v>0.109</v>
      </c>
      <c r="D2658" s="18">
        <f t="shared" si="43"/>
        <v>0</v>
      </c>
      <c r="E2658" s="18">
        <v>5656</v>
      </c>
      <c r="F2658" s="18">
        <f t="shared" si="44"/>
        <v>1</v>
      </c>
      <c r="G2658" s="18">
        <f t="shared" si="45"/>
        <v>0</v>
      </c>
      <c r="H2658" s="18">
        <v>0.03</v>
      </c>
    </row>
    <row r="2659" spans="1:8" ht="15" x14ac:dyDescent="0.25">
      <c r="A2659" s="19">
        <v>15079752558</v>
      </c>
      <c r="B2659" s="18">
        <f t="shared" si="42"/>
        <v>0</v>
      </c>
      <c r="C2659" s="19">
        <v>6.4000000000000001E-2</v>
      </c>
      <c r="D2659" s="18">
        <f t="shared" si="43"/>
        <v>0</v>
      </c>
      <c r="E2659" s="19">
        <v>193</v>
      </c>
      <c r="F2659" s="18">
        <f t="shared" si="44"/>
        <v>0</v>
      </c>
      <c r="G2659" s="18">
        <f t="shared" si="45"/>
        <v>0</v>
      </c>
      <c r="H2659" s="21">
        <v>0.12</v>
      </c>
    </row>
    <row r="2660" spans="1:8" ht="15" x14ac:dyDescent="0.25">
      <c r="A2660" s="18">
        <v>251000000000</v>
      </c>
      <c r="B2660" s="18">
        <f t="shared" si="42"/>
        <v>1</v>
      </c>
      <c r="C2660" s="18">
        <v>7.0999999999999994E-2</v>
      </c>
      <c r="D2660" s="18">
        <f t="shared" si="43"/>
        <v>0</v>
      </c>
      <c r="E2660" s="18">
        <v>1022</v>
      </c>
      <c r="F2660" s="18">
        <f t="shared" si="44"/>
        <v>0</v>
      </c>
      <c r="G2660" s="18">
        <f t="shared" si="45"/>
        <v>0</v>
      </c>
      <c r="H2660" s="18">
        <v>0.09</v>
      </c>
    </row>
    <row r="2661" spans="1:8" ht="15" x14ac:dyDescent="0.25">
      <c r="A2661" s="18">
        <v>335000000000</v>
      </c>
      <c r="B2661" s="18">
        <f t="shared" si="42"/>
        <v>1</v>
      </c>
      <c r="C2661" s="18">
        <v>6.5000000000000002E-2</v>
      </c>
      <c r="D2661" s="18">
        <f t="shared" si="43"/>
        <v>0</v>
      </c>
      <c r="E2661" s="18">
        <v>466</v>
      </c>
      <c r="F2661" s="18">
        <f t="shared" si="44"/>
        <v>0</v>
      </c>
      <c r="G2661" s="18">
        <f t="shared" si="45"/>
        <v>0</v>
      </c>
      <c r="H2661" s="18">
        <v>0.112</v>
      </c>
    </row>
    <row r="2662" spans="1:8" ht="15" x14ac:dyDescent="0.25">
      <c r="A2662" s="18">
        <v>41237296807</v>
      </c>
      <c r="B2662" s="18">
        <f t="shared" si="42"/>
        <v>0</v>
      </c>
      <c r="C2662" s="18">
        <v>0.10199999999999999</v>
      </c>
      <c r="D2662" s="18">
        <f t="shared" si="43"/>
        <v>0</v>
      </c>
      <c r="E2662" s="18">
        <v>883</v>
      </c>
      <c r="F2662" s="18">
        <f t="shared" si="44"/>
        <v>0</v>
      </c>
      <c r="G2662" s="18">
        <f t="shared" si="45"/>
        <v>0</v>
      </c>
      <c r="H2662" s="18">
        <v>0.161</v>
      </c>
    </row>
    <row r="2663" spans="1:8" ht="15" x14ac:dyDescent="0.25">
      <c r="A2663" s="19">
        <v>15079752558</v>
      </c>
      <c r="B2663" s="18">
        <f t="shared" si="42"/>
        <v>0</v>
      </c>
      <c r="C2663" s="18">
        <v>8.5999999999999993E-2</v>
      </c>
      <c r="D2663" s="18">
        <f t="shared" si="43"/>
        <v>0</v>
      </c>
      <c r="E2663" s="18">
        <v>558</v>
      </c>
      <c r="F2663" s="18">
        <f t="shared" si="44"/>
        <v>0</v>
      </c>
      <c r="G2663" s="18">
        <f t="shared" si="45"/>
        <v>0</v>
      </c>
      <c r="H2663" s="21">
        <v>0.12</v>
      </c>
    </row>
    <row r="2664" spans="1:8" ht="15" x14ac:dyDescent="0.25">
      <c r="A2664" s="19">
        <v>15079752558</v>
      </c>
      <c r="B2664" s="18">
        <f t="shared" si="42"/>
        <v>0</v>
      </c>
      <c r="C2664" s="19">
        <v>6.4000000000000001E-2</v>
      </c>
      <c r="D2664" s="18">
        <f t="shared" si="43"/>
        <v>0</v>
      </c>
      <c r="E2664" s="19">
        <v>193</v>
      </c>
      <c r="F2664" s="18">
        <f t="shared" si="44"/>
        <v>0</v>
      </c>
      <c r="G2664" s="18">
        <f t="shared" si="45"/>
        <v>0</v>
      </c>
      <c r="H2664" s="21">
        <v>0.12</v>
      </c>
    </row>
    <row r="2665" spans="1:8" ht="15" x14ac:dyDescent="0.25">
      <c r="A2665" s="18">
        <v>495555556</v>
      </c>
      <c r="B2665" s="18">
        <f t="shared" si="42"/>
        <v>0</v>
      </c>
      <c r="C2665" s="18">
        <v>5.8999999999999997E-2</v>
      </c>
      <c r="D2665" s="18">
        <f t="shared" si="43"/>
        <v>0</v>
      </c>
      <c r="E2665" s="18">
        <v>392</v>
      </c>
      <c r="F2665" s="18">
        <f t="shared" si="44"/>
        <v>0</v>
      </c>
      <c r="G2665" s="18">
        <f t="shared" si="45"/>
        <v>0</v>
      </c>
      <c r="H2665" s="18">
        <v>0.09</v>
      </c>
    </row>
    <row r="2666" spans="1:8" ht="15" x14ac:dyDescent="0.25">
      <c r="A2666" s="18">
        <v>58920504571</v>
      </c>
      <c r="B2666" s="18">
        <f t="shared" si="42"/>
        <v>0</v>
      </c>
      <c r="C2666" s="18">
        <v>5.3999999999999999E-2</v>
      </c>
      <c r="D2666" s="18">
        <f t="shared" si="43"/>
        <v>0</v>
      </c>
      <c r="E2666" s="18">
        <v>310</v>
      </c>
      <c r="F2666" s="18">
        <f t="shared" si="44"/>
        <v>0</v>
      </c>
      <c r="G2666" s="18">
        <f t="shared" si="45"/>
        <v>0</v>
      </c>
      <c r="H2666" s="18">
        <v>0.155</v>
      </c>
    </row>
    <row r="2667" spans="1:8" ht="15" x14ac:dyDescent="0.25">
      <c r="A2667" s="18">
        <v>84039856000</v>
      </c>
      <c r="B2667" s="18">
        <f t="shared" si="42"/>
        <v>0</v>
      </c>
      <c r="C2667" s="18">
        <v>6.4000000000000001E-2</v>
      </c>
      <c r="D2667" s="18">
        <f t="shared" si="43"/>
        <v>0</v>
      </c>
      <c r="E2667" s="18">
        <v>361</v>
      </c>
      <c r="F2667" s="18">
        <f t="shared" si="44"/>
        <v>0</v>
      </c>
      <c r="G2667" s="18">
        <f t="shared" si="45"/>
        <v>0</v>
      </c>
      <c r="H2667" s="21">
        <v>0.12</v>
      </c>
    </row>
    <row r="2668" spans="1:8" ht="15" x14ac:dyDescent="0.25">
      <c r="A2668" s="18">
        <v>23813600000</v>
      </c>
      <c r="B2668" s="18">
        <f t="shared" si="42"/>
        <v>0</v>
      </c>
      <c r="C2668" s="18">
        <v>6.7000000000000004E-2</v>
      </c>
      <c r="D2668" s="18">
        <f t="shared" si="43"/>
        <v>0</v>
      </c>
      <c r="E2668" s="18">
        <v>254</v>
      </c>
      <c r="F2668" s="18">
        <f t="shared" si="44"/>
        <v>0</v>
      </c>
      <c r="G2668" s="18">
        <f t="shared" si="45"/>
        <v>0</v>
      </c>
      <c r="H2668" s="21">
        <v>0.12</v>
      </c>
    </row>
    <row r="2669" spans="1:8" ht="15" x14ac:dyDescent="0.25">
      <c r="A2669" s="19">
        <v>15079752558</v>
      </c>
      <c r="B2669" s="18">
        <f t="shared" si="42"/>
        <v>0</v>
      </c>
      <c r="C2669" s="19">
        <v>6.4000000000000001E-2</v>
      </c>
      <c r="D2669" s="18">
        <f t="shared" si="43"/>
        <v>0</v>
      </c>
      <c r="E2669" s="19">
        <v>193</v>
      </c>
      <c r="F2669" s="18">
        <f t="shared" si="44"/>
        <v>0</v>
      </c>
      <c r="G2669" s="18">
        <f t="shared" si="45"/>
        <v>0</v>
      </c>
      <c r="H2669" s="21">
        <v>0.12</v>
      </c>
    </row>
    <row r="2670" spans="1:8" ht="15" x14ac:dyDescent="0.25">
      <c r="A2670" s="18">
        <v>801481467</v>
      </c>
      <c r="B2670" s="18">
        <f t="shared" si="42"/>
        <v>0</v>
      </c>
      <c r="C2670" s="18">
        <v>6.4000000000000001E-2</v>
      </c>
      <c r="D2670" s="18">
        <f t="shared" si="43"/>
        <v>0</v>
      </c>
      <c r="E2670" s="18">
        <v>478</v>
      </c>
      <c r="F2670" s="18">
        <f t="shared" si="44"/>
        <v>0</v>
      </c>
      <c r="G2670" s="18">
        <f t="shared" si="45"/>
        <v>0</v>
      </c>
      <c r="H2670" s="18">
        <v>9.7000000000000003E-2</v>
      </c>
    </row>
    <row r="2671" spans="1:8" ht="15" x14ac:dyDescent="0.25">
      <c r="A2671" s="18">
        <v>50388454861</v>
      </c>
      <c r="B2671" s="18">
        <f t="shared" si="42"/>
        <v>0</v>
      </c>
      <c r="C2671" s="18">
        <v>6.7000000000000004E-2</v>
      </c>
      <c r="D2671" s="18">
        <f t="shared" si="43"/>
        <v>0</v>
      </c>
      <c r="E2671" s="18">
        <v>226</v>
      </c>
      <c r="F2671" s="18">
        <f t="shared" si="44"/>
        <v>0</v>
      </c>
      <c r="G2671" s="18">
        <f t="shared" si="45"/>
        <v>0</v>
      </c>
      <c r="H2671" s="18">
        <v>0.13500000000000001</v>
      </c>
    </row>
    <row r="2672" spans="1:8" ht="15" x14ac:dyDescent="0.25">
      <c r="A2672" s="18">
        <v>2851154076</v>
      </c>
      <c r="B2672" s="18">
        <f t="shared" si="42"/>
        <v>0</v>
      </c>
      <c r="C2672" s="18">
        <v>6.6000000000000003E-2</v>
      </c>
      <c r="D2672" s="18">
        <f t="shared" si="43"/>
        <v>0</v>
      </c>
      <c r="E2672" s="18">
        <v>235</v>
      </c>
      <c r="F2672" s="18">
        <f t="shared" si="44"/>
        <v>0</v>
      </c>
      <c r="G2672" s="18">
        <f t="shared" si="45"/>
        <v>0</v>
      </c>
      <c r="H2672" s="18">
        <v>0.13900000000000001</v>
      </c>
    </row>
    <row r="2673" spans="1:8" ht="15" x14ac:dyDescent="0.25">
      <c r="A2673" s="18">
        <v>7890216508</v>
      </c>
      <c r="B2673" s="18">
        <f t="shared" si="42"/>
        <v>0</v>
      </c>
      <c r="C2673" s="18">
        <v>6.4000000000000001E-2</v>
      </c>
      <c r="D2673" s="18">
        <f t="shared" si="43"/>
        <v>0</v>
      </c>
      <c r="E2673" s="18">
        <v>53</v>
      </c>
      <c r="F2673" s="18">
        <f t="shared" si="44"/>
        <v>0</v>
      </c>
      <c r="G2673" s="18">
        <f t="shared" si="45"/>
        <v>0</v>
      </c>
      <c r="H2673" s="18">
        <v>8.8999999999999996E-2</v>
      </c>
    </row>
    <row r="2674" spans="1:8" ht="15" x14ac:dyDescent="0.25">
      <c r="A2674" s="18">
        <v>18564264545</v>
      </c>
      <c r="B2674" s="18">
        <f t="shared" si="42"/>
        <v>0</v>
      </c>
      <c r="C2674" s="18">
        <v>8.5999999999999993E-2</v>
      </c>
      <c r="D2674" s="18">
        <f t="shared" si="43"/>
        <v>0</v>
      </c>
      <c r="E2674" s="18">
        <v>195</v>
      </c>
      <c r="F2674" s="18">
        <f t="shared" si="44"/>
        <v>0</v>
      </c>
      <c r="G2674" s="18">
        <f t="shared" si="45"/>
        <v>0</v>
      </c>
      <c r="H2674" s="18">
        <v>0.185</v>
      </c>
    </row>
    <row r="2675" spans="1:8" ht="15" x14ac:dyDescent="0.25">
      <c r="A2675" s="18">
        <v>14794802081</v>
      </c>
      <c r="B2675" s="18">
        <f t="shared" si="42"/>
        <v>0</v>
      </c>
      <c r="C2675" s="18">
        <v>5.8999999999999997E-2</v>
      </c>
      <c r="D2675" s="18">
        <f t="shared" si="43"/>
        <v>0</v>
      </c>
      <c r="E2675" s="18">
        <v>318</v>
      </c>
      <c r="F2675" s="18">
        <f t="shared" si="44"/>
        <v>0</v>
      </c>
      <c r="G2675" s="18">
        <f t="shared" si="45"/>
        <v>0</v>
      </c>
      <c r="H2675" s="18">
        <v>0.17599999999999999</v>
      </c>
    </row>
    <row r="2676" spans="1:8" ht="15" x14ac:dyDescent="0.25">
      <c r="A2676" s="18">
        <v>1190000000000</v>
      </c>
      <c r="B2676" s="18">
        <f t="shared" si="42"/>
        <v>1</v>
      </c>
      <c r="C2676" s="18">
        <v>6.0999999999999999E-2</v>
      </c>
      <c r="D2676" s="18">
        <f t="shared" si="43"/>
        <v>0</v>
      </c>
      <c r="E2676" s="18">
        <v>618</v>
      </c>
      <c r="F2676" s="18">
        <f t="shared" si="44"/>
        <v>0</v>
      </c>
      <c r="G2676" s="18">
        <f t="shared" si="45"/>
        <v>0</v>
      </c>
      <c r="H2676" s="18">
        <v>4.7E-2</v>
      </c>
    </row>
    <row r="2677" spans="1:8" ht="15" x14ac:dyDescent="0.25">
      <c r="A2677" s="18">
        <v>10644973606</v>
      </c>
      <c r="B2677" s="18">
        <f t="shared" si="42"/>
        <v>0</v>
      </c>
      <c r="C2677" s="18">
        <v>8.2000000000000003E-2</v>
      </c>
      <c r="D2677" s="18">
        <f t="shared" si="43"/>
        <v>0</v>
      </c>
      <c r="E2677" s="18">
        <v>144</v>
      </c>
      <c r="F2677" s="18">
        <f t="shared" si="44"/>
        <v>0</v>
      </c>
      <c r="G2677" s="18">
        <f t="shared" si="45"/>
        <v>0</v>
      </c>
      <c r="H2677" s="18">
        <v>0.12</v>
      </c>
    </row>
    <row r="2678" spans="1:8" ht="15" x14ac:dyDescent="0.25">
      <c r="A2678" s="18">
        <v>37956200000</v>
      </c>
      <c r="B2678" s="18">
        <f t="shared" si="42"/>
        <v>0</v>
      </c>
      <c r="C2678" s="18">
        <v>7.5999999999999998E-2</v>
      </c>
      <c r="D2678" s="18">
        <f t="shared" si="43"/>
        <v>0</v>
      </c>
      <c r="E2678" s="18">
        <v>723</v>
      </c>
      <c r="F2678" s="18">
        <f t="shared" si="44"/>
        <v>0</v>
      </c>
      <c r="G2678" s="18">
        <f t="shared" si="45"/>
        <v>0</v>
      </c>
      <c r="H2678" s="18">
        <v>6.9000000000000006E-2</v>
      </c>
    </row>
    <row r="2679" spans="1:8" ht="15" x14ac:dyDescent="0.25">
      <c r="A2679" s="18">
        <v>24611040343</v>
      </c>
      <c r="B2679" s="18">
        <f t="shared" si="42"/>
        <v>0</v>
      </c>
      <c r="C2679" s="18">
        <v>0.10299999999999999</v>
      </c>
      <c r="D2679" s="18">
        <f t="shared" si="43"/>
        <v>0</v>
      </c>
      <c r="E2679" s="18">
        <v>392</v>
      </c>
      <c r="F2679" s="18">
        <f t="shared" si="44"/>
        <v>0</v>
      </c>
      <c r="G2679" s="18">
        <f t="shared" si="45"/>
        <v>0</v>
      </c>
      <c r="H2679" s="18">
        <v>0.17199999999999999</v>
      </c>
    </row>
    <row r="2680" spans="1:8" ht="15" x14ac:dyDescent="0.25">
      <c r="A2680" s="18">
        <v>193000000000</v>
      </c>
      <c r="B2680" s="18">
        <f t="shared" si="42"/>
        <v>0</v>
      </c>
      <c r="C2680" s="18">
        <v>5.0999999999999997E-2</v>
      </c>
      <c r="D2680" s="18">
        <f t="shared" si="43"/>
        <v>0</v>
      </c>
      <c r="E2680" s="18">
        <v>337</v>
      </c>
      <c r="F2680" s="18">
        <f t="shared" si="44"/>
        <v>0</v>
      </c>
      <c r="G2680" s="18">
        <f t="shared" si="45"/>
        <v>0</v>
      </c>
      <c r="H2680" s="18">
        <v>0.192</v>
      </c>
    </row>
    <row r="2681" spans="1:8" ht="15" x14ac:dyDescent="0.25">
      <c r="A2681" s="18">
        <v>101000000000</v>
      </c>
      <c r="B2681" s="18">
        <f t="shared" si="42"/>
        <v>0</v>
      </c>
      <c r="C2681" s="19">
        <v>6.4000000000000001E-2</v>
      </c>
      <c r="D2681" s="18">
        <f t="shared" si="43"/>
        <v>0</v>
      </c>
      <c r="E2681" s="19">
        <v>193</v>
      </c>
      <c r="F2681" s="18">
        <f t="shared" si="44"/>
        <v>0</v>
      </c>
      <c r="G2681" s="18">
        <f t="shared" si="45"/>
        <v>0</v>
      </c>
      <c r="H2681" s="21">
        <v>0.12</v>
      </c>
    </row>
    <row r="2682" spans="1:8" ht="15" x14ac:dyDescent="0.25">
      <c r="A2682" s="19">
        <v>15079752558</v>
      </c>
      <c r="B2682" s="18">
        <f t="shared" si="42"/>
        <v>0</v>
      </c>
      <c r="C2682" s="19">
        <v>6.4000000000000001E-2</v>
      </c>
      <c r="D2682" s="18">
        <f t="shared" si="43"/>
        <v>0</v>
      </c>
      <c r="E2682" s="19">
        <v>193</v>
      </c>
      <c r="F2682" s="18">
        <f t="shared" si="44"/>
        <v>0</v>
      </c>
      <c r="G2682" s="18">
        <f t="shared" si="45"/>
        <v>0</v>
      </c>
      <c r="H2682" s="21">
        <v>0.12</v>
      </c>
    </row>
    <row r="2683" spans="1:8" ht="15" x14ac:dyDescent="0.25">
      <c r="A2683" s="18">
        <v>731851852</v>
      </c>
      <c r="B2683" s="18">
        <f t="shared" si="42"/>
        <v>0</v>
      </c>
      <c r="C2683" s="18">
        <v>5.8999999999999997E-2</v>
      </c>
      <c r="D2683" s="18">
        <f t="shared" si="43"/>
        <v>0</v>
      </c>
      <c r="E2683" s="18">
        <v>825</v>
      </c>
      <c r="F2683" s="18">
        <f t="shared" si="44"/>
        <v>0</v>
      </c>
      <c r="G2683" s="18">
        <f t="shared" si="45"/>
        <v>0</v>
      </c>
      <c r="H2683" s="18">
        <v>8.6999999999999994E-2</v>
      </c>
    </row>
    <row r="2684" spans="1:8" ht="15" x14ac:dyDescent="0.25">
      <c r="A2684" s="18">
        <v>1318148148</v>
      </c>
      <c r="B2684" s="18">
        <f t="shared" si="42"/>
        <v>0</v>
      </c>
      <c r="C2684" s="18">
        <v>8.5000000000000006E-2</v>
      </c>
      <c r="D2684" s="18">
        <f t="shared" si="43"/>
        <v>0</v>
      </c>
      <c r="E2684" s="18">
        <v>556</v>
      </c>
      <c r="F2684" s="18">
        <f t="shared" si="44"/>
        <v>0</v>
      </c>
      <c r="G2684" s="18">
        <f t="shared" si="45"/>
        <v>0</v>
      </c>
      <c r="H2684" s="18">
        <v>9.5000000000000001E-2</v>
      </c>
    </row>
    <row r="2685" spans="1:8" ht="15" x14ac:dyDescent="0.25">
      <c r="A2685" s="19">
        <v>15079752558</v>
      </c>
      <c r="B2685" s="18">
        <f t="shared" si="42"/>
        <v>0</v>
      </c>
      <c r="C2685" s="19">
        <v>6.4000000000000001E-2</v>
      </c>
      <c r="D2685" s="18">
        <f t="shared" si="43"/>
        <v>0</v>
      </c>
      <c r="E2685" s="19">
        <v>193</v>
      </c>
      <c r="F2685" s="18">
        <f t="shared" si="44"/>
        <v>0</v>
      </c>
      <c r="G2685" s="18">
        <f t="shared" si="45"/>
        <v>0</v>
      </c>
      <c r="H2685" s="21">
        <v>0.12</v>
      </c>
    </row>
    <row r="2686" spans="1:8" ht="15" x14ac:dyDescent="0.25">
      <c r="A2686" s="18">
        <v>694444444</v>
      </c>
      <c r="B2686" s="18">
        <f t="shared" si="42"/>
        <v>0</v>
      </c>
      <c r="C2686" s="18">
        <v>5.1999999999999998E-2</v>
      </c>
      <c r="D2686" s="18">
        <f t="shared" si="43"/>
        <v>0</v>
      </c>
      <c r="E2686" s="18">
        <v>340</v>
      </c>
      <c r="F2686" s="18">
        <f t="shared" si="44"/>
        <v>0</v>
      </c>
      <c r="G2686" s="18">
        <f t="shared" si="45"/>
        <v>0</v>
      </c>
      <c r="H2686" s="18">
        <v>9.4E-2</v>
      </c>
    </row>
    <row r="2687" spans="1:8" ht="15" x14ac:dyDescent="0.25">
      <c r="A2687" s="18">
        <v>5012121212</v>
      </c>
      <c r="B2687" s="18">
        <f t="shared" si="42"/>
        <v>0</v>
      </c>
      <c r="C2687" s="18">
        <v>5.8999999999999997E-2</v>
      </c>
      <c r="D2687" s="18">
        <f t="shared" si="43"/>
        <v>0</v>
      </c>
      <c r="E2687" s="18">
        <v>521</v>
      </c>
      <c r="F2687" s="18">
        <f t="shared" si="44"/>
        <v>0</v>
      </c>
      <c r="G2687" s="18">
        <f t="shared" si="45"/>
        <v>0</v>
      </c>
      <c r="H2687" s="18">
        <v>0.11700000000000001</v>
      </c>
    </row>
    <row r="2688" spans="1:8" ht="15" x14ac:dyDescent="0.25">
      <c r="A2688" s="18">
        <v>23436342520</v>
      </c>
      <c r="B2688" s="18">
        <f t="shared" si="42"/>
        <v>0</v>
      </c>
      <c r="C2688" s="18">
        <v>5.3999999999999999E-2</v>
      </c>
      <c r="D2688" s="18">
        <f t="shared" si="43"/>
        <v>0</v>
      </c>
      <c r="E2688" s="18">
        <v>972</v>
      </c>
      <c r="F2688" s="18">
        <f t="shared" si="44"/>
        <v>0</v>
      </c>
      <c r="G2688" s="18">
        <f t="shared" si="45"/>
        <v>0</v>
      </c>
      <c r="H2688" s="18">
        <v>7.6999999999999999E-2</v>
      </c>
    </row>
    <row r="2689" spans="1:8" ht="15" x14ac:dyDescent="0.25">
      <c r="A2689" s="19">
        <v>15079752558</v>
      </c>
      <c r="B2689" s="18">
        <f t="shared" si="42"/>
        <v>0</v>
      </c>
      <c r="C2689" s="19">
        <v>6.4000000000000001E-2</v>
      </c>
      <c r="D2689" s="18">
        <f t="shared" si="43"/>
        <v>0</v>
      </c>
      <c r="E2689" s="19">
        <v>193</v>
      </c>
      <c r="F2689" s="18">
        <f t="shared" si="44"/>
        <v>0</v>
      </c>
      <c r="G2689" s="18">
        <f t="shared" si="45"/>
        <v>0</v>
      </c>
      <c r="H2689" s="21">
        <v>0.12</v>
      </c>
    </row>
    <row r="2690" spans="1:8" ht="15" x14ac:dyDescent="0.25">
      <c r="A2690" s="18">
        <v>16200000000000</v>
      </c>
      <c r="B2690" s="18">
        <f t="shared" si="42"/>
        <v>1</v>
      </c>
      <c r="C2690" s="18">
        <v>0.17899999999999999</v>
      </c>
      <c r="D2690" s="18">
        <f t="shared" si="43"/>
        <v>1</v>
      </c>
      <c r="E2690" s="18">
        <v>8895</v>
      </c>
      <c r="F2690" s="18">
        <f t="shared" si="44"/>
        <v>1</v>
      </c>
      <c r="G2690" s="18">
        <f t="shared" si="45"/>
        <v>0</v>
      </c>
      <c r="H2690" s="18">
        <v>3.3000000000000002E-2</v>
      </c>
    </row>
    <row r="2691" spans="1:8" ht="15" x14ac:dyDescent="0.25">
      <c r="A2691" s="18">
        <v>50004354667</v>
      </c>
      <c r="B2691" s="18">
        <f t="shared" si="42"/>
        <v>0</v>
      </c>
      <c r="C2691" s="18">
        <v>8.8999999999999996E-2</v>
      </c>
      <c r="D2691" s="18">
        <f t="shared" si="43"/>
        <v>0</v>
      </c>
      <c r="E2691" s="18">
        <v>1308</v>
      </c>
      <c r="F2691" s="18">
        <f t="shared" si="44"/>
        <v>1</v>
      </c>
      <c r="G2691" s="18">
        <f t="shared" si="45"/>
        <v>0</v>
      </c>
      <c r="H2691" s="18">
        <v>0.112</v>
      </c>
    </row>
    <row r="2692" spans="1:8" ht="15" x14ac:dyDescent="0.25">
      <c r="A2692" s="18">
        <v>381000000000</v>
      </c>
      <c r="B2692" s="18">
        <f t="shared" si="42"/>
        <v>1</v>
      </c>
      <c r="C2692" s="18">
        <v>4.5999999999999999E-2</v>
      </c>
      <c r="D2692" s="18">
        <f t="shared" si="43"/>
        <v>0</v>
      </c>
      <c r="E2692" s="18">
        <v>593</v>
      </c>
      <c r="F2692" s="18">
        <f t="shared" si="44"/>
        <v>0</v>
      </c>
      <c r="G2692" s="18">
        <f t="shared" si="45"/>
        <v>0</v>
      </c>
      <c r="H2692" s="18">
        <v>0.16400000000000001</v>
      </c>
    </row>
    <row r="2693" spans="1:8" ht="12.75" x14ac:dyDescent="0.2">
      <c r="A2693" s="10"/>
      <c r="B2693" s="10"/>
    </row>
    <row r="2694" spans="1:8" ht="12.75" x14ac:dyDescent="0.2">
      <c r="A2694" s="10"/>
      <c r="B2694" s="10"/>
    </row>
    <row r="2695" spans="1:8" ht="12.75" x14ac:dyDescent="0.2">
      <c r="A2695" s="10"/>
      <c r="B2695" s="10"/>
    </row>
    <row r="2696" spans="1:8" ht="12.75" x14ac:dyDescent="0.2">
      <c r="A2696" s="10"/>
      <c r="B2696" s="10"/>
    </row>
    <row r="2697" spans="1:8" ht="12.75" x14ac:dyDescent="0.2">
      <c r="A2697" s="10"/>
      <c r="B2697" s="10"/>
    </row>
    <row r="2698" spans="1:8" ht="12.75" x14ac:dyDescent="0.2">
      <c r="A2698" s="10"/>
      <c r="B2698" s="10"/>
    </row>
    <row r="2699" spans="1:8" ht="12.75" x14ac:dyDescent="0.2">
      <c r="A2699" s="10"/>
      <c r="B2699" s="10"/>
    </row>
    <row r="2700" spans="1:8" ht="12.75" x14ac:dyDescent="0.2">
      <c r="A2700" s="10"/>
      <c r="B2700" s="10"/>
    </row>
    <row r="2701" spans="1:8" ht="12.75" x14ac:dyDescent="0.2">
      <c r="A2701" s="10"/>
      <c r="B2701" s="10"/>
    </row>
    <row r="2702" spans="1:8" ht="12.75" x14ac:dyDescent="0.2">
      <c r="A2702" s="10"/>
      <c r="B2702" s="10"/>
    </row>
    <row r="2703" spans="1:8" ht="12.75" x14ac:dyDescent="0.2">
      <c r="A2703" s="10"/>
      <c r="B2703" s="10"/>
    </row>
    <row r="2704" spans="1:8" ht="12.75" x14ac:dyDescent="0.2">
      <c r="A2704" s="10"/>
      <c r="B2704" s="10"/>
    </row>
    <row r="2705" spans="1:2" ht="12.75" x14ac:dyDescent="0.2">
      <c r="A2705" s="10"/>
      <c r="B2705" s="10"/>
    </row>
    <row r="2706" spans="1:2" ht="12.75" x14ac:dyDescent="0.2">
      <c r="A2706" s="10"/>
      <c r="B2706" s="10"/>
    </row>
    <row r="2707" spans="1:2" ht="12.75" x14ac:dyDescent="0.2">
      <c r="A2707" s="10"/>
      <c r="B2707" s="10"/>
    </row>
    <row r="2708" spans="1:2" ht="12.75" x14ac:dyDescent="0.2">
      <c r="A2708" s="10"/>
      <c r="B2708" s="10"/>
    </row>
    <row r="2709" spans="1:2" ht="12.75" x14ac:dyDescent="0.2">
      <c r="A2709" s="10"/>
      <c r="B2709" s="10"/>
    </row>
    <row r="2710" spans="1:2" ht="12.75" x14ac:dyDescent="0.2">
      <c r="A2710" s="10"/>
      <c r="B2710" s="10"/>
    </row>
    <row r="2711" spans="1:2" ht="12.75" x14ac:dyDescent="0.2">
      <c r="A2711" s="10"/>
      <c r="B2711" s="10"/>
    </row>
    <row r="2712" spans="1:2" ht="12.75" x14ac:dyDescent="0.2">
      <c r="A2712" s="10"/>
      <c r="B2712" s="10"/>
    </row>
    <row r="2713" spans="1:2" ht="12.75" x14ac:dyDescent="0.2">
      <c r="A2713" s="10"/>
      <c r="B2713" s="10"/>
    </row>
    <row r="2714" spans="1:2" ht="12.75" x14ac:dyDescent="0.2">
      <c r="A2714" s="10"/>
      <c r="B2714" s="10"/>
    </row>
    <row r="2715" spans="1:2" ht="12.75" x14ac:dyDescent="0.2">
      <c r="A2715" s="10"/>
      <c r="B2715" s="10"/>
    </row>
    <row r="2716" spans="1:2" ht="12.75" x14ac:dyDescent="0.2">
      <c r="A2716" s="10"/>
      <c r="B2716" s="10"/>
    </row>
    <row r="2717" spans="1:2" ht="12.75" x14ac:dyDescent="0.2">
      <c r="A2717" s="10"/>
      <c r="B2717" s="10"/>
    </row>
    <row r="2718" spans="1:2" ht="12.75" x14ac:dyDescent="0.2">
      <c r="A2718" s="10"/>
      <c r="B2718" s="10"/>
    </row>
    <row r="2719" spans="1:2" ht="12.75" x14ac:dyDescent="0.2">
      <c r="A2719" s="10"/>
      <c r="B2719" s="10"/>
    </row>
    <row r="2720" spans="1:2" ht="12.75" x14ac:dyDescent="0.2">
      <c r="A2720" s="10"/>
      <c r="B2720" s="10"/>
    </row>
    <row r="2721" spans="1:2" ht="12.75" x14ac:dyDescent="0.2">
      <c r="A2721" s="10"/>
      <c r="B2721" s="10"/>
    </row>
    <row r="2722" spans="1:2" ht="12.75" x14ac:dyDescent="0.2">
      <c r="A2722" s="10"/>
      <c r="B2722" s="10"/>
    </row>
    <row r="2723" spans="1:2" ht="12.75" x14ac:dyDescent="0.2">
      <c r="A2723" s="10"/>
      <c r="B2723" s="10"/>
    </row>
    <row r="2724" spans="1:2" ht="12.75" x14ac:dyDescent="0.2">
      <c r="A2724" s="10"/>
      <c r="B2724" s="10"/>
    </row>
    <row r="2725" spans="1:2" ht="12.75" x14ac:dyDescent="0.2">
      <c r="A2725" s="10"/>
      <c r="B2725" s="10"/>
    </row>
    <row r="2726" spans="1:2" ht="12.75" x14ac:dyDescent="0.2">
      <c r="A2726" s="10"/>
      <c r="B2726" s="10"/>
    </row>
    <row r="2727" spans="1:2" ht="12.75" x14ac:dyDescent="0.2">
      <c r="A2727" s="10"/>
      <c r="B2727" s="10"/>
    </row>
    <row r="2728" spans="1:2" ht="12.75" x14ac:dyDescent="0.2">
      <c r="A2728" s="10"/>
      <c r="B2728" s="10"/>
    </row>
    <row r="2729" spans="1:2" ht="12.75" x14ac:dyDescent="0.2">
      <c r="A2729" s="10"/>
      <c r="B2729" s="10"/>
    </row>
    <row r="2730" spans="1:2" ht="12.75" x14ac:dyDescent="0.2">
      <c r="A2730" s="10"/>
      <c r="B2730" s="10"/>
    </row>
    <row r="2731" spans="1:2" ht="12.75" x14ac:dyDescent="0.2">
      <c r="A2731" s="10"/>
      <c r="B2731" s="10"/>
    </row>
    <row r="2732" spans="1:2" ht="12.75" x14ac:dyDescent="0.2">
      <c r="A2732" s="10"/>
      <c r="B2732" s="10"/>
    </row>
    <row r="2733" spans="1:2" ht="12.75" x14ac:dyDescent="0.2">
      <c r="A2733" s="10"/>
      <c r="B2733" s="10"/>
    </row>
    <row r="2734" spans="1:2" ht="12.75" x14ac:dyDescent="0.2">
      <c r="A2734" s="10"/>
      <c r="B2734" s="10"/>
    </row>
    <row r="2735" spans="1:2" ht="12.75" x14ac:dyDescent="0.2">
      <c r="A2735" s="10"/>
      <c r="B2735" s="10"/>
    </row>
    <row r="2736" spans="1:2" ht="12.75" x14ac:dyDescent="0.2">
      <c r="A2736" s="10"/>
      <c r="B2736" s="10"/>
    </row>
    <row r="2737" spans="1:2" ht="12.75" x14ac:dyDescent="0.2">
      <c r="A2737" s="10"/>
      <c r="B2737" s="10"/>
    </row>
    <row r="2738" spans="1:2" ht="12.75" x14ac:dyDescent="0.2">
      <c r="A2738" s="10"/>
      <c r="B2738" s="10"/>
    </row>
    <row r="2739" spans="1:2" ht="12.75" x14ac:dyDescent="0.2">
      <c r="A2739" s="10"/>
      <c r="B2739" s="10"/>
    </row>
    <row r="2740" spans="1:2" ht="12.75" x14ac:dyDescent="0.2">
      <c r="A2740" s="10"/>
      <c r="B2740" s="10"/>
    </row>
    <row r="2741" spans="1:2" ht="12.75" x14ac:dyDescent="0.2">
      <c r="A2741" s="10"/>
      <c r="B2741" s="10"/>
    </row>
    <row r="2742" spans="1:2" ht="12.75" x14ac:dyDescent="0.2">
      <c r="A2742" s="10"/>
      <c r="B2742" s="10"/>
    </row>
    <row r="2743" spans="1:2" ht="12.75" x14ac:dyDescent="0.2">
      <c r="A2743" s="10"/>
      <c r="B2743" s="10"/>
    </row>
    <row r="2744" spans="1:2" ht="12.75" x14ac:dyDescent="0.2">
      <c r="A2744" s="10"/>
      <c r="B2744" s="10"/>
    </row>
    <row r="2745" spans="1:2" ht="12.75" x14ac:dyDescent="0.2">
      <c r="A2745" s="10"/>
      <c r="B2745" s="10"/>
    </row>
    <row r="2746" spans="1:2" ht="12.75" x14ac:dyDescent="0.2">
      <c r="A2746" s="10"/>
      <c r="B2746" s="10"/>
    </row>
    <row r="2747" spans="1:2" ht="12.75" x14ac:dyDescent="0.2">
      <c r="A2747" s="10"/>
      <c r="B2747" s="10"/>
    </row>
    <row r="2748" spans="1:2" ht="12.75" x14ac:dyDescent="0.2">
      <c r="A2748" s="10"/>
      <c r="B2748" s="10"/>
    </row>
    <row r="2749" spans="1:2" ht="12.75" x14ac:dyDescent="0.2">
      <c r="A2749" s="10"/>
      <c r="B2749" s="10"/>
    </row>
    <row r="2750" spans="1:2" ht="12.75" x14ac:dyDescent="0.2">
      <c r="A2750" s="10"/>
      <c r="B2750" s="10"/>
    </row>
    <row r="2751" spans="1:2" ht="12.75" x14ac:dyDescent="0.2">
      <c r="A2751" s="10"/>
      <c r="B2751" s="10"/>
    </row>
    <row r="2752" spans="1:2" ht="12.75" x14ac:dyDescent="0.2">
      <c r="A2752" s="10"/>
      <c r="B2752" s="10"/>
    </row>
    <row r="2753" spans="1:2" ht="12.75" x14ac:dyDescent="0.2">
      <c r="A2753" s="10"/>
      <c r="B2753" s="10"/>
    </row>
    <row r="2754" spans="1:2" ht="12.75" x14ac:dyDescent="0.2">
      <c r="A2754" s="10"/>
      <c r="B2754" s="10"/>
    </row>
    <row r="2755" spans="1:2" ht="12.75" x14ac:dyDescent="0.2">
      <c r="A2755" s="10"/>
      <c r="B2755" s="10"/>
    </row>
    <row r="2756" spans="1:2" ht="12.75" x14ac:dyDescent="0.2">
      <c r="A2756" s="10"/>
      <c r="B2756" s="10"/>
    </row>
    <row r="2757" spans="1:2" ht="12.75" x14ac:dyDescent="0.2">
      <c r="A2757" s="10"/>
      <c r="B2757" s="10"/>
    </row>
    <row r="2758" spans="1:2" ht="12.75" x14ac:dyDescent="0.2">
      <c r="A2758" s="10"/>
      <c r="B2758" s="10"/>
    </row>
    <row r="2759" spans="1:2" ht="12.75" x14ac:dyDescent="0.2">
      <c r="A2759" s="10"/>
      <c r="B2759" s="10"/>
    </row>
    <row r="2760" spans="1:2" ht="12.75" x14ac:dyDescent="0.2">
      <c r="A2760" s="10"/>
      <c r="B2760" s="10"/>
    </row>
    <row r="2761" spans="1:2" ht="12.75" x14ac:dyDescent="0.2">
      <c r="A2761" s="10"/>
      <c r="B2761" s="10"/>
    </row>
    <row r="2762" spans="1:2" ht="12.75" x14ac:dyDescent="0.2">
      <c r="A2762" s="10"/>
      <c r="B2762" s="10"/>
    </row>
    <row r="2763" spans="1:2" ht="12.75" x14ac:dyDescent="0.2">
      <c r="A2763" s="10"/>
      <c r="B2763" s="10"/>
    </row>
    <row r="2764" spans="1:2" ht="12.75" x14ac:dyDescent="0.2">
      <c r="A2764" s="10"/>
      <c r="B2764" s="10"/>
    </row>
    <row r="2765" spans="1:2" ht="12.75" x14ac:dyDescent="0.2">
      <c r="A2765" s="10"/>
      <c r="B2765" s="10"/>
    </row>
    <row r="2766" spans="1:2" ht="12.75" x14ac:dyDescent="0.2">
      <c r="A2766" s="10"/>
      <c r="B2766" s="10"/>
    </row>
    <row r="2767" spans="1:2" ht="12.75" x14ac:dyDescent="0.2">
      <c r="A2767" s="10"/>
      <c r="B2767" s="10"/>
    </row>
    <row r="2768" spans="1:2" ht="12.75" x14ac:dyDescent="0.2">
      <c r="A2768" s="10"/>
      <c r="B2768" s="10"/>
    </row>
    <row r="2769" spans="1:2" ht="12.75" x14ac:dyDescent="0.2">
      <c r="A2769" s="10"/>
      <c r="B2769" s="10"/>
    </row>
    <row r="2770" spans="1:2" ht="12.75" x14ac:dyDescent="0.2">
      <c r="A2770" s="10"/>
      <c r="B2770" s="10"/>
    </row>
    <row r="2771" spans="1:2" ht="12.75" x14ac:dyDescent="0.2">
      <c r="A2771" s="10"/>
      <c r="B2771" s="10"/>
    </row>
    <row r="2772" spans="1:2" ht="12.75" x14ac:dyDescent="0.2">
      <c r="A2772" s="10"/>
      <c r="B2772" s="10"/>
    </row>
    <row r="2773" spans="1:2" ht="12.75" x14ac:dyDescent="0.2">
      <c r="A2773" s="10"/>
      <c r="B2773" s="10"/>
    </row>
    <row r="2774" spans="1:2" ht="12.75" x14ac:dyDescent="0.2">
      <c r="A2774" s="10"/>
      <c r="B2774" s="10"/>
    </row>
    <row r="2775" spans="1:2" ht="12.75" x14ac:dyDescent="0.2">
      <c r="A2775" s="10"/>
      <c r="B2775" s="10"/>
    </row>
    <row r="2776" spans="1:2" ht="12.75" x14ac:dyDescent="0.2">
      <c r="A2776" s="10"/>
      <c r="B2776" s="10"/>
    </row>
    <row r="2777" spans="1:2" ht="12.75" x14ac:dyDescent="0.2">
      <c r="A2777" s="10"/>
      <c r="B2777" s="10"/>
    </row>
    <row r="2778" spans="1:2" ht="12.75" x14ac:dyDescent="0.2">
      <c r="A2778" s="10"/>
      <c r="B2778" s="10"/>
    </row>
    <row r="2779" spans="1:2" ht="12.75" x14ac:dyDescent="0.2">
      <c r="A2779" s="10"/>
      <c r="B2779" s="10"/>
    </row>
    <row r="2780" spans="1:2" ht="12.75" x14ac:dyDescent="0.2">
      <c r="A2780" s="10"/>
      <c r="B2780" s="10"/>
    </row>
    <row r="2781" spans="1:2" ht="12.75" x14ac:dyDescent="0.2">
      <c r="A2781" s="10"/>
      <c r="B2781" s="10"/>
    </row>
    <row r="2782" spans="1:2" ht="12.75" x14ac:dyDescent="0.2">
      <c r="A2782" s="10"/>
      <c r="B2782" s="10"/>
    </row>
    <row r="2783" spans="1:2" ht="12.75" x14ac:dyDescent="0.2">
      <c r="A2783" s="10"/>
      <c r="B2783" s="10"/>
    </row>
    <row r="2784" spans="1:2" ht="12.75" x14ac:dyDescent="0.2">
      <c r="A2784" s="10"/>
      <c r="B2784" s="10"/>
    </row>
    <row r="2785" spans="1:2" ht="12.75" x14ac:dyDescent="0.2">
      <c r="A2785" s="10"/>
      <c r="B2785" s="10"/>
    </row>
    <row r="2786" spans="1:2" ht="12.75" x14ac:dyDescent="0.2">
      <c r="A2786" s="10"/>
      <c r="B2786" s="10"/>
    </row>
    <row r="2787" spans="1:2" ht="12.75" x14ac:dyDescent="0.2">
      <c r="A2787" s="10"/>
      <c r="B2787" s="10"/>
    </row>
    <row r="2788" spans="1:2" ht="12.75" x14ac:dyDescent="0.2">
      <c r="A2788" s="10"/>
      <c r="B2788" s="10"/>
    </row>
    <row r="2789" spans="1:2" ht="12.75" x14ac:dyDescent="0.2">
      <c r="A2789" s="10"/>
      <c r="B2789" s="10"/>
    </row>
    <row r="2790" spans="1:2" ht="12.75" x14ac:dyDescent="0.2">
      <c r="A2790" s="10"/>
      <c r="B2790" s="10"/>
    </row>
    <row r="2791" spans="1:2" ht="12.75" x14ac:dyDescent="0.2">
      <c r="A2791" s="10"/>
      <c r="B2791" s="10"/>
    </row>
    <row r="2792" spans="1:2" ht="12.75" x14ac:dyDescent="0.2">
      <c r="A2792" s="10"/>
      <c r="B2792" s="10"/>
    </row>
    <row r="2793" spans="1:2" ht="12.75" x14ac:dyDescent="0.2">
      <c r="A2793" s="10"/>
      <c r="B2793" s="10"/>
    </row>
    <row r="2794" spans="1:2" ht="12.75" x14ac:dyDescent="0.2">
      <c r="A2794" s="10"/>
      <c r="B2794" s="10"/>
    </row>
    <row r="2795" spans="1:2" ht="12.75" x14ac:dyDescent="0.2">
      <c r="A2795" s="10"/>
      <c r="B2795" s="10"/>
    </row>
    <row r="2796" spans="1:2" ht="12.75" x14ac:dyDescent="0.2">
      <c r="A2796" s="10"/>
      <c r="B2796" s="10"/>
    </row>
    <row r="2797" spans="1:2" ht="12.75" x14ac:dyDescent="0.2">
      <c r="A2797" s="10"/>
      <c r="B2797" s="10"/>
    </row>
    <row r="2798" spans="1:2" ht="12.75" x14ac:dyDescent="0.2">
      <c r="A2798" s="10"/>
      <c r="B2798" s="10"/>
    </row>
    <row r="2799" spans="1:2" ht="12.75" x14ac:dyDescent="0.2">
      <c r="A2799" s="10"/>
      <c r="B2799" s="10"/>
    </row>
    <row r="2800" spans="1:2" ht="12.75" x14ac:dyDescent="0.2">
      <c r="A2800" s="10"/>
      <c r="B2800" s="10"/>
    </row>
    <row r="2801" spans="1:2" ht="12.75" x14ac:dyDescent="0.2">
      <c r="A2801" s="10"/>
      <c r="B2801" s="10"/>
    </row>
    <row r="2802" spans="1:2" ht="12.75" x14ac:dyDescent="0.2">
      <c r="A2802" s="10"/>
      <c r="B2802" s="10"/>
    </row>
    <row r="2803" spans="1:2" ht="12.75" x14ac:dyDescent="0.2">
      <c r="A2803" s="10"/>
      <c r="B2803" s="10"/>
    </row>
    <row r="2804" spans="1:2" ht="12.75" x14ac:dyDescent="0.2">
      <c r="A2804" s="10"/>
      <c r="B2804" s="10"/>
    </row>
    <row r="2805" spans="1:2" ht="12.75" x14ac:dyDescent="0.2">
      <c r="A2805" s="10"/>
      <c r="B2805" s="10"/>
    </row>
    <row r="2806" spans="1:2" ht="12.75" x14ac:dyDescent="0.2">
      <c r="A2806" s="10"/>
      <c r="B2806" s="10"/>
    </row>
    <row r="2807" spans="1:2" ht="12.75" x14ac:dyDescent="0.2">
      <c r="A2807" s="10"/>
      <c r="B2807" s="10"/>
    </row>
    <row r="2808" spans="1:2" ht="12.75" x14ac:dyDescent="0.2">
      <c r="A2808" s="10"/>
      <c r="B2808" s="10"/>
    </row>
    <row r="2809" spans="1:2" ht="12.75" x14ac:dyDescent="0.2">
      <c r="A2809" s="10"/>
      <c r="B2809" s="10"/>
    </row>
    <row r="2810" spans="1:2" ht="12.75" x14ac:dyDescent="0.2">
      <c r="A2810" s="10"/>
      <c r="B2810" s="10"/>
    </row>
    <row r="2811" spans="1:2" ht="12.75" x14ac:dyDescent="0.2">
      <c r="A2811" s="10"/>
      <c r="B2811" s="10"/>
    </row>
    <row r="2812" spans="1:2" ht="12.75" x14ac:dyDescent="0.2">
      <c r="A2812" s="10"/>
      <c r="B2812" s="10"/>
    </row>
    <row r="2813" spans="1:2" ht="12.75" x14ac:dyDescent="0.2">
      <c r="A2813" s="10"/>
      <c r="B2813" s="10"/>
    </row>
    <row r="2814" spans="1:2" ht="12.75" x14ac:dyDescent="0.2">
      <c r="A2814" s="10"/>
      <c r="B2814" s="10"/>
    </row>
    <row r="2815" spans="1:2" ht="12.75" x14ac:dyDescent="0.2">
      <c r="A2815" s="10"/>
      <c r="B2815" s="10"/>
    </row>
    <row r="2816" spans="1:2" ht="12.75" x14ac:dyDescent="0.2">
      <c r="A2816" s="10"/>
      <c r="B2816" s="10"/>
    </row>
    <row r="2817" spans="1:2" ht="12.75" x14ac:dyDescent="0.2">
      <c r="A2817" s="10"/>
      <c r="B2817" s="10"/>
    </row>
    <row r="2818" spans="1:2" ht="12.75" x14ac:dyDescent="0.2">
      <c r="A2818" s="10"/>
      <c r="B2818" s="10"/>
    </row>
    <row r="2819" spans="1:2" ht="12.75" x14ac:dyDescent="0.2">
      <c r="A2819" s="10"/>
      <c r="B2819" s="10"/>
    </row>
    <row r="2820" spans="1:2" ht="12.75" x14ac:dyDescent="0.2">
      <c r="A2820" s="10"/>
      <c r="B2820" s="10"/>
    </row>
    <row r="2821" spans="1:2" ht="12.75" x14ac:dyDescent="0.2">
      <c r="A2821" s="10"/>
      <c r="B2821" s="10"/>
    </row>
    <row r="2822" spans="1:2" ht="12.75" x14ac:dyDescent="0.2">
      <c r="A2822" s="10"/>
      <c r="B2822" s="10"/>
    </row>
    <row r="2823" spans="1:2" ht="12.75" x14ac:dyDescent="0.2">
      <c r="A2823" s="10"/>
      <c r="B2823" s="10"/>
    </row>
    <row r="2824" spans="1:2" ht="12.75" x14ac:dyDescent="0.2">
      <c r="A2824" s="10"/>
      <c r="B2824" s="10"/>
    </row>
    <row r="2825" spans="1:2" ht="12.75" x14ac:dyDescent="0.2">
      <c r="A2825" s="10"/>
      <c r="B2825" s="10"/>
    </row>
    <row r="2826" spans="1:2" ht="12.75" x14ac:dyDescent="0.2">
      <c r="A2826" s="10"/>
      <c r="B2826" s="10"/>
    </row>
    <row r="2827" spans="1:2" ht="12.75" x14ac:dyDescent="0.2">
      <c r="A2827" s="10"/>
      <c r="B2827" s="10"/>
    </row>
    <row r="2828" spans="1:2" ht="12.75" x14ac:dyDescent="0.2">
      <c r="A2828" s="10"/>
      <c r="B2828" s="10"/>
    </row>
    <row r="2829" spans="1:2" ht="12.75" x14ac:dyDescent="0.2">
      <c r="A2829" s="10"/>
      <c r="B2829" s="10"/>
    </row>
    <row r="2830" spans="1:2" ht="12.75" x14ac:dyDescent="0.2">
      <c r="A2830" s="10"/>
      <c r="B2830" s="10"/>
    </row>
    <row r="2831" spans="1:2" ht="12.75" x14ac:dyDescent="0.2">
      <c r="A2831" s="10"/>
      <c r="B2831" s="10"/>
    </row>
    <row r="2832" spans="1:2" ht="12.75" x14ac:dyDescent="0.2">
      <c r="A2832" s="10"/>
      <c r="B2832" s="10"/>
    </row>
    <row r="2833" spans="1:2" ht="12.75" x14ac:dyDescent="0.2">
      <c r="A2833" s="10"/>
      <c r="B2833" s="10"/>
    </row>
    <row r="2834" spans="1:2" ht="12.75" x14ac:dyDescent="0.2">
      <c r="A2834" s="10"/>
      <c r="B2834" s="10"/>
    </row>
    <row r="2835" spans="1:2" ht="12.75" x14ac:dyDescent="0.2">
      <c r="A2835" s="10"/>
      <c r="B2835" s="10"/>
    </row>
    <row r="2836" spans="1:2" ht="12.75" x14ac:dyDescent="0.2">
      <c r="A2836" s="10"/>
      <c r="B2836" s="10"/>
    </row>
    <row r="2837" spans="1:2" ht="12.75" x14ac:dyDescent="0.2">
      <c r="A2837" s="10"/>
      <c r="B2837" s="10"/>
    </row>
    <row r="2838" spans="1:2" ht="12.75" x14ac:dyDescent="0.2">
      <c r="A2838" s="10"/>
      <c r="B2838" s="10"/>
    </row>
    <row r="2839" spans="1:2" ht="12.75" x14ac:dyDescent="0.2">
      <c r="A2839" s="10"/>
      <c r="B2839" s="10"/>
    </row>
    <row r="2840" spans="1:2" ht="12.75" x14ac:dyDescent="0.2">
      <c r="A2840" s="10"/>
      <c r="B2840" s="10"/>
    </row>
    <row r="2841" spans="1:2" ht="12.75" x14ac:dyDescent="0.2">
      <c r="A2841" s="10"/>
      <c r="B2841" s="10"/>
    </row>
    <row r="2842" spans="1:2" ht="12.75" x14ac:dyDescent="0.2">
      <c r="A2842" s="10"/>
      <c r="B2842" s="10"/>
    </row>
    <row r="2843" spans="1:2" ht="12.75" x14ac:dyDescent="0.2">
      <c r="A2843" s="10"/>
      <c r="B2843" s="10"/>
    </row>
    <row r="2844" spans="1:2" ht="12.75" x14ac:dyDescent="0.2">
      <c r="A2844" s="10"/>
      <c r="B2844" s="10"/>
    </row>
    <row r="2845" spans="1:2" ht="12.75" x14ac:dyDescent="0.2">
      <c r="A2845" s="10"/>
      <c r="B2845" s="10"/>
    </row>
    <row r="2846" spans="1:2" ht="12.75" x14ac:dyDescent="0.2">
      <c r="A2846" s="10"/>
      <c r="B2846" s="10"/>
    </row>
    <row r="2847" spans="1:2" ht="12.75" x14ac:dyDescent="0.2">
      <c r="A2847" s="10"/>
      <c r="B2847" s="10"/>
    </row>
    <row r="2848" spans="1:2" ht="12.75" x14ac:dyDescent="0.2">
      <c r="A2848" s="10"/>
      <c r="B2848" s="10"/>
    </row>
    <row r="2849" spans="1:2" ht="12.75" x14ac:dyDescent="0.2">
      <c r="A2849" s="10"/>
      <c r="B2849" s="10"/>
    </row>
    <row r="2850" spans="1:2" ht="12.75" x14ac:dyDescent="0.2">
      <c r="A2850" s="10"/>
      <c r="B2850" s="10"/>
    </row>
    <row r="2851" spans="1:2" ht="12.75" x14ac:dyDescent="0.2">
      <c r="A2851" s="10"/>
      <c r="B2851" s="10"/>
    </row>
    <row r="2852" spans="1:2" ht="12.75" x14ac:dyDescent="0.2">
      <c r="A2852" s="10"/>
      <c r="B2852" s="10"/>
    </row>
    <row r="2853" spans="1:2" ht="12.75" x14ac:dyDescent="0.2">
      <c r="A2853" s="10"/>
      <c r="B2853" s="10"/>
    </row>
    <row r="2854" spans="1:2" ht="12.75" x14ac:dyDescent="0.2">
      <c r="A2854" s="10"/>
      <c r="B2854" s="10"/>
    </row>
    <row r="2855" spans="1:2" ht="12.75" x14ac:dyDescent="0.2">
      <c r="A2855" s="10"/>
      <c r="B2855" s="10"/>
    </row>
    <row r="2856" spans="1:2" ht="12.75" x14ac:dyDescent="0.2">
      <c r="A2856" s="10"/>
      <c r="B2856" s="10"/>
    </row>
    <row r="2857" spans="1:2" ht="12.75" x14ac:dyDescent="0.2">
      <c r="A2857" s="10"/>
      <c r="B2857" s="10"/>
    </row>
    <row r="2858" spans="1:2" ht="12.75" x14ac:dyDescent="0.2">
      <c r="A2858" s="10"/>
      <c r="B2858" s="10"/>
    </row>
    <row r="2859" spans="1:2" ht="12.75" x14ac:dyDescent="0.2">
      <c r="A2859" s="10"/>
      <c r="B2859" s="10"/>
    </row>
    <row r="2860" spans="1:2" ht="12.75" x14ac:dyDescent="0.2">
      <c r="A2860" s="10"/>
      <c r="B2860" s="10"/>
    </row>
    <row r="2861" spans="1:2" ht="12.75" x14ac:dyDescent="0.2">
      <c r="A2861" s="10"/>
      <c r="B2861" s="10"/>
    </row>
    <row r="2862" spans="1:2" ht="12.75" x14ac:dyDescent="0.2">
      <c r="A2862" s="10"/>
      <c r="B2862" s="10"/>
    </row>
    <row r="2863" spans="1:2" ht="12.75" x14ac:dyDescent="0.2">
      <c r="A2863" s="10"/>
      <c r="B2863" s="10"/>
    </row>
    <row r="2864" spans="1:2" ht="12.75" x14ac:dyDescent="0.2">
      <c r="A2864" s="10"/>
      <c r="B2864" s="10"/>
    </row>
    <row r="2865" spans="1:2" ht="12.75" x14ac:dyDescent="0.2">
      <c r="A2865" s="10"/>
      <c r="B2865" s="10"/>
    </row>
    <row r="2866" spans="1:2" ht="12.75" x14ac:dyDescent="0.2">
      <c r="A2866" s="10"/>
      <c r="B2866" s="10"/>
    </row>
    <row r="2867" spans="1:2" ht="12.75" x14ac:dyDescent="0.2">
      <c r="A2867" s="10"/>
      <c r="B2867" s="10"/>
    </row>
    <row r="2868" spans="1:2" ht="12.75" x14ac:dyDescent="0.2">
      <c r="A2868" s="10"/>
      <c r="B2868" s="10"/>
    </row>
    <row r="2869" spans="1:2" ht="12.75" x14ac:dyDescent="0.2">
      <c r="A2869" s="10"/>
      <c r="B2869" s="10"/>
    </row>
    <row r="2870" spans="1:2" ht="12.75" x14ac:dyDescent="0.2">
      <c r="A2870" s="10"/>
      <c r="B2870" s="10"/>
    </row>
    <row r="2871" spans="1:2" ht="12.75" x14ac:dyDescent="0.2">
      <c r="A2871" s="10"/>
      <c r="B2871" s="10"/>
    </row>
    <row r="2872" spans="1:2" ht="12.75" x14ac:dyDescent="0.2">
      <c r="A2872" s="10"/>
      <c r="B2872" s="10"/>
    </row>
    <row r="2873" spans="1:2" ht="12.75" x14ac:dyDescent="0.2">
      <c r="A2873" s="10"/>
      <c r="B2873" s="10"/>
    </row>
    <row r="2874" spans="1:2" ht="12.75" x14ac:dyDescent="0.2">
      <c r="A2874" s="10"/>
      <c r="B2874" s="10"/>
    </row>
    <row r="2875" spans="1:2" ht="12.75" x14ac:dyDescent="0.2">
      <c r="A2875" s="10"/>
      <c r="B2875" s="10"/>
    </row>
    <row r="2876" spans="1:2" ht="12.75" x14ac:dyDescent="0.2">
      <c r="A2876" s="10"/>
      <c r="B2876" s="10"/>
    </row>
    <row r="2877" spans="1:2" ht="12.75" x14ac:dyDescent="0.2">
      <c r="A2877" s="10"/>
      <c r="B2877" s="10"/>
    </row>
    <row r="2878" spans="1:2" ht="12.75" x14ac:dyDescent="0.2">
      <c r="A2878" s="10"/>
      <c r="B2878" s="10"/>
    </row>
    <row r="2879" spans="1:2" ht="12.75" x14ac:dyDescent="0.2">
      <c r="A2879" s="10"/>
      <c r="B2879" s="10"/>
    </row>
    <row r="2880" spans="1:2" ht="12.75" x14ac:dyDescent="0.2">
      <c r="A2880" s="10"/>
      <c r="B2880" s="10"/>
    </row>
    <row r="2881" spans="1:2" ht="12.75" x14ac:dyDescent="0.2">
      <c r="A2881" s="10"/>
      <c r="B2881" s="10"/>
    </row>
    <row r="2882" spans="1:2" ht="12.75" x14ac:dyDescent="0.2">
      <c r="A2882" s="10"/>
      <c r="B2882" s="10"/>
    </row>
    <row r="2883" spans="1:2" ht="12.75" x14ac:dyDescent="0.2">
      <c r="A2883" s="10"/>
      <c r="B2883" s="10"/>
    </row>
    <row r="2884" spans="1:2" ht="12.75" x14ac:dyDescent="0.2">
      <c r="A2884" s="10"/>
      <c r="B2884" s="10"/>
    </row>
    <row r="2885" spans="1:2" ht="12.75" x14ac:dyDescent="0.2">
      <c r="A2885" s="10"/>
      <c r="B2885" s="10"/>
    </row>
    <row r="2886" spans="1:2" ht="12.75" x14ac:dyDescent="0.2">
      <c r="A2886" s="10"/>
      <c r="B2886" s="10"/>
    </row>
    <row r="2887" spans="1:2" ht="12.75" x14ac:dyDescent="0.2">
      <c r="A2887" s="10"/>
      <c r="B2887" s="10"/>
    </row>
    <row r="2888" spans="1:2" ht="12.75" x14ac:dyDescent="0.2">
      <c r="A2888" s="10"/>
      <c r="B2888" s="10"/>
    </row>
    <row r="2889" spans="1:2" ht="12.75" x14ac:dyDescent="0.2">
      <c r="A2889" s="10"/>
      <c r="B2889" s="10"/>
    </row>
    <row r="2890" spans="1:2" ht="12.75" x14ac:dyDescent="0.2">
      <c r="A2890" s="10"/>
      <c r="B2890" s="10"/>
    </row>
    <row r="2891" spans="1:2" ht="12.75" x14ac:dyDescent="0.2">
      <c r="A2891" s="10"/>
      <c r="B2891" s="10"/>
    </row>
    <row r="2892" spans="1:2" ht="12.75" x14ac:dyDescent="0.2">
      <c r="A2892" s="10"/>
      <c r="B2892" s="10"/>
    </row>
    <row r="2893" spans="1:2" ht="12.75" x14ac:dyDescent="0.2">
      <c r="A2893" s="10"/>
      <c r="B2893" s="10"/>
    </row>
    <row r="2894" spans="1:2" ht="12.75" x14ac:dyDescent="0.2">
      <c r="A2894" s="10"/>
      <c r="B2894" s="10"/>
    </row>
    <row r="2895" spans="1:2" ht="12.75" x14ac:dyDescent="0.2">
      <c r="A2895" s="10"/>
      <c r="B2895" s="10"/>
    </row>
    <row r="2896" spans="1:2" ht="12.75" x14ac:dyDescent="0.2">
      <c r="A2896" s="10"/>
      <c r="B2896" s="10"/>
    </row>
    <row r="2897" spans="1:2" ht="12.75" x14ac:dyDescent="0.2">
      <c r="A2897" s="10"/>
      <c r="B2897" s="10"/>
    </row>
    <row r="2898" spans="1:2" ht="12.75" x14ac:dyDescent="0.2">
      <c r="A2898" s="10"/>
      <c r="B2898" s="10"/>
    </row>
    <row r="2899" spans="1:2" ht="12.75" x14ac:dyDescent="0.2">
      <c r="A2899" s="10"/>
      <c r="B2899" s="10"/>
    </row>
    <row r="2900" spans="1:2" ht="12.75" x14ac:dyDescent="0.2">
      <c r="A2900" s="10"/>
      <c r="B2900" s="10"/>
    </row>
    <row r="2901" spans="1:2" ht="12.75" x14ac:dyDescent="0.2">
      <c r="A2901" s="10"/>
      <c r="B2901" s="10"/>
    </row>
    <row r="2902" spans="1:2" ht="12.75" x14ac:dyDescent="0.2">
      <c r="A2902" s="10"/>
      <c r="B2902" s="10"/>
    </row>
    <row r="2903" spans="1:2" ht="12.75" x14ac:dyDescent="0.2">
      <c r="A2903" s="10"/>
      <c r="B2903" s="10"/>
    </row>
    <row r="2904" spans="1:2" ht="12.75" x14ac:dyDescent="0.2">
      <c r="A2904" s="10"/>
      <c r="B2904" s="10"/>
    </row>
    <row r="2905" spans="1:2" ht="12.75" x14ac:dyDescent="0.2">
      <c r="A2905" s="10"/>
      <c r="B2905" s="10"/>
    </row>
    <row r="2906" spans="1:2" ht="12.75" x14ac:dyDescent="0.2">
      <c r="A2906" s="10"/>
      <c r="B2906" s="10"/>
    </row>
    <row r="2907" spans="1:2" ht="12.75" x14ac:dyDescent="0.2">
      <c r="A2907" s="10"/>
      <c r="B2907" s="10"/>
    </row>
    <row r="2908" spans="1:2" ht="12.75" x14ac:dyDescent="0.2">
      <c r="A2908" s="10"/>
      <c r="B2908" s="10"/>
    </row>
    <row r="2909" spans="1:2" ht="12.75" x14ac:dyDescent="0.2">
      <c r="A2909" s="10"/>
      <c r="B2909" s="10"/>
    </row>
    <row r="2910" spans="1:2" ht="12.75" x14ac:dyDescent="0.2">
      <c r="A2910" s="10"/>
      <c r="B2910" s="10"/>
    </row>
    <row r="2911" spans="1:2" ht="12.75" x14ac:dyDescent="0.2">
      <c r="A2911" s="10"/>
      <c r="B2911" s="10"/>
    </row>
    <row r="2912" spans="1:2" ht="12.75" x14ac:dyDescent="0.2">
      <c r="A2912" s="10"/>
      <c r="B2912" s="10"/>
    </row>
    <row r="2913" spans="1:2" ht="12.75" x14ac:dyDescent="0.2">
      <c r="A2913" s="10"/>
      <c r="B2913" s="10"/>
    </row>
    <row r="2914" spans="1:2" ht="12.75" x14ac:dyDescent="0.2">
      <c r="A2914" s="10"/>
      <c r="B2914" s="10"/>
    </row>
    <row r="2915" spans="1:2" ht="12.75" x14ac:dyDescent="0.2">
      <c r="A2915" s="10"/>
      <c r="B2915" s="10"/>
    </row>
    <row r="2916" spans="1:2" ht="12.75" x14ac:dyDescent="0.2">
      <c r="A2916" s="10"/>
      <c r="B2916" s="10"/>
    </row>
    <row r="2917" spans="1:2" ht="12.75" x14ac:dyDescent="0.2">
      <c r="A2917" s="10"/>
      <c r="B2917" s="10"/>
    </row>
    <row r="2918" spans="1:2" ht="12.75" x14ac:dyDescent="0.2">
      <c r="A2918" s="10"/>
      <c r="B2918" s="10"/>
    </row>
    <row r="2919" spans="1:2" ht="12.75" x14ac:dyDescent="0.2">
      <c r="A2919" s="10"/>
      <c r="B2919" s="10"/>
    </row>
    <row r="2920" spans="1:2" ht="12.75" x14ac:dyDescent="0.2">
      <c r="A2920" s="10"/>
      <c r="B2920" s="10"/>
    </row>
    <row r="2921" spans="1:2" ht="12.75" x14ac:dyDescent="0.2">
      <c r="A2921" s="10"/>
      <c r="B2921" s="10"/>
    </row>
    <row r="2922" spans="1:2" ht="12.75" x14ac:dyDescent="0.2">
      <c r="A2922" s="10"/>
      <c r="B2922" s="10"/>
    </row>
    <row r="2923" spans="1:2" ht="12.75" x14ac:dyDescent="0.2">
      <c r="A2923" s="10"/>
      <c r="B2923" s="10"/>
    </row>
    <row r="2924" spans="1:2" ht="12.75" x14ac:dyDescent="0.2">
      <c r="A2924" s="10"/>
      <c r="B2924" s="10"/>
    </row>
    <row r="2925" spans="1:2" ht="12.75" x14ac:dyDescent="0.2">
      <c r="A2925" s="10"/>
      <c r="B2925" s="10"/>
    </row>
    <row r="2926" spans="1:2" ht="12.75" x14ac:dyDescent="0.2">
      <c r="A2926" s="10"/>
      <c r="B2926" s="10"/>
    </row>
    <row r="2927" spans="1:2" ht="12.75" x14ac:dyDescent="0.2">
      <c r="A2927" s="10"/>
      <c r="B2927" s="10"/>
    </row>
    <row r="2928" spans="1:2" ht="12.75" x14ac:dyDescent="0.2">
      <c r="A2928" s="10"/>
      <c r="B2928" s="10"/>
    </row>
    <row r="2929" spans="1:2" ht="12.75" x14ac:dyDescent="0.2">
      <c r="A2929" s="10"/>
      <c r="B2929" s="10"/>
    </row>
    <row r="2930" spans="1:2" ht="12.75" x14ac:dyDescent="0.2">
      <c r="A2930" s="10"/>
      <c r="B2930" s="10"/>
    </row>
    <row r="2931" spans="1:2" ht="12.75" x14ac:dyDescent="0.2">
      <c r="A2931" s="10"/>
      <c r="B2931" s="10"/>
    </row>
    <row r="2932" spans="1:2" ht="12.75" x14ac:dyDescent="0.2">
      <c r="A2932" s="10"/>
      <c r="B2932" s="10"/>
    </row>
    <row r="2933" spans="1:2" ht="12.75" x14ac:dyDescent="0.2">
      <c r="A2933" s="10"/>
      <c r="B2933" s="10"/>
    </row>
    <row r="2934" spans="1:2" ht="12.75" x14ac:dyDescent="0.2">
      <c r="A2934" s="10"/>
      <c r="B2934" s="10"/>
    </row>
    <row r="2935" spans="1:2" ht="12.75" x14ac:dyDescent="0.2">
      <c r="A2935" s="10"/>
      <c r="B2935" s="10"/>
    </row>
    <row r="2936" spans="1:2" ht="12.75" x14ac:dyDescent="0.2">
      <c r="A2936" s="10"/>
      <c r="B2936" s="10"/>
    </row>
    <row r="2937" spans="1:2" ht="12.75" x14ac:dyDescent="0.2">
      <c r="A2937" s="10"/>
      <c r="B2937" s="10"/>
    </row>
    <row r="2938" spans="1:2" ht="12.75" x14ac:dyDescent="0.2">
      <c r="A2938" s="10"/>
      <c r="B2938" s="10"/>
    </row>
    <row r="2939" spans="1:2" ht="12.75" x14ac:dyDescent="0.2">
      <c r="A2939" s="10"/>
      <c r="B2939" s="10"/>
    </row>
    <row r="2940" spans="1:2" ht="12.75" x14ac:dyDescent="0.2">
      <c r="A2940" s="10"/>
      <c r="B2940" s="10"/>
    </row>
    <row r="2941" spans="1:2" ht="12.75" x14ac:dyDescent="0.2">
      <c r="A2941" s="10"/>
      <c r="B2941" s="10"/>
    </row>
    <row r="2942" spans="1:2" ht="12.75" x14ac:dyDescent="0.2">
      <c r="A2942" s="10"/>
      <c r="B2942" s="10"/>
    </row>
    <row r="2943" spans="1:2" ht="12.75" x14ac:dyDescent="0.2">
      <c r="A2943" s="10"/>
      <c r="B2943" s="10"/>
    </row>
    <row r="2944" spans="1:2" ht="12.75" x14ac:dyDescent="0.2">
      <c r="A2944" s="10"/>
      <c r="B2944" s="10"/>
    </row>
    <row r="2945" spans="1:2" ht="12.75" x14ac:dyDescent="0.2">
      <c r="A2945" s="10"/>
      <c r="B2945" s="10"/>
    </row>
    <row r="2946" spans="1:2" ht="12.75" x14ac:dyDescent="0.2">
      <c r="A2946" s="10"/>
      <c r="B2946" s="10"/>
    </row>
    <row r="2947" spans="1:2" ht="12.75" x14ac:dyDescent="0.2">
      <c r="A2947" s="10"/>
      <c r="B2947" s="10"/>
    </row>
    <row r="2948" spans="1:2" ht="12.75" x14ac:dyDescent="0.2">
      <c r="A2948" s="10"/>
      <c r="B2948" s="10"/>
    </row>
    <row r="2949" spans="1:2" ht="12.75" x14ac:dyDescent="0.2">
      <c r="A2949" s="10"/>
      <c r="B2949" s="10"/>
    </row>
    <row r="2950" spans="1:2" ht="12.75" x14ac:dyDescent="0.2">
      <c r="A2950" s="10"/>
      <c r="B2950" s="10"/>
    </row>
    <row r="2951" spans="1:2" ht="12.75" x14ac:dyDescent="0.2">
      <c r="A2951" s="10"/>
      <c r="B2951" s="10"/>
    </row>
    <row r="2952" spans="1:2" ht="12.75" x14ac:dyDescent="0.2">
      <c r="A2952" s="10"/>
      <c r="B2952" s="10"/>
    </row>
    <row r="2953" spans="1:2" ht="12.75" x14ac:dyDescent="0.2">
      <c r="A2953" s="10"/>
      <c r="B2953" s="10"/>
    </row>
    <row r="2954" spans="1:2" ht="12.75" x14ac:dyDescent="0.2">
      <c r="A2954" s="10"/>
      <c r="B2954" s="10"/>
    </row>
    <row r="2955" spans="1:2" ht="12.75" x14ac:dyDescent="0.2">
      <c r="A2955" s="10"/>
      <c r="B2955" s="10"/>
    </row>
    <row r="2956" spans="1:2" ht="12.75" x14ac:dyDescent="0.2">
      <c r="A2956" s="10"/>
      <c r="B2956" s="10"/>
    </row>
    <row r="2957" spans="1:2" ht="12.75" x14ac:dyDescent="0.2">
      <c r="A2957" s="10"/>
      <c r="B2957" s="10"/>
    </row>
    <row r="2958" spans="1:2" ht="12.75" x14ac:dyDescent="0.2">
      <c r="A2958" s="10"/>
      <c r="B2958" s="10"/>
    </row>
    <row r="2959" spans="1:2" ht="12.75" x14ac:dyDescent="0.2">
      <c r="A2959" s="10"/>
      <c r="B2959" s="10"/>
    </row>
    <row r="2960" spans="1:2" ht="12.75" x14ac:dyDescent="0.2">
      <c r="A2960" s="10"/>
      <c r="B2960" s="10"/>
    </row>
    <row r="2961" spans="1:2" ht="12.75" x14ac:dyDescent="0.2">
      <c r="A2961" s="10"/>
      <c r="B2961" s="10"/>
    </row>
    <row r="2962" spans="1:2" ht="12.75" x14ac:dyDescent="0.2">
      <c r="A2962" s="10"/>
      <c r="B2962" s="10"/>
    </row>
    <row r="2963" spans="1:2" ht="12.75" x14ac:dyDescent="0.2">
      <c r="A2963" s="10"/>
      <c r="B2963" s="10"/>
    </row>
    <row r="2964" spans="1:2" ht="12.75" x14ac:dyDescent="0.2">
      <c r="A2964" s="10"/>
      <c r="B2964" s="10"/>
    </row>
    <row r="2965" spans="1:2" ht="12.75" x14ac:dyDescent="0.2">
      <c r="A2965" s="10"/>
      <c r="B2965" s="10"/>
    </row>
    <row r="2966" spans="1:2" ht="12.75" x14ac:dyDescent="0.2">
      <c r="A2966" s="10"/>
      <c r="B2966" s="10"/>
    </row>
    <row r="2967" spans="1:2" ht="12.75" x14ac:dyDescent="0.2">
      <c r="A2967" s="10"/>
      <c r="B2967" s="10"/>
    </row>
    <row r="2968" spans="1:2" ht="12.75" x14ac:dyDescent="0.2">
      <c r="A2968" s="10"/>
      <c r="B2968" s="10"/>
    </row>
    <row r="2969" spans="1:2" ht="12.75" x14ac:dyDescent="0.2">
      <c r="A2969" s="10"/>
      <c r="B2969" s="10"/>
    </row>
    <row r="2970" spans="1:2" ht="12.75" x14ac:dyDescent="0.2">
      <c r="A2970" s="10"/>
      <c r="B2970" s="10"/>
    </row>
    <row r="2971" spans="1:2" ht="12.75" x14ac:dyDescent="0.2">
      <c r="A2971" s="10"/>
      <c r="B2971" s="10"/>
    </row>
    <row r="2972" spans="1:2" ht="12.75" x14ac:dyDescent="0.2">
      <c r="A2972" s="10"/>
      <c r="B2972" s="10"/>
    </row>
    <row r="2973" spans="1:2" ht="12.75" x14ac:dyDescent="0.2">
      <c r="A2973" s="10"/>
      <c r="B2973" s="10"/>
    </row>
    <row r="2974" spans="1:2" ht="12.75" x14ac:dyDescent="0.2">
      <c r="A2974" s="10"/>
      <c r="B2974" s="10"/>
    </row>
    <row r="2975" spans="1:2" ht="12.75" x14ac:dyDescent="0.2">
      <c r="A2975" s="10"/>
      <c r="B2975" s="10"/>
    </row>
    <row r="2976" spans="1:2" ht="12.75" x14ac:dyDescent="0.2">
      <c r="A2976" s="10"/>
      <c r="B2976" s="10"/>
    </row>
    <row r="2977" spans="1:2" ht="12.75" x14ac:dyDescent="0.2">
      <c r="A2977" s="10"/>
      <c r="B2977" s="10"/>
    </row>
    <row r="2978" spans="1:2" ht="12.75" x14ac:dyDescent="0.2">
      <c r="A2978" s="10"/>
      <c r="B2978" s="10"/>
    </row>
    <row r="2979" spans="1:2" ht="12.75" x14ac:dyDescent="0.2">
      <c r="A2979" s="10"/>
      <c r="B2979" s="10"/>
    </row>
    <row r="2980" spans="1:2" ht="12.75" x14ac:dyDescent="0.2">
      <c r="A2980" s="10"/>
      <c r="B2980" s="10"/>
    </row>
    <row r="2981" spans="1:2" ht="12.75" x14ac:dyDescent="0.2">
      <c r="A2981" s="10"/>
      <c r="B2981" s="10"/>
    </row>
    <row r="2982" spans="1:2" ht="12.75" x14ac:dyDescent="0.2">
      <c r="A2982" s="10"/>
      <c r="B2982" s="10"/>
    </row>
    <row r="2983" spans="1:2" ht="12.75" x14ac:dyDescent="0.2">
      <c r="A2983" s="10"/>
      <c r="B2983" s="10"/>
    </row>
    <row r="2984" spans="1:2" ht="12.75" x14ac:dyDescent="0.2">
      <c r="A2984" s="10"/>
      <c r="B2984" s="10"/>
    </row>
    <row r="2985" spans="1:2" ht="12.75" x14ac:dyDescent="0.2">
      <c r="A2985" s="10"/>
      <c r="B2985" s="10"/>
    </row>
    <row r="2986" spans="1:2" ht="12.75" x14ac:dyDescent="0.2">
      <c r="A2986" s="10"/>
      <c r="B2986" s="10"/>
    </row>
    <row r="2987" spans="1:2" ht="12.75" x14ac:dyDescent="0.2">
      <c r="A2987" s="10"/>
      <c r="B2987" s="10"/>
    </row>
    <row r="2988" spans="1:2" ht="12.75" x14ac:dyDescent="0.2">
      <c r="A2988" s="10"/>
      <c r="B2988" s="10"/>
    </row>
    <row r="2989" spans="1:2" ht="12.75" x14ac:dyDescent="0.2">
      <c r="A2989" s="10"/>
      <c r="B2989" s="10"/>
    </row>
    <row r="2990" spans="1:2" ht="12.75" x14ac:dyDescent="0.2">
      <c r="A2990" s="10"/>
      <c r="B2990" s="10"/>
    </row>
    <row r="2991" spans="1:2" ht="12.75" x14ac:dyDescent="0.2">
      <c r="A2991" s="10"/>
      <c r="B2991" s="10"/>
    </row>
    <row r="2992" spans="1:2" ht="12.75" x14ac:dyDescent="0.2">
      <c r="A2992" s="10"/>
      <c r="B2992" s="10"/>
    </row>
    <row r="2993" spans="1:2" ht="12.75" x14ac:dyDescent="0.2">
      <c r="A2993" s="10"/>
      <c r="B2993" s="10"/>
    </row>
    <row r="2994" spans="1:2" ht="12.75" x14ac:dyDescent="0.2">
      <c r="A2994" s="10"/>
      <c r="B2994" s="10"/>
    </row>
    <row r="2995" spans="1:2" ht="12.75" x14ac:dyDescent="0.2">
      <c r="A2995" s="10"/>
      <c r="B2995" s="10"/>
    </row>
    <row r="2996" spans="1:2" ht="12.75" x14ac:dyDescent="0.2">
      <c r="A2996" s="10"/>
      <c r="B2996" s="10"/>
    </row>
    <row r="2997" spans="1:2" ht="12.75" x14ac:dyDescent="0.2">
      <c r="A2997" s="10"/>
      <c r="B2997" s="10"/>
    </row>
    <row r="2998" spans="1:2" ht="12.75" x14ac:dyDescent="0.2">
      <c r="A2998" s="10"/>
      <c r="B2998" s="10"/>
    </row>
    <row r="2999" spans="1:2" ht="12.75" x14ac:dyDescent="0.2">
      <c r="A2999" s="10"/>
      <c r="B2999" s="10"/>
    </row>
    <row r="3000" spans="1:2" ht="12.75" x14ac:dyDescent="0.2">
      <c r="A3000" s="10"/>
      <c r="B3000" s="10"/>
    </row>
  </sheetData>
  <autoFilter ref="A1:H269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2692"/>
  <sheetViews>
    <sheetView workbookViewId="0">
      <selection activeCell="J22" sqref="J22"/>
    </sheetView>
  </sheetViews>
  <sheetFormatPr defaultColWidth="12.5703125" defaultRowHeight="15.75" customHeight="1" x14ac:dyDescent="0.2"/>
  <sheetData>
    <row r="1" spans="1:29" ht="15.75" customHeight="1" x14ac:dyDescent="0.2">
      <c r="A1" s="23" t="s">
        <v>4</v>
      </c>
      <c r="B1" s="23" t="s">
        <v>5</v>
      </c>
      <c r="C1" s="23" t="s">
        <v>58</v>
      </c>
      <c r="D1" s="23" t="s">
        <v>17</v>
      </c>
      <c r="E1" s="23" t="s">
        <v>19</v>
      </c>
      <c r="F1" s="23" t="s">
        <v>303</v>
      </c>
      <c r="G1" s="23" t="s">
        <v>304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5.75" customHeight="1" x14ac:dyDescent="0.25">
      <c r="A2" s="14" t="s">
        <v>59</v>
      </c>
      <c r="B2" s="14" t="s">
        <v>60</v>
      </c>
      <c r="C2" s="16" t="s">
        <v>61</v>
      </c>
      <c r="D2" s="19">
        <v>14338</v>
      </c>
      <c r="E2" s="19">
        <v>8441</v>
      </c>
      <c r="F2" s="19">
        <f t="shared" ref="F2:F256" si="0">IF(OR(D2&gt;$J$13+$J$16, D2&lt;$J$11-$J$16),1,0)</f>
        <v>0</v>
      </c>
      <c r="G2" s="19">
        <f t="shared" ref="G2:G256" si="1">IF(OR(E2&gt;$K$13+$K$16,E2&lt;$K$11-$K$16),1, 0)</f>
        <v>0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5.75" customHeight="1" x14ac:dyDescent="0.25">
      <c r="A3" s="14" t="s">
        <v>59</v>
      </c>
      <c r="B3" s="14" t="s">
        <v>62</v>
      </c>
      <c r="C3" s="16" t="s">
        <v>61</v>
      </c>
      <c r="D3" s="19">
        <v>14338</v>
      </c>
      <c r="E3" s="19">
        <v>8441</v>
      </c>
      <c r="F3" s="19">
        <f t="shared" si="0"/>
        <v>0</v>
      </c>
      <c r="G3" s="19">
        <f t="shared" si="1"/>
        <v>0</v>
      </c>
      <c r="H3" s="3"/>
      <c r="I3" s="12"/>
      <c r="J3" s="32" t="s">
        <v>305</v>
      </c>
      <c r="K3" s="32" t="s">
        <v>306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5.75" customHeight="1" x14ac:dyDescent="0.25">
      <c r="A4" s="14" t="s">
        <v>59</v>
      </c>
      <c r="B4" s="14" t="s">
        <v>63</v>
      </c>
      <c r="C4" s="16" t="s">
        <v>61</v>
      </c>
      <c r="D4" s="19">
        <v>14338</v>
      </c>
      <c r="E4" s="19">
        <v>8441</v>
      </c>
      <c r="F4" s="19">
        <f t="shared" si="0"/>
        <v>0</v>
      </c>
      <c r="G4" s="19">
        <f t="shared" si="1"/>
        <v>0</v>
      </c>
      <c r="H4" s="3"/>
      <c r="I4" s="32" t="s">
        <v>307</v>
      </c>
      <c r="J4" s="12">
        <f>COUNTA(D2:D2692)</f>
        <v>2691</v>
      </c>
      <c r="K4" s="12">
        <f>COUNTA(E2:E2692)</f>
        <v>2691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5.75" customHeight="1" x14ac:dyDescent="0.25">
      <c r="A5" s="14" t="s">
        <v>59</v>
      </c>
      <c r="B5" s="14" t="s">
        <v>64</v>
      </c>
      <c r="C5" s="16" t="s">
        <v>61</v>
      </c>
      <c r="D5" s="19">
        <v>14338</v>
      </c>
      <c r="E5" s="19">
        <v>8441</v>
      </c>
      <c r="F5" s="19">
        <f t="shared" si="0"/>
        <v>0</v>
      </c>
      <c r="G5" s="19">
        <f t="shared" si="1"/>
        <v>0</v>
      </c>
      <c r="H5" s="3"/>
      <c r="I5" s="32" t="s">
        <v>292</v>
      </c>
      <c r="J5" s="12">
        <f>AVERAGE(D2:D2692)</f>
        <v>56060.196581196578</v>
      </c>
      <c r="K5" s="12">
        <f>AVERAGE(E2:E2692)</f>
        <v>114150.91861761427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5.75" customHeight="1" x14ac:dyDescent="0.25">
      <c r="A6" s="14" t="s">
        <v>59</v>
      </c>
      <c r="B6" s="14" t="s">
        <v>65</v>
      </c>
      <c r="C6" s="16" t="s">
        <v>61</v>
      </c>
      <c r="D6" s="19">
        <v>14338</v>
      </c>
      <c r="E6" s="19">
        <v>8441</v>
      </c>
      <c r="F6" s="19">
        <f t="shared" si="0"/>
        <v>0</v>
      </c>
      <c r="G6" s="19">
        <f t="shared" si="1"/>
        <v>0</v>
      </c>
      <c r="H6" s="3"/>
      <c r="I6" s="32" t="s">
        <v>294</v>
      </c>
      <c r="J6" s="12">
        <f>MEDIAN(D2:D2692)</f>
        <v>14338</v>
      </c>
      <c r="K6" s="12">
        <f>MEDIAN(E2:E2692)</f>
        <v>8441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5.75" customHeight="1" x14ac:dyDescent="0.25">
      <c r="A7" s="14" t="s">
        <v>59</v>
      </c>
      <c r="B7" s="14" t="s">
        <v>66</v>
      </c>
      <c r="C7" s="16" t="s">
        <v>61</v>
      </c>
      <c r="D7" s="19">
        <v>14338</v>
      </c>
      <c r="E7" s="19">
        <v>8441</v>
      </c>
      <c r="F7" s="19">
        <f t="shared" si="0"/>
        <v>0</v>
      </c>
      <c r="G7" s="19">
        <f t="shared" si="1"/>
        <v>0</v>
      </c>
      <c r="H7" s="3"/>
      <c r="I7" s="32" t="s">
        <v>293</v>
      </c>
      <c r="J7" s="12">
        <f>MODE(D2:D2692)</f>
        <v>14338</v>
      </c>
      <c r="K7" s="12">
        <f>MODE(E2:E2692)</f>
        <v>8441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5.75" customHeight="1" x14ac:dyDescent="0.25">
      <c r="A8" s="14" t="s">
        <v>59</v>
      </c>
      <c r="B8" s="14" t="s">
        <v>67</v>
      </c>
      <c r="C8" s="16" t="s">
        <v>61</v>
      </c>
      <c r="D8" s="19">
        <v>14338</v>
      </c>
      <c r="E8" s="19">
        <v>8441</v>
      </c>
      <c r="F8" s="19">
        <f t="shared" si="0"/>
        <v>0</v>
      </c>
      <c r="G8" s="19">
        <f t="shared" si="1"/>
        <v>0</v>
      </c>
      <c r="H8" s="3"/>
      <c r="I8" s="32" t="s">
        <v>308</v>
      </c>
      <c r="J8" s="12">
        <f>STDEV(D2:D2692)</f>
        <v>213751.55698430305</v>
      </c>
      <c r="K8" s="12">
        <f>STDEV(E2:E2692)</f>
        <v>550021.19896676019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5.75" customHeight="1" x14ac:dyDescent="0.25">
      <c r="A9" s="14" t="s">
        <v>59</v>
      </c>
      <c r="B9" s="14" t="s">
        <v>68</v>
      </c>
      <c r="C9" s="16" t="s">
        <v>61</v>
      </c>
      <c r="D9" s="19">
        <v>14338</v>
      </c>
      <c r="E9" s="19">
        <v>8441</v>
      </c>
      <c r="F9" s="19">
        <f t="shared" si="0"/>
        <v>0</v>
      </c>
      <c r="G9" s="19">
        <f t="shared" si="1"/>
        <v>0</v>
      </c>
      <c r="H9" s="3"/>
      <c r="I9" s="32" t="s">
        <v>296</v>
      </c>
      <c r="J9" s="12">
        <f>TRIMMEAN(D2:D2692, 0.1)</f>
        <v>24615.661576557985</v>
      </c>
      <c r="K9" s="12">
        <f>TRIMMEAN(E2:E2692, 0.1)</f>
        <v>38196.518365662399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5.75" customHeight="1" x14ac:dyDescent="0.25">
      <c r="A10" s="14" t="s">
        <v>59</v>
      </c>
      <c r="B10" s="14" t="s">
        <v>69</v>
      </c>
      <c r="C10" s="16" t="s">
        <v>61</v>
      </c>
      <c r="D10" s="19">
        <v>14338</v>
      </c>
      <c r="E10" s="19">
        <v>8441</v>
      </c>
      <c r="F10" s="19">
        <f t="shared" si="0"/>
        <v>0</v>
      </c>
      <c r="G10" s="19">
        <f t="shared" si="1"/>
        <v>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5.75" customHeight="1" x14ac:dyDescent="0.25">
      <c r="A11" s="14" t="s">
        <v>59</v>
      </c>
      <c r="B11" s="14" t="s">
        <v>70</v>
      </c>
      <c r="C11" s="16" t="s">
        <v>61</v>
      </c>
      <c r="D11" s="19">
        <v>14338</v>
      </c>
      <c r="E11" s="19">
        <v>8441</v>
      </c>
      <c r="F11" s="19">
        <f t="shared" si="0"/>
        <v>0</v>
      </c>
      <c r="G11" s="19">
        <f t="shared" si="1"/>
        <v>0</v>
      </c>
      <c r="H11" s="3"/>
      <c r="I11" s="30" t="s">
        <v>297</v>
      </c>
      <c r="J11" s="19">
        <f>QUARTILE(D2:D2692,1)</f>
        <v>7802</v>
      </c>
      <c r="K11" s="19">
        <f>QUARTILE(E2:E2692,1)</f>
        <v>2229.5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5.75" customHeight="1" x14ac:dyDescent="0.25">
      <c r="A12" s="14" t="s">
        <v>59</v>
      </c>
      <c r="B12" s="14" t="s">
        <v>71</v>
      </c>
      <c r="C12" s="16" t="s">
        <v>61</v>
      </c>
      <c r="D12" s="19">
        <v>14338</v>
      </c>
      <c r="E12" s="19">
        <v>8441</v>
      </c>
      <c r="F12" s="19">
        <f t="shared" si="0"/>
        <v>0</v>
      </c>
      <c r="G12" s="19">
        <f t="shared" si="1"/>
        <v>0</v>
      </c>
      <c r="H12" s="3"/>
      <c r="I12" s="30" t="s">
        <v>298</v>
      </c>
      <c r="J12" s="19">
        <f>QUARTILE(D2:D2692,2)</f>
        <v>14338</v>
      </c>
      <c r="K12" s="19">
        <f>QUARTILE(E2:E2692,2)</f>
        <v>8441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5.75" customHeight="1" x14ac:dyDescent="0.25">
      <c r="A13" s="14" t="s">
        <v>59</v>
      </c>
      <c r="B13" s="14" t="s">
        <v>72</v>
      </c>
      <c r="C13" s="16" t="s">
        <v>61</v>
      </c>
      <c r="D13" s="19">
        <v>14338</v>
      </c>
      <c r="E13" s="19">
        <v>8441</v>
      </c>
      <c r="F13" s="19">
        <f t="shared" si="0"/>
        <v>0</v>
      </c>
      <c r="G13" s="19">
        <f t="shared" si="1"/>
        <v>0</v>
      </c>
      <c r="H13" s="3"/>
      <c r="I13" s="30" t="s">
        <v>299</v>
      </c>
      <c r="J13" s="19">
        <f>QUARTILE(D2:D2692,3)</f>
        <v>23591.5</v>
      </c>
      <c r="K13" s="19">
        <f>QUARTILE(E2:E2692,3)</f>
        <v>42735.5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5.75" customHeight="1" x14ac:dyDescent="0.25">
      <c r="A14" s="14" t="s">
        <v>59</v>
      </c>
      <c r="B14" s="14" t="s">
        <v>73</v>
      </c>
      <c r="C14" s="16" t="s">
        <v>61</v>
      </c>
      <c r="D14" s="19">
        <v>14338</v>
      </c>
      <c r="E14" s="19">
        <v>8441</v>
      </c>
      <c r="F14" s="19">
        <f t="shared" si="0"/>
        <v>0</v>
      </c>
      <c r="G14" s="19">
        <f t="shared" si="1"/>
        <v>0</v>
      </c>
      <c r="H14" s="3"/>
      <c r="I14" s="30" t="s">
        <v>300</v>
      </c>
      <c r="J14" s="19">
        <f>QUARTILE(D2:D2692,4)</f>
        <v>2727728</v>
      </c>
      <c r="K14" s="19">
        <f>QUARTILE(E2:E2692,4)</f>
        <v>8286892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5.75" customHeight="1" x14ac:dyDescent="0.25">
      <c r="A15" s="14" t="s">
        <v>59</v>
      </c>
      <c r="B15" s="14" t="s">
        <v>74</v>
      </c>
      <c r="C15" s="16" t="s">
        <v>61</v>
      </c>
      <c r="D15" s="19">
        <v>14338</v>
      </c>
      <c r="E15" s="19">
        <v>8441</v>
      </c>
      <c r="F15" s="19">
        <f t="shared" si="0"/>
        <v>0</v>
      </c>
      <c r="G15" s="19">
        <f t="shared" si="1"/>
        <v>0</v>
      </c>
      <c r="H15" s="3"/>
      <c r="I15" s="30" t="s">
        <v>301</v>
      </c>
      <c r="J15" s="19">
        <f t="shared" ref="J15:K15" si="2">J13-J11</f>
        <v>15789.5</v>
      </c>
      <c r="K15" s="19">
        <f t="shared" si="2"/>
        <v>40506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5.75" customHeight="1" x14ac:dyDescent="0.25">
      <c r="A16" s="14" t="s">
        <v>59</v>
      </c>
      <c r="B16" s="14" t="s">
        <v>75</v>
      </c>
      <c r="C16" s="16" t="s">
        <v>61</v>
      </c>
      <c r="D16" s="19">
        <v>14338</v>
      </c>
      <c r="E16" s="19">
        <v>8441</v>
      </c>
      <c r="F16" s="19">
        <f t="shared" si="0"/>
        <v>0</v>
      </c>
      <c r="G16" s="19">
        <f t="shared" si="1"/>
        <v>0</v>
      </c>
      <c r="H16" s="3"/>
      <c r="I16" s="30" t="s">
        <v>302</v>
      </c>
      <c r="J16" s="19">
        <f t="shared" ref="J16:K16" si="3">1.5*J15</f>
        <v>23684.25</v>
      </c>
      <c r="K16" s="19">
        <f t="shared" si="3"/>
        <v>60759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5.75" customHeight="1" x14ac:dyDescent="0.25">
      <c r="A17" s="14" t="s">
        <v>59</v>
      </c>
      <c r="B17" s="14" t="s">
        <v>76</v>
      </c>
      <c r="C17" s="16" t="s">
        <v>61</v>
      </c>
      <c r="D17" s="19">
        <v>14338</v>
      </c>
      <c r="E17" s="19">
        <v>8441</v>
      </c>
      <c r="F17" s="19">
        <f t="shared" si="0"/>
        <v>0</v>
      </c>
      <c r="G17" s="19">
        <f t="shared" si="1"/>
        <v>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5.75" customHeight="1" x14ac:dyDescent="0.25">
      <c r="A18" s="14" t="s">
        <v>59</v>
      </c>
      <c r="B18" s="14" t="s">
        <v>77</v>
      </c>
      <c r="C18" s="16" t="s">
        <v>61</v>
      </c>
      <c r="D18" s="19">
        <v>14338</v>
      </c>
      <c r="E18" s="19">
        <v>8441</v>
      </c>
      <c r="F18" s="19">
        <f t="shared" si="0"/>
        <v>0</v>
      </c>
      <c r="G18" s="19">
        <f t="shared" si="1"/>
        <v>0</v>
      </c>
      <c r="H18" s="3"/>
      <c r="I18" s="3">
        <f>COUNTIF(F2:F2692, "=1")</f>
        <v>421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5.75" customHeight="1" x14ac:dyDescent="0.25">
      <c r="A19" s="14" t="s">
        <v>59</v>
      </c>
      <c r="B19" s="14" t="s">
        <v>78</v>
      </c>
      <c r="C19" s="16" t="s">
        <v>61</v>
      </c>
      <c r="D19" s="19">
        <v>14338</v>
      </c>
      <c r="E19" s="19">
        <v>8441</v>
      </c>
      <c r="F19" s="19">
        <f t="shared" si="0"/>
        <v>0</v>
      </c>
      <c r="G19" s="19">
        <f t="shared" si="1"/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5.75" customHeight="1" x14ac:dyDescent="0.25">
      <c r="A20" s="14" t="s">
        <v>59</v>
      </c>
      <c r="B20" s="14" t="s">
        <v>79</v>
      </c>
      <c r="C20" s="16" t="s">
        <v>61</v>
      </c>
      <c r="D20" s="19">
        <v>14338</v>
      </c>
      <c r="E20" s="19">
        <v>8441</v>
      </c>
      <c r="F20" s="19">
        <f t="shared" si="0"/>
        <v>0</v>
      </c>
      <c r="G20" s="19">
        <f t="shared" si="1"/>
        <v>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5.75" customHeight="1" x14ac:dyDescent="0.25">
      <c r="A21" s="14" t="s">
        <v>59</v>
      </c>
      <c r="B21" s="14" t="s">
        <v>80</v>
      </c>
      <c r="C21" s="16" t="s">
        <v>61</v>
      </c>
      <c r="D21" s="19">
        <v>14338</v>
      </c>
      <c r="E21" s="19">
        <v>8441</v>
      </c>
      <c r="F21" s="19">
        <f t="shared" si="0"/>
        <v>0</v>
      </c>
      <c r="G21" s="19">
        <f t="shared" si="1"/>
        <v>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5.75" customHeight="1" x14ac:dyDescent="0.25">
      <c r="A22" s="14" t="s">
        <v>59</v>
      </c>
      <c r="B22" s="14" t="s">
        <v>81</v>
      </c>
      <c r="C22" s="16" t="s">
        <v>61</v>
      </c>
      <c r="D22" s="19">
        <v>14338</v>
      </c>
      <c r="E22" s="19">
        <v>8441</v>
      </c>
      <c r="F22" s="19">
        <f t="shared" si="0"/>
        <v>0</v>
      </c>
      <c r="G22" s="19">
        <f t="shared" si="1"/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5.75" customHeight="1" x14ac:dyDescent="0.25">
      <c r="A23" s="14" t="s">
        <v>59</v>
      </c>
      <c r="B23" s="14" t="s">
        <v>82</v>
      </c>
      <c r="C23" s="16" t="s">
        <v>61</v>
      </c>
      <c r="D23" s="19">
        <v>14338</v>
      </c>
      <c r="E23" s="19">
        <v>8441</v>
      </c>
      <c r="F23" s="19">
        <f t="shared" si="0"/>
        <v>0</v>
      </c>
      <c r="G23" s="19">
        <f t="shared" si="1"/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5.75" customHeight="1" x14ac:dyDescent="0.25">
      <c r="A24" s="14" t="s">
        <v>59</v>
      </c>
      <c r="B24" s="14" t="s">
        <v>83</v>
      </c>
      <c r="C24" s="16" t="s">
        <v>61</v>
      </c>
      <c r="D24" s="19">
        <v>14338</v>
      </c>
      <c r="E24" s="19">
        <v>8441</v>
      </c>
      <c r="F24" s="19">
        <f t="shared" si="0"/>
        <v>0</v>
      </c>
      <c r="G24" s="19">
        <f t="shared" si="1"/>
        <v>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5.75" customHeight="1" x14ac:dyDescent="0.25">
      <c r="A25" s="14" t="s">
        <v>59</v>
      </c>
      <c r="B25" s="14" t="s">
        <v>84</v>
      </c>
      <c r="C25" s="16" t="s">
        <v>61</v>
      </c>
      <c r="D25" s="19">
        <v>14338</v>
      </c>
      <c r="E25" s="19">
        <v>8441</v>
      </c>
      <c r="F25" s="19">
        <f t="shared" si="0"/>
        <v>0</v>
      </c>
      <c r="G25" s="19">
        <f t="shared" si="1"/>
        <v>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5.75" customHeight="1" x14ac:dyDescent="0.25">
      <c r="A26" s="14" t="s">
        <v>59</v>
      </c>
      <c r="B26" s="14" t="s">
        <v>85</v>
      </c>
      <c r="C26" s="16" t="s">
        <v>61</v>
      </c>
      <c r="D26" s="19">
        <v>14338</v>
      </c>
      <c r="E26" s="19">
        <v>8441</v>
      </c>
      <c r="F26" s="19">
        <f t="shared" si="0"/>
        <v>0</v>
      </c>
      <c r="G26" s="19">
        <f t="shared" si="1"/>
        <v>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5.75" customHeight="1" x14ac:dyDescent="0.25">
      <c r="A27" s="14" t="s">
        <v>59</v>
      </c>
      <c r="B27" s="14" t="s">
        <v>86</v>
      </c>
      <c r="C27" s="16" t="s">
        <v>61</v>
      </c>
      <c r="D27" s="19">
        <v>14338</v>
      </c>
      <c r="E27" s="19">
        <v>8441</v>
      </c>
      <c r="F27" s="19">
        <f t="shared" si="0"/>
        <v>0</v>
      </c>
      <c r="G27" s="19">
        <f t="shared" si="1"/>
        <v>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5.75" customHeight="1" x14ac:dyDescent="0.25">
      <c r="A28" s="14" t="s">
        <v>59</v>
      </c>
      <c r="B28" s="14" t="s">
        <v>87</v>
      </c>
      <c r="C28" s="16" t="s">
        <v>61</v>
      </c>
      <c r="D28" s="19">
        <v>14338</v>
      </c>
      <c r="E28" s="19">
        <v>8441</v>
      </c>
      <c r="F28" s="19">
        <f t="shared" si="0"/>
        <v>0</v>
      </c>
      <c r="G28" s="19">
        <f t="shared" si="1"/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5.75" customHeight="1" x14ac:dyDescent="0.25">
      <c r="A29" s="14" t="s">
        <v>59</v>
      </c>
      <c r="B29" s="14" t="s">
        <v>88</v>
      </c>
      <c r="C29" s="16" t="s">
        <v>61</v>
      </c>
      <c r="D29" s="19">
        <v>14338</v>
      </c>
      <c r="E29" s="19">
        <v>8441</v>
      </c>
      <c r="F29" s="19">
        <f t="shared" si="0"/>
        <v>0</v>
      </c>
      <c r="G29" s="19">
        <f t="shared" si="1"/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5.75" customHeight="1" x14ac:dyDescent="0.25">
      <c r="A30" s="14" t="s">
        <v>59</v>
      </c>
      <c r="B30" s="14" t="s">
        <v>89</v>
      </c>
      <c r="C30" s="16" t="s">
        <v>61</v>
      </c>
      <c r="D30" s="19">
        <v>14338</v>
      </c>
      <c r="E30" s="19">
        <v>8441</v>
      </c>
      <c r="F30" s="19">
        <f t="shared" si="0"/>
        <v>0</v>
      </c>
      <c r="G30" s="19">
        <f t="shared" si="1"/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5.75" customHeight="1" x14ac:dyDescent="0.25">
      <c r="A31" s="14" t="s">
        <v>59</v>
      </c>
      <c r="B31" s="14" t="s">
        <v>90</v>
      </c>
      <c r="C31" s="16" t="s">
        <v>61</v>
      </c>
      <c r="D31" s="19">
        <v>14338</v>
      </c>
      <c r="E31" s="19">
        <v>8441</v>
      </c>
      <c r="F31" s="19">
        <f t="shared" si="0"/>
        <v>0</v>
      </c>
      <c r="G31" s="19">
        <f t="shared" si="1"/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5.75" customHeight="1" x14ac:dyDescent="0.25">
      <c r="A32" s="14" t="s">
        <v>59</v>
      </c>
      <c r="B32" s="14" t="s">
        <v>91</v>
      </c>
      <c r="C32" s="16" t="s">
        <v>61</v>
      </c>
      <c r="D32" s="19">
        <v>14338</v>
      </c>
      <c r="E32" s="19">
        <v>8441</v>
      </c>
      <c r="F32" s="19">
        <f t="shared" si="0"/>
        <v>0</v>
      </c>
      <c r="G32" s="19">
        <f t="shared" si="1"/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5.75" customHeight="1" x14ac:dyDescent="0.25">
      <c r="A33" s="14" t="s">
        <v>59</v>
      </c>
      <c r="B33" s="14" t="s">
        <v>92</v>
      </c>
      <c r="C33" s="16" t="s">
        <v>61</v>
      </c>
      <c r="D33" s="19">
        <v>14338</v>
      </c>
      <c r="E33" s="19">
        <v>8441</v>
      </c>
      <c r="F33" s="19">
        <f t="shared" si="0"/>
        <v>0</v>
      </c>
      <c r="G33" s="19">
        <f t="shared" si="1"/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5.75" customHeight="1" x14ac:dyDescent="0.25">
      <c r="A34" s="14" t="s">
        <v>59</v>
      </c>
      <c r="B34" s="14" t="s">
        <v>93</v>
      </c>
      <c r="C34" s="16" t="s">
        <v>61</v>
      </c>
      <c r="D34" s="19">
        <v>14338</v>
      </c>
      <c r="E34" s="19">
        <v>8441</v>
      </c>
      <c r="F34" s="19">
        <f t="shared" si="0"/>
        <v>0</v>
      </c>
      <c r="G34" s="19">
        <f t="shared" si="1"/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5.75" customHeight="1" x14ac:dyDescent="0.25">
      <c r="A35" s="14" t="s">
        <v>59</v>
      </c>
      <c r="B35" s="14" t="s">
        <v>94</v>
      </c>
      <c r="C35" s="16" t="s">
        <v>61</v>
      </c>
      <c r="D35" s="19">
        <v>14338</v>
      </c>
      <c r="E35" s="19">
        <v>8441</v>
      </c>
      <c r="F35" s="19">
        <f t="shared" si="0"/>
        <v>0</v>
      </c>
      <c r="G35" s="19">
        <f t="shared" si="1"/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5.75" customHeight="1" x14ac:dyDescent="0.25">
      <c r="A36" s="14" t="s">
        <v>59</v>
      </c>
      <c r="B36" s="14" t="s">
        <v>95</v>
      </c>
      <c r="C36" s="16" t="s">
        <v>61</v>
      </c>
      <c r="D36" s="19">
        <v>14338</v>
      </c>
      <c r="E36" s="19">
        <v>8441</v>
      </c>
      <c r="F36" s="19">
        <f t="shared" si="0"/>
        <v>0</v>
      </c>
      <c r="G36" s="19">
        <f t="shared" si="1"/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5.75" customHeight="1" x14ac:dyDescent="0.25">
      <c r="A37" s="14" t="s">
        <v>59</v>
      </c>
      <c r="B37" s="14" t="s">
        <v>96</v>
      </c>
      <c r="C37" s="16" t="s">
        <v>61</v>
      </c>
      <c r="D37" s="19">
        <v>14338</v>
      </c>
      <c r="E37" s="19">
        <v>8441</v>
      </c>
      <c r="F37" s="19">
        <f t="shared" si="0"/>
        <v>0</v>
      </c>
      <c r="G37" s="19">
        <f t="shared" si="1"/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5" x14ac:dyDescent="0.25">
      <c r="A38" s="14" t="s">
        <v>59</v>
      </c>
      <c r="B38" s="14" t="s">
        <v>97</v>
      </c>
      <c r="C38" s="16" t="s">
        <v>61</v>
      </c>
      <c r="D38" s="19">
        <v>14338</v>
      </c>
      <c r="E38" s="19">
        <v>8441</v>
      </c>
      <c r="F38" s="19">
        <f t="shared" si="0"/>
        <v>0</v>
      </c>
      <c r="G38" s="19">
        <f t="shared" si="1"/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5" x14ac:dyDescent="0.25">
      <c r="A39" s="14" t="s">
        <v>59</v>
      </c>
      <c r="B39" s="14" t="s">
        <v>98</v>
      </c>
      <c r="C39" s="16" t="s">
        <v>61</v>
      </c>
      <c r="D39" s="19">
        <v>14338</v>
      </c>
      <c r="E39" s="19">
        <v>8441</v>
      </c>
      <c r="F39" s="19">
        <f t="shared" si="0"/>
        <v>0</v>
      </c>
      <c r="G39" s="19">
        <f t="shared" si="1"/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5" x14ac:dyDescent="0.25">
      <c r="A40" s="14" t="s">
        <v>59</v>
      </c>
      <c r="B40" s="14" t="s">
        <v>99</v>
      </c>
      <c r="C40" s="16" t="s">
        <v>61</v>
      </c>
      <c r="D40" s="19">
        <v>14338</v>
      </c>
      <c r="E40" s="19">
        <v>8441</v>
      </c>
      <c r="F40" s="19">
        <f t="shared" si="0"/>
        <v>0</v>
      </c>
      <c r="G40" s="19">
        <f t="shared" si="1"/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5" x14ac:dyDescent="0.25">
      <c r="A41" s="14" t="s">
        <v>59</v>
      </c>
      <c r="B41" s="14" t="s">
        <v>100</v>
      </c>
      <c r="C41" s="16" t="s">
        <v>61</v>
      </c>
      <c r="D41" s="19">
        <v>14338</v>
      </c>
      <c r="E41" s="19">
        <v>8441</v>
      </c>
      <c r="F41" s="19">
        <f t="shared" si="0"/>
        <v>0</v>
      </c>
      <c r="G41" s="19">
        <f t="shared" si="1"/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5" x14ac:dyDescent="0.25">
      <c r="A42" s="14" t="s">
        <v>59</v>
      </c>
      <c r="B42" s="14" t="s">
        <v>101</v>
      </c>
      <c r="C42" s="16" t="s">
        <v>61</v>
      </c>
      <c r="D42" s="19">
        <v>14338</v>
      </c>
      <c r="E42" s="19">
        <v>8441</v>
      </c>
      <c r="F42" s="19">
        <f t="shared" si="0"/>
        <v>0</v>
      </c>
      <c r="G42" s="19">
        <f t="shared" si="1"/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5" x14ac:dyDescent="0.25">
      <c r="A43" s="14" t="s">
        <v>59</v>
      </c>
      <c r="B43" s="14" t="s">
        <v>102</v>
      </c>
      <c r="C43" s="16" t="s">
        <v>61</v>
      </c>
      <c r="D43" s="19">
        <v>14338</v>
      </c>
      <c r="E43" s="19">
        <v>8441</v>
      </c>
      <c r="F43" s="19">
        <f t="shared" si="0"/>
        <v>0</v>
      </c>
      <c r="G43" s="19">
        <f t="shared" si="1"/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5" x14ac:dyDescent="0.25">
      <c r="A44" s="14" t="s">
        <v>59</v>
      </c>
      <c r="B44" s="14" t="s">
        <v>103</v>
      </c>
      <c r="C44" s="16" t="s">
        <v>61</v>
      </c>
      <c r="D44" s="19">
        <v>14338</v>
      </c>
      <c r="E44" s="19">
        <v>8441</v>
      </c>
      <c r="F44" s="19">
        <f t="shared" si="0"/>
        <v>0</v>
      </c>
      <c r="G44" s="19">
        <f t="shared" si="1"/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5" x14ac:dyDescent="0.25">
      <c r="A45" s="14" t="s">
        <v>59</v>
      </c>
      <c r="B45" s="14" t="s">
        <v>104</v>
      </c>
      <c r="C45" s="16" t="s">
        <v>61</v>
      </c>
      <c r="D45" s="19">
        <v>14338</v>
      </c>
      <c r="E45" s="19">
        <v>8441</v>
      </c>
      <c r="F45" s="19">
        <f t="shared" si="0"/>
        <v>0</v>
      </c>
      <c r="G45" s="19">
        <f t="shared" si="1"/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5" x14ac:dyDescent="0.25">
      <c r="A46" s="14" t="s">
        <v>59</v>
      </c>
      <c r="B46" s="14" t="s">
        <v>105</v>
      </c>
      <c r="C46" s="16" t="s">
        <v>61</v>
      </c>
      <c r="D46" s="19">
        <v>14338</v>
      </c>
      <c r="E46" s="19">
        <v>8441</v>
      </c>
      <c r="F46" s="19">
        <f t="shared" si="0"/>
        <v>0</v>
      </c>
      <c r="G46" s="19">
        <f t="shared" si="1"/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5" x14ac:dyDescent="0.25">
      <c r="A47" s="14" t="s">
        <v>59</v>
      </c>
      <c r="B47" s="14" t="s">
        <v>106</v>
      </c>
      <c r="C47" s="16" t="s">
        <v>61</v>
      </c>
      <c r="D47" s="19">
        <v>14338</v>
      </c>
      <c r="E47" s="19">
        <v>8441</v>
      </c>
      <c r="F47" s="19">
        <f t="shared" si="0"/>
        <v>0</v>
      </c>
      <c r="G47" s="19">
        <f t="shared" si="1"/>
        <v>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5" x14ac:dyDescent="0.25">
      <c r="A48" s="14" t="s">
        <v>59</v>
      </c>
      <c r="B48" s="14" t="s">
        <v>107</v>
      </c>
      <c r="C48" s="16" t="s">
        <v>61</v>
      </c>
      <c r="D48" s="19">
        <v>14338</v>
      </c>
      <c r="E48" s="19">
        <v>8441</v>
      </c>
      <c r="F48" s="19">
        <f t="shared" si="0"/>
        <v>0</v>
      </c>
      <c r="G48" s="19">
        <f t="shared" si="1"/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5" x14ac:dyDescent="0.25">
      <c r="A49" s="14" t="s">
        <v>59</v>
      </c>
      <c r="B49" s="14" t="s">
        <v>108</v>
      </c>
      <c r="C49" s="16" t="s">
        <v>61</v>
      </c>
      <c r="D49" s="19">
        <v>14338</v>
      </c>
      <c r="E49" s="19">
        <v>8441</v>
      </c>
      <c r="F49" s="19">
        <f t="shared" si="0"/>
        <v>0</v>
      </c>
      <c r="G49" s="19">
        <f t="shared" si="1"/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5" x14ac:dyDescent="0.25">
      <c r="A50" s="14" t="s">
        <v>59</v>
      </c>
      <c r="B50" s="14" t="s">
        <v>109</v>
      </c>
      <c r="C50" s="16" t="s">
        <v>61</v>
      </c>
      <c r="D50" s="19">
        <v>14338</v>
      </c>
      <c r="E50" s="19">
        <v>8441</v>
      </c>
      <c r="F50" s="19">
        <f t="shared" si="0"/>
        <v>0</v>
      </c>
      <c r="G50" s="19">
        <f t="shared" si="1"/>
        <v>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5" x14ac:dyDescent="0.25">
      <c r="A51" s="14" t="s">
        <v>59</v>
      </c>
      <c r="B51" s="14" t="s">
        <v>110</v>
      </c>
      <c r="C51" s="16" t="s">
        <v>61</v>
      </c>
      <c r="D51" s="19">
        <v>14338</v>
      </c>
      <c r="E51" s="19">
        <v>8441</v>
      </c>
      <c r="F51" s="19">
        <f t="shared" si="0"/>
        <v>0</v>
      </c>
      <c r="G51" s="19">
        <f t="shared" si="1"/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5" x14ac:dyDescent="0.25">
      <c r="A52" s="14" t="s">
        <v>59</v>
      </c>
      <c r="B52" s="14" t="s">
        <v>111</v>
      </c>
      <c r="C52" s="16" t="s">
        <v>61</v>
      </c>
      <c r="D52" s="19">
        <v>14338</v>
      </c>
      <c r="E52" s="19">
        <v>8441</v>
      </c>
      <c r="F52" s="19">
        <f t="shared" si="0"/>
        <v>0</v>
      </c>
      <c r="G52" s="19">
        <f t="shared" si="1"/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5" x14ac:dyDescent="0.25">
      <c r="A53" s="14" t="s">
        <v>59</v>
      </c>
      <c r="B53" s="14" t="s">
        <v>112</v>
      </c>
      <c r="C53" s="16" t="s">
        <v>61</v>
      </c>
      <c r="D53" s="19">
        <v>14338</v>
      </c>
      <c r="E53" s="19">
        <v>8441</v>
      </c>
      <c r="F53" s="19">
        <f t="shared" si="0"/>
        <v>0</v>
      </c>
      <c r="G53" s="19">
        <f t="shared" si="1"/>
        <v>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5" x14ac:dyDescent="0.25">
      <c r="A54" s="14" t="s">
        <v>59</v>
      </c>
      <c r="B54" s="14" t="s">
        <v>113</v>
      </c>
      <c r="C54" s="16" t="s">
        <v>61</v>
      </c>
      <c r="D54" s="19">
        <v>14338</v>
      </c>
      <c r="E54" s="19">
        <v>8441</v>
      </c>
      <c r="F54" s="19">
        <f t="shared" si="0"/>
        <v>0</v>
      </c>
      <c r="G54" s="19">
        <f t="shared" si="1"/>
        <v>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5" x14ac:dyDescent="0.25">
      <c r="A55" s="14" t="s">
        <v>59</v>
      </c>
      <c r="B55" s="14" t="s">
        <v>60</v>
      </c>
      <c r="C55" s="16" t="s">
        <v>114</v>
      </c>
      <c r="D55" s="18">
        <v>41852</v>
      </c>
      <c r="E55" s="19">
        <v>8441</v>
      </c>
      <c r="F55" s="19">
        <f t="shared" si="0"/>
        <v>0</v>
      </c>
      <c r="G55" s="19">
        <f t="shared" si="1"/>
        <v>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5" x14ac:dyDescent="0.25">
      <c r="A56" s="14" t="s">
        <v>59</v>
      </c>
      <c r="B56" s="14" t="s">
        <v>62</v>
      </c>
      <c r="C56" s="16" t="s">
        <v>114</v>
      </c>
      <c r="D56" s="18">
        <v>13576</v>
      </c>
      <c r="E56" s="19">
        <v>8441</v>
      </c>
      <c r="F56" s="19">
        <f t="shared" si="0"/>
        <v>0</v>
      </c>
      <c r="G56" s="19">
        <f t="shared" si="1"/>
        <v>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5" x14ac:dyDescent="0.25">
      <c r="A57" s="14" t="s">
        <v>59</v>
      </c>
      <c r="B57" s="14" t="s">
        <v>63</v>
      </c>
      <c r="C57" s="16" t="s">
        <v>114</v>
      </c>
      <c r="D57" s="18">
        <v>3761</v>
      </c>
      <c r="E57" s="19">
        <v>8441</v>
      </c>
      <c r="F57" s="19">
        <f t="shared" si="0"/>
        <v>0</v>
      </c>
      <c r="G57" s="19">
        <f t="shared" si="1"/>
        <v>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5" x14ac:dyDescent="0.25">
      <c r="A58" s="14" t="s">
        <v>59</v>
      </c>
      <c r="B58" s="14" t="s">
        <v>64</v>
      </c>
      <c r="C58" s="16" t="s">
        <v>114</v>
      </c>
      <c r="D58" s="18">
        <v>2215</v>
      </c>
      <c r="E58" s="19">
        <v>8441</v>
      </c>
      <c r="F58" s="19">
        <f t="shared" si="0"/>
        <v>0</v>
      </c>
      <c r="G58" s="19">
        <f t="shared" si="1"/>
        <v>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5" x14ac:dyDescent="0.25">
      <c r="A59" s="14" t="s">
        <v>59</v>
      </c>
      <c r="B59" s="14" t="s">
        <v>65</v>
      </c>
      <c r="C59" s="16" t="s">
        <v>114</v>
      </c>
      <c r="D59" s="19">
        <v>14338</v>
      </c>
      <c r="E59" s="19">
        <v>8441</v>
      </c>
      <c r="F59" s="19">
        <f t="shared" si="0"/>
        <v>0</v>
      </c>
      <c r="G59" s="19">
        <f t="shared" si="1"/>
        <v>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5" x14ac:dyDescent="0.25">
      <c r="A60" s="14" t="s">
        <v>59</v>
      </c>
      <c r="B60" s="14" t="s">
        <v>66</v>
      </c>
      <c r="C60" s="16" t="s">
        <v>114</v>
      </c>
      <c r="D60" s="19">
        <v>14338</v>
      </c>
      <c r="E60" s="19">
        <v>8441</v>
      </c>
      <c r="F60" s="19">
        <f t="shared" si="0"/>
        <v>0</v>
      </c>
      <c r="G60" s="19">
        <f t="shared" si="1"/>
        <v>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5" x14ac:dyDescent="0.25">
      <c r="A61" s="14" t="s">
        <v>59</v>
      </c>
      <c r="B61" s="14" t="s">
        <v>67</v>
      </c>
      <c r="C61" s="16" t="s">
        <v>114</v>
      </c>
      <c r="D61" s="18">
        <v>6720</v>
      </c>
      <c r="E61" s="19">
        <v>8441</v>
      </c>
      <c r="F61" s="19">
        <f t="shared" si="0"/>
        <v>0</v>
      </c>
      <c r="G61" s="19">
        <f t="shared" si="1"/>
        <v>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5" x14ac:dyDescent="0.25">
      <c r="A62" s="14" t="s">
        <v>59</v>
      </c>
      <c r="B62" s="14" t="s">
        <v>68</v>
      </c>
      <c r="C62" s="16" t="s">
        <v>114</v>
      </c>
      <c r="D62" s="19">
        <v>14338</v>
      </c>
      <c r="E62" s="19">
        <v>8441</v>
      </c>
      <c r="F62" s="19">
        <f t="shared" si="0"/>
        <v>0</v>
      </c>
      <c r="G62" s="19">
        <f t="shared" si="1"/>
        <v>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5" x14ac:dyDescent="0.25">
      <c r="A63" s="14" t="s">
        <v>59</v>
      </c>
      <c r="B63" s="14" t="s">
        <v>69</v>
      </c>
      <c r="C63" s="16" t="s">
        <v>114</v>
      </c>
      <c r="D63" s="19">
        <v>14338</v>
      </c>
      <c r="E63" s="19">
        <v>8441</v>
      </c>
      <c r="F63" s="19">
        <f t="shared" si="0"/>
        <v>0</v>
      </c>
      <c r="G63" s="19">
        <f t="shared" si="1"/>
        <v>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5" x14ac:dyDescent="0.25">
      <c r="A64" s="14" t="s">
        <v>59</v>
      </c>
      <c r="B64" s="14" t="s">
        <v>70</v>
      </c>
      <c r="C64" s="16" t="s">
        <v>114</v>
      </c>
      <c r="D64" s="19">
        <v>14338</v>
      </c>
      <c r="E64" s="19">
        <v>8441</v>
      </c>
      <c r="F64" s="19">
        <f t="shared" si="0"/>
        <v>0</v>
      </c>
      <c r="G64" s="19">
        <f t="shared" si="1"/>
        <v>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5" x14ac:dyDescent="0.25">
      <c r="A65" s="14" t="s">
        <v>59</v>
      </c>
      <c r="B65" s="14" t="s">
        <v>71</v>
      </c>
      <c r="C65" s="16" t="s">
        <v>114</v>
      </c>
      <c r="D65" s="18">
        <v>1659</v>
      </c>
      <c r="E65" s="19">
        <v>8441</v>
      </c>
      <c r="F65" s="19">
        <f t="shared" si="0"/>
        <v>0</v>
      </c>
      <c r="G65" s="19">
        <f t="shared" si="1"/>
        <v>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5" x14ac:dyDescent="0.25">
      <c r="A66" s="14" t="s">
        <v>59</v>
      </c>
      <c r="B66" s="14" t="s">
        <v>72</v>
      </c>
      <c r="C66" s="16" t="s">
        <v>114</v>
      </c>
      <c r="D66" s="18">
        <v>24497</v>
      </c>
      <c r="E66" s="19">
        <v>8441</v>
      </c>
      <c r="F66" s="19">
        <f t="shared" si="0"/>
        <v>0</v>
      </c>
      <c r="G66" s="19">
        <f t="shared" si="1"/>
        <v>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5" x14ac:dyDescent="0.25">
      <c r="A67" s="14" t="s">
        <v>59</v>
      </c>
      <c r="B67" s="14" t="s">
        <v>73</v>
      </c>
      <c r="C67" s="16" t="s">
        <v>114</v>
      </c>
      <c r="D67" s="18">
        <v>11233</v>
      </c>
      <c r="E67" s="19">
        <v>8441</v>
      </c>
      <c r="F67" s="19">
        <f t="shared" si="0"/>
        <v>0</v>
      </c>
      <c r="G67" s="19">
        <f t="shared" si="1"/>
        <v>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5" x14ac:dyDescent="0.25">
      <c r="A68" s="14" t="s">
        <v>59</v>
      </c>
      <c r="B68" s="14" t="s">
        <v>74</v>
      </c>
      <c r="C68" s="16" t="s">
        <v>114</v>
      </c>
      <c r="D68" s="19">
        <v>14338</v>
      </c>
      <c r="E68" s="19">
        <v>8441</v>
      </c>
      <c r="F68" s="19">
        <f t="shared" si="0"/>
        <v>0</v>
      </c>
      <c r="G68" s="19">
        <f t="shared" si="1"/>
        <v>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5" x14ac:dyDescent="0.25">
      <c r="A69" s="14" t="s">
        <v>59</v>
      </c>
      <c r="B69" s="14" t="s">
        <v>75</v>
      </c>
      <c r="C69" s="16" t="s">
        <v>114</v>
      </c>
      <c r="D69" s="18">
        <v>77649</v>
      </c>
      <c r="E69" s="19">
        <v>8441</v>
      </c>
      <c r="F69" s="19">
        <f t="shared" si="0"/>
        <v>1</v>
      </c>
      <c r="G69" s="19">
        <f t="shared" si="1"/>
        <v>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5" x14ac:dyDescent="0.25">
      <c r="A70" s="14" t="s">
        <v>59</v>
      </c>
      <c r="B70" s="14" t="s">
        <v>76</v>
      </c>
      <c r="C70" s="16" t="s">
        <v>114</v>
      </c>
      <c r="D70" s="19">
        <v>14338</v>
      </c>
      <c r="E70" s="19">
        <v>8441</v>
      </c>
      <c r="F70" s="19">
        <f t="shared" si="0"/>
        <v>0</v>
      </c>
      <c r="G70" s="19">
        <f t="shared" si="1"/>
        <v>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5" x14ac:dyDescent="0.25">
      <c r="A71" s="14" t="s">
        <v>59</v>
      </c>
      <c r="B71" s="14" t="s">
        <v>77</v>
      </c>
      <c r="C71" s="16" t="s">
        <v>114</v>
      </c>
      <c r="D71" s="18">
        <v>765</v>
      </c>
      <c r="E71" s="19">
        <v>8441</v>
      </c>
      <c r="F71" s="19">
        <f t="shared" si="0"/>
        <v>0</v>
      </c>
      <c r="G71" s="19">
        <f t="shared" si="1"/>
        <v>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5" x14ac:dyDescent="0.25">
      <c r="A72" s="14" t="s">
        <v>59</v>
      </c>
      <c r="B72" s="14" t="s">
        <v>78</v>
      </c>
      <c r="C72" s="16" t="s">
        <v>114</v>
      </c>
      <c r="D72" s="18">
        <v>34064</v>
      </c>
      <c r="E72" s="19">
        <v>8441</v>
      </c>
      <c r="F72" s="19">
        <f t="shared" si="0"/>
        <v>0</v>
      </c>
      <c r="G72" s="19">
        <f t="shared" si="1"/>
        <v>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5" x14ac:dyDescent="0.25">
      <c r="A73" s="14" t="s">
        <v>59</v>
      </c>
      <c r="B73" s="14" t="s">
        <v>79</v>
      </c>
      <c r="C73" s="16" t="s">
        <v>114</v>
      </c>
      <c r="D73" s="18">
        <v>1997</v>
      </c>
      <c r="E73" s="19">
        <v>8441</v>
      </c>
      <c r="F73" s="19">
        <f t="shared" si="0"/>
        <v>0</v>
      </c>
      <c r="G73" s="19">
        <f t="shared" si="1"/>
        <v>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5" x14ac:dyDescent="0.25">
      <c r="A74" s="14" t="s">
        <v>59</v>
      </c>
      <c r="B74" s="14" t="s">
        <v>80</v>
      </c>
      <c r="C74" s="16" t="s">
        <v>114</v>
      </c>
      <c r="D74" s="19">
        <v>14338</v>
      </c>
      <c r="E74" s="19">
        <v>8441</v>
      </c>
      <c r="F74" s="19">
        <f t="shared" si="0"/>
        <v>0</v>
      </c>
      <c r="G74" s="19">
        <f t="shared" si="1"/>
        <v>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5" x14ac:dyDescent="0.25">
      <c r="A75" s="14" t="s">
        <v>59</v>
      </c>
      <c r="B75" s="14" t="s">
        <v>81</v>
      </c>
      <c r="C75" s="16" t="s">
        <v>114</v>
      </c>
      <c r="D75" s="18">
        <v>10550</v>
      </c>
      <c r="E75" s="19">
        <v>8441</v>
      </c>
      <c r="F75" s="19">
        <f t="shared" si="0"/>
        <v>0</v>
      </c>
      <c r="G75" s="19">
        <f t="shared" si="1"/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5" x14ac:dyDescent="0.25">
      <c r="A76" s="14" t="s">
        <v>59</v>
      </c>
      <c r="B76" s="14" t="s">
        <v>82</v>
      </c>
      <c r="C76" s="16" t="s">
        <v>114</v>
      </c>
      <c r="D76" s="19">
        <v>14338</v>
      </c>
      <c r="E76" s="19">
        <v>8441</v>
      </c>
      <c r="F76" s="19">
        <f t="shared" si="0"/>
        <v>0</v>
      </c>
      <c r="G76" s="19">
        <f t="shared" si="1"/>
        <v>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5" x14ac:dyDescent="0.25">
      <c r="A77" s="14" t="s">
        <v>59</v>
      </c>
      <c r="B77" s="14" t="s">
        <v>83</v>
      </c>
      <c r="C77" s="16" t="s">
        <v>114</v>
      </c>
      <c r="D77" s="19">
        <v>14338</v>
      </c>
      <c r="E77" s="19">
        <v>8441</v>
      </c>
      <c r="F77" s="19">
        <f t="shared" si="0"/>
        <v>0</v>
      </c>
      <c r="G77" s="19">
        <f t="shared" si="1"/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5" x14ac:dyDescent="0.25">
      <c r="A78" s="14" t="s">
        <v>59</v>
      </c>
      <c r="B78" s="14" t="s">
        <v>84</v>
      </c>
      <c r="C78" s="16" t="s">
        <v>114</v>
      </c>
      <c r="D78" s="18">
        <v>20179</v>
      </c>
      <c r="E78" s="19">
        <v>8441</v>
      </c>
      <c r="F78" s="19">
        <f t="shared" si="0"/>
        <v>0</v>
      </c>
      <c r="G78" s="19">
        <f t="shared" si="1"/>
        <v>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5" x14ac:dyDescent="0.25">
      <c r="A79" s="14" t="s">
        <v>59</v>
      </c>
      <c r="B79" s="14" t="s">
        <v>85</v>
      </c>
      <c r="C79" s="16" t="s">
        <v>114</v>
      </c>
      <c r="D79" s="19">
        <v>14338</v>
      </c>
      <c r="E79" s="19">
        <v>8441</v>
      </c>
      <c r="F79" s="19">
        <f t="shared" si="0"/>
        <v>0</v>
      </c>
      <c r="G79" s="19">
        <f t="shared" si="1"/>
        <v>0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5" x14ac:dyDescent="0.25">
      <c r="A80" s="14" t="s">
        <v>59</v>
      </c>
      <c r="B80" s="14" t="s">
        <v>86</v>
      </c>
      <c r="C80" s="16" t="s">
        <v>114</v>
      </c>
      <c r="D80" s="19">
        <v>14338</v>
      </c>
      <c r="E80" s="19">
        <v>8441</v>
      </c>
      <c r="F80" s="19">
        <f t="shared" si="0"/>
        <v>0</v>
      </c>
      <c r="G80" s="19">
        <f t="shared" si="1"/>
        <v>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5" x14ac:dyDescent="0.25">
      <c r="A81" s="14" t="s">
        <v>59</v>
      </c>
      <c r="B81" s="14" t="s">
        <v>87</v>
      </c>
      <c r="C81" s="16" t="s">
        <v>114</v>
      </c>
      <c r="D81" s="18">
        <v>13342</v>
      </c>
      <c r="E81" s="19">
        <v>8441</v>
      </c>
      <c r="F81" s="19">
        <f t="shared" si="0"/>
        <v>0</v>
      </c>
      <c r="G81" s="19">
        <f t="shared" si="1"/>
        <v>0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5" x14ac:dyDescent="0.25">
      <c r="A82" s="14" t="s">
        <v>59</v>
      </c>
      <c r="B82" s="14" t="s">
        <v>88</v>
      </c>
      <c r="C82" s="16" t="s">
        <v>114</v>
      </c>
      <c r="D82" s="19">
        <v>14338</v>
      </c>
      <c r="E82" s="19">
        <v>8441</v>
      </c>
      <c r="F82" s="19">
        <f t="shared" si="0"/>
        <v>0</v>
      </c>
      <c r="G82" s="19">
        <f t="shared" si="1"/>
        <v>0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5" x14ac:dyDescent="0.25">
      <c r="A83" s="14" t="s">
        <v>59</v>
      </c>
      <c r="B83" s="14" t="s">
        <v>89</v>
      </c>
      <c r="C83" s="16" t="s">
        <v>114</v>
      </c>
      <c r="D83" s="19">
        <v>14338</v>
      </c>
      <c r="E83" s="19">
        <v>8441</v>
      </c>
      <c r="F83" s="19">
        <f t="shared" si="0"/>
        <v>0</v>
      </c>
      <c r="G83" s="19">
        <f t="shared" si="1"/>
        <v>0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5" x14ac:dyDescent="0.25">
      <c r="A84" s="14" t="s">
        <v>59</v>
      </c>
      <c r="B84" s="14" t="s">
        <v>90</v>
      </c>
      <c r="C84" s="16" t="s">
        <v>114</v>
      </c>
      <c r="D84" s="19">
        <v>14338</v>
      </c>
      <c r="E84" s="19">
        <v>8441</v>
      </c>
      <c r="F84" s="19">
        <f t="shared" si="0"/>
        <v>0</v>
      </c>
      <c r="G84" s="19">
        <f t="shared" si="1"/>
        <v>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5" x14ac:dyDescent="0.25">
      <c r="A85" s="14" t="s">
        <v>59</v>
      </c>
      <c r="B85" s="14" t="s">
        <v>91</v>
      </c>
      <c r="C85" s="16" t="s">
        <v>114</v>
      </c>
      <c r="D85" s="19">
        <v>14338</v>
      </c>
      <c r="E85" s="19">
        <v>8441</v>
      </c>
      <c r="F85" s="19">
        <f t="shared" si="0"/>
        <v>0</v>
      </c>
      <c r="G85" s="19">
        <f t="shared" si="1"/>
        <v>0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5" x14ac:dyDescent="0.25">
      <c r="A86" s="14" t="s">
        <v>59</v>
      </c>
      <c r="B86" s="14" t="s">
        <v>92</v>
      </c>
      <c r="C86" s="16" t="s">
        <v>114</v>
      </c>
      <c r="D86" s="19">
        <v>14338</v>
      </c>
      <c r="E86" s="19">
        <v>8441</v>
      </c>
      <c r="F86" s="19">
        <f t="shared" si="0"/>
        <v>0</v>
      </c>
      <c r="G86" s="19">
        <f t="shared" si="1"/>
        <v>0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5" x14ac:dyDescent="0.25">
      <c r="A87" s="14" t="s">
        <v>59</v>
      </c>
      <c r="B87" s="14" t="s">
        <v>93</v>
      </c>
      <c r="C87" s="16" t="s">
        <v>114</v>
      </c>
      <c r="D87" s="18">
        <v>17283</v>
      </c>
      <c r="E87" s="19">
        <v>8441</v>
      </c>
      <c r="F87" s="19">
        <f t="shared" si="0"/>
        <v>0</v>
      </c>
      <c r="G87" s="19">
        <f t="shared" si="1"/>
        <v>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5" x14ac:dyDescent="0.25">
      <c r="A88" s="14" t="s">
        <v>59</v>
      </c>
      <c r="B88" s="14" t="s">
        <v>94</v>
      </c>
      <c r="C88" s="16" t="s">
        <v>114</v>
      </c>
      <c r="D88" s="18">
        <v>10202</v>
      </c>
      <c r="E88" s="19">
        <v>8441</v>
      </c>
      <c r="F88" s="19">
        <f t="shared" si="0"/>
        <v>0</v>
      </c>
      <c r="G88" s="19">
        <f t="shared" si="1"/>
        <v>0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5" x14ac:dyDescent="0.25">
      <c r="A89" s="14" t="s">
        <v>59</v>
      </c>
      <c r="B89" s="14" t="s">
        <v>95</v>
      </c>
      <c r="C89" s="16" t="s">
        <v>114</v>
      </c>
      <c r="D89" s="18">
        <v>1589</v>
      </c>
      <c r="E89" s="19">
        <v>8441</v>
      </c>
      <c r="F89" s="19">
        <f t="shared" si="0"/>
        <v>0</v>
      </c>
      <c r="G89" s="19">
        <f t="shared" si="1"/>
        <v>0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5" x14ac:dyDescent="0.25">
      <c r="A90" s="14" t="s">
        <v>59</v>
      </c>
      <c r="B90" s="14" t="s">
        <v>96</v>
      </c>
      <c r="C90" s="16" t="s">
        <v>114</v>
      </c>
      <c r="D90" s="19">
        <v>14338</v>
      </c>
      <c r="E90" s="19">
        <v>8441</v>
      </c>
      <c r="F90" s="19">
        <f t="shared" si="0"/>
        <v>0</v>
      </c>
      <c r="G90" s="19">
        <f t="shared" si="1"/>
        <v>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5" x14ac:dyDescent="0.25">
      <c r="A91" s="14" t="s">
        <v>59</v>
      </c>
      <c r="B91" s="14" t="s">
        <v>97</v>
      </c>
      <c r="C91" s="16" t="s">
        <v>114</v>
      </c>
      <c r="D91" s="18">
        <v>118325</v>
      </c>
      <c r="E91" s="19">
        <v>8441</v>
      </c>
      <c r="F91" s="19">
        <f t="shared" si="0"/>
        <v>1</v>
      </c>
      <c r="G91" s="19">
        <f t="shared" si="1"/>
        <v>0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5" x14ac:dyDescent="0.25">
      <c r="A92" s="14" t="s">
        <v>59</v>
      </c>
      <c r="B92" s="14" t="s">
        <v>98</v>
      </c>
      <c r="C92" s="16" t="s">
        <v>114</v>
      </c>
      <c r="D92" s="19">
        <v>14338</v>
      </c>
      <c r="E92" s="19">
        <v>8441</v>
      </c>
      <c r="F92" s="19">
        <f t="shared" si="0"/>
        <v>0</v>
      </c>
      <c r="G92" s="19">
        <f t="shared" si="1"/>
        <v>0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5" x14ac:dyDescent="0.25">
      <c r="A93" s="14" t="s">
        <v>59</v>
      </c>
      <c r="B93" s="14" t="s">
        <v>99</v>
      </c>
      <c r="C93" s="16" t="s">
        <v>114</v>
      </c>
      <c r="D93" s="19">
        <v>14338</v>
      </c>
      <c r="E93" s="19">
        <v>8441</v>
      </c>
      <c r="F93" s="19">
        <f t="shared" si="0"/>
        <v>0</v>
      </c>
      <c r="G93" s="19">
        <f t="shared" si="1"/>
        <v>0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5" x14ac:dyDescent="0.25">
      <c r="A94" s="14" t="s">
        <v>59</v>
      </c>
      <c r="B94" s="14" t="s">
        <v>100</v>
      </c>
      <c r="C94" s="16" t="s">
        <v>114</v>
      </c>
      <c r="D94" s="18">
        <v>3515</v>
      </c>
      <c r="E94" s="19">
        <v>8441</v>
      </c>
      <c r="F94" s="19">
        <f t="shared" si="0"/>
        <v>0</v>
      </c>
      <c r="G94" s="19">
        <f t="shared" si="1"/>
        <v>0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5" x14ac:dyDescent="0.25">
      <c r="A95" s="14" t="s">
        <v>59</v>
      </c>
      <c r="B95" s="14" t="s">
        <v>101</v>
      </c>
      <c r="C95" s="16" t="s">
        <v>114</v>
      </c>
      <c r="D95" s="19">
        <v>14338</v>
      </c>
      <c r="E95" s="19">
        <v>8441</v>
      </c>
      <c r="F95" s="19">
        <f t="shared" si="0"/>
        <v>0</v>
      </c>
      <c r="G95" s="19">
        <f t="shared" si="1"/>
        <v>0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5" x14ac:dyDescent="0.25">
      <c r="A96" s="14" t="s">
        <v>59</v>
      </c>
      <c r="B96" s="14" t="s">
        <v>102</v>
      </c>
      <c r="C96" s="16" t="s">
        <v>114</v>
      </c>
      <c r="D96" s="19">
        <v>14338</v>
      </c>
      <c r="E96" s="19">
        <v>8441</v>
      </c>
      <c r="F96" s="19">
        <f t="shared" si="0"/>
        <v>0</v>
      </c>
      <c r="G96" s="19">
        <f t="shared" si="1"/>
        <v>0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5" x14ac:dyDescent="0.25">
      <c r="A97" s="14" t="s">
        <v>59</v>
      </c>
      <c r="B97" s="14" t="s">
        <v>103</v>
      </c>
      <c r="C97" s="16" t="s">
        <v>114</v>
      </c>
      <c r="D97" s="19">
        <v>14338</v>
      </c>
      <c r="E97" s="19">
        <v>8441</v>
      </c>
      <c r="F97" s="19">
        <f t="shared" si="0"/>
        <v>0</v>
      </c>
      <c r="G97" s="19">
        <f t="shared" si="1"/>
        <v>0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5" x14ac:dyDescent="0.25">
      <c r="A98" s="14" t="s">
        <v>59</v>
      </c>
      <c r="B98" s="14" t="s">
        <v>104</v>
      </c>
      <c r="C98" s="16" t="s">
        <v>114</v>
      </c>
      <c r="D98" s="18">
        <v>141372</v>
      </c>
      <c r="E98" s="19">
        <v>8441</v>
      </c>
      <c r="F98" s="19">
        <f t="shared" si="0"/>
        <v>1</v>
      </c>
      <c r="G98" s="19">
        <f t="shared" si="1"/>
        <v>0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5" x14ac:dyDescent="0.25">
      <c r="A99" s="14" t="s">
        <v>59</v>
      </c>
      <c r="B99" s="14" t="s">
        <v>105</v>
      </c>
      <c r="C99" s="16" t="s">
        <v>114</v>
      </c>
      <c r="D99" s="19">
        <v>14338</v>
      </c>
      <c r="E99" s="19">
        <v>8441</v>
      </c>
      <c r="F99" s="19">
        <f t="shared" si="0"/>
        <v>0</v>
      </c>
      <c r="G99" s="19">
        <f t="shared" si="1"/>
        <v>0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5" x14ac:dyDescent="0.25">
      <c r="A100" s="14" t="s">
        <v>59</v>
      </c>
      <c r="B100" s="14" t="s">
        <v>106</v>
      </c>
      <c r="C100" s="16" t="s">
        <v>114</v>
      </c>
      <c r="D100" s="18">
        <v>16622</v>
      </c>
      <c r="E100" s="19">
        <v>8441</v>
      </c>
      <c r="F100" s="19">
        <f t="shared" si="0"/>
        <v>0</v>
      </c>
      <c r="G100" s="19">
        <f t="shared" si="1"/>
        <v>0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5" x14ac:dyDescent="0.25">
      <c r="A101" s="14" t="s">
        <v>59</v>
      </c>
      <c r="B101" s="14" t="s">
        <v>107</v>
      </c>
      <c r="C101" s="16" t="s">
        <v>114</v>
      </c>
      <c r="D101" s="19">
        <v>14338</v>
      </c>
      <c r="E101" s="19">
        <v>8441</v>
      </c>
      <c r="F101" s="19">
        <f t="shared" si="0"/>
        <v>0</v>
      </c>
      <c r="G101" s="19">
        <f t="shared" si="1"/>
        <v>0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5" x14ac:dyDescent="0.25">
      <c r="A102" s="14" t="s">
        <v>59</v>
      </c>
      <c r="B102" s="14" t="s">
        <v>108</v>
      </c>
      <c r="C102" s="16" t="s">
        <v>114</v>
      </c>
      <c r="D102" s="18">
        <v>20747</v>
      </c>
      <c r="E102" s="19">
        <v>8441</v>
      </c>
      <c r="F102" s="19">
        <f t="shared" si="0"/>
        <v>0</v>
      </c>
      <c r="G102" s="19">
        <f t="shared" si="1"/>
        <v>0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5" x14ac:dyDescent="0.25">
      <c r="A103" s="14" t="s">
        <v>59</v>
      </c>
      <c r="B103" s="14" t="s">
        <v>109</v>
      </c>
      <c r="C103" s="16" t="s">
        <v>114</v>
      </c>
      <c r="D103" s="18">
        <v>2764</v>
      </c>
      <c r="E103" s="19">
        <v>8441</v>
      </c>
      <c r="F103" s="19">
        <f t="shared" si="0"/>
        <v>0</v>
      </c>
      <c r="G103" s="19">
        <f t="shared" si="1"/>
        <v>0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5" x14ac:dyDescent="0.25">
      <c r="A104" s="14" t="s">
        <v>59</v>
      </c>
      <c r="B104" s="14" t="s">
        <v>110</v>
      </c>
      <c r="C104" s="16" t="s">
        <v>114</v>
      </c>
      <c r="D104" s="18">
        <v>9504</v>
      </c>
      <c r="E104" s="19">
        <v>8441</v>
      </c>
      <c r="F104" s="19">
        <f t="shared" si="0"/>
        <v>0</v>
      </c>
      <c r="G104" s="19">
        <f t="shared" si="1"/>
        <v>0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5" x14ac:dyDescent="0.25">
      <c r="A105" s="14" t="s">
        <v>59</v>
      </c>
      <c r="B105" s="14" t="s">
        <v>111</v>
      </c>
      <c r="C105" s="16" t="s">
        <v>114</v>
      </c>
      <c r="D105" s="19">
        <v>14338</v>
      </c>
      <c r="E105" s="19">
        <v>8441</v>
      </c>
      <c r="F105" s="19">
        <f t="shared" si="0"/>
        <v>0</v>
      </c>
      <c r="G105" s="19">
        <f t="shared" si="1"/>
        <v>0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5" x14ac:dyDescent="0.25">
      <c r="A106" s="14" t="s">
        <v>59</v>
      </c>
      <c r="B106" s="14" t="s">
        <v>112</v>
      </c>
      <c r="C106" s="16" t="s">
        <v>114</v>
      </c>
      <c r="D106" s="18">
        <v>8462</v>
      </c>
      <c r="E106" s="19">
        <v>8441</v>
      </c>
      <c r="F106" s="19">
        <f t="shared" si="0"/>
        <v>0</v>
      </c>
      <c r="G106" s="19">
        <f t="shared" si="1"/>
        <v>0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5" x14ac:dyDescent="0.25">
      <c r="A107" s="14" t="s">
        <v>59</v>
      </c>
      <c r="B107" s="14" t="s">
        <v>113</v>
      </c>
      <c r="C107" s="16" t="s">
        <v>114</v>
      </c>
      <c r="D107" s="18">
        <v>9312</v>
      </c>
      <c r="E107" s="19">
        <v>8441</v>
      </c>
      <c r="F107" s="19">
        <f t="shared" si="0"/>
        <v>0</v>
      </c>
      <c r="G107" s="19">
        <f t="shared" si="1"/>
        <v>0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5" x14ac:dyDescent="0.25">
      <c r="A108" s="14" t="s">
        <v>59</v>
      </c>
      <c r="B108" s="14" t="s">
        <v>60</v>
      </c>
      <c r="C108" s="16" t="s">
        <v>115</v>
      </c>
      <c r="D108" s="18">
        <v>40105</v>
      </c>
      <c r="E108" s="18">
        <v>123475</v>
      </c>
      <c r="F108" s="19">
        <f t="shared" si="0"/>
        <v>0</v>
      </c>
      <c r="G108" s="19">
        <f t="shared" si="1"/>
        <v>1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5" x14ac:dyDescent="0.25">
      <c r="A109" s="14" t="s">
        <v>59</v>
      </c>
      <c r="B109" s="14" t="s">
        <v>62</v>
      </c>
      <c r="C109" s="16" t="s">
        <v>115</v>
      </c>
      <c r="D109" s="18">
        <v>13378</v>
      </c>
      <c r="E109" s="18">
        <v>30418</v>
      </c>
      <c r="F109" s="19">
        <f t="shared" si="0"/>
        <v>0</v>
      </c>
      <c r="G109" s="19">
        <f t="shared" si="1"/>
        <v>0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5" x14ac:dyDescent="0.25">
      <c r="A110" s="14" t="s">
        <v>59</v>
      </c>
      <c r="B110" s="14" t="s">
        <v>63</v>
      </c>
      <c r="C110" s="16" t="s">
        <v>115</v>
      </c>
      <c r="D110" s="18">
        <v>3653</v>
      </c>
      <c r="E110" s="18">
        <v>5189</v>
      </c>
      <c r="F110" s="19">
        <f t="shared" si="0"/>
        <v>0</v>
      </c>
      <c r="G110" s="19">
        <f t="shared" si="1"/>
        <v>0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5" x14ac:dyDescent="0.25">
      <c r="A111" s="14" t="s">
        <v>59</v>
      </c>
      <c r="B111" s="14" t="s">
        <v>64</v>
      </c>
      <c r="C111" s="16" t="s">
        <v>115</v>
      </c>
      <c r="D111" s="18">
        <v>2263</v>
      </c>
      <c r="E111" s="18">
        <v>5233</v>
      </c>
      <c r="F111" s="19">
        <f t="shared" si="0"/>
        <v>0</v>
      </c>
      <c r="G111" s="19">
        <f t="shared" si="1"/>
        <v>0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5" x14ac:dyDescent="0.25">
      <c r="A112" s="14" t="s">
        <v>59</v>
      </c>
      <c r="B112" s="14" t="s">
        <v>65</v>
      </c>
      <c r="C112" s="16" t="s">
        <v>115</v>
      </c>
      <c r="D112" s="19">
        <v>14338</v>
      </c>
      <c r="E112" s="18">
        <v>1683</v>
      </c>
      <c r="F112" s="19">
        <f t="shared" si="0"/>
        <v>0</v>
      </c>
      <c r="G112" s="19">
        <f t="shared" si="1"/>
        <v>0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5" x14ac:dyDescent="0.25">
      <c r="A113" s="14" t="s">
        <v>59</v>
      </c>
      <c r="B113" s="14" t="s">
        <v>66</v>
      </c>
      <c r="C113" s="16" t="s">
        <v>115</v>
      </c>
      <c r="D113" s="19">
        <v>14338</v>
      </c>
      <c r="E113" s="18">
        <v>308</v>
      </c>
      <c r="F113" s="19">
        <f t="shared" si="0"/>
        <v>0</v>
      </c>
      <c r="G113" s="19">
        <f t="shared" si="1"/>
        <v>0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5" x14ac:dyDescent="0.25">
      <c r="A114" s="14" t="s">
        <v>59</v>
      </c>
      <c r="B114" s="14" t="s">
        <v>67</v>
      </c>
      <c r="C114" s="16" t="s">
        <v>115</v>
      </c>
      <c r="D114" s="18">
        <v>6944</v>
      </c>
      <c r="E114" s="18">
        <v>7235</v>
      </c>
      <c r="F114" s="19">
        <f t="shared" si="0"/>
        <v>0</v>
      </c>
      <c r="G114" s="19">
        <f t="shared" si="1"/>
        <v>0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5" x14ac:dyDescent="0.25">
      <c r="A115" s="14" t="s">
        <v>59</v>
      </c>
      <c r="B115" s="14" t="s">
        <v>68</v>
      </c>
      <c r="C115" s="16" t="s">
        <v>115</v>
      </c>
      <c r="D115" s="19">
        <v>14338</v>
      </c>
      <c r="E115" s="18">
        <v>264</v>
      </c>
      <c r="F115" s="19">
        <f t="shared" si="0"/>
        <v>0</v>
      </c>
      <c r="G115" s="19">
        <f t="shared" si="1"/>
        <v>0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5" x14ac:dyDescent="0.25">
      <c r="A116" s="14" t="s">
        <v>59</v>
      </c>
      <c r="B116" s="14" t="s">
        <v>69</v>
      </c>
      <c r="C116" s="16" t="s">
        <v>115</v>
      </c>
      <c r="D116" s="19">
        <v>14338</v>
      </c>
      <c r="E116" s="18">
        <v>469</v>
      </c>
      <c r="F116" s="19">
        <f t="shared" si="0"/>
        <v>0</v>
      </c>
      <c r="G116" s="19">
        <f t="shared" si="1"/>
        <v>0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5" x14ac:dyDescent="0.25">
      <c r="A117" s="14" t="s">
        <v>59</v>
      </c>
      <c r="B117" s="14" t="s">
        <v>70</v>
      </c>
      <c r="C117" s="16" t="s">
        <v>115</v>
      </c>
      <c r="D117" s="19">
        <v>14338</v>
      </c>
      <c r="E117" s="18">
        <v>139</v>
      </c>
      <c r="F117" s="19">
        <f t="shared" si="0"/>
        <v>0</v>
      </c>
      <c r="G117" s="19">
        <f t="shared" si="1"/>
        <v>0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5" x14ac:dyDescent="0.25">
      <c r="A118" s="14" t="s">
        <v>59</v>
      </c>
      <c r="B118" s="14" t="s">
        <v>71</v>
      </c>
      <c r="C118" s="16" t="s">
        <v>115</v>
      </c>
      <c r="D118" s="18">
        <v>1511</v>
      </c>
      <c r="E118" s="18">
        <v>2028</v>
      </c>
      <c r="F118" s="19">
        <f t="shared" si="0"/>
        <v>0</v>
      </c>
      <c r="G118" s="19">
        <f t="shared" si="1"/>
        <v>0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5" x14ac:dyDescent="0.25">
      <c r="A119" s="14" t="s">
        <v>59</v>
      </c>
      <c r="B119" s="14" t="s">
        <v>72</v>
      </c>
      <c r="C119" s="16" t="s">
        <v>115</v>
      </c>
      <c r="D119" s="18">
        <v>23766</v>
      </c>
      <c r="E119" s="18">
        <v>3040</v>
      </c>
      <c r="F119" s="19">
        <f t="shared" si="0"/>
        <v>0</v>
      </c>
      <c r="G119" s="19">
        <f t="shared" si="1"/>
        <v>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5" x14ac:dyDescent="0.25">
      <c r="A120" s="14" t="s">
        <v>59</v>
      </c>
      <c r="B120" s="14" t="s">
        <v>73</v>
      </c>
      <c r="C120" s="16" t="s">
        <v>115</v>
      </c>
      <c r="D120" s="18">
        <v>9800</v>
      </c>
      <c r="E120" s="18">
        <v>5805</v>
      </c>
      <c r="F120" s="19">
        <f t="shared" si="0"/>
        <v>0</v>
      </c>
      <c r="G120" s="19">
        <f t="shared" si="1"/>
        <v>0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5" x14ac:dyDescent="0.25">
      <c r="A121" s="14" t="s">
        <v>59</v>
      </c>
      <c r="B121" s="14" t="s">
        <v>74</v>
      </c>
      <c r="C121" s="16" t="s">
        <v>115</v>
      </c>
      <c r="D121" s="19">
        <v>14338</v>
      </c>
      <c r="E121" s="18">
        <v>539</v>
      </c>
      <c r="F121" s="19">
        <f t="shared" si="0"/>
        <v>0</v>
      </c>
      <c r="G121" s="19">
        <f t="shared" si="1"/>
        <v>0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5" x14ac:dyDescent="0.25">
      <c r="A122" s="14" t="s">
        <v>59</v>
      </c>
      <c r="B122" s="14" t="s">
        <v>75</v>
      </c>
      <c r="C122" s="16" t="s">
        <v>115</v>
      </c>
      <c r="D122" s="18">
        <v>73575</v>
      </c>
      <c r="E122" s="18">
        <v>204776</v>
      </c>
      <c r="F122" s="19">
        <f t="shared" si="0"/>
        <v>1</v>
      </c>
      <c r="G122" s="19">
        <f t="shared" si="1"/>
        <v>1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5" x14ac:dyDescent="0.25">
      <c r="A123" s="14" t="s">
        <v>59</v>
      </c>
      <c r="B123" s="14" t="s">
        <v>76</v>
      </c>
      <c r="C123" s="16" t="s">
        <v>115</v>
      </c>
      <c r="D123" s="19">
        <v>14338</v>
      </c>
      <c r="E123" s="18">
        <v>4679</v>
      </c>
      <c r="F123" s="19">
        <f t="shared" si="0"/>
        <v>0</v>
      </c>
      <c r="G123" s="19">
        <f t="shared" si="1"/>
        <v>0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5" x14ac:dyDescent="0.25">
      <c r="A124" s="14" t="s">
        <v>59</v>
      </c>
      <c r="B124" s="14" t="s">
        <v>77</v>
      </c>
      <c r="C124" s="16" t="s">
        <v>115</v>
      </c>
      <c r="D124" s="18">
        <v>745</v>
      </c>
      <c r="E124" s="18">
        <v>513</v>
      </c>
      <c r="F124" s="19">
        <f t="shared" si="0"/>
        <v>0</v>
      </c>
      <c r="G124" s="19">
        <f t="shared" si="1"/>
        <v>0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5" x14ac:dyDescent="0.25">
      <c r="A125" s="14" t="s">
        <v>59</v>
      </c>
      <c r="B125" s="14" t="s">
        <v>78</v>
      </c>
      <c r="C125" s="16" t="s">
        <v>115</v>
      </c>
      <c r="D125" s="18">
        <v>33250</v>
      </c>
      <c r="E125" s="18">
        <v>6494</v>
      </c>
      <c r="F125" s="19">
        <f t="shared" si="0"/>
        <v>0</v>
      </c>
      <c r="G125" s="19">
        <f t="shared" si="1"/>
        <v>0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5" x14ac:dyDescent="0.25">
      <c r="A126" s="14" t="s">
        <v>59</v>
      </c>
      <c r="B126" s="14" t="s">
        <v>79</v>
      </c>
      <c r="C126" s="16" t="s">
        <v>115</v>
      </c>
      <c r="D126" s="18">
        <v>1984</v>
      </c>
      <c r="E126" s="18">
        <v>2574</v>
      </c>
      <c r="F126" s="19">
        <f t="shared" si="0"/>
        <v>0</v>
      </c>
      <c r="G126" s="19">
        <f t="shared" si="1"/>
        <v>0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5" x14ac:dyDescent="0.25">
      <c r="A127" s="14" t="s">
        <v>59</v>
      </c>
      <c r="B127" s="14" t="s">
        <v>80</v>
      </c>
      <c r="C127" s="16" t="s">
        <v>115</v>
      </c>
      <c r="D127" s="19">
        <v>14338</v>
      </c>
      <c r="E127" s="18">
        <v>473</v>
      </c>
      <c r="F127" s="19">
        <f t="shared" si="0"/>
        <v>0</v>
      </c>
      <c r="G127" s="19">
        <f t="shared" si="1"/>
        <v>0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5" x14ac:dyDescent="0.25">
      <c r="A128" s="14" t="s">
        <v>59</v>
      </c>
      <c r="B128" s="14" t="s">
        <v>81</v>
      </c>
      <c r="C128" s="16" t="s">
        <v>115</v>
      </c>
      <c r="D128" s="18">
        <v>10011</v>
      </c>
      <c r="E128" s="18">
        <v>8999</v>
      </c>
      <c r="F128" s="19">
        <f t="shared" si="0"/>
        <v>0</v>
      </c>
      <c r="G128" s="19">
        <f t="shared" si="1"/>
        <v>0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5" x14ac:dyDescent="0.25">
      <c r="A129" s="14" t="s">
        <v>59</v>
      </c>
      <c r="B129" s="14" t="s">
        <v>82</v>
      </c>
      <c r="C129" s="16" t="s">
        <v>115</v>
      </c>
      <c r="D129" s="19">
        <v>14338</v>
      </c>
      <c r="E129" s="18">
        <v>1236</v>
      </c>
      <c r="F129" s="19">
        <f t="shared" si="0"/>
        <v>0</v>
      </c>
      <c r="G129" s="19">
        <f t="shared" si="1"/>
        <v>0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5" x14ac:dyDescent="0.25">
      <c r="A130" s="14" t="s">
        <v>59</v>
      </c>
      <c r="B130" s="14" t="s">
        <v>83</v>
      </c>
      <c r="C130" s="16" t="s">
        <v>115</v>
      </c>
      <c r="D130" s="19">
        <v>14338</v>
      </c>
      <c r="E130" s="18">
        <v>238</v>
      </c>
      <c r="F130" s="19">
        <f t="shared" si="0"/>
        <v>0</v>
      </c>
      <c r="G130" s="19">
        <f t="shared" si="1"/>
        <v>0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5" x14ac:dyDescent="0.25">
      <c r="A131" s="14" t="s">
        <v>59</v>
      </c>
      <c r="B131" s="14" t="s">
        <v>84</v>
      </c>
      <c r="C131" s="16" t="s">
        <v>115</v>
      </c>
      <c r="D131" s="18">
        <v>19719</v>
      </c>
      <c r="E131" s="18">
        <v>12427</v>
      </c>
      <c r="F131" s="19">
        <f t="shared" si="0"/>
        <v>0</v>
      </c>
      <c r="G131" s="19">
        <f t="shared" si="1"/>
        <v>0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5" x14ac:dyDescent="0.25">
      <c r="A132" s="14" t="s">
        <v>59</v>
      </c>
      <c r="B132" s="14" t="s">
        <v>85</v>
      </c>
      <c r="C132" s="16" t="s">
        <v>115</v>
      </c>
      <c r="D132" s="19">
        <v>14338</v>
      </c>
      <c r="E132" s="18">
        <v>18</v>
      </c>
      <c r="F132" s="19">
        <f t="shared" si="0"/>
        <v>0</v>
      </c>
      <c r="G132" s="19">
        <f t="shared" si="1"/>
        <v>0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5" x14ac:dyDescent="0.25">
      <c r="A133" s="14" t="s">
        <v>59</v>
      </c>
      <c r="B133" s="14" t="s">
        <v>86</v>
      </c>
      <c r="C133" s="16" t="s">
        <v>115</v>
      </c>
      <c r="D133" s="19">
        <v>14338</v>
      </c>
      <c r="E133" s="18">
        <v>799</v>
      </c>
      <c r="F133" s="19">
        <f t="shared" si="0"/>
        <v>0</v>
      </c>
      <c r="G133" s="19">
        <f t="shared" si="1"/>
        <v>0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5" x14ac:dyDescent="0.25">
      <c r="A134" s="14" t="s">
        <v>59</v>
      </c>
      <c r="B134" s="14" t="s">
        <v>87</v>
      </c>
      <c r="C134" s="16" t="s">
        <v>115</v>
      </c>
      <c r="D134" s="18">
        <v>21611</v>
      </c>
      <c r="E134" s="18">
        <v>59035</v>
      </c>
      <c r="F134" s="19">
        <f t="shared" si="0"/>
        <v>0</v>
      </c>
      <c r="G134" s="19">
        <f t="shared" si="1"/>
        <v>0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5" x14ac:dyDescent="0.25">
      <c r="A135" s="14" t="s">
        <v>59</v>
      </c>
      <c r="B135" s="14" t="s">
        <v>88</v>
      </c>
      <c r="C135" s="16" t="s">
        <v>115</v>
      </c>
      <c r="D135" s="19">
        <v>14338</v>
      </c>
      <c r="E135" s="18">
        <v>2013</v>
      </c>
      <c r="F135" s="19">
        <f t="shared" si="0"/>
        <v>0</v>
      </c>
      <c r="G135" s="19">
        <f t="shared" si="1"/>
        <v>0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5" x14ac:dyDescent="0.25">
      <c r="A136" s="14" t="s">
        <v>59</v>
      </c>
      <c r="B136" s="14" t="s">
        <v>89</v>
      </c>
      <c r="C136" s="16" t="s">
        <v>115</v>
      </c>
      <c r="D136" s="19">
        <v>14338</v>
      </c>
      <c r="E136" s="18">
        <v>1239</v>
      </c>
      <c r="F136" s="19">
        <f t="shared" si="0"/>
        <v>0</v>
      </c>
      <c r="G136" s="19">
        <f t="shared" si="1"/>
        <v>0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5" x14ac:dyDescent="0.25">
      <c r="A137" s="14" t="s">
        <v>59</v>
      </c>
      <c r="B137" s="14" t="s">
        <v>90</v>
      </c>
      <c r="C137" s="16" t="s">
        <v>115</v>
      </c>
      <c r="D137" s="19">
        <v>14338</v>
      </c>
      <c r="E137" s="18">
        <v>623</v>
      </c>
      <c r="F137" s="19">
        <f t="shared" si="0"/>
        <v>0</v>
      </c>
      <c r="G137" s="19">
        <f t="shared" si="1"/>
        <v>0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5" x14ac:dyDescent="0.25">
      <c r="A138" s="14" t="s">
        <v>59</v>
      </c>
      <c r="B138" s="14" t="s">
        <v>91</v>
      </c>
      <c r="C138" s="16" t="s">
        <v>115</v>
      </c>
      <c r="D138" s="19">
        <v>14338</v>
      </c>
      <c r="E138" s="18">
        <v>2215</v>
      </c>
      <c r="F138" s="19">
        <f t="shared" si="0"/>
        <v>0</v>
      </c>
      <c r="G138" s="19">
        <f t="shared" si="1"/>
        <v>0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5" x14ac:dyDescent="0.25">
      <c r="A139" s="14" t="s">
        <v>59</v>
      </c>
      <c r="B139" s="14" t="s">
        <v>92</v>
      </c>
      <c r="C139" s="16" t="s">
        <v>115</v>
      </c>
      <c r="D139" s="19">
        <v>14338</v>
      </c>
      <c r="E139" s="18">
        <v>4118</v>
      </c>
      <c r="F139" s="19">
        <f t="shared" si="0"/>
        <v>0</v>
      </c>
      <c r="G139" s="19">
        <f t="shared" si="1"/>
        <v>0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5" x14ac:dyDescent="0.25">
      <c r="A140" s="14" t="s">
        <v>59</v>
      </c>
      <c r="B140" s="14" t="s">
        <v>93</v>
      </c>
      <c r="C140" s="16" t="s">
        <v>115</v>
      </c>
      <c r="D140" s="18">
        <v>16183</v>
      </c>
      <c r="E140" s="18">
        <v>50608</v>
      </c>
      <c r="F140" s="19">
        <f t="shared" si="0"/>
        <v>0</v>
      </c>
      <c r="G140" s="19">
        <f t="shared" si="1"/>
        <v>0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5" x14ac:dyDescent="0.25">
      <c r="A141" s="14" t="s">
        <v>59</v>
      </c>
      <c r="B141" s="14" t="s">
        <v>94</v>
      </c>
      <c r="C141" s="16" t="s">
        <v>115</v>
      </c>
      <c r="D141" s="18">
        <v>9875</v>
      </c>
      <c r="E141" s="18">
        <v>2882</v>
      </c>
      <c r="F141" s="19">
        <f t="shared" si="0"/>
        <v>0</v>
      </c>
      <c r="G141" s="19">
        <f t="shared" si="1"/>
        <v>0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5" x14ac:dyDescent="0.25">
      <c r="A142" s="14" t="s">
        <v>59</v>
      </c>
      <c r="B142" s="14" t="s">
        <v>95</v>
      </c>
      <c r="C142" s="16" t="s">
        <v>115</v>
      </c>
      <c r="D142" s="18">
        <v>1552</v>
      </c>
      <c r="E142" s="18">
        <v>3176</v>
      </c>
      <c r="F142" s="19">
        <f t="shared" si="0"/>
        <v>0</v>
      </c>
      <c r="G142" s="19">
        <f t="shared" si="1"/>
        <v>0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5" x14ac:dyDescent="0.25">
      <c r="A143" s="14" t="s">
        <v>59</v>
      </c>
      <c r="B143" s="14" t="s">
        <v>96</v>
      </c>
      <c r="C143" s="16" t="s">
        <v>115</v>
      </c>
      <c r="D143" s="19">
        <v>14338</v>
      </c>
      <c r="E143" s="18">
        <v>1412</v>
      </c>
      <c r="F143" s="19">
        <f t="shared" si="0"/>
        <v>0</v>
      </c>
      <c r="G143" s="19">
        <f t="shared" si="1"/>
        <v>0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5" x14ac:dyDescent="0.25">
      <c r="A144" s="14" t="s">
        <v>59</v>
      </c>
      <c r="B144" s="14" t="s">
        <v>97</v>
      </c>
      <c r="C144" s="16" t="s">
        <v>115</v>
      </c>
      <c r="D144" s="18">
        <v>115138</v>
      </c>
      <c r="E144" s="18">
        <v>78910</v>
      </c>
      <c r="F144" s="19">
        <f t="shared" si="0"/>
        <v>1</v>
      </c>
      <c r="G144" s="19">
        <f t="shared" si="1"/>
        <v>0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5" x14ac:dyDescent="0.25">
      <c r="A145" s="14" t="s">
        <v>59</v>
      </c>
      <c r="B145" s="14" t="s">
        <v>98</v>
      </c>
      <c r="C145" s="16" t="s">
        <v>115</v>
      </c>
      <c r="D145" s="19">
        <v>14338</v>
      </c>
      <c r="E145" s="18">
        <v>594</v>
      </c>
      <c r="F145" s="19">
        <f t="shared" si="0"/>
        <v>0</v>
      </c>
      <c r="G145" s="19">
        <f t="shared" si="1"/>
        <v>0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5" x14ac:dyDescent="0.25">
      <c r="A146" s="14" t="s">
        <v>59</v>
      </c>
      <c r="B146" s="14" t="s">
        <v>99</v>
      </c>
      <c r="C146" s="16" t="s">
        <v>115</v>
      </c>
      <c r="D146" s="19">
        <v>14338</v>
      </c>
      <c r="E146" s="18">
        <v>99</v>
      </c>
      <c r="F146" s="19">
        <f t="shared" si="0"/>
        <v>0</v>
      </c>
      <c r="G146" s="19">
        <f t="shared" si="1"/>
        <v>0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5" x14ac:dyDescent="0.25">
      <c r="A147" s="14" t="s">
        <v>59</v>
      </c>
      <c r="B147" s="14" t="s">
        <v>100</v>
      </c>
      <c r="C147" s="16" t="s">
        <v>115</v>
      </c>
      <c r="D147" s="18">
        <v>3426</v>
      </c>
      <c r="E147" s="18">
        <v>7059</v>
      </c>
      <c r="F147" s="19">
        <f t="shared" si="0"/>
        <v>0</v>
      </c>
      <c r="G147" s="19">
        <f t="shared" si="1"/>
        <v>0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5" x14ac:dyDescent="0.25">
      <c r="A148" s="14" t="s">
        <v>59</v>
      </c>
      <c r="B148" s="14" t="s">
        <v>101</v>
      </c>
      <c r="C148" s="16" t="s">
        <v>115</v>
      </c>
      <c r="D148" s="19">
        <v>14338</v>
      </c>
      <c r="E148" s="18">
        <v>704</v>
      </c>
      <c r="F148" s="19">
        <f t="shared" si="0"/>
        <v>0</v>
      </c>
      <c r="G148" s="19">
        <f t="shared" si="1"/>
        <v>0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5" x14ac:dyDescent="0.25">
      <c r="A149" s="14" t="s">
        <v>59</v>
      </c>
      <c r="B149" s="14" t="s">
        <v>102</v>
      </c>
      <c r="C149" s="16" t="s">
        <v>115</v>
      </c>
      <c r="D149" s="19">
        <v>14338</v>
      </c>
      <c r="E149" s="18">
        <v>689</v>
      </c>
      <c r="F149" s="19">
        <f t="shared" si="0"/>
        <v>0</v>
      </c>
      <c r="G149" s="19">
        <f t="shared" si="1"/>
        <v>0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5" x14ac:dyDescent="0.25">
      <c r="A150" s="14" t="s">
        <v>59</v>
      </c>
      <c r="B150" s="14" t="s">
        <v>103</v>
      </c>
      <c r="C150" s="16" t="s">
        <v>115</v>
      </c>
      <c r="D150" s="19">
        <v>14338</v>
      </c>
      <c r="E150" s="18">
        <v>609</v>
      </c>
      <c r="F150" s="19">
        <f t="shared" si="0"/>
        <v>0</v>
      </c>
      <c r="G150" s="19">
        <f t="shared" si="1"/>
        <v>0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5" x14ac:dyDescent="0.25">
      <c r="A151" s="14" t="s">
        <v>59</v>
      </c>
      <c r="B151" s="14" t="s">
        <v>104</v>
      </c>
      <c r="C151" s="16" t="s">
        <v>115</v>
      </c>
      <c r="D151" s="18">
        <v>142291</v>
      </c>
      <c r="E151" s="18">
        <v>460124</v>
      </c>
      <c r="F151" s="19">
        <f t="shared" si="0"/>
        <v>1</v>
      </c>
      <c r="G151" s="19">
        <f t="shared" si="1"/>
        <v>1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5" x14ac:dyDescent="0.25">
      <c r="A152" s="14" t="s">
        <v>59</v>
      </c>
      <c r="B152" s="14" t="s">
        <v>105</v>
      </c>
      <c r="C152" s="16" t="s">
        <v>115</v>
      </c>
      <c r="D152" s="19">
        <v>14338</v>
      </c>
      <c r="E152" s="19">
        <v>8441</v>
      </c>
      <c r="F152" s="19">
        <f t="shared" si="0"/>
        <v>0</v>
      </c>
      <c r="G152" s="19">
        <f t="shared" si="1"/>
        <v>0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5" x14ac:dyDescent="0.25">
      <c r="A153" s="14" t="s">
        <v>59</v>
      </c>
      <c r="B153" s="14" t="s">
        <v>106</v>
      </c>
      <c r="C153" s="16" t="s">
        <v>115</v>
      </c>
      <c r="D153" s="18">
        <v>16605</v>
      </c>
      <c r="E153" s="18">
        <v>14173</v>
      </c>
      <c r="F153" s="19">
        <f t="shared" si="0"/>
        <v>0</v>
      </c>
      <c r="G153" s="19">
        <f t="shared" si="1"/>
        <v>0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5" x14ac:dyDescent="0.25">
      <c r="A154" s="14" t="s">
        <v>59</v>
      </c>
      <c r="B154" s="14" t="s">
        <v>107</v>
      </c>
      <c r="C154" s="16" t="s">
        <v>115</v>
      </c>
      <c r="D154" s="19">
        <v>14338</v>
      </c>
      <c r="E154" s="18">
        <v>1023</v>
      </c>
      <c r="F154" s="19">
        <f t="shared" si="0"/>
        <v>0</v>
      </c>
      <c r="G154" s="19">
        <f t="shared" si="1"/>
        <v>0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5" x14ac:dyDescent="0.25">
      <c r="A155" s="14" t="s">
        <v>59</v>
      </c>
      <c r="B155" s="14" t="s">
        <v>108</v>
      </c>
      <c r="C155" s="16" t="s">
        <v>115</v>
      </c>
      <c r="D155" s="18">
        <v>20043</v>
      </c>
      <c r="E155" s="18">
        <v>6846</v>
      </c>
      <c r="F155" s="19">
        <f t="shared" si="0"/>
        <v>0</v>
      </c>
      <c r="G155" s="19">
        <f t="shared" si="1"/>
        <v>0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5" x14ac:dyDescent="0.25">
      <c r="A156" s="14" t="s">
        <v>59</v>
      </c>
      <c r="B156" s="14" t="s">
        <v>109</v>
      </c>
      <c r="C156" s="16" t="s">
        <v>115</v>
      </c>
      <c r="D156" s="18">
        <v>2692</v>
      </c>
      <c r="E156" s="18">
        <v>1540</v>
      </c>
      <c r="F156" s="19">
        <f t="shared" si="0"/>
        <v>0</v>
      </c>
      <c r="G156" s="19">
        <f t="shared" si="1"/>
        <v>0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5" x14ac:dyDescent="0.25">
      <c r="A157" s="14" t="s">
        <v>59</v>
      </c>
      <c r="B157" s="14" t="s">
        <v>110</v>
      </c>
      <c r="C157" s="16" t="s">
        <v>115</v>
      </c>
      <c r="D157" s="18">
        <v>9674</v>
      </c>
      <c r="E157" s="18">
        <v>25878</v>
      </c>
      <c r="F157" s="19">
        <f t="shared" si="0"/>
        <v>0</v>
      </c>
      <c r="G157" s="19">
        <f t="shared" si="1"/>
        <v>0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5" x14ac:dyDescent="0.25">
      <c r="A158" s="14" t="s">
        <v>59</v>
      </c>
      <c r="B158" s="14" t="s">
        <v>111</v>
      </c>
      <c r="C158" s="16" t="s">
        <v>115</v>
      </c>
      <c r="D158" s="19">
        <v>14338</v>
      </c>
      <c r="E158" s="18">
        <v>3784</v>
      </c>
      <c r="F158" s="19">
        <f t="shared" si="0"/>
        <v>0</v>
      </c>
      <c r="G158" s="19">
        <f t="shared" si="1"/>
        <v>0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5" x14ac:dyDescent="0.25">
      <c r="A159" s="14" t="s">
        <v>59</v>
      </c>
      <c r="B159" s="14" t="s">
        <v>112</v>
      </c>
      <c r="C159" s="16" t="s">
        <v>115</v>
      </c>
      <c r="D159" s="18">
        <v>8054</v>
      </c>
      <c r="E159" s="18">
        <v>2428</v>
      </c>
      <c r="F159" s="19">
        <f t="shared" si="0"/>
        <v>0</v>
      </c>
      <c r="G159" s="19">
        <f t="shared" si="1"/>
        <v>0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5" x14ac:dyDescent="0.25">
      <c r="A160" s="14" t="s">
        <v>59</v>
      </c>
      <c r="B160" s="14" t="s">
        <v>113</v>
      </c>
      <c r="C160" s="16" t="s">
        <v>115</v>
      </c>
      <c r="D160" s="18">
        <v>9000</v>
      </c>
      <c r="E160" s="18">
        <v>9428</v>
      </c>
      <c r="F160" s="19">
        <f t="shared" si="0"/>
        <v>0</v>
      </c>
      <c r="G160" s="19">
        <f t="shared" si="1"/>
        <v>0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5" x14ac:dyDescent="0.25">
      <c r="A161" s="14" t="s">
        <v>59</v>
      </c>
      <c r="B161" s="14" t="s">
        <v>60</v>
      </c>
      <c r="C161" s="16" t="s">
        <v>116</v>
      </c>
      <c r="D161" s="18">
        <v>40823</v>
      </c>
      <c r="E161" s="18">
        <v>124586</v>
      </c>
      <c r="F161" s="19">
        <f t="shared" si="0"/>
        <v>0</v>
      </c>
      <c r="G161" s="19">
        <f t="shared" si="1"/>
        <v>1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5" x14ac:dyDescent="0.25">
      <c r="A162" s="14" t="s">
        <v>59</v>
      </c>
      <c r="B162" s="14" t="s">
        <v>62</v>
      </c>
      <c r="C162" s="16" t="s">
        <v>116</v>
      </c>
      <c r="D162" s="18">
        <v>12586</v>
      </c>
      <c r="E162" s="18">
        <v>27836</v>
      </c>
      <c r="F162" s="19">
        <f t="shared" si="0"/>
        <v>0</v>
      </c>
      <c r="G162" s="19">
        <f t="shared" si="1"/>
        <v>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5" x14ac:dyDescent="0.25">
      <c r="A163" s="14" t="s">
        <v>59</v>
      </c>
      <c r="B163" s="14" t="s">
        <v>63</v>
      </c>
      <c r="C163" s="16" t="s">
        <v>116</v>
      </c>
      <c r="D163" s="18">
        <v>3439</v>
      </c>
      <c r="E163" s="18">
        <v>4756</v>
      </c>
      <c r="F163" s="19">
        <f t="shared" si="0"/>
        <v>0</v>
      </c>
      <c r="G163" s="19">
        <f t="shared" si="1"/>
        <v>0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5" x14ac:dyDescent="0.25">
      <c r="A164" s="14" t="s">
        <v>59</v>
      </c>
      <c r="B164" s="14" t="s">
        <v>64</v>
      </c>
      <c r="C164" s="16" t="s">
        <v>116</v>
      </c>
      <c r="D164" s="18">
        <v>2023</v>
      </c>
      <c r="E164" s="18">
        <v>4397</v>
      </c>
      <c r="F164" s="19">
        <f t="shared" si="0"/>
        <v>0</v>
      </c>
      <c r="G164" s="19">
        <f t="shared" si="1"/>
        <v>0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5" x14ac:dyDescent="0.25">
      <c r="A165" s="14" t="s">
        <v>59</v>
      </c>
      <c r="B165" s="14" t="s">
        <v>65</v>
      </c>
      <c r="C165" s="16" t="s">
        <v>116</v>
      </c>
      <c r="D165" s="19">
        <v>14338</v>
      </c>
      <c r="E165" s="18">
        <v>1665</v>
      </c>
      <c r="F165" s="19">
        <f t="shared" si="0"/>
        <v>0</v>
      </c>
      <c r="G165" s="19">
        <f t="shared" si="1"/>
        <v>0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5" x14ac:dyDescent="0.25">
      <c r="A166" s="14" t="s">
        <v>59</v>
      </c>
      <c r="B166" s="14" t="s">
        <v>66</v>
      </c>
      <c r="C166" s="16" t="s">
        <v>116</v>
      </c>
      <c r="D166" s="19">
        <v>14338</v>
      </c>
      <c r="E166" s="18">
        <v>180</v>
      </c>
      <c r="F166" s="19">
        <f t="shared" si="0"/>
        <v>0</v>
      </c>
      <c r="G166" s="19">
        <f t="shared" si="1"/>
        <v>0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5" x14ac:dyDescent="0.25">
      <c r="A167" s="14" t="s">
        <v>59</v>
      </c>
      <c r="B167" s="14" t="s">
        <v>67</v>
      </c>
      <c r="C167" s="16" t="s">
        <v>116</v>
      </c>
      <c r="D167" s="18">
        <v>6914</v>
      </c>
      <c r="E167" s="18">
        <v>6674</v>
      </c>
      <c r="F167" s="19">
        <f t="shared" si="0"/>
        <v>0</v>
      </c>
      <c r="G167" s="19">
        <f t="shared" si="1"/>
        <v>0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5" x14ac:dyDescent="0.25">
      <c r="A168" s="14" t="s">
        <v>59</v>
      </c>
      <c r="B168" s="14" t="s">
        <v>68</v>
      </c>
      <c r="C168" s="16" t="s">
        <v>116</v>
      </c>
      <c r="D168" s="19">
        <v>14338</v>
      </c>
      <c r="E168" s="18">
        <v>235</v>
      </c>
      <c r="F168" s="19">
        <f t="shared" si="0"/>
        <v>0</v>
      </c>
      <c r="G168" s="19">
        <f t="shared" si="1"/>
        <v>0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5" x14ac:dyDescent="0.25">
      <c r="A169" s="14" t="s">
        <v>59</v>
      </c>
      <c r="B169" s="14" t="s">
        <v>69</v>
      </c>
      <c r="C169" s="16" t="s">
        <v>116</v>
      </c>
      <c r="D169" s="19">
        <v>14338</v>
      </c>
      <c r="E169" s="18">
        <v>444</v>
      </c>
      <c r="F169" s="19">
        <f t="shared" si="0"/>
        <v>0</v>
      </c>
      <c r="G169" s="19">
        <f t="shared" si="1"/>
        <v>0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5" x14ac:dyDescent="0.25">
      <c r="A170" s="14" t="s">
        <v>59</v>
      </c>
      <c r="B170" s="14" t="s">
        <v>70</v>
      </c>
      <c r="C170" s="16" t="s">
        <v>116</v>
      </c>
      <c r="D170" s="19">
        <v>14338</v>
      </c>
      <c r="E170" s="18">
        <v>125</v>
      </c>
      <c r="F170" s="19">
        <f t="shared" si="0"/>
        <v>0</v>
      </c>
      <c r="G170" s="19">
        <f t="shared" si="1"/>
        <v>0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5" x14ac:dyDescent="0.25">
      <c r="A171" s="14" t="s">
        <v>59</v>
      </c>
      <c r="B171" s="14" t="s">
        <v>71</v>
      </c>
      <c r="C171" s="16" t="s">
        <v>116</v>
      </c>
      <c r="D171" s="18">
        <v>1416</v>
      </c>
      <c r="E171" s="18">
        <v>1885</v>
      </c>
      <c r="F171" s="19">
        <f t="shared" si="0"/>
        <v>0</v>
      </c>
      <c r="G171" s="19">
        <f t="shared" si="1"/>
        <v>0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5" x14ac:dyDescent="0.25">
      <c r="A172" s="14" t="s">
        <v>59</v>
      </c>
      <c r="B172" s="14" t="s">
        <v>72</v>
      </c>
      <c r="C172" s="16" t="s">
        <v>116</v>
      </c>
      <c r="D172" s="18">
        <v>22925</v>
      </c>
      <c r="E172" s="18">
        <v>2721</v>
      </c>
      <c r="F172" s="19">
        <f t="shared" si="0"/>
        <v>0</v>
      </c>
      <c r="G172" s="19">
        <f t="shared" si="1"/>
        <v>0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5" x14ac:dyDescent="0.25">
      <c r="A173" s="14" t="s">
        <v>59</v>
      </c>
      <c r="B173" s="14" t="s">
        <v>73</v>
      </c>
      <c r="C173" s="16" t="s">
        <v>116</v>
      </c>
      <c r="D173" s="18">
        <v>9489</v>
      </c>
      <c r="E173" s="18">
        <v>5856</v>
      </c>
      <c r="F173" s="19">
        <f t="shared" si="0"/>
        <v>0</v>
      </c>
      <c r="G173" s="19">
        <f t="shared" si="1"/>
        <v>0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5" x14ac:dyDescent="0.25">
      <c r="A174" s="14" t="s">
        <v>59</v>
      </c>
      <c r="B174" s="14" t="s">
        <v>74</v>
      </c>
      <c r="C174" s="16" t="s">
        <v>116</v>
      </c>
      <c r="D174" s="19">
        <v>14338</v>
      </c>
      <c r="E174" s="18">
        <v>532</v>
      </c>
      <c r="F174" s="19">
        <f t="shared" si="0"/>
        <v>0</v>
      </c>
      <c r="G174" s="19">
        <f t="shared" si="1"/>
        <v>0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5" x14ac:dyDescent="0.25">
      <c r="A175" s="14" t="s">
        <v>59</v>
      </c>
      <c r="B175" s="14" t="s">
        <v>75</v>
      </c>
      <c r="C175" s="16" t="s">
        <v>116</v>
      </c>
      <c r="D175" s="18">
        <v>71465</v>
      </c>
      <c r="E175" s="18">
        <v>197871</v>
      </c>
      <c r="F175" s="19">
        <f t="shared" si="0"/>
        <v>1</v>
      </c>
      <c r="G175" s="19">
        <f t="shared" si="1"/>
        <v>1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5" x14ac:dyDescent="0.25">
      <c r="A176" s="14" t="s">
        <v>59</v>
      </c>
      <c r="B176" s="14" t="s">
        <v>76</v>
      </c>
      <c r="C176" s="16" t="s">
        <v>116</v>
      </c>
      <c r="D176" s="19">
        <v>14338</v>
      </c>
      <c r="E176" s="18">
        <v>4620</v>
      </c>
      <c r="F176" s="19">
        <f t="shared" si="0"/>
        <v>0</v>
      </c>
      <c r="G176" s="19">
        <f t="shared" si="1"/>
        <v>0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5" x14ac:dyDescent="0.25">
      <c r="A177" s="14" t="s">
        <v>59</v>
      </c>
      <c r="B177" s="14" t="s">
        <v>77</v>
      </c>
      <c r="C177" s="16" t="s">
        <v>116</v>
      </c>
      <c r="D177" s="18">
        <v>726</v>
      </c>
      <c r="E177" s="18">
        <v>513</v>
      </c>
      <c r="F177" s="19">
        <f t="shared" si="0"/>
        <v>0</v>
      </c>
      <c r="G177" s="19">
        <f t="shared" si="1"/>
        <v>0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5" x14ac:dyDescent="0.25">
      <c r="A178" s="14" t="s">
        <v>59</v>
      </c>
      <c r="B178" s="14" t="s">
        <v>78</v>
      </c>
      <c r="C178" s="16" t="s">
        <v>116</v>
      </c>
      <c r="D178" s="18">
        <v>32378</v>
      </c>
      <c r="E178" s="18">
        <v>6659</v>
      </c>
      <c r="F178" s="19">
        <f t="shared" si="0"/>
        <v>0</v>
      </c>
      <c r="G178" s="19">
        <f t="shared" si="1"/>
        <v>0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5" x14ac:dyDescent="0.25">
      <c r="A179" s="14" t="s">
        <v>59</v>
      </c>
      <c r="B179" s="14" t="s">
        <v>79</v>
      </c>
      <c r="C179" s="16" t="s">
        <v>116</v>
      </c>
      <c r="D179" s="18">
        <v>1925</v>
      </c>
      <c r="E179" s="18">
        <v>81</v>
      </c>
      <c r="F179" s="19">
        <f t="shared" si="0"/>
        <v>0</v>
      </c>
      <c r="G179" s="19">
        <f t="shared" si="1"/>
        <v>0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5" x14ac:dyDescent="0.25">
      <c r="A180" s="14" t="s">
        <v>59</v>
      </c>
      <c r="B180" s="14" t="s">
        <v>80</v>
      </c>
      <c r="C180" s="16" t="s">
        <v>116</v>
      </c>
      <c r="D180" s="19">
        <v>14338</v>
      </c>
      <c r="E180" s="18">
        <v>436</v>
      </c>
      <c r="F180" s="19">
        <f t="shared" si="0"/>
        <v>0</v>
      </c>
      <c r="G180" s="19">
        <f t="shared" si="1"/>
        <v>0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5" x14ac:dyDescent="0.25">
      <c r="A181" s="14" t="s">
        <v>59</v>
      </c>
      <c r="B181" s="14" t="s">
        <v>81</v>
      </c>
      <c r="C181" s="16" t="s">
        <v>116</v>
      </c>
      <c r="D181" s="18">
        <v>9320</v>
      </c>
      <c r="E181" s="18">
        <v>7444</v>
      </c>
      <c r="F181" s="19">
        <f t="shared" si="0"/>
        <v>0</v>
      </c>
      <c r="G181" s="19">
        <f t="shared" si="1"/>
        <v>0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5" x14ac:dyDescent="0.25">
      <c r="A182" s="14" t="s">
        <v>59</v>
      </c>
      <c r="B182" s="14" t="s">
        <v>82</v>
      </c>
      <c r="C182" s="16" t="s">
        <v>116</v>
      </c>
      <c r="D182" s="19">
        <v>14338</v>
      </c>
      <c r="E182" s="18">
        <v>1228</v>
      </c>
      <c r="F182" s="19">
        <f t="shared" si="0"/>
        <v>0</v>
      </c>
      <c r="G182" s="19">
        <f t="shared" si="1"/>
        <v>0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5" x14ac:dyDescent="0.25">
      <c r="A183" s="14" t="s">
        <v>59</v>
      </c>
      <c r="B183" s="14" t="s">
        <v>83</v>
      </c>
      <c r="C183" s="16" t="s">
        <v>116</v>
      </c>
      <c r="D183" s="19">
        <v>14338</v>
      </c>
      <c r="E183" s="18">
        <v>235</v>
      </c>
      <c r="F183" s="19">
        <f t="shared" si="0"/>
        <v>0</v>
      </c>
      <c r="G183" s="19">
        <f t="shared" si="1"/>
        <v>0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5" x14ac:dyDescent="0.25">
      <c r="A184" s="14" t="s">
        <v>59</v>
      </c>
      <c r="B184" s="14" t="s">
        <v>84</v>
      </c>
      <c r="C184" s="16" t="s">
        <v>116</v>
      </c>
      <c r="D184" s="18">
        <v>18897</v>
      </c>
      <c r="E184" s="18">
        <v>12350</v>
      </c>
      <c r="F184" s="19">
        <f t="shared" si="0"/>
        <v>0</v>
      </c>
      <c r="G184" s="19">
        <f t="shared" si="1"/>
        <v>0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5" x14ac:dyDescent="0.25">
      <c r="A185" s="14" t="s">
        <v>59</v>
      </c>
      <c r="B185" s="14" t="s">
        <v>85</v>
      </c>
      <c r="C185" s="16" t="s">
        <v>116</v>
      </c>
      <c r="D185" s="19">
        <v>14338</v>
      </c>
      <c r="E185" s="18">
        <v>26</v>
      </c>
      <c r="F185" s="19">
        <f t="shared" si="0"/>
        <v>0</v>
      </c>
      <c r="G185" s="19">
        <f t="shared" si="1"/>
        <v>0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5" x14ac:dyDescent="0.25">
      <c r="A186" s="14" t="s">
        <v>59</v>
      </c>
      <c r="B186" s="14" t="s">
        <v>86</v>
      </c>
      <c r="C186" s="16" t="s">
        <v>116</v>
      </c>
      <c r="D186" s="19">
        <v>14338</v>
      </c>
      <c r="E186" s="18">
        <v>528</v>
      </c>
      <c r="F186" s="19">
        <f t="shared" si="0"/>
        <v>0</v>
      </c>
      <c r="G186" s="19">
        <f t="shared" si="1"/>
        <v>0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5" x14ac:dyDescent="0.25">
      <c r="A187" s="14" t="s">
        <v>59</v>
      </c>
      <c r="B187" s="14" t="s">
        <v>87</v>
      </c>
      <c r="C187" s="16" t="s">
        <v>116</v>
      </c>
      <c r="D187" s="18">
        <v>20286</v>
      </c>
      <c r="E187" s="18">
        <v>67674</v>
      </c>
      <c r="F187" s="19">
        <f t="shared" si="0"/>
        <v>0</v>
      </c>
      <c r="G187" s="19">
        <f t="shared" si="1"/>
        <v>0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5" x14ac:dyDescent="0.25">
      <c r="A188" s="14" t="s">
        <v>59</v>
      </c>
      <c r="B188" s="14" t="s">
        <v>88</v>
      </c>
      <c r="C188" s="16" t="s">
        <v>116</v>
      </c>
      <c r="D188" s="19">
        <v>14338</v>
      </c>
      <c r="E188" s="18">
        <v>1822</v>
      </c>
      <c r="F188" s="19">
        <f t="shared" si="0"/>
        <v>0</v>
      </c>
      <c r="G188" s="19">
        <f t="shared" si="1"/>
        <v>0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5" x14ac:dyDescent="0.25">
      <c r="A189" s="14" t="s">
        <v>59</v>
      </c>
      <c r="B189" s="14" t="s">
        <v>89</v>
      </c>
      <c r="C189" s="16" t="s">
        <v>116</v>
      </c>
      <c r="D189" s="19">
        <v>14338</v>
      </c>
      <c r="E189" s="18">
        <v>1060</v>
      </c>
      <c r="F189" s="19">
        <f t="shared" si="0"/>
        <v>0</v>
      </c>
      <c r="G189" s="19">
        <f t="shared" si="1"/>
        <v>0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5" x14ac:dyDescent="0.25">
      <c r="A190" s="14" t="s">
        <v>59</v>
      </c>
      <c r="B190" s="14" t="s">
        <v>90</v>
      </c>
      <c r="C190" s="16" t="s">
        <v>116</v>
      </c>
      <c r="D190" s="19">
        <v>14338</v>
      </c>
      <c r="E190" s="18">
        <v>612</v>
      </c>
      <c r="F190" s="19">
        <f t="shared" si="0"/>
        <v>0</v>
      </c>
      <c r="G190" s="19">
        <f t="shared" si="1"/>
        <v>0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5" x14ac:dyDescent="0.25">
      <c r="A191" s="14" t="s">
        <v>59</v>
      </c>
      <c r="B191" s="14" t="s">
        <v>91</v>
      </c>
      <c r="C191" s="16" t="s">
        <v>116</v>
      </c>
      <c r="D191" s="19">
        <v>14338</v>
      </c>
      <c r="E191" s="18">
        <v>2211</v>
      </c>
      <c r="F191" s="19">
        <f t="shared" si="0"/>
        <v>0</v>
      </c>
      <c r="G191" s="19">
        <f t="shared" si="1"/>
        <v>0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5" x14ac:dyDescent="0.25">
      <c r="A192" s="14" t="s">
        <v>59</v>
      </c>
      <c r="B192" s="14" t="s">
        <v>92</v>
      </c>
      <c r="C192" s="16" t="s">
        <v>116</v>
      </c>
      <c r="D192" s="19">
        <v>14338</v>
      </c>
      <c r="E192" s="18">
        <v>3865</v>
      </c>
      <c r="F192" s="19">
        <f t="shared" si="0"/>
        <v>0</v>
      </c>
      <c r="G192" s="19">
        <f t="shared" si="1"/>
        <v>0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5" x14ac:dyDescent="0.25">
      <c r="A193" s="14" t="s">
        <v>59</v>
      </c>
      <c r="B193" s="14" t="s">
        <v>93</v>
      </c>
      <c r="C193" s="16" t="s">
        <v>116</v>
      </c>
      <c r="D193" s="18">
        <v>15054</v>
      </c>
      <c r="E193" s="18">
        <v>49541</v>
      </c>
      <c r="F193" s="19">
        <f t="shared" si="0"/>
        <v>0</v>
      </c>
      <c r="G193" s="19">
        <f t="shared" si="1"/>
        <v>0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5" x14ac:dyDescent="0.25">
      <c r="A194" s="14" t="s">
        <v>59</v>
      </c>
      <c r="B194" s="14" t="s">
        <v>94</v>
      </c>
      <c r="C194" s="16" t="s">
        <v>116</v>
      </c>
      <c r="D194" s="18">
        <v>9554</v>
      </c>
      <c r="E194" s="18">
        <v>2574</v>
      </c>
      <c r="F194" s="19">
        <f t="shared" si="0"/>
        <v>0</v>
      </c>
      <c r="G194" s="19">
        <f t="shared" si="1"/>
        <v>0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5" x14ac:dyDescent="0.25">
      <c r="A195" s="14" t="s">
        <v>59</v>
      </c>
      <c r="B195" s="14" t="s">
        <v>95</v>
      </c>
      <c r="C195" s="16" t="s">
        <v>116</v>
      </c>
      <c r="D195" s="18">
        <v>1497</v>
      </c>
      <c r="E195" s="18">
        <v>3183</v>
      </c>
      <c r="F195" s="19">
        <f t="shared" si="0"/>
        <v>0</v>
      </c>
      <c r="G195" s="19">
        <f t="shared" si="1"/>
        <v>0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5" x14ac:dyDescent="0.25">
      <c r="A196" s="14" t="s">
        <v>59</v>
      </c>
      <c r="B196" s="14" t="s">
        <v>96</v>
      </c>
      <c r="C196" s="16" t="s">
        <v>116</v>
      </c>
      <c r="D196" s="19">
        <v>14338</v>
      </c>
      <c r="E196" s="18">
        <v>1085</v>
      </c>
      <c r="F196" s="19">
        <f t="shared" si="0"/>
        <v>0</v>
      </c>
      <c r="G196" s="19">
        <f t="shared" si="1"/>
        <v>0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5" x14ac:dyDescent="0.25">
      <c r="A197" s="14" t="s">
        <v>59</v>
      </c>
      <c r="B197" s="14" t="s">
        <v>97</v>
      </c>
      <c r="C197" s="16" t="s">
        <v>116</v>
      </c>
      <c r="D197" s="18">
        <v>109255</v>
      </c>
      <c r="E197" s="18">
        <v>71719</v>
      </c>
      <c r="F197" s="19">
        <f t="shared" si="0"/>
        <v>1</v>
      </c>
      <c r="G197" s="19">
        <f t="shared" si="1"/>
        <v>0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5" x14ac:dyDescent="0.25">
      <c r="A198" s="14" t="s">
        <v>59</v>
      </c>
      <c r="B198" s="14" t="s">
        <v>98</v>
      </c>
      <c r="C198" s="16" t="s">
        <v>116</v>
      </c>
      <c r="D198" s="19">
        <v>14338</v>
      </c>
      <c r="E198" s="18">
        <v>576</v>
      </c>
      <c r="F198" s="19">
        <f t="shared" si="0"/>
        <v>0</v>
      </c>
      <c r="G198" s="19">
        <f t="shared" si="1"/>
        <v>0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5" x14ac:dyDescent="0.25">
      <c r="A199" s="14" t="s">
        <v>59</v>
      </c>
      <c r="B199" s="14" t="s">
        <v>99</v>
      </c>
      <c r="C199" s="16" t="s">
        <v>116</v>
      </c>
      <c r="D199" s="19">
        <v>14338</v>
      </c>
      <c r="E199" s="18">
        <v>92</v>
      </c>
      <c r="F199" s="19">
        <f t="shared" si="0"/>
        <v>0</v>
      </c>
      <c r="G199" s="19">
        <f t="shared" si="1"/>
        <v>0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5" x14ac:dyDescent="0.25">
      <c r="A200" s="14" t="s">
        <v>59</v>
      </c>
      <c r="B200" s="14" t="s">
        <v>100</v>
      </c>
      <c r="C200" s="16" t="s">
        <v>116</v>
      </c>
      <c r="D200" s="18">
        <v>3270</v>
      </c>
      <c r="E200" s="18">
        <v>5849</v>
      </c>
      <c r="F200" s="19">
        <f t="shared" si="0"/>
        <v>0</v>
      </c>
      <c r="G200" s="19">
        <f t="shared" si="1"/>
        <v>0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5" x14ac:dyDescent="0.25">
      <c r="A201" s="14" t="s">
        <v>59</v>
      </c>
      <c r="B201" s="14" t="s">
        <v>101</v>
      </c>
      <c r="C201" s="16" t="s">
        <v>116</v>
      </c>
      <c r="D201" s="19">
        <v>14338</v>
      </c>
      <c r="E201" s="18">
        <v>755</v>
      </c>
      <c r="F201" s="19">
        <f t="shared" si="0"/>
        <v>0</v>
      </c>
      <c r="G201" s="19">
        <f t="shared" si="1"/>
        <v>0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5" x14ac:dyDescent="0.25">
      <c r="A202" s="14" t="s">
        <v>59</v>
      </c>
      <c r="B202" s="14" t="s">
        <v>102</v>
      </c>
      <c r="C202" s="16" t="s">
        <v>116</v>
      </c>
      <c r="D202" s="19">
        <v>14338</v>
      </c>
      <c r="E202" s="18">
        <v>653</v>
      </c>
      <c r="F202" s="19">
        <f t="shared" si="0"/>
        <v>0</v>
      </c>
      <c r="G202" s="19">
        <f t="shared" si="1"/>
        <v>0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5" x14ac:dyDescent="0.25">
      <c r="A203" s="14" t="s">
        <v>59</v>
      </c>
      <c r="B203" s="14" t="s">
        <v>103</v>
      </c>
      <c r="C203" s="16" t="s">
        <v>116</v>
      </c>
      <c r="D203" s="19">
        <v>14338</v>
      </c>
      <c r="E203" s="18">
        <v>594</v>
      </c>
      <c r="F203" s="19">
        <f t="shared" si="0"/>
        <v>0</v>
      </c>
      <c r="G203" s="19">
        <f t="shared" si="1"/>
        <v>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5" x14ac:dyDescent="0.25">
      <c r="A204" s="14" t="s">
        <v>59</v>
      </c>
      <c r="B204" s="14" t="s">
        <v>104</v>
      </c>
      <c r="C204" s="16" t="s">
        <v>116</v>
      </c>
      <c r="D204" s="18">
        <v>142761</v>
      </c>
      <c r="E204" s="18">
        <v>503941</v>
      </c>
      <c r="F204" s="19">
        <f t="shared" si="0"/>
        <v>1</v>
      </c>
      <c r="G204" s="19">
        <f t="shared" si="1"/>
        <v>1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5" x14ac:dyDescent="0.25">
      <c r="A205" s="14" t="s">
        <v>59</v>
      </c>
      <c r="B205" s="14" t="s">
        <v>105</v>
      </c>
      <c r="C205" s="16" t="s">
        <v>116</v>
      </c>
      <c r="D205" s="19">
        <v>14338</v>
      </c>
      <c r="E205" s="19">
        <v>8441</v>
      </c>
      <c r="F205" s="19">
        <f t="shared" si="0"/>
        <v>0</v>
      </c>
      <c r="G205" s="19">
        <f t="shared" si="1"/>
        <v>0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5" x14ac:dyDescent="0.25">
      <c r="A206" s="14" t="s">
        <v>59</v>
      </c>
      <c r="B206" s="14" t="s">
        <v>106</v>
      </c>
      <c r="C206" s="16" t="s">
        <v>116</v>
      </c>
      <c r="D206" s="18">
        <v>16297</v>
      </c>
      <c r="E206" s="18">
        <v>14056</v>
      </c>
      <c r="F206" s="19">
        <f t="shared" si="0"/>
        <v>0</v>
      </c>
      <c r="G206" s="19">
        <f t="shared" si="1"/>
        <v>0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5" x14ac:dyDescent="0.25">
      <c r="A207" s="14" t="s">
        <v>59</v>
      </c>
      <c r="B207" s="14" t="s">
        <v>107</v>
      </c>
      <c r="C207" s="16" t="s">
        <v>116</v>
      </c>
      <c r="D207" s="19">
        <v>14338</v>
      </c>
      <c r="E207" s="18">
        <v>1023</v>
      </c>
      <c r="F207" s="19">
        <f t="shared" si="0"/>
        <v>0</v>
      </c>
      <c r="G207" s="19">
        <f t="shared" si="1"/>
        <v>0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5" x14ac:dyDescent="0.25">
      <c r="A208" s="14" t="s">
        <v>59</v>
      </c>
      <c r="B208" s="14" t="s">
        <v>108</v>
      </c>
      <c r="C208" s="16" t="s">
        <v>116</v>
      </c>
      <c r="D208" s="18">
        <v>19345</v>
      </c>
      <c r="E208" s="18">
        <v>6447</v>
      </c>
      <c r="F208" s="19">
        <f t="shared" si="0"/>
        <v>0</v>
      </c>
      <c r="G208" s="19">
        <f t="shared" si="1"/>
        <v>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5" x14ac:dyDescent="0.25">
      <c r="A209" s="14" t="s">
        <v>59</v>
      </c>
      <c r="B209" s="14" t="s">
        <v>109</v>
      </c>
      <c r="C209" s="16" t="s">
        <v>116</v>
      </c>
      <c r="D209" s="18">
        <v>2628</v>
      </c>
      <c r="E209" s="18">
        <v>1503</v>
      </c>
      <c r="F209" s="19">
        <f t="shared" si="0"/>
        <v>0</v>
      </c>
      <c r="G209" s="19">
        <f t="shared" si="1"/>
        <v>0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5" x14ac:dyDescent="0.25">
      <c r="A210" s="14" t="s">
        <v>59</v>
      </c>
      <c r="B210" s="14" t="s">
        <v>110</v>
      </c>
      <c r="C210" s="16" t="s">
        <v>116</v>
      </c>
      <c r="D210" s="18">
        <v>9193</v>
      </c>
      <c r="E210" s="18">
        <v>24807</v>
      </c>
      <c r="F210" s="19">
        <f t="shared" si="0"/>
        <v>0</v>
      </c>
      <c r="G210" s="19">
        <f t="shared" si="1"/>
        <v>0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5" x14ac:dyDescent="0.25">
      <c r="A211" s="14" t="s">
        <v>59</v>
      </c>
      <c r="B211" s="14" t="s">
        <v>111</v>
      </c>
      <c r="C211" s="16" t="s">
        <v>116</v>
      </c>
      <c r="D211" s="19">
        <v>14338</v>
      </c>
      <c r="E211" s="18">
        <v>3366</v>
      </c>
      <c r="F211" s="19">
        <f t="shared" si="0"/>
        <v>0</v>
      </c>
      <c r="G211" s="19">
        <f t="shared" si="1"/>
        <v>0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5" x14ac:dyDescent="0.25">
      <c r="A212" s="14" t="s">
        <v>59</v>
      </c>
      <c r="B212" s="14" t="s">
        <v>112</v>
      </c>
      <c r="C212" s="16" t="s">
        <v>116</v>
      </c>
      <c r="D212" s="18">
        <v>7842</v>
      </c>
      <c r="E212" s="18">
        <v>2156</v>
      </c>
      <c r="F212" s="19">
        <f t="shared" si="0"/>
        <v>0</v>
      </c>
      <c r="G212" s="19">
        <f t="shared" si="1"/>
        <v>0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5" x14ac:dyDescent="0.25">
      <c r="A213" s="14" t="s">
        <v>59</v>
      </c>
      <c r="B213" s="14" t="s">
        <v>113</v>
      </c>
      <c r="C213" s="16" t="s">
        <v>116</v>
      </c>
      <c r="D213" s="18">
        <v>8747</v>
      </c>
      <c r="E213" s="18">
        <v>8735</v>
      </c>
      <c r="F213" s="19">
        <f t="shared" si="0"/>
        <v>0</v>
      </c>
      <c r="G213" s="19">
        <f t="shared" si="1"/>
        <v>0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5" x14ac:dyDescent="0.25">
      <c r="A214" s="14" t="s">
        <v>59</v>
      </c>
      <c r="B214" s="14" t="s">
        <v>60</v>
      </c>
      <c r="C214" s="16" t="s">
        <v>117</v>
      </c>
      <c r="D214" s="18">
        <v>37425</v>
      </c>
      <c r="E214" s="18">
        <v>114619</v>
      </c>
      <c r="F214" s="19">
        <f t="shared" si="0"/>
        <v>0</v>
      </c>
      <c r="G214" s="19">
        <f t="shared" si="1"/>
        <v>1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5" x14ac:dyDescent="0.25">
      <c r="A215" s="14" t="s">
        <v>59</v>
      </c>
      <c r="B215" s="14" t="s">
        <v>62</v>
      </c>
      <c r="C215" s="16" t="s">
        <v>117</v>
      </c>
      <c r="D215" s="18">
        <v>11584</v>
      </c>
      <c r="E215" s="18">
        <v>26597</v>
      </c>
      <c r="F215" s="19">
        <f t="shared" si="0"/>
        <v>0</v>
      </c>
      <c r="G215" s="19">
        <f t="shared" si="1"/>
        <v>0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5" x14ac:dyDescent="0.25">
      <c r="A216" s="14" t="s">
        <v>59</v>
      </c>
      <c r="B216" s="14" t="s">
        <v>63</v>
      </c>
      <c r="C216" s="16" t="s">
        <v>117</v>
      </c>
      <c r="D216" s="18">
        <v>3278</v>
      </c>
      <c r="E216" s="18">
        <v>4492</v>
      </c>
      <c r="F216" s="19">
        <f t="shared" si="0"/>
        <v>0</v>
      </c>
      <c r="G216" s="19">
        <f t="shared" si="1"/>
        <v>0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5" x14ac:dyDescent="0.25">
      <c r="A217" s="14" t="s">
        <v>59</v>
      </c>
      <c r="B217" s="14" t="s">
        <v>64</v>
      </c>
      <c r="C217" s="16" t="s">
        <v>117</v>
      </c>
      <c r="D217" s="18">
        <v>2151</v>
      </c>
      <c r="E217" s="18">
        <v>4980</v>
      </c>
      <c r="F217" s="19">
        <f t="shared" si="0"/>
        <v>0</v>
      </c>
      <c r="G217" s="19">
        <f t="shared" si="1"/>
        <v>0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5" x14ac:dyDescent="0.25">
      <c r="A218" s="14" t="s">
        <v>59</v>
      </c>
      <c r="B218" s="14" t="s">
        <v>65</v>
      </c>
      <c r="C218" s="16" t="s">
        <v>117</v>
      </c>
      <c r="D218" s="19">
        <v>14338</v>
      </c>
      <c r="E218" s="18">
        <v>1698</v>
      </c>
      <c r="F218" s="19">
        <f t="shared" si="0"/>
        <v>0</v>
      </c>
      <c r="G218" s="19">
        <f t="shared" si="1"/>
        <v>0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5" x14ac:dyDescent="0.25">
      <c r="A219" s="14" t="s">
        <v>59</v>
      </c>
      <c r="B219" s="14" t="s">
        <v>66</v>
      </c>
      <c r="C219" s="16" t="s">
        <v>117</v>
      </c>
      <c r="D219" s="19">
        <v>14338</v>
      </c>
      <c r="E219" s="18">
        <v>249</v>
      </c>
      <c r="F219" s="19">
        <f t="shared" si="0"/>
        <v>0</v>
      </c>
      <c r="G219" s="19">
        <f t="shared" si="1"/>
        <v>0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5" x14ac:dyDescent="0.25">
      <c r="A220" s="14" t="s">
        <v>59</v>
      </c>
      <c r="B220" s="14" t="s">
        <v>67</v>
      </c>
      <c r="C220" s="16" t="s">
        <v>117</v>
      </c>
      <c r="D220" s="18">
        <v>6395</v>
      </c>
      <c r="E220" s="18">
        <v>5545</v>
      </c>
      <c r="F220" s="19">
        <f t="shared" si="0"/>
        <v>0</v>
      </c>
      <c r="G220" s="19">
        <f t="shared" si="1"/>
        <v>0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5" x14ac:dyDescent="0.25">
      <c r="A221" s="14" t="s">
        <v>59</v>
      </c>
      <c r="B221" s="14" t="s">
        <v>68</v>
      </c>
      <c r="C221" s="16" t="s">
        <v>117</v>
      </c>
      <c r="D221" s="19">
        <v>14338</v>
      </c>
      <c r="E221" s="18">
        <v>235</v>
      </c>
      <c r="F221" s="19">
        <f t="shared" si="0"/>
        <v>0</v>
      </c>
      <c r="G221" s="19">
        <f t="shared" si="1"/>
        <v>0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5" x14ac:dyDescent="0.25">
      <c r="A222" s="14" t="s">
        <v>59</v>
      </c>
      <c r="B222" s="14" t="s">
        <v>69</v>
      </c>
      <c r="C222" s="16" t="s">
        <v>117</v>
      </c>
      <c r="D222" s="19">
        <v>14338</v>
      </c>
      <c r="E222" s="18">
        <v>510</v>
      </c>
      <c r="F222" s="19">
        <f t="shared" si="0"/>
        <v>0</v>
      </c>
      <c r="G222" s="19">
        <f t="shared" si="1"/>
        <v>0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5" x14ac:dyDescent="0.25">
      <c r="A223" s="14" t="s">
        <v>59</v>
      </c>
      <c r="B223" s="14" t="s">
        <v>70</v>
      </c>
      <c r="C223" s="16" t="s">
        <v>117</v>
      </c>
      <c r="D223" s="19">
        <v>14338</v>
      </c>
      <c r="E223" s="18">
        <v>125</v>
      </c>
      <c r="F223" s="19">
        <f t="shared" si="0"/>
        <v>0</v>
      </c>
      <c r="G223" s="19">
        <f t="shared" si="1"/>
        <v>0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5" x14ac:dyDescent="0.25">
      <c r="A224" s="14" t="s">
        <v>59</v>
      </c>
      <c r="B224" s="14" t="s">
        <v>71</v>
      </c>
      <c r="C224" s="16" t="s">
        <v>117</v>
      </c>
      <c r="D224" s="18">
        <v>1260</v>
      </c>
      <c r="E224" s="18">
        <v>1474</v>
      </c>
      <c r="F224" s="19">
        <f t="shared" si="0"/>
        <v>0</v>
      </c>
      <c r="G224" s="19">
        <f t="shared" si="1"/>
        <v>0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5" x14ac:dyDescent="0.25">
      <c r="A225" s="14" t="s">
        <v>59</v>
      </c>
      <c r="B225" s="14" t="s">
        <v>72</v>
      </c>
      <c r="C225" s="16" t="s">
        <v>117</v>
      </c>
      <c r="D225" s="18">
        <v>22246</v>
      </c>
      <c r="E225" s="18">
        <v>2820</v>
      </c>
      <c r="F225" s="19">
        <f t="shared" si="0"/>
        <v>0</v>
      </c>
      <c r="G225" s="19">
        <f t="shared" si="1"/>
        <v>0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5" x14ac:dyDescent="0.25">
      <c r="A226" s="14" t="s">
        <v>59</v>
      </c>
      <c r="B226" s="14" t="s">
        <v>73</v>
      </c>
      <c r="C226" s="16" t="s">
        <v>117</v>
      </c>
      <c r="D226" s="18">
        <v>10278</v>
      </c>
      <c r="E226" s="18">
        <v>6872</v>
      </c>
      <c r="F226" s="19">
        <f t="shared" si="0"/>
        <v>0</v>
      </c>
      <c r="G226" s="19">
        <f t="shared" si="1"/>
        <v>0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5" x14ac:dyDescent="0.25">
      <c r="A227" s="14" t="s">
        <v>59</v>
      </c>
      <c r="B227" s="14" t="s">
        <v>74</v>
      </c>
      <c r="C227" s="16" t="s">
        <v>117</v>
      </c>
      <c r="D227" s="19">
        <v>14338</v>
      </c>
      <c r="E227" s="18">
        <v>524</v>
      </c>
      <c r="F227" s="19">
        <f t="shared" si="0"/>
        <v>0</v>
      </c>
      <c r="G227" s="19">
        <f t="shared" si="1"/>
        <v>0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5" x14ac:dyDescent="0.25">
      <c r="A228" s="14" t="s">
        <v>59</v>
      </c>
      <c r="B228" s="14" t="s">
        <v>75</v>
      </c>
      <c r="C228" s="16" t="s">
        <v>117</v>
      </c>
      <c r="D228" s="18">
        <v>72050</v>
      </c>
      <c r="E228" s="18">
        <v>196797</v>
      </c>
      <c r="F228" s="19">
        <f t="shared" si="0"/>
        <v>1</v>
      </c>
      <c r="G228" s="19">
        <f t="shared" si="1"/>
        <v>1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5" x14ac:dyDescent="0.25">
      <c r="A229" s="14" t="s">
        <v>59</v>
      </c>
      <c r="B229" s="14" t="s">
        <v>76</v>
      </c>
      <c r="C229" s="16" t="s">
        <v>117</v>
      </c>
      <c r="D229" s="19">
        <v>14338</v>
      </c>
      <c r="E229" s="18">
        <v>4503</v>
      </c>
      <c r="F229" s="19">
        <f t="shared" si="0"/>
        <v>0</v>
      </c>
      <c r="G229" s="19">
        <f t="shared" si="1"/>
        <v>0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5" x14ac:dyDescent="0.25">
      <c r="A230" s="14" t="s">
        <v>59</v>
      </c>
      <c r="B230" s="14" t="s">
        <v>77</v>
      </c>
      <c r="C230" s="16" t="s">
        <v>117</v>
      </c>
      <c r="D230" s="18">
        <v>677</v>
      </c>
      <c r="E230" s="18">
        <v>414</v>
      </c>
      <c r="F230" s="19">
        <f t="shared" si="0"/>
        <v>0</v>
      </c>
      <c r="G230" s="19">
        <f t="shared" si="1"/>
        <v>0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5" x14ac:dyDescent="0.25">
      <c r="A231" s="14" t="s">
        <v>59</v>
      </c>
      <c r="B231" s="14" t="s">
        <v>78</v>
      </c>
      <c r="C231" s="16" t="s">
        <v>117</v>
      </c>
      <c r="D231" s="18">
        <v>31482</v>
      </c>
      <c r="E231" s="18">
        <v>6370</v>
      </c>
      <c r="F231" s="19">
        <f t="shared" si="0"/>
        <v>0</v>
      </c>
      <c r="G231" s="19">
        <f t="shared" si="1"/>
        <v>0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5" x14ac:dyDescent="0.25">
      <c r="A232" s="14" t="s">
        <v>59</v>
      </c>
      <c r="B232" s="14" t="s">
        <v>79</v>
      </c>
      <c r="C232" s="16" t="s">
        <v>117</v>
      </c>
      <c r="D232" s="18">
        <v>1880</v>
      </c>
      <c r="E232" s="18">
        <v>1566</v>
      </c>
      <c r="F232" s="19">
        <f t="shared" si="0"/>
        <v>0</v>
      </c>
      <c r="G232" s="19">
        <f t="shared" si="1"/>
        <v>0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5" x14ac:dyDescent="0.25">
      <c r="A233" s="14" t="s">
        <v>59</v>
      </c>
      <c r="B233" s="14" t="s">
        <v>80</v>
      </c>
      <c r="C233" s="16" t="s">
        <v>117</v>
      </c>
      <c r="D233" s="19">
        <v>14338</v>
      </c>
      <c r="E233" s="18">
        <v>411</v>
      </c>
      <c r="F233" s="19">
        <f t="shared" si="0"/>
        <v>0</v>
      </c>
      <c r="G233" s="19">
        <f t="shared" si="1"/>
        <v>0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5" x14ac:dyDescent="0.25">
      <c r="A234" s="14" t="s">
        <v>59</v>
      </c>
      <c r="B234" s="14" t="s">
        <v>81</v>
      </c>
      <c r="C234" s="16" t="s">
        <v>117</v>
      </c>
      <c r="D234" s="18">
        <v>8958</v>
      </c>
      <c r="E234" s="19">
        <v>8441</v>
      </c>
      <c r="F234" s="19">
        <f t="shared" si="0"/>
        <v>0</v>
      </c>
      <c r="G234" s="19">
        <f t="shared" si="1"/>
        <v>0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5" x14ac:dyDescent="0.25">
      <c r="A235" s="14" t="s">
        <v>59</v>
      </c>
      <c r="B235" s="14" t="s">
        <v>82</v>
      </c>
      <c r="C235" s="16" t="s">
        <v>117</v>
      </c>
      <c r="D235" s="19">
        <v>14338</v>
      </c>
      <c r="E235" s="18">
        <v>1214</v>
      </c>
      <c r="F235" s="19">
        <f t="shared" si="0"/>
        <v>0</v>
      </c>
      <c r="G235" s="19">
        <f t="shared" si="1"/>
        <v>0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5" x14ac:dyDescent="0.25">
      <c r="A236" s="14" t="s">
        <v>59</v>
      </c>
      <c r="B236" s="14" t="s">
        <v>83</v>
      </c>
      <c r="C236" s="16" t="s">
        <v>117</v>
      </c>
      <c r="D236" s="19">
        <v>14338</v>
      </c>
      <c r="E236" s="18">
        <v>227</v>
      </c>
      <c r="F236" s="19">
        <f t="shared" si="0"/>
        <v>0</v>
      </c>
      <c r="G236" s="19">
        <f t="shared" si="1"/>
        <v>0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5" x14ac:dyDescent="0.25">
      <c r="A237" s="14" t="s">
        <v>59</v>
      </c>
      <c r="B237" s="14" t="s">
        <v>84</v>
      </c>
      <c r="C237" s="16" t="s">
        <v>117</v>
      </c>
      <c r="D237" s="18">
        <v>17806</v>
      </c>
      <c r="E237" s="18">
        <v>10242</v>
      </c>
      <c r="F237" s="19">
        <f t="shared" si="0"/>
        <v>0</v>
      </c>
      <c r="G237" s="19">
        <f t="shared" si="1"/>
        <v>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5" x14ac:dyDescent="0.25">
      <c r="A238" s="14" t="s">
        <v>59</v>
      </c>
      <c r="B238" s="14" t="s">
        <v>85</v>
      </c>
      <c r="C238" s="16" t="s">
        <v>117</v>
      </c>
      <c r="D238" s="19">
        <v>14338</v>
      </c>
      <c r="E238" s="18">
        <v>18</v>
      </c>
      <c r="F238" s="19">
        <f t="shared" si="0"/>
        <v>0</v>
      </c>
      <c r="G238" s="19">
        <f t="shared" si="1"/>
        <v>0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5" x14ac:dyDescent="0.25">
      <c r="A239" s="14" t="s">
        <v>59</v>
      </c>
      <c r="B239" s="14" t="s">
        <v>86</v>
      </c>
      <c r="C239" s="16" t="s">
        <v>117</v>
      </c>
      <c r="D239" s="19">
        <v>14338</v>
      </c>
      <c r="E239" s="18">
        <v>576</v>
      </c>
      <c r="F239" s="19">
        <f t="shared" si="0"/>
        <v>0</v>
      </c>
      <c r="G239" s="19">
        <f t="shared" si="1"/>
        <v>0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5" x14ac:dyDescent="0.25">
      <c r="A240" s="14" t="s">
        <v>59</v>
      </c>
      <c r="B240" s="14" t="s">
        <v>87</v>
      </c>
      <c r="C240" s="16" t="s">
        <v>117</v>
      </c>
      <c r="D240" s="18">
        <v>17738</v>
      </c>
      <c r="E240" s="18">
        <v>60392</v>
      </c>
      <c r="F240" s="19">
        <f t="shared" si="0"/>
        <v>0</v>
      </c>
      <c r="G240" s="19">
        <f t="shared" si="1"/>
        <v>0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5" x14ac:dyDescent="0.25">
      <c r="A241" s="14" t="s">
        <v>59</v>
      </c>
      <c r="B241" s="14" t="s">
        <v>88</v>
      </c>
      <c r="C241" s="16" t="s">
        <v>117</v>
      </c>
      <c r="D241" s="19">
        <v>14338</v>
      </c>
      <c r="E241" s="18">
        <v>1944</v>
      </c>
      <c r="F241" s="19">
        <f t="shared" si="0"/>
        <v>0</v>
      </c>
      <c r="G241" s="19">
        <f t="shared" si="1"/>
        <v>0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" x14ac:dyDescent="0.25">
      <c r="A242" s="14" t="s">
        <v>59</v>
      </c>
      <c r="B242" s="14" t="s">
        <v>89</v>
      </c>
      <c r="C242" s="16" t="s">
        <v>117</v>
      </c>
      <c r="D242" s="19">
        <v>14338</v>
      </c>
      <c r="E242" s="18">
        <v>1155</v>
      </c>
      <c r="F242" s="19">
        <f t="shared" si="0"/>
        <v>0</v>
      </c>
      <c r="G242" s="19">
        <f t="shared" si="1"/>
        <v>0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" x14ac:dyDescent="0.25">
      <c r="A243" s="14" t="s">
        <v>59</v>
      </c>
      <c r="B243" s="14" t="s">
        <v>90</v>
      </c>
      <c r="C243" s="16" t="s">
        <v>117</v>
      </c>
      <c r="D243" s="19">
        <v>14338</v>
      </c>
      <c r="E243" s="18">
        <v>594</v>
      </c>
      <c r="F243" s="19">
        <f t="shared" si="0"/>
        <v>0</v>
      </c>
      <c r="G243" s="19">
        <f t="shared" si="1"/>
        <v>0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" x14ac:dyDescent="0.25">
      <c r="A244" s="14" t="s">
        <v>59</v>
      </c>
      <c r="B244" s="14" t="s">
        <v>91</v>
      </c>
      <c r="C244" s="16" t="s">
        <v>117</v>
      </c>
      <c r="D244" s="19">
        <v>14338</v>
      </c>
      <c r="E244" s="18">
        <v>2021</v>
      </c>
      <c r="F244" s="19">
        <f t="shared" si="0"/>
        <v>0</v>
      </c>
      <c r="G244" s="19">
        <f t="shared" si="1"/>
        <v>0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" x14ac:dyDescent="0.25">
      <c r="A245" s="14" t="s">
        <v>59</v>
      </c>
      <c r="B245" s="14" t="s">
        <v>92</v>
      </c>
      <c r="C245" s="16" t="s">
        <v>117</v>
      </c>
      <c r="D245" s="19">
        <v>14338</v>
      </c>
      <c r="E245" s="18">
        <v>3953</v>
      </c>
      <c r="F245" s="19">
        <f t="shared" si="0"/>
        <v>0</v>
      </c>
      <c r="G245" s="19">
        <f t="shared" si="1"/>
        <v>0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" x14ac:dyDescent="0.25">
      <c r="A246" s="14" t="s">
        <v>59</v>
      </c>
      <c r="B246" s="14" t="s">
        <v>93</v>
      </c>
      <c r="C246" s="16" t="s">
        <v>117</v>
      </c>
      <c r="D246" s="18">
        <v>14933</v>
      </c>
      <c r="E246" s="18">
        <v>49934</v>
      </c>
      <c r="F246" s="19">
        <f t="shared" si="0"/>
        <v>0</v>
      </c>
      <c r="G246" s="19">
        <f t="shared" si="1"/>
        <v>0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" x14ac:dyDescent="0.25">
      <c r="A247" s="14" t="s">
        <v>59</v>
      </c>
      <c r="B247" s="14" t="s">
        <v>94</v>
      </c>
      <c r="C247" s="16" t="s">
        <v>117</v>
      </c>
      <c r="D247" s="18">
        <v>9264</v>
      </c>
      <c r="E247" s="18">
        <v>2340</v>
      </c>
      <c r="F247" s="19">
        <f t="shared" si="0"/>
        <v>0</v>
      </c>
      <c r="G247" s="19">
        <f t="shared" si="1"/>
        <v>0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" x14ac:dyDescent="0.25">
      <c r="A248" s="14" t="s">
        <v>59</v>
      </c>
      <c r="B248" s="14" t="s">
        <v>95</v>
      </c>
      <c r="C248" s="16" t="s">
        <v>117</v>
      </c>
      <c r="D248" s="18">
        <v>1455</v>
      </c>
      <c r="E248" s="18">
        <v>3579</v>
      </c>
      <c r="F248" s="19">
        <f t="shared" si="0"/>
        <v>0</v>
      </c>
      <c r="G248" s="19">
        <f t="shared" si="1"/>
        <v>0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" x14ac:dyDescent="0.25">
      <c r="A249" s="14" t="s">
        <v>59</v>
      </c>
      <c r="B249" s="14" t="s">
        <v>96</v>
      </c>
      <c r="C249" s="16" t="s">
        <v>117</v>
      </c>
      <c r="D249" s="19">
        <v>14338</v>
      </c>
      <c r="E249" s="18">
        <v>917</v>
      </c>
      <c r="F249" s="19">
        <f t="shared" si="0"/>
        <v>0</v>
      </c>
      <c r="G249" s="19">
        <f t="shared" si="1"/>
        <v>0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" x14ac:dyDescent="0.25">
      <c r="A250" s="14" t="s">
        <v>59</v>
      </c>
      <c r="B250" s="14" t="s">
        <v>97</v>
      </c>
      <c r="C250" s="16" t="s">
        <v>117</v>
      </c>
      <c r="D250" s="18">
        <v>111225</v>
      </c>
      <c r="E250" s="18">
        <v>92621</v>
      </c>
      <c r="F250" s="19">
        <f t="shared" si="0"/>
        <v>1</v>
      </c>
      <c r="G250" s="19">
        <f t="shared" si="1"/>
        <v>0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" x14ac:dyDescent="0.25">
      <c r="A251" s="14" t="s">
        <v>59</v>
      </c>
      <c r="B251" s="14" t="s">
        <v>98</v>
      </c>
      <c r="C251" s="16" t="s">
        <v>117</v>
      </c>
      <c r="D251" s="19">
        <v>14338</v>
      </c>
      <c r="E251" s="18">
        <v>543</v>
      </c>
      <c r="F251" s="19">
        <f t="shared" si="0"/>
        <v>0</v>
      </c>
      <c r="G251" s="19">
        <f t="shared" si="1"/>
        <v>0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" x14ac:dyDescent="0.25">
      <c r="A252" s="14" t="s">
        <v>59</v>
      </c>
      <c r="B252" s="14" t="s">
        <v>99</v>
      </c>
      <c r="C252" s="16" t="s">
        <v>117</v>
      </c>
      <c r="D252" s="19">
        <v>14338</v>
      </c>
      <c r="E252" s="18">
        <v>84</v>
      </c>
      <c r="F252" s="19">
        <f t="shared" si="0"/>
        <v>0</v>
      </c>
      <c r="G252" s="19">
        <f t="shared" si="1"/>
        <v>0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" x14ac:dyDescent="0.25">
      <c r="A253" s="14" t="s">
        <v>59</v>
      </c>
      <c r="B253" s="14" t="s">
        <v>100</v>
      </c>
      <c r="C253" s="16" t="s">
        <v>117</v>
      </c>
      <c r="D253" s="18">
        <v>3036</v>
      </c>
      <c r="E253" s="18">
        <v>5442</v>
      </c>
      <c r="F253" s="19">
        <f t="shared" si="0"/>
        <v>0</v>
      </c>
      <c r="G253" s="19">
        <f t="shared" si="1"/>
        <v>0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" x14ac:dyDescent="0.25">
      <c r="A254" s="14" t="s">
        <v>59</v>
      </c>
      <c r="B254" s="14" t="s">
        <v>101</v>
      </c>
      <c r="C254" s="16" t="s">
        <v>117</v>
      </c>
      <c r="D254" s="19">
        <v>14338</v>
      </c>
      <c r="E254" s="18">
        <v>708</v>
      </c>
      <c r="F254" s="19">
        <f t="shared" si="0"/>
        <v>0</v>
      </c>
      <c r="G254" s="19">
        <f t="shared" si="1"/>
        <v>0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" x14ac:dyDescent="0.25">
      <c r="A255" s="14" t="s">
        <v>59</v>
      </c>
      <c r="B255" s="14" t="s">
        <v>102</v>
      </c>
      <c r="C255" s="16" t="s">
        <v>117</v>
      </c>
      <c r="D255" s="19">
        <v>14338</v>
      </c>
      <c r="E255" s="18">
        <v>664</v>
      </c>
      <c r="F255" s="19">
        <f t="shared" si="0"/>
        <v>0</v>
      </c>
      <c r="G255" s="19">
        <f t="shared" si="1"/>
        <v>0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" x14ac:dyDescent="0.25">
      <c r="A256" s="14" t="s">
        <v>59</v>
      </c>
      <c r="B256" s="14" t="s">
        <v>103</v>
      </c>
      <c r="C256" s="16" t="s">
        <v>117</v>
      </c>
      <c r="D256" s="19">
        <v>14338</v>
      </c>
      <c r="E256" s="18">
        <v>609</v>
      </c>
      <c r="F256" s="19">
        <f t="shared" si="0"/>
        <v>0</v>
      </c>
      <c r="G256" s="19">
        <f t="shared" si="1"/>
        <v>0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" x14ac:dyDescent="0.25">
      <c r="A257" s="14" t="s">
        <v>59</v>
      </c>
      <c r="B257" s="14" t="s">
        <v>104</v>
      </c>
      <c r="C257" s="16" t="s">
        <v>117</v>
      </c>
      <c r="D257" s="18">
        <v>146768</v>
      </c>
      <c r="E257" s="18">
        <v>465023</v>
      </c>
      <c r="F257" s="19">
        <f t="shared" ref="F257:F511" si="4">IF(OR(D257&gt;$J$13+$J$16, D257&lt;$J$11-$J$16),1,0)</f>
        <v>1</v>
      </c>
      <c r="G257" s="19">
        <f t="shared" ref="G257:G511" si="5">IF(OR(E257&gt;$K$13+$K$16,E257&lt;$K$11-$K$16),1, 0)</f>
        <v>1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" x14ac:dyDescent="0.25">
      <c r="A258" s="14" t="s">
        <v>59</v>
      </c>
      <c r="B258" s="14" t="s">
        <v>105</v>
      </c>
      <c r="C258" s="16" t="s">
        <v>117</v>
      </c>
      <c r="D258" s="19">
        <v>14338</v>
      </c>
      <c r="E258" s="19">
        <v>8441</v>
      </c>
      <c r="F258" s="19">
        <f t="shared" si="4"/>
        <v>0</v>
      </c>
      <c r="G258" s="19">
        <f t="shared" si="5"/>
        <v>0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" x14ac:dyDescent="0.25">
      <c r="A259" s="14" t="s">
        <v>59</v>
      </c>
      <c r="B259" s="14" t="s">
        <v>106</v>
      </c>
      <c r="C259" s="16" t="s">
        <v>118</v>
      </c>
      <c r="D259" s="18">
        <v>15539</v>
      </c>
      <c r="E259" s="18">
        <v>12589</v>
      </c>
      <c r="F259" s="19">
        <f t="shared" si="4"/>
        <v>0</v>
      </c>
      <c r="G259" s="19">
        <f t="shared" si="5"/>
        <v>0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" x14ac:dyDescent="0.25">
      <c r="A260" s="14" t="s">
        <v>59</v>
      </c>
      <c r="B260" s="14" t="s">
        <v>107</v>
      </c>
      <c r="C260" s="16" t="s">
        <v>118</v>
      </c>
      <c r="D260" s="19">
        <v>14338</v>
      </c>
      <c r="E260" s="18">
        <v>1093</v>
      </c>
      <c r="F260" s="19">
        <f t="shared" si="4"/>
        <v>0</v>
      </c>
      <c r="G260" s="19">
        <f t="shared" si="5"/>
        <v>0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" x14ac:dyDescent="0.25">
      <c r="A261" s="14" t="s">
        <v>59</v>
      </c>
      <c r="B261" s="14" t="s">
        <v>108</v>
      </c>
      <c r="C261" s="16" t="s">
        <v>118</v>
      </c>
      <c r="D261" s="18">
        <v>18921</v>
      </c>
      <c r="E261" s="18">
        <v>6538</v>
      </c>
      <c r="F261" s="19">
        <f t="shared" si="4"/>
        <v>0</v>
      </c>
      <c r="G261" s="19">
        <f t="shared" si="5"/>
        <v>0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" x14ac:dyDescent="0.25">
      <c r="A262" s="14" t="s">
        <v>59</v>
      </c>
      <c r="B262" s="14" t="s">
        <v>109</v>
      </c>
      <c r="C262" s="16" t="s">
        <v>118</v>
      </c>
      <c r="D262" s="18">
        <v>2563</v>
      </c>
      <c r="E262" s="18">
        <v>1456</v>
      </c>
      <c r="F262" s="19">
        <f t="shared" si="4"/>
        <v>0</v>
      </c>
      <c r="G262" s="19">
        <f t="shared" si="5"/>
        <v>0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" x14ac:dyDescent="0.25">
      <c r="A263" s="14" t="s">
        <v>59</v>
      </c>
      <c r="B263" s="14" t="s">
        <v>110</v>
      </c>
      <c r="C263" s="16" t="s">
        <v>118</v>
      </c>
      <c r="D263" s="18">
        <v>9427</v>
      </c>
      <c r="E263" s="18">
        <v>25013</v>
      </c>
      <c r="F263" s="19">
        <f t="shared" si="4"/>
        <v>0</v>
      </c>
      <c r="G263" s="19">
        <f t="shared" si="5"/>
        <v>0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" x14ac:dyDescent="0.25">
      <c r="A264" s="14" t="s">
        <v>59</v>
      </c>
      <c r="B264" s="14" t="s">
        <v>111</v>
      </c>
      <c r="C264" s="16" t="s">
        <v>118</v>
      </c>
      <c r="D264" s="19">
        <v>14338</v>
      </c>
      <c r="E264" s="18">
        <v>3161</v>
      </c>
      <c r="F264" s="19">
        <f t="shared" si="4"/>
        <v>0</v>
      </c>
      <c r="G264" s="19">
        <f t="shared" si="5"/>
        <v>0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" x14ac:dyDescent="0.25">
      <c r="A265" s="14" t="s">
        <v>59</v>
      </c>
      <c r="B265" s="14" t="s">
        <v>112</v>
      </c>
      <c r="C265" s="16" t="s">
        <v>118</v>
      </c>
      <c r="D265" s="18">
        <v>7641</v>
      </c>
      <c r="E265" s="18">
        <v>1845</v>
      </c>
      <c r="F265" s="19">
        <f t="shared" si="4"/>
        <v>0</v>
      </c>
      <c r="G265" s="19">
        <f t="shared" si="5"/>
        <v>0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" x14ac:dyDescent="0.25">
      <c r="A266" s="14" t="s">
        <v>59</v>
      </c>
      <c r="B266" s="14" t="s">
        <v>113</v>
      </c>
      <c r="C266" s="16" t="s">
        <v>118</v>
      </c>
      <c r="D266" s="18">
        <v>8678</v>
      </c>
      <c r="E266" s="18">
        <v>8148</v>
      </c>
      <c r="F266" s="19">
        <f t="shared" si="4"/>
        <v>0</v>
      </c>
      <c r="G266" s="19">
        <f t="shared" si="5"/>
        <v>0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" x14ac:dyDescent="0.25">
      <c r="A267" s="14" t="s">
        <v>59</v>
      </c>
      <c r="B267" s="14" t="s">
        <v>60</v>
      </c>
      <c r="C267" s="16" t="s">
        <v>118</v>
      </c>
      <c r="D267" s="18">
        <v>36793</v>
      </c>
      <c r="E267" s="18">
        <v>112339</v>
      </c>
      <c r="F267" s="19">
        <f t="shared" si="4"/>
        <v>0</v>
      </c>
      <c r="G267" s="19">
        <f t="shared" si="5"/>
        <v>1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" x14ac:dyDescent="0.25">
      <c r="A268" s="14" t="s">
        <v>59</v>
      </c>
      <c r="B268" s="14" t="s">
        <v>62</v>
      </c>
      <c r="C268" s="16" t="s">
        <v>118</v>
      </c>
      <c r="D268" s="18">
        <v>10697</v>
      </c>
      <c r="E268" s="18">
        <v>25152</v>
      </c>
      <c r="F268" s="19">
        <f t="shared" si="4"/>
        <v>0</v>
      </c>
      <c r="G268" s="19">
        <f t="shared" si="5"/>
        <v>0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" x14ac:dyDescent="0.25">
      <c r="A269" s="14" t="s">
        <v>59</v>
      </c>
      <c r="B269" s="14" t="s">
        <v>63</v>
      </c>
      <c r="C269" s="16" t="s">
        <v>119</v>
      </c>
      <c r="D269" s="18">
        <v>3206</v>
      </c>
      <c r="E269" s="18">
        <v>4499</v>
      </c>
      <c r="F269" s="19">
        <f t="shared" si="4"/>
        <v>0</v>
      </c>
      <c r="G269" s="19">
        <f t="shared" si="5"/>
        <v>0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" x14ac:dyDescent="0.25">
      <c r="A270" s="14" t="s">
        <v>59</v>
      </c>
      <c r="B270" s="14" t="s">
        <v>64</v>
      </c>
      <c r="C270" s="16" t="s">
        <v>119</v>
      </c>
      <c r="D270" s="18">
        <v>2033</v>
      </c>
      <c r="E270" s="18">
        <v>4701</v>
      </c>
      <c r="F270" s="19">
        <f t="shared" si="4"/>
        <v>0</v>
      </c>
      <c r="G270" s="19">
        <f t="shared" si="5"/>
        <v>0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" x14ac:dyDescent="0.25">
      <c r="A271" s="14" t="s">
        <v>59</v>
      </c>
      <c r="B271" s="14" t="s">
        <v>65</v>
      </c>
      <c r="C271" s="16" t="s">
        <v>119</v>
      </c>
      <c r="D271" s="19">
        <v>14338</v>
      </c>
      <c r="E271" s="18">
        <v>1646</v>
      </c>
      <c r="F271" s="19">
        <f t="shared" si="4"/>
        <v>0</v>
      </c>
      <c r="G271" s="19">
        <f t="shared" si="5"/>
        <v>0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" x14ac:dyDescent="0.25">
      <c r="A272" s="14" t="s">
        <v>59</v>
      </c>
      <c r="B272" s="14" t="s">
        <v>66</v>
      </c>
      <c r="C272" s="16" t="s">
        <v>119</v>
      </c>
      <c r="D272" s="19">
        <v>14338</v>
      </c>
      <c r="E272" s="18">
        <v>191</v>
      </c>
      <c r="F272" s="19">
        <f t="shared" si="4"/>
        <v>0</v>
      </c>
      <c r="G272" s="19">
        <f t="shared" si="5"/>
        <v>0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" x14ac:dyDescent="0.25">
      <c r="A273" s="14" t="s">
        <v>59</v>
      </c>
      <c r="B273" s="14" t="s">
        <v>67</v>
      </c>
      <c r="C273" s="16" t="s">
        <v>119</v>
      </c>
      <c r="D273" s="18">
        <v>6340</v>
      </c>
      <c r="E273" s="18">
        <v>5834</v>
      </c>
      <c r="F273" s="19">
        <f t="shared" si="4"/>
        <v>0</v>
      </c>
      <c r="G273" s="19">
        <f t="shared" si="5"/>
        <v>0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" x14ac:dyDescent="0.25">
      <c r="A274" s="14" t="s">
        <v>59</v>
      </c>
      <c r="B274" s="14" t="s">
        <v>68</v>
      </c>
      <c r="C274" s="16" t="s">
        <v>119</v>
      </c>
      <c r="D274" s="19">
        <v>14338</v>
      </c>
      <c r="E274" s="18">
        <v>235</v>
      </c>
      <c r="F274" s="19">
        <f t="shared" si="4"/>
        <v>0</v>
      </c>
      <c r="G274" s="19">
        <f t="shared" si="5"/>
        <v>0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" x14ac:dyDescent="0.25">
      <c r="A275" s="14" t="s">
        <v>59</v>
      </c>
      <c r="B275" s="14" t="s">
        <v>69</v>
      </c>
      <c r="C275" s="16" t="s">
        <v>119</v>
      </c>
      <c r="D275" s="19">
        <v>14338</v>
      </c>
      <c r="E275" s="18">
        <v>462</v>
      </c>
      <c r="F275" s="19">
        <f t="shared" si="4"/>
        <v>0</v>
      </c>
      <c r="G275" s="19">
        <f t="shared" si="5"/>
        <v>0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" x14ac:dyDescent="0.25">
      <c r="A276" s="14" t="s">
        <v>59</v>
      </c>
      <c r="B276" s="14" t="s">
        <v>70</v>
      </c>
      <c r="C276" s="16" t="s">
        <v>119</v>
      </c>
      <c r="D276" s="18">
        <v>41</v>
      </c>
      <c r="E276" s="18">
        <v>121</v>
      </c>
      <c r="F276" s="19">
        <f t="shared" si="4"/>
        <v>0</v>
      </c>
      <c r="G276" s="19">
        <f t="shared" si="5"/>
        <v>0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" x14ac:dyDescent="0.25">
      <c r="A277" s="14" t="s">
        <v>59</v>
      </c>
      <c r="B277" s="14" t="s">
        <v>71</v>
      </c>
      <c r="C277" s="16" t="s">
        <v>119</v>
      </c>
      <c r="D277" s="18">
        <v>1209</v>
      </c>
      <c r="E277" s="18">
        <v>1437</v>
      </c>
      <c r="F277" s="19">
        <f t="shared" si="4"/>
        <v>0</v>
      </c>
      <c r="G277" s="19">
        <f t="shared" si="5"/>
        <v>0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" x14ac:dyDescent="0.25">
      <c r="A278" s="14" t="s">
        <v>59</v>
      </c>
      <c r="B278" s="14" t="s">
        <v>72</v>
      </c>
      <c r="C278" s="16" t="s">
        <v>119</v>
      </c>
      <c r="D278" s="18">
        <v>21459</v>
      </c>
      <c r="E278" s="18">
        <v>2604</v>
      </c>
      <c r="F278" s="19">
        <f t="shared" si="4"/>
        <v>0</v>
      </c>
      <c r="G278" s="19">
        <f t="shared" si="5"/>
        <v>0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" x14ac:dyDescent="0.25">
      <c r="A279" s="14" t="s">
        <v>59</v>
      </c>
      <c r="B279" s="14" t="s">
        <v>73</v>
      </c>
      <c r="C279" s="16" t="s">
        <v>119</v>
      </c>
      <c r="D279" s="18">
        <v>10233</v>
      </c>
      <c r="E279" s="18">
        <v>6883</v>
      </c>
      <c r="F279" s="19">
        <f t="shared" si="4"/>
        <v>0</v>
      </c>
      <c r="G279" s="19">
        <f t="shared" si="5"/>
        <v>0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" x14ac:dyDescent="0.25">
      <c r="A280" s="14" t="s">
        <v>59</v>
      </c>
      <c r="B280" s="14" t="s">
        <v>74</v>
      </c>
      <c r="C280" s="16" t="s">
        <v>119</v>
      </c>
      <c r="D280" s="18">
        <v>143</v>
      </c>
      <c r="E280" s="18">
        <v>488</v>
      </c>
      <c r="F280" s="19">
        <f t="shared" si="4"/>
        <v>0</v>
      </c>
      <c r="G280" s="19">
        <f t="shared" si="5"/>
        <v>0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" x14ac:dyDescent="0.25">
      <c r="A281" s="14" t="s">
        <v>59</v>
      </c>
      <c r="B281" s="14" t="s">
        <v>75</v>
      </c>
      <c r="C281" s="16" t="s">
        <v>119</v>
      </c>
      <c r="D281" s="18">
        <v>71189</v>
      </c>
      <c r="E281" s="18">
        <v>192382</v>
      </c>
      <c r="F281" s="19">
        <f t="shared" si="4"/>
        <v>1</v>
      </c>
      <c r="G281" s="19">
        <f t="shared" si="5"/>
        <v>1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" x14ac:dyDescent="0.25">
      <c r="A282" s="14" t="s">
        <v>59</v>
      </c>
      <c r="B282" s="14" t="s">
        <v>76</v>
      </c>
      <c r="C282" s="16" t="s">
        <v>119</v>
      </c>
      <c r="D282" s="18">
        <v>1759</v>
      </c>
      <c r="E282" s="18">
        <v>4796</v>
      </c>
      <c r="F282" s="19">
        <f t="shared" si="4"/>
        <v>0</v>
      </c>
      <c r="G282" s="19">
        <f t="shared" si="5"/>
        <v>0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" x14ac:dyDescent="0.25">
      <c r="A283" s="14" t="s">
        <v>59</v>
      </c>
      <c r="B283" s="14" t="s">
        <v>77</v>
      </c>
      <c r="C283" s="16" t="s">
        <v>119</v>
      </c>
      <c r="D283" s="18">
        <v>721</v>
      </c>
      <c r="E283" s="18">
        <v>579</v>
      </c>
      <c r="F283" s="19">
        <f t="shared" si="4"/>
        <v>0</v>
      </c>
      <c r="G283" s="19">
        <f t="shared" si="5"/>
        <v>0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" x14ac:dyDescent="0.25">
      <c r="A284" s="14" t="s">
        <v>59</v>
      </c>
      <c r="B284" s="14" t="s">
        <v>78</v>
      </c>
      <c r="C284" s="16" t="s">
        <v>119</v>
      </c>
      <c r="D284" s="18">
        <v>30536</v>
      </c>
      <c r="E284" s="18">
        <v>5915</v>
      </c>
      <c r="F284" s="19">
        <f t="shared" si="4"/>
        <v>0</v>
      </c>
      <c r="G284" s="19">
        <f t="shared" si="5"/>
        <v>0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" x14ac:dyDescent="0.25">
      <c r="A285" s="14" t="s">
        <v>59</v>
      </c>
      <c r="B285" s="14" t="s">
        <v>79</v>
      </c>
      <c r="C285" s="16" t="s">
        <v>119</v>
      </c>
      <c r="D285" s="18">
        <v>1832</v>
      </c>
      <c r="E285" s="18">
        <v>2332</v>
      </c>
      <c r="F285" s="19">
        <f t="shared" si="4"/>
        <v>0</v>
      </c>
      <c r="G285" s="19">
        <f t="shared" si="5"/>
        <v>0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" x14ac:dyDescent="0.25">
      <c r="A286" s="14" t="s">
        <v>59</v>
      </c>
      <c r="B286" s="14" t="s">
        <v>80</v>
      </c>
      <c r="C286" s="16" t="s">
        <v>119</v>
      </c>
      <c r="D286" s="18">
        <v>133</v>
      </c>
      <c r="E286" s="18">
        <v>396</v>
      </c>
      <c r="F286" s="19">
        <f t="shared" si="4"/>
        <v>0</v>
      </c>
      <c r="G286" s="19">
        <f t="shared" si="5"/>
        <v>0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" x14ac:dyDescent="0.25">
      <c r="A287" s="14" t="s">
        <v>59</v>
      </c>
      <c r="B287" s="14" t="s">
        <v>81</v>
      </c>
      <c r="C287" s="16" t="s">
        <v>119</v>
      </c>
      <c r="D287" s="18">
        <v>9064</v>
      </c>
      <c r="E287" s="18">
        <v>9578</v>
      </c>
      <c r="F287" s="19">
        <f t="shared" si="4"/>
        <v>0</v>
      </c>
      <c r="G287" s="19">
        <f t="shared" si="5"/>
        <v>0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" x14ac:dyDescent="0.25">
      <c r="A288" s="14" t="s">
        <v>59</v>
      </c>
      <c r="B288" s="14" t="s">
        <v>82</v>
      </c>
      <c r="C288" s="16" t="s">
        <v>120</v>
      </c>
      <c r="D288" s="19">
        <v>14338</v>
      </c>
      <c r="E288" s="18">
        <v>1210</v>
      </c>
      <c r="F288" s="19">
        <f t="shared" si="4"/>
        <v>0</v>
      </c>
      <c r="G288" s="19">
        <f t="shared" si="5"/>
        <v>0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" x14ac:dyDescent="0.25">
      <c r="A289" s="14" t="s">
        <v>59</v>
      </c>
      <c r="B289" s="14" t="s">
        <v>83</v>
      </c>
      <c r="C289" s="16" t="s">
        <v>120</v>
      </c>
      <c r="D289" s="18">
        <v>95</v>
      </c>
      <c r="E289" s="18">
        <v>231</v>
      </c>
      <c r="F289" s="19">
        <f t="shared" si="4"/>
        <v>0</v>
      </c>
      <c r="G289" s="19">
        <f t="shared" si="5"/>
        <v>0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" x14ac:dyDescent="0.25">
      <c r="A290" s="14" t="s">
        <v>59</v>
      </c>
      <c r="B290" s="14" t="s">
        <v>84</v>
      </c>
      <c r="C290" s="16" t="s">
        <v>120</v>
      </c>
      <c r="D290" s="18">
        <v>17230</v>
      </c>
      <c r="E290" s="18">
        <v>9831</v>
      </c>
      <c r="F290" s="19">
        <f t="shared" si="4"/>
        <v>0</v>
      </c>
      <c r="G290" s="19">
        <f t="shared" si="5"/>
        <v>0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" x14ac:dyDescent="0.25">
      <c r="A291" s="14" t="s">
        <v>59</v>
      </c>
      <c r="B291" s="14" t="s">
        <v>85</v>
      </c>
      <c r="C291" s="16" t="s">
        <v>120</v>
      </c>
      <c r="D291" s="18">
        <v>19</v>
      </c>
      <c r="E291" s="18">
        <v>7</v>
      </c>
      <c r="F291" s="19">
        <f t="shared" si="4"/>
        <v>0</v>
      </c>
      <c r="G291" s="19">
        <f t="shared" si="5"/>
        <v>0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" x14ac:dyDescent="0.25">
      <c r="A292" s="14" t="s">
        <v>59</v>
      </c>
      <c r="B292" s="14" t="s">
        <v>86</v>
      </c>
      <c r="C292" s="16" t="s">
        <v>120</v>
      </c>
      <c r="D292" s="19">
        <v>14338</v>
      </c>
      <c r="E292" s="18">
        <v>678</v>
      </c>
      <c r="F292" s="19">
        <f t="shared" si="4"/>
        <v>0</v>
      </c>
      <c r="G292" s="19">
        <f t="shared" si="5"/>
        <v>0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" x14ac:dyDescent="0.25">
      <c r="A293" s="14" t="s">
        <v>59</v>
      </c>
      <c r="B293" s="14" t="s">
        <v>87</v>
      </c>
      <c r="C293" s="16" t="s">
        <v>120</v>
      </c>
      <c r="D293" s="18">
        <v>17525</v>
      </c>
      <c r="E293" s="18">
        <v>54209</v>
      </c>
      <c r="F293" s="19">
        <f t="shared" si="4"/>
        <v>0</v>
      </c>
      <c r="G293" s="19">
        <f t="shared" si="5"/>
        <v>0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" x14ac:dyDescent="0.25">
      <c r="A294" s="14" t="s">
        <v>59</v>
      </c>
      <c r="B294" s="14" t="s">
        <v>88</v>
      </c>
      <c r="C294" s="16" t="s">
        <v>120</v>
      </c>
      <c r="D294" s="19">
        <v>14338</v>
      </c>
      <c r="E294" s="18">
        <v>1815</v>
      </c>
      <c r="F294" s="19">
        <f t="shared" si="4"/>
        <v>0</v>
      </c>
      <c r="G294" s="19">
        <f t="shared" si="5"/>
        <v>0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" x14ac:dyDescent="0.25">
      <c r="A295" s="14" t="s">
        <v>59</v>
      </c>
      <c r="B295" s="14" t="s">
        <v>89</v>
      </c>
      <c r="C295" s="16" t="s">
        <v>120</v>
      </c>
      <c r="D295" s="19">
        <v>14338</v>
      </c>
      <c r="E295" s="18">
        <v>953</v>
      </c>
      <c r="F295" s="19">
        <f t="shared" si="4"/>
        <v>0</v>
      </c>
      <c r="G295" s="19">
        <f t="shared" si="5"/>
        <v>0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" x14ac:dyDescent="0.25">
      <c r="A296" s="14" t="s">
        <v>59</v>
      </c>
      <c r="B296" s="14" t="s">
        <v>90</v>
      </c>
      <c r="C296" s="16" t="s">
        <v>120</v>
      </c>
      <c r="D296" s="19">
        <v>14338</v>
      </c>
      <c r="E296" s="18">
        <v>579</v>
      </c>
      <c r="F296" s="19">
        <f t="shared" si="4"/>
        <v>0</v>
      </c>
      <c r="G296" s="19">
        <f t="shared" si="5"/>
        <v>0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" x14ac:dyDescent="0.25">
      <c r="A297" s="14" t="s">
        <v>59</v>
      </c>
      <c r="B297" s="14" t="s">
        <v>91</v>
      </c>
      <c r="C297" s="16" t="s">
        <v>120</v>
      </c>
      <c r="D297" s="19">
        <v>14338</v>
      </c>
      <c r="E297" s="18">
        <v>1914</v>
      </c>
      <c r="F297" s="19">
        <f t="shared" si="4"/>
        <v>0</v>
      </c>
      <c r="G297" s="19">
        <f t="shared" si="5"/>
        <v>0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" x14ac:dyDescent="0.25">
      <c r="A298" s="14" t="s">
        <v>59</v>
      </c>
      <c r="B298" s="14" t="s">
        <v>92</v>
      </c>
      <c r="C298" s="16" t="s">
        <v>120</v>
      </c>
      <c r="D298" s="18">
        <v>1194</v>
      </c>
      <c r="E298" s="18">
        <v>3887</v>
      </c>
      <c r="F298" s="19">
        <f t="shared" si="4"/>
        <v>0</v>
      </c>
      <c r="G298" s="19">
        <f t="shared" si="5"/>
        <v>0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" x14ac:dyDescent="0.25">
      <c r="A299" s="14" t="s">
        <v>59</v>
      </c>
      <c r="B299" s="14" t="s">
        <v>93</v>
      </c>
      <c r="C299" s="16" t="s">
        <v>121</v>
      </c>
      <c r="D299" s="18">
        <v>14457</v>
      </c>
      <c r="E299" s="18">
        <v>50267</v>
      </c>
      <c r="F299" s="19">
        <f t="shared" si="4"/>
        <v>0</v>
      </c>
      <c r="G299" s="19">
        <f t="shared" si="5"/>
        <v>0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" x14ac:dyDescent="0.25">
      <c r="A300" s="14" t="s">
        <v>59</v>
      </c>
      <c r="B300" s="14" t="s">
        <v>94</v>
      </c>
      <c r="C300" s="16" t="s">
        <v>121</v>
      </c>
      <c r="D300" s="18">
        <v>9144</v>
      </c>
      <c r="E300" s="18">
        <v>2391</v>
      </c>
      <c r="F300" s="19">
        <f t="shared" si="4"/>
        <v>0</v>
      </c>
      <c r="G300" s="19">
        <f t="shared" si="5"/>
        <v>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" x14ac:dyDescent="0.25">
      <c r="A301" s="14" t="s">
        <v>59</v>
      </c>
      <c r="B301" s="14" t="s">
        <v>95</v>
      </c>
      <c r="C301" s="16" t="s">
        <v>121</v>
      </c>
      <c r="D301" s="18">
        <v>1345</v>
      </c>
      <c r="E301" s="18">
        <v>2409</v>
      </c>
      <c r="F301" s="19">
        <f t="shared" si="4"/>
        <v>0</v>
      </c>
      <c r="G301" s="19">
        <f t="shared" si="5"/>
        <v>0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" x14ac:dyDescent="0.25">
      <c r="A302" s="14" t="s">
        <v>59</v>
      </c>
      <c r="B302" s="14" t="s">
        <v>96</v>
      </c>
      <c r="C302" s="16" t="s">
        <v>121</v>
      </c>
      <c r="D302" s="19">
        <v>14338</v>
      </c>
      <c r="E302" s="18">
        <v>821</v>
      </c>
      <c r="F302" s="19">
        <f t="shared" si="4"/>
        <v>0</v>
      </c>
      <c r="G302" s="19">
        <f t="shared" si="5"/>
        <v>0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" x14ac:dyDescent="0.25">
      <c r="A303" s="14" t="s">
        <v>59</v>
      </c>
      <c r="B303" s="14" t="s">
        <v>97</v>
      </c>
      <c r="C303" s="16" t="s">
        <v>121</v>
      </c>
      <c r="D303" s="18">
        <v>107683</v>
      </c>
      <c r="E303" s="18">
        <v>95210</v>
      </c>
      <c r="F303" s="19">
        <f t="shared" si="4"/>
        <v>1</v>
      </c>
      <c r="G303" s="19">
        <f t="shared" si="5"/>
        <v>0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" x14ac:dyDescent="0.25">
      <c r="A304" s="14" t="s">
        <v>59</v>
      </c>
      <c r="B304" s="14" t="s">
        <v>98</v>
      </c>
      <c r="C304" s="16" t="s">
        <v>121</v>
      </c>
      <c r="D304" s="19">
        <v>14338</v>
      </c>
      <c r="E304" s="18">
        <v>557</v>
      </c>
      <c r="F304" s="19">
        <f t="shared" si="4"/>
        <v>0</v>
      </c>
      <c r="G304" s="19">
        <f t="shared" si="5"/>
        <v>0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" x14ac:dyDescent="0.25">
      <c r="A305" s="14" t="s">
        <v>59</v>
      </c>
      <c r="B305" s="14" t="s">
        <v>99</v>
      </c>
      <c r="C305" s="16" t="s">
        <v>121</v>
      </c>
      <c r="D305" s="18">
        <v>44</v>
      </c>
      <c r="E305" s="18">
        <v>84</v>
      </c>
      <c r="F305" s="19">
        <f t="shared" si="4"/>
        <v>0</v>
      </c>
      <c r="G305" s="19">
        <f t="shared" si="5"/>
        <v>0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" x14ac:dyDescent="0.25">
      <c r="A306" s="14" t="s">
        <v>59</v>
      </c>
      <c r="B306" s="14" t="s">
        <v>100</v>
      </c>
      <c r="C306" s="16" t="s">
        <v>121</v>
      </c>
      <c r="D306" s="18">
        <v>3000</v>
      </c>
      <c r="E306" s="18">
        <v>5335</v>
      </c>
      <c r="F306" s="19">
        <f t="shared" si="4"/>
        <v>0</v>
      </c>
      <c r="G306" s="19">
        <f t="shared" si="5"/>
        <v>0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" x14ac:dyDescent="0.25">
      <c r="A307" s="14" t="s">
        <v>59</v>
      </c>
      <c r="B307" s="14" t="s">
        <v>101</v>
      </c>
      <c r="C307" s="16" t="s">
        <v>121</v>
      </c>
      <c r="D307" s="18">
        <v>205</v>
      </c>
      <c r="E307" s="18">
        <v>653</v>
      </c>
      <c r="F307" s="19">
        <f t="shared" si="4"/>
        <v>0</v>
      </c>
      <c r="G307" s="19">
        <f t="shared" si="5"/>
        <v>0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" x14ac:dyDescent="0.25">
      <c r="A308" s="14" t="s">
        <v>59</v>
      </c>
      <c r="B308" s="14" t="s">
        <v>102</v>
      </c>
      <c r="C308" s="16" t="s">
        <v>121</v>
      </c>
      <c r="D308" s="19">
        <v>14338</v>
      </c>
      <c r="E308" s="18">
        <v>634</v>
      </c>
      <c r="F308" s="19">
        <f t="shared" si="4"/>
        <v>0</v>
      </c>
      <c r="G308" s="19">
        <f t="shared" si="5"/>
        <v>0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" x14ac:dyDescent="0.25">
      <c r="A309" s="14" t="s">
        <v>59</v>
      </c>
      <c r="B309" s="14" t="s">
        <v>103</v>
      </c>
      <c r="C309" s="16" t="s">
        <v>121</v>
      </c>
      <c r="D309" s="19">
        <v>14338</v>
      </c>
      <c r="E309" s="18">
        <v>605</v>
      </c>
      <c r="F309" s="19">
        <f t="shared" si="4"/>
        <v>0</v>
      </c>
      <c r="G309" s="19">
        <f t="shared" si="5"/>
        <v>0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" x14ac:dyDescent="0.25">
      <c r="A310" s="14" t="s">
        <v>59</v>
      </c>
      <c r="B310" s="14" t="s">
        <v>104</v>
      </c>
      <c r="C310" s="16" t="s">
        <v>121</v>
      </c>
      <c r="D310" s="18">
        <v>136604</v>
      </c>
      <c r="E310" s="18">
        <v>443648</v>
      </c>
      <c r="F310" s="19">
        <f t="shared" si="4"/>
        <v>1</v>
      </c>
      <c r="G310" s="19">
        <f t="shared" si="5"/>
        <v>1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" x14ac:dyDescent="0.25">
      <c r="A311" s="14" t="s">
        <v>59</v>
      </c>
      <c r="B311" s="14" t="s">
        <v>105</v>
      </c>
      <c r="C311" s="16" t="s">
        <v>121</v>
      </c>
      <c r="D311" s="19">
        <v>14338</v>
      </c>
      <c r="E311" s="19">
        <v>8441</v>
      </c>
      <c r="F311" s="19">
        <f t="shared" si="4"/>
        <v>0</v>
      </c>
      <c r="G311" s="19">
        <f t="shared" si="5"/>
        <v>0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" x14ac:dyDescent="0.25">
      <c r="A312" s="14" t="s">
        <v>59</v>
      </c>
      <c r="B312" s="14" t="s">
        <v>106</v>
      </c>
      <c r="C312" s="16" t="s">
        <v>122</v>
      </c>
      <c r="D312" s="18">
        <v>15294</v>
      </c>
      <c r="E312" s="18">
        <v>12541</v>
      </c>
      <c r="F312" s="19">
        <f t="shared" si="4"/>
        <v>0</v>
      </c>
      <c r="G312" s="19">
        <f t="shared" si="5"/>
        <v>0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" x14ac:dyDescent="0.25">
      <c r="A313" s="14" t="s">
        <v>59</v>
      </c>
      <c r="B313" s="14" t="s">
        <v>107</v>
      </c>
      <c r="C313" s="16" t="s">
        <v>122</v>
      </c>
      <c r="D313" s="18">
        <v>423</v>
      </c>
      <c r="E313" s="18">
        <v>1063</v>
      </c>
      <c r="F313" s="19">
        <f t="shared" si="4"/>
        <v>0</v>
      </c>
      <c r="G313" s="19">
        <f t="shared" si="5"/>
        <v>0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" x14ac:dyDescent="0.25">
      <c r="A314" s="14" t="s">
        <v>59</v>
      </c>
      <c r="B314" s="14" t="s">
        <v>108</v>
      </c>
      <c r="C314" s="16" t="s">
        <v>122</v>
      </c>
      <c r="D314" s="18">
        <v>18306</v>
      </c>
      <c r="E314" s="18">
        <v>6150</v>
      </c>
      <c r="F314" s="19">
        <f t="shared" si="4"/>
        <v>0</v>
      </c>
      <c r="G314" s="19">
        <f t="shared" si="5"/>
        <v>0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" x14ac:dyDescent="0.25">
      <c r="A315" s="14" t="s">
        <v>59</v>
      </c>
      <c r="B315" s="14" t="s">
        <v>109</v>
      </c>
      <c r="C315" s="16" t="s">
        <v>122</v>
      </c>
      <c r="D315" s="18">
        <v>2458</v>
      </c>
      <c r="E315" s="18">
        <v>1316</v>
      </c>
      <c r="F315" s="19">
        <f t="shared" si="4"/>
        <v>0</v>
      </c>
      <c r="G315" s="19">
        <f t="shared" si="5"/>
        <v>0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" x14ac:dyDescent="0.25">
      <c r="A316" s="14" t="s">
        <v>59</v>
      </c>
      <c r="B316" s="14" t="s">
        <v>110</v>
      </c>
      <c r="C316" s="16" t="s">
        <v>122</v>
      </c>
      <c r="D316" s="18">
        <v>9039</v>
      </c>
      <c r="E316" s="18">
        <v>23869</v>
      </c>
      <c r="F316" s="19">
        <f t="shared" si="4"/>
        <v>0</v>
      </c>
      <c r="G316" s="19">
        <f t="shared" si="5"/>
        <v>0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" x14ac:dyDescent="0.25">
      <c r="A317" s="14" t="s">
        <v>59</v>
      </c>
      <c r="B317" s="14" t="s">
        <v>111</v>
      </c>
      <c r="C317" s="16" t="s">
        <v>122</v>
      </c>
      <c r="D317" s="19">
        <v>14338</v>
      </c>
      <c r="E317" s="18">
        <v>3128</v>
      </c>
      <c r="F317" s="19">
        <f t="shared" si="4"/>
        <v>0</v>
      </c>
      <c r="G317" s="19">
        <f t="shared" si="5"/>
        <v>0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" x14ac:dyDescent="0.25">
      <c r="A318" s="14" t="s">
        <v>59</v>
      </c>
      <c r="B318" s="14" t="s">
        <v>112</v>
      </c>
      <c r="C318" s="16" t="s">
        <v>122</v>
      </c>
      <c r="D318" s="18">
        <v>7399</v>
      </c>
      <c r="E318" s="18">
        <v>1654</v>
      </c>
      <c r="F318" s="19">
        <f t="shared" si="4"/>
        <v>0</v>
      </c>
      <c r="G318" s="19">
        <f t="shared" si="5"/>
        <v>0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" x14ac:dyDescent="0.25">
      <c r="A319" s="14" t="s">
        <v>59</v>
      </c>
      <c r="B319" s="14" t="s">
        <v>113</v>
      </c>
      <c r="C319" s="16" t="s">
        <v>122</v>
      </c>
      <c r="D319" s="18">
        <v>9438</v>
      </c>
      <c r="E319" s="18">
        <v>10213</v>
      </c>
      <c r="F319" s="19">
        <f t="shared" si="4"/>
        <v>0</v>
      </c>
      <c r="G319" s="19">
        <f t="shared" si="5"/>
        <v>0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" x14ac:dyDescent="0.25">
      <c r="A320" s="14" t="s">
        <v>59</v>
      </c>
      <c r="B320" s="14" t="s">
        <v>60</v>
      </c>
      <c r="C320" s="16" t="s">
        <v>122</v>
      </c>
      <c r="D320" s="18">
        <v>34658</v>
      </c>
      <c r="E320" s="18">
        <v>103963</v>
      </c>
      <c r="F320" s="19">
        <f t="shared" si="4"/>
        <v>0</v>
      </c>
      <c r="G320" s="19">
        <f t="shared" si="5"/>
        <v>1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" x14ac:dyDescent="0.25">
      <c r="A321" s="14" t="s">
        <v>59</v>
      </c>
      <c r="B321" s="14" t="s">
        <v>62</v>
      </c>
      <c r="C321" s="16" t="s">
        <v>122</v>
      </c>
      <c r="D321" s="18">
        <v>10006</v>
      </c>
      <c r="E321" s="18">
        <v>22266</v>
      </c>
      <c r="F321" s="19">
        <f t="shared" si="4"/>
        <v>0</v>
      </c>
      <c r="G321" s="19">
        <f t="shared" si="5"/>
        <v>0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" x14ac:dyDescent="0.25">
      <c r="A322" s="14" t="s">
        <v>59</v>
      </c>
      <c r="B322" s="14" t="s">
        <v>63</v>
      </c>
      <c r="C322" s="16" t="s">
        <v>122</v>
      </c>
      <c r="D322" s="18">
        <v>2949</v>
      </c>
      <c r="E322" s="18">
        <v>3876</v>
      </c>
      <c r="F322" s="19">
        <f t="shared" si="4"/>
        <v>0</v>
      </c>
      <c r="G322" s="19">
        <f t="shared" si="5"/>
        <v>0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" x14ac:dyDescent="0.25">
      <c r="A323" s="14" t="s">
        <v>59</v>
      </c>
      <c r="B323" s="14" t="s">
        <v>64</v>
      </c>
      <c r="C323" s="16" t="s">
        <v>123</v>
      </c>
      <c r="D323" s="18">
        <v>1956</v>
      </c>
      <c r="E323" s="18">
        <v>4646</v>
      </c>
      <c r="F323" s="19">
        <f t="shared" si="4"/>
        <v>0</v>
      </c>
      <c r="G323" s="19">
        <f t="shared" si="5"/>
        <v>0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" x14ac:dyDescent="0.25">
      <c r="A324" s="14" t="s">
        <v>59</v>
      </c>
      <c r="B324" s="14" t="s">
        <v>65</v>
      </c>
      <c r="C324" s="16" t="s">
        <v>123</v>
      </c>
      <c r="D324" s="19">
        <v>14338</v>
      </c>
      <c r="E324" s="18">
        <v>1360</v>
      </c>
      <c r="F324" s="19">
        <f t="shared" si="4"/>
        <v>0</v>
      </c>
      <c r="G324" s="19">
        <f t="shared" si="5"/>
        <v>0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" x14ac:dyDescent="0.25">
      <c r="A325" s="14" t="s">
        <v>59</v>
      </c>
      <c r="B325" s="14" t="s">
        <v>66</v>
      </c>
      <c r="C325" s="16" t="s">
        <v>123</v>
      </c>
      <c r="D325" s="19">
        <v>14338</v>
      </c>
      <c r="E325" s="18">
        <v>187</v>
      </c>
      <c r="F325" s="19">
        <f t="shared" si="4"/>
        <v>0</v>
      </c>
      <c r="G325" s="19">
        <f t="shared" si="5"/>
        <v>0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" x14ac:dyDescent="0.25">
      <c r="A326" s="14" t="s">
        <v>59</v>
      </c>
      <c r="B326" s="14" t="s">
        <v>67</v>
      </c>
      <c r="C326" s="16" t="s">
        <v>123</v>
      </c>
      <c r="D326" s="18">
        <v>6723</v>
      </c>
      <c r="E326" s="18">
        <v>3828</v>
      </c>
      <c r="F326" s="19">
        <f t="shared" si="4"/>
        <v>0</v>
      </c>
      <c r="G326" s="19">
        <f t="shared" si="5"/>
        <v>0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" x14ac:dyDescent="0.25">
      <c r="A327" s="14" t="s">
        <v>59</v>
      </c>
      <c r="B327" s="14" t="s">
        <v>68</v>
      </c>
      <c r="C327" s="16" t="s">
        <v>123</v>
      </c>
      <c r="D327" s="19">
        <v>14338</v>
      </c>
      <c r="E327" s="18">
        <v>227</v>
      </c>
      <c r="F327" s="19">
        <f t="shared" si="4"/>
        <v>0</v>
      </c>
      <c r="G327" s="19">
        <f t="shared" si="5"/>
        <v>0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" x14ac:dyDescent="0.25">
      <c r="A328" s="14" t="s">
        <v>59</v>
      </c>
      <c r="B328" s="14" t="s">
        <v>69</v>
      </c>
      <c r="C328" s="16" t="s">
        <v>123</v>
      </c>
      <c r="D328" s="19">
        <v>14338</v>
      </c>
      <c r="E328" s="18">
        <v>407</v>
      </c>
      <c r="F328" s="19">
        <f t="shared" si="4"/>
        <v>0</v>
      </c>
      <c r="G328" s="19">
        <f t="shared" si="5"/>
        <v>0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" x14ac:dyDescent="0.25">
      <c r="A329" s="14" t="s">
        <v>59</v>
      </c>
      <c r="B329" s="14" t="s">
        <v>70</v>
      </c>
      <c r="C329" s="16" t="s">
        <v>123</v>
      </c>
      <c r="D329" s="18">
        <v>42</v>
      </c>
      <c r="E329" s="18">
        <v>121</v>
      </c>
      <c r="F329" s="19">
        <f t="shared" si="4"/>
        <v>0</v>
      </c>
      <c r="G329" s="19">
        <f t="shared" si="5"/>
        <v>0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" x14ac:dyDescent="0.25">
      <c r="A330" s="14" t="s">
        <v>59</v>
      </c>
      <c r="B330" s="14" t="s">
        <v>71</v>
      </c>
      <c r="C330" s="16" t="s">
        <v>123</v>
      </c>
      <c r="D330" s="18">
        <v>1154</v>
      </c>
      <c r="E330" s="18">
        <v>1338</v>
      </c>
      <c r="F330" s="19">
        <f t="shared" si="4"/>
        <v>0</v>
      </c>
      <c r="G330" s="19">
        <f t="shared" si="5"/>
        <v>0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" x14ac:dyDescent="0.25">
      <c r="A331" s="14" t="s">
        <v>59</v>
      </c>
      <c r="B331" s="14" t="s">
        <v>72</v>
      </c>
      <c r="C331" s="16" t="s">
        <v>123</v>
      </c>
      <c r="D331" s="18">
        <v>20715</v>
      </c>
      <c r="E331" s="18">
        <v>2417</v>
      </c>
      <c r="F331" s="19">
        <f t="shared" si="4"/>
        <v>0</v>
      </c>
      <c r="G331" s="19">
        <f t="shared" si="5"/>
        <v>0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" x14ac:dyDescent="0.25">
      <c r="A332" s="14" t="s">
        <v>59</v>
      </c>
      <c r="B332" s="14" t="s">
        <v>73</v>
      </c>
      <c r="C332" s="16" t="s">
        <v>123</v>
      </c>
      <c r="D332" s="18">
        <v>9537</v>
      </c>
      <c r="E332" s="18">
        <v>6997</v>
      </c>
      <c r="F332" s="19">
        <f t="shared" si="4"/>
        <v>0</v>
      </c>
      <c r="G332" s="19">
        <f t="shared" si="5"/>
        <v>0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" x14ac:dyDescent="0.25">
      <c r="A333" s="14" t="s">
        <v>59</v>
      </c>
      <c r="B333" s="14" t="s">
        <v>74</v>
      </c>
      <c r="C333" s="16" t="s">
        <v>123</v>
      </c>
      <c r="D333" s="18">
        <v>143</v>
      </c>
      <c r="E333" s="18">
        <v>488</v>
      </c>
      <c r="F333" s="19">
        <f t="shared" si="4"/>
        <v>0</v>
      </c>
      <c r="G333" s="19">
        <f t="shared" si="5"/>
        <v>0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" x14ac:dyDescent="0.25">
      <c r="A334" s="14" t="s">
        <v>59</v>
      </c>
      <c r="B334" s="14" t="s">
        <v>75</v>
      </c>
      <c r="C334" s="16" t="s">
        <v>123</v>
      </c>
      <c r="D334" s="18">
        <v>66269</v>
      </c>
      <c r="E334" s="18">
        <v>178616</v>
      </c>
      <c r="F334" s="19">
        <f t="shared" si="4"/>
        <v>1</v>
      </c>
      <c r="G334" s="19">
        <f t="shared" si="5"/>
        <v>1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" x14ac:dyDescent="0.25">
      <c r="A335" s="14" t="s">
        <v>59</v>
      </c>
      <c r="B335" s="14" t="s">
        <v>76</v>
      </c>
      <c r="C335" s="16" t="s">
        <v>123</v>
      </c>
      <c r="D335" s="18">
        <v>1503</v>
      </c>
      <c r="E335" s="18">
        <v>4752</v>
      </c>
      <c r="F335" s="19">
        <f t="shared" si="4"/>
        <v>0</v>
      </c>
      <c r="G335" s="19">
        <f t="shared" si="5"/>
        <v>0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" x14ac:dyDescent="0.25">
      <c r="A336" s="14" t="s">
        <v>59</v>
      </c>
      <c r="B336" s="14" t="s">
        <v>77</v>
      </c>
      <c r="C336" s="16" t="s">
        <v>123</v>
      </c>
      <c r="D336" s="18">
        <v>697</v>
      </c>
      <c r="E336" s="18">
        <v>561</v>
      </c>
      <c r="F336" s="19">
        <f t="shared" si="4"/>
        <v>0</v>
      </c>
      <c r="G336" s="19">
        <f t="shared" si="5"/>
        <v>0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" x14ac:dyDescent="0.25">
      <c r="A337" s="14" t="s">
        <v>59</v>
      </c>
      <c r="B337" s="14" t="s">
        <v>78</v>
      </c>
      <c r="C337" s="16" t="s">
        <v>123</v>
      </c>
      <c r="D337" s="18">
        <v>29705</v>
      </c>
      <c r="E337" s="18">
        <v>5420</v>
      </c>
      <c r="F337" s="19">
        <f t="shared" si="4"/>
        <v>0</v>
      </c>
      <c r="G337" s="19">
        <f t="shared" si="5"/>
        <v>0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" x14ac:dyDescent="0.25">
      <c r="A338" s="14" t="s">
        <v>59</v>
      </c>
      <c r="B338" s="14" t="s">
        <v>79</v>
      </c>
      <c r="C338" s="16" t="s">
        <v>123</v>
      </c>
      <c r="D338" s="18">
        <v>1768</v>
      </c>
      <c r="E338" s="18">
        <v>1977</v>
      </c>
      <c r="F338" s="19">
        <f t="shared" si="4"/>
        <v>0</v>
      </c>
      <c r="G338" s="19">
        <f t="shared" si="5"/>
        <v>0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" x14ac:dyDescent="0.25">
      <c r="A339" s="14" t="s">
        <v>59</v>
      </c>
      <c r="B339" s="14" t="s">
        <v>80</v>
      </c>
      <c r="C339" s="16" t="s">
        <v>123</v>
      </c>
      <c r="D339" s="18">
        <v>114</v>
      </c>
      <c r="E339" s="18">
        <v>337</v>
      </c>
      <c r="F339" s="19">
        <f t="shared" si="4"/>
        <v>0</v>
      </c>
      <c r="G339" s="19">
        <f t="shared" si="5"/>
        <v>0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" x14ac:dyDescent="0.25">
      <c r="A340" s="14" t="s">
        <v>59</v>
      </c>
      <c r="B340" s="14" t="s">
        <v>81</v>
      </c>
      <c r="C340" s="16" t="s">
        <v>123</v>
      </c>
      <c r="D340" s="18">
        <v>9062</v>
      </c>
      <c r="E340" s="18">
        <v>9289</v>
      </c>
      <c r="F340" s="19">
        <f t="shared" si="4"/>
        <v>0</v>
      </c>
      <c r="G340" s="19">
        <f t="shared" si="5"/>
        <v>0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" x14ac:dyDescent="0.25">
      <c r="A341" s="14" t="s">
        <v>59</v>
      </c>
      <c r="B341" s="14" t="s">
        <v>82</v>
      </c>
      <c r="C341" s="16" t="s">
        <v>124</v>
      </c>
      <c r="D341" s="19">
        <v>14338</v>
      </c>
      <c r="E341" s="18">
        <v>1181</v>
      </c>
      <c r="F341" s="19">
        <f t="shared" si="4"/>
        <v>0</v>
      </c>
      <c r="G341" s="19">
        <f t="shared" si="5"/>
        <v>0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" x14ac:dyDescent="0.25">
      <c r="A342" s="14" t="s">
        <v>59</v>
      </c>
      <c r="B342" s="14" t="s">
        <v>83</v>
      </c>
      <c r="C342" s="16" t="s">
        <v>124</v>
      </c>
      <c r="D342" s="18">
        <v>90</v>
      </c>
      <c r="E342" s="18">
        <v>216</v>
      </c>
      <c r="F342" s="19">
        <f t="shared" si="4"/>
        <v>0</v>
      </c>
      <c r="G342" s="19">
        <f t="shared" si="5"/>
        <v>0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" x14ac:dyDescent="0.25">
      <c r="A343" s="14" t="s">
        <v>59</v>
      </c>
      <c r="B343" s="14" t="s">
        <v>84</v>
      </c>
      <c r="C343" s="16" t="s">
        <v>124</v>
      </c>
      <c r="D343" s="18">
        <v>16896</v>
      </c>
      <c r="E343" s="18">
        <v>9575</v>
      </c>
      <c r="F343" s="19">
        <f t="shared" si="4"/>
        <v>0</v>
      </c>
      <c r="G343" s="19">
        <f t="shared" si="5"/>
        <v>0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" x14ac:dyDescent="0.25">
      <c r="A344" s="14" t="s">
        <v>59</v>
      </c>
      <c r="B344" s="14" t="s">
        <v>85</v>
      </c>
      <c r="C344" s="16" t="s">
        <v>124</v>
      </c>
      <c r="D344" s="18">
        <v>19</v>
      </c>
      <c r="E344" s="19">
        <v>8441</v>
      </c>
      <c r="F344" s="19">
        <f t="shared" si="4"/>
        <v>0</v>
      </c>
      <c r="G344" s="19">
        <f t="shared" si="5"/>
        <v>0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" x14ac:dyDescent="0.25">
      <c r="A345" s="14" t="s">
        <v>59</v>
      </c>
      <c r="B345" s="14" t="s">
        <v>86</v>
      </c>
      <c r="C345" s="16" t="s">
        <v>124</v>
      </c>
      <c r="D345" s="19">
        <v>14338</v>
      </c>
      <c r="E345" s="18">
        <v>759</v>
      </c>
      <c r="F345" s="19">
        <f t="shared" si="4"/>
        <v>0</v>
      </c>
      <c r="G345" s="19">
        <f t="shared" si="5"/>
        <v>0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" x14ac:dyDescent="0.25">
      <c r="A346" s="14" t="s">
        <v>59</v>
      </c>
      <c r="B346" s="14" t="s">
        <v>87</v>
      </c>
      <c r="C346" s="16" t="s">
        <v>124</v>
      </c>
      <c r="D346" s="18">
        <v>17899</v>
      </c>
      <c r="E346" s="18">
        <v>53788</v>
      </c>
      <c r="F346" s="19">
        <f t="shared" si="4"/>
        <v>0</v>
      </c>
      <c r="G346" s="19">
        <f t="shared" si="5"/>
        <v>0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" x14ac:dyDescent="0.25">
      <c r="A347" s="14" t="s">
        <v>59</v>
      </c>
      <c r="B347" s="14" t="s">
        <v>88</v>
      </c>
      <c r="C347" s="16" t="s">
        <v>124</v>
      </c>
      <c r="D347" s="19">
        <v>14338</v>
      </c>
      <c r="E347" s="18">
        <v>1683</v>
      </c>
      <c r="F347" s="19">
        <f t="shared" si="4"/>
        <v>0</v>
      </c>
      <c r="G347" s="19">
        <f t="shared" si="5"/>
        <v>0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" x14ac:dyDescent="0.25">
      <c r="A348" s="14" t="s">
        <v>59</v>
      </c>
      <c r="B348" s="14" t="s">
        <v>89</v>
      </c>
      <c r="C348" s="16" t="s">
        <v>124</v>
      </c>
      <c r="D348" s="19">
        <v>14338</v>
      </c>
      <c r="E348" s="18">
        <v>953</v>
      </c>
      <c r="F348" s="19">
        <f t="shared" si="4"/>
        <v>0</v>
      </c>
      <c r="G348" s="19">
        <f t="shared" si="5"/>
        <v>0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" x14ac:dyDescent="0.25">
      <c r="A349" s="14" t="s">
        <v>59</v>
      </c>
      <c r="B349" s="14" t="s">
        <v>90</v>
      </c>
      <c r="C349" s="16" t="s">
        <v>124</v>
      </c>
      <c r="D349" s="19">
        <v>14338</v>
      </c>
      <c r="E349" s="18">
        <v>568</v>
      </c>
      <c r="F349" s="19">
        <f t="shared" si="4"/>
        <v>0</v>
      </c>
      <c r="G349" s="19">
        <f t="shared" si="5"/>
        <v>0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" x14ac:dyDescent="0.25">
      <c r="A350" s="14" t="s">
        <v>59</v>
      </c>
      <c r="B350" s="14" t="s">
        <v>91</v>
      </c>
      <c r="C350" s="16" t="s">
        <v>124</v>
      </c>
      <c r="D350" s="19">
        <v>14338</v>
      </c>
      <c r="E350" s="18">
        <v>1676</v>
      </c>
      <c r="F350" s="19">
        <f t="shared" si="4"/>
        <v>0</v>
      </c>
      <c r="G350" s="19">
        <f t="shared" si="5"/>
        <v>0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" x14ac:dyDescent="0.25">
      <c r="A351" s="14" t="s">
        <v>59</v>
      </c>
      <c r="B351" s="14" t="s">
        <v>92</v>
      </c>
      <c r="C351" s="16" t="s">
        <v>124</v>
      </c>
      <c r="D351" s="18">
        <v>1173</v>
      </c>
      <c r="E351" s="18">
        <v>3777</v>
      </c>
      <c r="F351" s="19">
        <f t="shared" si="4"/>
        <v>0</v>
      </c>
      <c r="G351" s="19">
        <f t="shared" si="5"/>
        <v>0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" x14ac:dyDescent="0.25">
      <c r="A352" s="14" t="s">
        <v>59</v>
      </c>
      <c r="B352" s="14" t="s">
        <v>93</v>
      </c>
      <c r="C352" s="16" t="s">
        <v>124</v>
      </c>
      <c r="D352" s="18">
        <v>13648</v>
      </c>
      <c r="E352" s="18">
        <v>47425</v>
      </c>
      <c r="F352" s="19">
        <f t="shared" si="4"/>
        <v>0</v>
      </c>
      <c r="G352" s="19">
        <f t="shared" si="5"/>
        <v>0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" x14ac:dyDescent="0.25">
      <c r="A353" s="14" t="s">
        <v>59</v>
      </c>
      <c r="B353" s="14" t="s">
        <v>94</v>
      </c>
      <c r="C353" s="16" t="s">
        <v>124</v>
      </c>
      <c r="D353" s="18">
        <v>8742</v>
      </c>
      <c r="E353" s="18">
        <v>1980</v>
      </c>
      <c r="F353" s="19">
        <f t="shared" si="4"/>
        <v>0</v>
      </c>
      <c r="G353" s="19">
        <f t="shared" si="5"/>
        <v>0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" x14ac:dyDescent="0.25">
      <c r="A354" s="14" t="s">
        <v>59</v>
      </c>
      <c r="B354" s="14" t="s">
        <v>95</v>
      </c>
      <c r="C354" s="16" t="s">
        <v>125</v>
      </c>
      <c r="D354" s="18">
        <v>1294</v>
      </c>
      <c r="E354" s="18">
        <v>2329</v>
      </c>
      <c r="F354" s="19">
        <f t="shared" si="4"/>
        <v>0</v>
      </c>
      <c r="G354" s="19">
        <f t="shared" si="5"/>
        <v>0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" x14ac:dyDescent="0.25">
      <c r="A355" s="14" t="s">
        <v>59</v>
      </c>
      <c r="B355" s="14" t="s">
        <v>96</v>
      </c>
      <c r="C355" s="16" t="s">
        <v>125</v>
      </c>
      <c r="D355" s="19">
        <v>14338</v>
      </c>
      <c r="E355" s="18">
        <v>807</v>
      </c>
      <c r="F355" s="19">
        <f t="shared" si="4"/>
        <v>0</v>
      </c>
      <c r="G355" s="19">
        <f t="shared" si="5"/>
        <v>0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" x14ac:dyDescent="0.25">
      <c r="A356" s="14" t="s">
        <v>59</v>
      </c>
      <c r="B356" s="14" t="s">
        <v>97</v>
      </c>
      <c r="C356" s="16" t="s">
        <v>125</v>
      </c>
      <c r="D356" s="18">
        <v>107005</v>
      </c>
      <c r="E356" s="18">
        <v>98514</v>
      </c>
      <c r="F356" s="19">
        <f t="shared" si="4"/>
        <v>1</v>
      </c>
      <c r="G356" s="19">
        <f t="shared" si="5"/>
        <v>0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" x14ac:dyDescent="0.25">
      <c r="A357" s="14" t="s">
        <v>59</v>
      </c>
      <c r="B357" s="14" t="s">
        <v>98</v>
      </c>
      <c r="C357" s="16" t="s">
        <v>125</v>
      </c>
      <c r="D357" s="19">
        <v>14338</v>
      </c>
      <c r="E357" s="18">
        <v>528</v>
      </c>
      <c r="F357" s="19">
        <f t="shared" si="4"/>
        <v>0</v>
      </c>
      <c r="G357" s="19">
        <f t="shared" si="5"/>
        <v>0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" x14ac:dyDescent="0.25">
      <c r="A358" s="14" t="s">
        <v>59</v>
      </c>
      <c r="B358" s="14" t="s">
        <v>99</v>
      </c>
      <c r="C358" s="16" t="s">
        <v>125</v>
      </c>
      <c r="D358" s="18">
        <v>44</v>
      </c>
      <c r="E358" s="18">
        <v>84</v>
      </c>
      <c r="F358" s="19">
        <f t="shared" si="4"/>
        <v>0</v>
      </c>
      <c r="G358" s="19">
        <f t="shared" si="5"/>
        <v>0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" x14ac:dyDescent="0.25">
      <c r="A359" s="14" t="s">
        <v>59</v>
      </c>
      <c r="B359" s="14" t="s">
        <v>100</v>
      </c>
      <c r="C359" s="16" t="s">
        <v>125</v>
      </c>
      <c r="D359" s="18">
        <v>2798</v>
      </c>
      <c r="E359" s="18">
        <v>4789</v>
      </c>
      <c r="F359" s="19">
        <f t="shared" si="4"/>
        <v>0</v>
      </c>
      <c r="G359" s="19">
        <f t="shared" si="5"/>
        <v>0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" x14ac:dyDescent="0.25">
      <c r="A360" s="14" t="s">
        <v>59</v>
      </c>
      <c r="B360" s="14" t="s">
        <v>101</v>
      </c>
      <c r="C360" s="16" t="s">
        <v>125</v>
      </c>
      <c r="D360" s="18">
        <v>243</v>
      </c>
      <c r="E360" s="18">
        <v>744</v>
      </c>
      <c r="F360" s="19">
        <f t="shared" si="4"/>
        <v>0</v>
      </c>
      <c r="G360" s="19">
        <f t="shared" si="5"/>
        <v>0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" x14ac:dyDescent="0.25">
      <c r="A361" s="14" t="s">
        <v>59</v>
      </c>
      <c r="B361" s="14" t="s">
        <v>102</v>
      </c>
      <c r="C361" s="16" t="s">
        <v>125</v>
      </c>
      <c r="D361" s="19">
        <v>14338</v>
      </c>
      <c r="E361" s="18">
        <v>733</v>
      </c>
      <c r="F361" s="19">
        <f t="shared" si="4"/>
        <v>0</v>
      </c>
      <c r="G361" s="19">
        <f t="shared" si="5"/>
        <v>0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" x14ac:dyDescent="0.25">
      <c r="A362" s="14" t="s">
        <v>59</v>
      </c>
      <c r="B362" s="14" t="s">
        <v>103</v>
      </c>
      <c r="C362" s="16" t="s">
        <v>125</v>
      </c>
      <c r="D362" s="19">
        <v>14338</v>
      </c>
      <c r="E362" s="18">
        <v>576</v>
      </c>
      <c r="F362" s="19">
        <f t="shared" si="4"/>
        <v>0</v>
      </c>
      <c r="G362" s="19">
        <f t="shared" si="5"/>
        <v>0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" x14ac:dyDescent="0.25">
      <c r="A363" s="14" t="s">
        <v>59</v>
      </c>
      <c r="B363" s="14" t="s">
        <v>104</v>
      </c>
      <c r="C363" s="16" t="s">
        <v>125</v>
      </c>
      <c r="D363" s="18">
        <v>127255</v>
      </c>
      <c r="E363" s="18">
        <v>424844</v>
      </c>
      <c r="F363" s="19">
        <f t="shared" si="4"/>
        <v>1</v>
      </c>
      <c r="G363" s="19">
        <f t="shared" si="5"/>
        <v>1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" x14ac:dyDescent="0.25">
      <c r="A364" s="14" t="s">
        <v>59</v>
      </c>
      <c r="B364" s="14" t="s">
        <v>105</v>
      </c>
      <c r="C364" s="16" t="s">
        <v>125</v>
      </c>
      <c r="D364" s="19">
        <v>14338</v>
      </c>
      <c r="E364" s="19">
        <v>8441</v>
      </c>
      <c r="F364" s="19">
        <f t="shared" si="4"/>
        <v>0</v>
      </c>
      <c r="G364" s="19">
        <f t="shared" si="5"/>
        <v>0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" x14ac:dyDescent="0.25">
      <c r="A365" s="14" t="s">
        <v>59</v>
      </c>
      <c r="B365" s="14" t="s">
        <v>106</v>
      </c>
      <c r="C365" s="16" t="s">
        <v>125</v>
      </c>
      <c r="D365" s="18">
        <v>15917</v>
      </c>
      <c r="E365" s="18">
        <v>11503</v>
      </c>
      <c r="F365" s="19">
        <f t="shared" si="4"/>
        <v>0</v>
      </c>
      <c r="G365" s="19">
        <f t="shared" si="5"/>
        <v>0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" x14ac:dyDescent="0.25">
      <c r="A366" s="14" t="s">
        <v>59</v>
      </c>
      <c r="B366" s="14" t="s">
        <v>107</v>
      </c>
      <c r="C366" s="16" t="s">
        <v>125</v>
      </c>
      <c r="D366" s="18">
        <v>406</v>
      </c>
      <c r="E366" s="18">
        <v>1016</v>
      </c>
      <c r="F366" s="19">
        <f t="shared" si="4"/>
        <v>0</v>
      </c>
      <c r="G366" s="19">
        <f t="shared" si="5"/>
        <v>0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" x14ac:dyDescent="0.25">
      <c r="A367" s="14" t="s">
        <v>59</v>
      </c>
      <c r="B367" s="14" t="s">
        <v>108</v>
      </c>
      <c r="C367" s="16" t="s">
        <v>118</v>
      </c>
      <c r="D367" s="18">
        <v>17809</v>
      </c>
      <c r="E367" s="18">
        <v>5959</v>
      </c>
      <c r="F367" s="19">
        <f t="shared" si="4"/>
        <v>0</v>
      </c>
      <c r="G367" s="19">
        <f t="shared" si="5"/>
        <v>0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" x14ac:dyDescent="0.25">
      <c r="A368" s="14" t="s">
        <v>59</v>
      </c>
      <c r="B368" s="14" t="s">
        <v>109</v>
      </c>
      <c r="C368" s="16" t="s">
        <v>118</v>
      </c>
      <c r="D368" s="18">
        <v>2368</v>
      </c>
      <c r="E368" s="18">
        <v>1221</v>
      </c>
      <c r="F368" s="19">
        <f t="shared" si="4"/>
        <v>0</v>
      </c>
      <c r="G368" s="19">
        <f t="shared" si="5"/>
        <v>0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" x14ac:dyDescent="0.25">
      <c r="A369" s="14" t="s">
        <v>59</v>
      </c>
      <c r="B369" s="14" t="s">
        <v>110</v>
      </c>
      <c r="C369" s="16" t="s">
        <v>118</v>
      </c>
      <c r="D369" s="18">
        <v>8752</v>
      </c>
      <c r="E369" s="18">
        <v>23128</v>
      </c>
      <c r="F369" s="19">
        <f t="shared" si="4"/>
        <v>0</v>
      </c>
      <c r="G369" s="19">
        <f t="shared" si="5"/>
        <v>0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" x14ac:dyDescent="0.25">
      <c r="A370" s="14" t="s">
        <v>59</v>
      </c>
      <c r="B370" s="14" t="s">
        <v>111</v>
      </c>
      <c r="C370" s="16" t="s">
        <v>118</v>
      </c>
      <c r="D370" s="19">
        <v>14338</v>
      </c>
      <c r="E370" s="18">
        <v>2655</v>
      </c>
      <c r="F370" s="19">
        <f t="shared" si="4"/>
        <v>0</v>
      </c>
      <c r="G370" s="19">
        <f t="shared" si="5"/>
        <v>0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" x14ac:dyDescent="0.25">
      <c r="A371" s="14" t="s">
        <v>59</v>
      </c>
      <c r="B371" s="14" t="s">
        <v>112</v>
      </c>
      <c r="C371" s="16" t="s">
        <v>118</v>
      </c>
      <c r="D371" s="18">
        <v>7396</v>
      </c>
      <c r="E371" s="18">
        <v>2226</v>
      </c>
      <c r="F371" s="19">
        <f t="shared" si="4"/>
        <v>0</v>
      </c>
      <c r="G371" s="19">
        <f t="shared" si="5"/>
        <v>0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" x14ac:dyDescent="0.25">
      <c r="A372" s="14" t="s">
        <v>59</v>
      </c>
      <c r="B372" s="14" t="s">
        <v>113</v>
      </c>
      <c r="C372" s="16" t="s">
        <v>118</v>
      </c>
      <c r="D372" s="18">
        <v>9714</v>
      </c>
      <c r="E372" s="18">
        <v>10345</v>
      </c>
      <c r="F372" s="19">
        <f t="shared" si="4"/>
        <v>0</v>
      </c>
      <c r="G372" s="19">
        <f t="shared" si="5"/>
        <v>0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" x14ac:dyDescent="0.25">
      <c r="A373" s="14" t="s">
        <v>59</v>
      </c>
      <c r="B373" s="14" t="s">
        <v>60</v>
      </c>
      <c r="C373" s="16" t="s">
        <v>118</v>
      </c>
      <c r="D373" s="18">
        <v>32335</v>
      </c>
      <c r="E373" s="18">
        <v>107128</v>
      </c>
      <c r="F373" s="19">
        <f t="shared" si="4"/>
        <v>0</v>
      </c>
      <c r="G373" s="19">
        <f t="shared" si="5"/>
        <v>1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" x14ac:dyDescent="0.25">
      <c r="A374" s="14" t="s">
        <v>59</v>
      </c>
      <c r="B374" s="14" t="s">
        <v>62</v>
      </c>
      <c r="C374" s="16" t="s">
        <v>118</v>
      </c>
      <c r="D374" s="18">
        <v>9356</v>
      </c>
      <c r="E374" s="18">
        <v>19156</v>
      </c>
      <c r="F374" s="19">
        <f t="shared" si="4"/>
        <v>0</v>
      </c>
      <c r="G374" s="19">
        <f t="shared" si="5"/>
        <v>0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" x14ac:dyDescent="0.25">
      <c r="A375" s="14" t="s">
        <v>59</v>
      </c>
      <c r="B375" s="14" t="s">
        <v>63</v>
      </c>
      <c r="C375" s="16" t="s">
        <v>119</v>
      </c>
      <c r="D375" s="18">
        <v>2499</v>
      </c>
      <c r="E375" s="18">
        <v>2398</v>
      </c>
      <c r="F375" s="19">
        <f t="shared" si="4"/>
        <v>0</v>
      </c>
      <c r="G375" s="19">
        <f t="shared" si="5"/>
        <v>0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" x14ac:dyDescent="0.25">
      <c r="A376" s="14" t="s">
        <v>59</v>
      </c>
      <c r="B376" s="14" t="s">
        <v>64</v>
      </c>
      <c r="C376" s="16" t="s">
        <v>119</v>
      </c>
      <c r="D376" s="18">
        <v>1929</v>
      </c>
      <c r="E376" s="18">
        <v>4613</v>
      </c>
      <c r="F376" s="19">
        <f t="shared" si="4"/>
        <v>0</v>
      </c>
      <c r="G376" s="19">
        <f t="shared" si="5"/>
        <v>0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" x14ac:dyDescent="0.25">
      <c r="A377" s="14" t="s">
        <v>59</v>
      </c>
      <c r="B377" s="14" t="s">
        <v>65</v>
      </c>
      <c r="C377" s="16" t="s">
        <v>119</v>
      </c>
      <c r="D377" s="19">
        <v>14338</v>
      </c>
      <c r="E377" s="18">
        <v>1126</v>
      </c>
      <c r="F377" s="19">
        <f t="shared" si="4"/>
        <v>0</v>
      </c>
      <c r="G377" s="19">
        <f t="shared" si="5"/>
        <v>0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" x14ac:dyDescent="0.25">
      <c r="A378" s="14" t="s">
        <v>59</v>
      </c>
      <c r="B378" s="14" t="s">
        <v>66</v>
      </c>
      <c r="C378" s="16" t="s">
        <v>119</v>
      </c>
      <c r="D378" s="19">
        <v>14338</v>
      </c>
      <c r="E378" s="18">
        <v>154</v>
      </c>
      <c r="F378" s="19">
        <f t="shared" si="4"/>
        <v>0</v>
      </c>
      <c r="G378" s="19">
        <f t="shared" si="5"/>
        <v>0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" x14ac:dyDescent="0.25">
      <c r="A379" s="14" t="s">
        <v>59</v>
      </c>
      <c r="B379" s="14" t="s">
        <v>67</v>
      </c>
      <c r="C379" s="16" t="s">
        <v>119</v>
      </c>
      <c r="D379" s="18">
        <v>6981</v>
      </c>
      <c r="E379" s="18">
        <v>3696</v>
      </c>
      <c r="F379" s="19">
        <f t="shared" si="4"/>
        <v>0</v>
      </c>
      <c r="G379" s="19">
        <f t="shared" si="5"/>
        <v>0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" x14ac:dyDescent="0.25">
      <c r="A380" s="14" t="s">
        <v>59</v>
      </c>
      <c r="B380" s="14" t="s">
        <v>68</v>
      </c>
      <c r="C380" s="16" t="s">
        <v>119</v>
      </c>
      <c r="D380" s="19">
        <v>14338</v>
      </c>
      <c r="E380" s="18">
        <v>213</v>
      </c>
      <c r="F380" s="19">
        <f t="shared" si="4"/>
        <v>0</v>
      </c>
      <c r="G380" s="19">
        <f t="shared" si="5"/>
        <v>0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" x14ac:dyDescent="0.25">
      <c r="A381" s="14" t="s">
        <v>59</v>
      </c>
      <c r="B381" s="14" t="s">
        <v>69</v>
      </c>
      <c r="C381" s="16" t="s">
        <v>119</v>
      </c>
      <c r="D381" s="19">
        <v>14338</v>
      </c>
      <c r="E381" s="18">
        <v>400</v>
      </c>
      <c r="F381" s="19">
        <f t="shared" si="4"/>
        <v>0</v>
      </c>
      <c r="G381" s="19">
        <f t="shared" si="5"/>
        <v>0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" x14ac:dyDescent="0.25">
      <c r="A382" s="14" t="s">
        <v>59</v>
      </c>
      <c r="B382" s="14" t="s">
        <v>70</v>
      </c>
      <c r="C382" s="16" t="s">
        <v>119</v>
      </c>
      <c r="D382" s="18">
        <v>37</v>
      </c>
      <c r="E382" s="18">
        <v>110</v>
      </c>
      <c r="F382" s="19">
        <f t="shared" si="4"/>
        <v>0</v>
      </c>
      <c r="G382" s="19">
        <f t="shared" si="5"/>
        <v>0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" x14ac:dyDescent="0.25">
      <c r="A383" s="14" t="s">
        <v>59</v>
      </c>
      <c r="B383" s="14" t="s">
        <v>71</v>
      </c>
      <c r="C383" s="16" t="s">
        <v>119</v>
      </c>
      <c r="D383" s="18">
        <v>1083</v>
      </c>
      <c r="E383" s="18">
        <v>1456</v>
      </c>
      <c r="F383" s="19">
        <f t="shared" si="4"/>
        <v>0</v>
      </c>
      <c r="G383" s="19">
        <f t="shared" si="5"/>
        <v>0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" x14ac:dyDescent="0.25">
      <c r="A384" s="14" t="s">
        <v>59</v>
      </c>
      <c r="B384" s="14" t="s">
        <v>72</v>
      </c>
      <c r="C384" s="16" t="s">
        <v>119</v>
      </c>
      <c r="D384" s="18">
        <v>19971</v>
      </c>
      <c r="E384" s="18">
        <v>2226</v>
      </c>
      <c r="F384" s="19">
        <f t="shared" si="4"/>
        <v>0</v>
      </c>
      <c r="G384" s="19">
        <f t="shared" si="5"/>
        <v>0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" x14ac:dyDescent="0.25">
      <c r="A385" s="14" t="s">
        <v>59</v>
      </c>
      <c r="B385" s="14" t="s">
        <v>73</v>
      </c>
      <c r="C385" s="16" t="s">
        <v>120</v>
      </c>
      <c r="D385" s="18">
        <v>9634</v>
      </c>
      <c r="E385" s="18">
        <v>7825</v>
      </c>
      <c r="F385" s="19">
        <f t="shared" si="4"/>
        <v>0</v>
      </c>
      <c r="G385" s="19">
        <f t="shared" si="5"/>
        <v>0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" x14ac:dyDescent="0.25">
      <c r="A386" s="14" t="s">
        <v>59</v>
      </c>
      <c r="B386" s="14" t="s">
        <v>74</v>
      </c>
      <c r="C386" s="16" t="s">
        <v>120</v>
      </c>
      <c r="D386" s="18">
        <v>139</v>
      </c>
      <c r="E386" s="18">
        <v>473</v>
      </c>
      <c r="F386" s="19">
        <f t="shared" si="4"/>
        <v>0</v>
      </c>
      <c r="G386" s="19">
        <f t="shared" si="5"/>
        <v>0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" x14ac:dyDescent="0.25">
      <c r="A387" s="14" t="s">
        <v>59</v>
      </c>
      <c r="B387" s="14" t="s">
        <v>75</v>
      </c>
      <c r="C387" s="16" t="s">
        <v>120</v>
      </c>
      <c r="D387" s="18">
        <v>62741</v>
      </c>
      <c r="E387" s="18">
        <v>167208</v>
      </c>
      <c r="F387" s="19">
        <f t="shared" si="4"/>
        <v>1</v>
      </c>
      <c r="G387" s="19">
        <f t="shared" si="5"/>
        <v>1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" x14ac:dyDescent="0.25">
      <c r="A388" s="14" t="s">
        <v>59</v>
      </c>
      <c r="B388" s="14" t="s">
        <v>76</v>
      </c>
      <c r="C388" s="16" t="s">
        <v>120</v>
      </c>
      <c r="D388" s="18">
        <v>1249</v>
      </c>
      <c r="E388" s="18">
        <v>4712</v>
      </c>
      <c r="F388" s="19">
        <f t="shared" si="4"/>
        <v>0</v>
      </c>
      <c r="G388" s="19">
        <f t="shared" si="5"/>
        <v>0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" x14ac:dyDescent="0.25">
      <c r="A389" s="14" t="s">
        <v>59</v>
      </c>
      <c r="B389" s="14" t="s">
        <v>77</v>
      </c>
      <c r="C389" s="16" t="s">
        <v>120</v>
      </c>
      <c r="D389" s="18">
        <v>763</v>
      </c>
      <c r="E389" s="18">
        <v>766</v>
      </c>
      <c r="F389" s="19">
        <f t="shared" si="4"/>
        <v>0</v>
      </c>
      <c r="G389" s="19">
        <f t="shared" si="5"/>
        <v>0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" x14ac:dyDescent="0.25">
      <c r="A390" s="14" t="s">
        <v>59</v>
      </c>
      <c r="B390" s="14" t="s">
        <v>78</v>
      </c>
      <c r="C390" s="16" t="s">
        <v>120</v>
      </c>
      <c r="D390" s="18">
        <v>28935</v>
      </c>
      <c r="E390" s="18">
        <v>5053</v>
      </c>
      <c r="F390" s="19">
        <f t="shared" si="4"/>
        <v>0</v>
      </c>
      <c r="G390" s="19">
        <f t="shared" si="5"/>
        <v>0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" x14ac:dyDescent="0.25">
      <c r="A391" s="14" t="s">
        <v>59</v>
      </c>
      <c r="B391" s="14" t="s">
        <v>79</v>
      </c>
      <c r="C391" s="16" t="s">
        <v>120</v>
      </c>
      <c r="D391" s="18">
        <v>1718</v>
      </c>
      <c r="E391" s="18">
        <v>2087</v>
      </c>
      <c r="F391" s="19">
        <f t="shared" si="4"/>
        <v>0</v>
      </c>
      <c r="G391" s="19">
        <f t="shared" si="5"/>
        <v>0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" x14ac:dyDescent="0.25">
      <c r="A392" s="14" t="s">
        <v>59</v>
      </c>
      <c r="B392" s="14" t="s">
        <v>80</v>
      </c>
      <c r="C392" s="16" t="s">
        <v>120</v>
      </c>
      <c r="D392" s="18">
        <v>108</v>
      </c>
      <c r="E392" s="18">
        <v>323</v>
      </c>
      <c r="F392" s="19">
        <f t="shared" si="4"/>
        <v>0</v>
      </c>
      <c r="G392" s="19">
        <f t="shared" si="5"/>
        <v>0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" x14ac:dyDescent="0.25">
      <c r="A393" s="14" t="s">
        <v>59</v>
      </c>
      <c r="B393" s="14" t="s">
        <v>81</v>
      </c>
      <c r="C393" s="16" t="s">
        <v>120</v>
      </c>
      <c r="D393" s="18">
        <v>8229</v>
      </c>
      <c r="E393" s="18">
        <v>6956</v>
      </c>
      <c r="F393" s="19">
        <f t="shared" si="4"/>
        <v>0</v>
      </c>
      <c r="G393" s="19">
        <f t="shared" si="5"/>
        <v>0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" x14ac:dyDescent="0.25">
      <c r="A394" s="14" t="s">
        <v>59</v>
      </c>
      <c r="B394" s="14" t="s">
        <v>82</v>
      </c>
      <c r="C394" s="16" t="s">
        <v>120</v>
      </c>
      <c r="D394" s="19">
        <v>14338</v>
      </c>
      <c r="E394" s="18">
        <v>1181</v>
      </c>
      <c r="F394" s="19">
        <f t="shared" si="4"/>
        <v>0</v>
      </c>
      <c r="G394" s="19">
        <f t="shared" si="5"/>
        <v>0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" x14ac:dyDescent="0.25">
      <c r="A395" s="14" t="s">
        <v>59</v>
      </c>
      <c r="B395" s="14" t="s">
        <v>83</v>
      </c>
      <c r="C395" s="16" t="s">
        <v>121</v>
      </c>
      <c r="D395" s="18">
        <v>87</v>
      </c>
      <c r="E395" s="18">
        <v>213</v>
      </c>
      <c r="F395" s="19">
        <f t="shared" si="4"/>
        <v>0</v>
      </c>
      <c r="G395" s="19">
        <f t="shared" si="5"/>
        <v>0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" x14ac:dyDescent="0.25">
      <c r="A396" s="14" t="s">
        <v>59</v>
      </c>
      <c r="B396" s="14" t="s">
        <v>84</v>
      </c>
      <c r="C396" s="16" t="s">
        <v>121</v>
      </c>
      <c r="D396" s="18">
        <v>16151</v>
      </c>
      <c r="E396" s="18">
        <v>8562</v>
      </c>
      <c r="F396" s="19">
        <f t="shared" si="4"/>
        <v>0</v>
      </c>
      <c r="G396" s="19">
        <f t="shared" si="5"/>
        <v>0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" x14ac:dyDescent="0.25">
      <c r="A397" s="14" t="s">
        <v>59</v>
      </c>
      <c r="B397" s="14" t="s">
        <v>85</v>
      </c>
      <c r="C397" s="16" t="s">
        <v>121</v>
      </c>
      <c r="D397" s="18">
        <v>33</v>
      </c>
      <c r="E397" s="19">
        <v>8441</v>
      </c>
      <c r="F397" s="19">
        <f t="shared" si="4"/>
        <v>0</v>
      </c>
      <c r="G397" s="19">
        <f t="shared" si="5"/>
        <v>0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" x14ac:dyDescent="0.25">
      <c r="A398" s="14" t="s">
        <v>59</v>
      </c>
      <c r="B398" s="14" t="s">
        <v>86</v>
      </c>
      <c r="C398" s="16" t="s">
        <v>121</v>
      </c>
      <c r="D398" s="19">
        <v>14338</v>
      </c>
      <c r="E398" s="18">
        <v>741</v>
      </c>
      <c r="F398" s="19">
        <f t="shared" si="4"/>
        <v>0</v>
      </c>
      <c r="G398" s="19">
        <f t="shared" si="5"/>
        <v>0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" x14ac:dyDescent="0.25">
      <c r="A399" s="14" t="s">
        <v>59</v>
      </c>
      <c r="B399" s="14" t="s">
        <v>87</v>
      </c>
      <c r="C399" s="16" t="s">
        <v>121</v>
      </c>
      <c r="D399" s="18">
        <v>17670</v>
      </c>
      <c r="E399" s="18">
        <v>52108</v>
      </c>
      <c r="F399" s="19">
        <f t="shared" si="4"/>
        <v>0</v>
      </c>
      <c r="G399" s="19">
        <f t="shared" si="5"/>
        <v>0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" x14ac:dyDescent="0.25">
      <c r="A400" s="14" t="s">
        <v>59</v>
      </c>
      <c r="B400" s="14" t="s">
        <v>88</v>
      </c>
      <c r="C400" s="16" t="s">
        <v>122</v>
      </c>
      <c r="D400" s="19">
        <v>14338</v>
      </c>
      <c r="E400" s="18">
        <v>1742</v>
      </c>
      <c r="F400" s="19">
        <f t="shared" si="4"/>
        <v>0</v>
      </c>
      <c r="G400" s="19">
        <f t="shared" si="5"/>
        <v>0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" x14ac:dyDescent="0.25">
      <c r="A401" s="14" t="s">
        <v>59</v>
      </c>
      <c r="B401" s="14" t="s">
        <v>89</v>
      </c>
      <c r="C401" s="16" t="s">
        <v>122</v>
      </c>
      <c r="D401" s="19">
        <v>14338</v>
      </c>
      <c r="E401" s="18">
        <v>917</v>
      </c>
      <c r="F401" s="19">
        <f t="shared" si="4"/>
        <v>0</v>
      </c>
      <c r="G401" s="19">
        <f t="shared" si="5"/>
        <v>0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" x14ac:dyDescent="0.25">
      <c r="A402" s="14" t="s">
        <v>59</v>
      </c>
      <c r="B402" s="14" t="s">
        <v>90</v>
      </c>
      <c r="C402" s="16" t="s">
        <v>122</v>
      </c>
      <c r="D402" s="19">
        <v>14338</v>
      </c>
      <c r="E402" s="18">
        <v>568</v>
      </c>
      <c r="F402" s="19">
        <f t="shared" si="4"/>
        <v>0</v>
      </c>
      <c r="G402" s="19">
        <f t="shared" si="5"/>
        <v>0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" x14ac:dyDescent="0.25">
      <c r="A403" s="14" t="s">
        <v>59</v>
      </c>
      <c r="B403" s="14" t="s">
        <v>91</v>
      </c>
      <c r="C403" s="16" t="s">
        <v>122</v>
      </c>
      <c r="D403" s="19">
        <v>14338</v>
      </c>
      <c r="E403" s="18">
        <v>1676</v>
      </c>
      <c r="F403" s="19">
        <f t="shared" si="4"/>
        <v>0</v>
      </c>
      <c r="G403" s="19">
        <f t="shared" si="5"/>
        <v>0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" x14ac:dyDescent="0.25">
      <c r="A404" s="14" t="s">
        <v>59</v>
      </c>
      <c r="B404" s="14" t="s">
        <v>92</v>
      </c>
      <c r="C404" s="16" t="s">
        <v>122</v>
      </c>
      <c r="D404" s="18">
        <v>1077</v>
      </c>
      <c r="E404" s="18">
        <v>3410</v>
      </c>
      <c r="F404" s="19">
        <f t="shared" si="4"/>
        <v>0</v>
      </c>
      <c r="G404" s="19">
        <f t="shared" si="5"/>
        <v>0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" x14ac:dyDescent="0.25">
      <c r="A405" s="14" t="s">
        <v>59</v>
      </c>
      <c r="B405" s="14" t="s">
        <v>93</v>
      </c>
      <c r="C405" s="16" t="s">
        <v>122</v>
      </c>
      <c r="D405" s="18">
        <v>13327</v>
      </c>
      <c r="E405" s="18">
        <v>45771</v>
      </c>
      <c r="F405" s="19">
        <f t="shared" si="4"/>
        <v>0</v>
      </c>
      <c r="G405" s="19">
        <f t="shared" si="5"/>
        <v>0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" x14ac:dyDescent="0.25">
      <c r="A406" s="14" t="s">
        <v>59</v>
      </c>
      <c r="B406" s="14" t="s">
        <v>94</v>
      </c>
      <c r="C406" s="16" t="s">
        <v>122</v>
      </c>
      <c r="D406" s="18">
        <v>8489</v>
      </c>
      <c r="E406" s="18">
        <v>1822</v>
      </c>
      <c r="F406" s="19">
        <f t="shared" si="4"/>
        <v>0</v>
      </c>
      <c r="G406" s="19">
        <f t="shared" si="5"/>
        <v>0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" x14ac:dyDescent="0.25">
      <c r="A407" s="14" t="s">
        <v>59</v>
      </c>
      <c r="B407" s="14" t="s">
        <v>95</v>
      </c>
      <c r="C407" s="16" t="s">
        <v>122</v>
      </c>
      <c r="D407" s="18">
        <v>1294</v>
      </c>
      <c r="E407" s="18">
        <v>2310</v>
      </c>
      <c r="F407" s="19">
        <f t="shared" si="4"/>
        <v>0</v>
      </c>
      <c r="G407" s="19">
        <f t="shared" si="5"/>
        <v>0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" x14ac:dyDescent="0.25">
      <c r="A408" s="14" t="s">
        <v>59</v>
      </c>
      <c r="B408" s="14" t="s">
        <v>96</v>
      </c>
      <c r="C408" s="16" t="s">
        <v>122</v>
      </c>
      <c r="D408" s="19">
        <v>14338</v>
      </c>
      <c r="E408" s="18">
        <v>829</v>
      </c>
      <c r="F408" s="19">
        <f t="shared" si="4"/>
        <v>0</v>
      </c>
      <c r="G408" s="19">
        <f t="shared" si="5"/>
        <v>0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" x14ac:dyDescent="0.25">
      <c r="A409" s="14" t="s">
        <v>59</v>
      </c>
      <c r="B409" s="14" t="s">
        <v>97</v>
      </c>
      <c r="C409" s="16" t="s">
        <v>122</v>
      </c>
      <c r="D409" s="18">
        <v>106509</v>
      </c>
      <c r="E409" s="18">
        <v>104697</v>
      </c>
      <c r="F409" s="19">
        <f t="shared" si="4"/>
        <v>1</v>
      </c>
      <c r="G409" s="19">
        <f t="shared" si="5"/>
        <v>1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" x14ac:dyDescent="0.25">
      <c r="A410" s="14" t="s">
        <v>59</v>
      </c>
      <c r="B410" s="14" t="s">
        <v>98</v>
      </c>
      <c r="C410" s="16" t="s">
        <v>123</v>
      </c>
      <c r="D410" s="19">
        <v>14338</v>
      </c>
      <c r="E410" s="18">
        <v>528</v>
      </c>
      <c r="F410" s="19">
        <f t="shared" si="4"/>
        <v>0</v>
      </c>
      <c r="G410" s="19">
        <f t="shared" si="5"/>
        <v>0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" x14ac:dyDescent="0.25">
      <c r="A411" s="14" t="s">
        <v>59</v>
      </c>
      <c r="B411" s="14" t="s">
        <v>99</v>
      </c>
      <c r="C411" s="16" t="s">
        <v>123</v>
      </c>
      <c r="D411" s="18">
        <v>43</v>
      </c>
      <c r="E411" s="18">
        <v>77</v>
      </c>
      <c r="F411" s="19">
        <f t="shared" si="4"/>
        <v>0</v>
      </c>
      <c r="G411" s="19">
        <f t="shared" si="5"/>
        <v>0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" x14ac:dyDescent="0.25">
      <c r="A412" s="14" t="s">
        <v>59</v>
      </c>
      <c r="B412" s="14" t="s">
        <v>100</v>
      </c>
      <c r="C412" s="16" t="s">
        <v>123</v>
      </c>
      <c r="D412" s="18">
        <v>2791</v>
      </c>
      <c r="E412" s="18">
        <v>5860</v>
      </c>
      <c r="F412" s="19">
        <f t="shared" si="4"/>
        <v>0</v>
      </c>
      <c r="G412" s="19">
        <f t="shared" si="5"/>
        <v>0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" x14ac:dyDescent="0.25">
      <c r="A413" s="14" t="s">
        <v>59</v>
      </c>
      <c r="B413" s="14" t="s">
        <v>101</v>
      </c>
      <c r="C413" s="16" t="s">
        <v>123</v>
      </c>
      <c r="D413" s="18">
        <v>228</v>
      </c>
      <c r="E413" s="18">
        <v>697</v>
      </c>
      <c r="F413" s="19">
        <f t="shared" si="4"/>
        <v>0</v>
      </c>
      <c r="G413" s="19">
        <f t="shared" si="5"/>
        <v>0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" x14ac:dyDescent="0.25">
      <c r="A414" s="14" t="s">
        <v>59</v>
      </c>
      <c r="B414" s="14" t="s">
        <v>102</v>
      </c>
      <c r="C414" s="16" t="s">
        <v>123</v>
      </c>
      <c r="D414" s="19">
        <v>14338</v>
      </c>
      <c r="E414" s="18">
        <v>546</v>
      </c>
      <c r="F414" s="19">
        <f t="shared" si="4"/>
        <v>0</v>
      </c>
      <c r="G414" s="19">
        <f t="shared" si="5"/>
        <v>0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" x14ac:dyDescent="0.25">
      <c r="A415" s="14" t="s">
        <v>59</v>
      </c>
      <c r="B415" s="14" t="s">
        <v>103</v>
      </c>
      <c r="C415" s="16" t="s">
        <v>123</v>
      </c>
      <c r="D415" s="19">
        <v>14338</v>
      </c>
      <c r="E415" s="18">
        <v>579</v>
      </c>
      <c r="F415" s="19">
        <f t="shared" si="4"/>
        <v>0</v>
      </c>
      <c r="G415" s="19">
        <f t="shared" si="5"/>
        <v>0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" x14ac:dyDescent="0.25">
      <c r="A416" s="14" t="s">
        <v>59</v>
      </c>
      <c r="B416" s="14" t="s">
        <v>104</v>
      </c>
      <c r="C416" s="16" t="s">
        <v>123</v>
      </c>
      <c r="D416" s="18">
        <v>128214</v>
      </c>
      <c r="E416" s="18">
        <v>396117</v>
      </c>
      <c r="F416" s="19">
        <f t="shared" si="4"/>
        <v>1</v>
      </c>
      <c r="G416" s="19">
        <f t="shared" si="5"/>
        <v>1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" x14ac:dyDescent="0.25">
      <c r="A417" s="14" t="s">
        <v>59</v>
      </c>
      <c r="B417" s="14" t="s">
        <v>105</v>
      </c>
      <c r="C417" s="16" t="s">
        <v>123</v>
      </c>
      <c r="D417" s="19">
        <v>14338</v>
      </c>
      <c r="E417" s="19">
        <v>8441</v>
      </c>
      <c r="F417" s="19">
        <f t="shared" si="4"/>
        <v>0</v>
      </c>
      <c r="G417" s="19">
        <f t="shared" si="5"/>
        <v>0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" x14ac:dyDescent="0.25">
      <c r="A418" s="14" t="s">
        <v>59</v>
      </c>
      <c r="B418" s="14" t="s">
        <v>106</v>
      </c>
      <c r="C418" s="16" t="s">
        <v>123</v>
      </c>
      <c r="D418" s="18">
        <v>14837</v>
      </c>
      <c r="E418" s="18">
        <v>10708</v>
      </c>
      <c r="F418" s="19">
        <f t="shared" si="4"/>
        <v>0</v>
      </c>
      <c r="G418" s="19">
        <f t="shared" si="5"/>
        <v>0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" x14ac:dyDescent="0.25">
      <c r="A419" s="14" t="s">
        <v>59</v>
      </c>
      <c r="B419" s="14" t="s">
        <v>107</v>
      </c>
      <c r="C419" s="16" t="s">
        <v>124</v>
      </c>
      <c r="D419" s="18">
        <v>399</v>
      </c>
      <c r="E419" s="18">
        <v>1019</v>
      </c>
      <c r="F419" s="19">
        <f t="shared" si="4"/>
        <v>0</v>
      </c>
      <c r="G419" s="19">
        <f t="shared" si="5"/>
        <v>0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" x14ac:dyDescent="0.25">
      <c r="A420" s="14" t="s">
        <v>59</v>
      </c>
      <c r="B420" s="14" t="s">
        <v>108</v>
      </c>
      <c r="C420" s="16" t="s">
        <v>124</v>
      </c>
      <c r="D420" s="18">
        <v>17141</v>
      </c>
      <c r="E420" s="18">
        <v>5618</v>
      </c>
      <c r="F420" s="19">
        <f t="shared" si="4"/>
        <v>0</v>
      </c>
      <c r="G420" s="19">
        <f t="shared" si="5"/>
        <v>0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" x14ac:dyDescent="0.25">
      <c r="A421" s="14" t="s">
        <v>59</v>
      </c>
      <c r="B421" s="14" t="s">
        <v>109</v>
      </c>
      <c r="C421" s="16" t="s">
        <v>124</v>
      </c>
      <c r="D421" s="18">
        <v>2372</v>
      </c>
      <c r="E421" s="18">
        <v>1338</v>
      </c>
      <c r="F421" s="19">
        <f t="shared" si="4"/>
        <v>0</v>
      </c>
      <c r="G421" s="19">
        <f t="shared" si="5"/>
        <v>0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" x14ac:dyDescent="0.25">
      <c r="A422" s="14" t="s">
        <v>59</v>
      </c>
      <c r="B422" s="14" t="s">
        <v>110</v>
      </c>
      <c r="C422" s="16" t="s">
        <v>124</v>
      </c>
      <c r="D422" s="18">
        <v>8314</v>
      </c>
      <c r="E422" s="18">
        <v>22801</v>
      </c>
      <c r="F422" s="19">
        <f t="shared" si="4"/>
        <v>0</v>
      </c>
      <c r="G422" s="19">
        <f t="shared" si="5"/>
        <v>0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" x14ac:dyDescent="0.25">
      <c r="A423" s="14" t="s">
        <v>59</v>
      </c>
      <c r="B423" s="14" t="s">
        <v>111</v>
      </c>
      <c r="C423" s="16" t="s">
        <v>124</v>
      </c>
      <c r="D423" s="19">
        <v>14338</v>
      </c>
      <c r="E423" s="18">
        <v>2285</v>
      </c>
      <c r="F423" s="19">
        <f t="shared" si="4"/>
        <v>0</v>
      </c>
      <c r="G423" s="19">
        <f t="shared" si="5"/>
        <v>0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" x14ac:dyDescent="0.25">
      <c r="A424" s="14" t="s">
        <v>59</v>
      </c>
      <c r="B424" s="14" t="s">
        <v>112</v>
      </c>
      <c r="C424" s="16" t="s">
        <v>124</v>
      </c>
      <c r="D424" s="18">
        <v>7213</v>
      </c>
      <c r="E424" s="18">
        <v>2274</v>
      </c>
      <c r="F424" s="19">
        <f t="shared" si="4"/>
        <v>0</v>
      </c>
      <c r="G424" s="19">
        <f t="shared" si="5"/>
        <v>0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" x14ac:dyDescent="0.25">
      <c r="A425" s="14" t="s">
        <v>59</v>
      </c>
      <c r="B425" s="14" t="s">
        <v>113</v>
      </c>
      <c r="C425" s="16" t="s">
        <v>124</v>
      </c>
      <c r="D425" s="18">
        <v>9685</v>
      </c>
      <c r="E425" s="18">
        <v>10774</v>
      </c>
      <c r="F425" s="19">
        <f t="shared" si="4"/>
        <v>0</v>
      </c>
      <c r="G425" s="19">
        <f t="shared" si="5"/>
        <v>0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" x14ac:dyDescent="0.25">
      <c r="A426" s="14" t="s">
        <v>59</v>
      </c>
      <c r="B426" s="14" t="s">
        <v>60</v>
      </c>
      <c r="C426" s="16" t="s">
        <v>124</v>
      </c>
      <c r="D426" s="18">
        <v>30974</v>
      </c>
      <c r="E426" s="18">
        <v>89493</v>
      </c>
      <c r="F426" s="19">
        <f t="shared" si="4"/>
        <v>0</v>
      </c>
      <c r="G426" s="19">
        <f t="shared" si="5"/>
        <v>0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" x14ac:dyDescent="0.25">
      <c r="A427" s="14" t="s">
        <v>59</v>
      </c>
      <c r="B427" s="14" t="s">
        <v>62</v>
      </c>
      <c r="C427" s="16" t="s">
        <v>124</v>
      </c>
      <c r="D427" s="18">
        <v>9676</v>
      </c>
      <c r="E427" s="18">
        <v>18793</v>
      </c>
      <c r="F427" s="19">
        <f t="shared" si="4"/>
        <v>0</v>
      </c>
      <c r="G427" s="19">
        <f t="shared" si="5"/>
        <v>0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" x14ac:dyDescent="0.25">
      <c r="A428" s="14" t="s">
        <v>59</v>
      </c>
      <c r="B428" s="14" t="s">
        <v>63</v>
      </c>
      <c r="C428" s="16" t="s">
        <v>125</v>
      </c>
      <c r="D428" s="18">
        <v>2491</v>
      </c>
      <c r="E428" s="18">
        <v>2512</v>
      </c>
      <c r="F428" s="19">
        <f t="shared" si="4"/>
        <v>0</v>
      </c>
      <c r="G428" s="19">
        <f t="shared" si="5"/>
        <v>0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" x14ac:dyDescent="0.25">
      <c r="A429" s="14" t="s">
        <v>59</v>
      </c>
      <c r="B429" s="14" t="s">
        <v>64</v>
      </c>
      <c r="C429" s="16" t="s">
        <v>125</v>
      </c>
      <c r="D429" s="18">
        <v>1857</v>
      </c>
      <c r="E429" s="18">
        <v>4378</v>
      </c>
      <c r="F429" s="19">
        <f t="shared" si="4"/>
        <v>0</v>
      </c>
      <c r="G429" s="19">
        <f t="shared" si="5"/>
        <v>0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" x14ac:dyDescent="0.25">
      <c r="A430" s="14" t="s">
        <v>59</v>
      </c>
      <c r="B430" s="14" t="s">
        <v>65</v>
      </c>
      <c r="C430" s="16" t="s">
        <v>125</v>
      </c>
      <c r="D430" s="19">
        <v>14338</v>
      </c>
      <c r="E430" s="18">
        <v>1104</v>
      </c>
      <c r="F430" s="19">
        <f t="shared" si="4"/>
        <v>0</v>
      </c>
      <c r="G430" s="19">
        <f t="shared" si="5"/>
        <v>0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" x14ac:dyDescent="0.25">
      <c r="A431" s="14" t="s">
        <v>59</v>
      </c>
      <c r="B431" s="14" t="s">
        <v>66</v>
      </c>
      <c r="C431" s="16" t="s">
        <v>125</v>
      </c>
      <c r="D431" s="19">
        <v>14338</v>
      </c>
      <c r="E431" s="18">
        <v>198</v>
      </c>
      <c r="F431" s="19">
        <f t="shared" si="4"/>
        <v>0</v>
      </c>
      <c r="G431" s="19">
        <f t="shared" si="5"/>
        <v>0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" x14ac:dyDescent="0.25">
      <c r="A432" s="14" t="s">
        <v>59</v>
      </c>
      <c r="B432" s="14" t="s">
        <v>67</v>
      </c>
      <c r="C432" s="16" t="s">
        <v>125</v>
      </c>
      <c r="D432" s="18">
        <v>6959</v>
      </c>
      <c r="E432" s="18">
        <v>3957</v>
      </c>
      <c r="F432" s="19">
        <f t="shared" si="4"/>
        <v>0</v>
      </c>
      <c r="G432" s="19">
        <f t="shared" si="5"/>
        <v>0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" x14ac:dyDescent="0.25">
      <c r="A433" s="14" t="s">
        <v>59</v>
      </c>
      <c r="B433" s="14" t="s">
        <v>68</v>
      </c>
      <c r="C433" s="16" t="s">
        <v>125</v>
      </c>
      <c r="D433" s="19">
        <v>14338</v>
      </c>
      <c r="E433" s="18">
        <v>213</v>
      </c>
      <c r="F433" s="19">
        <f t="shared" si="4"/>
        <v>0</v>
      </c>
      <c r="G433" s="19">
        <f t="shared" si="5"/>
        <v>0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" x14ac:dyDescent="0.25">
      <c r="A434" s="14" t="s">
        <v>59</v>
      </c>
      <c r="B434" s="14" t="s">
        <v>69</v>
      </c>
      <c r="C434" s="16" t="s">
        <v>125</v>
      </c>
      <c r="D434" s="19">
        <v>14338</v>
      </c>
      <c r="E434" s="18">
        <v>378</v>
      </c>
      <c r="F434" s="19">
        <f t="shared" si="4"/>
        <v>0</v>
      </c>
      <c r="G434" s="19">
        <f t="shared" si="5"/>
        <v>0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" x14ac:dyDescent="0.25">
      <c r="A435" s="14" t="s">
        <v>59</v>
      </c>
      <c r="B435" s="14" t="s">
        <v>70</v>
      </c>
      <c r="C435" s="16" t="s">
        <v>118</v>
      </c>
      <c r="D435" s="18">
        <v>34</v>
      </c>
      <c r="E435" s="18">
        <v>103</v>
      </c>
      <c r="F435" s="19">
        <f t="shared" si="4"/>
        <v>0</v>
      </c>
      <c r="G435" s="19">
        <f t="shared" si="5"/>
        <v>0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" x14ac:dyDescent="0.25">
      <c r="A436" s="14" t="s">
        <v>59</v>
      </c>
      <c r="B436" s="14" t="s">
        <v>71</v>
      </c>
      <c r="C436" s="16" t="s">
        <v>118</v>
      </c>
      <c r="D436" s="18">
        <v>1020</v>
      </c>
      <c r="E436" s="18">
        <v>1181</v>
      </c>
      <c r="F436" s="19">
        <f t="shared" si="4"/>
        <v>0</v>
      </c>
      <c r="G436" s="19">
        <f t="shared" si="5"/>
        <v>0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" x14ac:dyDescent="0.25">
      <c r="A437" s="14" t="s">
        <v>59</v>
      </c>
      <c r="B437" s="14" t="s">
        <v>72</v>
      </c>
      <c r="C437" s="16" t="s">
        <v>118</v>
      </c>
      <c r="D437" s="18">
        <v>19231</v>
      </c>
      <c r="E437" s="18">
        <v>1936</v>
      </c>
      <c r="F437" s="19">
        <f t="shared" si="4"/>
        <v>0</v>
      </c>
      <c r="G437" s="19">
        <f t="shared" si="5"/>
        <v>0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" x14ac:dyDescent="0.25">
      <c r="A438" s="14" t="s">
        <v>59</v>
      </c>
      <c r="B438" s="14" t="s">
        <v>73</v>
      </c>
      <c r="C438" s="16" t="s">
        <v>118</v>
      </c>
      <c r="D438" s="18">
        <v>9302</v>
      </c>
      <c r="E438" s="18">
        <v>7664</v>
      </c>
      <c r="F438" s="19">
        <f t="shared" si="4"/>
        <v>0</v>
      </c>
      <c r="G438" s="19">
        <f t="shared" si="5"/>
        <v>0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" x14ac:dyDescent="0.25">
      <c r="A439" s="14" t="s">
        <v>59</v>
      </c>
      <c r="B439" s="14" t="s">
        <v>74</v>
      </c>
      <c r="C439" s="16" t="s">
        <v>118</v>
      </c>
      <c r="D439" s="18">
        <v>133</v>
      </c>
      <c r="E439" s="18">
        <v>458</v>
      </c>
      <c r="F439" s="19">
        <f t="shared" si="4"/>
        <v>0</v>
      </c>
      <c r="G439" s="19">
        <f t="shared" si="5"/>
        <v>0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" x14ac:dyDescent="0.25">
      <c r="A440" s="14" t="s">
        <v>59</v>
      </c>
      <c r="B440" s="14" t="s">
        <v>75</v>
      </c>
      <c r="C440" s="16" t="s">
        <v>118</v>
      </c>
      <c r="D440" s="18">
        <v>53536</v>
      </c>
      <c r="E440" s="18">
        <v>150912</v>
      </c>
      <c r="F440" s="19">
        <f t="shared" si="4"/>
        <v>1</v>
      </c>
      <c r="G440" s="19">
        <f t="shared" si="5"/>
        <v>1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" x14ac:dyDescent="0.25">
      <c r="A441" s="14" t="s">
        <v>59</v>
      </c>
      <c r="B441" s="14" t="s">
        <v>76</v>
      </c>
      <c r="C441" s="16" t="s">
        <v>118</v>
      </c>
      <c r="D441" s="18">
        <v>762</v>
      </c>
      <c r="E441" s="18">
        <v>5218</v>
      </c>
      <c r="F441" s="19">
        <f t="shared" si="4"/>
        <v>0</v>
      </c>
      <c r="G441" s="19">
        <f t="shared" si="5"/>
        <v>0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" x14ac:dyDescent="0.25">
      <c r="A442" s="14" t="s">
        <v>59</v>
      </c>
      <c r="B442" s="14" t="s">
        <v>77</v>
      </c>
      <c r="C442" s="16" t="s">
        <v>118</v>
      </c>
      <c r="D442" s="18">
        <v>744</v>
      </c>
      <c r="E442" s="18">
        <v>770</v>
      </c>
      <c r="F442" s="19">
        <f t="shared" si="4"/>
        <v>0</v>
      </c>
      <c r="G442" s="19">
        <f t="shared" si="5"/>
        <v>0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" x14ac:dyDescent="0.25">
      <c r="A443" s="14" t="s">
        <v>59</v>
      </c>
      <c r="B443" s="14" t="s">
        <v>78</v>
      </c>
      <c r="C443" s="16" t="s">
        <v>118</v>
      </c>
      <c r="D443" s="18">
        <v>28377</v>
      </c>
      <c r="E443" s="18">
        <v>5244</v>
      </c>
      <c r="F443" s="19">
        <f t="shared" si="4"/>
        <v>0</v>
      </c>
      <c r="G443" s="19">
        <f t="shared" si="5"/>
        <v>0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" x14ac:dyDescent="0.25">
      <c r="A444" s="14" t="s">
        <v>59</v>
      </c>
      <c r="B444" s="14" t="s">
        <v>79</v>
      </c>
      <c r="C444" s="16" t="s">
        <v>118</v>
      </c>
      <c r="D444" s="18">
        <v>1629</v>
      </c>
      <c r="E444" s="18">
        <v>1767</v>
      </c>
      <c r="F444" s="19">
        <f t="shared" si="4"/>
        <v>0</v>
      </c>
      <c r="G444" s="19">
        <f t="shared" si="5"/>
        <v>0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" x14ac:dyDescent="0.25">
      <c r="A445" s="14" t="s">
        <v>59</v>
      </c>
      <c r="B445" s="14" t="s">
        <v>80</v>
      </c>
      <c r="C445" s="16" t="s">
        <v>118</v>
      </c>
      <c r="D445" s="18">
        <v>108</v>
      </c>
      <c r="E445" s="18">
        <v>323</v>
      </c>
      <c r="F445" s="19">
        <f t="shared" si="4"/>
        <v>0</v>
      </c>
      <c r="G445" s="19">
        <f t="shared" si="5"/>
        <v>0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" x14ac:dyDescent="0.25">
      <c r="A446" s="14" t="s">
        <v>59</v>
      </c>
      <c r="B446" s="14" t="s">
        <v>81</v>
      </c>
      <c r="C446" s="16" t="s">
        <v>118</v>
      </c>
      <c r="D446" s="18">
        <v>8267</v>
      </c>
      <c r="E446" s="18">
        <v>7349</v>
      </c>
      <c r="F446" s="19">
        <f t="shared" si="4"/>
        <v>0</v>
      </c>
      <c r="G446" s="19">
        <f t="shared" si="5"/>
        <v>0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" x14ac:dyDescent="0.25">
      <c r="A447" s="14" t="s">
        <v>59</v>
      </c>
      <c r="B447" s="14" t="s">
        <v>82</v>
      </c>
      <c r="C447" s="16" t="s">
        <v>118</v>
      </c>
      <c r="D447" s="19">
        <v>14338</v>
      </c>
      <c r="E447" s="18">
        <v>1342</v>
      </c>
      <c r="F447" s="19">
        <f t="shared" si="4"/>
        <v>0</v>
      </c>
      <c r="G447" s="19">
        <f t="shared" si="5"/>
        <v>0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" x14ac:dyDescent="0.25">
      <c r="A448" s="14" t="s">
        <v>59</v>
      </c>
      <c r="B448" s="14" t="s">
        <v>83</v>
      </c>
      <c r="C448" s="16" t="s">
        <v>118</v>
      </c>
      <c r="D448" s="18">
        <v>86</v>
      </c>
      <c r="E448" s="18">
        <v>202</v>
      </c>
      <c r="F448" s="19">
        <f t="shared" si="4"/>
        <v>0</v>
      </c>
      <c r="G448" s="19">
        <f t="shared" si="5"/>
        <v>0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" x14ac:dyDescent="0.25">
      <c r="A449" s="14" t="s">
        <v>59</v>
      </c>
      <c r="B449" s="14" t="s">
        <v>84</v>
      </c>
      <c r="C449" s="16" t="s">
        <v>119</v>
      </c>
      <c r="D449" s="18">
        <v>15552</v>
      </c>
      <c r="E449" s="18">
        <v>7624</v>
      </c>
      <c r="F449" s="19">
        <f t="shared" si="4"/>
        <v>0</v>
      </c>
      <c r="G449" s="19">
        <f t="shared" si="5"/>
        <v>0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" x14ac:dyDescent="0.25">
      <c r="A450" s="14" t="s">
        <v>59</v>
      </c>
      <c r="B450" s="14" t="s">
        <v>85</v>
      </c>
      <c r="C450" s="16" t="s">
        <v>119</v>
      </c>
      <c r="D450" s="18">
        <v>28</v>
      </c>
      <c r="E450" s="19">
        <v>8441</v>
      </c>
      <c r="F450" s="19">
        <f t="shared" si="4"/>
        <v>0</v>
      </c>
      <c r="G450" s="19">
        <f t="shared" si="5"/>
        <v>0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" x14ac:dyDescent="0.25">
      <c r="A451" s="14" t="s">
        <v>59</v>
      </c>
      <c r="B451" s="14" t="s">
        <v>86</v>
      </c>
      <c r="C451" s="16" t="s">
        <v>119</v>
      </c>
      <c r="D451" s="19">
        <v>14338</v>
      </c>
      <c r="E451" s="18">
        <v>627</v>
      </c>
      <c r="F451" s="19">
        <f t="shared" si="4"/>
        <v>0</v>
      </c>
      <c r="G451" s="19">
        <f t="shared" si="5"/>
        <v>0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" x14ac:dyDescent="0.25">
      <c r="A452" s="14" t="s">
        <v>59</v>
      </c>
      <c r="B452" s="14" t="s">
        <v>87</v>
      </c>
      <c r="C452" s="16" t="s">
        <v>119</v>
      </c>
      <c r="D452" s="18">
        <v>17796</v>
      </c>
      <c r="E452" s="18">
        <v>50359</v>
      </c>
      <c r="F452" s="19">
        <f t="shared" si="4"/>
        <v>0</v>
      </c>
      <c r="G452" s="19">
        <f t="shared" si="5"/>
        <v>0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" x14ac:dyDescent="0.25">
      <c r="A453" s="14" t="s">
        <v>59</v>
      </c>
      <c r="B453" s="14" t="s">
        <v>88</v>
      </c>
      <c r="C453" s="16" t="s">
        <v>119</v>
      </c>
      <c r="D453" s="19">
        <v>14338</v>
      </c>
      <c r="E453" s="18">
        <v>1808</v>
      </c>
      <c r="F453" s="19">
        <f t="shared" si="4"/>
        <v>0</v>
      </c>
      <c r="G453" s="19">
        <f t="shared" si="5"/>
        <v>0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" x14ac:dyDescent="0.25">
      <c r="A454" s="14" t="s">
        <v>59</v>
      </c>
      <c r="B454" s="14" t="s">
        <v>89</v>
      </c>
      <c r="C454" s="16" t="s">
        <v>119</v>
      </c>
      <c r="D454" s="19">
        <v>14338</v>
      </c>
      <c r="E454" s="18">
        <v>975</v>
      </c>
      <c r="F454" s="19">
        <f t="shared" si="4"/>
        <v>0</v>
      </c>
      <c r="G454" s="19">
        <f t="shared" si="5"/>
        <v>0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" x14ac:dyDescent="0.25">
      <c r="A455" s="14" t="s">
        <v>59</v>
      </c>
      <c r="B455" s="14" t="s">
        <v>90</v>
      </c>
      <c r="C455" s="16" t="s">
        <v>119</v>
      </c>
      <c r="D455" s="19">
        <v>14338</v>
      </c>
      <c r="E455" s="18">
        <v>565</v>
      </c>
      <c r="F455" s="19">
        <f t="shared" si="4"/>
        <v>0</v>
      </c>
      <c r="G455" s="19">
        <f t="shared" si="5"/>
        <v>0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" x14ac:dyDescent="0.25">
      <c r="A456" s="14" t="s">
        <v>59</v>
      </c>
      <c r="B456" s="14" t="s">
        <v>91</v>
      </c>
      <c r="C456" s="16" t="s">
        <v>119</v>
      </c>
      <c r="D456" s="19">
        <v>14338</v>
      </c>
      <c r="E456" s="18">
        <v>1632</v>
      </c>
      <c r="F456" s="19">
        <f t="shared" si="4"/>
        <v>0</v>
      </c>
      <c r="G456" s="19">
        <f t="shared" si="5"/>
        <v>0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" x14ac:dyDescent="0.25">
      <c r="A457" s="14" t="s">
        <v>59</v>
      </c>
      <c r="B457" s="14" t="s">
        <v>92</v>
      </c>
      <c r="C457" s="16" t="s">
        <v>119</v>
      </c>
      <c r="D457" s="18">
        <v>1019</v>
      </c>
      <c r="E457" s="18">
        <v>3194</v>
      </c>
      <c r="F457" s="19">
        <f t="shared" si="4"/>
        <v>0</v>
      </c>
      <c r="G457" s="19">
        <f t="shared" si="5"/>
        <v>0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" x14ac:dyDescent="0.25">
      <c r="A458" s="14" t="s">
        <v>59</v>
      </c>
      <c r="B458" s="14" t="s">
        <v>93</v>
      </c>
      <c r="C458" s="16" t="s">
        <v>119</v>
      </c>
      <c r="D458" s="18">
        <v>12221</v>
      </c>
      <c r="E458" s="18">
        <v>43311</v>
      </c>
      <c r="F458" s="19">
        <f t="shared" si="4"/>
        <v>0</v>
      </c>
      <c r="G458" s="19">
        <f t="shared" si="5"/>
        <v>0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" x14ac:dyDescent="0.25">
      <c r="A459" s="14" t="s">
        <v>59</v>
      </c>
      <c r="B459" s="14" t="s">
        <v>94</v>
      </c>
      <c r="C459" s="16" t="s">
        <v>119</v>
      </c>
      <c r="D459" s="18">
        <v>8375</v>
      </c>
      <c r="E459" s="18">
        <v>1922</v>
      </c>
      <c r="F459" s="19">
        <f t="shared" si="4"/>
        <v>0</v>
      </c>
      <c r="G459" s="19">
        <f t="shared" si="5"/>
        <v>0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" x14ac:dyDescent="0.25">
      <c r="A460" s="14" t="s">
        <v>59</v>
      </c>
      <c r="B460" s="14" t="s">
        <v>95</v>
      </c>
      <c r="C460" s="16" t="s">
        <v>119</v>
      </c>
      <c r="D460" s="18">
        <v>1163</v>
      </c>
      <c r="E460" s="18">
        <v>1962</v>
      </c>
      <c r="F460" s="19">
        <f t="shared" si="4"/>
        <v>0</v>
      </c>
      <c r="G460" s="19">
        <f t="shared" si="5"/>
        <v>0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" x14ac:dyDescent="0.25">
      <c r="A461" s="14" t="s">
        <v>59</v>
      </c>
      <c r="B461" s="14" t="s">
        <v>96</v>
      </c>
      <c r="C461" s="16" t="s">
        <v>119</v>
      </c>
      <c r="D461" s="19">
        <v>14338</v>
      </c>
      <c r="E461" s="18">
        <v>964</v>
      </c>
      <c r="F461" s="19">
        <f t="shared" si="4"/>
        <v>0</v>
      </c>
      <c r="G461" s="19">
        <f t="shared" si="5"/>
        <v>0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" x14ac:dyDescent="0.25">
      <c r="A462" s="14" t="s">
        <v>59</v>
      </c>
      <c r="B462" s="14" t="s">
        <v>97</v>
      </c>
      <c r="C462" s="16" t="s">
        <v>120</v>
      </c>
      <c r="D462" s="18">
        <v>101751</v>
      </c>
      <c r="E462" s="18">
        <v>97047</v>
      </c>
      <c r="F462" s="19">
        <f t="shared" si="4"/>
        <v>1</v>
      </c>
      <c r="G462" s="19">
        <f t="shared" si="5"/>
        <v>0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" x14ac:dyDescent="0.25">
      <c r="A463" s="14" t="s">
        <v>59</v>
      </c>
      <c r="B463" s="14" t="s">
        <v>98</v>
      </c>
      <c r="C463" s="16" t="s">
        <v>120</v>
      </c>
      <c r="D463" s="19">
        <v>14338</v>
      </c>
      <c r="E463" s="18">
        <v>689</v>
      </c>
      <c r="F463" s="19">
        <f t="shared" si="4"/>
        <v>0</v>
      </c>
      <c r="G463" s="19">
        <f t="shared" si="5"/>
        <v>0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" x14ac:dyDescent="0.25">
      <c r="A464" s="14" t="s">
        <v>59</v>
      </c>
      <c r="B464" s="14" t="s">
        <v>99</v>
      </c>
      <c r="C464" s="16" t="s">
        <v>120</v>
      </c>
      <c r="D464" s="18">
        <v>38</v>
      </c>
      <c r="E464" s="18">
        <v>73</v>
      </c>
      <c r="F464" s="19">
        <f t="shared" si="4"/>
        <v>0</v>
      </c>
      <c r="G464" s="19">
        <f t="shared" si="5"/>
        <v>0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" x14ac:dyDescent="0.25">
      <c r="A465" s="14" t="s">
        <v>59</v>
      </c>
      <c r="B465" s="14" t="s">
        <v>100</v>
      </c>
      <c r="C465" s="16" t="s">
        <v>120</v>
      </c>
      <c r="D465" s="18">
        <v>2736</v>
      </c>
      <c r="E465" s="18">
        <v>5280</v>
      </c>
      <c r="F465" s="19">
        <f t="shared" si="4"/>
        <v>0</v>
      </c>
      <c r="G465" s="19">
        <f t="shared" si="5"/>
        <v>0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" x14ac:dyDescent="0.25">
      <c r="A466" s="14" t="s">
        <v>59</v>
      </c>
      <c r="B466" s="14" t="s">
        <v>101</v>
      </c>
      <c r="C466" s="16" t="s">
        <v>120</v>
      </c>
      <c r="D466" s="18">
        <v>256</v>
      </c>
      <c r="E466" s="18">
        <v>744</v>
      </c>
      <c r="F466" s="19">
        <f t="shared" si="4"/>
        <v>0</v>
      </c>
      <c r="G466" s="19">
        <f t="shared" si="5"/>
        <v>0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" x14ac:dyDescent="0.25">
      <c r="A467" s="14" t="s">
        <v>59</v>
      </c>
      <c r="B467" s="14" t="s">
        <v>102</v>
      </c>
      <c r="C467" s="16" t="s">
        <v>120</v>
      </c>
      <c r="D467" s="19">
        <v>14338</v>
      </c>
      <c r="E467" s="18">
        <v>642</v>
      </c>
      <c r="F467" s="19">
        <f t="shared" si="4"/>
        <v>0</v>
      </c>
      <c r="G467" s="19">
        <f t="shared" si="5"/>
        <v>0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" x14ac:dyDescent="0.25">
      <c r="A468" s="14" t="s">
        <v>59</v>
      </c>
      <c r="B468" s="14" t="s">
        <v>103</v>
      </c>
      <c r="C468" s="16" t="s">
        <v>120</v>
      </c>
      <c r="D468" s="19">
        <v>14338</v>
      </c>
      <c r="E468" s="18">
        <v>576</v>
      </c>
      <c r="F468" s="19">
        <f t="shared" si="4"/>
        <v>0</v>
      </c>
      <c r="G468" s="19">
        <f t="shared" si="5"/>
        <v>0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" x14ac:dyDescent="0.25">
      <c r="A469" s="14" t="s">
        <v>59</v>
      </c>
      <c r="B469" s="14" t="s">
        <v>104</v>
      </c>
      <c r="C469" s="16" t="s">
        <v>120</v>
      </c>
      <c r="D469" s="18">
        <v>128722</v>
      </c>
      <c r="E469" s="18">
        <v>427132</v>
      </c>
      <c r="F469" s="19">
        <f t="shared" si="4"/>
        <v>1</v>
      </c>
      <c r="G469" s="19">
        <f t="shared" si="5"/>
        <v>1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" x14ac:dyDescent="0.25">
      <c r="A470" s="14" t="s">
        <v>59</v>
      </c>
      <c r="B470" s="14" t="s">
        <v>105</v>
      </c>
      <c r="C470" s="16" t="s">
        <v>120</v>
      </c>
      <c r="D470" s="19">
        <v>14338</v>
      </c>
      <c r="E470" s="19">
        <v>8441</v>
      </c>
      <c r="F470" s="19">
        <f t="shared" si="4"/>
        <v>0</v>
      </c>
      <c r="G470" s="19">
        <f t="shared" si="5"/>
        <v>0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" x14ac:dyDescent="0.25">
      <c r="A471" s="14" t="s">
        <v>59</v>
      </c>
      <c r="B471" s="14" t="s">
        <v>106</v>
      </c>
      <c r="C471" s="16" t="s">
        <v>120</v>
      </c>
      <c r="D471" s="18">
        <v>14769</v>
      </c>
      <c r="E471" s="18">
        <v>11382</v>
      </c>
      <c r="F471" s="19">
        <f t="shared" si="4"/>
        <v>0</v>
      </c>
      <c r="G471" s="19">
        <f t="shared" si="5"/>
        <v>0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" x14ac:dyDescent="0.25">
      <c r="A472" s="14" t="s">
        <v>59</v>
      </c>
      <c r="B472" s="14" t="s">
        <v>107</v>
      </c>
      <c r="C472" s="16" t="s">
        <v>120</v>
      </c>
      <c r="D472" s="18">
        <v>406</v>
      </c>
      <c r="E472" s="18">
        <v>1030</v>
      </c>
      <c r="F472" s="19">
        <f t="shared" si="4"/>
        <v>0</v>
      </c>
      <c r="G472" s="19">
        <f t="shared" si="5"/>
        <v>0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" x14ac:dyDescent="0.25">
      <c r="A473" s="14" t="s">
        <v>59</v>
      </c>
      <c r="B473" s="14" t="s">
        <v>108</v>
      </c>
      <c r="C473" s="16" t="s">
        <v>121</v>
      </c>
      <c r="D473" s="18">
        <v>16198</v>
      </c>
      <c r="E473" s="18">
        <v>4353</v>
      </c>
      <c r="F473" s="19">
        <f t="shared" si="4"/>
        <v>0</v>
      </c>
      <c r="G473" s="19">
        <f t="shared" si="5"/>
        <v>0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" x14ac:dyDescent="0.25">
      <c r="A474" s="14" t="s">
        <v>59</v>
      </c>
      <c r="B474" s="14" t="s">
        <v>109</v>
      </c>
      <c r="C474" s="16" t="s">
        <v>121</v>
      </c>
      <c r="D474" s="18">
        <v>2327</v>
      </c>
      <c r="E474" s="18">
        <v>1397</v>
      </c>
      <c r="F474" s="19">
        <f t="shared" si="4"/>
        <v>0</v>
      </c>
      <c r="G474" s="19">
        <f t="shared" si="5"/>
        <v>0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" x14ac:dyDescent="0.25">
      <c r="A475" s="14" t="s">
        <v>59</v>
      </c>
      <c r="B475" s="14" t="s">
        <v>110</v>
      </c>
      <c r="C475" s="16" t="s">
        <v>121</v>
      </c>
      <c r="D475" s="18">
        <v>8463</v>
      </c>
      <c r="E475" s="18">
        <v>22446</v>
      </c>
      <c r="F475" s="19">
        <f t="shared" si="4"/>
        <v>0</v>
      </c>
      <c r="G475" s="19">
        <f t="shared" si="5"/>
        <v>0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" x14ac:dyDescent="0.25">
      <c r="A476" s="14" t="s">
        <v>59</v>
      </c>
      <c r="B476" s="14" t="s">
        <v>111</v>
      </c>
      <c r="C476" s="16" t="s">
        <v>121</v>
      </c>
      <c r="D476" s="19">
        <v>14338</v>
      </c>
      <c r="E476" s="18">
        <v>1852</v>
      </c>
      <c r="F476" s="19">
        <f t="shared" si="4"/>
        <v>0</v>
      </c>
      <c r="G476" s="19">
        <f t="shared" si="5"/>
        <v>0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" x14ac:dyDescent="0.25">
      <c r="A477" s="14" t="s">
        <v>59</v>
      </c>
      <c r="B477" s="14" t="s">
        <v>112</v>
      </c>
      <c r="C477" s="16" t="s">
        <v>121</v>
      </c>
      <c r="D477" s="18">
        <v>7005</v>
      </c>
      <c r="E477" s="18">
        <v>2131</v>
      </c>
      <c r="F477" s="19">
        <f t="shared" si="4"/>
        <v>0</v>
      </c>
      <c r="G477" s="19">
        <f t="shared" si="5"/>
        <v>0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" x14ac:dyDescent="0.25">
      <c r="A478" s="14" t="s">
        <v>59</v>
      </c>
      <c r="B478" s="14" t="s">
        <v>113</v>
      </c>
      <c r="C478" s="16" t="s">
        <v>121</v>
      </c>
      <c r="D478" s="18">
        <v>9269</v>
      </c>
      <c r="E478" s="18">
        <v>9927</v>
      </c>
      <c r="F478" s="19">
        <f t="shared" si="4"/>
        <v>0</v>
      </c>
      <c r="G478" s="19">
        <f t="shared" si="5"/>
        <v>0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" x14ac:dyDescent="0.25">
      <c r="A479" s="14" t="s">
        <v>59</v>
      </c>
      <c r="B479" s="14" t="s">
        <v>60</v>
      </c>
      <c r="C479" s="16" t="s">
        <v>121</v>
      </c>
      <c r="D479" s="18">
        <v>30698</v>
      </c>
      <c r="E479" s="18">
        <v>92533</v>
      </c>
      <c r="F479" s="19">
        <f t="shared" si="4"/>
        <v>0</v>
      </c>
      <c r="G479" s="19">
        <f t="shared" si="5"/>
        <v>0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" x14ac:dyDescent="0.25">
      <c r="A480" s="14" t="s">
        <v>59</v>
      </c>
      <c r="B480" s="14" t="s">
        <v>62</v>
      </c>
      <c r="C480" s="16" t="s">
        <v>121</v>
      </c>
      <c r="D480" s="18">
        <v>9004</v>
      </c>
      <c r="E480" s="18">
        <v>9065</v>
      </c>
      <c r="F480" s="19">
        <f t="shared" si="4"/>
        <v>0</v>
      </c>
      <c r="G480" s="19">
        <f t="shared" si="5"/>
        <v>0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" x14ac:dyDescent="0.25">
      <c r="A481" s="14" t="s">
        <v>59</v>
      </c>
      <c r="B481" s="14" t="s">
        <v>63</v>
      </c>
      <c r="C481" s="16" t="s">
        <v>121</v>
      </c>
      <c r="D481" s="18">
        <v>2386</v>
      </c>
      <c r="E481" s="18">
        <v>2321</v>
      </c>
      <c r="F481" s="19">
        <f t="shared" si="4"/>
        <v>0</v>
      </c>
      <c r="G481" s="19">
        <f t="shared" si="5"/>
        <v>0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" x14ac:dyDescent="0.25">
      <c r="A482" s="14" t="s">
        <v>59</v>
      </c>
      <c r="B482" s="14" t="s">
        <v>64</v>
      </c>
      <c r="C482" s="16" t="s">
        <v>122</v>
      </c>
      <c r="D482" s="18">
        <v>1907</v>
      </c>
      <c r="E482" s="18">
        <v>4265</v>
      </c>
      <c r="F482" s="19">
        <f t="shared" si="4"/>
        <v>0</v>
      </c>
      <c r="G482" s="19">
        <f t="shared" si="5"/>
        <v>0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" x14ac:dyDescent="0.25">
      <c r="A483" s="14" t="s">
        <v>59</v>
      </c>
      <c r="B483" s="14" t="s">
        <v>65</v>
      </c>
      <c r="C483" s="16" t="s">
        <v>122</v>
      </c>
      <c r="D483" s="19">
        <v>14338</v>
      </c>
      <c r="E483" s="18">
        <v>1078</v>
      </c>
      <c r="F483" s="19">
        <f t="shared" si="4"/>
        <v>0</v>
      </c>
      <c r="G483" s="19">
        <f t="shared" si="5"/>
        <v>0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" x14ac:dyDescent="0.25">
      <c r="A484" s="14" t="s">
        <v>59</v>
      </c>
      <c r="B484" s="14" t="s">
        <v>66</v>
      </c>
      <c r="C484" s="16" t="s">
        <v>122</v>
      </c>
      <c r="D484" s="19">
        <v>14338</v>
      </c>
      <c r="E484" s="18">
        <v>165</v>
      </c>
      <c r="F484" s="19">
        <f t="shared" si="4"/>
        <v>0</v>
      </c>
      <c r="G484" s="19">
        <f t="shared" si="5"/>
        <v>0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" x14ac:dyDescent="0.25">
      <c r="A485" s="14" t="s">
        <v>59</v>
      </c>
      <c r="B485" s="14" t="s">
        <v>67</v>
      </c>
      <c r="C485" s="16" t="s">
        <v>122</v>
      </c>
      <c r="D485" s="18">
        <v>6766</v>
      </c>
      <c r="E485" s="18">
        <v>3795</v>
      </c>
      <c r="F485" s="19">
        <f t="shared" si="4"/>
        <v>0</v>
      </c>
      <c r="G485" s="19">
        <f t="shared" si="5"/>
        <v>0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" x14ac:dyDescent="0.25">
      <c r="A486" s="14" t="s">
        <v>59</v>
      </c>
      <c r="B486" s="14" t="s">
        <v>68</v>
      </c>
      <c r="C486" s="16" t="s">
        <v>122</v>
      </c>
      <c r="D486" s="19">
        <v>14338</v>
      </c>
      <c r="E486" s="18">
        <v>235</v>
      </c>
      <c r="F486" s="19">
        <f t="shared" si="4"/>
        <v>0</v>
      </c>
      <c r="G486" s="19">
        <f t="shared" si="5"/>
        <v>0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" x14ac:dyDescent="0.25">
      <c r="A487" s="14" t="s">
        <v>59</v>
      </c>
      <c r="B487" s="14" t="s">
        <v>69</v>
      </c>
      <c r="C487" s="16" t="s">
        <v>122</v>
      </c>
      <c r="D487" s="19">
        <v>14338</v>
      </c>
      <c r="E487" s="18">
        <v>381</v>
      </c>
      <c r="F487" s="19">
        <f t="shared" si="4"/>
        <v>0</v>
      </c>
      <c r="G487" s="19">
        <f t="shared" si="5"/>
        <v>0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" x14ac:dyDescent="0.25">
      <c r="A488" s="14" t="s">
        <v>59</v>
      </c>
      <c r="B488" s="14" t="s">
        <v>70</v>
      </c>
      <c r="C488" s="16" t="s">
        <v>122</v>
      </c>
      <c r="D488" s="19">
        <v>14338</v>
      </c>
      <c r="E488" s="18">
        <v>99</v>
      </c>
      <c r="F488" s="19">
        <f t="shared" si="4"/>
        <v>0</v>
      </c>
      <c r="G488" s="19">
        <f t="shared" si="5"/>
        <v>0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" x14ac:dyDescent="0.25">
      <c r="A489" s="14" t="s">
        <v>59</v>
      </c>
      <c r="B489" s="14" t="s">
        <v>71</v>
      </c>
      <c r="C489" s="16" t="s">
        <v>122</v>
      </c>
      <c r="D489" s="18">
        <v>999</v>
      </c>
      <c r="E489" s="18">
        <v>1085</v>
      </c>
      <c r="F489" s="19">
        <f t="shared" si="4"/>
        <v>0</v>
      </c>
      <c r="G489" s="19">
        <f t="shared" si="5"/>
        <v>0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" x14ac:dyDescent="0.25">
      <c r="A490" s="14" t="s">
        <v>59</v>
      </c>
      <c r="B490" s="14" t="s">
        <v>72</v>
      </c>
      <c r="C490" s="16" t="s">
        <v>122</v>
      </c>
      <c r="D490" s="18">
        <v>18503</v>
      </c>
      <c r="E490" s="18">
        <v>1698</v>
      </c>
      <c r="F490" s="19">
        <f t="shared" si="4"/>
        <v>0</v>
      </c>
      <c r="G490" s="19">
        <f t="shared" si="5"/>
        <v>0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" x14ac:dyDescent="0.25">
      <c r="A491" s="14" t="s">
        <v>59</v>
      </c>
      <c r="B491" s="14" t="s">
        <v>73</v>
      </c>
      <c r="C491" s="16" t="s">
        <v>122</v>
      </c>
      <c r="D491" s="18">
        <v>6578</v>
      </c>
      <c r="E491" s="18">
        <v>5460</v>
      </c>
      <c r="F491" s="19">
        <f t="shared" si="4"/>
        <v>0</v>
      </c>
      <c r="G491" s="19">
        <f t="shared" si="5"/>
        <v>0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" x14ac:dyDescent="0.25">
      <c r="A492" s="14" t="s">
        <v>59</v>
      </c>
      <c r="B492" s="14" t="s">
        <v>74</v>
      </c>
      <c r="C492" s="16" t="s">
        <v>122</v>
      </c>
      <c r="D492" s="19">
        <v>14338</v>
      </c>
      <c r="E492" s="18">
        <v>407</v>
      </c>
      <c r="F492" s="19">
        <f t="shared" si="4"/>
        <v>0</v>
      </c>
      <c r="G492" s="19">
        <f t="shared" si="5"/>
        <v>0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" x14ac:dyDescent="0.25">
      <c r="A493" s="14" t="s">
        <v>59</v>
      </c>
      <c r="B493" s="14" t="s">
        <v>75</v>
      </c>
      <c r="C493" s="16" t="s">
        <v>122</v>
      </c>
      <c r="D493" s="18">
        <v>48971</v>
      </c>
      <c r="E493" s="18">
        <v>147963</v>
      </c>
      <c r="F493" s="19">
        <f t="shared" si="4"/>
        <v>1</v>
      </c>
      <c r="G493" s="19">
        <f t="shared" si="5"/>
        <v>1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" x14ac:dyDescent="0.25">
      <c r="A494" s="14" t="s">
        <v>59</v>
      </c>
      <c r="B494" s="14" t="s">
        <v>76</v>
      </c>
      <c r="C494" s="16" t="s">
        <v>122</v>
      </c>
      <c r="D494" s="19">
        <v>14338</v>
      </c>
      <c r="E494" s="18">
        <v>6018</v>
      </c>
      <c r="F494" s="19">
        <f t="shared" si="4"/>
        <v>0</v>
      </c>
      <c r="G494" s="19">
        <f t="shared" si="5"/>
        <v>0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" x14ac:dyDescent="0.25">
      <c r="A495" s="14" t="s">
        <v>59</v>
      </c>
      <c r="B495" s="14" t="s">
        <v>77</v>
      </c>
      <c r="C495" s="16" t="s">
        <v>122</v>
      </c>
      <c r="D495" s="18">
        <v>804</v>
      </c>
      <c r="E495" s="18">
        <v>726</v>
      </c>
      <c r="F495" s="19">
        <f t="shared" si="4"/>
        <v>0</v>
      </c>
      <c r="G495" s="19">
        <f t="shared" si="5"/>
        <v>0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" x14ac:dyDescent="0.25">
      <c r="A496" s="14" t="s">
        <v>59</v>
      </c>
      <c r="B496" s="14" t="s">
        <v>78</v>
      </c>
      <c r="C496" s="16" t="s">
        <v>122</v>
      </c>
      <c r="D496" s="18">
        <v>27648</v>
      </c>
      <c r="E496" s="18">
        <v>4947</v>
      </c>
      <c r="F496" s="19">
        <f t="shared" si="4"/>
        <v>0</v>
      </c>
      <c r="G496" s="19">
        <f t="shared" si="5"/>
        <v>0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" x14ac:dyDescent="0.25">
      <c r="A497" s="14" t="s">
        <v>59</v>
      </c>
      <c r="B497" s="14" t="s">
        <v>79</v>
      </c>
      <c r="C497" s="16" t="s">
        <v>122</v>
      </c>
      <c r="D497" s="18">
        <v>1593</v>
      </c>
      <c r="E497" s="18">
        <v>1335</v>
      </c>
      <c r="F497" s="19">
        <f t="shared" si="4"/>
        <v>0</v>
      </c>
      <c r="G497" s="19">
        <f t="shared" si="5"/>
        <v>0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" x14ac:dyDescent="0.25">
      <c r="A498" s="14" t="s">
        <v>59</v>
      </c>
      <c r="B498" s="14" t="s">
        <v>80</v>
      </c>
      <c r="C498" s="16" t="s">
        <v>122</v>
      </c>
      <c r="D498" s="19">
        <v>14338</v>
      </c>
      <c r="E498" s="18">
        <v>315</v>
      </c>
      <c r="F498" s="19">
        <f t="shared" si="4"/>
        <v>0</v>
      </c>
      <c r="G498" s="19">
        <f t="shared" si="5"/>
        <v>0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" x14ac:dyDescent="0.25">
      <c r="A499" s="14" t="s">
        <v>59</v>
      </c>
      <c r="B499" s="14" t="s">
        <v>81</v>
      </c>
      <c r="C499" s="16" t="s">
        <v>122</v>
      </c>
      <c r="D499" s="18">
        <v>8226</v>
      </c>
      <c r="E499" s="18">
        <v>7631</v>
      </c>
      <c r="F499" s="19">
        <f t="shared" si="4"/>
        <v>0</v>
      </c>
      <c r="G499" s="19">
        <f t="shared" si="5"/>
        <v>0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" x14ac:dyDescent="0.25">
      <c r="A500" s="14" t="s">
        <v>59</v>
      </c>
      <c r="B500" s="14" t="s">
        <v>82</v>
      </c>
      <c r="C500" s="16" t="s">
        <v>123</v>
      </c>
      <c r="D500" s="19">
        <v>14338</v>
      </c>
      <c r="E500" s="18">
        <v>1342</v>
      </c>
      <c r="F500" s="19">
        <f t="shared" si="4"/>
        <v>0</v>
      </c>
      <c r="G500" s="19">
        <f t="shared" si="5"/>
        <v>0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" x14ac:dyDescent="0.25">
      <c r="A501" s="14" t="s">
        <v>59</v>
      </c>
      <c r="B501" s="14" t="s">
        <v>83</v>
      </c>
      <c r="C501" s="16" t="s">
        <v>123</v>
      </c>
      <c r="D501" s="19">
        <v>14338</v>
      </c>
      <c r="E501" s="18">
        <v>194</v>
      </c>
      <c r="F501" s="19">
        <f t="shared" si="4"/>
        <v>0</v>
      </c>
      <c r="G501" s="19">
        <f t="shared" si="5"/>
        <v>0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" x14ac:dyDescent="0.25">
      <c r="A502" s="14" t="s">
        <v>59</v>
      </c>
      <c r="B502" s="14" t="s">
        <v>84</v>
      </c>
      <c r="C502" s="16" t="s">
        <v>123</v>
      </c>
      <c r="D502" s="18">
        <v>14769</v>
      </c>
      <c r="E502" s="18">
        <v>6755</v>
      </c>
      <c r="F502" s="19">
        <f t="shared" si="4"/>
        <v>0</v>
      </c>
      <c r="G502" s="19">
        <f t="shared" si="5"/>
        <v>0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" x14ac:dyDescent="0.25">
      <c r="A503" s="14" t="s">
        <v>59</v>
      </c>
      <c r="B503" s="14" t="s">
        <v>85</v>
      </c>
      <c r="C503" s="16" t="s">
        <v>123</v>
      </c>
      <c r="D503" s="19">
        <v>14338</v>
      </c>
      <c r="E503" s="19">
        <v>8441</v>
      </c>
      <c r="F503" s="19">
        <f t="shared" si="4"/>
        <v>0</v>
      </c>
      <c r="G503" s="19">
        <f t="shared" si="5"/>
        <v>0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" x14ac:dyDescent="0.25">
      <c r="A504" s="14" t="s">
        <v>59</v>
      </c>
      <c r="B504" s="14" t="s">
        <v>86</v>
      </c>
      <c r="C504" s="16" t="s">
        <v>123</v>
      </c>
      <c r="D504" s="19">
        <v>14338</v>
      </c>
      <c r="E504" s="18">
        <v>532</v>
      </c>
      <c r="F504" s="19">
        <f t="shared" si="4"/>
        <v>0</v>
      </c>
      <c r="G504" s="19">
        <f t="shared" si="5"/>
        <v>0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" x14ac:dyDescent="0.25">
      <c r="A505" s="14" t="s">
        <v>59</v>
      </c>
      <c r="B505" s="14" t="s">
        <v>87</v>
      </c>
      <c r="C505" s="16" t="s">
        <v>123</v>
      </c>
      <c r="D505" s="18">
        <v>17441</v>
      </c>
      <c r="E505" s="18">
        <v>49167</v>
      </c>
      <c r="F505" s="19">
        <f t="shared" si="4"/>
        <v>0</v>
      </c>
      <c r="G505" s="19">
        <f t="shared" si="5"/>
        <v>0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" x14ac:dyDescent="0.25">
      <c r="A506" s="14" t="s">
        <v>59</v>
      </c>
      <c r="B506" s="14" t="s">
        <v>88</v>
      </c>
      <c r="C506" s="16" t="s">
        <v>123</v>
      </c>
      <c r="D506" s="19">
        <v>14338</v>
      </c>
      <c r="E506" s="18">
        <v>1701</v>
      </c>
      <c r="F506" s="19">
        <f t="shared" si="4"/>
        <v>0</v>
      </c>
      <c r="G506" s="19">
        <f t="shared" si="5"/>
        <v>0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" x14ac:dyDescent="0.25">
      <c r="A507" s="14" t="s">
        <v>59</v>
      </c>
      <c r="B507" s="14" t="s">
        <v>89</v>
      </c>
      <c r="C507" s="16" t="s">
        <v>123</v>
      </c>
      <c r="D507" s="19">
        <v>14338</v>
      </c>
      <c r="E507" s="18">
        <v>957</v>
      </c>
      <c r="F507" s="19">
        <f t="shared" si="4"/>
        <v>0</v>
      </c>
      <c r="G507" s="19">
        <f t="shared" si="5"/>
        <v>0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" x14ac:dyDescent="0.25">
      <c r="A508" s="14" t="s">
        <v>59</v>
      </c>
      <c r="B508" s="14" t="s">
        <v>90</v>
      </c>
      <c r="C508" s="16" t="s">
        <v>123</v>
      </c>
      <c r="D508" s="19">
        <v>14338</v>
      </c>
      <c r="E508" s="18">
        <v>539</v>
      </c>
      <c r="F508" s="19">
        <f t="shared" si="4"/>
        <v>0</v>
      </c>
      <c r="G508" s="19">
        <f t="shared" si="5"/>
        <v>0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" x14ac:dyDescent="0.25">
      <c r="A509" s="14" t="s">
        <v>59</v>
      </c>
      <c r="B509" s="14" t="s">
        <v>91</v>
      </c>
      <c r="C509" s="16" t="s">
        <v>123</v>
      </c>
      <c r="D509" s="19">
        <v>14338</v>
      </c>
      <c r="E509" s="18">
        <v>1474</v>
      </c>
      <c r="F509" s="19">
        <f t="shared" si="4"/>
        <v>0</v>
      </c>
      <c r="G509" s="19">
        <f t="shared" si="5"/>
        <v>0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" x14ac:dyDescent="0.25">
      <c r="A510" s="14" t="s">
        <v>59</v>
      </c>
      <c r="B510" s="14" t="s">
        <v>92</v>
      </c>
      <c r="C510" s="16" t="s">
        <v>123</v>
      </c>
      <c r="D510" s="19">
        <v>14338</v>
      </c>
      <c r="E510" s="18">
        <v>3146</v>
      </c>
      <c r="F510" s="19">
        <f t="shared" si="4"/>
        <v>0</v>
      </c>
      <c r="G510" s="19">
        <f t="shared" si="5"/>
        <v>0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" x14ac:dyDescent="0.25">
      <c r="A511" s="14" t="s">
        <v>59</v>
      </c>
      <c r="B511" s="14" t="s">
        <v>93</v>
      </c>
      <c r="C511" s="16" t="s">
        <v>124</v>
      </c>
      <c r="D511" s="18">
        <v>11018</v>
      </c>
      <c r="E511" s="18">
        <v>37561</v>
      </c>
      <c r="F511" s="19">
        <f t="shared" si="4"/>
        <v>0</v>
      </c>
      <c r="G511" s="19">
        <f t="shared" si="5"/>
        <v>0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" x14ac:dyDescent="0.25">
      <c r="A512" s="14" t="s">
        <v>59</v>
      </c>
      <c r="B512" s="14" t="s">
        <v>94</v>
      </c>
      <c r="C512" s="16" t="s">
        <v>124</v>
      </c>
      <c r="D512" s="18">
        <v>8063</v>
      </c>
      <c r="E512" s="18">
        <v>1918</v>
      </c>
      <c r="F512" s="19">
        <f t="shared" ref="F512:F766" si="6">IF(OR(D512&gt;$J$13+$J$16, D512&lt;$J$11-$J$16),1,0)</f>
        <v>0</v>
      </c>
      <c r="G512" s="19">
        <f t="shared" ref="G512:G766" si="7">IF(OR(E512&gt;$K$13+$K$16,E512&lt;$K$11-$K$16),1, 0)</f>
        <v>0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" x14ac:dyDescent="0.25">
      <c r="A513" s="14" t="s">
        <v>59</v>
      </c>
      <c r="B513" s="14" t="s">
        <v>95</v>
      </c>
      <c r="C513" s="16" t="s">
        <v>124</v>
      </c>
      <c r="D513" s="18">
        <v>1076</v>
      </c>
      <c r="E513" s="18">
        <v>1874</v>
      </c>
      <c r="F513" s="19">
        <f t="shared" si="6"/>
        <v>0</v>
      </c>
      <c r="G513" s="19">
        <f t="shared" si="7"/>
        <v>0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" x14ac:dyDescent="0.25">
      <c r="A514" s="14" t="s">
        <v>59</v>
      </c>
      <c r="B514" s="14" t="s">
        <v>96</v>
      </c>
      <c r="C514" s="16" t="s">
        <v>124</v>
      </c>
      <c r="D514" s="19">
        <v>14338</v>
      </c>
      <c r="E514" s="18">
        <v>880</v>
      </c>
      <c r="F514" s="19">
        <f t="shared" si="6"/>
        <v>0</v>
      </c>
      <c r="G514" s="19">
        <f t="shared" si="7"/>
        <v>0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" x14ac:dyDescent="0.25">
      <c r="A515" s="14" t="s">
        <v>59</v>
      </c>
      <c r="B515" s="14" t="s">
        <v>97</v>
      </c>
      <c r="C515" s="16" t="s">
        <v>124</v>
      </c>
      <c r="D515" s="18">
        <v>99007</v>
      </c>
      <c r="E515" s="18">
        <v>93138</v>
      </c>
      <c r="F515" s="19">
        <f t="shared" si="6"/>
        <v>1</v>
      </c>
      <c r="G515" s="19">
        <f t="shared" si="7"/>
        <v>0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" x14ac:dyDescent="0.25">
      <c r="A516" s="14" t="s">
        <v>59</v>
      </c>
      <c r="B516" s="14" t="s">
        <v>98</v>
      </c>
      <c r="C516" s="16" t="s">
        <v>124</v>
      </c>
      <c r="D516" s="19">
        <v>14338</v>
      </c>
      <c r="E516" s="18">
        <v>682</v>
      </c>
      <c r="F516" s="19">
        <f t="shared" si="6"/>
        <v>0</v>
      </c>
      <c r="G516" s="19">
        <f t="shared" si="7"/>
        <v>0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" x14ac:dyDescent="0.25">
      <c r="A517" s="14" t="s">
        <v>59</v>
      </c>
      <c r="B517" s="14" t="s">
        <v>99</v>
      </c>
      <c r="C517" s="16" t="s">
        <v>124</v>
      </c>
      <c r="D517" s="19">
        <v>14338</v>
      </c>
      <c r="E517" s="18">
        <v>66</v>
      </c>
      <c r="F517" s="19">
        <f t="shared" si="6"/>
        <v>0</v>
      </c>
      <c r="G517" s="19">
        <f t="shared" si="7"/>
        <v>0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" x14ac:dyDescent="0.25">
      <c r="A518" s="14" t="s">
        <v>59</v>
      </c>
      <c r="B518" s="14" t="s">
        <v>100</v>
      </c>
      <c r="C518" s="16" t="s">
        <v>124</v>
      </c>
      <c r="D518" s="18">
        <v>2556</v>
      </c>
      <c r="E518" s="18">
        <v>5013</v>
      </c>
      <c r="F518" s="19">
        <f t="shared" si="6"/>
        <v>0</v>
      </c>
      <c r="G518" s="19">
        <f t="shared" si="7"/>
        <v>0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" x14ac:dyDescent="0.25">
      <c r="A519" s="14" t="s">
        <v>59</v>
      </c>
      <c r="B519" s="14" t="s">
        <v>101</v>
      </c>
      <c r="C519" s="16" t="s">
        <v>124</v>
      </c>
      <c r="D519" s="19">
        <v>14338</v>
      </c>
      <c r="E519" s="18">
        <v>557</v>
      </c>
      <c r="F519" s="19">
        <f t="shared" si="6"/>
        <v>0</v>
      </c>
      <c r="G519" s="19">
        <f t="shared" si="7"/>
        <v>0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" x14ac:dyDescent="0.25">
      <c r="A520" s="14" t="s">
        <v>59</v>
      </c>
      <c r="B520" s="14" t="s">
        <v>102</v>
      </c>
      <c r="C520" s="16" t="s">
        <v>124</v>
      </c>
      <c r="D520" s="19">
        <v>14338</v>
      </c>
      <c r="E520" s="18">
        <v>653</v>
      </c>
      <c r="F520" s="19">
        <f t="shared" si="6"/>
        <v>0</v>
      </c>
      <c r="G520" s="19">
        <f t="shared" si="7"/>
        <v>0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" x14ac:dyDescent="0.25">
      <c r="A521" s="14" t="s">
        <v>59</v>
      </c>
      <c r="B521" s="14" t="s">
        <v>103</v>
      </c>
      <c r="C521" s="16" t="s">
        <v>124</v>
      </c>
      <c r="D521" s="19">
        <v>14338</v>
      </c>
      <c r="E521" s="18">
        <v>576</v>
      </c>
      <c r="F521" s="19">
        <f t="shared" si="6"/>
        <v>0</v>
      </c>
      <c r="G521" s="19">
        <f t="shared" si="7"/>
        <v>0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" x14ac:dyDescent="0.25">
      <c r="A522" s="14" t="s">
        <v>59</v>
      </c>
      <c r="B522" s="14" t="s">
        <v>104</v>
      </c>
      <c r="C522" s="16" t="s">
        <v>124</v>
      </c>
      <c r="D522" s="18">
        <v>117374</v>
      </c>
      <c r="E522" s="18">
        <v>380811</v>
      </c>
      <c r="F522" s="19">
        <f t="shared" si="6"/>
        <v>1</v>
      </c>
      <c r="G522" s="19">
        <f t="shared" si="7"/>
        <v>1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" x14ac:dyDescent="0.25">
      <c r="A523" s="14" t="s">
        <v>59</v>
      </c>
      <c r="B523" s="14" t="s">
        <v>105</v>
      </c>
      <c r="C523" s="16" t="s">
        <v>125</v>
      </c>
      <c r="D523" s="19">
        <v>14338</v>
      </c>
      <c r="E523" s="19">
        <v>8441</v>
      </c>
      <c r="F523" s="19">
        <f t="shared" si="6"/>
        <v>0</v>
      </c>
      <c r="G523" s="19">
        <f t="shared" si="7"/>
        <v>0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" x14ac:dyDescent="0.25">
      <c r="A524" s="14" t="s">
        <v>59</v>
      </c>
      <c r="B524" s="14" t="s">
        <v>106</v>
      </c>
      <c r="C524" s="16" t="s">
        <v>125</v>
      </c>
      <c r="D524" s="18">
        <v>14725</v>
      </c>
      <c r="E524" s="18">
        <v>9072</v>
      </c>
      <c r="F524" s="19">
        <f t="shared" si="6"/>
        <v>0</v>
      </c>
      <c r="G524" s="19">
        <f t="shared" si="7"/>
        <v>0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" x14ac:dyDescent="0.25">
      <c r="A525" s="14" t="s">
        <v>59</v>
      </c>
      <c r="B525" s="14" t="s">
        <v>107</v>
      </c>
      <c r="C525" s="16" t="s">
        <v>125</v>
      </c>
      <c r="D525" s="19">
        <v>14338</v>
      </c>
      <c r="E525" s="18">
        <v>1041</v>
      </c>
      <c r="F525" s="19">
        <f t="shared" si="6"/>
        <v>0</v>
      </c>
      <c r="G525" s="19">
        <f t="shared" si="7"/>
        <v>0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" x14ac:dyDescent="0.25">
      <c r="A526" s="14" t="s">
        <v>59</v>
      </c>
      <c r="B526" s="14" t="s">
        <v>108</v>
      </c>
      <c r="C526" s="16" t="s">
        <v>125</v>
      </c>
      <c r="D526" s="18">
        <v>15491</v>
      </c>
      <c r="E526" s="18">
        <v>3806</v>
      </c>
      <c r="F526" s="19">
        <f t="shared" si="6"/>
        <v>0</v>
      </c>
      <c r="G526" s="19">
        <f t="shared" si="7"/>
        <v>0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" x14ac:dyDescent="0.25">
      <c r="A527" s="14" t="s">
        <v>59</v>
      </c>
      <c r="B527" s="14" t="s">
        <v>109</v>
      </c>
      <c r="C527" s="16" t="s">
        <v>125</v>
      </c>
      <c r="D527" s="18">
        <v>2303</v>
      </c>
      <c r="E527" s="18">
        <v>1463</v>
      </c>
      <c r="F527" s="19">
        <f t="shared" si="6"/>
        <v>0</v>
      </c>
      <c r="G527" s="19">
        <f t="shared" si="7"/>
        <v>0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" x14ac:dyDescent="0.25">
      <c r="A528" s="14" t="s">
        <v>59</v>
      </c>
      <c r="B528" s="14" t="s">
        <v>110</v>
      </c>
      <c r="C528" s="16" t="s">
        <v>125</v>
      </c>
      <c r="D528" s="18">
        <v>8028</v>
      </c>
      <c r="E528" s="18">
        <v>21397</v>
      </c>
      <c r="F528" s="19">
        <f t="shared" si="6"/>
        <v>0</v>
      </c>
      <c r="G528" s="19">
        <f t="shared" si="7"/>
        <v>0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" x14ac:dyDescent="0.25">
      <c r="A529" s="14" t="s">
        <v>59</v>
      </c>
      <c r="B529" s="14" t="s">
        <v>111</v>
      </c>
      <c r="C529" s="16" t="s">
        <v>125</v>
      </c>
      <c r="D529" s="19">
        <v>14338</v>
      </c>
      <c r="E529" s="18">
        <v>1709</v>
      </c>
      <c r="F529" s="19">
        <f t="shared" si="6"/>
        <v>0</v>
      </c>
      <c r="G529" s="19">
        <f t="shared" si="7"/>
        <v>0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" x14ac:dyDescent="0.25">
      <c r="A530" s="14" t="s">
        <v>59</v>
      </c>
      <c r="B530" s="14" t="s">
        <v>112</v>
      </c>
      <c r="C530" s="16" t="s">
        <v>125</v>
      </c>
      <c r="D530" s="18">
        <v>6828</v>
      </c>
      <c r="E530" s="18">
        <v>2101</v>
      </c>
      <c r="F530" s="19">
        <f t="shared" si="6"/>
        <v>0</v>
      </c>
      <c r="G530" s="19">
        <f t="shared" si="7"/>
        <v>0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" x14ac:dyDescent="0.25">
      <c r="A531" s="14" t="s">
        <v>59</v>
      </c>
      <c r="B531" s="14" t="s">
        <v>113</v>
      </c>
      <c r="C531" s="16" t="s">
        <v>125</v>
      </c>
      <c r="D531" s="18">
        <v>9500</v>
      </c>
      <c r="E531" s="18">
        <v>10627</v>
      </c>
      <c r="F531" s="19">
        <f t="shared" si="6"/>
        <v>0</v>
      </c>
      <c r="G531" s="19">
        <f t="shared" si="7"/>
        <v>0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" x14ac:dyDescent="0.25">
      <c r="A532" s="14" t="s">
        <v>59</v>
      </c>
      <c r="B532" s="14" t="s">
        <v>60</v>
      </c>
      <c r="C532" s="16" t="s">
        <v>125</v>
      </c>
      <c r="D532" s="18">
        <v>28773</v>
      </c>
      <c r="E532" s="18">
        <v>90854</v>
      </c>
      <c r="F532" s="19">
        <f t="shared" si="6"/>
        <v>0</v>
      </c>
      <c r="G532" s="19">
        <f t="shared" si="7"/>
        <v>0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" x14ac:dyDescent="0.25">
      <c r="A533" s="14" t="s">
        <v>59</v>
      </c>
      <c r="B533" s="14" t="s">
        <v>62</v>
      </c>
      <c r="C533" s="16" t="s">
        <v>125</v>
      </c>
      <c r="D533" s="18">
        <v>8304</v>
      </c>
      <c r="E533" s="18">
        <v>12666</v>
      </c>
      <c r="F533" s="19">
        <f t="shared" si="6"/>
        <v>0</v>
      </c>
      <c r="G533" s="19">
        <f t="shared" si="7"/>
        <v>0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" x14ac:dyDescent="0.25">
      <c r="A534" s="14" t="s">
        <v>59</v>
      </c>
      <c r="B534" s="14" t="s">
        <v>63</v>
      </c>
      <c r="C534" s="16" t="s">
        <v>118</v>
      </c>
      <c r="D534" s="18">
        <v>2262</v>
      </c>
      <c r="E534" s="18">
        <v>2054</v>
      </c>
      <c r="F534" s="19">
        <f t="shared" si="6"/>
        <v>0</v>
      </c>
      <c r="G534" s="19">
        <f t="shared" si="7"/>
        <v>0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" x14ac:dyDescent="0.25">
      <c r="A535" s="14" t="s">
        <v>59</v>
      </c>
      <c r="B535" s="14" t="s">
        <v>64</v>
      </c>
      <c r="C535" s="16" t="s">
        <v>119</v>
      </c>
      <c r="D535" s="18">
        <v>1916</v>
      </c>
      <c r="E535" s="18">
        <v>4485</v>
      </c>
      <c r="F535" s="19">
        <f t="shared" si="6"/>
        <v>0</v>
      </c>
      <c r="G535" s="19">
        <f t="shared" si="7"/>
        <v>0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" x14ac:dyDescent="0.25">
      <c r="A536" s="14" t="s">
        <v>59</v>
      </c>
      <c r="B536" s="14" t="s">
        <v>65</v>
      </c>
      <c r="C536" s="16" t="s">
        <v>119</v>
      </c>
      <c r="D536" s="19">
        <v>14338</v>
      </c>
      <c r="E536" s="18">
        <v>1005</v>
      </c>
      <c r="F536" s="19">
        <f t="shared" si="6"/>
        <v>0</v>
      </c>
      <c r="G536" s="19">
        <f t="shared" si="7"/>
        <v>0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" x14ac:dyDescent="0.25">
      <c r="A537" s="14" t="s">
        <v>59</v>
      </c>
      <c r="B537" s="14" t="s">
        <v>66</v>
      </c>
      <c r="C537" s="16" t="s">
        <v>119</v>
      </c>
      <c r="D537" s="19">
        <v>14338</v>
      </c>
      <c r="E537" s="18">
        <v>220</v>
      </c>
      <c r="F537" s="19">
        <f t="shared" si="6"/>
        <v>0</v>
      </c>
      <c r="G537" s="19">
        <f t="shared" si="7"/>
        <v>0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" x14ac:dyDescent="0.25">
      <c r="A538" s="14" t="s">
        <v>59</v>
      </c>
      <c r="B538" s="14" t="s">
        <v>67</v>
      </c>
      <c r="C538" s="16" t="s">
        <v>119</v>
      </c>
      <c r="D538" s="18">
        <v>6518</v>
      </c>
      <c r="E538" s="18">
        <v>3418</v>
      </c>
      <c r="F538" s="19">
        <f t="shared" si="6"/>
        <v>0</v>
      </c>
      <c r="G538" s="19">
        <f t="shared" si="7"/>
        <v>0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" x14ac:dyDescent="0.25">
      <c r="A539" s="14" t="s">
        <v>59</v>
      </c>
      <c r="B539" s="14" t="s">
        <v>68</v>
      </c>
      <c r="C539" s="16" t="s">
        <v>119</v>
      </c>
      <c r="D539" s="19">
        <v>14338</v>
      </c>
      <c r="E539" s="18">
        <v>246</v>
      </c>
      <c r="F539" s="19">
        <f t="shared" si="6"/>
        <v>0</v>
      </c>
      <c r="G539" s="19">
        <f t="shared" si="7"/>
        <v>0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" x14ac:dyDescent="0.25">
      <c r="A540" s="14" t="s">
        <v>59</v>
      </c>
      <c r="B540" s="14" t="s">
        <v>69</v>
      </c>
      <c r="C540" s="16" t="s">
        <v>120</v>
      </c>
      <c r="D540" s="19">
        <v>14338</v>
      </c>
      <c r="E540" s="18">
        <v>169</v>
      </c>
      <c r="F540" s="19">
        <f t="shared" si="6"/>
        <v>0</v>
      </c>
      <c r="G540" s="19">
        <f t="shared" si="7"/>
        <v>0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" x14ac:dyDescent="0.25">
      <c r="A541" s="14" t="s">
        <v>59</v>
      </c>
      <c r="B541" s="14" t="s">
        <v>70</v>
      </c>
      <c r="C541" s="16" t="s">
        <v>120</v>
      </c>
      <c r="D541" s="19">
        <v>14338</v>
      </c>
      <c r="E541" s="18">
        <v>92</v>
      </c>
      <c r="F541" s="19">
        <f t="shared" si="6"/>
        <v>0</v>
      </c>
      <c r="G541" s="19">
        <f t="shared" si="7"/>
        <v>0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" x14ac:dyDescent="0.25">
      <c r="A542" s="14" t="s">
        <v>59</v>
      </c>
      <c r="B542" s="14" t="s">
        <v>71</v>
      </c>
      <c r="C542" s="16" t="s">
        <v>120</v>
      </c>
      <c r="D542" s="18">
        <v>869</v>
      </c>
      <c r="E542" s="18">
        <v>708</v>
      </c>
      <c r="F542" s="19">
        <f t="shared" si="6"/>
        <v>0</v>
      </c>
      <c r="G542" s="19">
        <f t="shared" si="7"/>
        <v>0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" x14ac:dyDescent="0.25">
      <c r="A543" s="14" t="s">
        <v>59</v>
      </c>
      <c r="B543" s="14" t="s">
        <v>72</v>
      </c>
      <c r="C543" s="16" t="s">
        <v>120</v>
      </c>
      <c r="D543" s="18">
        <v>17841</v>
      </c>
      <c r="E543" s="18">
        <v>1544</v>
      </c>
      <c r="F543" s="19">
        <f t="shared" si="6"/>
        <v>0</v>
      </c>
      <c r="G543" s="19">
        <f t="shared" si="7"/>
        <v>0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" x14ac:dyDescent="0.25">
      <c r="A544" s="14" t="s">
        <v>59</v>
      </c>
      <c r="B544" s="14" t="s">
        <v>73</v>
      </c>
      <c r="C544" s="16" t="s">
        <v>120</v>
      </c>
      <c r="D544" s="18">
        <v>6946</v>
      </c>
      <c r="E544" s="18">
        <v>7286</v>
      </c>
      <c r="F544" s="19">
        <f t="shared" si="6"/>
        <v>0</v>
      </c>
      <c r="G544" s="19">
        <f t="shared" si="7"/>
        <v>0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" x14ac:dyDescent="0.25">
      <c r="A545" s="14" t="s">
        <v>59</v>
      </c>
      <c r="B545" s="14" t="s">
        <v>74</v>
      </c>
      <c r="C545" s="16" t="s">
        <v>121</v>
      </c>
      <c r="D545" s="19">
        <v>14338</v>
      </c>
      <c r="E545" s="18">
        <v>400</v>
      </c>
      <c r="F545" s="19">
        <f t="shared" si="6"/>
        <v>0</v>
      </c>
      <c r="G545" s="19">
        <f t="shared" si="7"/>
        <v>0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" x14ac:dyDescent="0.25">
      <c r="A546" s="14" t="s">
        <v>59</v>
      </c>
      <c r="B546" s="14" t="s">
        <v>75</v>
      </c>
      <c r="C546" s="16" t="s">
        <v>121</v>
      </c>
      <c r="D546" s="18">
        <v>47162</v>
      </c>
      <c r="E546" s="18">
        <v>127194</v>
      </c>
      <c r="F546" s="19">
        <f t="shared" si="6"/>
        <v>0</v>
      </c>
      <c r="G546" s="19">
        <f t="shared" si="7"/>
        <v>1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" x14ac:dyDescent="0.25">
      <c r="A547" s="14" t="s">
        <v>59</v>
      </c>
      <c r="B547" s="14" t="s">
        <v>76</v>
      </c>
      <c r="C547" s="16" t="s">
        <v>121</v>
      </c>
      <c r="D547" s="19">
        <v>14338</v>
      </c>
      <c r="E547" s="18">
        <v>4980</v>
      </c>
      <c r="F547" s="19">
        <f t="shared" si="6"/>
        <v>0</v>
      </c>
      <c r="G547" s="19">
        <f t="shared" si="7"/>
        <v>0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" x14ac:dyDescent="0.25">
      <c r="A548" s="14" t="s">
        <v>59</v>
      </c>
      <c r="B548" s="14" t="s">
        <v>77</v>
      </c>
      <c r="C548" s="16" t="s">
        <v>121</v>
      </c>
      <c r="D548" s="18">
        <v>748</v>
      </c>
      <c r="E548" s="18">
        <v>605</v>
      </c>
      <c r="F548" s="19">
        <f t="shared" si="6"/>
        <v>0</v>
      </c>
      <c r="G548" s="19">
        <f t="shared" si="7"/>
        <v>0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" x14ac:dyDescent="0.25">
      <c r="A549" s="14" t="s">
        <v>59</v>
      </c>
      <c r="B549" s="14" t="s">
        <v>78</v>
      </c>
      <c r="C549" s="16" t="s">
        <v>121</v>
      </c>
      <c r="D549" s="18">
        <v>26867</v>
      </c>
      <c r="E549" s="18">
        <v>4481</v>
      </c>
      <c r="F549" s="19">
        <f t="shared" si="6"/>
        <v>0</v>
      </c>
      <c r="G549" s="19">
        <f t="shared" si="7"/>
        <v>0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" x14ac:dyDescent="0.25">
      <c r="A550" s="14" t="s">
        <v>59</v>
      </c>
      <c r="B550" s="14" t="s">
        <v>79</v>
      </c>
      <c r="C550" s="16" t="s">
        <v>122</v>
      </c>
      <c r="D550" s="18">
        <v>1583</v>
      </c>
      <c r="E550" s="18">
        <v>1778</v>
      </c>
      <c r="F550" s="19">
        <f t="shared" si="6"/>
        <v>0</v>
      </c>
      <c r="G550" s="19">
        <f t="shared" si="7"/>
        <v>0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" x14ac:dyDescent="0.25">
      <c r="A551" s="14" t="s">
        <v>59</v>
      </c>
      <c r="B551" s="14" t="s">
        <v>80</v>
      </c>
      <c r="C551" s="16" t="s">
        <v>122</v>
      </c>
      <c r="D551" s="19">
        <v>14338</v>
      </c>
      <c r="E551" s="18">
        <v>315</v>
      </c>
      <c r="F551" s="19">
        <f t="shared" si="6"/>
        <v>0</v>
      </c>
      <c r="G551" s="19">
        <f t="shared" si="7"/>
        <v>0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" x14ac:dyDescent="0.25">
      <c r="A552" s="14" t="s">
        <v>59</v>
      </c>
      <c r="B552" s="14" t="s">
        <v>81</v>
      </c>
      <c r="C552" s="16" t="s">
        <v>122</v>
      </c>
      <c r="D552" s="18">
        <v>8264</v>
      </c>
      <c r="E552" s="18">
        <v>7437</v>
      </c>
      <c r="F552" s="19">
        <f t="shared" si="6"/>
        <v>0</v>
      </c>
      <c r="G552" s="19">
        <f t="shared" si="7"/>
        <v>0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" x14ac:dyDescent="0.25">
      <c r="A553" s="14" t="s">
        <v>59</v>
      </c>
      <c r="B553" s="14" t="s">
        <v>82</v>
      </c>
      <c r="C553" s="16" t="s">
        <v>123</v>
      </c>
      <c r="D553" s="19">
        <v>14338</v>
      </c>
      <c r="E553" s="18">
        <v>1324</v>
      </c>
      <c r="F553" s="19">
        <f t="shared" si="6"/>
        <v>0</v>
      </c>
      <c r="G553" s="19">
        <f t="shared" si="7"/>
        <v>0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" x14ac:dyDescent="0.25">
      <c r="A554" s="14" t="s">
        <v>59</v>
      </c>
      <c r="B554" s="14" t="s">
        <v>83</v>
      </c>
      <c r="C554" s="16" t="s">
        <v>123</v>
      </c>
      <c r="D554" s="19">
        <v>14338</v>
      </c>
      <c r="E554" s="18">
        <v>154</v>
      </c>
      <c r="F554" s="19">
        <f t="shared" si="6"/>
        <v>0</v>
      </c>
      <c r="G554" s="19">
        <f t="shared" si="7"/>
        <v>0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" x14ac:dyDescent="0.25">
      <c r="A555" s="14" t="s">
        <v>59</v>
      </c>
      <c r="B555" s="14" t="s">
        <v>84</v>
      </c>
      <c r="C555" s="16" t="s">
        <v>124</v>
      </c>
      <c r="D555" s="18">
        <v>14454</v>
      </c>
      <c r="E555" s="18">
        <v>7968</v>
      </c>
      <c r="F555" s="19">
        <f t="shared" si="6"/>
        <v>0</v>
      </c>
      <c r="G555" s="19">
        <f t="shared" si="7"/>
        <v>0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" x14ac:dyDescent="0.25">
      <c r="A556" s="14" t="s">
        <v>59</v>
      </c>
      <c r="B556" s="14" t="s">
        <v>85</v>
      </c>
      <c r="C556" s="16" t="s">
        <v>125</v>
      </c>
      <c r="D556" s="19">
        <v>14338</v>
      </c>
      <c r="E556" s="19">
        <v>8441</v>
      </c>
      <c r="F556" s="19">
        <f t="shared" si="6"/>
        <v>0</v>
      </c>
      <c r="G556" s="19">
        <f t="shared" si="7"/>
        <v>0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" x14ac:dyDescent="0.25">
      <c r="A557" s="14" t="s">
        <v>59</v>
      </c>
      <c r="B557" s="14" t="s">
        <v>86</v>
      </c>
      <c r="C557" s="16" t="s">
        <v>125</v>
      </c>
      <c r="D557" s="19">
        <v>14338</v>
      </c>
      <c r="E557" s="18">
        <v>502</v>
      </c>
      <c r="F557" s="19">
        <f t="shared" si="6"/>
        <v>0</v>
      </c>
      <c r="G557" s="19">
        <f t="shared" si="7"/>
        <v>0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" x14ac:dyDescent="0.25">
      <c r="A558" s="14" t="s">
        <v>59</v>
      </c>
      <c r="B558" s="14" t="s">
        <v>87</v>
      </c>
      <c r="C558" s="16" t="s">
        <v>125</v>
      </c>
      <c r="D558" s="18">
        <v>16951</v>
      </c>
      <c r="E558" s="18">
        <v>47832</v>
      </c>
      <c r="F558" s="19">
        <f t="shared" si="6"/>
        <v>0</v>
      </c>
      <c r="G558" s="19">
        <f t="shared" si="7"/>
        <v>0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" x14ac:dyDescent="0.25">
      <c r="A559" s="14" t="s">
        <v>59</v>
      </c>
      <c r="B559" s="14" t="s">
        <v>88</v>
      </c>
      <c r="C559" s="16" t="s">
        <v>125</v>
      </c>
      <c r="D559" s="19">
        <v>14338</v>
      </c>
      <c r="E559" s="18">
        <v>1236</v>
      </c>
      <c r="F559" s="19">
        <f t="shared" si="6"/>
        <v>0</v>
      </c>
      <c r="G559" s="19">
        <f t="shared" si="7"/>
        <v>0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" x14ac:dyDescent="0.25">
      <c r="A560" s="14" t="s">
        <v>59</v>
      </c>
      <c r="B560" s="14" t="s">
        <v>89</v>
      </c>
      <c r="C560" s="16" t="s">
        <v>125</v>
      </c>
      <c r="D560" s="19">
        <v>14338</v>
      </c>
      <c r="E560" s="18">
        <v>884</v>
      </c>
      <c r="F560" s="19">
        <f t="shared" si="6"/>
        <v>0</v>
      </c>
      <c r="G560" s="19">
        <f t="shared" si="7"/>
        <v>0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" x14ac:dyDescent="0.25">
      <c r="A561" s="14" t="s">
        <v>59</v>
      </c>
      <c r="B561" s="14" t="s">
        <v>90</v>
      </c>
      <c r="C561" s="16" t="s">
        <v>118</v>
      </c>
      <c r="D561" s="19">
        <v>14338</v>
      </c>
      <c r="E561" s="18">
        <v>554</v>
      </c>
      <c r="F561" s="19">
        <f t="shared" si="6"/>
        <v>0</v>
      </c>
      <c r="G561" s="19">
        <f t="shared" si="7"/>
        <v>0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" x14ac:dyDescent="0.25">
      <c r="A562" s="14" t="s">
        <v>59</v>
      </c>
      <c r="B562" s="14" t="s">
        <v>91</v>
      </c>
      <c r="C562" s="16" t="s">
        <v>118</v>
      </c>
      <c r="D562" s="19">
        <v>14338</v>
      </c>
      <c r="E562" s="18">
        <v>1434</v>
      </c>
      <c r="F562" s="19">
        <f t="shared" si="6"/>
        <v>0</v>
      </c>
      <c r="G562" s="19">
        <f t="shared" si="7"/>
        <v>0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" x14ac:dyDescent="0.25">
      <c r="A563" s="14" t="s">
        <v>59</v>
      </c>
      <c r="B563" s="14" t="s">
        <v>92</v>
      </c>
      <c r="C563" s="16" t="s">
        <v>118</v>
      </c>
      <c r="D563" s="19">
        <v>14338</v>
      </c>
      <c r="E563" s="18">
        <v>2981</v>
      </c>
      <c r="F563" s="19">
        <f t="shared" si="6"/>
        <v>0</v>
      </c>
      <c r="G563" s="19">
        <f t="shared" si="7"/>
        <v>0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" x14ac:dyDescent="0.25">
      <c r="A564" s="14" t="s">
        <v>59</v>
      </c>
      <c r="B564" s="14" t="s">
        <v>93</v>
      </c>
      <c r="C564" s="16" t="s">
        <v>118</v>
      </c>
      <c r="D564" s="18">
        <v>11079</v>
      </c>
      <c r="E564" s="18">
        <v>38254</v>
      </c>
      <c r="F564" s="19">
        <f t="shared" si="6"/>
        <v>0</v>
      </c>
      <c r="G564" s="19">
        <f t="shared" si="7"/>
        <v>0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" x14ac:dyDescent="0.25">
      <c r="A565" s="14" t="s">
        <v>59</v>
      </c>
      <c r="B565" s="14" t="s">
        <v>94</v>
      </c>
      <c r="C565" s="16" t="s">
        <v>118</v>
      </c>
      <c r="D565" s="18">
        <v>7645</v>
      </c>
      <c r="E565" s="18">
        <v>1588</v>
      </c>
      <c r="F565" s="19">
        <f t="shared" si="6"/>
        <v>0</v>
      </c>
      <c r="G565" s="19">
        <f t="shared" si="7"/>
        <v>0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" x14ac:dyDescent="0.25">
      <c r="A566" s="14" t="s">
        <v>59</v>
      </c>
      <c r="B566" s="14" t="s">
        <v>95</v>
      </c>
      <c r="C566" s="16" t="s">
        <v>119</v>
      </c>
      <c r="D566" s="18">
        <v>1010</v>
      </c>
      <c r="E566" s="18">
        <v>1760</v>
      </c>
      <c r="F566" s="19">
        <f t="shared" si="6"/>
        <v>0</v>
      </c>
      <c r="G566" s="19">
        <f t="shared" si="7"/>
        <v>0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" x14ac:dyDescent="0.25">
      <c r="A567" s="14" t="s">
        <v>59</v>
      </c>
      <c r="B567" s="14" t="s">
        <v>96</v>
      </c>
      <c r="C567" s="16" t="s">
        <v>119</v>
      </c>
      <c r="D567" s="19">
        <v>14338</v>
      </c>
      <c r="E567" s="18">
        <v>814</v>
      </c>
      <c r="F567" s="19">
        <f t="shared" si="6"/>
        <v>0</v>
      </c>
      <c r="G567" s="19">
        <f t="shared" si="7"/>
        <v>0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" x14ac:dyDescent="0.25">
      <c r="A568" s="14" t="s">
        <v>59</v>
      </c>
      <c r="B568" s="14" t="s">
        <v>97</v>
      </c>
      <c r="C568" s="16" t="s">
        <v>119</v>
      </c>
      <c r="D568" s="18">
        <v>97389</v>
      </c>
      <c r="E568" s="18">
        <v>98125</v>
      </c>
      <c r="F568" s="19">
        <f t="shared" si="6"/>
        <v>1</v>
      </c>
      <c r="G568" s="19">
        <f t="shared" si="7"/>
        <v>0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" x14ac:dyDescent="0.25">
      <c r="A569" s="14" t="s">
        <v>59</v>
      </c>
      <c r="B569" s="14" t="s">
        <v>98</v>
      </c>
      <c r="C569" s="16" t="s">
        <v>120</v>
      </c>
      <c r="D569" s="19">
        <v>14338</v>
      </c>
      <c r="E569" s="18">
        <v>689</v>
      </c>
      <c r="F569" s="19">
        <f t="shared" si="6"/>
        <v>0</v>
      </c>
      <c r="G569" s="19">
        <f t="shared" si="7"/>
        <v>0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" x14ac:dyDescent="0.25">
      <c r="A570" s="14" t="s">
        <v>59</v>
      </c>
      <c r="B570" s="14" t="s">
        <v>99</v>
      </c>
      <c r="C570" s="16" t="s">
        <v>120</v>
      </c>
      <c r="D570" s="19">
        <v>14338</v>
      </c>
      <c r="E570" s="18">
        <v>59</v>
      </c>
      <c r="F570" s="19">
        <f t="shared" si="6"/>
        <v>0</v>
      </c>
      <c r="G570" s="19">
        <f t="shared" si="7"/>
        <v>0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" x14ac:dyDescent="0.25">
      <c r="A571" s="14" t="s">
        <v>59</v>
      </c>
      <c r="B571" s="14" t="s">
        <v>100</v>
      </c>
      <c r="C571" s="16" t="s">
        <v>120</v>
      </c>
      <c r="D571" s="18">
        <v>2632</v>
      </c>
      <c r="E571" s="18">
        <v>4547</v>
      </c>
      <c r="F571" s="19">
        <f t="shared" si="6"/>
        <v>0</v>
      </c>
      <c r="G571" s="19">
        <f t="shared" si="7"/>
        <v>0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" x14ac:dyDescent="0.25">
      <c r="A572" s="14" t="s">
        <v>59</v>
      </c>
      <c r="B572" s="14" t="s">
        <v>101</v>
      </c>
      <c r="C572" s="16" t="s">
        <v>121</v>
      </c>
      <c r="D572" s="19">
        <v>14338</v>
      </c>
      <c r="E572" s="18">
        <v>543</v>
      </c>
      <c r="F572" s="19">
        <f t="shared" si="6"/>
        <v>0</v>
      </c>
      <c r="G572" s="19">
        <f t="shared" si="7"/>
        <v>0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" x14ac:dyDescent="0.25">
      <c r="A573" s="14" t="s">
        <v>59</v>
      </c>
      <c r="B573" s="14" t="s">
        <v>102</v>
      </c>
      <c r="C573" s="16" t="s">
        <v>121</v>
      </c>
      <c r="D573" s="19">
        <v>14338</v>
      </c>
      <c r="E573" s="18">
        <v>609</v>
      </c>
      <c r="F573" s="19">
        <f t="shared" si="6"/>
        <v>0</v>
      </c>
      <c r="G573" s="19">
        <f t="shared" si="7"/>
        <v>0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" x14ac:dyDescent="0.25">
      <c r="A574" s="14" t="s">
        <v>59</v>
      </c>
      <c r="B574" s="14" t="s">
        <v>103</v>
      </c>
      <c r="C574" s="16" t="s">
        <v>121</v>
      </c>
      <c r="D574" s="19">
        <v>14338</v>
      </c>
      <c r="E574" s="18">
        <v>572</v>
      </c>
      <c r="F574" s="19">
        <f t="shared" si="6"/>
        <v>0</v>
      </c>
      <c r="G574" s="19">
        <f t="shared" si="7"/>
        <v>0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" x14ac:dyDescent="0.25">
      <c r="A575" s="14" t="s">
        <v>59</v>
      </c>
      <c r="B575" s="14" t="s">
        <v>104</v>
      </c>
      <c r="C575" s="16" t="s">
        <v>121</v>
      </c>
      <c r="D575" s="18">
        <v>109908</v>
      </c>
      <c r="E575" s="18">
        <v>347687</v>
      </c>
      <c r="F575" s="19">
        <f t="shared" si="6"/>
        <v>1</v>
      </c>
      <c r="G575" s="19">
        <f t="shared" si="7"/>
        <v>1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" x14ac:dyDescent="0.25">
      <c r="A576" s="14" t="s">
        <v>59</v>
      </c>
      <c r="B576" s="14" t="s">
        <v>105</v>
      </c>
      <c r="C576" s="16" t="s">
        <v>121</v>
      </c>
      <c r="D576" s="19">
        <v>14338</v>
      </c>
      <c r="E576" s="19">
        <v>8441</v>
      </c>
      <c r="F576" s="19">
        <f t="shared" si="6"/>
        <v>0</v>
      </c>
      <c r="G576" s="19">
        <f t="shared" si="7"/>
        <v>0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" x14ac:dyDescent="0.25">
      <c r="A577" s="14" t="s">
        <v>59</v>
      </c>
      <c r="B577" s="14" t="s">
        <v>106</v>
      </c>
      <c r="C577" s="16" t="s">
        <v>122</v>
      </c>
      <c r="D577" s="18">
        <v>15205</v>
      </c>
      <c r="E577" s="18">
        <v>8119</v>
      </c>
      <c r="F577" s="19">
        <f t="shared" si="6"/>
        <v>0</v>
      </c>
      <c r="G577" s="19">
        <f t="shared" si="7"/>
        <v>0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" x14ac:dyDescent="0.25">
      <c r="A578" s="14" t="s">
        <v>59</v>
      </c>
      <c r="B578" s="14" t="s">
        <v>107</v>
      </c>
      <c r="C578" s="16" t="s">
        <v>122</v>
      </c>
      <c r="D578" s="19">
        <v>14338</v>
      </c>
      <c r="E578" s="18">
        <v>1126</v>
      </c>
      <c r="F578" s="19">
        <f t="shared" si="6"/>
        <v>0</v>
      </c>
      <c r="G578" s="19">
        <f t="shared" si="7"/>
        <v>0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" x14ac:dyDescent="0.25">
      <c r="A579" s="14" t="s">
        <v>59</v>
      </c>
      <c r="B579" s="14" t="s">
        <v>108</v>
      </c>
      <c r="C579" s="16" t="s">
        <v>122</v>
      </c>
      <c r="D579" s="18">
        <v>14916</v>
      </c>
      <c r="E579" s="18">
        <v>3590</v>
      </c>
      <c r="F579" s="19">
        <f t="shared" si="6"/>
        <v>0</v>
      </c>
      <c r="G579" s="19">
        <f t="shared" si="7"/>
        <v>0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" x14ac:dyDescent="0.25">
      <c r="A580" s="14" t="s">
        <v>59</v>
      </c>
      <c r="B580" s="14" t="s">
        <v>109</v>
      </c>
      <c r="C580" s="16" t="s">
        <v>122</v>
      </c>
      <c r="D580" s="18">
        <v>2182</v>
      </c>
      <c r="E580" s="18">
        <v>1232</v>
      </c>
      <c r="F580" s="19">
        <f t="shared" si="6"/>
        <v>0</v>
      </c>
      <c r="G580" s="19">
        <f t="shared" si="7"/>
        <v>0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" x14ac:dyDescent="0.25">
      <c r="A581" s="14" t="s">
        <v>59</v>
      </c>
      <c r="B581" s="14" t="s">
        <v>110</v>
      </c>
      <c r="C581" s="16" t="s">
        <v>123</v>
      </c>
      <c r="D581" s="18">
        <v>7814</v>
      </c>
      <c r="E581" s="18">
        <v>21016</v>
      </c>
      <c r="F581" s="19">
        <f t="shared" si="6"/>
        <v>0</v>
      </c>
      <c r="G581" s="19">
        <f t="shared" si="7"/>
        <v>0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" x14ac:dyDescent="0.25">
      <c r="A582" s="14" t="s">
        <v>59</v>
      </c>
      <c r="B582" s="14" t="s">
        <v>111</v>
      </c>
      <c r="C582" s="16" t="s">
        <v>123</v>
      </c>
      <c r="D582" s="19">
        <v>14338</v>
      </c>
      <c r="E582" s="18">
        <v>1668</v>
      </c>
      <c r="F582" s="19">
        <f t="shared" si="6"/>
        <v>0</v>
      </c>
      <c r="G582" s="19">
        <f t="shared" si="7"/>
        <v>0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" x14ac:dyDescent="0.25">
      <c r="A583" s="14" t="s">
        <v>59</v>
      </c>
      <c r="B583" s="14" t="s">
        <v>112</v>
      </c>
      <c r="C583" s="16" t="s">
        <v>124</v>
      </c>
      <c r="D583" s="18">
        <v>6633</v>
      </c>
      <c r="E583" s="18">
        <v>1969</v>
      </c>
      <c r="F583" s="19">
        <f t="shared" si="6"/>
        <v>0</v>
      </c>
      <c r="G583" s="19">
        <f t="shared" si="7"/>
        <v>0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" x14ac:dyDescent="0.25">
      <c r="A584" s="14" t="s">
        <v>59</v>
      </c>
      <c r="B584" s="14" t="s">
        <v>113</v>
      </c>
      <c r="C584" s="16" t="s">
        <v>124</v>
      </c>
      <c r="D584" s="18">
        <v>9692</v>
      </c>
      <c r="E584" s="18">
        <v>11932</v>
      </c>
      <c r="F584" s="19">
        <f t="shared" si="6"/>
        <v>0</v>
      </c>
      <c r="G584" s="19">
        <f t="shared" si="7"/>
        <v>0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" x14ac:dyDescent="0.25">
      <c r="A585" s="14" t="s">
        <v>59</v>
      </c>
      <c r="B585" s="14" t="s">
        <v>60</v>
      </c>
      <c r="C585" s="16" t="s">
        <v>124</v>
      </c>
      <c r="D585" s="18">
        <v>27072</v>
      </c>
      <c r="E585" s="18">
        <v>84293</v>
      </c>
      <c r="F585" s="19">
        <f t="shared" si="6"/>
        <v>0</v>
      </c>
      <c r="G585" s="19">
        <f t="shared" si="7"/>
        <v>0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" x14ac:dyDescent="0.25">
      <c r="A586" s="14" t="s">
        <v>59</v>
      </c>
      <c r="B586" s="14" t="s">
        <v>62</v>
      </c>
      <c r="C586" s="16" t="s">
        <v>124</v>
      </c>
      <c r="D586" s="18">
        <v>7883</v>
      </c>
      <c r="E586" s="18">
        <v>9732</v>
      </c>
      <c r="F586" s="19">
        <f t="shared" si="6"/>
        <v>0</v>
      </c>
      <c r="G586" s="19">
        <f t="shared" si="7"/>
        <v>0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" x14ac:dyDescent="0.25">
      <c r="A587" s="14" t="s">
        <v>59</v>
      </c>
      <c r="B587" s="14" t="s">
        <v>63</v>
      </c>
      <c r="C587" s="16" t="s">
        <v>125</v>
      </c>
      <c r="D587" s="18">
        <v>2109</v>
      </c>
      <c r="E587" s="18">
        <v>1738</v>
      </c>
      <c r="F587" s="19">
        <f t="shared" si="6"/>
        <v>0</v>
      </c>
      <c r="G587" s="19">
        <f t="shared" si="7"/>
        <v>0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" x14ac:dyDescent="0.25">
      <c r="A588" s="14" t="s">
        <v>59</v>
      </c>
      <c r="B588" s="14" t="s">
        <v>64</v>
      </c>
      <c r="C588" s="16" t="s">
        <v>125</v>
      </c>
      <c r="D588" s="18">
        <v>1868</v>
      </c>
      <c r="E588" s="18">
        <v>4334</v>
      </c>
      <c r="F588" s="19">
        <f t="shared" si="6"/>
        <v>0</v>
      </c>
      <c r="G588" s="19">
        <f t="shared" si="7"/>
        <v>0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" x14ac:dyDescent="0.25">
      <c r="A589" s="14" t="s">
        <v>59</v>
      </c>
      <c r="B589" s="14" t="s">
        <v>65</v>
      </c>
      <c r="C589" s="16" t="s">
        <v>117</v>
      </c>
      <c r="D589" s="19">
        <v>14338</v>
      </c>
      <c r="E589" s="18">
        <v>997</v>
      </c>
      <c r="F589" s="19">
        <f t="shared" si="6"/>
        <v>0</v>
      </c>
      <c r="G589" s="19">
        <f t="shared" si="7"/>
        <v>0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" x14ac:dyDescent="0.25">
      <c r="A590" s="14" t="s">
        <v>59</v>
      </c>
      <c r="B590" s="14" t="s">
        <v>66</v>
      </c>
      <c r="C590" s="16" t="s">
        <v>117</v>
      </c>
      <c r="D590" s="19">
        <v>14338</v>
      </c>
      <c r="E590" s="18">
        <v>216</v>
      </c>
      <c r="F590" s="19">
        <f t="shared" si="6"/>
        <v>0</v>
      </c>
      <c r="G590" s="19">
        <f t="shared" si="7"/>
        <v>0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" x14ac:dyDescent="0.25">
      <c r="A591" s="14" t="s">
        <v>59</v>
      </c>
      <c r="B591" s="14" t="s">
        <v>67</v>
      </c>
      <c r="C591" s="16" t="s">
        <v>117</v>
      </c>
      <c r="D591" s="18">
        <v>6384</v>
      </c>
      <c r="E591" s="18">
        <v>3421</v>
      </c>
      <c r="F591" s="19">
        <f t="shared" si="6"/>
        <v>0</v>
      </c>
      <c r="G591" s="19">
        <f t="shared" si="7"/>
        <v>0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" x14ac:dyDescent="0.25">
      <c r="A592" s="14" t="s">
        <v>59</v>
      </c>
      <c r="B592" s="14" t="s">
        <v>68</v>
      </c>
      <c r="C592" s="16" t="s">
        <v>117</v>
      </c>
      <c r="D592" s="19">
        <v>14338</v>
      </c>
      <c r="E592" s="18">
        <v>246</v>
      </c>
      <c r="F592" s="19">
        <f t="shared" si="6"/>
        <v>0</v>
      </c>
      <c r="G592" s="19">
        <f t="shared" si="7"/>
        <v>0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" x14ac:dyDescent="0.25">
      <c r="A593" s="14" t="s">
        <v>59</v>
      </c>
      <c r="B593" s="14" t="s">
        <v>69</v>
      </c>
      <c r="C593" s="16" t="s">
        <v>117</v>
      </c>
      <c r="D593" s="19">
        <v>14338</v>
      </c>
      <c r="E593" s="18">
        <v>172</v>
      </c>
      <c r="F593" s="19">
        <f t="shared" si="6"/>
        <v>0</v>
      </c>
      <c r="G593" s="19">
        <f t="shared" si="7"/>
        <v>0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" x14ac:dyDescent="0.25">
      <c r="A594" s="14" t="s">
        <v>59</v>
      </c>
      <c r="B594" s="14" t="s">
        <v>70</v>
      </c>
      <c r="C594" s="16" t="s">
        <v>117</v>
      </c>
      <c r="D594" s="19">
        <v>14338</v>
      </c>
      <c r="E594" s="18">
        <v>88</v>
      </c>
      <c r="F594" s="19">
        <f t="shared" si="6"/>
        <v>0</v>
      </c>
      <c r="G594" s="19">
        <f t="shared" si="7"/>
        <v>0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" x14ac:dyDescent="0.25">
      <c r="A595" s="14" t="s">
        <v>59</v>
      </c>
      <c r="B595" s="14" t="s">
        <v>71</v>
      </c>
      <c r="C595" s="16" t="s">
        <v>117</v>
      </c>
      <c r="D595" s="18">
        <v>884</v>
      </c>
      <c r="E595" s="18">
        <v>862</v>
      </c>
      <c r="F595" s="19">
        <f t="shared" si="6"/>
        <v>0</v>
      </c>
      <c r="G595" s="19">
        <f t="shared" si="7"/>
        <v>0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" x14ac:dyDescent="0.25">
      <c r="A596" s="14" t="s">
        <v>59</v>
      </c>
      <c r="B596" s="14" t="s">
        <v>72</v>
      </c>
      <c r="C596" s="16" t="s">
        <v>117</v>
      </c>
      <c r="D596" s="18">
        <v>17242</v>
      </c>
      <c r="E596" s="18">
        <v>1566</v>
      </c>
      <c r="F596" s="19">
        <f t="shared" si="6"/>
        <v>0</v>
      </c>
      <c r="G596" s="19">
        <f t="shared" si="7"/>
        <v>0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" x14ac:dyDescent="0.25">
      <c r="A597" s="14" t="s">
        <v>59</v>
      </c>
      <c r="B597" s="14" t="s">
        <v>73</v>
      </c>
      <c r="C597" s="16" t="s">
        <v>117</v>
      </c>
      <c r="D597" s="18">
        <v>6483</v>
      </c>
      <c r="E597" s="18">
        <v>7726</v>
      </c>
      <c r="F597" s="19">
        <f t="shared" si="6"/>
        <v>0</v>
      </c>
      <c r="G597" s="19">
        <f t="shared" si="7"/>
        <v>0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" x14ac:dyDescent="0.25">
      <c r="A598" s="14" t="s">
        <v>59</v>
      </c>
      <c r="B598" s="14" t="s">
        <v>74</v>
      </c>
      <c r="C598" s="16" t="s">
        <v>117</v>
      </c>
      <c r="D598" s="19">
        <v>14338</v>
      </c>
      <c r="E598" s="18">
        <v>385</v>
      </c>
      <c r="F598" s="19">
        <f t="shared" si="6"/>
        <v>0</v>
      </c>
      <c r="G598" s="19">
        <f t="shared" si="7"/>
        <v>0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" x14ac:dyDescent="0.25">
      <c r="A599" s="14" t="s">
        <v>59</v>
      </c>
      <c r="B599" s="14" t="s">
        <v>75</v>
      </c>
      <c r="C599" s="16" t="s">
        <v>117</v>
      </c>
      <c r="D599" s="18">
        <v>45698</v>
      </c>
      <c r="E599" s="18">
        <v>125452</v>
      </c>
      <c r="F599" s="19">
        <f t="shared" si="6"/>
        <v>0</v>
      </c>
      <c r="G599" s="19">
        <f t="shared" si="7"/>
        <v>1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" x14ac:dyDescent="0.25">
      <c r="A600" s="14" t="s">
        <v>59</v>
      </c>
      <c r="B600" s="14" t="s">
        <v>76</v>
      </c>
      <c r="C600" s="16" t="s">
        <v>117</v>
      </c>
      <c r="D600" s="19">
        <v>14338</v>
      </c>
      <c r="E600" s="18">
        <v>3095</v>
      </c>
      <c r="F600" s="19">
        <f t="shared" si="6"/>
        <v>0</v>
      </c>
      <c r="G600" s="19">
        <f t="shared" si="7"/>
        <v>0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" x14ac:dyDescent="0.25">
      <c r="A601" s="14" t="s">
        <v>59</v>
      </c>
      <c r="B601" s="14" t="s">
        <v>77</v>
      </c>
      <c r="C601" s="16" t="s">
        <v>117</v>
      </c>
      <c r="D601" s="18">
        <v>742</v>
      </c>
      <c r="E601" s="18">
        <v>631</v>
      </c>
      <c r="F601" s="19">
        <f t="shared" si="6"/>
        <v>0</v>
      </c>
      <c r="G601" s="19">
        <f t="shared" si="7"/>
        <v>0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" x14ac:dyDescent="0.25">
      <c r="A602" s="14" t="s">
        <v>59</v>
      </c>
      <c r="B602" s="14" t="s">
        <v>78</v>
      </c>
      <c r="C602" s="16" t="s">
        <v>117</v>
      </c>
      <c r="D602" s="18">
        <v>26171</v>
      </c>
      <c r="E602" s="18">
        <v>4309</v>
      </c>
      <c r="F602" s="19">
        <f t="shared" si="6"/>
        <v>0</v>
      </c>
      <c r="G602" s="19">
        <f t="shared" si="7"/>
        <v>0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" x14ac:dyDescent="0.25">
      <c r="A603" s="14" t="s">
        <v>59</v>
      </c>
      <c r="B603" s="14" t="s">
        <v>79</v>
      </c>
      <c r="C603" s="16" t="s">
        <v>118</v>
      </c>
      <c r="D603" s="18">
        <v>1579</v>
      </c>
      <c r="E603" s="18">
        <v>1782</v>
      </c>
      <c r="F603" s="19">
        <f t="shared" si="6"/>
        <v>0</v>
      </c>
      <c r="G603" s="19">
        <f t="shared" si="7"/>
        <v>0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" x14ac:dyDescent="0.25">
      <c r="A604" s="14" t="s">
        <v>59</v>
      </c>
      <c r="B604" s="14" t="s">
        <v>80</v>
      </c>
      <c r="C604" s="16" t="s">
        <v>118</v>
      </c>
      <c r="D604" s="19">
        <v>14338</v>
      </c>
      <c r="E604" s="18">
        <v>282</v>
      </c>
      <c r="F604" s="19">
        <f t="shared" si="6"/>
        <v>0</v>
      </c>
      <c r="G604" s="19">
        <f t="shared" si="7"/>
        <v>0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" x14ac:dyDescent="0.25">
      <c r="A605" s="14" t="s">
        <v>59</v>
      </c>
      <c r="B605" s="14" t="s">
        <v>81</v>
      </c>
      <c r="C605" s="16" t="s">
        <v>118</v>
      </c>
      <c r="D605" s="18">
        <v>8045</v>
      </c>
      <c r="E605" s="18">
        <v>6920</v>
      </c>
      <c r="F605" s="19">
        <f t="shared" si="6"/>
        <v>0</v>
      </c>
      <c r="G605" s="19">
        <f t="shared" si="7"/>
        <v>0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" x14ac:dyDescent="0.25">
      <c r="A606" s="14" t="s">
        <v>59</v>
      </c>
      <c r="B606" s="14" t="s">
        <v>82</v>
      </c>
      <c r="C606" s="16" t="s">
        <v>118</v>
      </c>
      <c r="D606" s="19">
        <v>14338</v>
      </c>
      <c r="E606" s="18">
        <v>1298</v>
      </c>
      <c r="F606" s="19">
        <f t="shared" si="6"/>
        <v>0</v>
      </c>
      <c r="G606" s="19">
        <f t="shared" si="7"/>
        <v>0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" x14ac:dyDescent="0.25">
      <c r="A607" s="14" t="s">
        <v>59</v>
      </c>
      <c r="B607" s="14" t="s">
        <v>83</v>
      </c>
      <c r="C607" s="16" t="s">
        <v>118</v>
      </c>
      <c r="D607" s="19">
        <v>14338</v>
      </c>
      <c r="E607" s="18">
        <v>150</v>
      </c>
      <c r="F607" s="19">
        <f t="shared" si="6"/>
        <v>0</v>
      </c>
      <c r="G607" s="19">
        <f t="shared" si="7"/>
        <v>0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" x14ac:dyDescent="0.25">
      <c r="A608" s="14" t="s">
        <v>59</v>
      </c>
      <c r="B608" s="14" t="s">
        <v>84</v>
      </c>
      <c r="C608" s="16" t="s">
        <v>118</v>
      </c>
      <c r="D608" s="18">
        <v>14259</v>
      </c>
      <c r="E608" s="18">
        <v>9369</v>
      </c>
      <c r="F608" s="19">
        <f t="shared" si="6"/>
        <v>0</v>
      </c>
      <c r="G608" s="19">
        <f t="shared" si="7"/>
        <v>0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" x14ac:dyDescent="0.25">
      <c r="A609" s="14" t="s">
        <v>59</v>
      </c>
      <c r="B609" s="14" t="s">
        <v>85</v>
      </c>
      <c r="C609" s="16" t="s">
        <v>118</v>
      </c>
      <c r="D609" s="19">
        <v>14338</v>
      </c>
      <c r="E609" s="19">
        <v>8441</v>
      </c>
      <c r="F609" s="19">
        <f t="shared" si="6"/>
        <v>0</v>
      </c>
      <c r="G609" s="19">
        <f t="shared" si="7"/>
        <v>0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" x14ac:dyDescent="0.25">
      <c r="A610" s="14" t="s">
        <v>59</v>
      </c>
      <c r="B610" s="14" t="s">
        <v>86</v>
      </c>
      <c r="C610" s="16" t="s">
        <v>118</v>
      </c>
      <c r="D610" s="19">
        <v>14338</v>
      </c>
      <c r="E610" s="18">
        <v>502</v>
      </c>
      <c r="F610" s="19">
        <f t="shared" si="6"/>
        <v>0</v>
      </c>
      <c r="G610" s="19">
        <f t="shared" si="7"/>
        <v>0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" x14ac:dyDescent="0.25">
      <c r="A611" s="14" t="s">
        <v>59</v>
      </c>
      <c r="B611" s="14" t="s">
        <v>87</v>
      </c>
      <c r="C611" s="16" t="s">
        <v>119</v>
      </c>
      <c r="D611" s="18">
        <v>16361</v>
      </c>
      <c r="E611" s="18">
        <v>48100</v>
      </c>
      <c r="F611" s="19">
        <f t="shared" si="6"/>
        <v>0</v>
      </c>
      <c r="G611" s="19">
        <f t="shared" si="7"/>
        <v>0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" x14ac:dyDescent="0.25">
      <c r="A612" s="14" t="s">
        <v>59</v>
      </c>
      <c r="B612" s="14" t="s">
        <v>88</v>
      </c>
      <c r="C612" s="16" t="s">
        <v>119</v>
      </c>
      <c r="D612" s="19">
        <v>14338</v>
      </c>
      <c r="E612" s="18">
        <v>1742</v>
      </c>
      <c r="F612" s="19">
        <f t="shared" si="6"/>
        <v>0</v>
      </c>
      <c r="G612" s="19">
        <f t="shared" si="7"/>
        <v>0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" x14ac:dyDescent="0.25">
      <c r="A613" s="14" t="s">
        <v>59</v>
      </c>
      <c r="B613" s="14" t="s">
        <v>89</v>
      </c>
      <c r="C613" s="16" t="s">
        <v>119</v>
      </c>
      <c r="D613" s="19">
        <v>14338</v>
      </c>
      <c r="E613" s="18">
        <v>906</v>
      </c>
      <c r="F613" s="19">
        <f t="shared" si="6"/>
        <v>0</v>
      </c>
      <c r="G613" s="19">
        <f t="shared" si="7"/>
        <v>0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" x14ac:dyDescent="0.25">
      <c r="A614" s="14" t="s">
        <v>59</v>
      </c>
      <c r="B614" s="14" t="s">
        <v>90</v>
      </c>
      <c r="C614" s="16" t="s">
        <v>119</v>
      </c>
      <c r="D614" s="19">
        <v>14338</v>
      </c>
      <c r="E614" s="18">
        <v>546</v>
      </c>
      <c r="F614" s="19">
        <f t="shared" si="6"/>
        <v>0</v>
      </c>
      <c r="G614" s="19">
        <f t="shared" si="7"/>
        <v>0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" x14ac:dyDescent="0.25">
      <c r="A615" s="14" t="s">
        <v>59</v>
      </c>
      <c r="B615" s="14" t="s">
        <v>91</v>
      </c>
      <c r="C615" s="16" t="s">
        <v>119</v>
      </c>
      <c r="D615" s="19">
        <v>14338</v>
      </c>
      <c r="E615" s="18">
        <v>1349</v>
      </c>
      <c r="F615" s="19">
        <f t="shared" si="6"/>
        <v>0</v>
      </c>
      <c r="G615" s="19">
        <f t="shared" si="7"/>
        <v>0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" x14ac:dyDescent="0.25">
      <c r="A616" s="14" t="s">
        <v>59</v>
      </c>
      <c r="B616" s="14" t="s">
        <v>92</v>
      </c>
      <c r="C616" s="16" t="s">
        <v>119</v>
      </c>
      <c r="D616" s="19">
        <v>14338</v>
      </c>
      <c r="E616" s="18">
        <v>2967</v>
      </c>
      <c r="F616" s="19">
        <f t="shared" si="6"/>
        <v>0</v>
      </c>
      <c r="G616" s="19">
        <f t="shared" si="7"/>
        <v>0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" x14ac:dyDescent="0.25">
      <c r="A617" s="14" t="s">
        <v>59</v>
      </c>
      <c r="B617" s="14" t="s">
        <v>93</v>
      </c>
      <c r="C617" s="16" t="s">
        <v>119</v>
      </c>
      <c r="D617" s="18">
        <v>10894</v>
      </c>
      <c r="E617" s="18">
        <v>37715</v>
      </c>
      <c r="F617" s="19">
        <f t="shared" si="6"/>
        <v>0</v>
      </c>
      <c r="G617" s="19">
        <f t="shared" si="7"/>
        <v>0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" x14ac:dyDescent="0.25">
      <c r="A618" s="14" t="s">
        <v>59</v>
      </c>
      <c r="B618" s="14" t="s">
        <v>94</v>
      </c>
      <c r="C618" s="16" t="s">
        <v>119</v>
      </c>
      <c r="D618" s="18">
        <v>7547</v>
      </c>
      <c r="E618" s="18">
        <v>1580</v>
      </c>
      <c r="F618" s="19">
        <f t="shared" si="6"/>
        <v>0</v>
      </c>
      <c r="G618" s="19">
        <f t="shared" si="7"/>
        <v>0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" x14ac:dyDescent="0.25">
      <c r="A619" s="14" t="s">
        <v>59</v>
      </c>
      <c r="B619" s="14" t="s">
        <v>95</v>
      </c>
      <c r="C619" s="16" t="s">
        <v>119</v>
      </c>
      <c r="D619" s="18">
        <v>1127</v>
      </c>
      <c r="E619" s="18">
        <v>2017</v>
      </c>
      <c r="F619" s="19">
        <f t="shared" si="6"/>
        <v>0</v>
      </c>
      <c r="G619" s="19">
        <f t="shared" si="7"/>
        <v>0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" x14ac:dyDescent="0.25">
      <c r="A620" s="14" t="s">
        <v>59</v>
      </c>
      <c r="B620" s="14" t="s">
        <v>96</v>
      </c>
      <c r="C620" s="16" t="s">
        <v>119</v>
      </c>
      <c r="D620" s="19">
        <v>14338</v>
      </c>
      <c r="E620" s="18">
        <v>759</v>
      </c>
      <c r="F620" s="19">
        <f t="shared" si="6"/>
        <v>0</v>
      </c>
      <c r="G620" s="19">
        <f t="shared" si="7"/>
        <v>0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" x14ac:dyDescent="0.25">
      <c r="A621" s="14" t="s">
        <v>59</v>
      </c>
      <c r="B621" s="14" t="s">
        <v>97</v>
      </c>
      <c r="C621" s="16" t="s">
        <v>119</v>
      </c>
      <c r="D621" s="18">
        <v>94633</v>
      </c>
      <c r="E621" s="18">
        <v>83351</v>
      </c>
      <c r="F621" s="19">
        <f t="shared" si="6"/>
        <v>1</v>
      </c>
      <c r="G621" s="19">
        <f t="shared" si="7"/>
        <v>0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" x14ac:dyDescent="0.25">
      <c r="A622" s="14" t="s">
        <v>59</v>
      </c>
      <c r="B622" s="14" t="s">
        <v>98</v>
      </c>
      <c r="C622" s="16" t="s">
        <v>120</v>
      </c>
      <c r="D622" s="19">
        <v>14338</v>
      </c>
      <c r="E622" s="18">
        <v>689</v>
      </c>
      <c r="F622" s="19">
        <f t="shared" si="6"/>
        <v>0</v>
      </c>
      <c r="G622" s="19">
        <f t="shared" si="7"/>
        <v>0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" x14ac:dyDescent="0.25">
      <c r="A623" s="14" t="s">
        <v>59</v>
      </c>
      <c r="B623" s="14" t="s">
        <v>99</v>
      </c>
      <c r="C623" s="16" t="s">
        <v>120</v>
      </c>
      <c r="D623" s="19">
        <v>14338</v>
      </c>
      <c r="E623" s="18">
        <v>51</v>
      </c>
      <c r="F623" s="19">
        <f t="shared" si="6"/>
        <v>0</v>
      </c>
      <c r="G623" s="19">
        <f t="shared" si="7"/>
        <v>0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" x14ac:dyDescent="0.25">
      <c r="A624" s="14" t="s">
        <v>59</v>
      </c>
      <c r="B624" s="14" t="s">
        <v>100</v>
      </c>
      <c r="C624" s="16" t="s">
        <v>120</v>
      </c>
      <c r="D624" s="18">
        <v>2592</v>
      </c>
      <c r="E624" s="18">
        <v>4331</v>
      </c>
      <c r="F624" s="19">
        <f t="shared" si="6"/>
        <v>0</v>
      </c>
      <c r="G624" s="19">
        <f t="shared" si="7"/>
        <v>0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" x14ac:dyDescent="0.25">
      <c r="A625" s="14" t="s">
        <v>59</v>
      </c>
      <c r="B625" s="14" t="s">
        <v>101</v>
      </c>
      <c r="C625" s="16" t="s">
        <v>120</v>
      </c>
      <c r="D625" s="19">
        <v>14338</v>
      </c>
      <c r="E625" s="18">
        <v>642</v>
      </c>
      <c r="F625" s="19">
        <f t="shared" si="6"/>
        <v>0</v>
      </c>
      <c r="G625" s="19">
        <f t="shared" si="7"/>
        <v>0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" x14ac:dyDescent="0.25">
      <c r="A626" s="14" t="s">
        <v>59</v>
      </c>
      <c r="B626" s="14" t="s">
        <v>102</v>
      </c>
      <c r="C626" s="16" t="s">
        <v>120</v>
      </c>
      <c r="D626" s="19">
        <v>14338</v>
      </c>
      <c r="E626" s="18">
        <v>568</v>
      </c>
      <c r="F626" s="19">
        <f t="shared" si="6"/>
        <v>0</v>
      </c>
      <c r="G626" s="19">
        <f t="shared" si="7"/>
        <v>0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" x14ac:dyDescent="0.25">
      <c r="A627" s="14" t="s">
        <v>59</v>
      </c>
      <c r="B627" s="14" t="s">
        <v>103</v>
      </c>
      <c r="C627" s="16" t="s">
        <v>120</v>
      </c>
      <c r="D627" s="19">
        <v>14338</v>
      </c>
      <c r="E627" s="18">
        <v>502</v>
      </c>
      <c r="F627" s="19">
        <f t="shared" si="6"/>
        <v>0</v>
      </c>
      <c r="G627" s="19">
        <f t="shared" si="7"/>
        <v>0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" x14ac:dyDescent="0.25">
      <c r="A628" s="14" t="s">
        <v>59</v>
      </c>
      <c r="B628" s="14" t="s">
        <v>104</v>
      </c>
      <c r="C628" s="16" t="s">
        <v>120</v>
      </c>
      <c r="D628" s="18">
        <v>112399</v>
      </c>
      <c r="E628" s="18">
        <v>362743</v>
      </c>
      <c r="F628" s="19">
        <f t="shared" si="6"/>
        <v>1</v>
      </c>
      <c r="G628" s="19">
        <f t="shared" si="7"/>
        <v>1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" x14ac:dyDescent="0.25">
      <c r="A629" s="14" t="s">
        <v>59</v>
      </c>
      <c r="B629" s="14" t="s">
        <v>105</v>
      </c>
      <c r="C629" s="16" t="s">
        <v>120</v>
      </c>
      <c r="D629" s="19">
        <v>14338</v>
      </c>
      <c r="E629" s="19">
        <v>8441</v>
      </c>
      <c r="F629" s="19">
        <f t="shared" si="6"/>
        <v>0</v>
      </c>
      <c r="G629" s="19">
        <f t="shared" si="7"/>
        <v>0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" x14ac:dyDescent="0.25">
      <c r="A630" s="14" t="s">
        <v>59</v>
      </c>
      <c r="B630" s="14" t="s">
        <v>106</v>
      </c>
      <c r="C630" s="16" t="s">
        <v>120</v>
      </c>
      <c r="D630" s="18">
        <v>13988</v>
      </c>
      <c r="E630" s="18">
        <v>6370</v>
      </c>
      <c r="F630" s="19">
        <f t="shared" si="6"/>
        <v>0</v>
      </c>
      <c r="G630" s="19">
        <f t="shared" si="7"/>
        <v>0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" x14ac:dyDescent="0.25">
      <c r="A631" s="14" t="s">
        <v>59</v>
      </c>
      <c r="B631" s="14" t="s">
        <v>107</v>
      </c>
      <c r="C631" s="16" t="s">
        <v>120</v>
      </c>
      <c r="D631" s="19">
        <v>14338</v>
      </c>
      <c r="E631" s="18">
        <v>1144</v>
      </c>
      <c r="F631" s="19">
        <f t="shared" si="6"/>
        <v>0</v>
      </c>
      <c r="G631" s="19">
        <f t="shared" si="7"/>
        <v>0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" x14ac:dyDescent="0.25">
      <c r="A632" s="14" t="s">
        <v>59</v>
      </c>
      <c r="B632" s="14" t="s">
        <v>108</v>
      </c>
      <c r="C632" s="16" t="s">
        <v>120</v>
      </c>
      <c r="D632" s="18">
        <v>14203</v>
      </c>
      <c r="E632" s="18">
        <v>3128</v>
      </c>
      <c r="F632" s="19">
        <f t="shared" si="6"/>
        <v>0</v>
      </c>
      <c r="G632" s="19">
        <f t="shared" si="7"/>
        <v>0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" x14ac:dyDescent="0.25">
      <c r="A633" s="14" t="s">
        <v>59</v>
      </c>
      <c r="B633" s="14" t="s">
        <v>109</v>
      </c>
      <c r="C633" s="16" t="s">
        <v>120</v>
      </c>
      <c r="D633" s="18">
        <v>2106</v>
      </c>
      <c r="E633" s="18">
        <v>1162</v>
      </c>
      <c r="F633" s="19">
        <f t="shared" si="6"/>
        <v>0</v>
      </c>
      <c r="G633" s="19">
        <f t="shared" si="7"/>
        <v>0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" x14ac:dyDescent="0.25">
      <c r="A634" s="14" t="s">
        <v>59</v>
      </c>
      <c r="B634" s="14" t="s">
        <v>110</v>
      </c>
      <c r="C634" s="16" t="s">
        <v>120</v>
      </c>
      <c r="D634" s="18">
        <v>7711</v>
      </c>
      <c r="E634" s="18">
        <v>20818</v>
      </c>
      <c r="F634" s="19">
        <f t="shared" si="6"/>
        <v>0</v>
      </c>
      <c r="G634" s="19">
        <f t="shared" si="7"/>
        <v>0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" x14ac:dyDescent="0.25">
      <c r="A635" s="14" t="s">
        <v>59</v>
      </c>
      <c r="B635" s="14" t="s">
        <v>111</v>
      </c>
      <c r="C635" s="16" t="s">
        <v>121</v>
      </c>
      <c r="D635" s="19">
        <v>14338</v>
      </c>
      <c r="E635" s="18">
        <v>1621</v>
      </c>
      <c r="F635" s="19">
        <f t="shared" si="6"/>
        <v>0</v>
      </c>
      <c r="G635" s="19">
        <f t="shared" si="7"/>
        <v>0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" x14ac:dyDescent="0.25">
      <c r="A636" s="14" t="s">
        <v>59</v>
      </c>
      <c r="B636" s="14" t="s">
        <v>112</v>
      </c>
      <c r="C636" s="16" t="s">
        <v>121</v>
      </c>
      <c r="D636" s="18">
        <v>6430</v>
      </c>
      <c r="E636" s="18">
        <v>1907</v>
      </c>
      <c r="F636" s="19">
        <f t="shared" si="6"/>
        <v>0</v>
      </c>
      <c r="G636" s="19">
        <f t="shared" si="7"/>
        <v>0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" x14ac:dyDescent="0.25">
      <c r="A637" s="14" t="s">
        <v>59</v>
      </c>
      <c r="B637" s="14" t="s">
        <v>113</v>
      </c>
      <c r="C637" s="16" t="s">
        <v>121</v>
      </c>
      <c r="D637" s="18">
        <v>9690</v>
      </c>
      <c r="E637" s="18">
        <v>12563</v>
      </c>
      <c r="F637" s="19">
        <f t="shared" si="6"/>
        <v>0</v>
      </c>
      <c r="G637" s="19">
        <f t="shared" si="7"/>
        <v>0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" x14ac:dyDescent="0.25">
      <c r="A638" s="14" t="s">
        <v>59</v>
      </c>
      <c r="B638" s="14" t="s">
        <v>60</v>
      </c>
      <c r="C638" s="16" t="s">
        <v>121</v>
      </c>
      <c r="D638" s="18">
        <v>26998</v>
      </c>
      <c r="E638" s="18">
        <v>87931</v>
      </c>
      <c r="F638" s="19">
        <f t="shared" si="6"/>
        <v>0</v>
      </c>
      <c r="G638" s="19">
        <f t="shared" si="7"/>
        <v>0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" x14ac:dyDescent="0.25">
      <c r="A639" s="14" t="s">
        <v>59</v>
      </c>
      <c r="B639" s="14" t="s">
        <v>62</v>
      </c>
      <c r="C639" s="16" t="s">
        <v>121</v>
      </c>
      <c r="D639" s="18">
        <v>7499</v>
      </c>
      <c r="E639" s="18">
        <v>9542</v>
      </c>
      <c r="F639" s="19">
        <f t="shared" si="6"/>
        <v>0</v>
      </c>
      <c r="G639" s="19">
        <f t="shared" si="7"/>
        <v>0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" x14ac:dyDescent="0.25">
      <c r="A640" s="14" t="s">
        <v>59</v>
      </c>
      <c r="B640" s="14" t="s">
        <v>63</v>
      </c>
      <c r="C640" s="16" t="s">
        <v>121</v>
      </c>
      <c r="D640" s="18">
        <v>1983</v>
      </c>
      <c r="E640" s="18">
        <v>1617</v>
      </c>
      <c r="F640" s="19">
        <f t="shared" si="6"/>
        <v>0</v>
      </c>
      <c r="G640" s="19">
        <f t="shared" si="7"/>
        <v>0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" x14ac:dyDescent="0.25">
      <c r="A641" s="14" t="s">
        <v>59</v>
      </c>
      <c r="B641" s="14" t="s">
        <v>64</v>
      </c>
      <c r="C641" s="16" t="s">
        <v>121</v>
      </c>
      <c r="D641" s="18">
        <v>1836</v>
      </c>
      <c r="E641" s="18">
        <v>4276</v>
      </c>
      <c r="F641" s="19">
        <f t="shared" si="6"/>
        <v>0</v>
      </c>
      <c r="G641" s="19">
        <f t="shared" si="7"/>
        <v>0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" x14ac:dyDescent="0.25">
      <c r="A642" s="14" t="s">
        <v>59</v>
      </c>
      <c r="B642" s="14" t="s">
        <v>65</v>
      </c>
      <c r="C642" s="16" t="s">
        <v>121</v>
      </c>
      <c r="D642" s="19">
        <v>14338</v>
      </c>
      <c r="E642" s="18">
        <v>1041</v>
      </c>
      <c r="F642" s="19">
        <f t="shared" si="6"/>
        <v>0</v>
      </c>
      <c r="G642" s="19">
        <f t="shared" si="7"/>
        <v>0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" x14ac:dyDescent="0.25">
      <c r="A643" s="14" t="s">
        <v>59</v>
      </c>
      <c r="B643" s="14" t="s">
        <v>66</v>
      </c>
      <c r="C643" s="16" t="s">
        <v>121</v>
      </c>
      <c r="D643" s="19">
        <v>14338</v>
      </c>
      <c r="E643" s="18">
        <v>301</v>
      </c>
      <c r="F643" s="19">
        <f t="shared" si="6"/>
        <v>0</v>
      </c>
      <c r="G643" s="19">
        <f t="shared" si="7"/>
        <v>0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" x14ac:dyDescent="0.25">
      <c r="A644" s="14" t="s">
        <v>59</v>
      </c>
      <c r="B644" s="14" t="s">
        <v>67</v>
      </c>
      <c r="C644" s="16" t="s">
        <v>122</v>
      </c>
      <c r="D644" s="18">
        <v>6310</v>
      </c>
      <c r="E644" s="18">
        <v>3432</v>
      </c>
      <c r="F644" s="19">
        <f t="shared" si="6"/>
        <v>0</v>
      </c>
      <c r="G644" s="19">
        <f t="shared" si="7"/>
        <v>0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" x14ac:dyDescent="0.25">
      <c r="A645" s="14" t="s">
        <v>59</v>
      </c>
      <c r="B645" s="14" t="s">
        <v>68</v>
      </c>
      <c r="C645" s="16" t="s">
        <v>122</v>
      </c>
      <c r="D645" s="19">
        <v>14338</v>
      </c>
      <c r="E645" s="18">
        <v>268</v>
      </c>
      <c r="F645" s="19">
        <f t="shared" si="6"/>
        <v>0</v>
      </c>
      <c r="G645" s="19">
        <f t="shared" si="7"/>
        <v>0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" x14ac:dyDescent="0.25">
      <c r="A646" s="14" t="s">
        <v>59</v>
      </c>
      <c r="B646" s="14" t="s">
        <v>69</v>
      </c>
      <c r="C646" s="16" t="s">
        <v>122</v>
      </c>
      <c r="D646" s="19">
        <v>14338</v>
      </c>
      <c r="E646" s="18">
        <v>176</v>
      </c>
      <c r="F646" s="19">
        <f t="shared" si="6"/>
        <v>0</v>
      </c>
      <c r="G646" s="19">
        <f t="shared" si="7"/>
        <v>0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" x14ac:dyDescent="0.25">
      <c r="A647" s="14" t="s">
        <v>59</v>
      </c>
      <c r="B647" s="14" t="s">
        <v>70</v>
      </c>
      <c r="C647" s="16" t="s">
        <v>122</v>
      </c>
      <c r="D647" s="19">
        <v>14338</v>
      </c>
      <c r="E647" s="18">
        <v>84</v>
      </c>
      <c r="F647" s="19">
        <f t="shared" si="6"/>
        <v>0</v>
      </c>
      <c r="G647" s="19">
        <f t="shared" si="7"/>
        <v>0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" x14ac:dyDescent="0.25">
      <c r="A648" s="14" t="s">
        <v>59</v>
      </c>
      <c r="B648" s="14" t="s">
        <v>71</v>
      </c>
      <c r="C648" s="16" t="s">
        <v>122</v>
      </c>
      <c r="D648" s="18">
        <v>814</v>
      </c>
      <c r="E648" s="18">
        <v>1049</v>
      </c>
      <c r="F648" s="19">
        <f t="shared" si="6"/>
        <v>0</v>
      </c>
      <c r="G648" s="19">
        <f t="shared" si="7"/>
        <v>0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" x14ac:dyDescent="0.25">
      <c r="A649" s="14" t="s">
        <v>59</v>
      </c>
      <c r="B649" s="14" t="s">
        <v>72</v>
      </c>
      <c r="C649" s="16" t="s">
        <v>122</v>
      </c>
      <c r="D649" s="18">
        <v>16679</v>
      </c>
      <c r="E649" s="18">
        <v>1646</v>
      </c>
      <c r="F649" s="19">
        <f t="shared" si="6"/>
        <v>0</v>
      </c>
      <c r="G649" s="19">
        <f t="shared" si="7"/>
        <v>0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" x14ac:dyDescent="0.25">
      <c r="A650" s="14" t="s">
        <v>59</v>
      </c>
      <c r="B650" s="14" t="s">
        <v>73</v>
      </c>
      <c r="C650" s="16" t="s">
        <v>122</v>
      </c>
      <c r="D650" s="18">
        <v>6734</v>
      </c>
      <c r="E650" s="18">
        <v>6791</v>
      </c>
      <c r="F650" s="19">
        <f t="shared" si="6"/>
        <v>0</v>
      </c>
      <c r="G650" s="19">
        <f t="shared" si="7"/>
        <v>0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" x14ac:dyDescent="0.25">
      <c r="A651" s="14" t="s">
        <v>59</v>
      </c>
      <c r="B651" s="14" t="s">
        <v>74</v>
      </c>
      <c r="C651" s="16" t="s">
        <v>122</v>
      </c>
      <c r="D651" s="19">
        <v>14338</v>
      </c>
      <c r="E651" s="18">
        <v>403</v>
      </c>
      <c r="F651" s="19">
        <f t="shared" si="6"/>
        <v>0</v>
      </c>
      <c r="G651" s="19">
        <f t="shared" si="7"/>
        <v>0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" x14ac:dyDescent="0.25">
      <c r="A652" s="14" t="s">
        <v>59</v>
      </c>
      <c r="B652" s="14" t="s">
        <v>75</v>
      </c>
      <c r="C652" s="16" t="s">
        <v>122</v>
      </c>
      <c r="D652" s="18">
        <v>40658</v>
      </c>
      <c r="E652" s="18">
        <v>141326</v>
      </c>
      <c r="F652" s="19">
        <f t="shared" si="6"/>
        <v>0</v>
      </c>
      <c r="G652" s="19">
        <f t="shared" si="7"/>
        <v>1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" x14ac:dyDescent="0.25">
      <c r="A653" s="14" t="s">
        <v>59</v>
      </c>
      <c r="B653" s="14" t="s">
        <v>76</v>
      </c>
      <c r="C653" s="16" t="s">
        <v>122</v>
      </c>
      <c r="D653" s="19">
        <v>14338</v>
      </c>
      <c r="E653" s="18">
        <v>455</v>
      </c>
      <c r="F653" s="19">
        <f t="shared" si="6"/>
        <v>0</v>
      </c>
      <c r="G653" s="19">
        <f t="shared" si="7"/>
        <v>0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" x14ac:dyDescent="0.25">
      <c r="A654" s="14" t="s">
        <v>59</v>
      </c>
      <c r="B654" s="14" t="s">
        <v>77</v>
      </c>
      <c r="C654" s="16" t="s">
        <v>122</v>
      </c>
      <c r="D654" s="18">
        <v>708</v>
      </c>
      <c r="E654" s="18">
        <v>609</v>
      </c>
      <c r="F654" s="19">
        <f t="shared" si="6"/>
        <v>0</v>
      </c>
      <c r="G654" s="19">
        <f t="shared" si="7"/>
        <v>0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" x14ac:dyDescent="0.25">
      <c r="A655" s="14" t="s">
        <v>59</v>
      </c>
      <c r="B655" s="14" t="s">
        <v>78</v>
      </c>
      <c r="C655" s="16" t="s">
        <v>122</v>
      </c>
      <c r="D655" s="18">
        <v>25242</v>
      </c>
      <c r="E655" s="18">
        <v>5831</v>
      </c>
      <c r="F655" s="19">
        <f t="shared" si="6"/>
        <v>0</v>
      </c>
      <c r="G655" s="19">
        <f t="shared" si="7"/>
        <v>0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" x14ac:dyDescent="0.25">
      <c r="A656" s="14" t="s">
        <v>59</v>
      </c>
      <c r="B656" s="14" t="s">
        <v>79</v>
      </c>
      <c r="C656" s="16" t="s">
        <v>122</v>
      </c>
      <c r="D656" s="18">
        <v>1463</v>
      </c>
      <c r="E656" s="18">
        <v>1052</v>
      </c>
      <c r="F656" s="19">
        <f t="shared" si="6"/>
        <v>0</v>
      </c>
      <c r="G656" s="19">
        <f t="shared" si="7"/>
        <v>0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" x14ac:dyDescent="0.25">
      <c r="A657" s="14" t="s">
        <v>59</v>
      </c>
      <c r="B657" s="14" t="s">
        <v>80</v>
      </c>
      <c r="C657" s="16" t="s">
        <v>122</v>
      </c>
      <c r="D657" s="19">
        <v>14338</v>
      </c>
      <c r="E657" s="18">
        <v>275</v>
      </c>
      <c r="F657" s="19">
        <f t="shared" si="6"/>
        <v>0</v>
      </c>
      <c r="G657" s="19">
        <f t="shared" si="7"/>
        <v>0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" x14ac:dyDescent="0.25">
      <c r="A658" s="14" t="s">
        <v>59</v>
      </c>
      <c r="B658" s="14" t="s">
        <v>81</v>
      </c>
      <c r="C658" s="16" t="s">
        <v>122</v>
      </c>
      <c r="D658" s="18">
        <v>7736</v>
      </c>
      <c r="E658" s="18">
        <v>6289</v>
      </c>
      <c r="F658" s="19">
        <f t="shared" si="6"/>
        <v>0</v>
      </c>
      <c r="G658" s="19">
        <f t="shared" si="7"/>
        <v>0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" x14ac:dyDescent="0.25">
      <c r="A659" s="14" t="s">
        <v>59</v>
      </c>
      <c r="B659" s="14" t="s">
        <v>82</v>
      </c>
      <c r="C659" s="16" t="s">
        <v>123</v>
      </c>
      <c r="D659" s="19">
        <v>14338</v>
      </c>
      <c r="E659" s="18">
        <v>1280</v>
      </c>
      <c r="F659" s="19">
        <f t="shared" si="6"/>
        <v>0</v>
      </c>
      <c r="G659" s="19">
        <f t="shared" si="7"/>
        <v>0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" x14ac:dyDescent="0.25">
      <c r="A660" s="14" t="s">
        <v>59</v>
      </c>
      <c r="B660" s="14" t="s">
        <v>83</v>
      </c>
      <c r="C660" s="16" t="s">
        <v>123</v>
      </c>
      <c r="D660" s="19">
        <v>14338</v>
      </c>
      <c r="E660" s="18">
        <v>147</v>
      </c>
      <c r="F660" s="19">
        <f t="shared" si="6"/>
        <v>0</v>
      </c>
      <c r="G660" s="19">
        <f t="shared" si="7"/>
        <v>0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" x14ac:dyDescent="0.25">
      <c r="A661" s="14" t="s">
        <v>59</v>
      </c>
      <c r="B661" s="14" t="s">
        <v>84</v>
      </c>
      <c r="C661" s="16" t="s">
        <v>123</v>
      </c>
      <c r="D661" s="18">
        <v>14055</v>
      </c>
      <c r="E661" s="18">
        <v>10418</v>
      </c>
      <c r="F661" s="19">
        <f t="shared" si="6"/>
        <v>0</v>
      </c>
      <c r="G661" s="19">
        <f t="shared" si="7"/>
        <v>0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" x14ac:dyDescent="0.25">
      <c r="A662" s="14" t="s">
        <v>59</v>
      </c>
      <c r="B662" s="14" t="s">
        <v>85</v>
      </c>
      <c r="C662" s="16" t="s">
        <v>123</v>
      </c>
      <c r="D662" s="19">
        <v>14338</v>
      </c>
      <c r="E662" s="19">
        <v>8441</v>
      </c>
      <c r="F662" s="19">
        <f t="shared" si="6"/>
        <v>0</v>
      </c>
      <c r="G662" s="19">
        <f t="shared" si="7"/>
        <v>0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" x14ac:dyDescent="0.25">
      <c r="A663" s="14" t="s">
        <v>59</v>
      </c>
      <c r="B663" s="14" t="s">
        <v>86</v>
      </c>
      <c r="C663" s="16" t="s">
        <v>123</v>
      </c>
      <c r="D663" s="19">
        <v>14338</v>
      </c>
      <c r="E663" s="18">
        <v>436</v>
      </c>
      <c r="F663" s="19">
        <f t="shared" si="6"/>
        <v>0</v>
      </c>
      <c r="G663" s="19">
        <f t="shared" si="7"/>
        <v>0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" x14ac:dyDescent="0.25">
      <c r="A664" s="14" t="s">
        <v>59</v>
      </c>
      <c r="B664" s="14" t="s">
        <v>87</v>
      </c>
      <c r="C664" s="16" t="s">
        <v>123</v>
      </c>
      <c r="D664" s="18">
        <v>15901</v>
      </c>
      <c r="E664" s="18">
        <v>47114</v>
      </c>
      <c r="F664" s="19">
        <f t="shared" si="6"/>
        <v>0</v>
      </c>
      <c r="G664" s="19">
        <f t="shared" si="7"/>
        <v>0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" x14ac:dyDescent="0.25">
      <c r="A665" s="14" t="s">
        <v>59</v>
      </c>
      <c r="B665" s="14" t="s">
        <v>88</v>
      </c>
      <c r="C665" s="16" t="s">
        <v>123</v>
      </c>
      <c r="D665" s="19">
        <v>14338</v>
      </c>
      <c r="E665" s="18">
        <v>1874</v>
      </c>
      <c r="F665" s="19">
        <f t="shared" si="6"/>
        <v>0</v>
      </c>
      <c r="G665" s="19">
        <f t="shared" si="7"/>
        <v>0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" x14ac:dyDescent="0.25">
      <c r="A666" s="14" t="s">
        <v>59</v>
      </c>
      <c r="B666" s="14" t="s">
        <v>89</v>
      </c>
      <c r="C666" s="16" t="s">
        <v>123</v>
      </c>
      <c r="D666" s="19">
        <v>14338</v>
      </c>
      <c r="E666" s="18">
        <v>906</v>
      </c>
      <c r="F666" s="19">
        <f t="shared" si="6"/>
        <v>0</v>
      </c>
      <c r="G666" s="19">
        <f t="shared" si="7"/>
        <v>0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" x14ac:dyDescent="0.25">
      <c r="A667" s="14" t="s">
        <v>59</v>
      </c>
      <c r="B667" s="14" t="s">
        <v>90</v>
      </c>
      <c r="C667" s="16" t="s">
        <v>123</v>
      </c>
      <c r="D667" s="19">
        <v>14338</v>
      </c>
      <c r="E667" s="18">
        <v>543</v>
      </c>
      <c r="F667" s="19">
        <f t="shared" si="6"/>
        <v>0</v>
      </c>
      <c r="G667" s="19">
        <f t="shared" si="7"/>
        <v>0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" x14ac:dyDescent="0.25">
      <c r="A668" s="14" t="s">
        <v>59</v>
      </c>
      <c r="B668" s="14" t="s">
        <v>91</v>
      </c>
      <c r="C668" s="16" t="s">
        <v>123</v>
      </c>
      <c r="D668" s="19">
        <v>14338</v>
      </c>
      <c r="E668" s="18">
        <v>1236</v>
      </c>
      <c r="F668" s="19">
        <f t="shared" si="6"/>
        <v>0</v>
      </c>
      <c r="G668" s="19">
        <f t="shared" si="7"/>
        <v>0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" x14ac:dyDescent="0.25">
      <c r="A669" s="14" t="s">
        <v>59</v>
      </c>
      <c r="B669" s="14" t="s">
        <v>92</v>
      </c>
      <c r="C669" s="16" t="s">
        <v>124</v>
      </c>
      <c r="D669" s="19">
        <v>14338</v>
      </c>
      <c r="E669" s="18">
        <v>2769</v>
      </c>
      <c r="F669" s="19">
        <f t="shared" si="6"/>
        <v>0</v>
      </c>
      <c r="G669" s="19">
        <f t="shared" si="7"/>
        <v>0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" x14ac:dyDescent="0.25">
      <c r="A670" s="14" t="s">
        <v>59</v>
      </c>
      <c r="B670" s="14" t="s">
        <v>93</v>
      </c>
      <c r="C670" s="16" t="s">
        <v>124</v>
      </c>
      <c r="D670" s="18">
        <v>10238</v>
      </c>
      <c r="E670" s="18">
        <v>33905</v>
      </c>
      <c r="F670" s="19">
        <f t="shared" si="6"/>
        <v>0</v>
      </c>
      <c r="G670" s="19">
        <f t="shared" si="7"/>
        <v>0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" x14ac:dyDescent="0.25">
      <c r="A671" s="14" t="s">
        <v>59</v>
      </c>
      <c r="B671" s="14" t="s">
        <v>94</v>
      </c>
      <c r="C671" s="16" t="s">
        <v>124</v>
      </c>
      <c r="D671" s="18">
        <v>7173</v>
      </c>
      <c r="E671" s="18">
        <v>1349</v>
      </c>
      <c r="F671" s="19">
        <f t="shared" si="6"/>
        <v>0</v>
      </c>
      <c r="G671" s="19">
        <f t="shared" si="7"/>
        <v>0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" x14ac:dyDescent="0.25">
      <c r="A672" s="14" t="s">
        <v>59</v>
      </c>
      <c r="B672" s="14" t="s">
        <v>95</v>
      </c>
      <c r="C672" s="16" t="s">
        <v>124</v>
      </c>
      <c r="D672" s="18">
        <v>978</v>
      </c>
      <c r="E672" s="18">
        <v>1643</v>
      </c>
      <c r="F672" s="19">
        <f t="shared" si="6"/>
        <v>0</v>
      </c>
      <c r="G672" s="19">
        <f t="shared" si="7"/>
        <v>0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" x14ac:dyDescent="0.25">
      <c r="A673" s="14" t="s">
        <v>59</v>
      </c>
      <c r="B673" s="14" t="s">
        <v>96</v>
      </c>
      <c r="C673" s="16" t="s">
        <v>124</v>
      </c>
      <c r="D673" s="19">
        <v>14338</v>
      </c>
      <c r="E673" s="18">
        <v>796</v>
      </c>
      <c r="F673" s="19">
        <f t="shared" si="6"/>
        <v>0</v>
      </c>
      <c r="G673" s="19">
        <f t="shared" si="7"/>
        <v>0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" x14ac:dyDescent="0.25">
      <c r="A674" s="14" t="s">
        <v>59</v>
      </c>
      <c r="B674" s="14" t="s">
        <v>97</v>
      </c>
      <c r="C674" s="16" t="s">
        <v>124</v>
      </c>
      <c r="D674" s="18">
        <v>90596</v>
      </c>
      <c r="E674" s="18">
        <v>79182</v>
      </c>
      <c r="F674" s="19">
        <f t="shared" si="6"/>
        <v>1</v>
      </c>
      <c r="G674" s="19">
        <f t="shared" si="7"/>
        <v>0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" x14ac:dyDescent="0.25">
      <c r="A675" s="14" t="s">
        <v>59</v>
      </c>
      <c r="B675" s="14" t="s">
        <v>98</v>
      </c>
      <c r="C675" s="16" t="s">
        <v>124</v>
      </c>
      <c r="D675" s="19">
        <v>14338</v>
      </c>
      <c r="E675" s="18">
        <v>686</v>
      </c>
      <c r="F675" s="19">
        <f t="shared" si="6"/>
        <v>0</v>
      </c>
      <c r="G675" s="19">
        <f t="shared" si="7"/>
        <v>0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" x14ac:dyDescent="0.25">
      <c r="A676" s="14" t="s">
        <v>59</v>
      </c>
      <c r="B676" s="14" t="s">
        <v>99</v>
      </c>
      <c r="C676" s="16" t="s">
        <v>124</v>
      </c>
      <c r="D676" s="19">
        <v>14338</v>
      </c>
      <c r="E676" s="18">
        <v>48</v>
      </c>
      <c r="F676" s="19">
        <f t="shared" si="6"/>
        <v>0</v>
      </c>
      <c r="G676" s="19">
        <f t="shared" si="7"/>
        <v>0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" x14ac:dyDescent="0.25">
      <c r="A677" s="14" t="s">
        <v>59</v>
      </c>
      <c r="B677" s="14" t="s">
        <v>100</v>
      </c>
      <c r="C677" s="16" t="s">
        <v>124</v>
      </c>
      <c r="D677" s="18">
        <v>2398</v>
      </c>
      <c r="E677" s="18">
        <v>3938</v>
      </c>
      <c r="F677" s="19">
        <f t="shared" si="6"/>
        <v>0</v>
      </c>
      <c r="G677" s="19">
        <f t="shared" si="7"/>
        <v>0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" x14ac:dyDescent="0.25">
      <c r="A678" s="14" t="s">
        <v>59</v>
      </c>
      <c r="B678" s="14" t="s">
        <v>101</v>
      </c>
      <c r="C678" s="16" t="s">
        <v>124</v>
      </c>
      <c r="D678" s="19">
        <v>14338</v>
      </c>
      <c r="E678" s="18">
        <v>565</v>
      </c>
      <c r="F678" s="19">
        <f t="shared" si="6"/>
        <v>0</v>
      </c>
      <c r="G678" s="19">
        <f t="shared" si="7"/>
        <v>0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" x14ac:dyDescent="0.25">
      <c r="A679" s="14" t="s">
        <v>59</v>
      </c>
      <c r="B679" s="14" t="s">
        <v>102</v>
      </c>
      <c r="C679" s="16" t="s">
        <v>124</v>
      </c>
      <c r="D679" s="19">
        <v>14338</v>
      </c>
      <c r="E679" s="18">
        <v>425</v>
      </c>
      <c r="F679" s="19">
        <f t="shared" si="6"/>
        <v>0</v>
      </c>
      <c r="G679" s="19">
        <f t="shared" si="7"/>
        <v>0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" x14ac:dyDescent="0.25">
      <c r="A680" s="14" t="s">
        <v>59</v>
      </c>
      <c r="B680" s="14" t="s">
        <v>103</v>
      </c>
      <c r="C680" s="16" t="s">
        <v>125</v>
      </c>
      <c r="D680" s="19">
        <v>14338</v>
      </c>
      <c r="E680" s="18">
        <v>517</v>
      </c>
      <c r="F680" s="19">
        <f t="shared" si="6"/>
        <v>0</v>
      </c>
      <c r="G680" s="19">
        <f t="shared" si="7"/>
        <v>0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" x14ac:dyDescent="0.25">
      <c r="A681" s="14" t="s">
        <v>59</v>
      </c>
      <c r="B681" s="14" t="s">
        <v>104</v>
      </c>
      <c r="C681" s="16" t="s">
        <v>125</v>
      </c>
      <c r="D681" s="18">
        <v>109264</v>
      </c>
      <c r="E681" s="18">
        <v>368611</v>
      </c>
      <c r="F681" s="19">
        <f t="shared" si="6"/>
        <v>1</v>
      </c>
      <c r="G681" s="19">
        <f t="shared" si="7"/>
        <v>1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" x14ac:dyDescent="0.25">
      <c r="A682" s="14" t="s">
        <v>59</v>
      </c>
      <c r="B682" s="14" t="s">
        <v>105</v>
      </c>
      <c r="C682" s="16" t="s">
        <v>125</v>
      </c>
      <c r="D682" s="19">
        <v>14338</v>
      </c>
      <c r="E682" s="19">
        <v>8441</v>
      </c>
      <c r="F682" s="19">
        <f t="shared" si="6"/>
        <v>0</v>
      </c>
      <c r="G682" s="19">
        <f t="shared" si="7"/>
        <v>0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" x14ac:dyDescent="0.25">
      <c r="A683" s="14" t="s">
        <v>59</v>
      </c>
      <c r="B683" s="14" t="s">
        <v>106</v>
      </c>
      <c r="C683" s="16" t="s">
        <v>125</v>
      </c>
      <c r="D683" s="18">
        <v>13340</v>
      </c>
      <c r="E683" s="18">
        <v>5534</v>
      </c>
      <c r="F683" s="19">
        <f t="shared" si="6"/>
        <v>0</v>
      </c>
      <c r="G683" s="19">
        <f t="shared" si="7"/>
        <v>0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" x14ac:dyDescent="0.25">
      <c r="A684" s="14" t="s">
        <v>59</v>
      </c>
      <c r="B684" s="14" t="s">
        <v>107</v>
      </c>
      <c r="C684" s="16" t="s">
        <v>125</v>
      </c>
      <c r="D684" s="19">
        <v>14338</v>
      </c>
      <c r="E684" s="18">
        <v>1188</v>
      </c>
      <c r="F684" s="19">
        <f t="shared" si="6"/>
        <v>0</v>
      </c>
      <c r="G684" s="19">
        <f t="shared" si="7"/>
        <v>0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" x14ac:dyDescent="0.25">
      <c r="A685" s="14" t="s">
        <v>59</v>
      </c>
      <c r="B685" s="14" t="s">
        <v>108</v>
      </c>
      <c r="C685" s="16" t="s">
        <v>125</v>
      </c>
      <c r="D685" s="18">
        <v>13390</v>
      </c>
      <c r="E685" s="18">
        <v>2651</v>
      </c>
      <c r="F685" s="19">
        <f t="shared" si="6"/>
        <v>0</v>
      </c>
      <c r="G685" s="19">
        <f t="shared" si="7"/>
        <v>0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" x14ac:dyDescent="0.25">
      <c r="A686" s="14" t="s">
        <v>59</v>
      </c>
      <c r="B686" s="14" t="s">
        <v>109</v>
      </c>
      <c r="C686" s="16" t="s">
        <v>125</v>
      </c>
      <c r="D686" s="18">
        <v>2111</v>
      </c>
      <c r="E686" s="18">
        <v>1357</v>
      </c>
      <c r="F686" s="19">
        <f t="shared" si="6"/>
        <v>0</v>
      </c>
      <c r="G686" s="19">
        <f t="shared" si="7"/>
        <v>0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" x14ac:dyDescent="0.25">
      <c r="A687" s="14" t="s">
        <v>59</v>
      </c>
      <c r="B687" s="14" t="s">
        <v>110</v>
      </c>
      <c r="C687" s="16" t="s">
        <v>125</v>
      </c>
      <c r="D687" s="18">
        <v>7306</v>
      </c>
      <c r="E687" s="18">
        <v>19923</v>
      </c>
      <c r="F687" s="19">
        <f t="shared" si="6"/>
        <v>0</v>
      </c>
      <c r="G687" s="19">
        <f t="shared" si="7"/>
        <v>0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" x14ac:dyDescent="0.25">
      <c r="A688" s="14" t="s">
        <v>59</v>
      </c>
      <c r="B688" s="14" t="s">
        <v>111</v>
      </c>
      <c r="C688" s="16" t="s">
        <v>125</v>
      </c>
      <c r="D688" s="19">
        <v>14338</v>
      </c>
      <c r="E688" s="18">
        <v>1533</v>
      </c>
      <c r="F688" s="19">
        <f t="shared" si="6"/>
        <v>0</v>
      </c>
      <c r="G688" s="19">
        <f t="shared" si="7"/>
        <v>0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" x14ac:dyDescent="0.25">
      <c r="A689" s="14" t="s">
        <v>59</v>
      </c>
      <c r="B689" s="14" t="s">
        <v>112</v>
      </c>
      <c r="C689" s="16" t="s">
        <v>125</v>
      </c>
      <c r="D689" s="18">
        <v>6244</v>
      </c>
      <c r="E689" s="18">
        <v>1819</v>
      </c>
      <c r="F689" s="19">
        <f t="shared" si="6"/>
        <v>0</v>
      </c>
      <c r="G689" s="19">
        <f t="shared" si="7"/>
        <v>0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" x14ac:dyDescent="0.25">
      <c r="A690" s="14" t="s">
        <v>59</v>
      </c>
      <c r="B690" s="14" t="s">
        <v>113</v>
      </c>
      <c r="C690" s="16" t="s">
        <v>125</v>
      </c>
      <c r="D690" s="18">
        <v>9865</v>
      </c>
      <c r="E690" s="18">
        <v>13887</v>
      </c>
      <c r="F690" s="19">
        <f t="shared" si="6"/>
        <v>0</v>
      </c>
      <c r="G690" s="19">
        <f t="shared" si="7"/>
        <v>0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" x14ac:dyDescent="0.25">
      <c r="A691" s="14" t="s">
        <v>126</v>
      </c>
      <c r="B691" s="14" t="s">
        <v>127</v>
      </c>
      <c r="C691" s="16" t="s">
        <v>61</v>
      </c>
      <c r="D691" s="19">
        <v>14338</v>
      </c>
      <c r="E691" s="19">
        <v>8441</v>
      </c>
      <c r="F691" s="19">
        <f t="shared" si="6"/>
        <v>0</v>
      </c>
      <c r="G691" s="19">
        <f t="shared" si="7"/>
        <v>0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" x14ac:dyDescent="0.25">
      <c r="A692" s="14" t="s">
        <v>126</v>
      </c>
      <c r="B692" s="14" t="s">
        <v>128</v>
      </c>
      <c r="C692" s="16" t="s">
        <v>61</v>
      </c>
      <c r="D692" s="19">
        <v>14338</v>
      </c>
      <c r="E692" s="19">
        <v>8441</v>
      </c>
      <c r="F692" s="19">
        <f t="shared" si="6"/>
        <v>0</v>
      </c>
      <c r="G692" s="19">
        <f t="shared" si="7"/>
        <v>0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" x14ac:dyDescent="0.25">
      <c r="A693" s="14" t="s">
        <v>126</v>
      </c>
      <c r="B693" s="14" t="s">
        <v>129</v>
      </c>
      <c r="C693" s="16" t="s">
        <v>61</v>
      </c>
      <c r="D693" s="19">
        <v>14338</v>
      </c>
      <c r="E693" s="19">
        <v>8441</v>
      </c>
      <c r="F693" s="19">
        <f t="shared" si="6"/>
        <v>0</v>
      </c>
      <c r="G693" s="19">
        <f t="shared" si="7"/>
        <v>0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" x14ac:dyDescent="0.25">
      <c r="A694" s="14" t="s">
        <v>126</v>
      </c>
      <c r="B694" s="14" t="s">
        <v>130</v>
      </c>
      <c r="C694" s="16" t="s">
        <v>61</v>
      </c>
      <c r="D694" s="19">
        <v>14338</v>
      </c>
      <c r="E694" s="19">
        <v>8441</v>
      </c>
      <c r="F694" s="19">
        <f t="shared" si="6"/>
        <v>0</v>
      </c>
      <c r="G694" s="19">
        <f t="shared" si="7"/>
        <v>0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" x14ac:dyDescent="0.25">
      <c r="A695" s="14" t="s">
        <v>126</v>
      </c>
      <c r="B695" s="14" t="s">
        <v>131</v>
      </c>
      <c r="C695" s="16" t="s">
        <v>61</v>
      </c>
      <c r="D695" s="19">
        <v>14338</v>
      </c>
      <c r="E695" s="19">
        <v>8441</v>
      </c>
      <c r="F695" s="19">
        <f t="shared" si="6"/>
        <v>0</v>
      </c>
      <c r="G695" s="19">
        <f t="shared" si="7"/>
        <v>0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" x14ac:dyDescent="0.25">
      <c r="A696" s="14" t="s">
        <v>126</v>
      </c>
      <c r="B696" s="14" t="s">
        <v>132</v>
      </c>
      <c r="C696" s="16" t="s">
        <v>61</v>
      </c>
      <c r="D696" s="19">
        <v>14338</v>
      </c>
      <c r="E696" s="19">
        <v>8441</v>
      </c>
      <c r="F696" s="19">
        <f t="shared" si="6"/>
        <v>0</v>
      </c>
      <c r="G696" s="19">
        <f t="shared" si="7"/>
        <v>0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" x14ac:dyDescent="0.25">
      <c r="A697" s="14" t="s">
        <v>126</v>
      </c>
      <c r="B697" s="14" t="s">
        <v>133</v>
      </c>
      <c r="C697" s="16" t="s">
        <v>61</v>
      </c>
      <c r="D697" s="19">
        <v>14338</v>
      </c>
      <c r="E697" s="19">
        <v>8441</v>
      </c>
      <c r="F697" s="19">
        <f t="shared" si="6"/>
        <v>0</v>
      </c>
      <c r="G697" s="19">
        <f t="shared" si="7"/>
        <v>0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" x14ac:dyDescent="0.25">
      <c r="A698" s="14" t="s">
        <v>126</v>
      </c>
      <c r="B698" s="14" t="s">
        <v>134</v>
      </c>
      <c r="C698" s="16" t="s">
        <v>61</v>
      </c>
      <c r="D698" s="19">
        <v>14338</v>
      </c>
      <c r="E698" s="19">
        <v>8441</v>
      </c>
      <c r="F698" s="19">
        <f t="shared" si="6"/>
        <v>0</v>
      </c>
      <c r="G698" s="19">
        <f t="shared" si="7"/>
        <v>0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" x14ac:dyDescent="0.25">
      <c r="A699" s="14" t="s">
        <v>126</v>
      </c>
      <c r="B699" s="14" t="s">
        <v>135</v>
      </c>
      <c r="C699" s="16" t="s">
        <v>61</v>
      </c>
      <c r="D699" s="19">
        <v>14338</v>
      </c>
      <c r="E699" s="19">
        <v>8441</v>
      </c>
      <c r="F699" s="19">
        <f t="shared" si="6"/>
        <v>0</v>
      </c>
      <c r="G699" s="19">
        <f t="shared" si="7"/>
        <v>0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" x14ac:dyDescent="0.25">
      <c r="A700" s="14" t="s">
        <v>126</v>
      </c>
      <c r="B700" s="14" t="s">
        <v>136</v>
      </c>
      <c r="C700" s="16" t="s">
        <v>61</v>
      </c>
      <c r="D700" s="19">
        <v>14338</v>
      </c>
      <c r="E700" s="19">
        <v>8441</v>
      </c>
      <c r="F700" s="19">
        <f t="shared" si="6"/>
        <v>0</v>
      </c>
      <c r="G700" s="19">
        <f t="shared" si="7"/>
        <v>0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" x14ac:dyDescent="0.25">
      <c r="A701" s="14" t="s">
        <v>126</v>
      </c>
      <c r="B701" s="14" t="s">
        <v>137</v>
      </c>
      <c r="C701" s="16" t="s">
        <v>61</v>
      </c>
      <c r="D701" s="19">
        <v>14338</v>
      </c>
      <c r="E701" s="19">
        <v>8441</v>
      </c>
      <c r="F701" s="19">
        <f t="shared" si="6"/>
        <v>0</v>
      </c>
      <c r="G701" s="19">
        <f t="shared" si="7"/>
        <v>0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" x14ac:dyDescent="0.25">
      <c r="A702" s="14" t="s">
        <v>126</v>
      </c>
      <c r="B702" s="14" t="s">
        <v>138</v>
      </c>
      <c r="C702" s="16" t="s">
        <v>61</v>
      </c>
      <c r="D702" s="19">
        <v>14338</v>
      </c>
      <c r="E702" s="19">
        <v>8441</v>
      </c>
      <c r="F702" s="19">
        <f t="shared" si="6"/>
        <v>0</v>
      </c>
      <c r="G702" s="19">
        <f t="shared" si="7"/>
        <v>0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" x14ac:dyDescent="0.25">
      <c r="A703" s="14" t="s">
        <v>126</v>
      </c>
      <c r="B703" s="14" t="s">
        <v>139</v>
      </c>
      <c r="C703" s="16" t="s">
        <v>61</v>
      </c>
      <c r="D703" s="18">
        <v>451501</v>
      </c>
      <c r="E703" s="19">
        <v>8441</v>
      </c>
      <c r="F703" s="19">
        <f t="shared" si="6"/>
        <v>1</v>
      </c>
      <c r="G703" s="19">
        <f t="shared" si="7"/>
        <v>0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" x14ac:dyDescent="0.25">
      <c r="A704" s="14" t="s">
        <v>126</v>
      </c>
      <c r="B704" s="14" t="s">
        <v>140</v>
      </c>
      <c r="C704" s="16" t="s">
        <v>61</v>
      </c>
      <c r="D704" s="19">
        <v>14338</v>
      </c>
      <c r="E704" s="19">
        <v>8441</v>
      </c>
      <c r="F704" s="19">
        <f t="shared" si="6"/>
        <v>0</v>
      </c>
      <c r="G704" s="19">
        <f t="shared" si="7"/>
        <v>0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" x14ac:dyDescent="0.25">
      <c r="A705" s="14" t="s">
        <v>126</v>
      </c>
      <c r="B705" s="14" t="s">
        <v>141</v>
      </c>
      <c r="C705" s="16" t="s">
        <v>61</v>
      </c>
      <c r="D705" s="19">
        <v>14338</v>
      </c>
      <c r="E705" s="19">
        <v>8441</v>
      </c>
      <c r="F705" s="19">
        <f t="shared" si="6"/>
        <v>0</v>
      </c>
      <c r="G705" s="19">
        <f t="shared" si="7"/>
        <v>0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" x14ac:dyDescent="0.25">
      <c r="A706" s="14" t="s">
        <v>126</v>
      </c>
      <c r="B706" s="14" t="s">
        <v>142</v>
      </c>
      <c r="C706" s="16" t="s">
        <v>61</v>
      </c>
      <c r="D706" s="19">
        <v>14338</v>
      </c>
      <c r="E706" s="19">
        <v>8441</v>
      </c>
      <c r="F706" s="19">
        <f t="shared" si="6"/>
        <v>0</v>
      </c>
      <c r="G706" s="19">
        <f t="shared" si="7"/>
        <v>0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" x14ac:dyDescent="0.25">
      <c r="A707" s="14" t="s">
        <v>126</v>
      </c>
      <c r="B707" s="14" t="s">
        <v>143</v>
      </c>
      <c r="C707" s="16" t="s">
        <v>61</v>
      </c>
      <c r="D707" s="19">
        <v>14338</v>
      </c>
      <c r="E707" s="19">
        <v>8441</v>
      </c>
      <c r="F707" s="19">
        <f t="shared" si="6"/>
        <v>0</v>
      </c>
      <c r="G707" s="19">
        <f t="shared" si="7"/>
        <v>0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" x14ac:dyDescent="0.25">
      <c r="A708" s="14" t="s">
        <v>126</v>
      </c>
      <c r="B708" s="14" t="s">
        <v>144</v>
      </c>
      <c r="C708" s="16" t="s">
        <v>61</v>
      </c>
      <c r="D708" s="19">
        <v>14338</v>
      </c>
      <c r="E708" s="19">
        <v>8441</v>
      </c>
      <c r="F708" s="19">
        <f t="shared" si="6"/>
        <v>0</v>
      </c>
      <c r="G708" s="19">
        <f t="shared" si="7"/>
        <v>0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" x14ac:dyDescent="0.25">
      <c r="A709" s="14" t="s">
        <v>126</v>
      </c>
      <c r="B709" s="14" t="s">
        <v>145</v>
      </c>
      <c r="C709" s="16" t="s">
        <v>61</v>
      </c>
      <c r="D709" s="19">
        <v>14338</v>
      </c>
      <c r="E709" s="19">
        <v>8441</v>
      </c>
      <c r="F709" s="19">
        <f t="shared" si="6"/>
        <v>0</v>
      </c>
      <c r="G709" s="19">
        <f t="shared" si="7"/>
        <v>0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" x14ac:dyDescent="0.25">
      <c r="A710" s="14" t="s">
        <v>126</v>
      </c>
      <c r="B710" s="14" t="s">
        <v>146</v>
      </c>
      <c r="C710" s="16" t="s">
        <v>61</v>
      </c>
      <c r="D710" s="19">
        <v>14338</v>
      </c>
      <c r="E710" s="19">
        <v>8441</v>
      </c>
      <c r="F710" s="19">
        <f t="shared" si="6"/>
        <v>0</v>
      </c>
      <c r="G710" s="19">
        <f t="shared" si="7"/>
        <v>0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" x14ac:dyDescent="0.25">
      <c r="A711" s="14" t="s">
        <v>126</v>
      </c>
      <c r="B711" s="14" t="s">
        <v>147</v>
      </c>
      <c r="C711" s="16" t="s">
        <v>61</v>
      </c>
      <c r="D711" s="19">
        <v>14338</v>
      </c>
      <c r="E711" s="19">
        <v>8441</v>
      </c>
      <c r="F711" s="19">
        <f t="shared" si="6"/>
        <v>0</v>
      </c>
      <c r="G711" s="19">
        <f t="shared" si="7"/>
        <v>0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" x14ac:dyDescent="0.25">
      <c r="A712" s="14" t="s">
        <v>126</v>
      </c>
      <c r="B712" s="14" t="s">
        <v>148</v>
      </c>
      <c r="C712" s="16" t="s">
        <v>61</v>
      </c>
      <c r="D712" s="19">
        <v>14338</v>
      </c>
      <c r="E712" s="19">
        <v>8441</v>
      </c>
      <c r="F712" s="19">
        <f t="shared" si="6"/>
        <v>0</v>
      </c>
      <c r="G712" s="19">
        <f t="shared" si="7"/>
        <v>0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" x14ac:dyDescent="0.25">
      <c r="A713" s="14" t="s">
        <v>126</v>
      </c>
      <c r="B713" s="14" t="s">
        <v>149</v>
      </c>
      <c r="C713" s="16" t="s">
        <v>61</v>
      </c>
      <c r="D713" s="19">
        <v>14338</v>
      </c>
      <c r="E713" s="19">
        <v>8441</v>
      </c>
      <c r="F713" s="19">
        <f t="shared" si="6"/>
        <v>0</v>
      </c>
      <c r="G713" s="19">
        <f t="shared" si="7"/>
        <v>0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" x14ac:dyDescent="0.25">
      <c r="A714" s="14" t="s">
        <v>126</v>
      </c>
      <c r="B714" s="14" t="s">
        <v>150</v>
      </c>
      <c r="C714" s="16" t="s">
        <v>61</v>
      </c>
      <c r="D714" s="19">
        <v>14338</v>
      </c>
      <c r="E714" s="19">
        <v>8441</v>
      </c>
      <c r="F714" s="19">
        <f t="shared" si="6"/>
        <v>0</v>
      </c>
      <c r="G714" s="19">
        <f t="shared" si="7"/>
        <v>0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" x14ac:dyDescent="0.25">
      <c r="A715" s="14" t="s">
        <v>126</v>
      </c>
      <c r="B715" s="14" t="s">
        <v>151</v>
      </c>
      <c r="C715" s="16" t="s">
        <v>61</v>
      </c>
      <c r="D715" s="19">
        <v>14338</v>
      </c>
      <c r="E715" s="19">
        <v>8441</v>
      </c>
      <c r="F715" s="19">
        <f t="shared" si="6"/>
        <v>0</v>
      </c>
      <c r="G715" s="19">
        <f t="shared" si="7"/>
        <v>0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" x14ac:dyDescent="0.25">
      <c r="A716" s="14" t="s">
        <v>126</v>
      </c>
      <c r="B716" s="14" t="s">
        <v>152</v>
      </c>
      <c r="C716" s="16" t="s">
        <v>61</v>
      </c>
      <c r="D716" s="19">
        <v>14338</v>
      </c>
      <c r="E716" s="19">
        <v>8441</v>
      </c>
      <c r="F716" s="19">
        <f t="shared" si="6"/>
        <v>0</v>
      </c>
      <c r="G716" s="19">
        <f t="shared" si="7"/>
        <v>0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" x14ac:dyDescent="0.25">
      <c r="A717" s="14" t="s">
        <v>126</v>
      </c>
      <c r="B717" s="14" t="s">
        <v>153</v>
      </c>
      <c r="C717" s="16" t="s">
        <v>61</v>
      </c>
      <c r="D717" s="18">
        <v>263002</v>
      </c>
      <c r="E717" s="19">
        <v>8441</v>
      </c>
      <c r="F717" s="19">
        <f t="shared" si="6"/>
        <v>1</v>
      </c>
      <c r="G717" s="19">
        <f t="shared" si="7"/>
        <v>0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" x14ac:dyDescent="0.25">
      <c r="A718" s="14" t="s">
        <v>126</v>
      </c>
      <c r="B718" s="14" t="s">
        <v>154</v>
      </c>
      <c r="C718" s="16" t="s">
        <v>61</v>
      </c>
      <c r="D718" s="19">
        <v>14338</v>
      </c>
      <c r="E718" s="19">
        <v>8441</v>
      </c>
      <c r="F718" s="19">
        <f t="shared" si="6"/>
        <v>0</v>
      </c>
      <c r="G718" s="19">
        <f t="shared" si="7"/>
        <v>0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" x14ac:dyDescent="0.25">
      <c r="A719" s="14" t="s">
        <v>126</v>
      </c>
      <c r="B719" s="14" t="s">
        <v>155</v>
      </c>
      <c r="C719" s="16" t="s">
        <v>61</v>
      </c>
      <c r="D719" s="19">
        <v>14338</v>
      </c>
      <c r="E719" s="19">
        <v>8441</v>
      </c>
      <c r="F719" s="19">
        <f t="shared" si="6"/>
        <v>0</v>
      </c>
      <c r="G719" s="19">
        <f t="shared" si="7"/>
        <v>0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" x14ac:dyDescent="0.25">
      <c r="A720" s="14" t="s">
        <v>126</v>
      </c>
      <c r="B720" s="14" t="s">
        <v>156</v>
      </c>
      <c r="C720" s="16" t="s">
        <v>61</v>
      </c>
      <c r="D720" s="19">
        <v>14338</v>
      </c>
      <c r="E720" s="19">
        <v>8441</v>
      </c>
      <c r="F720" s="19">
        <f t="shared" si="6"/>
        <v>0</v>
      </c>
      <c r="G720" s="19">
        <f t="shared" si="7"/>
        <v>0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" x14ac:dyDescent="0.25">
      <c r="A721" s="14" t="s">
        <v>126</v>
      </c>
      <c r="B721" s="14" t="s">
        <v>157</v>
      </c>
      <c r="C721" s="16" t="s">
        <v>61</v>
      </c>
      <c r="D721" s="19">
        <v>14338</v>
      </c>
      <c r="E721" s="19">
        <v>8441</v>
      </c>
      <c r="F721" s="19">
        <f t="shared" si="6"/>
        <v>0</v>
      </c>
      <c r="G721" s="19">
        <f t="shared" si="7"/>
        <v>0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" x14ac:dyDescent="0.25">
      <c r="A722" s="14" t="s">
        <v>126</v>
      </c>
      <c r="B722" s="14" t="s">
        <v>158</v>
      </c>
      <c r="C722" s="16" t="s">
        <v>61</v>
      </c>
      <c r="D722" s="19">
        <v>14338</v>
      </c>
      <c r="E722" s="19">
        <v>8441</v>
      </c>
      <c r="F722" s="19">
        <f t="shared" si="6"/>
        <v>0</v>
      </c>
      <c r="G722" s="19">
        <f t="shared" si="7"/>
        <v>0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" x14ac:dyDescent="0.25">
      <c r="A723" s="14" t="s">
        <v>126</v>
      </c>
      <c r="B723" s="14" t="s">
        <v>159</v>
      </c>
      <c r="C723" s="16" t="s">
        <v>61</v>
      </c>
      <c r="D723" s="19">
        <v>14338</v>
      </c>
      <c r="E723" s="19">
        <v>8441</v>
      </c>
      <c r="F723" s="19">
        <f t="shared" si="6"/>
        <v>0</v>
      </c>
      <c r="G723" s="19">
        <f t="shared" si="7"/>
        <v>0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" x14ac:dyDescent="0.25">
      <c r="A724" s="14" t="s">
        <v>126</v>
      </c>
      <c r="B724" s="14" t="s">
        <v>160</v>
      </c>
      <c r="C724" s="16" t="s">
        <v>61</v>
      </c>
      <c r="D724" s="19">
        <v>14338</v>
      </c>
      <c r="E724" s="19">
        <v>8441</v>
      </c>
      <c r="F724" s="19">
        <f t="shared" si="6"/>
        <v>0</v>
      </c>
      <c r="G724" s="19">
        <f t="shared" si="7"/>
        <v>0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" x14ac:dyDescent="0.25">
      <c r="A725" s="14" t="s">
        <v>126</v>
      </c>
      <c r="B725" s="14" t="s">
        <v>127</v>
      </c>
      <c r="C725" s="16" t="s">
        <v>114</v>
      </c>
      <c r="D725" s="19">
        <v>14338</v>
      </c>
      <c r="E725" s="19">
        <v>8441</v>
      </c>
      <c r="F725" s="19">
        <f t="shared" si="6"/>
        <v>0</v>
      </c>
      <c r="G725" s="19">
        <f t="shared" si="7"/>
        <v>0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" x14ac:dyDescent="0.25">
      <c r="A726" s="14" t="s">
        <v>126</v>
      </c>
      <c r="B726" s="14" t="s">
        <v>128</v>
      </c>
      <c r="C726" s="16" t="s">
        <v>114</v>
      </c>
      <c r="D726" s="18">
        <v>2716</v>
      </c>
      <c r="E726" s="19">
        <v>8441</v>
      </c>
      <c r="F726" s="19">
        <f t="shared" si="6"/>
        <v>0</v>
      </c>
      <c r="G726" s="19">
        <f t="shared" si="7"/>
        <v>0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" x14ac:dyDescent="0.25">
      <c r="A727" s="14" t="s">
        <v>126</v>
      </c>
      <c r="B727" s="14" t="s">
        <v>129</v>
      </c>
      <c r="C727" s="16" t="s">
        <v>114</v>
      </c>
      <c r="D727" s="18">
        <v>12561</v>
      </c>
      <c r="E727" s="19">
        <v>8441</v>
      </c>
      <c r="F727" s="19">
        <f t="shared" si="6"/>
        <v>0</v>
      </c>
      <c r="G727" s="19">
        <f t="shared" si="7"/>
        <v>0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" x14ac:dyDescent="0.25">
      <c r="A728" s="14" t="s">
        <v>126</v>
      </c>
      <c r="B728" s="14" t="s">
        <v>130</v>
      </c>
      <c r="C728" s="16" t="s">
        <v>114</v>
      </c>
      <c r="D728" s="18">
        <v>31294</v>
      </c>
      <c r="E728" s="19">
        <v>8441</v>
      </c>
      <c r="F728" s="19">
        <f t="shared" si="6"/>
        <v>0</v>
      </c>
      <c r="G728" s="19">
        <f t="shared" si="7"/>
        <v>0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" x14ac:dyDescent="0.25">
      <c r="A729" s="14" t="s">
        <v>126</v>
      </c>
      <c r="B729" s="14" t="s">
        <v>131</v>
      </c>
      <c r="C729" s="16" t="s">
        <v>114</v>
      </c>
      <c r="D729" s="19">
        <v>14338</v>
      </c>
      <c r="E729" s="19">
        <v>8441</v>
      </c>
      <c r="F729" s="19">
        <f t="shared" si="6"/>
        <v>0</v>
      </c>
      <c r="G729" s="19">
        <f t="shared" si="7"/>
        <v>0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" x14ac:dyDescent="0.25">
      <c r="A730" s="14" t="s">
        <v>126</v>
      </c>
      <c r="B730" s="14" t="s">
        <v>132</v>
      </c>
      <c r="C730" s="16" t="s">
        <v>114</v>
      </c>
      <c r="D730" s="18">
        <v>3832</v>
      </c>
      <c r="E730" s="19">
        <v>8441</v>
      </c>
      <c r="F730" s="19">
        <f t="shared" si="6"/>
        <v>0</v>
      </c>
      <c r="G730" s="19">
        <f t="shared" si="7"/>
        <v>0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" x14ac:dyDescent="0.25">
      <c r="A731" s="14" t="s">
        <v>126</v>
      </c>
      <c r="B731" s="14" t="s">
        <v>133</v>
      </c>
      <c r="C731" s="16" t="s">
        <v>114</v>
      </c>
      <c r="D731" s="18">
        <v>5333</v>
      </c>
      <c r="E731" s="19">
        <v>8441</v>
      </c>
      <c r="F731" s="19">
        <f t="shared" si="6"/>
        <v>0</v>
      </c>
      <c r="G731" s="19">
        <f t="shared" si="7"/>
        <v>0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" x14ac:dyDescent="0.25">
      <c r="A732" s="14" t="s">
        <v>126</v>
      </c>
      <c r="B732" s="14" t="s">
        <v>134</v>
      </c>
      <c r="C732" s="16" t="s">
        <v>114</v>
      </c>
      <c r="D732" s="18">
        <v>2727728</v>
      </c>
      <c r="E732" s="19">
        <v>8441</v>
      </c>
      <c r="F732" s="19">
        <f t="shared" si="6"/>
        <v>1</v>
      </c>
      <c r="G732" s="19">
        <f t="shared" si="7"/>
        <v>0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" x14ac:dyDescent="0.25">
      <c r="A733" s="14" t="s">
        <v>126</v>
      </c>
      <c r="B733" s="14" t="s">
        <v>135</v>
      </c>
      <c r="C733" s="16" t="s">
        <v>114</v>
      </c>
      <c r="D733" s="18">
        <v>3543</v>
      </c>
      <c r="E733" s="19">
        <v>8441</v>
      </c>
      <c r="F733" s="19">
        <f t="shared" si="6"/>
        <v>0</v>
      </c>
      <c r="G733" s="19">
        <f t="shared" si="7"/>
        <v>0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" x14ac:dyDescent="0.25">
      <c r="A734" s="14" t="s">
        <v>126</v>
      </c>
      <c r="B734" s="14" t="s">
        <v>136</v>
      </c>
      <c r="C734" s="16" t="s">
        <v>114</v>
      </c>
      <c r="D734" s="18">
        <v>14894</v>
      </c>
      <c r="E734" s="19">
        <v>8441</v>
      </c>
      <c r="F734" s="19">
        <f t="shared" si="6"/>
        <v>0</v>
      </c>
      <c r="G734" s="19">
        <f t="shared" si="7"/>
        <v>0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" x14ac:dyDescent="0.25">
      <c r="A735" s="14" t="s">
        <v>126</v>
      </c>
      <c r="B735" s="14" t="s">
        <v>137</v>
      </c>
      <c r="C735" s="16" t="s">
        <v>114</v>
      </c>
      <c r="D735" s="18">
        <v>749447</v>
      </c>
      <c r="E735" s="19">
        <v>8441</v>
      </c>
      <c r="F735" s="19">
        <f t="shared" si="6"/>
        <v>1</v>
      </c>
      <c r="G735" s="19">
        <f t="shared" si="7"/>
        <v>0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" x14ac:dyDescent="0.25">
      <c r="A736" s="14" t="s">
        <v>126</v>
      </c>
      <c r="B736" s="14" t="s">
        <v>138</v>
      </c>
      <c r="C736" s="16" t="s">
        <v>114</v>
      </c>
      <c r="D736" s="18">
        <v>209009</v>
      </c>
      <c r="E736" s="19">
        <v>8441</v>
      </c>
      <c r="F736" s="19">
        <f t="shared" si="6"/>
        <v>1</v>
      </c>
      <c r="G736" s="19">
        <f t="shared" si="7"/>
        <v>0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" x14ac:dyDescent="0.25">
      <c r="A737" s="14" t="s">
        <v>126</v>
      </c>
      <c r="B737" s="14" t="s">
        <v>139</v>
      </c>
      <c r="C737" s="16" t="s">
        <v>114</v>
      </c>
      <c r="D737" s="18">
        <v>461468</v>
      </c>
      <c r="E737" s="19">
        <v>8441</v>
      </c>
      <c r="F737" s="19">
        <f t="shared" si="6"/>
        <v>1</v>
      </c>
      <c r="G737" s="19">
        <f t="shared" si="7"/>
        <v>0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" x14ac:dyDescent="0.25">
      <c r="A738" s="14" t="s">
        <v>126</v>
      </c>
      <c r="B738" s="14" t="s">
        <v>140</v>
      </c>
      <c r="C738" s="16" t="s">
        <v>114</v>
      </c>
      <c r="D738" s="18">
        <v>78101</v>
      </c>
      <c r="E738" s="19">
        <v>8441</v>
      </c>
      <c r="F738" s="19">
        <f t="shared" si="6"/>
        <v>1</v>
      </c>
      <c r="G738" s="19">
        <f t="shared" si="7"/>
        <v>0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" x14ac:dyDescent="0.25">
      <c r="A739" s="14" t="s">
        <v>126</v>
      </c>
      <c r="B739" s="14" t="s">
        <v>141</v>
      </c>
      <c r="C739" s="16" t="s">
        <v>114</v>
      </c>
      <c r="D739" s="18">
        <v>3097</v>
      </c>
      <c r="E739" s="19">
        <v>8441</v>
      </c>
      <c r="F739" s="19">
        <f t="shared" si="6"/>
        <v>0</v>
      </c>
      <c r="G739" s="19">
        <f t="shared" si="7"/>
        <v>0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" x14ac:dyDescent="0.25">
      <c r="A740" s="14" t="s">
        <v>126</v>
      </c>
      <c r="B740" s="14" t="s">
        <v>142</v>
      </c>
      <c r="C740" s="16" t="s">
        <v>114</v>
      </c>
      <c r="D740" s="19">
        <v>14338</v>
      </c>
      <c r="E740" s="19">
        <v>8441</v>
      </c>
      <c r="F740" s="19">
        <f t="shared" si="6"/>
        <v>0</v>
      </c>
      <c r="G740" s="19">
        <f t="shared" si="7"/>
        <v>0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" x14ac:dyDescent="0.25">
      <c r="A741" s="14" t="s">
        <v>126</v>
      </c>
      <c r="B741" s="14" t="s">
        <v>143</v>
      </c>
      <c r="C741" s="16" t="s">
        <v>114</v>
      </c>
      <c r="D741" s="19">
        <v>14338</v>
      </c>
      <c r="E741" s="19">
        <v>8441</v>
      </c>
      <c r="F741" s="19">
        <f t="shared" si="6"/>
        <v>0</v>
      </c>
      <c r="G741" s="19">
        <f t="shared" si="7"/>
        <v>0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" x14ac:dyDescent="0.25">
      <c r="A742" s="14" t="s">
        <v>126</v>
      </c>
      <c r="B742" s="14" t="s">
        <v>144</v>
      </c>
      <c r="C742" s="16" t="s">
        <v>114</v>
      </c>
      <c r="D742" s="18">
        <v>75907</v>
      </c>
      <c r="E742" s="19">
        <v>8441</v>
      </c>
      <c r="F742" s="19">
        <f t="shared" si="6"/>
        <v>1</v>
      </c>
      <c r="G742" s="19">
        <f t="shared" si="7"/>
        <v>0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" x14ac:dyDescent="0.25">
      <c r="A743" s="14" t="s">
        <v>126</v>
      </c>
      <c r="B743" s="14" t="s">
        <v>145</v>
      </c>
      <c r="C743" s="16" t="s">
        <v>114</v>
      </c>
      <c r="D743" s="19">
        <v>14338</v>
      </c>
      <c r="E743" s="19">
        <v>8441</v>
      </c>
      <c r="F743" s="19">
        <f t="shared" si="6"/>
        <v>0</v>
      </c>
      <c r="G743" s="19">
        <f t="shared" si="7"/>
        <v>0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" x14ac:dyDescent="0.25">
      <c r="A744" s="14" t="s">
        <v>126</v>
      </c>
      <c r="B744" s="14" t="s">
        <v>146</v>
      </c>
      <c r="C744" s="16" t="s">
        <v>114</v>
      </c>
      <c r="D744" s="18">
        <v>3607</v>
      </c>
      <c r="E744" s="19">
        <v>8441</v>
      </c>
      <c r="F744" s="19">
        <f t="shared" si="6"/>
        <v>0</v>
      </c>
      <c r="G744" s="19">
        <f t="shared" si="7"/>
        <v>0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" x14ac:dyDescent="0.25">
      <c r="A745" s="14" t="s">
        <v>126</v>
      </c>
      <c r="B745" s="14" t="s">
        <v>147</v>
      </c>
      <c r="C745" s="16" t="s">
        <v>114</v>
      </c>
      <c r="D745" s="18">
        <v>14056</v>
      </c>
      <c r="E745" s="19">
        <v>8441</v>
      </c>
      <c r="F745" s="19">
        <f t="shared" si="6"/>
        <v>0</v>
      </c>
      <c r="G745" s="19">
        <f t="shared" si="7"/>
        <v>0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" x14ac:dyDescent="0.25">
      <c r="A746" s="14" t="s">
        <v>126</v>
      </c>
      <c r="B746" s="14" t="s">
        <v>148</v>
      </c>
      <c r="C746" s="16" t="s">
        <v>114</v>
      </c>
      <c r="D746" s="18">
        <v>10391</v>
      </c>
      <c r="E746" s="19">
        <v>8441</v>
      </c>
      <c r="F746" s="19">
        <f t="shared" si="6"/>
        <v>0</v>
      </c>
      <c r="G746" s="19">
        <f t="shared" si="7"/>
        <v>0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" x14ac:dyDescent="0.25">
      <c r="A747" s="14" t="s">
        <v>126</v>
      </c>
      <c r="B747" s="14" t="s">
        <v>149</v>
      </c>
      <c r="C747" s="16" t="s">
        <v>114</v>
      </c>
      <c r="D747" s="18">
        <v>19037</v>
      </c>
      <c r="E747" s="19">
        <v>8441</v>
      </c>
      <c r="F747" s="19">
        <f t="shared" si="6"/>
        <v>0</v>
      </c>
      <c r="G747" s="19">
        <f t="shared" si="7"/>
        <v>0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" x14ac:dyDescent="0.25">
      <c r="A748" s="14" t="s">
        <v>126</v>
      </c>
      <c r="B748" s="14" t="s">
        <v>150</v>
      </c>
      <c r="C748" s="16" t="s">
        <v>114</v>
      </c>
      <c r="D748" s="18">
        <v>84845</v>
      </c>
      <c r="E748" s="19">
        <v>8441</v>
      </c>
      <c r="F748" s="19">
        <f t="shared" si="6"/>
        <v>1</v>
      </c>
      <c r="G748" s="19">
        <f t="shared" si="7"/>
        <v>0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" x14ac:dyDescent="0.25">
      <c r="A749" s="14" t="s">
        <v>126</v>
      </c>
      <c r="B749" s="14" t="s">
        <v>151</v>
      </c>
      <c r="C749" s="16" t="s">
        <v>114</v>
      </c>
      <c r="D749" s="18">
        <v>40452</v>
      </c>
      <c r="E749" s="19">
        <v>8441</v>
      </c>
      <c r="F749" s="19">
        <f t="shared" si="6"/>
        <v>0</v>
      </c>
      <c r="G749" s="19">
        <f t="shared" si="7"/>
        <v>0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" x14ac:dyDescent="0.25">
      <c r="A750" s="14" t="s">
        <v>126</v>
      </c>
      <c r="B750" s="14" t="s">
        <v>152</v>
      </c>
      <c r="C750" s="16" t="s">
        <v>114</v>
      </c>
      <c r="D750" s="18">
        <v>33447</v>
      </c>
      <c r="E750" s="19">
        <v>8441</v>
      </c>
      <c r="F750" s="19">
        <f t="shared" si="6"/>
        <v>0</v>
      </c>
      <c r="G750" s="19">
        <f t="shared" si="7"/>
        <v>0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" x14ac:dyDescent="0.25">
      <c r="A751" s="14" t="s">
        <v>126</v>
      </c>
      <c r="B751" s="14" t="s">
        <v>153</v>
      </c>
      <c r="C751" s="16" t="s">
        <v>114</v>
      </c>
      <c r="D751" s="18">
        <v>260440</v>
      </c>
      <c r="E751" s="19">
        <v>8441</v>
      </c>
      <c r="F751" s="19">
        <f t="shared" si="6"/>
        <v>1</v>
      </c>
      <c r="G751" s="19">
        <f t="shared" si="7"/>
        <v>0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" x14ac:dyDescent="0.25">
      <c r="A752" s="14" t="s">
        <v>126</v>
      </c>
      <c r="B752" s="14" t="s">
        <v>154</v>
      </c>
      <c r="C752" s="16" t="s">
        <v>114</v>
      </c>
      <c r="D752" s="18">
        <v>10421</v>
      </c>
      <c r="E752" s="19">
        <v>8441</v>
      </c>
      <c r="F752" s="19">
        <f t="shared" si="6"/>
        <v>0</v>
      </c>
      <c r="G752" s="19">
        <f t="shared" si="7"/>
        <v>0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" x14ac:dyDescent="0.25">
      <c r="A753" s="14" t="s">
        <v>126</v>
      </c>
      <c r="B753" s="14" t="s">
        <v>155</v>
      </c>
      <c r="C753" s="16" t="s">
        <v>114</v>
      </c>
      <c r="D753" s="18">
        <v>2395</v>
      </c>
      <c r="E753" s="19">
        <v>8441</v>
      </c>
      <c r="F753" s="19">
        <f t="shared" si="6"/>
        <v>0</v>
      </c>
      <c r="G753" s="19">
        <f t="shared" si="7"/>
        <v>0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" x14ac:dyDescent="0.25">
      <c r="A754" s="14" t="s">
        <v>126</v>
      </c>
      <c r="B754" s="14" t="s">
        <v>156</v>
      </c>
      <c r="C754" s="16" t="s">
        <v>114</v>
      </c>
      <c r="D754" s="18">
        <v>119147</v>
      </c>
      <c r="E754" s="19">
        <v>8441</v>
      </c>
      <c r="F754" s="19">
        <f t="shared" si="6"/>
        <v>1</v>
      </c>
      <c r="G754" s="19">
        <f t="shared" si="7"/>
        <v>0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" x14ac:dyDescent="0.25">
      <c r="A755" s="14" t="s">
        <v>126</v>
      </c>
      <c r="B755" s="14" t="s">
        <v>157</v>
      </c>
      <c r="C755" s="16" t="s">
        <v>114</v>
      </c>
      <c r="D755" s="19">
        <v>14338</v>
      </c>
      <c r="E755" s="19">
        <v>8441</v>
      </c>
      <c r="F755" s="19">
        <f t="shared" si="6"/>
        <v>0</v>
      </c>
      <c r="G755" s="19">
        <f t="shared" si="7"/>
        <v>0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" x14ac:dyDescent="0.25">
      <c r="A756" s="14" t="s">
        <v>126</v>
      </c>
      <c r="B756" s="14" t="s">
        <v>158</v>
      </c>
      <c r="C756" s="16" t="s">
        <v>114</v>
      </c>
      <c r="D756" s="18">
        <v>24710</v>
      </c>
      <c r="E756" s="19">
        <v>8441</v>
      </c>
      <c r="F756" s="19">
        <f t="shared" si="6"/>
        <v>0</v>
      </c>
      <c r="G756" s="19">
        <f t="shared" si="7"/>
        <v>0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" x14ac:dyDescent="0.25">
      <c r="A757" s="14" t="s">
        <v>126</v>
      </c>
      <c r="B757" s="14" t="s">
        <v>159</v>
      </c>
      <c r="C757" s="16" t="s">
        <v>114</v>
      </c>
      <c r="D757" s="18">
        <v>47755</v>
      </c>
      <c r="E757" s="19">
        <v>8441</v>
      </c>
      <c r="F757" s="19">
        <f t="shared" si="6"/>
        <v>1</v>
      </c>
      <c r="G757" s="19">
        <f t="shared" si="7"/>
        <v>0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" x14ac:dyDescent="0.25">
      <c r="A758" s="14" t="s">
        <v>126</v>
      </c>
      <c r="B758" s="14" t="s">
        <v>160</v>
      </c>
      <c r="C758" s="16" t="s">
        <v>114</v>
      </c>
      <c r="D758" s="18">
        <v>61210</v>
      </c>
      <c r="E758" s="19">
        <v>8441</v>
      </c>
      <c r="F758" s="19">
        <f t="shared" si="6"/>
        <v>1</v>
      </c>
      <c r="G758" s="19">
        <f t="shared" si="7"/>
        <v>0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" x14ac:dyDescent="0.25">
      <c r="A759" s="14" t="s">
        <v>126</v>
      </c>
      <c r="B759" s="14" t="s">
        <v>127</v>
      </c>
      <c r="C759" s="16" t="s">
        <v>115</v>
      </c>
      <c r="D759" s="19">
        <v>14338</v>
      </c>
      <c r="E759" s="18">
        <v>8236</v>
      </c>
      <c r="F759" s="19">
        <f t="shared" si="6"/>
        <v>0</v>
      </c>
      <c r="G759" s="19">
        <f t="shared" si="7"/>
        <v>0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" x14ac:dyDescent="0.25">
      <c r="A760" s="14" t="s">
        <v>126</v>
      </c>
      <c r="B760" s="14" t="s">
        <v>128</v>
      </c>
      <c r="C760" s="16" t="s">
        <v>115</v>
      </c>
      <c r="D760" s="18">
        <v>2483</v>
      </c>
      <c r="E760" s="18">
        <v>4221</v>
      </c>
      <c r="F760" s="19">
        <f t="shared" si="6"/>
        <v>0</v>
      </c>
      <c r="G760" s="19">
        <f t="shared" si="7"/>
        <v>0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" x14ac:dyDescent="0.25">
      <c r="A761" s="14" t="s">
        <v>126</v>
      </c>
      <c r="B761" s="14" t="s">
        <v>129</v>
      </c>
      <c r="C761" s="16" t="s">
        <v>115</v>
      </c>
      <c r="D761" s="18">
        <v>11586</v>
      </c>
      <c r="E761" s="18">
        <v>45731</v>
      </c>
      <c r="F761" s="19">
        <f t="shared" si="6"/>
        <v>0</v>
      </c>
      <c r="G761" s="19">
        <f t="shared" si="7"/>
        <v>0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" x14ac:dyDescent="0.25">
      <c r="A762" s="14" t="s">
        <v>126</v>
      </c>
      <c r="B762" s="14" t="s">
        <v>130</v>
      </c>
      <c r="C762" s="16" t="s">
        <v>115</v>
      </c>
      <c r="D762" s="18">
        <v>30756</v>
      </c>
      <c r="E762" s="18">
        <v>56153</v>
      </c>
      <c r="F762" s="19">
        <f t="shared" si="6"/>
        <v>0</v>
      </c>
      <c r="G762" s="19">
        <f t="shared" si="7"/>
        <v>0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" x14ac:dyDescent="0.25">
      <c r="A763" s="14" t="s">
        <v>126</v>
      </c>
      <c r="B763" s="14" t="s">
        <v>131</v>
      </c>
      <c r="C763" s="16" t="s">
        <v>115</v>
      </c>
      <c r="D763" s="19">
        <v>14338</v>
      </c>
      <c r="E763" s="18">
        <v>477</v>
      </c>
      <c r="F763" s="19">
        <f t="shared" si="6"/>
        <v>0</v>
      </c>
      <c r="G763" s="19">
        <f t="shared" si="7"/>
        <v>0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" x14ac:dyDescent="0.25">
      <c r="A764" s="14" t="s">
        <v>126</v>
      </c>
      <c r="B764" s="14" t="s">
        <v>132</v>
      </c>
      <c r="C764" s="16" t="s">
        <v>115</v>
      </c>
      <c r="D764" s="18">
        <v>3240</v>
      </c>
      <c r="E764" s="18">
        <v>9160</v>
      </c>
      <c r="F764" s="19">
        <f t="shared" si="6"/>
        <v>0</v>
      </c>
      <c r="G764" s="19">
        <f t="shared" si="7"/>
        <v>0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" x14ac:dyDescent="0.25">
      <c r="A765" s="14" t="s">
        <v>126</v>
      </c>
      <c r="B765" s="14" t="s">
        <v>133</v>
      </c>
      <c r="C765" s="16" t="s">
        <v>115</v>
      </c>
      <c r="D765" s="18">
        <v>5024</v>
      </c>
      <c r="E765" s="18">
        <v>4180</v>
      </c>
      <c r="F765" s="19">
        <f t="shared" si="6"/>
        <v>0</v>
      </c>
      <c r="G765" s="19">
        <f t="shared" si="7"/>
        <v>0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" x14ac:dyDescent="0.25">
      <c r="A766" s="14" t="s">
        <v>126</v>
      </c>
      <c r="B766" s="14" t="s">
        <v>134</v>
      </c>
      <c r="C766" s="16" t="s">
        <v>115</v>
      </c>
      <c r="D766" s="18">
        <v>2516731</v>
      </c>
      <c r="E766" s="18">
        <v>8286892</v>
      </c>
      <c r="F766" s="19">
        <f t="shared" si="6"/>
        <v>1</v>
      </c>
      <c r="G766" s="19">
        <f t="shared" si="7"/>
        <v>1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" x14ac:dyDescent="0.25">
      <c r="A767" s="14" t="s">
        <v>126</v>
      </c>
      <c r="B767" s="14" t="s">
        <v>135</v>
      </c>
      <c r="C767" s="16" t="s">
        <v>115</v>
      </c>
      <c r="D767" s="18">
        <v>3122</v>
      </c>
      <c r="E767" s="18">
        <v>6241</v>
      </c>
      <c r="F767" s="19">
        <f t="shared" ref="F767:F1021" si="8">IF(OR(D767&gt;$J$13+$J$16, D767&lt;$J$11-$J$16),1,0)</f>
        <v>0</v>
      </c>
      <c r="G767" s="19">
        <f t="shared" ref="G767:G1021" si="9">IF(OR(E767&gt;$K$13+$K$16,E767&lt;$K$11-$K$16),1, 0)</f>
        <v>0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" x14ac:dyDescent="0.25">
      <c r="A768" s="14" t="s">
        <v>126</v>
      </c>
      <c r="B768" s="14" t="s">
        <v>136</v>
      </c>
      <c r="C768" s="16" t="s">
        <v>115</v>
      </c>
      <c r="D768" s="18">
        <v>13838</v>
      </c>
      <c r="E768" s="18">
        <v>36289</v>
      </c>
      <c r="F768" s="19">
        <f t="shared" si="8"/>
        <v>0</v>
      </c>
      <c r="G768" s="19">
        <f t="shared" si="9"/>
        <v>0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" x14ac:dyDescent="0.25">
      <c r="A769" s="14" t="s">
        <v>126</v>
      </c>
      <c r="B769" s="14" t="s">
        <v>137</v>
      </c>
      <c r="C769" s="16" t="s">
        <v>115</v>
      </c>
      <c r="D769" s="18">
        <v>723743</v>
      </c>
      <c r="E769" s="18">
        <v>2008823</v>
      </c>
      <c r="F769" s="19">
        <f t="shared" si="8"/>
        <v>1</v>
      </c>
      <c r="G769" s="19">
        <f t="shared" si="9"/>
        <v>1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" x14ac:dyDescent="0.25">
      <c r="A770" s="14" t="s">
        <v>126</v>
      </c>
      <c r="B770" s="14" t="s">
        <v>138</v>
      </c>
      <c r="C770" s="16" t="s">
        <v>115</v>
      </c>
      <c r="D770" s="18">
        <v>211296</v>
      </c>
      <c r="E770" s="18">
        <v>433989</v>
      </c>
      <c r="F770" s="19">
        <f t="shared" si="8"/>
        <v>1</v>
      </c>
      <c r="G770" s="19">
        <f t="shared" si="9"/>
        <v>1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" x14ac:dyDescent="0.25">
      <c r="A771" s="14" t="s">
        <v>126</v>
      </c>
      <c r="B771" s="14" t="s">
        <v>139</v>
      </c>
      <c r="C771" s="16" t="s">
        <v>115</v>
      </c>
      <c r="D771" s="18">
        <v>499092</v>
      </c>
      <c r="E771" s="18">
        <v>1170715</v>
      </c>
      <c r="F771" s="19">
        <f t="shared" si="8"/>
        <v>1</v>
      </c>
      <c r="G771" s="19">
        <f t="shared" si="9"/>
        <v>1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" x14ac:dyDescent="0.25">
      <c r="A772" s="14" t="s">
        <v>126</v>
      </c>
      <c r="B772" s="14" t="s">
        <v>140</v>
      </c>
      <c r="C772" s="16" t="s">
        <v>115</v>
      </c>
      <c r="D772" s="18">
        <v>74443</v>
      </c>
      <c r="E772" s="18">
        <v>248729</v>
      </c>
      <c r="F772" s="19">
        <f t="shared" si="8"/>
        <v>1</v>
      </c>
      <c r="G772" s="19">
        <f t="shared" si="9"/>
        <v>1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" x14ac:dyDescent="0.25">
      <c r="A773" s="14" t="s">
        <v>126</v>
      </c>
      <c r="B773" s="14" t="s">
        <v>141</v>
      </c>
      <c r="C773" s="16" t="s">
        <v>115</v>
      </c>
      <c r="D773" s="18">
        <v>2805</v>
      </c>
      <c r="E773" s="18">
        <v>6399</v>
      </c>
      <c r="F773" s="19">
        <f t="shared" si="8"/>
        <v>0</v>
      </c>
      <c r="G773" s="19">
        <f t="shared" si="9"/>
        <v>0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" x14ac:dyDescent="0.25">
      <c r="A774" s="14" t="s">
        <v>126</v>
      </c>
      <c r="B774" s="14" t="s">
        <v>142</v>
      </c>
      <c r="C774" s="16" t="s">
        <v>115</v>
      </c>
      <c r="D774" s="19">
        <v>14338</v>
      </c>
      <c r="E774" s="18">
        <v>1874</v>
      </c>
      <c r="F774" s="19">
        <f t="shared" si="8"/>
        <v>0</v>
      </c>
      <c r="G774" s="19">
        <f t="shared" si="9"/>
        <v>0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" x14ac:dyDescent="0.25">
      <c r="A775" s="14" t="s">
        <v>126</v>
      </c>
      <c r="B775" s="14" t="s">
        <v>143</v>
      </c>
      <c r="C775" s="16" t="s">
        <v>115</v>
      </c>
      <c r="D775" s="19">
        <v>14338</v>
      </c>
      <c r="E775" s="18">
        <v>1030</v>
      </c>
      <c r="F775" s="19">
        <f t="shared" si="8"/>
        <v>0</v>
      </c>
      <c r="G775" s="19">
        <f t="shared" si="9"/>
        <v>0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" x14ac:dyDescent="0.25">
      <c r="A776" s="14" t="s">
        <v>126</v>
      </c>
      <c r="B776" s="14" t="s">
        <v>144</v>
      </c>
      <c r="C776" s="16" t="s">
        <v>115</v>
      </c>
      <c r="D776" s="18">
        <v>72645</v>
      </c>
      <c r="E776" s="18">
        <v>216804</v>
      </c>
      <c r="F776" s="19">
        <f t="shared" si="8"/>
        <v>1</v>
      </c>
      <c r="G776" s="19">
        <f t="shared" si="9"/>
        <v>1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" x14ac:dyDescent="0.25">
      <c r="A777" s="14" t="s">
        <v>126</v>
      </c>
      <c r="B777" s="14" t="s">
        <v>145</v>
      </c>
      <c r="C777" s="16" t="s">
        <v>115</v>
      </c>
      <c r="D777" s="19">
        <v>14338</v>
      </c>
      <c r="E777" s="18">
        <v>1074</v>
      </c>
      <c r="F777" s="19">
        <f t="shared" si="8"/>
        <v>0</v>
      </c>
      <c r="G777" s="19">
        <f t="shared" si="9"/>
        <v>0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" x14ac:dyDescent="0.25">
      <c r="A778" s="14" t="s">
        <v>126</v>
      </c>
      <c r="B778" s="14" t="s">
        <v>146</v>
      </c>
      <c r="C778" s="16" t="s">
        <v>115</v>
      </c>
      <c r="D778" s="18">
        <v>3454</v>
      </c>
      <c r="E778" s="18">
        <v>11511</v>
      </c>
      <c r="F778" s="19">
        <f t="shared" si="8"/>
        <v>0</v>
      </c>
      <c r="G778" s="19">
        <f t="shared" si="9"/>
        <v>0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" x14ac:dyDescent="0.25">
      <c r="A779" s="14" t="s">
        <v>126</v>
      </c>
      <c r="B779" s="14" t="s">
        <v>147</v>
      </c>
      <c r="C779" s="16" t="s">
        <v>115</v>
      </c>
      <c r="D779" s="18">
        <v>13997</v>
      </c>
      <c r="E779" s="18">
        <v>8995</v>
      </c>
      <c r="F779" s="19">
        <f t="shared" si="8"/>
        <v>0</v>
      </c>
      <c r="G779" s="19">
        <f t="shared" si="9"/>
        <v>0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" x14ac:dyDescent="0.25">
      <c r="A780" s="14" t="s">
        <v>126</v>
      </c>
      <c r="B780" s="14" t="s">
        <v>148</v>
      </c>
      <c r="C780" s="16" t="s">
        <v>115</v>
      </c>
      <c r="D780" s="18">
        <v>10218</v>
      </c>
      <c r="E780" s="18">
        <v>3755</v>
      </c>
      <c r="F780" s="19">
        <f t="shared" si="8"/>
        <v>0</v>
      </c>
      <c r="G780" s="19">
        <f t="shared" si="9"/>
        <v>0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" x14ac:dyDescent="0.25">
      <c r="A781" s="14" t="s">
        <v>126</v>
      </c>
      <c r="B781" s="14" t="s">
        <v>149</v>
      </c>
      <c r="C781" s="16" t="s">
        <v>115</v>
      </c>
      <c r="D781" s="18">
        <v>18794</v>
      </c>
      <c r="E781" s="18">
        <v>71624</v>
      </c>
      <c r="F781" s="19">
        <f t="shared" si="8"/>
        <v>0</v>
      </c>
      <c r="G781" s="19">
        <f t="shared" si="9"/>
        <v>0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" x14ac:dyDescent="0.25">
      <c r="A782" s="14" t="s">
        <v>126</v>
      </c>
      <c r="B782" s="14" t="s">
        <v>150</v>
      </c>
      <c r="C782" s="16" t="s">
        <v>115</v>
      </c>
      <c r="D782" s="18">
        <v>84311</v>
      </c>
      <c r="E782" s="18">
        <v>161396</v>
      </c>
      <c r="F782" s="19">
        <f t="shared" si="8"/>
        <v>1</v>
      </c>
      <c r="G782" s="19">
        <f t="shared" si="9"/>
        <v>1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" x14ac:dyDescent="0.25">
      <c r="A783" s="14" t="s">
        <v>126</v>
      </c>
      <c r="B783" s="14" t="s">
        <v>151</v>
      </c>
      <c r="C783" s="16" t="s">
        <v>115</v>
      </c>
      <c r="D783" s="18">
        <v>40512</v>
      </c>
      <c r="E783" s="18">
        <v>81591</v>
      </c>
      <c r="F783" s="19">
        <f t="shared" si="8"/>
        <v>0</v>
      </c>
      <c r="G783" s="19">
        <f t="shared" si="9"/>
        <v>0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" x14ac:dyDescent="0.25">
      <c r="A784" s="14" t="s">
        <v>126</v>
      </c>
      <c r="B784" s="14" t="s">
        <v>152</v>
      </c>
      <c r="C784" s="16" t="s">
        <v>115</v>
      </c>
      <c r="D784" s="18">
        <v>34280</v>
      </c>
      <c r="E784" s="18">
        <v>13520</v>
      </c>
      <c r="F784" s="19">
        <f t="shared" si="8"/>
        <v>0</v>
      </c>
      <c r="G784" s="19">
        <f t="shared" si="9"/>
        <v>0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" x14ac:dyDescent="0.25">
      <c r="A785" s="14" t="s">
        <v>126</v>
      </c>
      <c r="B785" s="14" t="s">
        <v>153</v>
      </c>
      <c r="C785" s="16" t="s">
        <v>115</v>
      </c>
      <c r="D785" s="18">
        <v>249964</v>
      </c>
      <c r="E785" s="18">
        <v>567567</v>
      </c>
      <c r="F785" s="19">
        <f t="shared" si="8"/>
        <v>1</v>
      </c>
      <c r="G785" s="19">
        <f t="shared" si="9"/>
        <v>1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" x14ac:dyDescent="0.25">
      <c r="A786" s="14" t="s">
        <v>126</v>
      </c>
      <c r="B786" s="14" t="s">
        <v>154</v>
      </c>
      <c r="C786" s="16" t="s">
        <v>115</v>
      </c>
      <c r="D786" s="18">
        <v>9844</v>
      </c>
      <c r="E786" s="18">
        <v>12710</v>
      </c>
      <c r="F786" s="19">
        <f t="shared" si="8"/>
        <v>0</v>
      </c>
      <c r="G786" s="19">
        <f t="shared" si="9"/>
        <v>0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" x14ac:dyDescent="0.25">
      <c r="A787" s="14" t="s">
        <v>126</v>
      </c>
      <c r="B787" s="14" t="s">
        <v>155</v>
      </c>
      <c r="C787" s="16" t="s">
        <v>115</v>
      </c>
      <c r="D787" s="18">
        <v>2370</v>
      </c>
      <c r="E787" s="18">
        <v>2860</v>
      </c>
      <c r="F787" s="19">
        <f t="shared" si="8"/>
        <v>0</v>
      </c>
      <c r="G787" s="19">
        <f t="shared" si="9"/>
        <v>0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" x14ac:dyDescent="0.25">
      <c r="A788" s="14" t="s">
        <v>126</v>
      </c>
      <c r="B788" s="14" t="s">
        <v>156</v>
      </c>
      <c r="C788" s="16" t="s">
        <v>115</v>
      </c>
      <c r="D788" s="18">
        <v>117429</v>
      </c>
      <c r="E788" s="18">
        <v>295282</v>
      </c>
      <c r="F788" s="19">
        <f t="shared" si="8"/>
        <v>1</v>
      </c>
      <c r="G788" s="19">
        <f t="shared" si="9"/>
        <v>1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" x14ac:dyDescent="0.25">
      <c r="A789" s="14" t="s">
        <v>126</v>
      </c>
      <c r="B789" s="14" t="s">
        <v>157</v>
      </c>
      <c r="C789" s="16" t="s">
        <v>115</v>
      </c>
      <c r="D789" s="19">
        <v>14338</v>
      </c>
      <c r="E789" s="18">
        <v>183</v>
      </c>
      <c r="F789" s="19">
        <f t="shared" si="8"/>
        <v>0</v>
      </c>
      <c r="G789" s="19">
        <f t="shared" si="9"/>
        <v>0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" x14ac:dyDescent="0.25">
      <c r="A790" s="14" t="s">
        <v>126</v>
      </c>
      <c r="B790" s="14" t="s">
        <v>158</v>
      </c>
      <c r="C790" s="16" t="s">
        <v>115</v>
      </c>
      <c r="D790" s="18">
        <v>22675</v>
      </c>
      <c r="E790" s="18">
        <v>53054</v>
      </c>
      <c r="F790" s="19">
        <f t="shared" si="8"/>
        <v>0</v>
      </c>
      <c r="G790" s="19">
        <f t="shared" si="9"/>
        <v>0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" x14ac:dyDescent="0.25">
      <c r="A791" s="14" t="s">
        <v>126</v>
      </c>
      <c r="B791" s="14" t="s">
        <v>159</v>
      </c>
      <c r="C791" s="16" t="s">
        <v>115</v>
      </c>
      <c r="D791" s="18">
        <v>43747</v>
      </c>
      <c r="E791" s="18">
        <v>104443</v>
      </c>
      <c r="F791" s="19">
        <f t="shared" si="8"/>
        <v>0</v>
      </c>
      <c r="G791" s="19">
        <f t="shared" si="9"/>
        <v>1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" x14ac:dyDescent="0.25">
      <c r="A792" s="14" t="s">
        <v>126</v>
      </c>
      <c r="B792" s="14" t="s">
        <v>160</v>
      </c>
      <c r="C792" s="16" t="s">
        <v>115</v>
      </c>
      <c r="D792" s="18">
        <v>58912</v>
      </c>
      <c r="E792" s="18">
        <v>150230</v>
      </c>
      <c r="F792" s="19">
        <f t="shared" si="8"/>
        <v>1</v>
      </c>
      <c r="G792" s="19">
        <f t="shared" si="9"/>
        <v>1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" x14ac:dyDescent="0.25">
      <c r="A793" s="14" t="s">
        <v>126</v>
      </c>
      <c r="B793" s="14" t="s">
        <v>127</v>
      </c>
      <c r="C793" s="16" t="s">
        <v>116</v>
      </c>
      <c r="D793" s="19">
        <v>14338</v>
      </c>
      <c r="E793" s="18">
        <v>6524</v>
      </c>
      <c r="F793" s="19">
        <f t="shared" si="8"/>
        <v>0</v>
      </c>
      <c r="G793" s="19">
        <f t="shared" si="9"/>
        <v>0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" x14ac:dyDescent="0.25">
      <c r="A794" s="14" t="s">
        <v>126</v>
      </c>
      <c r="B794" s="14" t="s">
        <v>128</v>
      </c>
      <c r="C794" s="16" t="s">
        <v>116</v>
      </c>
      <c r="D794" s="18">
        <v>2610</v>
      </c>
      <c r="E794" s="18">
        <v>4353</v>
      </c>
      <c r="F794" s="19">
        <f t="shared" si="8"/>
        <v>0</v>
      </c>
      <c r="G794" s="19">
        <f t="shared" si="9"/>
        <v>0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" x14ac:dyDescent="0.25">
      <c r="A795" s="14" t="s">
        <v>126</v>
      </c>
      <c r="B795" s="14" t="s">
        <v>129</v>
      </c>
      <c r="C795" s="16" t="s">
        <v>116</v>
      </c>
      <c r="D795" s="18">
        <v>11937</v>
      </c>
      <c r="E795" s="18">
        <v>42629</v>
      </c>
      <c r="F795" s="19">
        <f t="shared" si="8"/>
        <v>0</v>
      </c>
      <c r="G795" s="19">
        <f t="shared" si="9"/>
        <v>0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" x14ac:dyDescent="0.25">
      <c r="A796" s="14" t="s">
        <v>126</v>
      </c>
      <c r="B796" s="14" t="s">
        <v>130</v>
      </c>
      <c r="C796" s="16" t="s">
        <v>116</v>
      </c>
      <c r="D796" s="18">
        <v>29131</v>
      </c>
      <c r="E796" s="18">
        <v>52328</v>
      </c>
      <c r="F796" s="19">
        <f t="shared" si="8"/>
        <v>0</v>
      </c>
      <c r="G796" s="19">
        <f t="shared" si="9"/>
        <v>0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" x14ac:dyDescent="0.25">
      <c r="A797" s="14" t="s">
        <v>126</v>
      </c>
      <c r="B797" s="14" t="s">
        <v>131</v>
      </c>
      <c r="C797" s="16" t="s">
        <v>116</v>
      </c>
      <c r="D797" s="19">
        <v>14338</v>
      </c>
      <c r="E797" s="18">
        <v>389</v>
      </c>
      <c r="F797" s="19">
        <f t="shared" si="8"/>
        <v>0</v>
      </c>
      <c r="G797" s="19">
        <f t="shared" si="9"/>
        <v>0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" x14ac:dyDescent="0.25">
      <c r="A798" s="14" t="s">
        <v>126</v>
      </c>
      <c r="B798" s="14" t="s">
        <v>132</v>
      </c>
      <c r="C798" s="16" t="s">
        <v>116</v>
      </c>
      <c r="D798" s="18">
        <v>3043</v>
      </c>
      <c r="E798" s="18">
        <v>9094</v>
      </c>
      <c r="F798" s="19">
        <f t="shared" si="8"/>
        <v>0</v>
      </c>
      <c r="G798" s="19">
        <f t="shared" si="9"/>
        <v>0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" x14ac:dyDescent="0.25">
      <c r="A799" s="14" t="s">
        <v>126</v>
      </c>
      <c r="B799" s="14" t="s">
        <v>133</v>
      </c>
      <c r="C799" s="16" t="s">
        <v>116</v>
      </c>
      <c r="D799" s="18">
        <v>4907</v>
      </c>
      <c r="E799" s="18">
        <v>4052</v>
      </c>
      <c r="F799" s="19">
        <f t="shared" si="8"/>
        <v>0</v>
      </c>
      <c r="G799" s="19">
        <f t="shared" si="9"/>
        <v>0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" x14ac:dyDescent="0.25">
      <c r="A800" s="14" t="s">
        <v>126</v>
      </c>
      <c r="B800" s="14" t="s">
        <v>134</v>
      </c>
      <c r="C800" s="16" t="s">
        <v>116</v>
      </c>
      <c r="D800" s="18">
        <v>2286137</v>
      </c>
      <c r="E800" s="18">
        <v>7692211</v>
      </c>
      <c r="F800" s="19">
        <f t="shared" si="8"/>
        <v>1</v>
      </c>
      <c r="G800" s="19">
        <f t="shared" si="9"/>
        <v>1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" x14ac:dyDescent="0.25">
      <c r="A801" s="14" t="s">
        <v>126</v>
      </c>
      <c r="B801" s="14" t="s">
        <v>135</v>
      </c>
      <c r="C801" s="16" t="s">
        <v>116</v>
      </c>
      <c r="D801" s="18">
        <v>3096</v>
      </c>
      <c r="E801" s="18">
        <v>6058</v>
      </c>
      <c r="F801" s="19">
        <f t="shared" si="8"/>
        <v>0</v>
      </c>
      <c r="G801" s="19">
        <f t="shared" si="9"/>
        <v>0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" x14ac:dyDescent="0.25">
      <c r="A802" s="14" t="s">
        <v>126</v>
      </c>
      <c r="B802" s="14" t="s">
        <v>136</v>
      </c>
      <c r="C802" s="16" t="s">
        <v>116</v>
      </c>
      <c r="D802" s="18">
        <v>14933</v>
      </c>
      <c r="E802" s="18">
        <v>36996</v>
      </c>
      <c r="F802" s="19">
        <f t="shared" si="8"/>
        <v>0</v>
      </c>
      <c r="G802" s="19">
        <f t="shared" si="9"/>
        <v>0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" x14ac:dyDescent="0.25">
      <c r="A803" s="14" t="s">
        <v>126</v>
      </c>
      <c r="B803" s="14" t="s">
        <v>137</v>
      </c>
      <c r="C803" s="16" t="s">
        <v>116</v>
      </c>
      <c r="D803" s="18">
        <v>698360</v>
      </c>
      <c r="E803" s="18">
        <v>1982263</v>
      </c>
      <c r="F803" s="19">
        <f t="shared" si="8"/>
        <v>1</v>
      </c>
      <c r="G803" s="19">
        <f t="shared" si="9"/>
        <v>1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" x14ac:dyDescent="0.25">
      <c r="A804" s="14" t="s">
        <v>126</v>
      </c>
      <c r="B804" s="14" t="s">
        <v>138</v>
      </c>
      <c r="C804" s="16" t="s">
        <v>116</v>
      </c>
      <c r="D804" s="18">
        <v>199782</v>
      </c>
      <c r="E804" s="18">
        <v>453106</v>
      </c>
      <c r="F804" s="19">
        <f t="shared" si="8"/>
        <v>1</v>
      </c>
      <c r="G804" s="19">
        <f t="shared" si="9"/>
        <v>1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" x14ac:dyDescent="0.25">
      <c r="A805" s="14" t="s">
        <v>126</v>
      </c>
      <c r="B805" s="14" t="s">
        <v>139</v>
      </c>
      <c r="C805" s="16" t="s">
        <v>116</v>
      </c>
      <c r="D805" s="18">
        <v>472174</v>
      </c>
      <c r="E805" s="18">
        <v>1100650</v>
      </c>
      <c r="F805" s="19">
        <f t="shared" si="8"/>
        <v>1</v>
      </c>
      <c r="G805" s="19">
        <f t="shared" si="9"/>
        <v>1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" x14ac:dyDescent="0.25">
      <c r="A806" s="14" t="s">
        <v>126</v>
      </c>
      <c r="B806" s="14" t="s">
        <v>140</v>
      </c>
      <c r="C806" s="16" t="s">
        <v>116</v>
      </c>
      <c r="D806" s="18">
        <v>63417</v>
      </c>
      <c r="E806" s="18">
        <v>214087</v>
      </c>
      <c r="F806" s="19">
        <f t="shared" si="8"/>
        <v>1</v>
      </c>
      <c r="G806" s="19">
        <f t="shared" si="9"/>
        <v>1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" x14ac:dyDescent="0.25">
      <c r="A807" s="14" t="s">
        <v>126</v>
      </c>
      <c r="B807" s="14" t="s">
        <v>141</v>
      </c>
      <c r="C807" s="16" t="s">
        <v>116</v>
      </c>
      <c r="D807" s="18">
        <v>2484</v>
      </c>
      <c r="E807" s="18">
        <v>6480</v>
      </c>
      <c r="F807" s="19">
        <f t="shared" si="8"/>
        <v>0</v>
      </c>
      <c r="G807" s="19">
        <f t="shared" si="9"/>
        <v>0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" x14ac:dyDescent="0.25">
      <c r="A808" s="14" t="s">
        <v>126</v>
      </c>
      <c r="B808" s="14" t="s">
        <v>142</v>
      </c>
      <c r="C808" s="16" t="s">
        <v>116</v>
      </c>
      <c r="D808" s="19">
        <v>14338</v>
      </c>
      <c r="E808" s="18">
        <v>1811</v>
      </c>
      <c r="F808" s="19">
        <f t="shared" si="8"/>
        <v>0</v>
      </c>
      <c r="G808" s="19">
        <f t="shared" si="9"/>
        <v>0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" x14ac:dyDescent="0.25">
      <c r="A809" s="14" t="s">
        <v>126</v>
      </c>
      <c r="B809" s="14" t="s">
        <v>143</v>
      </c>
      <c r="C809" s="16" t="s">
        <v>116</v>
      </c>
      <c r="D809" s="19">
        <v>14338</v>
      </c>
      <c r="E809" s="18">
        <v>1302</v>
      </c>
      <c r="F809" s="19">
        <f t="shared" si="8"/>
        <v>0</v>
      </c>
      <c r="G809" s="19">
        <f t="shared" si="9"/>
        <v>0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" x14ac:dyDescent="0.25">
      <c r="A810" s="14" t="s">
        <v>126</v>
      </c>
      <c r="B810" s="14" t="s">
        <v>144</v>
      </c>
      <c r="C810" s="16" t="s">
        <v>116</v>
      </c>
      <c r="D810" s="18">
        <v>69858</v>
      </c>
      <c r="E810" s="18">
        <v>203882</v>
      </c>
      <c r="F810" s="19">
        <f t="shared" si="8"/>
        <v>1</v>
      </c>
      <c r="G810" s="19">
        <f t="shared" si="9"/>
        <v>1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" x14ac:dyDescent="0.25">
      <c r="A811" s="14" t="s">
        <v>126</v>
      </c>
      <c r="B811" s="14" t="s">
        <v>145</v>
      </c>
      <c r="C811" s="16" t="s">
        <v>116</v>
      </c>
      <c r="D811" s="19">
        <v>14338</v>
      </c>
      <c r="E811" s="18">
        <v>1067</v>
      </c>
      <c r="F811" s="19">
        <f t="shared" si="8"/>
        <v>0</v>
      </c>
      <c r="G811" s="19">
        <f t="shared" si="9"/>
        <v>0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" x14ac:dyDescent="0.25">
      <c r="A812" s="14" t="s">
        <v>126</v>
      </c>
      <c r="B812" s="14" t="s">
        <v>146</v>
      </c>
      <c r="C812" s="16" t="s">
        <v>116</v>
      </c>
      <c r="D812" s="18">
        <v>3252</v>
      </c>
      <c r="E812" s="18">
        <v>11052</v>
      </c>
      <c r="F812" s="19">
        <f t="shared" si="8"/>
        <v>0</v>
      </c>
      <c r="G812" s="19">
        <f t="shared" si="9"/>
        <v>0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" x14ac:dyDescent="0.25">
      <c r="A813" s="14" t="s">
        <v>126</v>
      </c>
      <c r="B813" s="14" t="s">
        <v>147</v>
      </c>
      <c r="C813" s="16" t="s">
        <v>116</v>
      </c>
      <c r="D813" s="18">
        <v>14246</v>
      </c>
      <c r="E813" s="18">
        <v>10392</v>
      </c>
      <c r="F813" s="19">
        <f t="shared" si="8"/>
        <v>0</v>
      </c>
      <c r="G813" s="19">
        <f t="shared" si="9"/>
        <v>0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" x14ac:dyDescent="0.25">
      <c r="A814" s="14" t="s">
        <v>126</v>
      </c>
      <c r="B814" s="14" t="s">
        <v>148</v>
      </c>
      <c r="C814" s="16" t="s">
        <v>116</v>
      </c>
      <c r="D814" s="18">
        <v>9986</v>
      </c>
      <c r="E814" s="18">
        <v>3506</v>
      </c>
      <c r="F814" s="19">
        <f t="shared" si="8"/>
        <v>0</v>
      </c>
      <c r="G814" s="19">
        <f t="shared" si="9"/>
        <v>0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" x14ac:dyDescent="0.25">
      <c r="A815" s="14" t="s">
        <v>126</v>
      </c>
      <c r="B815" s="14" t="s">
        <v>149</v>
      </c>
      <c r="C815" s="16" t="s">
        <v>116</v>
      </c>
      <c r="D815" s="18">
        <v>19358</v>
      </c>
      <c r="E815" s="18">
        <v>74686</v>
      </c>
      <c r="F815" s="19">
        <f t="shared" si="8"/>
        <v>0</v>
      </c>
      <c r="G815" s="19">
        <f t="shared" si="9"/>
        <v>0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" x14ac:dyDescent="0.25">
      <c r="A816" s="14" t="s">
        <v>126</v>
      </c>
      <c r="B816" s="14" t="s">
        <v>150</v>
      </c>
      <c r="C816" s="16" t="s">
        <v>116</v>
      </c>
      <c r="D816" s="18">
        <v>83197</v>
      </c>
      <c r="E816" s="18">
        <v>157890</v>
      </c>
      <c r="F816" s="19">
        <f t="shared" si="8"/>
        <v>1</v>
      </c>
      <c r="G816" s="19">
        <f t="shared" si="9"/>
        <v>1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" x14ac:dyDescent="0.25">
      <c r="A817" s="14" t="s">
        <v>126</v>
      </c>
      <c r="B817" s="14" t="s">
        <v>151</v>
      </c>
      <c r="C817" s="16" t="s">
        <v>116</v>
      </c>
      <c r="D817" s="18">
        <v>38102</v>
      </c>
      <c r="E817" s="18">
        <v>74785</v>
      </c>
      <c r="F817" s="19">
        <f t="shared" si="8"/>
        <v>0</v>
      </c>
      <c r="G817" s="19">
        <f t="shared" si="9"/>
        <v>0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" x14ac:dyDescent="0.25">
      <c r="A818" s="14" t="s">
        <v>126</v>
      </c>
      <c r="B818" s="14" t="s">
        <v>152</v>
      </c>
      <c r="C818" s="16" t="s">
        <v>116</v>
      </c>
      <c r="D818" s="18">
        <v>28262</v>
      </c>
      <c r="E818" s="18">
        <v>24767</v>
      </c>
      <c r="F818" s="19">
        <f t="shared" si="8"/>
        <v>0</v>
      </c>
      <c r="G818" s="19">
        <f t="shared" si="9"/>
        <v>0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" x14ac:dyDescent="0.25">
      <c r="A819" s="14" t="s">
        <v>126</v>
      </c>
      <c r="B819" s="14" t="s">
        <v>153</v>
      </c>
      <c r="C819" s="16" t="s">
        <v>116</v>
      </c>
      <c r="D819" s="18">
        <v>229178</v>
      </c>
      <c r="E819" s="18">
        <v>509376</v>
      </c>
      <c r="F819" s="19">
        <f t="shared" si="8"/>
        <v>1</v>
      </c>
      <c r="G819" s="19">
        <f t="shared" si="9"/>
        <v>1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" x14ac:dyDescent="0.25">
      <c r="A820" s="14" t="s">
        <v>126</v>
      </c>
      <c r="B820" s="14" t="s">
        <v>154</v>
      </c>
      <c r="C820" s="16" t="s">
        <v>116</v>
      </c>
      <c r="D820" s="18">
        <v>9082</v>
      </c>
      <c r="E820" s="18">
        <v>12831</v>
      </c>
      <c r="F820" s="19">
        <f t="shared" si="8"/>
        <v>0</v>
      </c>
      <c r="G820" s="19">
        <f t="shared" si="9"/>
        <v>0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" x14ac:dyDescent="0.25">
      <c r="A821" s="14" t="s">
        <v>126</v>
      </c>
      <c r="B821" s="14" t="s">
        <v>155</v>
      </c>
      <c r="C821" s="16" t="s">
        <v>116</v>
      </c>
      <c r="D821" s="18">
        <v>2333</v>
      </c>
      <c r="E821" s="18">
        <v>2893</v>
      </c>
      <c r="F821" s="19">
        <f t="shared" si="8"/>
        <v>0</v>
      </c>
      <c r="G821" s="19">
        <f t="shared" si="9"/>
        <v>0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" x14ac:dyDescent="0.25">
      <c r="A822" s="14" t="s">
        <v>126</v>
      </c>
      <c r="B822" s="14" t="s">
        <v>156</v>
      </c>
      <c r="C822" s="16" t="s">
        <v>116</v>
      </c>
      <c r="D822" s="18">
        <v>107300</v>
      </c>
      <c r="E822" s="18">
        <v>276587</v>
      </c>
      <c r="F822" s="19">
        <f t="shared" si="8"/>
        <v>1</v>
      </c>
      <c r="G822" s="19">
        <f t="shared" si="9"/>
        <v>1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" x14ac:dyDescent="0.25">
      <c r="A823" s="14" t="s">
        <v>126</v>
      </c>
      <c r="B823" s="14" t="s">
        <v>157</v>
      </c>
      <c r="C823" s="16" t="s">
        <v>116</v>
      </c>
      <c r="D823" s="19">
        <v>14338</v>
      </c>
      <c r="E823" s="18">
        <v>183</v>
      </c>
      <c r="F823" s="19">
        <f t="shared" si="8"/>
        <v>0</v>
      </c>
      <c r="G823" s="19">
        <f t="shared" si="9"/>
        <v>0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" x14ac:dyDescent="0.25">
      <c r="A824" s="14" t="s">
        <v>126</v>
      </c>
      <c r="B824" s="14" t="s">
        <v>158</v>
      </c>
      <c r="C824" s="16" t="s">
        <v>116</v>
      </c>
      <c r="D824" s="18">
        <v>19873</v>
      </c>
      <c r="E824" s="18">
        <v>48525</v>
      </c>
      <c r="F824" s="19">
        <f t="shared" si="8"/>
        <v>0</v>
      </c>
      <c r="G824" s="19">
        <f t="shared" si="9"/>
        <v>0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" x14ac:dyDescent="0.25">
      <c r="A825" s="14" t="s">
        <v>126</v>
      </c>
      <c r="B825" s="14" t="s">
        <v>159</v>
      </c>
      <c r="C825" s="16" t="s">
        <v>116</v>
      </c>
      <c r="D825" s="18">
        <v>44831</v>
      </c>
      <c r="E825" s="18">
        <v>116607</v>
      </c>
      <c r="F825" s="19">
        <f t="shared" si="8"/>
        <v>0</v>
      </c>
      <c r="G825" s="19">
        <f t="shared" si="9"/>
        <v>1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" x14ac:dyDescent="0.25">
      <c r="A826" s="14" t="s">
        <v>126</v>
      </c>
      <c r="B826" s="14" t="s">
        <v>160</v>
      </c>
      <c r="C826" s="16" t="s">
        <v>116</v>
      </c>
      <c r="D826" s="18">
        <v>53450</v>
      </c>
      <c r="E826" s="18">
        <v>140057</v>
      </c>
      <c r="F826" s="19">
        <f t="shared" si="8"/>
        <v>1</v>
      </c>
      <c r="G826" s="19">
        <f t="shared" si="9"/>
        <v>1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" x14ac:dyDescent="0.25">
      <c r="A827" s="14" t="s">
        <v>126</v>
      </c>
      <c r="B827" s="14" t="s">
        <v>127</v>
      </c>
      <c r="C827" s="16" t="s">
        <v>117</v>
      </c>
      <c r="D827" s="19">
        <v>14338</v>
      </c>
      <c r="E827" s="18">
        <v>3927</v>
      </c>
      <c r="F827" s="19">
        <f t="shared" si="8"/>
        <v>0</v>
      </c>
      <c r="G827" s="19">
        <f t="shared" si="9"/>
        <v>0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" x14ac:dyDescent="0.25">
      <c r="A828" s="14" t="s">
        <v>126</v>
      </c>
      <c r="B828" s="14" t="s">
        <v>128</v>
      </c>
      <c r="C828" s="16" t="s">
        <v>117</v>
      </c>
      <c r="D828" s="18">
        <v>3004</v>
      </c>
      <c r="E828" s="18">
        <v>5556</v>
      </c>
      <c r="F828" s="19">
        <f t="shared" si="8"/>
        <v>0</v>
      </c>
      <c r="G828" s="19">
        <f t="shared" si="9"/>
        <v>0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" x14ac:dyDescent="0.25">
      <c r="A829" s="14" t="s">
        <v>126</v>
      </c>
      <c r="B829" s="14" t="s">
        <v>129</v>
      </c>
      <c r="C829" s="16" t="s">
        <v>117</v>
      </c>
      <c r="D829" s="18">
        <v>13322</v>
      </c>
      <c r="E829" s="18">
        <v>45702</v>
      </c>
      <c r="F829" s="19">
        <f t="shared" si="8"/>
        <v>0</v>
      </c>
      <c r="G829" s="19">
        <f t="shared" si="9"/>
        <v>0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" x14ac:dyDescent="0.25">
      <c r="A830" s="14" t="s">
        <v>126</v>
      </c>
      <c r="B830" s="14" t="s">
        <v>130</v>
      </c>
      <c r="C830" s="16" t="s">
        <v>117</v>
      </c>
      <c r="D830" s="18">
        <v>27873</v>
      </c>
      <c r="E830" s="18">
        <v>46435</v>
      </c>
      <c r="F830" s="19">
        <f t="shared" si="8"/>
        <v>0</v>
      </c>
      <c r="G830" s="19">
        <f t="shared" si="9"/>
        <v>0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" x14ac:dyDescent="0.25">
      <c r="A831" s="14" t="s">
        <v>126</v>
      </c>
      <c r="B831" s="14" t="s">
        <v>131</v>
      </c>
      <c r="C831" s="16" t="s">
        <v>117</v>
      </c>
      <c r="D831" s="19">
        <v>14338</v>
      </c>
      <c r="E831" s="18">
        <v>422</v>
      </c>
      <c r="F831" s="19">
        <f t="shared" si="8"/>
        <v>0</v>
      </c>
      <c r="G831" s="19">
        <f t="shared" si="9"/>
        <v>0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" x14ac:dyDescent="0.25">
      <c r="A832" s="14" t="s">
        <v>126</v>
      </c>
      <c r="B832" s="14" t="s">
        <v>132</v>
      </c>
      <c r="C832" s="16" t="s">
        <v>117</v>
      </c>
      <c r="D832" s="18">
        <v>3542</v>
      </c>
      <c r="E832" s="18">
        <v>10583</v>
      </c>
      <c r="F832" s="19">
        <f t="shared" si="8"/>
        <v>0</v>
      </c>
      <c r="G832" s="19">
        <f t="shared" si="9"/>
        <v>0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" x14ac:dyDescent="0.25">
      <c r="A833" s="14" t="s">
        <v>126</v>
      </c>
      <c r="B833" s="14" t="s">
        <v>133</v>
      </c>
      <c r="C833" s="16" t="s">
        <v>117</v>
      </c>
      <c r="D833" s="18">
        <v>3514</v>
      </c>
      <c r="E833" s="18">
        <v>3975</v>
      </c>
      <c r="F833" s="19">
        <f t="shared" si="8"/>
        <v>0</v>
      </c>
      <c r="G833" s="19">
        <f t="shared" si="9"/>
        <v>0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" x14ac:dyDescent="0.25">
      <c r="A834" s="14" t="s">
        <v>126</v>
      </c>
      <c r="B834" s="14" t="s">
        <v>134</v>
      </c>
      <c r="C834" s="16" t="s">
        <v>117</v>
      </c>
      <c r="D834" s="18">
        <v>2120814</v>
      </c>
      <c r="E834" s="18">
        <v>7035444</v>
      </c>
      <c r="F834" s="19">
        <f t="shared" si="8"/>
        <v>1</v>
      </c>
      <c r="G834" s="19">
        <f t="shared" si="9"/>
        <v>1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" x14ac:dyDescent="0.25">
      <c r="A835" s="14" t="s">
        <v>126</v>
      </c>
      <c r="B835" s="14" t="s">
        <v>135</v>
      </c>
      <c r="C835" s="16" t="s">
        <v>117</v>
      </c>
      <c r="D835" s="18">
        <v>3005</v>
      </c>
      <c r="E835" s="18">
        <v>6238</v>
      </c>
      <c r="F835" s="19">
        <f t="shared" si="8"/>
        <v>0</v>
      </c>
      <c r="G835" s="19">
        <f t="shared" si="9"/>
        <v>0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" x14ac:dyDescent="0.25">
      <c r="A836" s="14" t="s">
        <v>126</v>
      </c>
      <c r="B836" s="14" t="s">
        <v>136</v>
      </c>
      <c r="C836" s="16" t="s">
        <v>117</v>
      </c>
      <c r="D836" s="18">
        <v>14139</v>
      </c>
      <c r="E836" s="18">
        <v>38573</v>
      </c>
      <c r="F836" s="19">
        <f t="shared" si="8"/>
        <v>0</v>
      </c>
      <c r="G836" s="19">
        <f t="shared" si="9"/>
        <v>0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" x14ac:dyDescent="0.25">
      <c r="A837" s="14" t="s">
        <v>126</v>
      </c>
      <c r="B837" s="14" t="s">
        <v>137</v>
      </c>
      <c r="C837" s="16" t="s">
        <v>117</v>
      </c>
      <c r="D837" s="18">
        <v>632956</v>
      </c>
      <c r="E837" s="18">
        <v>1811289</v>
      </c>
      <c r="F837" s="19">
        <f t="shared" si="8"/>
        <v>1</v>
      </c>
      <c r="G837" s="19">
        <f t="shared" si="9"/>
        <v>1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" x14ac:dyDescent="0.25">
      <c r="A838" s="14" t="s">
        <v>126</v>
      </c>
      <c r="B838" s="14" t="s">
        <v>138</v>
      </c>
      <c r="C838" s="16" t="s">
        <v>117</v>
      </c>
      <c r="D838" s="18">
        <v>186605</v>
      </c>
      <c r="E838" s="18">
        <v>412387</v>
      </c>
      <c r="F838" s="19">
        <f t="shared" si="8"/>
        <v>1</v>
      </c>
      <c r="G838" s="19">
        <f t="shared" si="9"/>
        <v>1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" x14ac:dyDescent="0.25">
      <c r="A839" s="14" t="s">
        <v>126</v>
      </c>
      <c r="B839" s="14" t="s">
        <v>139</v>
      </c>
      <c r="C839" s="16" t="s">
        <v>117</v>
      </c>
      <c r="D839" s="18">
        <v>495352</v>
      </c>
      <c r="E839" s="18">
        <v>1206916</v>
      </c>
      <c r="F839" s="19">
        <f t="shared" si="8"/>
        <v>1</v>
      </c>
      <c r="G839" s="19">
        <f t="shared" si="9"/>
        <v>1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" x14ac:dyDescent="0.25">
      <c r="A840" s="14" t="s">
        <v>126</v>
      </c>
      <c r="B840" s="14" t="s">
        <v>140</v>
      </c>
      <c r="C840" s="16" t="s">
        <v>117</v>
      </c>
      <c r="D840" s="18">
        <v>69983</v>
      </c>
      <c r="E840" s="18">
        <v>230438</v>
      </c>
      <c r="F840" s="19">
        <f t="shared" si="8"/>
        <v>1</v>
      </c>
      <c r="G840" s="19">
        <f t="shared" si="9"/>
        <v>1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" x14ac:dyDescent="0.25">
      <c r="A841" s="14" t="s">
        <v>126</v>
      </c>
      <c r="B841" s="14" t="s">
        <v>141</v>
      </c>
      <c r="C841" s="16" t="s">
        <v>117</v>
      </c>
      <c r="D841" s="18">
        <v>2846</v>
      </c>
      <c r="E841" s="18">
        <v>5680</v>
      </c>
      <c r="F841" s="19">
        <f t="shared" si="8"/>
        <v>0</v>
      </c>
      <c r="G841" s="19">
        <f t="shared" si="9"/>
        <v>0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" x14ac:dyDescent="0.25">
      <c r="A842" s="14" t="s">
        <v>126</v>
      </c>
      <c r="B842" s="14" t="s">
        <v>142</v>
      </c>
      <c r="C842" s="16" t="s">
        <v>117</v>
      </c>
      <c r="D842" s="19">
        <v>14338</v>
      </c>
      <c r="E842" s="18">
        <v>1742</v>
      </c>
      <c r="F842" s="19">
        <f t="shared" si="8"/>
        <v>0</v>
      </c>
      <c r="G842" s="19">
        <f t="shared" si="9"/>
        <v>0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" x14ac:dyDescent="0.25">
      <c r="A843" s="14" t="s">
        <v>126</v>
      </c>
      <c r="B843" s="14" t="s">
        <v>143</v>
      </c>
      <c r="C843" s="16" t="s">
        <v>117</v>
      </c>
      <c r="D843" s="19">
        <v>14338</v>
      </c>
      <c r="E843" s="18">
        <v>1192</v>
      </c>
      <c r="F843" s="19">
        <f t="shared" si="8"/>
        <v>0</v>
      </c>
      <c r="G843" s="19">
        <f t="shared" si="9"/>
        <v>0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" x14ac:dyDescent="0.25">
      <c r="A844" s="14" t="s">
        <v>126</v>
      </c>
      <c r="B844" s="14" t="s">
        <v>144</v>
      </c>
      <c r="C844" s="16" t="s">
        <v>117</v>
      </c>
      <c r="D844" s="18">
        <v>73006</v>
      </c>
      <c r="E844" s="18">
        <v>213221</v>
      </c>
      <c r="F844" s="19">
        <f t="shared" si="8"/>
        <v>1</v>
      </c>
      <c r="G844" s="19">
        <f t="shared" si="9"/>
        <v>1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" x14ac:dyDescent="0.25">
      <c r="A845" s="14" t="s">
        <v>126</v>
      </c>
      <c r="B845" s="14" t="s">
        <v>145</v>
      </c>
      <c r="C845" s="16" t="s">
        <v>117</v>
      </c>
      <c r="D845" s="19">
        <v>14338</v>
      </c>
      <c r="E845" s="18">
        <v>1008</v>
      </c>
      <c r="F845" s="19">
        <f t="shared" si="8"/>
        <v>0</v>
      </c>
      <c r="G845" s="19">
        <f t="shared" si="9"/>
        <v>0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" x14ac:dyDescent="0.25">
      <c r="A846" s="14" t="s">
        <v>126</v>
      </c>
      <c r="B846" s="14" t="s">
        <v>146</v>
      </c>
      <c r="C846" s="16" t="s">
        <v>117</v>
      </c>
      <c r="D846" s="18">
        <v>3156</v>
      </c>
      <c r="E846" s="18">
        <v>10029</v>
      </c>
      <c r="F846" s="19">
        <f t="shared" si="8"/>
        <v>0</v>
      </c>
      <c r="G846" s="19">
        <f t="shared" si="9"/>
        <v>0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" x14ac:dyDescent="0.25">
      <c r="A847" s="14" t="s">
        <v>126</v>
      </c>
      <c r="B847" s="14" t="s">
        <v>147</v>
      </c>
      <c r="C847" s="16" t="s">
        <v>117</v>
      </c>
      <c r="D847" s="18">
        <v>15033</v>
      </c>
      <c r="E847" s="18">
        <v>9028</v>
      </c>
      <c r="F847" s="19">
        <f t="shared" si="8"/>
        <v>0</v>
      </c>
      <c r="G847" s="19">
        <f t="shared" si="9"/>
        <v>0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" x14ac:dyDescent="0.25">
      <c r="A848" s="14" t="s">
        <v>126</v>
      </c>
      <c r="B848" s="14" t="s">
        <v>148</v>
      </c>
      <c r="C848" s="16" t="s">
        <v>117</v>
      </c>
      <c r="D848" s="18">
        <v>9634</v>
      </c>
      <c r="E848" s="18">
        <v>3047</v>
      </c>
      <c r="F848" s="19">
        <f t="shared" si="8"/>
        <v>0</v>
      </c>
      <c r="G848" s="19">
        <f t="shared" si="9"/>
        <v>0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" x14ac:dyDescent="0.25">
      <c r="A849" s="14" t="s">
        <v>126</v>
      </c>
      <c r="B849" s="14" t="s">
        <v>149</v>
      </c>
      <c r="C849" s="16" t="s">
        <v>117</v>
      </c>
      <c r="D849" s="18">
        <v>20164</v>
      </c>
      <c r="E849" s="18">
        <v>78081</v>
      </c>
      <c r="F849" s="19">
        <f t="shared" si="8"/>
        <v>0</v>
      </c>
      <c r="G849" s="19">
        <f t="shared" si="9"/>
        <v>0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" x14ac:dyDescent="0.25">
      <c r="A850" s="14" t="s">
        <v>126</v>
      </c>
      <c r="B850" s="14" t="s">
        <v>150</v>
      </c>
      <c r="C850" s="16" t="s">
        <v>117</v>
      </c>
      <c r="D850" s="18">
        <v>82046</v>
      </c>
      <c r="E850" s="18">
        <v>156676</v>
      </c>
      <c r="F850" s="19">
        <f t="shared" si="8"/>
        <v>1</v>
      </c>
      <c r="G850" s="19">
        <f t="shared" si="9"/>
        <v>1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" x14ac:dyDescent="0.25">
      <c r="A851" s="14" t="s">
        <v>126</v>
      </c>
      <c r="B851" s="14" t="s">
        <v>151</v>
      </c>
      <c r="C851" s="16" t="s">
        <v>117</v>
      </c>
      <c r="D851" s="18">
        <v>40009</v>
      </c>
      <c r="E851" s="18">
        <v>75944</v>
      </c>
      <c r="F851" s="19">
        <f t="shared" si="8"/>
        <v>0</v>
      </c>
      <c r="G851" s="19">
        <f t="shared" si="9"/>
        <v>0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" x14ac:dyDescent="0.25">
      <c r="A852" s="14" t="s">
        <v>126</v>
      </c>
      <c r="B852" s="14" t="s">
        <v>152</v>
      </c>
      <c r="C852" s="16" t="s">
        <v>117</v>
      </c>
      <c r="D852" s="18">
        <v>25162</v>
      </c>
      <c r="E852" s="18">
        <v>19637</v>
      </c>
      <c r="F852" s="19">
        <f t="shared" si="8"/>
        <v>0</v>
      </c>
      <c r="G852" s="19">
        <f t="shared" si="9"/>
        <v>0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" x14ac:dyDescent="0.25">
      <c r="A853" s="14" t="s">
        <v>126</v>
      </c>
      <c r="B853" s="14" t="s">
        <v>153</v>
      </c>
      <c r="C853" s="16" t="s">
        <v>117</v>
      </c>
      <c r="D853" s="18">
        <v>226946</v>
      </c>
      <c r="E853" s="18">
        <v>508052</v>
      </c>
      <c r="F853" s="19">
        <f t="shared" si="8"/>
        <v>1</v>
      </c>
      <c r="G853" s="19">
        <f t="shared" si="9"/>
        <v>1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" x14ac:dyDescent="0.25">
      <c r="A854" s="14" t="s">
        <v>126</v>
      </c>
      <c r="B854" s="14" t="s">
        <v>154</v>
      </c>
      <c r="C854" s="16" t="s">
        <v>118</v>
      </c>
      <c r="D854" s="18">
        <v>8942</v>
      </c>
      <c r="E854" s="18">
        <v>11892</v>
      </c>
      <c r="F854" s="19">
        <f t="shared" si="8"/>
        <v>0</v>
      </c>
      <c r="G854" s="19">
        <f t="shared" si="9"/>
        <v>0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" x14ac:dyDescent="0.25">
      <c r="A855" s="14" t="s">
        <v>126</v>
      </c>
      <c r="B855" s="14" t="s">
        <v>155</v>
      </c>
      <c r="C855" s="16" t="s">
        <v>118</v>
      </c>
      <c r="D855" s="18">
        <v>2473</v>
      </c>
      <c r="E855" s="18">
        <v>3033</v>
      </c>
      <c r="F855" s="19">
        <f t="shared" si="8"/>
        <v>0</v>
      </c>
      <c r="G855" s="19">
        <f t="shared" si="9"/>
        <v>0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" x14ac:dyDescent="0.25">
      <c r="A856" s="14" t="s">
        <v>126</v>
      </c>
      <c r="B856" s="14" t="s">
        <v>156</v>
      </c>
      <c r="C856" s="16" t="s">
        <v>118</v>
      </c>
      <c r="D856" s="18">
        <v>107656</v>
      </c>
      <c r="E856" s="18">
        <v>261838</v>
      </c>
      <c r="F856" s="19">
        <f t="shared" si="8"/>
        <v>1</v>
      </c>
      <c r="G856" s="19">
        <f t="shared" si="9"/>
        <v>1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" x14ac:dyDescent="0.25">
      <c r="A857" s="14" t="s">
        <v>126</v>
      </c>
      <c r="B857" s="14" t="s">
        <v>157</v>
      </c>
      <c r="C857" s="16" t="s">
        <v>118</v>
      </c>
      <c r="D857" s="19">
        <v>14338</v>
      </c>
      <c r="E857" s="18">
        <v>191</v>
      </c>
      <c r="F857" s="19">
        <f t="shared" si="8"/>
        <v>0</v>
      </c>
      <c r="G857" s="19">
        <f t="shared" si="9"/>
        <v>0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" x14ac:dyDescent="0.25">
      <c r="A858" s="14" t="s">
        <v>126</v>
      </c>
      <c r="B858" s="14" t="s">
        <v>158</v>
      </c>
      <c r="C858" s="16" t="s">
        <v>118</v>
      </c>
      <c r="D858" s="18">
        <v>22669</v>
      </c>
      <c r="E858" s="18">
        <v>55093</v>
      </c>
      <c r="F858" s="19">
        <f t="shared" si="8"/>
        <v>0</v>
      </c>
      <c r="G858" s="19">
        <f t="shared" si="9"/>
        <v>0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" x14ac:dyDescent="0.25">
      <c r="A859" s="14" t="s">
        <v>126</v>
      </c>
      <c r="B859" s="14" t="s">
        <v>159</v>
      </c>
      <c r="C859" s="16" t="s">
        <v>118</v>
      </c>
      <c r="D859" s="18">
        <v>50512</v>
      </c>
      <c r="E859" s="18">
        <v>120039</v>
      </c>
      <c r="F859" s="19">
        <f t="shared" si="8"/>
        <v>1</v>
      </c>
      <c r="G859" s="19">
        <f t="shared" si="9"/>
        <v>1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" x14ac:dyDescent="0.25">
      <c r="A860" s="14" t="s">
        <v>126</v>
      </c>
      <c r="B860" s="14" t="s">
        <v>160</v>
      </c>
      <c r="C860" s="16" t="s">
        <v>118</v>
      </c>
      <c r="D860" s="18">
        <v>48984</v>
      </c>
      <c r="E860" s="18">
        <v>127164</v>
      </c>
      <c r="F860" s="19">
        <f t="shared" si="8"/>
        <v>1</v>
      </c>
      <c r="G860" s="19">
        <f t="shared" si="9"/>
        <v>1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" x14ac:dyDescent="0.25">
      <c r="A861" s="14" t="s">
        <v>126</v>
      </c>
      <c r="B861" s="14" t="s">
        <v>127</v>
      </c>
      <c r="C861" s="16" t="s">
        <v>118</v>
      </c>
      <c r="D861" s="19">
        <v>14338</v>
      </c>
      <c r="E861" s="18">
        <v>1991</v>
      </c>
      <c r="F861" s="19">
        <f t="shared" si="8"/>
        <v>0</v>
      </c>
      <c r="G861" s="19">
        <f t="shared" si="9"/>
        <v>0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" x14ac:dyDescent="0.25">
      <c r="A862" s="14" t="s">
        <v>126</v>
      </c>
      <c r="B862" s="14" t="s">
        <v>128</v>
      </c>
      <c r="C862" s="16" t="s">
        <v>118</v>
      </c>
      <c r="D862" s="18">
        <v>2853</v>
      </c>
      <c r="E862" s="18">
        <v>5068</v>
      </c>
      <c r="F862" s="19">
        <f t="shared" si="8"/>
        <v>0</v>
      </c>
      <c r="G862" s="19">
        <f t="shared" si="9"/>
        <v>0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" x14ac:dyDescent="0.25">
      <c r="A863" s="14" t="s">
        <v>126</v>
      </c>
      <c r="B863" s="14" t="s">
        <v>129</v>
      </c>
      <c r="C863" s="16" t="s">
        <v>118</v>
      </c>
      <c r="D863" s="18">
        <v>12113</v>
      </c>
      <c r="E863" s="18">
        <v>41426</v>
      </c>
      <c r="F863" s="19">
        <f t="shared" si="8"/>
        <v>0</v>
      </c>
      <c r="G863" s="19">
        <f t="shared" si="9"/>
        <v>0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" x14ac:dyDescent="0.25">
      <c r="A864" s="14" t="s">
        <v>126</v>
      </c>
      <c r="B864" s="14" t="s">
        <v>130</v>
      </c>
      <c r="C864" s="16" t="s">
        <v>118</v>
      </c>
      <c r="D864" s="18">
        <v>26626</v>
      </c>
      <c r="E864" s="18">
        <v>48467</v>
      </c>
      <c r="F864" s="19">
        <f t="shared" si="8"/>
        <v>0</v>
      </c>
      <c r="G864" s="19">
        <f t="shared" si="9"/>
        <v>0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" x14ac:dyDescent="0.25">
      <c r="A865" s="14" t="s">
        <v>126</v>
      </c>
      <c r="B865" s="14" t="s">
        <v>131</v>
      </c>
      <c r="C865" s="16" t="s">
        <v>119</v>
      </c>
      <c r="D865" s="18">
        <v>244</v>
      </c>
      <c r="E865" s="18">
        <v>392</v>
      </c>
      <c r="F865" s="19">
        <f t="shared" si="8"/>
        <v>0</v>
      </c>
      <c r="G865" s="19">
        <f t="shared" si="9"/>
        <v>0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" x14ac:dyDescent="0.25">
      <c r="A866" s="14" t="s">
        <v>126</v>
      </c>
      <c r="B866" s="14" t="s">
        <v>132</v>
      </c>
      <c r="C866" s="16" t="s">
        <v>119</v>
      </c>
      <c r="D866" s="18">
        <v>3227</v>
      </c>
      <c r="E866" s="18">
        <v>10176</v>
      </c>
      <c r="F866" s="19">
        <f t="shared" si="8"/>
        <v>0</v>
      </c>
      <c r="G866" s="19">
        <f t="shared" si="9"/>
        <v>0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" x14ac:dyDescent="0.25">
      <c r="A867" s="14" t="s">
        <v>126</v>
      </c>
      <c r="B867" s="14" t="s">
        <v>133</v>
      </c>
      <c r="C867" s="16" t="s">
        <v>119</v>
      </c>
      <c r="D867" s="18">
        <v>3482</v>
      </c>
      <c r="E867" s="18">
        <v>3484</v>
      </c>
      <c r="F867" s="19">
        <f t="shared" si="8"/>
        <v>0</v>
      </c>
      <c r="G867" s="19">
        <f t="shared" si="9"/>
        <v>0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" x14ac:dyDescent="0.25">
      <c r="A868" s="14" t="s">
        <v>126</v>
      </c>
      <c r="B868" s="14" t="s">
        <v>134</v>
      </c>
      <c r="C868" s="16" t="s">
        <v>119</v>
      </c>
      <c r="D868" s="18">
        <v>2044606</v>
      </c>
      <c r="E868" s="18">
        <v>6791805</v>
      </c>
      <c r="F868" s="19">
        <f t="shared" si="8"/>
        <v>1</v>
      </c>
      <c r="G868" s="19">
        <f t="shared" si="9"/>
        <v>1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" x14ac:dyDescent="0.25">
      <c r="A869" s="14" t="s">
        <v>126</v>
      </c>
      <c r="B869" s="14" t="s">
        <v>135</v>
      </c>
      <c r="C869" s="16" t="s">
        <v>119</v>
      </c>
      <c r="D869" s="18">
        <v>3341</v>
      </c>
      <c r="E869" s="18">
        <v>6190</v>
      </c>
      <c r="F869" s="19">
        <f t="shared" si="8"/>
        <v>0</v>
      </c>
      <c r="G869" s="19">
        <f t="shared" si="9"/>
        <v>0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" x14ac:dyDescent="0.25">
      <c r="A870" s="14" t="s">
        <v>126</v>
      </c>
      <c r="B870" s="14" t="s">
        <v>136</v>
      </c>
      <c r="C870" s="16" t="s">
        <v>120</v>
      </c>
      <c r="D870" s="18">
        <v>14338</v>
      </c>
      <c r="E870" s="18">
        <v>39963</v>
      </c>
      <c r="F870" s="19">
        <f t="shared" si="8"/>
        <v>0</v>
      </c>
      <c r="G870" s="19">
        <f t="shared" si="9"/>
        <v>0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" x14ac:dyDescent="0.25">
      <c r="A871" s="14" t="s">
        <v>126</v>
      </c>
      <c r="B871" s="14" t="s">
        <v>137</v>
      </c>
      <c r="C871" s="16" t="s">
        <v>120</v>
      </c>
      <c r="D871" s="18">
        <v>604659</v>
      </c>
      <c r="E871" s="18">
        <v>1611404</v>
      </c>
      <c r="F871" s="19">
        <f t="shared" si="8"/>
        <v>1</v>
      </c>
      <c r="G871" s="19">
        <f t="shared" si="9"/>
        <v>1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" x14ac:dyDescent="0.25">
      <c r="A872" s="14" t="s">
        <v>126</v>
      </c>
      <c r="B872" s="14" t="s">
        <v>138</v>
      </c>
      <c r="C872" s="16" t="s">
        <v>120</v>
      </c>
      <c r="D872" s="18">
        <v>182885</v>
      </c>
      <c r="E872" s="18">
        <v>375545</v>
      </c>
      <c r="F872" s="19">
        <f t="shared" si="8"/>
        <v>1</v>
      </c>
      <c r="G872" s="19">
        <f t="shared" si="9"/>
        <v>1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" x14ac:dyDescent="0.25">
      <c r="A873" s="14" t="s">
        <v>126</v>
      </c>
      <c r="B873" s="14" t="s">
        <v>139</v>
      </c>
      <c r="C873" s="16" t="s">
        <v>120</v>
      </c>
      <c r="D873" s="18">
        <v>515198</v>
      </c>
      <c r="E873" s="18">
        <v>1251136</v>
      </c>
      <c r="F873" s="19">
        <f t="shared" si="8"/>
        <v>1</v>
      </c>
      <c r="G873" s="19">
        <f t="shared" si="9"/>
        <v>1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" x14ac:dyDescent="0.25">
      <c r="A874" s="14" t="s">
        <v>126</v>
      </c>
      <c r="B874" s="14" t="s">
        <v>140</v>
      </c>
      <c r="C874" s="16" t="s">
        <v>120</v>
      </c>
      <c r="D874" s="18">
        <v>66231</v>
      </c>
      <c r="E874" s="18">
        <v>220313</v>
      </c>
      <c r="F874" s="19">
        <f t="shared" si="8"/>
        <v>1</v>
      </c>
      <c r="G874" s="19">
        <f t="shared" si="9"/>
        <v>1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" x14ac:dyDescent="0.25">
      <c r="A875" s="14" t="s">
        <v>126</v>
      </c>
      <c r="B875" s="14" t="s">
        <v>141</v>
      </c>
      <c r="C875" s="16" t="s">
        <v>120</v>
      </c>
      <c r="D875" s="18">
        <v>2726</v>
      </c>
      <c r="E875" s="18">
        <v>5871</v>
      </c>
      <c r="F875" s="19">
        <f t="shared" si="8"/>
        <v>0</v>
      </c>
      <c r="G875" s="19">
        <f t="shared" si="9"/>
        <v>0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" x14ac:dyDescent="0.25">
      <c r="A876" s="14" t="s">
        <v>126</v>
      </c>
      <c r="B876" s="14" t="s">
        <v>142</v>
      </c>
      <c r="C876" s="16" t="s">
        <v>120</v>
      </c>
      <c r="D876" s="19">
        <v>14338</v>
      </c>
      <c r="E876" s="18">
        <v>1668</v>
      </c>
      <c r="F876" s="19">
        <f t="shared" si="8"/>
        <v>0</v>
      </c>
      <c r="G876" s="19">
        <f t="shared" si="9"/>
        <v>0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" x14ac:dyDescent="0.25">
      <c r="A877" s="14" t="s">
        <v>126</v>
      </c>
      <c r="B877" s="14" t="s">
        <v>143</v>
      </c>
      <c r="C877" s="16" t="s">
        <v>120</v>
      </c>
      <c r="D877" s="19">
        <v>14338</v>
      </c>
      <c r="E877" s="18">
        <v>1404</v>
      </c>
      <c r="F877" s="19">
        <f t="shared" si="8"/>
        <v>0</v>
      </c>
      <c r="G877" s="19">
        <f t="shared" si="9"/>
        <v>0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" x14ac:dyDescent="0.25">
      <c r="A878" s="14" t="s">
        <v>126</v>
      </c>
      <c r="B878" s="14" t="s">
        <v>144</v>
      </c>
      <c r="C878" s="16" t="s">
        <v>120</v>
      </c>
      <c r="D878" s="18">
        <v>69970</v>
      </c>
      <c r="E878" s="18">
        <v>205308</v>
      </c>
      <c r="F878" s="19">
        <f t="shared" si="8"/>
        <v>1</v>
      </c>
      <c r="G878" s="19">
        <f t="shared" si="9"/>
        <v>1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" x14ac:dyDescent="0.25">
      <c r="A879" s="14" t="s">
        <v>126</v>
      </c>
      <c r="B879" s="14" t="s">
        <v>145</v>
      </c>
      <c r="C879" s="16" t="s">
        <v>120</v>
      </c>
      <c r="D879" s="18">
        <v>299</v>
      </c>
      <c r="E879" s="18">
        <v>917</v>
      </c>
      <c r="F879" s="19">
        <f t="shared" si="8"/>
        <v>0</v>
      </c>
      <c r="G879" s="19">
        <f t="shared" si="9"/>
        <v>0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" x14ac:dyDescent="0.25">
      <c r="A880" s="14" t="s">
        <v>126</v>
      </c>
      <c r="B880" s="14" t="s">
        <v>146</v>
      </c>
      <c r="C880" s="16" t="s">
        <v>121</v>
      </c>
      <c r="D880" s="18">
        <v>3114</v>
      </c>
      <c r="E880" s="18">
        <v>10092</v>
      </c>
      <c r="F880" s="19">
        <f t="shared" si="8"/>
        <v>0</v>
      </c>
      <c r="G880" s="19">
        <f t="shared" si="9"/>
        <v>0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" x14ac:dyDescent="0.25">
      <c r="A881" s="14" t="s">
        <v>126</v>
      </c>
      <c r="B881" s="14" t="s">
        <v>147</v>
      </c>
      <c r="C881" s="16" t="s">
        <v>121</v>
      </c>
      <c r="D881" s="18">
        <v>15595</v>
      </c>
      <c r="E881" s="18">
        <v>12636</v>
      </c>
      <c r="F881" s="19">
        <f t="shared" si="8"/>
        <v>0</v>
      </c>
      <c r="G881" s="19">
        <f t="shared" si="9"/>
        <v>0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" x14ac:dyDescent="0.25">
      <c r="A882" s="14" t="s">
        <v>126</v>
      </c>
      <c r="B882" s="14" t="s">
        <v>148</v>
      </c>
      <c r="C882" s="16" t="s">
        <v>121</v>
      </c>
      <c r="D882" s="18">
        <v>9308</v>
      </c>
      <c r="E882" s="18">
        <v>2699</v>
      </c>
      <c r="F882" s="19">
        <f t="shared" si="8"/>
        <v>0</v>
      </c>
      <c r="G882" s="19">
        <f t="shared" si="9"/>
        <v>0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" x14ac:dyDescent="0.25">
      <c r="A883" s="14" t="s">
        <v>126</v>
      </c>
      <c r="B883" s="14" t="s">
        <v>149</v>
      </c>
      <c r="C883" s="16" t="s">
        <v>121</v>
      </c>
      <c r="D883" s="18">
        <v>18300</v>
      </c>
      <c r="E883" s="18">
        <v>70370</v>
      </c>
      <c r="F883" s="19">
        <f t="shared" si="8"/>
        <v>0</v>
      </c>
      <c r="G883" s="19">
        <f t="shared" si="9"/>
        <v>0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" x14ac:dyDescent="0.25">
      <c r="A884" s="14" t="s">
        <v>126</v>
      </c>
      <c r="B884" s="14" t="s">
        <v>150</v>
      </c>
      <c r="C884" s="16" t="s">
        <v>121</v>
      </c>
      <c r="D884" s="18">
        <v>83538</v>
      </c>
      <c r="E884" s="18">
        <v>158895</v>
      </c>
      <c r="F884" s="19">
        <f t="shared" si="8"/>
        <v>1</v>
      </c>
      <c r="G884" s="19">
        <f t="shared" si="9"/>
        <v>1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" x14ac:dyDescent="0.25">
      <c r="A885" s="14" t="s">
        <v>126</v>
      </c>
      <c r="B885" s="14" t="s">
        <v>151</v>
      </c>
      <c r="C885" s="16" t="s">
        <v>121</v>
      </c>
      <c r="D885" s="18">
        <v>38514</v>
      </c>
      <c r="E885" s="18">
        <v>69669</v>
      </c>
      <c r="F885" s="19">
        <f t="shared" si="8"/>
        <v>0</v>
      </c>
      <c r="G885" s="19">
        <f t="shared" si="9"/>
        <v>0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" x14ac:dyDescent="0.25">
      <c r="A886" s="14" t="s">
        <v>126</v>
      </c>
      <c r="B886" s="14" t="s">
        <v>152</v>
      </c>
      <c r="C886" s="16" t="s">
        <v>121</v>
      </c>
      <c r="D886" s="18">
        <v>21819</v>
      </c>
      <c r="E886" s="18">
        <v>17866</v>
      </c>
      <c r="F886" s="19">
        <f t="shared" si="8"/>
        <v>0</v>
      </c>
      <c r="G886" s="19">
        <f t="shared" si="9"/>
        <v>0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" x14ac:dyDescent="0.25">
      <c r="A887" s="14" t="s">
        <v>126</v>
      </c>
      <c r="B887" s="14" t="s">
        <v>153</v>
      </c>
      <c r="C887" s="16" t="s">
        <v>121</v>
      </c>
      <c r="D887" s="18">
        <v>222147</v>
      </c>
      <c r="E887" s="18">
        <v>495837</v>
      </c>
      <c r="F887" s="19">
        <f t="shared" si="8"/>
        <v>1</v>
      </c>
      <c r="G887" s="19">
        <f t="shared" si="9"/>
        <v>1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" x14ac:dyDescent="0.25">
      <c r="A888" s="14" t="s">
        <v>126</v>
      </c>
      <c r="B888" s="14" t="s">
        <v>154</v>
      </c>
      <c r="C888" s="16" t="s">
        <v>121</v>
      </c>
      <c r="D888" s="18">
        <v>9261</v>
      </c>
      <c r="E888" s="18">
        <v>12457</v>
      </c>
      <c r="F888" s="19">
        <f t="shared" si="8"/>
        <v>0</v>
      </c>
      <c r="G888" s="19">
        <f t="shared" si="9"/>
        <v>0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" x14ac:dyDescent="0.25">
      <c r="A889" s="14" t="s">
        <v>126</v>
      </c>
      <c r="B889" s="14" t="s">
        <v>155</v>
      </c>
      <c r="C889" s="16" t="s">
        <v>122</v>
      </c>
      <c r="D889" s="18">
        <v>2583</v>
      </c>
      <c r="E889" s="18">
        <v>3223</v>
      </c>
      <c r="F889" s="19">
        <f t="shared" si="8"/>
        <v>0</v>
      </c>
      <c r="G889" s="19">
        <f t="shared" si="9"/>
        <v>0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" x14ac:dyDescent="0.25">
      <c r="A890" s="14" t="s">
        <v>126</v>
      </c>
      <c r="B890" s="14" t="s">
        <v>156</v>
      </c>
      <c r="C890" s="16" t="s">
        <v>122</v>
      </c>
      <c r="D890" s="18">
        <v>104886</v>
      </c>
      <c r="E890" s="18">
        <v>262205</v>
      </c>
      <c r="F890" s="19">
        <f t="shared" si="8"/>
        <v>1</v>
      </c>
      <c r="G890" s="19">
        <f t="shared" si="9"/>
        <v>1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" x14ac:dyDescent="0.25">
      <c r="A891" s="14" t="s">
        <v>126</v>
      </c>
      <c r="B891" s="14" t="s">
        <v>157</v>
      </c>
      <c r="C891" s="16" t="s">
        <v>122</v>
      </c>
      <c r="D891" s="18">
        <v>61</v>
      </c>
      <c r="E891" s="18">
        <v>183</v>
      </c>
      <c r="F891" s="19">
        <f t="shared" si="8"/>
        <v>0</v>
      </c>
      <c r="G891" s="19">
        <f t="shared" si="9"/>
        <v>0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" x14ac:dyDescent="0.25">
      <c r="A892" s="14" t="s">
        <v>126</v>
      </c>
      <c r="B892" s="14" t="s">
        <v>158</v>
      </c>
      <c r="C892" s="16" t="s">
        <v>122</v>
      </c>
      <c r="D892" s="18">
        <v>22367</v>
      </c>
      <c r="E892" s="18">
        <v>53516</v>
      </c>
      <c r="F892" s="19">
        <f t="shared" si="8"/>
        <v>0</v>
      </c>
      <c r="G892" s="19">
        <f t="shared" si="9"/>
        <v>0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" x14ac:dyDescent="0.25">
      <c r="A893" s="14" t="s">
        <v>126</v>
      </c>
      <c r="B893" s="14" t="s">
        <v>159</v>
      </c>
      <c r="C893" s="16" t="s">
        <v>122</v>
      </c>
      <c r="D893" s="18">
        <v>48718</v>
      </c>
      <c r="E893" s="18">
        <v>116944</v>
      </c>
      <c r="F893" s="19">
        <f t="shared" si="8"/>
        <v>1</v>
      </c>
      <c r="G893" s="19">
        <f t="shared" si="9"/>
        <v>1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" x14ac:dyDescent="0.25">
      <c r="A894" s="14" t="s">
        <v>126</v>
      </c>
      <c r="B894" s="14" t="s">
        <v>160</v>
      </c>
      <c r="C894" s="16" t="s">
        <v>122</v>
      </c>
      <c r="D894" s="18">
        <v>45777</v>
      </c>
      <c r="E894" s="18">
        <v>113651</v>
      </c>
      <c r="F894" s="19">
        <f t="shared" si="8"/>
        <v>0</v>
      </c>
      <c r="G894" s="19">
        <f t="shared" si="9"/>
        <v>1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" x14ac:dyDescent="0.25">
      <c r="A895" s="14" t="s">
        <v>126</v>
      </c>
      <c r="B895" s="14" t="s">
        <v>127</v>
      </c>
      <c r="C895" s="16" t="s">
        <v>122</v>
      </c>
      <c r="D895" s="19">
        <v>14338</v>
      </c>
      <c r="E895" s="18">
        <v>1338</v>
      </c>
      <c r="F895" s="19">
        <f t="shared" si="8"/>
        <v>0</v>
      </c>
      <c r="G895" s="19">
        <f t="shared" si="9"/>
        <v>0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" x14ac:dyDescent="0.25">
      <c r="A896" s="14" t="s">
        <v>126</v>
      </c>
      <c r="B896" s="14" t="s">
        <v>128</v>
      </c>
      <c r="C896" s="16" t="s">
        <v>122</v>
      </c>
      <c r="D896" s="18">
        <v>2559</v>
      </c>
      <c r="E896" s="18">
        <v>4382</v>
      </c>
      <c r="F896" s="19">
        <f t="shared" si="8"/>
        <v>0</v>
      </c>
      <c r="G896" s="19">
        <f t="shared" si="9"/>
        <v>0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" x14ac:dyDescent="0.25">
      <c r="A897" s="14" t="s">
        <v>126</v>
      </c>
      <c r="B897" s="14" t="s">
        <v>129</v>
      </c>
      <c r="C897" s="16" t="s">
        <v>122</v>
      </c>
      <c r="D897" s="18">
        <v>13232</v>
      </c>
      <c r="E897" s="18">
        <v>39167</v>
      </c>
      <c r="F897" s="19">
        <f t="shared" si="8"/>
        <v>0</v>
      </c>
      <c r="G897" s="19">
        <f t="shared" si="9"/>
        <v>0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" x14ac:dyDescent="0.25">
      <c r="A898" s="14" t="s">
        <v>126</v>
      </c>
      <c r="B898" s="14" t="s">
        <v>130</v>
      </c>
      <c r="C898" s="16" t="s">
        <v>122</v>
      </c>
      <c r="D898" s="18">
        <v>25332</v>
      </c>
      <c r="E898" s="18">
        <v>48137</v>
      </c>
      <c r="F898" s="19">
        <f t="shared" si="8"/>
        <v>0</v>
      </c>
      <c r="G898" s="19">
        <f t="shared" si="9"/>
        <v>0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" x14ac:dyDescent="0.25">
      <c r="A899" s="14" t="s">
        <v>126</v>
      </c>
      <c r="B899" s="14" t="s">
        <v>131</v>
      </c>
      <c r="C899" s="16" t="s">
        <v>122</v>
      </c>
      <c r="D899" s="18">
        <v>211</v>
      </c>
      <c r="E899" s="18">
        <v>392</v>
      </c>
      <c r="F899" s="19">
        <f t="shared" si="8"/>
        <v>0</v>
      </c>
      <c r="G899" s="19">
        <f t="shared" si="9"/>
        <v>0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" x14ac:dyDescent="0.25">
      <c r="A900" s="14" t="s">
        <v>126</v>
      </c>
      <c r="B900" s="14" t="s">
        <v>132</v>
      </c>
      <c r="C900" s="16" t="s">
        <v>123</v>
      </c>
      <c r="D900" s="18">
        <v>3152</v>
      </c>
      <c r="E900" s="18">
        <v>4822</v>
      </c>
      <c r="F900" s="19">
        <f t="shared" si="8"/>
        <v>0</v>
      </c>
      <c r="G900" s="19">
        <f t="shared" si="9"/>
        <v>0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" x14ac:dyDescent="0.25">
      <c r="A901" s="14" t="s">
        <v>126</v>
      </c>
      <c r="B901" s="14" t="s">
        <v>133</v>
      </c>
      <c r="C901" s="16" t="s">
        <v>123</v>
      </c>
      <c r="D901" s="18">
        <v>3429</v>
      </c>
      <c r="E901" s="18">
        <v>3000</v>
      </c>
      <c r="F901" s="19">
        <f t="shared" si="8"/>
        <v>0</v>
      </c>
      <c r="G901" s="19">
        <f t="shared" si="9"/>
        <v>0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" x14ac:dyDescent="0.25">
      <c r="A902" s="14" t="s">
        <v>126</v>
      </c>
      <c r="B902" s="14" t="s">
        <v>134</v>
      </c>
      <c r="C902" s="16" t="s">
        <v>123</v>
      </c>
      <c r="D902" s="18">
        <v>1938944</v>
      </c>
      <c r="E902" s="18">
        <v>6414463</v>
      </c>
      <c r="F902" s="19">
        <f t="shared" si="8"/>
        <v>1</v>
      </c>
      <c r="G902" s="19">
        <f t="shared" si="9"/>
        <v>1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" x14ac:dyDescent="0.25">
      <c r="A903" s="14" t="s">
        <v>126</v>
      </c>
      <c r="B903" s="14" t="s">
        <v>135</v>
      </c>
      <c r="C903" s="16" t="s">
        <v>123</v>
      </c>
      <c r="D903" s="18">
        <v>3032</v>
      </c>
      <c r="E903" s="18">
        <v>6150</v>
      </c>
      <c r="F903" s="19">
        <f t="shared" si="8"/>
        <v>0</v>
      </c>
      <c r="G903" s="19">
        <f t="shared" si="9"/>
        <v>0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" x14ac:dyDescent="0.25">
      <c r="A904" s="14" t="s">
        <v>126</v>
      </c>
      <c r="B904" s="14" t="s">
        <v>136</v>
      </c>
      <c r="C904" s="16" t="s">
        <v>124</v>
      </c>
      <c r="D904" s="18">
        <v>13330</v>
      </c>
      <c r="E904" s="18">
        <v>38555</v>
      </c>
      <c r="F904" s="19">
        <f t="shared" si="8"/>
        <v>0</v>
      </c>
      <c r="G904" s="19">
        <f t="shared" si="9"/>
        <v>0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" x14ac:dyDescent="0.25">
      <c r="A905" s="14" t="s">
        <v>126</v>
      </c>
      <c r="B905" s="14" t="s">
        <v>137</v>
      </c>
      <c r="C905" s="16" t="s">
        <v>124</v>
      </c>
      <c r="D905" s="18">
        <v>567182</v>
      </c>
      <c r="E905" s="18">
        <v>1504365</v>
      </c>
      <c r="F905" s="19">
        <f t="shared" si="8"/>
        <v>1</v>
      </c>
      <c r="G905" s="19">
        <f t="shared" si="9"/>
        <v>1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" x14ac:dyDescent="0.25">
      <c r="A906" s="14" t="s">
        <v>126</v>
      </c>
      <c r="B906" s="14" t="s">
        <v>138</v>
      </c>
      <c r="C906" s="16" t="s">
        <v>124</v>
      </c>
      <c r="D906" s="18">
        <v>183726</v>
      </c>
      <c r="E906" s="18">
        <v>345120</v>
      </c>
      <c r="F906" s="19">
        <f t="shared" si="8"/>
        <v>1</v>
      </c>
      <c r="G906" s="19">
        <f t="shared" si="9"/>
        <v>1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" x14ac:dyDescent="0.25">
      <c r="A907" s="14" t="s">
        <v>126</v>
      </c>
      <c r="B907" s="14" t="s">
        <v>139</v>
      </c>
      <c r="C907" s="16" t="s">
        <v>124</v>
      </c>
      <c r="D907" s="18">
        <v>519807</v>
      </c>
      <c r="E907" s="18">
        <v>1231302</v>
      </c>
      <c r="F907" s="19">
        <f t="shared" si="8"/>
        <v>1</v>
      </c>
      <c r="G907" s="19">
        <f t="shared" si="9"/>
        <v>1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" x14ac:dyDescent="0.25">
      <c r="A908" s="14" t="s">
        <v>126</v>
      </c>
      <c r="B908" s="14" t="s">
        <v>140</v>
      </c>
      <c r="C908" s="16" t="s">
        <v>124</v>
      </c>
      <c r="D908" s="18">
        <v>61504</v>
      </c>
      <c r="E908" s="18">
        <v>192532</v>
      </c>
      <c r="F908" s="19">
        <f t="shared" si="8"/>
        <v>1</v>
      </c>
      <c r="G908" s="19">
        <f t="shared" si="9"/>
        <v>1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" x14ac:dyDescent="0.25">
      <c r="A909" s="14" t="s">
        <v>126</v>
      </c>
      <c r="B909" s="14" t="s">
        <v>141</v>
      </c>
      <c r="C909" s="16" t="s">
        <v>124</v>
      </c>
      <c r="D909" s="18">
        <v>2450</v>
      </c>
      <c r="E909" s="18">
        <v>5145</v>
      </c>
      <c r="F909" s="19">
        <f t="shared" si="8"/>
        <v>0</v>
      </c>
      <c r="G909" s="19">
        <f t="shared" si="9"/>
        <v>0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" x14ac:dyDescent="0.25">
      <c r="A910" s="14" t="s">
        <v>126</v>
      </c>
      <c r="B910" s="14" t="s">
        <v>142</v>
      </c>
      <c r="C910" s="16" t="s">
        <v>124</v>
      </c>
      <c r="D910" s="19">
        <v>14338</v>
      </c>
      <c r="E910" s="18">
        <v>1580</v>
      </c>
      <c r="F910" s="19">
        <f t="shared" si="8"/>
        <v>0</v>
      </c>
      <c r="G910" s="19">
        <f t="shared" si="9"/>
        <v>0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" x14ac:dyDescent="0.25">
      <c r="A911" s="14" t="s">
        <v>126</v>
      </c>
      <c r="B911" s="14" t="s">
        <v>143</v>
      </c>
      <c r="C911" s="16" t="s">
        <v>124</v>
      </c>
      <c r="D911" s="19">
        <v>14338</v>
      </c>
      <c r="E911" s="18">
        <v>1632</v>
      </c>
      <c r="F911" s="19">
        <f t="shared" si="8"/>
        <v>0</v>
      </c>
      <c r="G911" s="19">
        <f t="shared" si="9"/>
        <v>0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" x14ac:dyDescent="0.25">
      <c r="A912" s="14" t="s">
        <v>126</v>
      </c>
      <c r="B912" s="14" t="s">
        <v>144</v>
      </c>
      <c r="C912" s="16" t="s">
        <v>124</v>
      </c>
      <c r="D912" s="18">
        <v>63715</v>
      </c>
      <c r="E912" s="18">
        <v>170648</v>
      </c>
      <c r="F912" s="19">
        <f t="shared" si="8"/>
        <v>1</v>
      </c>
      <c r="G912" s="19">
        <f t="shared" si="9"/>
        <v>1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" x14ac:dyDescent="0.25">
      <c r="A913" s="14" t="s">
        <v>126</v>
      </c>
      <c r="B913" s="14" t="s">
        <v>145</v>
      </c>
      <c r="C913" s="16" t="s">
        <v>124</v>
      </c>
      <c r="D913" s="18">
        <v>288</v>
      </c>
      <c r="E913" s="18">
        <v>887</v>
      </c>
      <c r="F913" s="19">
        <f t="shared" si="8"/>
        <v>0</v>
      </c>
      <c r="G913" s="19">
        <f t="shared" si="9"/>
        <v>0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" x14ac:dyDescent="0.25">
      <c r="A914" s="14" t="s">
        <v>126</v>
      </c>
      <c r="B914" s="14" t="s">
        <v>146</v>
      </c>
      <c r="C914" s="16" t="s">
        <v>124</v>
      </c>
      <c r="D914" s="18">
        <v>2925</v>
      </c>
      <c r="E914" s="18">
        <v>9498</v>
      </c>
      <c r="F914" s="19">
        <f t="shared" si="8"/>
        <v>0</v>
      </c>
      <c r="G914" s="19">
        <f t="shared" si="9"/>
        <v>0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" x14ac:dyDescent="0.25">
      <c r="A915" s="14" t="s">
        <v>126</v>
      </c>
      <c r="B915" s="14" t="s">
        <v>147</v>
      </c>
      <c r="C915" s="16" t="s">
        <v>124</v>
      </c>
      <c r="D915" s="18">
        <v>15015</v>
      </c>
      <c r="E915" s="18">
        <v>12611</v>
      </c>
      <c r="F915" s="19">
        <f t="shared" si="8"/>
        <v>0</v>
      </c>
      <c r="G915" s="19">
        <f t="shared" si="9"/>
        <v>0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" x14ac:dyDescent="0.25">
      <c r="A916" s="14" t="s">
        <v>126</v>
      </c>
      <c r="B916" s="14" t="s">
        <v>148</v>
      </c>
      <c r="C916" s="16" t="s">
        <v>125</v>
      </c>
      <c r="D916" s="18">
        <v>9131</v>
      </c>
      <c r="E916" s="18">
        <v>2662</v>
      </c>
      <c r="F916" s="19">
        <f t="shared" si="8"/>
        <v>0</v>
      </c>
      <c r="G916" s="19">
        <f t="shared" si="9"/>
        <v>0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" x14ac:dyDescent="0.25">
      <c r="A917" s="14" t="s">
        <v>126</v>
      </c>
      <c r="B917" s="14" t="s">
        <v>149</v>
      </c>
      <c r="C917" s="16" t="s">
        <v>125</v>
      </c>
      <c r="D917" s="18">
        <v>21544</v>
      </c>
      <c r="E917" s="18">
        <v>84557</v>
      </c>
      <c r="F917" s="19">
        <f t="shared" si="8"/>
        <v>0</v>
      </c>
      <c r="G917" s="19">
        <f t="shared" si="9"/>
        <v>0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" x14ac:dyDescent="0.25">
      <c r="A918" s="14" t="s">
        <v>126</v>
      </c>
      <c r="B918" s="14" t="s">
        <v>150</v>
      </c>
      <c r="C918" s="16" t="s">
        <v>125</v>
      </c>
      <c r="D918" s="18">
        <v>79345</v>
      </c>
      <c r="E918" s="18">
        <v>146075</v>
      </c>
      <c r="F918" s="19">
        <f t="shared" si="8"/>
        <v>1</v>
      </c>
      <c r="G918" s="19">
        <f t="shared" si="9"/>
        <v>1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" x14ac:dyDescent="0.25">
      <c r="A919" s="14" t="s">
        <v>126</v>
      </c>
      <c r="B919" s="14" t="s">
        <v>151</v>
      </c>
      <c r="C919" s="16" t="s">
        <v>125</v>
      </c>
      <c r="D919" s="18">
        <v>38456</v>
      </c>
      <c r="E919" s="18">
        <v>67693</v>
      </c>
      <c r="F919" s="19">
        <f t="shared" si="8"/>
        <v>0</v>
      </c>
      <c r="G919" s="19">
        <f t="shared" si="9"/>
        <v>0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" x14ac:dyDescent="0.25">
      <c r="A920" s="14" t="s">
        <v>126</v>
      </c>
      <c r="B920" s="14" t="s">
        <v>152</v>
      </c>
      <c r="C920" s="16" t="s">
        <v>125</v>
      </c>
      <c r="D920" s="18">
        <v>23509</v>
      </c>
      <c r="E920" s="18">
        <v>30799</v>
      </c>
      <c r="F920" s="19">
        <f t="shared" si="8"/>
        <v>0</v>
      </c>
      <c r="G920" s="19">
        <f t="shared" si="9"/>
        <v>0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" x14ac:dyDescent="0.25">
      <c r="A921" s="14" t="s">
        <v>126</v>
      </c>
      <c r="B921" s="14" t="s">
        <v>153</v>
      </c>
      <c r="C921" s="16" t="s">
        <v>125</v>
      </c>
      <c r="D921" s="18">
        <v>213600</v>
      </c>
      <c r="E921" s="18">
        <v>470806</v>
      </c>
      <c r="F921" s="19">
        <f t="shared" si="8"/>
        <v>1</v>
      </c>
      <c r="G921" s="19">
        <f t="shared" si="9"/>
        <v>1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" x14ac:dyDescent="0.25">
      <c r="A922" s="14" t="s">
        <v>126</v>
      </c>
      <c r="B922" s="14" t="s">
        <v>154</v>
      </c>
      <c r="C922" s="16" t="s">
        <v>125</v>
      </c>
      <c r="D922" s="18">
        <v>9083</v>
      </c>
      <c r="E922" s="18">
        <v>11738</v>
      </c>
      <c r="F922" s="19">
        <f t="shared" si="8"/>
        <v>0</v>
      </c>
      <c r="G922" s="19">
        <f t="shared" si="9"/>
        <v>0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" x14ac:dyDescent="0.25">
      <c r="A923" s="14" t="s">
        <v>126</v>
      </c>
      <c r="B923" s="14" t="s">
        <v>155</v>
      </c>
      <c r="C923" s="16" t="s">
        <v>118</v>
      </c>
      <c r="D923" s="18">
        <v>2414</v>
      </c>
      <c r="E923" s="18">
        <v>2655</v>
      </c>
      <c r="F923" s="19">
        <f t="shared" si="8"/>
        <v>0</v>
      </c>
      <c r="G923" s="19">
        <f t="shared" si="9"/>
        <v>0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" x14ac:dyDescent="0.25">
      <c r="A924" s="14" t="s">
        <v>126</v>
      </c>
      <c r="B924" s="14" t="s">
        <v>156</v>
      </c>
      <c r="C924" s="16" t="s">
        <v>118</v>
      </c>
      <c r="D924" s="18">
        <v>101043</v>
      </c>
      <c r="E924" s="18">
        <v>261211</v>
      </c>
      <c r="F924" s="19">
        <f t="shared" si="8"/>
        <v>1</v>
      </c>
      <c r="G924" s="19">
        <f t="shared" si="9"/>
        <v>1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" x14ac:dyDescent="0.25">
      <c r="A925" s="14" t="s">
        <v>126</v>
      </c>
      <c r="B925" s="14" t="s">
        <v>157</v>
      </c>
      <c r="C925" s="16" t="s">
        <v>118</v>
      </c>
      <c r="D925" s="18">
        <v>59</v>
      </c>
      <c r="E925" s="18">
        <v>180</v>
      </c>
      <c r="F925" s="19">
        <f t="shared" si="8"/>
        <v>0</v>
      </c>
      <c r="G925" s="19">
        <f t="shared" si="9"/>
        <v>0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" x14ac:dyDescent="0.25">
      <c r="A926" s="14" t="s">
        <v>126</v>
      </c>
      <c r="B926" s="14" t="s">
        <v>158</v>
      </c>
      <c r="C926" s="16" t="s">
        <v>118</v>
      </c>
      <c r="D926" s="18">
        <v>19628</v>
      </c>
      <c r="E926" s="18">
        <v>46256</v>
      </c>
      <c r="F926" s="19">
        <f t="shared" si="8"/>
        <v>0</v>
      </c>
      <c r="G926" s="19">
        <f t="shared" si="9"/>
        <v>0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" x14ac:dyDescent="0.25">
      <c r="A927" s="14" t="s">
        <v>126</v>
      </c>
      <c r="B927" s="14" t="s">
        <v>159</v>
      </c>
      <c r="C927" s="16" t="s">
        <v>118</v>
      </c>
      <c r="D927" s="18">
        <v>48872</v>
      </c>
      <c r="E927" s="18">
        <v>116530</v>
      </c>
      <c r="F927" s="19">
        <f t="shared" si="8"/>
        <v>1</v>
      </c>
      <c r="G927" s="19">
        <f t="shared" si="9"/>
        <v>1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" x14ac:dyDescent="0.25">
      <c r="A928" s="14" t="s">
        <v>126</v>
      </c>
      <c r="B928" s="14" t="s">
        <v>160</v>
      </c>
      <c r="C928" s="16" t="s">
        <v>118</v>
      </c>
      <c r="D928" s="18">
        <v>42475</v>
      </c>
      <c r="E928" s="18">
        <v>102456</v>
      </c>
      <c r="F928" s="19">
        <f t="shared" si="8"/>
        <v>0</v>
      </c>
      <c r="G928" s="19">
        <f t="shared" si="9"/>
        <v>0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" x14ac:dyDescent="0.25">
      <c r="A929" s="14" t="s">
        <v>126</v>
      </c>
      <c r="B929" s="14" t="s">
        <v>127</v>
      </c>
      <c r="C929" s="16" t="s">
        <v>118</v>
      </c>
      <c r="D929" s="19">
        <v>14338</v>
      </c>
      <c r="E929" s="18">
        <v>1016</v>
      </c>
      <c r="F929" s="19">
        <f t="shared" si="8"/>
        <v>0</v>
      </c>
      <c r="G929" s="19">
        <f t="shared" si="9"/>
        <v>0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" x14ac:dyDescent="0.25">
      <c r="A930" s="14" t="s">
        <v>126</v>
      </c>
      <c r="B930" s="14" t="s">
        <v>128</v>
      </c>
      <c r="C930" s="16" t="s">
        <v>118</v>
      </c>
      <c r="D930" s="18">
        <v>2512</v>
      </c>
      <c r="E930" s="18">
        <v>4360</v>
      </c>
      <c r="F930" s="19">
        <f t="shared" si="8"/>
        <v>0</v>
      </c>
      <c r="G930" s="19">
        <f t="shared" si="9"/>
        <v>0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" x14ac:dyDescent="0.25">
      <c r="A931" s="14" t="s">
        <v>126</v>
      </c>
      <c r="B931" s="14" t="s">
        <v>129</v>
      </c>
      <c r="C931" s="16" t="s">
        <v>119</v>
      </c>
      <c r="D931" s="18">
        <v>13427</v>
      </c>
      <c r="E931" s="18">
        <v>34338</v>
      </c>
      <c r="F931" s="19">
        <f t="shared" si="8"/>
        <v>0</v>
      </c>
      <c r="G931" s="19">
        <f t="shared" si="9"/>
        <v>0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" x14ac:dyDescent="0.25">
      <c r="A932" s="14" t="s">
        <v>126</v>
      </c>
      <c r="B932" s="14" t="s">
        <v>130</v>
      </c>
      <c r="C932" s="16" t="s">
        <v>119</v>
      </c>
      <c r="D932" s="18">
        <v>23868</v>
      </c>
      <c r="E932" s="18">
        <v>37554</v>
      </c>
      <c r="F932" s="19">
        <f t="shared" si="8"/>
        <v>0</v>
      </c>
      <c r="G932" s="19">
        <f t="shared" si="9"/>
        <v>0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" x14ac:dyDescent="0.25">
      <c r="A933" s="14" t="s">
        <v>126</v>
      </c>
      <c r="B933" s="14" t="s">
        <v>131</v>
      </c>
      <c r="C933" s="16" t="s">
        <v>119</v>
      </c>
      <c r="D933" s="18">
        <v>204</v>
      </c>
      <c r="E933" s="18">
        <v>396</v>
      </c>
      <c r="F933" s="19">
        <f t="shared" si="8"/>
        <v>0</v>
      </c>
      <c r="G933" s="19">
        <f t="shared" si="9"/>
        <v>0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" x14ac:dyDescent="0.25">
      <c r="A934" s="14" t="s">
        <v>126</v>
      </c>
      <c r="B934" s="14" t="s">
        <v>132</v>
      </c>
      <c r="C934" s="16" t="s">
        <v>119</v>
      </c>
      <c r="D934" s="18">
        <v>2217</v>
      </c>
      <c r="E934" s="18">
        <v>5126</v>
      </c>
      <c r="F934" s="19">
        <f t="shared" si="8"/>
        <v>0</v>
      </c>
      <c r="G934" s="19">
        <f t="shared" si="9"/>
        <v>0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" x14ac:dyDescent="0.25">
      <c r="A935" s="14" t="s">
        <v>126</v>
      </c>
      <c r="B935" s="14" t="s">
        <v>133</v>
      </c>
      <c r="C935" s="16" t="s">
        <v>119</v>
      </c>
      <c r="D935" s="18">
        <v>3436</v>
      </c>
      <c r="E935" s="18">
        <v>2776</v>
      </c>
      <c r="F935" s="19">
        <f t="shared" si="8"/>
        <v>0</v>
      </c>
      <c r="G935" s="19">
        <f t="shared" si="9"/>
        <v>0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" x14ac:dyDescent="0.25">
      <c r="A936" s="14" t="s">
        <v>126</v>
      </c>
      <c r="B936" s="14" t="s">
        <v>134</v>
      </c>
      <c r="C936" s="16" t="s">
        <v>119</v>
      </c>
      <c r="D936" s="18">
        <v>1775677</v>
      </c>
      <c r="E936" s="18">
        <v>5790017</v>
      </c>
      <c r="F936" s="19">
        <f t="shared" si="8"/>
        <v>1</v>
      </c>
      <c r="G936" s="19">
        <f t="shared" si="9"/>
        <v>1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" x14ac:dyDescent="0.25">
      <c r="A937" s="14" t="s">
        <v>126</v>
      </c>
      <c r="B937" s="14" t="s">
        <v>135</v>
      </c>
      <c r="C937" s="16" t="s">
        <v>120</v>
      </c>
      <c r="D937" s="18">
        <v>2841</v>
      </c>
      <c r="E937" s="18">
        <v>5068</v>
      </c>
      <c r="F937" s="19">
        <f t="shared" si="8"/>
        <v>0</v>
      </c>
      <c r="G937" s="19">
        <f t="shared" si="9"/>
        <v>0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" x14ac:dyDescent="0.25">
      <c r="A938" s="14" t="s">
        <v>126</v>
      </c>
      <c r="B938" s="14" t="s">
        <v>136</v>
      </c>
      <c r="C938" s="16" t="s">
        <v>121</v>
      </c>
      <c r="D938" s="18">
        <v>12664</v>
      </c>
      <c r="E938" s="18">
        <v>40546</v>
      </c>
      <c r="F938" s="19">
        <f t="shared" si="8"/>
        <v>0</v>
      </c>
      <c r="G938" s="19">
        <f t="shared" si="9"/>
        <v>0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" x14ac:dyDescent="0.25">
      <c r="A939" s="14" t="s">
        <v>126</v>
      </c>
      <c r="B939" s="14" t="s">
        <v>137</v>
      </c>
      <c r="C939" s="16" t="s">
        <v>121</v>
      </c>
      <c r="D939" s="18">
        <v>539388</v>
      </c>
      <c r="E939" s="18">
        <v>1411128</v>
      </c>
      <c r="F939" s="19">
        <f t="shared" si="8"/>
        <v>1</v>
      </c>
      <c r="G939" s="19">
        <f t="shared" si="9"/>
        <v>1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" x14ac:dyDescent="0.25">
      <c r="A940" s="14" t="s">
        <v>126</v>
      </c>
      <c r="B940" s="14" t="s">
        <v>138</v>
      </c>
      <c r="C940" s="16" t="s">
        <v>121</v>
      </c>
      <c r="D940" s="18">
        <v>179461</v>
      </c>
      <c r="E940" s="18">
        <v>341992</v>
      </c>
      <c r="F940" s="19">
        <f t="shared" si="8"/>
        <v>1</v>
      </c>
      <c r="G940" s="19">
        <f t="shared" si="9"/>
        <v>1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" x14ac:dyDescent="0.25">
      <c r="A941" s="14" t="s">
        <v>126</v>
      </c>
      <c r="B941" s="14" t="s">
        <v>139</v>
      </c>
      <c r="C941" s="16" t="s">
        <v>121</v>
      </c>
      <c r="D941" s="18">
        <v>520541</v>
      </c>
      <c r="E941" s="18">
        <v>1238181</v>
      </c>
      <c r="F941" s="19">
        <f t="shared" si="8"/>
        <v>1</v>
      </c>
      <c r="G941" s="19">
        <f t="shared" si="9"/>
        <v>1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" x14ac:dyDescent="0.25">
      <c r="A942" s="14" t="s">
        <v>126</v>
      </c>
      <c r="B942" s="14" t="s">
        <v>140</v>
      </c>
      <c r="C942" s="16" t="s">
        <v>121</v>
      </c>
      <c r="D942" s="18">
        <v>50805</v>
      </c>
      <c r="E942" s="18">
        <v>176947</v>
      </c>
      <c r="F942" s="19">
        <f t="shared" si="8"/>
        <v>1</v>
      </c>
      <c r="G942" s="19">
        <f t="shared" si="9"/>
        <v>1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" x14ac:dyDescent="0.25">
      <c r="A943" s="14" t="s">
        <v>126</v>
      </c>
      <c r="B943" s="14" t="s">
        <v>141</v>
      </c>
      <c r="C943" s="16" t="s">
        <v>121</v>
      </c>
      <c r="D943" s="18">
        <v>2497</v>
      </c>
      <c r="E943" s="18">
        <v>5233</v>
      </c>
      <c r="F943" s="19">
        <f t="shared" si="8"/>
        <v>0</v>
      </c>
      <c r="G943" s="19">
        <f t="shared" si="9"/>
        <v>0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" x14ac:dyDescent="0.25">
      <c r="A944" s="14" t="s">
        <v>126</v>
      </c>
      <c r="B944" s="14" t="s">
        <v>142</v>
      </c>
      <c r="C944" s="16" t="s">
        <v>121</v>
      </c>
      <c r="D944" s="19">
        <v>14338</v>
      </c>
      <c r="E944" s="18">
        <v>1434</v>
      </c>
      <c r="F944" s="19">
        <f t="shared" si="8"/>
        <v>0</v>
      </c>
      <c r="G944" s="19">
        <f t="shared" si="9"/>
        <v>0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" x14ac:dyDescent="0.25">
      <c r="A945" s="14" t="s">
        <v>126</v>
      </c>
      <c r="B945" s="14" t="s">
        <v>143</v>
      </c>
      <c r="C945" s="16" t="s">
        <v>121</v>
      </c>
      <c r="D945" s="19">
        <v>14338</v>
      </c>
      <c r="E945" s="18">
        <v>1837</v>
      </c>
      <c r="F945" s="19">
        <f t="shared" si="8"/>
        <v>0</v>
      </c>
      <c r="G945" s="19">
        <f t="shared" si="9"/>
        <v>0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" x14ac:dyDescent="0.25">
      <c r="A946" s="14" t="s">
        <v>126</v>
      </c>
      <c r="B946" s="14" t="s">
        <v>144</v>
      </c>
      <c r="C946" s="16" t="s">
        <v>122</v>
      </c>
      <c r="D946" s="18">
        <v>63507</v>
      </c>
      <c r="E946" s="18">
        <v>177373</v>
      </c>
      <c r="F946" s="19">
        <f t="shared" si="8"/>
        <v>1</v>
      </c>
      <c r="G946" s="19">
        <f t="shared" si="9"/>
        <v>1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" x14ac:dyDescent="0.25">
      <c r="A947" s="14" t="s">
        <v>126</v>
      </c>
      <c r="B947" s="14" t="s">
        <v>145</v>
      </c>
      <c r="C947" s="16" t="s">
        <v>122</v>
      </c>
      <c r="D947" s="18">
        <v>225</v>
      </c>
      <c r="E947" s="18">
        <v>700</v>
      </c>
      <c r="F947" s="19">
        <f t="shared" si="8"/>
        <v>0</v>
      </c>
      <c r="G947" s="19">
        <f t="shared" si="9"/>
        <v>0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" x14ac:dyDescent="0.25">
      <c r="A948" s="14" t="s">
        <v>126</v>
      </c>
      <c r="B948" s="14" t="s">
        <v>146</v>
      </c>
      <c r="C948" s="16" t="s">
        <v>122</v>
      </c>
      <c r="D948" s="18">
        <v>2625</v>
      </c>
      <c r="E948" s="18">
        <v>8647</v>
      </c>
      <c r="F948" s="19">
        <f t="shared" si="8"/>
        <v>0</v>
      </c>
      <c r="G948" s="19">
        <f t="shared" si="9"/>
        <v>0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" x14ac:dyDescent="0.25">
      <c r="A949" s="14" t="s">
        <v>126</v>
      </c>
      <c r="B949" s="14" t="s">
        <v>147</v>
      </c>
      <c r="C949" s="16" t="s">
        <v>122</v>
      </c>
      <c r="D949" s="18">
        <v>14817</v>
      </c>
      <c r="E949" s="18">
        <v>11613</v>
      </c>
      <c r="F949" s="19">
        <f t="shared" si="8"/>
        <v>0</v>
      </c>
      <c r="G949" s="19">
        <f t="shared" si="9"/>
        <v>0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" x14ac:dyDescent="0.25">
      <c r="A950" s="14" t="s">
        <v>126</v>
      </c>
      <c r="B950" s="14" t="s">
        <v>148</v>
      </c>
      <c r="C950" s="16" t="s">
        <v>122</v>
      </c>
      <c r="D950" s="18">
        <v>9132</v>
      </c>
      <c r="E950" s="18">
        <v>3242</v>
      </c>
      <c r="F950" s="19">
        <f t="shared" si="8"/>
        <v>0</v>
      </c>
      <c r="G950" s="19">
        <f t="shared" si="9"/>
        <v>0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" x14ac:dyDescent="0.25">
      <c r="A951" s="14" t="s">
        <v>126</v>
      </c>
      <c r="B951" s="14" t="s">
        <v>149</v>
      </c>
      <c r="C951" s="16" t="s">
        <v>122</v>
      </c>
      <c r="D951" s="18">
        <v>21331</v>
      </c>
      <c r="E951" s="18">
        <v>83014</v>
      </c>
      <c r="F951" s="19">
        <f t="shared" si="8"/>
        <v>0</v>
      </c>
      <c r="G951" s="19">
        <f t="shared" si="9"/>
        <v>0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" x14ac:dyDescent="0.25">
      <c r="A952" s="14" t="s">
        <v>126</v>
      </c>
      <c r="B952" s="14" t="s">
        <v>150</v>
      </c>
      <c r="C952" s="16" t="s">
        <v>122</v>
      </c>
      <c r="D952" s="18">
        <v>76227</v>
      </c>
      <c r="E952" s="18">
        <v>136636</v>
      </c>
      <c r="F952" s="19">
        <f t="shared" si="8"/>
        <v>1</v>
      </c>
      <c r="G952" s="19">
        <f t="shared" si="9"/>
        <v>1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" x14ac:dyDescent="0.25">
      <c r="A953" s="14" t="s">
        <v>126</v>
      </c>
      <c r="B953" s="14" t="s">
        <v>151</v>
      </c>
      <c r="C953" s="16" t="s">
        <v>123</v>
      </c>
      <c r="D953" s="18">
        <v>38756</v>
      </c>
      <c r="E953" s="18">
        <v>74832</v>
      </c>
      <c r="F953" s="19">
        <f t="shared" si="8"/>
        <v>0</v>
      </c>
      <c r="G953" s="19">
        <f t="shared" si="9"/>
        <v>0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" x14ac:dyDescent="0.25">
      <c r="A954" s="14" t="s">
        <v>126</v>
      </c>
      <c r="B954" s="14" t="s">
        <v>152</v>
      </c>
      <c r="C954" s="16" t="s">
        <v>123</v>
      </c>
      <c r="D954" s="18">
        <v>21947</v>
      </c>
      <c r="E954" s="18">
        <v>30359</v>
      </c>
      <c r="F954" s="19">
        <f t="shared" si="8"/>
        <v>0</v>
      </c>
      <c r="G954" s="19">
        <f t="shared" si="9"/>
        <v>0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" x14ac:dyDescent="0.25">
      <c r="A955" s="14" t="s">
        <v>126</v>
      </c>
      <c r="B955" s="14" t="s">
        <v>153</v>
      </c>
      <c r="C955" s="16" t="s">
        <v>123</v>
      </c>
      <c r="D955" s="18">
        <v>210176</v>
      </c>
      <c r="E955" s="18">
        <v>462918</v>
      </c>
      <c r="F955" s="19">
        <f t="shared" si="8"/>
        <v>1</v>
      </c>
      <c r="G955" s="19">
        <f t="shared" si="9"/>
        <v>1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" x14ac:dyDescent="0.25">
      <c r="A956" s="14" t="s">
        <v>126</v>
      </c>
      <c r="B956" s="14" t="s">
        <v>154</v>
      </c>
      <c r="C956" s="16" t="s">
        <v>123</v>
      </c>
      <c r="D956" s="18">
        <v>9001</v>
      </c>
      <c r="E956" s="18">
        <v>11643</v>
      </c>
      <c r="F956" s="19">
        <f t="shared" si="8"/>
        <v>0</v>
      </c>
      <c r="G956" s="19">
        <f t="shared" si="9"/>
        <v>0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" x14ac:dyDescent="0.25">
      <c r="A957" s="14" t="s">
        <v>126</v>
      </c>
      <c r="B957" s="14" t="s">
        <v>155</v>
      </c>
      <c r="C957" s="16" t="s">
        <v>124</v>
      </c>
      <c r="D957" s="18">
        <v>2342</v>
      </c>
      <c r="E957" s="18">
        <v>2439</v>
      </c>
      <c r="F957" s="19">
        <f t="shared" si="8"/>
        <v>0</v>
      </c>
      <c r="G957" s="19">
        <f t="shared" si="9"/>
        <v>0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" x14ac:dyDescent="0.25">
      <c r="A958" s="14" t="s">
        <v>126</v>
      </c>
      <c r="B958" s="14" t="s">
        <v>156</v>
      </c>
      <c r="C958" s="16" t="s">
        <v>124</v>
      </c>
      <c r="D958" s="18">
        <v>99166</v>
      </c>
      <c r="E958" s="18">
        <v>256169</v>
      </c>
      <c r="F958" s="19">
        <f t="shared" si="8"/>
        <v>1</v>
      </c>
      <c r="G958" s="19">
        <f t="shared" si="9"/>
        <v>1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" x14ac:dyDescent="0.25">
      <c r="A959" s="14" t="s">
        <v>126</v>
      </c>
      <c r="B959" s="14" t="s">
        <v>157</v>
      </c>
      <c r="C959" s="16" t="s">
        <v>124</v>
      </c>
      <c r="D959" s="18">
        <v>58</v>
      </c>
      <c r="E959" s="18">
        <v>176</v>
      </c>
      <c r="F959" s="19">
        <f t="shared" si="8"/>
        <v>0</v>
      </c>
      <c r="G959" s="19">
        <f t="shared" si="9"/>
        <v>0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" x14ac:dyDescent="0.25">
      <c r="A960" s="14" t="s">
        <v>126</v>
      </c>
      <c r="B960" s="14" t="s">
        <v>158</v>
      </c>
      <c r="C960" s="16" t="s">
        <v>124</v>
      </c>
      <c r="D960" s="18">
        <v>19166</v>
      </c>
      <c r="E960" s="18">
        <v>45375</v>
      </c>
      <c r="F960" s="19">
        <f t="shared" si="8"/>
        <v>0</v>
      </c>
      <c r="G960" s="19">
        <f t="shared" si="9"/>
        <v>0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" x14ac:dyDescent="0.25">
      <c r="A961" s="14" t="s">
        <v>126</v>
      </c>
      <c r="B961" s="14" t="s">
        <v>159</v>
      </c>
      <c r="C961" s="16" t="s">
        <v>124</v>
      </c>
      <c r="D961" s="18">
        <v>46965</v>
      </c>
      <c r="E961" s="18">
        <v>111888</v>
      </c>
      <c r="F961" s="19">
        <f t="shared" si="8"/>
        <v>0</v>
      </c>
      <c r="G961" s="19">
        <f t="shared" si="9"/>
        <v>1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" x14ac:dyDescent="0.25">
      <c r="A962" s="14" t="s">
        <v>126</v>
      </c>
      <c r="B962" s="14" t="s">
        <v>160</v>
      </c>
      <c r="C962" s="16" t="s">
        <v>124</v>
      </c>
      <c r="D962" s="18">
        <v>41455</v>
      </c>
      <c r="E962" s="18">
        <v>97942</v>
      </c>
      <c r="F962" s="19">
        <f t="shared" si="8"/>
        <v>0</v>
      </c>
      <c r="G962" s="19">
        <f t="shared" si="9"/>
        <v>0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" x14ac:dyDescent="0.25">
      <c r="A963" s="14" t="s">
        <v>126</v>
      </c>
      <c r="B963" s="14" t="s">
        <v>127</v>
      </c>
      <c r="C963" s="16" t="s">
        <v>124</v>
      </c>
      <c r="D963" s="19">
        <v>14338</v>
      </c>
      <c r="E963" s="18">
        <v>733</v>
      </c>
      <c r="F963" s="19">
        <f t="shared" si="8"/>
        <v>0</v>
      </c>
      <c r="G963" s="19">
        <f t="shared" si="9"/>
        <v>0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" x14ac:dyDescent="0.25">
      <c r="A964" s="14" t="s">
        <v>126</v>
      </c>
      <c r="B964" s="14" t="s">
        <v>128</v>
      </c>
      <c r="C964" s="16" t="s">
        <v>125</v>
      </c>
      <c r="D964" s="18">
        <v>2095</v>
      </c>
      <c r="E964" s="18">
        <v>3645</v>
      </c>
      <c r="F964" s="19">
        <f t="shared" si="8"/>
        <v>0</v>
      </c>
      <c r="G964" s="19">
        <f t="shared" si="9"/>
        <v>0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" x14ac:dyDescent="0.25">
      <c r="A965" s="14" t="s">
        <v>126</v>
      </c>
      <c r="B965" s="14" t="s">
        <v>129</v>
      </c>
      <c r="C965" s="16" t="s">
        <v>125</v>
      </c>
      <c r="D965" s="18">
        <v>12786</v>
      </c>
      <c r="E965" s="18">
        <v>32090</v>
      </c>
      <c r="F965" s="19">
        <f t="shared" si="8"/>
        <v>0</v>
      </c>
      <c r="G965" s="19">
        <f t="shared" si="9"/>
        <v>0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" x14ac:dyDescent="0.25">
      <c r="A966" s="14" t="s">
        <v>126</v>
      </c>
      <c r="B966" s="14" t="s">
        <v>130</v>
      </c>
      <c r="C966" s="16" t="s">
        <v>125</v>
      </c>
      <c r="D966" s="18">
        <v>22554</v>
      </c>
      <c r="E966" s="18">
        <v>39750</v>
      </c>
      <c r="F966" s="19">
        <f t="shared" si="8"/>
        <v>0</v>
      </c>
      <c r="G966" s="19">
        <f t="shared" si="9"/>
        <v>0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" x14ac:dyDescent="0.25">
      <c r="A967" s="14" t="s">
        <v>126</v>
      </c>
      <c r="B967" s="14" t="s">
        <v>131</v>
      </c>
      <c r="C967" s="16" t="s">
        <v>125</v>
      </c>
      <c r="D967" s="18">
        <v>180</v>
      </c>
      <c r="E967" s="18">
        <v>308</v>
      </c>
      <c r="F967" s="19">
        <f t="shared" si="8"/>
        <v>0</v>
      </c>
      <c r="G967" s="19">
        <f t="shared" si="9"/>
        <v>0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" x14ac:dyDescent="0.25">
      <c r="A968" s="14" t="s">
        <v>126</v>
      </c>
      <c r="B968" s="14" t="s">
        <v>132</v>
      </c>
      <c r="C968" s="16" t="s">
        <v>125</v>
      </c>
      <c r="D968" s="18">
        <v>2296</v>
      </c>
      <c r="E968" s="18">
        <v>5361</v>
      </c>
      <c r="F968" s="19">
        <f t="shared" si="8"/>
        <v>0</v>
      </c>
      <c r="G968" s="19">
        <f t="shared" si="9"/>
        <v>0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" x14ac:dyDescent="0.25">
      <c r="A969" s="14" t="s">
        <v>126</v>
      </c>
      <c r="B969" s="14" t="s">
        <v>133</v>
      </c>
      <c r="C969" s="16" t="s">
        <v>125</v>
      </c>
      <c r="D969" s="18">
        <v>3389</v>
      </c>
      <c r="E969" s="18">
        <v>2446</v>
      </c>
      <c r="F969" s="19">
        <f t="shared" si="8"/>
        <v>0</v>
      </c>
      <c r="G969" s="19">
        <f t="shared" si="9"/>
        <v>0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" x14ac:dyDescent="0.25">
      <c r="A970" s="14" t="s">
        <v>126</v>
      </c>
      <c r="B970" s="14" t="s">
        <v>134</v>
      </c>
      <c r="C970" s="16" t="s">
        <v>125</v>
      </c>
      <c r="D970" s="18">
        <v>1639854</v>
      </c>
      <c r="E970" s="18">
        <v>5288166</v>
      </c>
      <c r="F970" s="19">
        <f t="shared" si="8"/>
        <v>1</v>
      </c>
      <c r="G970" s="19">
        <f t="shared" si="9"/>
        <v>1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" x14ac:dyDescent="0.25">
      <c r="A971" s="14" t="s">
        <v>126</v>
      </c>
      <c r="B971" s="14" t="s">
        <v>135</v>
      </c>
      <c r="C971" s="16" t="s">
        <v>118</v>
      </c>
      <c r="D971" s="18">
        <v>2781</v>
      </c>
      <c r="E971" s="18">
        <v>4323</v>
      </c>
      <c r="F971" s="19">
        <f t="shared" si="8"/>
        <v>0</v>
      </c>
      <c r="G971" s="19">
        <f t="shared" si="9"/>
        <v>0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" x14ac:dyDescent="0.25">
      <c r="A972" s="14" t="s">
        <v>126</v>
      </c>
      <c r="B972" s="14" t="s">
        <v>136</v>
      </c>
      <c r="C972" s="16" t="s">
        <v>118</v>
      </c>
      <c r="D972" s="18">
        <v>12808</v>
      </c>
      <c r="E972" s="18">
        <v>38415</v>
      </c>
      <c r="F972" s="19">
        <f t="shared" si="8"/>
        <v>0</v>
      </c>
      <c r="G972" s="19">
        <f t="shared" si="9"/>
        <v>0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" x14ac:dyDescent="0.25">
      <c r="A973" s="14" t="s">
        <v>126</v>
      </c>
      <c r="B973" s="14" t="s">
        <v>137</v>
      </c>
      <c r="C973" s="16" t="s">
        <v>118</v>
      </c>
      <c r="D973" s="18">
        <v>519165</v>
      </c>
      <c r="E973" s="18">
        <v>1348525</v>
      </c>
      <c r="F973" s="19">
        <f t="shared" si="8"/>
        <v>1</v>
      </c>
      <c r="G973" s="19">
        <f t="shared" si="9"/>
        <v>1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" x14ac:dyDescent="0.25">
      <c r="A974" s="14" t="s">
        <v>126</v>
      </c>
      <c r="B974" s="14" t="s">
        <v>138</v>
      </c>
      <c r="C974" s="16" t="s">
        <v>118</v>
      </c>
      <c r="D974" s="18">
        <v>176238</v>
      </c>
      <c r="E974" s="18">
        <v>337635</v>
      </c>
      <c r="F974" s="19">
        <f t="shared" si="8"/>
        <v>1</v>
      </c>
      <c r="G974" s="19">
        <f t="shared" si="9"/>
        <v>1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" x14ac:dyDescent="0.25">
      <c r="A975" s="14" t="s">
        <v>126</v>
      </c>
      <c r="B975" s="14" t="s">
        <v>139</v>
      </c>
      <c r="C975" s="16" t="s">
        <v>119</v>
      </c>
      <c r="D975" s="18">
        <v>522488</v>
      </c>
      <c r="E975" s="18">
        <v>1259655</v>
      </c>
      <c r="F975" s="19">
        <f t="shared" si="8"/>
        <v>1</v>
      </c>
      <c r="G975" s="19">
        <f t="shared" si="9"/>
        <v>1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" x14ac:dyDescent="0.25">
      <c r="A976" s="14" t="s">
        <v>126</v>
      </c>
      <c r="B976" s="14" t="s">
        <v>140</v>
      </c>
      <c r="C976" s="16" t="s">
        <v>119</v>
      </c>
      <c r="D976" s="18">
        <v>50717</v>
      </c>
      <c r="E976" s="18">
        <v>172158</v>
      </c>
      <c r="F976" s="19">
        <f t="shared" si="8"/>
        <v>1</v>
      </c>
      <c r="G976" s="19">
        <f t="shared" si="9"/>
        <v>1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" x14ac:dyDescent="0.25">
      <c r="A977" s="14" t="s">
        <v>126</v>
      </c>
      <c r="B977" s="14" t="s">
        <v>141</v>
      </c>
      <c r="C977" s="16" t="s">
        <v>119</v>
      </c>
      <c r="D977" s="18">
        <v>2542</v>
      </c>
      <c r="E977" s="18">
        <v>5699</v>
      </c>
      <c r="F977" s="19">
        <f t="shared" si="8"/>
        <v>0</v>
      </c>
      <c r="G977" s="19">
        <f t="shared" si="9"/>
        <v>0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" x14ac:dyDescent="0.25">
      <c r="A978" s="14" t="s">
        <v>126</v>
      </c>
      <c r="B978" s="14" t="s">
        <v>142</v>
      </c>
      <c r="C978" s="16" t="s">
        <v>119</v>
      </c>
      <c r="D978" s="19">
        <v>14338</v>
      </c>
      <c r="E978" s="18">
        <v>1423</v>
      </c>
      <c r="F978" s="19">
        <f t="shared" si="8"/>
        <v>0</v>
      </c>
      <c r="G978" s="19">
        <f t="shared" si="9"/>
        <v>0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" x14ac:dyDescent="0.25">
      <c r="A979" s="14" t="s">
        <v>126</v>
      </c>
      <c r="B979" s="14" t="s">
        <v>143</v>
      </c>
      <c r="C979" s="16" t="s">
        <v>119</v>
      </c>
      <c r="D979" s="19">
        <v>14338</v>
      </c>
      <c r="E979" s="18">
        <v>1727</v>
      </c>
      <c r="F979" s="19">
        <f t="shared" si="8"/>
        <v>0</v>
      </c>
      <c r="G979" s="19">
        <f t="shared" si="9"/>
        <v>0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" x14ac:dyDescent="0.25">
      <c r="A980" s="14" t="s">
        <v>126</v>
      </c>
      <c r="B980" s="14" t="s">
        <v>144</v>
      </c>
      <c r="C980" s="16" t="s">
        <v>119</v>
      </c>
      <c r="D980" s="18">
        <v>58691</v>
      </c>
      <c r="E980" s="18">
        <v>167333</v>
      </c>
      <c r="F980" s="19">
        <f t="shared" si="8"/>
        <v>1</v>
      </c>
      <c r="G980" s="19">
        <f t="shared" si="9"/>
        <v>1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" x14ac:dyDescent="0.25">
      <c r="A981" s="14" t="s">
        <v>126</v>
      </c>
      <c r="B981" s="14" t="s">
        <v>145</v>
      </c>
      <c r="C981" s="16" t="s">
        <v>119</v>
      </c>
      <c r="D981" s="18">
        <v>250</v>
      </c>
      <c r="E981" s="18">
        <v>777</v>
      </c>
      <c r="F981" s="19">
        <f t="shared" si="8"/>
        <v>0</v>
      </c>
      <c r="G981" s="19">
        <f t="shared" si="9"/>
        <v>0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" x14ac:dyDescent="0.25">
      <c r="A982" s="14" t="s">
        <v>126</v>
      </c>
      <c r="B982" s="14" t="s">
        <v>146</v>
      </c>
      <c r="C982" s="16" t="s">
        <v>119</v>
      </c>
      <c r="D982" s="18">
        <v>2600</v>
      </c>
      <c r="E982" s="18">
        <v>8551</v>
      </c>
      <c r="F982" s="19">
        <f t="shared" si="8"/>
        <v>0</v>
      </c>
      <c r="G982" s="19">
        <f t="shared" si="9"/>
        <v>0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" x14ac:dyDescent="0.25">
      <c r="A983" s="14" t="s">
        <v>126</v>
      </c>
      <c r="B983" s="14" t="s">
        <v>147</v>
      </c>
      <c r="C983" s="16" t="s">
        <v>119</v>
      </c>
      <c r="D983" s="18">
        <v>14764</v>
      </c>
      <c r="E983" s="18">
        <v>12435</v>
      </c>
      <c r="F983" s="19">
        <f t="shared" si="8"/>
        <v>0</v>
      </c>
      <c r="G983" s="19">
        <f t="shared" si="9"/>
        <v>0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" x14ac:dyDescent="0.25">
      <c r="A984" s="14" t="s">
        <v>126</v>
      </c>
      <c r="B984" s="14" t="s">
        <v>148</v>
      </c>
      <c r="C984" s="16" t="s">
        <v>119</v>
      </c>
      <c r="D984" s="18">
        <v>8832</v>
      </c>
      <c r="E984" s="18">
        <v>2769</v>
      </c>
      <c r="F984" s="19">
        <f t="shared" si="8"/>
        <v>0</v>
      </c>
      <c r="G984" s="19">
        <f t="shared" si="9"/>
        <v>0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" x14ac:dyDescent="0.25">
      <c r="A985" s="14" t="s">
        <v>126</v>
      </c>
      <c r="B985" s="14" t="s">
        <v>149</v>
      </c>
      <c r="C985" s="16" t="s">
        <v>120</v>
      </c>
      <c r="D985" s="18">
        <v>20494</v>
      </c>
      <c r="E985" s="18">
        <v>79482</v>
      </c>
      <c r="F985" s="19">
        <f t="shared" si="8"/>
        <v>0</v>
      </c>
      <c r="G985" s="19">
        <f t="shared" si="9"/>
        <v>0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" x14ac:dyDescent="0.25">
      <c r="A986" s="14" t="s">
        <v>126</v>
      </c>
      <c r="B986" s="14" t="s">
        <v>150</v>
      </c>
      <c r="C986" s="16" t="s">
        <v>120</v>
      </c>
      <c r="D986" s="18">
        <v>73580</v>
      </c>
      <c r="E986" s="18">
        <v>131601</v>
      </c>
      <c r="F986" s="19">
        <f t="shared" si="8"/>
        <v>1</v>
      </c>
      <c r="G986" s="19">
        <f t="shared" si="9"/>
        <v>1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" x14ac:dyDescent="0.25">
      <c r="A987" s="14" t="s">
        <v>126</v>
      </c>
      <c r="B987" s="14" t="s">
        <v>151</v>
      </c>
      <c r="C987" s="16" t="s">
        <v>120</v>
      </c>
      <c r="D987" s="18">
        <v>38643</v>
      </c>
      <c r="E987" s="18">
        <v>74066</v>
      </c>
      <c r="F987" s="19">
        <f t="shared" si="8"/>
        <v>0</v>
      </c>
      <c r="G987" s="19">
        <f t="shared" si="9"/>
        <v>0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" x14ac:dyDescent="0.25">
      <c r="A988" s="14" t="s">
        <v>126</v>
      </c>
      <c r="B988" s="14" t="s">
        <v>152</v>
      </c>
      <c r="C988" s="16" t="s">
        <v>120</v>
      </c>
      <c r="D988" s="18">
        <v>30845</v>
      </c>
      <c r="E988" s="18">
        <v>28474</v>
      </c>
      <c r="F988" s="19">
        <f t="shared" si="8"/>
        <v>0</v>
      </c>
      <c r="G988" s="19">
        <f t="shared" si="9"/>
        <v>0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" x14ac:dyDescent="0.25">
      <c r="A989" s="14" t="s">
        <v>126</v>
      </c>
      <c r="B989" s="14" t="s">
        <v>153</v>
      </c>
      <c r="C989" s="16" t="s">
        <v>120</v>
      </c>
      <c r="D989" s="18">
        <v>208284</v>
      </c>
      <c r="E989" s="18">
        <v>482277</v>
      </c>
      <c r="F989" s="19">
        <f t="shared" si="8"/>
        <v>1</v>
      </c>
      <c r="G989" s="19">
        <f t="shared" si="9"/>
        <v>1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" x14ac:dyDescent="0.25">
      <c r="A990" s="14" t="s">
        <v>126</v>
      </c>
      <c r="B990" s="14" t="s">
        <v>154</v>
      </c>
      <c r="C990" s="16" t="s">
        <v>120</v>
      </c>
      <c r="D990" s="18">
        <v>8798</v>
      </c>
      <c r="E990" s="18">
        <v>11965</v>
      </c>
      <c r="F990" s="19">
        <f t="shared" si="8"/>
        <v>0</v>
      </c>
      <c r="G990" s="19">
        <f t="shared" si="9"/>
        <v>0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" x14ac:dyDescent="0.25">
      <c r="A991" s="14" t="s">
        <v>126</v>
      </c>
      <c r="B991" s="14" t="s">
        <v>155</v>
      </c>
      <c r="C991" s="16" t="s">
        <v>120</v>
      </c>
      <c r="D991" s="18">
        <v>2346</v>
      </c>
      <c r="E991" s="18">
        <v>2563</v>
      </c>
      <c r="F991" s="19">
        <f t="shared" si="8"/>
        <v>0</v>
      </c>
      <c r="G991" s="19">
        <f t="shared" si="9"/>
        <v>0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" x14ac:dyDescent="0.25">
      <c r="A992" s="14" t="s">
        <v>126</v>
      </c>
      <c r="B992" s="14" t="s">
        <v>156</v>
      </c>
      <c r="C992" s="16" t="s">
        <v>121</v>
      </c>
      <c r="D992" s="18">
        <v>96291</v>
      </c>
      <c r="E992" s="18">
        <v>252345</v>
      </c>
      <c r="F992" s="19">
        <f t="shared" si="8"/>
        <v>1</v>
      </c>
      <c r="G992" s="19">
        <f t="shared" si="9"/>
        <v>1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" x14ac:dyDescent="0.25">
      <c r="A993" s="14" t="s">
        <v>126</v>
      </c>
      <c r="B993" s="14" t="s">
        <v>157</v>
      </c>
      <c r="C993" s="16" t="s">
        <v>121</v>
      </c>
      <c r="D993" s="18">
        <v>58</v>
      </c>
      <c r="E993" s="18">
        <v>176</v>
      </c>
      <c r="F993" s="19">
        <f t="shared" si="8"/>
        <v>0</v>
      </c>
      <c r="G993" s="19">
        <f t="shared" si="9"/>
        <v>0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" x14ac:dyDescent="0.25">
      <c r="A994" s="14" t="s">
        <v>126</v>
      </c>
      <c r="B994" s="14" t="s">
        <v>158</v>
      </c>
      <c r="C994" s="16" t="s">
        <v>121</v>
      </c>
      <c r="D994" s="18">
        <v>18406</v>
      </c>
      <c r="E994" s="18">
        <v>43337</v>
      </c>
      <c r="F994" s="19">
        <f t="shared" si="8"/>
        <v>0</v>
      </c>
      <c r="G994" s="19">
        <f t="shared" si="9"/>
        <v>0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" x14ac:dyDescent="0.25">
      <c r="A995" s="14" t="s">
        <v>126</v>
      </c>
      <c r="B995" s="14" t="s">
        <v>159</v>
      </c>
      <c r="C995" s="16" t="s">
        <v>121</v>
      </c>
      <c r="D995" s="18">
        <v>50678</v>
      </c>
      <c r="E995" s="18">
        <v>119306</v>
      </c>
      <c r="F995" s="19">
        <f t="shared" si="8"/>
        <v>1</v>
      </c>
      <c r="G995" s="19">
        <f t="shared" si="9"/>
        <v>1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" x14ac:dyDescent="0.25">
      <c r="A996" s="14" t="s">
        <v>126</v>
      </c>
      <c r="B996" s="14" t="s">
        <v>160</v>
      </c>
      <c r="C996" s="16" t="s">
        <v>121</v>
      </c>
      <c r="D996" s="18">
        <v>38968</v>
      </c>
      <c r="E996" s="18">
        <v>90549</v>
      </c>
      <c r="F996" s="19">
        <f t="shared" si="8"/>
        <v>0</v>
      </c>
      <c r="G996" s="19">
        <f t="shared" si="9"/>
        <v>0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" x14ac:dyDescent="0.25">
      <c r="A997" s="14" t="s">
        <v>126</v>
      </c>
      <c r="B997" s="14" t="s">
        <v>127</v>
      </c>
      <c r="C997" s="16" t="s">
        <v>121</v>
      </c>
      <c r="D997" s="19">
        <v>14338</v>
      </c>
      <c r="E997" s="18">
        <v>583</v>
      </c>
      <c r="F997" s="19">
        <f t="shared" si="8"/>
        <v>0</v>
      </c>
      <c r="G997" s="19">
        <f t="shared" si="9"/>
        <v>0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" x14ac:dyDescent="0.25">
      <c r="A998" s="14" t="s">
        <v>126</v>
      </c>
      <c r="B998" s="14" t="s">
        <v>128</v>
      </c>
      <c r="C998" s="16" t="s">
        <v>121</v>
      </c>
      <c r="D998" s="18">
        <v>1981</v>
      </c>
      <c r="E998" s="18">
        <v>3429</v>
      </c>
      <c r="F998" s="19">
        <f t="shared" si="8"/>
        <v>0</v>
      </c>
      <c r="G998" s="19">
        <f t="shared" si="9"/>
        <v>0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" x14ac:dyDescent="0.25">
      <c r="A999" s="14" t="s">
        <v>126</v>
      </c>
      <c r="B999" s="14" t="s">
        <v>129</v>
      </c>
      <c r="C999" s="16" t="s">
        <v>121</v>
      </c>
      <c r="D999" s="18">
        <v>12158</v>
      </c>
      <c r="E999" s="18">
        <v>30616</v>
      </c>
      <c r="F999" s="19">
        <f t="shared" si="8"/>
        <v>0</v>
      </c>
      <c r="G999" s="19">
        <f t="shared" si="9"/>
        <v>0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" x14ac:dyDescent="0.25">
      <c r="A1000" s="14" t="s">
        <v>126</v>
      </c>
      <c r="B1000" s="14" t="s">
        <v>130</v>
      </c>
      <c r="C1000" s="16" t="s">
        <v>121</v>
      </c>
      <c r="D1000" s="18">
        <v>21713</v>
      </c>
      <c r="E1000" s="18">
        <v>33883</v>
      </c>
      <c r="F1000" s="19">
        <f t="shared" si="8"/>
        <v>0</v>
      </c>
      <c r="G1000" s="19">
        <f t="shared" si="9"/>
        <v>0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1:29" ht="15" x14ac:dyDescent="0.25">
      <c r="A1001" s="14" t="s">
        <v>126</v>
      </c>
      <c r="B1001" s="14" t="s">
        <v>131</v>
      </c>
      <c r="C1001" s="16" t="s">
        <v>121</v>
      </c>
      <c r="D1001" s="19">
        <v>14338</v>
      </c>
      <c r="E1001" s="18">
        <v>378</v>
      </c>
      <c r="F1001" s="19">
        <f t="shared" si="8"/>
        <v>0</v>
      </c>
      <c r="G1001" s="19">
        <f t="shared" si="9"/>
        <v>0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1:29" ht="15" x14ac:dyDescent="0.25">
      <c r="A1002" s="14" t="s">
        <v>126</v>
      </c>
      <c r="B1002" s="14" t="s">
        <v>132</v>
      </c>
      <c r="C1002" s="16" t="s">
        <v>122</v>
      </c>
      <c r="D1002" s="18">
        <v>2505</v>
      </c>
      <c r="E1002" s="18">
        <v>5357</v>
      </c>
      <c r="F1002" s="19">
        <f t="shared" si="8"/>
        <v>0</v>
      </c>
      <c r="G1002" s="19">
        <f t="shared" si="9"/>
        <v>0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1:29" ht="15" x14ac:dyDescent="0.25">
      <c r="A1003" s="14" t="s">
        <v>126</v>
      </c>
      <c r="B1003" s="14" t="s">
        <v>133</v>
      </c>
      <c r="C1003" s="16" t="s">
        <v>122</v>
      </c>
      <c r="D1003" s="18">
        <v>4115</v>
      </c>
      <c r="E1003" s="18">
        <v>2380</v>
      </c>
      <c r="F1003" s="19">
        <f t="shared" si="8"/>
        <v>0</v>
      </c>
      <c r="G1003" s="19">
        <f t="shared" si="9"/>
        <v>0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1:29" ht="15" x14ac:dyDescent="0.25">
      <c r="A1004" s="14" t="s">
        <v>126</v>
      </c>
      <c r="B1004" s="14" t="s">
        <v>134</v>
      </c>
      <c r="C1004" s="16" t="s">
        <v>122</v>
      </c>
      <c r="D1004" s="18">
        <v>1427554</v>
      </c>
      <c r="E1004" s="18">
        <v>4525177</v>
      </c>
      <c r="F1004" s="19">
        <f t="shared" si="8"/>
        <v>1</v>
      </c>
      <c r="G1004" s="19">
        <f t="shared" si="9"/>
        <v>1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ht="15" x14ac:dyDescent="0.25">
      <c r="A1005" s="14" t="s">
        <v>126</v>
      </c>
      <c r="B1005" s="14" t="s">
        <v>135</v>
      </c>
      <c r="C1005" s="16" t="s">
        <v>122</v>
      </c>
      <c r="D1005" s="18">
        <v>2705</v>
      </c>
      <c r="E1005" s="18">
        <v>3773</v>
      </c>
      <c r="F1005" s="19">
        <f t="shared" si="8"/>
        <v>0</v>
      </c>
      <c r="G1005" s="19">
        <f t="shared" si="9"/>
        <v>0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1:29" ht="15" x14ac:dyDescent="0.25">
      <c r="A1006" s="14" t="s">
        <v>126</v>
      </c>
      <c r="B1006" s="14" t="s">
        <v>136</v>
      </c>
      <c r="C1006" s="16" t="s">
        <v>123</v>
      </c>
      <c r="D1006" s="18">
        <v>13608</v>
      </c>
      <c r="E1006" s="18">
        <v>40066</v>
      </c>
      <c r="F1006" s="19">
        <f t="shared" si="8"/>
        <v>0</v>
      </c>
      <c r="G1006" s="19">
        <f t="shared" si="9"/>
        <v>0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1:29" ht="15" x14ac:dyDescent="0.25">
      <c r="A1007" s="14" t="s">
        <v>126</v>
      </c>
      <c r="B1007" s="14" t="s">
        <v>137</v>
      </c>
      <c r="C1007" s="16" t="s">
        <v>123</v>
      </c>
      <c r="D1007" s="18">
        <v>489507</v>
      </c>
      <c r="E1007" s="18">
        <v>1281914</v>
      </c>
      <c r="F1007" s="19">
        <f t="shared" si="8"/>
        <v>1</v>
      </c>
      <c r="G1007" s="19">
        <f t="shared" si="9"/>
        <v>1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1:29" ht="15" x14ac:dyDescent="0.25">
      <c r="A1008" s="14" t="s">
        <v>126</v>
      </c>
      <c r="B1008" s="14" t="s">
        <v>138</v>
      </c>
      <c r="C1008" s="16" t="s">
        <v>123</v>
      </c>
      <c r="D1008" s="18">
        <v>165366</v>
      </c>
      <c r="E1008" s="18">
        <v>316792</v>
      </c>
      <c r="F1008" s="19">
        <f t="shared" si="8"/>
        <v>1</v>
      </c>
      <c r="G1008" s="19">
        <f t="shared" si="9"/>
        <v>1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1:29" ht="15" x14ac:dyDescent="0.25">
      <c r="A1009" s="14" t="s">
        <v>126</v>
      </c>
      <c r="B1009" s="14" t="s">
        <v>139</v>
      </c>
      <c r="C1009" s="16" t="s">
        <v>123</v>
      </c>
      <c r="D1009" s="18">
        <v>506237</v>
      </c>
      <c r="E1009" s="18">
        <v>1237429</v>
      </c>
      <c r="F1009" s="19">
        <f t="shared" si="8"/>
        <v>1</v>
      </c>
      <c r="G1009" s="19">
        <f t="shared" si="9"/>
        <v>1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1:29" ht="15" x14ac:dyDescent="0.25">
      <c r="A1010" s="14" t="s">
        <v>126</v>
      </c>
      <c r="B1010" s="14" t="s">
        <v>140</v>
      </c>
      <c r="C1010" s="16" t="s">
        <v>123</v>
      </c>
      <c r="D1010" s="18">
        <v>43041</v>
      </c>
      <c r="E1010" s="18">
        <v>153816</v>
      </c>
      <c r="F1010" s="19">
        <f t="shared" si="8"/>
        <v>0</v>
      </c>
      <c r="G1010" s="19">
        <f t="shared" si="9"/>
        <v>1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</row>
    <row r="1011" spans="1:29" ht="15" x14ac:dyDescent="0.25">
      <c r="A1011" s="14" t="s">
        <v>126</v>
      </c>
      <c r="B1011" s="14" t="s">
        <v>141</v>
      </c>
      <c r="C1011" s="16" t="s">
        <v>123</v>
      </c>
      <c r="D1011" s="18">
        <v>2584</v>
      </c>
      <c r="E1011" s="18">
        <v>5328</v>
      </c>
      <c r="F1011" s="19">
        <f t="shared" si="8"/>
        <v>0</v>
      </c>
      <c r="G1011" s="19">
        <f t="shared" si="9"/>
        <v>0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</row>
    <row r="1012" spans="1:29" ht="15" x14ac:dyDescent="0.25">
      <c r="A1012" s="14" t="s">
        <v>126</v>
      </c>
      <c r="B1012" s="14" t="s">
        <v>142</v>
      </c>
      <c r="C1012" s="16" t="s">
        <v>123</v>
      </c>
      <c r="D1012" s="19">
        <v>14338</v>
      </c>
      <c r="E1012" s="18">
        <v>1129</v>
      </c>
      <c r="F1012" s="19">
        <f t="shared" si="8"/>
        <v>0</v>
      </c>
      <c r="G1012" s="19">
        <f t="shared" si="9"/>
        <v>0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</row>
    <row r="1013" spans="1:29" ht="15" x14ac:dyDescent="0.25">
      <c r="A1013" s="14" t="s">
        <v>126</v>
      </c>
      <c r="B1013" s="14" t="s">
        <v>143</v>
      </c>
      <c r="C1013" s="16" t="s">
        <v>123</v>
      </c>
      <c r="D1013" s="19">
        <v>14338</v>
      </c>
      <c r="E1013" s="18">
        <v>1536</v>
      </c>
      <c r="F1013" s="19">
        <f t="shared" si="8"/>
        <v>0</v>
      </c>
      <c r="G1013" s="19">
        <f t="shared" si="9"/>
        <v>0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</row>
    <row r="1014" spans="1:29" ht="15" x14ac:dyDescent="0.25">
      <c r="A1014" s="14" t="s">
        <v>126</v>
      </c>
      <c r="B1014" s="14" t="s">
        <v>144</v>
      </c>
      <c r="C1014" s="16" t="s">
        <v>123</v>
      </c>
      <c r="D1014" s="18">
        <v>54619</v>
      </c>
      <c r="E1014" s="18">
        <v>160266</v>
      </c>
      <c r="F1014" s="19">
        <f t="shared" si="8"/>
        <v>1</v>
      </c>
      <c r="G1014" s="19">
        <f t="shared" si="9"/>
        <v>1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</row>
    <row r="1015" spans="1:29" ht="15" x14ac:dyDescent="0.25">
      <c r="A1015" s="14" t="s">
        <v>126</v>
      </c>
      <c r="B1015" s="14" t="s">
        <v>145</v>
      </c>
      <c r="C1015" s="16" t="s">
        <v>123</v>
      </c>
      <c r="D1015" s="19">
        <v>14338</v>
      </c>
      <c r="E1015" s="18">
        <v>598</v>
      </c>
      <c r="F1015" s="19">
        <f t="shared" si="8"/>
        <v>0</v>
      </c>
      <c r="G1015" s="19">
        <f t="shared" si="9"/>
        <v>0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</row>
    <row r="1016" spans="1:29" ht="15" x14ac:dyDescent="0.25">
      <c r="A1016" s="14" t="s">
        <v>126</v>
      </c>
      <c r="B1016" s="14" t="s">
        <v>146</v>
      </c>
      <c r="C1016" s="16" t="s">
        <v>124</v>
      </c>
      <c r="D1016" s="18">
        <v>2525</v>
      </c>
      <c r="E1016" s="18">
        <v>8034</v>
      </c>
      <c r="F1016" s="19">
        <f t="shared" si="8"/>
        <v>0</v>
      </c>
      <c r="G1016" s="19">
        <f t="shared" si="9"/>
        <v>0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</row>
    <row r="1017" spans="1:29" ht="15" x14ac:dyDescent="0.25">
      <c r="A1017" s="14" t="s">
        <v>126</v>
      </c>
      <c r="B1017" s="14" t="s">
        <v>147</v>
      </c>
      <c r="C1017" s="16" t="s">
        <v>124</v>
      </c>
      <c r="D1017" s="18">
        <v>14064</v>
      </c>
      <c r="E1017" s="18">
        <v>9846</v>
      </c>
      <c r="F1017" s="19">
        <f t="shared" si="8"/>
        <v>0</v>
      </c>
      <c r="G1017" s="19">
        <f t="shared" si="9"/>
        <v>0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</row>
    <row r="1018" spans="1:29" ht="15" x14ac:dyDescent="0.25">
      <c r="A1018" s="14" t="s">
        <v>126</v>
      </c>
      <c r="B1018" s="14" t="s">
        <v>148</v>
      </c>
      <c r="C1018" s="16" t="s">
        <v>124</v>
      </c>
      <c r="D1018" s="18">
        <v>8707</v>
      </c>
      <c r="E1018" s="18">
        <v>2952</v>
      </c>
      <c r="F1018" s="19">
        <f t="shared" si="8"/>
        <v>0</v>
      </c>
      <c r="G1018" s="19">
        <f t="shared" si="9"/>
        <v>0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</row>
    <row r="1019" spans="1:29" ht="15" x14ac:dyDescent="0.25">
      <c r="A1019" s="14" t="s">
        <v>126</v>
      </c>
      <c r="B1019" s="14" t="s">
        <v>149</v>
      </c>
      <c r="C1019" s="16" t="s">
        <v>124</v>
      </c>
      <c r="D1019" s="18">
        <v>20027</v>
      </c>
      <c r="E1019" s="18">
        <v>77777</v>
      </c>
      <c r="F1019" s="19">
        <f t="shared" si="8"/>
        <v>0</v>
      </c>
      <c r="G1019" s="19">
        <f t="shared" si="9"/>
        <v>0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</row>
    <row r="1020" spans="1:29" ht="15" x14ac:dyDescent="0.25">
      <c r="A1020" s="14" t="s">
        <v>126</v>
      </c>
      <c r="B1020" s="14" t="s">
        <v>150</v>
      </c>
      <c r="C1020" s="16" t="s">
        <v>124</v>
      </c>
      <c r="D1020" s="18">
        <v>68695</v>
      </c>
      <c r="E1020" s="18">
        <v>118895</v>
      </c>
      <c r="F1020" s="19">
        <f t="shared" si="8"/>
        <v>1</v>
      </c>
      <c r="G1020" s="19">
        <f t="shared" si="9"/>
        <v>1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</row>
    <row r="1021" spans="1:29" ht="15" x14ac:dyDescent="0.25">
      <c r="A1021" s="14" t="s">
        <v>126</v>
      </c>
      <c r="B1021" s="14" t="s">
        <v>151</v>
      </c>
      <c r="C1021" s="16" t="s">
        <v>124</v>
      </c>
      <c r="D1021" s="18">
        <v>38822</v>
      </c>
      <c r="E1021" s="18">
        <v>71532</v>
      </c>
      <c r="F1021" s="19">
        <f t="shared" si="8"/>
        <v>0</v>
      </c>
      <c r="G1021" s="19">
        <f t="shared" si="9"/>
        <v>0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1:29" ht="15" x14ac:dyDescent="0.25">
      <c r="A1022" s="14" t="s">
        <v>126</v>
      </c>
      <c r="B1022" s="14" t="s">
        <v>152</v>
      </c>
      <c r="C1022" s="16" t="s">
        <v>124</v>
      </c>
      <c r="D1022" s="18">
        <v>25634</v>
      </c>
      <c r="E1022" s="18">
        <v>31133</v>
      </c>
      <c r="F1022" s="19">
        <f t="shared" ref="F1022:F1276" si="10">IF(OR(D1022&gt;$J$13+$J$16, D1022&lt;$J$11-$J$16),1,0)</f>
        <v>0</v>
      </c>
      <c r="G1022" s="19">
        <f t="shared" ref="G1022:G1276" si="11">IF(OR(E1022&gt;$K$13+$K$16,E1022&lt;$K$11-$K$16),1, 0)</f>
        <v>0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</row>
    <row r="1023" spans="1:29" ht="15" x14ac:dyDescent="0.25">
      <c r="A1023" s="14" t="s">
        <v>126</v>
      </c>
      <c r="B1023" s="14" t="s">
        <v>153</v>
      </c>
      <c r="C1023" s="16" t="s">
        <v>125</v>
      </c>
      <c r="D1023" s="18">
        <v>202717</v>
      </c>
      <c r="E1023" s="18">
        <v>466215</v>
      </c>
      <c r="F1023" s="19">
        <f t="shared" si="10"/>
        <v>1</v>
      </c>
      <c r="G1023" s="19">
        <f t="shared" si="11"/>
        <v>1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</row>
    <row r="1024" spans="1:29" ht="15" x14ac:dyDescent="0.25">
      <c r="A1024" s="14" t="s">
        <v>126</v>
      </c>
      <c r="B1024" s="14" t="s">
        <v>154</v>
      </c>
      <c r="C1024" s="16" t="s">
        <v>125</v>
      </c>
      <c r="D1024" s="18">
        <v>8682</v>
      </c>
      <c r="E1024" s="18">
        <v>10660</v>
      </c>
      <c r="F1024" s="19">
        <f t="shared" si="10"/>
        <v>0</v>
      </c>
      <c r="G1024" s="19">
        <f t="shared" si="11"/>
        <v>0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1:29" ht="15" x14ac:dyDescent="0.25">
      <c r="A1025" s="14" t="s">
        <v>126</v>
      </c>
      <c r="B1025" s="14" t="s">
        <v>155</v>
      </c>
      <c r="C1025" s="16" t="s">
        <v>125</v>
      </c>
      <c r="D1025" s="18">
        <v>2170</v>
      </c>
      <c r="E1025" s="18">
        <v>2076</v>
      </c>
      <c r="F1025" s="19">
        <f t="shared" si="10"/>
        <v>0</v>
      </c>
      <c r="G1025" s="19">
        <f t="shared" si="11"/>
        <v>0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</row>
    <row r="1026" spans="1:29" ht="15" x14ac:dyDescent="0.25">
      <c r="A1026" s="14" t="s">
        <v>126</v>
      </c>
      <c r="B1026" s="14" t="s">
        <v>156</v>
      </c>
      <c r="C1026" s="16" t="s">
        <v>125</v>
      </c>
      <c r="D1026" s="18">
        <v>89107</v>
      </c>
      <c r="E1026" s="18">
        <v>232198</v>
      </c>
      <c r="F1026" s="19">
        <f t="shared" si="10"/>
        <v>1</v>
      </c>
      <c r="G1026" s="19">
        <f t="shared" si="11"/>
        <v>1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1:29" ht="15" x14ac:dyDescent="0.25">
      <c r="A1027" s="14" t="s">
        <v>126</v>
      </c>
      <c r="B1027" s="14" t="s">
        <v>157</v>
      </c>
      <c r="C1027" s="16" t="s">
        <v>125</v>
      </c>
      <c r="D1027" s="19">
        <v>14338</v>
      </c>
      <c r="E1027" s="18">
        <v>161</v>
      </c>
      <c r="F1027" s="19">
        <f t="shared" si="10"/>
        <v>0</v>
      </c>
      <c r="G1027" s="19">
        <f t="shared" si="11"/>
        <v>0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</row>
    <row r="1028" spans="1:29" ht="15" x14ac:dyDescent="0.25">
      <c r="A1028" s="14" t="s">
        <v>126</v>
      </c>
      <c r="B1028" s="14" t="s">
        <v>158</v>
      </c>
      <c r="C1028" s="16" t="s">
        <v>125</v>
      </c>
      <c r="D1028" s="18">
        <v>17629</v>
      </c>
      <c r="E1028" s="18">
        <v>42215</v>
      </c>
      <c r="F1028" s="19">
        <f t="shared" si="10"/>
        <v>0</v>
      </c>
      <c r="G1028" s="19">
        <f t="shared" si="11"/>
        <v>0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</row>
    <row r="1029" spans="1:29" ht="15" x14ac:dyDescent="0.25">
      <c r="A1029" s="14" t="s">
        <v>126</v>
      </c>
      <c r="B1029" s="14" t="s">
        <v>159</v>
      </c>
      <c r="C1029" s="16" t="s">
        <v>125</v>
      </c>
      <c r="D1029" s="18">
        <v>51412</v>
      </c>
      <c r="E1029" s="18">
        <v>122683</v>
      </c>
      <c r="F1029" s="19">
        <f t="shared" si="10"/>
        <v>1</v>
      </c>
      <c r="G1029" s="19">
        <f t="shared" si="11"/>
        <v>1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</row>
    <row r="1030" spans="1:29" ht="15" x14ac:dyDescent="0.25">
      <c r="A1030" s="14" t="s">
        <v>126</v>
      </c>
      <c r="B1030" s="14" t="s">
        <v>160</v>
      </c>
      <c r="C1030" s="16" t="s">
        <v>125</v>
      </c>
      <c r="D1030" s="18">
        <v>35111</v>
      </c>
      <c r="E1030" s="18">
        <v>78767</v>
      </c>
      <c r="F1030" s="19">
        <f t="shared" si="10"/>
        <v>0</v>
      </c>
      <c r="G1030" s="19">
        <f t="shared" si="11"/>
        <v>0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</row>
    <row r="1031" spans="1:29" ht="15" x14ac:dyDescent="0.25">
      <c r="A1031" s="14" t="s">
        <v>126</v>
      </c>
      <c r="B1031" s="14" t="s">
        <v>127</v>
      </c>
      <c r="C1031" s="16" t="s">
        <v>125</v>
      </c>
      <c r="D1031" s="19">
        <v>14338</v>
      </c>
      <c r="E1031" s="18">
        <v>359</v>
      </c>
      <c r="F1031" s="19">
        <f t="shared" si="10"/>
        <v>0</v>
      </c>
      <c r="G1031" s="19">
        <f t="shared" si="11"/>
        <v>0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</row>
    <row r="1032" spans="1:29" ht="15" x14ac:dyDescent="0.25">
      <c r="A1032" s="14" t="s">
        <v>126</v>
      </c>
      <c r="B1032" s="14" t="s">
        <v>128</v>
      </c>
      <c r="C1032" s="16" t="s">
        <v>125</v>
      </c>
      <c r="D1032" s="18">
        <v>1876</v>
      </c>
      <c r="E1032" s="18">
        <v>3044</v>
      </c>
      <c r="F1032" s="19">
        <f t="shared" si="10"/>
        <v>0</v>
      </c>
      <c r="G1032" s="19">
        <f t="shared" si="11"/>
        <v>0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</row>
    <row r="1033" spans="1:29" ht="15" x14ac:dyDescent="0.25">
      <c r="A1033" s="14" t="s">
        <v>126</v>
      </c>
      <c r="B1033" s="14" t="s">
        <v>129</v>
      </c>
      <c r="C1033" s="16" t="s">
        <v>118</v>
      </c>
      <c r="D1033" s="18">
        <v>11559</v>
      </c>
      <c r="E1033" s="18">
        <v>29615</v>
      </c>
      <c r="F1033" s="19">
        <f t="shared" si="10"/>
        <v>0</v>
      </c>
      <c r="G1033" s="19">
        <f t="shared" si="11"/>
        <v>0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1:29" ht="15" x14ac:dyDescent="0.25">
      <c r="A1034" s="14" t="s">
        <v>126</v>
      </c>
      <c r="B1034" s="14" t="s">
        <v>130</v>
      </c>
      <c r="C1034" s="16" t="s">
        <v>118</v>
      </c>
      <c r="D1034" s="18">
        <v>20756</v>
      </c>
      <c r="E1034" s="18">
        <v>33707</v>
      </c>
      <c r="F1034" s="19">
        <f t="shared" si="10"/>
        <v>0</v>
      </c>
      <c r="G1034" s="19">
        <f t="shared" si="11"/>
        <v>0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</row>
    <row r="1035" spans="1:29" ht="15" x14ac:dyDescent="0.25">
      <c r="A1035" s="14" t="s">
        <v>126</v>
      </c>
      <c r="B1035" s="14" t="s">
        <v>131</v>
      </c>
      <c r="C1035" s="16" t="s">
        <v>118</v>
      </c>
      <c r="D1035" s="19">
        <v>14338</v>
      </c>
      <c r="E1035" s="18">
        <v>418</v>
      </c>
      <c r="F1035" s="19">
        <f t="shared" si="10"/>
        <v>0</v>
      </c>
      <c r="G1035" s="19">
        <f t="shared" si="11"/>
        <v>0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</row>
    <row r="1036" spans="1:29" ht="15" x14ac:dyDescent="0.25">
      <c r="A1036" s="14" t="s">
        <v>126</v>
      </c>
      <c r="B1036" s="14" t="s">
        <v>132</v>
      </c>
      <c r="C1036" s="16" t="s">
        <v>119</v>
      </c>
      <c r="D1036" s="18">
        <v>2157</v>
      </c>
      <c r="E1036" s="18">
        <v>5321</v>
      </c>
      <c r="F1036" s="19">
        <f t="shared" si="10"/>
        <v>0</v>
      </c>
      <c r="G1036" s="19">
        <f t="shared" si="11"/>
        <v>0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1:29" ht="15" x14ac:dyDescent="0.25">
      <c r="A1037" s="14" t="s">
        <v>126</v>
      </c>
      <c r="B1037" s="14" t="s">
        <v>133</v>
      </c>
      <c r="C1037" s="16" t="s">
        <v>119</v>
      </c>
      <c r="D1037" s="18">
        <v>3994</v>
      </c>
      <c r="E1037" s="18">
        <v>2208</v>
      </c>
      <c r="F1037" s="19">
        <f t="shared" si="10"/>
        <v>0</v>
      </c>
      <c r="G1037" s="19">
        <f t="shared" si="11"/>
        <v>0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</row>
    <row r="1038" spans="1:29" ht="15" x14ac:dyDescent="0.25">
      <c r="A1038" s="14" t="s">
        <v>126</v>
      </c>
      <c r="B1038" s="14" t="s">
        <v>134</v>
      </c>
      <c r="C1038" s="16" t="s">
        <v>120</v>
      </c>
      <c r="D1038" s="18">
        <v>1253831</v>
      </c>
      <c r="E1038" s="18">
        <v>3694242</v>
      </c>
      <c r="F1038" s="19">
        <f t="shared" si="10"/>
        <v>1</v>
      </c>
      <c r="G1038" s="19">
        <f t="shared" si="11"/>
        <v>1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</row>
    <row r="1039" spans="1:29" ht="15" x14ac:dyDescent="0.25">
      <c r="A1039" s="14" t="s">
        <v>126</v>
      </c>
      <c r="B1039" s="14" t="s">
        <v>135</v>
      </c>
      <c r="C1039" s="16" t="s">
        <v>122</v>
      </c>
      <c r="D1039" s="18">
        <v>2544</v>
      </c>
      <c r="E1039" s="18">
        <v>3388</v>
      </c>
      <c r="F1039" s="19">
        <f t="shared" si="10"/>
        <v>0</v>
      </c>
      <c r="G1039" s="19">
        <f t="shared" si="11"/>
        <v>0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</row>
    <row r="1040" spans="1:29" ht="15" x14ac:dyDescent="0.25">
      <c r="A1040" s="14" t="s">
        <v>126</v>
      </c>
      <c r="B1040" s="14" t="s">
        <v>136</v>
      </c>
      <c r="C1040" s="16" t="s">
        <v>123</v>
      </c>
      <c r="D1040" s="18">
        <v>13195</v>
      </c>
      <c r="E1040" s="18">
        <v>36952</v>
      </c>
      <c r="F1040" s="19">
        <f t="shared" si="10"/>
        <v>0</v>
      </c>
      <c r="G1040" s="19">
        <f t="shared" si="11"/>
        <v>0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</row>
    <row r="1041" spans="1:29" ht="15" x14ac:dyDescent="0.25">
      <c r="A1041" s="14" t="s">
        <v>126</v>
      </c>
      <c r="B1041" s="14" t="s">
        <v>137</v>
      </c>
      <c r="C1041" s="16" t="s">
        <v>123</v>
      </c>
      <c r="D1041" s="18">
        <v>477540</v>
      </c>
      <c r="E1041" s="18">
        <v>1226791</v>
      </c>
      <c r="F1041" s="19">
        <f t="shared" si="10"/>
        <v>1</v>
      </c>
      <c r="G1041" s="19">
        <f t="shared" si="11"/>
        <v>1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</row>
    <row r="1042" spans="1:29" ht="15" x14ac:dyDescent="0.25">
      <c r="A1042" s="14" t="s">
        <v>126</v>
      </c>
      <c r="B1042" s="14" t="s">
        <v>138</v>
      </c>
      <c r="C1042" s="16" t="s">
        <v>123</v>
      </c>
      <c r="D1042" s="18">
        <v>164879</v>
      </c>
      <c r="E1042" s="18">
        <v>306737</v>
      </c>
      <c r="F1042" s="19">
        <f t="shared" si="10"/>
        <v>1</v>
      </c>
      <c r="G1042" s="19">
        <f t="shared" si="11"/>
        <v>1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</row>
    <row r="1043" spans="1:29" ht="15" x14ac:dyDescent="0.25">
      <c r="A1043" s="14" t="s">
        <v>126</v>
      </c>
      <c r="B1043" s="14" t="s">
        <v>139</v>
      </c>
      <c r="C1043" s="16" t="s">
        <v>124</v>
      </c>
      <c r="D1043" s="18">
        <v>510390</v>
      </c>
      <c r="E1043" s="18">
        <v>1216751</v>
      </c>
      <c r="F1043" s="19">
        <f t="shared" si="10"/>
        <v>1</v>
      </c>
      <c r="G1043" s="19">
        <f t="shared" si="11"/>
        <v>1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</row>
    <row r="1044" spans="1:29" ht="15" x14ac:dyDescent="0.25">
      <c r="A1044" s="14" t="s">
        <v>126</v>
      </c>
      <c r="B1044" s="14" t="s">
        <v>140</v>
      </c>
      <c r="C1044" s="16" t="s">
        <v>124</v>
      </c>
      <c r="D1044" s="18">
        <v>39679</v>
      </c>
      <c r="E1044" s="18">
        <v>151946</v>
      </c>
      <c r="F1044" s="19">
        <f t="shared" si="10"/>
        <v>0</v>
      </c>
      <c r="G1044" s="19">
        <f t="shared" si="11"/>
        <v>1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</row>
    <row r="1045" spans="1:29" ht="15" x14ac:dyDescent="0.25">
      <c r="A1045" s="14" t="s">
        <v>126</v>
      </c>
      <c r="B1045" s="14" t="s">
        <v>141</v>
      </c>
      <c r="C1045" s="16" t="s">
        <v>124</v>
      </c>
      <c r="D1045" s="18">
        <v>2422</v>
      </c>
      <c r="E1045" s="18">
        <v>4848</v>
      </c>
      <c r="F1045" s="19">
        <f t="shared" si="10"/>
        <v>0</v>
      </c>
      <c r="G1045" s="19">
        <f t="shared" si="11"/>
        <v>0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</row>
    <row r="1046" spans="1:29" ht="15" x14ac:dyDescent="0.25">
      <c r="A1046" s="14" t="s">
        <v>126</v>
      </c>
      <c r="B1046" s="14" t="s">
        <v>142</v>
      </c>
      <c r="C1046" s="16" t="s">
        <v>125</v>
      </c>
      <c r="D1046" s="19">
        <v>14338</v>
      </c>
      <c r="E1046" s="18">
        <v>1177</v>
      </c>
      <c r="F1046" s="19">
        <f t="shared" si="10"/>
        <v>0</v>
      </c>
      <c r="G1046" s="19">
        <f t="shared" si="11"/>
        <v>0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</row>
    <row r="1047" spans="1:29" ht="15" x14ac:dyDescent="0.25">
      <c r="A1047" s="14" t="s">
        <v>126</v>
      </c>
      <c r="B1047" s="14" t="s">
        <v>143</v>
      </c>
      <c r="C1047" s="16" t="s">
        <v>125</v>
      </c>
      <c r="D1047" s="19">
        <v>14338</v>
      </c>
      <c r="E1047" s="18">
        <v>1525</v>
      </c>
      <c r="F1047" s="19">
        <f t="shared" si="10"/>
        <v>0</v>
      </c>
      <c r="G1047" s="19">
        <f t="shared" si="11"/>
        <v>0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</row>
    <row r="1048" spans="1:29" ht="15" x14ac:dyDescent="0.25">
      <c r="A1048" s="14" t="s">
        <v>126</v>
      </c>
      <c r="B1048" s="14" t="s">
        <v>144</v>
      </c>
      <c r="C1048" s="16" t="s">
        <v>125</v>
      </c>
      <c r="D1048" s="18">
        <v>51009</v>
      </c>
      <c r="E1048" s="18">
        <v>135129</v>
      </c>
      <c r="F1048" s="19">
        <f t="shared" si="10"/>
        <v>1</v>
      </c>
      <c r="G1048" s="19">
        <f t="shared" si="11"/>
        <v>1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</row>
    <row r="1049" spans="1:29" ht="15" x14ac:dyDescent="0.25">
      <c r="A1049" s="14" t="s">
        <v>126</v>
      </c>
      <c r="B1049" s="14" t="s">
        <v>145</v>
      </c>
      <c r="C1049" s="16" t="s">
        <v>118</v>
      </c>
      <c r="D1049" s="19">
        <v>14338</v>
      </c>
      <c r="E1049" s="18">
        <v>689</v>
      </c>
      <c r="F1049" s="19">
        <f t="shared" si="10"/>
        <v>0</v>
      </c>
      <c r="G1049" s="19">
        <f t="shared" si="11"/>
        <v>0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</row>
    <row r="1050" spans="1:29" ht="15" x14ac:dyDescent="0.25">
      <c r="A1050" s="14" t="s">
        <v>126</v>
      </c>
      <c r="B1050" s="14" t="s">
        <v>146</v>
      </c>
      <c r="C1050" s="16" t="s">
        <v>118</v>
      </c>
      <c r="D1050" s="18">
        <v>2586</v>
      </c>
      <c r="E1050" s="18">
        <v>8287</v>
      </c>
      <c r="F1050" s="19">
        <f t="shared" si="10"/>
        <v>0</v>
      </c>
      <c r="G1050" s="19">
        <f t="shared" si="11"/>
        <v>0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</row>
    <row r="1051" spans="1:29" ht="15" x14ac:dyDescent="0.25">
      <c r="A1051" s="14" t="s">
        <v>126</v>
      </c>
      <c r="B1051" s="14" t="s">
        <v>147</v>
      </c>
      <c r="C1051" s="16" t="s">
        <v>118</v>
      </c>
      <c r="D1051" s="18">
        <v>12968</v>
      </c>
      <c r="E1051" s="18">
        <v>9208</v>
      </c>
      <c r="F1051" s="19">
        <f t="shared" si="10"/>
        <v>0</v>
      </c>
      <c r="G1051" s="19">
        <f t="shared" si="11"/>
        <v>0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</row>
    <row r="1052" spans="1:29" ht="15" x14ac:dyDescent="0.25">
      <c r="A1052" s="14" t="s">
        <v>126</v>
      </c>
      <c r="B1052" s="14" t="s">
        <v>148</v>
      </c>
      <c r="C1052" s="16" t="s">
        <v>119</v>
      </c>
      <c r="D1052" s="18">
        <v>8467</v>
      </c>
      <c r="E1052" s="18">
        <v>2710</v>
      </c>
      <c r="F1052" s="19">
        <f t="shared" si="10"/>
        <v>0</v>
      </c>
      <c r="G1052" s="19">
        <f t="shared" si="11"/>
        <v>0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</row>
    <row r="1053" spans="1:29" ht="15" x14ac:dyDescent="0.25">
      <c r="A1053" s="14" t="s">
        <v>126</v>
      </c>
      <c r="B1053" s="14" t="s">
        <v>149</v>
      </c>
      <c r="C1053" s="16" t="s">
        <v>119</v>
      </c>
      <c r="D1053" s="18">
        <v>19566</v>
      </c>
      <c r="E1053" s="18">
        <v>76109</v>
      </c>
      <c r="F1053" s="19">
        <f t="shared" si="10"/>
        <v>0</v>
      </c>
      <c r="G1053" s="19">
        <f t="shared" si="11"/>
        <v>0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</row>
    <row r="1054" spans="1:29" ht="15" x14ac:dyDescent="0.25">
      <c r="A1054" s="14" t="s">
        <v>126</v>
      </c>
      <c r="B1054" s="14" t="s">
        <v>150</v>
      </c>
      <c r="C1054" s="16" t="s">
        <v>119</v>
      </c>
      <c r="D1054" s="18">
        <v>65775</v>
      </c>
      <c r="E1054" s="18">
        <v>114084</v>
      </c>
      <c r="F1054" s="19">
        <f t="shared" si="10"/>
        <v>1</v>
      </c>
      <c r="G1054" s="19">
        <f t="shared" si="11"/>
        <v>1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</row>
    <row r="1055" spans="1:29" ht="15" x14ac:dyDescent="0.25">
      <c r="A1055" s="14" t="s">
        <v>126</v>
      </c>
      <c r="B1055" s="14" t="s">
        <v>151</v>
      </c>
      <c r="C1055" s="16" t="s">
        <v>120</v>
      </c>
      <c r="D1055" s="18">
        <v>38767</v>
      </c>
      <c r="E1055" s="18">
        <v>71338</v>
      </c>
      <c r="F1055" s="19">
        <f t="shared" si="10"/>
        <v>0</v>
      </c>
      <c r="G1055" s="19">
        <f t="shared" si="11"/>
        <v>0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</row>
    <row r="1056" spans="1:29" ht="15" x14ac:dyDescent="0.25">
      <c r="A1056" s="14" t="s">
        <v>126</v>
      </c>
      <c r="B1056" s="14" t="s">
        <v>152</v>
      </c>
      <c r="C1056" s="16" t="s">
        <v>121</v>
      </c>
      <c r="D1056" s="18">
        <v>21005</v>
      </c>
      <c r="E1056" s="18">
        <v>47231</v>
      </c>
      <c r="F1056" s="19">
        <f t="shared" si="10"/>
        <v>0</v>
      </c>
      <c r="G1056" s="19">
        <f t="shared" si="11"/>
        <v>0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</row>
    <row r="1057" spans="1:29" ht="15" x14ac:dyDescent="0.25">
      <c r="A1057" s="14" t="s">
        <v>126</v>
      </c>
      <c r="B1057" s="14" t="s">
        <v>153</v>
      </c>
      <c r="C1057" s="16" t="s">
        <v>121</v>
      </c>
      <c r="D1057" s="18">
        <v>198667</v>
      </c>
      <c r="E1057" s="18">
        <v>465632</v>
      </c>
      <c r="F1057" s="19">
        <f t="shared" si="10"/>
        <v>1</v>
      </c>
      <c r="G1057" s="19">
        <f t="shared" si="11"/>
        <v>1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1:29" ht="15" x14ac:dyDescent="0.25">
      <c r="A1058" s="14" t="s">
        <v>126</v>
      </c>
      <c r="B1058" s="14" t="s">
        <v>154</v>
      </c>
      <c r="C1058" s="16" t="s">
        <v>121</v>
      </c>
      <c r="D1058" s="18">
        <v>8199</v>
      </c>
      <c r="E1058" s="18">
        <v>11008</v>
      </c>
      <c r="F1058" s="19">
        <f t="shared" si="10"/>
        <v>0</v>
      </c>
      <c r="G1058" s="19">
        <f t="shared" si="11"/>
        <v>0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</row>
    <row r="1059" spans="1:29" ht="15" x14ac:dyDescent="0.25">
      <c r="A1059" s="14" t="s">
        <v>126</v>
      </c>
      <c r="B1059" s="14" t="s">
        <v>155</v>
      </c>
      <c r="C1059" s="16" t="s">
        <v>122</v>
      </c>
      <c r="D1059" s="18">
        <v>2129</v>
      </c>
      <c r="E1059" s="18">
        <v>1881</v>
      </c>
      <c r="F1059" s="19">
        <f t="shared" si="10"/>
        <v>0</v>
      </c>
      <c r="G1059" s="19">
        <f t="shared" si="11"/>
        <v>0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</row>
    <row r="1060" spans="1:29" ht="15" x14ac:dyDescent="0.25">
      <c r="A1060" s="14" t="s">
        <v>126</v>
      </c>
      <c r="B1060" s="14" t="s">
        <v>156</v>
      </c>
      <c r="C1060" s="16" t="s">
        <v>122</v>
      </c>
      <c r="D1060" s="18">
        <v>82257</v>
      </c>
      <c r="E1060" s="18">
        <v>215975</v>
      </c>
      <c r="F1060" s="19">
        <f t="shared" si="10"/>
        <v>1</v>
      </c>
      <c r="G1060" s="19">
        <f t="shared" si="11"/>
        <v>1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</row>
    <row r="1061" spans="1:29" ht="15" x14ac:dyDescent="0.25">
      <c r="A1061" s="14" t="s">
        <v>126</v>
      </c>
      <c r="B1061" s="14" t="s">
        <v>157</v>
      </c>
      <c r="C1061" s="16" t="s">
        <v>122</v>
      </c>
      <c r="D1061" s="19">
        <v>14338</v>
      </c>
      <c r="E1061" s="18">
        <v>161</v>
      </c>
      <c r="F1061" s="19">
        <f t="shared" si="10"/>
        <v>0</v>
      </c>
      <c r="G1061" s="19">
        <f t="shared" si="11"/>
        <v>0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</row>
    <row r="1062" spans="1:29" ht="15" x14ac:dyDescent="0.25">
      <c r="A1062" s="14" t="s">
        <v>126</v>
      </c>
      <c r="B1062" s="14" t="s">
        <v>158</v>
      </c>
      <c r="C1062" s="16" t="s">
        <v>123</v>
      </c>
      <c r="D1062" s="18">
        <v>15811</v>
      </c>
      <c r="E1062" s="18">
        <v>40245</v>
      </c>
      <c r="F1062" s="19">
        <f t="shared" si="10"/>
        <v>0</v>
      </c>
      <c r="G1062" s="19">
        <f t="shared" si="11"/>
        <v>0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</row>
    <row r="1063" spans="1:29" ht="15" x14ac:dyDescent="0.25">
      <c r="A1063" s="14" t="s">
        <v>126</v>
      </c>
      <c r="B1063" s="14" t="s">
        <v>159</v>
      </c>
      <c r="C1063" s="16" t="s">
        <v>123</v>
      </c>
      <c r="D1063" s="18">
        <v>53188</v>
      </c>
      <c r="E1063" s="18">
        <v>126915</v>
      </c>
      <c r="F1063" s="19">
        <f t="shared" si="10"/>
        <v>1</v>
      </c>
      <c r="G1063" s="19">
        <f t="shared" si="11"/>
        <v>1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</row>
    <row r="1064" spans="1:29" ht="15" x14ac:dyDescent="0.25">
      <c r="A1064" s="14" t="s">
        <v>126</v>
      </c>
      <c r="B1064" s="14" t="s">
        <v>160</v>
      </c>
      <c r="C1064" s="16" t="s">
        <v>123</v>
      </c>
      <c r="D1064" s="18">
        <v>33441</v>
      </c>
      <c r="E1064" s="18">
        <v>70806</v>
      </c>
      <c r="F1064" s="19">
        <f t="shared" si="10"/>
        <v>0</v>
      </c>
      <c r="G1064" s="19">
        <f t="shared" si="11"/>
        <v>0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</row>
    <row r="1065" spans="1:29" ht="15" x14ac:dyDescent="0.25">
      <c r="A1065" s="14" t="s">
        <v>126</v>
      </c>
      <c r="B1065" s="14" t="s">
        <v>127</v>
      </c>
      <c r="C1065" s="16" t="s">
        <v>124</v>
      </c>
      <c r="D1065" s="19">
        <v>14338</v>
      </c>
      <c r="E1065" s="18">
        <v>645</v>
      </c>
      <c r="F1065" s="19">
        <f t="shared" si="10"/>
        <v>0</v>
      </c>
      <c r="G1065" s="19">
        <f t="shared" si="11"/>
        <v>0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</row>
    <row r="1066" spans="1:29" ht="15" x14ac:dyDescent="0.25">
      <c r="A1066" s="14" t="s">
        <v>126</v>
      </c>
      <c r="B1066" s="14" t="s">
        <v>128</v>
      </c>
      <c r="C1066" s="16" t="s">
        <v>124</v>
      </c>
      <c r="D1066" s="18">
        <v>2006</v>
      </c>
      <c r="E1066" s="18">
        <v>3542</v>
      </c>
      <c r="F1066" s="19">
        <f t="shared" si="10"/>
        <v>0</v>
      </c>
      <c r="G1066" s="19">
        <f t="shared" si="11"/>
        <v>0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</row>
    <row r="1067" spans="1:29" ht="15" x14ac:dyDescent="0.25">
      <c r="A1067" s="14" t="s">
        <v>126</v>
      </c>
      <c r="B1067" s="14" t="s">
        <v>129</v>
      </c>
      <c r="C1067" s="16" t="s">
        <v>125</v>
      </c>
      <c r="D1067" s="18">
        <v>11445</v>
      </c>
      <c r="E1067" s="18">
        <v>28771</v>
      </c>
      <c r="F1067" s="19">
        <f t="shared" si="10"/>
        <v>0</v>
      </c>
      <c r="G1067" s="19">
        <f t="shared" si="11"/>
        <v>0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</row>
    <row r="1068" spans="1:29" ht="15" x14ac:dyDescent="0.25">
      <c r="A1068" s="14" t="s">
        <v>126</v>
      </c>
      <c r="B1068" s="14" t="s">
        <v>130</v>
      </c>
      <c r="C1068" s="16" t="s">
        <v>125</v>
      </c>
      <c r="D1068" s="18">
        <v>20223</v>
      </c>
      <c r="E1068" s="18">
        <v>32457</v>
      </c>
      <c r="F1068" s="19">
        <f t="shared" si="10"/>
        <v>0</v>
      </c>
      <c r="G1068" s="19">
        <f t="shared" si="11"/>
        <v>0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</row>
    <row r="1069" spans="1:29" ht="15" x14ac:dyDescent="0.25">
      <c r="A1069" s="14" t="s">
        <v>126</v>
      </c>
      <c r="B1069" s="14" t="s">
        <v>131</v>
      </c>
      <c r="C1069" s="16" t="s">
        <v>125</v>
      </c>
      <c r="D1069" s="19">
        <v>14338</v>
      </c>
      <c r="E1069" s="18">
        <v>389</v>
      </c>
      <c r="F1069" s="19">
        <f t="shared" si="10"/>
        <v>0</v>
      </c>
      <c r="G1069" s="19">
        <f t="shared" si="11"/>
        <v>0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</row>
    <row r="1070" spans="1:29" ht="15" x14ac:dyDescent="0.25">
      <c r="A1070" s="14" t="s">
        <v>126</v>
      </c>
      <c r="B1070" s="14" t="s">
        <v>132</v>
      </c>
      <c r="C1070" s="16" t="s">
        <v>117</v>
      </c>
      <c r="D1070" s="18">
        <v>2208</v>
      </c>
      <c r="E1070" s="18">
        <v>6197</v>
      </c>
      <c r="F1070" s="19">
        <f t="shared" si="10"/>
        <v>0</v>
      </c>
      <c r="G1070" s="19">
        <f t="shared" si="11"/>
        <v>0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</row>
    <row r="1071" spans="1:29" ht="15" x14ac:dyDescent="0.25">
      <c r="A1071" s="14" t="s">
        <v>126</v>
      </c>
      <c r="B1071" s="14" t="s">
        <v>133</v>
      </c>
      <c r="C1071" s="16" t="s">
        <v>117</v>
      </c>
      <c r="D1071" s="18">
        <v>3430</v>
      </c>
      <c r="E1071" s="18">
        <v>2252</v>
      </c>
      <c r="F1071" s="19">
        <f t="shared" si="10"/>
        <v>0</v>
      </c>
      <c r="G1071" s="19">
        <f t="shared" si="11"/>
        <v>0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</row>
    <row r="1072" spans="1:29" ht="15" x14ac:dyDescent="0.25">
      <c r="A1072" s="14" t="s">
        <v>126</v>
      </c>
      <c r="B1072" s="14" t="s">
        <v>134</v>
      </c>
      <c r="C1072" s="16" t="s">
        <v>117</v>
      </c>
      <c r="D1072" s="18">
        <v>1186797</v>
      </c>
      <c r="E1072" s="18">
        <v>3487566</v>
      </c>
      <c r="F1072" s="19">
        <f t="shared" si="10"/>
        <v>1</v>
      </c>
      <c r="G1072" s="19">
        <f t="shared" si="11"/>
        <v>1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</row>
    <row r="1073" spans="1:29" ht="15" x14ac:dyDescent="0.25">
      <c r="A1073" s="14" t="s">
        <v>126</v>
      </c>
      <c r="B1073" s="14" t="s">
        <v>135</v>
      </c>
      <c r="C1073" s="16" t="s">
        <v>118</v>
      </c>
      <c r="D1073" s="18">
        <v>2570</v>
      </c>
      <c r="E1073" s="18">
        <v>3770</v>
      </c>
      <c r="F1073" s="19">
        <f t="shared" si="10"/>
        <v>0</v>
      </c>
      <c r="G1073" s="19">
        <f t="shared" si="11"/>
        <v>0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</row>
    <row r="1074" spans="1:29" ht="15" x14ac:dyDescent="0.25">
      <c r="A1074" s="14" t="s">
        <v>126</v>
      </c>
      <c r="B1074" s="14" t="s">
        <v>136</v>
      </c>
      <c r="C1074" s="16" t="s">
        <v>118</v>
      </c>
      <c r="D1074" s="18">
        <v>14145</v>
      </c>
      <c r="E1074" s="18">
        <v>37972</v>
      </c>
      <c r="F1074" s="19">
        <f t="shared" si="10"/>
        <v>0</v>
      </c>
      <c r="G1074" s="19">
        <f t="shared" si="11"/>
        <v>0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</row>
    <row r="1075" spans="1:29" ht="15" x14ac:dyDescent="0.25">
      <c r="A1075" s="14" t="s">
        <v>126</v>
      </c>
      <c r="B1075" s="14" t="s">
        <v>137</v>
      </c>
      <c r="C1075" s="16" t="s">
        <v>118</v>
      </c>
      <c r="D1075" s="18">
        <v>464501</v>
      </c>
      <c r="E1075" s="18">
        <v>1203843</v>
      </c>
      <c r="F1075" s="19">
        <f t="shared" si="10"/>
        <v>1</v>
      </c>
      <c r="G1075" s="19">
        <f t="shared" si="11"/>
        <v>1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</row>
    <row r="1076" spans="1:29" ht="15" x14ac:dyDescent="0.25">
      <c r="A1076" s="14" t="s">
        <v>126</v>
      </c>
      <c r="B1076" s="14" t="s">
        <v>138</v>
      </c>
      <c r="C1076" s="16" t="s">
        <v>118</v>
      </c>
      <c r="D1076" s="18">
        <v>158963</v>
      </c>
      <c r="E1076" s="18">
        <v>294907</v>
      </c>
      <c r="F1076" s="19">
        <f t="shared" si="10"/>
        <v>1</v>
      </c>
      <c r="G1076" s="19">
        <f t="shared" si="11"/>
        <v>1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</row>
    <row r="1077" spans="1:29" ht="15" x14ac:dyDescent="0.25">
      <c r="A1077" s="14" t="s">
        <v>126</v>
      </c>
      <c r="B1077" s="14" t="s">
        <v>139</v>
      </c>
      <c r="C1077" s="16" t="s">
        <v>118</v>
      </c>
      <c r="D1077" s="18">
        <v>510791</v>
      </c>
      <c r="E1077" s="18">
        <v>1202266</v>
      </c>
      <c r="F1077" s="19">
        <f t="shared" si="10"/>
        <v>1</v>
      </c>
      <c r="G1077" s="19">
        <f t="shared" si="11"/>
        <v>1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1:29" ht="15" x14ac:dyDescent="0.25">
      <c r="A1078" s="14" t="s">
        <v>126</v>
      </c>
      <c r="B1078" s="14" t="s">
        <v>140</v>
      </c>
      <c r="C1078" s="16" t="s">
        <v>118</v>
      </c>
      <c r="D1078" s="18">
        <v>34493</v>
      </c>
      <c r="E1078" s="18">
        <v>147908</v>
      </c>
      <c r="F1078" s="19">
        <f t="shared" si="10"/>
        <v>0</v>
      </c>
      <c r="G1078" s="19">
        <f t="shared" si="11"/>
        <v>1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</row>
    <row r="1079" spans="1:29" ht="15" x14ac:dyDescent="0.25">
      <c r="A1079" s="14" t="s">
        <v>126</v>
      </c>
      <c r="B1079" s="14" t="s">
        <v>141</v>
      </c>
      <c r="C1079" s="16" t="s">
        <v>118</v>
      </c>
      <c r="D1079" s="18">
        <v>2151</v>
      </c>
      <c r="E1079" s="18">
        <v>3781</v>
      </c>
      <c r="F1079" s="19">
        <f t="shared" si="10"/>
        <v>0</v>
      </c>
      <c r="G1079" s="19">
        <f t="shared" si="11"/>
        <v>0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</row>
    <row r="1080" spans="1:29" ht="15" x14ac:dyDescent="0.25">
      <c r="A1080" s="14" t="s">
        <v>126</v>
      </c>
      <c r="B1080" s="14" t="s">
        <v>142</v>
      </c>
      <c r="C1080" s="16" t="s">
        <v>118</v>
      </c>
      <c r="D1080" s="19">
        <v>14338</v>
      </c>
      <c r="E1080" s="18">
        <v>902</v>
      </c>
      <c r="F1080" s="19">
        <f t="shared" si="10"/>
        <v>0</v>
      </c>
      <c r="G1080" s="19">
        <f t="shared" si="11"/>
        <v>0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</row>
    <row r="1081" spans="1:29" ht="15" x14ac:dyDescent="0.25">
      <c r="A1081" s="14" t="s">
        <v>126</v>
      </c>
      <c r="B1081" s="14" t="s">
        <v>143</v>
      </c>
      <c r="C1081" s="16" t="s">
        <v>119</v>
      </c>
      <c r="D1081" s="19">
        <v>14338</v>
      </c>
      <c r="E1081" s="18">
        <v>1687</v>
      </c>
      <c r="F1081" s="19">
        <f t="shared" si="10"/>
        <v>0</v>
      </c>
      <c r="G1081" s="19">
        <f t="shared" si="11"/>
        <v>0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</row>
    <row r="1082" spans="1:29" ht="15" x14ac:dyDescent="0.25">
      <c r="A1082" s="14" t="s">
        <v>126</v>
      </c>
      <c r="B1082" s="14" t="s">
        <v>144</v>
      </c>
      <c r="C1082" s="16" t="s">
        <v>119</v>
      </c>
      <c r="D1082" s="18">
        <v>49255</v>
      </c>
      <c r="E1082" s="18">
        <v>136717</v>
      </c>
      <c r="F1082" s="19">
        <f t="shared" si="10"/>
        <v>1</v>
      </c>
      <c r="G1082" s="19">
        <f t="shared" si="11"/>
        <v>1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</row>
    <row r="1083" spans="1:29" ht="15" x14ac:dyDescent="0.25">
      <c r="A1083" s="14" t="s">
        <v>126</v>
      </c>
      <c r="B1083" s="14" t="s">
        <v>145</v>
      </c>
      <c r="C1083" s="16" t="s">
        <v>119</v>
      </c>
      <c r="D1083" s="19">
        <v>14338</v>
      </c>
      <c r="E1083" s="18">
        <v>576</v>
      </c>
      <c r="F1083" s="19">
        <f t="shared" si="10"/>
        <v>0</v>
      </c>
      <c r="G1083" s="19">
        <f t="shared" si="11"/>
        <v>0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</row>
    <row r="1084" spans="1:29" ht="15" x14ac:dyDescent="0.25">
      <c r="A1084" s="14" t="s">
        <v>126</v>
      </c>
      <c r="B1084" s="14" t="s">
        <v>146</v>
      </c>
      <c r="C1084" s="16" t="s">
        <v>119</v>
      </c>
      <c r="D1084" s="18">
        <v>2415</v>
      </c>
      <c r="E1084" s="18">
        <v>7884</v>
      </c>
      <c r="F1084" s="19">
        <f t="shared" si="10"/>
        <v>0</v>
      </c>
      <c r="G1084" s="19">
        <f t="shared" si="11"/>
        <v>0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1:29" ht="15" x14ac:dyDescent="0.25">
      <c r="A1085" s="14" t="s">
        <v>126</v>
      </c>
      <c r="B1085" s="14" t="s">
        <v>147</v>
      </c>
      <c r="C1085" s="16" t="s">
        <v>119</v>
      </c>
      <c r="D1085" s="18">
        <v>12547</v>
      </c>
      <c r="E1085" s="18">
        <v>8724</v>
      </c>
      <c r="F1085" s="19">
        <f t="shared" si="10"/>
        <v>0</v>
      </c>
      <c r="G1085" s="19">
        <f t="shared" si="11"/>
        <v>0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</row>
    <row r="1086" spans="1:29" ht="15" x14ac:dyDescent="0.25">
      <c r="A1086" s="14" t="s">
        <v>126</v>
      </c>
      <c r="B1086" s="14" t="s">
        <v>148</v>
      </c>
      <c r="C1086" s="16" t="s">
        <v>119</v>
      </c>
      <c r="D1086" s="18">
        <v>8375</v>
      </c>
      <c r="E1086" s="18">
        <v>3454</v>
      </c>
      <c r="F1086" s="19">
        <f t="shared" si="10"/>
        <v>0</v>
      </c>
      <c r="G1086" s="19">
        <f t="shared" si="11"/>
        <v>0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1:29" ht="15" x14ac:dyDescent="0.25">
      <c r="A1087" s="14" t="s">
        <v>126</v>
      </c>
      <c r="B1087" s="14" t="s">
        <v>149</v>
      </c>
      <c r="C1087" s="16" t="s">
        <v>119</v>
      </c>
      <c r="D1087" s="18">
        <v>20369</v>
      </c>
      <c r="E1087" s="18">
        <v>79475</v>
      </c>
      <c r="F1087" s="19">
        <f t="shared" si="10"/>
        <v>0</v>
      </c>
      <c r="G1087" s="19">
        <f t="shared" si="11"/>
        <v>0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</row>
    <row r="1088" spans="1:29" ht="15" x14ac:dyDescent="0.25">
      <c r="A1088" s="14" t="s">
        <v>126</v>
      </c>
      <c r="B1088" s="14" t="s">
        <v>150</v>
      </c>
      <c r="C1088" s="16" t="s">
        <v>119</v>
      </c>
      <c r="D1088" s="18">
        <v>65091</v>
      </c>
      <c r="E1088" s="18">
        <v>108283</v>
      </c>
      <c r="F1088" s="19">
        <f t="shared" si="10"/>
        <v>1</v>
      </c>
      <c r="G1088" s="19">
        <f t="shared" si="11"/>
        <v>1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</row>
    <row r="1089" spans="1:29" ht="15" x14ac:dyDescent="0.25">
      <c r="A1089" s="14" t="s">
        <v>126</v>
      </c>
      <c r="B1089" s="14" t="s">
        <v>151</v>
      </c>
      <c r="C1089" s="16" t="s">
        <v>119</v>
      </c>
      <c r="D1089" s="18">
        <v>38202</v>
      </c>
      <c r="E1089" s="18">
        <v>71052</v>
      </c>
      <c r="F1089" s="19">
        <f t="shared" si="10"/>
        <v>0</v>
      </c>
      <c r="G1089" s="19">
        <f t="shared" si="11"/>
        <v>0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1:29" ht="15" x14ac:dyDescent="0.25">
      <c r="A1090" s="14" t="s">
        <v>126</v>
      </c>
      <c r="B1090" s="14" t="s">
        <v>152</v>
      </c>
      <c r="C1090" s="16" t="s">
        <v>120</v>
      </c>
      <c r="D1090" s="18">
        <v>21229</v>
      </c>
      <c r="E1090" s="18">
        <v>49541</v>
      </c>
      <c r="F1090" s="19">
        <f t="shared" si="10"/>
        <v>0</v>
      </c>
      <c r="G1090" s="19">
        <f t="shared" si="11"/>
        <v>0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</row>
    <row r="1091" spans="1:29" ht="15" x14ac:dyDescent="0.25">
      <c r="A1091" s="14" t="s">
        <v>126</v>
      </c>
      <c r="B1091" s="14" t="s">
        <v>153</v>
      </c>
      <c r="C1091" s="16" t="s">
        <v>120</v>
      </c>
      <c r="D1091" s="18">
        <v>191046</v>
      </c>
      <c r="E1091" s="18">
        <v>450194</v>
      </c>
      <c r="F1091" s="19">
        <f t="shared" si="10"/>
        <v>1</v>
      </c>
      <c r="G1091" s="19">
        <f t="shared" si="11"/>
        <v>1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1:29" ht="15" x14ac:dyDescent="0.25">
      <c r="A1092" s="14" t="s">
        <v>126</v>
      </c>
      <c r="B1092" s="14" t="s">
        <v>154</v>
      </c>
      <c r="C1092" s="16" t="s">
        <v>120</v>
      </c>
      <c r="D1092" s="18">
        <v>8050</v>
      </c>
      <c r="E1092" s="18">
        <v>10246</v>
      </c>
      <c r="F1092" s="19">
        <f t="shared" si="10"/>
        <v>0</v>
      </c>
      <c r="G1092" s="19">
        <f t="shared" si="11"/>
        <v>0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</row>
    <row r="1093" spans="1:29" ht="15" x14ac:dyDescent="0.25">
      <c r="A1093" s="14" t="s">
        <v>126</v>
      </c>
      <c r="B1093" s="14" t="s">
        <v>155</v>
      </c>
      <c r="C1093" s="16" t="s">
        <v>120</v>
      </c>
      <c r="D1093" s="18">
        <v>2122</v>
      </c>
      <c r="E1093" s="18">
        <v>2292</v>
      </c>
      <c r="F1093" s="19">
        <f t="shared" si="10"/>
        <v>0</v>
      </c>
      <c r="G1093" s="19">
        <f t="shared" si="11"/>
        <v>0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</row>
    <row r="1094" spans="1:29" ht="15" x14ac:dyDescent="0.25">
      <c r="A1094" s="14" t="s">
        <v>126</v>
      </c>
      <c r="B1094" s="14" t="s">
        <v>156</v>
      </c>
      <c r="C1094" s="16" t="s">
        <v>120</v>
      </c>
      <c r="D1094" s="18">
        <v>74385</v>
      </c>
      <c r="E1094" s="18">
        <v>202132</v>
      </c>
      <c r="F1094" s="19">
        <f t="shared" si="10"/>
        <v>1</v>
      </c>
      <c r="G1094" s="19">
        <f t="shared" si="11"/>
        <v>1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</row>
    <row r="1095" spans="1:29" ht="15" x14ac:dyDescent="0.25">
      <c r="A1095" s="14" t="s">
        <v>126</v>
      </c>
      <c r="B1095" s="14" t="s">
        <v>157</v>
      </c>
      <c r="C1095" s="16" t="s">
        <v>120</v>
      </c>
      <c r="D1095" s="19">
        <v>14338</v>
      </c>
      <c r="E1095" s="19">
        <v>8441</v>
      </c>
      <c r="F1095" s="19">
        <f t="shared" si="10"/>
        <v>0</v>
      </c>
      <c r="G1095" s="19">
        <f t="shared" si="11"/>
        <v>0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1:29" ht="15" x14ac:dyDescent="0.25">
      <c r="A1096" s="14" t="s">
        <v>126</v>
      </c>
      <c r="B1096" s="14" t="s">
        <v>158</v>
      </c>
      <c r="C1096" s="16" t="s">
        <v>120</v>
      </c>
      <c r="D1096" s="18">
        <v>15153</v>
      </c>
      <c r="E1096" s="18">
        <v>39270</v>
      </c>
      <c r="F1096" s="19">
        <f t="shared" si="10"/>
        <v>0</v>
      </c>
      <c r="G1096" s="19">
        <f t="shared" si="11"/>
        <v>0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</row>
    <row r="1097" spans="1:29" ht="15" x14ac:dyDescent="0.25">
      <c r="A1097" s="14" t="s">
        <v>126</v>
      </c>
      <c r="B1097" s="14" t="s">
        <v>159</v>
      </c>
      <c r="C1097" s="16" t="s">
        <v>121</v>
      </c>
      <c r="D1097" s="18">
        <v>51070</v>
      </c>
      <c r="E1097" s="18">
        <v>122038</v>
      </c>
      <c r="F1097" s="19">
        <f t="shared" si="10"/>
        <v>1</v>
      </c>
      <c r="G1097" s="19">
        <f t="shared" si="11"/>
        <v>1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</row>
    <row r="1098" spans="1:29" ht="15" x14ac:dyDescent="0.25">
      <c r="A1098" s="14" t="s">
        <v>126</v>
      </c>
      <c r="B1098" s="14" t="s">
        <v>160</v>
      </c>
      <c r="C1098" s="16" t="s">
        <v>121</v>
      </c>
      <c r="D1098" s="18">
        <v>30646</v>
      </c>
      <c r="E1098" s="18">
        <v>61140</v>
      </c>
      <c r="F1098" s="19">
        <f t="shared" si="10"/>
        <v>0</v>
      </c>
      <c r="G1098" s="19">
        <f t="shared" si="11"/>
        <v>0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</row>
    <row r="1099" spans="1:29" ht="15" x14ac:dyDescent="0.25">
      <c r="A1099" s="14" t="s">
        <v>126</v>
      </c>
      <c r="B1099" s="14" t="s">
        <v>127</v>
      </c>
      <c r="C1099" s="16" t="s">
        <v>121</v>
      </c>
      <c r="D1099" s="19">
        <v>14338</v>
      </c>
      <c r="E1099" s="18">
        <v>781</v>
      </c>
      <c r="F1099" s="19">
        <f t="shared" si="10"/>
        <v>0</v>
      </c>
      <c r="G1099" s="19">
        <f t="shared" si="11"/>
        <v>0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</row>
    <row r="1100" spans="1:29" ht="15" x14ac:dyDescent="0.25">
      <c r="A1100" s="14" t="s">
        <v>126</v>
      </c>
      <c r="B1100" s="14" t="s">
        <v>128</v>
      </c>
      <c r="C1100" s="16" t="s">
        <v>121</v>
      </c>
      <c r="D1100" s="18">
        <v>2015</v>
      </c>
      <c r="E1100" s="18">
        <v>3465</v>
      </c>
      <c r="F1100" s="19">
        <f t="shared" si="10"/>
        <v>0</v>
      </c>
      <c r="G1100" s="19">
        <f t="shared" si="11"/>
        <v>0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</row>
    <row r="1101" spans="1:29" ht="15" x14ac:dyDescent="0.25">
      <c r="A1101" s="14" t="s">
        <v>126</v>
      </c>
      <c r="B1101" s="14" t="s">
        <v>129</v>
      </c>
      <c r="C1101" s="16" t="s">
        <v>121</v>
      </c>
      <c r="D1101" s="18">
        <v>11296</v>
      </c>
      <c r="E1101" s="18">
        <v>29508</v>
      </c>
      <c r="F1101" s="19">
        <f t="shared" si="10"/>
        <v>0</v>
      </c>
      <c r="G1101" s="19">
        <f t="shared" si="11"/>
        <v>0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</row>
    <row r="1102" spans="1:29" ht="15" x14ac:dyDescent="0.25">
      <c r="A1102" s="14" t="s">
        <v>126</v>
      </c>
      <c r="B1102" s="14" t="s">
        <v>130</v>
      </c>
      <c r="C1102" s="16" t="s">
        <v>121</v>
      </c>
      <c r="D1102" s="18">
        <v>18591</v>
      </c>
      <c r="E1102" s="18">
        <v>27869</v>
      </c>
      <c r="F1102" s="19">
        <f t="shared" si="10"/>
        <v>0</v>
      </c>
      <c r="G1102" s="19">
        <f t="shared" si="11"/>
        <v>0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</row>
    <row r="1103" spans="1:29" ht="15" x14ac:dyDescent="0.25">
      <c r="A1103" s="14" t="s">
        <v>126</v>
      </c>
      <c r="B1103" s="14" t="s">
        <v>131</v>
      </c>
      <c r="C1103" s="16" t="s">
        <v>121</v>
      </c>
      <c r="D1103" s="19">
        <v>14338</v>
      </c>
      <c r="E1103" s="18">
        <v>400</v>
      </c>
      <c r="F1103" s="19">
        <f t="shared" si="10"/>
        <v>0</v>
      </c>
      <c r="G1103" s="19">
        <f t="shared" si="11"/>
        <v>0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</row>
    <row r="1104" spans="1:29" ht="15" x14ac:dyDescent="0.25">
      <c r="A1104" s="14" t="s">
        <v>126</v>
      </c>
      <c r="B1104" s="14" t="s">
        <v>132</v>
      </c>
      <c r="C1104" s="16" t="s">
        <v>121</v>
      </c>
      <c r="D1104" s="18">
        <v>2385</v>
      </c>
      <c r="E1104" s="18">
        <v>6527</v>
      </c>
      <c r="F1104" s="19">
        <f t="shared" si="10"/>
        <v>0</v>
      </c>
      <c r="G1104" s="19">
        <f t="shared" si="11"/>
        <v>0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</row>
    <row r="1105" spans="1:29" ht="15" x14ac:dyDescent="0.25">
      <c r="A1105" s="14" t="s">
        <v>126</v>
      </c>
      <c r="B1105" s="14" t="s">
        <v>133</v>
      </c>
      <c r="C1105" s="16" t="s">
        <v>122</v>
      </c>
      <c r="D1105" s="18">
        <v>3412</v>
      </c>
      <c r="E1105" s="18">
        <v>1977</v>
      </c>
      <c r="F1105" s="19">
        <f t="shared" si="10"/>
        <v>0</v>
      </c>
      <c r="G1105" s="19">
        <f t="shared" si="11"/>
        <v>0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</row>
    <row r="1106" spans="1:29" ht="15" x14ac:dyDescent="0.25">
      <c r="A1106" s="14" t="s">
        <v>126</v>
      </c>
      <c r="B1106" s="14" t="s">
        <v>134</v>
      </c>
      <c r="C1106" s="16" t="s">
        <v>122</v>
      </c>
      <c r="D1106" s="18">
        <v>1161353</v>
      </c>
      <c r="E1106" s="18">
        <v>3405180</v>
      </c>
      <c r="F1106" s="19">
        <f t="shared" si="10"/>
        <v>1</v>
      </c>
      <c r="G1106" s="19">
        <f t="shared" si="11"/>
        <v>1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</row>
    <row r="1107" spans="1:29" ht="15" x14ac:dyDescent="0.25">
      <c r="A1107" s="14" t="s">
        <v>126</v>
      </c>
      <c r="B1107" s="14" t="s">
        <v>135</v>
      </c>
      <c r="C1107" s="16" t="s">
        <v>122</v>
      </c>
      <c r="D1107" s="18">
        <v>2869</v>
      </c>
      <c r="E1107" s="18">
        <v>4536</v>
      </c>
      <c r="F1107" s="19">
        <f t="shared" si="10"/>
        <v>0</v>
      </c>
      <c r="G1107" s="19">
        <f t="shared" si="11"/>
        <v>0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</row>
    <row r="1108" spans="1:29" ht="15" x14ac:dyDescent="0.25">
      <c r="A1108" s="14" t="s">
        <v>126</v>
      </c>
      <c r="B1108" s="14" t="s">
        <v>136</v>
      </c>
      <c r="C1108" s="16" t="s">
        <v>123</v>
      </c>
      <c r="D1108" s="18">
        <v>13392</v>
      </c>
      <c r="E1108" s="18">
        <v>40465</v>
      </c>
      <c r="F1108" s="19">
        <f t="shared" si="10"/>
        <v>0</v>
      </c>
      <c r="G1108" s="19">
        <f t="shared" si="11"/>
        <v>0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</row>
    <row r="1109" spans="1:29" ht="15" x14ac:dyDescent="0.25">
      <c r="A1109" s="14" t="s">
        <v>126</v>
      </c>
      <c r="B1109" s="14" t="s">
        <v>137</v>
      </c>
      <c r="C1109" s="16" t="s">
        <v>123</v>
      </c>
      <c r="D1109" s="18">
        <v>457198</v>
      </c>
      <c r="E1109" s="18">
        <v>1186663</v>
      </c>
      <c r="F1109" s="19">
        <f t="shared" si="10"/>
        <v>1</v>
      </c>
      <c r="G1109" s="19">
        <f t="shared" si="11"/>
        <v>1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</row>
    <row r="1110" spans="1:29" ht="15" x14ac:dyDescent="0.25">
      <c r="A1110" s="14" t="s">
        <v>126</v>
      </c>
      <c r="B1110" s="14" t="s">
        <v>138</v>
      </c>
      <c r="C1110" s="16" t="s">
        <v>123</v>
      </c>
      <c r="D1110" s="18">
        <v>154768</v>
      </c>
      <c r="E1110" s="18">
        <v>263419</v>
      </c>
      <c r="F1110" s="19">
        <f t="shared" si="10"/>
        <v>1</v>
      </c>
      <c r="G1110" s="19">
        <f t="shared" si="11"/>
        <v>1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</row>
    <row r="1111" spans="1:29" ht="15" x14ac:dyDescent="0.25">
      <c r="A1111" s="14" t="s">
        <v>126</v>
      </c>
      <c r="B1111" s="14" t="s">
        <v>139</v>
      </c>
      <c r="C1111" s="16" t="s">
        <v>123</v>
      </c>
      <c r="D1111" s="18">
        <v>518964</v>
      </c>
      <c r="E1111" s="18">
        <v>1219589</v>
      </c>
      <c r="F1111" s="19">
        <f t="shared" si="10"/>
        <v>1</v>
      </c>
      <c r="G1111" s="19">
        <f t="shared" si="11"/>
        <v>1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</row>
    <row r="1112" spans="1:29" ht="15" x14ac:dyDescent="0.25">
      <c r="A1112" s="14" t="s">
        <v>126</v>
      </c>
      <c r="B1112" s="14" t="s">
        <v>140</v>
      </c>
      <c r="C1112" s="16" t="s">
        <v>123</v>
      </c>
      <c r="D1112" s="18">
        <v>35679</v>
      </c>
      <c r="E1112" s="18">
        <v>127769</v>
      </c>
      <c r="F1112" s="19">
        <f t="shared" si="10"/>
        <v>0</v>
      </c>
      <c r="G1112" s="19">
        <f t="shared" si="11"/>
        <v>1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</row>
    <row r="1113" spans="1:29" ht="15" x14ac:dyDescent="0.25">
      <c r="A1113" s="14" t="s">
        <v>126</v>
      </c>
      <c r="B1113" s="14" t="s">
        <v>141</v>
      </c>
      <c r="C1113" s="16" t="s">
        <v>123</v>
      </c>
      <c r="D1113" s="18">
        <v>2317</v>
      </c>
      <c r="E1113" s="18">
        <v>4529</v>
      </c>
      <c r="F1113" s="19">
        <f t="shared" si="10"/>
        <v>0</v>
      </c>
      <c r="G1113" s="19">
        <f t="shared" si="11"/>
        <v>0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</row>
    <row r="1114" spans="1:29" ht="15" x14ac:dyDescent="0.25">
      <c r="A1114" s="14" t="s">
        <v>126</v>
      </c>
      <c r="B1114" s="14" t="s">
        <v>142</v>
      </c>
      <c r="C1114" s="16" t="s">
        <v>123</v>
      </c>
      <c r="D1114" s="19">
        <v>14338</v>
      </c>
      <c r="E1114" s="18">
        <v>972</v>
      </c>
      <c r="F1114" s="19">
        <f t="shared" si="10"/>
        <v>0</v>
      </c>
      <c r="G1114" s="19">
        <f t="shared" si="11"/>
        <v>0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</row>
    <row r="1115" spans="1:29" ht="15" x14ac:dyDescent="0.25">
      <c r="A1115" s="14" t="s">
        <v>126</v>
      </c>
      <c r="B1115" s="14" t="s">
        <v>143</v>
      </c>
      <c r="C1115" s="16" t="s">
        <v>123</v>
      </c>
      <c r="D1115" s="19">
        <v>14338</v>
      </c>
      <c r="E1115" s="18">
        <v>1635</v>
      </c>
      <c r="F1115" s="19">
        <f t="shared" si="10"/>
        <v>0</v>
      </c>
      <c r="G1115" s="19">
        <f t="shared" si="11"/>
        <v>0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</row>
    <row r="1116" spans="1:29" ht="15" x14ac:dyDescent="0.25">
      <c r="A1116" s="14" t="s">
        <v>126</v>
      </c>
      <c r="B1116" s="14" t="s">
        <v>144</v>
      </c>
      <c r="C1116" s="16" t="s">
        <v>123</v>
      </c>
      <c r="D1116" s="18">
        <v>47110</v>
      </c>
      <c r="E1116" s="18">
        <v>126603</v>
      </c>
      <c r="F1116" s="19">
        <f t="shared" si="10"/>
        <v>0</v>
      </c>
      <c r="G1116" s="19">
        <f t="shared" si="11"/>
        <v>1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</row>
    <row r="1117" spans="1:29" ht="15" x14ac:dyDescent="0.25">
      <c r="A1117" s="14" t="s">
        <v>126</v>
      </c>
      <c r="B1117" s="14" t="s">
        <v>145</v>
      </c>
      <c r="C1117" s="16" t="s">
        <v>123</v>
      </c>
      <c r="D1117" s="19">
        <v>14338</v>
      </c>
      <c r="E1117" s="18">
        <v>499</v>
      </c>
      <c r="F1117" s="19">
        <f t="shared" si="10"/>
        <v>0</v>
      </c>
      <c r="G1117" s="19">
        <f t="shared" si="11"/>
        <v>0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</row>
    <row r="1118" spans="1:29" ht="15" x14ac:dyDescent="0.25">
      <c r="A1118" s="14" t="s">
        <v>126</v>
      </c>
      <c r="B1118" s="14" t="s">
        <v>146</v>
      </c>
      <c r="C1118" s="16" t="s">
        <v>124</v>
      </c>
      <c r="D1118" s="18">
        <v>2397</v>
      </c>
      <c r="E1118" s="18">
        <v>7506</v>
      </c>
      <c r="F1118" s="19">
        <f t="shared" si="10"/>
        <v>0</v>
      </c>
      <c r="G1118" s="19">
        <f t="shared" si="11"/>
        <v>0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</row>
    <row r="1119" spans="1:29" ht="15" x14ac:dyDescent="0.25">
      <c r="A1119" s="14" t="s">
        <v>126</v>
      </c>
      <c r="B1119" s="14" t="s">
        <v>147</v>
      </c>
      <c r="C1119" s="16" t="s">
        <v>124</v>
      </c>
      <c r="D1119" s="18">
        <v>12841</v>
      </c>
      <c r="E1119" s="18">
        <v>10088</v>
      </c>
      <c r="F1119" s="19">
        <f t="shared" si="10"/>
        <v>0</v>
      </c>
      <c r="G1119" s="19">
        <f t="shared" si="11"/>
        <v>0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</row>
    <row r="1120" spans="1:29" ht="15" x14ac:dyDescent="0.25">
      <c r="A1120" s="14" t="s">
        <v>126</v>
      </c>
      <c r="B1120" s="14" t="s">
        <v>148</v>
      </c>
      <c r="C1120" s="16" t="s">
        <v>124</v>
      </c>
      <c r="D1120" s="18">
        <v>8108</v>
      </c>
      <c r="E1120" s="18">
        <v>3234</v>
      </c>
      <c r="F1120" s="19">
        <f t="shared" si="10"/>
        <v>0</v>
      </c>
      <c r="G1120" s="19">
        <f t="shared" si="11"/>
        <v>0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</row>
    <row r="1121" spans="1:29" ht="15" x14ac:dyDescent="0.25">
      <c r="A1121" s="14" t="s">
        <v>126</v>
      </c>
      <c r="B1121" s="14" t="s">
        <v>149</v>
      </c>
      <c r="C1121" s="16" t="s">
        <v>124</v>
      </c>
      <c r="D1121" s="18">
        <v>19717</v>
      </c>
      <c r="E1121" s="18">
        <v>76699</v>
      </c>
      <c r="F1121" s="19">
        <f t="shared" si="10"/>
        <v>0</v>
      </c>
      <c r="G1121" s="19">
        <f t="shared" si="11"/>
        <v>0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</row>
    <row r="1122" spans="1:29" ht="15" x14ac:dyDescent="0.25">
      <c r="A1122" s="14" t="s">
        <v>126</v>
      </c>
      <c r="B1122" s="14" t="s">
        <v>150</v>
      </c>
      <c r="C1122" s="16" t="s">
        <v>124</v>
      </c>
      <c r="D1122" s="18">
        <v>64067</v>
      </c>
      <c r="E1122" s="18">
        <v>106449</v>
      </c>
      <c r="F1122" s="19">
        <f t="shared" si="10"/>
        <v>1</v>
      </c>
      <c r="G1122" s="19">
        <f t="shared" si="11"/>
        <v>1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</row>
    <row r="1123" spans="1:29" ht="15" x14ac:dyDescent="0.25">
      <c r="A1123" s="14" t="s">
        <v>126</v>
      </c>
      <c r="B1123" s="14" t="s">
        <v>151</v>
      </c>
      <c r="C1123" s="16" t="s">
        <v>124</v>
      </c>
      <c r="D1123" s="18">
        <v>39872</v>
      </c>
      <c r="E1123" s="18">
        <v>73307</v>
      </c>
      <c r="F1123" s="19">
        <f t="shared" si="10"/>
        <v>0</v>
      </c>
      <c r="G1123" s="19">
        <f t="shared" si="11"/>
        <v>0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</row>
    <row r="1124" spans="1:29" ht="15" x14ac:dyDescent="0.25">
      <c r="A1124" s="14" t="s">
        <v>126</v>
      </c>
      <c r="B1124" s="14" t="s">
        <v>152</v>
      </c>
      <c r="C1124" s="16" t="s">
        <v>124</v>
      </c>
      <c r="D1124" s="18">
        <v>18692</v>
      </c>
      <c r="E1124" s="18">
        <v>49006</v>
      </c>
      <c r="F1124" s="19">
        <f t="shared" si="10"/>
        <v>0</v>
      </c>
      <c r="G1124" s="19">
        <f t="shared" si="11"/>
        <v>0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</row>
    <row r="1125" spans="1:29" ht="15" x14ac:dyDescent="0.25">
      <c r="A1125" s="14" t="s">
        <v>126</v>
      </c>
      <c r="B1125" s="14" t="s">
        <v>153</v>
      </c>
      <c r="C1125" s="16" t="s">
        <v>125</v>
      </c>
      <c r="D1125" s="18">
        <v>188161</v>
      </c>
      <c r="E1125" s="18">
        <v>447561</v>
      </c>
      <c r="F1125" s="19">
        <f t="shared" si="10"/>
        <v>1</v>
      </c>
      <c r="G1125" s="19">
        <f t="shared" si="11"/>
        <v>1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</row>
    <row r="1126" spans="1:29" ht="15" x14ac:dyDescent="0.25">
      <c r="A1126" s="14" t="s">
        <v>126</v>
      </c>
      <c r="B1126" s="14" t="s">
        <v>154</v>
      </c>
      <c r="C1126" s="16" t="s">
        <v>125</v>
      </c>
      <c r="D1126" s="18">
        <v>8327</v>
      </c>
      <c r="E1126" s="18">
        <v>10161</v>
      </c>
      <c r="F1126" s="19">
        <f t="shared" si="10"/>
        <v>0</v>
      </c>
      <c r="G1126" s="19">
        <f t="shared" si="11"/>
        <v>0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</row>
    <row r="1127" spans="1:29" ht="15" x14ac:dyDescent="0.25">
      <c r="A1127" s="14" t="s">
        <v>126</v>
      </c>
      <c r="B1127" s="14" t="s">
        <v>155</v>
      </c>
      <c r="C1127" s="16" t="s">
        <v>125</v>
      </c>
      <c r="D1127" s="18">
        <v>2149</v>
      </c>
      <c r="E1127" s="18">
        <v>2237</v>
      </c>
      <c r="F1127" s="19">
        <f t="shared" si="10"/>
        <v>0</v>
      </c>
      <c r="G1127" s="19">
        <f t="shared" si="11"/>
        <v>0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</row>
    <row r="1128" spans="1:29" ht="15" x14ac:dyDescent="0.25">
      <c r="A1128" s="14" t="s">
        <v>126</v>
      </c>
      <c r="B1128" s="14" t="s">
        <v>156</v>
      </c>
      <c r="C1128" s="16" t="s">
        <v>125</v>
      </c>
      <c r="D1128" s="18">
        <v>72284</v>
      </c>
      <c r="E1128" s="18">
        <v>188355</v>
      </c>
      <c r="F1128" s="19">
        <f t="shared" si="10"/>
        <v>1</v>
      </c>
      <c r="G1128" s="19">
        <f t="shared" si="11"/>
        <v>1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</row>
    <row r="1129" spans="1:29" ht="15" x14ac:dyDescent="0.25">
      <c r="A1129" s="14" t="s">
        <v>126</v>
      </c>
      <c r="B1129" s="14" t="s">
        <v>157</v>
      </c>
      <c r="C1129" s="16" t="s">
        <v>125</v>
      </c>
      <c r="D1129" s="19">
        <v>14338</v>
      </c>
      <c r="E1129" s="19">
        <v>8441</v>
      </c>
      <c r="F1129" s="19">
        <f t="shared" si="10"/>
        <v>0</v>
      </c>
      <c r="G1129" s="19">
        <f t="shared" si="11"/>
        <v>0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</row>
    <row r="1130" spans="1:29" ht="15" x14ac:dyDescent="0.25">
      <c r="A1130" s="14" t="s">
        <v>126</v>
      </c>
      <c r="B1130" s="14" t="s">
        <v>158</v>
      </c>
      <c r="C1130" s="16" t="s">
        <v>125</v>
      </c>
      <c r="D1130" s="18">
        <v>14871</v>
      </c>
      <c r="E1130" s="18">
        <v>35365</v>
      </c>
      <c r="F1130" s="19">
        <f t="shared" si="10"/>
        <v>0</v>
      </c>
      <c r="G1130" s="19">
        <f t="shared" si="11"/>
        <v>0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</row>
    <row r="1131" spans="1:29" ht="15" x14ac:dyDescent="0.25">
      <c r="A1131" s="14" t="s">
        <v>126</v>
      </c>
      <c r="B1131" s="14" t="s">
        <v>159</v>
      </c>
      <c r="C1131" s="16" t="s">
        <v>125</v>
      </c>
      <c r="D1131" s="18">
        <v>50757</v>
      </c>
      <c r="E1131" s="18">
        <v>119951</v>
      </c>
      <c r="F1131" s="19">
        <f t="shared" si="10"/>
        <v>1</v>
      </c>
      <c r="G1131" s="19">
        <f t="shared" si="11"/>
        <v>1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</row>
    <row r="1132" spans="1:29" ht="15" x14ac:dyDescent="0.25">
      <c r="A1132" s="14" t="s">
        <v>126</v>
      </c>
      <c r="B1132" s="14" t="s">
        <v>160</v>
      </c>
      <c r="C1132" s="16" t="s">
        <v>125</v>
      </c>
      <c r="D1132" s="18">
        <v>28736</v>
      </c>
      <c r="E1132" s="18">
        <v>53645</v>
      </c>
      <c r="F1132" s="19">
        <f t="shared" si="10"/>
        <v>0</v>
      </c>
      <c r="G1132" s="19">
        <f t="shared" si="11"/>
        <v>0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</row>
    <row r="1133" spans="1:29" ht="15" x14ac:dyDescent="0.25">
      <c r="A1133" s="14" t="s">
        <v>161</v>
      </c>
      <c r="B1133" s="14" t="s">
        <v>162</v>
      </c>
      <c r="C1133" s="16" t="s">
        <v>61</v>
      </c>
      <c r="D1133" s="19">
        <v>14338</v>
      </c>
      <c r="E1133" s="19">
        <v>8441</v>
      </c>
      <c r="F1133" s="19">
        <f t="shared" si="10"/>
        <v>0</v>
      </c>
      <c r="G1133" s="19">
        <f t="shared" si="11"/>
        <v>0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</row>
    <row r="1134" spans="1:29" ht="15" x14ac:dyDescent="0.25">
      <c r="A1134" s="14" t="s">
        <v>161</v>
      </c>
      <c r="B1134" s="14" t="s">
        <v>163</v>
      </c>
      <c r="C1134" s="16" t="s">
        <v>61</v>
      </c>
      <c r="D1134" s="19">
        <v>14338</v>
      </c>
      <c r="E1134" s="19">
        <v>8441</v>
      </c>
      <c r="F1134" s="19">
        <f t="shared" si="10"/>
        <v>0</v>
      </c>
      <c r="G1134" s="19">
        <f t="shared" si="11"/>
        <v>0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</row>
    <row r="1135" spans="1:29" ht="15" x14ac:dyDescent="0.25">
      <c r="A1135" s="14" t="s">
        <v>161</v>
      </c>
      <c r="B1135" s="14" t="s">
        <v>164</v>
      </c>
      <c r="C1135" s="16" t="s">
        <v>61</v>
      </c>
      <c r="D1135" s="18">
        <v>32896</v>
      </c>
      <c r="E1135" s="19">
        <v>8441</v>
      </c>
      <c r="F1135" s="19">
        <f t="shared" si="10"/>
        <v>0</v>
      </c>
      <c r="G1135" s="19">
        <f t="shared" si="11"/>
        <v>0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</row>
    <row r="1136" spans="1:29" ht="15" x14ac:dyDescent="0.25">
      <c r="A1136" s="14" t="s">
        <v>161</v>
      </c>
      <c r="B1136" s="14" t="s">
        <v>165</v>
      </c>
      <c r="C1136" s="16" t="s">
        <v>61</v>
      </c>
      <c r="D1136" s="19">
        <v>14338</v>
      </c>
      <c r="E1136" s="19">
        <v>8441</v>
      </c>
      <c r="F1136" s="19">
        <f t="shared" si="10"/>
        <v>0</v>
      </c>
      <c r="G1136" s="19">
        <f t="shared" si="11"/>
        <v>0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</row>
    <row r="1137" spans="1:29" ht="15" x14ac:dyDescent="0.25">
      <c r="A1137" s="14" t="s">
        <v>161</v>
      </c>
      <c r="B1137" s="14" t="s">
        <v>166</v>
      </c>
      <c r="C1137" s="16" t="s">
        <v>61</v>
      </c>
      <c r="D1137" s="18">
        <v>57286</v>
      </c>
      <c r="E1137" s="19">
        <v>8441</v>
      </c>
      <c r="F1137" s="19">
        <f t="shared" si="10"/>
        <v>1</v>
      </c>
      <c r="G1137" s="19">
        <f t="shared" si="11"/>
        <v>0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</row>
    <row r="1138" spans="1:29" ht="15" x14ac:dyDescent="0.25">
      <c r="A1138" s="14" t="s">
        <v>161</v>
      </c>
      <c r="B1138" s="14" t="s">
        <v>167</v>
      </c>
      <c r="C1138" s="16" t="s">
        <v>61</v>
      </c>
      <c r="D1138" s="19">
        <v>14338</v>
      </c>
      <c r="E1138" s="19">
        <v>8441</v>
      </c>
      <c r="F1138" s="19">
        <f t="shared" si="10"/>
        <v>0</v>
      </c>
      <c r="G1138" s="19">
        <f t="shared" si="11"/>
        <v>0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</row>
    <row r="1139" spans="1:29" ht="15" x14ac:dyDescent="0.25">
      <c r="A1139" s="14" t="s">
        <v>161</v>
      </c>
      <c r="B1139" s="14" t="s">
        <v>168</v>
      </c>
      <c r="C1139" s="16" t="s">
        <v>61</v>
      </c>
      <c r="D1139" s="19">
        <v>14338</v>
      </c>
      <c r="E1139" s="19">
        <v>8441</v>
      </c>
      <c r="F1139" s="19">
        <f t="shared" si="10"/>
        <v>0</v>
      </c>
      <c r="G1139" s="19">
        <f t="shared" si="11"/>
        <v>0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</row>
    <row r="1140" spans="1:29" ht="15" x14ac:dyDescent="0.25">
      <c r="A1140" s="14" t="s">
        <v>161</v>
      </c>
      <c r="B1140" s="14" t="s">
        <v>169</v>
      </c>
      <c r="C1140" s="16" t="s">
        <v>61</v>
      </c>
      <c r="D1140" s="19">
        <v>14338</v>
      </c>
      <c r="E1140" s="19">
        <v>8441</v>
      </c>
      <c r="F1140" s="19">
        <f t="shared" si="10"/>
        <v>0</v>
      </c>
      <c r="G1140" s="19">
        <f t="shared" si="11"/>
        <v>0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</row>
    <row r="1141" spans="1:29" ht="15" x14ac:dyDescent="0.25">
      <c r="A1141" s="14" t="s">
        <v>161</v>
      </c>
      <c r="B1141" s="14" t="s">
        <v>170</v>
      </c>
      <c r="C1141" s="16" t="s">
        <v>61</v>
      </c>
      <c r="D1141" s="19">
        <v>14338</v>
      </c>
      <c r="E1141" s="19">
        <v>8441</v>
      </c>
      <c r="F1141" s="19">
        <f t="shared" si="10"/>
        <v>0</v>
      </c>
      <c r="G1141" s="19">
        <f t="shared" si="11"/>
        <v>0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</row>
    <row r="1142" spans="1:29" ht="15" x14ac:dyDescent="0.25">
      <c r="A1142" s="14" t="s">
        <v>161</v>
      </c>
      <c r="B1142" s="14" t="s">
        <v>171</v>
      </c>
      <c r="C1142" s="16" t="s">
        <v>61</v>
      </c>
      <c r="D1142" s="18">
        <v>42823</v>
      </c>
      <c r="E1142" s="19">
        <v>8441</v>
      </c>
      <c r="F1142" s="19">
        <f t="shared" si="10"/>
        <v>0</v>
      </c>
      <c r="G1142" s="19">
        <f t="shared" si="11"/>
        <v>0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</row>
    <row r="1143" spans="1:29" ht="15" x14ac:dyDescent="0.25">
      <c r="A1143" s="14" t="s">
        <v>161</v>
      </c>
      <c r="B1143" s="14" t="s">
        <v>172</v>
      </c>
      <c r="C1143" s="16" t="s">
        <v>61</v>
      </c>
      <c r="D1143" s="18">
        <v>17041</v>
      </c>
      <c r="E1143" s="19">
        <v>8441</v>
      </c>
      <c r="F1143" s="19">
        <f t="shared" si="10"/>
        <v>0</v>
      </c>
      <c r="G1143" s="19">
        <f t="shared" si="11"/>
        <v>0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</row>
    <row r="1144" spans="1:29" ht="15" x14ac:dyDescent="0.25">
      <c r="A1144" s="14" t="s">
        <v>161</v>
      </c>
      <c r="B1144" s="14" t="s">
        <v>173</v>
      </c>
      <c r="C1144" s="16" t="s">
        <v>61</v>
      </c>
      <c r="D1144" s="18">
        <v>5721</v>
      </c>
      <c r="E1144" s="19">
        <v>8441</v>
      </c>
      <c r="F1144" s="19">
        <f t="shared" si="10"/>
        <v>0</v>
      </c>
      <c r="G1144" s="19">
        <f t="shared" si="11"/>
        <v>0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</row>
    <row r="1145" spans="1:29" ht="15" x14ac:dyDescent="0.25">
      <c r="A1145" s="14" t="s">
        <v>161</v>
      </c>
      <c r="B1145" s="14" t="s">
        <v>174</v>
      </c>
      <c r="C1145" s="16" t="s">
        <v>61</v>
      </c>
      <c r="D1145" s="19">
        <v>14338</v>
      </c>
      <c r="E1145" s="19">
        <v>8441</v>
      </c>
      <c r="F1145" s="19">
        <f t="shared" si="10"/>
        <v>0</v>
      </c>
      <c r="G1145" s="19">
        <f t="shared" si="11"/>
        <v>0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</row>
    <row r="1146" spans="1:29" ht="15" x14ac:dyDescent="0.25">
      <c r="A1146" s="14" t="s">
        <v>161</v>
      </c>
      <c r="B1146" s="14" t="s">
        <v>175</v>
      </c>
      <c r="C1146" s="16" t="s">
        <v>61</v>
      </c>
      <c r="D1146" s="18">
        <v>33475</v>
      </c>
      <c r="E1146" s="19">
        <v>8441</v>
      </c>
      <c r="F1146" s="19">
        <f t="shared" si="10"/>
        <v>0</v>
      </c>
      <c r="G1146" s="19">
        <f t="shared" si="11"/>
        <v>0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</row>
    <row r="1147" spans="1:29" ht="15" x14ac:dyDescent="0.25">
      <c r="A1147" s="14" t="s">
        <v>161</v>
      </c>
      <c r="B1147" s="14" t="s">
        <v>176</v>
      </c>
      <c r="C1147" s="16" t="s">
        <v>61</v>
      </c>
      <c r="D1147" s="18">
        <v>251706</v>
      </c>
      <c r="E1147" s="19">
        <v>8441</v>
      </c>
      <c r="F1147" s="19">
        <f t="shared" si="10"/>
        <v>1</v>
      </c>
      <c r="G1147" s="19">
        <f t="shared" si="11"/>
        <v>0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</row>
    <row r="1148" spans="1:29" ht="15" x14ac:dyDescent="0.25">
      <c r="A1148" s="14" t="s">
        <v>161</v>
      </c>
      <c r="B1148" s="14" t="s">
        <v>177</v>
      </c>
      <c r="C1148" s="16" t="s">
        <v>61</v>
      </c>
      <c r="D1148" s="18">
        <v>307381</v>
      </c>
      <c r="E1148" s="19">
        <v>8441</v>
      </c>
      <c r="F1148" s="19">
        <f t="shared" si="10"/>
        <v>1</v>
      </c>
      <c r="G1148" s="19">
        <f t="shared" si="11"/>
        <v>0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</row>
    <row r="1149" spans="1:29" ht="15" x14ac:dyDescent="0.25">
      <c r="A1149" s="14" t="s">
        <v>161</v>
      </c>
      <c r="B1149" s="14" t="s">
        <v>178</v>
      </c>
      <c r="C1149" s="16" t="s">
        <v>61</v>
      </c>
      <c r="D1149" s="18">
        <v>25991</v>
      </c>
      <c r="E1149" s="19">
        <v>8441</v>
      </c>
      <c r="F1149" s="19">
        <f t="shared" si="10"/>
        <v>0</v>
      </c>
      <c r="G1149" s="19">
        <f t="shared" si="11"/>
        <v>0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</row>
    <row r="1150" spans="1:29" ht="15" x14ac:dyDescent="0.25">
      <c r="A1150" s="14" t="s">
        <v>161</v>
      </c>
      <c r="B1150" s="14" t="s">
        <v>179</v>
      </c>
      <c r="C1150" s="16" t="s">
        <v>61</v>
      </c>
      <c r="D1150" s="18">
        <v>23499</v>
      </c>
      <c r="E1150" s="19">
        <v>8441</v>
      </c>
      <c r="F1150" s="19">
        <f t="shared" si="10"/>
        <v>0</v>
      </c>
      <c r="G1150" s="19">
        <f t="shared" si="11"/>
        <v>0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</row>
    <row r="1151" spans="1:29" ht="15" x14ac:dyDescent="0.25">
      <c r="A1151" s="14" t="s">
        <v>161</v>
      </c>
      <c r="B1151" s="14" t="s">
        <v>180</v>
      </c>
      <c r="C1151" s="16" t="s">
        <v>61</v>
      </c>
      <c r="D1151" s="18">
        <v>6021</v>
      </c>
      <c r="E1151" s="19">
        <v>8441</v>
      </c>
      <c r="F1151" s="19">
        <f t="shared" si="10"/>
        <v>0</v>
      </c>
      <c r="G1151" s="19">
        <f t="shared" si="11"/>
        <v>0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</row>
    <row r="1152" spans="1:29" ht="15" x14ac:dyDescent="0.25">
      <c r="A1152" s="14" t="s">
        <v>161</v>
      </c>
      <c r="B1152" s="14" t="s">
        <v>181</v>
      </c>
      <c r="C1152" s="16" t="s">
        <v>61</v>
      </c>
      <c r="D1152" s="18">
        <v>13350</v>
      </c>
      <c r="E1152" s="19">
        <v>8441</v>
      </c>
      <c r="F1152" s="19">
        <f t="shared" si="10"/>
        <v>0</v>
      </c>
      <c r="G1152" s="19">
        <f t="shared" si="11"/>
        <v>0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</row>
    <row r="1153" spans="1:29" ht="15" x14ac:dyDescent="0.25">
      <c r="A1153" s="14" t="s">
        <v>161</v>
      </c>
      <c r="B1153" s="14" t="s">
        <v>182</v>
      </c>
      <c r="C1153" s="16" t="s">
        <v>61</v>
      </c>
      <c r="D1153" s="19">
        <v>14338</v>
      </c>
      <c r="E1153" s="19">
        <v>8441</v>
      </c>
      <c r="F1153" s="19">
        <f t="shared" si="10"/>
        <v>0</v>
      </c>
      <c r="G1153" s="19">
        <f t="shared" si="11"/>
        <v>0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</row>
    <row r="1154" spans="1:29" ht="15" x14ac:dyDescent="0.25">
      <c r="A1154" s="14" t="s">
        <v>161</v>
      </c>
      <c r="B1154" s="14" t="s">
        <v>183</v>
      </c>
      <c r="C1154" s="16" t="s">
        <v>61</v>
      </c>
      <c r="D1154" s="18">
        <v>158616</v>
      </c>
      <c r="E1154" s="19">
        <v>8441</v>
      </c>
      <c r="F1154" s="19">
        <f t="shared" si="10"/>
        <v>1</v>
      </c>
      <c r="G1154" s="19">
        <f t="shared" si="11"/>
        <v>0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</row>
    <row r="1155" spans="1:29" ht="15" x14ac:dyDescent="0.25">
      <c r="A1155" s="14" t="s">
        <v>161</v>
      </c>
      <c r="B1155" s="14" t="s">
        <v>184</v>
      </c>
      <c r="C1155" s="16" t="s">
        <v>61</v>
      </c>
      <c r="D1155" s="19">
        <v>14338</v>
      </c>
      <c r="E1155" s="19">
        <v>8441</v>
      </c>
      <c r="F1155" s="19">
        <f t="shared" si="10"/>
        <v>0</v>
      </c>
      <c r="G1155" s="19">
        <f t="shared" si="11"/>
        <v>0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</row>
    <row r="1156" spans="1:29" ht="15" x14ac:dyDescent="0.25">
      <c r="A1156" s="14" t="s">
        <v>161</v>
      </c>
      <c r="B1156" s="14" t="s">
        <v>185</v>
      </c>
      <c r="C1156" s="16" t="s">
        <v>61</v>
      </c>
      <c r="D1156" s="19">
        <v>14338</v>
      </c>
      <c r="E1156" s="19">
        <v>8441</v>
      </c>
      <c r="F1156" s="19">
        <f t="shared" si="10"/>
        <v>0</v>
      </c>
      <c r="G1156" s="19">
        <f t="shared" si="11"/>
        <v>0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</row>
    <row r="1157" spans="1:29" ht="15" x14ac:dyDescent="0.25">
      <c r="A1157" s="14" t="s">
        <v>161</v>
      </c>
      <c r="B1157" s="14" t="s">
        <v>186</v>
      </c>
      <c r="C1157" s="16" t="s">
        <v>61</v>
      </c>
      <c r="D1157" s="19">
        <v>14338</v>
      </c>
      <c r="E1157" s="19">
        <v>8441</v>
      </c>
      <c r="F1157" s="19">
        <f t="shared" si="10"/>
        <v>0</v>
      </c>
      <c r="G1157" s="19">
        <f t="shared" si="11"/>
        <v>0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</row>
    <row r="1158" spans="1:29" ht="15" x14ac:dyDescent="0.25">
      <c r="A1158" s="14" t="s">
        <v>161</v>
      </c>
      <c r="B1158" s="14" t="s">
        <v>187</v>
      </c>
      <c r="C1158" s="16" t="s">
        <v>61</v>
      </c>
      <c r="D1158" s="19">
        <v>14338</v>
      </c>
      <c r="E1158" s="19">
        <v>8441</v>
      </c>
      <c r="F1158" s="19">
        <f t="shared" si="10"/>
        <v>0</v>
      </c>
      <c r="G1158" s="19">
        <f t="shared" si="11"/>
        <v>0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</row>
    <row r="1159" spans="1:29" ht="15" x14ac:dyDescent="0.25">
      <c r="A1159" s="14" t="s">
        <v>161</v>
      </c>
      <c r="B1159" s="14" t="s">
        <v>188</v>
      </c>
      <c r="C1159" s="16" t="s">
        <v>61</v>
      </c>
      <c r="D1159" s="18">
        <v>4080</v>
      </c>
      <c r="E1159" s="19">
        <v>8441</v>
      </c>
      <c r="F1159" s="19">
        <f t="shared" si="10"/>
        <v>0</v>
      </c>
      <c r="G1159" s="19">
        <f t="shared" si="11"/>
        <v>0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</row>
    <row r="1160" spans="1:29" ht="15" x14ac:dyDescent="0.25">
      <c r="A1160" s="14" t="s">
        <v>161</v>
      </c>
      <c r="B1160" s="14" t="s">
        <v>189</v>
      </c>
      <c r="C1160" s="16" t="s">
        <v>61</v>
      </c>
      <c r="D1160" s="19">
        <v>14338</v>
      </c>
      <c r="E1160" s="19">
        <v>8441</v>
      </c>
      <c r="F1160" s="19">
        <f t="shared" si="10"/>
        <v>0</v>
      </c>
      <c r="G1160" s="19">
        <f t="shared" si="11"/>
        <v>0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</row>
    <row r="1161" spans="1:29" ht="15" x14ac:dyDescent="0.25">
      <c r="A1161" s="14" t="s">
        <v>161</v>
      </c>
      <c r="B1161" s="14" t="s">
        <v>190</v>
      </c>
      <c r="C1161" s="16" t="s">
        <v>61</v>
      </c>
      <c r="D1161" s="19">
        <v>14338</v>
      </c>
      <c r="E1161" s="19">
        <v>8441</v>
      </c>
      <c r="F1161" s="19">
        <f t="shared" si="10"/>
        <v>0</v>
      </c>
      <c r="G1161" s="19">
        <f t="shared" si="11"/>
        <v>0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</row>
    <row r="1162" spans="1:29" ht="15" x14ac:dyDescent="0.25">
      <c r="A1162" s="14" t="s">
        <v>161</v>
      </c>
      <c r="B1162" s="14" t="s">
        <v>191</v>
      </c>
      <c r="C1162" s="16" t="s">
        <v>61</v>
      </c>
      <c r="D1162" s="19">
        <v>14338</v>
      </c>
      <c r="E1162" s="19">
        <v>8441</v>
      </c>
      <c r="F1162" s="19">
        <f t="shared" si="10"/>
        <v>0</v>
      </c>
      <c r="G1162" s="19">
        <f t="shared" si="11"/>
        <v>0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</row>
    <row r="1163" spans="1:29" ht="15" x14ac:dyDescent="0.25">
      <c r="A1163" s="14" t="s">
        <v>161</v>
      </c>
      <c r="B1163" s="14" t="s">
        <v>192</v>
      </c>
      <c r="C1163" s="16" t="s">
        <v>61</v>
      </c>
      <c r="D1163" s="19">
        <v>14338</v>
      </c>
      <c r="E1163" s="19">
        <v>8441</v>
      </c>
      <c r="F1163" s="19">
        <f t="shared" si="10"/>
        <v>0</v>
      </c>
      <c r="G1163" s="19">
        <f t="shared" si="11"/>
        <v>0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</row>
    <row r="1164" spans="1:29" ht="15" x14ac:dyDescent="0.25">
      <c r="A1164" s="14" t="s">
        <v>161</v>
      </c>
      <c r="B1164" s="14" t="s">
        <v>193</v>
      </c>
      <c r="C1164" s="16" t="s">
        <v>61</v>
      </c>
      <c r="D1164" s="18">
        <v>78220</v>
      </c>
      <c r="E1164" s="19">
        <v>8441</v>
      </c>
      <c r="F1164" s="19">
        <f t="shared" si="10"/>
        <v>1</v>
      </c>
      <c r="G1164" s="19">
        <f t="shared" si="11"/>
        <v>0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1:29" ht="15" x14ac:dyDescent="0.25">
      <c r="A1165" s="14" t="s">
        <v>161</v>
      </c>
      <c r="B1165" s="14" t="s">
        <v>194</v>
      </c>
      <c r="C1165" s="16" t="s">
        <v>61</v>
      </c>
      <c r="D1165" s="19">
        <v>14338</v>
      </c>
      <c r="E1165" s="19">
        <v>8441</v>
      </c>
      <c r="F1165" s="19">
        <f t="shared" si="10"/>
        <v>0</v>
      </c>
      <c r="G1165" s="19">
        <f t="shared" si="11"/>
        <v>0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</row>
    <row r="1166" spans="1:29" ht="15" x14ac:dyDescent="0.25">
      <c r="A1166" s="14" t="s">
        <v>161</v>
      </c>
      <c r="B1166" s="14" t="s">
        <v>195</v>
      </c>
      <c r="C1166" s="16" t="s">
        <v>61</v>
      </c>
      <c r="D1166" s="18">
        <v>29818</v>
      </c>
      <c r="E1166" s="19">
        <v>8441</v>
      </c>
      <c r="F1166" s="19">
        <f t="shared" si="10"/>
        <v>0</v>
      </c>
      <c r="G1166" s="19">
        <f t="shared" si="11"/>
        <v>0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</row>
    <row r="1167" spans="1:29" ht="15" x14ac:dyDescent="0.25">
      <c r="A1167" s="14" t="s">
        <v>161</v>
      </c>
      <c r="B1167" s="14" t="s">
        <v>196</v>
      </c>
      <c r="C1167" s="16" t="s">
        <v>61</v>
      </c>
      <c r="D1167" s="18">
        <v>96543</v>
      </c>
      <c r="E1167" s="19">
        <v>8441</v>
      </c>
      <c r="F1167" s="19">
        <f t="shared" si="10"/>
        <v>1</v>
      </c>
      <c r="G1167" s="19">
        <f t="shared" si="11"/>
        <v>0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</row>
    <row r="1168" spans="1:29" ht="15" x14ac:dyDescent="0.25">
      <c r="A1168" s="14" t="s">
        <v>161</v>
      </c>
      <c r="B1168" s="14" t="s">
        <v>197</v>
      </c>
      <c r="C1168" s="16" t="s">
        <v>61</v>
      </c>
      <c r="D1168" s="18">
        <v>21949</v>
      </c>
      <c r="E1168" s="19">
        <v>8441</v>
      </c>
      <c r="F1168" s="19">
        <f t="shared" si="10"/>
        <v>0</v>
      </c>
      <c r="G1168" s="19">
        <f t="shared" si="11"/>
        <v>0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</row>
    <row r="1169" spans="1:29" ht="15" x14ac:dyDescent="0.25">
      <c r="A1169" s="14" t="s">
        <v>161</v>
      </c>
      <c r="B1169" s="14" t="s">
        <v>198</v>
      </c>
      <c r="C1169" s="16" t="s">
        <v>61</v>
      </c>
      <c r="D1169" s="19">
        <v>14338</v>
      </c>
      <c r="E1169" s="19">
        <v>8441</v>
      </c>
      <c r="F1169" s="19">
        <f t="shared" si="10"/>
        <v>0</v>
      </c>
      <c r="G1169" s="19">
        <f t="shared" si="11"/>
        <v>0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</row>
    <row r="1170" spans="1:29" ht="15" x14ac:dyDescent="0.25">
      <c r="A1170" s="14" t="s">
        <v>161</v>
      </c>
      <c r="B1170" s="14" t="s">
        <v>199</v>
      </c>
      <c r="C1170" s="16" t="s">
        <v>61</v>
      </c>
      <c r="D1170" s="19">
        <v>14338</v>
      </c>
      <c r="E1170" s="19">
        <v>8441</v>
      </c>
      <c r="F1170" s="19">
        <f t="shared" si="10"/>
        <v>0</v>
      </c>
      <c r="G1170" s="19">
        <f t="shared" si="11"/>
        <v>0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</row>
    <row r="1171" spans="1:29" ht="15" x14ac:dyDescent="0.25">
      <c r="A1171" s="14" t="s">
        <v>161</v>
      </c>
      <c r="B1171" s="14" t="s">
        <v>200</v>
      </c>
      <c r="C1171" s="16" t="s">
        <v>61</v>
      </c>
      <c r="D1171" s="19">
        <v>14338</v>
      </c>
      <c r="E1171" s="19">
        <v>8441</v>
      </c>
      <c r="F1171" s="19">
        <f t="shared" si="10"/>
        <v>0</v>
      </c>
      <c r="G1171" s="19">
        <f t="shared" si="11"/>
        <v>0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</row>
    <row r="1172" spans="1:29" ht="15" x14ac:dyDescent="0.25">
      <c r="A1172" s="14" t="s">
        <v>161</v>
      </c>
      <c r="B1172" s="14" t="s">
        <v>201</v>
      </c>
      <c r="C1172" s="16" t="s">
        <v>61</v>
      </c>
      <c r="D1172" s="19">
        <v>14338</v>
      </c>
      <c r="E1172" s="19">
        <v>8441</v>
      </c>
      <c r="F1172" s="19">
        <f t="shared" si="10"/>
        <v>0</v>
      </c>
      <c r="G1172" s="19">
        <f t="shared" si="11"/>
        <v>0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</row>
    <row r="1173" spans="1:29" ht="15" x14ac:dyDescent="0.25">
      <c r="A1173" s="14" t="s">
        <v>161</v>
      </c>
      <c r="B1173" s="14" t="s">
        <v>202</v>
      </c>
      <c r="C1173" s="16" t="s">
        <v>61</v>
      </c>
      <c r="D1173" s="18">
        <v>16676</v>
      </c>
      <c r="E1173" s="19">
        <v>8441</v>
      </c>
      <c r="F1173" s="19">
        <f t="shared" si="10"/>
        <v>0</v>
      </c>
      <c r="G1173" s="19">
        <f t="shared" si="11"/>
        <v>0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</row>
    <row r="1174" spans="1:29" ht="15" x14ac:dyDescent="0.25">
      <c r="A1174" s="14" t="s">
        <v>161</v>
      </c>
      <c r="B1174" s="14" t="s">
        <v>203</v>
      </c>
      <c r="C1174" s="16" t="s">
        <v>61</v>
      </c>
      <c r="D1174" s="18">
        <v>7143</v>
      </c>
      <c r="E1174" s="19">
        <v>8441</v>
      </c>
      <c r="F1174" s="19">
        <f t="shared" si="10"/>
        <v>0</v>
      </c>
      <c r="G1174" s="19">
        <f t="shared" si="11"/>
        <v>0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</row>
    <row r="1175" spans="1:29" ht="15" x14ac:dyDescent="0.25">
      <c r="A1175" s="14" t="s">
        <v>161</v>
      </c>
      <c r="B1175" s="14" t="s">
        <v>204</v>
      </c>
      <c r="C1175" s="16" t="s">
        <v>61</v>
      </c>
      <c r="D1175" s="18">
        <v>124679</v>
      </c>
      <c r="E1175" s="19">
        <v>8441</v>
      </c>
      <c r="F1175" s="19">
        <f t="shared" si="10"/>
        <v>1</v>
      </c>
      <c r="G1175" s="19">
        <f t="shared" si="11"/>
        <v>0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</row>
    <row r="1176" spans="1:29" ht="15" x14ac:dyDescent="0.25">
      <c r="A1176" s="14" t="s">
        <v>161</v>
      </c>
      <c r="B1176" s="14" t="s">
        <v>205</v>
      </c>
      <c r="C1176" s="16" t="s">
        <v>61</v>
      </c>
      <c r="D1176" s="18">
        <v>48877</v>
      </c>
      <c r="E1176" s="19">
        <v>8441</v>
      </c>
      <c r="F1176" s="19">
        <f t="shared" si="10"/>
        <v>1</v>
      </c>
      <c r="G1176" s="19">
        <f t="shared" si="11"/>
        <v>0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</row>
    <row r="1177" spans="1:29" ht="15" x14ac:dyDescent="0.25">
      <c r="A1177" s="14" t="s">
        <v>161</v>
      </c>
      <c r="B1177" s="14" t="s">
        <v>206</v>
      </c>
      <c r="C1177" s="16" t="s">
        <v>61</v>
      </c>
      <c r="D1177" s="18">
        <v>25500</v>
      </c>
      <c r="E1177" s="19">
        <v>8441</v>
      </c>
      <c r="F1177" s="19">
        <f t="shared" si="10"/>
        <v>0</v>
      </c>
      <c r="G1177" s="19">
        <f t="shared" si="11"/>
        <v>0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</row>
    <row r="1178" spans="1:29" ht="15" x14ac:dyDescent="0.25">
      <c r="A1178" s="14" t="s">
        <v>161</v>
      </c>
      <c r="B1178" s="14" t="s">
        <v>207</v>
      </c>
      <c r="C1178" s="16" t="s">
        <v>61</v>
      </c>
      <c r="D1178" s="18">
        <v>115701</v>
      </c>
      <c r="E1178" s="19">
        <v>8441</v>
      </c>
      <c r="F1178" s="19">
        <f t="shared" si="10"/>
        <v>1</v>
      </c>
      <c r="G1178" s="19">
        <f t="shared" si="11"/>
        <v>0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1:29" ht="15" x14ac:dyDescent="0.25">
      <c r="A1179" s="14" t="s">
        <v>161</v>
      </c>
      <c r="B1179" s="14" t="s">
        <v>208</v>
      </c>
      <c r="C1179" s="16" t="s">
        <v>61</v>
      </c>
      <c r="D1179" s="19">
        <v>14338</v>
      </c>
      <c r="E1179" s="19">
        <v>8441</v>
      </c>
      <c r="F1179" s="19">
        <f t="shared" si="10"/>
        <v>0</v>
      </c>
      <c r="G1179" s="19">
        <f t="shared" si="11"/>
        <v>0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1:29" ht="15" x14ac:dyDescent="0.25">
      <c r="A1180" s="14" t="s">
        <v>161</v>
      </c>
      <c r="B1180" s="14" t="s">
        <v>209</v>
      </c>
      <c r="C1180" s="16" t="s">
        <v>61</v>
      </c>
      <c r="D1180" s="18">
        <v>192381</v>
      </c>
      <c r="E1180" s="19">
        <v>8441</v>
      </c>
      <c r="F1180" s="19">
        <f t="shared" si="10"/>
        <v>1</v>
      </c>
      <c r="G1180" s="19">
        <f t="shared" si="11"/>
        <v>0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</row>
    <row r="1181" spans="1:29" ht="15" x14ac:dyDescent="0.25">
      <c r="A1181" s="14" t="s">
        <v>161</v>
      </c>
      <c r="B1181" s="14" t="s">
        <v>162</v>
      </c>
      <c r="C1181" s="16" t="s">
        <v>114</v>
      </c>
      <c r="D1181" s="18">
        <v>2173</v>
      </c>
      <c r="E1181" s="19">
        <v>8441</v>
      </c>
      <c r="F1181" s="19">
        <f t="shared" si="10"/>
        <v>0</v>
      </c>
      <c r="G1181" s="19">
        <f t="shared" si="11"/>
        <v>0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</row>
    <row r="1182" spans="1:29" ht="15" x14ac:dyDescent="0.25">
      <c r="A1182" s="14" t="s">
        <v>161</v>
      </c>
      <c r="B1182" s="14" t="s">
        <v>163</v>
      </c>
      <c r="C1182" s="16" t="s">
        <v>114</v>
      </c>
      <c r="D1182" s="19">
        <v>14338</v>
      </c>
      <c r="E1182" s="19">
        <v>8441</v>
      </c>
      <c r="F1182" s="19">
        <f t="shared" si="10"/>
        <v>0</v>
      </c>
      <c r="G1182" s="19">
        <f t="shared" si="11"/>
        <v>0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</row>
    <row r="1183" spans="1:29" ht="15" x14ac:dyDescent="0.25">
      <c r="A1183" s="14" t="s">
        <v>161</v>
      </c>
      <c r="B1183" s="14" t="s">
        <v>164</v>
      </c>
      <c r="C1183" s="16" t="s">
        <v>114</v>
      </c>
      <c r="D1183" s="18">
        <v>33019</v>
      </c>
      <c r="E1183" s="19">
        <v>8441</v>
      </c>
      <c r="F1183" s="19">
        <f t="shared" si="10"/>
        <v>0</v>
      </c>
      <c r="G1183" s="19">
        <f t="shared" si="11"/>
        <v>0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</row>
    <row r="1184" spans="1:29" ht="15" x14ac:dyDescent="0.25">
      <c r="A1184" s="14" t="s">
        <v>161</v>
      </c>
      <c r="B1184" s="14" t="s">
        <v>165</v>
      </c>
      <c r="C1184" s="16" t="s">
        <v>114</v>
      </c>
      <c r="D1184" s="18">
        <v>29501</v>
      </c>
      <c r="E1184" s="19">
        <v>8441</v>
      </c>
      <c r="F1184" s="19">
        <f t="shared" si="10"/>
        <v>0</v>
      </c>
      <c r="G1184" s="19">
        <f t="shared" si="11"/>
        <v>0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</row>
    <row r="1185" spans="1:29" ht="15" x14ac:dyDescent="0.25">
      <c r="A1185" s="14" t="s">
        <v>161</v>
      </c>
      <c r="B1185" s="14" t="s">
        <v>166</v>
      </c>
      <c r="C1185" s="16" t="s">
        <v>114</v>
      </c>
      <c r="D1185" s="18">
        <v>59094</v>
      </c>
      <c r="E1185" s="19">
        <v>8441</v>
      </c>
      <c r="F1185" s="19">
        <f t="shared" si="10"/>
        <v>1</v>
      </c>
      <c r="G1185" s="19">
        <f t="shared" si="11"/>
        <v>0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1:29" ht="15" x14ac:dyDescent="0.25">
      <c r="A1186" s="14" t="s">
        <v>161</v>
      </c>
      <c r="B1186" s="14" t="s">
        <v>167</v>
      </c>
      <c r="C1186" s="16" t="s">
        <v>114</v>
      </c>
      <c r="D1186" s="18">
        <v>7095</v>
      </c>
      <c r="E1186" s="19">
        <v>8441</v>
      </c>
      <c r="F1186" s="19">
        <f t="shared" si="10"/>
        <v>0</v>
      </c>
      <c r="G1186" s="19">
        <f t="shared" si="11"/>
        <v>0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</row>
    <row r="1187" spans="1:29" ht="15" x14ac:dyDescent="0.25">
      <c r="A1187" s="14" t="s">
        <v>161</v>
      </c>
      <c r="B1187" s="14" t="s">
        <v>168</v>
      </c>
      <c r="C1187" s="16" t="s">
        <v>114</v>
      </c>
      <c r="D1187" s="18">
        <v>19216</v>
      </c>
      <c r="E1187" s="19">
        <v>8441</v>
      </c>
      <c r="F1187" s="19">
        <f t="shared" si="10"/>
        <v>0</v>
      </c>
      <c r="G1187" s="19">
        <f t="shared" si="11"/>
        <v>0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</row>
    <row r="1188" spans="1:29" ht="15" x14ac:dyDescent="0.25">
      <c r="A1188" s="14" t="s">
        <v>161</v>
      </c>
      <c r="B1188" s="14" t="s">
        <v>169</v>
      </c>
      <c r="C1188" s="16" t="s">
        <v>114</v>
      </c>
      <c r="D1188" s="18">
        <v>8439</v>
      </c>
      <c r="E1188" s="19">
        <v>8441</v>
      </c>
      <c r="F1188" s="19">
        <f t="shared" si="10"/>
        <v>0</v>
      </c>
      <c r="G1188" s="19">
        <f t="shared" si="11"/>
        <v>0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</row>
    <row r="1189" spans="1:29" ht="15" x14ac:dyDescent="0.25">
      <c r="A1189" s="14" t="s">
        <v>161</v>
      </c>
      <c r="B1189" s="14" t="s">
        <v>170</v>
      </c>
      <c r="C1189" s="16" t="s">
        <v>114</v>
      </c>
      <c r="D1189" s="18">
        <v>2368</v>
      </c>
      <c r="E1189" s="19">
        <v>8441</v>
      </c>
      <c r="F1189" s="19">
        <f t="shared" si="10"/>
        <v>0</v>
      </c>
      <c r="G1189" s="19">
        <f t="shared" si="11"/>
        <v>0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</row>
    <row r="1190" spans="1:29" ht="15" x14ac:dyDescent="0.25">
      <c r="A1190" s="14" t="s">
        <v>161</v>
      </c>
      <c r="B1190" s="14" t="s">
        <v>171</v>
      </c>
      <c r="C1190" s="16" t="s">
        <v>114</v>
      </c>
      <c r="D1190" s="18">
        <v>43429</v>
      </c>
      <c r="E1190" s="19">
        <v>8441</v>
      </c>
      <c r="F1190" s="19">
        <f t="shared" si="10"/>
        <v>0</v>
      </c>
      <c r="G1190" s="19">
        <f t="shared" si="11"/>
        <v>0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</row>
    <row r="1191" spans="1:29" ht="15" x14ac:dyDescent="0.25">
      <c r="A1191" s="14" t="s">
        <v>161</v>
      </c>
      <c r="B1191" s="14" t="s">
        <v>172</v>
      </c>
      <c r="C1191" s="16" t="s">
        <v>114</v>
      </c>
      <c r="D1191" s="18">
        <v>17997</v>
      </c>
      <c r="E1191" s="19">
        <v>8441</v>
      </c>
      <c r="F1191" s="19">
        <f t="shared" si="10"/>
        <v>0</v>
      </c>
      <c r="G1191" s="19">
        <f t="shared" si="11"/>
        <v>0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</row>
    <row r="1192" spans="1:29" ht="15" x14ac:dyDescent="0.25">
      <c r="A1192" s="14" t="s">
        <v>161</v>
      </c>
      <c r="B1192" s="14" t="s">
        <v>173</v>
      </c>
      <c r="C1192" s="16" t="s">
        <v>114</v>
      </c>
      <c r="D1192" s="18">
        <v>5603</v>
      </c>
      <c r="E1192" s="19">
        <v>8441</v>
      </c>
      <c r="F1192" s="19">
        <f t="shared" si="10"/>
        <v>0</v>
      </c>
      <c r="G1192" s="19">
        <f t="shared" si="11"/>
        <v>0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</row>
    <row r="1193" spans="1:29" ht="15" x14ac:dyDescent="0.25">
      <c r="A1193" s="14" t="s">
        <v>161</v>
      </c>
      <c r="B1193" s="14" t="s">
        <v>174</v>
      </c>
      <c r="C1193" s="16" t="s">
        <v>114</v>
      </c>
      <c r="D1193" s="19">
        <v>14338</v>
      </c>
      <c r="E1193" s="19">
        <v>8441</v>
      </c>
      <c r="F1193" s="19">
        <f t="shared" si="10"/>
        <v>0</v>
      </c>
      <c r="G1193" s="19">
        <f t="shared" si="11"/>
        <v>0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</row>
    <row r="1194" spans="1:29" ht="15" x14ac:dyDescent="0.25">
      <c r="A1194" s="14" t="s">
        <v>161</v>
      </c>
      <c r="B1194" s="14" t="s">
        <v>175</v>
      </c>
      <c r="C1194" s="16" t="s">
        <v>114</v>
      </c>
      <c r="D1194" s="18">
        <v>34749</v>
      </c>
      <c r="E1194" s="19">
        <v>8441</v>
      </c>
      <c r="F1194" s="19">
        <f t="shared" si="10"/>
        <v>0</v>
      </c>
      <c r="G1194" s="19">
        <f t="shared" si="11"/>
        <v>0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1:29" ht="15" x14ac:dyDescent="0.25">
      <c r="A1195" s="14" t="s">
        <v>161</v>
      </c>
      <c r="B1195" s="14" t="s">
        <v>176</v>
      </c>
      <c r="C1195" s="16" t="s">
        <v>114</v>
      </c>
      <c r="D1195" s="18">
        <v>252827</v>
      </c>
      <c r="E1195" s="19">
        <v>8441</v>
      </c>
      <c r="F1195" s="19">
        <f t="shared" si="10"/>
        <v>1</v>
      </c>
      <c r="G1195" s="19">
        <f t="shared" si="11"/>
        <v>0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</row>
    <row r="1196" spans="1:29" ht="15" x14ac:dyDescent="0.25">
      <c r="A1196" s="14" t="s">
        <v>161</v>
      </c>
      <c r="B1196" s="14" t="s">
        <v>177</v>
      </c>
      <c r="C1196" s="16" t="s">
        <v>114</v>
      </c>
      <c r="D1196" s="18">
        <v>311770</v>
      </c>
      <c r="E1196" s="19">
        <v>8441</v>
      </c>
      <c r="F1196" s="19">
        <f t="shared" si="10"/>
        <v>1</v>
      </c>
      <c r="G1196" s="19">
        <f t="shared" si="11"/>
        <v>0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</row>
    <row r="1197" spans="1:29" ht="15" x14ac:dyDescent="0.25">
      <c r="A1197" s="14" t="s">
        <v>161</v>
      </c>
      <c r="B1197" s="14" t="s">
        <v>178</v>
      </c>
      <c r="C1197" s="16" t="s">
        <v>114</v>
      </c>
      <c r="D1197" s="18">
        <v>26723</v>
      </c>
      <c r="E1197" s="19">
        <v>8441</v>
      </c>
      <c r="F1197" s="19">
        <f t="shared" si="10"/>
        <v>0</v>
      </c>
      <c r="G1197" s="19">
        <f t="shared" si="11"/>
        <v>0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1:29" ht="15" x14ac:dyDescent="0.25">
      <c r="A1198" s="14" t="s">
        <v>161</v>
      </c>
      <c r="B1198" s="14" t="s">
        <v>179</v>
      </c>
      <c r="C1198" s="16" t="s">
        <v>114</v>
      </c>
      <c r="D1198" s="18">
        <v>24964</v>
      </c>
      <c r="E1198" s="19">
        <v>8441</v>
      </c>
      <c r="F1198" s="19">
        <f t="shared" si="10"/>
        <v>0</v>
      </c>
      <c r="G1198" s="19">
        <f t="shared" si="11"/>
        <v>0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</row>
    <row r="1199" spans="1:29" ht="15" x14ac:dyDescent="0.25">
      <c r="A1199" s="14" t="s">
        <v>161</v>
      </c>
      <c r="B1199" s="14" t="s">
        <v>180</v>
      </c>
      <c r="C1199" s="16" t="s">
        <v>114</v>
      </c>
      <c r="D1199" s="18">
        <v>5731</v>
      </c>
      <c r="E1199" s="19">
        <v>8441</v>
      </c>
      <c r="F1199" s="19">
        <f t="shared" si="10"/>
        <v>0</v>
      </c>
      <c r="G1199" s="19">
        <f t="shared" si="11"/>
        <v>0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1:29" ht="15" x14ac:dyDescent="0.25">
      <c r="A1200" s="14" t="s">
        <v>161</v>
      </c>
      <c r="B1200" s="14" t="s">
        <v>181</v>
      </c>
      <c r="C1200" s="16" t="s">
        <v>114</v>
      </c>
      <c r="D1200" s="18">
        <v>13216</v>
      </c>
      <c r="E1200" s="19">
        <v>8441</v>
      </c>
      <c r="F1200" s="19">
        <f t="shared" si="10"/>
        <v>0</v>
      </c>
      <c r="G1200" s="19">
        <f t="shared" si="11"/>
        <v>0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1:29" ht="15" x14ac:dyDescent="0.25">
      <c r="A1201" s="14" t="s">
        <v>161</v>
      </c>
      <c r="B1201" s="14" t="s">
        <v>182</v>
      </c>
      <c r="C1201" s="16" t="s">
        <v>114</v>
      </c>
      <c r="D1201" s="19">
        <v>14338</v>
      </c>
      <c r="E1201" s="19">
        <v>8441</v>
      </c>
      <c r="F1201" s="19">
        <f t="shared" si="10"/>
        <v>0</v>
      </c>
      <c r="G1201" s="19">
        <f t="shared" si="11"/>
        <v>0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</row>
    <row r="1202" spans="1:29" ht="15" x14ac:dyDescent="0.25">
      <c r="A1202" s="14" t="s">
        <v>161</v>
      </c>
      <c r="B1202" s="14" t="s">
        <v>183</v>
      </c>
      <c r="C1202" s="16" t="s">
        <v>114</v>
      </c>
      <c r="D1202" s="18">
        <v>167416</v>
      </c>
      <c r="E1202" s="19">
        <v>8441</v>
      </c>
      <c r="F1202" s="19">
        <f t="shared" si="10"/>
        <v>1</v>
      </c>
      <c r="G1202" s="19">
        <f t="shared" si="11"/>
        <v>0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1:29" ht="15" x14ac:dyDescent="0.25">
      <c r="A1203" s="14" t="s">
        <v>161</v>
      </c>
      <c r="B1203" s="14" t="s">
        <v>184</v>
      </c>
      <c r="C1203" s="16" t="s">
        <v>114</v>
      </c>
      <c r="D1203" s="18">
        <v>2528</v>
      </c>
      <c r="E1203" s="19">
        <v>8441</v>
      </c>
      <c r="F1203" s="19">
        <f t="shared" si="10"/>
        <v>0</v>
      </c>
      <c r="G1203" s="19">
        <f t="shared" si="11"/>
        <v>0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</row>
    <row r="1204" spans="1:29" ht="15" x14ac:dyDescent="0.25">
      <c r="A1204" s="14" t="s">
        <v>161</v>
      </c>
      <c r="B1204" s="14" t="s">
        <v>185</v>
      </c>
      <c r="C1204" s="16" t="s">
        <v>114</v>
      </c>
      <c r="D1204" s="18">
        <v>4371</v>
      </c>
      <c r="E1204" s="19">
        <v>8441</v>
      </c>
      <c r="F1204" s="19">
        <f t="shared" si="10"/>
        <v>0</v>
      </c>
      <c r="G1204" s="19">
        <f t="shared" si="11"/>
        <v>0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</row>
    <row r="1205" spans="1:29" ht="15" x14ac:dyDescent="0.25">
      <c r="A1205" s="14" t="s">
        <v>161</v>
      </c>
      <c r="B1205" s="14" t="s">
        <v>186</v>
      </c>
      <c r="C1205" s="16" t="s">
        <v>114</v>
      </c>
      <c r="D1205" s="19">
        <v>14338</v>
      </c>
      <c r="E1205" s="19">
        <v>8441</v>
      </c>
      <c r="F1205" s="19">
        <f t="shared" si="10"/>
        <v>0</v>
      </c>
      <c r="G1205" s="19">
        <f t="shared" si="11"/>
        <v>0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</row>
    <row r="1206" spans="1:29" ht="15" x14ac:dyDescent="0.25">
      <c r="A1206" s="14" t="s">
        <v>161</v>
      </c>
      <c r="B1206" s="14" t="s">
        <v>187</v>
      </c>
      <c r="C1206" s="16" t="s">
        <v>114</v>
      </c>
      <c r="D1206" s="18">
        <v>7287</v>
      </c>
      <c r="E1206" s="19">
        <v>8441</v>
      </c>
      <c r="F1206" s="19">
        <f t="shared" si="10"/>
        <v>0</v>
      </c>
      <c r="G1206" s="19">
        <f t="shared" si="11"/>
        <v>0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</row>
    <row r="1207" spans="1:29" ht="15" x14ac:dyDescent="0.25">
      <c r="A1207" s="14" t="s">
        <v>161</v>
      </c>
      <c r="B1207" s="14" t="s">
        <v>188</v>
      </c>
      <c r="C1207" s="16" t="s">
        <v>114</v>
      </c>
      <c r="D1207" s="18">
        <v>4171</v>
      </c>
      <c r="E1207" s="19">
        <v>8441</v>
      </c>
      <c r="F1207" s="19">
        <f t="shared" si="10"/>
        <v>0</v>
      </c>
      <c r="G1207" s="19">
        <f t="shared" si="11"/>
        <v>0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</row>
    <row r="1208" spans="1:29" ht="15" x14ac:dyDescent="0.25">
      <c r="A1208" s="14" t="s">
        <v>161</v>
      </c>
      <c r="B1208" s="14" t="s">
        <v>189</v>
      </c>
      <c r="C1208" s="16" t="s">
        <v>114</v>
      </c>
      <c r="D1208" s="18">
        <v>857</v>
      </c>
      <c r="E1208" s="19">
        <v>8441</v>
      </c>
      <c r="F1208" s="19">
        <f t="shared" si="10"/>
        <v>0</v>
      </c>
      <c r="G1208" s="19">
        <f t="shared" si="11"/>
        <v>0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</row>
    <row r="1209" spans="1:29" ht="15" x14ac:dyDescent="0.25">
      <c r="A1209" s="14" t="s">
        <v>161</v>
      </c>
      <c r="B1209" s="14" t="s">
        <v>190</v>
      </c>
      <c r="C1209" s="16" t="s">
        <v>114</v>
      </c>
      <c r="D1209" s="18">
        <v>3331</v>
      </c>
      <c r="E1209" s="19">
        <v>8441</v>
      </c>
      <c r="F1209" s="19">
        <f t="shared" si="10"/>
        <v>0</v>
      </c>
      <c r="G1209" s="19">
        <f t="shared" si="11"/>
        <v>0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</row>
    <row r="1210" spans="1:29" ht="15" x14ac:dyDescent="0.25">
      <c r="A1210" s="14" t="s">
        <v>161</v>
      </c>
      <c r="B1210" s="14" t="s">
        <v>191</v>
      </c>
      <c r="C1210" s="16" t="s">
        <v>114</v>
      </c>
      <c r="D1210" s="19">
        <v>14338</v>
      </c>
      <c r="E1210" s="19">
        <v>8441</v>
      </c>
      <c r="F1210" s="19">
        <f t="shared" si="10"/>
        <v>0</v>
      </c>
      <c r="G1210" s="19">
        <f t="shared" si="11"/>
        <v>0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</row>
    <row r="1211" spans="1:29" ht="15" x14ac:dyDescent="0.25">
      <c r="A1211" s="14" t="s">
        <v>161</v>
      </c>
      <c r="B1211" s="14" t="s">
        <v>192</v>
      </c>
      <c r="C1211" s="16" t="s">
        <v>114</v>
      </c>
      <c r="D1211" s="18">
        <v>1179</v>
      </c>
      <c r="E1211" s="19">
        <v>8441</v>
      </c>
      <c r="F1211" s="19">
        <f t="shared" si="10"/>
        <v>0</v>
      </c>
      <c r="G1211" s="19">
        <f t="shared" si="11"/>
        <v>0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</row>
    <row r="1212" spans="1:29" ht="15" x14ac:dyDescent="0.25">
      <c r="A1212" s="14" t="s">
        <v>161</v>
      </c>
      <c r="B1212" s="14" t="s">
        <v>193</v>
      </c>
      <c r="C1212" s="16" t="s">
        <v>114</v>
      </c>
      <c r="D1212" s="18">
        <v>77419</v>
      </c>
      <c r="E1212" s="19">
        <v>8441</v>
      </c>
      <c r="F1212" s="19">
        <f t="shared" si="10"/>
        <v>1</v>
      </c>
      <c r="G1212" s="19">
        <f t="shared" si="11"/>
        <v>0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</row>
    <row r="1213" spans="1:29" ht="15" x14ac:dyDescent="0.25">
      <c r="A1213" s="14" t="s">
        <v>161</v>
      </c>
      <c r="B1213" s="14" t="s">
        <v>194</v>
      </c>
      <c r="C1213" s="16" t="s">
        <v>114</v>
      </c>
      <c r="D1213" s="18">
        <v>3122</v>
      </c>
      <c r="E1213" s="19">
        <v>8441</v>
      </c>
      <c r="F1213" s="19">
        <f t="shared" si="10"/>
        <v>0</v>
      </c>
      <c r="G1213" s="19">
        <f t="shared" si="11"/>
        <v>0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1:29" ht="15" x14ac:dyDescent="0.25">
      <c r="A1214" s="14" t="s">
        <v>161</v>
      </c>
      <c r="B1214" s="14" t="s">
        <v>195</v>
      </c>
      <c r="C1214" s="16" t="s">
        <v>114</v>
      </c>
      <c r="D1214" s="18">
        <v>28137</v>
      </c>
      <c r="E1214" s="19">
        <v>8441</v>
      </c>
      <c r="F1214" s="19">
        <f t="shared" si="10"/>
        <v>0</v>
      </c>
      <c r="G1214" s="19">
        <f t="shared" si="11"/>
        <v>0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</row>
    <row r="1215" spans="1:29" ht="15" x14ac:dyDescent="0.25">
      <c r="A1215" s="14" t="s">
        <v>161</v>
      </c>
      <c r="B1215" s="14" t="s">
        <v>196</v>
      </c>
      <c r="C1215" s="16" t="s">
        <v>114</v>
      </c>
      <c r="D1215" s="18">
        <v>101313</v>
      </c>
      <c r="E1215" s="19">
        <v>8441</v>
      </c>
      <c r="F1215" s="19">
        <f t="shared" si="10"/>
        <v>1</v>
      </c>
      <c r="G1215" s="19">
        <f t="shared" si="11"/>
        <v>0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1:29" ht="15" x14ac:dyDescent="0.25">
      <c r="A1216" s="14" t="s">
        <v>161</v>
      </c>
      <c r="B1216" s="14" t="s">
        <v>197</v>
      </c>
      <c r="C1216" s="16" t="s">
        <v>114</v>
      </c>
      <c r="D1216" s="18">
        <v>23084</v>
      </c>
      <c r="E1216" s="19">
        <v>8441</v>
      </c>
      <c r="F1216" s="19">
        <f t="shared" si="10"/>
        <v>0</v>
      </c>
      <c r="G1216" s="19">
        <f t="shared" si="11"/>
        <v>0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</row>
    <row r="1217" spans="1:29" ht="15" x14ac:dyDescent="0.25">
      <c r="A1217" s="14" t="s">
        <v>161</v>
      </c>
      <c r="B1217" s="14" t="s">
        <v>198</v>
      </c>
      <c r="C1217" s="16" t="s">
        <v>114</v>
      </c>
      <c r="D1217" s="18">
        <v>35830</v>
      </c>
      <c r="E1217" s="19">
        <v>8441</v>
      </c>
      <c r="F1217" s="19">
        <f t="shared" si="10"/>
        <v>0</v>
      </c>
      <c r="G1217" s="19">
        <f t="shared" si="11"/>
        <v>0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</row>
    <row r="1218" spans="1:29" ht="15" x14ac:dyDescent="0.25">
      <c r="A1218" s="14" t="s">
        <v>161</v>
      </c>
      <c r="B1218" s="14" t="s">
        <v>199</v>
      </c>
      <c r="C1218" s="16" t="s">
        <v>114</v>
      </c>
      <c r="D1218" s="18">
        <v>730970</v>
      </c>
      <c r="E1218" s="19">
        <v>8441</v>
      </c>
      <c r="F1218" s="19">
        <f t="shared" si="10"/>
        <v>1</v>
      </c>
      <c r="G1218" s="19">
        <f t="shared" si="11"/>
        <v>0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</row>
    <row r="1219" spans="1:29" ht="15" x14ac:dyDescent="0.25">
      <c r="A1219" s="14" t="s">
        <v>161</v>
      </c>
      <c r="B1219" s="14" t="s">
        <v>200</v>
      </c>
      <c r="C1219" s="16" t="s">
        <v>114</v>
      </c>
      <c r="D1219" s="19">
        <v>14338</v>
      </c>
      <c r="E1219" s="19">
        <v>8441</v>
      </c>
      <c r="F1219" s="19">
        <f t="shared" si="10"/>
        <v>0</v>
      </c>
      <c r="G1219" s="19">
        <f t="shared" si="11"/>
        <v>0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</row>
    <row r="1220" spans="1:29" ht="15" x14ac:dyDescent="0.25">
      <c r="A1220" s="14" t="s">
        <v>161</v>
      </c>
      <c r="B1220" s="14" t="s">
        <v>201</v>
      </c>
      <c r="C1220" s="16" t="s">
        <v>114</v>
      </c>
      <c r="D1220" s="18">
        <v>16185</v>
      </c>
      <c r="E1220" s="19">
        <v>8441</v>
      </c>
      <c r="F1220" s="19">
        <f t="shared" si="10"/>
        <v>0</v>
      </c>
      <c r="G1220" s="19">
        <f t="shared" si="11"/>
        <v>0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</row>
    <row r="1221" spans="1:29" ht="15" x14ac:dyDescent="0.25">
      <c r="A1221" s="14" t="s">
        <v>161</v>
      </c>
      <c r="B1221" s="14" t="s">
        <v>202</v>
      </c>
      <c r="C1221" s="16" t="s">
        <v>114</v>
      </c>
      <c r="D1221" s="18">
        <v>17349</v>
      </c>
      <c r="E1221" s="19">
        <v>8441</v>
      </c>
      <c r="F1221" s="19">
        <f t="shared" si="10"/>
        <v>0</v>
      </c>
      <c r="G1221" s="19">
        <f t="shared" si="11"/>
        <v>0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</row>
    <row r="1222" spans="1:29" ht="15" x14ac:dyDescent="0.25">
      <c r="A1222" s="14" t="s">
        <v>161</v>
      </c>
      <c r="B1222" s="14" t="s">
        <v>203</v>
      </c>
      <c r="C1222" s="16" t="s">
        <v>114</v>
      </c>
      <c r="D1222" s="18">
        <v>7249</v>
      </c>
      <c r="E1222" s="19">
        <v>8441</v>
      </c>
      <c r="F1222" s="19">
        <f t="shared" si="10"/>
        <v>0</v>
      </c>
      <c r="G1222" s="19">
        <f t="shared" si="11"/>
        <v>0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</row>
    <row r="1223" spans="1:29" ht="15" x14ac:dyDescent="0.25">
      <c r="A1223" s="14" t="s">
        <v>161</v>
      </c>
      <c r="B1223" s="14" t="s">
        <v>204</v>
      </c>
      <c r="C1223" s="16" t="s">
        <v>114</v>
      </c>
      <c r="D1223" s="18">
        <v>125570</v>
      </c>
      <c r="E1223" s="19">
        <v>8441</v>
      </c>
      <c r="F1223" s="19">
        <f t="shared" si="10"/>
        <v>1</v>
      </c>
      <c r="G1223" s="19">
        <f t="shared" si="11"/>
        <v>0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</row>
    <row r="1224" spans="1:29" ht="15" x14ac:dyDescent="0.25">
      <c r="A1224" s="14" t="s">
        <v>161</v>
      </c>
      <c r="B1224" s="14" t="s">
        <v>205</v>
      </c>
      <c r="C1224" s="16" t="s">
        <v>114</v>
      </c>
      <c r="D1224" s="18">
        <v>49045</v>
      </c>
      <c r="E1224" s="19">
        <v>8441</v>
      </c>
      <c r="F1224" s="19">
        <f t="shared" si="10"/>
        <v>1</v>
      </c>
      <c r="G1224" s="19">
        <f t="shared" si="11"/>
        <v>0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</row>
    <row r="1225" spans="1:29" ht="15" x14ac:dyDescent="0.25">
      <c r="A1225" s="14" t="s">
        <v>161</v>
      </c>
      <c r="B1225" s="14" t="s">
        <v>206</v>
      </c>
      <c r="C1225" s="16" t="s">
        <v>114</v>
      </c>
      <c r="D1225" s="18">
        <v>25375</v>
      </c>
      <c r="E1225" s="19">
        <v>8441</v>
      </c>
      <c r="F1225" s="19">
        <f t="shared" si="10"/>
        <v>0</v>
      </c>
      <c r="G1225" s="19">
        <f t="shared" si="11"/>
        <v>0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</row>
    <row r="1226" spans="1:29" ht="15" x14ac:dyDescent="0.25">
      <c r="A1226" s="14" t="s">
        <v>161</v>
      </c>
      <c r="B1226" s="14" t="s">
        <v>207</v>
      </c>
      <c r="C1226" s="16" t="s">
        <v>114</v>
      </c>
      <c r="D1226" s="18">
        <v>112459</v>
      </c>
      <c r="E1226" s="19">
        <v>8441</v>
      </c>
      <c r="F1226" s="19">
        <f t="shared" si="10"/>
        <v>1</v>
      </c>
      <c r="G1226" s="19">
        <f t="shared" si="11"/>
        <v>0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</row>
    <row r="1227" spans="1:29" ht="15" x14ac:dyDescent="0.25">
      <c r="A1227" s="14" t="s">
        <v>161</v>
      </c>
      <c r="B1227" s="14" t="s">
        <v>208</v>
      </c>
      <c r="C1227" s="16" t="s">
        <v>114</v>
      </c>
      <c r="D1227" s="18">
        <v>126438</v>
      </c>
      <c r="E1227" s="19">
        <v>8441</v>
      </c>
      <c r="F1227" s="19">
        <f t="shared" si="10"/>
        <v>1</v>
      </c>
      <c r="G1227" s="19">
        <f t="shared" si="11"/>
        <v>0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</row>
    <row r="1228" spans="1:29" ht="15" x14ac:dyDescent="0.25">
      <c r="A1228" s="14" t="s">
        <v>161</v>
      </c>
      <c r="B1228" s="14" t="s">
        <v>209</v>
      </c>
      <c r="C1228" s="16" t="s">
        <v>114</v>
      </c>
      <c r="D1228" s="18">
        <v>188074</v>
      </c>
      <c r="E1228" s="19">
        <v>8441</v>
      </c>
      <c r="F1228" s="19">
        <f t="shared" si="10"/>
        <v>1</v>
      </c>
      <c r="G1228" s="19">
        <f t="shared" si="11"/>
        <v>0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</row>
    <row r="1229" spans="1:29" ht="15" x14ac:dyDescent="0.25">
      <c r="A1229" s="14" t="s">
        <v>161</v>
      </c>
      <c r="B1229" s="14" t="s">
        <v>162</v>
      </c>
      <c r="C1229" s="16" t="s">
        <v>115</v>
      </c>
      <c r="D1229" s="18">
        <v>2059</v>
      </c>
      <c r="E1229" s="18">
        <v>4283</v>
      </c>
      <c r="F1229" s="19">
        <f t="shared" si="10"/>
        <v>0</v>
      </c>
      <c r="G1229" s="19">
        <f t="shared" si="11"/>
        <v>0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</row>
    <row r="1230" spans="1:29" ht="15" x14ac:dyDescent="0.25">
      <c r="A1230" s="14" t="s">
        <v>161</v>
      </c>
      <c r="B1230" s="14" t="s">
        <v>163</v>
      </c>
      <c r="C1230" s="16" t="s">
        <v>115</v>
      </c>
      <c r="D1230" s="19">
        <v>14338</v>
      </c>
      <c r="E1230" s="18">
        <v>517</v>
      </c>
      <c r="F1230" s="19">
        <f t="shared" si="10"/>
        <v>0</v>
      </c>
      <c r="G1230" s="19">
        <f t="shared" si="11"/>
        <v>0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</row>
    <row r="1231" spans="1:29" ht="15" x14ac:dyDescent="0.25">
      <c r="A1231" s="14" t="s">
        <v>161</v>
      </c>
      <c r="B1231" s="14" t="s">
        <v>164</v>
      </c>
      <c r="C1231" s="16" t="s">
        <v>115</v>
      </c>
      <c r="D1231" s="18">
        <v>34228</v>
      </c>
      <c r="E1231" s="18">
        <v>66897</v>
      </c>
      <c r="F1231" s="19">
        <f t="shared" si="10"/>
        <v>0</v>
      </c>
      <c r="G1231" s="19">
        <f t="shared" si="11"/>
        <v>0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</row>
    <row r="1232" spans="1:29" ht="15" x14ac:dyDescent="0.25">
      <c r="A1232" s="14" t="s">
        <v>161</v>
      </c>
      <c r="B1232" s="14" t="s">
        <v>165</v>
      </c>
      <c r="C1232" s="16" t="s">
        <v>115</v>
      </c>
      <c r="D1232" s="18">
        <v>27686</v>
      </c>
      <c r="E1232" s="18">
        <v>62222</v>
      </c>
      <c r="F1232" s="19">
        <f t="shared" si="10"/>
        <v>0</v>
      </c>
      <c r="G1232" s="19">
        <f t="shared" si="11"/>
        <v>0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</row>
    <row r="1233" spans="1:29" ht="15" x14ac:dyDescent="0.25">
      <c r="A1233" s="14" t="s">
        <v>161</v>
      </c>
      <c r="B1233" s="14" t="s">
        <v>166</v>
      </c>
      <c r="C1233" s="16" t="s">
        <v>115</v>
      </c>
      <c r="D1233" s="18">
        <v>60892</v>
      </c>
      <c r="E1233" s="18">
        <v>108947</v>
      </c>
      <c r="F1233" s="19">
        <f t="shared" si="10"/>
        <v>1</v>
      </c>
      <c r="G1233" s="19">
        <f t="shared" si="11"/>
        <v>1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</row>
    <row r="1234" spans="1:29" ht="15" x14ac:dyDescent="0.25">
      <c r="A1234" s="14" t="s">
        <v>161</v>
      </c>
      <c r="B1234" s="14" t="s">
        <v>167</v>
      </c>
      <c r="C1234" s="16" t="s">
        <v>115</v>
      </c>
      <c r="D1234" s="18">
        <v>6451</v>
      </c>
      <c r="E1234" s="18">
        <v>31125</v>
      </c>
      <c r="F1234" s="19">
        <f t="shared" si="10"/>
        <v>0</v>
      </c>
      <c r="G1234" s="19">
        <f t="shared" si="11"/>
        <v>0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</row>
    <row r="1235" spans="1:29" ht="15" x14ac:dyDescent="0.25">
      <c r="A1235" s="14" t="s">
        <v>161</v>
      </c>
      <c r="B1235" s="14" t="s">
        <v>168</v>
      </c>
      <c r="C1235" s="16" t="s">
        <v>115</v>
      </c>
      <c r="D1235" s="18">
        <v>17897</v>
      </c>
      <c r="E1235" s="18">
        <v>44679</v>
      </c>
      <c r="F1235" s="19">
        <f t="shared" si="10"/>
        <v>0</v>
      </c>
      <c r="G1235" s="19">
        <f t="shared" si="11"/>
        <v>0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</row>
    <row r="1236" spans="1:29" ht="15" x14ac:dyDescent="0.25">
      <c r="A1236" s="14" t="s">
        <v>161</v>
      </c>
      <c r="B1236" s="14" t="s">
        <v>169</v>
      </c>
      <c r="C1236" s="16" t="s">
        <v>115</v>
      </c>
      <c r="D1236" s="18">
        <v>8564</v>
      </c>
      <c r="E1236" s="18">
        <v>20884</v>
      </c>
      <c r="F1236" s="19">
        <f t="shared" si="10"/>
        <v>0</v>
      </c>
      <c r="G1236" s="19">
        <f t="shared" si="11"/>
        <v>0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</row>
    <row r="1237" spans="1:29" ht="15" x14ac:dyDescent="0.25">
      <c r="A1237" s="14" t="s">
        <v>161</v>
      </c>
      <c r="B1237" s="14" t="s">
        <v>170</v>
      </c>
      <c r="C1237" s="16" t="s">
        <v>115</v>
      </c>
      <c r="D1237" s="18">
        <v>2443</v>
      </c>
      <c r="E1237" s="18">
        <v>7708</v>
      </c>
      <c r="F1237" s="19">
        <f t="shared" si="10"/>
        <v>0</v>
      </c>
      <c r="G1237" s="19">
        <f t="shared" si="11"/>
        <v>0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</row>
    <row r="1238" spans="1:29" ht="15" x14ac:dyDescent="0.25">
      <c r="A1238" s="14" t="s">
        <v>161</v>
      </c>
      <c r="B1238" s="14" t="s">
        <v>171</v>
      </c>
      <c r="C1238" s="16" t="s">
        <v>115</v>
      </c>
      <c r="D1238" s="18">
        <v>44043</v>
      </c>
      <c r="E1238" s="18">
        <v>111752</v>
      </c>
      <c r="F1238" s="19">
        <f t="shared" si="10"/>
        <v>0</v>
      </c>
      <c r="G1238" s="19">
        <f t="shared" si="11"/>
        <v>1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</row>
    <row r="1239" spans="1:29" ht="15" x14ac:dyDescent="0.25">
      <c r="A1239" s="14" t="s">
        <v>161</v>
      </c>
      <c r="B1239" s="14" t="s">
        <v>172</v>
      </c>
      <c r="C1239" s="16" t="s">
        <v>115</v>
      </c>
      <c r="D1239" s="18">
        <v>19307</v>
      </c>
      <c r="E1239" s="18">
        <v>46303</v>
      </c>
      <c r="F1239" s="19">
        <f t="shared" si="10"/>
        <v>0</v>
      </c>
      <c r="G1239" s="19">
        <f t="shared" si="11"/>
        <v>0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</row>
    <row r="1240" spans="1:29" ht="15" x14ac:dyDescent="0.25">
      <c r="A1240" s="14" t="s">
        <v>161</v>
      </c>
      <c r="B1240" s="14" t="s">
        <v>173</v>
      </c>
      <c r="C1240" s="16" t="s">
        <v>115</v>
      </c>
      <c r="D1240" s="18">
        <v>5568</v>
      </c>
      <c r="E1240" s="18">
        <v>18339</v>
      </c>
      <c r="F1240" s="19">
        <f t="shared" si="10"/>
        <v>0</v>
      </c>
      <c r="G1240" s="19">
        <f t="shared" si="11"/>
        <v>0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</row>
    <row r="1241" spans="1:29" ht="15" x14ac:dyDescent="0.25">
      <c r="A1241" s="14" t="s">
        <v>161</v>
      </c>
      <c r="B1241" s="14" t="s">
        <v>174</v>
      </c>
      <c r="C1241" s="16" t="s">
        <v>115</v>
      </c>
      <c r="D1241" s="19">
        <v>14338</v>
      </c>
      <c r="E1241" s="18">
        <v>711</v>
      </c>
      <c r="F1241" s="19">
        <f t="shared" si="10"/>
        <v>0</v>
      </c>
      <c r="G1241" s="19">
        <f t="shared" si="11"/>
        <v>0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</row>
    <row r="1242" spans="1:29" ht="15" x14ac:dyDescent="0.25">
      <c r="A1242" s="14" t="s">
        <v>161</v>
      </c>
      <c r="B1242" s="14" t="s">
        <v>175</v>
      </c>
      <c r="C1242" s="16" t="s">
        <v>115</v>
      </c>
      <c r="D1242" s="18">
        <v>36429</v>
      </c>
      <c r="E1242" s="18">
        <v>61844</v>
      </c>
      <c r="F1242" s="19">
        <f t="shared" si="10"/>
        <v>0</v>
      </c>
      <c r="G1242" s="19">
        <f t="shared" si="11"/>
        <v>0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</row>
    <row r="1243" spans="1:29" ht="15" x14ac:dyDescent="0.25">
      <c r="A1243" s="14" t="s">
        <v>161</v>
      </c>
      <c r="B1243" s="14" t="s">
        <v>176</v>
      </c>
      <c r="C1243" s="16" t="s">
        <v>115</v>
      </c>
      <c r="D1243" s="18">
        <v>261157</v>
      </c>
      <c r="E1243" s="18">
        <v>361273</v>
      </c>
      <c r="F1243" s="19">
        <f t="shared" si="10"/>
        <v>1</v>
      </c>
      <c r="G1243" s="19">
        <f t="shared" si="11"/>
        <v>1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</row>
    <row r="1244" spans="1:29" ht="15" x14ac:dyDescent="0.25">
      <c r="A1244" s="14" t="s">
        <v>161</v>
      </c>
      <c r="B1244" s="14" t="s">
        <v>177</v>
      </c>
      <c r="C1244" s="16" t="s">
        <v>115</v>
      </c>
      <c r="D1244" s="18">
        <v>329769</v>
      </c>
      <c r="E1244" s="18">
        <v>745384</v>
      </c>
      <c r="F1244" s="19">
        <f t="shared" si="10"/>
        <v>1</v>
      </c>
      <c r="G1244" s="19">
        <f t="shared" si="11"/>
        <v>1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</row>
    <row r="1245" spans="1:29" ht="15" x14ac:dyDescent="0.25">
      <c r="A1245" s="14" t="s">
        <v>161</v>
      </c>
      <c r="B1245" s="14" t="s">
        <v>178</v>
      </c>
      <c r="C1245" s="16" t="s">
        <v>115</v>
      </c>
      <c r="D1245" s="18">
        <v>27615</v>
      </c>
      <c r="E1245" s="18">
        <v>86717</v>
      </c>
      <c r="F1245" s="19">
        <f t="shared" si="10"/>
        <v>0</v>
      </c>
      <c r="G1245" s="19">
        <f t="shared" si="11"/>
        <v>0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</row>
    <row r="1246" spans="1:29" ht="15" x14ac:dyDescent="0.25">
      <c r="A1246" s="14" t="s">
        <v>161</v>
      </c>
      <c r="B1246" s="14" t="s">
        <v>179</v>
      </c>
      <c r="C1246" s="16" t="s">
        <v>115</v>
      </c>
      <c r="D1246" s="18">
        <v>25667</v>
      </c>
      <c r="E1246" s="18">
        <v>50583</v>
      </c>
      <c r="F1246" s="19">
        <f t="shared" si="10"/>
        <v>0</v>
      </c>
      <c r="G1246" s="19">
        <f t="shared" si="11"/>
        <v>0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</row>
    <row r="1247" spans="1:29" ht="15" x14ac:dyDescent="0.25">
      <c r="A1247" s="14" t="s">
        <v>161</v>
      </c>
      <c r="B1247" s="14" t="s">
        <v>180</v>
      </c>
      <c r="C1247" s="16" t="s">
        <v>115</v>
      </c>
      <c r="D1247" s="18">
        <v>5369</v>
      </c>
      <c r="E1247" s="18">
        <v>1962</v>
      </c>
      <c r="F1247" s="19">
        <f t="shared" si="10"/>
        <v>0</v>
      </c>
      <c r="G1247" s="19">
        <f t="shared" si="11"/>
        <v>0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</row>
    <row r="1248" spans="1:29" ht="15" x14ac:dyDescent="0.25">
      <c r="A1248" s="14" t="s">
        <v>161</v>
      </c>
      <c r="B1248" s="14" t="s">
        <v>181</v>
      </c>
      <c r="C1248" s="16" t="s">
        <v>115</v>
      </c>
      <c r="D1248" s="18">
        <v>14219</v>
      </c>
      <c r="E1248" s="18">
        <v>40000</v>
      </c>
      <c r="F1248" s="19">
        <f t="shared" si="10"/>
        <v>0</v>
      </c>
      <c r="G1248" s="19">
        <f t="shared" si="11"/>
        <v>0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</row>
    <row r="1249" spans="1:29" ht="15" x14ac:dyDescent="0.25">
      <c r="A1249" s="14" t="s">
        <v>161</v>
      </c>
      <c r="B1249" s="14" t="s">
        <v>182</v>
      </c>
      <c r="C1249" s="16" t="s">
        <v>115</v>
      </c>
      <c r="D1249" s="19">
        <v>14338</v>
      </c>
      <c r="E1249" s="19">
        <v>8441</v>
      </c>
      <c r="F1249" s="19">
        <f t="shared" si="10"/>
        <v>0</v>
      </c>
      <c r="G1249" s="19">
        <f t="shared" si="11"/>
        <v>0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</row>
    <row r="1250" spans="1:29" ht="15" x14ac:dyDescent="0.25">
      <c r="A1250" s="14" t="s">
        <v>161</v>
      </c>
      <c r="B1250" s="14" t="s">
        <v>183</v>
      </c>
      <c r="C1250" s="16" t="s">
        <v>115</v>
      </c>
      <c r="D1250" s="18">
        <v>170239</v>
      </c>
      <c r="E1250" s="18">
        <v>406307</v>
      </c>
      <c r="F1250" s="19">
        <f t="shared" si="10"/>
        <v>1</v>
      </c>
      <c r="G1250" s="19">
        <f t="shared" si="11"/>
        <v>1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</row>
    <row r="1251" spans="1:29" ht="15" x14ac:dyDescent="0.25">
      <c r="A1251" s="14" t="s">
        <v>161</v>
      </c>
      <c r="B1251" s="14" t="s">
        <v>184</v>
      </c>
      <c r="C1251" s="16" t="s">
        <v>115</v>
      </c>
      <c r="D1251" s="18">
        <v>2496</v>
      </c>
      <c r="E1251" s="19">
        <v>8441</v>
      </c>
      <c r="F1251" s="19">
        <f t="shared" si="10"/>
        <v>0</v>
      </c>
      <c r="G1251" s="19">
        <f t="shared" si="11"/>
        <v>0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1:29" ht="15" x14ac:dyDescent="0.25">
      <c r="A1252" s="14" t="s">
        <v>161</v>
      </c>
      <c r="B1252" s="14" t="s">
        <v>185</v>
      </c>
      <c r="C1252" s="16" t="s">
        <v>115</v>
      </c>
      <c r="D1252" s="18">
        <v>4644</v>
      </c>
      <c r="E1252" s="18">
        <v>7616</v>
      </c>
      <c r="F1252" s="19">
        <f t="shared" si="10"/>
        <v>0</v>
      </c>
      <c r="G1252" s="19">
        <f t="shared" si="11"/>
        <v>0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</row>
    <row r="1253" spans="1:29" ht="15" x14ac:dyDescent="0.25">
      <c r="A1253" s="14" t="s">
        <v>161</v>
      </c>
      <c r="B1253" s="14" t="s">
        <v>186</v>
      </c>
      <c r="C1253" s="16" t="s">
        <v>115</v>
      </c>
      <c r="D1253" s="19">
        <v>14338</v>
      </c>
      <c r="E1253" s="19">
        <v>8441</v>
      </c>
      <c r="F1253" s="19">
        <f t="shared" si="10"/>
        <v>0</v>
      </c>
      <c r="G1253" s="19">
        <f t="shared" si="11"/>
        <v>0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</row>
    <row r="1254" spans="1:29" ht="15" x14ac:dyDescent="0.25">
      <c r="A1254" s="14" t="s">
        <v>161</v>
      </c>
      <c r="B1254" s="14" t="s">
        <v>187</v>
      </c>
      <c r="C1254" s="16" t="s">
        <v>115</v>
      </c>
      <c r="D1254" s="18">
        <v>7052</v>
      </c>
      <c r="E1254" s="18">
        <v>13561</v>
      </c>
      <c r="F1254" s="19">
        <f t="shared" si="10"/>
        <v>0</v>
      </c>
      <c r="G1254" s="19">
        <f t="shared" si="11"/>
        <v>0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</row>
    <row r="1255" spans="1:29" ht="15" x14ac:dyDescent="0.25">
      <c r="A1255" s="14" t="s">
        <v>161</v>
      </c>
      <c r="B1255" s="14" t="s">
        <v>188</v>
      </c>
      <c r="C1255" s="16" t="s">
        <v>115</v>
      </c>
      <c r="D1255" s="18">
        <v>4220</v>
      </c>
      <c r="E1255" s="18">
        <v>10829</v>
      </c>
      <c r="F1255" s="19">
        <f t="shared" si="10"/>
        <v>0</v>
      </c>
      <c r="G1255" s="19">
        <f t="shared" si="11"/>
        <v>0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</row>
    <row r="1256" spans="1:29" ht="15" x14ac:dyDescent="0.25">
      <c r="A1256" s="14" t="s">
        <v>161</v>
      </c>
      <c r="B1256" s="14" t="s">
        <v>189</v>
      </c>
      <c r="C1256" s="16" t="s">
        <v>115</v>
      </c>
      <c r="D1256" s="18">
        <v>848</v>
      </c>
      <c r="E1256" s="18">
        <v>2589</v>
      </c>
      <c r="F1256" s="19">
        <f t="shared" si="10"/>
        <v>0</v>
      </c>
      <c r="G1256" s="19">
        <f t="shared" si="11"/>
        <v>0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</row>
    <row r="1257" spans="1:29" ht="15" x14ac:dyDescent="0.25">
      <c r="A1257" s="14" t="s">
        <v>161</v>
      </c>
      <c r="B1257" s="14" t="s">
        <v>190</v>
      </c>
      <c r="C1257" s="16" t="s">
        <v>115</v>
      </c>
      <c r="D1257" s="18">
        <v>3426</v>
      </c>
      <c r="E1257" s="18">
        <v>4855</v>
      </c>
      <c r="F1257" s="19">
        <f t="shared" si="10"/>
        <v>0</v>
      </c>
      <c r="G1257" s="19">
        <f t="shared" si="11"/>
        <v>0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</row>
    <row r="1258" spans="1:29" ht="15" x14ac:dyDescent="0.25">
      <c r="A1258" s="14" t="s">
        <v>161</v>
      </c>
      <c r="B1258" s="14" t="s">
        <v>191</v>
      </c>
      <c r="C1258" s="16" t="s">
        <v>115</v>
      </c>
      <c r="D1258" s="19">
        <v>14338</v>
      </c>
      <c r="E1258" s="19">
        <v>8441</v>
      </c>
      <c r="F1258" s="19">
        <f t="shared" si="10"/>
        <v>0</v>
      </c>
      <c r="G1258" s="19">
        <f t="shared" si="11"/>
        <v>0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</row>
    <row r="1259" spans="1:29" ht="15" x14ac:dyDescent="0.25">
      <c r="A1259" s="14" t="s">
        <v>161</v>
      </c>
      <c r="B1259" s="14" t="s">
        <v>192</v>
      </c>
      <c r="C1259" s="16" t="s">
        <v>115</v>
      </c>
      <c r="D1259" s="18">
        <v>1174</v>
      </c>
      <c r="E1259" s="18">
        <v>2582</v>
      </c>
      <c r="F1259" s="19">
        <f t="shared" si="10"/>
        <v>0</v>
      </c>
      <c r="G1259" s="19">
        <f t="shared" si="11"/>
        <v>0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</row>
    <row r="1260" spans="1:29" ht="15" x14ac:dyDescent="0.25">
      <c r="A1260" s="14" t="s">
        <v>161</v>
      </c>
      <c r="B1260" s="14" t="s">
        <v>193</v>
      </c>
      <c r="C1260" s="16" t="s">
        <v>115</v>
      </c>
      <c r="D1260" s="18">
        <v>83426</v>
      </c>
      <c r="E1260" s="18">
        <v>182078</v>
      </c>
      <c r="F1260" s="19">
        <f t="shared" si="10"/>
        <v>1</v>
      </c>
      <c r="G1260" s="19">
        <f t="shared" si="11"/>
        <v>1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</row>
    <row r="1261" spans="1:29" ht="15" x14ac:dyDescent="0.25">
      <c r="A1261" s="14" t="s">
        <v>161</v>
      </c>
      <c r="B1261" s="14" t="s">
        <v>194</v>
      </c>
      <c r="C1261" s="16" t="s">
        <v>115</v>
      </c>
      <c r="D1261" s="18">
        <v>2883</v>
      </c>
      <c r="E1261" s="18">
        <v>10873</v>
      </c>
      <c r="F1261" s="19">
        <f t="shared" si="10"/>
        <v>0</v>
      </c>
      <c r="G1261" s="19">
        <f t="shared" si="11"/>
        <v>0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</row>
    <row r="1262" spans="1:29" ht="15" x14ac:dyDescent="0.25">
      <c r="A1262" s="14" t="s">
        <v>161</v>
      </c>
      <c r="B1262" s="14" t="s">
        <v>195</v>
      </c>
      <c r="C1262" s="16" t="s">
        <v>115</v>
      </c>
      <c r="D1262" s="18">
        <v>32338</v>
      </c>
      <c r="E1262" s="18">
        <v>57187</v>
      </c>
      <c r="F1262" s="19">
        <f t="shared" si="10"/>
        <v>0</v>
      </c>
      <c r="G1262" s="19">
        <f t="shared" si="11"/>
        <v>0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</row>
    <row r="1263" spans="1:29" ht="15" x14ac:dyDescent="0.25">
      <c r="A1263" s="14" t="s">
        <v>161</v>
      </c>
      <c r="B1263" s="14" t="s">
        <v>196</v>
      </c>
      <c r="C1263" s="16" t="s">
        <v>115</v>
      </c>
      <c r="D1263" s="18">
        <v>101539</v>
      </c>
      <c r="E1263" s="18">
        <v>317254</v>
      </c>
      <c r="F1263" s="19">
        <f t="shared" si="10"/>
        <v>1</v>
      </c>
      <c r="G1263" s="19">
        <f t="shared" si="11"/>
        <v>1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</row>
    <row r="1264" spans="1:29" ht="15" x14ac:dyDescent="0.25">
      <c r="A1264" s="14" t="s">
        <v>161</v>
      </c>
      <c r="B1264" s="14" t="s">
        <v>197</v>
      </c>
      <c r="C1264" s="16" t="s">
        <v>115</v>
      </c>
      <c r="D1264" s="18">
        <v>23541</v>
      </c>
      <c r="E1264" s="18">
        <v>52361</v>
      </c>
      <c r="F1264" s="19">
        <f t="shared" si="10"/>
        <v>0</v>
      </c>
      <c r="G1264" s="19">
        <f t="shared" si="11"/>
        <v>0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</row>
    <row r="1265" spans="1:29" ht="15" x14ac:dyDescent="0.25">
      <c r="A1265" s="14" t="s">
        <v>161</v>
      </c>
      <c r="B1265" s="14" t="s">
        <v>198</v>
      </c>
      <c r="C1265" s="16" t="s">
        <v>115</v>
      </c>
      <c r="D1265" s="18">
        <v>35031</v>
      </c>
      <c r="E1265" s="18">
        <v>78745</v>
      </c>
      <c r="F1265" s="19">
        <f t="shared" si="10"/>
        <v>0</v>
      </c>
      <c r="G1265" s="19">
        <f t="shared" si="11"/>
        <v>0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</row>
    <row r="1266" spans="1:29" ht="15" x14ac:dyDescent="0.25">
      <c r="A1266" s="14" t="s">
        <v>161</v>
      </c>
      <c r="B1266" s="14" t="s">
        <v>199</v>
      </c>
      <c r="C1266" s="16" t="s">
        <v>115</v>
      </c>
      <c r="D1266" s="18">
        <v>702292</v>
      </c>
      <c r="E1266" s="18">
        <v>1740776</v>
      </c>
      <c r="F1266" s="19">
        <f t="shared" si="10"/>
        <v>1</v>
      </c>
      <c r="G1266" s="19">
        <f t="shared" si="11"/>
        <v>1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</row>
    <row r="1267" spans="1:29" ht="15" x14ac:dyDescent="0.25">
      <c r="A1267" s="14" t="s">
        <v>161</v>
      </c>
      <c r="B1267" s="14" t="s">
        <v>200</v>
      </c>
      <c r="C1267" s="16" t="s">
        <v>115</v>
      </c>
      <c r="D1267" s="19">
        <v>14338</v>
      </c>
      <c r="E1267" s="19">
        <v>8441</v>
      </c>
      <c r="F1267" s="19">
        <f t="shared" si="10"/>
        <v>0</v>
      </c>
      <c r="G1267" s="19">
        <f t="shared" si="11"/>
        <v>0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</row>
    <row r="1268" spans="1:29" ht="15" x14ac:dyDescent="0.25">
      <c r="A1268" s="14" t="s">
        <v>161</v>
      </c>
      <c r="B1268" s="14" t="s">
        <v>201</v>
      </c>
      <c r="C1268" s="16" t="s">
        <v>115</v>
      </c>
      <c r="D1268" s="18">
        <v>15536</v>
      </c>
      <c r="E1268" s="18">
        <v>45962</v>
      </c>
      <c r="F1268" s="19">
        <f t="shared" si="10"/>
        <v>0</v>
      </c>
      <c r="G1268" s="19">
        <f t="shared" si="11"/>
        <v>0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</row>
    <row r="1269" spans="1:29" ht="15" x14ac:dyDescent="0.25">
      <c r="A1269" s="14" t="s">
        <v>161</v>
      </c>
      <c r="B1269" s="14" t="s">
        <v>202</v>
      </c>
      <c r="C1269" s="16" t="s">
        <v>115</v>
      </c>
      <c r="D1269" s="18">
        <v>17828</v>
      </c>
      <c r="E1269" s="18">
        <v>36094</v>
      </c>
      <c r="F1269" s="19">
        <f t="shared" si="10"/>
        <v>0</v>
      </c>
      <c r="G1269" s="19">
        <f t="shared" si="11"/>
        <v>0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</row>
    <row r="1270" spans="1:29" ht="15" x14ac:dyDescent="0.25">
      <c r="A1270" s="14" t="s">
        <v>161</v>
      </c>
      <c r="B1270" s="14" t="s">
        <v>203</v>
      </c>
      <c r="C1270" s="16" t="s">
        <v>115</v>
      </c>
      <c r="D1270" s="18">
        <v>7230</v>
      </c>
      <c r="E1270" s="18">
        <v>15328</v>
      </c>
      <c r="F1270" s="19">
        <f t="shared" si="10"/>
        <v>0</v>
      </c>
      <c r="G1270" s="19">
        <f t="shared" si="11"/>
        <v>0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</row>
    <row r="1271" spans="1:29" ht="15" x14ac:dyDescent="0.25">
      <c r="A1271" s="14" t="s">
        <v>161</v>
      </c>
      <c r="B1271" s="14" t="s">
        <v>204</v>
      </c>
      <c r="C1271" s="16" t="s">
        <v>115</v>
      </c>
      <c r="D1271" s="18">
        <v>127749</v>
      </c>
      <c r="E1271" s="18">
        <v>269675</v>
      </c>
      <c r="F1271" s="19">
        <f t="shared" si="10"/>
        <v>1</v>
      </c>
      <c r="G1271" s="19">
        <f t="shared" si="11"/>
        <v>1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</row>
    <row r="1272" spans="1:29" ht="15" x14ac:dyDescent="0.25">
      <c r="A1272" s="14" t="s">
        <v>161</v>
      </c>
      <c r="B1272" s="14" t="s">
        <v>205</v>
      </c>
      <c r="C1272" s="16" t="s">
        <v>115</v>
      </c>
      <c r="D1272" s="18">
        <v>51315</v>
      </c>
      <c r="E1272" s="18">
        <v>52515</v>
      </c>
      <c r="F1272" s="19">
        <f t="shared" si="10"/>
        <v>1</v>
      </c>
      <c r="G1272" s="19">
        <f t="shared" si="11"/>
        <v>0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</row>
    <row r="1273" spans="1:29" ht="15" x14ac:dyDescent="0.25">
      <c r="A1273" s="14" t="s">
        <v>161</v>
      </c>
      <c r="B1273" s="14" t="s">
        <v>206</v>
      </c>
      <c r="C1273" s="16" t="s">
        <v>115</v>
      </c>
      <c r="D1273" s="18">
        <v>26199</v>
      </c>
      <c r="E1273" s="18">
        <v>38757</v>
      </c>
      <c r="F1273" s="19">
        <f t="shared" si="10"/>
        <v>0</v>
      </c>
      <c r="G1273" s="19">
        <f t="shared" si="11"/>
        <v>0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</row>
    <row r="1274" spans="1:29" ht="15" x14ac:dyDescent="0.25">
      <c r="A1274" s="14" t="s">
        <v>161</v>
      </c>
      <c r="B1274" s="14" t="s">
        <v>207</v>
      </c>
      <c r="C1274" s="16" t="s">
        <v>115</v>
      </c>
      <c r="D1274" s="18">
        <v>105133</v>
      </c>
      <c r="E1274" s="18">
        <v>298002</v>
      </c>
      <c r="F1274" s="19">
        <f t="shared" si="10"/>
        <v>1</v>
      </c>
      <c r="G1274" s="19">
        <f t="shared" si="11"/>
        <v>1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</row>
    <row r="1275" spans="1:29" ht="15" x14ac:dyDescent="0.25">
      <c r="A1275" s="14" t="s">
        <v>161</v>
      </c>
      <c r="B1275" s="14" t="s">
        <v>208</v>
      </c>
      <c r="C1275" s="16" t="s">
        <v>115</v>
      </c>
      <c r="D1275" s="18">
        <v>132308</v>
      </c>
      <c r="E1275" s="18">
        <v>304805</v>
      </c>
      <c r="F1275" s="19">
        <f t="shared" si="10"/>
        <v>1</v>
      </c>
      <c r="G1275" s="19">
        <f t="shared" si="11"/>
        <v>1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</row>
    <row r="1276" spans="1:29" ht="15" x14ac:dyDescent="0.25">
      <c r="A1276" s="14" t="s">
        <v>161</v>
      </c>
      <c r="B1276" s="14" t="s">
        <v>209</v>
      </c>
      <c r="C1276" s="16" t="s">
        <v>115</v>
      </c>
      <c r="D1276" s="18">
        <v>201829</v>
      </c>
      <c r="E1276" s="18">
        <v>493505</v>
      </c>
      <c r="F1276" s="19">
        <f t="shared" si="10"/>
        <v>1</v>
      </c>
      <c r="G1276" s="19">
        <f t="shared" si="11"/>
        <v>1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</row>
    <row r="1277" spans="1:29" ht="15" x14ac:dyDescent="0.25">
      <c r="A1277" s="14" t="s">
        <v>161</v>
      </c>
      <c r="B1277" s="14" t="s">
        <v>162</v>
      </c>
      <c r="C1277" s="16" t="s">
        <v>116</v>
      </c>
      <c r="D1277" s="18">
        <v>2068</v>
      </c>
      <c r="E1277" s="18">
        <v>3880</v>
      </c>
      <c r="F1277" s="19">
        <f t="shared" ref="F1277:F1531" si="12">IF(OR(D1277&gt;$J$13+$J$16, D1277&lt;$J$11-$J$16),1,0)</f>
        <v>0</v>
      </c>
      <c r="G1277" s="19">
        <f t="shared" ref="G1277:G1531" si="13">IF(OR(E1277&gt;$K$13+$K$16,E1277&lt;$K$11-$K$16),1, 0)</f>
        <v>0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</row>
    <row r="1278" spans="1:29" ht="15" x14ac:dyDescent="0.25">
      <c r="A1278" s="14" t="s">
        <v>161</v>
      </c>
      <c r="B1278" s="14" t="s">
        <v>163</v>
      </c>
      <c r="C1278" s="16" t="s">
        <v>116</v>
      </c>
      <c r="D1278" s="19">
        <v>14338</v>
      </c>
      <c r="E1278" s="18">
        <v>517</v>
      </c>
      <c r="F1278" s="19">
        <f t="shared" si="12"/>
        <v>0</v>
      </c>
      <c r="G1278" s="19">
        <f t="shared" si="13"/>
        <v>0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</row>
    <row r="1279" spans="1:29" ht="15" x14ac:dyDescent="0.25">
      <c r="A1279" s="14" t="s">
        <v>161</v>
      </c>
      <c r="B1279" s="14" t="s">
        <v>164</v>
      </c>
      <c r="C1279" s="16" t="s">
        <v>116</v>
      </c>
      <c r="D1279" s="18">
        <v>31963</v>
      </c>
      <c r="E1279" s="18">
        <v>62262</v>
      </c>
      <c r="F1279" s="19">
        <f t="shared" si="12"/>
        <v>0</v>
      </c>
      <c r="G1279" s="19">
        <f t="shared" si="13"/>
        <v>0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</row>
    <row r="1280" spans="1:29" ht="15" x14ac:dyDescent="0.25">
      <c r="A1280" s="14" t="s">
        <v>161</v>
      </c>
      <c r="B1280" s="14" t="s">
        <v>165</v>
      </c>
      <c r="C1280" s="16" t="s">
        <v>116</v>
      </c>
      <c r="D1280" s="18">
        <v>26737</v>
      </c>
      <c r="E1280" s="18">
        <v>60293</v>
      </c>
      <c r="F1280" s="19">
        <f t="shared" si="12"/>
        <v>0</v>
      </c>
      <c r="G1280" s="19">
        <f t="shared" si="13"/>
        <v>0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</row>
    <row r="1281" spans="1:29" ht="15" x14ac:dyDescent="0.25">
      <c r="A1281" s="14" t="s">
        <v>161</v>
      </c>
      <c r="B1281" s="14" t="s">
        <v>166</v>
      </c>
      <c r="C1281" s="16" t="s">
        <v>116</v>
      </c>
      <c r="D1281" s="18">
        <v>57096</v>
      </c>
      <c r="E1281" s="18">
        <v>104194</v>
      </c>
      <c r="F1281" s="19">
        <f t="shared" si="12"/>
        <v>1</v>
      </c>
      <c r="G1281" s="19">
        <f t="shared" si="13"/>
        <v>1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</row>
    <row r="1282" spans="1:29" ht="15" x14ac:dyDescent="0.25">
      <c r="A1282" s="14" t="s">
        <v>161</v>
      </c>
      <c r="B1282" s="14" t="s">
        <v>167</v>
      </c>
      <c r="C1282" s="16" t="s">
        <v>116</v>
      </c>
      <c r="D1282" s="18">
        <v>6161</v>
      </c>
      <c r="E1282" s="18">
        <v>30590</v>
      </c>
      <c r="F1282" s="19">
        <f t="shared" si="12"/>
        <v>0</v>
      </c>
      <c r="G1282" s="19">
        <f t="shared" si="13"/>
        <v>0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</row>
    <row r="1283" spans="1:29" ht="15" x14ac:dyDescent="0.25">
      <c r="A1283" s="14" t="s">
        <v>161</v>
      </c>
      <c r="B1283" s="14" t="s">
        <v>168</v>
      </c>
      <c r="C1283" s="16" t="s">
        <v>116</v>
      </c>
      <c r="D1283" s="18">
        <v>17512</v>
      </c>
      <c r="E1283" s="18">
        <v>42805</v>
      </c>
      <c r="F1283" s="19">
        <f t="shared" si="12"/>
        <v>0</v>
      </c>
      <c r="G1283" s="19">
        <f t="shared" si="13"/>
        <v>0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</row>
    <row r="1284" spans="1:29" ht="15" x14ac:dyDescent="0.25">
      <c r="A1284" s="14" t="s">
        <v>161</v>
      </c>
      <c r="B1284" s="14" t="s">
        <v>169</v>
      </c>
      <c r="C1284" s="16" t="s">
        <v>116</v>
      </c>
      <c r="D1284" s="18">
        <v>8722</v>
      </c>
      <c r="E1284" s="18">
        <v>21555</v>
      </c>
      <c r="F1284" s="19">
        <f t="shared" si="12"/>
        <v>0</v>
      </c>
      <c r="G1284" s="19">
        <f t="shared" si="13"/>
        <v>0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</row>
    <row r="1285" spans="1:29" ht="15" x14ac:dyDescent="0.25">
      <c r="A1285" s="14" t="s">
        <v>161</v>
      </c>
      <c r="B1285" s="14" t="s">
        <v>170</v>
      </c>
      <c r="C1285" s="16" t="s">
        <v>116</v>
      </c>
      <c r="D1285" s="18">
        <v>2525</v>
      </c>
      <c r="E1285" s="18">
        <v>8141</v>
      </c>
      <c r="F1285" s="19">
        <f t="shared" si="12"/>
        <v>0</v>
      </c>
      <c r="G1285" s="19">
        <f t="shared" si="13"/>
        <v>0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</row>
    <row r="1286" spans="1:29" ht="15" x14ac:dyDescent="0.25">
      <c r="A1286" s="14" t="s">
        <v>161</v>
      </c>
      <c r="B1286" s="14" t="s">
        <v>171</v>
      </c>
      <c r="C1286" s="16" t="s">
        <v>116</v>
      </c>
      <c r="D1286" s="18">
        <v>42044</v>
      </c>
      <c r="E1286" s="18">
        <v>108121</v>
      </c>
      <c r="F1286" s="19">
        <f t="shared" si="12"/>
        <v>0</v>
      </c>
      <c r="G1286" s="19">
        <f t="shared" si="13"/>
        <v>1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</row>
    <row r="1287" spans="1:29" ht="15" x14ac:dyDescent="0.25">
      <c r="A1287" s="14" t="s">
        <v>161</v>
      </c>
      <c r="B1287" s="14" t="s">
        <v>172</v>
      </c>
      <c r="C1287" s="16" t="s">
        <v>116</v>
      </c>
      <c r="D1287" s="18">
        <v>18358</v>
      </c>
      <c r="E1287" s="18">
        <v>44503</v>
      </c>
      <c r="F1287" s="19">
        <f t="shared" si="12"/>
        <v>0</v>
      </c>
      <c r="G1287" s="19">
        <f t="shared" si="13"/>
        <v>0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</row>
    <row r="1288" spans="1:29" ht="15" x14ac:dyDescent="0.25">
      <c r="A1288" s="14" t="s">
        <v>161</v>
      </c>
      <c r="B1288" s="14" t="s">
        <v>173</v>
      </c>
      <c r="C1288" s="16" t="s">
        <v>116</v>
      </c>
      <c r="D1288" s="18">
        <v>4749</v>
      </c>
      <c r="E1288" s="18">
        <v>14745</v>
      </c>
      <c r="F1288" s="19">
        <f t="shared" si="12"/>
        <v>0</v>
      </c>
      <c r="G1288" s="19">
        <f t="shared" si="13"/>
        <v>0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</row>
    <row r="1289" spans="1:29" ht="15" x14ac:dyDescent="0.25">
      <c r="A1289" s="14" t="s">
        <v>161</v>
      </c>
      <c r="B1289" s="14" t="s">
        <v>174</v>
      </c>
      <c r="C1289" s="16" t="s">
        <v>116</v>
      </c>
      <c r="D1289" s="19">
        <v>14338</v>
      </c>
      <c r="E1289" s="18">
        <v>667</v>
      </c>
      <c r="F1289" s="19">
        <f t="shared" si="12"/>
        <v>0</v>
      </c>
      <c r="G1289" s="19">
        <f t="shared" si="13"/>
        <v>0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</row>
    <row r="1290" spans="1:29" ht="15" x14ac:dyDescent="0.25">
      <c r="A1290" s="14" t="s">
        <v>161</v>
      </c>
      <c r="B1290" s="14" t="s">
        <v>175</v>
      </c>
      <c r="C1290" s="16" t="s">
        <v>116</v>
      </c>
      <c r="D1290" s="18">
        <v>33259</v>
      </c>
      <c r="E1290" s="18">
        <v>53168</v>
      </c>
      <c r="F1290" s="19">
        <f t="shared" si="12"/>
        <v>0</v>
      </c>
      <c r="G1290" s="19">
        <f t="shared" si="13"/>
        <v>0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</row>
    <row r="1291" spans="1:29" ht="15" x14ac:dyDescent="0.25">
      <c r="A1291" s="14" t="s">
        <v>161</v>
      </c>
      <c r="B1291" s="14" t="s">
        <v>176</v>
      </c>
      <c r="C1291" s="16" t="s">
        <v>116</v>
      </c>
      <c r="D1291" s="18">
        <v>253469</v>
      </c>
      <c r="E1291" s="18">
        <v>356924</v>
      </c>
      <c r="F1291" s="19">
        <f t="shared" si="12"/>
        <v>1</v>
      </c>
      <c r="G1291" s="19">
        <f t="shared" si="13"/>
        <v>1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</row>
    <row r="1292" spans="1:29" ht="15" x14ac:dyDescent="0.25">
      <c r="A1292" s="14" t="s">
        <v>161</v>
      </c>
      <c r="B1292" s="14" t="s">
        <v>177</v>
      </c>
      <c r="C1292" s="16" t="s">
        <v>116</v>
      </c>
      <c r="D1292" s="18">
        <v>313249</v>
      </c>
      <c r="E1292" s="18">
        <v>732249</v>
      </c>
      <c r="F1292" s="19">
        <f t="shared" si="12"/>
        <v>1</v>
      </c>
      <c r="G1292" s="19">
        <f t="shared" si="13"/>
        <v>1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</row>
    <row r="1293" spans="1:29" ht="15" x14ac:dyDescent="0.25">
      <c r="A1293" s="14" t="s">
        <v>161</v>
      </c>
      <c r="B1293" s="14" t="s">
        <v>178</v>
      </c>
      <c r="C1293" s="16" t="s">
        <v>116</v>
      </c>
      <c r="D1293" s="18">
        <v>29436</v>
      </c>
      <c r="E1293" s="18">
        <v>94902</v>
      </c>
      <c r="F1293" s="19">
        <f t="shared" si="12"/>
        <v>0</v>
      </c>
      <c r="G1293" s="19">
        <f t="shared" si="13"/>
        <v>0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</row>
    <row r="1294" spans="1:29" ht="15" x14ac:dyDescent="0.25">
      <c r="A1294" s="14" t="s">
        <v>161</v>
      </c>
      <c r="B1294" s="14" t="s">
        <v>179</v>
      </c>
      <c r="C1294" s="16" t="s">
        <v>116</v>
      </c>
      <c r="D1294" s="18">
        <v>24859</v>
      </c>
      <c r="E1294" s="18">
        <v>48676</v>
      </c>
      <c r="F1294" s="19">
        <f t="shared" si="12"/>
        <v>0</v>
      </c>
      <c r="G1294" s="19">
        <f t="shared" si="13"/>
        <v>0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</row>
    <row r="1295" spans="1:29" ht="15" x14ac:dyDescent="0.25">
      <c r="A1295" s="14" t="s">
        <v>161</v>
      </c>
      <c r="B1295" s="14" t="s">
        <v>180</v>
      </c>
      <c r="C1295" s="16" t="s">
        <v>116</v>
      </c>
      <c r="D1295" s="18">
        <v>5384</v>
      </c>
      <c r="E1295" s="18">
        <v>2054</v>
      </c>
      <c r="F1295" s="19">
        <f t="shared" si="12"/>
        <v>0</v>
      </c>
      <c r="G1295" s="19">
        <f t="shared" si="13"/>
        <v>0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</row>
    <row r="1296" spans="1:29" ht="15" x14ac:dyDescent="0.25">
      <c r="A1296" s="14" t="s">
        <v>161</v>
      </c>
      <c r="B1296" s="14" t="s">
        <v>181</v>
      </c>
      <c r="C1296" s="16" t="s">
        <v>116</v>
      </c>
      <c r="D1296" s="18">
        <v>14364</v>
      </c>
      <c r="E1296" s="18">
        <v>40623</v>
      </c>
      <c r="F1296" s="19">
        <f t="shared" si="12"/>
        <v>0</v>
      </c>
      <c r="G1296" s="19">
        <f t="shared" si="13"/>
        <v>0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</row>
    <row r="1297" spans="1:29" ht="15" x14ac:dyDescent="0.25">
      <c r="A1297" s="14" t="s">
        <v>161</v>
      </c>
      <c r="B1297" s="14" t="s">
        <v>182</v>
      </c>
      <c r="C1297" s="16" t="s">
        <v>116</v>
      </c>
      <c r="D1297" s="19">
        <v>14338</v>
      </c>
      <c r="E1297" s="19">
        <v>8441</v>
      </c>
      <c r="F1297" s="19">
        <f t="shared" si="12"/>
        <v>0</v>
      </c>
      <c r="G1297" s="19">
        <f t="shared" si="13"/>
        <v>0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</row>
    <row r="1298" spans="1:29" ht="15" x14ac:dyDescent="0.25">
      <c r="A1298" s="14" t="s">
        <v>161</v>
      </c>
      <c r="B1298" s="14" t="s">
        <v>183</v>
      </c>
      <c r="C1298" s="16" t="s">
        <v>116</v>
      </c>
      <c r="D1298" s="18">
        <v>164858</v>
      </c>
      <c r="E1298" s="18">
        <v>401592</v>
      </c>
      <c r="F1298" s="19">
        <f t="shared" si="12"/>
        <v>1</v>
      </c>
      <c r="G1298" s="19">
        <f t="shared" si="13"/>
        <v>1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</row>
    <row r="1299" spans="1:29" ht="15" x14ac:dyDescent="0.25">
      <c r="A1299" s="14" t="s">
        <v>161</v>
      </c>
      <c r="B1299" s="14" t="s">
        <v>184</v>
      </c>
      <c r="C1299" s="16" t="s">
        <v>116</v>
      </c>
      <c r="D1299" s="18">
        <v>2435</v>
      </c>
      <c r="E1299" s="19">
        <v>8441</v>
      </c>
      <c r="F1299" s="19">
        <f t="shared" si="12"/>
        <v>0</v>
      </c>
      <c r="G1299" s="19">
        <f t="shared" si="13"/>
        <v>0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</row>
    <row r="1300" spans="1:29" ht="15" x14ac:dyDescent="0.25">
      <c r="A1300" s="14" t="s">
        <v>161</v>
      </c>
      <c r="B1300" s="14" t="s">
        <v>185</v>
      </c>
      <c r="C1300" s="16" t="s">
        <v>116</v>
      </c>
      <c r="D1300" s="18">
        <v>4403</v>
      </c>
      <c r="E1300" s="18">
        <v>6824</v>
      </c>
      <c r="F1300" s="19">
        <f t="shared" si="12"/>
        <v>0</v>
      </c>
      <c r="G1300" s="19">
        <f t="shared" si="13"/>
        <v>0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</row>
    <row r="1301" spans="1:29" ht="15" x14ac:dyDescent="0.25">
      <c r="A1301" s="14" t="s">
        <v>161</v>
      </c>
      <c r="B1301" s="14" t="s">
        <v>186</v>
      </c>
      <c r="C1301" s="16" t="s">
        <v>116</v>
      </c>
      <c r="D1301" s="19">
        <v>14338</v>
      </c>
      <c r="E1301" s="19">
        <v>8441</v>
      </c>
      <c r="F1301" s="19">
        <f t="shared" si="12"/>
        <v>0</v>
      </c>
      <c r="G1301" s="19">
        <f t="shared" si="13"/>
        <v>0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</row>
    <row r="1302" spans="1:29" ht="15" x14ac:dyDescent="0.25">
      <c r="A1302" s="14" t="s">
        <v>161</v>
      </c>
      <c r="B1302" s="14" t="s">
        <v>187</v>
      </c>
      <c r="C1302" s="16" t="s">
        <v>116</v>
      </c>
      <c r="D1302" s="18">
        <v>8766</v>
      </c>
      <c r="E1302" s="18">
        <v>12578</v>
      </c>
      <c r="F1302" s="19">
        <f t="shared" si="12"/>
        <v>0</v>
      </c>
      <c r="G1302" s="19">
        <f t="shared" si="13"/>
        <v>0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</row>
    <row r="1303" spans="1:29" ht="15" x14ac:dyDescent="0.25">
      <c r="A1303" s="14" t="s">
        <v>161</v>
      </c>
      <c r="B1303" s="14" t="s">
        <v>188</v>
      </c>
      <c r="C1303" s="16" t="s">
        <v>116</v>
      </c>
      <c r="D1303" s="18">
        <v>3956</v>
      </c>
      <c r="E1303" s="18">
        <v>10249</v>
      </c>
      <c r="F1303" s="19">
        <f t="shared" si="12"/>
        <v>0</v>
      </c>
      <c r="G1303" s="19">
        <f t="shared" si="13"/>
        <v>0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</row>
    <row r="1304" spans="1:29" ht="15" x14ac:dyDescent="0.25">
      <c r="A1304" s="14" t="s">
        <v>161</v>
      </c>
      <c r="B1304" s="14" t="s">
        <v>189</v>
      </c>
      <c r="C1304" s="16" t="s">
        <v>116</v>
      </c>
      <c r="D1304" s="18">
        <v>777</v>
      </c>
      <c r="E1304" s="18">
        <v>2497</v>
      </c>
      <c r="F1304" s="19">
        <f t="shared" si="12"/>
        <v>0</v>
      </c>
      <c r="G1304" s="19">
        <f t="shared" si="13"/>
        <v>0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</row>
    <row r="1305" spans="1:29" ht="15" x14ac:dyDescent="0.25">
      <c r="A1305" s="14" t="s">
        <v>161</v>
      </c>
      <c r="B1305" s="14" t="s">
        <v>190</v>
      </c>
      <c r="C1305" s="16" t="s">
        <v>116</v>
      </c>
      <c r="D1305" s="18">
        <v>3171</v>
      </c>
      <c r="E1305" s="18">
        <v>4547</v>
      </c>
      <c r="F1305" s="19">
        <f t="shared" si="12"/>
        <v>0</v>
      </c>
      <c r="G1305" s="19">
        <f t="shared" si="13"/>
        <v>0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</row>
    <row r="1306" spans="1:29" ht="15" x14ac:dyDescent="0.25">
      <c r="A1306" s="14" t="s">
        <v>161</v>
      </c>
      <c r="B1306" s="14" t="s">
        <v>191</v>
      </c>
      <c r="C1306" s="16" t="s">
        <v>116</v>
      </c>
      <c r="D1306" s="19">
        <v>14338</v>
      </c>
      <c r="E1306" s="19">
        <v>8441</v>
      </c>
      <c r="F1306" s="19">
        <f t="shared" si="12"/>
        <v>0</v>
      </c>
      <c r="G1306" s="19">
        <f t="shared" si="13"/>
        <v>0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</row>
    <row r="1307" spans="1:29" ht="15" x14ac:dyDescent="0.25">
      <c r="A1307" s="14" t="s">
        <v>161</v>
      </c>
      <c r="B1307" s="14" t="s">
        <v>192</v>
      </c>
      <c r="C1307" s="16" t="s">
        <v>116</v>
      </c>
      <c r="D1307" s="18">
        <v>994</v>
      </c>
      <c r="E1307" s="18">
        <v>1822</v>
      </c>
      <c r="F1307" s="19">
        <f t="shared" si="12"/>
        <v>0</v>
      </c>
      <c r="G1307" s="19">
        <f t="shared" si="13"/>
        <v>0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</row>
    <row r="1308" spans="1:29" ht="15" x14ac:dyDescent="0.25">
      <c r="A1308" s="14" t="s">
        <v>161</v>
      </c>
      <c r="B1308" s="14" t="s">
        <v>193</v>
      </c>
      <c r="C1308" s="16" t="s">
        <v>116</v>
      </c>
      <c r="D1308" s="18">
        <v>78175</v>
      </c>
      <c r="E1308" s="18">
        <v>169650</v>
      </c>
      <c r="F1308" s="19">
        <f t="shared" si="12"/>
        <v>1</v>
      </c>
      <c r="G1308" s="19">
        <f t="shared" si="13"/>
        <v>1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</row>
    <row r="1309" spans="1:29" ht="15" x14ac:dyDescent="0.25">
      <c r="A1309" s="14" t="s">
        <v>161</v>
      </c>
      <c r="B1309" s="14" t="s">
        <v>194</v>
      </c>
      <c r="C1309" s="16" t="s">
        <v>116</v>
      </c>
      <c r="D1309" s="18">
        <v>2811</v>
      </c>
      <c r="E1309" s="18">
        <v>11408</v>
      </c>
      <c r="F1309" s="19">
        <f t="shared" si="12"/>
        <v>0</v>
      </c>
      <c r="G1309" s="19">
        <f t="shared" si="13"/>
        <v>0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</row>
    <row r="1310" spans="1:29" ht="15" x14ac:dyDescent="0.25">
      <c r="A1310" s="14" t="s">
        <v>161</v>
      </c>
      <c r="B1310" s="14" t="s">
        <v>195</v>
      </c>
      <c r="C1310" s="16" t="s">
        <v>116</v>
      </c>
      <c r="D1310" s="18">
        <v>29775</v>
      </c>
      <c r="E1310" s="18">
        <v>47077</v>
      </c>
      <c r="F1310" s="19">
        <f t="shared" si="12"/>
        <v>0</v>
      </c>
      <c r="G1310" s="19">
        <f t="shared" si="13"/>
        <v>0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</row>
    <row r="1311" spans="1:29" ht="15" x14ac:dyDescent="0.25">
      <c r="A1311" s="14" t="s">
        <v>161</v>
      </c>
      <c r="B1311" s="14" t="s">
        <v>196</v>
      </c>
      <c r="C1311" s="16" t="s">
        <v>116</v>
      </c>
      <c r="D1311" s="18">
        <v>94002</v>
      </c>
      <c r="E1311" s="18">
        <v>298787</v>
      </c>
      <c r="F1311" s="19">
        <f t="shared" si="12"/>
        <v>1</v>
      </c>
      <c r="G1311" s="19">
        <f t="shared" si="13"/>
        <v>1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</row>
    <row r="1312" spans="1:29" ht="15" x14ac:dyDescent="0.25">
      <c r="A1312" s="14" t="s">
        <v>161</v>
      </c>
      <c r="B1312" s="14" t="s">
        <v>197</v>
      </c>
      <c r="C1312" s="16" t="s">
        <v>116</v>
      </c>
      <c r="D1312" s="18">
        <v>24152</v>
      </c>
      <c r="E1312" s="18">
        <v>57411</v>
      </c>
      <c r="F1312" s="19">
        <f t="shared" si="12"/>
        <v>0</v>
      </c>
      <c r="G1312" s="19">
        <f t="shared" si="13"/>
        <v>0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</row>
    <row r="1313" spans="1:29" ht="15" x14ac:dyDescent="0.25">
      <c r="A1313" s="14" t="s">
        <v>161</v>
      </c>
      <c r="B1313" s="14" t="s">
        <v>198</v>
      </c>
      <c r="C1313" s="16" t="s">
        <v>116</v>
      </c>
      <c r="D1313" s="18">
        <v>34882</v>
      </c>
      <c r="E1313" s="18">
        <v>80307</v>
      </c>
      <c r="F1313" s="19">
        <f t="shared" si="12"/>
        <v>0</v>
      </c>
      <c r="G1313" s="19">
        <f t="shared" si="13"/>
        <v>0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</row>
    <row r="1314" spans="1:29" ht="15" x14ac:dyDescent="0.25">
      <c r="A1314" s="14" t="s">
        <v>161</v>
      </c>
      <c r="B1314" s="14" t="s">
        <v>199</v>
      </c>
      <c r="C1314" s="16" t="s">
        <v>116</v>
      </c>
      <c r="D1314" s="18">
        <v>646915</v>
      </c>
      <c r="E1314" s="18">
        <v>1574368</v>
      </c>
      <c r="F1314" s="19">
        <f t="shared" si="12"/>
        <v>1</v>
      </c>
      <c r="G1314" s="19">
        <f t="shared" si="13"/>
        <v>1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</row>
    <row r="1315" spans="1:29" ht="15" x14ac:dyDescent="0.25">
      <c r="A1315" s="14" t="s">
        <v>161</v>
      </c>
      <c r="B1315" s="14" t="s">
        <v>200</v>
      </c>
      <c r="C1315" s="16" t="s">
        <v>116</v>
      </c>
      <c r="D1315" s="19">
        <v>14338</v>
      </c>
      <c r="E1315" s="19">
        <v>8441</v>
      </c>
      <c r="F1315" s="19">
        <f t="shared" si="12"/>
        <v>0</v>
      </c>
      <c r="G1315" s="19">
        <f t="shared" si="13"/>
        <v>0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</row>
    <row r="1316" spans="1:29" ht="15" x14ac:dyDescent="0.25">
      <c r="A1316" s="14" t="s">
        <v>161</v>
      </c>
      <c r="B1316" s="14" t="s">
        <v>201</v>
      </c>
      <c r="C1316" s="16" t="s">
        <v>116</v>
      </c>
      <c r="D1316" s="18">
        <v>15177</v>
      </c>
      <c r="E1316" s="18">
        <v>46127</v>
      </c>
      <c r="F1316" s="19">
        <f t="shared" si="12"/>
        <v>0</v>
      </c>
      <c r="G1316" s="19">
        <f t="shared" si="13"/>
        <v>0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</row>
    <row r="1317" spans="1:29" ht="15" x14ac:dyDescent="0.25">
      <c r="A1317" s="14" t="s">
        <v>161</v>
      </c>
      <c r="B1317" s="14" t="s">
        <v>202</v>
      </c>
      <c r="C1317" s="16" t="s">
        <v>116</v>
      </c>
      <c r="D1317" s="18">
        <v>16735</v>
      </c>
      <c r="E1317" s="18">
        <v>33890</v>
      </c>
      <c r="F1317" s="19">
        <f t="shared" si="12"/>
        <v>0</v>
      </c>
      <c r="G1317" s="19">
        <f t="shared" si="13"/>
        <v>0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</row>
    <row r="1318" spans="1:29" ht="15" x14ac:dyDescent="0.25">
      <c r="A1318" s="14" t="s">
        <v>161</v>
      </c>
      <c r="B1318" s="14" t="s">
        <v>203</v>
      </c>
      <c r="C1318" s="16" t="s">
        <v>116</v>
      </c>
      <c r="D1318" s="18">
        <v>7097</v>
      </c>
      <c r="E1318" s="18">
        <v>15310</v>
      </c>
      <c r="F1318" s="19">
        <f t="shared" si="12"/>
        <v>0</v>
      </c>
      <c r="G1318" s="19">
        <f t="shared" si="13"/>
        <v>0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</row>
    <row r="1319" spans="1:29" ht="15" x14ac:dyDescent="0.25">
      <c r="A1319" s="14" t="s">
        <v>161</v>
      </c>
      <c r="B1319" s="14" t="s">
        <v>204</v>
      </c>
      <c r="C1319" s="16" t="s">
        <v>116</v>
      </c>
      <c r="D1319" s="18">
        <v>127732</v>
      </c>
      <c r="E1319" s="18">
        <v>288237</v>
      </c>
      <c r="F1319" s="19">
        <f t="shared" si="12"/>
        <v>1</v>
      </c>
      <c r="G1319" s="19">
        <f t="shared" si="13"/>
        <v>1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</row>
    <row r="1320" spans="1:29" ht="15" x14ac:dyDescent="0.25">
      <c r="A1320" s="14" t="s">
        <v>161</v>
      </c>
      <c r="B1320" s="14" t="s">
        <v>205</v>
      </c>
      <c r="C1320" s="16" t="s">
        <v>116</v>
      </c>
      <c r="D1320" s="18">
        <v>45407</v>
      </c>
      <c r="E1320" s="18">
        <v>43744</v>
      </c>
      <c r="F1320" s="19">
        <f t="shared" si="12"/>
        <v>0</v>
      </c>
      <c r="G1320" s="19">
        <f t="shared" si="13"/>
        <v>0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</row>
    <row r="1321" spans="1:29" ht="15" x14ac:dyDescent="0.25">
      <c r="A1321" s="14" t="s">
        <v>161</v>
      </c>
      <c r="B1321" s="14" t="s">
        <v>206</v>
      </c>
      <c r="C1321" s="16" t="s">
        <v>116</v>
      </c>
      <c r="D1321" s="18">
        <v>26968</v>
      </c>
      <c r="E1321" s="18">
        <v>41598</v>
      </c>
      <c r="F1321" s="19">
        <f t="shared" si="12"/>
        <v>0</v>
      </c>
      <c r="G1321" s="19">
        <f t="shared" si="13"/>
        <v>0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</row>
    <row r="1322" spans="1:29" ht="15" x14ac:dyDescent="0.25">
      <c r="A1322" s="14" t="s">
        <v>161</v>
      </c>
      <c r="B1322" s="14" t="s">
        <v>207</v>
      </c>
      <c r="C1322" s="16" t="s">
        <v>116</v>
      </c>
      <c r="D1322" s="18">
        <v>97661</v>
      </c>
      <c r="E1322" s="18">
        <v>277845</v>
      </c>
      <c r="F1322" s="19">
        <f t="shared" si="12"/>
        <v>1</v>
      </c>
      <c r="G1322" s="19">
        <f t="shared" si="13"/>
        <v>1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</row>
    <row r="1323" spans="1:29" ht="15" x14ac:dyDescent="0.25">
      <c r="A1323" s="14" t="s">
        <v>161</v>
      </c>
      <c r="B1323" s="14" t="s">
        <v>208</v>
      </c>
      <c r="C1323" s="16" t="s">
        <v>116</v>
      </c>
      <c r="D1323" s="18">
        <v>114420</v>
      </c>
      <c r="E1323" s="18">
        <v>261813</v>
      </c>
      <c r="F1323" s="19">
        <f t="shared" si="12"/>
        <v>1</v>
      </c>
      <c r="G1323" s="19">
        <f t="shared" si="13"/>
        <v>1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</row>
    <row r="1324" spans="1:29" ht="15" x14ac:dyDescent="0.25">
      <c r="A1324" s="14" t="s">
        <v>161</v>
      </c>
      <c r="B1324" s="14" t="s">
        <v>209</v>
      </c>
      <c r="C1324" s="16" t="s">
        <v>116</v>
      </c>
      <c r="D1324" s="18">
        <v>196485</v>
      </c>
      <c r="E1324" s="18">
        <v>475108</v>
      </c>
      <c r="F1324" s="19">
        <f t="shared" si="12"/>
        <v>1</v>
      </c>
      <c r="G1324" s="19">
        <f t="shared" si="13"/>
        <v>1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</row>
    <row r="1325" spans="1:29" ht="15" x14ac:dyDescent="0.25">
      <c r="A1325" s="14" t="s">
        <v>161</v>
      </c>
      <c r="B1325" s="14" t="s">
        <v>162</v>
      </c>
      <c r="C1325" s="16" t="s">
        <v>117</v>
      </c>
      <c r="D1325" s="18">
        <v>2061</v>
      </c>
      <c r="E1325" s="18">
        <v>4129</v>
      </c>
      <c r="F1325" s="19">
        <f t="shared" si="12"/>
        <v>0</v>
      </c>
      <c r="G1325" s="19">
        <f t="shared" si="13"/>
        <v>0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</row>
    <row r="1326" spans="1:29" ht="15" x14ac:dyDescent="0.25">
      <c r="A1326" s="14" t="s">
        <v>161</v>
      </c>
      <c r="B1326" s="14" t="s">
        <v>163</v>
      </c>
      <c r="C1326" s="16" t="s">
        <v>117</v>
      </c>
      <c r="D1326" s="19">
        <v>14338</v>
      </c>
      <c r="E1326" s="18">
        <v>539</v>
      </c>
      <c r="F1326" s="19">
        <f t="shared" si="12"/>
        <v>0</v>
      </c>
      <c r="G1326" s="19">
        <f t="shared" si="13"/>
        <v>0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</row>
    <row r="1327" spans="1:29" ht="15" x14ac:dyDescent="0.25">
      <c r="A1327" s="14" t="s">
        <v>161</v>
      </c>
      <c r="B1327" s="14" t="s">
        <v>164</v>
      </c>
      <c r="C1327" s="16" t="s">
        <v>117</v>
      </c>
      <c r="D1327" s="18">
        <v>33545</v>
      </c>
      <c r="E1327" s="18">
        <v>68269</v>
      </c>
      <c r="F1327" s="19">
        <f t="shared" si="12"/>
        <v>0</v>
      </c>
      <c r="G1327" s="19">
        <f t="shared" si="13"/>
        <v>0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</row>
    <row r="1328" spans="1:29" ht="15" x14ac:dyDescent="0.25">
      <c r="A1328" s="14" t="s">
        <v>161</v>
      </c>
      <c r="B1328" s="14" t="s">
        <v>165</v>
      </c>
      <c r="C1328" s="16" t="s">
        <v>117</v>
      </c>
      <c r="D1328" s="18">
        <v>28098</v>
      </c>
      <c r="E1328" s="18">
        <v>62816</v>
      </c>
      <c r="F1328" s="19">
        <f t="shared" si="12"/>
        <v>0</v>
      </c>
      <c r="G1328" s="19">
        <f t="shared" si="13"/>
        <v>0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</row>
    <row r="1329" spans="1:29" ht="15" x14ac:dyDescent="0.25">
      <c r="A1329" s="14" t="s">
        <v>161</v>
      </c>
      <c r="B1329" s="14" t="s">
        <v>166</v>
      </c>
      <c r="C1329" s="16" t="s">
        <v>117</v>
      </c>
      <c r="D1329" s="18">
        <v>58600</v>
      </c>
      <c r="E1329" s="18">
        <v>103882</v>
      </c>
      <c r="F1329" s="19">
        <f t="shared" si="12"/>
        <v>1</v>
      </c>
      <c r="G1329" s="19">
        <f t="shared" si="13"/>
        <v>1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</row>
    <row r="1330" spans="1:29" ht="15" x14ac:dyDescent="0.25">
      <c r="A1330" s="14" t="s">
        <v>161</v>
      </c>
      <c r="B1330" s="14" t="s">
        <v>167</v>
      </c>
      <c r="C1330" s="16" t="s">
        <v>117</v>
      </c>
      <c r="D1330" s="18">
        <v>5954</v>
      </c>
      <c r="E1330" s="18">
        <v>30997</v>
      </c>
      <c r="F1330" s="19">
        <f t="shared" si="12"/>
        <v>0</v>
      </c>
      <c r="G1330" s="19">
        <f t="shared" si="13"/>
        <v>0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</row>
    <row r="1331" spans="1:29" ht="15" x14ac:dyDescent="0.25">
      <c r="A1331" s="14" t="s">
        <v>161</v>
      </c>
      <c r="B1331" s="14" t="s">
        <v>168</v>
      </c>
      <c r="C1331" s="16" t="s">
        <v>117</v>
      </c>
      <c r="D1331" s="18">
        <v>19815</v>
      </c>
      <c r="E1331" s="18">
        <v>50792</v>
      </c>
      <c r="F1331" s="19">
        <f t="shared" si="12"/>
        <v>0</v>
      </c>
      <c r="G1331" s="19">
        <f t="shared" si="13"/>
        <v>0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</row>
    <row r="1332" spans="1:29" ht="15" x14ac:dyDescent="0.25">
      <c r="A1332" s="14" t="s">
        <v>161</v>
      </c>
      <c r="B1332" s="14" t="s">
        <v>169</v>
      </c>
      <c r="C1332" s="16" t="s">
        <v>117</v>
      </c>
      <c r="D1332" s="18">
        <v>9084</v>
      </c>
      <c r="E1332" s="18">
        <v>23366</v>
      </c>
      <c r="F1332" s="19">
        <f t="shared" si="12"/>
        <v>0</v>
      </c>
      <c r="G1332" s="19">
        <f t="shared" si="13"/>
        <v>0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</row>
    <row r="1333" spans="1:29" ht="15" x14ac:dyDescent="0.25">
      <c r="A1333" s="14" t="s">
        <v>161</v>
      </c>
      <c r="B1333" s="14" t="s">
        <v>170</v>
      </c>
      <c r="C1333" s="16" t="s">
        <v>117</v>
      </c>
      <c r="D1333" s="18">
        <v>2574</v>
      </c>
      <c r="E1333" s="18">
        <v>8555</v>
      </c>
      <c r="F1333" s="19">
        <f t="shared" si="12"/>
        <v>0</v>
      </c>
      <c r="G1333" s="19">
        <f t="shared" si="13"/>
        <v>0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</row>
    <row r="1334" spans="1:29" ht="15" x14ac:dyDescent="0.25">
      <c r="A1334" s="14" t="s">
        <v>161</v>
      </c>
      <c r="B1334" s="14" t="s">
        <v>171</v>
      </c>
      <c r="C1334" s="16" t="s">
        <v>117</v>
      </c>
      <c r="D1334" s="18">
        <v>44870</v>
      </c>
      <c r="E1334" s="18">
        <v>117014</v>
      </c>
      <c r="F1334" s="19">
        <f t="shared" si="12"/>
        <v>0</v>
      </c>
      <c r="G1334" s="19">
        <f t="shared" si="13"/>
        <v>1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</row>
    <row r="1335" spans="1:29" ht="15" x14ac:dyDescent="0.25">
      <c r="A1335" s="14" t="s">
        <v>161</v>
      </c>
      <c r="B1335" s="14" t="s">
        <v>172</v>
      </c>
      <c r="C1335" s="16" t="s">
        <v>117</v>
      </c>
      <c r="D1335" s="18">
        <v>19200</v>
      </c>
      <c r="E1335" s="18">
        <v>46960</v>
      </c>
      <c r="F1335" s="19">
        <f t="shared" si="12"/>
        <v>0</v>
      </c>
      <c r="G1335" s="19">
        <f t="shared" si="13"/>
        <v>0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</row>
    <row r="1336" spans="1:29" ht="15" x14ac:dyDescent="0.25">
      <c r="A1336" s="14" t="s">
        <v>161</v>
      </c>
      <c r="B1336" s="14" t="s">
        <v>173</v>
      </c>
      <c r="C1336" s="16" t="s">
        <v>117</v>
      </c>
      <c r="D1336" s="18">
        <v>5440</v>
      </c>
      <c r="E1336" s="18">
        <v>17492</v>
      </c>
      <c r="F1336" s="19">
        <f t="shared" si="12"/>
        <v>0</v>
      </c>
      <c r="G1336" s="19">
        <f t="shared" si="13"/>
        <v>0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</row>
    <row r="1337" spans="1:29" ht="15" x14ac:dyDescent="0.25">
      <c r="A1337" s="14" t="s">
        <v>161</v>
      </c>
      <c r="B1337" s="14" t="s">
        <v>174</v>
      </c>
      <c r="C1337" s="16" t="s">
        <v>117</v>
      </c>
      <c r="D1337" s="19">
        <v>14338</v>
      </c>
      <c r="E1337" s="18">
        <v>719</v>
      </c>
      <c r="F1337" s="19">
        <f t="shared" si="12"/>
        <v>0</v>
      </c>
      <c r="G1337" s="19">
        <f t="shared" si="13"/>
        <v>0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</row>
    <row r="1338" spans="1:29" ht="15" x14ac:dyDescent="0.25">
      <c r="A1338" s="14" t="s">
        <v>161</v>
      </c>
      <c r="B1338" s="14" t="s">
        <v>175</v>
      </c>
      <c r="C1338" s="16" t="s">
        <v>117</v>
      </c>
      <c r="D1338" s="18">
        <v>35284</v>
      </c>
      <c r="E1338" s="18">
        <v>56593</v>
      </c>
      <c r="F1338" s="19">
        <f t="shared" si="12"/>
        <v>0</v>
      </c>
      <c r="G1338" s="19">
        <f t="shared" si="13"/>
        <v>0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</row>
    <row r="1339" spans="1:29" ht="15" x14ac:dyDescent="0.25">
      <c r="A1339" s="14" t="s">
        <v>161</v>
      </c>
      <c r="B1339" s="14" t="s">
        <v>176</v>
      </c>
      <c r="C1339" s="16" t="s">
        <v>117</v>
      </c>
      <c r="D1339" s="18">
        <v>264803</v>
      </c>
      <c r="E1339" s="18">
        <v>372564</v>
      </c>
      <c r="F1339" s="19">
        <f t="shared" si="12"/>
        <v>1</v>
      </c>
      <c r="G1339" s="19">
        <f t="shared" si="13"/>
        <v>1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</row>
    <row r="1340" spans="1:29" ht="15" x14ac:dyDescent="0.25">
      <c r="A1340" s="14" t="s">
        <v>161</v>
      </c>
      <c r="B1340" s="14" t="s">
        <v>177</v>
      </c>
      <c r="C1340" s="16" t="s">
        <v>117</v>
      </c>
      <c r="D1340" s="18">
        <v>334634</v>
      </c>
      <c r="E1340" s="18">
        <v>783359</v>
      </c>
      <c r="F1340" s="19">
        <f t="shared" si="12"/>
        <v>1</v>
      </c>
      <c r="G1340" s="19">
        <f t="shared" si="13"/>
        <v>1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</row>
    <row r="1341" spans="1:29" ht="15" x14ac:dyDescent="0.25">
      <c r="A1341" s="14" t="s">
        <v>161</v>
      </c>
      <c r="B1341" s="14" t="s">
        <v>178</v>
      </c>
      <c r="C1341" s="16" t="s">
        <v>117</v>
      </c>
      <c r="D1341" s="18">
        <v>30419</v>
      </c>
      <c r="E1341" s="18">
        <v>97810</v>
      </c>
      <c r="F1341" s="19">
        <f t="shared" si="12"/>
        <v>0</v>
      </c>
      <c r="G1341" s="19">
        <f t="shared" si="13"/>
        <v>0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</row>
    <row r="1342" spans="1:29" ht="15" x14ac:dyDescent="0.25">
      <c r="A1342" s="14" t="s">
        <v>161</v>
      </c>
      <c r="B1342" s="14" t="s">
        <v>179</v>
      </c>
      <c r="C1342" s="16" t="s">
        <v>117</v>
      </c>
      <c r="D1342" s="18">
        <v>26458</v>
      </c>
      <c r="E1342" s="18">
        <v>54657</v>
      </c>
      <c r="F1342" s="19">
        <f t="shared" si="12"/>
        <v>0</v>
      </c>
      <c r="G1342" s="19">
        <f t="shared" si="13"/>
        <v>0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</row>
    <row r="1343" spans="1:29" ht="15" x14ac:dyDescent="0.25">
      <c r="A1343" s="14" t="s">
        <v>161</v>
      </c>
      <c r="B1343" s="14" t="s">
        <v>180</v>
      </c>
      <c r="C1343" s="16" t="s">
        <v>117</v>
      </c>
      <c r="D1343" s="18">
        <v>5354</v>
      </c>
      <c r="E1343" s="18">
        <v>2120</v>
      </c>
      <c r="F1343" s="19">
        <f t="shared" si="12"/>
        <v>0</v>
      </c>
      <c r="G1343" s="19">
        <f t="shared" si="13"/>
        <v>0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</row>
    <row r="1344" spans="1:29" ht="15" x14ac:dyDescent="0.25">
      <c r="A1344" s="14" t="s">
        <v>161</v>
      </c>
      <c r="B1344" s="14" t="s">
        <v>181</v>
      </c>
      <c r="C1344" s="16" t="s">
        <v>117</v>
      </c>
      <c r="D1344" s="18">
        <v>14903</v>
      </c>
      <c r="E1344" s="18">
        <v>43021</v>
      </c>
      <c r="F1344" s="19">
        <f t="shared" si="12"/>
        <v>0</v>
      </c>
      <c r="G1344" s="19">
        <f t="shared" si="13"/>
        <v>0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</row>
    <row r="1345" spans="1:29" ht="15" x14ac:dyDescent="0.25">
      <c r="A1345" s="14" t="s">
        <v>161</v>
      </c>
      <c r="B1345" s="14" t="s">
        <v>182</v>
      </c>
      <c r="C1345" s="16" t="s">
        <v>117</v>
      </c>
      <c r="D1345" s="19">
        <v>14338</v>
      </c>
      <c r="E1345" s="19">
        <v>8441</v>
      </c>
      <c r="F1345" s="19">
        <f t="shared" si="12"/>
        <v>0</v>
      </c>
      <c r="G1345" s="19">
        <f t="shared" si="13"/>
        <v>0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</row>
    <row r="1346" spans="1:29" ht="15" x14ac:dyDescent="0.25">
      <c r="A1346" s="14" t="s">
        <v>161</v>
      </c>
      <c r="B1346" s="14" t="s">
        <v>183</v>
      </c>
      <c r="C1346" s="16" t="s">
        <v>117</v>
      </c>
      <c r="D1346" s="18">
        <v>176004</v>
      </c>
      <c r="E1346" s="18">
        <v>447187</v>
      </c>
      <c r="F1346" s="19">
        <f t="shared" si="12"/>
        <v>1</v>
      </c>
      <c r="G1346" s="19">
        <f t="shared" si="13"/>
        <v>1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</row>
    <row r="1347" spans="1:29" ht="15" x14ac:dyDescent="0.25">
      <c r="A1347" s="14" t="s">
        <v>161</v>
      </c>
      <c r="B1347" s="14" t="s">
        <v>184</v>
      </c>
      <c r="C1347" s="16" t="s">
        <v>117</v>
      </c>
      <c r="D1347" s="18">
        <v>2216</v>
      </c>
      <c r="E1347" s="19">
        <v>8441</v>
      </c>
      <c r="F1347" s="19">
        <f t="shared" si="12"/>
        <v>0</v>
      </c>
      <c r="G1347" s="19">
        <f t="shared" si="13"/>
        <v>0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</row>
    <row r="1348" spans="1:29" ht="15" x14ac:dyDescent="0.25">
      <c r="A1348" s="14" t="s">
        <v>161</v>
      </c>
      <c r="B1348" s="14" t="s">
        <v>185</v>
      </c>
      <c r="C1348" s="16" t="s">
        <v>117</v>
      </c>
      <c r="D1348" s="18">
        <v>4586</v>
      </c>
      <c r="E1348" s="18">
        <v>7591</v>
      </c>
      <c r="F1348" s="19">
        <f t="shared" si="12"/>
        <v>0</v>
      </c>
      <c r="G1348" s="19">
        <f t="shared" si="13"/>
        <v>0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</row>
    <row r="1349" spans="1:29" ht="15" x14ac:dyDescent="0.25">
      <c r="A1349" s="14" t="s">
        <v>161</v>
      </c>
      <c r="B1349" s="14" t="s">
        <v>186</v>
      </c>
      <c r="C1349" s="16" t="s">
        <v>117</v>
      </c>
      <c r="D1349" s="19">
        <v>14338</v>
      </c>
      <c r="E1349" s="19">
        <v>8441</v>
      </c>
      <c r="F1349" s="19">
        <f t="shared" si="12"/>
        <v>0</v>
      </c>
      <c r="G1349" s="19">
        <f t="shared" si="13"/>
        <v>0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</row>
    <row r="1350" spans="1:29" ht="15" x14ac:dyDescent="0.25">
      <c r="A1350" s="14" t="s">
        <v>161</v>
      </c>
      <c r="B1350" s="14" t="s">
        <v>187</v>
      </c>
      <c r="C1350" s="16" t="s">
        <v>117</v>
      </c>
      <c r="D1350" s="18">
        <v>9520</v>
      </c>
      <c r="E1350" s="18">
        <v>15115</v>
      </c>
      <c r="F1350" s="19">
        <f t="shared" si="12"/>
        <v>0</v>
      </c>
      <c r="G1350" s="19">
        <f t="shared" si="13"/>
        <v>0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</row>
    <row r="1351" spans="1:29" ht="15" x14ac:dyDescent="0.25">
      <c r="A1351" s="14" t="s">
        <v>161</v>
      </c>
      <c r="B1351" s="14" t="s">
        <v>188</v>
      </c>
      <c r="C1351" s="16" t="s">
        <v>117</v>
      </c>
      <c r="D1351" s="18">
        <v>4204</v>
      </c>
      <c r="E1351" s="18">
        <v>10792</v>
      </c>
      <c r="F1351" s="19">
        <f t="shared" si="12"/>
        <v>0</v>
      </c>
      <c r="G1351" s="19">
        <f t="shared" si="13"/>
        <v>0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</row>
    <row r="1352" spans="1:29" ht="15" x14ac:dyDescent="0.25">
      <c r="A1352" s="14" t="s">
        <v>161</v>
      </c>
      <c r="B1352" s="14" t="s">
        <v>189</v>
      </c>
      <c r="C1352" s="16" t="s">
        <v>117</v>
      </c>
      <c r="D1352" s="18">
        <v>837</v>
      </c>
      <c r="E1352" s="18">
        <v>2560</v>
      </c>
      <c r="F1352" s="19">
        <f t="shared" si="12"/>
        <v>0</v>
      </c>
      <c r="G1352" s="19">
        <f t="shared" si="13"/>
        <v>0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</row>
    <row r="1353" spans="1:29" ht="15" x14ac:dyDescent="0.25">
      <c r="A1353" s="14" t="s">
        <v>161</v>
      </c>
      <c r="B1353" s="14" t="s">
        <v>190</v>
      </c>
      <c r="C1353" s="16" t="s">
        <v>117</v>
      </c>
      <c r="D1353" s="18">
        <v>3363</v>
      </c>
      <c r="E1353" s="18">
        <v>4774</v>
      </c>
      <c r="F1353" s="19">
        <f t="shared" si="12"/>
        <v>0</v>
      </c>
      <c r="G1353" s="19">
        <f t="shared" si="13"/>
        <v>0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</row>
    <row r="1354" spans="1:29" ht="15" x14ac:dyDescent="0.25">
      <c r="A1354" s="14" t="s">
        <v>161</v>
      </c>
      <c r="B1354" s="14" t="s">
        <v>191</v>
      </c>
      <c r="C1354" s="16" t="s">
        <v>117</v>
      </c>
      <c r="D1354" s="19">
        <v>14338</v>
      </c>
      <c r="E1354" s="19">
        <v>8441</v>
      </c>
      <c r="F1354" s="19">
        <f t="shared" si="12"/>
        <v>0</v>
      </c>
      <c r="G1354" s="19">
        <f t="shared" si="13"/>
        <v>0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</row>
    <row r="1355" spans="1:29" ht="15" x14ac:dyDescent="0.25">
      <c r="A1355" s="14" t="s">
        <v>161</v>
      </c>
      <c r="B1355" s="14" t="s">
        <v>192</v>
      </c>
      <c r="C1355" s="16" t="s">
        <v>117</v>
      </c>
      <c r="D1355" s="18">
        <v>1177</v>
      </c>
      <c r="E1355" s="18">
        <v>2750</v>
      </c>
      <c r="F1355" s="19">
        <f t="shared" si="12"/>
        <v>0</v>
      </c>
      <c r="G1355" s="19">
        <f t="shared" si="13"/>
        <v>0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</row>
    <row r="1356" spans="1:29" ht="15" x14ac:dyDescent="0.25">
      <c r="A1356" s="14" t="s">
        <v>161</v>
      </c>
      <c r="B1356" s="14" t="s">
        <v>193</v>
      </c>
      <c r="C1356" s="16" t="s">
        <v>117</v>
      </c>
      <c r="D1356" s="18">
        <v>79550</v>
      </c>
      <c r="E1356" s="18">
        <v>173845</v>
      </c>
      <c r="F1356" s="19">
        <f t="shared" si="12"/>
        <v>1</v>
      </c>
      <c r="G1356" s="19">
        <f t="shared" si="13"/>
        <v>1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</row>
    <row r="1357" spans="1:29" ht="15" x14ac:dyDescent="0.25">
      <c r="A1357" s="14" t="s">
        <v>161</v>
      </c>
      <c r="B1357" s="14" t="s">
        <v>194</v>
      </c>
      <c r="C1357" s="16" t="s">
        <v>117</v>
      </c>
      <c r="D1357" s="18">
        <v>3012</v>
      </c>
      <c r="E1357" s="18">
        <v>11848</v>
      </c>
      <c r="F1357" s="19">
        <f t="shared" si="12"/>
        <v>0</v>
      </c>
      <c r="G1357" s="19">
        <f t="shared" si="13"/>
        <v>0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</row>
    <row r="1358" spans="1:29" ht="15" x14ac:dyDescent="0.25">
      <c r="A1358" s="14" t="s">
        <v>161</v>
      </c>
      <c r="B1358" s="14" t="s">
        <v>195</v>
      </c>
      <c r="C1358" s="16" t="s">
        <v>117</v>
      </c>
      <c r="D1358" s="18">
        <v>29805</v>
      </c>
      <c r="E1358" s="18">
        <v>50326</v>
      </c>
      <c r="F1358" s="19">
        <f t="shared" si="12"/>
        <v>0</v>
      </c>
      <c r="G1358" s="19">
        <f t="shared" si="13"/>
        <v>0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</row>
    <row r="1359" spans="1:29" ht="15" x14ac:dyDescent="0.25">
      <c r="A1359" s="14" t="s">
        <v>161</v>
      </c>
      <c r="B1359" s="14" t="s">
        <v>196</v>
      </c>
      <c r="C1359" s="16" t="s">
        <v>117</v>
      </c>
      <c r="D1359" s="18">
        <v>97892</v>
      </c>
      <c r="E1359" s="18">
        <v>316125</v>
      </c>
      <c r="F1359" s="19">
        <f t="shared" si="12"/>
        <v>1</v>
      </c>
      <c r="G1359" s="19">
        <f t="shared" si="13"/>
        <v>1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</row>
    <row r="1360" spans="1:29" ht="15" x14ac:dyDescent="0.25">
      <c r="A1360" s="14" t="s">
        <v>161</v>
      </c>
      <c r="B1360" s="14" t="s">
        <v>197</v>
      </c>
      <c r="C1360" s="16" t="s">
        <v>117</v>
      </c>
      <c r="D1360" s="18">
        <v>24430</v>
      </c>
      <c r="E1360" s="18">
        <v>58357</v>
      </c>
      <c r="F1360" s="19">
        <f t="shared" si="12"/>
        <v>0</v>
      </c>
      <c r="G1360" s="19">
        <f t="shared" si="13"/>
        <v>0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</row>
    <row r="1361" spans="1:29" ht="15" x14ac:dyDescent="0.25">
      <c r="A1361" s="14" t="s">
        <v>161</v>
      </c>
      <c r="B1361" s="14" t="s">
        <v>198</v>
      </c>
      <c r="C1361" s="16" t="s">
        <v>117</v>
      </c>
      <c r="D1361" s="18">
        <v>39617</v>
      </c>
      <c r="E1361" s="18">
        <v>94645</v>
      </c>
      <c r="F1361" s="19">
        <f t="shared" si="12"/>
        <v>0</v>
      </c>
      <c r="G1361" s="19">
        <f t="shared" si="13"/>
        <v>0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</row>
    <row r="1362" spans="1:29" ht="15" x14ac:dyDescent="0.25">
      <c r="A1362" s="14" t="s">
        <v>161</v>
      </c>
      <c r="B1362" s="14" t="s">
        <v>199</v>
      </c>
      <c r="C1362" s="16" t="s">
        <v>117</v>
      </c>
      <c r="D1362" s="18">
        <v>688483</v>
      </c>
      <c r="E1362" s="18">
        <v>1715639</v>
      </c>
      <c r="F1362" s="19">
        <f t="shared" si="12"/>
        <v>1</v>
      </c>
      <c r="G1362" s="19">
        <f t="shared" si="13"/>
        <v>1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</row>
    <row r="1363" spans="1:29" ht="15" x14ac:dyDescent="0.25">
      <c r="A1363" s="14" t="s">
        <v>161</v>
      </c>
      <c r="B1363" s="14" t="s">
        <v>200</v>
      </c>
      <c r="C1363" s="16" t="s">
        <v>117</v>
      </c>
      <c r="D1363" s="19">
        <v>14338</v>
      </c>
      <c r="E1363" s="19">
        <v>8441</v>
      </c>
      <c r="F1363" s="19">
        <f t="shared" si="12"/>
        <v>0</v>
      </c>
      <c r="G1363" s="19">
        <f t="shared" si="13"/>
        <v>0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</row>
    <row r="1364" spans="1:29" ht="15" x14ac:dyDescent="0.25">
      <c r="A1364" s="14" t="s">
        <v>161</v>
      </c>
      <c r="B1364" s="14" t="s">
        <v>201</v>
      </c>
      <c r="C1364" s="16" t="s">
        <v>117</v>
      </c>
      <c r="D1364" s="18">
        <v>16808</v>
      </c>
      <c r="E1364" s="18">
        <v>51881</v>
      </c>
      <c r="F1364" s="19">
        <f t="shared" si="12"/>
        <v>0</v>
      </c>
      <c r="G1364" s="19">
        <f t="shared" si="13"/>
        <v>0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</row>
    <row r="1365" spans="1:29" ht="15" x14ac:dyDescent="0.25">
      <c r="A1365" s="14" t="s">
        <v>161</v>
      </c>
      <c r="B1365" s="14" t="s">
        <v>202</v>
      </c>
      <c r="C1365" s="16" t="s">
        <v>117</v>
      </c>
      <c r="D1365" s="18">
        <v>18321</v>
      </c>
      <c r="E1365" s="18">
        <v>37557</v>
      </c>
      <c r="F1365" s="19">
        <f t="shared" si="12"/>
        <v>0</v>
      </c>
      <c r="G1365" s="19">
        <f t="shared" si="13"/>
        <v>0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</row>
    <row r="1366" spans="1:29" ht="15" x14ac:dyDescent="0.25">
      <c r="A1366" s="14" t="s">
        <v>161</v>
      </c>
      <c r="B1366" s="14" t="s">
        <v>203</v>
      </c>
      <c r="C1366" s="16" t="s">
        <v>117</v>
      </c>
      <c r="D1366" s="18">
        <v>7740</v>
      </c>
      <c r="E1366" s="18">
        <v>17180</v>
      </c>
      <c r="F1366" s="19">
        <f t="shared" si="12"/>
        <v>0</v>
      </c>
      <c r="G1366" s="19">
        <f t="shared" si="13"/>
        <v>0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</row>
    <row r="1367" spans="1:29" ht="15" x14ac:dyDescent="0.25">
      <c r="A1367" s="14" t="s">
        <v>161</v>
      </c>
      <c r="B1367" s="14" t="s">
        <v>204</v>
      </c>
      <c r="C1367" s="16" t="s">
        <v>117</v>
      </c>
      <c r="D1367" s="18">
        <v>139013</v>
      </c>
      <c r="E1367" s="18">
        <v>329286</v>
      </c>
      <c r="F1367" s="19">
        <f t="shared" si="12"/>
        <v>1</v>
      </c>
      <c r="G1367" s="19">
        <f t="shared" si="13"/>
        <v>1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</row>
    <row r="1368" spans="1:29" ht="15" x14ac:dyDescent="0.25">
      <c r="A1368" s="14" t="s">
        <v>161</v>
      </c>
      <c r="B1368" s="14" t="s">
        <v>205</v>
      </c>
      <c r="C1368" s="16" t="s">
        <v>118</v>
      </c>
      <c r="D1368" s="18">
        <v>49601</v>
      </c>
      <c r="E1368" s="18">
        <v>49105</v>
      </c>
      <c r="F1368" s="19">
        <f t="shared" si="12"/>
        <v>1</v>
      </c>
      <c r="G1368" s="19">
        <f t="shared" si="13"/>
        <v>0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</row>
    <row r="1369" spans="1:29" ht="15" x14ac:dyDescent="0.25">
      <c r="A1369" s="14" t="s">
        <v>161</v>
      </c>
      <c r="B1369" s="14" t="s">
        <v>206</v>
      </c>
      <c r="C1369" s="16" t="s">
        <v>118</v>
      </c>
      <c r="D1369" s="18">
        <v>26773</v>
      </c>
      <c r="E1369" s="18">
        <v>40392</v>
      </c>
      <c r="F1369" s="19">
        <f t="shared" si="12"/>
        <v>0</v>
      </c>
      <c r="G1369" s="19">
        <f t="shared" si="13"/>
        <v>0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</row>
    <row r="1370" spans="1:29" ht="15" x14ac:dyDescent="0.25">
      <c r="A1370" s="14" t="s">
        <v>161</v>
      </c>
      <c r="B1370" s="14" t="s">
        <v>207</v>
      </c>
      <c r="C1370" s="16" t="s">
        <v>118</v>
      </c>
      <c r="D1370" s="18">
        <v>98502</v>
      </c>
      <c r="E1370" s="18">
        <v>285274</v>
      </c>
      <c r="F1370" s="19">
        <f t="shared" si="12"/>
        <v>1</v>
      </c>
      <c r="G1370" s="19">
        <f t="shared" si="13"/>
        <v>1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</row>
    <row r="1371" spans="1:29" ht="15" x14ac:dyDescent="0.25">
      <c r="A1371" s="14" t="s">
        <v>161</v>
      </c>
      <c r="B1371" s="14" t="s">
        <v>208</v>
      </c>
      <c r="C1371" s="16" t="s">
        <v>118</v>
      </c>
      <c r="D1371" s="18">
        <v>134562</v>
      </c>
      <c r="E1371" s="18">
        <v>323459</v>
      </c>
      <c r="F1371" s="19">
        <f t="shared" si="12"/>
        <v>1</v>
      </c>
      <c r="G1371" s="19">
        <f t="shared" si="13"/>
        <v>1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</row>
    <row r="1372" spans="1:29" ht="15" x14ac:dyDescent="0.25">
      <c r="A1372" s="14" t="s">
        <v>161</v>
      </c>
      <c r="B1372" s="14" t="s">
        <v>209</v>
      </c>
      <c r="C1372" s="16" t="s">
        <v>118</v>
      </c>
      <c r="D1372" s="18">
        <v>208209</v>
      </c>
      <c r="E1372" s="18">
        <v>522467</v>
      </c>
      <c r="F1372" s="19">
        <f t="shared" si="12"/>
        <v>1</v>
      </c>
      <c r="G1372" s="19">
        <f t="shared" si="13"/>
        <v>1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</row>
    <row r="1373" spans="1:29" ht="15" x14ac:dyDescent="0.25">
      <c r="A1373" s="14" t="s">
        <v>161</v>
      </c>
      <c r="B1373" s="14" t="s">
        <v>162</v>
      </c>
      <c r="C1373" s="16" t="s">
        <v>118</v>
      </c>
      <c r="D1373" s="18">
        <v>2025</v>
      </c>
      <c r="E1373" s="18">
        <v>4056</v>
      </c>
      <c r="F1373" s="19">
        <f t="shared" si="12"/>
        <v>0</v>
      </c>
      <c r="G1373" s="19">
        <f t="shared" si="13"/>
        <v>0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</row>
    <row r="1374" spans="1:29" ht="15" x14ac:dyDescent="0.25">
      <c r="A1374" s="14" t="s">
        <v>161</v>
      </c>
      <c r="B1374" s="14" t="s">
        <v>163</v>
      </c>
      <c r="C1374" s="16" t="s">
        <v>118</v>
      </c>
      <c r="D1374" s="19">
        <v>14338</v>
      </c>
      <c r="E1374" s="18">
        <v>539</v>
      </c>
      <c r="F1374" s="19">
        <f t="shared" si="12"/>
        <v>0</v>
      </c>
      <c r="G1374" s="19">
        <f t="shared" si="13"/>
        <v>0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</row>
    <row r="1375" spans="1:29" ht="15" x14ac:dyDescent="0.25">
      <c r="A1375" s="14" t="s">
        <v>161</v>
      </c>
      <c r="B1375" s="14" t="s">
        <v>164</v>
      </c>
      <c r="C1375" s="16" t="s">
        <v>118</v>
      </c>
      <c r="D1375" s="18">
        <v>33393</v>
      </c>
      <c r="E1375" s="18">
        <v>69141</v>
      </c>
      <c r="F1375" s="19">
        <f t="shared" si="12"/>
        <v>0</v>
      </c>
      <c r="G1375" s="19">
        <f t="shared" si="13"/>
        <v>0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</row>
    <row r="1376" spans="1:29" ht="15" x14ac:dyDescent="0.25">
      <c r="A1376" s="14" t="s">
        <v>161</v>
      </c>
      <c r="B1376" s="14" t="s">
        <v>165</v>
      </c>
      <c r="C1376" s="16" t="s">
        <v>118</v>
      </c>
      <c r="D1376" s="18">
        <v>28039</v>
      </c>
      <c r="E1376" s="18">
        <v>60282</v>
      </c>
      <c r="F1376" s="19">
        <f t="shared" si="12"/>
        <v>0</v>
      </c>
      <c r="G1376" s="19">
        <f t="shared" si="13"/>
        <v>0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</row>
    <row r="1377" spans="1:29" ht="15" x14ac:dyDescent="0.25">
      <c r="A1377" s="14" t="s">
        <v>161</v>
      </c>
      <c r="B1377" s="14" t="s">
        <v>166</v>
      </c>
      <c r="C1377" s="16" t="s">
        <v>119</v>
      </c>
      <c r="D1377" s="18">
        <v>57019</v>
      </c>
      <c r="E1377" s="18">
        <v>103215</v>
      </c>
      <c r="F1377" s="19">
        <f t="shared" si="12"/>
        <v>1</v>
      </c>
      <c r="G1377" s="19">
        <f t="shared" si="13"/>
        <v>0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</row>
    <row r="1378" spans="1:29" ht="15" x14ac:dyDescent="0.25">
      <c r="A1378" s="14" t="s">
        <v>161</v>
      </c>
      <c r="B1378" s="14" t="s">
        <v>167</v>
      </c>
      <c r="C1378" s="16" t="s">
        <v>119</v>
      </c>
      <c r="D1378" s="18">
        <v>5305</v>
      </c>
      <c r="E1378" s="18">
        <v>27884</v>
      </c>
      <c r="F1378" s="19">
        <f t="shared" si="12"/>
        <v>0</v>
      </c>
      <c r="G1378" s="19">
        <f t="shared" si="13"/>
        <v>0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</row>
    <row r="1379" spans="1:29" ht="15" x14ac:dyDescent="0.25">
      <c r="A1379" s="14" t="s">
        <v>161</v>
      </c>
      <c r="B1379" s="14" t="s">
        <v>168</v>
      </c>
      <c r="C1379" s="16" t="s">
        <v>119</v>
      </c>
      <c r="D1379" s="18">
        <v>20117</v>
      </c>
      <c r="E1379" s="18">
        <v>52812</v>
      </c>
      <c r="F1379" s="19">
        <f t="shared" si="12"/>
        <v>0</v>
      </c>
      <c r="G1379" s="19">
        <f t="shared" si="13"/>
        <v>0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</row>
    <row r="1380" spans="1:29" ht="15" x14ac:dyDescent="0.25">
      <c r="A1380" s="14" t="s">
        <v>161</v>
      </c>
      <c r="B1380" s="14" t="s">
        <v>169</v>
      </c>
      <c r="C1380" s="16" t="s">
        <v>119</v>
      </c>
      <c r="D1380" s="18">
        <v>9325</v>
      </c>
      <c r="E1380" s="18">
        <v>24389</v>
      </c>
      <c r="F1380" s="19">
        <f t="shared" si="12"/>
        <v>0</v>
      </c>
      <c r="G1380" s="19">
        <f t="shared" si="13"/>
        <v>0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</row>
    <row r="1381" spans="1:29" ht="15" x14ac:dyDescent="0.25">
      <c r="A1381" s="14" t="s">
        <v>161</v>
      </c>
      <c r="B1381" s="14" t="s">
        <v>170</v>
      </c>
      <c r="C1381" s="16" t="s">
        <v>119</v>
      </c>
      <c r="D1381" s="18">
        <v>2437</v>
      </c>
      <c r="E1381" s="18">
        <v>8196</v>
      </c>
      <c r="F1381" s="19">
        <f t="shared" si="12"/>
        <v>0</v>
      </c>
      <c r="G1381" s="19">
        <f t="shared" si="13"/>
        <v>0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</row>
    <row r="1382" spans="1:29" ht="15" x14ac:dyDescent="0.25">
      <c r="A1382" s="14" t="s">
        <v>161</v>
      </c>
      <c r="B1382" s="14" t="s">
        <v>171</v>
      </c>
      <c r="C1382" s="16" t="s">
        <v>119</v>
      </c>
      <c r="D1382" s="18">
        <v>45845</v>
      </c>
      <c r="E1382" s="18">
        <v>123948</v>
      </c>
      <c r="F1382" s="19">
        <f t="shared" si="12"/>
        <v>0</v>
      </c>
      <c r="G1382" s="19">
        <f t="shared" si="13"/>
        <v>1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</row>
    <row r="1383" spans="1:29" ht="15" x14ac:dyDescent="0.25">
      <c r="A1383" s="14" t="s">
        <v>161</v>
      </c>
      <c r="B1383" s="14" t="s">
        <v>172</v>
      </c>
      <c r="C1383" s="16" t="s">
        <v>119</v>
      </c>
      <c r="D1383" s="18">
        <v>19763</v>
      </c>
      <c r="E1383" s="18">
        <v>50253</v>
      </c>
      <c r="F1383" s="19">
        <f t="shared" si="12"/>
        <v>0</v>
      </c>
      <c r="G1383" s="19">
        <f t="shared" si="13"/>
        <v>0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</row>
    <row r="1384" spans="1:29" ht="15" x14ac:dyDescent="0.25">
      <c r="A1384" s="14" t="s">
        <v>161</v>
      </c>
      <c r="B1384" s="14" t="s">
        <v>173</v>
      </c>
      <c r="C1384" s="16" t="s">
        <v>119</v>
      </c>
      <c r="D1384" s="18">
        <v>5624</v>
      </c>
      <c r="E1384" s="18">
        <v>18845</v>
      </c>
      <c r="F1384" s="19">
        <f t="shared" si="12"/>
        <v>0</v>
      </c>
      <c r="G1384" s="19">
        <f t="shared" si="13"/>
        <v>0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</row>
    <row r="1385" spans="1:29" ht="15" x14ac:dyDescent="0.25">
      <c r="A1385" s="14" t="s">
        <v>161</v>
      </c>
      <c r="B1385" s="14" t="s">
        <v>174</v>
      </c>
      <c r="C1385" s="16" t="s">
        <v>119</v>
      </c>
      <c r="D1385" s="19">
        <v>14338</v>
      </c>
      <c r="E1385" s="18">
        <v>774</v>
      </c>
      <c r="F1385" s="19">
        <f t="shared" si="12"/>
        <v>0</v>
      </c>
      <c r="G1385" s="19">
        <f t="shared" si="13"/>
        <v>0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</row>
    <row r="1386" spans="1:29" ht="15" x14ac:dyDescent="0.25">
      <c r="A1386" s="14" t="s">
        <v>161</v>
      </c>
      <c r="B1386" s="14" t="s">
        <v>175</v>
      </c>
      <c r="C1386" s="16" t="s">
        <v>119</v>
      </c>
      <c r="D1386" s="18">
        <v>36803</v>
      </c>
      <c r="E1386" s="18">
        <v>63982</v>
      </c>
      <c r="F1386" s="19">
        <f t="shared" si="12"/>
        <v>0</v>
      </c>
      <c r="G1386" s="19">
        <f t="shared" si="13"/>
        <v>0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</row>
    <row r="1387" spans="1:29" ht="15" x14ac:dyDescent="0.25">
      <c r="A1387" s="14" t="s">
        <v>161</v>
      </c>
      <c r="B1387" s="14" t="s">
        <v>176</v>
      </c>
      <c r="C1387" s="16" t="s">
        <v>119</v>
      </c>
      <c r="D1387" s="18">
        <v>263542</v>
      </c>
      <c r="E1387" s="18">
        <v>375882</v>
      </c>
      <c r="F1387" s="19">
        <f t="shared" si="12"/>
        <v>1</v>
      </c>
      <c r="G1387" s="19">
        <f t="shared" si="13"/>
        <v>1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</row>
    <row r="1388" spans="1:29" ht="15" x14ac:dyDescent="0.25">
      <c r="A1388" s="14" t="s">
        <v>161</v>
      </c>
      <c r="B1388" s="14" t="s">
        <v>177</v>
      </c>
      <c r="C1388" s="16" t="s">
        <v>119</v>
      </c>
      <c r="D1388" s="18">
        <v>330719</v>
      </c>
      <c r="E1388" s="18">
        <v>784016</v>
      </c>
      <c r="F1388" s="19">
        <f t="shared" si="12"/>
        <v>1</v>
      </c>
      <c r="G1388" s="19">
        <f t="shared" si="13"/>
        <v>1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</row>
    <row r="1389" spans="1:29" ht="15" x14ac:dyDescent="0.25">
      <c r="A1389" s="14" t="s">
        <v>161</v>
      </c>
      <c r="B1389" s="14" t="s">
        <v>178</v>
      </c>
      <c r="C1389" s="16" t="s">
        <v>120</v>
      </c>
      <c r="D1389" s="18">
        <v>30217</v>
      </c>
      <c r="E1389" s="18">
        <v>98246</v>
      </c>
      <c r="F1389" s="19">
        <f t="shared" si="12"/>
        <v>0</v>
      </c>
      <c r="G1389" s="19">
        <f t="shared" si="13"/>
        <v>0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</row>
    <row r="1390" spans="1:29" ht="15" x14ac:dyDescent="0.25">
      <c r="A1390" s="14" t="s">
        <v>161</v>
      </c>
      <c r="B1390" s="14" t="s">
        <v>179</v>
      </c>
      <c r="C1390" s="16" t="s">
        <v>120</v>
      </c>
      <c r="D1390" s="18">
        <v>26729</v>
      </c>
      <c r="E1390" s="18">
        <v>55859</v>
      </c>
      <c r="F1390" s="19">
        <f t="shared" si="12"/>
        <v>0</v>
      </c>
      <c r="G1390" s="19">
        <f t="shared" si="13"/>
        <v>0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</row>
    <row r="1391" spans="1:29" ht="15" x14ac:dyDescent="0.25">
      <c r="A1391" s="14" t="s">
        <v>161</v>
      </c>
      <c r="B1391" s="14" t="s">
        <v>180</v>
      </c>
      <c r="C1391" s="16" t="s">
        <v>120</v>
      </c>
      <c r="D1391" s="18">
        <v>4836</v>
      </c>
      <c r="E1391" s="18">
        <v>2310</v>
      </c>
      <c r="F1391" s="19">
        <f t="shared" si="12"/>
        <v>0</v>
      </c>
      <c r="G1391" s="19">
        <f t="shared" si="13"/>
        <v>0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</row>
    <row r="1392" spans="1:29" ht="15" x14ac:dyDescent="0.25">
      <c r="A1392" s="14" t="s">
        <v>161</v>
      </c>
      <c r="B1392" s="14" t="s">
        <v>181</v>
      </c>
      <c r="C1392" s="16" t="s">
        <v>120</v>
      </c>
      <c r="D1392" s="18">
        <v>15120</v>
      </c>
      <c r="E1392" s="18">
        <v>44583</v>
      </c>
      <c r="F1392" s="19">
        <f t="shared" si="12"/>
        <v>0</v>
      </c>
      <c r="G1392" s="19">
        <f t="shared" si="13"/>
        <v>0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</row>
    <row r="1393" spans="1:29" ht="15" x14ac:dyDescent="0.25">
      <c r="A1393" s="14" t="s">
        <v>161</v>
      </c>
      <c r="B1393" s="14" t="s">
        <v>182</v>
      </c>
      <c r="C1393" s="16" t="s">
        <v>120</v>
      </c>
      <c r="D1393" s="19">
        <v>14338</v>
      </c>
      <c r="E1393" s="19">
        <v>8441</v>
      </c>
      <c r="F1393" s="19">
        <f t="shared" si="12"/>
        <v>0</v>
      </c>
      <c r="G1393" s="19">
        <f t="shared" si="13"/>
        <v>0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</row>
    <row r="1394" spans="1:29" ht="15" x14ac:dyDescent="0.25">
      <c r="A1394" s="14" t="s">
        <v>161</v>
      </c>
      <c r="B1394" s="14" t="s">
        <v>183</v>
      </c>
      <c r="C1394" s="16" t="s">
        <v>120</v>
      </c>
      <c r="D1394" s="18">
        <v>179599</v>
      </c>
      <c r="E1394" s="18">
        <v>462676</v>
      </c>
      <c r="F1394" s="19">
        <f t="shared" si="12"/>
        <v>1</v>
      </c>
      <c r="G1394" s="19">
        <f t="shared" si="13"/>
        <v>1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</row>
    <row r="1395" spans="1:29" ht="15" x14ac:dyDescent="0.25">
      <c r="A1395" s="14" t="s">
        <v>161</v>
      </c>
      <c r="B1395" s="14" t="s">
        <v>184</v>
      </c>
      <c r="C1395" s="16" t="s">
        <v>120</v>
      </c>
      <c r="D1395" s="18">
        <v>2045</v>
      </c>
      <c r="E1395" s="19">
        <v>8441</v>
      </c>
      <c r="F1395" s="19">
        <f t="shared" si="12"/>
        <v>0</v>
      </c>
      <c r="G1395" s="19">
        <f t="shared" si="13"/>
        <v>0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</row>
    <row r="1396" spans="1:29" ht="15" x14ac:dyDescent="0.25">
      <c r="A1396" s="14" t="s">
        <v>161</v>
      </c>
      <c r="B1396" s="14" t="s">
        <v>185</v>
      </c>
      <c r="C1396" s="16" t="s">
        <v>120</v>
      </c>
      <c r="D1396" s="18">
        <v>4796</v>
      </c>
      <c r="E1396" s="18">
        <v>7928</v>
      </c>
      <c r="F1396" s="19">
        <f t="shared" si="12"/>
        <v>0</v>
      </c>
      <c r="G1396" s="19">
        <f t="shared" si="13"/>
        <v>0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</row>
    <row r="1397" spans="1:29" ht="15" x14ac:dyDescent="0.25">
      <c r="A1397" s="14" t="s">
        <v>161</v>
      </c>
      <c r="B1397" s="14" t="s">
        <v>186</v>
      </c>
      <c r="C1397" s="16" t="s">
        <v>120</v>
      </c>
      <c r="D1397" s="19">
        <v>14338</v>
      </c>
      <c r="E1397" s="19">
        <v>8441</v>
      </c>
      <c r="F1397" s="19">
        <f t="shared" si="12"/>
        <v>0</v>
      </c>
      <c r="G1397" s="19">
        <f t="shared" si="13"/>
        <v>0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</row>
    <row r="1398" spans="1:29" ht="15" x14ac:dyDescent="0.25">
      <c r="A1398" s="14" t="s">
        <v>161</v>
      </c>
      <c r="B1398" s="14" t="s">
        <v>187</v>
      </c>
      <c r="C1398" s="16" t="s">
        <v>120</v>
      </c>
      <c r="D1398" s="18">
        <v>9460</v>
      </c>
      <c r="E1398" s="18">
        <v>15137</v>
      </c>
      <c r="F1398" s="19">
        <f t="shared" si="12"/>
        <v>0</v>
      </c>
      <c r="G1398" s="19">
        <f t="shared" si="13"/>
        <v>0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</row>
    <row r="1399" spans="1:29" ht="15" x14ac:dyDescent="0.25">
      <c r="A1399" s="14" t="s">
        <v>161</v>
      </c>
      <c r="B1399" s="14" t="s">
        <v>188</v>
      </c>
      <c r="C1399" s="16" t="s">
        <v>120</v>
      </c>
      <c r="D1399" s="18">
        <v>4209</v>
      </c>
      <c r="E1399" s="18">
        <v>10869</v>
      </c>
      <c r="F1399" s="19">
        <f t="shared" si="12"/>
        <v>0</v>
      </c>
      <c r="G1399" s="19">
        <f t="shared" si="13"/>
        <v>0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</row>
    <row r="1400" spans="1:29" ht="15" x14ac:dyDescent="0.25">
      <c r="A1400" s="14" t="s">
        <v>161</v>
      </c>
      <c r="B1400" s="14" t="s">
        <v>189</v>
      </c>
      <c r="C1400" s="16" t="s">
        <v>120</v>
      </c>
      <c r="D1400" s="18">
        <v>878</v>
      </c>
      <c r="E1400" s="18">
        <v>2725</v>
      </c>
      <c r="F1400" s="19">
        <f t="shared" si="12"/>
        <v>0</v>
      </c>
      <c r="G1400" s="19">
        <f t="shared" si="13"/>
        <v>0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</row>
    <row r="1401" spans="1:29" ht="15" x14ac:dyDescent="0.25">
      <c r="A1401" s="14" t="s">
        <v>161</v>
      </c>
      <c r="B1401" s="14" t="s">
        <v>190</v>
      </c>
      <c r="C1401" s="16" t="s">
        <v>120</v>
      </c>
      <c r="D1401" s="18">
        <v>3342</v>
      </c>
      <c r="E1401" s="18">
        <v>4686</v>
      </c>
      <c r="F1401" s="19">
        <f t="shared" si="12"/>
        <v>0</v>
      </c>
      <c r="G1401" s="19">
        <f t="shared" si="13"/>
        <v>0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</row>
    <row r="1402" spans="1:29" ht="15" x14ac:dyDescent="0.25">
      <c r="A1402" s="14" t="s">
        <v>161</v>
      </c>
      <c r="B1402" s="14" t="s">
        <v>191</v>
      </c>
      <c r="C1402" s="16" t="s">
        <v>120</v>
      </c>
      <c r="D1402" s="19">
        <v>14338</v>
      </c>
      <c r="E1402" s="19">
        <v>8441</v>
      </c>
      <c r="F1402" s="19">
        <f t="shared" si="12"/>
        <v>0</v>
      </c>
      <c r="G1402" s="19">
        <f t="shared" si="13"/>
        <v>0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</row>
    <row r="1403" spans="1:29" ht="15" x14ac:dyDescent="0.25">
      <c r="A1403" s="14" t="s">
        <v>161</v>
      </c>
      <c r="B1403" s="14" t="s">
        <v>192</v>
      </c>
      <c r="C1403" s="16" t="s">
        <v>121</v>
      </c>
      <c r="D1403" s="18">
        <v>1086</v>
      </c>
      <c r="E1403" s="18">
        <v>2252</v>
      </c>
      <c r="F1403" s="19">
        <f t="shared" si="12"/>
        <v>0</v>
      </c>
      <c r="G1403" s="19">
        <f t="shared" si="13"/>
        <v>0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</row>
    <row r="1404" spans="1:29" ht="15" x14ac:dyDescent="0.25">
      <c r="A1404" s="14" t="s">
        <v>161</v>
      </c>
      <c r="B1404" s="14" t="s">
        <v>193</v>
      </c>
      <c r="C1404" s="16" t="s">
        <v>121</v>
      </c>
      <c r="D1404" s="18">
        <v>79350</v>
      </c>
      <c r="E1404" s="18">
        <v>171766</v>
      </c>
      <c r="F1404" s="19">
        <f t="shared" si="12"/>
        <v>1</v>
      </c>
      <c r="G1404" s="19">
        <f t="shared" si="13"/>
        <v>1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</row>
    <row r="1405" spans="1:29" ht="15" x14ac:dyDescent="0.25">
      <c r="A1405" s="14" t="s">
        <v>161</v>
      </c>
      <c r="B1405" s="14" t="s">
        <v>194</v>
      </c>
      <c r="C1405" s="16" t="s">
        <v>121</v>
      </c>
      <c r="D1405" s="18">
        <v>3045</v>
      </c>
      <c r="E1405" s="18">
        <v>11379</v>
      </c>
      <c r="F1405" s="19">
        <f t="shared" si="12"/>
        <v>0</v>
      </c>
      <c r="G1405" s="19">
        <f t="shared" si="13"/>
        <v>0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</row>
    <row r="1406" spans="1:29" ht="15" x14ac:dyDescent="0.25">
      <c r="A1406" s="14" t="s">
        <v>161</v>
      </c>
      <c r="B1406" s="14" t="s">
        <v>195</v>
      </c>
      <c r="C1406" s="16" t="s">
        <v>121</v>
      </c>
      <c r="D1406" s="18">
        <v>27547</v>
      </c>
      <c r="E1406" s="18">
        <v>45089</v>
      </c>
      <c r="F1406" s="19">
        <f t="shared" si="12"/>
        <v>0</v>
      </c>
      <c r="G1406" s="19">
        <f t="shared" si="13"/>
        <v>0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</row>
    <row r="1407" spans="1:29" ht="15" x14ac:dyDescent="0.25">
      <c r="A1407" s="14" t="s">
        <v>161</v>
      </c>
      <c r="B1407" s="14" t="s">
        <v>196</v>
      </c>
      <c r="C1407" s="16" t="s">
        <v>121</v>
      </c>
      <c r="D1407" s="18">
        <v>96824</v>
      </c>
      <c r="E1407" s="18">
        <v>315637</v>
      </c>
      <c r="F1407" s="19">
        <f t="shared" si="12"/>
        <v>1</v>
      </c>
      <c r="G1407" s="19">
        <f t="shared" si="13"/>
        <v>1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</row>
    <row r="1408" spans="1:29" ht="15" x14ac:dyDescent="0.25">
      <c r="A1408" s="14" t="s">
        <v>161</v>
      </c>
      <c r="B1408" s="14" t="s">
        <v>197</v>
      </c>
      <c r="C1408" s="16" t="s">
        <v>121</v>
      </c>
      <c r="D1408" s="18">
        <v>25302</v>
      </c>
      <c r="E1408" s="18">
        <v>60865</v>
      </c>
      <c r="F1408" s="19">
        <f t="shared" si="12"/>
        <v>0</v>
      </c>
      <c r="G1408" s="19">
        <f t="shared" si="13"/>
        <v>0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</row>
    <row r="1409" spans="1:29" ht="15" x14ac:dyDescent="0.25">
      <c r="A1409" s="14" t="s">
        <v>161</v>
      </c>
      <c r="B1409" s="14" t="s">
        <v>198</v>
      </c>
      <c r="C1409" s="16" t="s">
        <v>121</v>
      </c>
      <c r="D1409" s="18">
        <v>39757</v>
      </c>
      <c r="E1409" s="18">
        <v>100960</v>
      </c>
      <c r="F1409" s="19">
        <f t="shared" si="12"/>
        <v>0</v>
      </c>
      <c r="G1409" s="19">
        <f t="shared" si="13"/>
        <v>0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</row>
    <row r="1410" spans="1:29" ht="15" x14ac:dyDescent="0.25">
      <c r="A1410" s="14" t="s">
        <v>161</v>
      </c>
      <c r="B1410" s="14" t="s">
        <v>199</v>
      </c>
      <c r="C1410" s="16" t="s">
        <v>121</v>
      </c>
      <c r="D1410" s="18">
        <v>672591</v>
      </c>
      <c r="E1410" s="18">
        <v>1667598</v>
      </c>
      <c r="F1410" s="19">
        <f t="shared" si="12"/>
        <v>1</v>
      </c>
      <c r="G1410" s="19">
        <f t="shared" si="13"/>
        <v>1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</row>
    <row r="1411" spans="1:29" ht="15" x14ac:dyDescent="0.25">
      <c r="A1411" s="14" t="s">
        <v>161</v>
      </c>
      <c r="B1411" s="14" t="s">
        <v>200</v>
      </c>
      <c r="C1411" s="16" t="s">
        <v>121</v>
      </c>
      <c r="D1411" s="19">
        <v>14338</v>
      </c>
      <c r="E1411" s="19">
        <v>8441</v>
      </c>
      <c r="F1411" s="19">
        <f t="shared" si="12"/>
        <v>0</v>
      </c>
      <c r="G1411" s="19">
        <f t="shared" si="13"/>
        <v>0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</row>
    <row r="1412" spans="1:29" ht="15" x14ac:dyDescent="0.25">
      <c r="A1412" s="14" t="s">
        <v>161</v>
      </c>
      <c r="B1412" s="14" t="s">
        <v>201</v>
      </c>
      <c r="C1412" s="16" t="s">
        <v>121</v>
      </c>
      <c r="D1412" s="18">
        <v>16602</v>
      </c>
      <c r="E1412" s="18">
        <v>52251</v>
      </c>
      <c r="F1412" s="19">
        <f t="shared" si="12"/>
        <v>0</v>
      </c>
      <c r="G1412" s="19">
        <f t="shared" si="13"/>
        <v>0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</row>
    <row r="1413" spans="1:29" ht="15" x14ac:dyDescent="0.25">
      <c r="A1413" s="14" t="s">
        <v>161</v>
      </c>
      <c r="B1413" s="14" t="s">
        <v>202</v>
      </c>
      <c r="C1413" s="16" t="s">
        <v>121</v>
      </c>
      <c r="D1413" s="18">
        <v>17850</v>
      </c>
      <c r="E1413" s="18">
        <v>36600</v>
      </c>
      <c r="F1413" s="19">
        <f t="shared" si="12"/>
        <v>0</v>
      </c>
      <c r="G1413" s="19">
        <f t="shared" si="13"/>
        <v>0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</row>
    <row r="1414" spans="1:29" ht="15" x14ac:dyDescent="0.25">
      <c r="A1414" s="14" t="s">
        <v>161</v>
      </c>
      <c r="B1414" s="14" t="s">
        <v>203</v>
      </c>
      <c r="C1414" s="16" t="s">
        <v>121</v>
      </c>
      <c r="D1414" s="18">
        <v>7321</v>
      </c>
      <c r="E1414" s="18">
        <v>16212</v>
      </c>
      <c r="F1414" s="19">
        <f t="shared" si="12"/>
        <v>0</v>
      </c>
      <c r="G1414" s="19">
        <f t="shared" si="13"/>
        <v>0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</row>
    <row r="1415" spans="1:29" ht="15" x14ac:dyDescent="0.25">
      <c r="A1415" s="14" t="s">
        <v>161</v>
      </c>
      <c r="B1415" s="14" t="s">
        <v>204</v>
      </c>
      <c r="C1415" s="16" t="s">
        <v>121</v>
      </c>
      <c r="D1415" s="18">
        <v>143836</v>
      </c>
      <c r="E1415" s="18">
        <v>358237</v>
      </c>
      <c r="F1415" s="19">
        <f t="shared" si="12"/>
        <v>1</v>
      </c>
      <c r="G1415" s="19">
        <f t="shared" si="13"/>
        <v>1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</row>
    <row r="1416" spans="1:29" ht="15" x14ac:dyDescent="0.25">
      <c r="A1416" s="14" t="s">
        <v>161</v>
      </c>
      <c r="B1416" s="14" t="s">
        <v>205</v>
      </c>
      <c r="C1416" s="16" t="s">
        <v>122</v>
      </c>
      <c r="D1416" s="18">
        <v>50060</v>
      </c>
      <c r="E1416" s="18">
        <v>48060</v>
      </c>
      <c r="F1416" s="19">
        <f t="shared" si="12"/>
        <v>1</v>
      </c>
      <c r="G1416" s="19">
        <f t="shared" si="13"/>
        <v>0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</row>
    <row r="1417" spans="1:29" ht="15" x14ac:dyDescent="0.25">
      <c r="A1417" s="14" t="s">
        <v>161</v>
      </c>
      <c r="B1417" s="14" t="s">
        <v>206</v>
      </c>
      <c r="C1417" s="16" t="s">
        <v>122</v>
      </c>
      <c r="D1417" s="18">
        <v>25760</v>
      </c>
      <c r="E1417" s="18">
        <v>38019</v>
      </c>
      <c r="F1417" s="19">
        <f t="shared" si="12"/>
        <v>0</v>
      </c>
      <c r="G1417" s="19">
        <f t="shared" si="13"/>
        <v>0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</row>
    <row r="1418" spans="1:29" ht="15" x14ac:dyDescent="0.25">
      <c r="A1418" s="14" t="s">
        <v>161</v>
      </c>
      <c r="B1418" s="14" t="s">
        <v>207</v>
      </c>
      <c r="C1418" s="16" t="s">
        <v>122</v>
      </c>
      <c r="D1418" s="18">
        <v>100005</v>
      </c>
      <c r="E1418" s="18">
        <v>284658</v>
      </c>
      <c r="F1418" s="19">
        <f t="shared" si="12"/>
        <v>1</v>
      </c>
      <c r="G1418" s="19">
        <f t="shared" si="13"/>
        <v>1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</row>
    <row r="1419" spans="1:29" ht="15" x14ac:dyDescent="0.25">
      <c r="A1419" s="14" t="s">
        <v>161</v>
      </c>
      <c r="B1419" s="14" t="s">
        <v>208</v>
      </c>
      <c r="C1419" s="16" t="s">
        <v>122</v>
      </c>
      <c r="D1419" s="18">
        <v>137343</v>
      </c>
      <c r="E1419" s="18">
        <v>327595</v>
      </c>
      <c r="F1419" s="19">
        <f t="shared" si="12"/>
        <v>1</v>
      </c>
      <c r="G1419" s="19">
        <f t="shared" si="13"/>
        <v>1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</row>
    <row r="1420" spans="1:29" ht="15" x14ac:dyDescent="0.25">
      <c r="A1420" s="14" t="s">
        <v>161</v>
      </c>
      <c r="B1420" s="14" t="s">
        <v>209</v>
      </c>
      <c r="C1420" s="16" t="s">
        <v>122</v>
      </c>
      <c r="D1420" s="18">
        <v>210993</v>
      </c>
      <c r="E1420" s="18">
        <v>528906</v>
      </c>
      <c r="F1420" s="19">
        <f t="shared" si="12"/>
        <v>1</v>
      </c>
      <c r="G1420" s="19">
        <f t="shared" si="13"/>
        <v>1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</row>
    <row r="1421" spans="1:29" ht="15" x14ac:dyDescent="0.25">
      <c r="A1421" s="14" t="s">
        <v>161</v>
      </c>
      <c r="B1421" s="14" t="s">
        <v>162</v>
      </c>
      <c r="C1421" s="16" t="s">
        <v>122</v>
      </c>
      <c r="D1421" s="18">
        <v>2068</v>
      </c>
      <c r="E1421" s="18">
        <v>3865</v>
      </c>
      <c r="F1421" s="19">
        <f t="shared" si="12"/>
        <v>0</v>
      </c>
      <c r="G1421" s="19">
        <f t="shared" si="13"/>
        <v>0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</row>
    <row r="1422" spans="1:29" ht="15" x14ac:dyDescent="0.25">
      <c r="A1422" s="14" t="s">
        <v>161</v>
      </c>
      <c r="B1422" s="14" t="s">
        <v>163</v>
      </c>
      <c r="C1422" s="16" t="s">
        <v>122</v>
      </c>
      <c r="D1422" s="19">
        <v>14338</v>
      </c>
      <c r="E1422" s="18">
        <v>546</v>
      </c>
      <c r="F1422" s="19">
        <f t="shared" si="12"/>
        <v>0</v>
      </c>
      <c r="G1422" s="19">
        <f t="shared" si="13"/>
        <v>0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</row>
    <row r="1423" spans="1:29" ht="15" x14ac:dyDescent="0.25">
      <c r="A1423" s="14" t="s">
        <v>161</v>
      </c>
      <c r="B1423" s="14" t="s">
        <v>164</v>
      </c>
      <c r="C1423" s="16" t="s">
        <v>122</v>
      </c>
      <c r="D1423" s="18">
        <v>33799</v>
      </c>
      <c r="E1423" s="18">
        <v>71565</v>
      </c>
      <c r="F1423" s="19">
        <f t="shared" si="12"/>
        <v>0</v>
      </c>
      <c r="G1423" s="19">
        <f t="shared" si="13"/>
        <v>0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</row>
    <row r="1424" spans="1:29" ht="15" x14ac:dyDescent="0.25">
      <c r="A1424" s="14" t="s">
        <v>161</v>
      </c>
      <c r="B1424" s="14" t="s">
        <v>165</v>
      </c>
      <c r="C1424" s="16" t="s">
        <v>122</v>
      </c>
      <c r="D1424" s="18">
        <v>28621</v>
      </c>
      <c r="E1424" s="18">
        <v>61829</v>
      </c>
      <c r="F1424" s="19">
        <f t="shared" si="12"/>
        <v>0</v>
      </c>
      <c r="G1424" s="19">
        <f t="shared" si="13"/>
        <v>0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</row>
    <row r="1425" spans="1:29" ht="15" x14ac:dyDescent="0.25">
      <c r="A1425" s="14" t="s">
        <v>161</v>
      </c>
      <c r="B1425" s="14" t="s">
        <v>166</v>
      </c>
      <c r="C1425" s="16" t="s">
        <v>122</v>
      </c>
      <c r="D1425" s="18">
        <v>58111</v>
      </c>
      <c r="E1425" s="18">
        <v>106834</v>
      </c>
      <c r="F1425" s="19">
        <f t="shared" si="12"/>
        <v>1</v>
      </c>
      <c r="G1425" s="19">
        <f t="shared" si="13"/>
        <v>1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</row>
    <row r="1426" spans="1:29" ht="15" x14ac:dyDescent="0.25">
      <c r="A1426" s="14" t="s">
        <v>161</v>
      </c>
      <c r="B1426" s="14" t="s">
        <v>167</v>
      </c>
      <c r="C1426" s="16" t="s">
        <v>123</v>
      </c>
      <c r="D1426" s="18">
        <v>5301</v>
      </c>
      <c r="E1426" s="18">
        <v>27169</v>
      </c>
      <c r="F1426" s="19">
        <f t="shared" si="12"/>
        <v>0</v>
      </c>
      <c r="G1426" s="19">
        <f t="shared" si="13"/>
        <v>0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</row>
    <row r="1427" spans="1:29" ht="15" x14ac:dyDescent="0.25">
      <c r="A1427" s="14" t="s">
        <v>161</v>
      </c>
      <c r="B1427" s="14" t="s">
        <v>168</v>
      </c>
      <c r="C1427" s="16" t="s">
        <v>123</v>
      </c>
      <c r="D1427" s="18">
        <v>20459</v>
      </c>
      <c r="E1427" s="18">
        <v>48943</v>
      </c>
      <c r="F1427" s="19">
        <f t="shared" si="12"/>
        <v>0</v>
      </c>
      <c r="G1427" s="19">
        <f t="shared" si="13"/>
        <v>0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</row>
    <row r="1428" spans="1:29" ht="15" x14ac:dyDescent="0.25">
      <c r="A1428" s="14" t="s">
        <v>161</v>
      </c>
      <c r="B1428" s="14" t="s">
        <v>169</v>
      </c>
      <c r="C1428" s="16" t="s">
        <v>123</v>
      </c>
      <c r="D1428" s="18">
        <v>8944</v>
      </c>
      <c r="E1428" s="18">
        <v>23175</v>
      </c>
      <c r="F1428" s="19">
        <f t="shared" si="12"/>
        <v>0</v>
      </c>
      <c r="G1428" s="19">
        <f t="shared" si="13"/>
        <v>0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</row>
    <row r="1429" spans="1:29" ht="15" x14ac:dyDescent="0.25">
      <c r="A1429" s="14" t="s">
        <v>161</v>
      </c>
      <c r="B1429" s="14" t="s">
        <v>170</v>
      </c>
      <c r="C1429" s="16" t="s">
        <v>123</v>
      </c>
      <c r="D1429" s="18">
        <v>2308</v>
      </c>
      <c r="E1429" s="18">
        <v>7789</v>
      </c>
      <c r="F1429" s="19">
        <f t="shared" si="12"/>
        <v>0</v>
      </c>
      <c r="G1429" s="19">
        <f t="shared" si="13"/>
        <v>0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</row>
    <row r="1430" spans="1:29" ht="15" x14ac:dyDescent="0.25">
      <c r="A1430" s="14" t="s">
        <v>161</v>
      </c>
      <c r="B1430" s="14" t="s">
        <v>171</v>
      </c>
      <c r="C1430" s="16" t="s">
        <v>123</v>
      </c>
      <c r="D1430" s="18">
        <v>45904</v>
      </c>
      <c r="E1430" s="18">
        <v>122764</v>
      </c>
      <c r="F1430" s="19">
        <f t="shared" si="12"/>
        <v>0</v>
      </c>
      <c r="G1430" s="19">
        <f t="shared" si="13"/>
        <v>1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</row>
    <row r="1431" spans="1:29" ht="15" x14ac:dyDescent="0.25">
      <c r="A1431" s="14" t="s">
        <v>161</v>
      </c>
      <c r="B1431" s="14" t="s">
        <v>172</v>
      </c>
      <c r="C1431" s="16" t="s">
        <v>123</v>
      </c>
      <c r="D1431" s="18">
        <v>20252</v>
      </c>
      <c r="E1431" s="18">
        <v>55005</v>
      </c>
      <c r="F1431" s="19">
        <f t="shared" si="12"/>
        <v>0</v>
      </c>
      <c r="G1431" s="19">
        <f t="shared" si="13"/>
        <v>0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</row>
    <row r="1432" spans="1:29" ht="15" x14ac:dyDescent="0.25">
      <c r="A1432" s="14" t="s">
        <v>161</v>
      </c>
      <c r="B1432" s="14" t="s">
        <v>173</v>
      </c>
      <c r="C1432" s="16" t="s">
        <v>123</v>
      </c>
      <c r="D1432" s="18">
        <v>5038</v>
      </c>
      <c r="E1432" s="18">
        <v>16190</v>
      </c>
      <c r="F1432" s="19">
        <f t="shared" si="12"/>
        <v>0</v>
      </c>
      <c r="G1432" s="19">
        <f t="shared" si="13"/>
        <v>0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</row>
    <row r="1433" spans="1:29" ht="15" x14ac:dyDescent="0.25">
      <c r="A1433" s="14" t="s">
        <v>161</v>
      </c>
      <c r="B1433" s="14" t="s">
        <v>174</v>
      </c>
      <c r="C1433" s="16" t="s">
        <v>123</v>
      </c>
      <c r="D1433" s="19">
        <v>14338</v>
      </c>
      <c r="E1433" s="18">
        <v>766</v>
      </c>
      <c r="F1433" s="19">
        <f t="shared" si="12"/>
        <v>0</v>
      </c>
      <c r="G1433" s="19">
        <f t="shared" si="13"/>
        <v>0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</row>
    <row r="1434" spans="1:29" ht="15" x14ac:dyDescent="0.25">
      <c r="A1434" s="14" t="s">
        <v>161</v>
      </c>
      <c r="B1434" s="14" t="s">
        <v>175</v>
      </c>
      <c r="C1434" s="16" t="s">
        <v>123</v>
      </c>
      <c r="D1434" s="18">
        <v>37334</v>
      </c>
      <c r="E1434" s="18">
        <v>66197</v>
      </c>
      <c r="F1434" s="19">
        <f t="shared" si="12"/>
        <v>0</v>
      </c>
      <c r="G1434" s="19">
        <f t="shared" si="13"/>
        <v>0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</row>
    <row r="1435" spans="1:29" ht="15" x14ac:dyDescent="0.25">
      <c r="A1435" s="14" t="s">
        <v>161</v>
      </c>
      <c r="B1435" s="14" t="s">
        <v>176</v>
      </c>
      <c r="C1435" s="16" t="s">
        <v>123</v>
      </c>
      <c r="D1435" s="18">
        <v>266793</v>
      </c>
      <c r="E1435" s="18">
        <v>382582</v>
      </c>
      <c r="F1435" s="19">
        <f t="shared" si="12"/>
        <v>1</v>
      </c>
      <c r="G1435" s="19">
        <f t="shared" si="13"/>
        <v>1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</row>
    <row r="1436" spans="1:29" ht="15" x14ac:dyDescent="0.25">
      <c r="A1436" s="14" t="s">
        <v>161</v>
      </c>
      <c r="B1436" s="14" t="s">
        <v>177</v>
      </c>
      <c r="C1436" s="16" t="s">
        <v>123</v>
      </c>
      <c r="D1436" s="18">
        <v>340492</v>
      </c>
      <c r="E1436" s="18">
        <v>808860</v>
      </c>
      <c r="F1436" s="19">
        <f t="shared" si="12"/>
        <v>1</v>
      </c>
      <c r="G1436" s="19">
        <f t="shared" si="13"/>
        <v>1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</row>
    <row r="1437" spans="1:29" ht="15" x14ac:dyDescent="0.25">
      <c r="A1437" s="14" t="s">
        <v>161</v>
      </c>
      <c r="B1437" s="14" t="s">
        <v>178</v>
      </c>
      <c r="C1437" s="16" t="s">
        <v>123</v>
      </c>
      <c r="D1437" s="18">
        <v>30223</v>
      </c>
      <c r="E1437" s="18">
        <v>97286</v>
      </c>
      <c r="F1437" s="19">
        <f t="shared" si="12"/>
        <v>0</v>
      </c>
      <c r="G1437" s="19">
        <f t="shared" si="13"/>
        <v>0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</row>
    <row r="1438" spans="1:29" ht="15" x14ac:dyDescent="0.25">
      <c r="A1438" s="14" t="s">
        <v>161</v>
      </c>
      <c r="B1438" s="14" t="s">
        <v>179</v>
      </c>
      <c r="C1438" s="16" t="s">
        <v>124</v>
      </c>
      <c r="D1438" s="18">
        <v>27330</v>
      </c>
      <c r="E1438" s="18">
        <v>57235</v>
      </c>
      <c r="F1438" s="19">
        <f t="shared" si="12"/>
        <v>0</v>
      </c>
      <c r="G1438" s="19">
        <f t="shared" si="13"/>
        <v>0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</row>
    <row r="1439" spans="1:29" ht="15" x14ac:dyDescent="0.25">
      <c r="A1439" s="14" t="s">
        <v>161</v>
      </c>
      <c r="B1439" s="14" t="s">
        <v>180</v>
      </c>
      <c r="C1439" s="16" t="s">
        <v>124</v>
      </c>
      <c r="D1439" s="18">
        <v>4159</v>
      </c>
      <c r="E1439" s="18">
        <v>2277</v>
      </c>
      <c r="F1439" s="19">
        <f t="shared" si="12"/>
        <v>0</v>
      </c>
      <c r="G1439" s="19">
        <f t="shared" si="13"/>
        <v>0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</row>
    <row r="1440" spans="1:29" ht="15" x14ac:dyDescent="0.25">
      <c r="A1440" s="14" t="s">
        <v>161</v>
      </c>
      <c r="B1440" s="14" t="s">
        <v>181</v>
      </c>
      <c r="C1440" s="16" t="s">
        <v>124</v>
      </c>
      <c r="D1440" s="18">
        <v>14607</v>
      </c>
      <c r="E1440" s="18">
        <v>43458</v>
      </c>
      <c r="F1440" s="19">
        <f t="shared" si="12"/>
        <v>0</v>
      </c>
      <c r="G1440" s="19">
        <f t="shared" si="13"/>
        <v>0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</row>
    <row r="1441" spans="1:29" ht="15" x14ac:dyDescent="0.25">
      <c r="A1441" s="14" t="s">
        <v>161</v>
      </c>
      <c r="B1441" s="14" t="s">
        <v>182</v>
      </c>
      <c r="C1441" s="16" t="s">
        <v>124</v>
      </c>
      <c r="D1441" s="19">
        <v>14338</v>
      </c>
      <c r="E1441" s="19">
        <v>8441</v>
      </c>
      <c r="F1441" s="19">
        <f t="shared" si="12"/>
        <v>0</v>
      </c>
      <c r="G1441" s="19">
        <f t="shared" si="13"/>
        <v>0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</row>
    <row r="1442" spans="1:29" ht="15" x14ac:dyDescent="0.25">
      <c r="A1442" s="14" t="s">
        <v>161</v>
      </c>
      <c r="B1442" s="14" t="s">
        <v>183</v>
      </c>
      <c r="C1442" s="16" t="s">
        <v>124</v>
      </c>
      <c r="D1442" s="18">
        <v>181830</v>
      </c>
      <c r="E1442" s="18">
        <v>469347</v>
      </c>
      <c r="F1442" s="19">
        <f t="shared" si="12"/>
        <v>1</v>
      </c>
      <c r="G1442" s="19">
        <f t="shared" si="13"/>
        <v>1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</row>
    <row r="1443" spans="1:29" ht="15" x14ac:dyDescent="0.25">
      <c r="A1443" s="14" t="s">
        <v>161</v>
      </c>
      <c r="B1443" s="14" t="s">
        <v>184</v>
      </c>
      <c r="C1443" s="16" t="s">
        <v>124</v>
      </c>
      <c r="D1443" s="18">
        <v>1966</v>
      </c>
      <c r="E1443" s="19">
        <v>8441</v>
      </c>
      <c r="F1443" s="19">
        <f t="shared" si="12"/>
        <v>0</v>
      </c>
      <c r="G1443" s="19">
        <f t="shared" si="13"/>
        <v>0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</row>
    <row r="1444" spans="1:29" ht="15" x14ac:dyDescent="0.25">
      <c r="A1444" s="14" t="s">
        <v>161</v>
      </c>
      <c r="B1444" s="14" t="s">
        <v>185</v>
      </c>
      <c r="C1444" s="16" t="s">
        <v>124</v>
      </c>
      <c r="D1444" s="18">
        <v>4688</v>
      </c>
      <c r="E1444" s="18">
        <v>7583</v>
      </c>
      <c r="F1444" s="19">
        <f t="shared" si="12"/>
        <v>0</v>
      </c>
      <c r="G1444" s="19">
        <f t="shared" si="13"/>
        <v>0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</row>
    <row r="1445" spans="1:29" ht="15" x14ac:dyDescent="0.25">
      <c r="A1445" s="14" t="s">
        <v>161</v>
      </c>
      <c r="B1445" s="14" t="s">
        <v>186</v>
      </c>
      <c r="C1445" s="16" t="s">
        <v>124</v>
      </c>
      <c r="D1445" s="19">
        <v>14338</v>
      </c>
      <c r="E1445" s="19">
        <v>8441</v>
      </c>
      <c r="F1445" s="19">
        <f t="shared" si="12"/>
        <v>0</v>
      </c>
      <c r="G1445" s="19">
        <f t="shared" si="13"/>
        <v>0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</row>
    <row r="1446" spans="1:29" ht="15" x14ac:dyDescent="0.25">
      <c r="A1446" s="14" t="s">
        <v>161</v>
      </c>
      <c r="B1446" s="14" t="s">
        <v>187</v>
      </c>
      <c r="C1446" s="16" t="s">
        <v>124</v>
      </c>
      <c r="D1446" s="18">
        <v>8718</v>
      </c>
      <c r="E1446" s="18">
        <v>14294</v>
      </c>
      <c r="F1446" s="19">
        <f t="shared" si="12"/>
        <v>0</v>
      </c>
      <c r="G1446" s="19">
        <f t="shared" si="13"/>
        <v>0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</row>
    <row r="1447" spans="1:29" ht="15" x14ac:dyDescent="0.25">
      <c r="A1447" s="14" t="s">
        <v>161</v>
      </c>
      <c r="B1447" s="14" t="s">
        <v>188</v>
      </c>
      <c r="C1447" s="16" t="s">
        <v>124</v>
      </c>
      <c r="D1447" s="18">
        <v>4329</v>
      </c>
      <c r="E1447" s="18">
        <v>11357</v>
      </c>
      <c r="F1447" s="19">
        <f t="shared" si="12"/>
        <v>0</v>
      </c>
      <c r="G1447" s="19">
        <f t="shared" si="13"/>
        <v>0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</row>
    <row r="1448" spans="1:29" ht="15" x14ac:dyDescent="0.25">
      <c r="A1448" s="14" t="s">
        <v>161</v>
      </c>
      <c r="B1448" s="14" t="s">
        <v>189</v>
      </c>
      <c r="C1448" s="16" t="s">
        <v>124</v>
      </c>
      <c r="D1448" s="18">
        <v>834</v>
      </c>
      <c r="E1448" s="18">
        <v>2574</v>
      </c>
      <c r="F1448" s="19">
        <f t="shared" si="12"/>
        <v>0</v>
      </c>
      <c r="G1448" s="19">
        <f t="shared" si="13"/>
        <v>0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</row>
    <row r="1449" spans="1:29" ht="15" x14ac:dyDescent="0.25">
      <c r="A1449" s="14" t="s">
        <v>161</v>
      </c>
      <c r="B1449" s="14" t="s">
        <v>190</v>
      </c>
      <c r="C1449" s="16" t="s">
        <v>124</v>
      </c>
      <c r="D1449" s="18">
        <v>3441</v>
      </c>
      <c r="E1449" s="18">
        <v>4994</v>
      </c>
      <c r="F1449" s="19">
        <f t="shared" si="12"/>
        <v>0</v>
      </c>
      <c r="G1449" s="19">
        <f t="shared" si="13"/>
        <v>0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</row>
    <row r="1450" spans="1:29" ht="15" x14ac:dyDescent="0.25">
      <c r="A1450" s="14" t="s">
        <v>161</v>
      </c>
      <c r="B1450" s="14" t="s">
        <v>191</v>
      </c>
      <c r="C1450" s="16" t="s">
        <v>124</v>
      </c>
      <c r="D1450" s="19">
        <v>14338</v>
      </c>
      <c r="E1450" s="19">
        <v>8441</v>
      </c>
      <c r="F1450" s="19">
        <f t="shared" si="12"/>
        <v>0</v>
      </c>
      <c r="G1450" s="19">
        <f t="shared" si="13"/>
        <v>0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</row>
    <row r="1451" spans="1:29" ht="15" x14ac:dyDescent="0.25">
      <c r="A1451" s="14" t="s">
        <v>161</v>
      </c>
      <c r="B1451" s="14" t="s">
        <v>192</v>
      </c>
      <c r="C1451" s="16" t="s">
        <v>124</v>
      </c>
      <c r="D1451" s="18">
        <v>1118</v>
      </c>
      <c r="E1451" s="18">
        <v>2384</v>
      </c>
      <c r="F1451" s="19">
        <f t="shared" si="12"/>
        <v>0</v>
      </c>
      <c r="G1451" s="19">
        <f t="shared" si="13"/>
        <v>0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</row>
    <row r="1452" spans="1:29" ht="15" x14ac:dyDescent="0.25">
      <c r="A1452" s="14" t="s">
        <v>161</v>
      </c>
      <c r="B1452" s="14" t="s">
        <v>193</v>
      </c>
      <c r="C1452" s="16" t="s">
        <v>125</v>
      </c>
      <c r="D1452" s="18">
        <v>76830</v>
      </c>
      <c r="E1452" s="18">
        <v>167201</v>
      </c>
      <c r="F1452" s="19">
        <f t="shared" si="12"/>
        <v>1</v>
      </c>
      <c r="G1452" s="19">
        <f t="shared" si="13"/>
        <v>1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</row>
    <row r="1453" spans="1:29" ht="15" x14ac:dyDescent="0.25">
      <c r="A1453" s="14" t="s">
        <v>161</v>
      </c>
      <c r="B1453" s="14" t="s">
        <v>194</v>
      </c>
      <c r="C1453" s="16" t="s">
        <v>125</v>
      </c>
      <c r="D1453" s="18">
        <v>2924</v>
      </c>
      <c r="E1453" s="18">
        <v>10939</v>
      </c>
      <c r="F1453" s="19">
        <f t="shared" si="12"/>
        <v>0</v>
      </c>
      <c r="G1453" s="19">
        <f t="shared" si="13"/>
        <v>0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</row>
    <row r="1454" spans="1:29" ht="15" x14ac:dyDescent="0.25">
      <c r="A1454" s="14" t="s">
        <v>161</v>
      </c>
      <c r="B1454" s="14" t="s">
        <v>195</v>
      </c>
      <c r="C1454" s="16" t="s">
        <v>125</v>
      </c>
      <c r="D1454" s="18">
        <v>27129</v>
      </c>
      <c r="E1454" s="18">
        <v>44257</v>
      </c>
      <c r="F1454" s="19">
        <f t="shared" si="12"/>
        <v>0</v>
      </c>
      <c r="G1454" s="19">
        <f t="shared" si="13"/>
        <v>0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</row>
    <row r="1455" spans="1:29" ht="15" x14ac:dyDescent="0.25">
      <c r="A1455" s="14" t="s">
        <v>161</v>
      </c>
      <c r="B1455" s="14" t="s">
        <v>196</v>
      </c>
      <c r="C1455" s="16" t="s">
        <v>125</v>
      </c>
      <c r="D1455" s="18">
        <v>97241</v>
      </c>
      <c r="E1455" s="18">
        <v>320004</v>
      </c>
      <c r="F1455" s="19">
        <f t="shared" si="12"/>
        <v>1</v>
      </c>
      <c r="G1455" s="19">
        <f t="shared" si="13"/>
        <v>1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</row>
    <row r="1456" spans="1:29" ht="15" x14ac:dyDescent="0.25">
      <c r="A1456" s="14" t="s">
        <v>161</v>
      </c>
      <c r="B1456" s="14" t="s">
        <v>197</v>
      </c>
      <c r="C1456" s="16" t="s">
        <v>125</v>
      </c>
      <c r="D1456" s="18">
        <v>24698</v>
      </c>
      <c r="E1456" s="18">
        <v>59108</v>
      </c>
      <c r="F1456" s="19">
        <f t="shared" si="12"/>
        <v>0</v>
      </c>
      <c r="G1456" s="19">
        <f t="shared" si="13"/>
        <v>0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</row>
    <row r="1457" spans="1:29" ht="15" x14ac:dyDescent="0.25">
      <c r="A1457" s="14" t="s">
        <v>161</v>
      </c>
      <c r="B1457" s="14" t="s">
        <v>198</v>
      </c>
      <c r="C1457" s="16" t="s">
        <v>125</v>
      </c>
      <c r="D1457" s="18">
        <v>39936</v>
      </c>
      <c r="E1457" s="18">
        <v>102595</v>
      </c>
      <c r="F1457" s="19">
        <f t="shared" si="12"/>
        <v>0</v>
      </c>
      <c r="G1457" s="19">
        <f t="shared" si="13"/>
        <v>0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</row>
    <row r="1458" spans="1:29" ht="15" x14ac:dyDescent="0.25">
      <c r="A1458" s="14" t="s">
        <v>161</v>
      </c>
      <c r="B1458" s="14" t="s">
        <v>199</v>
      </c>
      <c r="C1458" s="16" t="s">
        <v>125</v>
      </c>
      <c r="D1458" s="18">
        <v>670673</v>
      </c>
      <c r="E1458" s="18">
        <v>1669618</v>
      </c>
      <c r="F1458" s="19">
        <f t="shared" si="12"/>
        <v>1</v>
      </c>
      <c r="G1458" s="19">
        <f t="shared" si="13"/>
        <v>1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</row>
    <row r="1459" spans="1:29" ht="15" x14ac:dyDescent="0.25">
      <c r="A1459" s="14" t="s">
        <v>161</v>
      </c>
      <c r="B1459" s="14" t="s">
        <v>200</v>
      </c>
      <c r="C1459" s="16" t="s">
        <v>125</v>
      </c>
      <c r="D1459" s="19">
        <v>14338</v>
      </c>
      <c r="E1459" s="19">
        <v>8441</v>
      </c>
      <c r="F1459" s="19">
        <f t="shared" si="12"/>
        <v>0</v>
      </c>
      <c r="G1459" s="19">
        <f t="shared" si="13"/>
        <v>0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</row>
    <row r="1460" spans="1:29" ht="15" x14ac:dyDescent="0.25">
      <c r="A1460" s="14" t="s">
        <v>161</v>
      </c>
      <c r="B1460" s="14" t="s">
        <v>201</v>
      </c>
      <c r="C1460" s="16" t="s">
        <v>125</v>
      </c>
      <c r="D1460" s="18">
        <v>17064</v>
      </c>
      <c r="E1460" s="18">
        <v>53766</v>
      </c>
      <c r="F1460" s="19">
        <f t="shared" si="12"/>
        <v>0</v>
      </c>
      <c r="G1460" s="19">
        <f t="shared" si="13"/>
        <v>0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</row>
    <row r="1461" spans="1:29" ht="15" x14ac:dyDescent="0.25">
      <c r="A1461" s="14" t="s">
        <v>161</v>
      </c>
      <c r="B1461" s="14" t="s">
        <v>202</v>
      </c>
      <c r="C1461" s="16" t="s">
        <v>125</v>
      </c>
      <c r="D1461" s="18">
        <v>18640</v>
      </c>
      <c r="E1461" s="18">
        <v>38929</v>
      </c>
      <c r="F1461" s="19">
        <f t="shared" si="12"/>
        <v>0</v>
      </c>
      <c r="G1461" s="19">
        <f t="shared" si="13"/>
        <v>0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</row>
    <row r="1462" spans="1:29" ht="15" x14ac:dyDescent="0.25">
      <c r="A1462" s="14" t="s">
        <v>161</v>
      </c>
      <c r="B1462" s="14" t="s">
        <v>203</v>
      </c>
      <c r="C1462" s="16" t="s">
        <v>125</v>
      </c>
      <c r="D1462" s="18">
        <v>7321</v>
      </c>
      <c r="E1462" s="18">
        <v>16245</v>
      </c>
      <c r="F1462" s="19">
        <f t="shared" si="12"/>
        <v>0</v>
      </c>
      <c r="G1462" s="19">
        <f t="shared" si="13"/>
        <v>0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</row>
    <row r="1463" spans="1:29" ht="15" x14ac:dyDescent="0.25">
      <c r="A1463" s="14" t="s">
        <v>161</v>
      </c>
      <c r="B1463" s="14" t="s">
        <v>204</v>
      </c>
      <c r="C1463" s="16" t="s">
        <v>125</v>
      </c>
      <c r="D1463" s="18">
        <v>141748</v>
      </c>
      <c r="E1463" s="18">
        <v>350037</v>
      </c>
      <c r="F1463" s="19">
        <f t="shared" si="12"/>
        <v>1</v>
      </c>
      <c r="G1463" s="19">
        <f t="shared" si="13"/>
        <v>1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</row>
    <row r="1464" spans="1:29" ht="15" x14ac:dyDescent="0.25">
      <c r="A1464" s="14" t="s">
        <v>161</v>
      </c>
      <c r="B1464" s="14" t="s">
        <v>205</v>
      </c>
      <c r="C1464" s="16" t="s">
        <v>125</v>
      </c>
      <c r="D1464" s="18">
        <v>50207</v>
      </c>
      <c r="E1464" s="18">
        <v>49571</v>
      </c>
      <c r="F1464" s="19">
        <f t="shared" si="12"/>
        <v>1</v>
      </c>
      <c r="G1464" s="19">
        <f t="shared" si="13"/>
        <v>0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</row>
    <row r="1465" spans="1:29" ht="15" x14ac:dyDescent="0.25">
      <c r="A1465" s="14" t="s">
        <v>161</v>
      </c>
      <c r="B1465" s="14" t="s">
        <v>206</v>
      </c>
      <c r="C1465" s="16" t="s">
        <v>125</v>
      </c>
      <c r="D1465" s="18">
        <v>27084</v>
      </c>
      <c r="E1465" s="18">
        <v>41877</v>
      </c>
      <c r="F1465" s="19">
        <f t="shared" si="12"/>
        <v>0</v>
      </c>
      <c r="G1465" s="19">
        <f t="shared" si="13"/>
        <v>0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</row>
    <row r="1466" spans="1:29" ht="15" x14ac:dyDescent="0.25">
      <c r="A1466" s="14" t="s">
        <v>161</v>
      </c>
      <c r="B1466" s="14" t="s">
        <v>207</v>
      </c>
      <c r="C1466" s="16" t="s">
        <v>118</v>
      </c>
      <c r="D1466" s="18">
        <v>93035</v>
      </c>
      <c r="E1466" s="18">
        <v>261571</v>
      </c>
      <c r="F1466" s="19">
        <f t="shared" si="12"/>
        <v>1</v>
      </c>
      <c r="G1466" s="19">
        <f t="shared" si="13"/>
        <v>1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</row>
    <row r="1467" spans="1:29" ht="15" x14ac:dyDescent="0.25">
      <c r="A1467" s="14" t="s">
        <v>161</v>
      </c>
      <c r="B1467" s="14" t="s">
        <v>208</v>
      </c>
      <c r="C1467" s="16" t="s">
        <v>118</v>
      </c>
      <c r="D1467" s="18">
        <v>137333</v>
      </c>
      <c r="E1467" s="18">
        <v>326480</v>
      </c>
      <c r="F1467" s="19">
        <f t="shared" si="12"/>
        <v>1</v>
      </c>
      <c r="G1467" s="19">
        <f t="shared" si="13"/>
        <v>1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</row>
    <row r="1468" spans="1:29" ht="15" x14ac:dyDescent="0.25">
      <c r="A1468" s="14" t="s">
        <v>161</v>
      </c>
      <c r="B1468" s="14" t="s">
        <v>209</v>
      </c>
      <c r="C1468" s="16" t="s">
        <v>118</v>
      </c>
      <c r="D1468" s="18">
        <v>218961</v>
      </c>
      <c r="E1468" s="18">
        <v>542041</v>
      </c>
      <c r="F1468" s="19">
        <f t="shared" si="12"/>
        <v>1</v>
      </c>
      <c r="G1468" s="19">
        <f t="shared" si="13"/>
        <v>1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</row>
    <row r="1469" spans="1:29" ht="15" x14ac:dyDescent="0.25">
      <c r="A1469" s="14" t="s">
        <v>161</v>
      </c>
      <c r="B1469" s="14" t="s">
        <v>162</v>
      </c>
      <c r="C1469" s="16" t="s">
        <v>118</v>
      </c>
      <c r="D1469" s="18">
        <v>2172</v>
      </c>
      <c r="E1469" s="18">
        <v>4254</v>
      </c>
      <c r="F1469" s="19">
        <f t="shared" si="12"/>
        <v>0</v>
      </c>
      <c r="G1469" s="19">
        <f t="shared" si="13"/>
        <v>0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</row>
    <row r="1470" spans="1:29" ht="15" x14ac:dyDescent="0.25">
      <c r="A1470" s="14" t="s">
        <v>161</v>
      </c>
      <c r="B1470" s="14" t="s">
        <v>163</v>
      </c>
      <c r="C1470" s="16" t="s">
        <v>118</v>
      </c>
      <c r="D1470" s="19">
        <v>14338</v>
      </c>
      <c r="E1470" s="18">
        <v>576</v>
      </c>
      <c r="F1470" s="19">
        <f t="shared" si="12"/>
        <v>0</v>
      </c>
      <c r="G1470" s="19">
        <f t="shared" si="13"/>
        <v>0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</row>
    <row r="1471" spans="1:29" ht="15" x14ac:dyDescent="0.25">
      <c r="A1471" s="14" t="s">
        <v>161</v>
      </c>
      <c r="B1471" s="14" t="s">
        <v>164</v>
      </c>
      <c r="C1471" s="16" t="s">
        <v>119</v>
      </c>
      <c r="D1471" s="18">
        <v>33792</v>
      </c>
      <c r="E1471" s="18">
        <v>74238</v>
      </c>
      <c r="F1471" s="19">
        <f t="shared" si="12"/>
        <v>0</v>
      </c>
      <c r="G1471" s="19">
        <f t="shared" si="13"/>
        <v>0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</row>
    <row r="1472" spans="1:29" ht="15" x14ac:dyDescent="0.25">
      <c r="A1472" s="14" t="s">
        <v>161</v>
      </c>
      <c r="B1472" s="14" t="s">
        <v>165</v>
      </c>
      <c r="C1472" s="16" t="s">
        <v>119</v>
      </c>
      <c r="D1472" s="18">
        <v>26874</v>
      </c>
      <c r="E1472" s="18">
        <v>59064</v>
      </c>
      <c r="F1472" s="19">
        <f t="shared" si="12"/>
        <v>0</v>
      </c>
      <c r="G1472" s="19">
        <f t="shared" si="13"/>
        <v>0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</row>
    <row r="1473" spans="1:29" ht="15" x14ac:dyDescent="0.25">
      <c r="A1473" s="14" t="s">
        <v>161</v>
      </c>
      <c r="B1473" s="14" t="s">
        <v>166</v>
      </c>
      <c r="C1473" s="16" t="s">
        <v>119</v>
      </c>
      <c r="D1473" s="18">
        <v>58688</v>
      </c>
      <c r="E1473" s="18">
        <v>108525</v>
      </c>
      <c r="F1473" s="19">
        <f t="shared" si="12"/>
        <v>1</v>
      </c>
      <c r="G1473" s="19">
        <f t="shared" si="13"/>
        <v>1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</row>
    <row r="1474" spans="1:29" ht="15" x14ac:dyDescent="0.25">
      <c r="A1474" s="14" t="s">
        <v>161</v>
      </c>
      <c r="B1474" s="14" t="s">
        <v>167</v>
      </c>
      <c r="C1474" s="16" t="s">
        <v>119</v>
      </c>
      <c r="D1474" s="18">
        <v>5042</v>
      </c>
      <c r="E1474" s="18">
        <v>25618</v>
      </c>
      <c r="F1474" s="19">
        <f t="shared" si="12"/>
        <v>0</v>
      </c>
      <c r="G1474" s="19">
        <f t="shared" si="13"/>
        <v>0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</row>
    <row r="1475" spans="1:29" ht="15" x14ac:dyDescent="0.25">
      <c r="A1475" s="14" t="s">
        <v>161</v>
      </c>
      <c r="B1475" s="14" t="s">
        <v>168</v>
      </c>
      <c r="C1475" s="16" t="s">
        <v>119</v>
      </c>
      <c r="D1475" s="18">
        <v>19898</v>
      </c>
      <c r="E1475" s="18">
        <v>47909</v>
      </c>
      <c r="F1475" s="19">
        <f t="shared" si="12"/>
        <v>0</v>
      </c>
      <c r="G1475" s="19">
        <f t="shared" si="13"/>
        <v>0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</row>
    <row r="1476" spans="1:29" ht="15" x14ac:dyDescent="0.25">
      <c r="A1476" s="14" t="s">
        <v>161</v>
      </c>
      <c r="B1476" s="14" t="s">
        <v>169</v>
      </c>
      <c r="C1476" s="16" t="s">
        <v>120</v>
      </c>
      <c r="D1476" s="18">
        <v>8905</v>
      </c>
      <c r="E1476" s="18">
        <v>23106</v>
      </c>
      <c r="F1476" s="19">
        <f t="shared" si="12"/>
        <v>0</v>
      </c>
      <c r="G1476" s="19">
        <f t="shared" si="13"/>
        <v>0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1:29" ht="15" x14ac:dyDescent="0.25">
      <c r="A1477" s="14" t="s">
        <v>161</v>
      </c>
      <c r="B1477" s="14" t="s">
        <v>170</v>
      </c>
      <c r="C1477" s="16" t="s">
        <v>120</v>
      </c>
      <c r="D1477" s="18">
        <v>2219</v>
      </c>
      <c r="E1477" s="18">
        <v>7503</v>
      </c>
      <c r="F1477" s="19">
        <f t="shared" si="12"/>
        <v>0</v>
      </c>
      <c r="G1477" s="19">
        <f t="shared" si="13"/>
        <v>0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</row>
    <row r="1478" spans="1:29" ht="15" x14ac:dyDescent="0.25">
      <c r="A1478" s="14" t="s">
        <v>161</v>
      </c>
      <c r="B1478" s="14" t="s">
        <v>171</v>
      </c>
      <c r="C1478" s="16" t="s">
        <v>120</v>
      </c>
      <c r="D1478" s="18">
        <v>44941</v>
      </c>
      <c r="E1478" s="18">
        <v>120736</v>
      </c>
      <c r="F1478" s="19">
        <f t="shared" si="12"/>
        <v>0</v>
      </c>
      <c r="G1478" s="19">
        <f t="shared" si="13"/>
        <v>1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</row>
    <row r="1479" spans="1:29" ht="15" x14ac:dyDescent="0.25">
      <c r="A1479" s="14" t="s">
        <v>161</v>
      </c>
      <c r="B1479" s="14" t="s">
        <v>172</v>
      </c>
      <c r="C1479" s="16" t="s">
        <v>120</v>
      </c>
      <c r="D1479" s="18">
        <v>18888</v>
      </c>
      <c r="E1479" s="18">
        <v>47099</v>
      </c>
      <c r="F1479" s="19">
        <f t="shared" si="12"/>
        <v>0</v>
      </c>
      <c r="G1479" s="19">
        <f t="shared" si="13"/>
        <v>0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</row>
    <row r="1480" spans="1:29" ht="15" x14ac:dyDescent="0.25">
      <c r="A1480" s="14" t="s">
        <v>161</v>
      </c>
      <c r="B1480" s="14" t="s">
        <v>173</v>
      </c>
      <c r="C1480" s="16" t="s">
        <v>120</v>
      </c>
      <c r="D1480" s="18">
        <v>5164</v>
      </c>
      <c r="E1480" s="18">
        <v>16780</v>
      </c>
      <c r="F1480" s="19">
        <f t="shared" si="12"/>
        <v>0</v>
      </c>
      <c r="G1480" s="19">
        <f t="shared" si="13"/>
        <v>0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</row>
    <row r="1481" spans="1:29" ht="15" x14ac:dyDescent="0.25">
      <c r="A1481" s="14" t="s">
        <v>161</v>
      </c>
      <c r="B1481" s="14" t="s">
        <v>174</v>
      </c>
      <c r="C1481" s="16" t="s">
        <v>120</v>
      </c>
      <c r="D1481" s="19">
        <v>14338</v>
      </c>
      <c r="E1481" s="18">
        <v>766</v>
      </c>
      <c r="F1481" s="19">
        <f t="shared" si="12"/>
        <v>0</v>
      </c>
      <c r="G1481" s="19">
        <f t="shared" si="13"/>
        <v>0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</row>
    <row r="1482" spans="1:29" ht="15" x14ac:dyDescent="0.25">
      <c r="A1482" s="14" t="s">
        <v>161</v>
      </c>
      <c r="B1482" s="14" t="s">
        <v>175</v>
      </c>
      <c r="C1482" s="16" t="s">
        <v>120</v>
      </c>
      <c r="D1482" s="18">
        <v>34263</v>
      </c>
      <c r="E1482" s="18">
        <v>54646</v>
      </c>
      <c r="F1482" s="19">
        <f t="shared" si="12"/>
        <v>0</v>
      </c>
      <c r="G1482" s="19">
        <f t="shared" si="13"/>
        <v>0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</row>
    <row r="1483" spans="1:29" ht="15" x14ac:dyDescent="0.25">
      <c r="A1483" s="14" t="s">
        <v>161</v>
      </c>
      <c r="B1483" s="14" t="s">
        <v>176</v>
      </c>
      <c r="C1483" s="16" t="s">
        <v>120</v>
      </c>
      <c r="D1483" s="18">
        <v>270660</v>
      </c>
      <c r="E1483" s="18">
        <v>392072</v>
      </c>
      <c r="F1483" s="19">
        <f t="shared" si="12"/>
        <v>1</v>
      </c>
      <c r="G1483" s="19">
        <f t="shared" si="13"/>
        <v>1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</row>
    <row r="1484" spans="1:29" ht="15" x14ac:dyDescent="0.25">
      <c r="A1484" s="14" t="s">
        <v>161</v>
      </c>
      <c r="B1484" s="14" t="s">
        <v>177</v>
      </c>
      <c r="C1484" s="16" t="s">
        <v>120</v>
      </c>
      <c r="D1484" s="18">
        <v>335185</v>
      </c>
      <c r="E1484" s="18">
        <v>806703</v>
      </c>
      <c r="F1484" s="19">
        <f t="shared" si="12"/>
        <v>1</v>
      </c>
      <c r="G1484" s="19">
        <f t="shared" si="13"/>
        <v>1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</row>
    <row r="1485" spans="1:29" ht="15" x14ac:dyDescent="0.25">
      <c r="A1485" s="14" t="s">
        <v>161</v>
      </c>
      <c r="B1485" s="14" t="s">
        <v>178</v>
      </c>
      <c r="C1485" s="16" t="s">
        <v>120</v>
      </c>
      <c r="D1485" s="18">
        <v>30248</v>
      </c>
      <c r="E1485" s="18">
        <v>98675</v>
      </c>
      <c r="F1485" s="19">
        <f t="shared" si="12"/>
        <v>0</v>
      </c>
      <c r="G1485" s="19">
        <f t="shared" si="13"/>
        <v>0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</row>
    <row r="1486" spans="1:29" ht="15" x14ac:dyDescent="0.25">
      <c r="A1486" s="14" t="s">
        <v>161</v>
      </c>
      <c r="B1486" s="14" t="s">
        <v>179</v>
      </c>
      <c r="C1486" s="16" t="s">
        <v>121</v>
      </c>
      <c r="D1486" s="18">
        <v>27583</v>
      </c>
      <c r="E1486" s="18">
        <v>57917</v>
      </c>
      <c r="F1486" s="19">
        <f t="shared" si="12"/>
        <v>0</v>
      </c>
      <c r="G1486" s="19">
        <f t="shared" si="13"/>
        <v>0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</row>
    <row r="1487" spans="1:29" ht="15" x14ac:dyDescent="0.25">
      <c r="A1487" s="14" t="s">
        <v>161</v>
      </c>
      <c r="B1487" s="14" t="s">
        <v>180</v>
      </c>
      <c r="C1487" s="16" t="s">
        <v>121</v>
      </c>
      <c r="D1487" s="18">
        <v>3480</v>
      </c>
      <c r="E1487" s="18">
        <v>2204</v>
      </c>
      <c r="F1487" s="19">
        <f t="shared" si="12"/>
        <v>0</v>
      </c>
      <c r="G1487" s="19">
        <f t="shared" si="13"/>
        <v>0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</row>
    <row r="1488" spans="1:29" ht="15" x14ac:dyDescent="0.25">
      <c r="A1488" s="14" t="s">
        <v>161</v>
      </c>
      <c r="B1488" s="14" t="s">
        <v>181</v>
      </c>
      <c r="C1488" s="16" t="s">
        <v>121</v>
      </c>
      <c r="D1488" s="18">
        <v>14330</v>
      </c>
      <c r="E1488" s="18">
        <v>43535</v>
      </c>
      <c r="F1488" s="19">
        <f t="shared" si="12"/>
        <v>0</v>
      </c>
      <c r="G1488" s="19">
        <f t="shared" si="13"/>
        <v>0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</row>
    <row r="1489" spans="1:29" ht="15" x14ac:dyDescent="0.25">
      <c r="A1489" s="14" t="s">
        <v>161</v>
      </c>
      <c r="B1489" s="14" t="s">
        <v>182</v>
      </c>
      <c r="C1489" s="16" t="s">
        <v>121</v>
      </c>
      <c r="D1489" s="19">
        <v>14338</v>
      </c>
      <c r="E1489" s="19">
        <v>8441</v>
      </c>
      <c r="F1489" s="19">
        <f t="shared" si="12"/>
        <v>0</v>
      </c>
      <c r="G1489" s="19">
        <f t="shared" si="13"/>
        <v>0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</row>
    <row r="1490" spans="1:29" ht="15" x14ac:dyDescent="0.25">
      <c r="A1490" s="14" t="s">
        <v>161</v>
      </c>
      <c r="B1490" s="14" t="s">
        <v>183</v>
      </c>
      <c r="C1490" s="16" t="s">
        <v>121</v>
      </c>
      <c r="D1490" s="18">
        <v>183873</v>
      </c>
      <c r="E1490" s="18">
        <v>473380</v>
      </c>
      <c r="F1490" s="19">
        <f t="shared" si="12"/>
        <v>1</v>
      </c>
      <c r="G1490" s="19">
        <f t="shared" si="13"/>
        <v>1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1:29" ht="15" x14ac:dyDescent="0.25">
      <c r="A1491" s="14" t="s">
        <v>161</v>
      </c>
      <c r="B1491" s="14" t="s">
        <v>184</v>
      </c>
      <c r="C1491" s="16" t="s">
        <v>121</v>
      </c>
      <c r="D1491" s="18">
        <v>1946</v>
      </c>
      <c r="E1491" s="19">
        <v>8441</v>
      </c>
      <c r="F1491" s="19">
        <f t="shared" si="12"/>
        <v>0</v>
      </c>
      <c r="G1491" s="19">
        <f t="shared" si="13"/>
        <v>0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</row>
    <row r="1492" spans="1:29" ht="15" x14ac:dyDescent="0.25">
      <c r="A1492" s="14" t="s">
        <v>161</v>
      </c>
      <c r="B1492" s="14" t="s">
        <v>185</v>
      </c>
      <c r="C1492" s="16" t="s">
        <v>121</v>
      </c>
      <c r="D1492" s="18">
        <v>4528</v>
      </c>
      <c r="E1492" s="18">
        <v>7176</v>
      </c>
      <c r="F1492" s="19">
        <f t="shared" si="12"/>
        <v>0</v>
      </c>
      <c r="G1492" s="19">
        <f t="shared" si="13"/>
        <v>0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</row>
    <row r="1493" spans="1:29" ht="15" x14ac:dyDescent="0.25">
      <c r="A1493" s="14" t="s">
        <v>161</v>
      </c>
      <c r="B1493" s="14" t="s">
        <v>186</v>
      </c>
      <c r="C1493" s="16" t="s">
        <v>121</v>
      </c>
      <c r="D1493" s="19">
        <v>14338</v>
      </c>
      <c r="E1493" s="19">
        <v>8441</v>
      </c>
      <c r="F1493" s="19">
        <f t="shared" si="12"/>
        <v>0</v>
      </c>
      <c r="G1493" s="19">
        <f t="shared" si="13"/>
        <v>0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</row>
    <row r="1494" spans="1:29" ht="15" x14ac:dyDescent="0.25">
      <c r="A1494" s="14" t="s">
        <v>161</v>
      </c>
      <c r="B1494" s="14" t="s">
        <v>187</v>
      </c>
      <c r="C1494" s="16" t="s">
        <v>121</v>
      </c>
      <c r="D1494" s="18">
        <v>8848</v>
      </c>
      <c r="E1494" s="18">
        <v>13993</v>
      </c>
      <c r="F1494" s="19">
        <f t="shared" si="12"/>
        <v>0</v>
      </c>
      <c r="G1494" s="19">
        <f t="shared" si="13"/>
        <v>0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1:29" ht="15" x14ac:dyDescent="0.25">
      <c r="A1495" s="14" t="s">
        <v>161</v>
      </c>
      <c r="B1495" s="14" t="s">
        <v>188</v>
      </c>
      <c r="C1495" s="16" t="s">
        <v>121</v>
      </c>
      <c r="D1495" s="18">
        <v>4382</v>
      </c>
      <c r="E1495" s="18">
        <v>11544</v>
      </c>
      <c r="F1495" s="19">
        <f t="shared" si="12"/>
        <v>0</v>
      </c>
      <c r="G1495" s="19">
        <f t="shared" si="13"/>
        <v>0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</row>
    <row r="1496" spans="1:29" ht="15" x14ac:dyDescent="0.25">
      <c r="A1496" s="14" t="s">
        <v>161</v>
      </c>
      <c r="B1496" s="14" t="s">
        <v>189</v>
      </c>
      <c r="C1496" s="16" t="s">
        <v>122</v>
      </c>
      <c r="D1496" s="18">
        <v>881</v>
      </c>
      <c r="E1496" s="18">
        <v>2699</v>
      </c>
      <c r="F1496" s="19">
        <f t="shared" si="12"/>
        <v>0</v>
      </c>
      <c r="G1496" s="19">
        <f t="shared" si="13"/>
        <v>0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</row>
    <row r="1497" spans="1:29" ht="15" x14ac:dyDescent="0.25">
      <c r="A1497" s="14" t="s">
        <v>161</v>
      </c>
      <c r="B1497" s="14" t="s">
        <v>190</v>
      </c>
      <c r="C1497" s="16" t="s">
        <v>122</v>
      </c>
      <c r="D1497" s="18">
        <v>3500</v>
      </c>
      <c r="E1497" s="18">
        <v>4895</v>
      </c>
      <c r="F1497" s="19">
        <f t="shared" si="12"/>
        <v>0</v>
      </c>
      <c r="G1497" s="19">
        <f t="shared" si="13"/>
        <v>0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</row>
    <row r="1498" spans="1:29" ht="15" x14ac:dyDescent="0.25">
      <c r="A1498" s="14" t="s">
        <v>161</v>
      </c>
      <c r="B1498" s="14" t="s">
        <v>191</v>
      </c>
      <c r="C1498" s="16" t="s">
        <v>122</v>
      </c>
      <c r="D1498" s="19">
        <v>14338</v>
      </c>
      <c r="E1498" s="19">
        <v>8441</v>
      </c>
      <c r="F1498" s="19">
        <f t="shared" si="12"/>
        <v>0</v>
      </c>
      <c r="G1498" s="19">
        <f t="shared" si="13"/>
        <v>0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</row>
    <row r="1499" spans="1:29" ht="15" x14ac:dyDescent="0.25">
      <c r="A1499" s="14" t="s">
        <v>161</v>
      </c>
      <c r="B1499" s="14" t="s">
        <v>192</v>
      </c>
      <c r="C1499" s="16" t="s">
        <v>122</v>
      </c>
      <c r="D1499" s="18">
        <v>987</v>
      </c>
      <c r="E1499" s="18">
        <v>2057</v>
      </c>
      <c r="F1499" s="19">
        <f t="shared" si="12"/>
        <v>0</v>
      </c>
      <c r="G1499" s="19">
        <f t="shared" si="13"/>
        <v>0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</row>
    <row r="1500" spans="1:29" ht="15" x14ac:dyDescent="0.25">
      <c r="A1500" s="14" t="s">
        <v>161</v>
      </c>
      <c r="B1500" s="14" t="s">
        <v>193</v>
      </c>
      <c r="C1500" s="16" t="s">
        <v>122</v>
      </c>
      <c r="D1500" s="18">
        <v>78824</v>
      </c>
      <c r="E1500" s="18">
        <v>172228</v>
      </c>
      <c r="F1500" s="19">
        <f t="shared" si="12"/>
        <v>1</v>
      </c>
      <c r="G1500" s="19">
        <f t="shared" si="13"/>
        <v>1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1:29" ht="15" x14ac:dyDescent="0.25">
      <c r="A1501" s="14" t="s">
        <v>161</v>
      </c>
      <c r="B1501" s="14" t="s">
        <v>194</v>
      </c>
      <c r="C1501" s="16" t="s">
        <v>122</v>
      </c>
      <c r="D1501" s="18">
        <v>2842</v>
      </c>
      <c r="E1501" s="18">
        <v>11280</v>
      </c>
      <c r="F1501" s="19">
        <f t="shared" si="12"/>
        <v>0</v>
      </c>
      <c r="G1501" s="19">
        <f t="shared" si="13"/>
        <v>0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</row>
    <row r="1502" spans="1:29" ht="15" x14ac:dyDescent="0.25">
      <c r="A1502" s="14" t="s">
        <v>161</v>
      </c>
      <c r="B1502" s="14" t="s">
        <v>195</v>
      </c>
      <c r="C1502" s="16" t="s">
        <v>122</v>
      </c>
      <c r="D1502" s="18">
        <v>26771</v>
      </c>
      <c r="E1502" s="18">
        <v>42438</v>
      </c>
      <c r="F1502" s="19">
        <f t="shared" si="12"/>
        <v>0</v>
      </c>
      <c r="G1502" s="19">
        <f t="shared" si="13"/>
        <v>0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</row>
    <row r="1503" spans="1:29" ht="15" x14ac:dyDescent="0.25">
      <c r="A1503" s="14" t="s">
        <v>161</v>
      </c>
      <c r="B1503" s="14" t="s">
        <v>196</v>
      </c>
      <c r="C1503" s="16" t="s">
        <v>123</v>
      </c>
      <c r="D1503" s="18">
        <v>92377</v>
      </c>
      <c r="E1503" s="18">
        <v>303598</v>
      </c>
      <c r="F1503" s="19">
        <f t="shared" si="12"/>
        <v>1</v>
      </c>
      <c r="G1503" s="19">
        <f t="shared" si="13"/>
        <v>1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</row>
    <row r="1504" spans="1:29" ht="15" x14ac:dyDescent="0.25">
      <c r="A1504" s="14" t="s">
        <v>161</v>
      </c>
      <c r="B1504" s="14" t="s">
        <v>197</v>
      </c>
      <c r="C1504" s="16" t="s">
        <v>123</v>
      </c>
      <c r="D1504" s="18">
        <v>26467</v>
      </c>
      <c r="E1504" s="18">
        <v>65309</v>
      </c>
      <c r="F1504" s="19">
        <f t="shared" si="12"/>
        <v>0</v>
      </c>
      <c r="G1504" s="19">
        <f t="shared" si="13"/>
        <v>0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</row>
    <row r="1505" spans="1:29" ht="15" x14ac:dyDescent="0.25">
      <c r="A1505" s="14" t="s">
        <v>161</v>
      </c>
      <c r="B1505" s="14" t="s">
        <v>198</v>
      </c>
      <c r="C1505" s="16" t="s">
        <v>123</v>
      </c>
      <c r="D1505" s="18">
        <v>38693</v>
      </c>
      <c r="E1505" s="18">
        <v>95676</v>
      </c>
      <c r="F1505" s="19">
        <f t="shared" si="12"/>
        <v>0</v>
      </c>
      <c r="G1505" s="19">
        <f t="shared" si="13"/>
        <v>0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1:29" ht="15" x14ac:dyDescent="0.25">
      <c r="A1506" s="14" t="s">
        <v>161</v>
      </c>
      <c r="B1506" s="14" t="s">
        <v>199</v>
      </c>
      <c r="C1506" s="16" t="s">
        <v>123</v>
      </c>
      <c r="D1506" s="18">
        <v>651712</v>
      </c>
      <c r="E1506" s="18">
        <v>1615688</v>
      </c>
      <c r="F1506" s="19">
        <f t="shared" si="12"/>
        <v>1</v>
      </c>
      <c r="G1506" s="19">
        <f t="shared" si="13"/>
        <v>1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</row>
    <row r="1507" spans="1:29" ht="15" x14ac:dyDescent="0.25">
      <c r="A1507" s="14" t="s">
        <v>161</v>
      </c>
      <c r="B1507" s="14" t="s">
        <v>200</v>
      </c>
      <c r="C1507" s="16" t="s">
        <v>123</v>
      </c>
      <c r="D1507" s="19">
        <v>14338</v>
      </c>
      <c r="E1507" s="19">
        <v>8441</v>
      </c>
      <c r="F1507" s="19">
        <f t="shared" si="12"/>
        <v>0</v>
      </c>
      <c r="G1507" s="19">
        <f t="shared" si="13"/>
        <v>0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</row>
    <row r="1508" spans="1:29" ht="15" x14ac:dyDescent="0.25">
      <c r="A1508" s="14" t="s">
        <v>161</v>
      </c>
      <c r="B1508" s="14" t="s">
        <v>201</v>
      </c>
      <c r="C1508" s="16" t="s">
        <v>123</v>
      </c>
      <c r="D1508" s="18">
        <v>16051</v>
      </c>
      <c r="E1508" s="19">
        <v>8441</v>
      </c>
      <c r="F1508" s="19">
        <f t="shared" si="12"/>
        <v>0</v>
      </c>
      <c r="G1508" s="19">
        <f t="shared" si="13"/>
        <v>0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1:29" ht="15" x14ac:dyDescent="0.25">
      <c r="A1509" s="14" t="s">
        <v>161</v>
      </c>
      <c r="B1509" s="14" t="s">
        <v>202</v>
      </c>
      <c r="C1509" s="16" t="s">
        <v>123</v>
      </c>
      <c r="D1509" s="18">
        <v>18830</v>
      </c>
      <c r="E1509" s="18">
        <v>39175</v>
      </c>
      <c r="F1509" s="19">
        <f t="shared" si="12"/>
        <v>0</v>
      </c>
      <c r="G1509" s="19">
        <f t="shared" si="13"/>
        <v>0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</row>
    <row r="1510" spans="1:29" ht="15" x14ac:dyDescent="0.25">
      <c r="A1510" s="14" t="s">
        <v>161</v>
      </c>
      <c r="B1510" s="14" t="s">
        <v>203</v>
      </c>
      <c r="C1510" s="16" t="s">
        <v>123</v>
      </c>
      <c r="D1510" s="18">
        <v>7293</v>
      </c>
      <c r="E1510" s="18">
        <v>15867</v>
      </c>
      <c r="F1510" s="19">
        <f t="shared" si="12"/>
        <v>0</v>
      </c>
      <c r="G1510" s="19">
        <f t="shared" si="13"/>
        <v>0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</row>
    <row r="1511" spans="1:29" ht="15" x14ac:dyDescent="0.25">
      <c r="A1511" s="14" t="s">
        <v>161</v>
      </c>
      <c r="B1511" s="14" t="s">
        <v>204</v>
      </c>
      <c r="C1511" s="16" t="s">
        <v>123</v>
      </c>
      <c r="D1511" s="18">
        <v>141914</v>
      </c>
      <c r="E1511" s="18">
        <v>353462</v>
      </c>
      <c r="F1511" s="19">
        <f t="shared" si="12"/>
        <v>1</v>
      </c>
      <c r="G1511" s="19">
        <f t="shared" si="13"/>
        <v>1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</row>
    <row r="1512" spans="1:29" ht="15" x14ac:dyDescent="0.25">
      <c r="A1512" s="14" t="s">
        <v>161</v>
      </c>
      <c r="B1512" s="14" t="s">
        <v>205</v>
      </c>
      <c r="C1512" s="16" t="s">
        <v>124</v>
      </c>
      <c r="D1512" s="18">
        <v>51569</v>
      </c>
      <c r="E1512" s="18">
        <v>51562</v>
      </c>
      <c r="F1512" s="19">
        <f t="shared" si="12"/>
        <v>1</v>
      </c>
      <c r="G1512" s="19">
        <f t="shared" si="13"/>
        <v>0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</row>
    <row r="1513" spans="1:29" ht="15" x14ac:dyDescent="0.25">
      <c r="A1513" s="14" t="s">
        <v>161</v>
      </c>
      <c r="B1513" s="14" t="s">
        <v>206</v>
      </c>
      <c r="C1513" s="16" t="s">
        <v>124</v>
      </c>
      <c r="D1513" s="18">
        <v>25941</v>
      </c>
      <c r="E1513" s="18">
        <v>41375</v>
      </c>
      <c r="F1513" s="19">
        <f t="shared" si="12"/>
        <v>0</v>
      </c>
      <c r="G1513" s="19">
        <f t="shared" si="13"/>
        <v>0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1:29" ht="15" x14ac:dyDescent="0.25">
      <c r="A1514" s="14" t="s">
        <v>161</v>
      </c>
      <c r="B1514" s="14" t="s">
        <v>207</v>
      </c>
      <c r="C1514" s="16" t="s">
        <v>124</v>
      </c>
      <c r="D1514" s="18">
        <v>84379</v>
      </c>
      <c r="E1514" s="18">
        <v>237369</v>
      </c>
      <c r="F1514" s="19">
        <f t="shared" si="12"/>
        <v>1</v>
      </c>
      <c r="G1514" s="19">
        <f t="shared" si="13"/>
        <v>1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</row>
    <row r="1515" spans="1:29" ht="15" x14ac:dyDescent="0.25">
      <c r="A1515" s="14" t="s">
        <v>161</v>
      </c>
      <c r="B1515" s="14" t="s">
        <v>208</v>
      </c>
      <c r="C1515" s="16" t="s">
        <v>124</v>
      </c>
      <c r="D1515" s="18">
        <v>142883</v>
      </c>
      <c r="E1515" s="18">
        <v>333869</v>
      </c>
      <c r="F1515" s="19">
        <f t="shared" si="12"/>
        <v>1</v>
      </c>
      <c r="G1515" s="19">
        <f t="shared" si="13"/>
        <v>1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</row>
    <row r="1516" spans="1:29" ht="15" x14ac:dyDescent="0.25">
      <c r="A1516" s="14" t="s">
        <v>161</v>
      </c>
      <c r="B1516" s="14" t="s">
        <v>209</v>
      </c>
      <c r="C1516" s="16" t="s">
        <v>124</v>
      </c>
      <c r="D1516" s="18">
        <v>222638</v>
      </c>
      <c r="E1516" s="18">
        <v>541986</v>
      </c>
      <c r="F1516" s="19">
        <f t="shared" si="12"/>
        <v>1</v>
      </c>
      <c r="G1516" s="19">
        <f t="shared" si="13"/>
        <v>1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</row>
    <row r="1517" spans="1:29" ht="15" x14ac:dyDescent="0.25">
      <c r="A1517" s="14" t="s">
        <v>161</v>
      </c>
      <c r="B1517" s="14" t="s">
        <v>162</v>
      </c>
      <c r="C1517" s="16" t="s">
        <v>124</v>
      </c>
      <c r="D1517" s="18">
        <v>2172</v>
      </c>
      <c r="E1517" s="18">
        <v>4166</v>
      </c>
      <c r="F1517" s="19">
        <f t="shared" si="12"/>
        <v>0</v>
      </c>
      <c r="G1517" s="19">
        <f t="shared" si="13"/>
        <v>0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</row>
    <row r="1518" spans="1:29" ht="15" x14ac:dyDescent="0.25">
      <c r="A1518" s="14" t="s">
        <v>161</v>
      </c>
      <c r="B1518" s="14" t="s">
        <v>163</v>
      </c>
      <c r="C1518" s="16" t="s">
        <v>124</v>
      </c>
      <c r="D1518" s="19">
        <v>14338</v>
      </c>
      <c r="E1518" s="18">
        <v>565</v>
      </c>
      <c r="F1518" s="19">
        <f t="shared" si="12"/>
        <v>0</v>
      </c>
      <c r="G1518" s="19">
        <f t="shared" si="13"/>
        <v>0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1:29" ht="15" x14ac:dyDescent="0.25">
      <c r="A1519" s="14" t="s">
        <v>161</v>
      </c>
      <c r="B1519" s="14" t="s">
        <v>164</v>
      </c>
      <c r="C1519" s="16" t="s">
        <v>125</v>
      </c>
      <c r="D1519" s="18">
        <v>32690</v>
      </c>
      <c r="E1519" s="18">
        <v>71866</v>
      </c>
      <c r="F1519" s="19">
        <f t="shared" si="12"/>
        <v>0</v>
      </c>
      <c r="G1519" s="19">
        <f t="shared" si="13"/>
        <v>0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</row>
    <row r="1520" spans="1:29" ht="15" x14ac:dyDescent="0.25">
      <c r="A1520" s="14" t="s">
        <v>161</v>
      </c>
      <c r="B1520" s="14" t="s">
        <v>165</v>
      </c>
      <c r="C1520" s="16" t="s">
        <v>125</v>
      </c>
      <c r="D1520" s="18">
        <v>26888</v>
      </c>
      <c r="E1520" s="18">
        <v>58038</v>
      </c>
      <c r="F1520" s="19">
        <f t="shared" si="12"/>
        <v>0</v>
      </c>
      <c r="G1520" s="19">
        <f t="shared" si="13"/>
        <v>0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</row>
    <row r="1521" spans="1:29" ht="15" x14ac:dyDescent="0.25">
      <c r="A1521" s="14" t="s">
        <v>161</v>
      </c>
      <c r="B1521" s="14" t="s">
        <v>166</v>
      </c>
      <c r="C1521" s="16" t="s">
        <v>125</v>
      </c>
      <c r="D1521" s="18">
        <v>58895</v>
      </c>
      <c r="E1521" s="18">
        <v>111282</v>
      </c>
      <c r="F1521" s="19">
        <f t="shared" si="12"/>
        <v>1</v>
      </c>
      <c r="G1521" s="19">
        <f t="shared" si="13"/>
        <v>1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</row>
    <row r="1522" spans="1:29" ht="15" x14ac:dyDescent="0.25">
      <c r="A1522" s="14" t="s">
        <v>161</v>
      </c>
      <c r="B1522" s="14" t="s">
        <v>167</v>
      </c>
      <c r="C1522" s="16" t="s">
        <v>125</v>
      </c>
      <c r="D1522" s="18">
        <v>4811</v>
      </c>
      <c r="E1522" s="18">
        <v>24617</v>
      </c>
      <c r="F1522" s="19">
        <f t="shared" si="12"/>
        <v>0</v>
      </c>
      <c r="G1522" s="19">
        <f t="shared" si="13"/>
        <v>0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</row>
    <row r="1523" spans="1:29" ht="15" x14ac:dyDescent="0.25">
      <c r="A1523" s="14" t="s">
        <v>161</v>
      </c>
      <c r="B1523" s="14" t="s">
        <v>168</v>
      </c>
      <c r="C1523" s="16" t="s">
        <v>125</v>
      </c>
      <c r="D1523" s="18">
        <v>18833</v>
      </c>
      <c r="E1523" s="18">
        <v>46787</v>
      </c>
      <c r="F1523" s="19">
        <f t="shared" si="12"/>
        <v>0</v>
      </c>
      <c r="G1523" s="19">
        <f t="shared" si="13"/>
        <v>0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1:29" ht="15" x14ac:dyDescent="0.25">
      <c r="A1524" s="14" t="s">
        <v>161</v>
      </c>
      <c r="B1524" s="14" t="s">
        <v>169</v>
      </c>
      <c r="C1524" s="16" t="s">
        <v>118</v>
      </c>
      <c r="D1524" s="18">
        <v>8831</v>
      </c>
      <c r="E1524" s="18">
        <v>23047</v>
      </c>
      <c r="F1524" s="19">
        <f t="shared" si="12"/>
        <v>0</v>
      </c>
      <c r="G1524" s="19">
        <f t="shared" si="13"/>
        <v>0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</row>
    <row r="1525" spans="1:29" ht="15" x14ac:dyDescent="0.25">
      <c r="A1525" s="14" t="s">
        <v>161</v>
      </c>
      <c r="B1525" s="14" t="s">
        <v>170</v>
      </c>
      <c r="C1525" s="16" t="s">
        <v>118</v>
      </c>
      <c r="D1525" s="18">
        <v>2184</v>
      </c>
      <c r="E1525" s="18">
        <v>7334</v>
      </c>
      <c r="F1525" s="19">
        <f t="shared" si="12"/>
        <v>0</v>
      </c>
      <c r="G1525" s="19">
        <f t="shared" si="13"/>
        <v>0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</row>
    <row r="1526" spans="1:29" ht="15" x14ac:dyDescent="0.25">
      <c r="A1526" s="14" t="s">
        <v>161</v>
      </c>
      <c r="B1526" s="14" t="s">
        <v>171</v>
      </c>
      <c r="C1526" s="16" t="s">
        <v>118</v>
      </c>
      <c r="D1526" s="18">
        <v>45511</v>
      </c>
      <c r="E1526" s="18">
        <v>122709</v>
      </c>
      <c r="F1526" s="19">
        <f t="shared" si="12"/>
        <v>0</v>
      </c>
      <c r="G1526" s="19">
        <f t="shared" si="13"/>
        <v>1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1:29" ht="15" x14ac:dyDescent="0.25">
      <c r="A1527" s="14" t="s">
        <v>161</v>
      </c>
      <c r="B1527" s="14" t="s">
        <v>172</v>
      </c>
      <c r="C1527" s="16" t="s">
        <v>118</v>
      </c>
      <c r="D1527" s="18">
        <v>19428</v>
      </c>
      <c r="E1527" s="18">
        <v>50597</v>
      </c>
      <c r="F1527" s="19">
        <f t="shared" si="12"/>
        <v>0</v>
      </c>
      <c r="G1527" s="19">
        <f t="shared" si="13"/>
        <v>0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1:29" ht="15" x14ac:dyDescent="0.25">
      <c r="A1528" s="14" t="s">
        <v>161</v>
      </c>
      <c r="B1528" s="14" t="s">
        <v>173</v>
      </c>
      <c r="C1528" s="16" t="s">
        <v>118</v>
      </c>
      <c r="D1528" s="18">
        <v>5282</v>
      </c>
      <c r="E1528" s="18">
        <v>17217</v>
      </c>
      <c r="F1528" s="19">
        <f t="shared" si="12"/>
        <v>0</v>
      </c>
      <c r="G1528" s="19">
        <f t="shared" si="13"/>
        <v>0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</row>
    <row r="1529" spans="1:29" ht="15" x14ac:dyDescent="0.25">
      <c r="A1529" s="14" t="s">
        <v>161</v>
      </c>
      <c r="B1529" s="14" t="s">
        <v>174</v>
      </c>
      <c r="C1529" s="16" t="s">
        <v>118</v>
      </c>
      <c r="D1529" s="19">
        <v>14338</v>
      </c>
      <c r="E1529" s="18">
        <v>796</v>
      </c>
      <c r="F1529" s="19">
        <f t="shared" si="12"/>
        <v>0</v>
      </c>
      <c r="G1529" s="19">
        <f t="shared" si="13"/>
        <v>0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</row>
    <row r="1530" spans="1:29" ht="15" x14ac:dyDescent="0.25">
      <c r="A1530" s="14" t="s">
        <v>161</v>
      </c>
      <c r="B1530" s="14" t="s">
        <v>175</v>
      </c>
      <c r="C1530" s="16" t="s">
        <v>118</v>
      </c>
      <c r="D1530" s="18">
        <v>37120</v>
      </c>
      <c r="E1530" s="18">
        <v>67091</v>
      </c>
      <c r="F1530" s="19">
        <f t="shared" si="12"/>
        <v>0</v>
      </c>
      <c r="G1530" s="19">
        <f t="shared" si="13"/>
        <v>0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</row>
    <row r="1531" spans="1:29" ht="15" x14ac:dyDescent="0.25">
      <c r="A1531" s="14" t="s">
        <v>161</v>
      </c>
      <c r="B1531" s="14" t="s">
        <v>176</v>
      </c>
      <c r="C1531" s="16" t="s">
        <v>118</v>
      </c>
      <c r="D1531" s="18">
        <v>269777</v>
      </c>
      <c r="E1531" s="18">
        <v>390103</v>
      </c>
      <c r="F1531" s="19">
        <f t="shared" si="12"/>
        <v>1</v>
      </c>
      <c r="G1531" s="19">
        <f t="shared" si="13"/>
        <v>1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1:29" ht="15" x14ac:dyDescent="0.25">
      <c r="A1532" s="14" t="s">
        <v>161</v>
      </c>
      <c r="B1532" s="14" t="s">
        <v>177</v>
      </c>
      <c r="C1532" s="16" t="s">
        <v>118</v>
      </c>
      <c r="D1532" s="18">
        <v>340676</v>
      </c>
      <c r="E1532" s="18">
        <v>825896</v>
      </c>
      <c r="F1532" s="19">
        <f t="shared" ref="F1532:F1786" si="14">IF(OR(D1532&gt;$J$13+$J$16, D1532&lt;$J$11-$J$16),1,0)</f>
        <v>1</v>
      </c>
      <c r="G1532" s="19">
        <f t="shared" ref="G1532:G1786" si="15">IF(OR(E1532&gt;$K$13+$K$16,E1532&lt;$K$11-$K$16),1, 0)</f>
        <v>1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1:29" ht="15" x14ac:dyDescent="0.25">
      <c r="A1533" s="14" t="s">
        <v>161</v>
      </c>
      <c r="B1533" s="14" t="s">
        <v>178</v>
      </c>
      <c r="C1533" s="16" t="s">
        <v>118</v>
      </c>
      <c r="D1533" s="18">
        <v>29707</v>
      </c>
      <c r="E1533" s="18">
        <v>97150</v>
      </c>
      <c r="F1533" s="19">
        <f t="shared" si="14"/>
        <v>0</v>
      </c>
      <c r="G1533" s="19">
        <f t="shared" si="15"/>
        <v>0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1:29" ht="15" x14ac:dyDescent="0.25">
      <c r="A1534" s="14" t="s">
        <v>161</v>
      </c>
      <c r="B1534" s="14" t="s">
        <v>179</v>
      </c>
      <c r="C1534" s="16" t="s">
        <v>118</v>
      </c>
      <c r="D1534" s="18">
        <v>26157</v>
      </c>
      <c r="E1534" s="18">
        <v>57352</v>
      </c>
      <c r="F1534" s="19">
        <f t="shared" si="14"/>
        <v>0</v>
      </c>
      <c r="G1534" s="19">
        <f t="shared" si="15"/>
        <v>0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</row>
    <row r="1535" spans="1:29" ht="15" x14ac:dyDescent="0.25">
      <c r="A1535" s="14" t="s">
        <v>161</v>
      </c>
      <c r="B1535" s="14" t="s">
        <v>180</v>
      </c>
      <c r="C1535" s="16" t="s">
        <v>118</v>
      </c>
      <c r="D1535" s="18">
        <v>3368</v>
      </c>
      <c r="E1535" s="18">
        <v>2233</v>
      </c>
      <c r="F1535" s="19">
        <f t="shared" si="14"/>
        <v>0</v>
      </c>
      <c r="G1535" s="19">
        <f t="shared" si="15"/>
        <v>0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</row>
    <row r="1536" spans="1:29" ht="15" x14ac:dyDescent="0.25">
      <c r="A1536" s="14" t="s">
        <v>161</v>
      </c>
      <c r="B1536" s="14" t="s">
        <v>181</v>
      </c>
      <c r="C1536" s="16" t="s">
        <v>119</v>
      </c>
      <c r="D1536" s="18">
        <v>14269</v>
      </c>
      <c r="E1536" s="18">
        <v>43956</v>
      </c>
      <c r="F1536" s="19">
        <f t="shared" si="14"/>
        <v>0</v>
      </c>
      <c r="G1536" s="19">
        <f t="shared" si="15"/>
        <v>0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</row>
    <row r="1537" spans="1:29" ht="15" x14ac:dyDescent="0.25">
      <c r="A1537" s="14" t="s">
        <v>161</v>
      </c>
      <c r="B1537" s="14" t="s">
        <v>182</v>
      </c>
      <c r="C1537" s="16" t="s">
        <v>119</v>
      </c>
      <c r="D1537" s="19">
        <v>14338</v>
      </c>
      <c r="E1537" s="19">
        <v>8441</v>
      </c>
      <c r="F1537" s="19">
        <f t="shared" si="14"/>
        <v>0</v>
      </c>
      <c r="G1537" s="19">
        <f t="shared" si="15"/>
        <v>0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1:29" ht="15" x14ac:dyDescent="0.25">
      <c r="A1538" s="14" t="s">
        <v>161</v>
      </c>
      <c r="B1538" s="14" t="s">
        <v>183</v>
      </c>
      <c r="C1538" s="16" t="s">
        <v>119</v>
      </c>
      <c r="D1538" s="18">
        <v>181990</v>
      </c>
      <c r="E1538" s="18">
        <v>472768</v>
      </c>
      <c r="F1538" s="19">
        <f t="shared" si="14"/>
        <v>1</v>
      </c>
      <c r="G1538" s="19">
        <f t="shared" si="15"/>
        <v>1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</row>
    <row r="1539" spans="1:29" ht="15" x14ac:dyDescent="0.25">
      <c r="A1539" s="14" t="s">
        <v>161</v>
      </c>
      <c r="B1539" s="14" t="s">
        <v>184</v>
      </c>
      <c r="C1539" s="16" t="s">
        <v>119</v>
      </c>
      <c r="D1539" s="18">
        <v>2005</v>
      </c>
      <c r="E1539" s="19">
        <v>8441</v>
      </c>
      <c r="F1539" s="19">
        <f t="shared" si="14"/>
        <v>0</v>
      </c>
      <c r="G1539" s="19">
        <f t="shared" si="15"/>
        <v>0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</row>
    <row r="1540" spans="1:29" ht="15" x14ac:dyDescent="0.25">
      <c r="A1540" s="14" t="s">
        <v>161</v>
      </c>
      <c r="B1540" s="14" t="s">
        <v>185</v>
      </c>
      <c r="C1540" s="16" t="s">
        <v>119</v>
      </c>
      <c r="D1540" s="18">
        <v>4438</v>
      </c>
      <c r="E1540" s="18">
        <v>7132</v>
      </c>
      <c r="F1540" s="19">
        <f t="shared" si="14"/>
        <v>0</v>
      </c>
      <c r="G1540" s="19">
        <f t="shared" si="15"/>
        <v>0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1:29" ht="15" x14ac:dyDescent="0.25">
      <c r="A1541" s="14" t="s">
        <v>161</v>
      </c>
      <c r="B1541" s="14" t="s">
        <v>186</v>
      </c>
      <c r="C1541" s="16" t="s">
        <v>119</v>
      </c>
      <c r="D1541" s="19">
        <v>14338</v>
      </c>
      <c r="E1541" s="19">
        <v>8441</v>
      </c>
      <c r="F1541" s="19">
        <f t="shared" si="14"/>
        <v>0</v>
      </c>
      <c r="G1541" s="19">
        <f t="shared" si="15"/>
        <v>0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</row>
    <row r="1542" spans="1:29" ht="15" x14ac:dyDescent="0.25">
      <c r="A1542" s="14" t="s">
        <v>161</v>
      </c>
      <c r="B1542" s="14" t="s">
        <v>187</v>
      </c>
      <c r="C1542" s="16" t="s">
        <v>119</v>
      </c>
      <c r="D1542" s="18">
        <v>9386</v>
      </c>
      <c r="E1542" s="18">
        <v>13330</v>
      </c>
      <c r="F1542" s="19">
        <f t="shared" si="14"/>
        <v>0</v>
      </c>
      <c r="G1542" s="19">
        <f t="shared" si="15"/>
        <v>0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</row>
    <row r="1543" spans="1:29" ht="15" x14ac:dyDescent="0.25">
      <c r="A1543" s="14" t="s">
        <v>161</v>
      </c>
      <c r="B1543" s="14" t="s">
        <v>188</v>
      </c>
      <c r="C1543" s="16" t="s">
        <v>119</v>
      </c>
      <c r="D1543" s="18">
        <v>4282</v>
      </c>
      <c r="E1543" s="18">
        <v>11269</v>
      </c>
      <c r="F1543" s="19">
        <f t="shared" si="14"/>
        <v>0</v>
      </c>
      <c r="G1543" s="19">
        <f t="shared" si="15"/>
        <v>0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</row>
    <row r="1544" spans="1:29" ht="15" x14ac:dyDescent="0.25">
      <c r="A1544" s="14" t="s">
        <v>161</v>
      </c>
      <c r="B1544" s="14" t="s">
        <v>189</v>
      </c>
      <c r="C1544" s="16" t="s">
        <v>119</v>
      </c>
      <c r="D1544" s="18">
        <v>830</v>
      </c>
      <c r="E1544" s="18">
        <v>2574</v>
      </c>
      <c r="F1544" s="19">
        <f t="shared" si="14"/>
        <v>0</v>
      </c>
      <c r="G1544" s="19">
        <f t="shared" si="15"/>
        <v>0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1:29" ht="15" x14ac:dyDescent="0.25">
      <c r="A1545" s="14" t="s">
        <v>161</v>
      </c>
      <c r="B1545" s="14" t="s">
        <v>190</v>
      </c>
      <c r="C1545" s="16" t="s">
        <v>119</v>
      </c>
      <c r="D1545" s="18">
        <v>3377</v>
      </c>
      <c r="E1545" s="18">
        <v>4554</v>
      </c>
      <c r="F1545" s="19">
        <f t="shared" si="14"/>
        <v>0</v>
      </c>
      <c r="G1545" s="19">
        <f t="shared" si="15"/>
        <v>0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</row>
    <row r="1546" spans="1:29" ht="15" x14ac:dyDescent="0.25">
      <c r="A1546" s="14" t="s">
        <v>161</v>
      </c>
      <c r="B1546" s="14" t="s">
        <v>191</v>
      </c>
      <c r="C1546" s="16" t="s">
        <v>119</v>
      </c>
      <c r="D1546" s="19">
        <v>14338</v>
      </c>
      <c r="E1546" s="19">
        <v>8441</v>
      </c>
      <c r="F1546" s="19">
        <f t="shared" si="14"/>
        <v>0</v>
      </c>
      <c r="G1546" s="19">
        <f t="shared" si="15"/>
        <v>0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1:29" ht="15" x14ac:dyDescent="0.25">
      <c r="A1547" s="14" t="s">
        <v>161</v>
      </c>
      <c r="B1547" s="14" t="s">
        <v>192</v>
      </c>
      <c r="C1547" s="16" t="s">
        <v>119</v>
      </c>
      <c r="D1547" s="19">
        <v>14338</v>
      </c>
      <c r="E1547" s="19">
        <v>8441</v>
      </c>
      <c r="F1547" s="19">
        <f t="shared" si="14"/>
        <v>0</v>
      </c>
      <c r="G1547" s="19">
        <f t="shared" si="15"/>
        <v>0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</row>
    <row r="1548" spans="1:29" ht="15" x14ac:dyDescent="0.25">
      <c r="A1548" s="14" t="s">
        <v>161</v>
      </c>
      <c r="B1548" s="14" t="s">
        <v>193</v>
      </c>
      <c r="C1548" s="16" t="s">
        <v>119</v>
      </c>
      <c r="D1548" s="18">
        <v>79075</v>
      </c>
      <c r="E1548" s="18">
        <v>176903</v>
      </c>
      <c r="F1548" s="19">
        <f t="shared" si="14"/>
        <v>1</v>
      </c>
      <c r="G1548" s="19">
        <f t="shared" si="15"/>
        <v>1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</row>
    <row r="1549" spans="1:29" ht="15" x14ac:dyDescent="0.25">
      <c r="A1549" s="14" t="s">
        <v>161</v>
      </c>
      <c r="B1549" s="14" t="s">
        <v>194</v>
      </c>
      <c r="C1549" s="16" t="s">
        <v>120</v>
      </c>
      <c r="D1549" s="18">
        <v>2756</v>
      </c>
      <c r="E1549" s="18">
        <v>11192</v>
      </c>
      <c r="F1549" s="19">
        <f t="shared" si="14"/>
        <v>0</v>
      </c>
      <c r="G1549" s="19">
        <f t="shared" si="15"/>
        <v>0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</row>
    <row r="1550" spans="1:29" ht="15" x14ac:dyDescent="0.25">
      <c r="A1550" s="14" t="s">
        <v>161</v>
      </c>
      <c r="B1550" s="14" t="s">
        <v>195</v>
      </c>
      <c r="C1550" s="16" t="s">
        <v>120</v>
      </c>
      <c r="D1550" s="18">
        <v>26433</v>
      </c>
      <c r="E1550" s="18">
        <v>42666</v>
      </c>
      <c r="F1550" s="19">
        <f t="shared" si="14"/>
        <v>0</v>
      </c>
      <c r="G1550" s="19">
        <f t="shared" si="15"/>
        <v>0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1:29" ht="15" x14ac:dyDescent="0.25">
      <c r="A1551" s="14" t="s">
        <v>161</v>
      </c>
      <c r="B1551" s="14" t="s">
        <v>196</v>
      </c>
      <c r="C1551" s="16" t="s">
        <v>120</v>
      </c>
      <c r="D1551" s="18">
        <v>91371</v>
      </c>
      <c r="E1551" s="18">
        <v>304988</v>
      </c>
      <c r="F1551" s="19">
        <f t="shared" si="14"/>
        <v>1</v>
      </c>
      <c r="G1551" s="19">
        <f t="shared" si="15"/>
        <v>1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</row>
    <row r="1552" spans="1:29" ht="15" x14ac:dyDescent="0.25">
      <c r="A1552" s="14" t="s">
        <v>161</v>
      </c>
      <c r="B1552" s="14" t="s">
        <v>197</v>
      </c>
      <c r="C1552" s="16" t="s">
        <v>120</v>
      </c>
      <c r="D1552" s="18">
        <v>25831</v>
      </c>
      <c r="E1552" s="18">
        <v>63175</v>
      </c>
      <c r="F1552" s="19">
        <f t="shared" si="14"/>
        <v>0</v>
      </c>
      <c r="G1552" s="19">
        <f t="shared" si="15"/>
        <v>0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</row>
    <row r="1553" spans="1:29" ht="15" x14ac:dyDescent="0.25">
      <c r="A1553" s="14" t="s">
        <v>161</v>
      </c>
      <c r="B1553" s="14" t="s">
        <v>198</v>
      </c>
      <c r="C1553" s="16" t="s">
        <v>120</v>
      </c>
      <c r="D1553" s="18">
        <v>38683</v>
      </c>
      <c r="E1553" s="18">
        <v>95401</v>
      </c>
      <c r="F1553" s="19">
        <f t="shared" si="14"/>
        <v>0</v>
      </c>
      <c r="G1553" s="19">
        <f t="shared" si="15"/>
        <v>0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</row>
    <row r="1554" spans="1:29" ht="15" x14ac:dyDescent="0.25">
      <c r="A1554" s="14" t="s">
        <v>161</v>
      </c>
      <c r="B1554" s="14" t="s">
        <v>199</v>
      </c>
      <c r="C1554" s="16" t="s">
        <v>120</v>
      </c>
      <c r="D1554" s="18">
        <v>647392</v>
      </c>
      <c r="E1554" s="18">
        <v>1602963</v>
      </c>
      <c r="F1554" s="19">
        <f t="shared" si="14"/>
        <v>1</v>
      </c>
      <c r="G1554" s="19">
        <f t="shared" si="15"/>
        <v>1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1:29" ht="15" x14ac:dyDescent="0.25">
      <c r="A1555" s="14" t="s">
        <v>161</v>
      </c>
      <c r="B1555" s="14" t="s">
        <v>200</v>
      </c>
      <c r="C1555" s="16" t="s">
        <v>120</v>
      </c>
      <c r="D1555" s="19">
        <v>14338</v>
      </c>
      <c r="E1555" s="19">
        <v>8441</v>
      </c>
      <c r="F1555" s="19">
        <f t="shared" si="14"/>
        <v>0</v>
      </c>
      <c r="G1555" s="19">
        <f t="shared" si="15"/>
        <v>0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</row>
    <row r="1556" spans="1:29" ht="15" x14ac:dyDescent="0.25">
      <c r="A1556" s="14" t="s">
        <v>161</v>
      </c>
      <c r="B1556" s="14" t="s">
        <v>201</v>
      </c>
      <c r="C1556" s="16" t="s">
        <v>120</v>
      </c>
      <c r="D1556" s="18">
        <v>18094</v>
      </c>
      <c r="E1556" s="19">
        <v>8441</v>
      </c>
      <c r="F1556" s="19">
        <f t="shared" si="14"/>
        <v>0</v>
      </c>
      <c r="G1556" s="19">
        <f t="shared" si="15"/>
        <v>0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</row>
    <row r="1557" spans="1:29" ht="15" x14ac:dyDescent="0.25">
      <c r="A1557" s="14" t="s">
        <v>161</v>
      </c>
      <c r="B1557" s="14" t="s">
        <v>202</v>
      </c>
      <c r="C1557" s="16" t="s">
        <v>120</v>
      </c>
      <c r="D1557" s="18">
        <v>18353</v>
      </c>
      <c r="E1557" s="18">
        <v>38749</v>
      </c>
      <c r="F1557" s="19">
        <f t="shared" si="14"/>
        <v>0</v>
      </c>
      <c r="G1557" s="19">
        <f t="shared" si="15"/>
        <v>0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</row>
    <row r="1558" spans="1:29" ht="15" x14ac:dyDescent="0.25">
      <c r="A1558" s="14" t="s">
        <v>161</v>
      </c>
      <c r="B1558" s="14" t="s">
        <v>203</v>
      </c>
      <c r="C1558" s="16" t="s">
        <v>120</v>
      </c>
      <c r="D1558" s="18">
        <v>7131</v>
      </c>
      <c r="E1558" s="18">
        <v>15746</v>
      </c>
      <c r="F1558" s="19">
        <f t="shared" si="14"/>
        <v>0</v>
      </c>
      <c r="G1558" s="19">
        <f t="shared" si="15"/>
        <v>0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</row>
    <row r="1559" spans="1:29" ht="15" x14ac:dyDescent="0.25">
      <c r="A1559" s="14" t="s">
        <v>161</v>
      </c>
      <c r="B1559" s="14" t="s">
        <v>204</v>
      </c>
      <c r="C1559" s="16" t="s">
        <v>120</v>
      </c>
      <c r="D1559" s="18">
        <v>139030</v>
      </c>
      <c r="E1559" s="18">
        <v>339429</v>
      </c>
      <c r="F1559" s="19">
        <f t="shared" si="14"/>
        <v>1</v>
      </c>
      <c r="G1559" s="19">
        <f t="shared" si="15"/>
        <v>1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</row>
    <row r="1560" spans="1:29" ht="15" x14ac:dyDescent="0.25">
      <c r="A1560" s="14" t="s">
        <v>161</v>
      </c>
      <c r="B1560" s="14" t="s">
        <v>205</v>
      </c>
      <c r="C1560" s="16" t="s">
        <v>120</v>
      </c>
      <c r="D1560" s="18">
        <v>52588</v>
      </c>
      <c r="E1560" s="18">
        <v>54521</v>
      </c>
      <c r="F1560" s="19">
        <f t="shared" si="14"/>
        <v>1</v>
      </c>
      <c r="G1560" s="19">
        <f t="shared" si="15"/>
        <v>0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</row>
    <row r="1561" spans="1:29" ht="15" x14ac:dyDescent="0.25">
      <c r="A1561" s="14" t="s">
        <v>161</v>
      </c>
      <c r="B1561" s="14" t="s">
        <v>206</v>
      </c>
      <c r="C1561" s="16" t="s">
        <v>120</v>
      </c>
      <c r="D1561" s="18">
        <v>26090</v>
      </c>
      <c r="E1561" s="18">
        <v>40392</v>
      </c>
      <c r="F1561" s="19">
        <f t="shared" si="14"/>
        <v>0</v>
      </c>
      <c r="G1561" s="19">
        <f t="shared" si="15"/>
        <v>0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</row>
    <row r="1562" spans="1:29" ht="15" x14ac:dyDescent="0.25">
      <c r="A1562" s="14" t="s">
        <v>161</v>
      </c>
      <c r="B1562" s="14" t="s">
        <v>207</v>
      </c>
      <c r="C1562" s="16" t="s">
        <v>121</v>
      </c>
      <c r="D1562" s="18">
        <v>80858</v>
      </c>
      <c r="E1562" s="18">
        <v>225407</v>
      </c>
      <c r="F1562" s="19">
        <f t="shared" si="14"/>
        <v>1</v>
      </c>
      <c r="G1562" s="19">
        <f t="shared" si="15"/>
        <v>1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1:29" ht="15" x14ac:dyDescent="0.25">
      <c r="A1563" s="14" t="s">
        <v>161</v>
      </c>
      <c r="B1563" s="14" t="s">
        <v>208</v>
      </c>
      <c r="C1563" s="16" t="s">
        <v>121</v>
      </c>
      <c r="D1563" s="18">
        <v>143843</v>
      </c>
      <c r="E1563" s="18">
        <v>343121</v>
      </c>
      <c r="F1563" s="19">
        <f t="shared" si="14"/>
        <v>1</v>
      </c>
      <c r="G1563" s="19">
        <f t="shared" si="15"/>
        <v>1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</row>
    <row r="1564" spans="1:29" ht="15" x14ac:dyDescent="0.25">
      <c r="A1564" s="14" t="s">
        <v>161</v>
      </c>
      <c r="B1564" s="14" t="s">
        <v>209</v>
      </c>
      <c r="C1564" s="16" t="s">
        <v>121</v>
      </c>
      <c r="D1564" s="18">
        <v>221558</v>
      </c>
      <c r="E1564" s="18">
        <v>540409</v>
      </c>
      <c r="F1564" s="19">
        <f t="shared" si="14"/>
        <v>1</v>
      </c>
      <c r="G1564" s="19">
        <f t="shared" si="15"/>
        <v>1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</row>
    <row r="1565" spans="1:29" ht="15" x14ac:dyDescent="0.25">
      <c r="A1565" s="14" t="s">
        <v>161</v>
      </c>
      <c r="B1565" s="14" t="s">
        <v>162</v>
      </c>
      <c r="C1565" s="16" t="s">
        <v>121</v>
      </c>
      <c r="D1565" s="18">
        <v>1976</v>
      </c>
      <c r="E1565" s="18">
        <v>4294</v>
      </c>
      <c r="F1565" s="19">
        <f t="shared" si="14"/>
        <v>0</v>
      </c>
      <c r="G1565" s="19">
        <f t="shared" si="15"/>
        <v>0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</row>
    <row r="1566" spans="1:29" ht="15" x14ac:dyDescent="0.25">
      <c r="A1566" s="14" t="s">
        <v>161</v>
      </c>
      <c r="B1566" s="14" t="s">
        <v>163</v>
      </c>
      <c r="C1566" s="16" t="s">
        <v>121</v>
      </c>
      <c r="D1566" s="19">
        <v>14338</v>
      </c>
      <c r="E1566" s="18">
        <v>535</v>
      </c>
      <c r="F1566" s="19">
        <f t="shared" si="14"/>
        <v>0</v>
      </c>
      <c r="G1566" s="19">
        <f t="shared" si="15"/>
        <v>0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</row>
    <row r="1567" spans="1:29" ht="15" x14ac:dyDescent="0.25">
      <c r="A1567" s="14" t="s">
        <v>161</v>
      </c>
      <c r="B1567" s="14" t="s">
        <v>164</v>
      </c>
      <c r="C1567" s="16" t="s">
        <v>121</v>
      </c>
      <c r="D1567" s="18">
        <v>32214</v>
      </c>
      <c r="E1567" s="18">
        <v>72317</v>
      </c>
      <c r="F1567" s="19">
        <f t="shared" si="14"/>
        <v>0</v>
      </c>
      <c r="G1567" s="19">
        <f t="shared" si="15"/>
        <v>0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</row>
    <row r="1568" spans="1:29" ht="15" x14ac:dyDescent="0.25">
      <c r="A1568" s="14" t="s">
        <v>161</v>
      </c>
      <c r="B1568" s="14" t="s">
        <v>165</v>
      </c>
      <c r="C1568" s="16" t="s">
        <v>121</v>
      </c>
      <c r="D1568" s="18">
        <v>26009</v>
      </c>
      <c r="E1568" s="18">
        <v>53722</v>
      </c>
      <c r="F1568" s="19">
        <f t="shared" si="14"/>
        <v>0</v>
      </c>
      <c r="G1568" s="19">
        <f t="shared" si="15"/>
        <v>0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</row>
    <row r="1569" spans="1:29" ht="15" x14ac:dyDescent="0.25">
      <c r="A1569" s="14" t="s">
        <v>161</v>
      </c>
      <c r="B1569" s="14" t="s">
        <v>166</v>
      </c>
      <c r="C1569" s="16" t="s">
        <v>121</v>
      </c>
      <c r="D1569" s="18">
        <v>59242</v>
      </c>
      <c r="E1569" s="18">
        <v>114836</v>
      </c>
      <c r="F1569" s="19">
        <f t="shared" si="14"/>
        <v>1</v>
      </c>
      <c r="G1569" s="19">
        <f t="shared" si="15"/>
        <v>1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</row>
    <row r="1570" spans="1:29" ht="15" x14ac:dyDescent="0.25">
      <c r="A1570" s="14" t="s">
        <v>161</v>
      </c>
      <c r="B1570" s="14" t="s">
        <v>167</v>
      </c>
      <c r="C1570" s="16" t="s">
        <v>121</v>
      </c>
      <c r="D1570" s="18">
        <v>4400</v>
      </c>
      <c r="E1570" s="18">
        <v>23238</v>
      </c>
      <c r="F1570" s="19">
        <f t="shared" si="14"/>
        <v>0</v>
      </c>
      <c r="G1570" s="19">
        <f t="shared" si="15"/>
        <v>0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</row>
    <row r="1571" spans="1:29" ht="15" x14ac:dyDescent="0.25">
      <c r="A1571" s="14" t="s">
        <v>161</v>
      </c>
      <c r="B1571" s="14" t="s">
        <v>168</v>
      </c>
      <c r="C1571" s="16" t="s">
        <v>122</v>
      </c>
      <c r="D1571" s="18">
        <v>19399</v>
      </c>
      <c r="E1571" s="18">
        <v>47308</v>
      </c>
      <c r="F1571" s="19">
        <f t="shared" si="14"/>
        <v>0</v>
      </c>
      <c r="G1571" s="19">
        <f t="shared" si="15"/>
        <v>0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</row>
    <row r="1572" spans="1:29" ht="15" x14ac:dyDescent="0.25">
      <c r="A1572" s="14" t="s">
        <v>161</v>
      </c>
      <c r="B1572" s="14" t="s">
        <v>169</v>
      </c>
      <c r="C1572" s="16" t="s">
        <v>122</v>
      </c>
      <c r="D1572" s="18">
        <v>8812</v>
      </c>
      <c r="E1572" s="18">
        <v>23542</v>
      </c>
      <c r="F1572" s="19">
        <f t="shared" si="14"/>
        <v>0</v>
      </c>
      <c r="G1572" s="19">
        <f t="shared" si="15"/>
        <v>0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</row>
    <row r="1573" spans="1:29" ht="15" x14ac:dyDescent="0.25">
      <c r="A1573" s="14" t="s">
        <v>161</v>
      </c>
      <c r="B1573" s="14" t="s">
        <v>170</v>
      </c>
      <c r="C1573" s="16" t="s">
        <v>122</v>
      </c>
      <c r="D1573" s="18">
        <v>2332</v>
      </c>
      <c r="E1573" s="18">
        <v>7748</v>
      </c>
      <c r="F1573" s="19">
        <f t="shared" si="14"/>
        <v>0</v>
      </c>
      <c r="G1573" s="19">
        <f t="shared" si="15"/>
        <v>0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</row>
    <row r="1574" spans="1:29" ht="15" x14ac:dyDescent="0.25">
      <c r="A1574" s="14" t="s">
        <v>161</v>
      </c>
      <c r="B1574" s="14" t="s">
        <v>171</v>
      </c>
      <c r="C1574" s="16" t="s">
        <v>122</v>
      </c>
      <c r="D1574" s="18">
        <v>44415</v>
      </c>
      <c r="E1574" s="18">
        <v>122379</v>
      </c>
      <c r="F1574" s="19">
        <f t="shared" si="14"/>
        <v>0</v>
      </c>
      <c r="G1574" s="19">
        <f t="shared" si="15"/>
        <v>1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</row>
    <row r="1575" spans="1:29" ht="15" x14ac:dyDescent="0.25">
      <c r="A1575" s="14" t="s">
        <v>161</v>
      </c>
      <c r="B1575" s="14" t="s">
        <v>172</v>
      </c>
      <c r="C1575" s="16" t="s">
        <v>122</v>
      </c>
      <c r="D1575" s="18">
        <v>20087</v>
      </c>
      <c r="E1575" s="18">
        <v>55735</v>
      </c>
      <c r="F1575" s="19">
        <f t="shared" si="14"/>
        <v>0</v>
      </c>
      <c r="G1575" s="19">
        <f t="shared" si="15"/>
        <v>0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</row>
    <row r="1576" spans="1:29" ht="15" x14ac:dyDescent="0.25">
      <c r="A1576" s="14" t="s">
        <v>161</v>
      </c>
      <c r="B1576" s="14" t="s">
        <v>173</v>
      </c>
      <c r="C1576" s="16" t="s">
        <v>122</v>
      </c>
      <c r="D1576" s="18">
        <v>5188</v>
      </c>
      <c r="E1576" s="18">
        <v>17052</v>
      </c>
      <c r="F1576" s="19">
        <f t="shared" si="14"/>
        <v>0</v>
      </c>
      <c r="G1576" s="19">
        <f t="shared" si="15"/>
        <v>0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</row>
    <row r="1577" spans="1:29" ht="15" x14ac:dyDescent="0.25">
      <c r="A1577" s="14" t="s">
        <v>161</v>
      </c>
      <c r="B1577" s="14" t="s">
        <v>174</v>
      </c>
      <c r="C1577" s="16" t="s">
        <v>122</v>
      </c>
      <c r="D1577" s="19">
        <v>14338</v>
      </c>
      <c r="E1577" s="18">
        <v>777</v>
      </c>
      <c r="F1577" s="19">
        <f t="shared" si="14"/>
        <v>0</v>
      </c>
      <c r="G1577" s="19">
        <f t="shared" si="15"/>
        <v>0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</row>
    <row r="1578" spans="1:29" ht="15" x14ac:dyDescent="0.25">
      <c r="A1578" s="14" t="s">
        <v>161</v>
      </c>
      <c r="B1578" s="14" t="s">
        <v>175</v>
      </c>
      <c r="C1578" s="16" t="s">
        <v>122</v>
      </c>
      <c r="D1578" s="18">
        <v>36747</v>
      </c>
      <c r="E1578" s="18">
        <v>68888</v>
      </c>
      <c r="F1578" s="19">
        <f t="shared" si="14"/>
        <v>0</v>
      </c>
      <c r="G1578" s="19">
        <f t="shared" si="15"/>
        <v>0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</row>
    <row r="1579" spans="1:29" ht="15" x14ac:dyDescent="0.25">
      <c r="A1579" s="14" t="s">
        <v>161</v>
      </c>
      <c r="B1579" s="14" t="s">
        <v>176</v>
      </c>
      <c r="C1579" s="16" t="s">
        <v>122</v>
      </c>
      <c r="D1579" s="18">
        <v>265879</v>
      </c>
      <c r="E1579" s="18">
        <v>387591</v>
      </c>
      <c r="F1579" s="19">
        <f t="shared" si="14"/>
        <v>1</v>
      </c>
      <c r="G1579" s="19">
        <f t="shared" si="15"/>
        <v>1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</row>
    <row r="1580" spans="1:29" ht="15" x14ac:dyDescent="0.25">
      <c r="A1580" s="14" t="s">
        <v>161</v>
      </c>
      <c r="B1580" s="14" t="s">
        <v>177</v>
      </c>
      <c r="C1580" s="16" t="s">
        <v>122</v>
      </c>
      <c r="D1580" s="18">
        <v>338070</v>
      </c>
      <c r="E1580" s="18">
        <v>833406</v>
      </c>
      <c r="F1580" s="19">
        <f t="shared" si="14"/>
        <v>1</v>
      </c>
      <c r="G1580" s="19">
        <f t="shared" si="15"/>
        <v>1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</row>
    <row r="1581" spans="1:29" ht="15" x14ac:dyDescent="0.25">
      <c r="A1581" s="14" t="s">
        <v>161</v>
      </c>
      <c r="B1581" s="14" t="s">
        <v>178</v>
      </c>
      <c r="C1581" s="16" t="s">
        <v>122</v>
      </c>
      <c r="D1581" s="18">
        <v>29141</v>
      </c>
      <c r="E1581" s="18">
        <v>95738</v>
      </c>
      <c r="F1581" s="19">
        <f t="shared" si="14"/>
        <v>0</v>
      </c>
      <c r="G1581" s="19">
        <f t="shared" si="15"/>
        <v>0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</row>
    <row r="1582" spans="1:29" ht="15" x14ac:dyDescent="0.25">
      <c r="A1582" s="14" t="s">
        <v>161</v>
      </c>
      <c r="B1582" s="14" t="s">
        <v>179</v>
      </c>
      <c r="C1582" s="16" t="s">
        <v>123</v>
      </c>
      <c r="D1582" s="18">
        <v>26136</v>
      </c>
      <c r="E1582" s="18">
        <v>59072</v>
      </c>
      <c r="F1582" s="19">
        <f t="shared" si="14"/>
        <v>0</v>
      </c>
      <c r="G1582" s="19">
        <f t="shared" si="15"/>
        <v>0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</row>
    <row r="1583" spans="1:29" ht="15" x14ac:dyDescent="0.25">
      <c r="A1583" s="14" t="s">
        <v>161</v>
      </c>
      <c r="B1583" s="14" t="s">
        <v>180</v>
      </c>
      <c r="C1583" s="16" t="s">
        <v>123</v>
      </c>
      <c r="D1583" s="18">
        <v>3273</v>
      </c>
      <c r="E1583" s="18">
        <v>2167</v>
      </c>
      <c r="F1583" s="19">
        <f t="shared" si="14"/>
        <v>0</v>
      </c>
      <c r="G1583" s="19">
        <f t="shared" si="15"/>
        <v>0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</row>
    <row r="1584" spans="1:29" ht="15" x14ac:dyDescent="0.25">
      <c r="A1584" s="14" t="s">
        <v>161</v>
      </c>
      <c r="B1584" s="14" t="s">
        <v>181</v>
      </c>
      <c r="C1584" s="16" t="s">
        <v>123</v>
      </c>
      <c r="D1584" s="18">
        <v>14061</v>
      </c>
      <c r="E1584" s="18">
        <v>43337</v>
      </c>
      <c r="F1584" s="19">
        <f t="shared" si="14"/>
        <v>0</v>
      </c>
      <c r="G1584" s="19">
        <f t="shared" si="15"/>
        <v>0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</row>
    <row r="1585" spans="1:29" ht="15" x14ac:dyDescent="0.25">
      <c r="A1585" s="14" t="s">
        <v>161</v>
      </c>
      <c r="B1585" s="14" t="s">
        <v>182</v>
      </c>
      <c r="C1585" s="16" t="s">
        <v>123</v>
      </c>
      <c r="D1585" s="19">
        <v>14338</v>
      </c>
      <c r="E1585" s="19">
        <v>8441</v>
      </c>
      <c r="F1585" s="19">
        <f t="shared" si="14"/>
        <v>0</v>
      </c>
      <c r="G1585" s="19">
        <f t="shared" si="15"/>
        <v>0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</row>
    <row r="1586" spans="1:29" ht="15" x14ac:dyDescent="0.25">
      <c r="A1586" s="14" t="s">
        <v>161</v>
      </c>
      <c r="B1586" s="14" t="s">
        <v>183</v>
      </c>
      <c r="C1586" s="16" t="s">
        <v>123</v>
      </c>
      <c r="D1586" s="18">
        <v>179423</v>
      </c>
      <c r="E1586" s="18">
        <v>468349</v>
      </c>
      <c r="F1586" s="19">
        <f t="shared" si="14"/>
        <v>1</v>
      </c>
      <c r="G1586" s="19">
        <f t="shared" si="15"/>
        <v>1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</row>
    <row r="1587" spans="1:29" ht="15" x14ac:dyDescent="0.25">
      <c r="A1587" s="14" t="s">
        <v>161</v>
      </c>
      <c r="B1587" s="14" t="s">
        <v>184</v>
      </c>
      <c r="C1587" s="16" t="s">
        <v>123</v>
      </c>
      <c r="D1587" s="18">
        <v>1994</v>
      </c>
      <c r="E1587" s="19">
        <v>8441</v>
      </c>
      <c r="F1587" s="19">
        <f t="shared" si="14"/>
        <v>0</v>
      </c>
      <c r="G1587" s="19">
        <f t="shared" si="15"/>
        <v>0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</row>
    <row r="1588" spans="1:29" ht="15" x14ac:dyDescent="0.25">
      <c r="A1588" s="14" t="s">
        <v>161</v>
      </c>
      <c r="B1588" s="14" t="s">
        <v>185</v>
      </c>
      <c r="C1588" s="16" t="s">
        <v>123</v>
      </c>
      <c r="D1588" s="18">
        <v>4324</v>
      </c>
      <c r="E1588" s="18">
        <v>7088</v>
      </c>
      <c r="F1588" s="19">
        <f t="shared" si="14"/>
        <v>0</v>
      </c>
      <c r="G1588" s="19">
        <f t="shared" si="15"/>
        <v>0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</row>
    <row r="1589" spans="1:29" ht="15" x14ac:dyDescent="0.25">
      <c r="A1589" s="14" t="s">
        <v>161</v>
      </c>
      <c r="B1589" s="14" t="s">
        <v>186</v>
      </c>
      <c r="C1589" s="16" t="s">
        <v>123</v>
      </c>
      <c r="D1589" s="19">
        <v>14338</v>
      </c>
      <c r="E1589" s="19">
        <v>8441</v>
      </c>
      <c r="F1589" s="19">
        <f t="shared" si="14"/>
        <v>0</v>
      </c>
      <c r="G1589" s="19">
        <f t="shared" si="15"/>
        <v>0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</row>
    <row r="1590" spans="1:29" ht="15" x14ac:dyDescent="0.25">
      <c r="A1590" s="14" t="s">
        <v>161</v>
      </c>
      <c r="B1590" s="14" t="s">
        <v>187</v>
      </c>
      <c r="C1590" s="16" t="s">
        <v>123</v>
      </c>
      <c r="D1590" s="18">
        <v>9253</v>
      </c>
      <c r="E1590" s="18">
        <v>12915</v>
      </c>
      <c r="F1590" s="19">
        <f t="shared" si="14"/>
        <v>0</v>
      </c>
      <c r="G1590" s="19">
        <f t="shared" si="15"/>
        <v>0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</row>
    <row r="1591" spans="1:29" ht="15" x14ac:dyDescent="0.25">
      <c r="A1591" s="14" t="s">
        <v>161</v>
      </c>
      <c r="B1591" s="14" t="s">
        <v>188</v>
      </c>
      <c r="C1591" s="16" t="s">
        <v>123</v>
      </c>
      <c r="D1591" s="18">
        <v>3843</v>
      </c>
      <c r="E1591" s="18">
        <v>9905</v>
      </c>
      <c r="F1591" s="19">
        <f t="shared" si="14"/>
        <v>0</v>
      </c>
      <c r="G1591" s="19">
        <f t="shared" si="15"/>
        <v>0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</row>
    <row r="1592" spans="1:29" ht="15" x14ac:dyDescent="0.25">
      <c r="A1592" s="14" t="s">
        <v>161</v>
      </c>
      <c r="B1592" s="14" t="s">
        <v>189</v>
      </c>
      <c r="C1592" s="16" t="s">
        <v>123</v>
      </c>
      <c r="D1592" s="18">
        <v>826</v>
      </c>
      <c r="E1592" s="18">
        <v>2582</v>
      </c>
      <c r="F1592" s="19">
        <f t="shared" si="14"/>
        <v>0</v>
      </c>
      <c r="G1592" s="19">
        <f t="shared" si="15"/>
        <v>0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</row>
    <row r="1593" spans="1:29" ht="15" x14ac:dyDescent="0.25">
      <c r="A1593" s="14" t="s">
        <v>161</v>
      </c>
      <c r="B1593" s="14" t="s">
        <v>190</v>
      </c>
      <c r="C1593" s="16" t="s">
        <v>124</v>
      </c>
      <c r="D1593" s="18">
        <v>3360</v>
      </c>
      <c r="E1593" s="18">
        <v>4290</v>
      </c>
      <c r="F1593" s="19">
        <f t="shared" si="14"/>
        <v>0</v>
      </c>
      <c r="G1593" s="19">
        <f t="shared" si="15"/>
        <v>0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</row>
    <row r="1594" spans="1:29" ht="15" x14ac:dyDescent="0.25">
      <c r="A1594" s="14" t="s">
        <v>161</v>
      </c>
      <c r="B1594" s="14" t="s">
        <v>191</v>
      </c>
      <c r="C1594" s="16" t="s">
        <v>124</v>
      </c>
      <c r="D1594" s="19">
        <v>14338</v>
      </c>
      <c r="E1594" s="19">
        <v>8441</v>
      </c>
      <c r="F1594" s="19">
        <f t="shared" si="14"/>
        <v>0</v>
      </c>
      <c r="G1594" s="19">
        <f t="shared" si="15"/>
        <v>0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</row>
    <row r="1595" spans="1:29" ht="15" x14ac:dyDescent="0.25">
      <c r="A1595" s="14" t="s">
        <v>161</v>
      </c>
      <c r="B1595" s="14" t="s">
        <v>192</v>
      </c>
      <c r="C1595" s="16" t="s">
        <v>124</v>
      </c>
      <c r="D1595" s="19">
        <v>14338</v>
      </c>
      <c r="E1595" s="19">
        <v>8441</v>
      </c>
      <c r="F1595" s="19">
        <f t="shared" si="14"/>
        <v>0</v>
      </c>
      <c r="G1595" s="19">
        <f t="shared" si="15"/>
        <v>0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</row>
    <row r="1596" spans="1:29" ht="15" x14ac:dyDescent="0.25">
      <c r="A1596" s="14" t="s">
        <v>161</v>
      </c>
      <c r="B1596" s="14" t="s">
        <v>193</v>
      </c>
      <c r="C1596" s="16" t="s">
        <v>124</v>
      </c>
      <c r="D1596" s="18">
        <v>78010</v>
      </c>
      <c r="E1596" s="18">
        <v>175041</v>
      </c>
      <c r="F1596" s="19">
        <f t="shared" si="14"/>
        <v>1</v>
      </c>
      <c r="G1596" s="19">
        <f t="shared" si="15"/>
        <v>1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</row>
    <row r="1597" spans="1:29" ht="15" x14ac:dyDescent="0.25">
      <c r="A1597" s="14" t="s">
        <v>161</v>
      </c>
      <c r="B1597" s="14" t="s">
        <v>194</v>
      </c>
      <c r="C1597" s="16" t="s">
        <v>124</v>
      </c>
      <c r="D1597" s="18">
        <v>2776</v>
      </c>
      <c r="E1597" s="18">
        <v>11309</v>
      </c>
      <c r="F1597" s="19">
        <f t="shared" si="14"/>
        <v>0</v>
      </c>
      <c r="G1597" s="19">
        <f t="shared" si="15"/>
        <v>0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</row>
    <row r="1598" spans="1:29" ht="15" x14ac:dyDescent="0.25">
      <c r="A1598" s="14" t="s">
        <v>161</v>
      </c>
      <c r="B1598" s="14" t="s">
        <v>195</v>
      </c>
      <c r="C1598" s="16" t="s">
        <v>124</v>
      </c>
      <c r="D1598" s="18">
        <v>27020</v>
      </c>
      <c r="E1598" s="18">
        <v>42625</v>
      </c>
      <c r="F1598" s="19">
        <f t="shared" si="14"/>
        <v>0</v>
      </c>
      <c r="G1598" s="19">
        <f t="shared" si="15"/>
        <v>0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</row>
    <row r="1599" spans="1:29" ht="15" x14ac:dyDescent="0.25">
      <c r="A1599" s="14" t="s">
        <v>161</v>
      </c>
      <c r="B1599" s="14" t="s">
        <v>196</v>
      </c>
      <c r="C1599" s="16" t="s">
        <v>124</v>
      </c>
      <c r="D1599" s="18">
        <v>91105</v>
      </c>
      <c r="E1599" s="18">
        <v>304856</v>
      </c>
      <c r="F1599" s="19">
        <f t="shared" si="14"/>
        <v>1</v>
      </c>
      <c r="G1599" s="19">
        <f t="shared" si="15"/>
        <v>1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</row>
    <row r="1600" spans="1:29" ht="15" x14ac:dyDescent="0.25">
      <c r="A1600" s="14" t="s">
        <v>161</v>
      </c>
      <c r="B1600" s="14" t="s">
        <v>197</v>
      </c>
      <c r="C1600" s="16" t="s">
        <v>124</v>
      </c>
      <c r="D1600" s="18">
        <v>25129</v>
      </c>
      <c r="E1600" s="18">
        <v>61276</v>
      </c>
      <c r="F1600" s="19">
        <f t="shared" si="14"/>
        <v>0</v>
      </c>
      <c r="G1600" s="19">
        <f t="shared" si="15"/>
        <v>0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</row>
    <row r="1601" spans="1:29" ht="15" x14ac:dyDescent="0.25">
      <c r="A1601" s="14" t="s">
        <v>161</v>
      </c>
      <c r="B1601" s="14" t="s">
        <v>198</v>
      </c>
      <c r="C1601" s="16" t="s">
        <v>124</v>
      </c>
      <c r="D1601" s="18">
        <v>39525</v>
      </c>
      <c r="E1601" s="18">
        <v>95940</v>
      </c>
      <c r="F1601" s="19">
        <f t="shared" si="14"/>
        <v>0</v>
      </c>
      <c r="G1601" s="19">
        <f t="shared" si="15"/>
        <v>0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</row>
    <row r="1602" spans="1:29" ht="15" x14ac:dyDescent="0.25">
      <c r="A1602" s="14" t="s">
        <v>161</v>
      </c>
      <c r="B1602" s="14" t="s">
        <v>199</v>
      </c>
      <c r="C1602" s="16" t="s">
        <v>124</v>
      </c>
      <c r="D1602" s="18">
        <v>645323</v>
      </c>
      <c r="E1602" s="18">
        <v>1604973</v>
      </c>
      <c r="F1602" s="19">
        <f t="shared" si="14"/>
        <v>1</v>
      </c>
      <c r="G1602" s="19">
        <f t="shared" si="15"/>
        <v>1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</row>
    <row r="1603" spans="1:29" ht="15" x14ac:dyDescent="0.25">
      <c r="A1603" s="14" t="s">
        <v>161</v>
      </c>
      <c r="B1603" s="14" t="s">
        <v>200</v>
      </c>
      <c r="C1603" s="16" t="s">
        <v>124</v>
      </c>
      <c r="D1603" s="19">
        <v>14338</v>
      </c>
      <c r="E1603" s="19">
        <v>8441</v>
      </c>
      <c r="F1603" s="19">
        <f t="shared" si="14"/>
        <v>0</v>
      </c>
      <c r="G1603" s="19">
        <f t="shared" si="15"/>
        <v>0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</row>
    <row r="1604" spans="1:29" ht="15" x14ac:dyDescent="0.25">
      <c r="A1604" s="14" t="s">
        <v>161</v>
      </c>
      <c r="B1604" s="14" t="s">
        <v>201</v>
      </c>
      <c r="C1604" s="16" t="s">
        <v>124</v>
      </c>
      <c r="D1604" s="18">
        <v>16635</v>
      </c>
      <c r="E1604" s="19">
        <v>8441</v>
      </c>
      <c r="F1604" s="19">
        <f t="shared" si="14"/>
        <v>0</v>
      </c>
      <c r="G1604" s="19">
        <f t="shared" si="15"/>
        <v>0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</row>
    <row r="1605" spans="1:29" ht="15" x14ac:dyDescent="0.25">
      <c r="A1605" s="14" t="s">
        <v>161</v>
      </c>
      <c r="B1605" s="14" t="s">
        <v>202</v>
      </c>
      <c r="C1605" s="16" t="s">
        <v>124</v>
      </c>
      <c r="D1605" s="18">
        <v>18639</v>
      </c>
      <c r="E1605" s="18">
        <v>39494</v>
      </c>
      <c r="F1605" s="19">
        <f t="shared" si="14"/>
        <v>0</v>
      </c>
      <c r="G1605" s="19">
        <f t="shared" si="15"/>
        <v>0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</row>
    <row r="1606" spans="1:29" ht="15" x14ac:dyDescent="0.25">
      <c r="A1606" s="14" t="s">
        <v>161</v>
      </c>
      <c r="B1606" s="14" t="s">
        <v>203</v>
      </c>
      <c r="C1606" s="16" t="s">
        <v>124</v>
      </c>
      <c r="D1606" s="18">
        <v>6912</v>
      </c>
      <c r="E1606" s="18">
        <v>15500</v>
      </c>
      <c r="F1606" s="19">
        <f t="shared" si="14"/>
        <v>0</v>
      </c>
      <c r="G1606" s="19">
        <f t="shared" si="15"/>
        <v>0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1:29" ht="15" x14ac:dyDescent="0.25">
      <c r="A1607" s="14" t="s">
        <v>161</v>
      </c>
      <c r="B1607" s="14" t="s">
        <v>204</v>
      </c>
      <c r="C1607" s="16" t="s">
        <v>125</v>
      </c>
      <c r="D1607" s="18">
        <v>133196</v>
      </c>
      <c r="E1607" s="18">
        <v>321097</v>
      </c>
      <c r="F1607" s="19">
        <f t="shared" si="14"/>
        <v>1</v>
      </c>
      <c r="G1607" s="19">
        <f t="shared" si="15"/>
        <v>1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</row>
    <row r="1608" spans="1:29" ht="15" x14ac:dyDescent="0.25">
      <c r="A1608" s="14" t="s">
        <v>161</v>
      </c>
      <c r="B1608" s="14" t="s">
        <v>205</v>
      </c>
      <c r="C1608" s="16" t="s">
        <v>125</v>
      </c>
      <c r="D1608" s="18">
        <v>50618</v>
      </c>
      <c r="E1608" s="18">
        <v>54781</v>
      </c>
      <c r="F1608" s="19">
        <f t="shared" si="14"/>
        <v>1</v>
      </c>
      <c r="G1608" s="19">
        <f t="shared" si="15"/>
        <v>0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</row>
    <row r="1609" spans="1:29" ht="15" x14ac:dyDescent="0.25">
      <c r="A1609" s="14" t="s">
        <v>161</v>
      </c>
      <c r="B1609" s="14" t="s">
        <v>206</v>
      </c>
      <c r="C1609" s="16" t="s">
        <v>125</v>
      </c>
      <c r="D1609" s="18">
        <v>25996</v>
      </c>
      <c r="E1609" s="18">
        <v>40205</v>
      </c>
      <c r="F1609" s="19">
        <f t="shared" si="14"/>
        <v>0</v>
      </c>
      <c r="G1609" s="19">
        <f t="shared" si="15"/>
        <v>0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</row>
    <row r="1610" spans="1:29" ht="15" x14ac:dyDescent="0.25">
      <c r="A1610" s="14" t="s">
        <v>161</v>
      </c>
      <c r="B1610" s="14" t="s">
        <v>207</v>
      </c>
      <c r="C1610" s="16" t="s">
        <v>125</v>
      </c>
      <c r="D1610" s="18">
        <v>77833</v>
      </c>
      <c r="E1610" s="18">
        <v>218509</v>
      </c>
      <c r="F1610" s="19">
        <f t="shared" si="14"/>
        <v>1</v>
      </c>
      <c r="G1610" s="19">
        <f t="shared" si="15"/>
        <v>1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</row>
    <row r="1611" spans="1:29" ht="15" x14ac:dyDescent="0.25">
      <c r="A1611" s="14" t="s">
        <v>161</v>
      </c>
      <c r="B1611" s="14" t="s">
        <v>208</v>
      </c>
      <c r="C1611" s="16" t="s">
        <v>125</v>
      </c>
      <c r="D1611" s="18">
        <v>144641</v>
      </c>
      <c r="E1611" s="18">
        <v>352259</v>
      </c>
      <c r="F1611" s="19">
        <f t="shared" si="14"/>
        <v>1</v>
      </c>
      <c r="G1611" s="19">
        <f t="shared" si="15"/>
        <v>1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</row>
    <row r="1612" spans="1:29" ht="15" x14ac:dyDescent="0.25">
      <c r="A1612" s="14" t="s">
        <v>161</v>
      </c>
      <c r="B1612" s="14" t="s">
        <v>209</v>
      </c>
      <c r="C1612" s="16" t="s">
        <v>125</v>
      </c>
      <c r="D1612" s="18">
        <v>222080</v>
      </c>
      <c r="E1612" s="18">
        <v>540640</v>
      </c>
      <c r="F1612" s="19">
        <f t="shared" si="14"/>
        <v>1</v>
      </c>
      <c r="G1612" s="19">
        <f t="shared" si="15"/>
        <v>1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</row>
    <row r="1613" spans="1:29" ht="15" x14ac:dyDescent="0.25">
      <c r="A1613" s="14" t="s">
        <v>161</v>
      </c>
      <c r="B1613" s="14" t="s">
        <v>162</v>
      </c>
      <c r="C1613" s="16" t="s">
        <v>125</v>
      </c>
      <c r="D1613" s="18">
        <v>1975</v>
      </c>
      <c r="E1613" s="18">
        <v>3751</v>
      </c>
      <c r="F1613" s="19">
        <f t="shared" si="14"/>
        <v>0</v>
      </c>
      <c r="G1613" s="19">
        <f t="shared" si="15"/>
        <v>0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</row>
    <row r="1614" spans="1:29" ht="15" x14ac:dyDescent="0.25">
      <c r="A1614" s="14" t="s">
        <v>161</v>
      </c>
      <c r="B1614" s="14" t="s">
        <v>163</v>
      </c>
      <c r="C1614" s="16" t="s">
        <v>125</v>
      </c>
      <c r="D1614" s="19">
        <v>14338</v>
      </c>
      <c r="E1614" s="18">
        <v>532</v>
      </c>
      <c r="F1614" s="19">
        <f t="shared" si="14"/>
        <v>0</v>
      </c>
      <c r="G1614" s="19">
        <f t="shared" si="15"/>
        <v>0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</row>
    <row r="1615" spans="1:29" ht="15" x14ac:dyDescent="0.25">
      <c r="A1615" s="14" t="s">
        <v>161</v>
      </c>
      <c r="B1615" s="14" t="s">
        <v>164</v>
      </c>
      <c r="C1615" s="16" t="s">
        <v>118</v>
      </c>
      <c r="D1615" s="18">
        <v>30447</v>
      </c>
      <c r="E1615" s="18">
        <v>67179</v>
      </c>
      <c r="F1615" s="19">
        <f t="shared" si="14"/>
        <v>0</v>
      </c>
      <c r="G1615" s="19">
        <f t="shared" si="15"/>
        <v>0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</row>
    <row r="1616" spans="1:29" ht="15" x14ac:dyDescent="0.25">
      <c r="A1616" s="14" t="s">
        <v>161</v>
      </c>
      <c r="B1616" s="14" t="s">
        <v>165</v>
      </c>
      <c r="C1616" s="16" t="s">
        <v>118</v>
      </c>
      <c r="D1616" s="18">
        <v>25262</v>
      </c>
      <c r="E1616" s="18">
        <v>52390</v>
      </c>
      <c r="F1616" s="19">
        <f t="shared" si="14"/>
        <v>0</v>
      </c>
      <c r="G1616" s="19">
        <f t="shared" si="15"/>
        <v>0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</row>
    <row r="1617" spans="1:29" ht="15" x14ac:dyDescent="0.25">
      <c r="A1617" s="14" t="s">
        <v>161</v>
      </c>
      <c r="B1617" s="14" t="s">
        <v>166</v>
      </c>
      <c r="C1617" s="16" t="s">
        <v>118</v>
      </c>
      <c r="D1617" s="18">
        <v>56375</v>
      </c>
      <c r="E1617" s="18">
        <v>107531</v>
      </c>
      <c r="F1617" s="19">
        <f t="shared" si="14"/>
        <v>1</v>
      </c>
      <c r="G1617" s="19">
        <f t="shared" si="15"/>
        <v>1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</row>
    <row r="1618" spans="1:29" ht="15" x14ac:dyDescent="0.25">
      <c r="A1618" s="14" t="s">
        <v>161</v>
      </c>
      <c r="B1618" s="14" t="s">
        <v>167</v>
      </c>
      <c r="C1618" s="16" t="s">
        <v>119</v>
      </c>
      <c r="D1618" s="18">
        <v>4407</v>
      </c>
      <c r="E1618" s="18">
        <v>22919</v>
      </c>
      <c r="F1618" s="19">
        <f t="shared" si="14"/>
        <v>0</v>
      </c>
      <c r="G1618" s="19">
        <f t="shared" si="15"/>
        <v>0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</row>
    <row r="1619" spans="1:29" ht="15" x14ac:dyDescent="0.25">
      <c r="A1619" s="14" t="s">
        <v>161</v>
      </c>
      <c r="B1619" s="14" t="s">
        <v>168</v>
      </c>
      <c r="C1619" s="16" t="s">
        <v>119</v>
      </c>
      <c r="D1619" s="18">
        <v>18861</v>
      </c>
      <c r="E1619" s="18">
        <v>44635</v>
      </c>
      <c r="F1619" s="19">
        <f t="shared" si="14"/>
        <v>0</v>
      </c>
      <c r="G1619" s="19">
        <f t="shared" si="15"/>
        <v>0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</row>
    <row r="1620" spans="1:29" ht="15" x14ac:dyDescent="0.25">
      <c r="A1620" s="14" t="s">
        <v>161</v>
      </c>
      <c r="B1620" s="14" t="s">
        <v>169</v>
      </c>
      <c r="C1620" s="16" t="s">
        <v>120</v>
      </c>
      <c r="D1620" s="18">
        <v>8245</v>
      </c>
      <c r="E1620" s="18">
        <v>21877</v>
      </c>
      <c r="F1620" s="19">
        <f t="shared" si="14"/>
        <v>0</v>
      </c>
      <c r="G1620" s="19">
        <f t="shared" si="15"/>
        <v>0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</row>
    <row r="1621" spans="1:29" ht="15" x14ac:dyDescent="0.25">
      <c r="A1621" s="14" t="s">
        <v>161</v>
      </c>
      <c r="B1621" s="14" t="s">
        <v>170</v>
      </c>
      <c r="C1621" s="16" t="s">
        <v>120</v>
      </c>
      <c r="D1621" s="18">
        <v>2143</v>
      </c>
      <c r="E1621" s="18">
        <v>7022</v>
      </c>
      <c r="F1621" s="19">
        <f t="shared" si="14"/>
        <v>0</v>
      </c>
      <c r="G1621" s="19">
        <f t="shared" si="15"/>
        <v>0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</row>
    <row r="1622" spans="1:29" ht="15" x14ac:dyDescent="0.25">
      <c r="A1622" s="14" t="s">
        <v>161</v>
      </c>
      <c r="B1622" s="14" t="s">
        <v>171</v>
      </c>
      <c r="C1622" s="16" t="s">
        <v>121</v>
      </c>
      <c r="D1622" s="18">
        <v>42535</v>
      </c>
      <c r="E1622" s="18">
        <v>120193</v>
      </c>
      <c r="F1622" s="19">
        <f t="shared" si="14"/>
        <v>0</v>
      </c>
      <c r="G1622" s="19">
        <f t="shared" si="15"/>
        <v>1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</row>
    <row r="1623" spans="1:29" ht="15" x14ac:dyDescent="0.25">
      <c r="A1623" s="14" t="s">
        <v>161</v>
      </c>
      <c r="B1623" s="14" t="s">
        <v>172</v>
      </c>
      <c r="C1623" s="16" t="s">
        <v>121</v>
      </c>
      <c r="D1623" s="18">
        <v>19004</v>
      </c>
      <c r="E1623" s="18">
        <v>49266</v>
      </c>
      <c r="F1623" s="19">
        <f t="shared" si="14"/>
        <v>0</v>
      </c>
      <c r="G1623" s="19">
        <f t="shared" si="15"/>
        <v>0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</row>
    <row r="1624" spans="1:29" ht="15" x14ac:dyDescent="0.25">
      <c r="A1624" s="14" t="s">
        <v>161</v>
      </c>
      <c r="B1624" s="14" t="s">
        <v>173</v>
      </c>
      <c r="C1624" s="16" t="s">
        <v>121</v>
      </c>
      <c r="D1624" s="18">
        <v>4713</v>
      </c>
      <c r="E1624" s="18">
        <v>14936</v>
      </c>
      <c r="F1624" s="19">
        <f t="shared" si="14"/>
        <v>0</v>
      </c>
      <c r="G1624" s="19">
        <f t="shared" si="15"/>
        <v>0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</row>
    <row r="1625" spans="1:29" ht="15" x14ac:dyDescent="0.25">
      <c r="A1625" s="14" t="s">
        <v>161</v>
      </c>
      <c r="B1625" s="14" t="s">
        <v>174</v>
      </c>
      <c r="C1625" s="16" t="s">
        <v>121</v>
      </c>
      <c r="D1625" s="19">
        <v>14338</v>
      </c>
      <c r="E1625" s="18">
        <v>763</v>
      </c>
      <c r="F1625" s="19">
        <f t="shared" si="14"/>
        <v>0</v>
      </c>
      <c r="G1625" s="19">
        <f t="shared" si="15"/>
        <v>0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</row>
    <row r="1626" spans="1:29" ht="15" x14ac:dyDescent="0.25">
      <c r="A1626" s="14" t="s">
        <v>161</v>
      </c>
      <c r="B1626" s="14" t="s">
        <v>175</v>
      </c>
      <c r="C1626" s="16" t="s">
        <v>122</v>
      </c>
      <c r="D1626" s="18">
        <v>34819</v>
      </c>
      <c r="E1626" s="18">
        <v>61078</v>
      </c>
      <c r="F1626" s="19">
        <f t="shared" si="14"/>
        <v>0</v>
      </c>
      <c r="G1626" s="19">
        <f t="shared" si="15"/>
        <v>0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</row>
    <row r="1627" spans="1:29" ht="15" x14ac:dyDescent="0.25">
      <c r="A1627" s="14" t="s">
        <v>161</v>
      </c>
      <c r="B1627" s="14" t="s">
        <v>176</v>
      </c>
      <c r="C1627" s="16" t="s">
        <v>122</v>
      </c>
      <c r="D1627" s="18">
        <v>261182</v>
      </c>
      <c r="E1627" s="18">
        <v>380840</v>
      </c>
      <c r="F1627" s="19">
        <f t="shared" si="14"/>
        <v>1</v>
      </c>
      <c r="G1627" s="19">
        <f t="shared" si="15"/>
        <v>1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</row>
    <row r="1628" spans="1:29" ht="15" x14ac:dyDescent="0.25">
      <c r="A1628" s="14" t="s">
        <v>161</v>
      </c>
      <c r="B1628" s="14" t="s">
        <v>177</v>
      </c>
      <c r="C1628" s="16" t="s">
        <v>122</v>
      </c>
      <c r="D1628" s="18">
        <v>338553</v>
      </c>
      <c r="E1628" s="18">
        <v>828771</v>
      </c>
      <c r="F1628" s="19">
        <f t="shared" si="14"/>
        <v>1</v>
      </c>
      <c r="G1628" s="19">
        <f t="shared" si="15"/>
        <v>1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</row>
    <row r="1629" spans="1:29" ht="15" x14ac:dyDescent="0.25">
      <c r="A1629" s="14" t="s">
        <v>161</v>
      </c>
      <c r="B1629" s="14" t="s">
        <v>178</v>
      </c>
      <c r="C1629" s="16" t="s">
        <v>122</v>
      </c>
      <c r="D1629" s="18">
        <v>28321</v>
      </c>
      <c r="E1629" s="18">
        <v>93670</v>
      </c>
      <c r="F1629" s="19">
        <f t="shared" si="14"/>
        <v>0</v>
      </c>
      <c r="G1629" s="19">
        <f t="shared" si="15"/>
        <v>0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</row>
    <row r="1630" spans="1:29" ht="15" x14ac:dyDescent="0.25">
      <c r="A1630" s="14" t="s">
        <v>161</v>
      </c>
      <c r="B1630" s="14" t="s">
        <v>179</v>
      </c>
      <c r="C1630" s="16" t="s">
        <v>123</v>
      </c>
      <c r="D1630" s="18">
        <v>25601</v>
      </c>
      <c r="E1630" s="18">
        <v>56094</v>
      </c>
      <c r="F1630" s="19">
        <f t="shared" si="14"/>
        <v>0</v>
      </c>
      <c r="G1630" s="19">
        <f t="shared" si="15"/>
        <v>0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</row>
    <row r="1631" spans="1:29" ht="15" x14ac:dyDescent="0.25">
      <c r="A1631" s="14" t="s">
        <v>161</v>
      </c>
      <c r="B1631" s="14" t="s">
        <v>180</v>
      </c>
      <c r="C1631" s="16" t="s">
        <v>123</v>
      </c>
      <c r="D1631" s="18">
        <v>3285</v>
      </c>
      <c r="E1631" s="18">
        <v>2171</v>
      </c>
      <c r="F1631" s="19">
        <f t="shared" si="14"/>
        <v>0</v>
      </c>
      <c r="G1631" s="19">
        <f t="shared" si="15"/>
        <v>0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</row>
    <row r="1632" spans="1:29" ht="15" x14ac:dyDescent="0.25">
      <c r="A1632" s="14" t="s">
        <v>161</v>
      </c>
      <c r="B1632" s="14" t="s">
        <v>181</v>
      </c>
      <c r="C1632" s="16" t="s">
        <v>124</v>
      </c>
      <c r="D1632" s="18">
        <v>14673</v>
      </c>
      <c r="E1632" s="18">
        <v>43762</v>
      </c>
      <c r="F1632" s="19">
        <f t="shared" si="14"/>
        <v>0</v>
      </c>
      <c r="G1632" s="19">
        <f t="shared" si="15"/>
        <v>0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</row>
    <row r="1633" spans="1:29" ht="15" x14ac:dyDescent="0.25">
      <c r="A1633" s="14" t="s">
        <v>161</v>
      </c>
      <c r="B1633" s="14" t="s">
        <v>182</v>
      </c>
      <c r="C1633" s="16" t="s">
        <v>124</v>
      </c>
      <c r="D1633" s="19">
        <v>14338</v>
      </c>
      <c r="E1633" s="19">
        <v>8441</v>
      </c>
      <c r="F1633" s="19">
        <f t="shared" si="14"/>
        <v>0</v>
      </c>
      <c r="G1633" s="19">
        <f t="shared" si="15"/>
        <v>0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</row>
    <row r="1634" spans="1:29" ht="15" x14ac:dyDescent="0.25">
      <c r="A1634" s="14" t="s">
        <v>161</v>
      </c>
      <c r="B1634" s="14" t="s">
        <v>183</v>
      </c>
      <c r="C1634" s="16" t="s">
        <v>124</v>
      </c>
      <c r="D1634" s="18">
        <v>172396</v>
      </c>
      <c r="E1634" s="18">
        <v>452632</v>
      </c>
      <c r="F1634" s="19">
        <f t="shared" si="14"/>
        <v>1</v>
      </c>
      <c r="G1634" s="19">
        <f t="shared" si="15"/>
        <v>1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</row>
    <row r="1635" spans="1:29" ht="15" x14ac:dyDescent="0.25">
      <c r="A1635" s="14" t="s">
        <v>161</v>
      </c>
      <c r="B1635" s="14" t="s">
        <v>184</v>
      </c>
      <c r="C1635" s="16" t="s">
        <v>124</v>
      </c>
      <c r="D1635" s="18">
        <v>1894</v>
      </c>
      <c r="E1635" s="19">
        <v>8441</v>
      </c>
      <c r="F1635" s="19">
        <f t="shared" si="14"/>
        <v>0</v>
      </c>
      <c r="G1635" s="19">
        <f t="shared" si="15"/>
        <v>0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</row>
    <row r="1636" spans="1:29" ht="15" x14ac:dyDescent="0.25">
      <c r="A1636" s="14" t="s">
        <v>161</v>
      </c>
      <c r="B1636" s="14" t="s">
        <v>185</v>
      </c>
      <c r="C1636" s="16" t="s">
        <v>125</v>
      </c>
      <c r="D1636" s="18">
        <v>4073</v>
      </c>
      <c r="E1636" s="18">
        <v>6652</v>
      </c>
      <c r="F1636" s="19">
        <f t="shared" si="14"/>
        <v>0</v>
      </c>
      <c r="G1636" s="19">
        <f t="shared" si="15"/>
        <v>0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</row>
    <row r="1637" spans="1:29" ht="15" x14ac:dyDescent="0.25">
      <c r="A1637" s="14" t="s">
        <v>161</v>
      </c>
      <c r="B1637" s="14" t="s">
        <v>186</v>
      </c>
      <c r="C1637" s="16" t="s">
        <v>125</v>
      </c>
      <c r="D1637" s="19">
        <v>14338</v>
      </c>
      <c r="E1637" s="19">
        <v>8441</v>
      </c>
      <c r="F1637" s="19">
        <f t="shared" si="14"/>
        <v>0</v>
      </c>
      <c r="G1637" s="19">
        <f t="shared" si="15"/>
        <v>0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</row>
    <row r="1638" spans="1:29" ht="15" x14ac:dyDescent="0.25">
      <c r="A1638" s="14" t="s">
        <v>161</v>
      </c>
      <c r="B1638" s="14" t="s">
        <v>187</v>
      </c>
      <c r="C1638" s="16" t="s">
        <v>125</v>
      </c>
      <c r="D1638" s="18">
        <v>8865</v>
      </c>
      <c r="E1638" s="18">
        <v>13212</v>
      </c>
      <c r="F1638" s="19">
        <f t="shared" si="14"/>
        <v>0</v>
      </c>
      <c r="G1638" s="19">
        <f t="shared" si="15"/>
        <v>0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</row>
    <row r="1639" spans="1:29" ht="15" x14ac:dyDescent="0.25">
      <c r="A1639" s="14" t="s">
        <v>161</v>
      </c>
      <c r="B1639" s="14" t="s">
        <v>188</v>
      </c>
      <c r="C1639" s="16" t="s">
        <v>125</v>
      </c>
      <c r="D1639" s="18">
        <v>3646</v>
      </c>
      <c r="E1639" s="18">
        <v>9417</v>
      </c>
      <c r="F1639" s="19">
        <f t="shared" si="14"/>
        <v>0</v>
      </c>
      <c r="G1639" s="19">
        <f t="shared" si="15"/>
        <v>0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</row>
    <row r="1640" spans="1:29" ht="15" x14ac:dyDescent="0.25">
      <c r="A1640" s="14" t="s">
        <v>161</v>
      </c>
      <c r="B1640" s="14" t="s">
        <v>189</v>
      </c>
      <c r="C1640" s="16" t="s">
        <v>118</v>
      </c>
      <c r="D1640" s="18">
        <v>734</v>
      </c>
      <c r="E1640" s="18">
        <v>2299</v>
      </c>
      <c r="F1640" s="19">
        <f t="shared" si="14"/>
        <v>0</v>
      </c>
      <c r="G1640" s="19">
        <f t="shared" si="15"/>
        <v>0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</row>
    <row r="1641" spans="1:29" ht="15" x14ac:dyDescent="0.25">
      <c r="A1641" s="14" t="s">
        <v>161</v>
      </c>
      <c r="B1641" s="14" t="s">
        <v>190</v>
      </c>
      <c r="C1641" s="16" t="s">
        <v>118</v>
      </c>
      <c r="D1641" s="18">
        <v>3096</v>
      </c>
      <c r="E1641" s="18">
        <v>3986</v>
      </c>
      <c r="F1641" s="19">
        <f t="shared" si="14"/>
        <v>0</v>
      </c>
      <c r="G1641" s="19">
        <f t="shared" si="15"/>
        <v>0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</row>
    <row r="1642" spans="1:29" ht="15" x14ac:dyDescent="0.25">
      <c r="A1642" s="14" t="s">
        <v>161</v>
      </c>
      <c r="B1642" s="14" t="s">
        <v>191</v>
      </c>
      <c r="C1642" s="16" t="s">
        <v>118</v>
      </c>
      <c r="D1642" s="19">
        <v>14338</v>
      </c>
      <c r="E1642" s="19">
        <v>8441</v>
      </c>
      <c r="F1642" s="19">
        <f t="shared" si="14"/>
        <v>0</v>
      </c>
      <c r="G1642" s="19">
        <f t="shared" si="15"/>
        <v>0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</row>
    <row r="1643" spans="1:29" ht="15" x14ac:dyDescent="0.25">
      <c r="A1643" s="14" t="s">
        <v>161</v>
      </c>
      <c r="B1643" s="14" t="s">
        <v>192</v>
      </c>
      <c r="C1643" s="16" t="s">
        <v>118</v>
      </c>
      <c r="D1643" s="19">
        <v>14338</v>
      </c>
      <c r="E1643" s="19">
        <v>8441</v>
      </c>
      <c r="F1643" s="19">
        <f t="shared" si="14"/>
        <v>0</v>
      </c>
      <c r="G1643" s="19">
        <f t="shared" si="15"/>
        <v>0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</row>
    <row r="1644" spans="1:29" ht="15" x14ac:dyDescent="0.25">
      <c r="A1644" s="14" t="s">
        <v>161</v>
      </c>
      <c r="B1644" s="14" t="s">
        <v>193</v>
      </c>
      <c r="C1644" s="16" t="s">
        <v>119</v>
      </c>
      <c r="D1644" s="18">
        <v>75706</v>
      </c>
      <c r="E1644" s="18">
        <v>172364</v>
      </c>
      <c r="F1644" s="19">
        <f t="shared" si="14"/>
        <v>1</v>
      </c>
      <c r="G1644" s="19">
        <f t="shared" si="15"/>
        <v>1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</row>
    <row r="1645" spans="1:29" ht="15" x14ac:dyDescent="0.25">
      <c r="A1645" s="14" t="s">
        <v>161</v>
      </c>
      <c r="B1645" s="14" t="s">
        <v>194</v>
      </c>
      <c r="C1645" s="16" t="s">
        <v>119</v>
      </c>
      <c r="D1645" s="18">
        <v>2527</v>
      </c>
      <c r="E1645" s="18">
        <v>10935</v>
      </c>
      <c r="F1645" s="19">
        <f t="shared" si="14"/>
        <v>0</v>
      </c>
      <c r="G1645" s="19">
        <f t="shared" si="15"/>
        <v>0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</row>
    <row r="1646" spans="1:29" ht="15" x14ac:dyDescent="0.25">
      <c r="A1646" s="14" t="s">
        <v>161</v>
      </c>
      <c r="B1646" s="14" t="s">
        <v>195</v>
      </c>
      <c r="C1646" s="16" t="s">
        <v>119</v>
      </c>
      <c r="D1646" s="18">
        <v>24912</v>
      </c>
      <c r="E1646" s="18">
        <v>37429</v>
      </c>
      <c r="F1646" s="19">
        <f t="shared" si="14"/>
        <v>0</v>
      </c>
      <c r="G1646" s="19">
        <f t="shared" si="15"/>
        <v>0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</row>
    <row r="1647" spans="1:29" ht="15" x14ac:dyDescent="0.25">
      <c r="A1647" s="14" t="s">
        <v>161</v>
      </c>
      <c r="B1647" s="14" t="s">
        <v>196</v>
      </c>
      <c r="C1647" s="16" t="s">
        <v>120</v>
      </c>
      <c r="D1647" s="18">
        <v>88855</v>
      </c>
      <c r="E1647" s="18">
        <v>296932</v>
      </c>
      <c r="F1647" s="19">
        <f t="shared" si="14"/>
        <v>1</v>
      </c>
      <c r="G1647" s="19">
        <f t="shared" si="15"/>
        <v>1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</row>
    <row r="1648" spans="1:29" ht="15" x14ac:dyDescent="0.25">
      <c r="A1648" s="14" t="s">
        <v>161</v>
      </c>
      <c r="B1648" s="14" t="s">
        <v>197</v>
      </c>
      <c r="C1648" s="16" t="s">
        <v>120</v>
      </c>
      <c r="D1648" s="18">
        <v>25824</v>
      </c>
      <c r="E1648" s="18">
        <v>66820</v>
      </c>
      <c r="F1648" s="19">
        <f t="shared" si="14"/>
        <v>0</v>
      </c>
      <c r="G1648" s="19">
        <f t="shared" si="15"/>
        <v>0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</row>
    <row r="1649" spans="1:29" ht="15" x14ac:dyDescent="0.25">
      <c r="A1649" s="14" t="s">
        <v>161</v>
      </c>
      <c r="B1649" s="14" t="s">
        <v>198</v>
      </c>
      <c r="C1649" s="16" t="s">
        <v>120</v>
      </c>
      <c r="D1649" s="18">
        <v>38140</v>
      </c>
      <c r="E1649" s="18">
        <v>92174</v>
      </c>
      <c r="F1649" s="19">
        <f t="shared" si="14"/>
        <v>0</v>
      </c>
      <c r="G1649" s="19">
        <f t="shared" si="15"/>
        <v>0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</row>
    <row r="1650" spans="1:29" ht="15" x14ac:dyDescent="0.25">
      <c r="A1650" s="14" t="s">
        <v>161</v>
      </c>
      <c r="B1650" s="14" t="s">
        <v>199</v>
      </c>
      <c r="C1650" s="16" t="s">
        <v>120</v>
      </c>
      <c r="D1650" s="18">
        <v>623098</v>
      </c>
      <c r="E1650" s="18">
        <v>1557665</v>
      </c>
      <c r="F1650" s="19">
        <f t="shared" si="14"/>
        <v>1</v>
      </c>
      <c r="G1650" s="19">
        <f t="shared" si="15"/>
        <v>1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</row>
    <row r="1651" spans="1:29" ht="15" x14ac:dyDescent="0.25">
      <c r="A1651" s="14" t="s">
        <v>161</v>
      </c>
      <c r="B1651" s="14" t="s">
        <v>200</v>
      </c>
      <c r="C1651" s="16" t="s">
        <v>120</v>
      </c>
      <c r="D1651" s="19">
        <v>14338</v>
      </c>
      <c r="E1651" s="19">
        <v>8441</v>
      </c>
      <c r="F1651" s="19">
        <f t="shared" si="14"/>
        <v>0</v>
      </c>
      <c r="G1651" s="19">
        <f t="shared" si="15"/>
        <v>0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</row>
    <row r="1652" spans="1:29" ht="15" x14ac:dyDescent="0.25">
      <c r="A1652" s="14" t="s">
        <v>161</v>
      </c>
      <c r="B1652" s="14" t="s">
        <v>201</v>
      </c>
      <c r="C1652" s="16" t="s">
        <v>121</v>
      </c>
      <c r="D1652" s="18">
        <v>15891</v>
      </c>
      <c r="E1652" s="19">
        <v>8441</v>
      </c>
      <c r="F1652" s="19">
        <f t="shared" si="14"/>
        <v>0</v>
      </c>
      <c r="G1652" s="19">
        <f t="shared" si="15"/>
        <v>0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</row>
    <row r="1653" spans="1:29" ht="15" x14ac:dyDescent="0.25">
      <c r="A1653" s="14" t="s">
        <v>161</v>
      </c>
      <c r="B1653" s="14" t="s">
        <v>202</v>
      </c>
      <c r="C1653" s="16" t="s">
        <v>121</v>
      </c>
      <c r="D1653" s="18">
        <v>18733</v>
      </c>
      <c r="E1653" s="18">
        <v>39252</v>
      </c>
      <c r="F1653" s="19">
        <f t="shared" si="14"/>
        <v>0</v>
      </c>
      <c r="G1653" s="19">
        <f t="shared" si="15"/>
        <v>0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</row>
    <row r="1654" spans="1:29" ht="15" x14ac:dyDescent="0.25">
      <c r="A1654" s="14" t="s">
        <v>161</v>
      </c>
      <c r="B1654" s="14" t="s">
        <v>203</v>
      </c>
      <c r="C1654" s="16" t="s">
        <v>121</v>
      </c>
      <c r="D1654" s="18">
        <v>6830</v>
      </c>
      <c r="E1654" s="18">
        <v>15420</v>
      </c>
      <c r="F1654" s="19">
        <f t="shared" si="14"/>
        <v>0</v>
      </c>
      <c r="G1654" s="19">
        <f t="shared" si="15"/>
        <v>0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</row>
    <row r="1655" spans="1:29" ht="15" x14ac:dyDescent="0.25">
      <c r="A1655" s="14" t="s">
        <v>161</v>
      </c>
      <c r="B1655" s="14" t="s">
        <v>204</v>
      </c>
      <c r="C1655" s="16" t="s">
        <v>121</v>
      </c>
      <c r="D1655" s="18">
        <v>128757</v>
      </c>
      <c r="E1655" s="18">
        <v>314519</v>
      </c>
      <c r="F1655" s="19">
        <f t="shared" si="14"/>
        <v>1</v>
      </c>
      <c r="G1655" s="19">
        <f t="shared" si="15"/>
        <v>1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</row>
    <row r="1656" spans="1:29" ht="15" x14ac:dyDescent="0.25">
      <c r="A1656" s="14" t="s">
        <v>161</v>
      </c>
      <c r="B1656" s="14" t="s">
        <v>205</v>
      </c>
      <c r="C1656" s="16" t="s">
        <v>122</v>
      </c>
      <c r="D1656" s="18">
        <v>51784</v>
      </c>
      <c r="E1656" s="18">
        <v>57425</v>
      </c>
      <c r="F1656" s="19">
        <f t="shared" si="14"/>
        <v>1</v>
      </c>
      <c r="G1656" s="19">
        <f t="shared" si="15"/>
        <v>0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</row>
    <row r="1657" spans="1:29" ht="15" x14ac:dyDescent="0.25">
      <c r="A1657" s="14" t="s">
        <v>161</v>
      </c>
      <c r="B1657" s="14" t="s">
        <v>206</v>
      </c>
      <c r="C1657" s="16" t="s">
        <v>122</v>
      </c>
      <c r="D1657" s="18">
        <v>25888</v>
      </c>
      <c r="E1657" s="18">
        <v>40718</v>
      </c>
      <c r="F1657" s="19">
        <f t="shared" si="14"/>
        <v>0</v>
      </c>
      <c r="G1657" s="19">
        <f t="shared" si="15"/>
        <v>0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</row>
    <row r="1658" spans="1:29" ht="15" x14ac:dyDescent="0.25">
      <c r="A1658" s="14" t="s">
        <v>161</v>
      </c>
      <c r="B1658" s="14" t="s">
        <v>207</v>
      </c>
      <c r="C1658" s="16" t="s">
        <v>123</v>
      </c>
      <c r="D1658" s="18">
        <v>74248</v>
      </c>
      <c r="E1658" s="18">
        <v>205678</v>
      </c>
      <c r="F1658" s="19">
        <f t="shared" si="14"/>
        <v>1</v>
      </c>
      <c r="G1658" s="19">
        <f t="shared" si="15"/>
        <v>1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</row>
    <row r="1659" spans="1:29" ht="15" x14ac:dyDescent="0.25">
      <c r="A1659" s="14" t="s">
        <v>161</v>
      </c>
      <c r="B1659" s="14" t="s">
        <v>208</v>
      </c>
      <c r="C1659" s="16" t="s">
        <v>123</v>
      </c>
      <c r="D1659" s="18">
        <v>135601</v>
      </c>
      <c r="E1659" s="18">
        <v>318684</v>
      </c>
      <c r="F1659" s="19">
        <f t="shared" si="14"/>
        <v>1</v>
      </c>
      <c r="G1659" s="19">
        <f t="shared" si="15"/>
        <v>1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</row>
    <row r="1660" spans="1:29" ht="15" x14ac:dyDescent="0.25">
      <c r="A1660" s="14" t="s">
        <v>161</v>
      </c>
      <c r="B1660" s="14" t="s">
        <v>209</v>
      </c>
      <c r="C1660" s="16" t="s">
        <v>123</v>
      </c>
      <c r="D1660" s="18">
        <v>218306</v>
      </c>
      <c r="E1660" s="18">
        <v>531939</v>
      </c>
      <c r="F1660" s="19">
        <f t="shared" si="14"/>
        <v>1</v>
      </c>
      <c r="G1660" s="19">
        <f t="shared" si="15"/>
        <v>1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</row>
    <row r="1661" spans="1:29" ht="15" x14ac:dyDescent="0.25">
      <c r="A1661" s="14" t="s">
        <v>161</v>
      </c>
      <c r="B1661" s="14" t="s">
        <v>162</v>
      </c>
      <c r="C1661" s="16" t="s">
        <v>124</v>
      </c>
      <c r="D1661" s="18">
        <v>1783</v>
      </c>
      <c r="E1661" s="18">
        <v>3223</v>
      </c>
      <c r="F1661" s="19">
        <f t="shared" si="14"/>
        <v>0</v>
      </c>
      <c r="G1661" s="19">
        <f t="shared" si="15"/>
        <v>0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</row>
    <row r="1662" spans="1:29" ht="15" x14ac:dyDescent="0.25">
      <c r="A1662" s="14" t="s">
        <v>161</v>
      </c>
      <c r="B1662" s="14" t="s">
        <v>163</v>
      </c>
      <c r="C1662" s="16" t="s">
        <v>124</v>
      </c>
      <c r="D1662" s="19">
        <v>14338</v>
      </c>
      <c r="E1662" s="18">
        <v>524</v>
      </c>
      <c r="F1662" s="19">
        <f t="shared" si="14"/>
        <v>0</v>
      </c>
      <c r="G1662" s="19">
        <f t="shared" si="15"/>
        <v>0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</row>
    <row r="1663" spans="1:29" ht="15" x14ac:dyDescent="0.25">
      <c r="A1663" s="14" t="s">
        <v>161</v>
      </c>
      <c r="B1663" s="14" t="s">
        <v>164</v>
      </c>
      <c r="C1663" s="16" t="s">
        <v>124</v>
      </c>
      <c r="D1663" s="18">
        <v>30177</v>
      </c>
      <c r="E1663" s="18">
        <v>65716</v>
      </c>
      <c r="F1663" s="19">
        <f t="shared" si="14"/>
        <v>0</v>
      </c>
      <c r="G1663" s="19">
        <f t="shared" si="15"/>
        <v>0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</row>
    <row r="1664" spans="1:29" ht="15" x14ac:dyDescent="0.25">
      <c r="A1664" s="14" t="s">
        <v>161</v>
      </c>
      <c r="B1664" s="14" t="s">
        <v>165</v>
      </c>
      <c r="C1664" s="16" t="s">
        <v>125</v>
      </c>
      <c r="D1664" s="18">
        <v>24785</v>
      </c>
      <c r="E1664" s="18">
        <v>52596</v>
      </c>
      <c r="F1664" s="19">
        <f t="shared" si="14"/>
        <v>0</v>
      </c>
      <c r="G1664" s="19">
        <f t="shared" si="15"/>
        <v>0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</row>
    <row r="1665" spans="1:29" ht="15" x14ac:dyDescent="0.25">
      <c r="A1665" s="14" t="s">
        <v>161</v>
      </c>
      <c r="B1665" s="14" t="s">
        <v>166</v>
      </c>
      <c r="C1665" s="16" t="s">
        <v>125</v>
      </c>
      <c r="D1665" s="18">
        <v>58391</v>
      </c>
      <c r="E1665" s="18">
        <v>114766</v>
      </c>
      <c r="F1665" s="19">
        <f t="shared" si="14"/>
        <v>1</v>
      </c>
      <c r="G1665" s="19">
        <f t="shared" si="15"/>
        <v>1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</row>
    <row r="1666" spans="1:29" ht="15" x14ac:dyDescent="0.25">
      <c r="A1666" s="14" t="s">
        <v>161</v>
      </c>
      <c r="B1666" s="14" t="s">
        <v>167</v>
      </c>
      <c r="C1666" s="16" t="s">
        <v>125</v>
      </c>
      <c r="D1666" s="18">
        <v>4201</v>
      </c>
      <c r="E1666" s="18">
        <v>20700</v>
      </c>
      <c r="F1666" s="19">
        <f t="shared" si="14"/>
        <v>0</v>
      </c>
      <c r="G1666" s="19">
        <f t="shared" si="15"/>
        <v>0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1:29" ht="15" x14ac:dyDescent="0.25">
      <c r="A1667" s="14" t="s">
        <v>161</v>
      </c>
      <c r="B1667" s="14" t="s">
        <v>168</v>
      </c>
      <c r="C1667" s="16" t="s">
        <v>117</v>
      </c>
      <c r="D1667" s="18">
        <v>19416</v>
      </c>
      <c r="E1667" s="18">
        <v>46454</v>
      </c>
      <c r="F1667" s="19">
        <f t="shared" si="14"/>
        <v>0</v>
      </c>
      <c r="G1667" s="19">
        <f t="shared" si="15"/>
        <v>0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</row>
    <row r="1668" spans="1:29" ht="15" x14ac:dyDescent="0.25">
      <c r="A1668" s="14" t="s">
        <v>161</v>
      </c>
      <c r="B1668" s="14" t="s">
        <v>169</v>
      </c>
      <c r="C1668" s="16" t="s">
        <v>117</v>
      </c>
      <c r="D1668" s="18">
        <v>7948</v>
      </c>
      <c r="E1668" s="18">
        <v>20715</v>
      </c>
      <c r="F1668" s="19">
        <f t="shared" si="14"/>
        <v>0</v>
      </c>
      <c r="G1668" s="19">
        <f t="shared" si="15"/>
        <v>0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</row>
    <row r="1669" spans="1:29" ht="15" x14ac:dyDescent="0.25">
      <c r="A1669" s="14" t="s">
        <v>161</v>
      </c>
      <c r="B1669" s="14" t="s">
        <v>170</v>
      </c>
      <c r="C1669" s="16" t="s">
        <v>117</v>
      </c>
      <c r="D1669" s="18">
        <v>2114</v>
      </c>
      <c r="E1669" s="18">
        <v>6846</v>
      </c>
      <c r="F1669" s="19">
        <f t="shared" si="14"/>
        <v>0</v>
      </c>
      <c r="G1669" s="19">
        <f t="shared" si="15"/>
        <v>0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</row>
    <row r="1670" spans="1:29" ht="15" x14ac:dyDescent="0.25">
      <c r="A1670" s="14" t="s">
        <v>161</v>
      </c>
      <c r="B1670" s="14" t="s">
        <v>171</v>
      </c>
      <c r="C1670" s="16" t="s">
        <v>117</v>
      </c>
      <c r="D1670" s="18">
        <v>42078</v>
      </c>
      <c r="E1670" s="18">
        <v>124407</v>
      </c>
      <c r="F1670" s="19">
        <f t="shared" si="14"/>
        <v>0</v>
      </c>
      <c r="G1670" s="19">
        <f t="shared" si="15"/>
        <v>1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</row>
    <row r="1671" spans="1:29" ht="15" x14ac:dyDescent="0.25">
      <c r="A1671" s="14" t="s">
        <v>161</v>
      </c>
      <c r="B1671" s="14" t="s">
        <v>172</v>
      </c>
      <c r="C1671" s="16" t="s">
        <v>117</v>
      </c>
      <c r="D1671" s="18">
        <v>19203</v>
      </c>
      <c r="E1671" s="18">
        <v>49035</v>
      </c>
      <c r="F1671" s="19">
        <f t="shared" si="14"/>
        <v>0</v>
      </c>
      <c r="G1671" s="19">
        <f t="shared" si="15"/>
        <v>0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</row>
    <row r="1672" spans="1:29" ht="15" x14ac:dyDescent="0.25">
      <c r="A1672" s="14" t="s">
        <v>161</v>
      </c>
      <c r="B1672" s="14" t="s">
        <v>173</v>
      </c>
      <c r="C1672" s="16" t="s">
        <v>117</v>
      </c>
      <c r="D1672" s="18">
        <v>4919</v>
      </c>
      <c r="E1672" s="18">
        <v>15596</v>
      </c>
      <c r="F1672" s="19">
        <f t="shared" si="14"/>
        <v>0</v>
      </c>
      <c r="G1672" s="19">
        <f t="shared" si="15"/>
        <v>0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</row>
    <row r="1673" spans="1:29" ht="15" x14ac:dyDescent="0.25">
      <c r="A1673" s="14" t="s">
        <v>161</v>
      </c>
      <c r="B1673" s="14" t="s">
        <v>174</v>
      </c>
      <c r="C1673" s="16" t="s">
        <v>117</v>
      </c>
      <c r="D1673" s="19">
        <v>14338</v>
      </c>
      <c r="E1673" s="18">
        <v>792</v>
      </c>
      <c r="F1673" s="19">
        <f t="shared" si="14"/>
        <v>0</v>
      </c>
      <c r="G1673" s="19">
        <f t="shared" si="15"/>
        <v>0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</row>
    <row r="1674" spans="1:29" ht="15" x14ac:dyDescent="0.25">
      <c r="A1674" s="14" t="s">
        <v>161</v>
      </c>
      <c r="B1674" s="14" t="s">
        <v>175</v>
      </c>
      <c r="C1674" s="16" t="s">
        <v>118</v>
      </c>
      <c r="D1674" s="18">
        <v>33150</v>
      </c>
      <c r="E1674" s="18">
        <v>56424</v>
      </c>
      <c r="F1674" s="19">
        <f t="shared" si="14"/>
        <v>0</v>
      </c>
      <c r="G1674" s="19">
        <f t="shared" si="15"/>
        <v>0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</row>
    <row r="1675" spans="1:29" ht="15" x14ac:dyDescent="0.25">
      <c r="A1675" s="14" t="s">
        <v>161</v>
      </c>
      <c r="B1675" s="14" t="s">
        <v>176</v>
      </c>
      <c r="C1675" s="16" t="s">
        <v>118</v>
      </c>
      <c r="D1675" s="18">
        <v>260565</v>
      </c>
      <c r="E1675" s="18">
        <v>385827</v>
      </c>
      <c r="F1675" s="19">
        <f t="shared" si="14"/>
        <v>1</v>
      </c>
      <c r="G1675" s="19">
        <f t="shared" si="15"/>
        <v>1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</row>
    <row r="1676" spans="1:29" ht="15" x14ac:dyDescent="0.25">
      <c r="A1676" s="14" t="s">
        <v>161</v>
      </c>
      <c r="B1676" s="14" t="s">
        <v>177</v>
      </c>
      <c r="C1676" s="16" t="s">
        <v>118</v>
      </c>
      <c r="D1676" s="18">
        <v>346679</v>
      </c>
      <c r="E1676" s="18">
        <v>853663</v>
      </c>
      <c r="F1676" s="19">
        <f t="shared" si="14"/>
        <v>1</v>
      </c>
      <c r="G1676" s="19">
        <f t="shared" si="15"/>
        <v>1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</row>
    <row r="1677" spans="1:29" ht="15" x14ac:dyDescent="0.25">
      <c r="A1677" s="14" t="s">
        <v>161</v>
      </c>
      <c r="B1677" s="14" t="s">
        <v>178</v>
      </c>
      <c r="C1677" s="16" t="s">
        <v>118</v>
      </c>
      <c r="D1677" s="18">
        <v>28004</v>
      </c>
      <c r="E1677" s="18">
        <v>93806</v>
      </c>
      <c r="F1677" s="19">
        <f t="shared" si="14"/>
        <v>0</v>
      </c>
      <c r="G1677" s="19">
        <f t="shared" si="15"/>
        <v>0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</row>
    <row r="1678" spans="1:29" ht="15" x14ac:dyDescent="0.25">
      <c r="A1678" s="14" t="s">
        <v>161</v>
      </c>
      <c r="B1678" s="14" t="s">
        <v>179</v>
      </c>
      <c r="C1678" s="16" t="s">
        <v>118</v>
      </c>
      <c r="D1678" s="18">
        <v>25591</v>
      </c>
      <c r="E1678" s="18">
        <v>57022</v>
      </c>
      <c r="F1678" s="19">
        <f t="shared" si="14"/>
        <v>0</v>
      </c>
      <c r="G1678" s="19">
        <f t="shared" si="15"/>
        <v>0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</row>
    <row r="1679" spans="1:29" ht="15" x14ac:dyDescent="0.25">
      <c r="A1679" s="14" t="s">
        <v>161</v>
      </c>
      <c r="B1679" s="14" t="s">
        <v>180</v>
      </c>
      <c r="C1679" s="16" t="s">
        <v>118</v>
      </c>
      <c r="D1679" s="18">
        <v>3238</v>
      </c>
      <c r="E1679" s="18">
        <v>2101</v>
      </c>
      <c r="F1679" s="19">
        <f t="shared" si="14"/>
        <v>0</v>
      </c>
      <c r="G1679" s="19">
        <f t="shared" si="15"/>
        <v>0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</row>
    <row r="1680" spans="1:29" ht="15" x14ac:dyDescent="0.25">
      <c r="A1680" s="14" t="s">
        <v>161</v>
      </c>
      <c r="B1680" s="14" t="s">
        <v>181</v>
      </c>
      <c r="C1680" s="16" t="s">
        <v>118</v>
      </c>
      <c r="D1680" s="18">
        <v>14432</v>
      </c>
      <c r="E1680" s="18">
        <v>44151</v>
      </c>
      <c r="F1680" s="19">
        <f t="shared" si="14"/>
        <v>0</v>
      </c>
      <c r="G1680" s="19">
        <f t="shared" si="15"/>
        <v>0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</row>
    <row r="1681" spans="1:29" ht="15" x14ac:dyDescent="0.25">
      <c r="A1681" s="14" t="s">
        <v>161</v>
      </c>
      <c r="B1681" s="14" t="s">
        <v>182</v>
      </c>
      <c r="C1681" s="16" t="s">
        <v>118</v>
      </c>
      <c r="D1681" s="19">
        <v>14338</v>
      </c>
      <c r="E1681" s="19">
        <v>8441</v>
      </c>
      <c r="F1681" s="19">
        <f t="shared" si="14"/>
        <v>0</v>
      </c>
      <c r="G1681" s="19">
        <f t="shared" si="15"/>
        <v>0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</row>
    <row r="1682" spans="1:29" ht="15" x14ac:dyDescent="0.25">
      <c r="A1682" s="14" t="s">
        <v>161</v>
      </c>
      <c r="B1682" s="14" t="s">
        <v>183</v>
      </c>
      <c r="C1682" s="16" t="s">
        <v>118</v>
      </c>
      <c r="D1682" s="18">
        <v>172142</v>
      </c>
      <c r="E1682" s="18">
        <v>450348</v>
      </c>
      <c r="F1682" s="19">
        <f t="shared" si="14"/>
        <v>1</v>
      </c>
      <c r="G1682" s="19">
        <f t="shared" si="15"/>
        <v>1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</row>
    <row r="1683" spans="1:29" ht="15" x14ac:dyDescent="0.25">
      <c r="A1683" s="14" t="s">
        <v>161</v>
      </c>
      <c r="B1683" s="14" t="s">
        <v>184</v>
      </c>
      <c r="C1683" s="16" t="s">
        <v>118</v>
      </c>
      <c r="D1683" s="18">
        <v>1902</v>
      </c>
      <c r="E1683" s="19">
        <v>8441</v>
      </c>
      <c r="F1683" s="19">
        <f t="shared" si="14"/>
        <v>0</v>
      </c>
      <c r="G1683" s="19">
        <f t="shared" si="15"/>
        <v>0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</row>
    <row r="1684" spans="1:29" ht="15" x14ac:dyDescent="0.25">
      <c r="A1684" s="14" t="s">
        <v>161</v>
      </c>
      <c r="B1684" s="14" t="s">
        <v>185</v>
      </c>
      <c r="C1684" s="16" t="s">
        <v>118</v>
      </c>
      <c r="D1684" s="18">
        <v>4111</v>
      </c>
      <c r="E1684" s="18">
        <v>6854</v>
      </c>
      <c r="F1684" s="19">
        <f t="shared" si="14"/>
        <v>0</v>
      </c>
      <c r="G1684" s="19">
        <f t="shared" si="15"/>
        <v>0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</row>
    <row r="1685" spans="1:29" ht="15" x14ac:dyDescent="0.25">
      <c r="A1685" s="14" t="s">
        <v>161</v>
      </c>
      <c r="B1685" s="14" t="s">
        <v>186</v>
      </c>
      <c r="C1685" s="16" t="s">
        <v>119</v>
      </c>
      <c r="D1685" s="19">
        <v>14338</v>
      </c>
      <c r="E1685" s="19">
        <v>8441</v>
      </c>
      <c r="F1685" s="19">
        <f t="shared" si="14"/>
        <v>0</v>
      </c>
      <c r="G1685" s="19">
        <f t="shared" si="15"/>
        <v>0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</row>
    <row r="1686" spans="1:29" ht="15" x14ac:dyDescent="0.25">
      <c r="A1686" s="14" t="s">
        <v>161</v>
      </c>
      <c r="B1686" s="14" t="s">
        <v>187</v>
      </c>
      <c r="C1686" s="16" t="s">
        <v>119</v>
      </c>
      <c r="D1686" s="18">
        <v>8277</v>
      </c>
      <c r="E1686" s="18">
        <v>12919</v>
      </c>
      <c r="F1686" s="19">
        <f t="shared" si="14"/>
        <v>0</v>
      </c>
      <c r="G1686" s="19">
        <f t="shared" si="15"/>
        <v>0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</row>
    <row r="1687" spans="1:29" ht="15" x14ac:dyDescent="0.25">
      <c r="A1687" s="14" t="s">
        <v>161</v>
      </c>
      <c r="B1687" s="14" t="s">
        <v>188</v>
      </c>
      <c r="C1687" s="16" t="s">
        <v>119</v>
      </c>
      <c r="D1687" s="18">
        <v>3509</v>
      </c>
      <c r="E1687" s="18">
        <v>8801</v>
      </c>
      <c r="F1687" s="19">
        <f t="shared" si="14"/>
        <v>0</v>
      </c>
      <c r="G1687" s="19">
        <f t="shared" si="15"/>
        <v>0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</row>
    <row r="1688" spans="1:29" ht="15" x14ac:dyDescent="0.25">
      <c r="A1688" s="14" t="s">
        <v>161</v>
      </c>
      <c r="B1688" s="14" t="s">
        <v>189</v>
      </c>
      <c r="C1688" s="16" t="s">
        <v>119</v>
      </c>
      <c r="D1688" s="18">
        <v>787</v>
      </c>
      <c r="E1688" s="18">
        <v>2486</v>
      </c>
      <c r="F1688" s="19">
        <f t="shared" si="14"/>
        <v>0</v>
      </c>
      <c r="G1688" s="19">
        <f t="shared" si="15"/>
        <v>0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1:29" ht="15" x14ac:dyDescent="0.25">
      <c r="A1689" s="14" t="s">
        <v>161</v>
      </c>
      <c r="B1689" s="14" t="s">
        <v>190</v>
      </c>
      <c r="C1689" s="16" t="s">
        <v>119</v>
      </c>
      <c r="D1689" s="18">
        <v>3052</v>
      </c>
      <c r="E1689" s="18">
        <v>3715</v>
      </c>
      <c r="F1689" s="19">
        <f t="shared" si="14"/>
        <v>0</v>
      </c>
      <c r="G1689" s="19">
        <f t="shared" si="15"/>
        <v>0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</row>
    <row r="1690" spans="1:29" ht="15" x14ac:dyDescent="0.25">
      <c r="A1690" s="14" t="s">
        <v>161</v>
      </c>
      <c r="B1690" s="14" t="s">
        <v>191</v>
      </c>
      <c r="C1690" s="16" t="s">
        <v>119</v>
      </c>
      <c r="D1690" s="19">
        <v>14338</v>
      </c>
      <c r="E1690" s="19">
        <v>8441</v>
      </c>
      <c r="F1690" s="19">
        <f t="shared" si="14"/>
        <v>0</v>
      </c>
      <c r="G1690" s="19">
        <f t="shared" si="15"/>
        <v>0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</row>
    <row r="1691" spans="1:29" ht="15" x14ac:dyDescent="0.25">
      <c r="A1691" s="14" t="s">
        <v>161</v>
      </c>
      <c r="B1691" s="14" t="s">
        <v>192</v>
      </c>
      <c r="C1691" s="16" t="s">
        <v>119</v>
      </c>
      <c r="D1691" s="19">
        <v>14338</v>
      </c>
      <c r="E1691" s="19">
        <v>8441</v>
      </c>
      <c r="F1691" s="19">
        <f t="shared" si="14"/>
        <v>0</v>
      </c>
      <c r="G1691" s="19">
        <f t="shared" si="15"/>
        <v>0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</row>
    <row r="1692" spans="1:29" ht="15" x14ac:dyDescent="0.25">
      <c r="A1692" s="14" t="s">
        <v>161</v>
      </c>
      <c r="B1692" s="14" t="s">
        <v>193</v>
      </c>
      <c r="C1692" s="16" t="s">
        <v>119</v>
      </c>
      <c r="D1692" s="18">
        <v>75614</v>
      </c>
      <c r="E1692" s="18">
        <v>167274</v>
      </c>
      <c r="F1692" s="19">
        <f t="shared" si="14"/>
        <v>1</v>
      </c>
      <c r="G1692" s="19">
        <f t="shared" si="15"/>
        <v>1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</row>
    <row r="1693" spans="1:29" ht="15" x14ac:dyDescent="0.25">
      <c r="A1693" s="14" t="s">
        <v>161</v>
      </c>
      <c r="B1693" s="14" t="s">
        <v>194</v>
      </c>
      <c r="C1693" s="16" t="s">
        <v>119</v>
      </c>
      <c r="D1693" s="18">
        <v>2577</v>
      </c>
      <c r="E1693" s="18">
        <v>11998</v>
      </c>
      <c r="F1693" s="19">
        <f t="shared" si="14"/>
        <v>0</v>
      </c>
      <c r="G1693" s="19">
        <f t="shared" si="15"/>
        <v>0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</row>
    <row r="1694" spans="1:29" ht="15" x14ac:dyDescent="0.25">
      <c r="A1694" s="14" t="s">
        <v>161</v>
      </c>
      <c r="B1694" s="14" t="s">
        <v>195</v>
      </c>
      <c r="C1694" s="16" t="s">
        <v>119</v>
      </c>
      <c r="D1694" s="18">
        <v>26823</v>
      </c>
      <c r="E1694" s="18">
        <v>41092</v>
      </c>
      <c r="F1694" s="19">
        <f t="shared" si="14"/>
        <v>0</v>
      </c>
      <c r="G1694" s="19">
        <f t="shared" si="15"/>
        <v>0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</row>
    <row r="1695" spans="1:29" ht="15" x14ac:dyDescent="0.25">
      <c r="A1695" s="14" t="s">
        <v>161</v>
      </c>
      <c r="B1695" s="14" t="s">
        <v>196</v>
      </c>
      <c r="C1695" s="16" t="s">
        <v>119</v>
      </c>
      <c r="D1695" s="18">
        <v>89733</v>
      </c>
      <c r="E1695" s="18">
        <v>302806</v>
      </c>
      <c r="F1695" s="19">
        <f t="shared" si="14"/>
        <v>1</v>
      </c>
      <c r="G1695" s="19">
        <f t="shared" si="15"/>
        <v>1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</row>
    <row r="1696" spans="1:29" ht="15" x14ac:dyDescent="0.25">
      <c r="A1696" s="14" t="s">
        <v>161</v>
      </c>
      <c r="B1696" s="14" t="s">
        <v>197</v>
      </c>
      <c r="C1696" s="16" t="s">
        <v>119</v>
      </c>
      <c r="D1696" s="18">
        <v>24815</v>
      </c>
      <c r="E1696" s="18">
        <v>62863</v>
      </c>
      <c r="F1696" s="19">
        <f t="shared" si="14"/>
        <v>0</v>
      </c>
      <c r="G1696" s="19">
        <f t="shared" si="15"/>
        <v>0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</row>
    <row r="1697" spans="1:29" ht="15" x14ac:dyDescent="0.25">
      <c r="A1697" s="14" t="s">
        <v>161</v>
      </c>
      <c r="B1697" s="14" t="s">
        <v>198</v>
      </c>
      <c r="C1697" s="16" t="s">
        <v>120</v>
      </c>
      <c r="D1697" s="18">
        <v>36819</v>
      </c>
      <c r="E1697" s="18">
        <v>95672</v>
      </c>
      <c r="F1697" s="19">
        <f t="shared" si="14"/>
        <v>0</v>
      </c>
      <c r="G1697" s="19">
        <f t="shared" si="15"/>
        <v>0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</row>
    <row r="1698" spans="1:29" ht="15" x14ac:dyDescent="0.25">
      <c r="A1698" s="14" t="s">
        <v>161</v>
      </c>
      <c r="B1698" s="14" t="s">
        <v>199</v>
      </c>
      <c r="C1698" s="16" t="s">
        <v>120</v>
      </c>
      <c r="D1698" s="18">
        <v>626014</v>
      </c>
      <c r="E1698" s="18">
        <v>1558013</v>
      </c>
      <c r="F1698" s="19">
        <f t="shared" si="14"/>
        <v>1</v>
      </c>
      <c r="G1698" s="19">
        <f t="shared" si="15"/>
        <v>1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</row>
    <row r="1699" spans="1:29" ht="15" x14ac:dyDescent="0.25">
      <c r="A1699" s="14" t="s">
        <v>161</v>
      </c>
      <c r="B1699" s="14" t="s">
        <v>200</v>
      </c>
      <c r="C1699" s="16" t="s">
        <v>120</v>
      </c>
      <c r="D1699" s="19">
        <v>14338</v>
      </c>
      <c r="E1699" s="19">
        <v>8441</v>
      </c>
      <c r="F1699" s="19">
        <f t="shared" si="14"/>
        <v>0</v>
      </c>
      <c r="G1699" s="19">
        <f t="shared" si="15"/>
        <v>0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1:29" ht="15" x14ac:dyDescent="0.25">
      <c r="A1700" s="14" t="s">
        <v>161</v>
      </c>
      <c r="B1700" s="14" t="s">
        <v>201</v>
      </c>
      <c r="C1700" s="16" t="s">
        <v>120</v>
      </c>
      <c r="D1700" s="18">
        <v>14965</v>
      </c>
      <c r="E1700" s="19">
        <v>8441</v>
      </c>
      <c r="F1700" s="19">
        <f t="shared" si="14"/>
        <v>0</v>
      </c>
      <c r="G1700" s="19">
        <f t="shared" si="15"/>
        <v>0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</row>
    <row r="1701" spans="1:29" ht="15" x14ac:dyDescent="0.25">
      <c r="A1701" s="14" t="s">
        <v>161</v>
      </c>
      <c r="B1701" s="14" t="s">
        <v>202</v>
      </c>
      <c r="C1701" s="16" t="s">
        <v>120</v>
      </c>
      <c r="D1701" s="18">
        <v>18593</v>
      </c>
      <c r="E1701" s="18">
        <v>39358</v>
      </c>
      <c r="F1701" s="19">
        <f t="shared" si="14"/>
        <v>0</v>
      </c>
      <c r="G1701" s="19">
        <f t="shared" si="15"/>
        <v>0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</row>
    <row r="1702" spans="1:29" ht="15" x14ac:dyDescent="0.25">
      <c r="A1702" s="14" t="s">
        <v>161</v>
      </c>
      <c r="B1702" s="14" t="s">
        <v>203</v>
      </c>
      <c r="C1702" s="16" t="s">
        <v>120</v>
      </c>
      <c r="D1702" s="18">
        <v>6732</v>
      </c>
      <c r="E1702" s="18">
        <v>15163</v>
      </c>
      <c r="F1702" s="19">
        <f t="shared" si="14"/>
        <v>0</v>
      </c>
      <c r="G1702" s="19">
        <f t="shared" si="15"/>
        <v>0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</row>
    <row r="1703" spans="1:29" ht="15" x14ac:dyDescent="0.25">
      <c r="A1703" s="14" t="s">
        <v>161</v>
      </c>
      <c r="B1703" s="14" t="s">
        <v>204</v>
      </c>
      <c r="C1703" s="16" t="s">
        <v>120</v>
      </c>
      <c r="D1703" s="18">
        <v>125038</v>
      </c>
      <c r="E1703" s="18">
        <v>297830</v>
      </c>
      <c r="F1703" s="19">
        <f t="shared" si="14"/>
        <v>1</v>
      </c>
      <c r="G1703" s="19">
        <f t="shared" si="15"/>
        <v>1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</row>
    <row r="1704" spans="1:29" ht="15" x14ac:dyDescent="0.25">
      <c r="A1704" s="14" t="s">
        <v>161</v>
      </c>
      <c r="B1704" s="14" t="s">
        <v>205</v>
      </c>
      <c r="C1704" s="16" t="s">
        <v>120</v>
      </c>
      <c r="D1704" s="18">
        <v>50532</v>
      </c>
      <c r="E1704" s="18">
        <v>51129</v>
      </c>
      <c r="F1704" s="19">
        <f t="shared" si="14"/>
        <v>1</v>
      </c>
      <c r="G1704" s="19">
        <f t="shared" si="15"/>
        <v>0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</row>
    <row r="1705" spans="1:29" ht="15" x14ac:dyDescent="0.25">
      <c r="A1705" s="14" t="s">
        <v>161</v>
      </c>
      <c r="B1705" s="14" t="s">
        <v>206</v>
      </c>
      <c r="C1705" s="16" t="s">
        <v>120</v>
      </c>
      <c r="D1705" s="18">
        <v>26557</v>
      </c>
      <c r="E1705" s="18">
        <v>42963</v>
      </c>
      <c r="F1705" s="19">
        <f t="shared" si="14"/>
        <v>0</v>
      </c>
      <c r="G1705" s="19">
        <f t="shared" si="15"/>
        <v>0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</row>
    <row r="1706" spans="1:29" ht="15" x14ac:dyDescent="0.25">
      <c r="A1706" s="14" t="s">
        <v>161</v>
      </c>
      <c r="B1706" s="14" t="s">
        <v>207</v>
      </c>
      <c r="C1706" s="16" t="s">
        <v>120</v>
      </c>
      <c r="D1706" s="18">
        <v>70402</v>
      </c>
      <c r="E1706" s="18">
        <v>194538</v>
      </c>
      <c r="F1706" s="19">
        <f t="shared" si="14"/>
        <v>1</v>
      </c>
      <c r="G1706" s="19">
        <f t="shared" si="15"/>
        <v>1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</row>
    <row r="1707" spans="1:29" ht="15" x14ac:dyDescent="0.25">
      <c r="A1707" s="14" t="s">
        <v>161</v>
      </c>
      <c r="B1707" s="14" t="s">
        <v>208</v>
      </c>
      <c r="C1707" s="16" t="s">
        <v>121</v>
      </c>
      <c r="D1707" s="18">
        <v>134096</v>
      </c>
      <c r="E1707" s="18">
        <v>321651</v>
      </c>
      <c r="F1707" s="19">
        <f t="shared" si="14"/>
        <v>1</v>
      </c>
      <c r="G1707" s="19">
        <f t="shared" si="15"/>
        <v>1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</row>
    <row r="1708" spans="1:29" ht="15" x14ac:dyDescent="0.25">
      <c r="A1708" s="14" t="s">
        <v>161</v>
      </c>
      <c r="B1708" s="14" t="s">
        <v>209</v>
      </c>
      <c r="C1708" s="16" t="s">
        <v>121</v>
      </c>
      <c r="D1708" s="18">
        <v>223770</v>
      </c>
      <c r="E1708" s="18">
        <v>550552</v>
      </c>
      <c r="F1708" s="19">
        <f t="shared" si="14"/>
        <v>1</v>
      </c>
      <c r="G1708" s="19">
        <f t="shared" si="15"/>
        <v>1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</row>
    <row r="1709" spans="1:29" ht="15" x14ac:dyDescent="0.25">
      <c r="A1709" s="14" t="s">
        <v>161</v>
      </c>
      <c r="B1709" s="14" t="s">
        <v>162</v>
      </c>
      <c r="C1709" s="16" t="s">
        <v>121</v>
      </c>
      <c r="D1709" s="18">
        <v>1763</v>
      </c>
      <c r="E1709" s="18">
        <v>3022</v>
      </c>
      <c r="F1709" s="19">
        <f t="shared" si="14"/>
        <v>0</v>
      </c>
      <c r="G1709" s="19">
        <f t="shared" si="15"/>
        <v>0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</row>
    <row r="1710" spans="1:29" ht="15" x14ac:dyDescent="0.25">
      <c r="A1710" s="14" t="s">
        <v>161</v>
      </c>
      <c r="B1710" s="14" t="s">
        <v>163</v>
      </c>
      <c r="C1710" s="16" t="s">
        <v>121</v>
      </c>
      <c r="D1710" s="19">
        <v>14338</v>
      </c>
      <c r="E1710" s="18">
        <v>524</v>
      </c>
      <c r="F1710" s="19">
        <f t="shared" si="14"/>
        <v>0</v>
      </c>
      <c r="G1710" s="19">
        <f t="shared" si="15"/>
        <v>0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</row>
    <row r="1711" spans="1:29" ht="15" x14ac:dyDescent="0.25">
      <c r="A1711" s="14" t="s">
        <v>161</v>
      </c>
      <c r="B1711" s="14" t="s">
        <v>164</v>
      </c>
      <c r="C1711" s="16" t="s">
        <v>121</v>
      </c>
      <c r="D1711" s="18">
        <v>28558</v>
      </c>
      <c r="E1711" s="18">
        <v>63696</v>
      </c>
      <c r="F1711" s="19">
        <f t="shared" si="14"/>
        <v>0</v>
      </c>
      <c r="G1711" s="19">
        <f t="shared" si="15"/>
        <v>0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</row>
    <row r="1712" spans="1:29" ht="15" x14ac:dyDescent="0.25">
      <c r="A1712" s="14" t="s">
        <v>161</v>
      </c>
      <c r="B1712" s="14" t="s">
        <v>165</v>
      </c>
      <c r="C1712" s="16" t="s">
        <v>121</v>
      </c>
      <c r="D1712" s="18">
        <v>24695</v>
      </c>
      <c r="E1712" s="18">
        <v>53469</v>
      </c>
      <c r="F1712" s="19">
        <f t="shared" si="14"/>
        <v>0</v>
      </c>
      <c r="G1712" s="19">
        <f t="shared" si="15"/>
        <v>0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</row>
    <row r="1713" spans="1:29" ht="15" x14ac:dyDescent="0.25">
      <c r="A1713" s="14" t="s">
        <v>161</v>
      </c>
      <c r="B1713" s="14" t="s">
        <v>166</v>
      </c>
      <c r="C1713" s="16" t="s">
        <v>121</v>
      </c>
      <c r="D1713" s="18">
        <v>58508</v>
      </c>
      <c r="E1713" s="18">
        <v>115709</v>
      </c>
      <c r="F1713" s="19">
        <f t="shared" si="14"/>
        <v>1</v>
      </c>
      <c r="G1713" s="19">
        <f t="shared" si="15"/>
        <v>1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</row>
    <row r="1714" spans="1:29" ht="15" x14ac:dyDescent="0.25">
      <c r="A1714" s="14" t="s">
        <v>161</v>
      </c>
      <c r="B1714" s="14" t="s">
        <v>167</v>
      </c>
      <c r="C1714" s="16" t="s">
        <v>121</v>
      </c>
      <c r="D1714" s="18">
        <v>4346</v>
      </c>
      <c r="E1714" s="18">
        <v>23223</v>
      </c>
      <c r="F1714" s="19">
        <f t="shared" si="14"/>
        <v>0</v>
      </c>
      <c r="G1714" s="19">
        <f t="shared" si="15"/>
        <v>0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1:29" ht="15" x14ac:dyDescent="0.25">
      <c r="A1715" s="14" t="s">
        <v>161</v>
      </c>
      <c r="B1715" s="14" t="s">
        <v>168</v>
      </c>
      <c r="C1715" s="16" t="s">
        <v>121</v>
      </c>
      <c r="D1715" s="18">
        <v>18688</v>
      </c>
      <c r="E1715" s="18">
        <v>43531</v>
      </c>
      <c r="F1715" s="19">
        <f t="shared" si="14"/>
        <v>0</v>
      </c>
      <c r="G1715" s="19">
        <f t="shared" si="15"/>
        <v>0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</row>
    <row r="1716" spans="1:29" ht="15" x14ac:dyDescent="0.25">
      <c r="A1716" s="14" t="s">
        <v>161</v>
      </c>
      <c r="B1716" s="14" t="s">
        <v>169</v>
      </c>
      <c r="C1716" s="16" t="s">
        <v>122</v>
      </c>
      <c r="D1716" s="18">
        <v>7790</v>
      </c>
      <c r="E1716" s="18">
        <v>19644</v>
      </c>
      <c r="F1716" s="19">
        <f t="shared" si="14"/>
        <v>0</v>
      </c>
      <c r="G1716" s="19">
        <f t="shared" si="15"/>
        <v>0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</row>
    <row r="1717" spans="1:29" ht="15" x14ac:dyDescent="0.25">
      <c r="A1717" s="14" t="s">
        <v>161</v>
      </c>
      <c r="B1717" s="14" t="s">
        <v>170</v>
      </c>
      <c r="C1717" s="16" t="s">
        <v>122</v>
      </c>
      <c r="D1717" s="18">
        <v>2137</v>
      </c>
      <c r="E1717" s="18">
        <v>6850</v>
      </c>
      <c r="F1717" s="19">
        <f t="shared" si="14"/>
        <v>0</v>
      </c>
      <c r="G1717" s="19">
        <f t="shared" si="15"/>
        <v>0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</row>
    <row r="1718" spans="1:29" ht="15" x14ac:dyDescent="0.25">
      <c r="A1718" s="14" t="s">
        <v>161</v>
      </c>
      <c r="B1718" s="14" t="s">
        <v>171</v>
      </c>
      <c r="C1718" s="16" t="s">
        <v>122</v>
      </c>
      <c r="D1718" s="18">
        <v>40993</v>
      </c>
      <c r="E1718" s="18">
        <v>124649</v>
      </c>
      <c r="F1718" s="19">
        <f t="shared" si="14"/>
        <v>0</v>
      </c>
      <c r="G1718" s="19">
        <f t="shared" si="15"/>
        <v>1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</row>
    <row r="1719" spans="1:29" ht="15" x14ac:dyDescent="0.25">
      <c r="A1719" s="14" t="s">
        <v>161</v>
      </c>
      <c r="B1719" s="14" t="s">
        <v>172</v>
      </c>
      <c r="C1719" s="16" t="s">
        <v>122</v>
      </c>
      <c r="D1719" s="18">
        <v>18634</v>
      </c>
      <c r="E1719" s="18">
        <v>47260</v>
      </c>
      <c r="F1719" s="19">
        <f t="shared" si="14"/>
        <v>0</v>
      </c>
      <c r="G1719" s="19">
        <f t="shared" si="15"/>
        <v>0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</row>
    <row r="1720" spans="1:29" ht="15" x14ac:dyDescent="0.25">
      <c r="A1720" s="14" t="s">
        <v>161</v>
      </c>
      <c r="B1720" s="14" t="s">
        <v>173</v>
      </c>
      <c r="C1720" s="16" t="s">
        <v>122</v>
      </c>
      <c r="D1720" s="18">
        <v>4715</v>
      </c>
      <c r="E1720" s="18">
        <v>15181</v>
      </c>
      <c r="F1720" s="19">
        <f t="shared" si="14"/>
        <v>0</v>
      </c>
      <c r="G1720" s="19">
        <f t="shared" si="15"/>
        <v>0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</row>
    <row r="1721" spans="1:29" ht="15" x14ac:dyDescent="0.25">
      <c r="A1721" s="14" t="s">
        <v>161</v>
      </c>
      <c r="B1721" s="14" t="s">
        <v>174</v>
      </c>
      <c r="C1721" s="16" t="s">
        <v>122</v>
      </c>
      <c r="D1721" s="19">
        <v>14338</v>
      </c>
      <c r="E1721" s="18">
        <v>711</v>
      </c>
      <c r="F1721" s="19">
        <f t="shared" si="14"/>
        <v>0</v>
      </c>
      <c r="G1721" s="19">
        <f t="shared" si="15"/>
        <v>0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</row>
    <row r="1722" spans="1:29" ht="15" x14ac:dyDescent="0.25">
      <c r="A1722" s="14" t="s">
        <v>161</v>
      </c>
      <c r="B1722" s="14" t="s">
        <v>175</v>
      </c>
      <c r="C1722" s="16" t="s">
        <v>122</v>
      </c>
      <c r="D1722" s="18">
        <v>32233</v>
      </c>
      <c r="E1722" s="18">
        <v>52141</v>
      </c>
      <c r="F1722" s="19">
        <f t="shared" si="14"/>
        <v>0</v>
      </c>
      <c r="G1722" s="19">
        <f t="shared" si="15"/>
        <v>0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</row>
    <row r="1723" spans="1:29" ht="15" x14ac:dyDescent="0.25">
      <c r="A1723" s="14" t="s">
        <v>161</v>
      </c>
      <c r="B1723" s="14" t="s">
        <v>176</v>
      </c>
      <c r="C1723" s="16" t="s">
        <v>122</v>
      </c>
      <c r="D1723" s="18">
        <v>251981</v>
      </c>
      <c r="E1723" s="18">
        <v>365560</v>
      </c>
      <c r="F1723" s="19">
        <f t="shared" si="14"/>
        <v>1</v>
      </c>
      <c r="G1723" s="19">
        <f t="shared" si="15"/>
        <v>1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</row>
    <row r="1724" spans="1:29" ht="15" x14ac:dyDescent="0.25">
      <c r="A1724" s="14" t="s">
        <v>161</v>
      </c>
      <c r="B1724" s="14" t="s">
        <v>177</v>
      </c>
      <c r="C1724" s="16" t="s">
        <v>122</v>
      </c>
      <c r="D1724" s="18">
        <v>336584</v>
      </c>
      <c r="E1724" s="18">
        <v>829978</v>
      </c>
      <c r="F1724" s="19">
        <f t="shared" si="14"/>
        <v>1</v>
      </c>
      <c r="G1724" s="19">
        <f t="shared" si="15"/>
        <v>1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</row>
    <row r="1725" spans="1:29" ht="15" x14ac:dyDescent="0.25">
      <c r="A1725" s="14" t="s">
        <v>161</v>
      </c>
      <c r="B1725" s="14" t="s">
        <v>178</v>
      </c>
      <c r="C1725" s="16" t="s">
        <v>122</v>
      </c>
      <c r="D1725" s="18">
        <v>27086</v>
      </c>
      <c r="E1725" s="18">
        <v>91616</v>
      </c>
      <c r="F1725" s="19">
        <f t="shared" si="14"/>
        <v>0</v>
      </c>
      <c r="G1725" s="19">
        <f t="shared" si="15"/>
        <v>0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</row>
    <row r="1726" spans="1:29" ht="15" x14ac:dyDescent="0.25">
      <c r="A1726" s="14" t="s">
        <v>161</v>
      </c>
      <c r="B1726" s="14" t="s">
        <v>179</v>
      </c>
      <c r="C1726" s="16" t="s">
        <v>123</v>
      </c>
      <c r="D1726" s="18">
        <v>24999</v>
      </c>
      <c r="E1726" s="18">
        <v>57238</v>
      </c>
      <c r="F1726" s="19">
        <f t="shared" si="14"/>
        <v>0</v>
      </c>
      <c r="G1726" s="19">
        <f t="shared" si="15"/>
        <v>0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</row>
    <row r="1727" spans="1:29" ht="15" x14ac:dyDescent="0.25">
      <c r="A1727" s="14" t="s">
        <v>161</v>
      </c>
      <c r="B1727" s="14" t="s">
        <v>180</v>
      </c>
      <c r="C1727" s="16" t="s">
        <v>123</v>
      </c>
      <c r="D1727" s="18">
        <v>3100</v>
      </c>
      <c r="E1727" s="18">
        <v>2164</v>
      </c>
      <c r="F1727" s="19">
        <f t="shared" si="14"/>
        <v>0</v>
      </c>
      <c r="G1727" s="19">
        <f t="shared" si="15"/>
        <v>0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</row>
    <row r="1728" spans="1:29" ht="15" x14ac:dyDescent="0.25">
      <c r="A1728" s="14" t="s">
        <v>161</v>
      </c>
      <c r="B1728" s="14" t="s">
        <v>181</v>
      </c>
      <c r="C1728" s="16" t="s">
        <v>123</v>
      </c>
      <c r="D1728" s="18">
        <v>13574</v>
      </c>
      <c r="E1728" s="18">
        <v>41345</v>
      </c>
      <c r="F1728" s="19">
        <f t="shared" si="14"/>
        <v>0</v>
      </c>
      <c r="G1728" s="19">
        <f t="shared" si="15"/>
        <v>0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</row>
    <row r="1729" spans="1:29" ht="15" x14ac:dyDescent="0.25">
      <c r="A1729" s="14" t="s">
        <v>161</v>
      </c>
      <c r="B1729" s="14" t="s">
        <v>182</v>
      </c>
      <c r="C1729" s="16" t="s">
        <v>123</v>
      </c>
      <c r="D1729" s="19">
        <v>14338</v>
      </c>
      <c r="E1729" s="19">
        <v>8441</v>
      </c>
      <c r="F1729" s="19">
        <f t="shared" si="14"/>
        <v>0</v>
      </c>
      <c r="G1729" s="19">
        <f t="shared" si="15"/>
        <v>0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</row>
    <row r="1730" spans="1:29" ht="15" x14ac:dyDescent="0.25">
      <c r="A1730" s="14" t="s">
        <v>161</v>
      </c>
      <c r="B1730" s="14" t="s">
        <v>183</v>
      </c>
      <c r="C1730" s="16" t="s">
        <v>123</v>
      </c>
      <c r="D1730" s="18">
        <v>171522</v>
      </c>
      <c r="E1730" s="18">
        <v>451441</v>
      </c>
      <c r="F1730" s="19">
        <f t="shared" si="14"/>
        <v>1</v>
      </c>
      <c r="G1730" s="19">
        <f t="shared" si="15"/>
        <v>1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</row>
    <row r="1731" spans="1:29" ht="15" x14ac:dyDescent="0.25">
      <c r="A1731" s="14" t="s">
        <v>161</v>
      </c>
      <c r="B1731" s="14" t="s">
        <v>184</v>
      </c>
      <c r="C1731" s="16" t="s">
        <v>123</v>
      </c>
      <c r="D1731" s="18">
        <v>1545</v>
      </c>
      <c r="E1731" s="19">
        <v>8441</v>
      </c>
      <c r="F1731" s="19">
        <f t="shared" si="14"/>
        <v>0</v>
      </c>
      <c r="G1731" s="19">
        <f t="shared" si="15"/>
        <v>0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</row>
    <row r="1732" spans="1:29" ht="15" x14ac:dyDescent="0.25">
      <c r="A1732" s="14" t="s">
        <v>161</v>
      </c>
      <c r="B1732" s="14" t="s">
        <v>185</v>
      </c>
      <c r="C1732" s="16" t="s">
        <v>123</v>
      </c>
      <c r="D1732" s="18">
        <v>3832</v>
      </c>
      <c r="E1732" s="18">
        <v>6241</v>
      </c>
      <c r="F1732" s="19">
        <f t="shared" si="14"/>
        <v>0</v>
      </c>
      <c r="G1732" s="19">
        <f t="shared" si="15"/>
        <v>0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</row>
    <row r="1733" spans="1:29" ht="15" x14ac:dyDescent="0.25">
      <c r="A1733" s="14" t="s">
        <v>161</v>
      </c>
      <c r="B1733" s="14" t="s">
        <v>186</v>
      </c>
      <c r="C1733" s="16" t="s">
        <v>123</v>
      </c>
      <c r="D1733" s="19">
        <v>14338</v>
      </c>
      <c r="E1733" s="19">
        <v>8441</v>
      </c>
      <c r="F1733" s="19">
        <f t="shared" si="14"/>
        <v>0</v>
      </c>
      <c r="G1733" s="19">
        <f t="shared" si="15"/>
        <v>0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</row>
    <row r="1734" spans="1:29" ht="15" x14ac:dyDescent="0.25">
      <c r="A1734" s="14" t="s">
        <v>161</v>
      </c>
      <c r="B1734" s="14" t="s">
        <v>187</v>
      </c>
      <c r="C1734" s="16" t="s">
        <v>123</v>
      </c>
      <c r="D1734" s="18">
        <v>7131</v>
      </c>
      <c r="E1734" s="18">
        <v>12200</v>
      </c>
      <c r="F1734" s="19">
        <f t="shared" si="14"/>
        <v>0</v>
      </c>
      <c r="G1734" s="19">
        <f t="shared" si="15"/>
        <v>0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</row>
    <row r="1735" spans="1:29" ht="15" x14ac:dyDescent="0.25">
      <c r="A1735" s="14" t="s">
        <v>161</v>
      </c>
      <c r="B1735" s="14" t="s">
        <v>188</v>
      </c>
      <c r="C1735" s="16" t="s">
        <v>123</v>
      </c>
      <c r="D1735" s="18">
        <v>3335</v>
      </c>
      <c r="E1735" s="18">
        <v>8240</v>
      </c>
      <c r="F1735" s="19">
        <f t="shared" si="14"/>
        <v>0</v>
      </c>
      <c r="G1735" s="19">
        <f t="shared" si="15"/>
        <v>0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</row>
    <row r="1736" spans="1:29" ht="15" x14ac:dyDescent="0.25">
      <c r="A1736" s="14" t="s">
        <v>161</v>
      </c>
      <c r="B1736" s="14" t="s">
        <v>189</v>
      </c>
      <c r="C1736" s="16" t="s">
        <v>123</v>
      </c>
      <c r="D1736" s="18">
        <v>676</v>
      </c>
      <c r="E1736" s="18">
        <v>2065</v>
      </c>
      <c r="F1736" s="19">
        <f t="shared" si="14"/>
        <v>0</v>
      </c>
      <c r="G1736" s="19">
        <f t="shared" si="15"/>
        <v>0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</row>
    <row r="1737" spans="1:29" ht="15" x14ac:dyDescent="0.25">
      <c r="A1737" s="14" t="s">
        <v>161</v>
      </c>
      <c r="B1737" s="14" t="s">
        <v>190</v>
      </c>
      <c r="C1737" s="16" t="s">
        <v>124</v>
      </c>
      <c r="D1737" s="18">
        <v>2883</v>
      </c>
      <c r="E1737" s="18">
        <v>3513</v>
      </c>
      <c r="F1737" s="19">
        <f t="shared" si="14"/>
        <v>0</v>
      </c>
      <c r="G1737" s="19">
        <f t="shared" si="15"/>
        <v>0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</row>
    <row r="1738" spans="1:29" ht="15" x14ac:dyDescent="0.25">
      <c r="A1738" s="14" t="s">
        <v>161</v>
      </c>
      <c r="B1738" s="14" t="s">
        <v>191</v>
      </c>
      <c r="C1738" s="16" t="s">
        <v>124</v>
      </c>
      <c r="D1738" s="19">
        <v>14338</v>
      </c>
      <c r="E1738" s="19">
        <v>8441</v>
      </c>
      <c r="F1738" s="19">
        <f t="shared" si="14"/>
        <v>0</v>
      </c>
      <c r="G1738" s="19">
        <f t="shared" si="15"/>
        <v>0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</row>
    <row r="1739" spans="1:29" ht="15" x14ac:dyDescent="0.25">
      <c r="A1739" s="14" t="s">
        <v>161</v>
      </c>
      <c r="B1739" s="14" t="s">
        <v>192</v>
      </c>
      <c r="C1739" s="16" t="s">
        <v>124</v>
      </c>
      <c r="D1739" s="19">
        <v>14338</v>
      </c>
      <c r="E1739" s="19">
        <v>8441</v>
      </c>
      <c r="F1739" s="19">
        <f t="shared" si="14"/>
        <v>0</v>
      </c>
      <c r="G1739" s="19">
        <f t="shared" si="15"/>
        <v>0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</row>
    <row r="1740" spans="1:29" ht="15" x14ac:dyDescent="0.25">
      <c r="A1740" s="14" t="s">
        <v>161</v>
      </c>
      <c r="B1740" s="14" t="s">
        <v>193</v>
      </c>
      <c r="C1740" s="16" t="s">
        <v>124</v>
      </c>
      <c r="D1740" s="18">
        <v>73223</v>
      </c>
      <c r="E1740" s="18">
        <v>165363</v>
      </c>
      <c r="F1740" s="19">
        <f t="shared" si="14"/>
        <v>1</v>
      </c>
      <c r="G1740" s="19">
        <f t="shared" si="15"/>
        <v>1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</row>
    <row r="1741" spans="1:29" ht="15" x14ac:dyDescent="0.25">
      <c r="A1741" s="14" t="s">
        <v>161</v>
      </c>
      <c r="B1741" s="14" t="s">
        <v>194</v>
      </c>
      <c r="C1741" s="16" t="s">
        <v>124</v>
      </c>
      <c r="D1741" s="18">
        <v>2668</v>
      </c>
      <c r="E1741" s="18">
        <v>12064</v>
      </c>
      <c r="F1741" s="19">
        <f t="shared" si="14"/>
        <v>0</v>
      </c>
      <c r="G1741" s="19">
        <f t="shared" si="15"/>
        <v>0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</row>
    <row r="1742" spans="1:29" ht="15" x14ac:dyDescent="0.25">
      <c r="A1742" s="14" t="s">
        <v>161</v>
      </c>
      <c r="B1742" s="14" t="s">
        <v>195</v>
      </c>
      <c r="C1742" s="16" t="s">
        <v>124</v>
      </c>
      <c r="D1742" s="18">
        <v>26092</v>
      </c>
      <c r="E1742" s="18">
        <v>38808</v>
      </c>
      <c r="F1742" s="19">
        <f t="shared" si="14"/>
        <v>0</v>
      </c>
      <c r="G1742" s="19">
        <f t="shared" si="15"/>
        <v>0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</row>
    <row r="1743" spans="1:29" ht="15" x14ac:dyDescent="0.25">
      <c r="A1743" s="14" t="s">
        <v>161</v>
      </c>
      <c r="B1743" s="14" t="s">
        <v>196</v>
      </c>
      <c r="C1743" s="16" t="s">
        <v>124</v>
      </c>
      <c r="D1743" s="18">
        <v>89116</v>
      </c>
      <c r="E1743" s="18">
        <v>301691</v>
      </c>
      <c r="F1743" s="19">
        <f t="shared" si="14"/>
        <v>1</v>
      </c>
      <c r="G1743" s="19">
        <f t="shared" si="15"/>
        <v>1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1:29" ht="15" x14ac:dyDescent="0.25">
      <c r="A1744" s="14" t="s">
        <v>161</v>
      </c>
      <c r="B1744" s="14" t="s">
        <v>197</v>
      </c>
      <c r="C1744" s="16" t="s">
        <v>124</v>
      </c>
      <c r="D1744" s="18">
        <v>24673</v>
      </c>
      <c r="E1744" s="18">
        <v>62966</v>
      </c>
      <c r="F1744" s="19">
        <f t="shared" si="14"/>
        <v>0</v>
      </c>
      <c r="G1744" s="19">
        <f t="shared" si="15"/>
        <v>0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</row>
    <row r="1745" spans="1:29" ht="15" x14ac:dyDescent="0.25">
      <c r="A1745" s="14" t="s">
        <v>161</v>
      </c>
      <c r="B1745" s="14" t="s">
        <v>198</v>
      </c>
      <c r="C1745" s="16" t="s">
        <v>124</v>
      </c>
      <c r="D1745" s="18">
        <v>36228</v>
      </c>
      <c r="E1745" s="18">
        <v>89985</v>
      </c>
      <c r="F1745" s="19">
        <f t="shared" si="14"/>
        <v>0</v>
      </c>
      <c r="G1745" s="19">
        <f t="shared" si="15"/>
        <v>0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</row>
    <row r="1746" spans="1:29" ht="15" x14ac:dyDescent="0.25">
      <c r="A1746" s="14" t="s">
        <v>161</v>
      </c>
      <c r="B1746" s="14" t="s">
        <v>199</v>
      </c>
      <c r="C1746" s="16" t="s">
        <v>124</v>
      </c>
      <c r="D1746" s="18">
        <v>619265</v>
      </c>
      <c r="E1746" s="18">
        <v>1558112</v>
      </c>
      <c r="F1746" s="19">
        <f t="shared" si="14"/>
        <v>1</v>
      </c>
      <c r="G1746" s="19">
        <f t="shared" si="15"/>
        <v>1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</row>
    <row r="1747" spans="1:29" ht="15" x14ac:dyDescent="0.25">
      <c r="A1747" s="14" t="s">
        <v>161</v>
      </c>
      <c r="B1747" s="14" t="s">
        <v>200</v>
      </c>
      <c r="C1747" s="16" t="s">
        <v>124</v>
      </c>
      <c r="D1747" s="19">
        <v>14338</v>
      </c>
      <c r="E1747" s="19">
        <v>8441</v>
      </c>
      <c r="F1747" s="19">
        <f t="shared" si="14"/>
        <v>0</v>
      </c>
      <c r="G1747" s="19">
        <f t="shared" si="15"/>
        <v>0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</row>
    <row r="1748" spans="1:29" ht="15" x14ac:dyDescent="0.25">
      <c r="A1748" s="14" t="s">
        <v>161</v>
      </c>
      <c r="B1748" s="14" t="s">
        <v>201</v>
      </c>
      <c r="C1748" s="16" t="s">
        <v>124</v>
      </c>
      <c r="D1748" s="18">
        <v>13728</v>
      </c>
      <c r="E1748" s="19">
        <v>8441</v>
      </c>
      <c r="F1748" s="19">
        <f t="shared" si="14"/>
        <v>0</v>
      </c>
      <c r="G1748" s="19">
        <f t="shared" si="15"/>
        <v>0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</row>
    <row r="1749" spans="1:29" ht="15" x14ac:dyDescent="0.25">
      <c r="A1749" s="14" t="s">
        <v>161</v>
      </c>
      <c r="B1749" s="14" t="s">
        <v>202</v>
      </c>
      <c r="C1749" s="16" t="s">
        <v>125</v>
      </c>
      <c r="D1749" s="18">
        <v>17743</v>
      </c>
      <c r="E1749" s="18">
        <v>37312</v>
      </c>
      <c r="F1749" s="19">
        <f t="shared" si="14"/>
        <v>0</v>
      </c>
      <c r="G1749" s="19">
        <f t="shared" si="15"/>
        <v>0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</row>
    <row r="1750" spans="1:29" ht="15" x14ac:dyDescent="0.25">
      <c r="A1750" s="14" t="s">
        <v>161</v>
      </c>
      <c r="B1750" s="14" t="s">
        <v>203</v>
      </c>
      <c r="C1750" s="16" t="s">
        <v>125</v>
      </c>
      <c r="D1750" s="18">
        <v>6413</v>
      </c>
      <c r="E1750" s="18">
        <v>14265</v>
      </c>
      <c r="F1750" s="19">
        <f t="shared" si="14"/>
        <v>0</v>
      </c>
      <c r="G1750" s="19">
        <f t="shared" si="15"/>
        <v>0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</row>
    <row r="1751" spans="1:29" ht="15" x14ac:dyDescent="0.25">
      <c r="A1751" s="14" t="s">
        <v>161</v>
      </c>
      <c r="B1751" s="14" t="s">
        <v>204</v>
      </c>
      <c r="C1751" s="16" t="s">
        <v>125</v>
      </c>
      <c r="D1751" s="18">
        <v>121856</v>
      </c>
      <c r="E1751" s="18">
        <v>294434</v>
      </c>
      <c r="F1751" s="19">
        <f t="shared" si="14"/>
        <v>1</v>
      </c>
      <c r="G1751" s="19">
        <f t="shared" si="15"/>
        <v>1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</row>
    <row r="1752" spans="1:29" ht="15" x14ac:dyDescent="0.25">
      <c r="A1752" s="14" t="s">
        <v>161</v>
      </c>
      <c r="B1752" s="14" t="s">
        <v>205</v>
      </c>
      <c r="C1752" s="16" t="s">
        <v>125</v>
      </c>
      <c r="D1752" s="18">
        <v>47556</v>
      </c>
      <c r="E1752" s="18">
        <v>49794</v>
      </c>
      <c r="F1752" s="19">
        <f t="shared" si="14"/>
        <v>1</v>
      </c>
      <c r="G1752" s="19">
        <f t="shared" si="15"/>
        <v>0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</row>
    <row r="1753" spans="1:29" ht="15" x14ac:dyDescent="0.25">
      <c r="A1753" s="14" t="s">
        <v>161</v>
      </c>
      <c r="B1753" s="14" t="s">
        <v>206</v>
      </c>
      <c r="C1753" s="16" t="s">
        <v>125</v>
      </c>
      <c r="D1753" s="18">
        <v>25005</v>
      </c>
      <c r="E1753" s="18">
        <v>39050</v>
      </c>
      <c r="F1753" s="19">
        <f t="shared" si="14"/>
        <v>0</v>
      </c>
      <c r="G1753" s="19">
        <f t="shared" si="15"/>
        <v>0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</row>
    <row r="1754" spans="1:29" ht="15" x14ac:dyDescent="0.25">
      <c r="A1754" s="14" t="s">
        <v>161</v>
      </c>
      <c r="B1754" s="14" t="s">
        <v>207</v>
      </c>
      <c r="C1754" s="16" t="s">
        <v>125</v>
      </c>
      <c r="D1754" s="18">
        <v>76348</v>
      </c>
      <c r="E1754" s="18">
        <v>216148</v>
      </c>
      <c r="F1754" s="19">
        <f t="shared" si="14"/>
        <v>1</v>
      </c>
      <c r="G1754" s="19">
        <f t="shared" si="15"/>
        <v>1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</row>
    <row r="1755" spans="1:29" ht="15" x14ac:dyDescent="0.25">
      <c r="A1755" s="14" t="s">
        <v>161</v>
      </c>
      <c r="B1755" s="14" t="s">
        <v>208</v>
      </c>
      <c r="C1755" s="16" t="s">
        <v>125</v>
      </c>
      <c r="D1755" s="18">
        <v>133794</v>
      </c>
      <c r="E1755" s="18">
        <v>320774</v>
      </c>
      <c r="F1755" s="19">
        <f t="shared" si="14"/>
        <v>1</v>
      </c>
      <c r="G1755" s="19">
        <f t="shared" si="15"/>
        <v>1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</row>
    <row r="1756" spans="1:29" ht="15" x14ac:dyDescent="0.25">
      <c r="A1756" s="14" t="s">
        <v>161</v>
      </c>
      <c r="B1756" s="14" t="s">
        <v>209</v>
      </c>
      <c r="C1756" s="16" t="s">
        <v>125</v>
      </c>
      <c r="D1756" s="18">
        <v>222940</v>
      </c>
      <c r="E1756" s="18">
        <v>543662</v>
      </c>
      <c r="F1756" s="19">
        <f t="shared" si="14"/>
        <v>1</v>
      </c>
      <c r="G1756" s="19">
        <f t="shared" si="15"/>
        <v>1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</row>
    <row r="1757" spans="1:29" ht="15" x14ac:dyDescent="0.25">
      <c r="A1757" s="14" t="s">
        <v>210</v>
      </c>
      <c r="B1757" s="14" t="s">
        <v>211</v>
      </c>
      <c r="C1757" s="16" t="s">
        <v>61</v>
      </c>
      <c r="D1757" s="19">
        <v>14338</v>
      </c>
      <c r="E1757" s="19">
        <v>8441</v>
      </c>
      <c r="F1757" s="19">
        <f t="shared" si="14"/>
        <v>0</v>
      </c>
      <c r="G1757" s="19">
        <f t="shared" si="15"/>
        <v>0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</row>
    <row r="1758" spans="1:29" ht="15" x14ac:dyDescent="0.25">
      <c r="A1758" s="14" t="s">
        <v>210</v>
      </c>
      <c r="B1758" s="14" t="s">
        <v>212</v>
      </c>
      <c r="C1758" s="16" t="s">
        <v>61</v>
      </c>
      <c r="D1758" s="19">
        <v>14338</v>
      </c>
      <c r="E1758" s="19">
        <v>8441</v>
      </c>
      <c r="F1758" s="19">
        <f t="shared" si="14"/>
        <v>0</v>
      </c>
      <c r="G1758" s="19">
        <f t="shared" si="15"/>
        <v>0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</row>
    <row r="1759" spans="1:29" ht="15" x14ac:dyDescent="0.25">
      <c r="A1759" s="14" t="s">
        <v>210</v>
      </c>
      <c r="B1759" s="14" t="s">
        <v>213</v>
      </c>
      <c r="C1759" s="16" t="s">
        <v>61</v>
      </c>
      <c r="D1759" s="19">
        <v>14338</v>
      </c>
      <c r="E1759" s="19">
        <v>8441</v>
      </c>
      <c r="F1759" s="19">
        <f t="shared" si="14"/>
        <v>0</v>
      </c>
      <c r="G1759" s="19">
        <f t="shared" si="15"/>
        <v>0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</row>
    <row r="1760" spans="1:29" ht="15" x14ac:dyDescent="0.25">
      <c r="A1760" s="14" t="s">
        <v>210</v>
      </c>
      <c r="B1760" s="14" t="s">
        <v>214</v>
      </c>
      <c r="C1760" s="16" t="s">
        <v>61</v>
      </c>
      <c r="D1760" s="18">
        <v>24079</v>
      </c>
      <c r="E1760" s="19">
        <v>8441</v>
      </c>
      <c r="F1760" s="19">
        <f t="shared" si="14"/>
        <v>0</v>
      </c>
      <c r="G1760" s="19">
        <f t="shared" si="15"/>
        <v>0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</row>
    <row r="1761" spans="1:29" ht="15" x14ac:dyDescent="0.25">
      <c r="A1761" s="14" t="s">
        <v>210</v>
      </c>
      <c r="B1761" s="14" t="s">
        <v>215</v>
      </c>
      <c r="C1761" s="16" t="s">
        <v>61</v>
      </c>
      <c r="D1761" s="19">
        <v>14338</v>
      </c>
      <c r="E1761" s="19">
        <v>8441</v>
      </c>
      <c r="F1761" s="19">
        <f t="shared" si="14"/>
        <v>0</v>
      </c>
      <c r="G1761" s="19">
        <f t="shared" si="15"/>
        <v>0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</row>
    <row r="1762" spans="1:29" ht="15" x14ac:dyDescent="0.25">
      <c r="A1762" s="14" t="s">
        <v>210</v>
      </c>
      <c r="B1762" s="14" t="s">
        <v>216</v>
      </c>
      <c r="C1762" s="16" t="s">
        <v>61</v>
      </c>
      <c r="D1762" s="19">
        <v>14338</v>
      </c>
      <c r="E1762" s="19">
        <v>8441</v>
      </c>
      <c r="F1762" s="19">
        <f t="shared" si="14"/>
        <v>0</v>
      </c>
      <c r="G1762" s="19">
        <f t="shared" si="15"/>
        <v>0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</row>
    <row r="1763" spans="1:29" ht="15" x14ac:dyDescent="0.25">
      <c r="A1763" s="14" t="s">
        <v>210</v>
      </c>
      <c r="B1763" s="14" t="s">
        <v>217</v>
      </c>
      <c r="C1763" s="16" t="s">
        <v>61</v>
      </c>
      <c r="D1763" s="19">
        <v>14338</v>
      </c>
      <c r="E1763" s="19">
        <v>8441</v>
      </c>
      <c r="F1763" s="19">
        <f t="shared" si="14"/>
        <v>0</v>
      </c>
      <c r="G1763" s="19">
        <f t="shared" si="15"/>
        <v>0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</row>
    <row r="1764" spans="1:29" ht="15" x14ac:dyDescent="0.25">
      <c r="A1764" s="14" t="s">
        <v>210</v>
      </c>
      <c r="B1764" s="14" t="s">
        <v>218</v>
      </c>
      <c r="C1764" s="16" t="s">
        <v>61</v>
      </c>
      <c r="D1764" s="19">
        <v>14338</v>
      </c>
      <c r="E1764" s="19">
        <v>8441</v>
      </c>
      <c r="F1764" s="19">
        <f t="shared" si="14"/>
        <v>0</v>
      </c>
      <c r="G1764" s="19">
        <f t="shared" si="15"/>
        <v>0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</row>
    <row r="1765" spans="1:29" ht="15" x14ac:dyDescent="0.25">
      <c r="A1765" s="14" t="s">
        <v>210</v>
      </c>
      <c r="B1765" s="14" t="s">
        <v>219</v>
      </c>
      <c r="C1765" s="16" t="s">
        <v>61</v>
      </c>
      <c r="D1765" s="19">
        <v>14338</v>
      </c>
      <c r="E1765" s="19">
        <v>8441</v>
      </c>
      <c r="F1765" s="19">
        <f t="shared" si="14"/>
        <v>0</v>
      </c>
      <c r="G1765" s="19">
        <f t="shared" si="15"/>
        <v>0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</row>
    <row r="1766" spans="1:29" ht="15" x14ac:dyDescent="0.25">
      <c r="A1766" s="14" t="s">
        <v>210</v>
      </c>
      <c r="B1766" s="14" t="s">
        <v>220</v>
      </c>
      <c r="C1766" s="16" t="s">
        <v>61</v>
      </c>
      <c r="D1766" s="19">
        <v>14338</v>
      </c>
      <c r="E1766" s="19">
        <v>8441</v>
      </c>
      <c r="F1766" s="19">
        <f t="shared" si="14"/>
        <v>0</v>
      </c>
      <c r="G1766" s="19">
        <f t="shared" si="15"/>
        <v>0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</row>
    <row r="1767" spans="1:29" ht="15" x14ac:dyDescent="0.25">
      <c r="A1767" s="14" t="s">
        <v>210</v>
      </c>
      <c r="B1767" s="14" t="s">
        <v>221</v>
      </c>
      <c r="C1767" s="16" t="s">
        <v>61</v>
      </c>
      <c r="D1767" s="19">
        <v>14338</v>
      </c>
      <c r="E1767" s="19">
        <v>8441</v>
      </c>
      <c r="F1767" s="19">
        <f t="shared" si="14"/>
        <v>0</v>
      </c>
      <c r="G1767" s="19">
        <f t="shared" si="15"/>
        <v>0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</row>
    <row r="1768" spans="1:29" ht="15" x14ac:dyDescent="0.25">
      <c r="A1768" s="14" t="s">
        <v>210</v>
      </c>
      <c r="B1768" s="14" t="s">
        <v>222</v>
      </c>
      <c r="C1768" s="16" t="s">
        <v>61</v>
      </c>
      <c r="D1768" s="19">
        <v>14338</v>
      </c>
      <c r="E1768" s="19">
        <v>8441</v>
      </c>
      <c r="F1768" s="19">
        <f t="shared" si="14"/>
        <v>0</v>
      </c>
      <c r="G1768" s="19">
        <f t="shared" si="15"/>
        <v>0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</row>
    <row r="1769" spans="1:29" ht="15" x14ac:dyDescent="0.25">
      <c r="A1769" s="14" t="s">
        <v>210</v>
      </c>
      <c r="B1769" s="14" t="s">
        <v>223</v>
      </c>
      <c r="C1769" s="16" t="s">
        <v>61</v>
      </c>
      <c r="D1769" s="19">
        <v>14338</v>
      </c>
      <c r="E1769" s="19">
        <v>8441</v>
      </c>
      <c r="F1769" s="19">
        <f t="shared" si="14"/>
        <v>0</v>
      </c>
      <c r="G1769" s="19">
        <f t="shared" si="15"/>
        <v>0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</row>
    <row r="1770" spans="1:29" ht="15" x14ac:dyDescent="0.25">
      <c r="A1770" s="14" t="s">
        <v>210</v>
      </c>
      <c r="B1770" s="14" t="s">
        <v>211</v>
      </c>
      <c r="C1770" s="16" t="s">
        <v>114</v>
      </c>
      <c r="D1770" s="18">
        <v>9506</v>
      </c>
      <c r="E1770" s="19">
        <v>8441</v>
      </c>
      <c r="F1770" s="19">
        <f t="shared" si="14"/>
        <v>0</v>
      </c>
      <c r="G1770" s="19">
        <f t="shared" si="15"/>
        <v>0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</row>
    <row r="1771" spans="1:29" ht="15" x14ac:dyDescent="0.25">
      <c r="A1771" s="14" t="s">
        <v>210</v>
      </c>
      <c r="B1771" s="14" t="s">
        <v>212</v>
      </c>
      <c r="C1771" s="16" t="s">
        <v>114</v>
      </c>
      <c r="D1771" s="18">
        <v>212145</v>
      </c>
      <c r="E1771" s="19">
        <v>8441</v>
      </c>
      <c r="F1771" s="19">
        <f t="shared" si="14"/>
        <v>1</v>
      </c>
      <c r="G1771" s="19">
        <f t="shared" si="15"/>
        <v>0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</row>
    <row r="1772" spans="1:29" ht="15" x14ac:dyDescent="0.25">
      <c r="A1772" s="14" t="s">
        <v>210</v>
      </c>
      <c r="B1772" s="14" t="s">
        <v>213</v>
      </c>
      <c r="C1772" s="16" t="s">
        <v>114</v>
      </c>
      <c r="D1772" s="18">
        <v>40220</v>
      </c>
      <c r="E1772" s="19">
        <v>8441</v>
      </c>
      <c r="F1772" s="19">
        <f t="shared" si="14"/>
        <v>0</v>
      </c>
      <c r="G1772" s="19">
        <f t="shared" si="15"/>
        <v>0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</row>
    <row r="1773" spans="1:29" ht="15" x14ac:dyDescent="0.25">
      <c r="A1773" s="14" t="s">
        <v>210</v>
      </c>
      <c r="B1773" s="14" t="s">
        <v>214</v>
      </c>
      <c r="C1773" s="16" t="s">
        <v>114</v>
      </c>
      <c r="D1773" s="18">
        <v>23254</v>
      </c>
      <c r="E1773" s="19">
        <v>8441</v>
      </c>
      <c r="F1773" s="19">
        <f t="shared" si="14"/>
        <v>0</v>
      </c>
      <c r="G1773" s="19">
        <f t="shared" si="15"/>
        <v>0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</row>
    <row r="1774" spans="1:29" ht="15" x14ac:dyDescent="0.25">
      <c r="A1774" s="14" t="s">
        <v>210</v>
      </c>
      <c r="B1774" s="14" t="s">
        <v>215</v>
      </c>
      <c r="C1774" s="16" t="s">
        <v>114</v>
      </c>
      <c r="D1774" s="18">
        <v>7064</v>
      </c>
      <c r="E1774" s="19">
        <v>8441</v>
      </c>
      <c r="F1774" s="19">
        <f t="shared" si="14"/>
        <v>0</v>
      </c>
      <c r="G1774" s="19">
        <f t="shared" si="15"/>
        <v>0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</row>
    <row r="1775" spans="1:29" ht="15" x14ac:dyDescent="0.25">
      <c r="A1775" s="14" t="s">
        <v>210</v>
      </c>
      <c r="B1775" s="14" t="s">
        <v>216</v>
      </c>
      <c r="C1775" s="16" t="s">
        <v>114</v>
      </c>
      <c r="D1775" s="18">
        <v>32523</v>
      </c>
      <c r="E1775" s="19">
        <v>8441</v>
      </c>
      <c r="F1775" s="19">
        <f t="shared" si="14"/>
        <v>0</v>
      </c>
      <c r="G1775" s="19">
        <f t="shared" si="15"/>
        <v>0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</row>
    <row r="1776" spans="1:29" ht="15" x14ac:dyDescent="0.25">
      <c r="A1776" s="14" t="s">
        <v>210</v>
      </c>
      <c r="B1776" s="14" t="s">
        <v>217</v>
      </c>
      <c r="C1776" s="16" t="s">
        <v>114</v>
      </c>
      <c r="D1776" s="18">
        <v>6349</v>
      </c>
      <c r="E1776" s="19">
        <v>8441</v>
      </c>
      <c r="F1776" s="19">
        <f t="shared" si="14"/>
        <v>0</v>
      </c>
      <c r="G1776" s="19">
        <f t="shared" si="15"/>
        <v>0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1:29" ht="15" x14ac:dyDescent="0.25">
      <c r="A1777" s="14" t="s">
        <v>210</v>
      </c>
      <c r="B1777" s="14" t="s">
        <v>218</v>
      </c>
      <c r="C1777" s="16" t="s">
        <v>114</v>
      </c>
      <c r="D1777" s="18">
        <v>25276</v>
      </c>
      <c r="E1777" s="19">
        <v>8441</v>
      </c>
      <c r="F1777" s="19">
        <f t="shared" si="14"/>
        <v>0</v>
      </c>
      <c r="G1777" s="19">
        <f t="shared" si="15"/>
        <v>0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</row>
    <row r="1778" spans="1:29" ht="15" x14ac:dyDescent="0.25">
      <c r="A1778" s="14" t="s">
        <v>210</v>
      </c>
      <c r="B1778" s="14" t="s">
        <v>219</v>
      </c>
      <c r="C1778" s="16" t="s">
        <v>114</v>
      </c>
      <c r="D1778" s="18">
        <v>33285</v>
      </c>
      <c r="E1778" s="19">
        <v>8441</v>
      </c>
      <c r="F1778" s="19">
        <f t="shared" si="14"/>
        <v>0</v>
      </c>
      <c r="G1778" s="19">
        <f t="shared" si="15"/>
        <v>0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</row>
    <row r="1779" spans="1:29" ht="15" x14ac:dyDescent="0.25">
      <c r="A1779" s="14" t="s">
        <v>210</v>
      </c>
      <c r="B1779" s="14" t="s">
        <v>220</v>
      </c>
      <c r="C1779" s="16" t="s">
        <v>114</v>
      </c>
      <c r="D1779" s="18">
        <v>187070</v>
      </c>
      <c r="E1779" s="19">
        <v>8441</v>
      </c>
      <c r="F1779" s="19">
        <f t="shared" si="14"/>
        <v>1</v>
      </c>
      <c r="G1779" s="19">
        <f t="shared" si="15"/>
        <v>0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</row>
    <row r="1780" spans="1:29" ht="15" x14ac:dyDescent="0.25">
      <c r="A1780" s="14" t="s">
        <v>210</v>
      </c>
      <c r="B1780" s="14" t="s">
        <v>221</v>
      </c>
      <c r="C1780" s="16" t="s">
        <v>114</v>
      </c>
      <c r="D1780" s="18">
        <v>19986</v>
      </c>
      <c r="E1780" s="19">
        <v>8441</v>
      </c>
      <c r="F1780" s="19">
        <f t="shared" si="14"/>
        <v>0</v>
      </c>
      <c r="G1780" s="19">
        <f t="shared" si="15"/>
        <v>0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</row>
    <row r="1781" spans="1:29" ht="15" x14ac:dyDescent="0.25">
      <c r="A1781" s="14" t="s">
        <v>210</v>
      </c>
      <c r="B1781" s="14" t="s">
        <v>222</v>
      </c>
      <c r="C1781" s="16" t="s">
        <v>114</v>
      </c>
      <c r="D1781" s="18">
        <v>66108</v>
      </c>
      <c r="E1781" s="19">
        <v>8441</v>
      </c>
      <c r="F1781" s="19">
        <f t="shared" si="14"/>
        <v>1</v>
      </c>
      <c r="G1781" s="19">
        <f t="shared" si="15"/>
        <v>0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</row>
    <row r="1782" spans="1:29" ht="15" x14ac:dyDescent="0.25">
      <c r="A1782" s="14" t="s">
        <v>210</v>
      </c>
      <c r="B1782" s="14" t="s">
        <v>223</v>
      </c>
      <c r="C1782" s="16" t="s">
        <v>114</v>
      </c>
      <c r="D1782" s="18">
        <v>7260</v>
      </c>
      <c r="E1782" s="19">
        <v>8441</v>
      </c>
      <c r="F1782" s="19">
        <f t="shared" si="14"/>
        <v>0</v>
      </c>
      <c r="G1782" s="19">
        <f t="shared" si="15"/>
        <v>0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</row>
    <row r="1783" spans="1:29" ht="15" x14ac:dyDescent="0.25">
      <c r="A1783" s="14" t="s">
        <v>210</v>
      </c>
      <c r="B1783" s="14" t="s">
        <v>211</v>
      </c>
      <c r="C1783" s="16" t="s">
        <v>115</v>
      </c>
      <c r="D1783" s="18">
        <v>9472</v>
      </c>
      <c r="E1783" s="18">
        <v>24202</v>
      </c>
      <c r="F1783" s="19">
        <f t="shared" si="14"/>
        <v>0</v>
      </c>
      <c r="G1783" s="19">
        <f t="shared" si="15"/>
        <v>0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</row>
    <row r="1784" spans="1:29" ht="15" x14ac:dyDescent="0.25">
      <c r="A1784" s="14" t="s">
        <v>210</v>
      </c>
      <c r="B1784" s="14" t="s">
        <v>212</v>
      </c>
      <c r="C1784" s="16" t="s">
        <v>115</v>
      </c>
      <c r="D1784" s="18">
        <v>210678</v>
      </c>
      <c r="E1784" s="18">
        <v>571612</v>
      </c>
      <c r="F1784" s="19">
        <f t="shared" si="14"/>
        <v>1</v>
      </c>
      <c r="G1784" s="19">
        <f t="shared" si="15"/>
        <v>1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</row>
    <row r="1785" spans="1:29" ht="15" x14ac:dyDescent="0.25">
      <c r="A1785" s="14" t="s">
        <v>210</v>
      </c>
      <c r="B1785" s="14" t="s">
        <v>213</v>
      </c>
      <c r="C1785" s="16" t="s">
        <v>115</v>
      </c>
      <c r="D1785" s="18">
        <v>37845</v>
      </c>
      <c r="E1785" s="18">
        <v>114667</v>
      </c>
      <c r="F1785" s="19">
        <f t="shared" si="14"/>
        <v>0</v>
      </c>
      <c r="G1785" s="19">
        <f t="shared" si="15"/>
        <v>1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</row>
    <row r="1786" spans="1:29" ht="15" x14ac:dyDescent="0.25">
      <c r="A1786" s="14" t="s">
        <v>210</v>
      </c>
      <c r="B1786" s="14" t="s">
        <v>214</v>
      </c>
      <c r="C1786" s="16" t="s">
        <v>115</v>
      </c>
      <c r="D1786" s="18">
        <v>23195</v>
      </c>
      <c r="E1786" s="18">
        <v>70656</v>
      </c>
      <c r="F1786" s="19">
        <f t="shared" si="14"/>
        <v>0</v>
      </c>
      <c r="G1786" s="19">
        <f t="shared" si="15"/>
        <v>0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</row>
    <row r="1787" spans="1:29" ht="15" x14ac:dyDescent="0.25">
      <c r="A1787" s="14" t="s">
        <v>210</v>
      </c>
      <c r="B1787" s="14" t="s">
        <v>215</v>
      </c>
      <c r="C1787" s="16" t="s">
        <v>115</v>
      </c>
      <c r="D1787" s="18">
        <v>7105</v>
      </c>
      <c r="E1787" s="18">
        <v>20821</v>
      </c>
      <c r="F1787" s="19">
        <f t="shared" ref="F1787:F2041" si="16">IF(OR(D1787&gt;$J$13+$J$16, D1787&lt;$J$11-$J$16),1,0)</f>
        <v>0</v>
      </c>
      <c r="G1787" s="19">
        <f t="shared" ref="G1787:G2041" si="17">IF(OR(E1787&gt;$K$13+$K$16,E1787&lt;$K$11-$K$16),1, 0)</f>
        <v>0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</row>
    <row r="1788" spans="1:29" ht="15" x14ac:dyDescent="0.25">
      <c r="A1788" s="14" t="s">
        <v>210</v>
      </c>
      <c r="B1788" s="14" t="s">
        <v>216</v>
      </c>
      <c r="C1788" s="16" t="s">
        <v>115</v>
      </c>
      <c r="D1788" s="18">
        <v>32586</v>
      </c>
      <c r="E1788" s="18">
        <v>93696</v>
      </c>
      <c r="F1788" s="19">
        <f t="shared" si="16"/>
        <v>0</v>
      </c>
      <c r="G1788" s="19">
        <f t="shared" si="17"/>
        <v>0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</row>
    <row r="1789" spans="1:29" ht="15" x14ac:dyDescent="0.25">
      <c r="A1789" s="14" t="s">
        <v>210</v>
      </c>
      <c r="B1789" s="14" t="s">
        <v>217</v>
      </c>
      <c r="C1789" s="16" t="s">
        <v>115</v>
      </c>
      <c r="D1789" s="18">
        <v>6382</v>
      </c>
      <c r="E1789" s="18">
        <v>20403</v>
      </c>
      <c r="F1789" s="19">
        <f t="shared" si="16"/>
        <v>0</v>
      </c>
      <c r="G1789" s="19">
        <f t="shared" si="17"/>
        <v>0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</row>
    <row r="1790" spans="1:29" ht="15" x14ac:dyDescent="0.25">
      <c r="A1790" s="14" t="s">
        <v>210</v>
      </c>
      <c r="B1790" s="14" t="s">
        <v>218</v>
      </c>
      <c r="C1790" s="16" t="s">
        <v>115</v>
      </c>
      <c r="D1790" s="18">
        <v>23158</v>
      </c>
      <c r="E1790" s="18">
        <v>57202</v>
      </c>
      <c r="F1790" s="19">
        <f t="shared" si="16"/>
        <v>0</v>
      </c>
      <c r="G1790" s="19">
        <f t="shared" si="17"/>
        <v>0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1:29" ht="15" x14ac:dyDescent="0.25">
      <c r="A1791" s="14" t="s">
        <v>210</v>
      </c>
      <c r="B1791" s="14" t="s">
        <v>219</v>
      </c>
      <c r="C1791" s="16" t="s">
        <v>115</v>
      </c>
      <c r="D1791" s="18">
        <v>28973</v>
      </c>
      <c r="E1791" s="18">
        <v>70531</v>
      </c>
      <c r="F1791" s="19">
        <f t="shared" si="16"/>
        <v>0</v>
      </c>
      <c r="G1791" s="19">
        <f t="shared" si="17"/>
        <v>0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</row>
    <row r="1792" spans="1:29" ht="15" x14ac:dyDescent="0.25">
      <c r="A1792" s="14" t="s">
        <v>210</v>
      </c>
      <c r="B1792" s="14" t="s">
        <v>220</v>
      </c>
      <c r="C1792" s="16" t="s">
        <v>115</v>
      </c>
      <c r="D1792" s="18">
        <v>192004</v>
      </c>
      <c r="E1792" s="18">
        <v>464481</v>
      </c>
      <c r="F1792" s="19">
        <f t="shared" si="16"/>
        <v>1</v>
      </c>
      <c r="G1792" s="19">
        <f t="shared" si="17"/>
        <v>1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</row>
    <row r="1793" spans="1:29" ht="15" x14ac:dyDescent="0.25">
      <c r="A1793" s="14" t="s">
        <v>210</v>
      </c>
      <c r="B1793" s="14" t="s">
        <v>221</v>
      </c>
      <c r="C1793" s="16" t="s">
        <v>115</v>
      </c>
      <c r="D1793" s="18">
        <v>21649</v>
      </c>
      <c r="E1793" s="18">
        <v>61859</v>
      </c>
      <c r="F1793" s="19">
        <f t="shared" si="16"/>
        <v>0</v>
      </c>
      <c r="G1793" s="19">
        <f t="shared" si="17"/>
        <v>0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</row>
    <row r="1794" spans="1:29" ht="15" x14ac:dyDescent="0.25">
      <c r="A1794" s="14" t="s">
        <v>210</v>
      </c>
      <c r="B1794" s="14" t="s">
        <v>222</v>
      </c>
      <c r="C1794" s="16" t="s">
        <v>115</v>
      </c>
      <c r="D1794" s="18">
        <v>63099</v>
      </c>
      <c r="E1794" s="18">
        <v>167597</v>
      </c>
      <c r="F1794" s="19">
        <f t="shared" si="16"/>
        <v>1</v>
      </c>
      <c r="G1794" s="19">
        <f t="shared" si="17"/>
        <v>1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</row>
    <row r="1795" spans="1:29" ht="15" x14ac:dyDescent="0.25">
      <c r="A1795" s="14" t="s">
        <v>210</v>
      </c>
      <c r="B1795" s="14" t="s">
        <v>223</v>
      </c>
      <c r="C1795" s="16" t="s">
        <v>115</v>
      </c>
      <c r="D1795" s="18">
        <v>8360</v>
      </c>
      <c r="E1795" s="18">
        <v>21852</v>
      </c>
      <c r="F1795" s="19">
        <f t="shared" si="16"/>
        <v>0</v>
      </c>
      <c r="G1795" s="19">
        <f t="shared" si="17"/>
        <v>0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</row>
    <row r="1796" spans="1:29" ht="15" x14ac:dyDescent="0.25">
      <c r="A1796" s="14" t="s">
        <v>210</v>
      </c>
      <c r="B1796" s="14" t="s">
        <v>211</v>
      </c>
      <c r="C1796" s="16" t="s">
        <v>116</v>
      </c>
      <c r="D1796" s="18">
        <v>9340</v>
      </c>
      <c r="E1796" s="18">
        <v>24169</v>
      </c>
      <c r="F1796" s="19">
        <f t="shared" si="16"/>
        <v>0</v>
      </c>
      <c r="G1796" s="19">
        <f t="shared" si="17"/>
        <v>0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</row>
    <row r="1797" spans="1:29" ht="15" x14ac:dyDescent="0.25">
      <c r="A1797" s="14" t="s">
        <v>210</v>
      </c>
      <c r="B1797" s="14" t="s">
        <v>212</v>
      </c>
      <c r="C1797" s="16" t="s">
        <v>116</v>
      </c>
      <c r="D1797" s="18">
        <v>213423</v>
      </c>
      <c r="E1797" s="18">
        <v>577483</v>
      </c>
      <c r="F1797" s="19">
        <f t="shared" si="16"/>
        <v>1</v>
      </c>
      <c r="G1797" s="19">
        <f t="shared" si="17"/>
        <v>1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</row>
    <row r="1798" spans="1:29" ht="15" x14ac:dyDescent="0.25">
      <c r="A1798" s="14" t="s">
        <v>210</v>
      </c>
      <c r="B1798" s="14" t="s">
        <v>213</v>
      </c>
      <c r="C1798" s="16" t="s">
        <v>116</v>
      </c>
      <c r="D1798" s="18">
        <v>32846</v>
      </c>
      <c r="E1798" s="18">
        <v>106651</v>
      </c>
      <c r="F1798" s="19">
        <f t="shared" si="16"/>
        <v>0</v>
      </c>
      <c r="G1798" s="19">
        <f t="shared" si="17"/>
        <v>1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</row>
    <row r="1799" spans="1:29" ht="15" x14ac:dyDescent="0.25">
      <c r="A1799" s="14" t="s">
        <v>210</v>
      </c>
      <c r="B1799" s="14" t="s">
        <v>214</v>
      </c>
      <c r="C1799" s="16" t="s">
        <v>116</v>
      </c>
      <c r="D1799" s="18">
        <v>21463</v>
      </c>
      <c r="E1799" s="18">
        <v>67029</v>
      </c>
      <c r="F1799" s="19">
        <f t="shared" si="16"/>
        <v>0</v>
      </c>
      <c r="G1799" s="19">
        <f t="shared" si="17"/>
        <v>0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</row>
    <row r="1800" spans="1:29" ht="15" x14ac:dyDescent="0.25">
      <c r="A1800" s="14" t="s">
        <v>210</v>
      </c>
      <c r="B1800" s="14" t="s">
        <v>215</v>
      </c>
      <c r="C1800" s="16" t="s">
        <v>116</v>
      </c>
      <c r="D1800" s="18">
        <v>7458</v>
      </c>
      <c r="E1800" s="18">
        <v>21254</v>
      </c>
      <c r="F1800" s="19">
        <f t="shared" si="16"/>
        <v>0</v>
      </c>
      <c r="G1800" s="19">
        <f t="shared" si="17"/>
        <v>0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</row>
    <row r="1801" spans="1:29" ht="15" x14ac:dyDescent="0.25">
      <c r="A1801" s="14" t="s">
        <v>210</v>
      </c>
      <c r="B1801" s="14" t="s">
        <v>216</v>
      </c>
      <c r="C1801" s="16" t="s">
        <v>116</v>
      </c>
      <c r="D1801" s="18">
        <v>30815</v>
      </c>
      <c r="E1801" s="18">
        <v>81869</v>
      </c>
      <c r="F1801" s="19">
        <f t="shared" si="16"/>
        <v>0</v>
      </c>
      <c r="G1801" s="19">
        <f t="shared" si="17"/>
        <v>0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</row>
    <row r="1802" spans="1:29" ht="15" x14ac:dyDescent="0.25">
      <c r="A1802" s="14" t="s">
        <v>210</v>
      </c>
      <c r="B1802" s="14" t="s">
        <v>217</v>
      </c>
      <c r="C1802" s="16" t="s">
        <v>116</v>
      </c>
      <c r="D1802" s="18">
        <v>6652</v>
      </c>
      <c r="E1802" s="18">
        <v>20917</v>
      </c>
      <c r="F1802" s="19">
        <f t="shared" si="16"/>
        <v>0</v>
      </c>
      <c r="G1802" s="19">
        <f t="shared" si="17"/>
        <v>0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</row>
    <row r="1803" spans="1:29" ht="15" x14ac:dyDescent="0.25">
      <c r="A1803" s="14" t="s">
        <v>210</v>
      </c>
      <c r="B1803" s="14" t="s">
        <v>218</v>
      </c>
      <c r="C1803" s="16" t="s">
        <v>116</v>
      </c>
      <c r="D1803" s="18">
        <v>18279</v>
      </c>
      <c r="E1803" s="18">
        <v>40264</v>
      </c>
      <c r="F1803" s="19">
        <f t="shared" si="16"/>
        <v>0</v>
      </c>
      <c r="G1803" s="19">
        <f t="shared" si="17"/>
        <v>0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</row>
    <row r="1804" spans="1:29" ht="15" x14ac:dyDescent="0.25">
      <c r="A1804" s="14" t="s">
        <v>210</v>
      </c>
      <c r="B1804" s="14" t="s">
        <v>219</v>
      </c>
      <c r="C1804" s="16" t="s">
        <v>116</v>
      </c>
      <c r="D1804" s="18">
        <v>24942</v>
      </c>
      <c r="E1804" s="18">
        <v>66120</v>
      </c>
      <c r="F1804" s="19">
        <f t="shared" si="16"/>
        <v>0</v>
      </c>
      <c r="G1804" s="19">
        <f t="shared" si="17"/>
        <v>0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</row>
    <row r="1805" spans="1:29" ht="15" x14ac:dyDescent="0.25">
      <c r="A1805" s="14" t="s">
        <v>210</v>
      </c>
      <c r="B1805" s="14" t="s">
        <v>220</v>
      </c>
      <c r="C1805" s="16" t="s">
        <v>116</v>
      </c>
      <c r="D1805" s="18">
        <v>175675</v>
      </c>
      <c r="E1805" s="18">
        <v>431027</v>
      </c>
      <c r="F1805" s="19">
        <f t="shared" si="16"/>
        <v>1</v>
      </c>
      <c r="G1805" s="19">
        <f t="shared" si="17"/>
        <v>1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</row>
    <row r="1806" spans="1:29" ht="15" x14ac:dyDescent="0.25">
      <c r="A1806" s="14" t="s">
        <v>210</v>
      </c>
      <c r="B1806" s="14" t="s">
        <v>221</v>
      </c>
      <c r="C1806" s="16" t="s">
        <v>116</v>
      </c>
      <c r="D1806" s="18">
        <v>21233</v>
      </c>
      <c r="E1806" s="18">
        <v>62112</v>
      </c>
      <c r="F1806" s="19">
        <f t="shared" si="16"/>
        <v>0</v>
      </c>
      <c r="G1806" s="19">
        <f t="shared" si="17"/>
        <v>0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</row>
    <row r="1807" spans="1:29" ht="15" x14ac:dyDescent="0.25">
      <c r="A1807" s="14" t="s">
        <v>210</v>
      </c>
      <c r="B1807" s="14" t="s">
        <v>222</v>
      </c>
      <c r="C1807" s="16" t="s">
        <v>116</v>
      </c>
      <c r="D1807" s="18">
        <v>60672</v>
      </c>
      <c r="E1807" s="18">
        <v>162602</v>
      </c>
      <c r="F1807" s="19">
        <f t="shared" si="16"/>
        <v>1</v>
      </c>
      <c r="G1807" s="19">
        <f t="shared" si="17"/>
        <v>1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</row>
    <row r="1808" spans="1:29" ht="15" x14ac:dyDescent="0.25">
      <c r="A1808" s="14" t="s">
        <v>210</v>
      </c>
      <c r="B1808" s="14" t="s">
        <v>223</v>
      </c>
      <c r="C1808" s="16" t="s">
        <v>116</v>
      </c>
      <c r="D1808" s="18">
        <v>7764</v>
      </c>
      <c r="E1808" s="18">
        <v>23058</v>
      </c>
      <c r="F1808" s="19">
        <f t="shared" si="16"/>
        <v>0</v>
      </c>
      <c r="G1808" s="19">
        <f t="shared" si="17"/>
        <v>0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</row>
    <row r="1809" spans="1:29" ht="15" x14ac:dyDescent="0.25">
      <c r="A1809" s="14" t="s">
        <v>210</v>
      </c>
      <c r="B1809" s="14" t="s">
        <v>211</v>
      </c>
      <c r="C1809" s="16" t="s">
        <v>117</v>
      </c>
      <c r="D1809" s="18">
        <v>9771</v>
      </c>
      <c r="E1809" s="18">
        <v>24301</v>
      </c>
      <c r="F1809" s="19">
        <f t="shared" si="16"/>
        <v>0</v>
      </c>
      <c r="G1809" s="19">
        <f t="shared" si="17"/>
        <v>0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</row>
    <row r="1810" spans="1:29" ht="15" x14ac:dyDescent="0.25">
      <c r="A1810" s="14" t="s">
        <v>210</v>
      </c>
      <c r="B1810" s="14" t="s">
        <v>212</v>
      </c>
      <c r="C1810" s="16" t="s">
        <v>117</v>
      </c>
      <c r="D1810" s="18">
        <v>204312</v>
      </c>
      <c r="E1810" s="18">
        <v>570574</v>
      </c>
      <c r="F1810" s="19">
        <f t="shared" si="16"/>
        <v>1</v>
      </c>
      <c r="G1810" s="19">
        <f t="shared" si="17"/>
        <v>1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</row>
    <row r="1811" spans="1:29" ht="15" x14ac:dyDescent="0.25">
      <c r="A1811" s="14" t="s">
        <v>210</v>
      </c>
      <c r="B1811" s="14" t="s">
        <v>213</v>
      </c>
      <c r="C1811" s="16" t="s">
        <v>117</v>
      </c>
      <c r="D1811" s="18">
        <v>28806</v>
      </c>
      <c r="E1811" s="18">
        <v>94444</v>
      </c>
      <c r="F1811" s="19">
        <f t="shared" si="16"/>
        <v>0</v>
      </c>
      <c r="G1811" s="19">
        <f t="shared" si="17"/>
        <v>0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</row>
    <row r="1812" spans="1:29" ht="15" x14ac:dyDescent="0.25">
      <c r="A1812" s="14" t="s">
        <v>210</v>
      </c>
      <c r="B1812" s="14" t="s">
        <v>214</v>
      </c>
      <c r="C1812" s="16" t="s">
        <v>117</v>
      </c>
      <c r="D1812" s="18">
        <v>22868</v>
      </c>
      <c r="E1812" s="18">
        <v>70938</v>
      </c>
      <c r="F1812" s="19">
        <f t="shared" si="16"/>
        <v>0</v>
      </c>
      <c r="G1812" s="19">
        <f t="shared" si="17"/>
        <v>0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1:29" ht="15" x14ac:dyDescent="0.25">
      <c r="A1813" s="14" t="s">
        <v>210</v>
      </c>
      <c r="B1813" s="14" t="s">
        <v>215</v>
      </c>
      <c r="C1813" s="16" t="s">
        <v>117</v>
      </c>
      <c r="D1813" s="18">
        <v>7069</v>
      </c>
      <c r="E1813" s="18">
        <v>20763</v>
      </c>
      <c r="F1813" s="19">
        <f t="shared" si="16"/>
        <v>0</v>
      </c>
      <c r="G1813" s="19">
        <f t="shared" si="17"/>
        <v>0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1:29" ht="15" x14ac:dyDescent="0.25">
      <c r="A1814" s="14" t="s">
        <v>210</v>
      </c>
      <c r="B1814" s="14" t="s">
        <v>216</v>
      </c>
      <c r="C1814" s="16" t="s">
        <v>117</v>
      </c>
      <c r="D1814" s="18">
        <v>28843</v>
      </c>
      <c r="E1814" s="18">
        <v>79959</v>
      </c>
      <c r="F1814" s="19">
        <f t="shared" si="16"/>
        <v>0</v>
      </c>
      <c r="G1814" s="19">
        <f t="shared" si="17"/>
        <v>0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</row>
    <row r="1815" spans="1:29" ht="15" x14ac:dyDescent="0.25">
      <c r="A1815" s="14" t="s">
        <v>210</v>
      </c>
      <c r="B1815" s="14" t="s">
        <v>217</v>
      </c>
      <c r="C1815" s="16" t="s">
        <v>117</v>
      </c>
      <c r="D1815" s="18">
        <v>5426</v>
      </c>
      <c r="E1815" s="18">
        <v>16656</v>
      </c>
      <c r="F1815" s="19">
        <f t="shared" si="16"/>
        <v>0</v>
      </c>
      <c r="G1815" s="19">
        <f t="shared" si="17"/>
        <v>0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</row>
    <row r="1816" spans="1:29" ht="15" x14ac:dyDescent="0.25">
      <c r="A1816" s="14" t="s">
        <v>210</v>
      </c>
      <c r="B1816" s="14" t="s">
        <v>218</v>
      </c>
      <c r="C1816" s="16" t="s">
        <v>117</v>
      </c>
      <c r="D1816" s="18">
        <v>18679</v>
      </c>
      <c r="E1816" s="18">
        <v>41067</v>
      </c>
      <c r="F1816" s="19">
        <f t="shared" si="16"/>
        <v>0</v>
      </c>
      <c r="G1816" s="19">
        <f t="shared" si="17"/>
        <v>0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</row>
    <row r="1817" spans="1:29" ht="15" x14ac:dyDescent="0.25">
      <c r="A1817" s="14" t="s">
        <v>210</v>
      </c>
      <c r="B1817" s="14" t="s">
        <v>219</v>
      </c>
      <c r="C1817" s="16" t="s">
        <v>117</v>
      </c>
      <c r="D1817" s="18">
        <v>23642</v>
      </c>
      <c r="E1817" s="18">
        <v>67997</v>
      </c>
      <c r="F1817" s="19">
        <f t="shared" si="16"/>
        <v>0</v>
      </c>
      <c r="G1817" s="19">
        <f t="shared" si="17"/>
        <v>0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</row>
    <row r="1818" spans="1:29" ht="15" x14ac:dyDescent="0.25">
      <c r="A1818" s="14" t="s">
        <v>210</v>
      </c>
      <c r="B1818" s="14" t="s">
        <v>220</v>
      </c>
      <c r="C1818" s="16" t="s">
        <v>117</v>
      </c>
      <c r="D1818" s="18">
        <v>154076</v>
      </c>
      <c r="E1818" s="18">
        <v>418240</v>
      </c>
      <c r="F1818" s="19">
        <f t="shared" si="16"/>
        <v>1</v>
      </c>
      <c r="G1818" s="19">
        <f t="shared" si="17"/>
        <v>1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1:29" ht="15" x14ac:dyDescent="0.25">
      <c r="A1819" s="14" t="s">
        <v>210</v>
      </c>
      <c r="B1819" s="14" t="s">
        <v>221</v>
      </c>
      <c r="C1819" s="16" t="s">
        <v>118</v>
      </c>
      <c r="D1819" s="18">
        <v>23052</v>
      </c>
      <c r="E1819" s="18">
        <v>67700</v>
      </c>
      <c r="F1819" s="19">
        <f t="shared" si="16"/>
        <v>0</v>
      </c>
      <c r="G1819" s="19">
        <f t="shared" si="17"/>
        <v>0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</row>
    <row r="1820" spans="1:29" ht="15" x14ac:dyDescent="0.25">
      <c r="A1820" s="14" t="s">
        <v>210</v>
      </c>
      <c r="B1820" s="14" t="s">
        <v>222</v>
      </c>
      <c r="C1820" s="16" t="s">
        <v>118</v>
      </c>
      <c r="D1820" s="18">
        <v>58347</v>
      </c>
      <c r="E1820" s="18">
        <v>158935</v>
      </c>
      <c r="F1820" s="19">
        <f t="shared" si="16"/>
        <v>1</v>
      </c>
      <c r="G1820" s="19">
        <f t="shared" si="17"/>
        <v>1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</row>
    <row r="1821" spans="1:29" ht="15" x14ac:dyDescent="0.25">
      <c r="A1821" s="14" t="s">
        <v>210</v>
      </c>
      <c r="B1821" s="14" t="s">
        <v>223</v>
      </c>
      <c r="C1821" s="16" t="s">
        <v>118</v>
      </c>
      <c r="D1821" s="18">
        <v>7208</v>
      </c>
      <c r="E1821" s="18">
        <v>22207</v>
      </c>
      <c r="F1821" s="19">
        <f t="shared" si="16"/>
        <v>0</v>
      </c>
      <c r="G1821" s="19">
        <f t="shared" si="17"/>
        <v>0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</row>
    <row r="1822" spans="1:29" ht="15" x14ac:dyDescent="0.25">
      <c r="A1822" s="14" t="s">
        <v>210</v>
      </c>
      <c r="B1822" s="14" t="s">
        <v>211</v>
      </c>
      <c r="C1822" s="16" t="s">
        <v>118</v>
      </c>
      <c r="D1822" s="18">
        <v>8962</v>
      </c>
      <c r="E1822" s="18">
        <v>22398</v>
      </c>
      <c r="F1822" s="19">
        <f t="shared" si="16"/>
        <v>0</v>
      </c>
      <c r="G1822" s="19">
        <f t="shared" si="17"/>
        <v>0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</row>
    <row r="1823" spans="1:29" ht="15" x14ac:dyDescent="0.25">
      <c r="A1823" s="14" t="s">
        <v>210</v>
      </c>
      <c r="B1823" s="14" t="s">
        <v>212</v>
      </c>
      <c r="C1823" s="16" t="s">
        <v>120</v>
      </c>
      <c r="D1823" s="18">
        <v>190620</v>
      </c>
      <c r="E1823" s="18">
        <v>539790</v>
      </c>
      <c r="F1823" s="19">
        <f t="shared" si="16"/>
        <v>1</v>
      </c>
      <c r="G1823" s="19">
        <f t="shared" si="17"/>
        <v>1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</row>
    <row r="1824" spans="1:29" ht="15" x14ac:dyDescent="0.25">
      <c r="A1824" s="14" t="s">
        <v>210</v>
      </c>
      <c r="B1824" s="14" t="s">
        <v>213</v>
      </c>
      <c r="C1824" s="16" t="s">
        <v>120</v>
      </c>
      <c r="D1824" s="18">
        <v>23696</v>
      </c>
      <c r="E1824" s="18">
        <v>62834</v>
      </c>
      <c r="F1824" s="19">
        <f t="shared" si="16"/>
        <v>0</v>
      </c>
      <c r="G1824" s="19">
        <f t="shared" si="17"/>
        <v>0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</row>
    <row r="1825" spans="1:29" ht="15" x14ac:dyDescent="0.25">
      <c r="A1825" s="14" t="s">
        <v>210</v>
      </c>
      <c r="B1825" s="14" t="s">
        <v>214</v>
      </c>
      <c r="C1825" s="16" t="s">
        <v>120</v>
      </c>
      <c r="D1825" s="18">
        <v>20700</v>
      </c>
      <c r="E1825" s="18">
        <v>66424</v>
      </c>
      <c r="F1825" s="19">
        <f t="shared" si="16"/>
        <v>0</v>
      </c>
      <c r="G1825" s="19">
        <f t="shared" si="17"/>
        <v>0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</row>
    <row r="1826" spans="1:29" ht="15" x14ac:dyDescent="0.25">
      <c r="A1826" s="14" t="s">
        <v>210</v>
      </c>
      <c r="B1826" s="14" t="s">
        <v>215</v>
      </c>
      <c r="C1826" s="16" t="s">
        <v>120</v>
      </c>
      <c r="D1826" s="18">
        <v>7209</v>
      </c>
      <c r="E1826" s="18">
        <v>21540</v>
      </c>
      <c r="F1826" s="19">
        <f t="shared" si="16"/>
        <v>0</v>
      </c>
      <c r="G1826" s="19">
        <f t="shared" si="17"/>
        <v>0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</row>
    <row r="1827" spans="1:29" ht="15" x14ac:dyDescent="0.25">
      <c r="A1827" s="14" t="s">
        <v>210</v>
      </c>
      <c r="B1827" s="14" t="s">
        <v>216</v>
      </c>
      <c r="C1827" s="16" t="s">
        <v>120</v>
      </c>
      <c r="D1827" s="18">
        <v>26389</v>
      </c>
      <c r="E1827" s="18">
        <v>75236</v>
      </c>
      <c r="F1827" s="19">
        <f t="shared" si="16"/>
        <v>0</v>
      </c>
      <c r="G1827" s="19">
        <f t="shared" si="17"/>
        <v>0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</row>
    <row r="1828" spans="1:29" ht="15" x14ac:dyDescent="0.25">
      <c r="A1828" s="14" t="s">
        <v>210</v>
      </c>
      <c r="B1828" s="14" t="s">
        <v>217</v>
      </c>
      <c r="C1828" s="16" t="s">
        <v>120</v>
      </c>
      <c r="D1828" s="18">
        <v>4206</v>
      </c>
      <c r="E1828" s="18">
        <v>14972</v>
      </c>
      <c r="F1828" s="19">
        <f t="shared" si="16"/>
        <v>0</v>
      </c>
      <c r="G1828" s="19">
        <f t="shared" si="17"/>
        <v>0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</row>
    <row r="1829" spans="1:29" ht="15" x14ac:dyDescent="0.25">
      <c r="A1829" s="14" t="s">
        <v>210</v>
      </c>
      <c r="B1829" s="14" t="s">
        <v>218</v>
      </c>
      <c r="C1829" s="16" t="s">
        <v>121</v>
      </c>
      <c r="D1829" s="18">
        <v>17583</v>
      </c>
      <c r="E1829" s="18">
        <v>44587</v>
      </c>
      <c r="F1829" s="19">
        <f t="shared" si="16"/>
        <v>0</v>
      </c>
      <c r="G1829" s="19">
        <f t="shared" si="17"/>
        <v>0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</row>
    <row r="1830" spans="1:29" ht="15" x14ac:dyDescent="0.25">
      <c r="A1830" s="14" t="s">
        <v>210</v>
      </c>
      <c r="B1830" s="14" t="s">
        <v>219</v>
      </c>
      <c r="C1830" s="16" t="s">
        <v>121</v>
      </c>
      <c r="D1830" s="18">
        <v>22790</v>
      </c>
      <c r="E1830" s="18">
        <v>67242</v>
      </c>
      <c r="F1830" s="19">
        <f t="shared" si="16"/>
        <v>0</v>
      </c>
      <c r="G1830" s="19">
        <f t="shared" si="17"/>
        <v>0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</row>
    <row r="1831" spans="1:29" ht="15" x14ac:dyDescent="0.25">
      <c r="A1831" s="14" t="s">
        <v>210</v>
      </c>
      <c r="B1831" s="14" t="s">
        <v>220</v>
      </c>
      <c r="C1831" s="16" t="s">
        <v>121</v>
      </c>
      <c r="D1831" s="18">
        <v>144109</v>
      </c>
      <c r="E1831" s="18">
        <v>393535</v>
      </c>
      <c r="F1831" s="19">
        <f t="shared" si="16"/>
        <v>1</v>
      </c>
      <c r="G1831" s="19">
        <f t="shared" si="17"/>
        <v>1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</row>
    <row r="1832" spans="1:29" ht="15" x14ac:dyDescent="0.25">
      <c r="A1832" s="14" t="s">
        <v>210</v>
      </c>
      <c r="B1832" s="14" t="s">
        <v>221</v>
      </c>
      <c r="C1832" s="16" t="s">
        <v>122</v>
      </c>
      <c r="D1832" s="18">
        <v>22803</v>
      </c>
      <c r="E1832" s="18">
        <v>57429</v>
      </c>
      <c r="F1832" s="19">
        <f t="shared" si="16"/>
        <v>0</v>
      </c>
      <c r="G1832" s="19">
        <f t="shared" si="17"/>
        <v>0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</row>
    <row r="1833" spans="1:29" ht="15" x14ac:dyDescent="0.25">
      <c r="A1833" s="14" t="s">
        <v>210</v>
      </c>
      <c r="B1833" s="14" t="s">
        <v>222</v>
      </c>
      <c r="C1833" s="16" t="s">
        <v>122</v>
      </c>
      <c r="D1833" s="18">
        <v>51975</v>
      </c>
      <c r="E1833" s="18">
        <v>139405</v>
      </c>
      <c r="F1833" s="19">
        <f t="shared" si="16"/>
        <v>1</v>
      </c>
      <c r="G1833" s="19">
        <f t="shared" si="17"/>
        <v>1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</row>
    <row r="1834" spans="1:29" ht="15" x14ac:dyDescent="0.25">
      <c r="A1834" s="14" t="s">
        <v>210</v>
      </c>
      <c r="B1834" s="14" t="s">
        <v>223</v>
      </c>
      <c r="C1834" s="16" t="s">
        <v>122</v>
      </c>
      <c r="D1834" s="18">
        <v>7014</v>
      </c>
      <c r="E1834" s="18">
        <v>21712</v>
      </c>
      <c r="F1834" s="19">
        <f t="shared" si="16"/>
        <v>0</v>
      </c>
      <c r="G1834" s="19">
        <f t="shared" si="17"/>
        <v>0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</row>
    <row r="1835" spans="1:29" ht="15" x14ac:dyDescent="0.25">
      <c r="A1835" s="14" t="s">
        <v>210</v>
      </c>
      <c r="B1835" s="14" t="s">
        <v>211</v>
      </c>
      <c r="C1835" s="16" t="s">
        <v>122</v>
      </c>
      <c r="D1835" s="18">
        <v>8093</v>
      </c>
      <c r="E1835" s="18">
        <v>19497</v>
      </c>
      <c r="F1835" s="19">
        <f t="shared" si="16"/>
        <v>0</v>
      </c>
      <c r="G1835" s="19">
        <f t="shared" si="17"/>
        <v>0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</row>
    <row r="1836" spans="1:29" ht="15" x14ac:dyDescent="0.25">
      <c r="A1836" s="14" t="s">
        <v>210</v>
      </c>
      <c r="B1836" s="14" t="s">
        <v>212</v>
      </c>
      <c r="C1836" s="16" t="s">
        <v>124</v>
      </c>
      <c r="D1836" s="18">
        <v>180242</v>
      </c>
      <c r="E1836" s="18">
        <v>509889</v>
      </c>
      <c r="F1836" s="19">
        <f t="shared" si="16"/>
        <v>1</v>
      </c>
      <c r="G1836" s="19">
        <f t="shared" si="17"/>
        <v>1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</row>
    <row r="1837" spans="1:29" ht="15" x14ac:dyDescent="0.25">
      <c r="A1837" s="14" t="s">
        <v>210</v>
      </c>
      <c r="B1837" s="14" t="s">
        <v>213</v>
      </c>
      <c r="C1837" s="16" t="s">
        <v>124</v>
      </c>
      <c r="D1837" s="18">
        <v>21503</v>
      </c>
      <c r="E1837" s="18">
        <v>99544</v>
      </c>
      <c r="F1837" s="19">
        <f t="shared" si="16"/>
        <v>0</v>
      </c>
      <c r="G1837" s="19">
        <f t="shared" si="17"/>
        <v>0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1:29" ht="15" x14ac:dyDescent="0.25">
      <c r="A1838" s="14" t="s">
        <v>210</v>
      </c>
      <c r="B1838" s="14" t="s">
        <v>214</v>
      </c>
      <c r="C1838" s="16" t="s">
        <v>124</v>
      </c>
      <c r="D1838" s="18">
        <v>20380</v>
      </c>
      <c r="E1838" s="18">
        <v>65977</v>
      </c>
      <c r="F1838" s="19">
        <f t="shared" si="16"/>
        <v>0</v>
      </c>
      <c r="G1838" s="19">
        <f t="shared" si="17"/>
        <v>0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</row>
    <row r="1839" spans="1:29" ht="15" x14ac:dyDescent="0.25">
      <c r="A1839" s="14" t="s">
        <v>210</v>
      </c>
      <c r="B1839" s="14" t="s">
        <v>215</v>
      </c>
      <c r="C1839" s="16" t="s">
        <v>124</v>
      </c>
      <c r="D1839" s="18">
        <v>6853</v>
      </c>
      <c r="E1839" s="18">
        <v>20733</v>
      </c>
      <c r="F1839" s="19">
        <f t="shared" si="16"/>
        <v>0</v>
      </c>
      <c r="G1839" s="19">
        <f t="shared" si="17"/>
        <v>0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</row>
    <row r="1840" spans="1:29" ht="15" x14ac:dyDescent="0.25">
      <c r="A1840" s="14" t="s">
        <v>210</v>
      </c>
      <c r="B1840" s="14" t="s">
        <v>216</v>
      </c>
      <c r="C1840" s="16" t="s">
        <v>124</v>
      </c>
      <c r="D1840" s="18">
        <v>25780</v>
      </c>
      <c r="E1840" s="18">
        <v>73769</v>
      </c>
      <c r="F1840" s="19">
        <f t="shared" si="16"/>
        <v>0</v>
      </c>
      <c r="G1840" s="19">
        <f t="shared" si="17"/>
        <v>0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</row>
    <row r="1841" spans="1:29" ht="15" x14ac:dyDescent="0.25">
      <c r="A1841" s="14" t="s">
        <v>210</v>
      </c>
      <c r="B1841" s="14" t="s">
        <v>217</v>
      </c>
      <c r="C1841" s="16" t="s">
        <v>124</v>
      </c>
      <c r="D1841" s="18">
        <v>4774</v>
      </c>
      <c r="E1841" s="18">
        <v>14499</v>
      </c>
      <c r="F1841" s="19">
        <f t="shared" si="16"/>
        <v>0</v>
      </c>
      <c r="G1841" s="19">
        <f t="shared" si="17"/>
        <v>0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</row>
    <row r="1842" spans="1:29" ht="15" x14ac:dyDescent="0.25">
      <c r="A1842" s="14" t="s">
        <v>210</v>
      </c>
      <c r="B1842" s="14" t="s">
        <v>218</v>
      </c>
      <c r="C1842" s="16" t="s">
        <v>125</v>
      </c>
      <c r="D1842" s="18">
        <v>15183</v>
      </c>
      <c r="E1842" s="18">
        <v>39604</v>
      </c>
      <c r="F1842" s="19">
        <f t="shared" si="16"/>
        <v>0</v>
      </c>
      <c r="G1842" s="19">
        <f t="shared" si="17"/>
        <v>0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</row>
    <row r="1843" spans="1:29" ht="15" x14ac:dyDescent="0.25">
      <c r="A1843" s="14" t="s">
        <v>210</v>
      </c>
      <c r="B1843" s="14" t="s">
        <v>219</v>
      </c>
      <c r="C1843" s="16" t="s">
        <v>125</v>
      </c>
      <c r="D1843" s="18">
        <v>19606</v>
      </c>
      <c r="E1843" s="18">
        <v>56736</v>
      </c>
      <c r="F1843" s="19">
        <f t="shared" si="16"/>
        <v>0</v>
      </c>
      <c r="G1843" s="19">
        <f t="shared" si="17"/>
        <v>0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</row>
    <row r="1844" spans="1:29" ht="15" x14ac:dyDescent="0.25">
      <c r="A1844" s="14" t="s">
        <v>210</v>
      </c>
      <c r="B1844" s="14" t="s">
        <v>220</v>
      </c>
      <c r="C1844" s="16" t="s">
        <v>125</v>
      </c>
      <c r="D1844" s="18">
        <v>158214</v>
      </c>
      <c r="E1844" s="18">
        <v>432739</v>
      </c>
      <c r="F1844" s="19">
        <f t="shared" si="16"/>
        <v>1</v>
      </c>
      <c r="G1844" s="19">
        <f t="shared" si="17"/>
        <v>1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</row>
    <row r="1845" spans="1:29" ht="15" x14ac:dyDescent="0.25">
      <c r="A1845" s="14" t="s">
        <v>210</v>
      </c>
      <c r="B1845" s="14" t="s">
        <v>221</v>
      </c>
      <c r="C1845" s="16" t="s">
        <v>118</v>
      </c>
      <c r="D1845" s="18">
        <v>21630</v>
      </c>
      <c r="E1845" s="18">
        <v>53590</v>
      </c>
      <c r="F1845" s="19">
        <f t="shared" si="16"/>
        <v>0</v>
      </c>
      <c r="G1845" s="19">
        <f t="shared" si="17"/>
        <v>0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1:29" ht="15" x14ac:dyDescent="0.25">
      <c r="A1846" s="14" t="s">
        <v>210</v>
      </c>
      <c r="B1846" s="14" t="s">
        <v>222</v>
      </c>
      <c r="C1846" s="16" t="s">
        <v>118</v>
      </c>
      <c r="D1846" s="18">
        <v>45911</v>
      </c>
      <c r="E1846" s="18">
        <v>123875</v>
      </c>
      <c r="F1846" s="19">
        <f t="shared" si="16"/>
        <v>0</v>
      </c>
      <c r="G1846" s="19">
        <f t="shared" si="17"/>
        <v>1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</row>
    <row r="1847" spans="1:29" ht="15" x14ac:dyDescent="0.25">
      <c r="A1847" s="14" t="s">
        <v>210</v>
      </c>
      <c r="B1847" s="14" t="s">
        <v>223</v>
      </c>
      <c r="C1847" s="16" t="s">
        <v>118</v>
      </c>
      <c r="D1847" s="18">
        <v>7054</v>
      </c>
      <c r="E1847" s="18">
        <v>20796</v>
      </c>
      <c r="F1847" s="19">
        <f t="shared" si="16"/>
        <v>0</v>
      </c>
      <c r="G1847" s="19">
        <f t="shared" si="17"/>
        <v>0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</row>
    <row r="1848" spans="1:29" ht="15" x14ac:dyDescent="0.25">
      <c r="A1848" s="14" t="s">
        <v>210</v>
      </c>
      <c r="B1848" s="14" t="s">
        <v>211</v>
      </c>
      <c r="C1848" s="16" t="s">
        <v>119</v>
      </c>
      <c r="D1848" s="18">
        <v>7332</v>
      </c>
      <c r="E1848" s="18">
        <v>19208</v>
      </c>
      <c r="F1848" s="19">
        <f t="shared" si="16"/>
        <v>0</v>
      </c>
      <c r="G1848" s="19">
        <f t="shared" si="17"/>
        <v>0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</row>
    <row r="1849" spans="1:29" ht="15" x14ac:dyDescent="0.25">
      <c r="A1849" s="14" t="s">
        <v>210</v>
      </c>
      <c r="B1849" s="14" t="s">
        <v>212</v>
      </c>
      <c r="C1849" s="16" t="s">
        <v>121</v>
      </c>
      <c r="D1849" s="18">
        <v>172442</v>
      </c>
      <c r="E1849" s="18">
        <v>469328</v>
      </c>
      <c r="F1849" s="19">
        <f t="shared" si="16"/>
        <v>1</v>
      </c>
      <c r="G1849" s="19">
        <f t="shared" si="17"/>
        <v>1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</row>
    <row r="1850" spans="1:29" ht="15" x14ac:dyDescent="0.25">
      <c r="A1850" s="14" t="s">
        <v>210</v>
      </c>
      <c r="B1850" s="14" t="s">
        <v>213</v>
      </c>
      <c r="C1850" s="16" t="s">
        <v>121</v>
      </c>
      <c r="D1850" s="18">
        <v>26866</v>
      </c>
      <c r="E1850" s="18">
        <v>114770</v>
      </c>
      <c r="F1850" s="19">
        <f t="shared" si="16"/>
        <v>0</v>
      </c>
      <c r="G1850" s="19">
        <f t="shared" si="17"/>
        <v>1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</row>
    <row r="1851" spans="1:29" ht="15" x14ac:dyDescent="0.25">
      <c r="A1851" s="14" t="s">
        <v>210</v>
      </c>
      <c r="B1851" s="14" t="s">
        <v>214</v>
      </c>
      <c r="C1851" s="16" t="s">
        <v>121</v>
      </c>
      <c r="D1851" s="18">
        <v>18478</v>
      </c>
      <c r="E1851" s="18">
        <v>60245</v>
      </c>
      <c r="F1851" s="19">
        <f t="shared" si="16"/>
        <v>0</v>
      </c>
      <c r="G1851" s="19">
        <f t="shared" si="17"/>
        <v>0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1:29" ht="15" x14ac:dyDescent="0.25">
      <c r="A1852" s="14" t="s">
        <v>210</v>
      </c>
      <c r="B1852" s="14" t="s">
        <v>215</v>
      </c>
      <c r="C1852" s="16" t="s">
        <v>121</v>
      </c>
      <c r="D1852" s="18">
        <v>6677</v>
      </c>
      <c r="E1852" s="18">
        <v>21027</v>
      </c>
      <c r="F1852" s="19">
        <f t="shared" si="16"/>
        <v>0</v>
      </c>
      <c r="G1852" s="19">
        <f t="shared" si="17"/>
        <v>0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</row>
    <row r="1853" spans="1:29" ht="15" x14ac:dyDescent="0.25">
      <c r="A1853" s="14" t="s">
        <v>210</v>
      </c>
      <c r="B1853" s="14" t="s">
        <v>216</v>
      </c>
      <c r="C1853" s="16" t="s">
        <v>121</v>
      </c>
      <c r="D1853" s="18">
        <v>26399</v>
      </c>
      <c r="E1853" s="18">
        <v>71547</v>
      </c>
      <c r="F1853" s="19">
        <f t="shared" si="16"/>
        <v>0</v>
      </c>
      <c r="G1853" s="19">
        <f t="shared" si="17"/>
        <v>0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</row>
    <row r="1854" spans="1:29" ht="15" x14ac:dyDescent="0.25">
      <c r="A1854" s="14" t="s">
        <v>210</v>
      </c>
      <c r="B1854" s="14" t="s">
        <v>217</v>
      </c>
      <c r="C1854" s="16" t="s">
        <v>121</v>
      </c>
      <c r="D1854" s="18">
        <v>5023</v>
      </c>
      <c r="E1854" s="18">
        <v>16245</v>
      </c>
      <c r="F1854" s="19">
        <f t="shared" si="16"/>
        <v>0</v>
      </c>
      <c r="G1854" s="19">
        <f t="shared" si="17"/>
        <v>0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</row>
    <row r="1855" spans="1:29" ht="15" x14ac:dyDescent="0.25">
      <c r="A1855" s="14" t="s">
        <v>210</v>
      </c>
      <c r="B1855" s="14" t="s">
        <v>218</v>
      </c>
      <c r="C1855" s="16" t="s">
        <v>122</v>
      </c>
      <c r="D1855" s="18">
        <v>10772</v>
      </c>
      <c r="E1855" s="18">
        <v>29893</v>
      </c>
      <c r="F1855" s="19">
        <f t="shared" si="16"/>
        <v>0</v>
      </c>
      <c r="G1855" s="19">
        <f t="shared" si="17"/>
        <v>0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</row>
    <row r="1856" spans="1:29" ht="15" x14ac:dyDescent="0.25">
      <c r="A1856" s="14" t="s">
        <v>210</v>
      </c>
      <c r="B1856" s="14" t="s">
        <v>219</v>
      </c>
      <c r="C1856" s="16" t="s">
        <v>123</v>
      </c>
      <c r="D1856" s="18">
        <v>16638</v>
      </c>
      <c r="E1856" s="18">
        <v>51881</v>
      </c>
      <c r="F1856" s="19">
        <f t="shared" si="16"/>
        <v>0</v>
      </c>
      <c r="G1856" s="19">
        <f t="shared" si="17"/>
        <v>0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</row>
    <row r="1857" spans="1:29" ht="15" x14ac:dyDescent="0.25">
      <c r="A1857" s="14" t="s">
        <v>210</v>
      </c>
      <c r="B1857" s="14" t="s">
        <v>220</v>
      </c>
      <c r="C1857" s="16" t="s">
        <v>123</v>
      </c>
      <c r="D1857" s="18">
        <v>145540</v>
      </c>
      <c r="E1857" s="18">
        <v>397642</v>
      </c>
      <c r="F1857" s="19">
        <f t="shared" si="16"/>
        <v>1</v>
      </c>
      <c r="G1857" s="19">
        <f t="shared" si="17"/>
        <v>1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</row>
    <row r="1858" spans="1:29" ht="15" x14ac:dyDescent="0.25">
      <c r="A1858" s="14" t="s">
        <v>210</v>
      </c>
      <c r="B1858" s="14" t="s">
        <v>221</v>
      </c>
      <c r="C1858" s="16" t="s">
        <v>124</v>
      </c>
      <c r="D1858" s="18">
        <v>20792</v>
      </c>
      <c r="E1858" s="18">
        <v>50634</v>
      </c>
      <c r="F1858" s="19">
        <f t="shared" si="16"/>
        <v>0</v>
      </c>
      <c r="G1858" s="19">
        <f t="shared" si="17"/>
        <v>0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</row>
    <row r="1859" spans="1:29" ht="15" x14ac:dyDescent="0.25">
      <c r="A1859" s="14" t="s">
        <v>210</v>
      </c>
      <c r="B1859" s="14" t="s">
        <v>222</v>
      </c>
      <c r="C1859" s="16" t="s">
        <v>124</v>
      </c>
      <c r="D1859" s="18">
        <v>43231</v>
      </c>
      <c r="E1859" s="18">
        <v>116149</v>
      </c>
      <c r="F1859" s="19">
        <f t="shared" si="16"/>
        <v>0</v>
      </c>
      <c r="G1859" s="19">
        <f t="shared" si="17"/>
        <v>1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</row>
    <row r="1860" spans="1:29" ht="15" x14ac:dyDescent="0.25">
      <c r="A1860" s="14" t="s">
        <v>210</v>
      </c>
      <c r="B1860" s="14" t="s">
        <v>223</v>
      </c>
      <c r="C1860" s="16" t="s">
        <v>124</v>
      </c>
      <c r="D1860" s="18">
        <v>6589</v>
      </c>
      <c r="E1860" s="18">
        <v>20044</v>
      </c>
      <c r="F1860" s="19">
        <f t="shared" si="16"/>
        <v>0</v>
      </c>
      <c r="G1860" s="19">
        <f t="shared" si="17"/>
        <v>0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</row>
    <row r="1861" spans="1:29" ht="15" x14ac:dyDescent="0.25">
      <c r="A1861" s="14" t="s">
        <v>210</v>
      </c>
      <c r="B1861" s="14" t="s">
        <v>211</v>
      </c>
      <c r="C1861" s="16" t="s">
        <v>125</v>
      </c>
      <c r="D1861" s="18">
        <v>6970</v>
      </c>
      <c r="E1861" s="18">
        <v>17510</v>
      </c>
      <c r="F1861" s="19">
        <f t="shared" si="16"/>
        <v>0</v>
      </c>
      <c r="G1861" s="19">
        <f t="shared" si="17"/>
        <v>0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</row>
    <row r="1862" spans="1:29" ht="15" x14ac:dyDescent="0.25">
      <c r="A1862" s="14" t="s">
        <v>210</v>
      </c>
      <c r="B1862" s="14" t="s">
        <v>212</v>
      </c>
      <c r="C1862" s="16" t="s">
        <v>118</v>
      </c>
      <c r="D1862" s="18">
        <v>155548</v>
      </c>
      <c r="E1862" s="18">
        <v>447480</v>
      </c>
      <c r="F1862" s="19">
        <f t="shared" si="16"/>
        <v>1</v>
      </c>
      <c r="G1862" s="19">
        <f t="shared" si="17"/>
        <v>1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</row>
    <row r="1863" spans="1:29" ht="15" x14ac:dyDescent="0.25">
      <c r="A1863" s="14" t="s">
        <v>210</v>
      </c>
      <c r="B1863" s="14" t="s">
        <v>213</v>
      </c>
      <c r="C1863" s="16" t="s">
        <v>118</v>
      </c>
      <c r="D1863" s="18">
        <v>26901</v>
      </c>
      <c r="E1863" s="18">
        <v>114084</v>
      </c>
      <c r="F1863" s="19">
        <f t="shared" si="16"/>
        <v>0</v>
      </c>
      <c r="G1863" s="19">
        <f t="shared" si="17"/>
        <v>1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</row>
    <row r="1864" spans="1:29" ht="15" x14ac:dyDescent="0.25">
      <c r="A1864" s="14" t="s">
        <v>210</v>
      </c>
      <c r="B1864" s="14" t="s">
        <v>214</v>
      </c>
      <c r="C1864" s="16" t="s">
        <v>119</v>
      </c>
      <c r="D1864" s="18">
        <v>19241</v>
      </c>
      <c r="E1864" s="18">
        <v>63201</v>
      </c>
      <c r="F1864" s="19">
        <f t="shared" si="16"/>
        <v>0</v>
      </c>
      <c r="G1864" s="19">
        <f t="shared" si="17"/>
        <v>0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</row>
    <row r="1865" spans="1:29" ht="15" x14ac:dyDescent="0.25">
      <c r="A1865" s="14" t="s">
        <v>210</v>
      </c>
      <c r="B1865" s="14" t="s">
        <v>215</v>
      </c>
      <c r="C1865" s="16" t="s">
        <v>119</v>
      </c>
      <c r="D1865" s="18">
        <v>6219</v>
      </c>
      <c r="E1865" s="18">
        <v>19241</v>
      </c>
      <c r="F1865" s="19">
        <f t="shared" si="16"/>
        <v>0</v>
      </c>
      <c r="G1865" s="19">
        <f t="shared" si="17"/>
        <v>0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</row>
    <row r="1866" spans="1:29" ht="15" x14ac:dyDescent="0.25">
      <c r="A1866" s="14" t="s">
        <v>210</v>
      </c>
      <c r="B1866" s="14" t="s">
        <v>216</v>
      </c>
      <c r="C1866" s="16" t="s">
        <v>119</v>
      </c>
      <c r="D1866" s="18">
        <v>23469</v>
      </c>
      <c r="E1866" s="18">
        <v>63534</v>
      </c>
      <c r="F1866" s="19">
        <f t="shared" si="16"/>
        <v>0</v>
      </c>
      <c r="G1866" s="19">
        <f t="shared" si="17"/>
        <v>0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</row>
    <row r="1867" spans="1:29" ht="15" x14ac:dyDescent="0.25">
      <c r="A1867" s="14" t="s">
        <v>210</v>
      </c>
      <c r="B1867" s="14" t="s">
        <v>217</v>
      </c>
      <c r="C1867" s="16" t="s">
        <v>119</v>
      </c>
      <c r="D1867" s="18">
        <v>5271</v>
      </c>
      <c r="E1867" s="18">
        <v>16835</v>
      </c>
      <c r="F1867" s="19">
        <f t="shared" si="16"/>
        <v>0</v>
      </c>
      <c r="G1867" s="19">
        <f t="shared" si="17"/>
        <v>0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</row>
    <row r="1868" spans="1:29" ht="15" x14ac:dyDescent="0.25">
      <c r="A1868" s="14" t="s">
        <v>210</v>
      </c>
      <c r="B1868" s="14" t="s">
        <v>218</v>
      </c>
      <c r="C1868" s="16" t="s">
        <v>120</v>
      </c>
      <c r="D1868" s="18">
        <v>9603</v>
      </c>
      <c r="E1868" s="18">
        <v>27987</v>
      </c>
      <c r="F1868" s="19">
        <f t="shared" si="16"/>
        <v>0</v>
      </c>
      <c r="G1868" s="19">
        <f t="shared" si="17"/>
        <v>0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</row>
    <row r="1869" spans="1:29" ht="15" x14ac:dyDescent="0.25">
      <c r="A1869" s="14" t="s">
        <v>210</v>
      </c>
      <c r="B1869" s="14" t="s">
        <v>219</v>
      </c>
      <c r="C1869" s="16" t="s">
        <v>120</v>
      </c>
      <c r="D1869" s="18">
        <v>16648</v>
      </c>
      <c r="E1869" s="18">
        <v>44393</v>
      </c>
      <c r="F1869" s="19">
        <f t="shared" si="16"/>
        <v>0</v>
      </c>
      <c r="G1869" s="19">
        <f t="shared" si="17"/>
        <v>0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</row>
    <row r="1870" spans="1:29" ht="15" x14ac:dyDescent="0.25">
      <c r="A1870" s="14" t="s">
        <v>210</v>
      </c>
      <c r="B1870" s="14" t="s">
        <v>220</v>
      </c>
      <c r="C1870" s="16" t="s">
        <v>120</v>
      </c>
      <c r="D1870" s="18">
        <v>143706</v>
      </c>
      <c r="E1870" s="18">
        <v>395834</v>
      </c>
      <c r="F1870" s="19">
        <f t="shared" si="16"/>
        <v>1</v>
      </c>
      <c r="G1870" s="19">
        <f t="shared" si="17"/>
        <v>1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</row>
    <row r="1871" spans="1:29" ht="15" x14ac:dyDescent="0.25">
      <c r="A1871" s="14" t="s">
        <v>210</v>
      </c>
      <c r="B1871" s="14" t="s">
        <v>221</v>
      </c>
      <c r="C1871" s="16" t="s">
        <v>120</v>
      </c>
      <c r="D1871" s="18">
        <v>17937</v>
      </c>
      <c r="E1871" s="18">
        <v>51111</v>
      </c>
      <c r="F1871" s="19">
        <f t="shared" si="16"/>
        <v>0</v>
      </c>
      <c r="G1871" s="19">
        <f t="shared" si="17"/>
        <v>0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</row>
    <row r="1872" spans="1:29" ht="15" x14ac:dyDescent="0.25">
      <c r="A1872" s="14" t="s">
        <v>210</v>
      </c>
      <c r="B1872" s="14" t="s">
        <v>222</v>
      </c>
      <c r="C1872" s="16" t="s">
        <v>121</v>
      </c>
      <c r="D1872" s="18">
        <v>42310</v>
      </c>
      <c r="E1872" s="18">
        <v>113241</v>
      </c>
      <c r="F1872" s="19">
        <f t="shared" si="16"/>
        <v>0</v>
      </c>
      <c r="G1872" s="19">
        <f t="shared" si="17"/>
        <v>1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</row>
    <row r="1873" spans="1:29" ht="15" x14ac:dyDescent="0.25">
      <c r="A1873" s="14" t="s">
        <v>210</v>
      </c>
      <c r="B1873" s="14" t="s">
        <v>223</v>
      </c>
      <c r="C1873" s="16" t="s">
        <v>121</v>
      </c>
      <c r="D1873" s="18">
        <v>6186</v>
      </c>
      <c r="E1873" s="18">
        <v>18881</v>
      </c>
      <c r="F1873" s="19">
        <f t="shared" si="16"/>
        <v>0</v>
      </c>
      <c r="G1873" s="19">
        <f t="shared" si="17"/>
        <v>0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</row>
    <row r="1874" spans="1:29" ht="15" x14ac:dyDescent="0.25">
      <c r="A1874" s="14" t="s">
        <v>210</v>
      </c>
      <c r="B1874" s="14" t="s">
        <v>211</v>
      </c>
      <c r="C1874" s="16" t="s">
        <v>121</v>
      </c>
      <c r="D1874" s="18">
        <v>6752</v>
      </c>
      <c r="E1874" s="18">
        <v>16468</v>
      </c>
      <c r="F1874" s="19">
        <f t="shared" si="16"/>
        <v>0</v>
      </c>
      <c r="G1874" s="19">
        <f t="shared" si="17"/>
        <v>0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1:29" ht="15" x14ac:dyDescent="0.25">
      <c r="A1875" s="14" t="s">
        <v>210</v>
      </c>
      <c r="B1875" s="14" t="s">
        <v>212</v>
      </c>
      <c r="C1875" s="16" t="s">
        <v>123</v>
      </c>
      <c r="D1875" s="18">
        <v>142649</v>
      </c>
      <c r="E1875" s="18">
        <v>418859</v>
      </c>
      <c r="F1875" s="19">
        <f t="shared" si="16"/>
        <v>1</v>
      </c>
      <c r="G1875" s="19">
        <f t="shared" si="17"/>
        <v>1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</row>
    <row r="1876" spans="1:29" ht="15" x14ac:dyDescent="0.25">
      <c r="A1876" s="14" t="s">
        <v>210</v>
      </c>
      <c r="B1876" s="14" t="s">
        <v>213</v>
      </c>
      <c r="C1876" s="16" t="s">
        <v>123</v>
      </c>
      <c r="D1876" s="18">
        <v>27086</v>
      </c>
      <c r="E1876" s="18">
        <v>91118</v>
      </c>
      <c r="F1876" s="19">
        <f t="shared" si="16"/>
        <v>0</v>
      </c>
      <c r="G1876" s="19">
        <f t="shared" si="17"/>
        <v>0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</row>
    <row r="1877" spans="1:29" ht="15" x14ac:dyDescent="0.25">
      <c r="A1877" s="14" t="s">
        <v>210</v>
      </c>
      <c r="B1877" s="14" t="s">
        <v>214</v>
      </c>
      <c r="C1877" s="16" t="s">
        <v>123</v>
      </c>
      <c r="D1877" s="18">
        <v>19730</v>
      </c>
      <c r="E1877" s="18">
        <v>65122</v>
      </c>
      <c r="F1877" s="19">
        <f t="shared" si="16"/>
        <v>0</v>
      </c>
      <c r="G1877" s="19">
        <f t="shared" si="17"/>
        <v>0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</row>
    <row r="1878" spans="1:29" ht="15" x14ac:dyDescent="0.25">
      <c r="A1878" s="14" t="s">
        <v>210</v>
      </c>
      <c r="B1878" s="14" t="s">
        <v>215</v>
      </c>
      <c r="C1878" s="16" t="s">
        <v>123</v>
      </c>
      <c r="D1878" s="18">
        <v>5176</v>
      </c>
      <c r="E1878" s="18">
        <v>17470</v>
      </c>
      <c r="F1878" s="19">
        <f t="shared" si="16"/>
        <v>0</v>
      </c>
      <c r="G1878" s="19">
        <f t="shared" si="17"/>
        <v>0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1:29" ht="15" x14ac:dyDescent="0.25">
      <c r="A1879" s="14" t="s">
        <v>210</v>
      </c>
      <c r="B1879" s="14" t="s">
        <v>216</v>
      </c>
      <c r="C1879" s="16" t="s">
        <v>123</v>
      </c>
      <c r="D1879" s="18">
        <v>22001</v>
      </c>
      <c r="E1879" s="18">
        <v>61657</v>
      </c>
      <c r="F1879" s="19">
        <f t="shared" si="16"/>
        <v>0</v>
      </c>
      <c r="G1879" s="19">
        <f t="shared" si="17"/>
        <v>0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</row>
    <row r="1880" spans="1:29" ht="15" x14ac:dyDescent="0.25">
      <c r="A1880" s="14" t="s">
        <v>210</v>
      </c>
      <c r="B1880" s="14" t="s">
        <v>217</v>
      </c>
      <c r="C1880" s="16" t="s">
        <v>123</v>
      </c>
      <c r="D1880" s="18">
        <v>5220</v>
      </c>
      <c r="E1880" s="18">
        <v>18221</v>
      </c>
      <c r="F1880" s="19">
        <f t="shared" si="16"/>
        <v>0</v>
      </c>
      <c r="G1880" s="19">
        <f t="shared" si="17"/>
        <v>0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</row>
    <row r="1881" spans="1:29" ht="15" x14ac:dyDescent="0.25">
      <c r="A1881" s="14" t="s">
        <v>210</v>
      </c>
      <c r="B1881" s="14" t="s">
        <v>218</v>
      </c>
      <c r="C1881" s="16" t="s">
        <v>124</v>
      </c>
      <c r="D1881" s="18">
        <v>9350</v>
      </c>
      <c r="E1881" s="18">
        <v>32391</v>
      </c>
      <c r="F1881" s="19">
        <f t="shared" si="16"/>
        <v>0</v>
      </c>
      <c r="G1881" s="19">
        <f t="shared" si="17"/>
        <v>0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</row>
    <row r="1882" spans="1:29" ht="15" x14ac:dyDescent="0.25">
      <c r="A1882" s="14" t="s">
        <v>210</v>
      </c>
      <c r="B1882" s="14" t="s">
        <v>219</v>
      </c>
      <c r="C1882" s="16" t="s">
        <v>124</v>
      </c>
      <c r="D1882" s="18">
        <v>14185</v>
      </c>
      <c r="E1882" s="18">
        <v>36157</v>
      </c>
      <c r="F1882" s="19">
        <f t="shared" si="16"/>
        <v>0</v>
      </c>
      <c r="G1882" s="19">
        <f t="shared" si="17"/>
        <v>0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</row>
    <row r="1883" spans="1:29" ht="15" x14ac:dyDescent="0.25">
      <c r="A1883" s="14" t="s">
        <v>210</v>
      </c>
      <c r="B1883" s="14" t="s">
        <v>220</v>
      </c>
      <c r="C1883" s="16" t="s">
        <v>124</v>
      </c>
      <c r="D1883" s="18">
        <v>121382</v>
      </c>
      <c r="E1883" s="18">
        <v>327272</v>
      </c>
      <c r="F1883" s="19">
        <f t="shared" si="16"/>
        <v>1</v>
      </c>
      <c r="G1883" s="19">
        <f t="shared" si="17"/>
        <v>1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</row>
    <row r="1884" spans="1:29" ht="15" x14ac:dyDescent="0.25">
      <c r="A1884" s="14" t="s">
        <v>210</v>
      </c>
      <c r="B1884" s="14" t="s">
        <v>221</v>
      </c>
      <c r="C1884" s="16" t="s">
        <v>125</v>
      </c>
      <c r="D1884" s="18">
        <v>16543</v>
      </c>
      <c r="E1884" s="18">
        <v>54286</v>
      </c>
      <c r="F1884" s="19">
        <f t="shared" si="16"/>
        <v>0</v>
      </c>
      <c r="G1884" s="19">
        <f t="shared" si="17"/>
        <v>0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</row>
    <row r="1885" spans="1:29" ht="15" x14ac:dyDescent="0.25">
      <c r="A1885" s="14" t="s">
        <v>210</v>
      </c>
      <c r="B1885" s="14" t="s">
        <v>222</v>
      </c>
      <c r="C1885" s="16" t="s">
        <v>125</v>
      </c>
      <c r="D1885" s="18">
        <v>40190</v>
      </c>
      <c r="E1885" s="18">
        <v>106842</v>
      </c>
      <c r="F1885" s="19">
        <f t="shared" si="16"/>
        <v>0</v>
      </c>
      <c r="G1885" s="19">
        <f t="shared" si="17"/>
        <v>1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</row>
    <row r="1886" spans="1:29" ht="15" x14ac:dyDescent="0.25">
      <c r="A1886" s="14" t="s">
        <v>210</v>
      </c>
      <c r="B1886" s="14" t="s">
        <v>223</v>
      </c>
      <c r="C1886" s="16" t="s">
        <v>125</v>
      </c>
      <c r="D1886" s="18">
        <v>5667</v>
      </c>
      <c r="E1886" s="18">
        <v>17305</v>
      </c>
      <c r="F1886" s="19">
        <f t="shared" si="16"/>
        <v>0</v>
      </c>
      <c r="G1886" s="19">
        <f t="shared" si="17"/>
        <v>0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</row>
    <row r="1887" spans="1:29" ht="15" x14ac:dyDescent="0.25">
      <c r="A1887" s="14" t="s">
        <v>210</v>
      </c>
      <c r="B1887" s="14" t="s">
        <v>211</v>
      </c>
      <c r="C1887" s="16" t="s">
        <v>118</v>
      </c>
      <c r="D1887" s="18">
        <v>6433</v>
      </c>
      <c r="E1887" s="18">
        <v>15698</v>
      </c>
      <c r="F1887" s="19">
        <f t="shared" si="16"/>
        <v>0</v>
      </c>
      <c r="G1887" s="19">
        <f t="shared" si="17"/>
        <v>0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</row>
    <row r="1888" spans="1:29" ht="15" x14ac:dyDescent="0.25">
      <c r="A1888" s="14" t="s">
        <v>210</v>
      </c>
      <c r="B1888" s="14" t="s">
        <v>212</v>
      </c>
      <c r="C1888" s="16" t="s">
        <v>123</v>
      </c>
      <c r="D1888" s="18">
        <v>138011</v>
      </c>
      <c r="E1888" s="18">
        <v>402178</v>
      </c>
      <c r="F1888" s="19">
        <f t="shared" si="16"/>
        <v>1</v>
      </c>
      <c r="G1888" s="19">
        <f t="shared" si="17"/>
        <v>1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</row>
    <row r="1889" spans="1:29" ht="15" x14ac:dyDescent="0.25">
      <c r="A1889" s="14" t="s">
        <v>210</v>
      </c>
      <c r="B1889" s="14" t="s">
        <v>213</v>
      </c>
      <c r="C1889" s="16" t="s">
        <v>123</v>
      </c>
      <c r="D1889" s="18">
        <v>27981</v>
      </c>
      <c r="E1889" s="18">
        <v>87260</v>
      </c>
      <c r="F1889" s="19">
        <f t="shared" si="16"/>
        <v>0</v>
      </c>
      <c r="G1889" s="19">
        <f t="shared" si="17"/>
        <v>0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</row>
    <row r="1890" spans="1:29" ht="15" x14ac:dyDescent="0.25">
      <c r="A1890" s="14" t="s">
        <v>210</v>
      </c>
      <c r="B1890" s="14" t="s">
        <v>214</v>
      </c>
      <c r="C1890" s="16" t="s">
        <v>124</v>
      </c>
      <c r="D1890" s="18">
        <v>18809</v>
      </c>
      <c r="E1890" s="18">
        <v>63146</v>
      </c>
      <c r="F1890" s="19">
        <f t="shared" si="16"/>
        <v>0</v>
      </c>
      <c r="G1890" s="19">
        <f t="shared" si="17"/>
        <v>0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</row>
    <row r="1891" spans="1:29" ht="15" x14ac:dyDescent="0.25">
      <c r="A1891" s="14" t="s">
        <v>210</v>
      </c>
      <c r="B1891" s="14" t="s">
        <v>215</v>
      </c>
      <c r="C1891" s="16" t="s">
        <v>124</v>
      </c>
      <c r="D1891" s="18">
        <v>5060</v>
      </c>
      <c r="E1891" s="18">
        <v>16887</v>
      </c>
      <c r="F1891" s="19">
        <f t="shared" si="16"/>
        <v>0</v>
      </c>
      <c r="G1891" s="19">
        <f t="shared" si="17"/>
        <v>0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</row>
    <row r="1892" spans="1:29" ht="15" x14ac:dyDescent="0.25">
      <c r="A1892" s="14" t="s">
        <v>210</v>
      </c>
      <c r="B1892" s="14" t="s">
        <v>216</v>
      </c>
      <c r="C1892" s="16" t="s">
        <v>124</v>
      </c>
      <c r="D1892" s="18">
        <v>20639</v>
      </c>
      <c r="E1892" s="18">
        <v>52753</v>
      </c>
      <c r="F1892" s="19">
        <f t="shared" si="16"/>
        <v>0</v>
      </c>
      <c r="G1892" s="19">
        <f t="shared" si="17"/>
        <v>0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</row>
    <row r="1893" spans="1:29" ht="15" x14ac:dyDescent="0.25">
      <c r="A1893" s="14" t="s">
        <v>210</v>
      </c>
      <c r="B1893" s="14" t="s">
        <v>217</v>
      </c>
      <c r="C1893" s="16" t="s">
        <v>125</v>
      </c>
      <c r="D1893" s="18">
        <v>5220</v>
      </c>
      <c r="E1893" s="18">
        <v>16039</v>
      </c>
      <c r="F1893" s="19">
        <f t="shared" si="16"/>
        <v>0</v>
      </c>
      <c r="G1893" s="19">
        <f t="shared" si="17"/>
        <v>0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</row>
    <row r="1894" spans="1:29" ht="15" x14ac:dyDescent="0.25">
      <c r="A1894" s="14" t="s">
        <v>210</v>
      </c>
      <c r="B1894" s="14" t="s">
        <v>218</v>
      </c>
      <c r="C1894" s="16" t="s">
        <v>119</v>
      </c>
      <c r="D1894" s="18">
        <v>8818</v>
      </c>
      <c r="E1894" s="18">
        <v>25471</v>
      </c>
      <c r="F1894" s="19">
        <f t="shared" si="16"/>
        <v>0</v>
      </c>
      <c r="G1894" s="19">
        <f t="shared" si="17"/>
        <v>0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</row>
    <row r="1895" spans="1:29" ht="15" x14ac:dyDescent="0.25">
      <c r="A1895" s="14" t="s">
        <v>210</v>
      </c>
      <c r="B1895" s="14" t="s">
        <v>219</v>
      </c>
      <c r="C1895" s="16" t="s">
        <v>120</v>
      </c>
      <c r="D1895" s="18">
        <v>13711</v>
      </c>
      <c r="E1895" s="18">
        <v>28482</v>
      </c>
      <c r="F1895" s="19">
        <f t="shared" si="16"/>
        <v>0</v>
      </c>
      <c r="G1895" s="19">
        <f t="shared" si="17"/>
        <v>0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</row>
    <row r="1896" spans="1:29" ht="15" x14ac:dyDescent="0.25">
      <c r="A1896" s="14" t="s">
        <v>210</v>
      </c>
      <c r="B1896" s="14" t="s">
        <v>220</v>
      </c>
      <c r="C1896" s="16" t="s">
        <v>120</v>
      </c>
      <c r="D1896" s="18">
        <v>116953</v>
      </c>
      <c r="E1896" s="18">
        <v>326407</v>
      </c>
      <c r="F1896" s="19">
        <f t="shared" si="16"/>
        <v>1</v>
      </c>
      <c r="G1896" s="19">
        <f t="shared" si="17"/>
        <v>1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</row>
    <row r="1897" spans="1:29" ht="15" x14ac:dyDescent="0.25">
      <c r="A1897" s="14" t="s">
        <v>210</v>
      </c>
      <c r="B1897" s="14" t="s">
        <v>221</v>
      </c>
      <c r="C1897" s="16" t="s">
        <v>122</v>
      </c>
      <c r="D1897" s="18">
        <v>16735</v>
      </c>
      <c r="E1897" s="18">
        <v>39068</v>
      </c>
      <c r="F1897" s="19">
        <f t="shared" si="16"/>
        <v>0</v>
      </c>
      <c r="G1897" s="19">
        <f t="shared" si="17"/>
        <v>0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</row>
    <row r="1898" spans="1:29" ht="15" x14ac:dyDescent="0.25">
      <c r="A1898" s="14" t="s">
        <v>210</v>
      </c>
      <c r="B1898" s="14" t="s">
        <v>222</v>
      </c>
      <c r="C1898" s="16" t="s">
        <v>123</v>
      </c>
      <c r="D1898" s="18">
        <v>40578</v>
      </c>
      <c r="E1898" s="18">
        <v>84704</v>
      </c>
      <c r="F1898" s="19">
        <f t="shared" si="16"/>
        <v>0</v>
      </c>
      <c r="G1898" s="19">
        <f t="shared" si="17"/>
        <v>0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</row>
    <row r="1899" spans="1:29" ht="15" x14ac:dyDescent="0.25">
      <c r="A1899" s="14" t="s">
        <v>210</v>
      </c>
      <c r="B1899" s="14" t="s">
        <v>223</v>
      </c>
      <c r="C1899" s="16" t="s">
        <v>124</v>
      </c>
      <c r="D1899" s="18">
        <v>5100</v>
      </c>
      <c r="E1899" s="18">
        <v>15764</v>
      </c>
      <c r="F1899" s="19">
        <f t="shared" si="16"/>
        <v>0</v>
      </c>
      <c r="G1899" s="19">
        <f t="shared" si="17"/>
        <v>0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1:29" ht="15" x14ac:dyDescent="0.25">
      <c r="A1900" s="14" t="s">
        <v>210</v>
      </c>
      <c r="B1900" s="14" t="s">
        <v>211</v>
      </c>
      <c r="C1900" s="16" t="s">
        <v>125</v>
      </c>
      <c r="D1900" s="18">
        <v>6069</v>
      </c>
      <c r="E1900" s="18">
        <v>13927</v>
      </c>
      <c r="F1900" s="19">
        <f t="shared" si="16"/>
        <v>0</v>
      </c>
      <c r="G1900" s="19">
        <f t="shared" si="17"/>
        <v>0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</row>
    <row r="1901" spans="1:29" ht="15" x14ac:dyDescent="0.25">
      <c r="A1901" s="14" t="s">
        <v>210</v>
      </c>
      <c r="B1901" s="14" t="s">
        <v>212</v>
      </c>
      <c r="C1901" s="16" t="s">
        <v>118</v>
      </c>
      <c r="D1901" s="18">
        <v>133435</v>
      </c>
      <c r="E1901" s="18">
        <v>398827</v>
      </c>
      <c r="F1901" s="19">
        <f t="shared" si="16"/>
        <v>1</v>
      </c>
      <c r="G1901" s="19">
        <f t="shared" si="17"/>
        <v>1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</row>
    <row r="1902" spans="1:29" ht="15" x14ac:dyDescent="0.25">
      <c r="A1902" s="14" t="s">
        <v>210</v>
      </c>
      <c r="B1902" s="14" t="s">
        <v>213</v>
      </c>
      <c r="C1902" s="16" t="s">
        <v>118</v>
      </c>
      <c r="D1902" s="18">
        <v>26935</v>
      </c>
      <c r="E1902" s="18">
        <v>85342</v>
      </c>
      <c r="F1902" s="19">
        <f t="shared" si="16"/>
        <v>0</v>
      </c>
      <c r="G1902" s="19">
        <f t="shared" si="17"/>
        <v>0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</row>
    <row r="1903" spans="1:29" ht="15" x14ac:dyDescent="0.25">
      <c r="A1903" s="14" t="s">
        <v>210</v>
      </c>
      <c r="B1903" s="14" t="s">
        <v>214</v>
      </c>
      <c r="C1903" s="16" t="s">
        <v>118</v>
      </c>
      <c r="D1903" s="18">
        <v>19143</v>
      </c>
      <c r="E1903" s="18">
        <v>65749</v>
      </c>
      <c r="F1903" s="19">
        <f t="shared" si="16"/>
        <v>0</v>
      </c>
      <c r="G1903" s="19">
        <f t="shared" si="17"/>
        <v>0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</row>
    <row r="1904" spans="1:29" ht="15" x14ac:dyDescent="0.25">
      <c r="A1904" s="14" t="s">
        <v>210</v>
      </c>
      <c r="B1904" s="14" t="s">
        <v>215</v>
      </c>
      <c r="C1904" s="16" t="s">
        <v>118</v>
      </c>
      <c r="D1904" s="18">
        <v>4818</v>
      </c>
      <c r="E1904" s="18">
        <v>16003</v>
      </c>
      <c r="F1904" s="19">
        <f t="shared" si="16"/>
        <v>0</v>
      </c>
      <c r="G1904" s="19">
        <f t="shared" si="17"/>
        <v>0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</row>
    <row r="1905" spans="1:29" ht="15" x14ac:dyDescent="0.25">
      <c r="A1905" s="14" t="s">
        <v>210</v>
      </c>
      <c r="B1905" s="14" t="s">
        <v>216</v>
      </c>
      <c r="C1905" s="16" t="s">
        <v>118</v>
      </c>
      <c r="D1905" s="18">
        <v>20067</v>
      </c>
      <c r="E1905" s="18">
        <v>55122</v>
      </c>
      <c r="F1905" s="19">
        <f t="shared" si="16"/>
        <v>0</v>
      </c>
      <c r="G1905" s="19">
        <f t="shared" si="17"/>
        <v>0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</row>
    <row r="1906" spans="1:29" ht="15" x14ac:dyDescent="0.25">
      <c r="A1906" s="14" t="s">
        <v>210</v>
      </c>
      <c r="B1906" s="14" t="s">
        <v>217</v>
      </c>
      <c r="C1906" s="16" t="s">
        <v>118</v>
      </c>
      <c r="D1906" s="18">
        <v>5258</v>
      </c>
      <c r="E1906" s="18">
        <v>16208</v>
      </c>
      <c r="F1906" s="19">
        <f t="shared" si="16"/>
        <v>0</v>
      </c>
      <c r="G1906" s="19">
        <f t="shared" si="17"/>
        <v>0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</row>
    <row r="1907" spans="1:29" ht="15" x14ac:dyDescent="0.25">
      <c r="A1907" s="14" t="s">
        <v>210</v>
      </c>
      <c r="B1907" s="14" t="s">
        <v>218</v>
      </c>
      <c r="C1907" s="16" t="s">
        <v>119</v>
      </c>
      <c r="D1907" s="18">
        <v>8420</v>
      </c>
      <c r="E1907" s="18">
        <v>20286</v>
      </c>
      <c r="F1907" s="19">
        <f t="shared" si="16"/>
        <v>0</v>
      </c>
      <c r="G1907" s="19">
        <f t="shared" si="17"/>
        <v>0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</row>
    <row r="1908" spans="1:29" ht="15" x14ac:dyDescent="0.25">
      <c r="A1908" s="14" t="s">
        <v>210</v>
      </c>
      <c r="B1908" s="14" t="s">
        <v>219</v>
      </c>
      <c r="C1908" s="16" t="s">
        <v>120</v>
      </c>
      <c r="D1908" s="18">
        <v>12452</v>
      </c>
      <c r="E1908" s="18">
        <v>30363</v>
      </c>
      <c r="F1908" s="19">
        <f t="shared" si="16"/>
        <v>0</v>
      </c>
      <c r="G1908" s="19">
        <f t="shared" si="17"/>
        <v>0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</row>
    <row r="1909" spans="1:29" ht="15" x14ac:dyDescent="0.25">
      <c r="A1909" s="14" t="s">
        <v>210</v>
      </c>
      <c r="B1909" s="14" t="s">
        <v>220</v>
      </c>
      <c r="C1909" s="16" t="s">
        <v>120</v>
      </c>
      <c r="D1909" s="18">
        <v>106657</v>
      </c>
      <c r="E1909" s="18">
        <v>297214</v>
      </c>
      <c r="F1909" s="19">
        <f t="shared" si="16"/>
        <v>1</v>
      </c>
      <c r="G1909" s="19">
        <f t="shared" si="17"/>
        <v>1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</row>
    <row r="1910" spans="1:29" ht="15" x14ac:dyDescent="0.25">
      <c r="A1910" s="14" t="s">
        <v>210</v>
      </c>
      <c r="B1910" s="14" t="s">
        <v>221</v>
      </c>
      <c r="C1910" s="16" t="s">
        <v>120</v>
      </c>
      <c r="D1910" s="18">
        <v>15638</v>
      </c>
      <c r="E1910" s="18">
        <v>48786</v>
      </c>
      <c r="F1910" s="19">
        <f t="shared" si="16"/>
        <v>0</v>
      </c>
      <c r="G1910" s="19">
        <f t="shared" si="17"/>
        <v>0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</row>
    <row r="1911" spans="1:29" ht="15" x14ac:dyDescent="0.25">
      <c r="A1911" s="14" t="s">
        <v>210</v>
      </c>
      <c r="B1911" s="14" t="s">
        <v>222</v>
      </c>
      <c r="C1911" s="16" t="s">
        <v>121</v>
      </c>
      <c r="D1911" s="18">
        <v>37365</v>
      </c>
      <c r="E1911" s="18">
        <v>101415</v>
      </c>
      <c r="F1911" s="19">
        <f t="shared" si="16"/>
        <v>0</v>
      </c>
      <c r="G1911" s="19">
        <f t="shared" si="17"/>
        <v>0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</row>
    <row r="1912" spans="1:29" ht="15" x14ac:dyDescent="0.25">
      <c r="A1912" s="14" t="s">
        <v>210</v>
      </c>
      <c r="B1912" s="14" t="s">
        <v>223</v>
      </c>
      <c r="C1912" s="16" t="s">
        <v>121</v>
      </c>
      <c r="D1912" s="18">
        <v>5265</v>
      </c>
      <c r="E1912" s="18">
        <v>16252</v>
      </c>
      <c r="F1912" s="19">
        <f t="shared" si="16"/>
        <v>0</v>
      </c>
      <c r="G1912" s="19">
        <f t="shared" si="17"/>
        <v>0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</row>
    <row r="1913" spans="1:29" ht="15" x14ac:dyDescent="0.25">
      <c r="A1913" s="14" t="s">
        <v>210</v>
      </c>
      <c r="B1913" s="14" t="s">
        <v>211</v>
      </c>
      <c r="C1913" s="16" t="s">
        <v>121</v>
      </c>
      <c r="D1913" s="18">
        <v>5865</v>
      </c>
      <c r="E1913" s="18">
        <v>18643</v>
      </c>
      <c r="F1913" s="19">
        <f t="shared" si="16"/>
        <v>0</v>
      </c>
      <c r="G1913" s="19">
        <f t="shared" si="17"/>
        <v>0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1:29" ht="15" x14ac:dyDescent="0.25">
      <c r="A1914" s="14" t="s">
        <v>210</v>
      </c>
      <c r="B1914" s="14" t="s">
        <v>212</v>
      </c>
      <c r="C1914" s="16" t="s">
        <v>123</v>
      </c>
      <c r="D1914" s="18">
        <v>122983</v>
      </c>
      <c r="E1914" s="18">
        <v>372703</v>
      </c>
      <c r="F1914" s="19">
        <f t="shared" si="16"/>
        <v>1</v>
      </c>
      <c r="G1914" s="19">
        <f t="shared" si="17"/>
        <v>1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</row>
    <row r="1915" spans="1:29" ht="15" x14ac:dyDescent="0.25">
      <c r="A1915" s="14" t="s">
        <v>210</v>
      </c>
      <c r="B1915" s="14" t="s">
        <v>213</v>
      </c>
      <c r="C1915" s="16" t="s">
        <v>123</v>
      </c>
      <c r="D1915" s="18">
        <v>25937</v>
      </c>
      <c r="E1915" s="18">
        <v>72445</v>
      </c>
      <c r="F1915" s="19">
        <f t="shared" si="16"/>
        <v>0</v>
      </c>
      <c r="G1915" s="19">
        <f t="shared" si="17"/>
        <v>0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</row>
    <row r="1916" spans="1:29" ht="15" x14ac:dyDescent="0.25">
      <c r="A1916" s="14" t="s">
        <v>210</v>
      </c>
      <c r="B1916" s="14" t="s">
        <v>214</v>
      </c>
      <c r="C1916" s="16" t="s">
        <v>123</v>
      </c>
      <c r="D1916" s="18">
        <v>18234</v>
      </c>
      <c r="E1916" s="18">
        <v>62691</v>
      </c>
      <c r="F1916" s="19">
        <f t="shared" si="16"/>
        <v>0</v>
      </c>
      <c r="G1916" s="19">
        <f t="shared" si="17"/>
        <v>0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</row>
    <row r="1917" spans="1:29" ht="15" x14ac:dyDescent="0.25">
      <c r="A1917" s="14" t="s">
        <v>210</v>
      </c>
      <c r="B1917" s="14" t="s">
        <v>215</v>
      </c>
      <c r="C1917" s="16" t="s">
        <v>123</v>
      </c>
      <c r="D1917" s="18">
        <v>4864</v>
      </c>
      <c r="E1917" s="18">
        <v>15508</v>
      </c>
      <c r="F1917" s="19">
        <f t="shared" si="16"/>
        <v>0</v>
      </c>
      <c r="G1917" s="19">
        <f t="shared" si="17"/>
        <v>0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</row>
    <row r="1918" spans="1:29" ht="15" x14ac:dyDescent="0.25">
      <c r="A1918" s="14" t="s">
        <v>210</v>
      </c>
      <c r="B1918" s="14" t="s">
        <v>216</v>
      </c>
      <c r="C1918" s="16" t="s">
        <v>123</v>
      </c>
      <c r="D1918" s="18">
        <v>18805</v>
      </c>
      <c r="E1918" s="18">
        <v>55181</v>
      </c>
      <c r="F1918" s="19">
        <f t="shared" si="16"/>
        <v>0</v>
      </c>
      <c r="G1918" s="19">
        <f t="shared" si="17"/>
        <v>0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</row>
    <row r="1919" spans="1:29" ht="15" x14ac:dyDescent="0.25">
      <c r="A1919" s="14" t="s">
        <v>210</v>
      </c>
      <c r="B1919" s="14" t="s">
        <v>217</v>
      </c>
      <c r="C1919" s="16" t="s">
        <v>123</v>
      </c>
      <c r="D1919" s="18">
        <v>4907</v>
      </c>
      <c r="E1919" s="18">
        <v>15354</v>
      </c>
      <c r="F1919" s="19">
        <f t="shared" si="16"/>
        <v>0</v>
      </c>
      <c r="G1919" s="19">
        <f t="shared" si="17"/>
        <v>0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</row>
    <row r="1920" spans="1:29" ht="15" x14ac:dyDescent="0.25">
      <c r="A1920" s="14" t="s">
        <v>210</v>
      </c>
      <c r="B1920" s="14" t="s">
        <v>218</v>
      </c>
      <c r="C1920" s="16" t="s">
        <v>124</v>
      </c>
      <c r="D1920" s="18">
        <v>8083</v>
      </c>
      <c r="E1920" s="18">
        <v>21896</v>
      </c>
      <c r="F1920" s="19">
        <f t="shared" si="16"/>
        <v>0</v>
      </c>
      <c r="G1920" s="19">
        <f t="shared" si="17"/>
        <v>0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</row>
    <row r="1921" spans="1:29" ht="15" x14ac:dyDescent="0.25">
      <c r="A1921" s="14" t="s">
        <v>210</v>
      </c>
      <c r="B1921" s="14" t="s">
        <v>219</v>
      </c>
      <c r="C1921" s="16" t="s">
        <v>124</v>
      </c>
      <c r="D1921" s="18">
        <v>10876</v>
      </c>
      <c r="E1921" s="18">
        <v>34730</v>
      </c>
      <c r="F1921" s="19">
        <f t="shared" si="16"/>
        <v>0</v>
      </c>
      <c r="G1921" s="19">
        <f t="shared" si="17"/>
        <v>0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</row>
    <row r="1922" spans="1:29" ht="15" x14ac:dyDescent="0.25">
      <c r="A1922" s="14" t="s">
        <v>210</v>
      </c>
      <c r="B1922" s="14" t="s">
        <v>220</v>
      </c>
      <c r="C1922" s="16" t="s">
        <v>124</v>
      </c>
      <c r="D1922" s="18">
        <v>101325</v>
      </c>
      <c r="E1922" s="18">
        <v>296935</v>
      </c>
      <c r="F1922" s="19">
        <f t="shared" si="16"/>
        <v>1</v>
      </c>
      <c r="G1922" s="19">
        <f t="shared" si="17"/>
        <v>1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</row>
    <row r="1923" spans="1:29" ht="15" x14ac:dyDescent="0.25">
      <c r="A1923" s="14" t="s">
        <v>210</v>
      </c>
      <c r="B1923" s="14" t="s">
        <v>221</v>
      </c>
      <c r="C1923" s="16" t="s">
        <v>125</v>
      </c>
      <c r="D1923" s="18">
        <v>15765</v>
      </c>
      <c r="E1923" s="18">
        <v>51048</v>
      </c>
      <c r="F1923" s="19">
        <f t="shared" si="16"/>
        <v>0</v>
      </c>
      <c r="G1923" s="19">
        <f t="shared" si="17"/>
        <v>0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</row>
    <row r="1924" spans="1:29" ht="15" x14ac:dyDescent="0.25">
      <c r="A1924" s="14" t="s">
        <v>210</v>
      </c>
      <c r="B1924" s="14" t="s">
        <v>222</v>
      </c>
      <c r="C1924" s="16" t="s">
        <v>125</v>
      </c>
      <c r="D1924" s="18">
        <v>33944</v>
      </c>
      <c r="E1924" s="18">
        <v>112562</v>
      </c>
      <c r="F1924" s="19">
        <f t="shared" si="16"/>
        <v>0</v>
      </c>
      <c r="G1924" s="19">
        <f t="shared" si="17"/>
        <v>1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</row>
    <row r="1925" spans="1:29" ht="15" x14ac:dyDescent="0.25">
      <c r="A1925" s="14" t="s">
        <v>210</v>
      </c>
      <c r="B1925" s="14" t="s">
        <v>223</v>
      </c>
      <c r="C1925" s="16" t="s">
        <v>125</v>
      </c>
      <c r="D1925" s="18">
        <v>4747</v>
      </c>
      <c r="E1925" s="18">
        <v>14639</v>
      </c>
      <c r="F1925" s="19">
        <f t="shared" si="16"/>
        <v>0</v>
      </c>
      <c r="G1925" s="19">
        <f t="shared" si="17"/>
        <v>0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</row>
    <row r="1926" spans="1:29" ht="15" x14ac:dyDescent="0.25">
      <c r="A1926" s="14" t="s">
        <v>224</v>
      </c>
      <c r="B1926" s="14" t="s">
        <v>225</v>
      </c>
      <c r="C1926" s="16" t="s">
        <v>61</v>
      </c>
      <c r="D1926" s="19">
        <v>14338</v>
      </c>
      <c r="E1926" s="19">
        <v>8441</v>
      </c>
      <c r="F1926" s="19">
        <f t="shared" si="16"/>
        <v>0</v>
      </c>
      <c r="G1926" s="19">
        <f t="shared" si="17"/>
        <v>0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</row>
    <row r="1927" spans="1:29" ht="15" x14ac:dyDescent="0.25">
      <c r="A1927" s="14" t="s">
        <v>224</v>
      </c>
      <c r="B1927" s="14" t="s">
        <v>226</v>
      </c>
      <c r="C1927" s="16" t="s">
        <v>61</v>
      </c>
      <c r="D1927" s="18">
        <v>133681</v>
      </c>
      <c r="E1927" s="19">
        <v>8441</v>
      </c>
      <c r="F1927" s="19">
        <f t="shared" si="16"/>
        <v>1</v>
      </c>
      <c r="G1927" s="19">
        <f t="shared" si="17"/>
        <v>0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</row>
    <row r="1928" spans="1:29" ht="15" x14ac:dyDescent="0.25">
      <c r="A1928" s="14" t="s">
        <v>224</v>
      </c>
      <c r="B1928" s="14" t="s">
        <v>227</v>
      </c>
      <c r="C1928" s="16" t="s">
        <v>61</v>
      </c>
      <c r="D1928" s="19">
        <v>14338</v>
      </c>
      <c r="E1928" s="19">
        <v>8441</v>
      </c>
      <c r="F1928" s="19">
        <f t="shared" si="16"/>
        <v>0</v>
      </c>
      <c r="G1928" s="19">
        <f t="shared" si="17"/>
        <v>0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</row>
    <row r="1929" spans="1:29" ht="15" x14ac:dyDescent="0.25">
      <c r="A1929" s="14" t="s">
        <v>224</v>
      </c>
      <c r="B1929" s="14" t="s">
        <v>228</v>
      </c>
      <c r="C1929" s="16" t="s">
        <v>61</v>
      </c>
      <c r="D1929" s="19">
        <v>14338</v>
      </c>
      <c r="E1929" s="19">
        <v>8441</v>
      </c>
      <c r="F1929" s="19">
        <f t="shared" si="16"/>
        <v>0</v>
      </c>
      <c r="G1929" s="19">
        <f t="shared" si="17"/>
        <v>0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</row>
    <row r="1930" spans="1:29" ht="15" x14ac:dyDescent="0.25">
      <c r="A1930" s="14" t="s">
        <v>224</v>
      </c>
      <c r="B1930" s="14" t="s">
        <v>229</v>
      </c>
      <c r="C1930" s="16" t="s">
        <v>61</v>
      </c>
      <c r="D1930" s="19">
        <v>14338</v>
      </c>
      <c r="E1930" s="19">
        <v>8441</v>
      </c>
      <c r="F1930" s="19">
        <f t="shared" si="16"/>
        <v>0</v>
      </c>
      <c r="G1930" s="19">
        <f t="shared" si="17"/>
        <v>0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</row>
    <row r="1931" spans="1:29" ht="15" x14ac:dyDescent="0.25">
      <c r="A1931" s="14" t="s">
        <v>224</v>
      </c>
      <c r="B1931" s="14" t="s">
        <v>230</v>
      </c>
      <c r="C1931" s="16" t="s">
        <v>61</v>
      </c>
      <c r="D1931" s="19">
        <v>14338</v>
      </c>
      <c r="E1931" s="19">
        <v>8441</v>
      </c>
      <c r="F1931" s="19">
        <f t="shared" si="16"/>
        <v>0</v>
      </c>
      <c r="G1931" s="19">
        <f t="shared" si="17"/>
        <v>0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</row>
    <row r="1932" spans="1:29" ht="15" x14ac:dyDescent="0.25">
      <c r="A1932" s="14" t="s">
        <v>224</v>
      </c>
      <c r="B1932" s="14" t="s">
        <v>231</v>
      </c>
      <c r="C1932" s="16" t="s">
        <v>61</v>
      </c>
      <c r="D1932" s="19">
        <v>14338</v>
      </c>
      <c r="E1932" s="19">
        <v>8441</v>
      </c>
      <c r="F1932" s="19">
        <f t="shared" si="16"/>
        <v>0</v>
      </c>
      <c r="G1932" s="19">
        <f t="shared" si="17"/>
        <v>0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</row>
    <row r="1933" spans="1:29" ht="15" x14ac:dyDescent="0.25">
      <c r="A1933" s="14" t="s">
        <v>224</v>
      </c>
      <c r="B1933" s="14" t="s">
        <v>232</v>
      </c>
      <c r="C1933" s="16" t="s">
        <v>61</v>
      </c>
      <c r="D1933" s="19">
        <v>14338</v>
      </c>
      <c r="E1933" s="19">
        <v>8441</v>
      </c>
      <c r="F1933" s="19">
        <f t="shared" si="16"/>
        <v>0</v>
      </c>
      <c r="G1933" s="19">
        <f t="shared" si="17"/>
        <v>0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</row>
    <row r="1934" spans="1:29" ht="15" x14ac:dyDescent="0.25">
      <c r="A1934" s="14" t="s">
        <v>224</v>
      </c>
      <c r="B1934" s="14" t="s">
        <v>233</v>
      </c>
      <c r="C1934" s="16" t="s">
        <v>61</v>
      </c>
      <c r="D1934" s="19">
        <v>14338</v>
      </c>
      <c r="E1934" s="19">
        <v>8441</v>
      </c>
      <c r="F1934" s="19">
        <f t="shared" si="16"/>
        <v>0</v>
      </c>
      <c r="G1934" s="19">
        <f t="shared" si="17"/>
        <v>0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</row>
    <row r="1935" spans="1:29" ht="15" x14ac:dyDescent="0.25">
      <c r="A1935" s="14" t="s">
        <v>224</v>
      </c>
      <c r="B1935" s="14" t="s">
        <v>234</v>
      </c>
      <c r="C1935" s="16" t="s">
        <v>61</v>
      </c>
      <c r="D1935" s="18">
        <v>18566</v>
      </c>
      <c r="E1935" s="19">
        <v>8441</v>
      </c>
      <c r="F1935" s="19">
        <f t="shared" si="16"/>
        <v>0</v>
      </c>
      <c r="G1935" s="19">
        <f t="shared" si="17"/>
        <v>0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</row>
    <row r="1936" spans="1:29" ht="15" x14ac:dyDescent="0.25">
      <c r="A1936" s="14" t="s">
        <v>224</v>
      </c>
      <c r="B1936" s="14" t="s">
        <v>235</v>
      </c>
      <c r="C1936" s="16" t="s">
        <v>61</v>
      </c>
      <c r="D1936" s="19">
        <v>14338</v>
      </c>
      <c r="E1936" s="19">
        <v>8441</v>
      </c>
      <c r="F1936" s="19">
        <f t="shared" si="16"/>
        <v>0</v>
      </c>
      <c r="G1936" s="19">
        <f t="shared" si="17"/>
        <v>0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</row>
    <row r="1937" spans="1:29" ht="15" x14ac:dyDescent="0.25">
      <c r="A1937" s="14" t="s">
        <v>224</v>
      </c>
      <c r="B1937" s="14" t="s">
        <v>236</v>
      </c>
      <c r="C1937" s="16" t="s">
        <v>61</v>
      </c>
      <c r="D1937" s="19">
        <v>14338</v>
      </c>
      <c r="E1937" s="19">
        <v>8441</v>
      </c>
      <c r="F1937" s="19">
        <f t="shared" si="16"/>
        <v>0</v>
      </c>
      <c r="G1937" s="19">
        <f t="shared" si="17"/>
        <v>0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</row>
    <row r="1938" spans="1:29" ht="15" x14ac:dyDescent="0.25">
      <c r="A1938" s="14" t="s">
        <v>224</v>
      </c>
      <c r="B1938" s="14" t="s">
        <v>237</v>
      </c>
      <c r="C1938" s="16" t="s">
        <v>61</v>
      </c>
      <c r="D1938" s="19">
        <v>14338</v>
      </c>
      <c r="E1938" s="19">
        <v>8441</v>
      </c>
      <c r="F1938" s="19">
        <f t="shared" si="16"/>
        <v>0</v>
      </c>
      <c r="G1938" s="19">
        <f t="shared" si="17"/>
        <v>0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</row>
    <row r="1939" spans="1:29" ht="15" x14ac:dyDescent="0.25">
      <c r="A1939" s="14" t="s">
        <v>224</v>
      </c>
      <c r="B1939" s="14" t="s">
        <v>238</v>
      </c>
      <c r="C1939" s="16" t="s">
        <v>61</v>
      </c>
      <c r="D1939" s="19">
        <v>14338</v>
      </c>
      <c r="E1939" s="19">
        <v>8441</v>
      </c>
      <c r="F1939" s="19">
        <f t="shared" si="16"/>
        <v>0</v>
      </c>
      <c r="G1939" s="19">
        <f t="shared" si="17"/>
        <v>0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</row>
    <row r="1940" spans="1:29" ht="15" x14ac:dyDescent="0.25">
      <c r="A1940" s="14" t="s">
        <v>224</v>
      </c>
      <c r="B1940" s="14" t="s">
        <v>239</v>
      </c>
      <c r="C1940" s="16" t="s">
        <v>61</v>
      </c>
      <c r="D1940" s="19">
        <v>14338</v>
      </c>
      <c r="E1940" s="19">
        <v>8441</v>
      </c>
      <c r="F1940" s="19">
        <f t="shared" si="16"/>
        <v>0</v>
      </c>
      <c r="G1940" s="19">
        <f t="shared" si="17"/>
        <v>0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</row>
    <row r="1941" spans="1:29" ht="15" x14ac:dyDescent="0.25">
      <c r="A1941" s="14" t="s">
        <v>224</v>
      </c>
      <c r="B1941" s="14" t="s">
        <v>225</v>
      </c>
      <c r="C1941" s="16" t="s">
        <v>114</v>
      </c>
      <c r="D1941" s="19">
        <v>14338</v>
      </c>
      <c r="E1941" s="19">
        <v>8441</v>
      </c>
      <c r="F1941" s="19">
        <f t="shared" si="16"/>
        <v>0</v>
      </c>
      <c r="G1941" s="19">
        <f t="shared" si="17"/>
        <v>0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1:29" ht="15" x14ac:dyDescent="0.25">
      <c r="A1942" s="14" t="s">
        <v>224</v>
      </c>
      <c r="B1942" s="14" t="s">
        <v>226</v>
      </c>
      <c r="C1942" s="16" t="s">
        <v>114</v>
      </c>
      <c r="D1942" s="18">
        <v>122888</v>
      </c>
      <c r="E1942" s="19">
        <v>8441</v>
      </c>
      <c r="F1942" s="19">
        <f t="shared" si="16"/>
        <v>1</v>
      </c>
      <c r="G1942" s="19">
        <f t="shared" si="17"/>
        <v>0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</row>
    <row r="1943" spans="1:29" ht="15" x14ac:dyDescent="0.25">
      <c r="A1943" s="14" t="s">
        <v>224</v>
      </c>
      <c r="B1943" s="14" t="s">
        <v>227</v>
      </c>
      <c r="C1943" s="16" t="s">
        <v>114</v>
      </c>
      <c r="D1943" s="19">
        <v>14338</v>
      </c>
      <c r="E1943" s="19">
        <v>8441</v>
      </c>
      <c r="F1943" s="19">
        <f t="shared" si="16"/>
        <v>0</v>
      </c>
      <c r="G1943" s="19">
        <f t="shared" si="17"/>
        <v>0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1:29" ht="15" x14ac:dyDescent="0.25">
      <c r="A1944" s="14" t="s">
        <v>224</v>
      </c>
      <c r="B1944" s="14" t="s">
        <v>228</v>
      </c>
      <c r="C1944" s="16" t="s">
        <v>114</v>
      </c>
      <c r="D1944" s="19">
        <v>14338</v>
      </c>
      <c r="E1944" s="19">
        <v>8441</v>
      </c>
      <c r="F1944" s="19">
        <f t="shared" si="16"/>
        <v>0</v>
      </c>
      <c r="G1944" s="19">
        <f t="shared" si="17"/>
        <v>0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</row>
    <row r="1945" spans="1:29" ht="15" x14ac:dyDescent="0.25">
      <c r="A1945" s="14" t="s">
        <v>224</v>
      </c>
      <c r="B1945" s="14" t="s">
        <v>229</v>
      </c>
      <c r="C1945" s="16" t="s">
        <v>114</v>
      </c>
      <c r="D1945" s="19">
        <v>14338</v>
      </c>
      <c r="E1945" s="19">
        <v>8441</v>
      </c>
      <c r="F1945" s="19">
        <f t="shared" si="16"/>
        <v>0</v>
      </c>
      <c r="G1945" s="19">
        <f t="shared" si="17"/>
        <v>0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</row>
    <row r="1946" spans="1:29" ht="15" x14ac:dyDescent="0.25">
      <c r="A1946" s="14" t="s">
        <v>224</v>
      </c>
      <c r="B1946" s="14" t="s">
        <v>230</v>
      </c>
      <c r="C1946" s="16" t="s">
        <v>114</v>
      </c>
      <c r="D1946" s="19">
        <v>14338</v>
      </c>
      <c r="E1946" s="19">
        <v>8441</v>
      </c>
      <c r="F1946" s="19">
        <f t="shared" si="16"/>
        <v>0</v>
      </c>
      <c r="G1946" s="19">
        <f t="shared" si="17"/>
        <v>0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</row>
    <row r="1947" spans="1:29" ht="15" x14ac:dyDescent="0.25">
      <c r="A1947" s="14" t="s">
        <v>224</v>
      </c>
      <c r="B1947" s="14" t="s">
        <v>231</v>
      </c>
      <c r="C1947" s="16" t="s">
        <v>114</v>
      </c>
      <c r="D1947" s="19">
        <v>14338</v>
      </c>
      <c r="E1947" s="19">
        <v>8441</v>
      </c>
      <c r="F1947" s="19">
        <f t="shared" si="16"/>
        <v>0</v>
      </c>
      <c r="G1947" s="19">
        <f t="shared" si="17"/>
        <v>0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</row>
    <row r="1948" spans="1:29" ht="15" x14ac:dyDescent="0.25">
      <c r="A1948" s="14" t="s">
        <v>224</v>
      </c>
      <c r="B1948" s="14" t="s">
        <v>232</v>
      </c>
      <c r="C1948" s="16" t="s">
        <v>114</v>
      </c>
      <c r="D1948" s="19">
        <v>14338</v>
      </c>
      <c r="E1948" s="19">
        <v>8441</v>
      </c>
      <c r="F1948" s="19">
        <f t="shared" si="16"/>
        <v>0</v>
      </c>
      <c r="G1948" s="19">
        <f t="shared" si="17"/>
        <v>0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</row>
    <row r="1949" spans="1:29" ht="15" x14ac:dyDescent="0.25">
      <c r="A1949" s="14" t="s">
        <v>224</v>
      </c>
      <c r="B1949" s="14" t="s">
        <v>233</v>
      </c>
      <c r="C1949" s="16" t="s">
        <v>114</v>
      </c>
      <c r="D1949" s="19">
        <v>14338</v>
      </c>
      <c r="E1949" s="19">
        <v>8441</v>
      </c>
      <c r="F1949" s="19">
        <f t="shared" si="16"/>
        <v>0</v>
      </c>
      <c r="G1949" s="19">
        <f t="shared" si="17"/>
        <v>0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</row>
    <row r="1950" spans="1:29" ht="15" x14ac:dyDescent="0.25">
      <c r="A1950" s="14" t="s">
        <v>224</v>
      </c>
      <c r="B1950" s="14" t="s">
        <v>234</v>
      </c>
      <c r="C1950" s="16" t="s">
        <v>114</v>
      </c>
      <c r="D1950" s="18">
        <v>18167</v>
      </c>
      <c r="E1950" s="19">
        <v>8441</v>
      </c>
      <c r="F1950" s="19">
        <f t="shared" si="16"/>
        <v>0</v>
      </c>
      <c r="G1950" s="19">
        <f t="shared" si="17"/>
        <v>0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</row>
    <row r="1951" spans="1:29" ht="15" x14ac:dyDescent="0.25">
      <c r="A1951" s="14" t="s">
        <v>224</v>
      </c>
      <c r="B1951" s="14" t="s">
        <v>235</v>
      </c>
      <c r="C1951" s="16" t="s">
        <v>114</v>
      </c>
      <c r="D1951" s="19">
        <v>14338</v>
      </c>
      <c r="E1951" s="19">
        <v>8441</v>
      </c>
      <c r="F1951" s="19">
        <f t="shared" si="16"/>
        <v>0</v>
      </c>
      <c r="G1951" s="19">
        <f t="shared" si="17"/>
        <v>0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</row>
    <row r="1952" spans="1:29" ht="15" x14ac:dyDescent="0.25">
      <c r="A1952" s="14" t="s">
        <v>224</v>
      </c>
      <c r="B1952" s="14" t="s">
        <v>236</v>
      </c>
      <c r="C1952" s="16" t="s">
        <v>114</v>
      </c>
      <c r="D1952" s="19">
        <v>14338</v>
      </c>
      <c r="E1952" s="19">
        <v>8441</v>
      </c>
      <c r="F1952" s="19">
        <f t="shared" si="16"/>
        <v>0</v>
      </c>
      <c r="G1952" s="19">
        <f t="shared" si="17"/>
        <v>0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</row>
    <row r="1953" spans="1:29" ht="15" x14ac:dyDescent="0.25">
      <c r="A1953" s="14" t="s">
        <v>224</v>
      </c>
      <c r="B1953" s="14" t="s">
        <v>237</v>
      </c>
      <c r="C1953" s="16" t="s">
        <v>114</v>
      </c>
      <c r="D1953" s="19">
        <v>14338</v>
      </c>
      <c r="E1953" s="19">
        <v>8441</v>
      </c>
      <c r="F1953" s="19">
        <f t="shared" si="16"/>
        <v>0</v>
      </c>
      <c r="G1953" s="19">
        <f t="shared" si="17"/>
        <v>0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</row>
    <row r="1954" spans="1:29" ht="15" x14ac:dyDescent="0.25">
      <c r="A1954" s="14" t="s">
        <v>224</v>
      </c>
      <c r="B1954" s="14" t="s">
        <v>238</v>
      </c>
      <c r="C1954" s="16" t="s">
        <v>114</v>
      </c>
      <c r="D1954" s="19">
        <v>14338</v>
      </c>
      <c r="E1954" s="19">
        <v>8441</v>
      </c>
      <c r="F1954" s="19">
        <f t="shared" si="16"/>
        <v>0</v>
      </c>
      <c r="G1954" s="19">
        <f t="shared" si="17"/>
        <v>0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</row>
    <row r="1955" spans="1:29" ht="15" x14ac:dyDescent="0.25">
      <c r="A1955" s="14" t="s">
        <v>224</v>
      </c>
      <c r="B1955" s="14" t="s">
        <v>239</v>
      </c>
      <c r="C1955" s="16" t="s">
        <v>114</v>
      </c>
      <c r="D1955" s="19">
        <v>14338</v>
      </c>
      <c r="E1955" s="19">
        <v>8441</v>
      </c>
      <c r="F1955" s="19">
        <f t="shared" si="16"/>
        <v>0</v>
      </c>
      <c r="G1955" s="19">
        <f t="shared" si="17"/>
        <v>0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</row>
    <row r="1956" spans="1:29" ht="15" x14ac:dyDescent="0.25">
      <c r="A1956" s="14" t="s">
        <v>224</v>
      </c>
      <c r="B1956" s="14" t="s">
        <v>225</v>
      </c>
      <c r="C1956" s="16" t="s">
        <v>115</v>
      </c>
      <c r="D1956" s="19">
        <v>14338</v>
      </c>
      <c r="E1956" s="19">
        <v>8441</v>
      </c>
      <c r="F1956" s="19">
        <f t="shared" si="16"/>
        <v>0</v>
      </c>
      <c r="G1956" s="19">
        <f t="shared" si="17"/>
        <v>0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</row>
    <row r="1957" spans="1:29" ht="15" x14ac:dyDescent="0.25">
      <c r="A1957" s="14" t="s">
        <v>224</v>
      </c>
      <c r="B1957" s="14" t="s">
        <v>226</v>
      </c>
      <c r="C1957" s="16" t="s">
        <v>115</v>
      </c>
      <c r="D1957" s="18">
        <v>122512</v>
      </c>
      <c r="E1957" s="18">
        <v>373081</v>
      </c>
      <c r="F1957" s="19">
        <f t="shared" si="16"/>
        <v>1</v>
      </c>
      <c r="G1957" s="19">
        <f t="shared" si="17"/>
        <v>1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</row>
    <row r="1958" spans="1:29" ht="15" x14ac:dyDescent="0.25">
      <c r="A1958" s="14" t="s">
        <v>224</v>
      </c>
      <c r="B1958" s="14" t="s">
        <v>227</v>
      </c>
      <c r="C1958" s="16" t="s">
        <v>115</v>
      </c>
      <c r="D1958" s="19">
        <v>14338</v>
      </c>
      <c r="E1958" s="18">
        <v>1291</v>
      </c>
      <c r="F1958" s="19">
        <f t="shared" si="16"/>
        <v>0</v>
      </c>
      <c r="G1958" s="19">
        <f t="shared" si="17"/>
        <v>0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</row>
    <row r="1959" spans="1:29" ht="15" x14ac:dyDescent="0.25">
      <c r="A1959" s="14" t="s">
        <v>224</v>
      </c>
      <c r="B1959" s="14" t="s">
        <v>228</v>
      </c>
      <c r="C1959" s="16" t="s">
        <v>115</v>
      </c>
      <c r="D1959" s="19">
        <v>14338</v>
      </c>
      <c r="E1959" s="18">
        <v>884</v>
      </c>
      <c r="F1959" s="19">
        <f t="shared" si="16"/>
        <v>0</v>
      </c>
      <c r="G1959" s="19">
        <f t="shared" si="17"/>
        <v>0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</row>
    <row r="1960" spans="1:29" ht="15" x14ac:dyDescent="0.25">
      <c r="A1960" s="14" t="s">
        <v>224</v>
      </c>
      <c r="B1960" s="14" t="s">
        <v>229</v>
      </c>
      <c r="C1960" s="16" t="s">
        <v>115</v>
      </c>
      <c r="D1960" s="19">
        <v>14338</v>
      </c>
      <c r="E1960" s="19">
        <v>8441</v>
      </c>
      <c r="F1960" s="19">
        <f t="shared" si="16"/>
        <v>0</v>
      </c>
      <c r="G1960" s="19">
        <f t="shared" si="17"/>
        <v>0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</row>
    <row r="1961" spans="1:29" ht="15" x14ac:dyDescent="0.25">
      <c r="A1961" s="14" t="s">
        <v>224</v>
      </c>
      <c r="B1961" s="14" t="s">
        <v>230</v>
      </c>
      <c r="C1961" s="16" t="s">
        <v>115</v>
      </c>
      <c r="D1961" s="19">
        <v>14338</v>
      </c>
      <c r="E1961" s="18">
        <v>62</v>
      </c>
      <c r="F1961" s="19">
        <f t="shared" si="16"/>
        <v>0</v>
      </c>
      <c r="G1961" s="19">
        <f t="shared" si="17"/>
        <v>0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</row>
    <row r="1962" spans="1:29" ht="15" x14ac:dyDescent="0.25">
      <c r="A1962" s="14" t="s">
        <v>224</v>
      </c>
      <c r="B1962" s="14" t="s">
        <v>231</v>
      </c>
      <c r="C1962" s="16" t="s">
        <v>115</v>
      </c>
      <c r="D1962" s="19">
        <v>14338</v>
      </c>
      <c r="E1962" s="18">
        <v>103</v>
      </c>
      <c r="F1962" s="19">
        <f t="shared" si="16"/>
        <v>0</v>
      </c>
      <c r="G1962" s="19">
        <f t="shared" si="17"/>
        <v>0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1:29" ht="15" x14ac:dyDescent="0.25">
      <c r="A1963" s="14" t="s">
        <v>224</v>
      </c>
      <c r="B1963" s="14" t="s">
        <v>232</v>
      </c>
      <c r="C1963" s="16" t="s">
        <v>115</v>
      </c>
      <c r="D1963" s="19">
        <v>14338</v>
      </c>
      <c r="E1963" s="18">
        <v>103</v>
      </c>
      <c r="F1963" s="19">
        <f t="shared" si="16"/>
        <v>0</v>
      </c>
      <c r="G1963" s="19">
        <f t="shared" si="17"/>
        <v>0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</row>
    <row r="1964" spans="1:29" ht="15" x14ac:dyDescent="0.25">
      <c r="A1964" s="14" t="s">
        <v>224</v>
      </c>
      <c r="B1964" s="14" t="s">
        <v>233</v>
      </c>
      <c r="C1964" s="16" t="s">
        <v>115</v>
      </c>
      <c r="D1964" s="19">
        <v>14338</v>
      </c>
      <c r="E1964" s="18">
        <v>3920</v>
      </c>
      <c r="F1964" s="19">
        <f t="shared" si="16"/>
        <v>0</v>
      </c>
      <c r="G1964" s="19">
        <f t="shared" si="17"/>
        <v>0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</row>
    <row r="1965" spans="1:29" ht="15" x14ac:dyDescent="0.25">
      <c r="A1965" s="14" t="s">
        <v>224</v>
      </c>
      <c r="B1965" s="14" t="s">
        <v>234</v>
      </c>
      <c r="C1965" s="16" t="s">
        <v>115</v>
      </c>
      <c r="D1965" s="18">
        <v>18287</v>
      </c>
      <c r="E1965" s="18">
        <v>31551</v>
      </c>
      <c r="F1965" s="19">
        <f t="shared" si="16"/>
        <v>0</v>
      </c>
      <c r="G1965" s="19">
        <f t="shared" si="17"/>
        <v>0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1:29" ht="15" x14ac:dyDescent="0.25">
      <c r="A1966" s="14" t="s">
        <v>224</v>
      </c>
      <c r="B1966" s="14" t="s">
        <v>235</v>
      </c>
      <c r="C1966" s="16" t="s">
        <v>115</v>
      </c>
      <c r="D1966" s="19">
        <v>14338</v>
      </c>
      <c r="E1966" s="18">
        <v>3135</v>
      </c>
      <c r="F1966" s="19">
        <f t="shared" si="16"/>
        <v>0</v>
      </c>
      <c r="G1966" s="19">
        <f t="shared" si="17"/>
        <v>0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</row>
    <row r="1967" spans="1:29" ht="15" x14ac:dyDescent="0.25">
      <c r="A1967" s="14" t="s">
        <v>224</v>
      </c>
      <c r="B1967" s="14" t="s">
        <v>236</v>
      </c>
      <c r="C1967" s="16" t="s">
        <v>115</v>
      </c>
      <c r="D1967" s="19">
        <v>14338</v>
      </c>
      <c r="E1967" s="18">
        <v>161</v>
      </c>
      <c r="F1967" s="19">
        <f t="shared" si="16"/>
        <v>0</v>
      </c>
      <c r="G1967" s="19">
        <f t="shared" si="17"/>
        <v>0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</row>
    <row r="1968" spans="1:29" ht="15" x14ac:dyDescent="0.25">
      <c r="A1968" s="14" t="s">
        <v>224</v>
      </c>
      <c r="B1968" s="14" t="s">
        <v>237</v>
      </c>
      <c r="C1968" s="16" t="s">
        <v>115</v>
      </c>
      <c r="D1968" s="19">
        <v>14338</v>
      </c>
      <c r="E1968" s="18">
        <v>202</v>
      </c>
      <c r="F1968" s="19">
        <f t="shared" si="16"/>
        <v>0</v>
      </c>
      <c r="G1968" s="19">
        <f t="shared" si="17"/>
        <v>0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</row>
    <row r="1969" spans="1:29" ht="15" x14ac:dyDescent="0.25">
      <c r="A1969" s="14" t="s">
        <v>224</v>
      </c>
      <c r="B1969" s="14" t="s">
        <v>238</v>
      </c>
      <c r="C1969" s="16" t="s">
        <v>115</v>
      </c>
      <c r="D1969" s="19">
        <v>14338</v>
      </c>
      <c r="E1969" s="18">
        <v>158</v>
      </c>
      <c r="F1969" s="19">
        <f t="shared" si="16"/>
        <v>0</v>
      </c>
      <c r="G1969" s="19">
        <f t="shared" si="17"/>
        <v>0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</row>
    <row r="1970" spans="1:29" ht="15" x14ac:dyDescent="0.25">
      <c r="A1970" s="14" t="s">
        <v>224</v>
      </c>
      <c r="B1970" s="14" t="s">
        <v>239</v>
      </c>
      <c r="C1970" s="16" t="s">
        <v>115</v>
      </c>
      <c r="D1970" s="19">
        <v>14338</v>
      </c>
      <c r="E1970" s="18">
        <v>117</v>
      </c>
      <c r="F1970" s="19">
        <f t="shared" si="16"/>
        <v>0</v>
      </c>
      <c r="G1970" s="19">
        <f t="shared" si="17"/>
        <v>0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1:29" ht="15" x14ac:dyDescent="0.25">
      <c r="A1971" s="14" t="s">
        <v>224</v>
      </c>
      <c r="B1971" s="14" t="s">
        <v>225</v>
      </c>
      <c r="C1971" s="16" t="s">
        <v>116</v>
      </c>
      <c r="D1971" s="19">
        <v>14338</v>
      </c>
      <c r="E1971" s="19">
        <v>8441</v>
      </c>
      <c r="F1971" s="19">
        <f t="shared" si="16"/>
        <v>0</v>
      </c>
      <c r="G1971" s="19">
        <f t="shared" si="17"/>
        <v>0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</row>
    <row r="1972" spans="1:29" ht="15" x14ac:dyDescent="0.25">
      <c r="A1972" s="14" t="s">
        <v>224</v>
      </c>
      <c r="B1972" s="14" t="s">
        <v>226</v>
      </c>
      <c r="C1972" s="16" t="s">
        <v>116</v>
      </c>
      <c r="D1972" s="18">
        <v>122108</v>
      </c>
      <c r="E1972" s="18">
        <v>395094</v>
      </c>
      <c r="F1972" s="19">
        <f t="shared" si="16"/>
        <v>1</v>
      </c>
      <c r="G1972" s="19">
        <f t="shared" si="17"/>
        <v>1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</row>
    <row r="1973" spans="1:29" ht="15" x14ac:dyDescent="0.25">
      <c r="A1973" s="14" t="s">
        <v>224</v>
      </c>
      <c r="B1973" s="14" t="s">
        <v>227</v>
      </c>
      <c r="C1973" s="16" t="s">
        <v>116</v>
      </c>
      <c r="D1973" s="19">
        <v>14338</v>
      </c>
      <c r="E1973" s="18">
        <v>847</v>
      </c>
      <c r="F1973" s="19">
        <f t="shared" si="16"/>
        <v>0</v>
      </c>
      <c r="G1973" s="19">
        <f t="shared" si="17"/>
        <v>0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</row>
    <row r="1974" spans="1:29" ht="15" x14ac:dyDescent="0.25">
      <c r="A1974" s="14" t="s">
        <v>224</v>
      </c>
      <c r="B1974" s="14" t="s">
        <v>228</v>
      </c>
      <c r="C1974" s="16" t="s">
        <v>116</v>
      </c>
      <c r="D1974" s="19">
        <v>14338</v>
      </c>
      <c r="E1974" s="18">
        <v>873</v>
      </c>
      <c r="F1974" s="19">
        <f t="shared" si="16"/>
        <v>0</v>
      </c>
      <c r="G1974" s="19">
        <f t="shared" si="17"/>
        <v>0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1:29" ht="15" x14ac:dyDescent="0.25">
      <c r="A1975" s="14" t="s">
        <v>224</v>
      </c>
      <c r="B1975" s="14" t="s">
        <v>229</v>
      </c>
      <c r="C1975" s="16" t="s">
        <v>116</v>
      </c>
      <c r="D1975" s="19">
        <v>14338</v>
      </c>
      <c r="E1975" s="19">
        <v>8441</v>
      </c>
      <c r="F1975" s="19">
        <f t="shared" si="16"/>
        <v>0</v>
      </c>
      <c r="G1975" s="19">
        <f t="shared" si="17"/>
        <v>0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</row>
    <row r="1976" spans="1:29" ht="15" x14ac:dyDescent="0.25">
      <c r="A1976" s="14" t="s">
        <v>224</v>
      </c>
      <c r="B1976" s="14" t="s">
        <v>230</v>
      </c>
      <c r="C1976" s="16" t="s">
        <v>116</v>
      </c>
      <c r="D1976" s="19">
        <v>14338</v>
      </c>
      <c r="E1976" s="18">
        <v>40</v>
      </c>
      <c r="F1976" s="19">
        <f t="shared" si="16"/>
        <v>0</v>
      </c>
      <c r="G1976" s="19">
        <f t="shared" si="17"/>
        <v>0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</row>
    <row r="1977" spans="1:29" ht="15" x14ac:dyDescent="0.25">
      <c r="A1977" s="14" t="s">
        <v>224</v>
      </c>
      <c r="B1977" s="14" t="s">
        <v>231</v>
      </c>
      <c r="C1977" s="16" t="s">
        <v>116</v>
      </c>
      <c r="D1977" s="19">
        <v>14338</v>
      </c>
      <c r="E1977" s="18">
        <v>103</v>
      </c>
      <c r="F1977" s="19">
        <f t="shared" si="16"/>
        <v>0</v>
      </c>
      <c r="G1977" s="19">
        <f t="shared" si="17"/>
        <v>0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</row>
    <row r="1978" spans="1:29" ht="15" x14ac:dyDescent="0.25">
      <c r="A1978" s="14" t="s">
        <v>224</v>
      </c>
      <c r="B1978" s="14" t="s">
        <v>232</v>
      </c>
      <c r="C1978" s="16" t="s">
        <v>116</v>
      </c>
      <c r="D1978" s="19">
        <v>14338</v>
      </c>
      <c r="E1978" s="18">
        <v>99</v>
      </c>
      <c r="F1978" s="19">
        <f t="shared" si="16"/>
        <v>0</v>
      </c>
      <c r="G1978" s="19">
        <f t="shared" si="17"/>
        <v>0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</row>
    <row r="1979" spans="1:29" ht="15" x14ac:dyDescent="0.25">
      <c r="A1979" s="14" t="s">
        <v>224</v>
      </c>
      <c r="B1979" s="14" t="s">
        <v>233</v>
      </c>
      <c r="C1979" s="16" t="s">
        <v>116</v>
      </c>
      <c r="D1979" s="19">
        <v>14338</v>
      </c>
      <c r="E1979" s="18">
        <v>2849</v>
      </c>
      <c r="F1979" s="19">
        <f t="shared" si="16"/>
        <v>0</v>
      </c>
      <c r="G1979" s="19">
        <f t="shared" si="17"/>
        <v>0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</row>
    <row r="1980" spans="1:29" ht="15" x14ac:dyDescent="0.25">
      <c r="A1980" s="14" t="s">
        <v>224</v>
      </c>
      <c r="B1980" s="14" t="s">
        <v>234</v>
      </c>
      <c r="C1980" s="16" t="s">
        <v>116</v>
      </c>
      <c r="D1980" s="18">
        <v>17469</v>
      </c>
      <c r="E1980" s="18">
        <v>32325</v>
      </c>
      <c r="F1980" s="19">
        <f t="shared" si="16"/>
        <v>0</v>
      </c>
      <c r="G1980" s="19">
        <f t="shared" si="17"/>
        <v>0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</row>
    <row r="1981" spans="1:29" ht="15" x14ac:dyDescent="0.25">
      <c r="A1981" s="14" t="s">
        <v>224</v>
      </c>
      <c r="B1981" s="14" t="s">
        <v>235</v>
      </c>
      <c r="C1981" s="16" t="s">
        <v>116</v>
      </c>
      <c r="D1981" s="19">
        <v>14338</v>
      </c>
      <c r="E1981" s="18">
        <v>3333</v>
      </c>
      <c r="F1981" s="19">
        <f t="shared" si="16"/>
        <v>0</v>
      </c>
      <c r="G1981" s="19">
        <f t="shared" si="17"/>
        <v>0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</row>
    <row r="1982" spans="1:29" ht="15" x14ac:dyDescent="0.25">
      <c r="A1982" s="14" t="s">
        <v>224</v>
      </c>
      <c r="B1982" s="14" t="s">
        <v>236</v>
      </c>
      <c r="C1982" s="16" t="s">
        <v>116</v>
      </c>
      <c r="D1982" s="19">
        <v>14338</v>
      </c>
      <c r="E1982" s="18">
        <v>161</v>
      </c>
      <c r="F1982" s="19">
        <f t="shared" si="16"/>
        <v>0</v>
      </c>
      <c r="G1982" s="19">
        <f t="shared" si="17"/>
        <v>0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</row>
    <row r="1983" spans="1:29" ht="15" x14ac:dyDescent="0.25">
      <c r="A1983" s="14" t="s">
        <v>224</v>
      </c>
      <c r="B1983" s="14" t="s">
        <v>237</v>
      </c>
      <c r="C1983" s="16" t="s">
        <v>116</v>
      </c>
      <c r="D1983" s="19">
        <v>14338</v>
      </c>
      <c r="E1983" s="18">
        <v>198</v>
      </c>
      <c r="F1983" s="19">
        <f t="shared" si="16"/>
        <v>0</v>
      </c>
      <c r="G1983" s="19">
        <f t="shared" si="17"/>
        <v>0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1:29" ht="15" x14ac:dyDescent="0.25">
      <c r="A1984" s="14" t="s">
        <v>224</v>
      </c>
      <c r="B1984" s="14" t="s">
        <v>238</v>
      </c>
      <c r="C1984" s="16" t="s">
        <v>116</v>
      </c>
      <c r="D1984" s="19">
        <v>14338</v>
      </c>
      <c r="E1984" s="18">
        <v>172</v>
      </c>
      <c r="F1984" s="19">
        <f t="shared" si="16"/>
        <v>0</v>
      </c>
      <c r="G1984" s="19">
        <f t="shared" si="17"/>
        <v>0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</row>
    <row r="1985" spans="1:29" ht="15" x14ac:dyDescent="0.25">
      <c r="A1985" s="14" t="s">
        <v>224</v>
      </c>
      <c r="B1985" s="14" t="s">
        <v>239</v>
      </c>
      <c r="C1985" s="16" t="s">
        <v>116</v>
      </c>
      <c r="D1985" s="19">
        <v>14338</v>
      </c>
      <c r="E1985" s="18">
        <v>117</v>
      </c>
      <c r="F1985" s="19">
        <f t="shared" si="16"/>
        <v>0</v>
      </c>
      <c r="G1985" s="19">
        <f t="shared" si="17"/>
        <v>0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</row>
    <row r="1986" spans="1:29" ht="15" x14ac:dyDescent="0.25">
      <c r="A1986" s="14" t="s">
        <v>224</v>
      </c>
      <c r="B1986" s="14" t="s">
        <v>225</v>
      </c>
      <c r="C1986" s="16" t="s">
        <v>117</v>
      </c>
      <c r="D1986" s="19">
        <v>14338</v>
      </c>
      <c r="E1986" s="19">
        <v>8441</v>
      </c>
      <c r="F1986" s="19">
        <f t="shared" si="16"/>
        <v>0</v>
      </c>
      <c r="G1986" s="19">
        <f t="shared" si="17"/>
        <v>0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</row>
    <row r="1987" spans="1:29" ht="15" x14ac:dyDescent="0.25">
      <c r="A1987" s="14" t="s">
        <v>224</v>
      </c>
      <c r="B1987" s="14" t="s">
        <v>226</v>
      </c>
      <c r="C1987" s="16" t="s">
        <v>117</v>
      </c>
      <c r="D1987" s="18">
        <v>122519</v>
      </c>
      <c r="E1987" s="18">
        <v>387635</v>
      </c>
      <c r="F1987" s="19">
        <f t="shared" si="16"/>
        <v>1</v>
      </c>
      <c r="G1987" s="19">
        <f t="shared" si="17"/>
        <v>1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</row>
    <row r="1988" spans="1:29" ht="15" x14ac:dyDescent="0.25">
      <c r="A1988" s="14" t="s">
        <v>224</v>
      </c>
      <c r="B1988" s="14" t="s">
        <v>227</v>
      </c>
      <c r="C1988" s="16" t="s">
        <v>117</v>
      </c>
      <c r="D1988" s="19">
        <v>14338</v>
      </c>
      <c r="E1988" s="18">
        <v>1078</v>
      </c>
      <c r="F1988" s="19">
        <f t="shared" si="16"/>
        <v>0</v>
      </c>
      <c r="G1988" s="19">
        <f t="shared" si="17"/>
        <v>0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1:29" ht="15" x14ac:dyDescent="0.25">
      <c r="A1989" s="14" t="s">
        <v>224</v>
      </c>
      <c r="B1989" s="14" t="s">
        <v>228</v>
      </c>
      <c r="C1989" s="16" t="s">
        <v>117</v>
      </c>
      <c r="D1989" s="19">
        <v>14338</v>
      </c>
      <c r="E1989" s="18">
        <v>869</v>
      </c>
      <c r="F1989" s="19">
        <f t="shared" si="16"/>
        <v>0</v>
      </c>
      <c r="G1989" s="19">
        <f t="shared" si="17"/>
        <v>0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1:29" ht="15" x14ac:dyDescent="0.25">
      <c r="A1990" s="14" t="s">
        <v>224</v>
      </c>
      <c r="B1990" s="14" t="s">
        <v>229</v>
      </c>
      <c r="C1990" s="16" t="s">
        <v>117</v>
      </c>
      <c r="D1990" s="19">
        <v>14338</v>
      </c>
      <c r="E1990" s="19">
        <v>8441</v>
      </c>
      <c r="F1990" s="19">
        <f t="shared" si="16"/>
        <v>0</v>
      </c>
      <c r="G1990" s="19">
        <f t="shared" si="17"/>
        <v>0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</row>
    <row r="1991" spans="1:29" ht="15" x14ac:dyDescent="0.25">
      <c r="A1991" s="14" t="s">
        <v>224</v>
      </c>
      <c r="B1991" s="14" t="s">
        <v>230</v>
      </c>
      <c r="C1991" s="16" t="s">
        <v>117</v>
      </c>
      <c r="D1991" s="19">
        <v>14338</v>
      </c>
      <c r="E1991" s="18">
        <v>55</v>
      </c>
      <c r="F1991" s="19">
        <f t="shared" si="16"/>
        <v>0</v>
      </c>
      <c r="G1991" s="19">
        <f t="shared" si="17"/>
        <v>0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</row>
    <row r="1992" spans="1:29" ht="15" x14ac:dyDescent="0.25">
      <c r="A1992" s="14" t="s">
        <v>224</v>
      </c>
      <c r="B1992" s="14" t="s">
        <v>231</v>
      </c>
      <c r="C1992" s="16" t="s">
        <v>117</v>
      </c>
      <c r="D1992" s="19">
        <v>14338</v>
      </c>
      <c r="E1992" s="18">
        <v>99</v>
      </c>
      <c r="F1992" s="19">
        <f t="shared" si="16"/>
        <v>0</v>
      </c>
      <c r="G1992" s="19">
        <f t="shared" si="17"/>
        <v>0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1:29" ht="15" x14ac:dyDescent="0.25">
      <c r="A1993" s="14" t="s">
        <v>224</v>
      </c>
      <c r="B1993" s="14" t="s">
        <v>232</v>
      </c>
      <c r="C1993" s="16" t="s">
        <v>117</v>
      </c>
      <c r="D1993" s="19">
        <v>14338</v>
      </c>
      <c r="E1993" s="18">
        <v>99</v>
      </c>
      <c r="F1993" s="19">
        <f t="shared" si="16"/>
        <v>0</v>
      </c>
      <c r="G1993" s="19">
        <f t="shared" si="17"/>
        <v>0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</row>
    <row r="1994" spans="1:29" ht="15" x14ac:dyDescent="0.25">
      <c r="A1994" s="14" t="s">
        <v>224</v>
      </c>
      <c r="B1994" s="14" t="s">
        <v>233</v>
      </c>
      <c r="C1994" s="16" t="s">
        <v>117</v>
      </c>
      <c r="D1994" s="19">
        <v>14338</v>
      </c>
      <c r="E1994" s="18">
        <v>3282</v>
      </c>
      <c r="F1994" s="19">
        <f t="shared" si="16"/>
        <v>0</v>
      </c>
      <c r="G1994" s="19">
        <f t="shared" si="17"/>
        <v>0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</row>
    <row r="1995" spans="1:29" ht="15" x14ac:dyDescent="0.25">
      <c r="A1995" s="14" t="s">
        <v>224</v>
      </c>
      <c r="B1995" s="14" t="s">
        <v>234</v>
      </c>
      <c r="C1995" s="16" t="s">
        <v>117</v>
      </c>
      <c r="D1995" s="18">
        <v>17412</v>
      </c>
      <c r="E1995" s="18">
        <v>34264</v>
      </c>
      <c r="F1995" s="19">
        <f t="shared" si="16"/>
        <v>0</v>
      </c>
      <c r="G1995" s="19">
        <f t="shared" si="17"/>
        <v>0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1:29" ht="15" x14ac:dyDescent="0.25">
      <c r="A1996" s="14" t="s">
        <v>224</v>
      </c>
      <c r="B1996" s="14" t="s">
        <v>235</v>
      </c>
      <c r="C1996" s="16" t="s">
        <v>117</v>
      </c>
      <c r="D1996" s="19">
        <v>14338</v>
      </c>
      <c r="E1996" s="18">
        <v>3476</v>
      </c>
      <c r="F1996" s="19">
        <f t="shared" si="16"/>
        <v>0</v>
      </c>
      <c r="G1996" s="19">
        <f t="shared" si="17"/>
        <v>0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</row>
    <row r="1997" spans="1:29" ht="15" x14ac:dyDescent="0.25">
      <c r="A1997" s="14" t="s">
        <v>224</v>
      </c>
      <c r="B1997" s="14" t="s">
        <v>236</v>
      </c>
      <c r="C1997" s="16" t="s">
        <v>117</v>
      </c>
      <c r="D1997" s="19">
        <v>14338</v>
      </c>
      <c r="E1997" s="18">
        <v>161</v>
      </c>
      <c r="F1997" s="19">
        <f t="shared" si="16"/>
        <v>0</v>
      </c>
      <c r="G1997" s="19">
        <f t="shared" si="17"/>
        <v>0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1:29" ht="15" x14ac:dyDescent="0.25">
      <c r="A1998" s="14" t="s">
        <v>224</v>
      </c>
      <c r="B1998" s="14" t="s">
        <v>237</v>
      </c>
      <c r="C1998" s="16" t="s">
        <v>117</v>
      </c>
      <c r="D1998" s="19">
        <v>14338</v>
      </c>
      <c r="E1998" s="18">
        <v>198</v>
      </c>
      <c r="F1998" s="19">
        <f t="shared" si="16"/>
        <v>0</v>
      </c>
      <c r="G1998" s="19">
        <f t="shared" si="17"/>
        <v>0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1:29" ht="15" x14ac:dyDescent="0.25">
      <c r="A1999" s="14" t="s">
        <v>224</v>
      </c>
      <c r="B1999" s="14" t="s">
        <v>238</v>
      </c>
      <c r="C1999" s="16" t="s">
        <v>118</v>
      </c>
      <c r="D1999" s="19">
        <v>14338</v>
      </c>
      <c r="E1999" s="18">
        <v>161</v>
      </c>
      <c r="F1999" s="19">
        <f t="shared" si="16"/>
        <v>0</v>
      </c>
      <c r="G1999" s="19">
        <f t="shared" si="17"/>
        <v>0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</row>
    <row r="2000" spans="1:29" ht="15" x14ac:dyDescent="0.25">
      <c r="A2000" s="14" t="s">
        <v>224</v>
      </c>
      <c r="B2000" s="14" t="s">
        <v>239</v>
      </c>
      <c r="C2000" s="16" t="s">
        <v>118</v>
      </c>
      <c r="D2000" s="19">
        <v>14338</v>
      </c>
      <c r="E2000" s="18">
        <v>92</v>
      </c>
      <c r="F2000" s="19">
        <f t="shared" si="16"/>
        <v>0</v>
      </c>
      <c r="G2000" s="19">
        <f t="shared" si="17"/>
        <v>0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</row>
    <row r="2001" spans="1:29" ht="15" x14ac:dyDescent="0.25">
      <c r="A2001" s="14" t="s">
        <v>224</v>
      </c>
      <c r="B2001" s="14" t="s">
        <v>225</v>
      </c>
      <c r="C2001" s="16" t="s">
        <v>118</v>
      </c>
      <c r="D2001" s="19">
        <v>14338</v>
      </c>
      <c r="E2001" s="19">
        <v>8441</v>
      </c>
      <c r="F2001" s="19">
        <f t="shared" si="16"/>
        <v>0</v>
      </c>
      <c r="G2001" s="19">
        <f t="shared" si="17"/>
        <v>0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</row>
    <row r="2002" spans="1:29" ht="15" x14ac:dyDescent="0.25">
      <c r="A2002" s="14" t="s">
        <v>224</v>
      </c>
      <c r="B2002" s="14" t="s">
        <v>226</v>
      </c>
      <c r="C2002" s="16" t="s">
        <v>118</v>
      </c>
      <c r="D2002" s="18">
        <v>118655</v>
      </c>
      <c r="E2002" s="18">
        <v>377235</v>
      </c>
      <c r="F2002" s="19">
        <f t="shared" si="16"/>
        <v>1</v>
      </c>
      <c r="G2002" s="19">
        <f t="shared" si="17"/>
        <v>1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</row>
    <row r="2003" spans="1:29" ht="15" x14ac:dyDescent="0.25">
      <c r="A2003" s="14" t="s">
        <v>224</v>
      </c>
      <c r="B2003" s="14" t="s">
        <v>227</v>
      </c>
      <c r="C2003" s="16" t="s">
        <v>119</v>
      </c>
      <c r="D2003" s="18">
        <v>524</v>
      </c>
      <c r="E2003" s="18">
        <v>1203</v>
      </c>
      <c r="F2003" s="19">
        <f t="shared" si="16"/>
        <v>0</v>
      </c>
      <c r="G2003" s="19">
        <f t="shared" si="17"/>
        <v>0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</row>
    <row r="2004" spans="1:29" ht="15" x14ac:dyDescent="0.25">
      <c r="A2004" s="14" t="s">
        <v>224</v>
      </c>
      <c r="B2004" s="14" t="s">
        <v>228</v>
      </c>
      <c r="C2004" s="16" t="s">
        <v>119</v>
      </c>
      <c r="D2004" s="19">
        <v>14338</v>
      </c>
      <c r="E2004" s="18">
        <v>843</v>
      </c>
      <c r="F2004" s="19">
        <f t="shared" si="16"/>
        <v>0</v>
      </c>
      <c r="G2004" s="19">
        <f t="shared" si="17"/>
        <v>0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</row>
    <row r="2005" spans="1:29" ht="15" x14ac:dyDescent="0.25">
      <c r="A2005" s="14" t="s">
        <v>224</v>
      </c>
      <c r="B2005" s="14" t="s">
        <v>229</v>
      </c>
      <c r="C2005" s="16" t="s">
        <v>120</v>
      </c>
      <c r="D2005" s="19">
        <v>14338</v>
      </c>
      <c r="E2005" s="19">
        <v>8441</v>
      </c>
      <c r="F2005" s="19">
        <f t="shared" si="16"/>
        <v>0</v>
      </c>
      <c r="G2005" s="19">
        <f t="shared" si="17"/>
        <v>0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</row>
    <row r="2006" spans="1:29" ht="15" x14ac:dyDescent="0.25">
      <c r="A2006" s="14" t="s">
        <v>224</v>
      </c>
      <c r="B2006" s="14" t="s">
        <v>230</v>
      </c>
      <c r="C2006" s="16" t="s">
        <v>120</v>
      </c>
      <c r="D2006" s="18">
        <v>11</v>
      </c>
      <c r="E2006" s="18">
        <v>51</v>
      </c>
      <c r="F2006" s="19">
        <f t="shared" si="16"/>
        <v>0</v>
      </c>
      <c r="G2006" s="19">
        <f t="shared" si="17"/>
        <v>0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</row>
    <row r="2007" spans="1:29" ht="15" x14ac:dyDescent="0.25">
      <c r="A2007" s="14" t="s">
        <v>224</v>
      </c>
      <c r="B2007" s="14" t="s">
        <v>231</v>
      </c>
      <c r="C2007" s="16" t="s">
        <v>120</v>
      </c>
      <c r="D2007" s="18">
        <v>32</v>
      </c>
      <c r="E2007" s="18">
        <v>99</v>
      </c>
      <c r="F2007" s="19">
        <f t="shared" si="16"/>
        <v>0</v>
      </c>
      <c r="G2007" s="19">
        <f t="shared" si="17"/>
        <v>0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</row>
    <row r="2008" spans="1:29" ht="15" x14ac:dyDescent="0.25">
      <c r="A2008" s="14" t="s">
        <v>224</v>
      </c>
      <c r="B2008" s="14" t="s">
        <v>232</v>
      </c>
      <c r="C2008" s="16" t="s">
        <v>120</v>
      </c>
      <c r="D2008" s="19">
        <v>14338</v>
      </c>
      <c r="E2008" s="18">
        <v>99</v>
      </c>
      <c r="F2008" s="19">
        <f t="shared" si="16"/>
        <v>0</v>
      </c>
      <c r="G2008" s="19">
        <f t="shared" si="17"/>
        <v>0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1:29" ht="15" x14ac:dyDescent="0.25">
      <c r="A2009" s="14" t="s">
        <v>224</v>
      </c>
      <c r="B2009" s="14" t="s">
        <v>233</v>
      </c>
      <c r="C2009" s="16" t="s">
        <v>121</v>
      </c>
      <c r="D2009" s="19">
        <v>14338</v>
      </c>
      <c r="E2009" s="18">
        <v>2945</v>
      </c>
      <c r="F2009" s="19">
        <f t="shared" si="16"/>
        <v>0</v>
      </c>
      <c r="G2009" s="19">
        <f t="shared" si="17"/>
        <v>0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</row>
    <row r="2010" spans="1:29" ht="15" x14ac:dyDescent="0.25">
      <c r="A2010" s="14" t="s">
        <v>224</v>
      </c>
      <c r="B2010" s="14" t="s">
        <v>234</v>
      </c>
      <c r="C2010" s="16" t="s">
        <v>121</v>
      </c>
      <c r="D2010" s="18">
        <v>17123</v>
      </c>
      <c r="E2010" s="18">
        <v>33648</v>
      </c>
      <c r="F2010" s="19">
        <f t="shared" si="16"/>
        <v>0</v>
      </c>
      <c r="G2010" s="19">
        <f t="shared" si="17"/>
        <v>0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</row>
    <row r="2011" spans="1:29" ht="15" x14ac:dyDescent="0.25">
      <c r="A2011" s="14" t="s">
        <v>224</v>
      </c>
      <c r="B2011" s="14" t="s">
        <v>235</v>
      </c>
      <c r="C2011" s="16" t="s">
        <v>121</v>
      </c>
      <c r="D2011" s="19">
        <v>14338</v>
      </c>
      <c r="E2011" s="18">
        <v>4903</v>
      </c>
      <c r="F2011" s="19">
        <f t="shared" si="16"/>
        <v>0</v>
      </c>
      <c r="G2011" s="19">
        <f t="shared" si="17"/>
        <v>0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1:29" ht="15" x14ac:dyDescent="0.25">
      <c r="A2012" s="14" t="s">
        <v>224</v>
      </c>
      <c r="B2012" s="14" t="s">
        <v>236</v>
      </c>
      <c r="C2012" s="16" t="s">
        <v>121</v>
      </c>
      <c r="D2012" s="18">
        <v>58</v>
      </c>
      <c r="E2012" s="18">
        <v>161</v>
      </c>
      <c r="F2012" s="19">
        <f t="shared" si="16"/>
        <v>0</v>
      </c>
      <c r="G2012" s="19">
        <f t="shared" si="17"/>
        <v>0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</row>
    <row r="2013" spans="1:29" ht="15" x14ac:dyDescent="0.25">
      <c r="A2013" s="14" t="s">
        <v>224</v>
      </c>
      <c r="B2013" s="14" t="s">
        <v>237</v>
      </c>
      <c r="C2013" s="16" t="s">
        <v>121</v>
      </c>
      <c r="D2013" s="18">
        <v>64</v>
      </c>
      <c r="E2013" s="18">
        <v>198</v>
      </c>
      <c r="F2013" s="19">
        <f t="shared" si="16"/>
        <v>0</v>
      </c>
      <c r="G2013" s="19">
        <f t="shared" si="17"/>
        <v>0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</row>
    <row r="2014" spans="1:29" ht="15" x14ac:dyDescent="0.25">
      <c r="A2014" s="14" t="s">
        <v>224</v>
      </c>
      <c r="B2014" s="14" t="s">
        <v>238</v>
      </c>
      <c r="C2014" s="16" t="s">
        <v>122</v>
      </c>
      <c r="D2014" s="18">
        <v>58</v>
      </c>
      <c r="E2014" s="18">
        <v>154</v>
      </c>
      <c r="F2014" s="19">
        <f t="shared" si="16"/>
        <v>0</v>
      </c>
      <c r="G2014" s="19">
        <f t="shared" si="17"/>
        <v>0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</row>
    <row r="2015" spans="1:29" ht="15" x14ac:dyDescent="0.25">
      <c r="A2015" s="14" t="s">
        <v>224</v>
      </c>
      <c r="B2015" s="14" t="s">
        <v>239</v>
      </c>
      <c r="C2015" s="16" t="s">
        <v>122</v>
      </c>
      <c r="D2015" s="18">
        <v>35</v>
      </c>
      <c r="E2015" s="18">
        <v>95</v>
      </c>
      <c r="F2015" s="19">
        <f t="shared" si="16"/>
        <v>0</v>
      </c>
      <c r="G2015" s="19">
        <f t="shared" si="17"/>
        <v>0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1:29" ht="15" x14ac:dyDescent="0.25">
      <c r="A2016" s="14" t="s">
        <v>224</v>
      </c>
      <c r="B2016" s="14" t="s">
        <v>225</v>
      </c>
      <c r="C2016" s="16" t="s">
        <v>122</v>
      </c>
      <c r="D2016" s="19">
        <v>14338</v>
      </c>
      <c r="E2016" s="19">
        <v>8441</v>
      </c>
      <c r="F2016" s="19">
        <f t="shared" si="16"/>
        <v>0</v>
      </c>
      <c r="G2016" s="19">
        <f t="shared" si="17"/>
        <v>0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</row>
    <row r="2017" spans="1:29" ht="15" x14ac:dyDescent="0.25">
      <c r="A2017" s="14" t="s">
        <v>224</v>
      </c>
      <c r="B2017" s="14" t="s">
        <v>226</v>
      </c>
      <c r="C2017" s="16" t="s">
        <v>122</v>
      </c>
      <c r="D2017" s="18">
        <v>115020</v>
      </c>
      <c r="E2017" s="18">
        <v>371214</v>
      </c>
      <c r="F2017" s="19">
        <f t="shared" si="16"/>
        <v>1</v>
      </c>
      <c r="G2017" s="19">
        <f t="shared" si="17"/>
        <v>1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</row>
    <row r="2018" spans="1:29" ht="15" x14ac:dyDescent="0.25">
      <c r="A2018" s="14" t="s">
        <v>224</v>
      </c>
      <c r="B2018" s="14" t="s">
        <v>227</v>
      </c>
      <c r="C2018" s="16" t="s">
        <v>123</v>
      </c>
      <c r="D2018" s="18">
        <v>559</v>
      </c>
      <c r="E2018" s="18">
        <v>1360</v>
      </c>
      <c r="F2018" s="19">
        <f t="shared" si="16"/>
        <v>0</v>
      </c>
      <c r="G2018" s="19">
        <f t="shared" si="17"/>
        <v>0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1:29" ht="15" x14ac:dyDescent="0.25">
      <c r="A2019" s="14" t="s">
        <v>224</v>
      </c>
      <c r="B2019" s="14" t="s">
        <v>228</v>
      </c>
      <c r="C2019" s="16" t="s">
        <v>123</v>
      </c>
      <c r="D2019" s="19">
        <v>14338</v>
      </c>
      <c r="E2019" s="18">
        <v>851</v>
      </c>
      <c r="F2019" s="19">
        <f t="shared" si="16"/>
        <v>0</v>
      </c>
      <c r="G2019" s="19">
        <f t="shared" si="17"/>
        <v>0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</row>
    <row r="2020" spans="1:29" ht="15" x14ac:dyDescent="0.25">
      <c r="A2020" s="14" t="s">
        <v>224</v>
      </c>
      <c r="B2020" s="14" t="s">
        <v>229</v>
      </c>
      <c r="C2020" s="16" t="s">
        <v>123</v>
      </c>
      <c r="D2020" s="19">
        <v>14338</v>
      </c>
      <c r="E2020" s="19">
        <v>8441</v>
      </c>
      <c r="F2020" s="19">
        <f t="shared" si="16"/>
        <v>0</v>
      </c>
      <c r="G2020" s="19">
        <f t="shared" si="17"/>
        <v>0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</row>
    <row r="2021" spans="1:29" ht="15" x14ac:dyDescent="0.25">
      <c r="A2021" s="14" t="s">
        <v>224</v>
      </c>
      <c r="B2021" s="14" t="s">
        <v>230</v>
      </c>
      <c r="C2021" s="16" t="s">
        <v>124</v>
      </c>
      <c r="D2021" s="18">
        <v>10</v>
      </c>
      <c r="E2021" s="18">
        <v>70</v>
      </c>
      <c r="F2021" s="19">
        <f t="shared" si="16"/>
        <v>0</v>
      </c>
      <c r="G2021" s="19">
        <f t="shared" si="17"/>
        <v>0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</row>
    <row r="2022" spans="1:29" ht="15" x14ac:dyDescent="0.25">
      <c r="A2022" s="14" t="s">
        <v>224</v>
      </c>
      <c r="B2022" s="14" t="s">
        <v>231</v>
      </c>
      <c r="C2022" s="16" t="s">
        <v>124</v>
      </c>
      <c r="D2022" s="18">
        <v>30</v>
      </c>
      <c r="E2022" s="18">
        <v>92</v>
      </c>
      <c r="F2022" s="19">
        <f t="shared" si="16"/>
        <v>0</v>
      </c>
      <c r="G2022" s="19">
        <f t="shared" si="17"/>
        <v>0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1:29" ht="15" x14ac:dyDescent="0.25">
      <c r="A2023" s="14" t="s">
        <v>224</v>
      </c>
      <c r="B2023" s="14" t="s">
        <v>232</v>
      </c>
      <c r="C2023" s="16" t="s">
        <v>124</v>
      </c>
      <c r="D2023" s="19">
        <v>14338</v>
      </c>
      <c r="E2023" s="18">
        <v>103</v>
      </c>
      <c r="F2023" s="19">
        <f t="shared" si="16"/>
        <v>0</v>
      </c>
      <c r="G2023" s="19">
        <f t="shared" si="17"/>
        <v>0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</row>
    <row r="2024" spans="1:29" ht="15" x14ac:dyDescent="0.25">
      <c r="A2024" s="14" t="s">
        <v>224</v>
      </c>
      <c r="B2024" s="14" t="s">
        <v>233</v>
      </c>
      <c r="C2024" s="16" t="s">
        <v>125</v>
      </c>
      <c r="D2024" s="19">
        <v>14338</v>
      </c>
      <c r="E2024" s="18">
        <v>2780</v>
      </c>
      <c r="F2024" s="19">
        <f t="shared" si="16"/>
        <v>0</v>
      </c>
      <c r="G2024" s="19">
        <f t="shared" si="17"/>
        <v>0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</row>
    <row r="2025" spans="1:29" ht="15" x14ac:dyDescent="0.25">
      <c r="A2025" s="14" t="s">
        <v>224</v>
      </c>
      <c r="B2025" s="14" t="s">
        <v>234</v>
      </c>
      <c r="C2025" s="16" t="s">
        <v>125</v>
      </c>
      <c r="D2025" s="18">
        <v>16965</v>
      </c>
      <c r="E2025" s="18">
        <v>33553</v>
      </c>
      <c r="F2025" s="19">
        <f t="shared" si="16"/>
        <v>0</v>
      </c>
      <c r="G2025" s="19">
        <f t="shared" si="17"/>
        <v>0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1:29" ht="15" x14ac:dyDescent="0.25">
      <c r="A2026" s="14" t="s">
        <v>224</v>
      </c>
      <c r="B2026" s="14" t="s">
        <v>235</v>
      </c>
      <c r="C2026" s="16" t="s">
        <v>125</v>
      </c>
      <c r="D2026" s="19">
        <v>14338</v>
      </c>
      <c r="E2026" s="18">
        <v>4595</v>
      </c>
      <c r="F2026" s="19">
        <f t="shared" si="16"/>
        <v>0</v>
      </c>
      <c r="G2026" s="19">
        <f t="shared" si="17"/>
        <v>0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</row>
    <row r="2027" spans="1:29" ht="15" x14ac:dyDescent="0.25">
      <c r="A2027" s="14" t="s">
        <v>224</v>
      </c>
      <c r="B2027" s="14" t="s">
        <v>236</v>
      </c>
      <c r="C2027" s="16" t="s">
        <v>125</v>
      </c>
      <c r="D2027" s="18">
        <v>57</v>
      </c>
      <c r="E2027" s="18">
        <v>158</v>
      </c>
      <c r="F2027" s="19">
        <f t="shared" si="16"/>
        <v>0</v>
      </c>
      <c r="G2027" s="19">
        <f t="shared" si="17"/>
        <v>0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</row>
    <row r="2028" spans="1:29" ht="15" x14ac:dyDescent="0.25">
      <c r="A2028" s="14" t="s">
        <v>224</v>
      </c>
      <c r="B2028" s="14" t="s">
        <v>237</v>
      </c>
      <c r="C2028" s="16" t="s">
        <v>125</v>
      </c>
      <c r="D2028" s="18">
        <v>59</v>
      </c>
      <c r="E2028" s="18">
        <v>180</v>
      </c>
      <c r="F2028" s="19">
        <f t="shared" si="16"/>
        <v>0</v>
      </c>
      <c r="G2028" s="19">
        <f t="shared" si="17"/>
        <v>0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1:29" ht="15" x14ac:dyDescent="0.25">
      <c r="A2029" s="14" t="s">
        <v>224</v>
      </c>
      <c r="B2029" s="14" t="s">
        <v>238</v>
      </c>
      <c r="C2029" s="16" t="s">
        <v>118</v>
      </c>
      <c r="D2029" s="18">
        <v>57</v>
      </c>
      <c r="E2029" s="18">
        <v>176</v>
      </c>
      <c r="F2029" s="19">
        <f t="shared" si="16"/>
        <v>0</v>
      </c>
      <c r="G2029" s="19">
        <f t="shared" si="17"/>
        <v>0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1:29" ht="15" x14ac:dyDescent="0.25">
      <c r="A2030" s="14" t="s">
        <v>224</v>
      </c>
      <c r="B2030" s="14" t="s">
        <v>239</v>
      </c>
      <c r="C2030" s="16" t="s">
        <v>118</v>
      </c>
      <c r="D2030" s="18">
        <v>31</v>
      </c>
      <c r="E2030" s="18">
        <v>48</v>
      </c>
      <c r="F2030" s="19">
        <f t="shared" si="16"/>
        <v>0</v>
      </c>
      <c r="G2030" s="19">
        <f t="shared" si="17"/>
        <v>0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</row>
    <row r="2031" spans="1:29" ht="15" x14ac:dyDescent="0.25">
      <c r="A2031" s="14" t="s">
        <v>224</v>
      </c>
      <c r="B2031" s="14" t="s">
        <v>225</v>
      </c>
      <c r="C2031" s="16" t="s">
        <v>118</v>
      </c>
      <c r="D2031" s="19">
        <v>14338</v>
      </c>
      <c r="E2031" s="19">
        <v>8441</v>
      </c>
      <c r="F2031" s="19">
        <f t="shared" si="16"/>
        <v>0</v>
      </c>
      <c r="G2031" s="19">
        <f t="shared" si="17"/>
        <v>0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1:29" ht="15" x14ac:dyDescent="0.25">
      <c r="A2032" s="14" t="s">
        <v>224</v>
      </c>
      <c r="B2032" s="14" t="s">
        <v>226</v>
      </c>
      <c r="C2032" s="16" t="s">
        <v>119</v>
      </c>
      <c r="D2032" s="18">
        <v>113503</v>
      </c>
      <c r="E2032" s="18">
        <v>362685</v>
      </c>
      <c r="F2032" s="19">
        <f t="shared" si="16"/>
        <v>1</v>
      </c>
      <c r="G2032" s="19">
        <f t="shared" si="17"/>
        <v>1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1:29" ht="15" x14ac:dyDescent="0.25">
      <c r="A2033" s="14" t="s">
        <v>224</v>
      </c>
      <c r="B2033" s="14" t="s">
        <v>227</v>
      </c>
      <c r="C2033" s="16" t="s">
        <v>120</v>
      </c>
      <c r="D2033" s="18">
        <v>578</v>
      </c>
      <c r="E2033" s="18">
        <v>1364</v>
      </c>
      <c r="F2033" s="19">
        <f t="shared" si="16"/>
        <v>0</v>
      </c>
      <c r="G2033" s="19">
        <f t="shared" si="17"/>
        <v>0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1:29" ht="15" x14ac:dyDescent="0.25">
      <c r="A2034" s="14" t="s">
        <v>224</v>
      </c>
      <c r="B2034" s="14" t="s">
        <v>228</v>
      </c>
      <c r="C2034" s="16" t="s">
        <v>120</v>
      </c>
      <c r="D2034" s="19">
        <v>14338</v>
      </c>
      <c r="E2034" s="18">
        <v>851</v>
      </c>
      <c r="F2034" s="19">
        <f t="shared" si="16"/>
        <v>0</v>
      </c>
      <c r="G2034" s="19">
        <f t="shared" si="17"/>
        <v>0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1:29" ht="15" x14ac:dyDescent="0.25">
      <c r="A2035" s="14" t="s">
        <v>224</v>
      </c>
      <c r="B2035" s="14" t="s">
        <v>229</v>
      </c>
      <c r="C2035" s="16" t="s">
        <v>120</v>
      </c>
      <c r="D2035" s="19">
        <v>14338</v>
      </c>
      <c r="E2035" s="19">
        <v>8441</v>
      </c>
      <c r="F2035" s="19">
        <f t="shared" si="16"/>
        <v>0</v>
      </c>
      <c r="G2035" s="19">
        <f t="shared" si="17"/>
        <v>0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1:29" ht="15" x14ac:dyDescent="0.25">
      <c r="A2036" s="14" t="s">
        <v>224</v>
      </c>
      <c r="B2036" s="14" t="s">
        <v>230</v>
      </c>
      <c r="C2036" s="16" t="s">
        <v>121</v>
      </c>
      <c r="D2036" s="18">
        <v>8</v>
      </c>
      <c r="E2036" s="18">
        <v>62</v>
      </c>
      <c r="F2036" s="19">
        <f t="shared" si="16"/>
        <v>0</v>
      </c>
      <c r="G2036" s="19">
        <f t="shared" si="17"/>
        <v>0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</row>
    <row r="2037" spans="1:29" ht="15" x14ac:dyDescent="0.25">
      <c r="A2037" s="14" t="s">
        <v>224</v>
      </c>
      <c r="B2037" s="14" t="s">
        <v>231</v>
      </c>
      <c r="C2037" s="16" t="s">
        <v>122</v>
      </c>
      <c r="D2037" s="18">
        <v>29</v>
      </c>
      <c r="E2037" s="18">
        <v>84</v>
      </c>
      <c r="F2037" s="19">
        <f t="shared" si="16"/>
        <v>0</v>
      </c>
      <c r="G2037" s="19">
        <f t="shared" si="17"/>
        <v>0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</row>
    <row r="2038" spans="1:29" ht="15" x14ac:dyDescent="0.25">
      <c r="A2038" s="14" t="s">
        <v>224</v>
      </c>
      <c r="B2038" s="14" t="s">
        <v>232</v>
      </c>
      <c r="C2038" s="16" t="s">
        <v>122</v>
      </c>
      <c r="D2038" s="19">
        <v>14338</v>
      </c>
      <c r="E2038" s="18">
        <v>117</v>
      </c>
      <c r="F2038" s="19">
        <f t="shared" si="16"/>
        <v>0</v>
      </c>
      <c r="G2038" s="19">
        <f t="shared" si="17"/>
        <v>0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</row>
    <row r="2039" spans="1:29" ht="15" x14ac:dyDescent="0.25">
      <c r="A2039" s="14" t="s">
        <v>224</v>
      </c>
      <c r="B2039" s="14" t="s">
        <v>233</v>
      </c>
      <c r="C2039" s="16" t="s">
        <v>122</v>
      </c>
      <c r="D2039" s="19">
        <v>14338</v>
      </c>
      <c r="E2039" s="18">
        <v>2838</v>
      </c>
      <c r="F2039" s="19">
        <f t="shared" si="16"/>
        <v>0</v>
      </c>
      <c r="G2039" s="19">
        <f t="shared" si="17"/>
        <v>0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</row>
    <row r="2040" spans="1:29" ht="15" x14ac:dyDescent="0.25">
      <c r="A2040" s="14" t="s">
        <v>224</v>
      </c>
      <c r="B2040" s="14" t="s">
        <v>234</v>
      </c>
      <c r="C2040" s="16" t="s">
        <v>122</v>
      </c>
      <c r="D2040" s="18">
        <v>16846</v>
      </c>
      <c r="E2040" s="18">
        <v>33920</v>
      </c>
      <c r="F2040" s="19">
        <f t="shared" si="16"/>
        <v>0</v>
      </c>
      <c r="G2040" s="19">
        <f t="shared" si="17"/>
        <v>0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1:29" ht="15" x14ac:dyDescent="0.25">
      <c r="A2041" s="14" t="s">
        <v>224</v>
      </c>
      <c r="B2041" s="14" t="s">
        <v>235</v>
      </c>
      <c r="C2041" s="16" t="s">
        <v>122</v>
      </c>
      <c r="D2041" s="19">
        <v>14338</v>
      </c>
      <c r="E2041" s="18">
        <v>4613</v>
      </c>
      <c r="F2041" s="19">
        <f t="shared" si="16"/>
        <v>0</v>
      </c>
      <c r="G2041" s="19">
        <f t="shared" si="17"/>
        <v>0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</row>
    <row r="2042" spans="1:29" ht="15" x14ac:dyDescent="0.25">
      <c r="A2042" s="14" t="s">
        <v>224</v>
      </c>
      <c r="B2042" s="14" t="s">
        <v>236</v>
      </c>
      <c r="C2042" s="16" t="s">
        <v>123</v>
      </c>
      <c r="D2042" s="18">
        <v>57</v>
      </c>
      <c r="E2042" s="18">
        <v>158</v>
      </c>
      <c r="F2042" s="19">
        <f t="shared" ref="F2042:F2296" si="18">IF(OR(D2042&gt;$J$13+$J$16, D2042&lt;$J$11-$J$16),1,0)</f>
        <v>0</v>
      </c>
      <c r="G2042" s="19">
        <f t="shared" ref="G2042:G2296" si="19">IF(OR(E2042&gt;$K$13+$K$16,E2042&lt;$K$11-$K$16),1, 0)</f>
        <v>0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</row>
    <row r="2043" spans="1:29" ht="15" x14ac:dyDescent="0.25">
      <c r="A2043" s="14" t="s">
        <v>224</v>
      </c>
      <c r="B2043" s="14" t="s">
        <v>237</v>
      </c>
      <c r="C2043" s="16" t="s">
        <v>123</v>
      </c>
      <c r="D2043" s="18">
        <v>58</v>
      </c>
      <c r="E2043" s="18">
        <v>180</v>
      </c>
      <c r="F2043" s="19">
        <f t="shared" si="18"/>
        <v>0</v>
      </c>
      <c r="G2043" s="19">
        <f t="shared" si="19"/>
        <v>0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</row>
    <row r="2044" spans="1:29" ht="15" x14ac:dyDescent="0.25">
      <c r="A2044" s="14" t="s">
        <v>224</v>
      </c>
      <c r="B2044" s="14" t="s">
        <v>238</v>
      </c>
      <c r="C2044" s="16" t="s">
        <v>124</v>
      </c>
      <c r="D2044" s="18">
        <v>57</v>
      </c>
      <c r="E2044" s="18">
        <v>158</v>
      </c>
      <c r="F2044" s="19">
        <f t="shared" si="18"/>
        <v>0</v>
      </c>
      <c r="G2044" s="19">
        <f t="shared" si="19"/>
        <v>0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</row>
    <row r="2045" spans="1:29" ht="15" x14ac:dyDescent="0.25">
      <c r="A2045" s="14" t="s">
        <v>224</v>
      </c>
      <c r="B2045" s="14" t="s">
        <v>239</v>
      </c>
      <c r="C2045" s="16" t="s">
        <v>124</v>
      </c>
      <c r="D2045" s="18">
        <v>30</v>
      </c>
      <c r="E2045" s="18">
        <v>55</v>
      </c>
      <c r="F2045" s="19">
        <f t="shared" si="18"/>
        <v>0</v>
      </c>
      <c r="G2045" s="19">
        <f t="shared" si="19"/>
        <v>0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</row>
    <row r="2046" spans="1:29" ht="15" x14ac:dyDescent="0.25">
      <c r="A2046" s="14" t="s">
        <v>224</v>
      </c>
      <c r="B2046" s="14" t="s">
        <v>225</v>
      </c>
      <c r="C2046" s="16" t="s">
        <v>124</v>
      </c>
      <c r="D2046" s="19">
        <v>14338</v>
      </c>
      <c r="E2046" s="19">
        <v>8441</v>
      </c>
      <c r="F2046" s="19">
        <f t="shared" si="18"/>
        <v>0</v>
      </c>
      <c r="G2046" s="19">
        <f t="shared" si="19"/>
        <v>0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1:29" ht="15" x14ac:dyDescent="0.25">
      <c r="A2047" s="14" t="s">
        <v>224</v>
      </c>
      <c r="B2047" s="14" t="s">
        <v>226</v>
      </c>
      <c r="C2047" s="16" t="s">
        <v>125</v>
      </c>
      <c r="D2047" s="18">
        <v>112696</v>
      </c>
      <c r="E2047" s="18">
        <v>348757</v>
      </c>
      <c r="F2047" s="19">
        <f t="shared" si="18"/>
        <v>1</v>
      </c>
      <c r="G2047" s="19">
        <f t="shared" si="19"/>
        <v>1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</row>
    <row r="2048" spans="1:29" ht="15" x14ac:dyDescent="0.25">
      <c r="A2048" s="14" t="s">
        <v>224</v>
      </c>
      <c r="B2048" s="14" t="s">
        <v>227</v>
      </c>
      <c r="C2048" s="16" t="s">
        <v>118</v>
      </c>
      <c r="D2048" s="18">
        <v>666</v>
      </c>
      <c r="E2048" s="18">
        <v>1133</v>
      </c>
      <c r="F2048" s="19">
        <f t="shared" si="18"/>
        <v>0</v>
      </c>
      <c r="G2048" s="19">
        <f t="shared" si="19"/>
        <v>0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1:29" ht="15" x14ac:dyDescent="0.25">
      <c r="A2049" s="14" t="s">
        <v>224</v>
      </c>
      <c r="B2049" s="14" t="s">
        <v>228</v>
      </c>
      <c r="C2049" s="16" t="s">
        <v>118</v>
      </c>
      <c r="D2049" s="19">
        <v>14338</v>
      </c>
      <c r="E2049" s="18">
        <v>788</v>
      </c>
      <c r="F2049" s="19">
        <f t="shared" si="18"/>
        <v>0</v>
      </c>
      <c r="G2049" s="19">
        <f t="shared" si="19"/>
        <v>0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</row>
    <row r="2050" spans="1:29" ht="15" x14ac:dyDescent="0.25">
      <c r="A2050" s="14" t="s">
        <v>224</v>
      </c>
      <c r="B2050" s="14" t="s">
        <v>229</v>
      </c>
      <c r="C2050" s="16" t="s">
        <v>118</v>
      </c>
      <c r="D2050" s="19">
        <v>14338</v>
      </c>
      <c r="E2050" s="19">
        <v>8441</v>
      </c>
      <c r="F2050" s="19">
        <f t="shared" si="18"/>
        <v>0</v>
      </c>
      <c r="G2050" s="19">
        <f t="shared" si="19"/>
        <v>0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</row>
    <row r="2051" spans="1:29" ht="15" x14ac:dyDescent="0.25">
      <c r="A2051" s="14" t="s">
        <v>224</v>
      </c>
      <c r="B2051" s="14" t="s">
        <v>230</v>
      </c>
      <c r="C2051" s="16" t="s">
        <v>119</v>
      </c>
      <c r="D2051" s="18">
        <v>8</v>
      </c>
      <c r="E2051" s="18">
        <v>44</v>
      </c>
      <c r="F2051" s="19">
        <f t="shared" si="18"/>
        <v>0</v>
      </c>
      <c r="G2051" s="19">
        <f t="shared" si="19"/>
        <v>0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1:29" ht="15" x14ac:dyDescent="0.25">
      <c r="A2052" s="14" t="s">
        <v>224</v>
      </c>
      <c r="B2052" s="14" t="s">
        <v>231</v>
      </c>
      <c r="C2052" s="16" t="s">
        <v>119</v>
      </c>
      <c r="D2052" s="18">
        <v>29</v>
      </c>
      <c r="E2052" s="18">
        <v>88</v>
      </c>
      <c r="F2052" s="19">
        <f t="shared" si="18"/>
        <v>0</v>
      </c>
      <c r="G2052" s="19">
        <f t="shared" si="19"/>
        <v>0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1:29" ht="15" x14ac:dyDescent="0.25">
      <c r="A2053" s="14" t="s">
        <v>224</v>
      </c>
      <c r="B2053" s="14" t="s">
        <v>232</v>
      </c>
      <c r="C2053" s="16" t="s">
        <v>119</v>
      </c>
      <c r="D2053" s="19">
        <v>14338</v>
      </c>
      <c r="E2053" s="18">
        <v>147</v>
      </c>
      <c r="F2053" s="19">
        <f t="shared" si="18"/>
        <v>0</v>
      </c>
      <c r="G2053" s="19">
        <f t="shared" si="19"/>
        <v>0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</row>
    <row r="2054" spans="1:29" ht="15" x14ac:dyDescent="0.25">
      <c r="A2054" s="14" t="s">
        <v>224</v>
      </c>
      <c r="B2054" s="14" t="s">
        <v>233</v>
      </c>
      <c r="C2054" s="16" t="s">
        <v>119</v>
      </c>
      <c r="D2054" s="19">
        <v>14338</v>
      </c>
      <c r="E2054" s="18">
        <v>2552</v>
      </c>
      <c r="F2054" s="19">
        <f t="shared" si="18"/>
        <v>0</v>
      </c>
      <c r="G2054" s="19">
        <f t="shared" si="19"/>
        <v>0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1:29" ht="15" x14ac:dyDescent="0.25">
      <c r="A2055" s="14" t="s">
        <v>224</v>
      </c>
      <c r="B2055" s="14" t="s">
        <v>234</v>
      </c>
      <c r="C2055" s="16" t="s">
        <v>119</v>
      </c>
      <c r="D2055" s="18">
        <v>17393</v>
      </c>
      <c r="E2055" s="18">
        <v>34759</v>
      </c>
      <c r="F2055" s="19">
        <f t="shared" si="18"/>
        <v>0</v>
      </c>
      <c r="G2055" s="19">
        <f t="shared" si="19"/>
        <v>0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1:29" ht="15" x14ac:dyDescent="0.25">
      <c r="A2056" s="14" t="s">
        <v>224</v>
      </c>
      <c r="B2056" s="14" t="s">
        <v>235</v>
      </c>
      <c r="C2056" s="16" t="s">
        <v>120</v>
      </c>
      <c r="D2056" s="19">
        <v>14338</v>
      </c>
      <c r="E2056" s="18">
        <v>4481</v>
      </c>
      <c r="F2056" s="19">
        <f t="shared" si="18"/>
        <v>0</v>
      </c>
      <c r="G2056" s="19">
        <f t="shared" si="19"/>
        <v>0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1:29" ht="15" x14ac:dyDescent="0.25">
      <c r="A2057" s="14" t="s">
        <v>224</v>
      </c>
      <c r="B2057" s="14" t="s">
        <v>236</v>
      </c>
      <c r="C2057" s="16" t="s">
        <v>120</v>
      </c>
      <c r="D2057" s="18">
        <v>56</v>
      </c>
      <c r="E2057" s="18">
        <v>154</v>
      </c>
      <c r="F2057" s="19">
        <f t="shared" si="18"/>
        <v>0</v>
      </c>
      <c r="G2057" s="19">
        <f t="shared" si="19"/>
        <v>0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1:29" ht="15" x14ac:dyDescent="0.25">
      <c r="A2058" s="14" t="s">
        <v>224</v>
      </c>
      <c r="B2058" s="14" t="s">
        <v>237</v>
      </c>
      <c r="C2058" s="16" t="s">
        <v>120</v>
      </c>
      <c r="D2058" s="18">
        <v>58</v>
      </c>
      <c r="E2058" s="18">
        <v>180</v>
      </c>
      <c r="F2058" s="19">
        <f t="shared" si="18"/>
        <v>0</v>
      </c>
      <c r="G2058" s="19">
        <f t="shared" si="19"/>
        <v>0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</row>
    <row r="2059" spans="1:29" ht="15" x14ac:dyDescent="0.25">
      <c r="A2059" s="14" t="s">
        <v>224</v>
      </c>
      <c r="B2059" s="14" t="s">
        <v>238</v>
      </c>
      <c r="C2059" s="16" t="s">
        <v>121</v>
      </c>
      <c r="D2059" s="18">
        <v>57</v>
      </c>
      <c r="E2059" s="18">
        <v>172</v>
      </c>
      <c r="F2059" s="19">
        <f t="shared" si="18"/>
        <v>0</v>
      </c>
      <c r="G2059" s="19">
        <f t="shared" si="19"/>
        <v>0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</row>
    <row r="2060" spans="1:29" ht="15" x14ac:dyDescent="0.25">
      <c r="A2060" s="14" t="s">
        <v>224</v>
      </c>
      <c r="B2060" s="14" t="s">
        <v>239</v>
      </c>
      <c r="C2060" s="16" t="s">
        <v>121</v>
      </c>
      <c r="D2060" s="18">
        <v>30</v>
      </c>
      <c r="E2060" s="18">
        <v>55</v>
      </c>
      <c r="F2060" s="19">
        <f t="shared" si="18"/>
        <v>0</v>
      </c>
      <c r="G2060" s="19">
        <f t="shared" si="19"/>
        <v>0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1:29" ht="15" x14ac:dyDescent="0.25">
      <c r="A2061" s="14" t="s">
        <v>224</v>
      </c>
      <c r="B2061" s="14" t="s">
        <v>225</v>
      </c>
      <c r="C2061" s="16" t="s">
        <v>121</v>
      </c>
      <c r="D2061" s="19">
        <v>14338</v>
      </c>
      <c r="E2061" s="19">
        <v>8441</v>
      </c>
      <c r="F2061" s="19">
        <f t="shared" si="18"/>
        <v>0</v>
      </c>
      <c r="G2061" s="19">
        <f t="shared" si="19"/>
        <v>0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1:29" ht="15" x14ac:dyDescent="0.25">
      <c r="A2062" s="14" t="s">
        <v>224</v>
      </c>
      <c r="B2062" s="14" t="s">
        <v>226</v>
      </c>
      <c r="C2062" s="16" t="s">
        <v>121</v>
      </c>
      <c r="D2062" s="18">
        <v>110814</v>
      </c>
      <c r="E2062" s="18">
        <v>346476</v>
      </c>
      <c r="F2062" s="19">
        <f t="shared" si="18"/>
        <v>1</v>
      </c>
      <c r="G2062" s="19">
        <f t="shared" si="19"/>
        <v>1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</row>
    <row r="2063" spans="1:29" ht="15" x14ac:dyDescent="0.25">
      <c r="A2063" s="14" t="s">
        <v>224</v>
      </c>
      <c r="B2063" s="14" t="s">
        <v>227</v>
      </c>
      <c r="C2063" s="16" t="s">
        <v>122</v>
      </c>
      <c r="D2063" s="19">
        <v>14338</v>
      </c>
      <c r="E2063" s="18">
        <v>862</v>
      </c>
      <c r="F2063" s="19">
        <f t="shared" si="18"/>
        <v>0</v>
      </c>
      <c r="G2063" s="19">
        <f t="shared" si="19"/>
        <v>0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</row>
    <row r="2064" spans="1:29" ht="15" x14ac:dyDescent="0.25">
      <c r="A2064" s="14" t="s">
        <v>224</v>
      </c>
      <c r="B2064" s="14" t="s">
        <v>228</v>
      </c>
      <c r="C2064" s="16" t="s">
        <v>122</v>
      </c>
      <c r="D2064" s="19">
        <v>14338</v>
      </c>
      <c r="E2064" s="18">
        <v>799</v>
      </c>
      <c r="F2064" s="19">
        <f t="shared" si="18"/>
        <v>0</v>
      </c>
      <c r="G2064" s="19">
        <f t="shared" si="19"/>
        <v>0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</row>
    <row r="2065" spans="1:29" ht="15" x14ac:dyDescent="0.25">
      <c r="A2065" s="14" t="s">
        <v>224</v>
      </c>
      <c r="B2065" s="14" t="s">
        <v>229</v>
      </c>
      <c r="C2065" s="16" t="s">
        <v>123</v>
      </c>
      <c r="D2065" s="19">
        <v>14338</v>
      </c>
      <c r="E2065" s="19">
        <v>8441</v>
      </c>
      <c r="F2065" s="19">
        <f t="shared" si="18"/>
        <v>0</v>
      </c>
      <c r="G2065" s="19">
        <f t="shared" si="19"/>
        <v>0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1:29" ht="15" x14ac:dyDescent="0.25">
      <c r="A2066" s="14" t="s">
        <v>224</v>
      </c>
      <c r="B2066" s="14" t="s">
        <v>230</v>
      </c>
      <c r="C2066" s="16" t="s">
        <v>123</v>
      </c>
      <c r="D2066" s="19">
        <v>14338</v>
      </c>
      <c r="E2066" s="18">
        <v>40</v>
      </c>
      <c r="F2066" s="19">
        <f t="shared" si="18"/>
        <v>0</v>
      </c>
      <c r="G2066" s="19">
        <f t="shared" si="19"/>
        <v>0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1:29" ht="15" x14ac:dyDescent="0.25">
      <c r="A2067" s="14" t="s">
        <v>224</v>
      </c>
      <c r="B2067" s="14" t="s">
        <v>231</v>
      </c>
      <c r="C2067" s="16" t="s">
        <v>123</v>
      </c>
      <c r="D2067" s="19">
        <v>14338</v>
      </c>
      <c r="E2067" s="18">
        <v>84</v>
      </c>
      <c r="F2067" s="19">
        <f t="shared" si="18"/>
        <v>0</v>
      </c>
      <c r="G2067" s="19">
        <f t="shared" si="19"/>
        <v>0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</row>
    <row r="2068" spans="1:29" ht="15" x14ac:dyDescent="0.25">
      <c r="A2068" s="14" t="s">
        <v>224</v>
      </c>
      <c r="B2068" s="14" t="s">
        <v>232</v>
      </c>
      <c r="C2068" s="16" t="s">
        <v>124</v>
      </c>
      <c r="D2068" s="19">
        <v>14338</v>
      </c>
      <c r="E2068" s="18">
        <v>147</v>
      </c>
      <c r="F2068" s="19">
        <f t="shared" si="18"/>
        <v>0</v>
      </c>
      <c r="G2068" s="19">
        <f t="shared" si="19"/>
        <v>0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1:29" ht="15" x14ac:dyDescent="0.25">
      <c r="A2069" s="14" t="s">
        <v>224</v>
      </c>
      <c r="B2069" s="14" t="s">
        <v>233</v>
      </c>
      <c r="C2069" s="16" t="s">
        <v>124</v>
      </c>
      <c r="D2069" s="19">
        <v>14338</v>
      </c>
      <c r="E2069" s="18">
        <v>2750</v>
      </c>
      <c r="F2069" s="19">
        <f t="shared" si="18"/>
        <v>0</v>
      </c>
      <c r="G2069" s="19">
        <f t="shared" si="19"/>
        <v>0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</row>
    <row r="2070" spans="1:29" ht="15" x14ac:dyDescent="0.25">
      <c r="A2070" s="14" t="s">
        <v>224</v>
      </c>
      <c r="B2070" s="14" t="s">
        <v>234</v>
      </c>
      <c r="C2070" s="16" t="s">
        <v>124</v>
      </c>
      <c r="D2070" s="18">
        <v>16847</v>
      </c>
      <c r="E2070" s="18">
        <v>33938</v>
      </c>
      <c r="F2070" s="19">
        <f t="shared" si="18"/>
        <v>0</v>
      </c>
      <c r="G2070" s="19">
        <f t="shared" si="19"/>
        <v>0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1:29" ht="15" x14ac:dyDescent="0.25">
      <c r="A2071" s="14" t="s">
        <v>224</v>
      </c>
      <c r="B2071" s="14" t="s">
        <v>235</v>
      </c>
      <c r="C2071" s="16" t="s">
        <v>124</v>
      </c>
      <c r="D2071" s="19">
        <v>14338</v>
      </c>
      <c r="E2071" s="18">
        <v>3968</v>
      </c>
      <c r="F2071" s="19">
        <f t="shared" si="18"/>
        <v>0</v>
      </c>
      <c r="G2071" s="19">
        <f t="shared" si="19"/>
        <v>0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</row>
    <row r="2072" spans="1:29" ht="15" x14ac:dyDescent="0.25">
      <c r="A2072" s="14" t="s">
        <v>224</v>
      </c>
      <c r="B2072" s="14" t="s">
        <v>236</v>
      </c>
      <c r="C2072" s="16" t="s">
        <v>124</v>
      </c>
      <c r="D2072" s="19">
        <v>14338</v>
      </c>
      <c r="E2072" s="18">
        <v>150</v>
      </c>
      <c r="F2072" s="19">
        <f t="shared" si="18"/>
        <v>0</v>
      </c>
      <c r="G2072" s="19">
        <f t="shared" si="19"/>
        <v>0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1:29" ht="15" x14ac:dyDescent="0.25">
      <c r="A2073" s="14" t="s">
        <v>224</v>
      </c>
      <c r="B2073" s="14" t="s">
        <v>237</v>
      </c>
      <c r="C2073" s="16" t="s">
        <v>124</v>
      </c>
      <c r="D2073" s="19">
        <v>14338</v>
      </c>
      <c r="E2073" s="18">
        <v>180</v>
      </c>
      <c r="F2073" s="19">
        <f t="shared" si="18"/>
        <v>0</v>
      </c>
      <c r="G2073" s="19">
        <f t="shared" si="19"/>
        <v>0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1:29" ht="15" x14ac:dyDescent="0.25">
      <c r="A2074" s="14" t="s">
        <v>224</v>
      </c>
      <c r="B2074" s="14" t="s">
        <v>238</v>
      </c>
      <c r="C2074" s="16" t="s">
        <v>125</v>
      </c>
      <c r="D2074" s="19">
        <v>14338</v>
      </c>
      <c r="E2074" s="18">
        <v>176</v>
      </c>
      <c r="F2074" s="19">
        <f t="shared" si="18"/>
        <v>0</v>
      </c>
      <c r="G2074" s="19">
        <f t="shared" si="19"/>
        <v>0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</row>
    <row r="2075" spans="1:29" ht="15" x14ac:dyDescent="0.25">
      <c r="A2075" s="14" t="s">
        <v>224</v>
      </c>
      <c r="B2075" s="14" t="s">
        <v>239</v>
      </c>
      <c r="C2075" s="16" t="s">
        <v>125</v>
      </c>
      <c r="D2075" s="19">
        <v>14338</v>
      </c>
      <c r="E2075" s="18">
        <v>81</v>
      </c>
      <c r="F2075" s="19">
        <f t="shared" si="18"/>
        <v>0</v>
      </c>
      <c r="G2075" s="19">
        <f t="shared" si="19"/>
        <v>0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1:29" ht="15" x14ac:dyDescent="0.25">
      <c r="A2076" s="14" t="s">
        <v>224</v>
      </c>
      <c r="B2076" s="14" t="s">
        <v>225</v>
      </c>
      <c r="C2076" s="16" t="s">
        <v>125</v>
      </c>
      <c r="D2076" s="19">
        <v>14338</v>
      </c>
      <c r="E2076" s="19">
        <v>8441</v>
      </c>
      <c r="F2076" s="19">
        <f t="shared" si="18"/>
        <v>0</v>
      </c>
      <c r="G2076" s="19">
        <f t="shared" si="19"/>
        <v>0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1:29" ht="15" x14ac:dyDescent="0.25">
      <c r="A2077" s="14" t="s">
        <v>224</v>
      </c>
      <c r="B2077" s="14" t="s">
        <v>226</v>
      </c>
      <c r="C2077" s="16" t="s">
        <v>118</v>
      </c>
      <c r="D2077" s="18">
        <v>109461</v>
      </c>
      <c r="E2077" s="18">
        <v>341002</v>
      </c>
      <c r="F2077" s="19">
        <f t="shared" si="18"/>
        <v>1</v>
      </c>
      <c r="G2077" s="19">
        <f t="shared" si="19"/>
        <v>1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</row>
    <row r="2078" spans="1:29" ht="15" x14ac:dyDescent="0.25">
      <c r="A2078" s="14" t="s">
        <v>224</v>
      </c>
      <c r="B2078" s="14" t="s">
        <v>227</v>
      </c>
      <c r="C2078" s="16" t="s">
        <v>122</v>
      </c>
      <c r="D2078" s="19">
        <v>14338</v>
      </c>
      <c r="E2078" s="18">
        <v>836</v>
      </c>
      <c r="F2078" s="19">
        <f t="shared" si="18"/>
        <v>0</v>
      </c>
      <c r="G2078" s="19">
        <f t="shared" si="19"/>
        <v>0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</row>
    <row r="2079" spans="1:29" ht="15" x14ac:dyDescent="0.25">
      <c r="A2079" s="14" t="s">
        <v>224</v>
      </c>
      <c r="B2079" s="14" t="s">
        <v>228</v>
      </c>
      <c r="C2079" s="16" t="s">
        <v>122</v>
      </c>
      <c r="D2079" s="19">
        <v>14338</v>
      </c>
      <c r="E2079" s="18">
        <v>737</v>
      </c>
      <c r="F2079" s="19">
        <f t="shared" si="18"/>
        <v>0</v>
      </c>
      <c r="G2079" s="19">
        <f t="shared" si="19"/>
        <v>0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</row>
    <row r="2080" spans="1:29" ht="15" x14ac:dyDescent="0.25">
      <c r="A2080" s="14" t="s">
        <v>224</v>
      </c>
      <c r="B2080" s="14" t="s">
        <v>229</v>
      </c>
      <c r="C2080" s="16" t="s">
        <v>122</v>
      </c>
      <c r="D2080" s="19">
        <v>14338</v>
      </c>
      <c r="E2080" s="19">
        <v>8441</v>
      </c>
      <c r="F2080" s="19">
        <f t="shared" si="18"/>
        <v>0</v>
      </c>
      <c r="G2080" s="19">
        <f t="shared" si="19"/>
        <v>0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1:29" ht="15" x14ac:dyDescent="0.25">
      <c r="A2081" s="14" t="s">
        <v>224</v>
      </c>
      <c r="B2081" s="14" t="s">
        <v>230</v>
      </c>
      <c r="C2081" s="16" t="s">
        <v>124</v>
      </c>
      <c r="D2081" s="19">
        <v>14338</v>
      </c>
      <c r="E2081" s="18">
        <v>40</v>
      </c>
      <c r="F2081" s="19">
        <f t="shared" si="18"/>
        <v>0</v>
      </c>
      <c r="G2081" s="19">
        <f t="shared" si="19"/>
        <v>0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</row>
    <row r="2082" spans="1:29" ht="15" x14ac:dyDescent="0.25">
      <c r="A2082" s="14" t="s">
        <v>224</v>
      </c>
      <c r="B2082" s="14" t="s">
        <v>231</v>
      </c>
      <c r="C2082" s="16" t="s">
        <v>118</v>
      </c>
      <c r="D2082" s="19">
        <v>14338</v>
      </c>
      <c r="E2082" s="18">
        <v>84</v>
      </c>
      <c r="F2082" s="19">
        <f t="shared" si="18"/>
        <v>0</v>
      </c>
      <c r="G2082" s="19">
        <f t="shared" si="19"/>
        <v>0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</row>
    <row r="2083" spans="1:29" ht="15" x14ac:dyDescent="0.25">
      <c r="A2083" s="14" t="s">
        <v>224</v>
      </c>
      <c r="B2083" s="14" t="s">
        <v>232</v>
      </c>
      <c r="C2083" s="16" t="s">
        <v>118</v>
      </c>
      <c r="D2083" s="19">
        <v>14338</v>
      </c>
      <c r="E2083" s="18">
        <v>147</v>
      </c>
      <c r="F2083" s="19">
        <f t="shared" si="18"/>
        <v>0</v>
      </c>
      <c r="G2083" s="19">
        <f t="shared" si="19"/>
        <v>0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</row>
    <row r="2084" spans="1:29" ht="15" x14ac:dyDescent="0.25">
      <c r="A2084" s="14" t="s">
        <v>224</v>
      </c>
      <c r="B2084" s="14" t="s">
        <v>233</v>
      </c>
      <c r="C2084" s="16" t="s">
        <v>119</v>
      </c>
      <c r="D2084" s="19">
        <v>14338</v>
      </c>
      <c r="E2084" s="18">
        <v>2428</v>
      </c>
      <c r="F2084" s="19">
        <f t="shared" si="18"/>
        <v>0</v>
      </c>
      <c r="G2084" s="19">
        <f t="shared" si="19"/>
        <v>0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</row>
    <row r="2085" spans="1:29" ht="15" x14ac:dyDescent="0.25">
      <c r="A2085" s="14" t="s">
        <v>224</v>
      </c>
      <c r="B2085" s="14" t="s">
        <v>234</v>
      </c>
      <c r="C2085" s="16" t="s">
        <v>119</v>
      </c>
      <c r="D2085" s="18">
        <v>17119</v>
      </c>
      <c r="E2085" s="18">
        <v>33201</v>
      </c>
      <c r="F2085" s="19">
        <f t="shared" si="18"/>
        <v>0</v>
      </c>
      <c r="G2085" s="19">
        <f t="shared" si="19"/>
        <v>0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</row>
    <row r="2086" spans="1:29" ht="15" x14ac:dyDescent="0.25">
      <c r="A2086" s="14" t="s">
        <v>224</v>
      </c>
      <c r="B2086" s="14" t="s">
        <v>235</v>
      </c>
      <c r="C2086" s="16" t="s">
        <v>119</v>
      </c>
      <c r="D2086" s="19">
        <v>14338</v>
      </c>
      <c r="E2086" s="18">
        <v>3513</v>
      </c>
      <c r="F2086" s="19">
        <f t="shared" si="18"/>
        <v>0</v>
      </c>
      <c r="G2086" s="19">
        <f t="shared" si="19"/>
        <v>0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1:29" ht="15" x14ac:dyDescent="0.25">
      <c r="A2087" s="14" t="s">
        <v>224</v>
      </c>
      <c r="B2087" s="14" t="s">
        <v>236</v>
      </c>
      <c r="C2087" s="16" t="s">
        <v>120</v>
      </c>
      <c r="D2087" s="19">
        <v>14338</v>
      </c>
      <c r="E2087" s="18">
        <v>143</v>
      </c>
      <c r="F2087" s="19">
        <f t="shared" si="18"/>
        <v>0</v>
      </c>
      <c r="G2087" s="19">
        <f t="shared" si="19"/>
        <v>0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1:29" ht="15" x14ac:dyDescent="0.25">
      <c r="A2088" s="14" t="s">
        <v>224</v>
      </c>
      <c r="B2088" s="14" t="s">
        <v>237</v>
      </c>
      <c r="C2088" s="16" t="s">
        <v>121</v>
      </c>
      <c r="D2088" s="19">
        <v>14338</v>
      </c>
      <c r="E2088" s="18">
        <v>172</v>
      </c>
      <c r="F2088" s="19">
        <f t="shared" si="18"/>
        <v>0</v>
      </c>
      <c r="G2088" s="19">
        <f t="shared" si="19"/>
        <v>0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</row>
    <row r="2089" spans="1:29" ht="15" x14ac:dyDescent="0.25">
      <c r="A2089" s="14" t="s">
        <v>224</v>
      </c>
      <c r="B2089" s="14" t="s">
        <v>238</v>
      </c>
      <c r="C2089" s="16" t="s">
        <v>122</v>
      </c>
      <c r="D2089" s="19">
        <v>14338</v>
      </c>
      <c r="E2089" s="18">
        <v>147</v>
      </c>
      <c r="F2089" s="19">
        <f t="shared" si="18"/>
        <v>0</v>
      </c>
      <c r="G2089" s="19">
        <f t="shared" si="19"/>
        <v>0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1:29" ht="15" x14ac:dyDescent="0.25">
      <c r="A2090" s="14" t="s">
        <v>224</v>
      </c>
      <c r="B2090" s="14" t="s">
        <v>239</v>
      </c>
      <c r="C2090" s="16" t="s">
        <v>123</v>
      </c>
      <c r="D2090" s="19">
        <v>14338</v>
      </c>
      <c r="E2090" s="18">
        <v>84</v>
      </c>
      <c r="F2090" s="19">
        <f t="shared" si="18"/>
        <v>0</v>
      </c>
      <c r="G2090" s="19">
        <f t="shared" si="19"/>
        <v>0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</row>
    <row r="2091" spans="1:29" ht="15" x14ac:dyDescent="0.25">
      <c r="A2091" s="14" t="s">
        <v>224</v>
      </c>
      <c r="B2091" s="14" t="s">
        <v>225</v>
      </c>
      <c r="C2091" s="16" t="s">
        <v>124</v>
      </c>
      <c r="D2091" s="19">
        <v>14338</v>
      </c>
      <c r="E2091" s="19">
        <v>8441</v>
      </c>
      <c r="F2091" s="19">
        <f t="shared" si="18"/>
        <v>0</v>
      </c>
      <c r="G2091" s="19">
        <f t="shared" si="19"/>
        <v>0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</row>
    <row r="2092" spans="1:29" ht="15" x14ac:dyDescent="0.25">
      <c r="A2092" s="14" t="s">
        <v>224</v>
      </c>
      <c r="B2092" s="14" t="s">
        <v>226</v>
      </c>
      <c r="C2092" s="16" t="s">
        <v>124</v>
      </c>
      <c r="D2092" s="18">
        <v>105751</v>
      </c>
      <c r="E2092" s="18">
        <v>324860</v>
      </c>
      <c r="F2092" s="19">
        <f t="shared" si="18"/>
        <v>1</v>
      </c>
      <c r="G2092" s="19">
        <f t="shared" si="19"/>
        <v>1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</row>
    <row r="2093" spans="1:29" ht="15" x14ac:dyDescent="0.25">
      <c r="A2093" s="14" t="s">
        <v>224</v>
      </c>
      <c r="B2093" s="14" t="s">
        <v>227</v>
      </c>
      <c r="C2093" s="16" t="s">
        <v>118</v>
      </c>
      <c r="D2093" s="19">
        <v>14338</v>
      </c>
      <c r="E2093" s="18">
        <v>1115</v>
      </c>
      <c r="F2093" s="19">
        <f t="shared" si="18"/>
        <v>0</v>
      </c>
      <c r="G2093" s="19">
        <f t="shared" si="19"/>
        <v>0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</row>
    <row r="2094" spans="1:29" ht="15" x14ac:dyDescent="0.25">
      <c r="A2094" s="14" t="s">
        <v>224</v>
      </c>
      <c r="B2094" s="14" t="s">
        <v>228</v>
      </c>
      <c r="C2094" s="16" t="s">
        <v>118</v>
      </c>
      <c r="D2094" s="19">
        <v>14338</v>
      </c>
      <c r="E2094" s="18">
        <v>737</v>
      </c>
      <c r="F2094" s="19">
        <f t="shared" si="18"/>
        <v>0</v>
      </c>
      <c r="G2094" s="19">
        <f t="shared" si="19"/>
        <v>0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1:29" ht="15" x14ac:dyDescent="0.25">
      <c r="A2095" s="14" t="s">
        <v>224</v>
      </c>
      <c r="B2095" s="14" t="s">
        <v>229</v>
      </c>
      <c r="C2095" s="16" t="s">
        <v>118</v>
      </c>
      <c r="D2095" s="19">
        <v>14338</v>
      </c>
      <c r="E2095" s="19">
        <v>8441</v>
      </c>
      <c r="F2095" s="19">
        <f t="shared" si="18"/>
        <v>0</v>
      </c>
      <c r="G2095" s="19">
        <f t="shared" si="19"/>
        <v>0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1:29" ht="15" x14ac:dyDescent="0.25">
      <c r="A2096" s="14" t="s">
        <v>224</v>
      </c>
      <c r="B2096" s="14" t="s">
        <v>230</v>
      </c>
      <c r="C2096" s="16" t="s">
        <v>118</v>
      </c>
      <c r="D2096" s="19">
        <v>14338</v>
      </c>
      <c r="E2096" s="18">
        <v>26</v>
      </c>
      <c r="F2096" s="19">
        <f t="shared" si="18"/>
        <v>0</v>
      </c>
      <c r="G2096" s="19">
        <f t="shared" si="19"/>
        <v>0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</row>
    <row r="2097" spans="1:29" ht="15" x14ac:dyDescent="0.25">
      <c r="A2097" s="14" t="s">
        <v>224</v>
      </c>
      <c r="B2097" s="14" t="s">
        <v>231</v>
      </c>
      <c r="C2097" s="16" t="s">
        <v>119</v>
      </c>
      <c r="D2097" s="19">
        <v>14338</v>
      </c>
      <c r="E2097" s="18">
        <v>81</v>
      </c>
      <c r="F2097" s="19">
        <f t="shared" si="18"/>
        <v>0</v>
      </c>
      <c r="G2097" s="19">
        <f t="shared" si="19"/>
        <v>0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</row>
    <row r="2098" spans="1:29" ht="15" x14ac:dyDescent="0.25">
      <c r="A2098" s="14" t="s">
        <v>224</v>
      </c>
      <c r="B2098" s="14" t="s">
        <v>232</v>
      </c>
      <c r="C2098" s="16" t="s">
        <v>119</v>
      </c>
      <c r="D2098" s="19">
        <v>14338</v>
      </c>
      <c r="E2098" s="18">
        <v>176</v>
      </c>
      <c r="F2098" s="19">
        <f t="shared" si="18"/>
        <v>0</v>
      </c>
      <c r="G2098" s="19">
        <f t="shared" si="19"/>
        <v>0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</row>
    <row r="2099" spans="1:29" ht="15" x14ac:dyDescent="0.25">
      <c r="A2099" s="14" t="s">
        <v>224</v>
      </c>
      <c r="B2099" s="14" t="s">
        <v>233</v>
      </c>
      <c r="C2099" s="16" t="s">
        <v>119</v>
      </c>
      <c r="D2099" s="19">
        <v>14338</v>
      </c>
      <c r="E2099" s="18">
        <v>1907</v>
      </c>
      <c r="F2099" s="19">
        <f t="shared" si="18"/>
        <v>0</v>
      </c>
      <c r="G2099" s="19">
        <f t="shared" si="19"/>
        <v>0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1:29" ht="15" x14ac:dyDescent="0.25">
      <c r="A2100" s="14" t="s">
        <v>224</v>
      </c>
      <c r="B2100" s="14" t="s">
        <v>234</v>
      </c>
      <c r="C2100" s="16" t="s">
        <v>119</v>
      </c>
      <c r="D2100" s="18">
        <v>17120</v>
      </c>
      <c r="E2100" s="18">
        <v>34510</v>
      </c>
      <c r="F2100" s="19">
        <f t="shared" si="18"/>
        <v>0</v>
      </c>
      <c r="G2100" s="19">
        <f t="shared" si="19"/>
        <v>0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</row>
    <row r="2101" spans="1:29" ht="15" x14ac:dyDescent="0.25">
      <c r="A2101" s="14" t="s">
        <v>224</v>
      </c>
      <c r="B2101" s="14" t="s">
        <v>235</v>
      </c>
      <c r="C2101" s="16" t="s">
        <v>119</v>
      </c>
      <c r="D2101" s="19">
        <v>14338</v>
      </c>
      <c r="E2101" s="18">
        <v>3231</v>
      </c>
      <c r="F2101" s="19">
        <f t="shared" si="18"/>
        <v>0</v>
      </c>
      <c r="G2101" s="19">
        <f t="shared" si="19"/>
        <v>0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1:29" ht="15" x14ac:dyDescent="0.25">
      <c r="A2102" s="14" t="s">
        <v>224</v>
      </c>
      <c r="B2102" s="14" t="s">
        <v>236</v>
      </c>
      <c r="C2102" s="16" t="s">
        <v>120</v>
      </c>
      <c r="D2102" s="19">
        <v>14338</v>
      </c>
      <c r="E2102" s="18">
        <v>143</v>
      </c>
      <c r="F2102" s="19">
        <f t="shared" si="18"/>
        <v>0</v>
      </c>
      <c r="G2102" s="19">
        <f t="shared" si="19"/>
        <v>0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</row>
    <row r="2103" spans="1:29" ht="15" x14ac:dyDescent="0.25">
      <c r="A2103" s="14" t="s">
        <v>224</v>
      </c>
      <c r="B2103" s="14" t="s">
        <v>237</v>
      </c>
      <c r="C2103" s="16" t="s">
        <v>120</v>
      </c>
      <c r="D2103" s="19">
        <v>14338</v>
      </c>
      <c r="E2103" s="18">
        <v>172</v>
      </c>
      <c r="F2103" s="19">
        <f t="shared" si="18"/>
        <v>0</v>
      </c>
      <c r="G2103" s="19">
        <f t="shared" si="19"/>
        <v>0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</row>
    <row r="2104" spans="1:29" ht="15" x14ac:dyDescent="0.25">
      <c r="A2104" s="14" t="s">
        <v>224</v>
      </c>
      <c r="B2104" s="14" t="s">
        <v>238</v>
      </c>
      <c r="C2104" s="16" t="s">
        <v>120</v>
      </c>
      <c r="D2104" s="19">
        <v>14338</v>
      </c>
      <c r="E2104" s="18">
        <v>143</v>
      </c>
      <c r="F2104" s="19">
        <f t="shared" si="18"/>
        <v>0</v>
      </c>
      <c r="G2104" s="19">
        <f t="shared" si="19"/>
        <v>0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</row>
    <row r="2105" spans="1:29" ht="15" x14ac:dyDescent="0.25">
      <c r="A2105" s="14" t="s">
        <v>224</v>
      </c>
      <c r="B2105" s="14" t="s">
        <v>239</v>
      </c>
      <c r="C2105" s="16" t="s">
        <v>121</v>
      </c>
      <c r="D2105" s="19">
        <v>14338</v>
      </c>
      <c r="E2105" s="18">
        <v>88</v>
      </c>
      <c r="F2105" s="19">
        <f t="shared" si="18"/>
        <v>0</v>
      </c>
      <c r="G2105" s="19">
        <f t="shared" si="19"/>
        <v>0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</row>
    <row r="2106" spans="1:29" ht="15" x14ac:dyDescent="0.25">
      <c r="A2106" s="14" t="s">
        <v>224</v>
      </c>
      <c r="B2106" s="14" t="s">
        <v>225</v>
      </c>
      <c r="C2106" s="16" t="s">
        <v>121</v>
      </c>
      <c r="D2106" s="19">
        <v>14338</v>
      </c>
      <c r="E2106" s="19">
        <v>8441</v>
      </c>
      <c r="F2106" s="19">
        <f t="shared" si="18"/>
        <v>0</v>
      </c>
      <c r="G2106" s="19">
        <f t="shared" si="19"/>
        <v>0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</row>
    <row r="2107" spans="1:29" ht="15" x14ac:dyDescent="0.25">
      <c r="A2107" s="14" t="s">
        <v>224</v>
      </c>
      <c r="B2107" s="14" t="s">
        <v>226</v>
      </c>
      <c r="C2107" s="16" t="s">
        <v>121</v>
      </c>
      <c r="D2107" s="18">
        <v>108110</v>
      </c>
      <c r="E2107" s="18">
        <v>329605</v>
      </c>
      <c r="F2107" s="19">
        <f t="shared" si="18"/>
        <v>1</v>
      </c>
      <c r="G2107" s="19">
        <f t="shared" si="19"/>
        <v>1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</row>
    <row r="2108" spans="1:29" ht="15" x14ac:dyDescent="0.25">
      <c r="A2108" s="14" t="s">
        <v>224</v>
      </c>
      <c r="B2108" s="14" t="s">
        <v>227</v>
      </c>
      <c r="C2108" s="16" t="s">
        <v>122</v>
      </c>
      <c r="D2108" s="19">
        <v>14338</v>
      </c>
      <c r="E2108" s="18">
        <v>865</v>
      </c>
      <c r="F2108" s="19">
        <f t="shared" si="18"/>
        <v>0</v>
      </c>
      <c r="G2108" s="19">
        <f t="shared" si="19"/>
        <v>0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1:29" ht="15" x14ac:dyDescent="0.25">
      <c r="A2109" s="14" t="s">
        <v>224</v>
      </c>
      <c r="B2109" s="14" t="s">
        <v>228</v>
      </c>
      <c r="C2109" s="16" t="s">
        <v>122</v>
      </c>
      <c r="D2109" s="19">
        <v>14338</v>
      </c>
      <c r="E2109" s="18">
        <v>631</v>
      </c>
      <c r="F2109" s="19">
        <f t="shared" si="18"/>
        <v>0</v>
      </c>
      <c r="G2109" s="19">
        <f t="shared" si="19"/>
        <v>0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</row>
    <row r="2110" spans="1:29" ht="15" x14ac:dyDescent="0.25">
      <c r="A2110" s="14" t="s">
        <v>224</v>
      </c>
      <c r="B2110" s="14" t="s">
        <v>229</v>
      </c>
      <c r="C2110" s="16" t="s">
        <v>122</v>
      </c>
      <c r="D2110" s="19">
        <v>14338</v>
      </c>
      <c r="E2110" s="19">
        <v>8441</v>
      </c>
      <c r="F2110" s="19">
        <f t="shared" si="18"/>
        <v>0</v>
      </c>
      <c r="G2110" s="19">
        <f t="shared" si="19"/>
        <v>0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</row>
    <row r="2111" spans="1:29" ht="15" x14ac:dyDescent="0.25">
      <c r="A2111" s="14" t="s">
        <v>224</v>
      </c>
      <c r="B2111" s="14" t="s">
        <v>230</v>
      </c>
      <c r="C2111" s="16" t="s">
        <v>123</v>
      </c>
      <c r="D2111" s="19">
        <v>14338</v>
      </c>
      <c r="E2111" s="18">
        <v>33</v>
      </c>
      <c r="F2111" s="19">
        <f t="shared" si="18"/>
        <v>0</v>
      </c>
      <c r="G2111" s="19">
        <f t="shared" si="19"/>
        <v>0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1:29" ht="15" x14ac:dyDescent="0.25">
      <c r="A2112" s="14" t="s">
        <v>224</v>
      </c>
      <c r="B2112" s="14" t="s">
        <v>231</v>
      </c>
      <c r="C2112" s="16" t="s">
        <v>123</v>
      </c>
      <c r="D2112" s="19">
        <v>14338</v>
      </c>
      <c r="E2112" s="18">
        <v>77</v>
      </c>
      <c r="F2112" s="19">
        <f t="shared" si="18"/>
        <v>0</v>
      </c>
      <c r="G2112" s="19">
        <f t="shared" si="19"/>
        <v>0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</row>
    <row r="2113" spans="1:29" ht="15" x14ac:dyDescent="0.25">
      <c r="A2113" s="14" t="s">
        <v>224</v>
      </c>
      <c r="B2113" s="14" t="s">
        <v>232</v>
      </c>
      <c r="C2113" s="16" t="s">
        <v>124</v>
      </c>
      <c r="D2113" s="19">
        <v>14338</v>
      </c>
      <c r="E2113" s="18">
        <v>136</v>
      </c>
      <c r="F2113" s="19">
        <f t="shared" si="18"/>
        <v>0</v>
      </c>
      <c r="G2113" s="19">
        <f t="shared" si="19"/>
        <v>0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</row>
    <row r="2114" spans="1:29" ht="15" x14ac:dyDescent="0.25">
      <c r="A2114" s="14" t="s">
        <v>224</v>
      </c>
      <c r="B2114" s="14" t="s">
        <v>233</v>
      </c>
      <c r="C2114" s="16" t="s">
        <v>124</v>
      </c>
      <c r="D2114" s="19">
        <v>14338</v>
      </c>
      <c r="E2114" s="18">
        <v>2299</v>
      </c>
      <c r="F2114" s="19">
        <f t="shared" si="18"/>
        <v>0</v>
      </c>
      <c r="G2114" s="19">
        <f t="shared" si="19"/>
        <v>0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</row>
    <row r="2115" spans="1:29" ht="15" x14ac:dyDescent="0.25">
      <c r="A2115" s="14" t="s">
        <v>224</v>
      </c>
      <c r="B2115" s="14" t="s">
        <v>234</v>
      </c>
      <c r="C2115" s="16" t="s">
        <v>124</v>
      </c>
      <c r="D2115" s="18">
        <v>17056</v>
      </c>
      <c r="E2115" s="18">
        <v>32897</v>
      </c>
      <c r="F2115" s="19">
        <f t="shared" si="18"/>
        <v>0</v>
      </c>
      <c r="G2115" s="19">
        <f t="shared" si="19"/>
        <v>0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</row>
    <row r="2116" spans="1:29" ht="15" x14ac:dyDescent="0.25">
      <c r="A2116" s="14" t="s">
        <v>224</v>
      </c>
      <c r="B2116" s="14" t="s">
        <v>235</v>
      </c>
      <c r="C2116" s="16" t="s">
        <v>124</v>
      </c>
      <c r="D2116" s="19">
        <v>14338</v>
      </c>
      <c r="E2116" s="18">
        <v>2688</v>
      </c>
      <c r="F2116" s="19">
        <f t="shared" si="18"/>
        <v>0</v>
      </c>
      <c r="G2116" s="19">
        <f t="shared" si="19"/>
        <v>0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</row>
    <row r="2117" spans="1:29" ht="15" x14ac:dyDescent="0.25">
      <c r="A2117" s="14" t="s">
        <v>224</v>
      </c>
      <c r="B2117" s="14" t="s">
        <v>236</v>
      </c>
      <c r="C2117" s="16" t="s">
        <v>124</v>
      </c>
      <c r="D2117" s="19">
        <v>14338</v>
      </c>
      <c r="E2117" s="18">
        <v>139</v>
      </c>
      <c r="F2117" s="19">
        <f t="shared" si="18"/>
        <v>0</v>
      </c>
      <c r="G2117" s="19">
        <f t="shared" si="19"/>
        <v>0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</row>
    <row r="2118" spans="1:29" ht="15" x14ac:dyDescent="0.25">
      <c r="A2118" s="14" t="s">
        <v>224</v>
      </c>
      <c r="B2118" s="14" t="s">
        <v>237</v>
      </c>
      <c r="C2118" s="16" t="s">
        <v>125</v>
      </c>
      <c r="D2118" s="19">
        <v>14338</v>
      </c>
      <c r="E2118" s="18">
        <v>165</v>
      </c>
      <c r="F2118" s="19">
        <f t="shared" si="18"/>
        <v>0</v>
      </c>
      <c r="G2118" s="19">
        <f t="shared" si="19"/>
        <v>0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</row>
    <row r="2119" spans="1:29" ht="15" x14ac:dyDescent="0.25">
      <c r="A2119" s="14" t="s">
        <v>224</v>
      </c>
      <c r="B2119" s="14" t="s">
        <v>238</v>
      </c>
      <c r="C2119" s="16" t="s">
        <v>125</v>
      </c>
      <c r="D2119" s="19">
        <v>14338</v>
      </c>
      <c r="E2119" s="18">
        <v>121</v>
      </c>
      <c r="F2119" s="19">
        <f t="shared" si="18"/>
        <v>0</v>
      </c>
      <c r="G2119" s="19">
        <f t="shared" si="19"/>
        <v>0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</row>
    <row r="2120" spans="1:29" ht="15" x14ac:dyDescent="0.25">
      <c r="A2120" s="14" t="s">
        <v>224</v>
      </c>
      <c r="B2120" s="14" t="s">
        <v>239</v>
      </c>
      <c r="C2120" s="16" t="s">
        <v>125</v>
      </c>
      <c r="D2120" s="19">
        <v>14338</v>
      </c>
      <c r="E2120" s="18">
        <v>81</v>
      </c>
      <c r="F2120" s="19">
        <f t="shared" si="18"/>
        <v>0</v>
      </c>
      <c r="G2120" s="19">
        <f t="shared" si="19"/>
        <v>0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</row>
    <row r="2121" spans="1:29" ht="15" x14ac:dyDescent="0.25">
      <c r="A2121" s="14" t="s">
        <v>240</v>
      </c>
      <c r="B2121" s="14" t="s">
        <v>241</v>
      </c>
      <c r="C2121" s="16" t="s">
        <v>61</v>
      </c>
      <c r="D2121" s="19">
        <v>14338</v>
      </c>
      <c r="E2121" s="19">
        <v>8441</v>
      </c>
      <c r="F2121" s="19">
        <f t="shared" si="18"/>
        <v>0</v>
      </c>
      <c r="G2121" s="19">
        <f t="shared" si="19"/>
        <v>0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</row>
    <row r="2122" spans="1:29" ht="15" x14ac:dyDescent="0.25">
      <c r="A2122" s="14" t="s">
        <v>240</v>
      </c>
      <c r="B2122" s="14" t="s">
        <v>242</v>
      </c>
      <c r="C2122" s="16" t="s">
        <v>61</v>
      </c>
      <c r="D2122" s="19">
        <v>14338</v>
      </c>
      <c r="E2122" s="19">
        <v>8441</v>
      </c>
      <c r="F2122" s="19">
        <f t="shared" si="18"/>
        <v>0</v>
      </c>
      <c r="G2122" s="19">
        <f t="shared" si="19"/>
        <v>0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</row>
    <row r="2123" spans="1:29" ht="15" x14ac:dyDescent="0.25">
      <c r="A2123" s="14" t="s">
        <v>240</v>
      </c>
      <c r="B2123" s="14" t="s">
        <v>243</v>
      </c>
      <c r="C2123" s="16" t="s">
        <v>61</v>
      </c>
      <c r="D2123" s="19">
        <v>14338</v>
      </c>
      <c r="E2123" s="19">
        <v>8441</v>
      </c>
      <c r="F2123" s="19">
        <f t="shared" si="18"/>
        <v>0</v>
      </c>
      <c r="G2123" s="19">
        <f t="shared" si="19"/>
        <v>0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</row>
    <row r="2124" spans="1:29" ht="15" x14ac:dyDescent="0.25">
      <c r="A2124" s="14" t="s">
        <v>240</v>
      </c>
      <c r="B2124" s="14" t="s">
        <v>244</v>
      </c>
      <c r="C2124" s="16" t="s">
        <v>61</v>
      </c>
      <c r="D2124" s="19">
        <v>14338</v>
      </c>
      <c r="E2124" s="19">
        <v>8441</v>
      </c>
      <c r="F2124" s="19">
        <f t="shared" si="18"/>
        <v>0</v>
      </c>
      <c r="G2124" s="19">
        <f t="shared" si="19"/>
        <v>0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</row>
    <row r="2125" spans="1:29" ht="15" x14ac:dyDescent="0.25">
      <c r="A2125" s="14" t="s">
        <v>240</v>
      </c>
      <c r="B2125" s="14" t="s">
        <v>245</v>
      </c>
      <c r="C2125" s="16" t="s">
        <v>61</v>
      </c>
      <c r="D2125" s="19">
        <v>14338</v>
      </c>
      <c r="E2125" s="19">
        <v>8441</v>
      </c>
      <c r="F2125" s="19">
        <f t="shared" si="18"/>
        <v>0</v>
      </c>
      <c r="G2125" s="19">
        <f t="shared" si="19"/>
        <v>0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</row>
    <row r="2126" spans="1:29" ht="15" x14ac:dyDescent="0.25">
      <c r="A2126" s="14" t="s">
        <v>240</v>
      </c>
      <c r="B2126" s="14" t="s">
        <v>246</v>
      </c>
      <c r="C2126" s="16" t="s">
        <v>61</v>
      </c>
      <c r="D2126" s="19">
        <v>14338</v>
      </c>
      <c r="E2126" s="19">
        <v>8441</v>
      </c>
      <c r="F2126" s="19">
        <f t="shared" si="18"/>
        <v>0</v>
      </c>
      <c r="G2126" s="19">
        <f t="shared" si="19"/>
        <v>0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</row>
    <row r="2127" spans="1:29" ht="15" x14ac:dyDescent="0.25">
      <c r="A2127" s="14" t="s">
        <v>240</v>
      </c>
      <c r="B2127" s="14" t="s">
        <v>247</v>
      </c>
      <c r="C2127" s="16" t="s">
        <v>61</v>
      </c>
      <c r="D2127" s="19">
        <v>14338</v>
      </c>
      <c r="E2127" s="19">
        <v>8441</v>
      </c>
      <c r="F2127" s="19">
        <f t="shared" si="18"/>
        <v>0</v>
      </c>
      <c r="G2127" s="19">
        <f t="shared" si="19"/>
        <v>0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</row>
    <row r="2128" spans="1:29" ht="15" x14ac:dyDescent="0.25">
      <c r="A2128" s="14" t="s">
        <v>240</v>
      </c>
      <c r="B2128" s="14" t="s">
        <v>248</v>
      </c>
      <c r="C2128" s="16" t="s">
        <v>61</v>
      </c>
      <c r="D2128" s="19">
        <v>14338</v>
      </c>
      <c r="E2128" s="19">
        <v>8441</v>
      </c>
      <c r="F2128" s="19">
        <f t="shared" si="18"/>
        <v>0</v>
      </c>
      <c r="G2128" s="19">
        <f t="shared" si="19"/>
        <v>0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</row>
    <row r="2129" spans="1:29" ht="15" x14ac:dyDescent="0.25">
      <c r="A2129" s="14" t="s">
        <v>240</v>
      </c>
      <c r="B2129" s="14" t="s">
        <v>249</v>
      </c>
      <c r="C2129" s="16" t="s">
        <v>61</v>
      </c>
      <c r="D2129" s="19">
        <v>14338</v>
      </c>
      <c r="E2129" s="19">
        <v>8441</v>
      </c>
      <c r="F2129" s="19">
        <f t="shared" si="18"/>
        <v>0</v>
      </c>
      <c r="G2129" s="19">
        <f t="shared" si="19"/>
        <v>0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</row>
    <row r="2130" spans="1:29" ht="15" x14ac:dyDescent="0.25">
      <c r="A2130" s="14" t="s">
        <v>240</v>
      </c>
      <c r="B2130" s="14" t="s">
        <v>250</v>
      </c>
      <c r="C2130" s="16" t="s">
        <v>61</v>
      </c>
      <c r="D2130" s="18">
        <v>252651</v>
      </c>
      <c r="E2130" s="19">
        <v>8441</v>
      </c>
      <c r="F2130" s="19">
        <f t="shared" si="18"/>
        <v>1</v>
      </c>
      <c r="G2130" s="19">
        <f t="shared" si="19"/>
        <v>0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</row>
    <row r="2131" spans="1:29" ht="15" x14ac:dyDescent="0.25">
      <c r="A2131" s="14" t="s">
        <v>240</v>
      </c>
      <c r="B2131" s="14" t="s">
        <v>251</v>
      </c>
      <c r="C2131" s="16" t="s">
        <v>61</v>
      </c>
      <c r="D2131" s="19">
        <v>14338</v>
      </c>
      <c r="E2131" s="19">
        <v>8441</v>
      </c>
      <c r="F2131" s="19">
        <f t="shared" si="18"/>
        <v>0</v>
      </c>
      <c r="G2131" s="19">
        <f t="shared" si="19"/>
        <v>0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</row>
    <row r="2132" spans="1:29" ht="15" x14ac:dyDescent="0.25">
      <c r="A2132" s="14" t="s">
        <v>240</v>
      </c>
      <c r="B2132" s="14" t="s">
        <v>252</v>
      </c>
      <c r="C2132" s="16" t="s">
        <v>61</v>
      </c>
      <c r="D2132" s="18">
        <v>32720</v>
      </c>
      <c r="E2132" s="19">
        <v>8441</v>
      </c>
      <c r="F2132" s="19">
        <f t="shared" si="18"/>
        <v>0</v>
      </c>
      <c r="G2132" s="19">
        <f t="shared" si="19"/>
        <v>0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</row>
    <row r="2133" spans="1:29" ht="15" x14ac:dyDescent="0.25">
      <c r="A2133" s="14" t="s">
        <v>240</v>
      </c>
      <c r="B2133" s="14" t="s">
        <v>253</v>
      </c>
      <c r="C2133" s="16" t="s">
        <v>61</v>
      </c>
      <c r="D2133" s="19">
        <v>14338</v>
      </c>
      <c r="E2133" s="19">
        <v>8441</v>
      </c>
      <c r="F2133" s="19">
        <f t="shared" si="18"/>
        <v>0</v>
      </c>
      <c r="G2133" s="19">
        <f t="shared" si="19"/>
        <v>0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</row>
    <row r="2134" spans="1:29" ht="15" x14ac:dyDescent="0.25">
      <c r="A2134" s="14" t="s">
        <v>240</v>
      </c>
      <c r="B2134" s="14" t="s">
        <v>254</v>
      </c>
      <c r="C2134" s="16" t="s">
        <v>61</v>
      </c>
      <c r="D2134" s="19">
        <v>14338</v>
      </c>
      <c r="E2134" s="19">
        <v>8441</v>
      </c>
      <c r="F2134" s="19">
        <f t="shared" si="18"/>
        <v>0</v>
      </c>
      <c r="G2134" s="19">
        <f t="shared" si="19"/>
        <v>0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</row>
    <row r="2135" spans="1:29" ht="15" x14ac:dyDescent="0.25">
      <c r="A2135" s="14" t="s">
        <v>240</v>
      </c>
      <c r="B2135" s="14" t="s">
        <v>255</v>
      </c>
      <c r="C2135" s="16" t="s">
        <v>61</v>
      </c>
      <c r="D2135" s="19">
        <v>14338</v>
      </c>
      <c r="E2135" s="19">
        <v>8441</v>
      </c>
      <c r="F2135" s="19">
        <f t="shared" si="18"/>
        <v>0</v>
      </c>
      <c r="G2135" s="19">
        <f t="shared" si="19"/>
        <v>0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</row>
    <row r="2136" spans="1:29" ht="15" x14ac:dyDescent="0.25">
      <c r="A2136" s="14" t="s">
        <v>240</v>
      </c>
      <c r="B2136" s="14" t="s">
        <v>256</v>
      </c>
      <c r="C2136" s="16" t="s">
        <v>61</v>
      </c>
      <c r="D2136" s="19">
        <v>14338</v>
      </c>
      <c r="E2136" s="19">
        <v>8441</v>
      </c>
      <c r="F2136" s="19">
        <f t="shared" si="18"/>
        <v>0</v>
      </c>
      <c r="G2136" s="19">
        <f t="shared" si="19"/>
        <v>0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</row>
    <row r="2137" spans="1:29" ht="15" x14ac:dyDescent="0.25">
      <c r="A2137" s="14" t="s">
        <v>240</v>
      </c>
      <c r="B2137" s="14" t="s">
        <v>257</v>
      </c>
      <c r="C2137" s="16" t="s">
        <v>61</v>
      </c>
      <c r="D2137" s="19">
        <v>14338</v>
      </c>
      <c r="E2137" s="19">
        <v>8441</v>
      </c>
      <c r="F2137" s="19">
        <f t="shared" si="18"/>
        <v>0</v>
      </c>
      <c r="G2137" s="19">
        <f t="shared" si="19"/>
        <v>0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</row>
    <row r="2138" spans="1:29" ht="15" x14ac:dyDescent="0.25">
      <c r="A2138" s="14" t="s">
        <v>240</v>
      </c>
      <c r="B2138" s="14" t="s">
        <v>258</v>
      </c>
      <c r="C2138" s="16" t="s">
        <v>61</v>
      </c>
      <c r="D2138" s="19">
        <v>14338</v>
      </c>
      <c r="E2138" s="19">
        <v>8441</v>
      </c>
      <c r="F2138" s="19">
        <f t="shared" si="18"/>
        <v>0</v>
      </c>
      <c r="G2138" s="19">
        <f t="shared" si="19"/>
        <v>0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1:29" ht="15" x14ac:dyDescent="0.25">
      <c r="A2139" s="14" t="s">
        <v>240</v>
      </c>
      <c r="B2139" s="14" t="s">
        <v>259</v>
      </c>
      <c r="C2139" s="16" t="s">
        <v>61</v>
      </c>
      <c r="D2139" s="19">
        <v>14338</v>
      </c>
      <c r="E2139" s="19">
        <v>8441</v>
      </c>
      <c r="F2139" s="19">
        <f t="shared" si="18"/>
        <v>0</v>
      </c>
      <c r="G2139" s="19">
        <f t="shared" si="19"/>
        <v>0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</row>
    <row r="2140" spans="1:29" ht="15" x14ac:dyDescent="0.25">
      <c r="A2140" s="14" t="s">
        <v>240</v>
      </c>
      <c r="B2140" s="14" t="s">
        <v>260</v>
      </c>
      <c r="C2140" s="16" t="s">
        <v>61</v>
      </c>
      <c r="D2140" s="19">
        <v>14338</v>
      </c>
      <c r="E2140" s="19">
        <v>8441</v>
      </c>
      <c r="F2140" s="19">
        <f t="shared" si="18"/>
        <v>0</v>
      </c>
      <c r="G2140" s="19">
        <f t="shared" si="19"/>
        <v>0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</row>
    <row r="2141" spans="1:29" ht="15" x14ac:dyDescent="0.25">
      <c r="A2141" s="14" t="s">
        <v>240</v>
      </c>
      <c r="B2141" s="14" t="s">
        <v>261</v>
      </c>
      <c r="C2141" s="16" t="s">
        <v>61</v>
      </c>
      <c r="D2141" s="19">
        <v>14338</v>
      </c>
      <c r="E2141" s="19">
        <v>8441</v>
      </c>
      <c r="F2141" s="19">
        <f t="shared" si="18"/>
        <v>0</v>
      </c>
      <c r="G2141" s="19">
        <f t="shared" si="19"/>
        <v>0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</row>
    <row r="2142" spans="1:29" ht="15" x14ac:dyDescent="0.25">
      <c r="A2142" s="14" t="s">
        <v>240</v>
      </c>
      <c r="B2142" s="14" t="s">
        <v>262</v>
      </c>
      <c r="C2142" s="16" t="s">
        <v>61</v>
      </c>
      <c r="D2142" s="19">
        <v>14338</v>
      </c>
      <c r="E2142" s="19">
        <v>8441</v>
      </c>
      <c r="F2142" s="19">
        <f t="shared" si="18"/>
        <v>0</v>
      </c>
      <c r="G2142" s="19">
        <f t="shared" si="19"/>
        <v>0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</row>
    <row r="2143" spans="1:29" ht="15" x14ac:dyDescent="0.25">
      <c r="A2143" s="14" t="s">
        <v>240</v>
      </c>
      <c r="B2143" s="14" t="s">
        <v>263</v>
      </c>
      <c r="C2143" s="16" t="s">
        <v>61</v>
      </c>
      <c r="D2143" s="19">
        <v>14338</v>
      </c>
      <c r="E2143" s="19">
        <v>8441</v>
      </c>
      <c r="F2143" s="19">
        <f t="shared" si="18"/>
        <v>0</v>
      </c>
      <c r="G2143" s="19">
        <f t="shared" si="19"/>
        <v>0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</row>
    <row r="2144" spans="1:29" ht="15" x14ac:dyDescent="0.25">
      <c r="A2144" s="14" t="s">
        <v>240</v>
      </c>
      <c r="B2144" s="14" t="s">
        <v>264</v>
      </c>
      <c r="C2144" s="16" t="s">
        <v>61</v>
      </c>
      <c r="D2144" s="19">
        <v>14338</v>
      </c>
      <c r="E2144" s="19">
        <v>8441</v>
      </c>
      <c r="F2144" s="19">
        <f t="shared" si="18"/>
        <v>0</v>
      </c>
      <c r="G2144" s="19">
        <f t="shared" si="19"/>
        <v>0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</row>
    <row r="2145" spans="1:29" ht="15" x14ac:dyDescent="0.25">
      <c r="A2145" s="14" t="s">
        <v>240</v>
      </c>
      <c r="B2145" s="14" t="s">
        <v>265</v>
      </c>
      <c r="C2145" s="16" t="s">
        <v>61</v>
      </c>
      <c r="D2145" s="19">
        <v>14338</v>
      </c>
      <c r="E2145" s="19">
        <v>8441</v>
      </c>
      <c r="F2145" s="19">
        <f t="shared" si="18"/>
        <v>0</v>
      </c>
      <c r="G2145" s="19">
        <f t="shared" si="19"/>
        <v>0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</row>
    <row r="2146" spans="1:29" ht="15" x14ac:dyDescent="0.25">
      <c r="A2146" s="14" t="s">
        <v>240</v>
      </c>
      <c r="B2146" s="14" t="s">
        <v>266</v>
      </c>
      <c r="C2146" s="16" t="s">
        <v>61</v>
      </c>
      <c r="D2146" s="19">
        <v>14338</v>
      </c>
      <c r="E2146" s="19">
        <v>8441</v>
      </c>
      <c r="F2146" s="19">
        <f t="shared" si="18"/>
        <v>0</v>
      </c>
      <c r="G2146" s="19">
        <f t="shared" si="19"/>
        <v>0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</row>
    <row r="2147" spans="1:29" ht="15" x14ac:dyDescent="0.25">
      <c r="A2147" s="14" t="s">
        <v>240</v>
      </c>
      <c r="B2147" s="14" t="s">
        <v>267</v>
      </c>
      <c r="C2147" s="16" t="s">
        <v>61</v>
      </c>
      <c r="D2147" s="19">
        <v>14338</v>
      </c>
      <c r="E2147" s="19">
        <v>8441</v>
      </c>
      <c r="F2147" s="19">
        <f t="shared" si="18"/>
        <v>0</v>
      </c>
      <c r="G2147" s="19">
        <f t="shared" si="19"/>
        <v>0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</row>
    <row r="2148" spans="1:29" ht="15" x14ac:dyDescent="0.25">
      <c r="A2148" s="14" t="s">
        <v>240</v>
      </c>
      <c r="B2148" s="14" t="s">
        <v>268</v>
      </c>
      <c r="C2148" s="16" t="s">
        <v>61</v>
      </c>
      <c r="D2148" s="18">
        <v>191924</v>
      </c>
      <c r="E2148" s="19">
        <v>8441</v>
      </c>
      <c r="F2148" s="19">
        <f t="shared" si="18"/>
        <v>1</v>
      </c>
      <c r="G2148" s="19">
        <f t="shared" si="19"/>
        <v>0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</row>
    <row r="2149" spans="1:29" ht="15" x14ac:dyDescent="0.25">
      <c r="A2149" s="14" t="s">
        <v>240</v>
      </c>
      <c r="B2149" s="14" t="s">
        <v>269</v>
      </c>
      <c r="C2149" s="16" t="s">
        <v>61</v>
      </c>
      <c r="D2149" s="19">
        <v>14338</v>
      </c>
      <c r="E2149" s="19">
        <v>8441</v>
      </c>
      <c r="F2149" s="19">
        <f t="shared" si="18"/>
        <v>0</v>
      </c>
      <c r="G2149" s="19">
        <f t="shared" si="19"/>
        <v>0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</row>
    <row r="2150" spans="1:29" ht="15" x14ac:dyDescent="0.25">
      <c r="A2150" s="14" t="s">
        <v>240</v>
      </c>
      <c r="B2150" s="14" t="s">
        <v>270</v>
      </c>
      <c r="C2150" s="16" t="s">
        <v>61</v>
      </c>
      <c r="D2150" s="19">
        <v>14338</v>
      </c>
      <c r="E2150" s="19">
        <v>8441</v>
      </c>
      <c r="F2150" s="19">
        <f t="shared" si="18"/>
        <v>0</v>
      </c>
      <c r="G2150" s="19">
        <f t="shared" si="19"/>
        <v>0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</row>
    <row r="2151" spans="1:29" ht="15" x14ac:dyDescent="0.25">
      <c r="A2151" s="14" t="s">
        <v>240</v>
      </c>
      <c r="B2151" s="14" t="s">
        <v>271</v>
      </c>
      <c r="C2151" s="16" t="s">
        <v>61</v>
      </c>
      <c r="D2151" s="19">
        <v>14338</v>
      </c>
      <c r="E2151" s="19">
        <v>8441</v>
      </c>
      <c r="F2151" s="19">
        <f t="shared" si="18"/>
        <v>0</v>
      </c>
      <c r="G2151" s="19">
        <f t="shared" si="19"/>
        <v>0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</row>
    <row r="2152" spans="1:29" ht="15" x14ac:dyDescent="0.25">
      <c r="A2152" s="14" t="s">
        <v>240</v>
      </c>
      <c r="B2152" s="14" t="s">
        <v>272</v>
      </c>
      <c r="C2152" s="16" t="s">
        <v>61</v>
      </c>
      <c r="D2152" s="19">
        <v>14338</v>
      </c>
      <c r="E2152" s="19">
        <v>8441</v>
      </c>
      <c r="F2152" s="19">
        <f t="shared" si="18"/>
        <v>0</v>
      </c>
      <c r="G2152" s="19">
        <f t="shared" si="19"/>
        <v>0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</row>
    <row r="2153" spans="1:29" ht="15" x14ac:dyDescent="0.25">
      <c r="A2153" s="14" t="s">
        <v>240</v>
      </c>
      <c r="B2153" s="14" t="s">
        <v>273</v>
      </c>
      <c r="C2153" s="16" t="s">
        <v>61</v>
      </c>
      <c r="D2153" s="19">
        <v>14338</v>
      </c>
      <c r="E2153" s="19">
        <v>8441</v>
      </c>
      <c r="F2153" s="19">
        <f t="shared" si="18"/>
        <v>0</v>
      </c>
      <c r="G2153" s="19">
        <f t="shared" si="19"/>
        <v>0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</row>
    <row r="2154" spans="1:29" ht="15" x14ac:dyDescent="0.25">
      <c r="A2154" s="14" t="s">
        <v>240</v>
      </c>
      <c r="B2154" s="14" t="s">
        <v>274</v>
      </c>
      <c r="C2154" s="16" t="s">
        <v>61</v>
      </c>
      <c r="D2154" s="19">
        <v>14338</v>
      </c>
      <c r="E2154" s="19">
        <v>8441</v>
      </c>
      <c r="F2154" s="19">
        <f t="shared" si="18"/>
        <v>0</v>
      </c>
      <c r="G2154" s="19">
        <f t="shared" si="19"/>
        <v>0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</row>
    <row r="2155" spans="1:29" ht="15" x14ac:dyDescent="0.25">
      <c r="A2155" s="14" t="s">
        <v>240</v>
      </c>
      <c r="B2155" s="14" t="s">
        <v>275</v>
      </c>
      <c r="C2155" s="16" t="s">
        <v>61</v>
      </c>
      <c r="D2155" s="19">
        <v>14338</v>
      </c>
      <c r="E2155" s="19">
        <v>8441</v>
      </c>
      <c r="F2155" s="19">
        <f t="shared" si="18"/>
        <v>0</v>
      </c>
      <c r="G2155" s="19">
        <f t="shared" si="19"/>
        <v>0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</row>
    <row r="2156" spans="1:29" ht="15" x14ac:dyDescent="0.25">
      <c r="A2156" s="14" t="s">
        <v>240</v>
      </c>
      <c r="B2156" s="14" t="s">
        <v>276</v>
      </c>
      <c r="C2156" s="16" t="s">
        <v>61</v>
      </c>
      <c r="D2156" s="19">
        <v>14338</v>
      </c>
      <c r="E2156" s="19">
        <v>8441</v>
      </c>
      <c r="F2156" s="19">
        <f t="shared" si="18"/>
        <v>0</v>
      </c>
      <c r="G2156" s="19">
        <f t="shared" si="19"/>
        <v>0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</row>
    <row r="2157" spans="1:29" ht="15" x14ac:dyDescent="0.25">
      <c r="A2157" s="14" t="s">
        <v>240</v>
      </c>
      <c r="B2157" s="14" t="s">
        <v>277</v>
      </c>
      <c r="C2157" s="16" t="s">
        <v>61</v>
      </c>
      <c r="D2157" s="19">
        <v>14338</v>
      </c>
      <c r="E2157" s="19">
        <v>8441</v>
      </c>
      <c r="F2157" s="19">
        <f t="shared" si="18"/>
        <v>0</v>
      </c>
      <c r="G2157" s="19">
        <f t="shared" si="19"/>
        <v>0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1:29" ht="15" x14ac:dyDescent="0.25">
      <c r="A2158" s="14" t="s">
        <v>240</v>
      </c>
      <c r="B2158" s="14" t="s">
        <v>278</v>
      </c>
      <c r="C2158" s="16" t="s">
        <v>61</v>
      </c>
      <c r="D2158" s="19">
        <v>14338</v>
      </c>
      <c r="E2158" s="19">
        <v>8441</v>
      </c>
      <c r="F2158" s="19">
        <f t="shared" si="18"/>
        <v>0</v>
      </c>
      <c r="G2158" s="19">
        <f t="shared" si="19"/>
        <v>0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</row>
    <row r="2159" spans="1:29" ht="15" x14ac:dyDescent="0.25">
      <c r="A2159" s="14" t="s">
        <v>240</v>
      </c>
      <c r="B2159" s="14" t="s">
        <v>279</v>
      </c>
      <c r="C2159" s="16" t="s">
        <v>61</v>
      </c>
      <c r="D2159" s="19">
        <v>14338</v>
      </c>
      <c r="E2159" s="19">
        <v>8441</v>
      </c>
      <c r="F2159" s="19">
        <f t="shared" si="18"/>
        <v>0</v>
      </c>
      <c r="G2159" s="19">
        <f t="shared" si="19"/>
        <v>0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</row>
    <row r="2160" spans="1:29" ht="15" x14ac:dyDescent="0.25">
      <c r="A2160" s="14" t="s">
        <v>240</v>
      </c>
      <c r="B2160" s="14" t="s">
        <v>280</v>
      </c>
      <c r="C2160" s="16" t="s">
        <v>61</v>
      </c>
      <c r="D2160" s="19">
        <v>14338</v>
      </c>
      <c r="E2160" s="19">
        <v>8441</v>
      </c>
      <c r="F2160" s="19">
        <f t="shared" si="18"/>
        <v>0</v>
      </c>
      <c r="G2160" s="19">
        <f t="shared" si="19"/>
        <v>0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</row>
    <row r="2161" spans="1:29" ht="15" x14ac:dyDescent="0.25">
      <c r="A2161" s="14" t="s">
        <v>240</v>
      </c>
      <c r="B2161" s="14" t="s">
        <v>281</v>
      </c>
      <c r="C2161" s="16" t="s">
        <v>61</v>
      </c>
      <c r="D2161" s="19">
        <v>14338</v>
      </c>
      <c r="E2161" s="19">
        <v>8441</v>
      </c>
      <c r="F2161" s="19">
        <f t="shared" si="18"/>
        <v>0</v>
      </c>
      <c r="G2161" s="19">
        <f t="shared" si="19"/>
        <v>0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</row>
    <row r="2162" spans="1:29" ht="15" x14ac:dyDescent="0.25">
      <c r="A2162" s="14" t="s">
        <v>240</v>
      </c>
      <c r="B2162" s="14" t="s">
        <v>282</v>
      </c>
      <c r="C2162" s="16" t="s">
        <v>61</v>
      </c>
      <c r="D2162" s="18">
        <v>2132446</v>
      </c>
      <c r="E2162" s="19">
        <v>8441</v>
      </c>
      <c r="F2162" s="19">
        <f t="shared" si="18"/>
        <v>1</v>
      </c>
      <c r="G2162" s="19">
        <f t="shared" si="19"/>
        <v>0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</row>
    <row r="2163" spans="1:29" ht="15" x14ac:dyDescent="0.25">
      <c r="A2163" s="14" t="s">
        <v>240</v>
      </c>
      <c r="B2163" s="14" t="s">
        <v>283</v>
      </c>
      <c r="C2163" s="16" t="s">
        <v>61</v>
      </c>
      <c r="D2163" s="19">
        <v>14338</v>
      </c>
      <c r="E2163" s="19">
        <v>8441</v>
      </c>
      <c r="F2163" s="19">
        <f t="shared" si="18"/>
        <v>0</v>
      </c>
      <c r="G2163" s="19">
        <f t="shared" si="19"/>
        <v>0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</row>
    <row r="2164" spans="1:29" ht="15" x14ac:dyDescent="0.25">
      <c r="A2164" s="14" t="s">
        <v>240</v>
      </c>
      <c r="B2164" s="14" t="s">
        <v>284</v>
      </c>
      <c r="C2164" s="16" t="s">
        <v>61</v>
      </c>
      <c r="D2164" s="19">
        <v>14338</v>
      </c>
      <c r="E2164" s="19">
        <v>8441</v>
      </c>
      <c r="F2164" s="19">
        <f t="shared" si="18"/>
        <v>0</v>
      </c>
      <c r="G2164" s="19">
        <f t="shared" si="19"/>
        <v>0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</row>
    <row r="2165" spans="1:29" ht="15" x14ac:dyDescent="0.25">
      <c r="A2165" s="14" t="s">
        <v>240</v>
      </c>
      <c r="B2165" s="14" t="s">
        <v>241</v>
      </c>
      <c r="C2165" s="16" t="s">
        <v>114</v>
      </c>
      <c r="D2165" s="19">
        <v>14338</v>
      </c>
      <c r="E2165" s="19">
        <v>8441</v>
      </c>
      <c r="F2165" s="19">
        <f t="shared" si="18"/>
        <v>0</v>
      </c>
      <c r="G2165" s="19">
        <f t="shared" si="19"/>
        <v>0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</row>
    <row r="2166" spans="1:29" ht="15" x14ac:dyDescent="0.25">
      <c r="A2166" s="14" t="s">
        <v>240</v>
      </c>
      <c r="B2166" s="14" t="s">
        <v>242</v>
      </c>
      <c r="C2166" s="16" t="s">
        <v>114</v>
      </c>
      <c r="D2166" s="18">
        <v>80112</v>
      </c>
      <c r="E2166" s="19">
        <v>8441</v>
      </c>
      <c r="F2166" s="19">
        <f t="shared" si="18"/>
        <v>1</v>
      </c>
      <c r="G2166" s="19">
        <f t="shared" si="19"/>
        <v>0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</row>
    <row r="2167" spans="1:29" ht="15" x14ac:dyDescent="0.25">
      <c r="A2167" s="14" t="s">
        <v>240</v>
      </c>
      <c r="B2167" s="14" t="s">
        <v>243</v>
      </c>
      <c r="C2167" s="16" t="s">
        <v>114</v>
      </c>
      <c r="D2167" s="19">
        <v>14338</v>
      </c>
      <c r="E2167" s="19">
        <v>8441</v>
      </c>
      <c r="F2167" s="19">
        <f t="shared" si="18"/>
        <v>0</v>
      </c>
      <c r="G2167" s="19">
        <f t="shared" si="19"/>
        <v>0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</row>
    <row r="2168" spans="1:29" ht="15" x14ac:dyDescent="0.25">
      <c r="A2168" s="14" t="s">
        <v>240</v>
      </c>
      <c r="B2168" s="14" t="s">
        <v>244</v>
      </c>
      <c r="C2168" s="16" t="s">
        <v>114</v>
      </c>
      <c r="D2168" s="19">
        <v>14338</v>
      </c>
      <c r="E2168" s="19">
        <v>8441</v>
      </c>
      <c r="F2168" s="19">
        <f t="shared" si="18"/>
        <v>0</v>
      </c>
      <c r="G2168" s="19">
        <f t="shared" si="19"/>
        <v>0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1:29" ht="15" x14ac:dyDescent="0.25">
      <c r="A2169" s="14" t="s">
        <v>240</v>
      </c>
      <c r="B2169" s="14" t="s">
        <v>245</v>
      </c>
      <c r="C2169" s="16" t="s">
        <v>114</v>
      </c>
      <c r="D2169" s="19">
        <v>14338</v>
      </c>
      <c r="E2169" s="19">
        <v>8441</v>
      </c>
      <c r="F2169" s="19">
        <f t="shared" si="18"/>
        <v>0</v>
      </c>
      <c r="G2169" s="19">
        <f t="shared" si="19"/>
        <v>0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</row>
    <row r="2170" spans="1:29" ht="15" x14ac:dyDescent="0.25">
      <c r="A2170" s="14" t="s">
        <v>240</v>
      </c>
      <c r="B2170" s="14" t="s">
        <v>246</v>
      </c>
      <c r="C2170" s="16" t="s">
        <v>114</v>
      </c>
      <c r="D2170" s="19">
        <v>14338</v>
      </c>
      <c r="E2170" s="19">
        <v>8441</v>
      </c>
      <c r="F2170" s="19">
        <f t="shared" si="18"/>
        <v>0</v>
      </c>
      <c r="G2170" s="19">
        <f t="shared" si="19"/>
        <v>0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</row>
    <row r="2171" spans="1:29" ht="15" x14ac:dyDescent="0.25">
      <c r="A2171" s="14" t="s">
        <v>240</v>
      </c>
      <c r="B2171" s="14" t="s">
        <v>247</v>
      </c>
      <c r="C2171" s="16" t="s">
        <v>114</v>
      </c>
      <c r="D2171" s="19">
        <v>14338</v>
      </c>
      <c r="E2171" s="19">
        <v>8441</v>
      </c>
      <c r="F2171" s="19">
        <f t="shared" si="18"/>
        <v>0</v>
      </c>
      <c r="G2171" s="19">
        <f t="shared" si="19"/>
        <v>0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</row>
    <row r="2172" spans="1:29" ht="15" x14ac:dyDescent="0.25">
      <c r="A2172" s="14" t="s">
        <v>240</v>
      </c>
      <c r="B2172" s="14" t="s">
        <v>248</v>
      </c>
      <c r="C2172" s="16" t="s">
        <v>114</v>
      </c>
      <c r="D2172" s="18">
        <v>7704</v>
      </c>
      <c r="E2172" s="19">
        <v>8441</v>
      </c>
      <c r="F2172" s="19">
        <f t="shared" si="18"/>
        <v>0</v>
      </c>
      <c r="G2172" s="19">
        <f t="shared" si="19"/>
        <v>0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</row>
    <row r="2173" spans="1:29" ht="15" x14ac:dyDescent="0.25">
      <c r="A2173" s="14" t="s">
        <v>240</v>
      </c>
      <c r="B2173" s="14" t="s">
        <v>249</v>
      </c>
      <c r="C2173" s="16" t="s">
        <v>114</v>
      </c>
      <c r="D2173" s="18">
        <v>270028</v>
      </c>
      <c r="E2173" s="19">
        <v>8441</v>
      </c>
      <c r="F2173" s="19">
        <f t="shared" si="18"/>
        <v>1</v>
      </c>
      <c r="G2173" s="19">
        <f t="shared" si="19"/>
        <v>0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</row>
    <row r="2174" spans="1:29" ht="15" x14ac:dyDescent="0.25">
      <c r="A2174" s="14" t="s">
        <v>240</v>
      </c>
      <c r="B2174" s="14" t="s">
        <v>250</v>
      </c>
      <c r="C2174" s="16" t="s">
        <v>114</v>
      </c>
      <c r="D2174" s="18">
        <v>251845</v>
      </c>
      <c r="E2174" s="19">
        <v>8441</v>
      </c>
      <c r="F2174" s="19">
        <f t="shared" si="18"/>
        <v>1</v>
      </c>
      <c r="G2174" s="19">
        <f t="shared" si="19"/>
        <v>0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</row>
    <row r="2175" spans="1:29" ht="15" x14ac:dyDescent="0.25">
      <c r="A2175" s="14" t="s">
        <v>240</v>
      </c>
      <c r="B2175" s="14" t="s">
        <v>251</v>
      </c>
      <c r="C2175" s="16" t="s">
        <v>114</v>
      </c>
      <c r="D2175" s="19">
        <v>14338</v>
      </c>
      <c r="E2175" s="19">
        <v>8441</v>
      </c>
      <c r="F2175" s="19">
        <f t="shared" si="18"/>
        <v>0</v>
      </c>
      <c r="G2175" s="19">
        <f t="shared" si="19"/>
        <v>0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</row>
    <row r="2176" spans="1:29" ht="15" x14ac:dyDescent="0.25">
      <c r="A2176" s="14" t="s">
        <v>240</v>
      </c>
      <c r="B2176" s="14" t="s">
        <v>252</v>
      </c>
      <c r="C2176" s="16" t="s">
        <v>114</v>
      </c>
      <c r="D2176" s="18">
        <v>33574</v>
      </c>
      <c r="E2176" s="19">
        <v>8441</v>
      </c>
      <c r="F2176" s="19">
        <f t="shared" si="18"/>
        <v>0</v>
      </c>
      <c r="G2176" s="19">
        <f t="shared" si="19"/>
        <v>0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</row>
    <row r="2177" spans="1:29" ht="15" x14ac:dyDescent="0.25">
      <c r="A2177" s="14" t="s">
        <v>240</v>
      </c>
      <c r="B2177" s="14" t="s">
        <v>253</v>
      </c>
      <c r="C2177" s="16" t="s">
        <v>114</v>
      </c>
      <c r="D2177" s="18">
        <v>31613</v>
      </c>
      <c r="E2177" s="19">
        <v>8441</v>
      </c>
      <c r="F2177" s="19">
        <f t="shared" si="18"/>
        <v>0</v>
      </c>
      <c r="G2177" s="19">
        <f t="shared" si="19"/>
        <v>0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</row>
    <row r="2178" spans="1:29" ht="15" x14ac:dyDescent="0.25">
      <c r="A2178" s="14" t="s">
        <v>240</v>
      </c>
      <c r="B2178" s="14" t="s">
        <v>254</v>
      </c>
      <c r="C2178" s="16" t="s">
        <v>114</v>
      </c>
      <c r="D2178" s="18">
        <v>4655</v>
      </c>
      <c r="E2178" s="19">
        <v>8441</v>
      </c>
      <c r="F2178" s="19">
        <f t="shared" si="18"/>
        <v>0</v>
      </c>
      <c r="G2178" s="19">
        <f t="shared" si="19"/>
        <v>0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</row>
    <row r="2179" spans="1:29" ht="15" x14ac:dyDescent="0.25">
      <c r="A2179" s="14" t="s">
        <v>240</v>
      </c>
      <c r="B2179" s="14" t="s">
        <v>255</v>
      </c>
      <c r="C2179" s="16" t="s">
        <v>114</v>
      </c>
      <c r="D2179" s="18">
        <v>11187</v>
      </c>
      <c r="E2179" s="19">
        <v>8441</v>
      </c>
      <c r="F2179" s="19">
        <f t="shared" si="18"/>
        <v>0</v>
      </c>
      <c r="G2179" s="19">
        <f t="shared" si="19"/>
        <v>0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</row>
    <row r="2180" spans="1:29" ht="15" x14ac:dyDescent="0.25">
      <c r="A2180" s="14" t="s">
        <v>240</v>
      </c>
      <c r="B2180" s="14" t="s">
        <v>256</v>
      </c>
      <c r="C2180" s="16" t="s">
        <v>114</v>
      </c>
      <c r="D2180" s="19">
        <v>14338</v>
      </c>
      <c r="E2180" s="19">
        <v>8441</v>
      </c>
      <c r="F2180" s="19">
        <f t="shared" si="18"/>
        <v>0</v>
      </c>
      <c r="G2180" s="19">
        <f t="shared" si="19"/>
        <v>0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</row>
    <row r="2181" spans="1:29" ht="15" x14ac:dyDescent="0.25">
      <c r="A2181" s="14" t="s">
        <v>240</v>
      </c>
      <c r="B2181" s="14" t="s">
        <v>257</v>
      </c>
      <c r="C2181" s="16" t="s">
        <v>114</v>
      </c>
      <c r="D2181" s="19">
        <v>14338</v>
      </c>
      <c r="E2181" s="19">
        <v>8441</v>
      </c>
      <c r="F2181" s="19">
        <f t="shared" si="18"/>
        <v>0</v>
      </c>
      <c r="G2181" s="19">
        <f t="shared" si="19"/>
        <v>0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</row>
    <row r="2182" spans="1:29" ht="15" x14ac:dyDescent="0.25">
      <c r="A2182" s="14" t="s">
        <v>240</v>
      </c>
      <c r="B2182" s="14" t="s">
        <v>258</v>
      </c>
      <c r="C2182" s="16" t="s">
        <v>114</v>
      </c>
      <c r="D2182" s="18">
        <v>7382</v>
      </c>
      <c r="E2182" s="19">
        <v>8441</v>
      </c>
      <c r="F2182" s="19">
        <f t="shared" si="18"/>
        <v>0</v>
      </c>
      <c r="G2182" s="19">
        <f t="shared" si="19"/>
        <v>0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</row>
    <row r="2183" spans="1:29" ht="15" x14ac:dyDescent="0.25">
      <c r="A2183" s="14" t="s">
        <v>240</v>
      </c>
      <c r="B2183" s="14" t="s">
        <v>259</v>
      </c>
      <c r="C2183" s="16" t="s">
        <v>114</v>
      </c>
      <c r="D2183" s="18">
        <v>12942</v>
      </c>
      <c r="E2183" s="19">
        <v>8441</v>
      </c>
      <c r="F2183" s="19">
        <f t="shared" si="18"/>
        <v>0</v>
      </c>
      <c r="G2183" s="19">
        <f t="shared" si="19"/>
        <v>0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</row>
    <row r="2184" spans="1:29" ht="15" x14ac:dyDescent="0.25">
      <c r="A2184" s="14" t="s">
        <v>240</v>
      </c>
      <c r="B2184" s="14" t="s">
        <v>260</v>
      </c>
      <c r="C2184" s="16" t="s">
        <v>114</v>
      </c>
      <c r="D2184" s="18">
        <v>4319</v>
      </c>
      <c r="E2184" s="19">
        <v>8441</v>
      </c>
      <c r="F2184" s="19">
        <f t="shared" si="18"/>
        <v>0</v>
      </c>
      <c r="G2184" s="19">
        <f t="shared" si="19"/>
        <v>0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</row>
    <row r="2185" spans="1:29" ht="15" x14ac:dyDescent="0.25">
      <c r="A2185" s="14" t="s">
        <v>240</v>
      </c>
      <c r="B2185" s="14" t="s">
        <v>261</v>
      </c>
      <c r="C2185" s="16" t="s">
        <v>114</v>
      </c>
      <c r="D2185" s="19">
        <v>14338</v>
      </c>
      <c r="E2185" s="19">
        <v>8441</v>
      </c>
      <c r="F2185" s="19">
        <f t="shared" si="18"/>
        <v>0</v>
      </c>
      <c r="G2185" s="19">
        <f t="shared" si="19"/>
        <v>0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</row>
    <row r="2186" spans="1:29" ht="15" x14ac:dyDescent="0.25">
      <c r="A2186" s="14" t="s">
        <v>240</v>
      </c>
      <c r="B2186" s="14" t="s">
        <v>262</v>
      </c>
      <c r="C2186" s="16" t="s">
        <v>114</v>
      </c>
      <c r="D2186" s="19">
        <v>14338</v>
      </c>
      <c r="E2186" s="19">
        <v>8441</v>
      </c>
      <c r="F2186" s="19">
        <f t="shared" si="18"/>
        <v>0</v>
      </c>
      <c r="G2186" s="19">
        <f t="shared" si="19"/>
        <v>0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</row>
    <row r="2187" spans="1:29" ht="15" x14ac:dyDescent="0.25">
      <c r="A2187" s="14" t="s">
        <v>240</v>
      </c>
      <c r="B2187" s="14" t="s">
        <v>263</v>
      </c>
      <c r="C2187" s="16" t="s">
        <v>114</v>
      </c>
      <c r="D2187" s="18">
        <v>10163</v>
      </c>
      <c r="E2187" s="19">
        <v>8441</v>
      </c>
      <c r="F2187" s="19">
        <f t="shared" si="18"/>
        <v>0</v>
      </c>
      <c r="G2187" s="19">
        <f t="shared" si="19"/>
        <v>0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</row>
    <row r="2188" spans="1:29" ht="15" x14ac:dyDescent="0.25">
      <c r="A2188" s="14" t="s">
        <v>240</v>
      </c>
      <c r="B2188" s="14" t="s">
        <v>264</v>
      </c>
      <c r="C2188" s="16" t="s">
        <v>114</v>
      </c>
      <c r="D2188" s="19">
        <v>14338</v>
      </c>
      <c r="E2188" s="19">
        <v>8441</v>
      </c>
      <c r="F2188" s="19">
        <f t="shared" si="18"/>
        <v>0</v>
      </c>
      <c r="G2188" s="19">
        <f t="shared" si="19"/>
        <v>0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</row>
    <row r="2189" spans="1:29" ht="15" x14ac:dyDescent="0.25">
      <c r="A2189" s="14" t="s">
        <v>240</v>
      </c>
      <c r="B2189" s="14" t="s">
        <v>265</v>
      </c>
      <c r="C2189" s="16" t="s">
        <v>114</v>
      </c>
      <c r="D2189" s="18">
        <v>3211</v>
      </c>
      <c r="E2189" s="19">
        <v>8441</v>
      </c>
      <c r="F2189" s="19">
        <f t="shared" si="18"/>
        <v>0</v>
      </c>
      <c r="G2189" s="19">
        <f t="shared" si="19"/>
        <v>0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</row>
    <row r="2190" spans="1:29" ht="15" x14ac:dyDescent="0.25">
      <c r="A2190" s="14" t="s">
        <v>240</v>
      </c>
      <c r="B2190" s="14" t="s">
        <v>266</v>
      </c>
      <c r="C2190" s="16" t="s">
        <v>114</v>
      </c>
      <c r="D2190" s="18">
        <v>4740</v>
      </c>
      <c r="E2190" s="19">
        <v>8441</v>
      </c>
      <c r="F2190" s="19">
        <f t="shared" si="18"/>
        <v>0</v>
      </c>
      <c r="G2190" s="19">
        <f t="shared" si="19"/>
        <v>0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1:29" ht="15" x14ac:dyDescent="0.25">
      <c r="A2191" s="14" t="s">
        <v>240</v>
      </c>
      <c r="B2191" s="14" t="s">
        <v>267</v>
      </c>
      <c r="C2191" s="16" t="s">
        <v>114</v>
      </c>
      <c r="D2191" s="18">
        <v>3066</v>
      </c>
      <c r="E2191" s="19">
        <v>8441</v>
      </c>
      <c r="F2191" s="19">
        <f t="shared" si="18"/>
        <v>0</v>
      </c>
      <c r="G2191" s="19">
        <f t="shared" si="19"/>
        <v>0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</row>
    <row r="2192" spans="1:29" ht="15" x14ac:dyDescent="0.25">
      <c r="A2192" s="14" t="s">
        <v>240</v>
      </c>
      <c r="B2192" s="14" t="s">
        <v>268</v>
      </c>
      <c r="C2192" s="16" t="s">
        <v>114</v>
      </c>
      <c r="D2192" s="18">
        <v>186171</v>
      </c>
      <c r="E2192" s="19">
        <v>8441</v>
      </c>
      <c r="F2192" s="19">
        <f t="shared" si="18"/>
        <v>1</v>
      </c>
      <c r="G2192" s="19">
        <f t="shared" si="19"/>
        <v>0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</row>
    <row r="2193" spans="1:29" ht="15" x14ac:dyDescent="0.25">
      <c r="A2193" s="14" t="s">
        <v>240</v>
      </c>
      <c r="B2193" s="14" t="s">
        <v>269</v>
      </c>
      <c r="C2193" s="16" t="s">
        <v>114</v>
      </c>
      <c r="D2193" s="18">
        <v>3038</v>
      </c>
      <c r="E2193" s="19">
        <v>8441</v>
      </c>
      <c r="F2193" s="19">
        <f t="shared" si="18"/>
        <v>0</v>
      </c>
      <c r="G2193" s="19">
        <f t="shared" si="19"/>
        <v>0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</row>
    <row r="2194" spans="1:29" ht="15" x14ac:dyDescent="0.25">
      <c r="A2194" s="14" t="s">
        <v>240</v>
      </c>
      <c r="B2194" s="14" t="s">
        <v>270</v>
      </c>
      <c r="C2194" s="16" t="s">
        <v>114</v>
      </c>
      <c r="D2194" s="18">
        <v>4058</v>
      </c>
      <c r="E2194" s="19">
        <v>8441</v>
      </c>
      <c r="F2194" s="19">
        <f t="shared" si="18"/>
        <v>0</v>
      </c>
      <c r="G2194" s="19">
        <f t="shared" si="19"/>
        <v>0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</row>
    <row r="2195" spans="1:29" ht="15" x14ac:dyDescent="0.25">
      <c r="A2195" s="14" t="s">
        <v>240</v>
      </c>
      <c r="B2195" s="14" t="s">
        <v>271</v>
      </c>
      <c r="C2195" s="16" t="s">
        <v>114</v>
      </c>
      <c r="D2195" s="18">
        <v>4858</v>
      </c>
      <c r="E2195" s="19">
        <v>8441</v>
      </c>
      <c r="F2195" s="19">
        <f t="shared" si="18"/>
        <v>0</v>
      </c>
      <c r="G2195" s="19">
        <f t="shared" si="19"/>
        <v>0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</row>
    <row r="2196" spans="1:29" ht="15" x14ac:dyDescent="0.25">
      <c r="A2196" s="14" t="s">
        <v>240</v>
      </c>
      <c r="B2196" s="14" t="s">
        <v>272</v>
      </c>
      <c r="C2196" s="16" t="s">
        <v>114</v>
      </c>
      <c r="D2196" s="18">
        <v>20582</v>
      </c>
      <c r="E2196" s="19">
        <v>8441</v>
      </c>
      <c r="F2196" s="19">
        <f t="shared" si="18"/>
        <v>0</v>
      </c>
      <c r="G2196" s="19">
        <f t="shared" si="19"/>
        <v>0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</row>
    <row r="2197" spans="1:29" ht="15" x14ac:dyDescent="0.25">
      <c r="A2197" s="14" t="s">
        <v>240</v>
      </c>
      <c r="B2197" s="14" t="s">
        <v>273</v>
      </c>
      <c r="C2197" s="16" t="s">
        <v>114</v>
      </c>
      <c r="D2197" s="19">
        <v>14338</v>
      </c>
      <c r="E2197" s="19">
        <v>8441</v>
      </c>
      <c r="F2197" s="19">
        <f t="shared" si="18"/>
        <v>0</v>
      </c>
      <c r="G2197" s="19">
        <f t="shared" si="19"/>
        <v>0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</row>
    <row r="2198" spans="1:29" ht="15" x14ac:dyDescent="0.25">
      <c r="A2198" s="14" t="s">
        <v>240</v>
      </c>
      <c r="B2198" s="14" t="s">
        <v>274</v>
      </c>
      <c r="C2198" s="16" t="s">
        <v>114</v>
      </c>
      <c r="D2198" s="19">
        <v>14338</v>
      </c>
      <c r="E2198" s="19">
        <v>8441</v>
      </c>
      <c r="F2198" s="19">
        <f t="shared" si="18"/>
        <v>0</v>
      </c>
      <c r="G2198" s="19">
        <f t="shared" si="19"/>
        <v>0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1:29" ht="15" x14ac:dyDescent="0.25">
      <c r="A2199" s="14" t="s">
        <v>240</v>
      </c>
      <c r="B2199" s="14" t="s">
        <v>275</v>
      </c>
      <c r="C2199" s="16" t="s">
        <v>114</v>
      </c>
      <c r="D2199" s="19">
        <v>14338</v>
      </c>
      <c r="E2199" s="19">
        <v>8441</v>
      </c>
      <c r="F2199" s="19">
        <f t="shared" si="18"/>
        <v>0</v>
      </c>
      <c r="G2199" s="19">
        <f t="shared" si="19"/>
        <v>0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1:29" ht="15" x14ac:dyDescent="0.25">
      <c r="A2200" s="14" t="s">
        <v>240</v>
      </c>
      <c r="B2200" s="14" t="s">
        <v>276</v>
      </c>
      <c r="C2200" s="16" t="s">
        <v>114</v>
      </c>
      <c r="D2200" s="19">
        <v>14338</v>
      </c>
      <c r="E2200" s="19">
        <v>8441</v>
      </c>
      <c r="F2200" s="19">
        <f t="shared" si="18"/>
        <v>0</v>
      </c>
      <c r="G2200" s="19">
        <f t="shared" si="19"/>
        <v>0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</row>
    <row r="2201" spans="1:29" ht="15" x14ac:dyDescent="0.25">
      <c r="A2201" s="14" t="s">
        <v>240</v>
      </c>
      <c r="B2201" s="14" t="s">
        <v>277</v>
      </c>
      <c r="C2201" s="16" t="s">
        <v>114</v>
      </c>
      <c r="D2201" s="19">
        <v>14338</v>
      </c>
      <c r="E2201" s="19">
        <v>8441</v>
      </c>
      <c r="F2201" s="19">
        <f t="shared" si="18"/>
        <v>0</v>
      </c>
      <c r="G2201" s="19">
        <f t="shared" si="19"/>
        <v>0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</row>
    <row r="2202" spans="1:29" ht="15" x14ac:dyDescent="0.25">
      <c r="A2202" s="14" t="s">
        <v>240</v>
      </c>
      <c r="B2202" s="14" t="s">
        <v>278</v>
      </c>
      <c r="C2202" s="16" t="s">
        <v>114</v>
      </c>
      <c r="D2202" s="19">
        <v>14338</v>
      </c>
      <c r="E2202" s="19">
        <v>8441</v>
      </c>
      <c r="F2202" s="19">
        <f t="shared" si="18"/>
        <v>0</v>
      </c>
      <c r="G2202" s="19">
        <f t="shared" si="19"/>
        <v>0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</row>
    <row r="2203" spans="1:29" ht="15" x14ac:dyDescent="0.25">
      <c r="A2203" s="14" t="s">
        <v>240</v>
      </c>
      <c r="B2203" s="14" t="s">
        <v>279</v>
      </c>
      <c r="C2203" s="16" t="s">
        <v>114</v>
      </c>
      <c r="D2203" s="19">
        <v>14338</v>
      </c>
      <c r="E2203" s="19">
        <v>8441</v>
      </c>
      <c r="F2203" s="19">
        <f t="shared" si="18"/>
        <v>0</v>
      </c>
      <c r="G2203" s="19">
        <f t="shared" si="19"/>
        <v>0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</row>
    <row r="2204" spans="1:29" ht="15" x14ac:dyDescent="0.25">
      <c r="A2204" s="14" t="s">
        <v>240</v>
      </c>
      <c r="B2204" s="14" t="s">
        <v>280</v>
      </c>
      <c r="C2204" s="16" t="s">
        <v>114</v>
      </c>
      <c r="D2204" s="18">
        <v>20918</v>
      </c>
      <c r="E2204" s="19">
        <v>8441</v>
      </c>
      <c r="F2204" s="19">
        <f t="shared" si="18"/>
        <v>0</v>
      </c>
      <c r="G2204" s="19">
        <f t="shared" si="19"/>
        <v>0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</row>
    <row r="2205" spans="1:29" ht="15" x14ac:dyDescent="0.25">
      <c r="A2205" s="14" t="s">
        <v>240</v>
      </c>
      <c r="B2205" s="14" t="s">
        <v>281</v>
      </c>
      <c r="C2205" s="16" t="s">
        <v>114</v>
      </c>
      <c r="D2205" s="19">
        <v>14338</v>
      </c>
      <c r="E2205" s="19">
        <v>8441</v>
      </c>
      <c r="F2205" s="19">
        <f t="shared" si="18"/>
        <v>0</v>
      </c>
      <c r="G2205" s="19">
        <f t="shared" si="19"/>
        <v>0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1:29" ht="15" x14ac:dyDescent="0.25">
      <c r="A2206" s="14" t="s">
        <v>240</v>
      </c>
      <c r="B2206" s="14" t="s">
        <v>282</v>
      </c>
      <c r="C2206" s="16" t="s">
        <v>114</v>
      </c>
      <c r="D2206" s="18">
        <v>2191193</v>
      </c>
      <c r="E2206" s="19">
        <v>8441</v>
      </c>
      <c r="F2206" s="19">
        <f t="shared" si="18"/>
        <v>1</v>
      </c>
      <c r="G2206" s="19">
        <f t="shared" si="19"/>
        <v>0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</row>
    <row r="2207" spans="1:29" ht="15" x14ac:dyDescent="0.25">
      <c r="A2207" s="14" t="s">
        <v>240</v>
      </c>
      <c r="B2207" s="14" t="s">
        <v>283</v>
      </c>
      <c r="C2207" s="16" t="s">
        <v>114</v>
      </c>
      <c r="D2207" s="18">
        <v>4430</v>
      </c>
      <c r="E2207" s="19">
        <v>8441</v>
      </c>
      <c r="F2207" s="19">
        <f t="shared" si="18"/>
        <v>0</v>
      </c>
      <c r="G2207" s="19">
        <f t="shared" si="19"/>
        <v>0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</row>
    <row r="2208" spans="1:29" ht="15" x14ac:dyDescent="0.25">
      <c r="A2208" s="14" t="s">
        <v>240</v>
      </c>
      <c r="B2208" s="14" t="s">
        <v>284</v>
      </c>
      <c r="C2208" s="16" t="s">
        <v>114</v>
      </c>
      <c r="D2208" s="18">
        <v>70198</v>
      </c>
      <c r="E2208" s="19">
        <v>8441</v>
      </c>
      <c r="F2208" s="19">
        <f t="shared" si="18"/>
        <v>1</v>
      </c>
      <c r="G2208" s="19">
        <f t="shared" si="19"/>
        <v>0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</row>
    <row r="2209" spans="1:29" ht="15" x14ac:dyDescent="0.25">
      <c r="A2209" s="14" t="s">
        <v>240</v>
      </c>
      <c r="B2209" s="14" t="s">
        <v>241</v>
      </c>
      <c r="C2209" s="16" t="s">
        <v>115</v>
      </c>
      <c r="D2209" s="19">
        <v>14338</v>
      </c>
      <c r="E2209" s="18">
        <v>513</v>
      </c>
      <c r="F2209" s="19">
        <f t="shared" si="18"/>
        <v>0</v>
      </c>
      <c r="G2209" s="19">
        <f t="shared" si="19"/>
        <v>0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</row>
    <row r="2210" spans="1:29" ht="15" x14ac:dyDescent="0.25">
      <c r="A2210" s="14" t="s">
        <v>240</v>
      </c>
      <c r="B2210" s="14" t="s">
        <v>242</v>
      </c>
      <c r="C2210" s="16" t="s">
        <v>115</v>
      </c>
      <c r="D2210" s="18">
        <v>78162</v>
      </c>
      <c r="E2210" s="18">
        <v>180512</v>
      </c>
      <c r="F2210" s="19">
        <f t="shared" si="18"/>
        <v>1</v>
      </c>
      <c r="G2210" s="19">
        <f t="shared" si="19"/>
        <v>1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</row>
    <row r="2211" spans="1:29" ht="15" x14ac:dyDescent="0.25">
      <c r="A2211" s="14" t="s">
        <v>240</v>
      </c>
      <c r="B2211" s="14" t="s">
        <v>243</v>
      </c>
      <c r="C2211" s="16" t="s">
        <v>115</v>
      </c>
      <c r="D2211" s="19">
        <v>14338</v>
      </c>
      <c r="E2211" s="18">
        <v>2321</v>
      </c>
      <c r="F2211" s="19">
        <f t="shared" si="18"/>
        <v>0</v>
      </c>
      <c r="G2211" s="19">
        <f t="shared" si="19"/>
        <v>0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</row>
    <row r="2212" spans="1:29" ht="15" x14ac:dyDescent="0.25">
      <c r="A2212" s="14" t="s">
        <v>240</v>
      </c>
      <c r="B2212" s="14" t="s">
        <v>244</v>
      </c>
      <c r="C2212" s="16" t="s">
        <v>115</v>
      </c>
      <c r="D2212" s="19">
        <v>14338</v>
      </c>
      <c r="E2212" s="18">
        <v>2464</v>
      </c>
      <c r="F2212" s="19">
        <f t="shared" si="18"/>
        <v>0</v>
      </c>
      <c r="G2212" s="19">
        <f t="shared" si="19"/>
        <v>0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</row>
    <row r="2213" spans="1:29" ht="15" x14ac:dyDescent="0.25">
      <c r="A2213" s="14" t="s">
        <v>240</v>
      </c>
      <c r="B2213" s="14" t="s">
        <v>245</v>
      </c>
      <c r="C2213" s="16" t="s">
        <v>115</v>
      </c>
      <c r="D2213" s="19">
        <v>14338</v>
      </c>
      <c r="E2213" s="18">
        <v>1503</v>
      </c>
      <c r="F2213" s="19">
        <f t="shared" si="18"/>
        <v>0</v>
      </c>
      <c r="G2213" s="19">
        <f t="shared" si="19"/>
        <v>0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</row>
    <row r="2214" spans="1:29" ht="15" x14ac:dyDescent="0.25">
      <c r="A2214" s="14" t="s">
        <v>240</v>
      </c>
      <c r="B2214" s="14" t="s">
        <v>246</v>
      </c>
      <c r="C2214" s="16" t="s">
        <v>115</v>
      </c>
      <c r="D2214" s="19">
        <v>14338</v>
      </c>
      <c r="E2214" s="18">
        <v>422</v>
      </c>
      <c r="F2214" s="19">
        <f t="shared" si="18"/>
        <v>0</v>
      </c>
      <c r="G2214" s="19">
        <f t="shared" si="19"/>
        <v>0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</row>
    <row r="2215" spans="1:29" ht="15" x14ac:dyDescent="0.25">
      <c r="A2215" s="14" t="s">
        <v>240</v>
      </c>
      <c r="B2215" s="14" t="s">
        <v>247</v>
      </c>
      <c r="C2215" s="16" t="s">
        <v>115</v>
      </c>
      <c r="D2215" s="19">
        <v>14338</v>
      </c>
      <c r="E2215" s="18">
        <v>477</v>
      </c>
      <c r="F2215" s="19">
        <f t="shared" si="18"/>
        <v>0</v>
      </c>
      <c r="G2215" s="19">
        <f t="shared" si="19"/>
        <v>0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</row>
    <row r="2216" spans="1:29" ht="15" x14ac:dyDescent="0.25">
      <c r="A2216" s="14" t="s">
        <v>240</v>
      </c>
      <c r="B2216" s="14" t="s">
        <v>248</v>
      </c>
      <c r="C2216" s="16" t="s">
        <v>115</v>
      </c>
      <c r="D2216" s="18">
        <v>7341</v>
      </c>
      <c r="E2216" s="18">
        <v>15456</v>
      </c>
      <c r="F2216" s="19">
        <f t="shared" si="18"/>
        <v>0</v>
      </c>
      <c r="G2216" s="19">
        <f t="shared" si="19"/>
        <v>0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</row>
    <row r="2217" spans="1:29" ht="15" x14ac:dyDescent="0.25">
      <c r="A2217" s="14" t="s">
        <v>240</v>
      </c>
      <c r="B2217" s="14" t="s">
        <v>249</v>
      </c>
      <c r="C2217" s="16" t="s">
        <v>115</v>
      </c>
      <c r="D2217" s="18">
        <v>265887</v>
      </c>
      <c r="E2217" s="18">
        <v>419754</v>
      </c>
      <c r="F2217" s="19">
        <f t="shared" si="18"/>
        <v>1</v>
      </c>
      <c r="G2217" s="19">
        <f t="shared" si="19"/>
        <v>1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</row>
    <row r="2218" spans="1:29" ht="15" x14ac:dyDescent="0.25">
      <c r="A2218" s="14" t="s">
        <v>240</v>
      </c>
      <c r="B2218" s="14" t="s">
        <v>250</v>
      </c>
      <c r="C2218" s="16" t="s">
        <v>115</v>
      </c>
      <c r="D2218" s="18">
        <v>250992</v>
      </c>
      <c r="E2218" s="18">
        <v>499137</v>
      </c>
      <c r="F2218" s="19">
        <f t="shared" si="18"/>
        <v>1</v>
      </c>
      <c r="G2218" s="19">
        <f t="shared" si="19"/>
        <v>1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</row>
    <row r="2219" spans="1:29" ht="15" x14ac:dyDescent="0.25">
      <c r="A2219" s="14" t="s">
        <v>240</v>
      </c>
      <c r="B2219" s="14" t="s">
        <v>251</v>
      </c>
      <c r="C2219" s="16" t="s">
        <v>115</v>
      </c>
      <c r="D2219" s="19">
        <v>14338</v>
      </c>
      <c r="E2219" s="18">
        <v>590</v>
      </c>
      <c r="F2219" s="19">
        <f t="shared" si="18"/>
        <v>0</v>
      </c>
      <c r="G2219" s="19">
        <f t="shared" si="19"/>
        <v>0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</row>
    <row r="2220" spans="1:29" ht="15" x14ac:dyDescent="0.25">
      <c r="A2220" s="14" t="s">
        <v>240</v>
      </c>
      <c r="B2220" s="14" t="s">
        <v>252</v>
      </c>
      <c r="C2220" s="16" t="s">
        <v>115</v>
      </c>
      <c r="D2220" s="18">
        <v>30920</v>
      </c>
      <c r="E2220" s="18">
        <v>72258</v>
      </c>
      <c r="F2220" s="19">
        <f t="shared" si="18"/>
        <v>0</v>
      </c>
      <c r="G2220" s="19">
        <f t="shared" si="19"/>
        <v>0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</row>
    <row r="2221" spans="1:29" ht="15" x14ac:dyDescent="0.25">
      <c r="A2221" s="14" t="s">
        <v>240</v>
      </c>
      <c r="B2221" s="14" t="s">
        <v>253</v>
      </c>
      <c r="C2221" s="16" t="s">
        <v>115</v>
      </c>
      <c r="D2221" s="18">
        <v>32235</v>
      </c>
      <c r="E2221" s="18">
        <v>75680</v>
      </c>
      <c r="F2221" s="19">
        <f t="shared" si="18"/>
        <v>0</v>
      </c>
      <c r="G2221" s="19">
        <f t="shared" si="19"/>
        <v>0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</row>
    <row r="2222" spans="1:29" ht="15" x14ac:dyDescent="0.25">
      <c r="A2222" s="14" t="s">
        <v>240</v>
      </c>
      <c r="B2222" s="14" t="s">
        <v>254</v>
      </c>
      <c r="C2222" s="16" t="s">
        <v>115</v>
      </c>
      <c r="D2222" s="18">
        <v>4646</v>
      </c>
      <c r="E2222" s="18">
        <v>7770</v>
      </c>
      <c r="F2222" s="19">
        <f t="shared" si="18"/>
        <v>0</v>
      </c>
      <c r="G2222" s="19">
        <f t="shared" si="19"/>
        <v>0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</row>
    <row r="2223" spans="1:29" ht="15" x14ac:dyDescent="0.25">
      <c r="A2223" s="14" t="s">
        <v>240</v>
      </c>
      <c r="B2223" s="14" t="s">
        <v>255</v>
      </c>
      <c r="C2223" s="16" t="s">
        <v>115</v>
      </c>
      <c r="D2223" s="18">
        <v>11308</v>
      </c>
      <c r="E2223" s="18">
        <v>38364</v>
      </c>
      <c r="F2223" s="19">
        <f t="shared" si="18"/>
        <v>0</v>
      </c>
      <c r="G2223" s="19">
        <f t="shared" si="19"/>
        <v>0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</row>
    <row r="2224" spans="1:29" ht="15" x14ac:dyDescent="0.25">
      <c r="A2224" s="14" t="s">
        <v>240</v>
      </c>
      <c r="B2224" s="14" t="s">
        <v>256</v>
      </c>
      <c r="C2224" s="16" t="s">
        <v>115</v>
      </c>
      <c r="D2224" s="19">
        <v>14338</v>
      </c>
      <c r="E2224" s="19">
        <v>8441</v>
      </c>
      <c r="F2224" s="19">
        <f t="shared" si="18"/>
        <v>0</v>
      </c>
      <c r="G2224" s="19">
        <f t="shared" si="19"/>
        <v>0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1:29" ht="15" x14ac:dyDescent="0.25">
      <c r="A2225" s="14" t="s">
        <v>240</v>
      </c>
      <c r="B2225" s="14" t="s">
        <v>257</v>
      </c>
      <c r="C2225" s="16" t="s">
        <v>115</v>
      </c>
      <c r="D2225" s="19">
        <v>14338</v>
      </c>
      <c r="E2225" s="18">
        <v>136</v>
      </c>
      <c r="F2225" s="19">
        <f t="shared" si="18"/>
        <v>0</v>
      </c>
      <c r="G2225" s="19">
        <f t="shared" si="19"/>
        <v>0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</row>
    <row r="2226" spans="1:29" ht="15" x14ac:dyDescent="0.25">
      <c r="A2226" s="14" t="s">
        <v>240</v>
      </c>
      <c r="B2226" s="14" t="s">
        <v>258</v>
      </c>
      <c r="C2226" s="16" t="s">
        <v>115</v>
      </c>
      <c r="D2226" s="18">
        <v>7178</v>
      </c>
      <c r="E2226" s="18">
        <v>20964</v>
      </c>
      <c r="F2226" s="19">
        <f t="shared" si="18"/>
        <v>0</v>
      </c>
      <c r="G2226" s="19">
        <f t="shared" si="19"/>
        <v>0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</row>
    <row r="2227" spans="1:29" ht="15" x14ac:dyDescent="0.25">
      <c r="A2227" s="14" t="s">
        <v>240</v>
      </c>
      <c r="B2227" s="14" t="s">
        <v>259</v>
      </c>
      <c r="C2227" s="16" t="s">
        <v>115</v>
      </c>
      <c r="D2227" s="18">
        <v>12428</v>
      </c>
      <c r="E2227" s="18">
        <v>32636</v>
      </c>
      <c r="F2227" s="19">
        <f t="shared" si="18"/>
        <v>0</v>
      </c>
      <c r="G2227" s="19">
        <f t="shared" si="19"/>
        <v>0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</row>
    <row r="2228" spans="1:29" ht="15" x14ac:dyDescent="0.25">
      <c r="A2228" s="14" t="s">
        <v>240</v>
      </c>
      <c r="B2228" s="14" t="s">
        <v>260</v>
      </c>
      <c r="C2228" s="16" t="s">
        <v>115</v>
      </c>
      <c r="D2228" s="18">
        <v>4210</v>
      </c>
      <c r="E2228" s="18">
        <v>6249</v>
      </c>
      <c r="F2228" s="19">
        <f t="shared" si="18"/>
        <v>0</v>
      </c>
      <c r="G2228" s="19">
        <f t="shared" si="19"/>
        <v>0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</row>
    <row r="2229" spans="1:29" ht="15" x14ac:dyDescent="0.25">
      <c r="A2229" s="14" t="s">
        <v>240</v>
      </c>
      <c r="B2229" s="14" t="s">
        <v>261</v>
      </c>
      <c r="C2229" s="16" t="s">
        <v>115</v>
      </c>
      <c r="D2229" s="19">
        <v>14338</v>
      </c>
      <c r="E2229" s="18">
        <v>634</v>
      </c>
      <c r="F2229" s="19">
        <f t="shared" si="18"/>
        <v>0</v>
      </c>
      <c r="G2229" s="19">
        <f t="shared" si="19"/>
        <v>0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</row>
    <row r="2230" spans="1:29" ht="15" x14ac:dyDescent="0.25">
      <c r="A2230" s="14" t="s">
        <v>240</v>
      </c>
      <c r="B2230" s="14" t="s">
        <v>262</v>
      </c>
      <c r="C2230" s="16" t="s">
        <v>115</v>
      </c>
      <c r="D2230" s="19">
        <v>14338</v>
      </c>
      <c r="E2230" s="18">
        <v>260</v>
      </c>
      <c r="F2230" s="19">
        <f t="shared" si="18"/>
        <v>0</v>
      </c>
      <c r="G2230" s="19">
        <f t="shared" si="19"/>
        <v>0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</row>
    <row r="2231" spans="1:29" ht="15" x14ac:dyDescent="0.25">
      <c r="A2231" s="14" t="s">
        <v>240</v>
      </c>
      <c r="B2231" s="14" t="s">
        <v>263</v>
      </c>
      <c r="C2231" s="16" t="s">
        <v>115</v>
      </c>
      <c r="D2231" s="18">
        <v>10251</v>
      </c>
      <c r="E2231" s="18">
        <v>11118</v>
      </c>
      <c r="F2231" s="19">
        <f t="shared" si="18"/>
        <v>0</v>
      </c>
      <c r="G2231" s="19">
        <f t="shared" si="19"/>
        <v>0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</row>
    <row r="2232" spans="1:29" ht="15" x14ac:dyDescent="0.25">
      <c r="A2232" s="14" t="s">
        <v>240</v>
      </c>
      <c r="B2232" s="14" t="s">
        <v>264</v>
      </c>
      <c r="C2232" s="16" t="s">
        <v>115</v>
      </c>
      <c r="D2232" s="19">
        <v>14338</v>
      </c>
      <c r="E2232" s="18">
        <v>1701</v>
      </c>
      <c r="F2232" s="19">
        <f t="shared" si="18"/>
        <v>0</v>
      </c>
      <c r="G2232" s="19">
        <f t="shared" si="19"/>
        <v>0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</row>
    <row r="2233" spans="1:29" ht="15" x14ac:dyDescent="0.25">
      <c r="A2233" s="14" t="s">
        <v>240</v>
      </c>
      <c r="B2233" s="14" t="s">
        <v>265</v>
      </c>
      <c r="C2233" s="16" t="s">
        <v>115</v>
      </c>
      <c r="D2233" s="18">
        <v>2409</v>
      </c>
      <c r="E2233" s="18">
        <v>2120</v>
      </c>
      <c r="F2233" s="19">
        <f t="shared" si="18"/>
        <v>0</v>
      </c>
      <c r="G2233" s="19">
        <f t="shared" si="19"/>
        <v>0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1:29" ht="15" x14ac:dyDescent="0.25">
      <c r="A2234" s="14" t="s">
        <v>240</v>
      </c>
      <c r="B2234" s="14" t="s">
        <v>266</v>
      </c>
      <c r="C2234" s="16" t="s">
        <v>115</v>
      </c>
      <c r="D2234" s="18">
        <v>4567</v>
      </c>
      <c r="E2234" s="18">
        <v>8108</v>
      </c>
      <c r="F2234" s="19">
        <f t="shared" si="18"/>
        <v>0</v>
      </c>
      <c r="G2234" s="19">
        <f t="shared" si="19"/>
        <v>0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</row>
    <row r="2235" spans="1:29" ht="15" x14ac:dyDescent="0.25">
      <c r="A2235" s="14" t="s">
        <v>240</v>
      </c>
      <c r="B2235" s="14" t="s">
        <v>267</v>
      </c>
      <c r="C2235" s="16" t="s">
        <v>115</v>
      </c>
      <c r="D2235" s="18">
        <v>2830</v>
      </c>
      <c r="E2235" s="18">
        <v>7158</v>
      </c>
      <c r="F2235" s="19">
        <f t="shared" si="18"/>
        <v>0</v>
      </c>
      <c r="G2235" s="19">
        <f t="shared" si="19"/>
        <v>0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</row>
    <row r="2236" spans="1:29" ht="15" x14ac:dyDescent="0.25">
      <c r="A2236" s="14" t="s">
        <v>240</v>
      </c>
      <c r="B2236" s="14" t="s">
        <v>268</v>
      </c>
      <c r="C2236" s="16" t="s">
        <v>115</v>
      </c>
      <c r="D2236" s="18">
        <v>178924</v>
      </c>
      <c r="E2236" s="18">
        <v>443674</v>
      </c>
      <c r="F2236" s="19">
        <f t="shared" si="18"/>
        <v>1</v>
      </c>
      <c r="G2236" s="19">
        <f t="shared" si="19"/>
        <v>1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</row>
    <row r="2237" spans="1:29" ht="15" x14ac:dyDescent="0.25">
      <c r="A2237" s="14" t="s">
        <v>240</v>
      </c>
      <c r="B2237" s="14" t="s">
        <v>269</v>
      </c>
      <c r="C2237" s="16" t="s">
        <v>115</v>
      </c>
      <c r="D2237" s="18">
        <v>2951</v>
      </c>
      <c r="E2237" s="18">
        <v>4547</v>
      </c>
      <c r="F2237" s="19">
        <f t="shared" si="18"/>
        <v>0</v>
      </c>
      <c r="G2237" s="19">
        <f t="shared" si="19"/>
        <v>0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</row>
    <row r="2238" spans="1:29" ht="15" x14ac:dyDescent="0.25">
      <c r="A2238" s="14" t="s">
        <v>240</v>
      </c>
      <c r="B2238" s="14" t="s">
        <v>270</v>
      </c>
      <c r="C2238" s="16" t="s">
        <v>115</v>
      </c>
      <c r="D2238" s="18">
        <v>3710</v>
      </c>
      <c r="E2238" s="18">
        <v>9633</v>
      </c>
      <c r="F2238" s="19">
        <f t="shared" si="18"/>
        <v>0</v>
      </c>
      <c r="G2238" s="19">
        <f t="shared" si="19"/>
        <v>0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</row>
    <row r="2239" spans="1:29" ht="15" x14ac:dyDescent="0.25">
      <c r="A2239" s="14" t="s">
        <v>240</v>
      </c>
      <c r="B2239" s="14" t="s">
        <v>271</v>
      </c>
      <c r="C2239" s="16" t="s">
        <v>115</v>
      </c>
      <c r="D2239" s="18">
        <v>4789</v>
      </c>
      <c r="E2239" s="18">
        <v>5075</v>
      </c>
      <c r="F2239" s="19">
        <f t="shared" si="18"/>
        <v>0</v>
      </c>
      <c r="G2239" s="19">
        <f t="shared" si="19"/>
        <v>0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</row>
    <row r="2240" spans="1:29" ht="15" x14ac:dyDescent="0.25">
      <c r="A2240" s="14" t="s">
        <v>240</v>
      </c>
      <c r="B2240" s="14" t="s">
        <v>272</v>
      </c>
      <c r="C2240" s="16" t="s">
        <v>115</v>
      </c>
      <c r="D2240" s="18">
        <v>19207</v>
      </c>
      <c r="E2240" s="18">
        <v>57579</v>
      </c>
      <c r="F2240" s="19">
        <f t="shared" si="18"/>
        <v>0</v>
      </c>
      <c r="G2240" s="19">
        <f t="shared" si="19"/>
        <v>0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</row>
    <row r="2241" spans="1:29" ht="15" x14ac:dyDescent="0.25">
      <c r="A2241" s="14" t="s">
        <v>240</v>
      </c>
      <c r="B2241" s="14" t="s">
        <v>273</v>
      </c>
      <c r="C2241" s="16" t="s">
        <v>115</v>
      </c>
      <c r="D2241" s="19">
        <v>14338</v>
      </c>
      <c r="E2241" s="19">
        <v>8441</v>
      </c>
      <c r="F2241" s="19">
        <f t="shared" si="18"/>
        <v>0</v>
      </c>
      <c r="G2241" s="19">
        <f t="shared" si="19"/>
        <v>0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</row>
    <row r="2242" spans="1:29" ht="15" x14ac:dyDescent="0.25">
      <c r="A2242" s="14" t="s">
        <v>240</v>
      </c>
      <c r="B2242" s="14" t="s">
        <v>274</v>
      </c>
      <c r="C2242" s="16" t="s">
        <v>115</v>
      </c>
      <c r="D2242" s="19">
        <v>14338</v>
      </c>
      <c r="E2242" s="19">
        <v>8441</v>
      </c>
      <c r="F2242" s="19">
        <f t="shared" si="18"/>
        <v>0</v>
      </c>
      <c r="G2242" s="19">
        <f t="shared" si="19"/>
        <v>0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</row>
    <row r="2243" spans="1:29" ht="15" x14ac:dyDescent="0.25">
      <c r="A2243" s="14" t="s">
        <v>240</v>
      </c>
      <c r="B2243" s="14" t="s">
        <v>275</v>
      </c>
      <c r="C2243" s="16" t="s">
        <v>115</v>
      </c>
      <c r="D2243" s="19">
        <v>14338</v>
      </c>
      <c r="E2243" s="18">
        <v>249</v>
      </c>
      <c r="F2243" s="19">
        <f t="shared" si="18"/>
        <v>0</v>
      </c>
      <c r="G2243" s="19">
        <f t="shared" si="19"/>
        <v>0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</row>
    <row r="2244" spans="1:29" ht="15" x14ac:dyDescent="0.25">
      <c r="A2244" s="14" t="s">
        <v>240</v>
      </c>
      <c r="B2244" s="14" t="s">
        <v>276</v>
      </c>
      <c r="C2244" s="16" t="s">
        <v>115</v>
      </c>
      <c r="D2244" s="19">
        <v>14338</v>
      </c>
      <c r="E2244" s="18">
        <v>403</v>
      </c>
      <c r="F2244" s="19">
        <f t="shared" si="18"/>
        <v>0</v>
      </c>
      <c r="G2244" s="19">
        <f t="shared" si="19"/>
        <v>0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</row>
    <row r="2245" spans="1:29" ht="15" x14ac:dyDescent="0.25">
      <c r="A2245" s="14" t="s">
        <v>240</v>
      </c>
      <c r="B2245" s="14" t="s">
        <v>277</v>
      </c>
      <c r="C2245" s="16" t="s">
        <v>115</v>
      </c>
      <c r="D2245" s="19">
        <v>14338</v>
      </c>
      <c r="E2245" s="19">
        <v>8441</v>
      </c>
      <c r="F2245" s="19">
        <f t="shared" si="18"/>
        <v>0</v>
      </c>
      <c r="G2245" s="19">
        <f t="shared" si="19"/>
        <v>0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</row>
    <row r="2246" spans="1:29" ht="15" x14ac:dyDescent="0.25">
      <c r="A2246" s="14" t="s">
        <v>240</v>
      </c>
      <c r="B2246" s="14" t="s">
        <v>278</v>
      </c>
      <c r="C2246" s="16" t="s">
        <v>115</v>
      </c>
      <c r="D2246" s="19">
        <v>14338</v>
      </c>
      <c r="E2246" s="18">
        <v>209</v>
      </c>
      <c r="F2246" s="19">
        <f t="shared" si="18"/>
        <v>0</v>
      </c>
      <c r="G2246" s="19">
        <f t="shared" si="19"/>
        <v>0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</row>
    <row r="2247" spans="1:29" ht="15" x14ac:dyDescent="0.25">
      <c r="A2247" s="14" t="s">
        <v>240</v>
      </c>
      <c r="B2247" s="14" t="s">
        <v>279</v>
      </c>
      <c r="C2247" s="16" t="s">
        <v>115</v>
      </c>
      <c r="D2247" s="19">
        <v>14338</v>
      </c>
      <c r="E2247" s="18">
        <v>2384</v>
      </c>
      <c r="F2247" s="19">
        <f t="shared" si="18"/>
        <v>0</v>
      </c>
      <c r="G2247" s="19">
        <f t="shared" si="19"/>
        <v>0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</row>
    <row r="2248" spans="1:29" ht="15" x14ac:dyDescent="0.25">
      <c r="A2248" s="14" t="s">
        <v>240</v>
      </c>
      <c r="B2248" s="14" t="s">
        <v>280</v>
      </c>
      <c r="C2248" s="16" t="s">
        <v>115</v>
      </c>
      <c r="D2248" s="18">
        <v>21370</v>
      </c>
      <c r="E2248" s="18">
        <v>50682</v>
      </c>
      <c r="F2248" s="19">
        <f t="shared" si="18"/>
        <v>0</v>
      </c>
      <c r="G2248" s="19">
        <f t="shared" si="19"/>
        <v>0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</row>
    <row r="2249" spans="1:29" ht="15" x14ac:dyDescent="0.25">
      <c r="A2249" s="14" t="s">
        <v>240</v>
      </c>
      <c r="B2249" s="14" t="s">
        <v>281</v>
      </c>
      <c r="C2249" s="16" t="s">
        <v>115</v>
      </c>
      <c r="D2249" s="19">
        <v>14338</v>
      </c>
      <c r="E2249" s="18">
        <v>161</v>
      </c>
      <c r="F2249" s="19">
        <f t="shared" si="18"/>
        <v>0</v>
      </c>
      <c r="G2249" s="19">
        <f t="shared" si="19"/>
        <v>0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</row>
    <row r="2250" spans="1:29" ht="15" x14ac:dyDescent="0.25">
      <c r="A2250" s="14" t="s">
        <v>240</v>
      </c>
      <c r="B2250" s="14" t="s">
        <v>282</v>
      </c>
      <c r="C2250" s="16" t="s">
        <v>115</v>
      </c>
      <c r="D2250" s="18">
        <v>2215504</v>
      </c>
      <c r="E2250" s="18">
        <v>5433057</v>
      </c>
      <c r="F2250" s="19">
        <f t="shared" si="18"/>
        <v>1</v>
      </c>
      <c r="G2250" s="19">
        <f t="shared" si="19"/>
        <v>1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</row>
    <row r="2251" spans="1:29" ht="15" x14ac:dyDescent="0.25">
      <c r="A2251" s="14" t="s">
        <v>240</v>
      </c>
      <c r="B2251" s="14" t="s">
        <v>283</v>
      </c>
      <c r="C2251" s="16" t="s">
        <v>115</v>
      </c>
      <c r="D2251" s="18">
        <v>4174</v>
      </c>
      <c r="E2251" s="18">
        <v>6645</v>
      </c>
      <c r="F2251" s="19">
        <f t="shared" si="18"/>
        <v>0</v>
      </c>
      <c r="G2251" s="19">
        <f t="shared" si="19"/>
        <v>0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</row>
    <row r="2252" spans="1:29" ht="15" x14ac:dyDescent="0.25">
      <c r="A2252" s="14" t="s">
        <v>240</v>
      </c>
      <c r="B2252" s="14" t="s">
        <v>284</v>
      </c>
      <c r="C2252" s="16" t="s">
        <v>115</v>
      </c>
      <c r="D2252" s="18">
        <v>75502</v>
      </c>
      <c r="E2252" s="18">
        <v>201747</v>
      </c>
      <c r="F2252" s="19">
        <f t="shared" si="18"/>
        <v>1</v>
      </c>
      <c r="G2252" s="19">
        <f t="shared" si="19"/>
        <v>1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</row>
    <row r="2253" spans="1:29" ht="15" x14ac:dyDescent="0.25">
      <c r="A2253" s="14" t="s">
        <v>240</v>
      </c>
      <c r="B2253" s="14" t="s">
        <v>241</v>
      </c>
      <c r="C2253" s="16" t="s">
        <v>116</v>
      </c>
      <c r="D2253" s="19">
        <v>14338</v>
      </c>
      <c r="E2253" s="18">
        <v>499</v>
      </c>
      <c r="F2253" s="19">
        <f t="shared" si="18"/>
        <v>0</v>
      </c>
      <c r="G2253" s="19">
        <f t="shared" si="19"/>
        <v>0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</row>
    <row r="2254" spans="1:29" ht="15" x14ac:dyDescent="0.25">
      <c r="A2254" s="14" t="s">
        <v>240</v>
      </c>
      <c r="B2254" s="14" t="s">
        <v>242</v>
      </c>
      <c r="C2254" s="16" t="s">
        <v>116</v>
      </c>
      <c r="D2254" s="18">
        <v>76075</v>
      </c>
      <c r="E2254" s="18">
        <v>179639</v>
      </c>
      <c r="F2254" s="19">
        <f t="shared" si="18"/>
        <v>1</v>
      </c>
      <c r="G2254" s="19">
        <f t="shared" si="19"/>
        <v>1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</row>
    <row r="2255" spans="1:29" ht="15" x14ac:dyDescent="0.25">
      <c r="A2255" s="14" t="s">
        <v>240</v>
      </c>
      <c r="B2255" s="14" t="s">
        <v>243</v>
      </c>
      <c r="C2255" s="16" t="s">
        <v>116</v>
      </c>
      <c r="D2255" s="19">
        <v>14338</v>
      </c>
      <c r="E2255" s="18">
        <v>2296</v>
      </c>
      <c r="F2255" s="19">
        <f t="shared" si="18"/>
        <v>0</v>
      </c>
      <c r="G2255" s="19">
        <f t="shared" si="19"/>
        <v>0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</row>
    <row r="2256" spans="1:29" ht="15" x14ac:dyDescent="0.25">
      <c r="A2256" s="14" t="s">
        <v>240</v>
      </c>
      <c r="B2256" s="14" t="s">
        <v>244</v>
      </c>
      <c r="C2256" s="16" t="s">
        <v>116</v>
      </c>
      <c r="D2256" s="19">
        <v>14338</v>
      </c>
      <c r="E2256" s="18">
        <v>1643</v>
      </c>
      <c r="F2256" s="19">
        <f t="shared" si="18"/>
        <v>0</v>
      </c>
      <c r="G2256" s="19">
        <f t="shared" si="19"/>
        <v>0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</row>
    <row r="2257" spans="1:29" ht="15" x14ac:dyDescent="0.25">
      <c r="A2257" s="14" t="s">
        <v>240</v>
      </c>
      <c r="B2257" s="14" t="s">
        <v>245</v>
      </c>
      <c r="C2257" s="16" t="s">
        <v>116</v>
      </c>
      <c r="D2257" s="19">
        <v>14338</v>
      </c>
      <c r="E2257" s="18">
        <v>1624</v>
      </c>
      <c r="F2257" s="19">
        <f t="shared" si="18"/>
        <v>0</v>
      </c>
      <c r="G2257" s="19">
        <f t="shared" si="19"/>
        <v>0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</row>
    <row r="2258" spans="1:29" ht="15" x14ac:dyDescent="0.25">
      <c r="A2258" s="14" t="s">
        <v>240</v>
      </c>
      <c r="B2258" s="14" t="s">
        <v>246</v>
      </c>
      <c r="C2258" s="16" t="s">
        <v>116</v>
      </c>
      <c r="D2258" s="19">
        <v>14338</v>
      </c>
      <c r="E2258" s="18">
        <v>414</v>
      </c>
      <c r="F2258" s="19">
        <f t="shared" si="18"/>
        <v>0</v>
      </c>
      <c r="G2258" s="19">
        <f t="shared" si="19"/>
        <v>0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</row>
    <row r="2259" spans="1:29" ht="15" x14ac:dyDescent="0.25">
      <c r="A2259" s="14" t="s">
        <v>240</v>
      </c>
      <c r="B2259" s="14" t="s">
        <v>247</v>
      </c>
      <c r="C2259" s="16" t="s">
        <v>116</v>
      </c>
      <c r="D2259" s="19">
        <v>14338</v>
      </c>
      <c r="E2259" s="18">
        <v>466</v>
      </c>
      <c r="F2259" s="19">
        <f t="shared" si="18"/>
        <v>0</v>
      </c>
      <c r="G2259" s="19">
        <f t="shared" si="19"/>
        <v>0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</row>
    <row r="2260" spans="1:29" ht="15" x14ac:dyDescent="0.25">
      <c r="A2260" s="14" t="s">
        <v>240</v>
      </c>
      <c r="B2260" s="14" t="s">
        <v>248</v>
      </c>
      <c r="C2260" s="16" t="s">
        <v>116</v>
      </c>
      <c r="D2260" s="18">
        <v>6203</v>
      </c>
      <c r="E2260" s="18">
        <v>14408</v>
      </c>
      <c r="F2260" s="19">
        <f t="shared" si="18"/>
        <v>0</v>
      </c>
      <c r="G2260" s="19">
        <f t="shared" si="19"/>
        <v>0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</row>
    <row r="2261" spans="1:29" ht="15" x14ac:dyDescent="0.25">
      <c r="A2261" s="14" t="s">
        <v>240</v>
      </c>
      <c r="B2261" s="14" t="s">
        <v>249</v>
      </c>
      <c r="C2261" s="16" t="s">
        <v>116</v>
      </c>
      <c r="D2261" s="18">
        <v>240464</v>
      </c>
      <c r="E2261" s="18">
        <v>367147</v>
      </c>
      <c r="F2261" s="19">
        <f t="shared" si="18"/>
        <v>1</v>
      </c>
      <c r="G2261" s="19">
        <f t="shared" si="19"/>
        <v>1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</row>
    <row r="2262" spans="1:29" ht="15" x14ac:dyDescent="0.25">
      <c r="A2262" s="14" t="s">
        <v>240</v>
      </c>
      <c r="B2262" s="14" t="s">
        <v>250</v>
      </c>
      <c r="C2262" s="16" t="s">
        <v>116</v>
      </c>
      <c r="D2262" s="18">
        <v>251326</v>
      </c>
      <c r="E2262" s="18">
        <v>513937</v>
      </c>
      <c r="F2262" s="19">
        <f t="shared" si="18"/>
        <v>1</v>
      </c>
      <c r="G2262" s="19">
        <f t="shared" si="19"/>
        <v>1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</row>
    <row r="2263" spans="1:29" ht="15" x14ac:dyDescent="0.25">
      <c r="A2263" s="14" t="s">
        <v>240</v>
      </c>
      <c r="B2263" s="14" t="s">
        <v>251</v>
      </c>
      <c r="C2263" s="16" t="s">
        <v>116</v>
      </c>
      <c r="D2263" s="19">
        <v>14338</v>
      </c>
      <c r="E2263" s="18">
        <v>587</v>
      </c>
      <c r="F2263" s="19">
        <f t="shared" si="18"/>
        <v>0</v>
      </c>
      <c r="G2263" s="19">
        <f t="shared" si="19"/>
        <v>0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</row>
    <row r="2264" spans="1:29" ht="15" x14ac:dyDescent="0.25">
      <c r="A2264" s="14" t="s">
        <v>240</v>
      </c>
      <c r="B2264" s="14" t="s">
        <v>252</v>
      </c>
      <c r="C2264" s="16" t="s">
        <v>116</v>
      </c>
      <c r="D2264" s="18">
        <v>29484</v>
      </c>
      <c r="E2264" s="18">
        <v>67267</v>
      </c>
      <c r="F2264" s="19">
        <f t="shared" si="18"/>
        <v>0</v>
      </c>
      <c r="G2264" s="19">
        <f t="shared" si="19"/>
        <v>0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</row>
    <row r="2265" spans="1:29" ht="15" x14ac:dyDescent="0.25">
      <c r="A2265" s="14" t="s">
        <v>240</v>
      </c>
      <c r="B2265" s="14" t="s">
        <v>253</v>
      </c>
      <c r="C2265" s="16" t="s">
        <v>116</v>
      </c>
      <c r="D2265" s="18">
        <v>30815</v>
      </c>
      <c r="E2265" s="18">
        <v>70850</v>
      </c>
      <c r="F2265" s="19">
        <f t="shared" si="18"/>
        <v>0</v>
      </c>
      <c r="G2265" s="19">
        <f t="shared" si="19"/>
        <v>0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</row>
    <row r="2266" spans="1:29" ht="15" x14ac:dyDescent="0.25">
      <c r="A2266" s="14" t="s">
        <v>240</v>
      </c>
      <c r="B2266" s="14" t="s">
        <v>254</v>
      </c>
      <c r="C2266" s="16" t="s">
        <v>116</v>
      </c>
      <c r="D2266" s="18">
        <v>4561</v>
      </c>
      <c r="E2266" s="18">
        <v>7818</v>
      </c>
      <c r="F2266" s="19">
        <f t="shared" si="18"/>
        <v>0</v>
      </c>
      <c r="G2266" s="19">
        <f t="shared" si="19"/>
        <v>0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</row>
    <row r="2267" spans="1:29" ht="15" x14ac:dyDescent="0.25">
      <c r="A2267" s="14" t="s">
        <v>240</v>
      </c>
      <c r="B2267" s="14" t="s">
        <v>255</v>
      </c>
      <c r="C2267" s="16" t="s">
        <v>116</v>
      </c>
      <c r="D2267" s="18">
        <v>12346</v>
      </c>
      <c r="E2267" s="18">
        <v>29901</v>
      </c>
      <c r="F2267" s="19">
        <f t="shared" si="18"/>
        <v>0</v>
      </c>
      <c r="G2267" s="19">
        <f t="shared" si="19"/>
        <v>0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</row>
    <row r="2268" spans="1:29" ht="15" x14ac:dyDescent="0.25">
      <c r="A2268" s="14" t="s">
        <v>240</v>
      </c>
      <c r="B2268" s="14" t="s">
        <v>256</v>
      </c>
      <c r="C2268" s="16" t="s">
        <v>116</v>
      </c>
      <c r="D2268" s="19">
        <v>14338</v>
      </c>
      <c r="E2268" s="19">
        <v>8441</v>
      </c>
      <c r="F2268" s="19">
        <f t="shared" si="18"/>
        <v>0</v>
      </c>
      <c r="G2268" s="19">
        <f t="shared" si="19"/>
        <v>0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</row>
    <row r="2269" spans="1:29" ht="15" x14ac:dyDescent="0.25">
      <c r="A2269" s="14" t="s">
        <v>240</v>
      </c>
      <c r="B2269" s="14" t="s">
        <v>257</v>
      </c>
      <c r="C2269" s="16" t="s">
        <v>116</v>
      </c>
      <c r="D2269" s="19">
        <v>14338</v>
      </c>
      <c r="E2269" s="18">
        <v>128</v>
      </c>
      <c r="F2269" s="19">
        <f t="shared" si="18"/>
        <v>0</v>
      </c>
      <c r="G2269" s="19">
        <f t="shared" si="19"/>
        <v>0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</row>
    <row r="2270" spans="1:29" ht="15" x14ac:dyDescent="0.25">
      <c r="A2270" s="14" t="s">
        <v>240</v>
      </c>
      <c r="B2270" s="14" t="s">
        <v>258</v>
      </c>
      <c r="C2270" s="16" t="s">
        <v>116</v>
      </c>
      <c r="D2270" s="18">
        <v>6941</v>
      </c>
      <c r="E2270" s="18">
        <v>20323</v>
      </c>
      <c r="F2270" s="19">
        <f t="shared" si="18"/>
        <v>0</v>
      </c>
      <c r="G2270" s="19">
        <f t="shared" si="19"/>
        <v>0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</row>
    <row r="2271" spans="1:29" ht="15" x14ac:dyDescent="0.25">
      <c r="A2271" s="14" t="s">
        <v>240</v>
      </c>
      <c r="B2271" s="14" t="s">
        <v>259</v>
      </c>
      <c r="C2271" s="16" t="s">
        <v>116</v>
      </c>
      <c r="D2271" s="18">
        <v>12678</v>
      </c>
      <c r="E2271" s="18">
        <v>30473</v>
      </c>
      <c r="F2271" s="19">
        <f t="shared" si="18"/>
        <v>0</v>
      </c>
      <c r="G2271" s="19">
        <f t="shared" si="19"/>
        <v>0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1:29" ht="15" x14ac:dyDescent="0.25">
      <c r="A2272" s="14" t="s">
        <v>240</v>
      </c>
      <c r="B2272" s="14" t="s">
        <v>260</v>
      </c>
      <c r="C2272" s="16" t="s">
        <v>116</v>
      </c>
      <c r="D2272" s="18">
        <v>4214</v>
      </c>
      <c r="E2272" s="18">
        <v>6476</v>
      </c>
      <c r="F2272" s="19">
        <f t="shared" si="18"/>
        <v>0</v>
      </c>
      <c r="G2272" s="19">
        <f t="shared" si="19"/>
        <v>0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</row>
    <row r="2273" spans="1:29" ht="15" x14ac:dyDescent="0.25">
      <c r="A2273" s="14" t="s">
        <v>240</v>
      </c>
      <c r="B2273" s="14" t="s">
        <v>261</v>
      </c>
      <c r="C2273" s="16" t="s">
        <v>116</v>
      </c>
      <c r="D2273" s="19">
        <v>14338</v>
      </c>
      <c r="E2273" s="18">
        <v>557</v>
      </c>
      <c r="F2273" s="19">
        <f t="shared" si="18"/>
        <v>0</v>
      </c>
      <c r="G2273" s="19">
        <f t="shared" si="19"/>
        <v>0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</row>
    <row r="2274" spans="1:29" ht="15" x14ac:dyDescent="0.25">
      <c r="A2274" s="14" t="s">
        <v>240</v>
      </c>
      <c r="B2274" s="14" t="s">
        <v>262</v>
      </c>
      <c r="C2274" s="16" t="s">
        <v>116</v>
      </c>
      <c r="D2274" s="19">
        <v>14338</v>
      </c>
      <c r="E2274" s="18">
        <v>253</v>
      </c>
      <c r="F2274" s="19">
        <f t="shared" si="18"/>
        <v>0</v>
      </c>
      <c r="G2274" s="19">
        <f t="shared" si="19"/>
        <v>0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</row>
    <row r="2275" spans="1:29" ht="15" x14ac:dyDescent="0.25">
      <c r="A2275" s="14" t="s">
        <v>240</v>
      </c>
      <c r="B2275" s="14" t="s">
        <v>263</v>
      </c>
      <c r="C2275" s="16" t="s">
        <v>116</v>
      </c>
      <c r="D2275" s="18">
        <v>9318</v>
      </c>
      <c r="E2275" s="18">
        <v>11844</v>
      </c>
      <c r="F2275" s="19">
        <f t="shared" si="18"/>
        <v>0</v>
      </c>
      <c r="G2275" s="19">
        <f t="shared" si="19"/>
        <v>0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</row>
    <row r="2276" spans="1:29" ht="15" x14ac:dyDescent="0.25">
      <c r="A2276" s="14" t="s">
        <v>240</v>
      </c>
      <c r="B2276" s="14" t="s">
        <v>264</v>
      </c>
      <c r="C2276" s="16" t="s">
        <v>116</v>
      </c>
      <c r="D2276" s="19">
        <v>14338</v>
      </c>
      <c r="E2276" s="18">
        <v>1555</v>
      </c>
      <c r="F2276" s="19">
        <f t="shared" si="18"/>
        <v>0</v>
      </c>
      <c r="G2276" s="19">
        <f t="shared" si="19"/>
        <v>0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</row>
    <row r="2277" spans="1:29" ht="15" x14ac:dyDescent="0.25">
      <c r="A2277" s="14" t="s">
        <v>240</v>
      </c>
      <c r="B2277" s="14" t="s">
        <v>265</v>
      </c>
      <c r="C2277" s="16" t="s">
        <v>116</v>
      </c>
      <c r="D2277" s="18">
        <v>2732</v>
      </c>
      <c r="E2277" s="18">
        <v>2263</v>
      </c>
      <c r="F2277" s="19">
        <f t="shared" si="18"/>
        <v>0</v>
      </c>
      <c r="G2277" s="19">
        <f t="shared" si="19"/>
        <v>0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</row>
    <row r="2278" spans="1:29" ht="15" x14ac:dyDescent="0.25">
      <c r="A2278" s="14" t="s">
        <v>240</v>
      </c>
      <c r="B2278" s="14" t="s">
        <v>266</v>
      </c>
      <c r="C2278" s="16" t="s">
        <v>116</v>
      </c>
      <c r="D2278" s="18">
        <v>4453</v>
      </c>
      <c r="E2278" s="18">
        <v>7866</v>
      </c>
      <c r="F2278" s="19">
        <f t="shared" si="18"/>
        <v>0</v>
      </c>
      <c r="G2278" s="19">
        <f t="shared" si="19"/>
        <v>0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</row>
    <row r="2279" spans="1:29" ht="15" x14ac:dyDescent="0.25">
      <c r="A2279" s="14" t="s">
        <v>240</v>
      </c>
      <c r="B2279" s="14" t="s">
        <v>267</v>
      </c>
      <c r="C2279" s="16" t="s">
        <v>116</v>
      </c>
      <c r="D2279" s="18">
        <v>3022</v>
      </c>
      <c r="E2279" s="18">
        <v>8592</v>
      </c>
      <c r="F2279" s="19">
        <f t="shared" si="18"/>
        <v>0</v>
      </c>
      <c r="G2279" s="19">
        <f t="shared" si="19"/>
        <v>0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</row>
    <row r="2280" spans="1:29" ht="15" x14ac:dyDescent="0.25">
      <c r="A2280" s="14" t="s">
        <v>240</v>
      </c>
      <c r="B2280" s="14" t="s">
        <v>268</v>
      </c>
      <c r="C2280" s="16" t="s">
        <v>116</v>
      </c>
      <c r="D2280" s="18">
        <v>175752</v>
      </c>
      <c r="E2280" s="18">
        <v>446237</v>
      </c>
      <c r="F2280" s="19">
        <f t="shared" si="18"/>
        <v>1</v>
      </c>
      <c r="G2280" s="19">
        <f t="shared" si="19"/>
        <v>1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</row>
    <row r="2281" spans="1:29" ht="15" x14ac:dyDescent="0.25">
      <c r="A2281" s="14" t="s">
        <v>240</v>
      </c>
      <c r="B2281" s="14" t="s">
        <v>269</v>
      </c>
      <c r="C2281" s="16" t="s">
        <v>116</v>
      </c>
      <c r="D2281" s="18">
        <v>2903</v>
      </c>
      <c r="E2281" s="18">
        <v>4496</v>
      </c>
      <c r="F2281" s="19">
        <f t="shared" si="18"/>
        <v>0</v>
      </c>
      <c r="G2281" s="19">
        <f t="shared" si="19"/>
        <v>0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</row>
    <row r="2282" spans="1:29" ht="15" x14ac:dyDescent="0.25">
      <c r="A2282" s="14" t="s">
        <v>240</v>
      </c>
      <c r="B2282" s="14" t="s">
        <v>270</v>
      </c>
      <c r="C2282" s="16" t="s">
        <v>116</v>
      </c>
      <c r="D2282" s="18">
        <v>3367</v>
      </c>
      <c r="E2282" s="18">
        <v>8636</v>
      </c>
      <c r="F2282" s="19">
        <f t="shared" si="18"/>
        <v>0</v>
      </c>
      <c r="G2282" s="19">
        <f t="shared" si="19"/>
        <v>0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</row>
    <row r="2283" spans="1:29" ht="15" x14ac:dyDescent="0.25">
      <c r="A2283" s="14" t="s">
        <v>240</v>
      </c>
      <c r="B2283" s="14" t="s">
        <v>271</v>
      </c>
      <c r="C2283" s="16" t="s">
        <v>116</v>
      </c>
      <c r="D2283" s="18">
        <v>4476</v>
      </c>
      <c r="E2283" s="18">
        <v>4518</v>
      </c>
      <c r="F2283" s="19">
        <f t="shared" si="18"/>
        <v>0</v>
      </c>
      <c r="G2283" s="19">
        <f t="shared" si="19"/>
        <v>0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</row>
    <row r="2284" spans="1:29" ht="15" x14ac:dyDescent="0.25">
      <c r="A2284" s="14" t="s">
        <v>240</v>
      </c>
      <c r="B2284" s="14" t="s">
        <v>272</v>
      </c>
      <c r="C2284" s="16" t="s">
        <v>116</v>
      </c>
      <c r="D2284" s="18">
        <v>17200</v>
      </c>
      <c r="E2284" s="18">
        <v>47356</v>
      </c>
      <c r="F2284" s="19">
        <f t="shared" si="18"/>
        <v>0</v>
      </c>
      <c r="G2284" s="19">
        <f t="shared" si="19"/>
        <v>0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</row>
    <row r="2285" spans="1:29" ht="15" x14ac:dyDescent="0.25">
      <c r="A2285" s="14" t="s">
        <v>240</v>
      </c>
      <c r="B2285" s="14" t="s">
        <v>273</v>
      </c>
      <c r="C2285" s="16" t="s">
        <v>116</v>
      </c>
      <c r="D2285" s="19">
        <v>14338</v>
      </c>
      <c r="E2285" s="19">
        <v>8441</v>
      </c>
      <c r="F2285" s="19">
        <f t="shared" si="18"/>
        <v>0</v>
      </c>
      <c r="G2285" s="19">
        <f t="shared" si="19"/>
        <v>0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</row>
    <row r="2286" spans="1:29" ht="15" x14ac:dyDescent="0.25">
      <c r="A2286" s="14" t="s">
        <v>240</v>
      </c>
      <c r="B2286" s="14" t="s">
        <v>274</v>
      </c>
      <c r="C2286" s="16" t="s">
        <v>116</v>
      </c>
      <c r="D2286" s="19">
        <v>14338</v>
      </c>
      <c r="E2286" s="19">
        <v>8441</v>
      </c>
      <c r="F2286" s="19">
        <f t="shared" si="18"/>
        <v>0</v>
      </c>
      <c r="G2286" s="19">
        <f t="shared" si="19"/>
        <v>0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</row>
    <row r="2287" spans="1:29" ht="15" x14ac:dyDescent="0.25">
      <c r="A2287" s="14" t="s">
        <v>240</v>
      </c>
      <c r="B2287" s="14" t="s">
        <v>275</v>
      </c>
      <c r="C2287" s="16" t="s">
        <v>116</v>
      </c>
      <c r="D2287" s="19">
        <v>14338</v>
      </c>
      <c r="E2287" s="18">
        <v>260</v>
      </c>
      <c r="F2287" s="19">
        <f t="shared" si="18"/>
        <v>0</v>
      </c>
      <c r="G2287" s="19">
        <f t="shared" si="19"/>
        <v>0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</row>
    <row r="2288" spans="1:29" ht="15" x14ac:dyDescent="0.25">
      <c r="A2288" s="14" t="s">
        <v>240</v>
      </c>
      <c r="B2288" s="14" t="s">
        <v>276</v>
      </c>
      <c r="C2288" s="16" t="s">
        <v>116</v>
      </c>
      <c r="D2288" s="19">
        <v>14338</v>
      </c>
      <c r="E2288" s="18">
        <v>385</v>
      </c>
      <c r="F2288" s="19">
        <f t="shared" si="18"/>
        <v>0</v>
      </c>
      <c r="G2288" s="19">
        <f t="shared" si="19"/>
        <v>0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</row>
    <row r="2289" spans="1:29" ht="15" x14ac:dyDescent="0.25">
      <c r="A2289" s="14" t="s">
        <v>240</v>
      </c>
      <c r="B2289" s="14" t="s">
        <v>277</v>
      </c>
      <c r="C2289" s="16" t="s">
        <v>116</v>
      </c>
      <c r="D2289" s="19">
        <v>14338</v>
      </c>
      <c r="E2289" s="19">
        <v>8441</v>
      </c>
      <c r="F2289" s="19">
        <f t="shared" si="18"/>
        <v>0</v>
      </c>
      <c r="G2289" s="19">
        <f t="shared" si="19"/>
        <v>0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</row>
    <row r="2290" spans="1:29" ht="15" x14ac:dyDescent="0.25">
      <c r="A2290" s="14" t="s">
        <v>240</v>
      </c>
      <c r="B2290" s="14" t="s">
        <v>278</v>
      </c>
      <c r="C2290" s="16" t="s">
        <v>116</v>
      </c>
      <c r="D2290" s="19">
        <v>14338</v>
      </c>
      <c r="E2290" s="18">
        <v>202</v>
      </c>
      <c r="F2290" s="19">
        <f t="shared" si="18"/>
        <v>0</v>
      </c>
      <c r="G2290" s="19">
        <f t="shared" si="19"/>
        <v>0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</row>
    <row r="2291" spans="1:29" ht="15" x14ac:dyDescent="0.25">
      <c r="A2291" s="14" t="s">
        <v>240</v>
      </c>
      <c r="B2291" s="14" t="s">
        <v>279</v>
      </c>
      <c r="C2291" s="16" t="s">
        <v>116</v>
      </c>
      <c r="D2291" s="19">
        <v>14338</v>
      </c>
      <c r="E2291" s="18">
        <v>2468</v>
      </c>
      <c r="F2291" s="19">
        <f t="shared" si="18"/>
        <v>0</v>
      </c>
      <c r="G2291" s="19">
        <f t="shared" si="19"/>
        <v>0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</row>
    <row r="2292" spans="1:29" ht="15" x14ac:dyDescent="0.25">
      <c r="A2292" s="14" t="s">
        <v>240</v>
      </c>
      <c r="B2292" s="14" t="s">
        <v>280</v>
      </c>
      <c r="C2292" s="16" t="s">
        <v>116</v>
      </c>
      <c r="D2292" s="18">
        <v>20277</v>
      </c>
      <c r="E2292" s="18">
        <v>48177</v>
      </c>
      <c r="F2292" s="19">
        <f t="shared" si="18"/>
        <v>0</v>
      </c>
      <c r="G2292" s="19">
        <f t="shared" si="19"/>
        <v>0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</row>
    <row r="2293" spans="1:29" ht="15" x14ac:dyDescent="0.25">
      <c r="A2293" s="14" t="s">
        <v>240</v>
      </c>
      <c r="B2293" s="14" t="s">
        <v>281</v>
      </c>
      <c r="C2293" s="16" t="s">
        <v>116</v>
      </c>
      <c r="D2293" s="19">
        <v>14338</v>
      </c>
      <c r="E2293" s="18">
        <v>161</v>
      </c>
      <c r="F2293" s="19">
        <f t="shared" si="18"/>
        <v>0</v>
      </c>
      <c r="G2293" s="19">
        <f t="shared" si="19"/>
        <v>0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</row>
    <row r="2294" spans="1:29" ht="15" x14ac:dyDescent="0.25">
      <c r="A2294" s="14" t="s">
        <v>240</v>
      </c>
      <c r="B2294" s="14" t="s">
        <v>282</v>
      </c>
      <c r="C2294" s="16" t="s">
        <v>116</v>
      </c>
      <c r="D2294" s="18">
        <v>2164458</v>
      </c>
      <c r="E2294" s="18">
        <v>5311840</v>
      </c>
      <c r="F2294" s="19">
        <f t="shared" si="18"/>
        <v>1</v>
      </c>
      <c r="G2294" s="19">
        <f t="shared" si="19"/>
        <v>1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</row>
    <row r="2295" spans="1:29" ht="15" x14ac:dyDescent="0.25">
      <c r="A2295" s="14" t="s">
        <v>240</v>
      </c>
      <c r="B2295" s="14" t="s">
        <v>283</v>
      </c>
      <c r="C2295" s="16" t="s">
        <v>116</v>
      </c>
      <c r="D2295" s="18">
        <v>4134</v>
      </c>
      <c r="E2295" s="18">
        <v>7891</v>
      </c>
      <c r="F2295" s="19">
        <f t="shared" si="18"/>
        <v>0</v>
      </c>
      <c r="G2295" s="19">
        <f t="shared" si="19"/>
        <v>0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</row>
    <row r="2296" spans="1:29" ht="15" x14ac:dyDescent="0.25">
      <c r="A2296" s="14" t="s">
        <v>240</v>
      </c>
      <c r="B2296" s="14" t="s">
        <v>284</v>
      </c>
      <c r="C2296" s="16" t="s">
        <v>116</v>
      </c>
      <c r="D2296" s="18">
        <v>69597</v>
      </c>
      <c r="E2296" s="18">
        <v>185341</v>
      </c>
      <c r="F2296" s="19">
        <f t="shared" si="18"/>
        <v>1</v>
      </c>
      <c r="G2296" s="19">
        <f t="shared" si="19"/>
        <v>1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</row>
    <row r="2297" spans="1:29" ht="15" x14ac:dyDescent="0.25">
      <c r="A2297" s="14" t="s">
        <v>240</v>
      </c>
      <c r="B2297" s="14" t="s">
        <v>241</v>
      </c>
      <c r="C2297" s="16" t="s">
        <v>117</v>
      </c>
      <c r="D2297" s="19">
        <v>14338</v>
      </c>
      <c r="E2297" s="18">
        <v>458</v>
      </c>
      <c r="F2297" s="19">
        <f t="shared" ref="F2297:F2551" si="20">IF(OR(D2297&gt;$J$13+$J$16, D2297&lt;$J$11-$J$16),1,0)</f>
        <v>0</v>
      </c>
      <c r="G2297" s="19">
        <f t="shared" ref="G2297:G2551" si="21">IF(OR(E2297&gt;$K$13+$K$16,E2297&lt;$K$11-$K$16),1, 0)</f>
        <v>0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</row>
    <row r="2298" spans="1:29" ht="15" x14ac:dyDescent="0.25">
      <c r="A2298" s="14" t="s">
        <v>240</v>
      </c>
      <c r="B2298" s="14" t="s">
        <v>242</v>
      </c>
      <c r="C2298" s="16" t="s">
        <v>117</v>
      </c>
      <c r="D2298" s="18">
        <v>77794</v>
      </c>
      <c r="E2298" s="18">
        <v>190057</v>
      </c>
      <c r="F2298" s="19">
        <f t="shared" si="20"/>
        <v>1</v>
      </c>
      <c r="G2298" s="19">
        <f t="shared" si="21"/>
        <v>1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</row>
    <row r="2299" spans="1:29" ht="15" x14ac:dyDescent="0.25">
      <c r="A2299" s="14" t="s">
        <v>240</v>
      </c>
      <c r="B2299" s="14" t="s">
        <v>243</v>
      </c>
      <c r="C2299" s="16" t="s">
        <v>117</v>
      </c>
      <c r="D2299" s="19">
        <v>14338</v>
      </c>
      <c r="E2299" s="18">
        <v>2288</v>
      </c>
      <c r="F2299" s="19">
        <f t="shared" si="20"/>
        <v>0</v>
      </c>
      <c r="G2299" s="19">
        <f t="shared" si="21"/>
        <v>0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</row>
    <row r="2300" spans="1:29" ht="15" x14ac:dyDescent="0.25">
      <c r="A2300" s="14" t="s">
        <v>240</v>
      </c>
      <c r="B2300" s="14" t="s">
        <v>244</v>
      </c>
      <c r="C2300" s="16" t="s">
        <v>117</v>
      </c>
      <c r="D2300" s="19">
        <v>14338</v>
      </c>
      <c r="E2300" s="18">
        <v>1045</v>
      </c>
      <c r="F2300" s="19">
        <f t="shared" si="20"/>
        <v>0</v>
      </c>
      <c r="G2300" s="19">
        <f t="shared" si="21"/>
        <v>0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</row>
    <row r="2301" spans="1:29" ht="15" x14ac:dyDescent="0.25">
      <c r="A2301" s="14" t="s">
        <v>240</v>
      </c>
      <c r="B2301" s="14" t="s">
        <v>245</v>
      </c>
      <c r="C2301" s="16" t="s">
        <v>117</v>
      </c>
      <c r="D2301" s="19">
        <v>14338</v>
      </c>
      <c r="E2301" s="18">
        <v>1635</v>
      </c>
      <c r="F2301" s="19">
        <f t="shared" si="20"/>
        <v>0</v>
      </c>
      <c r="G2301" s="19">
        <f t="shared" si="21"/>
        <v>0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</row>
    <row r="2302" spans="1:29" ht="15" x14ac:dyDescent="0.25">
      <c r="A2302" s="14" t="s">
        <v>240</v>
      </c>
      <c r="B2302" s="14" t="s">
        <v>246</v>
      </c>
      <c r="C2302" s="16" t="s">
        <v>117</v>
      </c>
      <c r="D2302" s="19">
        <v>14338</v>
      </c>
      <c r="E2302" s="18">
        <v>407</v>
      </c>
      <c r="F2302" s="19">
        <f t="shared" si="20"/>
        <v>0</v>
      </c>
      <c r="G2302" s="19">
        <f t="shared" si="21"/>
        <v>0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</row>
    <row r="2303" spans="1:29" ht="15" x14ac:dyDescent="0.25">
      <c r="A2303" s="14" t="s">
        <v>240</v>
      </c>
      <c r="B2303" s="14" t="s">
        <v>247</v>
      </c>
      <c r="C2303" s="16" t="s">
        <v>117</v>
      </c>
      <c r="D2303" s="19">
        <v>14338</v>
      </c>
      <c r="E2303" s="18">
        <v>389</v>
      </c>
      <c r="F2303" s="19">
        <f t="shared" si="20"/>
        <v>0</v>
      </c>
      <c r="G2303" s="19">
        <f t="shared" si="21"/>
        <v>0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</row>
    <row r="2304" spans="1:29" ht="15" x14ac:dyDescent="0.25">
      <c r="A2304" s="14" t="s">
        <v>240</v>
      </c>
      <c r="B2304" s="14" t="s">
        <v>248</v>
      </c>
      <c r="C2304" s="16" t="s">
        <v>117</v>
      </c>
      <c r="D2304" s="18">
        <v>5973</v>
      </c>
      <c r="E2304" s="18">
        <v>13773</v>
      </c>
      <c r="F2304" s="19">
        <f t="shared" si="20"/>
        <v>0</v>
      </c>
      <c r="G2304" s="19">
        <f t="shared" si="21"/>
        <v>0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</row>
    <row r="2305" spans="1:29" ht="15" x14ac:dyDescent="0.25">
      <c r="A2305" s="14" t="s">
        <v>240</v>
      </c>
      <c r="B2305" s="14" t="s">
        <v>249</v>
      </c>
      <c r="C2305" s="16" t="s">
        <v>117</v>
      </c>
      <c r="D2305" s="18">
        <v>248594</v>
      </c>
      <c r="E2305" s="18">
        <v>387675</v>
      </c>
      <c r="F2305" s="19">
        <f t="shared" si="20"/>
        <v>1</v>
      </c>
      <c r="G2305" s="19">
        <f t="shared" si="21"/>
        <v>1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</row>
    <row r="2306" spans="1:29" ht="15" x14ac:dyDescent="0.25">
      <c r="A2306" s="14" t="s">
        <v>240</v>
      </c>
      <c r="B2306" s="14" t="s">
        <v>250</v>
      </c>
      <c r="C2306" s="16" t="s">
        <v>117</v>
      </c>
      <c r="D2306" s="18">
        <v>264724</v>
      </c>
      <c r="E2306" s="18">
        <v>544975</v>
      </c>
      <c r="F2306" s="19">
        <f t="shared" si="20"/>
        <v>1</v>
      </c>
      <c r="G2306" s="19">
        <f t="shared" si="21"/>
        <v>1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</row>
    <row r="2307" spans="1:29" ht="15" x14ac:dyDescent="0.25">
      <c r="A2307" s="14" t="s">
        <v>240</v>
      </c>
      <c r="B2307" s="14" t="s">
        <v>251</v>
      </c>
      <c r="C2307" s="16" t="s">
        <v>117</v>
      </c>
      <c r="D2307" s="19">
        <v>14338</v>
      </c>
      <c r="E2307" s="18">
        <v>631</v>
      </c>
      <c r="F2307" s="19">
        <f t="shared" si="20"/>
        <v>0</v>
      </c>
      <c r="G2307" s="19">
        <f t="shared" si="21"/>
        <v>0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</row>
    <row r="2308" spans="1:29" ht="15" x14ac:dyDescent="0.25">
      <c r="A2308" s="14" t="s">
        <v>240</v>
      </c>
      <c r="B2308" s="14" t="s">
        <v>252</v>
      </c>
      <c r="C2308" s="16" t="s">
        <v>117</v>
      </c>
      <c r="D2308" s="18">
        <v>30310</v>
      </c>
      <c r="E2308" s="18">
        <v>71224</v>
      </c>
      <c r="F2308" s="19">
        <f t="shared" si="20"/>
        <v>0</v>
      </c>
      <c r="G2308" s="19">
        <f t="shared" si="21"/>
        <v>0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</row>
    <row r="2309" spans="1:29" ht="15" x14ac:dyDescent="0.25">
      <c r="A2309" s="14" t="s">
        <v>240</v>
      </c>
      <c r="B2309" s="14" t="s">
        <v>253</v>
      </c>
      <c r="C2309" s="16" t="s">
        <v>117</v>
      </c>
      <c r="D2309" s="18">
        <v>29208</v>
      </c>
      <c r="E2309" s="18">
        <v>66439</v>
      </c>
      <c r="F2309" s="19">
        <f t="shared" si="20"/>
        <v>0</v>
      </c>
      <c r="G2309" s="19">
        <f t="shared" si="21"/>
        <v>0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</row>
    <row r="2310" spans="1:29" ht="15" x14ac:dyDescent="0.25">
      <c r="A2310" s="14" t="s">
        <v>240</v>
      </c>
      <c r="B2310" s="14" t="s">
        <v>254</v>
      </c>
      <c r="C2310" s="16" t="s">
        <v>117</v>
      </c>
      <c r="D2310" s="18">
        <v>4586</v>
      </c>
      <c r="E2310" s="18">
        <v>8647</v>
      </c>
      <c r="F2310" s="19">
        <f t="shared" si="20"/>
        <v>0</v>
      </c>
      <c r="G2310" s="19">
        <f t="shared" si="21"/>
        <v>0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</row>
    <row r="2311" spans="1:29" ht="15" x14ac:dyDescent="0.25">
      <c r="A2311" s="14" t="s">
        <v>240</v>
      </c>
      <c r="B2311" s="14" t="s">
        <v>255</v>
      </c>
      <c r="C2311" s="16" t="s">
        <v>117</v>
      </c>
      <c r="D2311" s="18">
        <v>10566</v>
      </c>
      <c r="E2311" s="18">
        <v>30443</v>
      </c>
      <c r="F2311" s="19">
        <f t="shared" si="20"/>
        <v>0</v>
      </c>
      <c r="G2311" s="19">
        <f t="shared" si="21"/>
        <v>0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</row>
    <row r="2312" spans="1:29" ht="15" x14ac:dyDescent="0.25">
      <c r="A2312" s="14" t="s">
        <v>240</v>
      </c>
      <c r="B2312" s="14" t="s">
        <v>256</v>
      </c>
      <c r="C2312" s="16" t="s">
        <v>117</v>
      </c>
      <c r="D2312" s="19">
        <v>14338</v>
      </c>
      <c r="E2312" s="19">
        <v>8441</v>
      </c>
      <c r="F2312" s="19">
        <f t="shared" si="20"/>
        <v>0</v>
      </c>
      <c r="G2312" s="19">
        <f t="shared" si="21"/>
        <v>0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</row>
    <row r="2313" spans="1:29" ht="15" x14ac:dyDescent="0.25">
      <c r="A2313" s="14" t="s">
        <v>240</v>
      </c>
      <c r="B2313" s="14" t="s">
        <v>257</v>
      </c>
      <c r="C2313" s="16" t="s">
        <v>117</v>
      </c>
      <c r="D2313" s="19">
        <v>14338</v>
      </c>
      <c r="E2313" s="18">
        <v>128</v>
      </c>
      <c r="F2313" s="19">
        <f t="shared" si="20"/>
        <v>0</v>
      </c>
      <c r="G2313" s="19">
        <f t="shared" si="21"/>
        <v>0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</row>
    <row r="2314" spans="1:29" ht="15" x14ac:dyDescent="0.25">
      <c r="A2314" s="14" t="s">
        <v>240</v>
      </c>
      <c r="B2314" s="14" t="s">
        <v>258</v>
      </c>
      <c r="C2314" s="16" t="s">
        <v>117</v>
      </c>
      <c r="D2314" s="18">
        <v>7104</v>
      </c>
      <c r="E2314" s="18">
        <v>21019</v>
      </c>
      <c r="F2314" s="19">
        <f t="shared" si="20"/>
        <v>0</v>
      </c>
      <c r="G2314" s="19">
        <f t="shared" si="21"/>
        <v>0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</row>
    <row r="2315" spans="1:29" ht="15" x14ac:dyDescent="0.25">
      <c r="A2315" s="14" t="s">
        <v>240</v>
      </c>
      <c r="B2315" s="14" t="s">
        <v>259</v>
      </c>
      <c r="C2315" s="16" t="s">
        <v>117</v>
      </c>
      <c r="D2315" s="18">
        <v>10973</v>
      </c>
      <c r="E2315" s="18">
        <v>29670</v>
      </c>
      <c r="F2315" s="19">
        <f t="shared" si="20"/>
        <v>0</v>
      </c>
      <c r="G2315" s="19">
        <f t="shared" si="21"/>
        <v>0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</row>
    <row r="2316" spans="1:29" ht="15" x14ac:dyDescent="0.25">
      <c r="A2316" s="14" t="s">
        <v>240</v>
      </c>
      <c r="B2316" s="14" t="s">
        <v>260</v>
      </c>
      <c r="C2316" s="16" t="s">
        <v>117</v>
      </c>
      <c r="D2316" s="18">
        <v>4499</v>
      </c>
      <c r="E2316" s="18">
        <v>6546</v>
      </c>
      <c r="F2316" s="19">
        <f t="shared" si="20"/>
        <v>0</v>
      </c>
      <c r="G2316" s="19">
        <f t="shared" si="21"/>
        <v>0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</row>
    <row r="2317" spans="1:29" ht="15" x14ac:dyDescent="0.25">
      <c r="A2317" s="14" t="s">
        <v>240</v>
      </c>
      <c r="B2317" s="14" t="s">
        <v>261</v>
      </c>
      <c r="C2317" s="16" t="s">
        <v>117</v>
      </c>
      <c r="D2317" s="19">
        <v>14338</v>
      </c>
      <c r="E2317" s="18">
        <v>638</v>
      </c>
      <c r="F2317" s="19">
        <f t="shared" si="20"/>
        <v>0</v>
      </c>
      <c r="G2317" s="19">
        <f t="shared" si="21"/>
        <v>0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</row>
    <row r="2318" spans="1:29" ht="15" x14ac:dyDescent="0.25">
      <c r="A2318" s="14" t="s">
        <v>240</v>
      </c>
      <c r="B2318" s="14" t="s">
        <v>262</v>
      </c>
      <c r="C2318" s="16" t="s">
        <v>117</v>
      </c>
      <c r="D2318" s="19">
        <v>14338</v>
      </c>
      <c r="E2318" s="18">
        <v>260</v>
      </c>
      <c r="F2318" s="19">
        <f t="shared" si="20"/>
        <v>0</v>
      </c>
      <c r="G2318" s="19">
        <f t="shared" si="21"/>
        <v>0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</row>
    <row r="2319" spans="1:29" ht="15" x14ac:dyDescent="0.25">
      <c r="A2319" s="14" t="s">
        <v>240</v>
      </c>
      <c r="B2319" s="14" t="s">
        <v>263</v>
      </c>
      <c r="C2319" s="16" t="s">
        <v>117</v>
      </c>
      <c r="D2319" s="18">
        <v>8157</v>
      </c>
      <c r="E2319" s="18">
        <v>11441</v>
      </c>
      <c r="F2319" s="19">
        <f t="shared" si="20"/>
        <v>0</v>
      </c>
      <c r="G2319" s="19">
        <f t="shared" si="21"/>
        <v>0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1:29" ht="15" x14ac:dyDescent="0.25">
      <c r="A2320" s="14" t="s">
        <v>240</v>
      </c>
      <c r="B2320" s="14" t="s">
        <v>264</v>
      </c>
      <c r="C2320" s="16" t="s">
        <v>117</v>
      </c>
      <c r="D2320" s="19">
        <v>14338</v>
      </c>
      <c r="E2320" s="18">
        <v>1558</v>
      </c>
      <c r="F2320" s="19">
        <f t="shared" si="20"/>
        <v>0</v>
      </c>
      <c r="G2320" s="19">
        <f t="shared" si="21"/>
        <v>0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</row>
    <row r="2321" spans="1:29" ht="15" x14ac:dyDescent="0.25">
      <c r="A2321" s="14" t="s">
        <v>240</v>
      </c>
      <c r="B2321" s="14" t="s">
        <v>265</v>
      </c>
      <c r="C2321" s="16" t="s">
        <v>117</v>
      </c>
      <c r="D2321" s="18">
        <v>2927</v>
      </c>
      <c r="E2321" s="18">
        <v>2428</v>
      </c>
      <c r="F2321" s="19">
        <f t="shared" si="20"/>
        <v>0</v>
      </c>
      <c r="G2321" s="19">
        <f t="shared" si="21"/>
        <v>0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</row>
    <row r="2322" spans="1:29" ht="15" x14ac:dyDescent="0.25">
      <c r="A2322" s="14" t="s">
        <v>240</v>
      </c>
      <c r="B2322" s="14" t="s">
        <v>266</v>
      </c>
      <c r="C2322" s="16" t="s">
        <v>117</v>
      </c>
      <c r="D2322" s="18">
        <v>4648</v>
      </c>
      <c r="E2322" s="18">
        <v>8672</v>
      </c>
      <c r="F2322" s="19">
        <f t="shared" si="20"/>
        <v>0</v>
      </c>
      <c r="G2322" s="19">
        <f t="shared" si="21"/>
        <v>0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</row>
    <row r="2323" spans="1:29" ht="15" x14ac:dyDescent="0.25">
      <c r="A2323" s="14" t="s">
        <v>240</v>
      </c>
      <c r="B2323" s="14" t="s">
        <v>267</v>
      </c>
      <c r="C2323" s="16" t="s">
        <v>117</v>
      </c>
      <c r="D2323" s="18">
        <v>4078</v>
      </c>
      <c r="E2323" s="18">
        <v>11947</v>
      </c>
      <c r="F2323" s="19">
        <f t="shared" si="20"/>
        <v>0</v>
      </c>
      <c r="G2323" s="19">
        <f t="shared" si="21"/>
        <v>0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</row>
    <row r="2324" spans="1:29" ht="15" x14ac:dyDescent="0.25">
      <c r="A2324" s="14" t="s">
        <v>240</v>
      </c>
      <c r="B2324" s="14" t="s">
        <v>268</v>
      </c>
      <c r="C2324" s="16" t="s">
        <v>117</v>
      </c>
      <c r="D2324" s="18">
        <v>181876</v>
      </c>
      <c r="E2324" s="18">
        <v>471444</v>
      </c>
      <c r="F2324" s="19">
        <f t="shared" si="20"/>
        <v>1</v>
      </c>
      <c r="G2324" s="19">
        <f t="shared" si="21"/>
        <v>1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</row>
    <row r="2325" spans="1:29" ht="15" x14ac:dyDescent="0.25">
      <c r="A2325" s="14" t="s">
        <v>240</v>
      </c>
      <c r="B2325" s="14" t="s">
        <v>269</v>
      </c>
      <c r="C2325" s="16" t="s">
        <v>117</v>
      </c>
      <c r="D2325" s="18">
        <v>2903</v>
      </c>
      <c r="E2325" s="18">
        <v>4386</v>
      </c>
      <c r="F2325" s="19">
        <f t="shared" si="20"/>
        <v>0</v>
      </c>
      <c r="G2325" s="19">
        <f t="shared" si="21"/>
        <v>0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</row>
    <row r="2326" spans="1:29" ht="15" x14ac:dyDescent="0.25">
      <c r="A2326" s="14" t="s">
        <v>240</v>
      </c>
      <c r="B2326" s="14" t="s">
        <v>270</v>
      </c>
      <c r="C2326" s="16" t="s">
        <v>117</v>
      </c>
      <c r="D2326" s="18">
        <v>3053</v>
      </c>
      <c r="E2326" s="18">
        <v>7576</v>
      </c>
      <c r="F2326" s="19">
        <f t="shared" si="20"/>
        <v>0</v>
      </c>
      <c r="G2326" s="19">
        <f t="shared" si="21"/>
        <v>0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</row>
    <row r="2327" spans="1:29" ht="15" x14ac:dyDescent="0.25">
      <c r="A2327" s="14" t="s">
        <v>240</v>
      </c>
      <c r="B2327" s="14" t="s">
        <v>271</v>
      </c>
      <c r="C2327" s="16" t="s">
        <v>117</v>
      </c>
      <c r="D2327" s="18">
        <v>4348</v>
      </c>
      <c r="E2327" s="18">
        <v>4353</v>
      </c>
      <c r="F2327" s="19">
        <f t="shared" si="20"/>
        <v>0</v>
      </c>
      <c r="G2327" s="19">
        <f t="shared" si="21"/>
        <v>0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</row>
    <row r="2328" spans="1:29" ht="15" x14ac:dyDescent="0.25">
      <c r="A2328" s="14" t="s">
        <v>240</v>
      </c>
      <c r="B2328" s="14" t="s">
        <v>272</v>
      </c>
      <c r="C2328" s="16" t="s">
        <v>117</v>
      </c>
      <c r="D2328" s="18">
        <v>15044</v>
      </c>
      <c r="E2328" s="18">
        <v>41279</v>
      </c>
      <c r="F2328" s="19">
        <f t="shared" si="20"/>
        <v>0</v>
      </c>
      <c r="G2328" s="19">
        <f t="shared" si="21"/>
        <v>0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</row>
    <row r="2329" spans="1:29" ht="15" x14ac:dyDescent="0.25">
      <c r="A2329" s="14" t="s">
        <v>240</v>
      </c>
      <c r="B2329" s="14" t="s">
        <v>273</v>
      </c>
      <c r="C2329" s="16" t="s">
        <v>117</v>
      </c>
      <c r="D2329" s="19">
        <v>14338</v>
      </c>
      <c r="E2329" s="19">
        <v>8441</v>
      </c>
      <c r="F2329" s="19">
        <f t="shared" si="20"/>
        <v>0</v>
      </c>
      <c r="G2329" s="19">
        <f t="shared" si="21"/>
        <v>0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</row>
    <row r="2330" spans="1:29" ht="15" x14ac:dyDescent="0.25">
      <c r="A2330" s="14" t="s">
        <v>240</v>
      </c>
      <c r="B2330" s="14" t="s">
        <v>274</v>
      </c>
      <c r="C2330" s="16" t="s">
        <v>117</v>
      </c>
      <c r="D2330" s="19">
        <v>14338</v>
      </c>
      <c r="E2330" s="19">
        <v>8441</v>
      </c>
      <c r="F2330" s="19">
        <f t="shared" si="20"/>
        <v>0</v>
      </c>
      <c r="G2330" s="19">
        <f t="shared" si="21"/>
        <v>0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</row>
    <row r="2331" spans="1:29" ht="15" x14ac:dyDescent="0.25">
      <c r="A2331" s="14" t="s">
        <v>240</v>
      </c>
      <c r="B2331" s="14" t="s">
        <v>275</v>
      </c>
      <c r="C2331" s="16" t="s">
        <v>118</v>
      </c>
      <c r="D2331" s="19">
        <v>14338</v>
      </c>
      <c r="E2331" s="18">
        <v>249</v>
      </c>
      <c r="F2331" s="19">
        <f t="shared" si="20"/>
        <v>0</v>
      </c>
      <c r="G2331" s="19">
        <f t="shared" si="21"/>
        <v>0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</row>
    <row r="2332" spans="1:29" ht="15" x14ac:dyDescent="0.25">
      <c r="A2332" s="14" t="s">
        <v>240</v>
      </c>
      <c r="B2332" s="14" t="s">
        <v>276</v>
      </c>
      <c r="C2332" s="16" t="s">
        <v>118</v>
      </c>
      <c r="D2332" s="19">
        <v>14338</v>
      </c>
      <c r="E2332" s="18">
        <v>396</v>
      </c>
      <c r="F2332" s="19">
        <f t="shared" si="20"/>
        <v>0</v>
      </c>
      <c r="G2332" s="19">
        <f t="shared" si="21"/>
        <v>0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</row>
    <row r="2333" spans="1:29" ht="15" x14ac:dyDescent="0.25">
      <c r="A2333" s="14" t="s">
        <v>240</v>
      </c>
      <c r="B2333" s="14" t="s">
        <v>277</v>
      </c>
      <c r="C2333" s="16" t="s">
        <v>118</v>
      </c>
      <c r="D2333" s="19">
        <v>14338</v>
      </c>
      <c r="E2333" s="19">
        <v>8441</v>
      </c>
      <c r="F2333" s="19">
        <f t="shared" si="20"/>
        <v>0</v>
      </c>
      <c r="G2333" s="19">
        <f t="shared" si="21"/>
        <v>0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</row>
    <row r="2334" spans="1:29" ht="15" x14ac:dyDescent="0.25">
      <c r="A2334" s="14" t="s">
        <v>240</v>
      </c>
      <c r="B2334" s="14" t="s">
        <v>278</v>
      </c>
      <c r="C2334" s="16" t="s">
        <v>118</v>
      </c>
      <c r="D2334" s="19">
        <v>14338</v>
      </c>
      <c r="E2334" s="18">
        <v>202</v>
      </c>
      <c r="F2334" s="19">
        <f t="shared" si="20"/>
        <v>0</v>
      </c>
      <c r="G2334" s="19">
        <f t="shared" si="21"/>
        <v>0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</row>
    <row r="2335" spans="1:29" ht="15" x14ac:dyDescent="0.25">
      <c r="A2335" s="14" t="s">
        <v>240</v>
      </c>
      <c r="B2335" s="14" t="s">
        <v>279</v>
      </c>
      <c r="C2335" s="16" t="s">
        <v>118</v>
      </c>
      <c r="D2335" s="19">
        <v>14338</v>
      </c>
      <c r="E2335" s="18">
        <v>2442</v>
      </c>
      <c r="F2335" s="19">
        <f t="shared" si="20"/>
        <v>0</v>
      </c>
      <c r="G2335" s="19">
        <f t="shared" si="21"/>
        <v>0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</row>
    <row r="2336" spans="1:29" ht="15" x14ac:dyDescent="0.25">
      <c r="A2336" s="14" t="s">
        <v>240</v>
      </c>
      <c r="B2336" s="14" t="s">
        <v>280</v>
      </c>
      <c r="C2336" s="16" t="s">
        <v>118</v>
      </c>
      <c r="D2336" s="18">
        <v>19563</v>
      </c>
      <c r="E2336" s="18">
        <v>42541</v>
      </c>
      <c r="F2336" s="19">
        <f t="shared" si="20"/>
        <v>0</v>
      </c>
      <c r="G2336" s="19">
        <f t="shared" si="21"/>
        <v>0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</row>
    <row r="2337" spans="1:29" ht="15" x14ac:dyDescent="0.25">
      <c r="A2337" s="14" t="s">
        <v>240</v>
      </c>
      <c r="B2337" s="14" t="s">
        <v>281</v>
      </c>
      <c r="C2337" s="16" t="s">
        <v>118</v>
      </c>
      <c r="D2337" s="19">
        <v>14338</v>
      </c>
      <c r="E2337" s="18">
        <v>158</v>
      </c>
      <c r="F2337" s="19">
        <f t="shared" si="20"/>
        <v>0</v>
      </c>
      <c r="G2337" s="19">
        <f t="shared" si="21"/>
        <v>0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</row>
    <row r="2338" spans="1:29" ht="15" x14ac:dyDescent="0.25">
      <c r="A2338" s="14" t="s">
        <v>240</v>
      </c>
      <c r="B2338" s="14" t="s">
        <v>282</v>
      </c>
      <c r="C2338" s="16" t="s">
        <v>118</v>
      </c>
      <c r="D2338" s="18">
        <v>2277034</v>
      </c>
      <c r="E2338" s="18">
        <v>5656839</v>
      </c>
      <c r="F2338" s="19">
        <f t="shared" si="20"/>
        <v>1</v>
      </c>
      <c r="G2338" s="19">
        <f t="shared" si="21"/>
        <v>1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</row>
    <row r="2339" spans="1:29" ht="15" x14ac:dyDescent="0.25">
      <c r="A2339" s="14" t="s">
        <v>240</v>
      </c>
      <c r="B2339" s="14" t="s">
        <v>283</v>
      </c>
      <c r="C2339" s="16" t="s">
        <v>118</v>
      </c>
      <c r="D2339" s="18">
        <v>4153</v>
      </c>
      <c r="E2339" s="18">
        <v>8331</v>
      </c>
      <c r="F2339" s="19">
        <f t="shared" si="20"/>
        <v>0</v>
      </c>
      <c r="G2339" s="19">
        <f t="shared" si="21"/>
        <v>0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</row>
    <row r="2340" spans="1:29" ht="15" x14ac:dyDescent="0.25">
      <c r="A2340" s="14" t="s">
        <v>240</v>
      </c>
      <c r="B2340" s="14" t="s">
        <v>284</v>
      </c>
      <c r="C2340" s="16" t="s">
        <v>118</v>
      </c>
      <c r="D2340" s="18">
        <v>69597</v>
      </c>
      <c r="E2340" s="18">
        <v>186812</v>
      </c>
      <c r="F2340" s="19">
        <f t="shared" si="20"/>
        <v>1</v>
      </c>
      <c r="G2340" s="19">
        <f t="shared" si="21"/>
        <v>1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</row>
    <row r="2341" spans="1:29" ht="15" x14ac:dyDescent="0.25">
      <c r="A2341" s="14" t="s">
        <v>240</v>
      </c>
      <c r="B2341" s="14" t="s">
        <v>241</v>
      </c>
      <c r="C2341" s="16" t="s">
        <v>118</v>
      </c>
      <c r="D2341" s="18">
        <v>146</v>
      </c>
      <c r="E2341" s="18">
        <v>444</v>
      </c>
      <c r="F2341" s="19">
        <f t="shared" si="20"/>
        <v>0</v>
      </c>
      <c r="G2341" s="19">
        <f t="shared" si="21"/>
        <v>0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</row>
    <row r="2342" spans="1:29" ht="15" x14ac:dyDescent="0.25">
      <c r="A2342" s="14" t="s">
        <v>240</v>
      </c>
      <c r="B2342" s="14" t="s">
        <v>242</v>
      </c>
      <c r="C2342" s="16" t="s">
        <v>118</v>
      </c>
      <c r="D2342" s="18">
        <v>73673</v>
      </c>
      <c r="E2342" s="18">
        <v>180416</v>
      </c>
      <c r="F2342" s="19">
        <f t="shared" si="20"/>
        <v>1</v>
      </c>
      <c r="G2342" s="19">
        <f t="shared" si="21"/>
        <v>1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</row>
    <row r="2343" spans="1:29" ht="15" x14ac:dyDescent="0.25">
      <c r="A2343" s="14" t="s">
        <v>240</v>
      </c>
      <c r="B2343" s="14" t="s">
        <v>243</v>
      </c>
      <c r="C2343" s="16" t="s">
        <v>118</v>
      </c>
      <c r="D2343" s="19">
        <v>14338</v>
      </c>
      <c r="E2343" s="18">
        <v>2358</v>
      </c>
      <c r="F2343" s="19">
        <f t="shared" si="20"/>
        <v>0</v>
      </c>
      <c r="G2343" s="19">
        <f t="shared" si="21"/>
        <v>0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</row>
    <row r="2344" spans="1:29" ht="15" x14ac:dyDescent="0.25">
      <c r="A2344" s="14" t="s">
        <v>240</v>
      </c>
      <c r="B2344" s="14" t="s">
        <v>244</v>
      </c>
      <c r="C2344" s="16" t="s">
        <v>118</v>
      </c>
      <c r="D2344" s="18">
        <v>709</v>
      </c>
      <c r="E2344" s="18">
        <v>1547</v>
      </c>
      <c r="F2344" s="19">
        <f t="shared" si="20"/>
        <v>0</v>
      </c>
      <c r="G2344" s="19">
        <f t="shared" si="21"/>
        <v>0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</row>
    <row r="2345" spans="1:29" ht="15" x14ac:dyDescent="0.25">
      <c r="A2345" s="14" t="s">
        <v>240</v>
      </c>
      <c r="B2345" s="14" t="s">
        <v>245</v>
      </c>
      <c r="C2345" s="16" t="s">
        <v>118</v>
      </c>
      <c r="D2345" s="18">
        <v>401</v>
      </c>
      <c r="E2345" s="18">
        <v>1426</v>
      </c>
      <c r="F2345" s="19">
        <f t="shared" si="20"/>
        <v>0</v>
      </c>
      <c r="G2345" s="19">
        <f t="shared" si="21"/>
        <v>0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</row>
    <row r="2346" spans="1:29" ht="15" x14ac:dyDescent="0.25">
      <c r="A2346" s="14" t="s">
        <v>240</v>
      </c>
      <c r="B2346" s="14" t="s">
        <v>246</v>
      </c>
      <c r="C2346" s="16" t="s">
        <v>119</v>
      </c>
      <c r="D2346" s="18">
        <v>178</v>
      </c>
      <c r="E2346" s="18">
        <v>425</v>
      </c>
      <c r="F2346" s="19">
        <f t="shared" si="20"/>
        <v>0</v>
      </c>
      <c r="G2346" s="19">
        <f t="shared" si="21"/>
        <v>0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</row>
    <row r="2347" spans="1:29" ht="15" x14ac:dyDescent="0.25">
      <c r="A2347" s="14" t="s">
        <v>240</v>
      </c>
      <c r="B2347" s="14" t="s">
        <v>247</v>
      </c>
      <c r="C2347" s="16" t="s">
        <v>119</v>
      </c>
      <c r="D2347" s="19">
        <v>14338</v>
      </c>
      <c r="E2347" s="18">
        <v>517</v>
      </c>
      <c r="F2347" s="19">
        <f t="shared" si="20"/>
        <v>0</v>
      </c>
      <c r="G2347" s="19">
        <f t="shared" si="21"/>
        <v>0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</row>
    <row r="2348" spans="1:29" ht="15" x14ac:dyDescent="0.25">
      <c r="A2348" s="14" t="s">
        <v>240</v>
      </c>
      <c r="B2348" s="14" t="s">
        <v>248</v>
      </c>
      <c r="C2348" s="16" t="s">
        <v>119</v>
      </c>
      <c r="D2348" s="18">
        <v>5372</v>
      </c>
      <c r="E2348" s="18">
        <v>12757</v>
      </c>
      <c r="F2348" s="19">
        <f t="shared" si="20"/>
        <v>0</v>
      </c>
      <c r="G2348" s="19">
        <f t="shared" si="21"/>
        <v>0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</row>
    <row r="2349" spans="1:29" ht="15" x14ac:dyDescent="0.25">
      <c r="A2349" s="14" t="s">
        <v>240</v>
      </c>
      <c r="B2349" s="14" t="s">
        <v>249</v>
      </c>
      <c r="C2349" s="16" t="s">
        <v>119</v>
      </c>
      <c r="D2349" s="18">
        <v>235460</v>
      </c>
      <c r="E2349" s="18">
        <v>363213</v>
      </c>
      <c r="F2349" s="19">
        <f t="shared" si="20"/>
        <v>1</v>
      </c>
      <c r="G2349" s="19">
        <f t="shared" si="21"/>
        <v>1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</row>
    <row r="2350" spans="1:29" ht="15" x14ac:dyDescent="0.25">
      <c r="A2350" s="14" t="s">
        <v>240</v>
      </c>
      <c r="B2350" s="14" t="s">
        <v>250</v>
      </c>
      <c r="C2350" s="16" t="s">
        <v>119</v>
      </c>
      <c r="D2350" s="18">
        <v>271728</v>
      </c>
      <c r="E2350" s="18">
        <v>560802</v>
      </c>
      <c r="F2350" s="19">
        <f t="shared" si="20"/>
        <v>1</v>
      </c>
      <c r="G2350" s="19">
        <f t="shared" si="21"/>
        <v>1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</row>
    <row r="2351" spans="1:29" ht="15" x14ac:dyDescent="0.25">
      <c r="A2351" s="14" t="s">
        <v>240</v>
      </c>
      <c r="B2351" s="14" t="s">
        <v>251</v>
      </c>
      <c r="C2351" s="16" t="s">
        <v>119</v>
      </c>
      <c r="D2351" s="19">
        <v>14338</v>
      </c>
      <c r="E2351" s="18">
        <v>612</v>
      </c>
      <c r="F2351" s="19">
        <f t="shared" si="20"/>
        <v>0</v>
      </c>
      <c r="G2351" s="19">
        <f t="shared" si="21"/>
        <v>0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</row>
    <row r="2352" spans="1:29" ht="15" x14ac:dyDescent="0.25">
      <c r="A2352" s="14" t="s">
        <v>240</v>
      </c>
      <c r="B2352" s="14" t="s">
        <v>252</v>
      </c>
      <c r="C2352" s="16" t="s">
        <v>119</v>
      </c>
      <c r="D2352" s="18">
        <v>30565</v>
      </c>
      <c r="E2352" s="18">
        <v>71154</v>
      </c>
      <c r="F2352" s="19">
        <f t="shared" si="20"/>
        <v>0</v>
      </c>
      <c r="G2352" s="19">
        <f t="shared" si="21"/>
        <v>0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</row>
    <row r="2353" spans="1:29" ht="15" x14ac:dyDescent="0.25">
      <c r="A2353" s="14" t="s">
        <v>240</v>
      </c>
      <c r="B2353" s="14" t="s">
        <v>253</v>
      </c>
      <c r="C2353" s="16" t="s">
        <v>119</v>
      </c>
      <c r="D2353" s="18">
        <v>27919</v>
      </c>
      <c r="E2353" s="18">
        <v>63439</v>
      </c>
      <c r="F2353" s="19">
        <f t="shared" si="20"/>
        <v>0</v>
      </c>
      <c r="G2353" s="19">
        <f t="shared" si="21"/>
        <v>0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</row>
    <row r="2354" spans="1:29" ht="15" x14ac:dyDescent="0.25">
      <c r="A2354" s="14" t="s">
        <v>240</v>
      </c>
      <c r="B2354" s="14" t="s">
        <v>254</v>
      </c>
      <c r="C2354" s="16" t="s">
        <v>119</v>
      </c>
      <c r="D2354" s="18">
        <v>4508</v>
      </c>
      <c r="E2354" s="18">
        <v>8573</v>
      </c>
      <c r="F2354" s="19">
        <f t="shared" si="20"/>
        <v>0</v>
      </c>
      <c r="G2354" s="19">
        <f t="shared" si="21"/>
        <v>0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</row>
    <row r="2355" spans="1:29" ht="15" x14ac:dyDescent="0.25">
      <c r="A2355" s="14" t="s">
        <v>240</v>
      </c>
      <c r="B2355" s="14" t="s">
        <v>255</v>
      </c>
      <c r="C2355" s="16" t="s">
        <v>119</v>
      </c>
      <c r="D2355" s="18">
        <v>10137</v>
      </c>
      <c r="E2355" s="18">
        <v>26736</v>
      </c>
      <c r="F2355" s="19">
        <f t="shared" si="20"/>
        <v>0</v>
      </c>
      <c r="G2355" s="19">
        <f t="shared" si="21"/>
        <v>0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</row>
    <row r="2356" spans="1:29" ht="15" x14ac:dyDescent="0.25">
      <c r="A2356" s="14" t="s">
        <v>240</v>
      </c>
      <c r="B2356" s="14" t="s">
        <v>256</v>
      </c>
      <c r="C2356" s="16" t="s">
        <v>119</v>
      </c>
      <c r="D2356" s="19">
        <v>14338</v>
      </c>
      <c r="E2356" s="19">
        <v>8441</v>
      </c>
      <c r="F2356" s="19">
        <f t="shared" si="20"/>
        <v>0</v>
      </c>
      <c r="G2356" s="19">
        <f t="shared" si="21"/>
        <v>0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</row>
    <row r="2357" spans="1:29" ht="15" x14ac:dyDescent="0.25">
      <c r="A2357" s="14" t="s">
        <v>240</v>
      </c>
      <c r="B2357" s="14" t="s">
        <v>257</v>
      </c>
      <c r="C2357" s="16" t="s">
        <v>119</v>
      </c>
      <c r="D2357" s="18">
        <v>43</v>
      </c>
      <c r="E2357" s="18">
        <v>150</v>
      </c>
      <c r="F2357" s="19">
        <f t="shared" si="20"/>
        <v>0</v>
      </c>
      <c r="G2357" s="19">
        <f t="shared" si="21"/>
        <v>0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</row>
    <row r="2358" spans="1:29" ht="15" x14ac:dyDescent="0.25">
      <c r="A2358" s="14" t="s">
        <v>240</v>
      </c>
      <c r="B2358" s="14" t="s">
        <v>258</v>
      </c>
      <c r="C2358" s="16" t="s">
        <v>119</v>
      </c>
      <c r="D2358" s="18">
        <v>7058</v>
      </c>
      <c r="E2358" s="18">
        <v>21430</v>
      </c>
      <c r="F2358" s="19">
        <f t="shared" si="20"/>
        <v>0</v>
      </c>
      <c r="G2358" s="19">
        <f t="shared" si="21"/>
        <v>0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</row>
    <row r="2359" spans="1:29" ht="15" x14ac:dyDescent="0.25">
      <c r="A2359" s="14" t="s">
        <v>240</v>
      </c>
      <c r="B2359" s="14" t="s">
        <v>259</v>
      </c>
      <c r="C2359" s="16" t="s">
        <v>119</v>
      </c>
      <c r="D2359" s="18">
        <v>11332</v>
      </c>
      <c r="E2359" s="18">
        <v>30759</v>
      </c>
      <c r="F2359" s="19">
        <f t="shared" si="20"/>
        <v>0</v>
      </c>
      <c r="G2359" s="19">
        <f t="shared" si="21"/>
        <v>0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</row>
    <row r="2360" spans="1:29" ht="15" x14ac:dyDescent="0.25">
      <c r="A2360" s="14" t="s">
        <v>240</v>
      </c>
      <c r="B2360" s="14" t="s">
        <v>260</v>
      </c>
      <c r="C2360" s="16" t="s">
        <v>119</v>
      </c>
      <c r="D2360" s="18">
        <v>4479</v>
      </c>
      <c r="E2360" s="18">
        <v>6898</v>
      </c>
      <c r="F2360" s="19">
        <f t="shared" si="20"/>
        <v>0</v>
      </c>
      <c r="G2360" s="19">
        <f t="shared" si="21"/>
        <v>0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</row>
    <row r="2361" spans="1:29" ht="15" x14ac:dyDescent="0.25">
      <c r="A2361" s="14" t="s">
        <v>240</v>
      </c>
      <c r="B2361" s="14" t="s">
        <v>261</v>
      </c>
      <c r="C2361" s="16" t="s">
        <v>120</v>
      </c>
      <c r="D2361" s="19">
        <v>14338</v>
      </c>
      <c r="E2361" s="18">
        <v>616</v>
      </c>
      <c r="F2361" s="19">
        <f t="shared" si="20"/>
        <v>0</v>
      </c>
      <c r="G2361" s="19">
        <f t="shared" si="21"/>
        <v>0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</row>
    <row r="2362" spans="1:29" ht="15" x14ac:dyDescent="0.25">
      <c r="A2362" s="14" t="s">
        <v>240</v>
      </c>
      <c r="B2362" s="14" t="s">
        <v>262</v>
      </c>
      <c r="C2362" s="16" t="s">
        <v>120</v>
      </c>
      <c r="D2362" s="18">
        <v>81</v>
      </c>
      <c r="E2362" s="18">
        <v>238</v>
      </c>
      <c r="F2362" s="19">
        <f t="shared" si="20"/>
        <v>0</v>
      </c>
      <c r="G2362" s="19">
        <f t="shared" si="21"/>
        <v>0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</row>
    <row r="2363" spans="1:29" ht="15" x14ac:dyDescent="0.25">
      <c r="A2363" s="14" t="s">
        <v>240</v>
      </c>
      <c r="B2363" s="14" t="s">
        <v>263</v>
      </c>
      <c r="C2363" s="16" t="s">
        <v>120</v>
      </c>
      <c r="D2363" s="18">
        <v>8528</v>
      </c>
      <c r="E2363" s="18">
        <v>12636</v>
      </c>
      <c r="F2363" s="19">
        <f t="shared" si="20"/>
        <v>0</v>
      </c>
      <c r="G2363" s="19">
        <f t="shared" si="21"/>
        <v>0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</row>
    <row r="2364" spans="1:29" ht="15" x14ac:dyDescent="0.25">
      <c r="A2364" s="14" t="s">
        <v>240</v>
      </c>
      <c r="B2364" s="14" t="s">
        <v>264</v>
      </c>
      <c r="C2364" s="16" t="s">
        <v>120</v>
      </c>
      <c r="D2364" s="18">
        <v>500</v>
      </c>
      <c r="E2364" s="18">
        <v>1566</v>
      </c>
      <c r="F2364" s="19">
        <f t="shared" si="20"/>
        <v>0</v>
      </c>
      <c r="G2364" s="19">
        <f t="shared" si="21"/>
        <v>0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</row>
    <row r="2365" spans="1:29" ht="15" x14ac:dyDescent="0.25">
      <c r="A2365" s="14" t="s">
        <v>240</v>
      </c>
      <c r="B2365" s="14" t="s">
        <v>265</v>
      </c>
      <c r="C2365" s="16" t="s">
        <v>120</v>
      </c>
      <c r="D2365" s="18">
        <v>2509</v>
      </c>
      <c r="E2365" s="18">
        <v>2391</v>
      </c>
      <c r="F2365" s="19">
        <f t="shared" si="20"/>
        <v>0</v>
      </c>
      <c r="G2365" s="19">
        <f t="shared" si="21"/>
        <v>0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</row>
    <row r="2366" spans="1:29" ht="15" x14ac:dyDescent="0.25">
      <c r="A2366" s="14" t="s">
        <v>240</v>
      </c>
      <c r="B2366" s="14" t="s">
        <v>266</v>
      </c>
      <c r="C2366" s="16" t="s">
        <v>120</v>
      </c>
      <c r="D2366" s="18">
        <v>4692</v>
      </c>
      <c r="E2366" s="18">
        <v>8779</v>
      </c>
      <c r="F2366" s="19">
        <f t="shared" si="20"/>
        <v>0</v>
      </c>
      <c r="G2366" s="19">
        <f t="shared" si="21"/>
        <v>0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</row>
    <row r="2367" spans="1:29" ht="15" x14ac:dyDescent="0.25">
      <c r="A2367" s="14" t="s">
        <v>240</v>
      </c>
      <c r="B2367" s="14" t="s">
        <v>267</v>
      </c>
      <c r="C2367" s="16" t="s">
        <v>120</v>
      </c>
      <c r="D2367" s="18">
        <v>4200</v>
      </c>
      <c r="E2367" s="18">
        <v>13480</v>
      </c>
      <c r="F2367" s="19">
        <f t="shared" si="20"/>
        <v>0</v>
      </c>
      <c r="G2367" s="19">
        <f t="shared" si="21"/>
        <v>0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</row>
    <row r="2368" spans="1:29" ht="15" x14ac:dyDescent="0.25">
      <c r="A2368" s="14" t="s">
        <v>240</v>
      </c>
      <c r="B2368" s="14" t="s">
        <v>268</v>
      </c>
      <c r="C2368" s="16" t="s">
        <v>120</v>
      </c>
      <c r="D2368" s="18">
        <v>176711</v>
      </c>
      <c r="E2368" s="18">
        <v>455845</v>
      </c>
      <c r="F2368" s="19">
        <f t="shared" si="20"/>
        <v>1</v>
      </c>
      <c r="G2368" s="19">
        <f t="shared" si="21"/>
        <v>1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</row>
    <row r="2369" spans="1:29" ht="15" x14ac:dyDescent="0.25">
      <c r="A2369" s="14" t="s">
        <v>240</v>
      </c>
      <c r="B2369" s="14" t="s">
        <v>269</v>
      </c>
      <c r="C2369" s="16" t="s">
        <v>121</v>
      </c>
      <c r="D2369" s="18">
        <v>2871</v>
      </c>
      <c r="E2369" s="18">
        <v>4595</v>
      </c>
      <c r="F2369" s="19">
        <f t="shared" si="20"/>
        <v>0</v>
      </c>
      <c r="G2369" s="19">
        <f t="shared" si="21"/>
        <v>0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</row>
    <row r="2370" spans="1:29" ht="15" x14ac:dyDescent="0.25">
      <c r="A2370" s="14" t="s">
        <v>240</v>
      </c>
      <c r="B2370" s="14" t="s">
        <v>270</v>
      </c>
      <c r="C2370" s="16" t="s">
        <v>121</v>
      </c>
      <c r="D2370" s="18">
        <v>3024</v>
      </c>
      <c r="E2370" s="18">
        <v>7125</v>
      </c>
      <c r="F2370" s="19">
        <f t="shared" si="20"/>
        <v>0</v>
      </c>
      <c r="G2370" s="19">
        <f t="shared" si="21"/>
        <v>0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</row>
    <row r="2371" spans="1:29" ht="15" x14ac:dyDescent="0.25">
      <c r="A2371" s="14" t="s">
        <v>240</v>
      </c>
      <c r="B2371" s="14" t="s">
        <v>271</v>
      </c>
      <c r="C2371" s="16" t="s">
        <v>121</v>
      </c>
      <c r="D2371" s="18">
        <v>4225</v>
      </c>
      <c r="E2371" s="18">
        <v>4136</v>
      </c>
      <c r="F2371" s="19">
        <f t="shared" si="20"/>
        <v>0</v>
      </c>
      <c r="G2371" s="19">
        <f t="shared" si="21"/>
        <v>0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</row>
    <row r="2372" spans="1:29" ht="15" x14ac:dyDescent="0.25">
      <c r="A2372" s="14" t="s">
        <v>240</v>
      </c>
      <c r="B2372" s="14" t="s">
        <v>272</v>
      </c>
      <c r="C2372" s="16" t="s">
        <v>121</v>
      </c>
      <c r="D2372" s="18">
        <v>14334</v>
      </c>
      <c r="E2372" s="18">
        <v>43208</v>
      </c>
      <c r="F2372" s="19">
        <f t="shared" si="20"/>
        <v>0</v>
      </c>
      <c r="G2372" s="19">
        <f t="shared" si="21"/>
        <v>0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</row>
    <row r="2373" spans="1:29" ht="15" x14ac:dyDescent="0.25">
      <c r="A2373" s="14" t="s">
        <v>240</v>
      </c>
      <c r="B2373" s="14" t="s">
        <v>273</v>
      </c>
      <c r="C2373" s="16" t="s">
        <v>121</v>
      </c>
      <c r="D2373" s="19">
        <v>14338</v>
      </c>
      <c r="E2373" s="19">
        <v>8441</v>
      </c>
      <c r="F2373" s="19">
        <f t="shared" si="20"/>
        <v>0</v>
      </c>
      <c r="G2373" s="19">
        <f t="shared" si="21"/>
        <v>0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</row>
    <row r="2374" spans="1:29" ht="15" x14ac:dyDescent="0.25">
      <c r="A2374" s="14" t="s">
        <v>240</v>
      </c>
      <c r="B2374" s="14" t="s">
        <v>274</v>
      </c>
      <c r="C2374" s="16" t="s">
        <v>121</v>
      </c>
      <c r="D2374" s="19">
        <v>14338</v>
      </c>
      <c r="E2374" s="19">
        <v>8441</v>
      </c>
      <c r="F2374" s="19">
        <f t="shared" si="20"/>
        <v>0</v>
      </c>
      <c r="G2374" s="19">
        <f t="shared" si="21"/>
        <v>0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</row>
    <row r="2375" spans="1:29" ht="15" x14ac:dyDescent="0.25">
      <c r="A2375" s="14" t="s">
        <v>240</v>
      </c>
      <c r="B2375" s="14" t="s">
        <v>275</v>
      </c>
      <c r="C2375" s="16" t="s">
        <v>121</v>
      </c>
      <c r="D2375" s="18">
        <v>83</v>
      </c>
      <c r="E2375" s="18">
        <v>249</v>
      </c>
      <c r="F2375" s="19">
        <f t="shared" si="20"/>
        <v>0</v>
      </c>
      <c r="G2375" s="19">
        <f t="shared" si="21"/>
        <v>0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</row>
    <row r="2376" spans="1:29" ht="15" x14ac:dyDescent="0.25">
      <c r="A2376" s="14" t="s">
        <v>240</v>
      </c>
      <c r="B2376" s="14" t="s">
        <v>276</v>
      </c>
      <c r="C2376" s="16" t="s">
        <v>121</v>
      </c>
      <c r="D2376" s="18">
        <v>128</v>
      </c>
      <c r="E2376" s="18">
        <v>385</v>
      </c>
      <c r="F2376" s="19">
        <f t="shared" si="20"/>
        <v>0</v>
      </c>
      <c r="G2376" s="19">
        <f t="shared" si="21"/>
        <v>0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</row>
    <row r="2377" spans="1:29" ht="15" x14ac:dyDescent="0.25">
      <c r="A2377" s="14" t="s">
        <v>240</v>
      </c>
      <c r="B2377" s="14" t="s">
        <v>277</v>
      </c>
      <c r="C2377" s="16" t="s">
        <v>121</v>
      </c>
      <c r="D2377" s="19">
        <v>14338</v>
      </c>
      <c r="E2377" s="19">
        <v>8441</v>
      </c>
      <c r="F2377" s="19">
        <f t="shared" si="20"/>
        <v>0</v>
      </c>
      <c r="G2377" s="19">
        <f t="shared" si="21"/>
        <v>0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</row>
    <row r="2378" spans="1:29" ht="15" x14ac:dyDescent="0.25">
      <c r="A2378" s="14" t="s">
        <v>240</v>
      </c>
      <c r="B2378" s="14" t="s">
        <v>278</v>
      </c>
      <c r="C2378" s="16" t="s">
        <v>121</v>
      </c>
      <c r="D2378" s="18">
        <v>70</v>
      </c>
      <c r="E2378" s="18">
        <v>202</v>
      </c>
      <c r="F2378" s="19">
        <f t="shared" si="20"/>
        <v>0</v>
      </c>
      <c r="G2378" s="19">
        <f t="shared" si="21"/>
        <v>0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</row>
    <row r="2379" spans="1:29" ht="15" x14ac:dyDescent="0.25">
      <c r="A2379" s="14" t="s">
        <v>240</v>
      </c>
      <c r="B2379" s="14" t="s">
        <v>279</v>
      </c>
      <c r="C2379" s="16" t="s">
        <v>122</v>
      </c>
      <c r="D2379" s="18">
        <v>714</v>
      </c>
      <c r="E2379" s="18">
        <v>2442</v>
      </c>
      <c r="F2379" s="19">
        <f t="shared" si="20"/>
        <v>0</v>
      </c>
      <c r="G2379" s="19">
        <f t="shared" si="21"/>
        <v>0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</row>
    <row r="2380" spans="1:29" ht="15" x14ac:dyDescent="0.25">
      <c r="A2380" s="14" t="s">
        <v>240</v>
      </c>
      <c r="B2380" s="14" t="s">
        <v>280</v>
      </c>
      <c r="C2380" s="16" t="s">
        <v>122</v>
      </c>
      <c r="D2380" s="18">
        <v>20331</v>
      </c>
      <c r="E2380" s="18">
        <v>46461</v>
      </c>
      <c r="F2380" s="19">
        <f t="shared" si="20"/>
        <v>0</v>
      </c>
      <c r="G2380" s="19">
        <f t="shared" si="21"/>
        <v>0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</row>
    <row r="2381" spans="1:29" ht="15" x14ac:dyDescent="0.25">
      <c r="A2381" s="14" t="s">
        <v>240</v>
      </c>
      <c r="B2381" s="14" t="s">
        <v>281</v>
      </c>
      <c r="C2381" s="16" t="s">
        <v>122</v>
      </c>
      <c r="D2381" s="19">
        <v>14338</v>
      </c>
      <c r="E2381" s="18">
        <v>158</v>
      </c>
      <c r="F2381" s="19">
        <f t="shared" si="20"/>
        <v>0</v>
      </c>
      <c r="G2381" s="19">
        <f t="shared" si="21"/>
        <v>0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</row>
    <row r="2382" spans="1:29" ht="15" x14ac:dyDescent="0.25">
      <c r="A2382" s="14" t="s">
        <v>240</v>
      </c>
      <c r="B2382" s="14" t="s">
        <v>282</v>
      </c>
      <c r="C2382" s="16" t="s">
        <v>122</v>
      </c>
      <c r="D2382" s="18">
        <v>2337014</v>
      </c>
      <c r="E2382" s="18">
        <v>5828697</v>
      </c>
      <c r="F2382" s="19">
        <f t="shared" si="20"/>
        <v>1</v>
      </c>
      <c r="G2382" s="19">
        <f t="shared" si="21"/>
        <v>1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</row>
    <row r="2383" spans="1:29" ht="15" x14ac:dyDescent="0.25">
      <c r="A2383" s="14" t="s">
        <v>240</v>
      </c>
      <c r="B2383" s="14" t="s">
        <v>283</v>
      </c>
      <c r="C2383" s="16" t="s">
        <v>122</v>
      </c>
      <c r="D2383" s="18">
        <v>3172</v>
      </c>
      <c r="E2383" s="18">
        <v>5999</v>
      </c>
      <c r="F2383" s="19">
        <f t="shared" si="20"/>
        <v>0</v>
      </c>
      <c r="G2383" s="19">
        <f t="shared" si="21"/>
        <v>0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</row>
    <row r="2384" spans="1:29" ht="15" x14ac:dyDescent="0.25">
      <c r="A2384" s="14" t="s">
        <v>240</v>
      </c>
      <c r="B2384" s="14" t="s">
        <v>284</v>
      </c>
      <c r="C2384" s="16" t="s">
        <v>122</v>
      </c>
      <c r="D2384" s="18">
        <v>62934</v>
      </c>
      <c r="E2384" s="18">
        <v>175785</v>
      </c>
      <c r="F2384" s="19">
        <f t="shared" si="20"/>
        <v>1</v>
      </c>
      <c r="G2384" s="19">
        <f t="shared" si="21"/>
        <v>1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</row>
    <row r="2385" spans="1:29" ht="15" x14ac:dyDescent="0.25">
      <c r="A2385" s="14" t="s">
        <v>240</v>
      </c>
      <c r="B2385" s="14" t="s">
        <v>241</v>
      </c>
      <c r="C2385" s="16" t="s">
        <v>122</v>
      </c>
      <c r="D2385" s="18">
        <v>143</v>
      </c>
      <c r="E2385" s="18">
        <v>425</v>
      </c>
      <c r="F2385" s="19">
        <f t="shared" si="20"/>
        <v>0</v>
      </c>
      <c r="G2385" s="19">
        <f t="shared" si="21"/>
        <v>0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</row>
    <row r="2386" spans="1:29" ht="15" x14ac:dyDescent="0.25">
      <c r="A2386" s="14" t="s">
        <v>240</v>
      </c>
      <c r="B2386" s="14" t="s">
        <v>242</v>
      </c>
      <c r="C2386" s="16" t="s">
        <v>122</v>
      </c>
      <c r="D2386" s="18">
        <v>73128</v>
      </c>
      <c r="E2386" s="18">
        <v>174238</v>
      </c>
      <c r="F2386" s="19">
        <f t="shared" si="20"/>
        <v>1</v>
      </c>
      <c r="G2386" s="19">
        <f t="shared" si="21"/>
        <v>1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</row>
    <row r="2387" spans="1:29" ht="15" x14ac:dyDescent="0.25">
      <c r="A2387" s="14" t="s">
        <v>240</v>
      </c>
      <c r="B2387" s="14" t="s">
        <v>243</v>
      </c>
      <c r="C2387" s="16" t="s">
        <v>122</v>
      </c>
      <c r="D2387" s="19">
        <v>14338</v>
      </c>
      <c r="E2387" s="18">
        <v>2274</v>
      </c>
      <c r="F2387" s="19">
        <f t="shared" si="20"/>
        <v>0</v>
      </c>
      <c r="G2387" s="19">
        <f t="shared" si="21"/>
        <v>0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</row>
    <row r="2388" spans="1:29" ht="15" x14ac:dyDescent="0.25">
      <c r="A2388" s="14" t="s">
        <v>240</v>
      </c>
      <c r="B2388" s="14" t="s">
        <v>244</v>
      </c>
      <c r="C2388" s="16" t="s">
        <v>122</v>
      </c>
      <c r="D2388" s="18">
        <v>706</v>
      </c>
      <c r="E2388" s="18">
        <v>1522</v>
      </c>
      <c r="F2388" s="19">
        <f t="shared" si="20"/>
        <v>0</v>
      </c>
      <c r="G2388" s="19">
        <f t="shared" si="21"/>
        <v>0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</row>
    <row r="2389" spans="1:29" ht="15" x14ac:dyDescent="0.25">
      <c r="A2389" s="14" t="s">
        <v>240</v>
      </c>
      <c r="B2389" s="14" t="s">
        <v>245</v>
      </c>
      <c r="C2389" s="16" t="s">
        <v>122</v>
      </c>
      <c r="D2389" s="18">
        <v>398</v>
      </c>
      <c r="E2389" s="18">
        <v>1371</v>
      </c>
      <c r="F2389" s="19">
        <f t="shared" si="20"/>
        <v>0</v>
      </c>
      <c r="G2389" s="19">
        <f t="shared" si="21"/>
        <v>0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1:29" ht="15" x14ac:dyDescent="0.25">
      <c r="A2390" s="14" t="s">
        <v>240</v>
      </c>
      <c r="B2390" s="14" t="s">
        <v>246</v>
      </c>
      <c r="C2390" s="16" t="s">
        <v>122</v>
      </c>
      <c r="D2390" s="18">
        <v>172</v>
      </c>
      <c r="E2390" s="18">
        <v>407</v>
      </c>
      <c r="F2390" s="19">
        <f t="shared" si="20"/>
        <v>0</v>
      </c>
      <c r="G2390" s="19">
        <f t="shared" si="21"/>
        <v>0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</row>
    <row r="2391" spans="1:29" ht="15" x14ac:dyDescent="0.25">
      <c r="A2391" s="14" t="s">
        <v>240</v>
      </c>
      <c r="B2391" s="14" t="s">
        <v>247</v>
      </c>
      <c r="C2391" s="16" t="s">
        <v>122</v>
      </c>
      <c r="D2391" s="19">
        <v>14338</v>
      </c>
      <c r="E2391" s="18">
        <v>521</v>
      </c>
      <c r="F2391" s="19">
        <f t="shared" si="20"/>
        <v>0</v>
      </c>
      <c r="G2391" s="19">
        <f t="shared" si="21"/>
        <v>0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</row>
    <row r="2392" spans="1:29" ht="15" x14ac:dyDescent="0.25">
      <c r="A2392" s="14" t="s">
        <v>240</v>
      </c>
      <c r="B2392" s="14" t="s">
        <v>248</v>
      </c>
      <c r="C2392" s="16" t="s">
        <v>123</v>
      </c>
      <c r="D2392" s="18">
        <v>6439</v>
      </c>
      <c r="E2392" s="18">
        <v>14910</v>
      </c>
      <c r="F2392" s="19">
        <f t="shared" si="20"/>
        <v>0</v>
      </c>
      <c r="G2392" s="19">
        <f t="shared" si="21"/>
        <v>0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</row>
    <row r="2393" spans="1:29" ht="15" x14ac:dyDescent="0.25">
      <c r="A2393" s="14" t="s">
        <v>240</v>
      </c>
      <c r="B2393" s="14" t="s">
        <v>249</v>
      </c>
      <c r="C2393" s="16" t="s">
        <v>123</v>
      </c>
      <c r="D2393" s="18">
        <v>222818</v>
      </c>
      <c r="E2393" s="18">
        <v>347668</v>
      </c>
      <c r="F2393" s="19">
        <f t="shared" si="20"/>
        <v>1</v>
      </c>
      <c r="G2393" s="19">
        <f t="shared" si="21"/>
        <v>1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</row>
    <row r="2394" spans="1:29" ht="15" x14ac:dyDescent="0.25">
      <c r="A2394" s="14" t="s">
        <v>240</v>
      </c>
      <c r="B2394" s="14" t="s">
        <v>250</v>
      </c>
      <c r="C2394" s="16" t="s">
        <v>123</v>
      </c>
      <c r="D2394" s="18">
        <v>268302</v>
      </c>
      <c r="E2394" s="18">
        <v>550233</v>
      </c>
      <c r="F2394" s="19">
        <f t="shared" si="20"/>
        <v>1</v>
      </c>
      <c r="G2394" s="19">
        <f t="shared" si="21"/>
        <v>1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</row>
    <row r="2395" spans="1:29" ht="15" x14ac:dyDescent="0.25">
      <c r="A2395" s="14" t="s">
        <v>240</v>
      </c>
      <c r="B2395" s="14" t="s">
        <v>251</v>
      </c>
      <c r="C2395" s="16" t="s">
        <v>123</v>
      </c>
      <c r="D2395" s="19">
        <v>14338</v>
      </c>
      <c r="E2395" s="18">
        <v>517</v>
      </c>
      <c r="F2395" s="19">
        <f t="shared" si="20"/>
        <v>0</v>
      </c>
      <c r="G2395" s="19">
        <f t="shared" si="21"/>
        <v>0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</row>
    <row r="2396" spans="1:29" ht="15" x14ac:dyDescent="0.25">
      <c r="A2396" s="14" t="s">
        <v>240</v>
      </c>
      <c r="B2396" s="14" t="s">
        <v>252</v>
      </c>
      <c r="C2396" s="16" t="s">
        <v>123</v>
      </c>
      <c r="D2396" s="18">
        <v>29507</v>
      </c>
      <c r="E2396" s="18">
        <v>64393</v>
      </c>
      <c r="F2396" s="19">
        <f t="shared" si="20"/>
        <v>0</v>
      </c>
      <c r="G2396" s="19">
        <f t="shared" si="21"/>
        <v>0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</row>
    <row r="2397" spans="1:29" ht="15" x14ac:dyDescent="0.25">
      <c r="A2397" s="14" t="s">
        <v>240</v>
      </c>
      <c r="B2397" s="14" t="s">
        <v>253</v>
      </c>
      <c r="C2397" s="16" t="s">
        <v>123</v>
      </c>
      <c r="D2397" s="18">
        <v>28568</v>
      </c>
      <c r="E2397" s="18">
        <v>62940</v>
      </c>
      <c r="F2397" s="19">
        <f t="shared" si="20"/>
        <v>0</v>
      </c>
      <c r="G2397" s="19">
        <f t="shared" si="21"/>
        <v>0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</row>
    <row r="2398" spans="1:29" ht="15" x14ac:dyDescent="0.25">
      <c r="A2398" s="14" t="s">
        <v>240</v>
      </c>
      <c r="B2398" s="14" t="s">
        <v>254</v>
      </c>
      <c r="C2398" s="16" t="s">
        <v>123</v>
      </c>
      <c r="D2398" s="18">
        <v>4182</v>
      </c>
      <c r="E2398" s="18">
        <v>7437</v>
      </c>
      <c r="F2398" s="19">
        <f t="shared" si="20"/>
        <v>0</v>
      </c>
      <c r="G2398" s="19">
        <f t="shared" si="21"/>
        <v>0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</row>
    <row r="2399" spans="1:29" ht="15" x14ac:dyDescent="0.25">
      <c r="A2399" s="14" t="s">
        <v>240</v>
      </c>
      <c r="B2399" s="14" t="s">
        <v>255</v>
      </c>
      <c r="C2399" s="16" t="s">
        <v>123</v>
      </c>
      <c r="D2399" s="18">
        <v>10847</v>
      </c>
      <c r="E2399" s="18">
        <v>27407</v>
      </c>
      <c r="F2399" s="19">
        <f t="shared" si="20"/>
        <v>0</v>
      </c>
      <c r="G2399" s="19">
        <f t="shared" si="21"/>
        <v>0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</row>
    <row r="2400" spans="1:29" ht="15" x14ac:dyDescent="0.25">
      <c r="A2400" s="14" t="s">
        <v>240</v>
      </c>
      <c r="B2400" s="14" t="s">
        <v>256</v>
      </c>
      <c r="C2400" s="16" t="s">
        <v>123</v>
      </c>
      <c r="D2400" s="19">
        <v>14338</v>
      </c>
      <c r="E2400" s="19">
        <v>8441</v>
      </c>
      <c r="F2400" s="19">
        <f t="shared" si="20"/>
        <v>0</v>
      </c>
      <c r="G2400" s="19">
        <f t="shared" si="21"/>
        <v>0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</row>
    <row r="2401" spans="1:29" ht="15" x14ac:dyDescent="0.25">
      <c r="A2401" s="14" t="s">
        <v>240</v>
      </c>
      <c r="B2401" s="14" t="s">
        <v>257</v>
      </c>
      <c r="C2401" s="16" t="s">
        <v>123</v>
      </c>
      <c r="D2401" s="18">
        <v>42</v>
      </c>
      <c r="E2401" s="18">
        <v>110</v>
      </c>
      <c r="F2401" s="19">
        <f t="shared" si="20"/>
        <v>0</v>
      </c>
      <c r="G2401" s="19">
        <f t="shared" si="21"/>
        <v>0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</row>
    <row r="2402" spans="1:29" ht="15" x14ac:dyDescent="0.25">
      <c r="A2402" s="14" t="s">
        <v>240</v>
      </c>
      <c r="B2402" s="14" t="s">
        <v>258</v>
      </c>
      <c r="C2402" s="16" t="s">
        <v>123</v>
      </c>
      <c r="D2402" s="18">
        <v>7068</v>
      </c>
      <c r="E2402" s="18">
        <v>20693</v>
      </c>
      <c r="F2402" s="19">
        <f t="shared" si="20"/>
        <v>0</v>
      </c>
      <c r="G2402" s="19">
        <f t="shared" si="21"/>
        <v>0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</row>
    <row r="2403" spans="1:29" ht="15" x14ac:dyDescent="0.25">
      <c r="A2403" s="14" t="s">
        <v>240</v>
      </c>
      <c r="B2403" s="14" t="s">
        <v>259</v>
      </c>
      <c r="C2403" s="16" t="s">
        <v>123</v>
      </c>
      <c r="D2403" s="18">
        <v>10255</v>
      </c>
      <c r="E2403" s="18">
        <v>29688</v>
      </c>
      <c r="F2403" s="19">
        <f t="shared" si="20"/>
        <v>0</v>
      </c>
      <c r="G2403" s="19">
        <f t="shared" si="21"/>
        <v>0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</row>
    <row r="2404" spans="1:29" ht="15" x14ac:dyDescent="0.25">
      <c r="A2404" s="14" t="s">
        <v>240</v>
      </c>
      <c r="B2404" s="14" t="s">
        <v>260</v>
      </c>
      <c r="C2404" s="16" t="s">
        <v>123</v>
      </c>
      <c r="D2404" s="18">
        <v>4735</v>
      </c>
      <c r="E2404" s="18">
        <v>6846</v>
      </c>
      <c r="F2404" s="19">
        <f t="shared" si="20"/>
        <v>0</v>
      </c>
      <c r="G2404" s="19">
        <f t="shared" si="21"/>
        <v>0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</row>
    <row r="2405" spans="1:29" ht="15" x14ac:dyDescent="0.25">
      <c r="A2405" s="14" t="s">
        <v>240</v>
      </c>
      <c r="B2405" s="14" t="s">
        <v>261</v>
      </c>
      <c r="C2405" s="16" t="s">
        <v>123</v>
      </c>
      <c r="D2405" s="19">
        <v>14338</v>
      </c>
      <c r="E2405" s="18">
        <v>627</v>
      </c>
      <c r="F2405" s="19">
        <f t="shared" si="20"/>
        <v>0</v>
      </c>
      <c r="G2405" s="19">
        <f t="shared" si="21"/>
        <v>0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</row>
    <row r="2406" spans="1:29" ht="15" x14ac:dyDescent="0.25">
      <c r="A2406" s="14" t="s">
        <v>240</v>
      </c>
      <c r="B2406" s="14" t="s">
        <v>262</v>
      </c>
      <c r="C2406" s="16" t="s">
        <v>123</v>
      </c>
      <c r="D2406" s="18">
        <v>81</v>
      </c>
      <c r="E2406" s="18">
        <v>231</v>
      </c>
      <c r="F2406" s="19">
        <f t="shared" si="20"/>
        <v>0</v>
      </c>
      <c r="G2406" s="19">
        <f t="shared" si="21"/>
        <v>0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</row>
    <row r="2407" spans="1:29" ht="15" x14ac:dyDescent="0.25">
      <c r="A2407" s="14" t="s">
        <v>240</v>
      </c>
      <c r="B2407" s="14" t="s">
        <v>263</v>
      </c>
      <c r="C2407" s="16" t="s">
        <v>123</v>
      </c>
      <c r="D2407" s="18">
        <v>7940</v>
      </c>
      <c r="E2407" s="18">
        <v>12526</v>
      </c>
      <c r="F2407" s="19">
        <f t="shared" si="20"/>
        <v>0</v>
      </c>
      <c r="G2407" s="19">
        <f t="shared" si="21"/>
        <v>0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</row>
    <row r="2408" spans="1:29" ht="15" x14ac:dyDescent="0.25">
      <c r="A2408" s="14" t="s">
        <v>240</v>
      </c>
      <c r="B2408" s="14" t="s">
        <v>264</v>
      </c>
      <c r="C2408" s="16" t="s">
        <v>124</v>
      </c>
      <c r="D2408" s="18">
        <v>500</v>
      </c>
      <c r="E2408" s="18">
        <v>1291</v>
      </c>
      <c r="F2408" s="19">
        <f t="shared" si="20"/>
        <v>0</v>
      </c>
      <c r="G2408" s="19">
        <f t="shared" si="21"/>
        <v>0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</row>
    <row r="2409" spans="1:29" ht="15" x14ac:dyDescent="0.25">
      <c r="A2409" s="14" t="s">
        <v>240</v>
      </c>
      <c r="B2409" s="14" t="s">
        <v>265</v>
      </c>
      <c r="C2409" s="16" t="s">
        <v>124</v>
      </c>
      <c r="D2409" s="18">
        <v>2645</v>
      </c>
      <c r="E2409" s="18">
        <v>2112</v>
      </c>
      <c r="F2409" s="19">
        <f t="shared" si="20"/>
        <v>0</v>
      </c>
      <c r="G2409" s="19">
        <f t="shared" si="21"/>
        <v>0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</row>
    <row r="2410" spans="1:29" ht="15" x14ac:dyDescent="0.25">
      <c r="A2410" s="14" t="s">
        <v>240</v>
      </c>
      <c r="B2410" s="14" t="s">
        <v>266</v>
      </c>
      <c r="C2410" s="16" t="s">
        <v>124</v>
      </c>
      <c r="D2410" s="18">
        <v>3993</v>
      </c>
      <c r="E2410" s="18">
        <v>7008</v>
      </c>
      <c r="F2410" s="19">
        <f t="shared" si="20"/>
        <v>0</v>
      </c>
      <c r="G2410" s="19">
        <f t="shared" si="21"/>
        <v>0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</row>
    <row r="2411" spans="1:29" ht="15" x14ac:dyDescent="0.25">
      <c r="A2411" s="14" t="s">
        <v>240</v>
      </c>
      <c r="B2411" s="14" t="s">
        <v>267</v>
      </c>
      <c r="C2411" s="16" t="s">
        <v>124</v>
      </c>
      <c r="D2411" s="18">
        <v>4176</v>
      </c>
      <c r="E2411" s="18">
        <v>12020</v>
      </c>
      <c r="F2411" s="19">
        <f t="shared" si="20"/>
        <v>0</v>
      </c>
      <c r="G2411" s="19">
        <f t="shared" si="21"/>
        <v>0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</row>
    <row r="2412" spans="1:29" ht="15" x14ac:dyDescent="0.25">
      <c r="A2412" s="14" t="s">
        <v>240</v>
      </c>
      <c r="B2412" s="14" t="s">
        <v>268</v>
      </c>
      <c r="C2412" s="16" t="s">
        <v>124</v>
      </c>
      <c r="D2412" s="18">
        <v>172307</v>
      </c>
      <c r="E2412" s="18">
        <v>441796</v>
      </c>
      <c r="F2412" s="19">
        <f t="shared" si="20"/>
        <v>1</v>
      </c>
      <c r="G2412" s="19">
        <f t="shared" si="21"/>
        <v>1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</row>
    <row r="2413" spans="1:29" ht="15" x14ac:dyDescent="0.25">
      <c r="A2413" s="14" t="s">
        <v>240</v>
      </c>
      <c r="B2413" s="14" t="s">
        <v>269</v>
      </c>
      <c r="C2413" s="16" t="s">
        <v>125</v>
      </c>
      <c r="D2413" s="18">
        <v>2824</v>
      </c>
      <c r="E2413" s="18">
        <v>4466</v>
      </c>
      <c r="F2413" s="19">
        <f t="shared" si="20"/>
        <v>0</v>
      </c>
      <c r="G2413" s="19">
        <f t="shared" si="21"/>
        <v>0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</row>
    <row r="2414" spans="1:29" ht="15" x14ac:dyDescent="0.25">
      <c r="A2414" s="14" t="s">
        <v>240</v>
      </c>
      <c r="B2414" s="14" t="s">
        <v>270</v>
      </c>
      <c r="C2414" s="16" t="s">
        <v>125</v>
      </c>
      <c r="D2414" s="18">
        <v>3093</v>
      </c>
      <c r="E2414" s="18">
        <v>7371</v>
      </c>
      <c r="F2414" s="19">
        <f t="shared" si="20"/>
        <v>0</v>
      </c>
      <c r="G2414" s="19">
        <f t="shared" si="21"/>
        <v>0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</row>
    <row r="2415" spans="1:29" ht="15" x14ac:dyDescent="0.25">
      <c r="A2415" s="14" t="s">
        <v>240</v>
      </c>
      <c r="B2415" s="14" t="s">
        <v>271</v>
      </c>
      <c r="C2415" s="16" t="s">
        <v>125</v>
      </c>
      <c r="D2415" s="18">
        <v>4076</v>
      </c>
      <c r="E2415" s="18">
        <v>3986</v>
      </c>
      <c r="F2415" s="19">
        <f t="shared" si="20"/>
        <v>0</v>
      </c>
      <c r="G2415" s="19">
        <f t="shared" si="21"/>
        <v>0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</row>
    <row r="2416" spans="1:29" ht="15" x14ac:dyDescent="0.25">
      <c r="A2416" s="14" t="s">
        <v>240</v>
      </c>
      <c r="B2416" s="14" t="s">
        <v>272</v>
      </c>
      <c r="C2416" s="16" t="s">
        <v>125</v>
      </c>
      <c r="D2416" s="18">
        <v>13248</v>
      </c>
      <c r="E2416" s="18">
        <v>35064</v>
      </c>
      <c r="F2416" s="19">
        <f t="shared" si="20"/>
        <v>0</v>
      </c>
      <c r="G2416" s="19">
        <f t="shared" si="21"/>
        <v>0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</row>
    <row r="2417" spans="1:29" ht="15" x14ac:dyDescent="0.25">
      <c r="A2417" s="14" t="s">
        <v>240</v>
      </c>
      <c r="B2417" s="14" t="s">
        <v>273</v>
      </c>
      <c r="C2417" s="16" t="s">
        <v>125</v>
      </c>
      <c r="D2417" s="19">
        <v>14338</v>
      </c>
      <c r="E2417" s="19">
        <v>8441</v>
      </c>
      <c r="F2417" s="19">
        <f t="shared" si="20"/>
        <v>0</v>
      </c>
      <c r="G2417" s="19">
        <f t="shared" si="21"/>
        <v>0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</row>
    <row r="2418" spans="1:29" ht="15" x14ac:dyDescent="0.25">
      <c r="A2418" s="14" t="s">
        <v>240</v>
      </c>
      <c r="B2418" s="14" t="s">
        <v>274</v>
      </c>
      <c r="C2418" s="16" t="s">
        <v>125</v>
      </c>
      <c r="D2418" s="19">
        <v>14338</v>
      </c>
      <c r="E2418" s="19">
        <v>8441</v>
      </c>
      <c r="F2418" s="19">
        <f t="shared" si="20"/>
        <v>0</v>
      </c>
      <c r="G2418" s="19">
        <f t="shared" si="21"/>
        <v>0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</row>
    <row r="2419" spans="1:29" ht="15" x14ac:dyDescent="0.25">
      <c r="A2419" s="14" t="s">
        <v>240</v>
      </c>
      <c r="B2419" s="14" t="s">
        <v>275</v>
      </c>
      <c r="C2419" s="16" t="s">
        <v>125</v>
      </c>
      <c r="D2419" s="18">
        <v>79</v>
      </c>
      <c r="E2419" s="18">
        <v>235</v>
      </c>
      <c r="F2419" s="19">
        <f t="shared" si="20"/>
        <v>0</v>
      </c>
      <c r="G2419" s="19">
        <f t="shared" si="21"/>
        <v>0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</row>
    <row r="2420" spans="1:29" ht="15" x14ac:dyDescent="0.25">
      <c r="A2420" s="14" t="s">
        <v>240</v>
      </c>
      <c r="B2420" s="14" t="s">
        <v>276</v>
      </c>
      <c r="C2420" s="16" t="s">
        <v>125</v>
      </c>
      <c r="D2420" s="18">
        <v>119</v>
      </c>
      <c r="E2420" s="18">
        <v>367</v>
      </c>
      <c r="F2420" s="19">
        <f t="shared" si="20"/>
        <v>0</v>
      </c>
      <c r="G2420" s="19">
        <f t="shared" si="21"/>
        <v>0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</row>
    <row r="2421" spans="1:29" ht="15" x14ac:dyDescent="0.25">
      <c r="A2421" s="14" t="s">
        <v>240</v>
      </c>
      <c r="B2421" s="14" t="s">
        <v>277</v>
      </c>
      <c r="C2421" s="16" t="s">
        <v>125</v>
      </c>
      <c r="D2421" s="19">
        <v>14338</v>
      </c>
      <c r="E2421" s="19">
        <v>8441</v>
      </c>
      <c r="F2421" s="19">
        <f t="shared" si="20"/>
        <v>0</v>
      </c>
      <c r="G2421" s="19">
        <f t="shared" si="21"/>
        <v>0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</row>
    <row r="2422" spans="1:29" ht="15" x14ac:dyDescent="0.25">
      <c r="A2422" s="14" t="s">
        <v>240</v>
      </c>
      <c r="B2422" s="14" t="s">
        <v>278</v>
      </c>
      <c r="C2422" s="16" t="s">
        <v>125</v>
      </c>
      <c r="D2422" s="18">
        <v>70</v>
      </c>
      <c r="E2422" s="18">
        <v>202</v>
      </c>
      <c r="F2422" s="19">
        <f t="shared" si="20"/>
        <v>0</v>
      </c>
      <c r="G2422" s="19">
        <f t="shared" si="21"/>
        <v>0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</row>
    <row r="2423" spans="1:29" ht="15" x14ac:dyDescent="0.25">
      <c r="A2423" s="14" t="s">
        <v>240</v>
      </c>
      <c r="B2423" s="14" t="s">
        <v>279</v>
      </c>
      <c r="C2423" s="16" t="s">
        <v>125</v>
      </c>
      <c r="D2423" s="18">
        <v>714</v>
      </c>
      <c r="E2423" s="18">
        <v>2442</v>
      </c>
      <c r="F2423" s="19">
        <f t="shared" si="20"/>
        <v>0</v>
      </c>
      <c r="G2423" s="19">
        <f t="shared" si="21"/>
        <v>0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</row>
    <row r="2424" spans="1:29" ht="15" x14ac:dyDescent="0.25">
      <c r="A2424" s="14" t="s">
        <v>240</v>
      </c>
      <c r="B2424" s="14" t="s">
        <v>280</v>
      </c>
      <c r="C2424" s="16" t="s">
        <v>118</v>
      </c>
      <c r="D2424" s="18">
        <v>19585</v>
      </c>
      <c r="E2424" s="18">
        <v>32152</v>
      </c>
      <c r="F2424" s="19">
        <f t="shared" si="20"/>
        <v>0</v>
      </c>
      <c r="G2424" s="19">
        <f t="shared" si="21"/>
        <v>0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</row>
    <row r="2425" spans="1:29" ht="15" x14ac:dyDescent="0.25">
      <c r="A2425" s="14" t="s">
        <v>240</v>
      </c>
      <c r="B2425" s="14" t="s">
        <v>281</v>
      </c>
      <c r="C2425" s="16" t="s">
        <v>118</v>
      </c>
      <c r="D2425" s="19">
        <v>14338</v>
      </c>
      <c r="E2425" s="18">
        <v>143</v>
      </c>
      <c r="F2425" s="19">
        <f t="shared" si="20"/>
        <v>0</v>
      </c>
      <c r="G2425" s="19">
        <f t="shared" si="21"/>
        <v>0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</row>
    <row r="2426" spans="1:29" ht="15" x14ac:dyDescent="0.25">
      <c r="A2426" s="14" t="s">
        <v>240</v>
      </c>
      <c r="B2426" s="14" t="s">
        <v>282</v>
      </c>
      <c r="C2426" s="16" t="s">
        <v>118</v>
      </c>
      <c r="D2426" s="18">
        <v>2296686</v>
      </c>
      <c r="E2426" s="18">
        <v>5737616</v>
      </c>
      <c r="F2426" s="19">
        <f t="shared" si="20"/>
        <v>1</v>
      </c>
      <c r="G2426" s="19">
        <f t="shared" si="21"/>
        <v>1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</row>
    <row r="2427" spans="1:29" ht="15" x14ac:dyDescent="0.25">
      <c r="A2427" s="14" t="s">
        <v>240</v>
      </c>
      <c r="B2427" s="14" t="s">
        <v>283</v>
      </c>
      <c r="C2427" s="16" t="s">
        <v>118</v>
      </c>
      <c r="D2427" s="18">
        <v>3183</v>
      </c>
      <c r="E2427" s="18">
        <v>6648</v>
      </c>
      <c r="F2427" s="19">
        <f t="shared" si="20"/>
        <v>0</v>
      </c>
      <c r="G2427" s="19">
        <f t="shared" si="21"/>
        <v>0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</row>
    <row r="2428" spans="1:29" ht="15" x14ac:dyDescent="0.25">
      <c r="A2428" s="14" t="s">
        <v>240</v>
      </c>
      <c r="B2428" s="14" t="s">
        <v>284</v>
      </c>
      <c r="C2428" s="16" t="s">
        <v>118</v>
      </c>
      <c r="D2428" s="18">
        <v>63705</v>
      </c>
      <c r="E2428" s="18">
        <v>171825</v>
      </c>
      <c r="F2428" s="19">
        <f t="shared" si="20"/>
        <v>1</v>
      </c>
      <c r="G2428" s="19">
        <f t="shared" si="21"/>
        <v>1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</row>
    <row r="2429" spans="1:29" ht="15" x14ac:dyDescent="0.25">
      <c r="A2429" s="14" t="s">
        <v>240</v>
      </c>
      <c r="B2429" s="14" t="s">
        <v>241</v>
      </c>
      <c r="C2429" s="16" t="s">
        <v>118</v>
      </c>
      <c r="D2429" s="18">
        <v>137</v>
      </c>
      <c r="E2429" s="18">
        <v>411</v>
      </c>
      <c r="F2429" s="19">
        <f t="shared" si="20"/>
        <v>0</v>
      </c>
      <c r="G2429" s="19">
        <f t="shared" si="21"/>
        <v>0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</row>
    <row r="2430" spans="1:29" ht="15" x14ac:dyDescent="0.25">
      <c r="A2430" s="14" t="s">
        <v>240</v>
      </c>
      <c r="B2430" s="14" t="s">
        <v>242</v>
      </c>
      <c r="C2430" s="16" t="s">
        <v>118</v>
      </c>
      <c r="D2430" s="18">
        <v>66973</v>
      </c>
      <c r="E2430" s="18">
        <v>160952</v>
      </c>
      <c r="F2430" s="19">
        <f t="shared" si="20"/>
        <v>1</v>
      </c>
      <c r="G2430" s="19">
        <f t="shared" si="21"/>
        <v>1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</row>
    <row r="2431" spans="1:29" ht="15" x14ac:dyDescent="0.25">
      <c r="A2431" s="14" t="s">
        <v>240</v>
      </c>
      <c r="B2431" s="14" t="s">
        <v>243</v>
      </c>
      <c r="C2431" s="16" t="s">
        <v>119</v>
      </c>
      <c r="D2431" s="19">
        <v>14338</v>
      </c>
      <c r="E2431" s="18">
        <v>2274</v>
      </c>
      <c r="F2431" s="19">
        <f t="shared" si="20"/>
        <v>0</v>
      </c>
      <c r="G2431" s="19">
        <f t="shared" si="21"/>
        <v>0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</row>
    <row r="2432" spans="1:29" ht="15" x14ac:dyDescent="0.25">
      <c r="A2432" s="14" t="s">
        <v>240</v>
      </c>
      <c r="B2432" s="14" t="s">
        <v>244</v>
      </c>
      <c r="C2432" s="16" t="s">
        <v>119</v>
      </c>
      <c r="D2432" s="18">
        <v>696</v>
      </c>
      <c r="E2432" s="18">
        <v>1599</v>
      </c>
      <c r="F2432" s="19">
        <f t="shared" si="20"/>
        <v>0</v>
      </c>
      <c r="G2432" s="19">
        <f t="shared" si="21"/>
        <v>0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</row>
    <row r="2433" spans="1:29" ht="15" x14ac:dyDescent="0.25">
      <c r="A2433" s="14" t="s">
        <v>240</v>
      </c>
      <c r="B2433" s="14" t="s">
        <v>245</v>
      </c>
      <c r="C2433" s="16" t="s">
        <v>119</v>
      </c>
      <c r="D2433" s="18">
        <v>390</v>
      </c>
      <c r="E2433" s="18">
        <v>1353</v>
      </c>
      <c r="F2433" s="19">
        <f t="shared" si="20"/>
        <v>0</v>
      </c>
      <c r="G2433" s="19">
        <f t="shared" si="21"/>
        <v>0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</row>
    <row r="2434" spans="1:29" ht="15" x14ac:dyDescent="0.25">
      <c r="A2434" s="14" t="s">
        <v>240</v>
      </c>
      <c r="B2434" s="14" t="s">
        <v>246</v>
      </c>
      <c r="C2434" s="16" t="s">
        <v>119</v>
      </c>
      <c r="D2434" s="18">
        <v>161</v>
      </c>
      <c r="E2434" s="18">
        <v>396</v>
      </c>
      <c r="F2434" s="19">
        <f t="shared" si="20"/>
        <v>0</v>
      </c>
      <c r="G2434" s="19">
        <f t="shared" si="21"/>
        <v>0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</row>
    <row r="2435" spans="1:29" ht="15" x14ac:dyDescent="0.25">
      <c r="A2435" s="14" t="s">
        <v>240</v>
      </c>
      <c r="B2435" s="14" t="s">
        <v>247</v>
      </c>
      <c r="C2435" s="16" t="s">
        <v>119</v>
      </c>
      <c r="D2435" s="19">
        <v>14338</v>
      </c>
      <c r="E2435" s="18">
        <v>444</v>
      </c>
      <c r="F2435" s="19">
        <f t="shared" si="20"/>
        <v>0</v>
      </c>
      <c r="G2435" s="19">
        <f t="shared" si="21"/>
        <v>0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</row>
    <row r="2436" spans="1:29" ht="15" x14ac:dyDescent="0.25">
      <c r="A2436" s="14" t="s">
        <v>240</v>
      </c>
      <c r="B2436" s="14" t="s">
        <v>248</v>
      </c>
      <c r="C2436" s="16" t="s">
        <v>119</v>
      </c>
      <c r="D2436" s="18">
        <v>5183</v>
      </c>
      <c r="E2436" s="18">
        <v>12325</v>
      </c>
      <c r="F2436" s="19">
        <f t="shared" si="20"/>
        <v>0</v>
      </c>
      <c r="G2436" s="19">
        <f t="shared" si="21"/>
        <v>0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</row>
    <row r="2437" spans="1:29" ht="15" x14ac:dyDescent="0.25">
      <c r="A2437" s="14" t="s">
        <v>240</v>
      </c>
      <c r="B2437" s="14" t="s">
        <v>249</v>
      </c>
      <c r="C2437" s="16" t="s">
        <v>119</v>
      </c>
      <c r="D2437" s="18">
        <v>215332</v>
      </c>
      <c r="E2437" s="18">
        <v>347309</v>
      </c>
      <c r="F2437" s="19">
        <f t="shared" si="20"/>
        <v>1</v>
      </c>
      <c r="G2437" s="19">
        <f t="shared" si="21"/>
        <v>1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</row>
    <row r="2438" spans="1:29" ht="15" x14ac:dyDescent="0.25">
      <c r="A2438" s="14" t="s">
        <v>240</v>
      </c>
      <c r="B2438" s="14" t="s">
        <v>250</v>
      </c>
      <c r="C2438" s="16" t="s">
        <v>119</v>
      </c>
      <c r="D2438" s="18">
        <v>272206</v>
      </c>
      <c r="E2438" s="18">
        <v>563072</v>
      </c>
      <c r="F2438" s="19">
        <f t="shared" si="20"/>
        <v>1</v>
      </c>
      <c r="G2438" s="19">
        <f t="shared" si="21"/>
        <v>1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</row>
    <row r="2439" spans="1:29" ht="15" x14ac:dyDescent="0.25">
      <c r="A2439" s="14" t="s">
        <v>240</v>
      </c>
      <c r="B2439" s="14" t="s">
        <v>251</v>
      </c>
      <c r="C2439" s="16" t="s">
        <v>119</v>
      </c>
      <c r="D2439" s="19">
        <v>14338</v>
      </c>
      <c r="E2439" s="18">
        <v>513</v>
      </c>
      <c r="F2439" s="19">
        <f t="shared" si="20"/>
        <v>0</v>
      </c>
      <c r="G2439" s="19">
        <f t="shared" si="21"/>
        <v>0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</row>
    <row r="2440" spans="1:29" ht="15" x14ac:dyDescent="0.25">
      <c r="A2440" s="14" t="s">
        <v>240</v>
      </c>
      <c r="B2440" s="14" t="s">
        <v>252</v>
      </c>
      <c r="C2440" s="16" t="s">
        <v>119</v>
      </c>
      <c r="D2440" s="18">
        <v>28352</v>
      </c>
      <c r="E2440" s="18">
        <v>61730</v>
      </c>
      <c r="F2440" s="19">
        <f t="shared" si="20"/>
        <v>0</v>
      </c>
      <c r="G2440" s="19">
        <f t="shared" si="21"/>
        <v>0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1:29" ht="15" x14ac:dyDescent="0.25">
      <c r="A2441" s="14" t="s">
        <v>240</v>
      </c>
      <c r="B2441" s="14" t="s">
        <v>253</v>
      </c>
      <c r="C2441" s="16" t="s">
        <v>119</v>
      </c>
      <c r="D2441" s="18">
        <v>27085</v>
      </c>
      <c r="E2441" s="18">
        <v>60946</v>
      </c>
      <c r="F2441" s="19">
        <f t="shared" si="20"/>
        <v>0</v>
      </c>
      <c r="G2441" s="19">
        <f t="shared" si="21"/>
        <v>0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</row>
    <row r="2442" spans="1:29" ht="15" x14ac:dyDescent="0.25">
      <c r="A2442" s="14" t="s">
        <v>240</v>
      </c>
      <c r="B2442" s="14" t="s">
        <v>254</v>
      </c>
      <c r="C2442" s="16" t="s">
        <v>120</v>
      </c>
      <c r="D2442" s="18">
        <v>3865</v>
      </c>
      <c r="E2442" s="18">
        <v>7088</v>
      </c>
      <c r="F2442" s="19">
        <f t="shared" si="20"/>
        <v>0</v>
      </c>
      <c r="G2442" s="19">
        <f t="shared" si="21"/>
        <v>0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</row>
    <row r="2443" spans="1:29" ht="15" x14ac:dyDescent="0.25">
      <c r="A2443" s="14" t="s">
        <v>240</v>
      </c>
      <c r="B2443" s="14" t="s">
        <v>255</v>
      </c>
      <c r="C2443" s="16" t="s">
        <v>120</v>
      </c>
      <c r="D2443" s="18">
        <v>10758</v>
      </c>
      <c r="E2443" s="18">
        <v>26006</v>
      </c>
      <c r="F2443" s="19">
        <f t="shared" si="20"/>
        <v>0</v>
      </c>
      <c r="G2443" s="19">
        <f t="shared" si="21"/>
        <v>0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</row>
    <row r="2444" spans="1:29" ht="15" x14ac:dyDescent="0.25">
      <c r="A2444" s="14" t="s">
        <v>240</v>
      </c>
      <c r="B2444" s="14" t="s">
        <v>256</v>
      </c>
      <c r="C2444" s="16" t="s">
        <v>120</v>
      </c>
      <c r="D2444" s="19">
        <v>14338</v>
      </c>
      <c r="E2444" s="19">
        <v>8441</v>
      </c>
      <c r="F2444" s="19">
        <f t="shared" si="20"/>
        <v>0</v>
      </c>
      <c r="G2444" s="19">
        <f t="shared" si="21"/>
        <v>0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</row>
    <row r="2445" spans="1:29" ht="15" x14ac:dyDescent="0.25">
      <c r="A2445" s="14" t="s">
        <v>240</v>
      </c>
      <c r="B2445" s="14" t="s">
        <v>257</v>
      </c>
      <c r="C2445" s="16" t="s">
        <v>120</v>
      </c>
      <c r="D2445" s="18">
        <v>41</v>
      </c>
      <c r="E2445" s="18">
        <v>114</v>
      </c>
      <c r="F2445" s="19">
        <f t="shared" si="20"/>
        <v>0</v>
      </c>
      <c r="G2445" s="19">
        <f t="shared" si="21"/>
        <v>0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</row>
    <row r="2446" spans="1:29" ht="15" x14ac:dyDescent="0.25">
      <c r="A2446" s="14" t="s">
        <v>240</v>
      </c>
      <c r="B2446" s="14" t="s">
        <v>258</v>
      </c>
      <c r="C2446" s="16" t="s">
        <v>120</v>
      </c>
      <c r="D2446" s="18">
        <v>6840</v>
      </c>
      <c r="E2446" s="18">
        <v>19651</v>
      </c>
      <c r="F2446" s="19">
        <f t="shared" si="20"/>
        <v>0</v>
      </c>
      <c r="G2446" s="19">
        <f t="shared" si="21"/>
        <v>0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</row>
    <row r="2447" spans="1:29" ht="15" x14ac:dyDescent="0.25">
      <c r="A2447" s="14" t="s">
        <v>240</v>
      </c>
      <c r="B2447" s="14" t="s">
        <v>259</v>
      </c>
      <c r="C2447" s="16" t="s">
        <v>120</v>
      </c>
      <c r="D2447" s="18">
        <v>11048</v>
      </c>
      <c r="E2447" s="18">
        <v>29908</v>
      </c>
      <c r="F2447" s="19">
        <f t="shared" si="20"/>
        <v>0</v>
      </c>
      <c r="G2447" s="19">
        <f t="shared" si="21"/>
        <v>0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</row>
    <row r="2448" spans="1:29" ht="15" x14ac:dyDescent="0.25">
      <c r="A2448" s="14" t="s">
        <v>240</v>
      </c>
      <c r="B2448" s="14" t="s">
        <v>260</v>
      </c>
      <c r="C2448" s="16" t="s">
        <v>120</v>
      </c>
      <c r="D2448" s="18">
        <v>4509</v>
      </c>
      <c r="E2448" s="18">
        <v>6454</v>
      </c>
      <c r="F2448" s="19">
        <f t="shared" si="20"/>
        <v>0</v>
      </c>
      <c r="G2448" s="19">
        <f t="shared" si="21"/>
        <v>0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</row>
    <row r="2449" spans="1:29" ht="15" x14ac:dyDescent="0.25">
      <c r="A2449" s="14" t="s">
        <v>240</v>
      </c>
      <c r="B2449" s="14" t="s">
        <v>261</v>
      </c>
      <c r="C2449" s="16" t="s">
        <v>120</v>
      </c>
      <c r="D2449" s="19">
        <v>14338</v>
      </c>
      <c r="E2449" s="18">
        <v>609</v>
      </c>
      <c r="F2449" s="19">
        <f t="shared" si="20"/>
        <v>0</v>
      </c>
      <c r="G2449" s="19">
        <f t="shared" si="21"/>
        <v>0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</row>
    <row r="2450" spans="1:29" ht="15" x14ac:dyDescent="0.25">
      <c r="A2450" s="14" t="s">
        <v>240</v>
      </c>
      <c r="B2450" s="14" t="s">
        <v>262</v>
      </c>
      <c r="C2450" s="16" t="s">
        <v>120</v>
      </c>
      <c r="D2450" s="18">
        <v>79</v>
      </c>
      <c r="E2450" s="18">
        <v>216</v>
      </c>
      <c r="F2450" s="19">
        <f t="shared" si="20"/>
        <v>0</v>
      </c>
      <c r="G2450" s="19">
        <f t="shared" si="21"/>
        <v>0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</row>
    <row r="2451" spans="1:29" ht="15" x14ac:dyDescent="0.25">
      <c r="A2451" s="14" t="s">
        <v>240</v>
      </c>
      <c r="B2451" s="14" t="s">
        <v>263</v>
      </c>
      <c r="C2451" s="16" t="s">
        <v>120</v>
      </c>
      <c r="D2451" s="18">
        <v>7855</v>
      </c>
      <c r="E2451" s="18">
        <v>12453</v>
      </c>
      <c r="F2451" s="19">
        <f t="shared" si="20"/>
        <v>0</v>
      </c>
      <c r="G2451" s="19">
        <f t="shared" si="21"/>
        <v>0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</row>
    <row r="2452" spans="1:29" ht="15" x14ac:dyDescent="0.25">
      <c r="A2452" s="14" t="s">
        <v>240</v>
      </c>
      <c r="B2452" s="14" t="s">
        <v>264</v>
      </c>
      <c r="C2452" s="16" t="s">
        <v>121</v>
      </c>
      <c r="D2452" s="18">
        <v>495</v>
      </c>
      <c r="E2452" s="18">
        <v>1434</v>
      </c>
      <c r="F2452" s="19">
        <f t="shared" si="20"/>
        <v>0</v>
      </c>
      <c r="G2452" s="19">
        <f t="shared" si="21"/>
        <v>0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</row>
    <row r="2453" spans="1:29" ht="15" x14ac:dyDescent="0.25">
      <c r="A2453" s="14" t="s">
        <v>240</v>
      </c>
      <c r="B2453" s="14" t="s">
        <v>265</v>
      </c>
      <c r="C2453" s="16" t="s">
        <v>121</v>
      </c>
      <c r="D2453" s="18">
        <v>2585</v>
      </c>
      <c r="E2453" s="18">
        <v>2076</v>
      </c>
      <c r="F2453" s="19">
        <f t="shared" si="20"/>
        <v>0</v>
      </c>
      <c r="G2453" s="19">
        <f t="shared" si="21"/>
        <v>0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</row>
    <row r="2454" spans="1:29" ht="15" x14ac:dyDescent="0.25">
      <c r="A2454" s="14" t="s">
        <v>240</v>
      </c>
      <c r="B2454" s="14" t="s">
        <v>266</v>
      </c>
      <c r="C2454" s="16" t="s">
        <v>121</v>
      </c>
      <c r="D2454" s="18">
        <v>3997</v>
      </c>
      <c r="E2454" s="18">
        <v>7554</v>
      </c>
      <c r="F2454" s="19">
        <f t="shared" si="20"/>
        <v>0</v>
      </c>
      <c r="G2454" s="19">
        <f t="shared" si="21"/>
        <v>0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</row>
    <row r="2455" spans="1:29" ht="15" x14ac:dyDescent="0.25">
      <c r="A2455" s="14" t="s">
        <v>240</v>
      </c>
      <c r="B2455" s="14" t="s">
        <v>267</v>
      </c>
      <c r="C2455" s="16" t="s">
        <v>121</v>
      </c>
      <c r="D2455" s="18">
        <v>3717</v>
      </c>
      <c r="E2455" s="18">
        <v>10645</v>
      </c>
      <c r="F2455" s="19">
        <f t="shared" si="20"/>
        <v>0</v>
      </c>
      <c r="G2455" s="19">
        <f t="shared" si="21"/>
        <v>0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</row>
    <row r="2456" spans="1:29" ht="15" x14ac:dyDescent="0.25">
      <c r="A2456" s="14" t="s">
        <v>240</v>
      </c>
      <c r="B2456" s="14" t="s">
        <v>268</v>
      </c>
      <c r="C2456" s="16" t="s">
        <v>122</v>
      </c>
      <c r="D2456" s="18">
        <v>170263</v>
      </c>
      <c r="E2456" s="18">
        <v>435046</v>
      </c>
      <c r="F2456" s="19">
        <f t="shared" si="20"/>
        <v>1</v>
      </c>
      <c r="G2456" s="19">
        <f t="shared" si="21"/>
        <v>1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</row>
    <row r="2457" spans="1:29" ht="15" x14ac:dyDescent="0.25">
      <c r="A2457" s="14" t="s">
        <v>240</v>
      </c>
      <c r="B2457" s="14" t="s">
        <v>269</v>
      </c>
      <c r="C2457" s="16" t="s">
        <v>122</v>
      </c>
      <c r="D2457" s="18">
        <v>2836</v>
      </c>
      <c r="E2457" s="18">
        <v>4320</v>
      </c>
      <c r="F2457" s="19">
        <f t="shared" si="20"/>
        <v>0</v>
      </c>
      <c r="G2457" s="19">
        <f t="shared" si="21"/>
        <v>0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</row>
    <row r="2458" spans="1:29" ht="15" x14ac:dyDescent="0.25">
      <c r="A2458" s="14" t="s">
        <v>240</v>
      </c>
      <c r="B2458" s="14" t="s">
        <v>270</v>
      </c>
      <c r="C2458" s="16" t="s">
        <v>122</v>
      </c>
      <c r="D2458" s="18">
        <v>2884</v>
      </c>
      <c r="E2458" s="18">
        <v>6839</v>
      </c>
      <c r="F2458" s="19">
        <f t="shared" si="20"/>
        <v>0</v>
      </c>
      <c r="G2458" s="19">
        <f t="shared" si="21"/>
        <v>0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</row>
    <row r="2459" spans="1:29" ht="15" x14ac:dyDescent="0.25">
      <c r="A2459" s="14" t="s">
        <v>240</v>
      </c>
      <c r="B2459" s="14" t="s">
        <v>271</v>
      </c>
      <c r="C2459" s="16" t="s">
        <v>122</v>
      </c>
      <c r="D2459" s="18">
        <v>3954</v>
      </c>
      <c r="E2459" s="18">
        <v>3832</v>
      </c>
      <c r="F2459" s="19">
        <f t="shared" si="20"/>
        <v>0</v>
      </c>
      <c r="G2459" s="19">
        <f t="shared" si="21"/>
        <v>0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</row>
    <row r="2460" spans="1:29" ht="15" x14ac:dyDescent="0.25">
      <c r="A2460" s="14" t="s">
        <v>240</v>
      </c>
      <c r="B2460" s="14" t="s">
        <v>272</v>
      </c>
      <c r="C2460" s="16" t="s">
        <v>123</v>
      </c>
      <c r="D2460" s="18">
        <v>13646</v>
      </c>
      <c r="E2460" s="18">
        <v>37136</v>
      </c>
      <c r="F2460" s="19">
        <f t="shared" si="20"/>
        <v>0</v>
      </c>
      <c r="G2460" s="19">
        <f t="shared" si="21"/>
        <v>0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</row>
    <row r="2461" spans="1:29" ht="15" x14ac:dyDescent="0.25">
      <c r="A2461" s="14" t="s">
        <v>240</v>
      </c>
      <c r="B2461" s="14" t="s">
        <v>273</v>
      </c>
      <c r="C2461" s="16" t="s">
        <v>123</v>
      </c>
      <c r="D2461" s="19">
        <v>14338</v>
      </c>
      <c r="E2461" s="19">
        <v>8441</v>
      </c>
      <c r="F2461" s="19">
        <f t="shared" si="20"/>
        <v>0</v>
      </c>
      <c r="G2461" s="19">
        <f t="shared" si="21"/>
        <v>0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</row>
    <row r="2462" spans="1:29" ht="15" x14ac:dyDescent="0.25">
      <c r="A2462" s="14" t="s">
        <v>240</v>
      </c>
      <c r="B2462" s="14" t="s">
        <v>274</v>
      </c>
      <c r="C2462" s="16" t="s">
        <v>123</v>
      </c>
      <c r="D2462" s="19">
        <v>14338</v>
      </c>
      <c r="E2462" s="19">
        <v>8441</v>
      </c>
      <c r="F2462" s="19">
        <f t="shared" si="20"/>
        <v>0</v>
      </c>
      <c r="G2462" s="19">
        <f t="shared" si="21"/>
        <v>0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</row>
    <row r="2463" spans="1:29" ht="15" x14ac:dyDescent="0.25">
      <c r="A2463" s="14" t="s">
        <v>240</v>
      </c>
      <c r="B2463" s="14" t="s">
        <v>275</v>
      </c>
      <c r="C2463" s="16" t="s">
        <v>123</v>
      </c>
      <c r="D2463" s="18">
        <v>79</v>
      </c>
      <c r="E2463" s="18">
        <v>235</v>
      </c>
      <c r="F2463" s="19">
        <f t="shared" si="20"/>
        <v>0</v>
      </c>
      <c r="G2463" s="19">
        <f t="shared" si="21"/>
        <v>0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</row>
    <row r="2464" spans="1:29" ht="15" x14ac:dyDescent="0.25">
      <c r="A2464" s="14" t="s">
        <v>240</v>
      </c>
      <c r="B2464" s="14" t="s">
        <v>276</v>
      </c>
      <c r="C2464" s="16" t="s">
        <v>123</v>
      </c>
      <c r="D2464" s="18">
        <v>123</v>
      </c>
      <c r="E2464" s="18">
        <v>367</v>
      </c>
      <c r="F2464" s="19">
        <f t="shared" si="20"/>
        <v>0</v>
      </c>
      <c r="G2464" s="19">
        <f t="shared" si="21"/>
        <v>0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</row>
    <row r="2465" spans="1:29" ht="15" x14ac:dyDescent="0.25">
      <c r="A2465" s="14" t="s">
        <v>240</v>
      </c>
      <c r="B2465" s="14" t="s">
        <v>277</v>
      </c>
      <c r="C2465" s="16" t="s">
        <v>123</v>
      </c>
      <c r="D2465" s="19">
        <v>14338</v>
      </c>
      <c r="E2465" s="19">
        <v>8441</v>
      </c>
      <c r="F2465" s="19">
        <f t="shared" si="20"/>
        <v>0</v>
      </c>
      <c r="G2465" s="19">
        <f t="shared" si="21"/>
        <v>0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</row>
    <row r="2466" spans="1:29" ht="15" x14ac:dyDescent="0.25">
      <c r="A2466" s="14" t="s">
        <v>240</v>
      </c>
      <c r="B2466" s="14" t="s">
        <v>278</v>
      </c>
      <c r="C2466" s="16" t="s">
        <v>123</v>
      </c>
      <c r="D2466" s="18">
        <v>67</v>
      </c>
      <c r="E2466" s="18">
        <v>198</v>
      </c>
      <c r="F2466" s="19">
        <f t="shared" si="20"/>
        <v>0</v>
      </c>
      <c r="G2466" s="19">
        <f t="shared" si="21"/>
        <v>0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</row>
    <row r="2467" spans="1:29" ht="15" x14ac:dyDescent="0.25">
      <c r="A2467" s="14" t="s">
        <v>240</v>
      </c>
      <c r="B2467" s="14" t="s">
        <v>279</v>
      </c>
      <c r="C2467" s="16" t="s">
        <v>123</v>
      </c>
      <c r="D2467" s="18">
        <v>696</v>
      </c>
      <c r="E2467" s="18">
        <v>2380</v>
      </c>
      <c r="F2467" s="19">
        <f t="shared" si="20"/>
        <v>0</v>
      </c>
      <c r="G2467" s="19">
        <f t="shared" si="21"/>
        <v>0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</row>
    <row r="2468" spans="1:29" ht="15" x14ac:dyDescent="0.25">
      <c r="A2468" s="14" t="s">
        <v>240</v>
      </c>
      <c r="B2468" s="14" t="s">
        <v>280</v>
      </c>
      <c r="C2468" s="16" t="s">
        <v>124</v>
      </c>
      <c r="D2468" s="18">
        <v>16880</v>
      </c>
      <c r="E2468" s="18">
        <v>28581</v>
      </c>
      <c r="F2468" s="19">
        <f t="shared" si="20"/>
        <v>0</v>
      </c>
      <c r="G2468" s="19">
        <f t="shared" si="21"/>
        <v>0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</row>
    <row r="2469" spans="1:29" ht="15" x14ac:dyDescent="0.25">
      <c r="A2469" s="14" t="s">
        <v>240</v>
      </c>
      <c r="B2469" s="14" t="s">
        <v>281</v>
      </c>
      <c r="C2469" s="16" t="s">
        <v>124</v>
      </c>
      <c r="D2469" s="19">
        <v>14338</v>
      </c>
      <c r="E2469" s="18">
        <v>121</v>
      </c>
      <c r="F2469" s="19">
        <f t="shared" si="20"/>
        <v>0</v>
      </c>
      <c r="G2469" s="19">
        <f t="shared" si="21"/>
        <v>0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</row>
    <row r="2470" spans="1:29" ht="15" x14ac:dyDescent="0.25">
      <c r="A2470" s="14" t="s">
        <v>240</v>
      </c>
      <c r="B2470" s="14" t="s">
        <v>282</v>
      </c>
      <c r="C2470" s="16" t="s">
        <v>124</v>
      </c>
      <c r="D2470" s="18">
        <v>2318861</v>
      </c>
      <c r="E2470" s="18">
        <v>5826394</v>
      </c>
      <c r="F2470" s="19">
        <f t="shared" si="20"/>
        <v>1</v>
      </c>
      <c r="G2470" s="19">
        <f t="shared" si="21"/>
        <v>1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</row>
    <row r="2471" spans="1:29" ht="15" x14ac:dyDescent="0.25">
      <c r="A2471" s="14" t="s">
        <v>240</v>
      </c>
      <c r="B2471" s="14" t="s">
        <v>283</v>
      </c>
      <c r="C2471" s="16" t="s">
        <v>124</v>
      </c>
      <c r="D2471" s="18">
        <v>2957</v>
      </c>
      <c r="E2471" s="18">
        <v>5776</v>
      </c>
      <c r="F2471" s="19">
        <f t="shared" si="20"/>
        <v>0</v>
      </c>
      <c r="G2471" s="19">
        <f t="shared" si="21"/>
        <v>0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</row>
    <row r="2472" spans="1:29" ht="15" x14ac:dyDescent="0.25">
      <c r="A2472" s="14" t="s">
        <v>240</v>
      </c>
      <c r="B2472" s="14" t="s">
        <v>284</v>
      </c>
      <c r="C2472" s="16" t="s">
        <v>124</v>
      </c>
      <c r="D2472" s="18">
        <v>66558</v>
      </c>
      <c r="E2472" s="18">
        <v>181630</v>
      </c>
      <c r="F2472" s="19">
        <f t="shared" si="20"/>
        <v>1</v>
      </c>
      <c r="G2472" s="19">
        <f t="shared" si="21"/>
        <v>1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</row>
    <row r="2473" spans="1:29" ht="15" x14ac:dyDescent="0.25">
      <c r="A2473" s="14" t="s">
        <v>240</v>
      </c>
      <c r="B2473" s="14" t="s">
        <v>241</v>
      </c>
      <c r="C2473" s="16" t="s">
        <v>125</v>
      </c>
      <c r="D2473" s="18">
        <v>135</v>
      </c>
      <c r="E2473" s="18">
        <v>407</v>
      </c>
      <c r="F2473" s="19">
        <f t="shared" si="20"/>
        <v>0</v>
      </c>
      <c r="G2473" s="19">
        <f t="shared" si="21"/>
        <v>0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</row>
    <row r="2474" spans="1:29" ht="15" x14ac:dyDescent="0.25">
      <c r="A2474" s="14" t="s">
        <v>240</v>
      </c>
      <c r="B2474" s="14" t="s">
        <v>242</v>
      </c>
      <c r="C2474" s="16" t="s">
        <v>125</v>
      </c>
      <c r="D2474" s="18">
        <v>67303</v>
      </c>
      <c r="E2474" s="18">
        <v>156170</v>
      </c>
      <c r="F2474" s="19">
        <f t="shared" si="20"/>
        <v>1</v>
      </c>
      <c r="G2474" s="19">
        <f t="shared" si="21"/>
        <v>1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</row>
    <row r="2475" spans="1:29" ht="15" x14ac:dyDescent="0.25">
      <c r="A2475" s="14" t="s">
        <v>240</v>
      </c>
      <c r="B2475" s="14" t="s">
        <v>243</v>
      </c>
      <c r="C2475" s="16" t="s">
        <v>125</v>
      </c>
      <c r="D2475" s="19">
        <v>14338</v>
      </c>
      <c r="E2475" s="18">
        <v>2259</v>
      </c>
      <c r="F2475" s="19">
        <f t="shared" si="20"/>
        <v>0</v>
      </c>
      <c r="G2475" s="19">
        <f t="shared" si="21"/>
        <v>0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</row>
    <row r="2476" spans="1:29" ht="15" x14ac:dyDescent="0.25">
      <c r="A2476" s="14" t="s">
        <v>240</v>
      </c>
      <c r="B2476" s="14" t="s">
        <v>244</v>
      </c>
      <c r="C2476" s="16" t="s">
        <v>125</v>
      </c>
      <c r="D2476" s="18">
        <v>664</v>
      </c>
      <c r="E2476" s="18">
        <v>1723</v>
      </c>
      <c r="F2476" s="19">
        <f t="shared" si="20"/>
        <v>0</v>
      </c>
      <c r="G2476" s="19">
        <f t="shared" si="21"/>
        <v>0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</row>
    <row r="2477" spans="1:29" ht="15" x14ac:dyDescent="0.25">
      <c r="A2477" s="14" t="s">
        <v>240</v>
      </c>
      <c r="B2477" s="14" t="s">
        <v>245</v>
      </c>
      <c r="C2477" s="16" t="s">
        <v>125</v>
      </c>
      <c r="D2477" s="18">
        <v>375</v>
      </c>
      <c r="E2477" s="18">
        <v>1294</v>
      </c>
      <c r="F2477" s="19">
        <f t="shared" si="20"/>
        <v>0</v>
      </c>
      <c r="G2477" s="19">
        <f t="shared" si="21"/>
        <v>0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</row>
    <row r="2478" spans="1:29" ht="15" x14ac:dyDescent="0.25">
      <c r="A2478" s="14" t="s">
        <v>240</v>
      </c>
      <c r="B2478" s="14" t="s">
        <v>246</v>
      </c>
      <c r="C2478" s="16" t="s">
        <v>125</v>
      </c>
      <c r="D2478" s="18">
        <v>155</v>
      </c>
      <c r="E2478" s="18">
        <v>381</v>
      </c>
      <c r="F2478" s="19">
        <f t="shared" si="20"/>
        <v>0</v>
      </c>
      <c r="G2478" s="19">
        <f t="shared" si="21"/>
        <v>0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</row>
    <row r="2479" spans="1:29" ht="15" x14ac:dyDescent="0.25">
      <c r="A2479" s="14" t="s">
        <v>240</v>
      </c>
      <c r="B2479" s="14" t="s">
        <v>247</v>
      </c>
      <c r="C2479" s="16" t="s">
        <v>125</v>
      </c>
      <c r="D2479" s="19">
        <v>14338</v>
      </c>
      <c r="E2479" s="18">
        <v>671</v>
      </c>
      <c r="F2479" s="19">
        <f t="shared" si="20"/>
        <v>0</v>
      </c>
      <c r="G2479" s="19">
        <f t="shared" si="21"/>
        <v>0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</row>
    <row r="2480" spans="1:29" ht="15" x14ac:dyDescent="0.25">
      <c r="A2480" s="14" t="s">
        <v>240</v>
      </c>
      <c r="B2480" s="14" t="s">
        <v>248</v>
      </c>
      <c r="C2480" s="16" t="s">
        <v>125</v>
      </c>
      <c r="D2480" s="18">
        <v>3622</v>
      </c>
      <c r="E2480" s="18">
        <v>13084</v>
      </c>
      <c r="F2480" s="19">
        <f t="shared" si="20"/>
        <v>0</v>
      </c>
      <c r="G2480" s="19">
        <f t="shared" si="21"/>
        <v>0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</row>
    <row r="2481" spans="1:29" ht="15" x14ac:dyDescent="0.25">
      <c r="A2481" s="14" t="s">
        <v>240</v>
      </c>
      <c r="B2481" s="14" t="s">
        <v>249</v>
      </c>
      <c r="C2481" s="16" t="s">
        <v>125</v>
      </c>
      <c r="D2481" s="18">
        <v>210042</v>
      </c>
      <c r="E2481" s="18">
        <v>337826</v>
      </c>
      <c r="F2481" s="19">
        <f t="shared" si="20"/>
        <v>1</v>
      </c>
      <c r="G2481" s="19">
        <f t="shared" si="21"/>
        <v>1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</row>
    <row r="2482" spans="1:29" ht="15" x14ac:dyDescent="0.25">
      <c r="A2482" s="14" t="s">
        <v>240</v>
      </c>
      <c r="B2482" s="14" t="s">
        <v>250</v>
      </c>
      <c r="C2482" s="16" t="s">
        <v>125</v>
      </c>
      <c r="D2482" s="18">
        <v>267619</v>
      </c>
      <c r="E2482" s="18">
        <v>552349</v>
      </c>
      <c r="F2482" s="19">
        <f t="shared" si="20"/>
        <v>1</v>
      </c>
      <c r="G2482" s="19">
        <f t="shared" si="21"/>
        <v>1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</row>
    <row r="2483" spans="1:29" ht="15" x14ac:dyDescent="0.25">
      <c r="A2483" s="14" t="s">
        <v>240</v>
      </c>
      <c r="B2483" s="14" t="s">
        <v>251</v>
      </c>
      <c r="C2483" s="16" t="s">
        <v>125</v>
      </c>
      <c r="D2483" s="19">
        <v>14338</v>
      </c>
      <c r="E2483" s="18">
        <v>499</v>
      </c>
      <c r="F2483" s="19">
        <f t="shared" si="20"/>
        <v>0</v>
      </c>
      <c r="G2483" s="19">
        <f t="shared" si="21"/>
        <v>0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</row>
    <row r="2484" spans="1:29" ht="15" x14ac:dyDescent="0.25">
      <c r="A2484" s="14" t="s">
        <v>240</v>
      </c>
      <c r="B2484" s="14" t="s">
        <v>252</v>
      </c>
      <c r="C2484" s="16" t="s">
        <v>125</v>
      </c>
      <c r="D2484" s="18">
        <v>27514</v>
      </c>
      <c r="E2484" s="18">
        <v>60047</v>
      </c>
      <c r="F2484" s="19">
        <f t="shared" si="20"/>
        <v>0</v>
      </c>
      <c r="G2484" s="19">
        <f t="shared" si="21"/>
        <v>0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</row>
    <row r="2485" spans="1:29" ht="15" x14ac:dyDescent="0.25">
      <c r="A2485" s="14" t="s">
        <v>240</v>
      </c>
      <c r="B2485" s="14" t="s">
        <v>253</v>
      </c>
      <c r="C2485" s="16" t="s">
        <v>125</v>
      </c>
      <c r="D2485" s="18">
        <v>26001</v>
      </c>
      <c r="E2485" s="18">
        <v>55071</v>
      </c>
      <c r="F2485" s="19">
        <f t="shared" si="20"/>
        <v>0</v>
      </c>
      <c r="G2485" s="19">
        <f t="shared" si="21"/>
        <v>0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</row>
    <row r="2486" spans="1:29" ht="15" x14ac:dyDescent="0.25">
      <c r="A2486" s="14" t="s">
        <v>240</v>
      </c>
      <c r="B2486" s="14" t="s">
        <v>254</v>
      </c>
      <c r="C2486" s="16" t="s">
        <v>118</v>
      </c>
      <c r="D2486" s="18">
        <v>3880</v>
      </c>
      <c r="E2486" s="18">
        <v>6931</v>
      </c>
      <c r="F2486" s="19">
        <f t="shared" si="20"/>
        <v>0</v>
      </c>
      <c r="G2486" s="19">
        <f t="shared" si="21"/>
        <v>0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</row>
    <row r="2487" spans="1:29" ht="15" x14ac:dyDescent="0.25">
      <c r="A2487" s="14" t="s">
        <v>240</v>
      </c>
      <c r="B2487" s="14" t="s">
        <v>255</v>
      </c>
      <c r="C2487" s="16" t="s">
        <v>118</v>
      </c>
      <c r="D2487" s="18">
        <v>11312</v>
      </c>
      <c r="E2487" s="18">
        <v>25005</v>
      </c>
      <c r="F2487" s="19">
        <f t="shared" si="20"/>
        <v>0</v>
      </c>
      <c r="G2487" s="19">
        <f t="shared" si="21"/>
        <v>0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</row>
    <row r="2488" spans="1:29" ht="15" x14ac:dyDescent="0.25">
      <c r="A2488" s="14" t="s">
        <v>240</v>
      </c>
      <c r="B2488" s="14" t="s">
        <v>256</v>
      </c>
      <c r="C2488" s="16" t="s">
        <v>118</v>
      </c>
      <c r="D2488" s="19">
        <v>14338</v>
      </c>
      <c r="E2488" s="19">
        <v>8441</v>
      </c>
      <c r="F2488" s="19">
        <f t="shared" si="20"/>
        <v>0</v>
      </c>
      <c r="G2488" s="19">
        <f t="shared" si="21"/>
        <v>0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</row>
    <row r="2489" spans="1:29" ht="15" x14ac:dyDescent="0.25">
      <c r="A2489" s="14" t="s">
        <v>240</v>
      </c>
      <c r="B2489" s="14" t="s">
        <v>257</v>
      </c>
      <c r="C2489" s="16" t="s">
        <v>118</v>
      </c>
      <c r="D2489" s="18">
        <v>39</v>
      </c>
      <c r="E2489" s="18">
        <v>110</v>
      </c>
      <c r="F2489" s="19">
        <f t="shared" si="20"/>
        <v>0</v>
      </c>
      <c r="G2489" s="19">
        <f t="shared" si="21"/>
        <v>0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</row>
    <row r="2490" spans="1:29" ht="15" x14ac:dyDescent="0.25">
      <c r="A2490" s="14" t="s">
        <v>240</v>
      </c>
      <c r="B2490" s="14" t="s">
        <v>258</v>
      </c>
      <c r="C2490" s="16" t="s">
        <v>118</v>
      </c>
      <c r="D2490" s="18">
        <v>6528</v>
      </c>
      <c r="E2490" s="18">
        <v>18786</v>
      </c>
      <c r="F2490" s="19">
        <f t="shared" si="20"/>
        <v>0</v>
      </c>
      <c r="G2490" s="19">
        <f t="shared" si="21"/>
        <v>0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</row>
    <row r="2491" spans="1:29" ht="15" x14ac:dyDescent="0.25">
      <c r="A2491" s="14" t="s">
        <v>240</v>
      </c>
      <c r="B2491" s="14" t="s">
        <v>259</v>
      </c>
      <c r="C2491" s="16" t="s">
        <v>118</v>
      </c>
      <c r="D2491" s="18">
        <v>10278</v>
      </c>
      <c r="E2491" s="18">
        <v>28658</v>
      </c>
      <c r="F2491" s="19">
        <f t="shared" si="20"/>
        <v>0</v>
      </c>
      <c r="G2491" s="19">
        <f t="shared" si="21"/>
        <v>0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</row>
    <row r="2492" spans="1:29" ht="15" x14ac:dyDescent="0.25">
      <c r="A2492" s="14" t="s">
        <v>240</v>
      </c>
      <c r="B2492" s="14" t="s">
        <v>260</v>
      </c>
      <c r="C2492" s="16" t="s">
        <v>118</v>
      </c>
      <c r="D2492" s="18">
        <v>4382</v>
      </c>
      <c r="E2492" s="18">
        <v>6366</v>
      </c>
      <c r="F2492" s="19">
        <f t="shared" si="20"/>
        <v>0</v>
      </c>
      <c r="G2492" s="19">
        <f t="shared" si="21"/>
        <v>0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</row>
    <row r="2493" spans="1:29" ht="15" x14ac:dyDescent="0.25">
      <c r="A2493" s="14" t="s">
        <v>240</v>
      </c>
      <c r="B2493" s="14" t="s">
        <v>261</v>
      </c>
      <c r="C2493" s="16" t="s">
        <v>118</v>
      </c>
      <c r="D2493" s="19">
        <v>14338</v>
      </c>
      <c r="E2493" s="18">
        <v>583</v>
      </c>
      <c r="F2493" s="19">
        <f t="shared" si="20"/>
        <v>0</v>
      </c>
      <c r="G2493" s="19">
        <f t="shared" si="21"/>
        <v>0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</row>
    <row r="2494" spans="1:29" ht="15" x14ac:dyDescent="0.25">
      <c r="A2494" s="14" t="s">
        <v>240</v>
      </c>
      <c r="B2494" s="14" t="s">
        <v>262</v>
      </c>
      <c r="C2494" s="16" t="s">
        <v>118</v>
      </c>
      <c r="D2494" s="18">
        <v>74</v>
      </c>
      <c r="E2494" s="18">
        <v>205</v>
      </c>
      <c r="F2494" s="19">
        <f t="shared" si="20"/>
        <v>0</v>
      </c>
      <c r="G2494" s="19">
        <f t="shared" si="21"/>
        <v>0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</row>
    <row r="2495" spans="1:29" ht="15" x14ac:dyDescent="0.25">
      <c r="A2495" s="14" t="s">
        <v>240</v>
      </c>
      <c r="B2495" s="14" t="s">
        <v>263</v>
      </c>
      <c r="C2495" s="16" t="s">
        <v>118</v>
      </c>
      <c r="D2495" s="18">
        <v>7785</v>
      </c>
      <c r="E2495" s="18">
        <v>11621</v>
      </c>
      <c r="F2495" s="19">
        <f t="shared" si="20"/>
        <v>0</v>
      </c>
      <c r="G2495" s="19">
        <f t="shared" si="21"/>
        <v>0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</row>
    <row r="2496" spans="1:29" ht="15" x14ac:dyDescent="0.25">
      <c r="A2496" s="14" t="s">
        <v>240</v>
      </c>
      <c r="B2496" s="14" t="s">
        <v>264</v>
      </c>
      <c r="C2496" s="16" t="s">
        <v>118</v>
      </c>
      <c r="D2496" s="18">
        <v>479</v>
      </c>
      <c r="E2496" s="18">
        <v>1628</v>
      </c>
      <c r="F2496" s="19">
        <f t="shared" si="20"/>
        <v>0</v>
      </c>
      <c r="G2496" s="19">
        <f t="shared" si="21"/>
        <v>0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</row>
    <row r="2497" spans="1:29" ht="15" x14ac:dyDescent="0.25">
      <c r="A2497" s="14" t="s">
        <v>240</v>
      </c>
      <c r="B2497" s="14" t="s">
        <v>265</v>
      </c>
      <c r="C2497" s="16" t="s">
        <v>118</v>
      </c>
      <c r="D2497" s="18">
        <v>2288</v>
      </c>
      <c r="E2497" s="18">
        <v>1988</v>
      </c>
      <c r="F2497" s="19">
        <f t="shared" si="20"/>
        <v>0</v>
      </c>
      <c r="G2497" s="19">
        <f t="shared" si="21"/>
        <v>0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</row>
    <row r="2498" spans="1:29" ht="15" x14ac:dyDescent="0.25">
      <c r="A2498" s="14" t="s">
        <v>240</v>
      </c>
      <c r="B2498" s="14" t="s">
        <v>266</v>
      </c>
      <c r="C2498" s="16" t="s">
        <v>118</v>
      </c>
      <c r="D2498" s="18">
        <v>3853</v>
      </c>
      <c r="E2498" s="18">
        <v>7367</v>
      </c>
      <c r="F2498" s="19">
        <f t="shared" si="20"/>
        <v>0</v>
      </c>
      <c r="G2498" s="19">
        <f t="shared" si="21"/>
        <v>0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</row>
    <row r="2499" spans="1:29" ht="15" x14ac:dyDescent="0.25">
      <c r="A2499" s="14" t="s">
        <v>240</v>
      </c>
      <c r="B2499" s="14" t="s">
        <v>267</v>
      </c>
      <c r="C2499" s="16" t="s">
        <v>119</v>
      </c>
      <c r="D2499" s="18">
        <v>3769</v>
      </c>
      <c r="E2499" s="18">
        <v>10715</v>
      </c>
      <c r="F2499" s="19">
        <f t="shared" si="20"/>
        <v>0</v>
      </c>
      <c r="G2499" s="19">
        <f t="shared" si="21"/>
        <v>0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</row>
    <row r="2500" spans="1:29" ht="15" x14ac:dyDescent="0.25">
      <c r="A2500" s="14" t="s">
        <v>240</v>
      </c>
      <c r="B2500" s="14" t="s">
        <v>268</v>
      </c>
      <c r="C2500" s="16" t="s">
        <v>119</v>
      </c>
      <c r="D2500" s="18">
        <v>159324</v>
      </c>
      <c r="E2500" s="18">
        <v>410744</v>
      </c>
      <c r="F2500" s="19">
        <f t="shared" si="20"/>
        <v>1</v>
      </c>
      <c r="G2500" s="19">
        <f t="shared" si="21"/>
        <v>1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</row>
    <row r="2501" spans="1:29" ht="15" x14ac:dyDescent="0.25">
      <c r="A2501" s="14" t="s">
        <v>240</v>
      </c>
      <c r="B2501" s="14" t="s">
        <v>269</v>
      </c>
      <c r="C2501" s="16" t="s">
        <v>119</v>
      </c>
      <c r="D2501" s="18">
        <v>2821</v>
      </c>
      <c r="E2501" s="18">
        <v>4426</v>
      </c>
      <c r="F2501" s="19">
        <f t="shared" si="20"/>
        <v>0</v>
      </c>
      <c r="G2501" s="19">
        <f t="shared" si="21"/>
        <v>0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</row>
    <row r="2502" spans="1:29" ht="15" x14ac:dyDescent="0.25">
      <c r="A2502" s="14" t="s">
        <v>240</v>
      </c>
      <c r="B2502" s="14" t="s">
        <v>270</v>
      </c>
      <c r="C2502" s="16" t="s">
        <v>120</v>
      </c>
      <c r="D2502" s="18">
        <v>2613</v>
      </c>
      <c r="E2502" s="18">
        <v>5805</v>
      </c>
      <c r="F2502" s="19">
        <f t="shared" si="20"/>
        <v>0</v>
      </c>
      <c r="G2502" s="19">
        <f t="shared" si="21"/>
        <v>0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</row>
    <row r="2503" spans="1:29" ht="15" x14ac:dyDescent="0.25">
      <c r="A2503" s="14" t="s">
        <v>240</v>
      </c>
      <c r="B2503" s="14" t="s">
        <v>271</v>
      </c>
      <c r="C2503" s="16" t="s">
        <v>120</v>
      </c>
      <c r="D2503" s="18">
        <v>4002</v>
      </c>
      <c r="E2503" s="18">
        <v>4089</v>
      </c>
      <c r="F2503" s="19">
        <f t="shared" si="20"/>
        <v>0</v>
      </c>
      <c r="G2503" s="19">
        <f t="shared" si="21"/>
        <v>0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</row>
    <row r="2504" spans="1:29" ht="15" x14ac:dyDescent="0.25">
      <c r="A2504" s="14" t="s">
        <v>240</v>
      </c>
      <c r="B2504" s="14" t="s">
        <v>272</v>
      </c>
      <c r="C2504" s="16" t="s">
        <v>120</v>
      </c>
      <c r="D2504" s="18">
        <v>12875</v>
      </c>
      <c r="E2504" s="18">
        <v>31896</v>
      </c>
      <c r="F2504" s="19">
        <f t="shared" si="20"/>
        <v>0</v>
      </c>
      <c r="G2504" s="19">
        <f t="shared" si="21"/>
        <v>0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</row>
    <row r="2505" spans="1:29" ht="15" x14ac:dyDescent="0.25">
      <c r="A2505" s="14" t="s">
        <v>240</v>
      </c>
      <c r="B2505" s="14" t="s">
        <v>273</v>
      </c>
      <c r="C2505" s="16" t="s">
        <v>120</v>
      </c>
      <c r="D2505" s="19">
        <v>14338</v>
      </c>
      <c r="E2505" s="19">
        <v>8441</v>
      </c>
      <c r="F2505" s="19">
        <f t="shared" si="20"/>
        <v>0</v>
      </c>
      <c r="G2505" s="19">
        <f t="shared" si="21"/>
        <v>0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</row>
    <row r="2506" spans="1:29" ht="15" x14ac:dyDescent="0.25">
      <c r="A2506" s="14" t="s">
        <v>240</v>
      </c>
      <c r="B2506" s="14" t="s">
        <v>274</v>
      </c>
      <c r="C2506" s="16" t="s">
        <v>120</v>
      </c>
      <c r="D2506" s="19">
        <v>14338</v>
      </c>
      <c r="E2506" s="19">
        <v>8441</v>
      </c>
      <c r="F2506" s="19">
        <f t="shared" si="20"/>
        <v>0</v>
      </c>
      <c r="G2506" s="19">
        <f t="shared" si="21"/>
        <v>0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</row>
    <row r="2507" spans="1:29" ht="15" x14ac:dyDescent="0.25">
      <c r="A2507" s="14" t="s">
        <v>240</v>
      </c>
      <c r="B2507" s="14" t="s">
        <v>275</v>
      </c>
      <c r="C2507" s="16" t="s">
        <v>120</v>
      </c>
      <c r="D2507" s="18">
        <v>76</v>
      </c>
      <c r="E2507" s="18">
        <v>227</v>
      </c>
      <c r="F2507" s="19">
        <f t="shared" si="20"/>
        <v>0</v>
      </c>
      <c r="G2507" s="19">
        <f t="shared" si="21"/>
        <v>0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</row>
    <row r="2508" spans="1:29" ht="15" x14ac:dyDescent="0.25">
      <c r="A2508" s="14" t="s">
        <v>240</v>
      </c>
      <c r="B2508" s="14" t="s">
        <v>276</v>
      </c>
      <c r="C2508" s="16" t="s">
        <v>120</v>
      </c>
      <c r="D2508" s="18">
        <v>120</v>
      </c>
      <c r="E2508" s="18">
        <v>356</v>
      </c>
      <c r="F2508" s="19">
        <f t="shared" si="20"/>
        <v>0</v>
      </c>
      <c r="G2508" s="19">
        <f t="shared" si="21"/>
        <v>0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</row>
    <row r="2509" spans="1:29" ht="15" x14ac:dyDescent="0.25">
      <c r="A2509" s="14" t="s">
        <v>240</v>
      </c>
      <c r="B2509" s="14" t="s">
        <v>277</v>
      </c>
      <c r="C2509" s="16" t="s">
        <v>120</v>
      </c>
      <c r="D2509" s="19">
        <v>14338</v>
      </c>
      <c r="E2509" s="19">
        <v>8441</v>
      </c>
      <c r="F2509" s="19">
        <f t="shared" si="20"/>
        <v>0</v>
      </c>
      <c r="G2509" s="19">
        <f t="shared" si="21"/>
        <v>0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</row>
    <row r="2510" spans="1:29" ht="15" x14ac:dyDescent="0.25">
      <c r="A2510" s="14" t="s">
        <v>240</v>
      </c>
      <c r="B2510" s="14" t="s">
        <v>278</v>
      </c>
      <c r="C2510" s="16" t="s">
        <v>120</v>
      </c>
      <c r="D2510" s="18">
        <v>66</v>
      </c>
      <c r="E2510" s="18">
        <v>194</v>
      </c>
      <c r="F2510" s="19">
        <f t="shared" si="20"/>
        <v>0</v>
      </c>
      <c r="G2510" s="19">
        <f t="shared" si="21"/>
        <v>0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</row>
    <row r="2511" spans="1:29" ht="15" x14ac:dyDescent="0.25">
      <c r="A2511" s="14" t="s">
        <v>240</v>
      </c>
      <c r="B2511" s="14" t="s">
        <v>279</v>
      </c>
      <c r="C2511" s="16" t="s">
        <v>120</v>
      </c>
      <c r="D2511" s="18">
        <v>664</v>
      </c>
      <c r="E2511" s="18">
        <v>2292</v>
      </c>
      <c r="F2511" s="19">
        <f t="shared" si="20"/>
        <v>0</v>
      </c>
      <c r="G2511" s="19">
        <f t="shared" si="21"/>
        <v>0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</row>
    <row r="2512" spans="1:29" ht="15" x14ac:dyDescent="0.25">
      <c r="A2512" s="14" t="s">
        <v>240</v>
      </c>
      <c r="B2512" s="14" t="s">
        <v>280</v>
      </c>
      <c r="C2512" s="16" t="s">
        <v>121</v>
      </c>
      <c r="D2512" s="18">
        <v>14115</v>
      </c>
      <c r="E2512" s="18">
        <v>30993</v>
      </c>
      <c r="F2512" s="19">
        <f t="shared" si="20"/>
        <v>0</v>
      </c>
      <c r="G2512" s="19">
        <f t="shared" si="21"/>
        <v>0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</row>
    <row r="2513" spans="1:29" ht="15" x14ac:dyDescent="0.25">
      <c r="A2513" s="14" t="s">
        <v>240</v>
      </c>
      <c r="B2513" s="14" t="s">
        <v>281</v>
      </c>
      <c r="C2513" s="16" t="s">
        <v>121</v>
      </c>
      <c r="D2513" s="19">
        <v>14338</v>
      </c>
      <c r="E2513" s="18">
        <v>103</v>
      </c>
      <c r="F2513" s="19">
        <f t="shared" si="20"/>
        <v>0</v>
      </c>
      <c r="G2513" s="19">
        <f t="shared" si="21"/>
        <v>0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</row>
    <row r="2514" spans="1:29" ht="15" x14ac:dyDescent="0.25">
      <c r="A2514" s="14" t="s">
        <v>240</v>
      </c>
      <c r="B2514" s="14" t="s">
        <v>282</v>
      </c>
      <c r="C2514" s="16" t="s">
        <v>121</v>
      </c>
      <c r="D2514" s="18">
        <v>2307819</v>
      </c>
      <c r="E2514" s="18">
        <v>5790765</v>
      </c>
      <c r="F2514" s="19">
        <f t="shared" si="20"/>
        <v>1</v>
      </c>
      <c r="G2514" s="19">
        <f t="shared" si="21"/>
        <v>1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</row>
    <row r="2515" spans="1:29" ht="15" x14ac:dyDescent="0.25">
      <c r="A2515" s="14" t="s">
        <v>240</v>
      </c>
      <c r="B2515" s="14" t="s">
        <v>283</v>
      </c>
      <c r="C2515" s="16" t="s">
        <v>121</v>
      </c>
      <c r="D2515" s="18">
        <v>2869</v>
      </c>
      <c r="E2515" s="18">
        <v>5611</v>
      </c>
      <c r="F2515" s="19">
        <f t="shared" si="20"/>
        <v>0</v>
      </c>
      <c r="G2515" s="19">
        <f t="shared" si="21"/>
        <v>0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</row>
    <row r="2516" spans="1:29" ht="15" x14ac:dyDescent="0.25">
      <c r="A2516" s="14" t="s">
        <v>240</v>
      </c>
      <c r="B2516" s="14" t="s">
        <v>284</v>
      </c>
      <c r="C2516" s="16" t="s">
        <v>121</v>
      </c>
      <c r="D2516" s="18">
        <v>56441</v>
      </c>
      <c r="E2516" s="18">
        <v>168268</v>
      </c>
      <c r="F2516" s="19">
        <f t="shared" si="20"/>
        <v>1</v>
      </c>
      <c r="G2516" s="19">
        <f t="shared" si="21"/>
        <v>1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</row>
    <row r="2517" spans="1:29" ht="15" x14ac:dyDescent="0.25">
      <c r="A2517" s="14" t="s">
        <v>240</v>
      </c>
      <c r="B2517" s="14" t="s">
        <v>241</v>
      </c>
      <c r="C2517" s="16" t="s">
        <v>121</v>
      </c>
      <c r="D2517" s="19">
        <v>14338</v>
      </c>
      <c r="E2517" s="18">
        <v>389</v>
      </c>
      <c r="F2517" s="19">
        <f t="shared" si="20"/>
        <v>0</v>
      </c>
      <c r="G2517" s="19">
        <f t="shared" si="21"/>
        <v>0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</row>
    <row r="2518" spans="1:29" ht="15" x14ac:dyDescent="0.25">
      <c r="A2518" s="14" t="s">
        <v>240</v>
      </c>
      <c r="B2518" s="14" t="s">
        <v>242</v>
      </c>
      <c r="C2518" s="16" t="s">
        <v>121</v>
      </c>
      <c r="D2518" s="18">
        <v>59047</v>
      </c>
      <c r="E2518" s="18">
        <v>133127</v>
      </c>
      <c r="F2518" s="19">
        <f t="shared" si="20"/>
        <v>1</v>
      </c>
      <c r="G2518" s="19">
        <f t="shared" si="21"/>
        <v>1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</row>
    <row r="2519" spans="1:29" ht="15" x14ac:dyDescent="0.25">
      <c r="A2519" s="14" t="s">
        <v>240</v>
      </c>
      <c r="B2519" s="14" t="s">
        <v>243</v>
      </c>
      <c r="C2519" s="16" t="s">
        <v>121</v>
      </c>
      <c r="D2519" s="19">
        <v>14338</v>
      </c>
      <c r="E2519" s="18">
        <v>2255</v>
      </c>
      <c r="F2519" s="19">
        <f t="shared" si="20"/>
        <v>0</v>
      </c>
      <c r="G2519" s="19">
        <f t="shared" si="21"/>
        <v>0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</row>
    <row r="2520" spans="1:29" ht="15" x14ac:dyDescent="0.25">
      <c r="A2520" s="14" t="s">
        <v>240</v>
      </c>
      <c r="B2520" s="14" t="s">
        <v>244</v>
      </c>
      <c r="C2520" s="16" t="s">
        <v>121</v>
      </c>
      <c r="D2520" s="19">
        <v>14338</v>
      </c>
      <c r="E2520" s="18">
        <v>1518</v>
      </c>
      <c r="F2520" s="19">
        <f t="shared" si="20"/>
        <v>0</v>
      </c>
      <c r="G2520" s="19">
        <f t="shared" si="21"/>
        <v>0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</row>
    <row r="2521" spans="1:29" ht="15" x14ac:dyDescent="0.25">
      <c r="A2521" s="14" t="s">
        <v>240</v>
      </c>
      <c r="B2521" s="14" t="s">
        <v>245</v>
      </c>
      <c r="C2521" s="16" t="s">
        <v>121</v>
      </c>
      <c r="D2521" s="19">
        <v>14338</v>
      </c>
      <c r="E2521" s="18">
        <v>1269</v>
      </c>
      <c r="F2521" s="19">
        <f t="shared" si="20"/>
        <v>0</v>
      </c>
      <c r="G2521" s="19">
        <f t="shared" si="21"/>
        <v>0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</row>
    <row r="2522" spans="1:29" ht="15" x14ac:dyDescent="0.25">
      <c r="A2522" s="14" t="s">
        <v>240</v>
      </c>
      <c r="B2522" s="14" t="s">
        <v>246</v>
      </c>
      <c r="C2522" s="16" t="s">
        <v>121</v>
      </c>
      <c r="D2522" s="19">
        <v>14338</v>
      </c>
      <c r="E2522" s="18">
        <v>374</v>
      </c>
      <c r="F2522" s="19">
        <f t="shared" si="20"/>
        <v>0</v>
      </c>
      <c r="G2522" s="19">
        <f t="shared" si="21"/>
        <v>0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</row>
    <row r="2523" spans="1:29" ht="15" x14ac:dyDescent="0.25">
      <c r="A2523" s="14" t="s">
        <v>240</v>
      </c>
      <c r="B2523" s="14" t="s">
        <v>247</v>
      </c>
      <c r="C2523" s="16" t="s">
        <v>121</v>
      </c>
      <c r="D2523" s="19">
        <v>14338</v>
      </c>
      <c r="E2523" s="18">
        <v>510</v>
      </c>
      <c r="F2523" s="19">
        <f t="shared" si="20"/>
        <v>0</v>
      </c>
      <c r="G2523" s="19">
        <f t="shared" si="21"/>
        <v>0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</row>
    <row r="2524" spans="1:29" ht="15" x14ac:dyDescent="0.25">
      <c r="A2524" s="14" t="s">
        <v>240</v>
      </c>
      <c r="B2524" s="14" t="s">
        <v>248</v>
      </c>
      <c r="C2524" s="16" t="s">
        <v>121</v>
      </c>
      <c r="D2524" s="18">
        <v>3688</v>
      </c>
      <c r="E2524" s="18">
        <v>14129</v>
      </c>
      <c r="F2524" s="19">
        <f t="shared" si="20"/>
        <v>0</v>
      </c>
      <c r="G2524" s="19">
        <f t="shared" si="21"/>
        <v>0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</row>
    <row r="2525" spans="1:29" ht="15" x14ac:dyDescent="0.25">
      <c r="A2525" s="14" t="s">
        <v>240</v>
      </c>
      <c r="B2525" s="14" t="s">
        <v>249</v>
      </c>
      <c r="C2525" s="16" t="s">
        <v>122</v>
      </c>
      <c r="D2525" s="18">
        <v>198976</v>
      </c>
      <c r="E2525" s="18">
        <v>321622</v>
      </c>
      <c r="F2525" s="19">
        <f t="shared" si="20"/>
        <v>1</v>
      </c>
      <c r="G2525" s="19">
        <f t="shared" si="21"/>
        <v>1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</row>
    <row r="2526" spans="1:29" ht="15" x14ac:dyDescent="0.25">
      <c r="A2526" s="14" t="s">
        <v>240</v>
      </c>
      <c r="B2526" s="14" t="s">
        <v>250</v>
      </c>
      <c r="C2526" s="16" t="s">
        <v>122</v>
      </c>
      <c r="D2526" s="18">
        <v>262038</v>
      </c>
      <c r="E2526" s="18">
        <v>553185</v>
      </c>
      <c r="F2526" s="19">
        <f t="shared" si="20"/>
        <v>1</v>
      </c>
      <c r="G2526" s="19">
        <f t="shared" si="21"/>
        <v>1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</row>
    <row r="2527" spans="1:29" ht="15" x14ac:dyDescent="0.25">
      <c r="A2527" s="14" t="s">
        <v>240</v>
      </c>
      <c r="B2527" s="14" t="s">
        <v>251</v>
      </c>
      <c r="C2527" s="16" t="s">
        <v>122</v>
      </c>
      <c r="D2527" s="19">
        <v>14338</v>
      </c>
      <c r="E2527" s="18">
        <v>480</v>
      </c>
      <c r="F2527" s="19">
        <f t="shared" si="20"/>
        <v>0</v>
      </c>
      <c r="G2527" s="19">
        <f t="shared" si="21"/>
        <v>0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</row>
    <row r="2528" spans="1:29" ht="15" x14ac:dyDescent="0.25">
      <c r="A2528" s="14" t="s">
        <v>240</v>
      </c>
      <c r="B2528" s="14" t="s">
        <v>252</v>
      </c>
      <c r="C2528" s="16" t="s">
        <v>122</v>
      </c>
      <c r="D2528" s="18">
        <v>25833</v>
      </c>
      <c r="E2528" s="18">
        <v>55078</v>
      </c>
      <c r="F2528" s="19">
        <f t="shared" si="20"/>
        <v>0</v>
      </c>
      <c r="G2528" s="19">
        <f t="shared" si="21"/>
        <v>0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</row>
    <row r="2529" spans="1:29" ht="15" x14ac:dyDescent="0.25">
      <c r="A2529" s="14" t="s">
        <v>240</v>
      </c>
      <c r="B2529" s="14" t="s">
        <v>253</v>
      </c>
      <c r="C2529" s="16" t="s">
        <v>122</v>
      </c>
      <c r="D2529" s="18">
        <v>25736</v>
      </c>
      <c r="E2529" s="18">
        <v>57422</v>
      </c>
      <c r="F2529" s="19">
        <f t="shared" si="20"/>
        <v>0</v>
      </c>
      <c r="G2529" s="19">
        <f t="shared" si="21"/>
        <v>0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</row>
    <row r="2530" spans="1:29" ht="15" x14ac:dyDescent="0.25">
      <c r="A2530" s="14" t="s">
        <v>240</v>
      </c>
      <c r="B2530" s="14" t="s">
        <v>254</v>
      </c>
      <c r="C2530" s="16" t="s">
        <v>122</v>
      </c>
      <c r="D2530" s="18">
        <v>3297</v>
      </c>
      <c r="E2530" s="18">
        <v>6626</v>
      </c>
      <c r="F2530" s="19">
        <f t="shared" si="20"/>
        <v>0</v>
      </c>
      <c r="G2530" s="19">
        <f t="shared" si="21"/>
        <v>0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</row>
    <row r="2531" spans="1:29" ht="15" x14ac:dyDescent="0.25">
      <c r="A2531" s="14" t="s">
        <v>240</v>
      </c>
      <c r="B2531" s="14" t="s">
        <v>255</v>
      </c>
      <c r="C2531" s="16" t="s">
        <v>122</v>
      </c>
      <c r="D2531" s="18">
        <v>11662</v>
      </c>
      <c r="E2531" s="18">
        <v>25486</v>
      </c>
      <c r="F2531" s="19">
        <f t="shared" si="20"/>
        <v>0</v>
      </c>
      <c r="G2531" s="19">
        <f t="shared" si="21"/>
        <v>0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</row>
    <row r="2532" spans="1:29" ht="15" x14ac:dyDescent="0.25">
      <c r="A2532" s="14" t="s">
        <v>240</v>
      </c>
      <c r="B2532" s="14" t="s">
        <v>256</v>
      </c>
      <c r="C2532" s="16" t="s">
        <v>122</v>
      </c>
      <c r="D2532" s="19">
        <v>14338</v>
      </c>
      <c r="E2532" s="19">
        <v>8441</v>
      </c>
      <c r="F2532" s="19">
        <f t="shared" si="20"/>
        <v>0</v>
      </c>
      <c r="G2532" s="19">
        <f t="shared" si="21"/>
        <v>0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</row>
    <row r="2533" spans="1:29" ht="15" x14ac:dyDescent="0.25">
      <c r="A2533" s="14" t="s">
        <v>240</v>
      </c>
      <c r="B2533" s="14" t="s">
        <v>257</v>
      </c>
      <c r="C2533" s="16" t="s">
        <v>122</v>
      </c>
      <c r="D2533" s="19">
        <v>14338</v>
      </c>
      <c r="E2533" s="18">
        <v>114</v>
      </c>
      <c r="F2533" s="19">
        <f t="shared" si="20"/>
        <v>0</v>
      </c>
      <c r="G2533" s="19">
        <f t="shared" si="21"/>
        <v>0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</row>
    <row r="2534" spans="1:29" ht="15" x14ac:dyDescent="0.25">
      <c r="A2534" s="14" t="s">
        <v>240</v>
      </c>
      <c r="B2534" s="14" t="s">
        <v>258</v>
      </c>
      <c r="C2534" s="16" t="s">
        <v>122</v>
      </c>
      <c r="D2534" s="18">
        <v>7479</v>
      </c>
      <c r="E2534" s="18">
        <v>21888</v>
      </c>
      <c r="F2534" s="19">
        <f t="shared" si="20"/>
        <v>0</v>
      </c>
      <c r="G2534" s="19">
        <f t="shared" si="21"/>
        <v>0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</row>
    <row r="2535" spans="1:29" ht="15" x14ac:dyDescent="0.25">
      <c r="A2535" s="14" t="s">
        <v>240</v>
      </c>
      <c r="B2535" s="14" t="s">
        <v>259</v>
      </c>
      <c r="C2535" s="16" t="s">
        <v>122</v>
      </c>
      <c r="D2535" s="18">
        <v>9712</v>
      </c>
      <c r="E2535" s="18">
        <v>26523</v>
      </c>
      <c r="F2535" s="19">
        <f t="shared" si="20"/>
        <v>0</v>
      </c>
      <c r="G2535" s="19">
        <f t="shared" si="21"/>
        <v>0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</row>
    <row r="2536" spans="1:29" ht="15" x14ac:dyDescent="0.25">
      <c r="A2536" s="14" t="s">
        <v>240</v>
      </c>
      <c r="B2536" s="14" t="s">
        <v>260</v>
      </c>
      <c r="C2536" s="16" t="s">
        <v>122</v>
      </c>
      <c r="D2536" s="18">
        <v>4418</v>
      </c>
      <c r="E2536" s="18">
        <v>6553</v>
      </c>
      <c r="F2536" s="19">
        <f t="shared" si="20"/>
        <v>0</v>
      </c>
      <c r="G2536" s="19">
        <f t="shared" si="21"/>
        <v>0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</row>
    <row r="2537" spans="1:29" ht="15" x14ac:dyDescent="0.25">
      <c r="A2537" s="14" t="s">
        <v>240</v>
      </c>
      <c r="B2537" s="14" t="s">
        <v>261</v>
      </c>
      <c r="C2537" s="16" t="s">
        <v>122</v>
      </c>
      <c r="D2537" s="19">
        <v>14338</v>
      </c>
      <c r="E2537" s="18">
        <v>532</v>
      </c>
      <c r="F2537" s="19">
        <f t="shared" si="20"/>
        <v>0</v>
      </c>
      <c r="G2537" s="19">
        <f t="shared" si="21"/>
        <v>0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</row>
    <row r="2538" spans="1:29" ht="15" x14ac:dyDescent="0.25">
      <c r="A2538" s="14" t="s">
        <v>240</v>
      </c>
      <c r="B2538" s="14" t="s">
        <v>262</v>
      </c>
      <c r="C2538" s="16" t="s">
        <v>123</v>
      </c>
      <c r="D2538" s="19">
        <v>14338</v>
      </c>
      <c r="E2538" s="18">
        <v>216</v>
      </c>
      <c r="F2538" s="19">
        <f t="shared" si="20"/>
        <v>0</v>
      </c>
      <c r="G2538" s="19">
        <f t="shared" si="21"/>
        <v>0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</row>
    <row r="2539" spans="1:29" ht="15" x14ac:dyDescent="0.25">
      <c r="A2539" s="14" t="s">
        <v>240</v>
      </c>
      <c r="B2539" s="14" t="s">
        <v>263</v>
      </c>
      <c r="C2539" s="16" t="s">
        <v>123</v>
      </c>
      <c r="D2539" s="18">
        <v>7436</v>
      </c>
      <c r="E2539" s="18">
        <v>10502</v>
      </c>
      <c r="F2539" s="19">
        <f t="shared" si="20"/>
        <v>0</v>
      </c>
      <c r="G2539" s="19">
        <f t="shared" si="21"/>
        <v>0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</row>
    <row r="2540" spans="1:29" ht="15" x14ac:dyDescent="0.25">
      <c r="A2540" s="14" t="s">
        <v>240</v>
      </c>
      <c r="B2540" s="14" t="s">
        <v>264</v>
      </c>
      <c r="C2540" s="16" t="s">
        <v>123</v>
      </c>
      <c r="D2540" s="19">
        <v>14338</v>
      </c>
      <c r="E2540" s="18">
        <v>1566</v>
      </c>
      <c r="F2540" s="19">
        <f t="shared" si="20"/>
        <v>0</v>
      </c>
      <c r="G2540" s="19">
        <f t="shared" si="21"/>
        <v>0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</row>
    <row r="2541" spans="1:29" ht="15" x14ac:dyDescent="0.25">
      <c r="A2541" s="14" t="s">
        <v>240</v>
      </c>
      <c r="B2541" s="14" t="s">
        <v>265</v>
      </c>
      <c r="C2541" s="16" t="s">
        <v>123</v>
      </c>
      <c r="D2541" s="18">
        <v>2218</v>
      </c>
      <c r="E2541" s="18">
        <v>1734</v>
      </c>
      <c r="F2541" s="19">
        <f t="shared" si="20"/>
        <v>0</v>
      </c>
      <c r="G2541" s="19">
        <f t="shared" si="21"/>
        <v>0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</row>
    <row r="2542" spans="1:29" ht="15" x14ac:dyDescent="0.25">
      <c r="A2542" s="14" t="s">
        <v>240</v>
      </c>
      <c r="B2542" s="14" t="s">
        <v>266</v>
      </c>
      <c r="C2542" s="16" t="s">
        <v>123</v>
      </c>
      <c r="D2542" s="18">
        <v>3647</v>
      </c>
      <c r="E2542" s="18">
        <v>6769</v>
      </c>
      <c r="F2542" s="19">
        <f t="shared" si="20"/>
        <v>0</v>
      </c>
      <c r="G2542" s="19">
        <f t="shared" si="21"/>
        <v>0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</row>
    <row r="2543" spans="1:29" ht="15" x14ac:dyDescent="0.25">
      <c r="A2543" s="14" t="s">
        <v>240</v>
      </c>
      <c r="B2543" s="14" t="s">
        <v>267</v>
      </c>
      <c r="C2543" s="16" t="s">
        <v>123</v>
      </c>
      <c r="D2543" s="18">
        <v>3728</v>
      </c>
      <c r="E2543" s="18">
        <v>10722</v>
      </c>
      <c r="F2543" s="19">
        <f t="shared" si="20"/>
        <v>0</v>
      </c>
      <c r="G2543" s="19">
        <f t="shared" si="21"/>
        <v>0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</row>
    <row r="2544" spans="1:29" ht="15" x14ac:dyDescent="0.25">
      <c r="A2544" s="14" t="s">
        <v>240</v>
      </c>
      <c r="B2544" s="14" t="s">
        <v>268</v>
      </c>
      <c r="C2544" s="16" t="s">
        <v>123</v>
      </c>
      <c r="D2544" s="18">
        <v>153665</v>
      </c>
      <c r="E2544" s="18">
        <v>405633</v>
      </c>
      <c r="F2544" s="19">
        <f t="shared" si="20"/>
        <v>1</v>
      </c>
      <c r="G2544" s="19">
        <f t="shared" si="21"/>
        <v>1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</row>
    <row r="2545" spans="1:29" ht="15" x14ac:dyDescent="0.25">
      <c r="A2545" s="14" t="s">
        <v>240</v>
      </c>
      <c r="B2545" s="14" t="s">
        <v>269</v>
      </c>
      <c r="C2545" s="16" t="s">
        <v>124</v>
      </c>
      <c r="D2545" s="18">
        <v>2758</v>
      </c>
      <c r="E2545" s="18">
        <v>4411</v>
      </c>
      <c r="F2545" s="19">
        <f t="shared" si="20"/>
        <v>0</v>
      </c>
      <c r="G2545" s="19">
        <f t="shared" si="21"/>
        <v>0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</row>
    <row r="2546" spans="1:29" ht="15" x14ac:dyDescent="0.25">
      <c r="A2546" s="14" t="s">
        <v>240</v>
      </c>
      <c r="B2546" s="14" t="s">
        <v>270</v>
      </c>
      <c r="C2546" s="16" t="s">
        <v>124</v>
      </c>
      <c r="D2546" s="18">
        <v>2649</v>
      </c>
      <c r="E2546" s="18">
        <v>6153</v>
      </c>
      <c r="F2546" s="19">
        <f t="shared" si="20"/>
        <v>0</v>
      </c>
      <c r="G2546" s="19">
        <f t="shared" si="21"/>
        <v>0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</row>
    <row r="2547" spans="1:29" ht="15" x14ac:dyDescent="0.25">
      <c r="A2547" s="14" t="s">
        <v>240</v>
      </c>
      <c r="B2547" s="14" t="s">
        <v>271</v>
      </c>
      <c r="C2547" s="16" t="s">
        <v>124</v>
      </c>
      <c r="D2547" s="18">
        <v>3965</v>
      </c>
      <c r="E2547" s="18">
        <v>4070</v>
      </c>
      <c r="F2547" s="19">
        <f t="shared" si="20"/>
        <v>0</v>
      </c>
      <c r="G2547" s="19">
        <f t="shared" si="21"/>
        <v>0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</row>
    <row r="2548" spans="1:29" ht="15" x14ac:dyDescent="0.25">
      <c r="A2548" s="14" t="s">
        <v>240</v>
      </c>
      <c r="B2548" s="14" t="s">
        <v>272</v>
      </c>
      <c r="C2548" s="16" t="s">
        <v>124</v>
      </c>
      <c r="D2548" s="18">
        <v>11638</v>
      </c>
      <c r="E2548" s="18">
        <v>26380</v>
      </c>
      <c r="F2548" s="19">
        <f t="shared" si="20"/>
        <v>0</v>
      </c>
      <c r="G2548" s="19">
        <f t="shared" si="21"/>
        <v>0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</row>
    <row r="2549" spans="1:29" ht="15" x14ac:dyDescent="0.25">
      <c r="A2549" s="14" t="s">
        <v>240</v>
      </c>
      <c r="B2549" s="14" t="s">
        <v>273</v>
      </c>
      <c r="C2549" s="16" t="s">
        <v>124</v>
      </c>
      <c r="D2549" s="19">
        <v>14338</v>
      </c>
      <c r="E2549" s="19">
        <v>8441</v>
      </c>
      <c r="F2549" s="19">
        <f t="shared" si="20"/>
        <v>0</v>
      </c>
      <c r="G2549" s="19">
        <f t="shared" si="21"/>
        <v>0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</row>
    <row r="2550" spans="1:29" ht="15" x14ac:dyDescent="0.25">
      <c r="A2550" s="14" t="s">
        <v>240</v>
      </c>
      <c r="B2550" s="14" t="s">
        <v>274</v>
      </c>
      <c r="C2550" s="16" t="s">
        <v>124</v>
      </c>
      <c r="D2550" s="19">
        <v>14338</v>
      </c>
      <c r="E2550" s="19">
        <v>8441</v>
      </c>
      <c r="F2550" s="19">
        <f t="shared" si="20"/>
        <v>0</v>
      </c>
      <c r="G2550" s="19">
        <f t="shared" si="21"/>
        <v>0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</row>
    <row r="2551" spans="1:29" ht="15" x14ac:dyDescent="0.25">
      <c r="A2551" s="14" t="s">
        <v>240</v>
      </c>
      <c r="B2551" s="14" t="s">
        <v>275</v>
      </c>
      <c r="C2551" s="16" t="s">
        <v>125</v>
      </c>
      <c r="D2551" s="19">
        <v>14338</v>
      </c>
      <c r="E2551" s="18">
        <v>220</v>
      </c>
      <c r="F2551" s="19">
        <f t="shared" si="20"/>
        <v>0</v>
      </c>
      <c r="G2551" s="19">
        <f t="shared" si="21"/>
        <v>0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</row>
    <row r="2552" spans="1:29" ht="15" x14ac:dyDescent="0.25">
      <c r="A2552" s="14" t="s">
        <v>240</v>
      </c>
      <c r="B2552" s="14" t="s">
        <v>276</v>
      </c>
      <c r="C2552" s="16" t="s">
        <v>125</v>
      </c>
      <c r="D2552" s="19">
        <v>14338</v>
      </c>
      <c r="E2552" s="18">
        <v>359</v>
      </c>
      <c r="F2552" s="19">
        <f t="shared" ref="F2552:F2692" si="22">IF(OR(D2552&gt;$J$13+$J$16, D2552&lt;$J$11-$J$16),1,0)</f>
        <v>0</v>
      </c>
      <c r="G2552" s="19">
        <f t="shared" ref="G2552:G2692" si="23">IF(OR(E2552&gt;$K$13+$K$16,E2552&lt;$K$11-$K$16),1, 0)</f>
        <v>0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</row>
    <row r="2553" spans="1:29" ht="15" x14ac:dyDescent="0.25">
      <c r="A2553" s="14" t="s">
        <v>240</v>
      </c>
      <c r="B2553" s="14" t="s">
        <v>277</v>
      </c>
      <c r="C2553" s="16" t="s">
        <v>125</v>
      </c>
      <c r="D2553" s="19">
        <v>14338</v>
      </c>
      <c r="E2553" s="19">
        <v>8441</v>
      </c>
      <c r="F2553" s="19">
        <f t="shared" si="22"/>
        <v>0</v>
      </c>
      <c r="G2553" s="19">
        <f t="shared" si="23"/>
        <v>0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</row>
    <row r="2554" spans="1:29" ht="15" x14ac:dyDescent="0.25">
      <c r="A2554" s="14" t="s">
        <v>240</v>
      </c>
      <c r="B2554" s="14" t="s">
        <v>278</v>
      </c>
      <c r="C2554" s="16" t="s">
        <v>125</v>
      </c>
      <c r="D2554" s="19">
        <v>14338</v>
      </c>
      <c r="E2554" s="18">
        <v>194</v>
      </c>
      <c r="F2554" s="19">
        <f t="shared" si="22"/>
        <v>0</v>
      </c>
      <c r="G2554" s="19">
        <f t="shared" si="23"/>
        <v>0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</row>
    <row r="2555" spans="1:29" ht="15" x14ac:dyDescent="0.25">
      <c r="A2555" s="14" t="s">
        <v>240</v>
      </c>
      <c r="B2555" s="14" t="s">
        <v>279</v>
      </c>
      <c r="C2555" s="16" t="s">
        <v>125</v>
      </c>
      <c r="D2555" s="19">
        <v>14338</v>
      </c>
      <c r="E2555" s="18">
        <v>2241</v>
      </c>
      <c r="F2555" s="19">
        <f t="shared" si="22"/>
        <v>0</v>
      </c>
      <c r="G2555" s="19">
        <f t="shared" si="23"/>
        <v>0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</row>
    <row r="2556" spans="1:29" ht="15" x14ac:dyDescent="0.25">
      <c r="A2556" s="14" t="s">
        <v>240</v>
      </c>
      <c r="B2556" s="14" t="s">
        <v>280</v>
      </c>
      <c r="C2556" s="16" t="s">
        <v>125</v>
      </c>
      <c r="D2556" s="18">
        <v>13541</v>
      </c>
      <c r="E2556" s="18">
        <v>27697</v>
      </c>
      <c r="F2556" s="19">
        <f t="shared" si="22"/>
        <v>0</v>
      </c>
      <c r="G2556" s="19">
        <f t="shared" si="23"/>
        <v>0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</row>
    <row r="2557" spans="1:29" ht="15" x14ac:dyDescent="0.25">
      <c r="A2557" s="14" t="s">
        <v>240</v>
      </c>
      <c r="B2557" s="14" t="s">
        <v>281</v>
      </c>
      <c r="C2557" s="16" t="s">
        <v>125</v>
      </c>
      <c r="D2557" s="19">
        <v>14338</v>
      </c>
      <c r="E2557" s="18">
        <v>103</v>
      </c>
      <c r="F2557" s="19">
        <f t="shared" si="22"/>
        <v>0</v>
      </c>
      <c r="G2557" s="19">
        <f t="shared" si="23"/>
        <v>0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</row>
    <row r="2558" spans="1:29" ht="15" x14ac:dyDescent="0.25">
      <c r="A2558" s="14" t="s">
        <v>240</v>
      </c>
      <c r="B2558" s="14" t="s">
        <v>282</v>
      </c>
      <c r="C2558" s="16" t="s">
        <v>125</v>
      </c>
      <c r="D2558" s="18">
        <v>2261151</v>
      </c>
      <c r="E2558" s="18">
        <v>5681664</v>
      </c>
      <c r="F2558" s="19">
        <f t="shared" si="22"/>
        <v>1</v>
      </c>
      <c r="G2558" s="19">
        <f t="shared" si="23"/>
        <v>1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</row>
    <row r="2559" spans="1:29" ht="15" x14ac:dyDescent="0.25">
      <c r="A2559" s="14" t="s">
        <v>240</v>
      </c>
      <c r="B2559" s="14" t="s">
        <v>283</v>
      </c>
      <c r="C2559" s="16" t="s">
        <v>125</v>
      </c>
      <c r="D2559" s="18">
        <v>2523</v>
      </c>
      <c r="E2559" s="18">
        <v>4598</v>
      </c>
      <c r="F2559" s="19">
        <f t="shared" si="22"/>
        <v>0</v>
      </c>
      <c r="G2559" s="19">
        <f t="shared" si="23"/>
        <v>0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</row>
    <row r="2560" spans="1:29" ht="15" x14ac:dyDescent="0.25">
      <c r="A2560" s="14" t="s">
        <v>240</v>
      </c>
      <c r="B2560" s="14" t="s">
        <v>284</v>
      </c>
      <c r="C2560" s="16" t="s">
        <v>125</v>
      </c>
      <c r="D2560" s="18">
        <v>52881</v>
      </c>
      <c r="E2560" s="18">
        <v>192103</v>
      </c>
      <c r="F2560" s="19">
        <f t="shared" si="22"/>
        <v>1</v>
      </c>
      <c r="G2560" s="19">
        <f t="shared" si="23"/>
        <v>1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</row>
    <row r="2561" spans="1:29" ht="15" x14ac:dyDescent="0.25">
      <c r="A2561" s="14" t="s">
        <v>240</v>
      </c>
      <c r="B2561" s="14" t="s">
        <v>241</v>
      </c>
      <c r="C2561" s="16" t="s">
        <v>125</v>
      </c>
      <c r="D2561" s="19">
        <v>14338</v>
      </c>
      <c r="E2561" s="18">
        <v>363</v>
      </c>
      <c r="F2561" s="19">
        <f t="shared" si="22"/>
        <v>0</v>
      </c>
      <c r="G2561" s="19">
        <f t="shared" si="23"/>
        <v>0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</row>
    <row r="2562" spans="1:29" ht="15" x14ac:dyDescent="0.25">
      <c r="A2562" s="14" t="s">
        <v>240</v>
      </c>
      <c r="B2562" s="14" t="s">
        <v>242</v>
      </c>
      <c r="C2562" s="16" t="s">
        <v>125</v>
      </c>
      <c r="D2562" s="18">
        <v>55386</v>
      </c>
      <c r="E2562" s="18">
        <v>123266</v>
      </c>
      <c r="F2562" s="19">
        <f t="shared" si="22"/>
        <v>1</v>
      </c>
      <c r="G2562" s="19">
        <f t="shared" si="23"/>
        <v>1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</row>
    <row r="2563" spans="1:29" ht="15" x14ac:dyDescent="0.25">
      <c r="A2563" s="14" t="s">
        <v>240</v>
      </c>
      <c r="B2563" s="14" t="s">
        <v>243</v>
      </c>
      <c r="C2563" s="16" t="s">
        <v>125</v>
      </c>
      <c r="D2563" s="19">
        <v>14338</v>
      </c>
      <c r="E2563" s="18">
        <v>2255</v>
      </c>
      <c r="F2563" s="19">
        <f t="shared" si="22"/>
        <v>0</v>
      </c>
      <c r="G2563" s="19">
        <f t="shared" si="23"/>
        <v>0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</row>
    <row r="2564" spans="1:29" ht="15" x14ac:dyDescent="0.25">
      <c r="A2564" s="14" t="s">
        <v>240</v>
      </c>
      <c r="B2564" s="14" t="s">
        <v>244</v>
      </c>
      <c r="C2564" s="16" t="s">
        <v>118</v>
      </c>
      <c r="D2564" s="19">
        <v>14338</v>
      </c>
      <c r="E2564" s="18">
        <v>1577</v>
      </c>
      <c r="F2564" s="19">
        <f t="shared" si="22"/>
        <v>0</v>
      </c>
      <c r="G2564" s="19">
        <f t="shared" si="23"/>
        <v>0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</row>
    <row r="2565" spans="1:29" ht="15" x14ac:dyDescent="0.25">
      <c r="A2565" s="14" t="s">
        <v>240</v>
      </c>
      <c r="B2565" s="14" t="s">
        <v>245</v>
      </c>
      <c r="C2565" s="16" t="s">
        <v>118</v>
      </c>
      <c r="D2565" s="19">
        <v>14338</v>
      </c>
      <c r="E2565" s="18">
        <v>1228</v>
      </c>
      <c r="F2565" s="19">
        <f t="shared" si="22"/>
        <v>0</v>
      </c>
      <c r="G2565" s="19">
        <f t="shared" si="23"/>
        <v>0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</row>
    <row r="2566" spans="1:29" ht="15" x14ac:dyDescent="0.25">
      <c r="A2566" s="14" t="s">
        <v>240</v>
      </c>
      <c r="B2566" s="14" t="s">
        <v>246</v>
      </c>
      <c r="C2566" s="16" t="s">
        <v>118</v>
      </c>
      <c r="D2566" s="19">
        <v>14338</v>
      </c>
      <c r="E2566" s="18">
        <v>359</v>
      </c>
      <c r="F2566" s="19">
        <f t="shared" si="22"/>
        <v>0</v>
      </c>
      <c r="G2566" s="19">
        <f t="shared" si="23"/>
        <v>0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</row>
    <row r="2567" spans="1:29" ht="15" x14ac:dyDescent="0.25">
      <c r="A2567" s="14" t="s">
        <v>240</v>
      </c>
      <c r="B2567" s="14" t="s">
        <v>247</v>
      </c>
      <c r="C2567" s="16" t="s">
        <v>118</v>
      </c>
      <c r="D2567" s="19">
        <v>14338</v>
      </c>
      <c r="E2567" s="18">
        <v>524</v>
      </c>
      <c r="F2567" s="19">
        <f t="shared" si="22"/>
        <v>0</v>
      </c>
      <c r="G2567" s="19">
        <f t="shared" si="23"/>
        <v>0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</row>
    <row r="2568" spans="1:29" ht="15" x14ac:dyDescent="0.25">
      <c r="A2568" s="14" t="s">
        <v>240</v>
      </c>
      <c r="B2568" s="14" t="s">
        <v>248</v>
      </c>
      <c r="C2568" s="16" t="s">
        <v>119</v>
      </c>
      <c r="D2568" s="18">
        <v>3527</v>
      </c>
      <c r="E2568" s="18">
        <v>9567</v>
      </c>
      <c r="F2568" s="19">
        <f t="shared" si="22"/>
        <v>0</v>
      </c>
      <c r="G2568" s="19">
        <f t="shared" si="23"/>
        <v>0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</row>
    <row r="2569" spans="1:29" ht="15" x14ac:dyDescent="0.25">
      <c r="A2569" s="14" t="s">
        <v>240</v>
      </c>
      <c r="B2569" s="14" t="s">
        <v>249</v>
      </c>
      <c r="C2569" s="16" t="s">
        <v>119</v>
      </c>
      <c r="D2569" s="18">
        <v>195759</v>
      </c>
      <c r="E2569" s="18">
        <v>332267</v>
      </c>
      <c r="F2569" s="19">
        <f t="shared" si="22"/>
        <v>1</v>
      </c>
      <c r="G2569" s="19">
        <f t="shared" si="23"/>
        <v>1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</row>
    <row r="2570" spans="1:29" ht="15" x14ac:dyDescent="0.25">
      <c r="A2570" s="14" t="s">
        <v>240</v>
      </c>
      <c r="B2570" s="14" t="s">
        <v>250</v>
      </c>
      <c r="C2570" s="16" t="s">
        <v>119</v>
      </c>
      <c r="D2570" s="18">
        <v>248220</v>
      </c>
      <c r="E2570" s="18">
        <v>519163</v>
      </c>
      <c r="F2570" s="19">
        <f t="shared" si="22"/>
        <v>1</v>
      </c>
      <c r="G2570" s="19">
        <f t="shared" si="23"/>
        <v>1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</row>
    <row r="2571" spans="1:29" ht="15" x14ac:dyDescent="0.25">
      <c r="A2571" s="14" t="s">
        <v>240</v>
      </c>
      <c r="B2571" s="14" t="s">
        <v>251</v>
      </c>
      <c r="C2571" s="16" t="s">
        <v>119</v>
      </c>
      <c r="D2571" s="19">
        <v>14338</v>
      </c>
      <c r="E2571" s="18">
        <v>469</v>
      </c>
      <c r="F2571" s="19">
        <f t="shared" si="22"/>
        <v>0</v>
      </c>
      <c r="G2571" s="19">
        <f t="shared" si="23"/>
        <v>0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</row>
    <row r="2572" spans="1:29" ht="15" x14ac:dyDescent="0.25">
      <c r="A2572" s="14" t="s">
        <v>240</v>
      </c>
      <c r="B2572" s="14" t="s">
        <v>252</v>
      </c>
      <c r="C2572" s="16" t="s">
        <v>120</v>
      </c>
      <c r="D2572" s="18">
        <v>25568</v>
      </c>
      <c r="E2572" s="18">
        <v>55361</v>
      </c>
      <c r="F2572" s="19">
        <f t="shared" si="22"/>
        <v>0</v>
      </c>
      <c r="G2572" s="19">
        <f t="shared" si="23"/>
        <v>0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</row>
    <row r="2573" spans="1:29" ht="15" x14ac:dyDescent="0.25">
      <c r="A2573" s="14" t="s">
        <v>240</v>
      </c>
      <c r="B2573" s="14" t="s">
        <v>253</v>
      </c>
      <c r="C2573" s="16" t="s">
        <v>120</v>
      </c>
      <c r="D2573" s="18">
        <v>25205</v>
      </c>
      <c r="E2573" s="18">
        <v>55661</v>
      </c>
      <c r="F2573" s="19">
        <f t="shared" si="22"/>
        <v>0</v>
      </c>
      <c r="G2573" s="19">
        <f t="shared" si="23"/>
        <v>0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</row>
    <row r="2574" spans="1:29" ht="15" x14ac:dyDescent="0.25">
      <c r="A2574" s="14" t="s">
        <v>240</v>
      </c>
      <c r="B2574" s="14" t="s">
        <v>254</v>
      </c>
      <c r="C2574" s="16" t="s">
        <v>120</v>
      </c>
      <c r="D2574" s="18">
        <v>3073</v>
      </c>
      <c r="E2574" s="18">
        <v>6326</v>
      </c>
      <c r="F2574" s="19">
        <f t="shared" si="22"/>
        <v>0</v>
      </c>
      <c r="G2574" s="19">
        <f t="shared" si="23"/>
        <v>0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</row>
    <row r="2575" spans="1:29" ht="15" x14ac:dyDescent="0.25">
      <c r="A2575" s="14" t="s">
        <v>240</v>
      </c>
      <c r="B2575" s="14" t="s">
        <v>255</v>
      </c>
      <c r="C2575" s="16" t="s">
        <v>120</v>
      </c>
      <c r="D2575" s="18">
        <v>11729</v>
      </c>
      <c r="E2575" s="18">
        <v>26091</v>
      </c>
      <c r="F2575" s="19">
        <f t="shared" si="22"/>
        <v>0</v>
      </c>
      <c r="G2575" s="19">
        <f t="shared" si="23"/>
        <v>0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</row>
    <row r="2576" spans="1:29" ht="15" x14ac:dyDescent="0.25">
      <c r="A2576" s="14" t="s">
        <v>240</v>
      </c>
      <c r="B2576" s="14" t="s">
        <v>256</v>
      </c>
      <c r="C2576" s="16" t="s">
        <v>120</v>
      </c>
      <c r="D2576" s="19">
        <v>14338</v>
      </c>
      <c r="E2576" s="19">
        <v>8441</v>
      </c>
      <c r="F2576" s="19">
        <f t="shared" si="22"/>
        <v>0</v>
      </c>
      <c r="G2576" s="19">
        <f t="shared" si="23"/>
        <v>0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</row>
    <row r="2577" spans="1:29" ht="15" x14ac:dyDescent="0.25">
      <c r="A2577" s="14" t="s">
        <v>240</v>
      </c>
      <c r="B2577" s="14" t="s">
        <v>257</v>
      </c>
      <c r="C2577" s="16" t="s">
        <v>121</v>
      </c>
      <c r="D2577" s="19">
        <v>14338</v>
      </c>
      <c r="E2577" s="18">
        <v>103</v>
      </c>
      <c r="F2577" s="19">
        <f t="shared" si="22"/>
        <v>0</v>
      </c>
      <c r="G2577" s="19">
        <f t="shared" si="23"/>
        <v>0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</row>
    <row r="2578" spans="1:29" ht="15" x14ac:dyDescent="0.25">
      <c r="A2578" s="14" t="s">
        <v>240</v>
      </c>
      <c r="B2578" s="14" t="s">
        <v>258</v>
      </c>
      <c r="C2578" s="16" t="s">
        <v>121</v>
      </c>
      <c r="D2578" s="18">
        <v>7476</v>
      </c>
      <c r="E2578" s="18">
        <v>21500</v>
      </c>
      <c r="F2578" s="19">
        <f t="shared" si="22"/>
        <v>0</v>
      </c>
      <c r="G2578" s="19">
        <f t="shared" si="23"/>
        <v>0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</row>
    <row r="2579" spans="1:29" ht="15" x14ac:dyDescent="0.25">
      <c r="A2579" s="14" t="s">
        <v>240</v>
      </c>
      <c r="B2579" s="14" t="s">
        <v>259</v>
      </c>
      <c r="C2579" s="16" t="s">
        <v>121</v>
      </c>
      <c r="D2579" s="18">
        <v>9177</v>
      </c>
      <c r="E2579" s="18">
        <v>24690</v>
      </c>
      <c r="F2579" s="19">
        <f t="shared" si="22"/>
        <v>0</v>
      </c>
      <c r="G2579" s="19">
        <f t="shared" si="23"/>
        <v>0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</row>
    <row r="2580" spans="1:29" ht="15" x14ac:dyDescent="0.25">
      <c r="A2580" s="14" t="s">
        <v>240</v>
      </c>
      <c r="B2580" s="14" t="s">
        <v>260</v>
      </c>
      <c r="C2580" s="16" t="s">
        <v>121</v>
      </c>
      <c r="D2580" s="18">
        <v>4232</v>
      </c>
      <c r="E2580" s="18">
        <v>6040</v>
      </c>
      <c r="F2580" s="19">
        <f t="shared" si="22"/>
        <v>0</v>
      </c>
      <c r="G2580" s="19">
        <f t="shared" si="23"/>
        <v>0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</row>
    <row r="2581" spans="1:29" ht="15" x14ac:dyDescent="0.25">
      <c r="A2581" s="14" t="s">
        <v>240</v>
      </c>
      <c r="B2581" s="14" t="s">
        <v>261</v>
      </c>
      <c r="C2581" s="16" t="s">
        <v>122</v>
      </c>
      <c r="D2581" s="19">
        <v>14338</v>
      </c>
      <c r="E2581" s="18">
        <v>539</v>
      </c>
      <c r="F2581" s="19">
        <f t="shared" si="22"/>
        <v>0</v>
      </c>
      <c r="G2581" s="19">
        <f t="shared" si="23"/>
        <v>0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</row>
    <row r="2582" spans="1:29" ht="15" x14ac:dyDescent="0.25">
      <c r="A2582" s="14" t="s">
        <v>240</v>
      </c>
      <c r="B2582" s="14" t="s">
        <v>262</v>
      </c>
      <c r="C2582" s="16" t="s">
        <v>122</v>
      </c>
      <c r="D2582" s="19">
        <v>14338</v>
      </c>
      <c r="E2582" s="18">
        <v>205</v>
      </c>
      <c r="F2582" s="19">
        <f t="shared" si="22"/>
        <v>0</v>
      </c>
      <c r="G2582" s="19">
        <f t="shared" si="23"/>
        <v>0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</row>
    <row r="2583" spans="1:29" ht="15" x14ac:dyDescent="0.25">
      <c r="A2583" s="14" t="s">
        <v>240</v>
      </c>
      <c r="B2583" s="14" t="s">
        <v>263</v>
      </c>
      <c r="C2583" s="16" t="s">
        <v>123</v>
      </c>
      <c r="D2583" s="18">
        <v>7248</v>
      </c>
      <c r="E2583" s="18">
        <v>11096</v>
      </c>
      <c r="F2583" s="19">
        <f t="shared" si="22"/>
        <v>0</v>
      </c>
      <c r="G2583" s="19">
        <f t="shared" si="23"/>
        <v>0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</row>
    <row r="2584" spans="1:29" ht="15" x14ac:dyDescent="0.25">
      <c r="A2584" s="14" t="s">
        <v>240</v>
      </c>
      <c r="B2584" s="14" t="s">
        <v>264</v>
      </c>
      <c r="C2584" s="16" t="s">
        <v>123</v>
      </c>
      <c r="D2584" s="19">
        <v>14338</v>
      </c>
      <c r="E2584" s="18">
        <v>1580</v>
      </c>
      <c r="F2584" s="19">
        <f t="shared" si="22"/>
        <v>0</v>
      </c>
      <c r="G2584" s="19">
        <f t="shared" si="23"/>
        <v>0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</row>
    <row r="2585" spans="1:29" ht="15" x14ac:dyDescent="0.25">
      <c r="A2585" s="14" t="s">
        <v>240</v>
      </c>
      <c r="B2585" s="14" t="s">
        <v>265</v>
      </c>
      <c r="C2585" s="16" t="s">
        <v>123</v>
      </c>
      <c r="D2585" s="18">
        <v>2309</v>
      </c>
      <c r="E2585" s="18">
        <v>1826</v>
      </c>
      <c r="F2585" s="19">
        <f t="shared" si="22"/>
        <v>0</v>
      </c>
      <c r="G2585" s="19">
        <f t="shared" si="23"/>
        <v>0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</row>
    <row r="2586" spans="1:29" ht="15" x14ac:dyDescent="0.25">
      <c r="A2586" s="14" t="s">
        <v>240</v>
      </c>
      <c r="B2586" s="14" t="s">
        <v>266</v>
      </c>
      <c r="C2586" s="16" t="s">
        <v>123</v>
      </c>
      <c r="D2586" s="18">
        <v>3380</v>
      </c>
      <c r="E2586" s="18">
        <v>6091</v>
      </c>
      <c r="F2586" s="19">
        <f t="shared" si="22"/>
        <v>0</v>
      </c>
      <c r="G2586" s="19">
        <f t="shared" si="23"/>
        <v>0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</row>
    <row r="2587" spans="1:29" ht="15" x14ac:dyDescent="0.25">
      <c r="A2587" s="14" t="s">
        <v>240</v>
      </c>
      <c r="B2587" s="14" t="s">
        <v>267</v>
      </c>
      <c r="C2587" s="16" t="s">
        <v>124</v>
      </c>
      <c r="D2587" s="18">
        <v>3586</v>
      </c>
      <c r="E2587" s="18">
        <v>10301</v>
      </c>
      <c r="F2587" s="19">
        <f t="shared" si="22"/>
        <v>0</v>
      </c>
      <c r="G2587" s="19">
        <f t="shared" si="23"/>
        <v>0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</row>
    <row r="2588" spans="1:29" ht="15" x14ac:dyDescent="0.25">
      <c r="A2588" s="14" t="s">
        <v>240</v>
      </c>
      <c r="B2588" s="14" t="s">
        <v>268</v>
      </c>
      <c r="C2588" s="16" t="s">
        <v>118</v>
      </c>
      <c r="D2588" s="18">
        <v>150843</v>
      </c>
      <c r="E2588" s="18">
        <v>391251</v>
      </c>
      <c r="F2588" s="19">
        <f t="shared" si="22"/>
        <v>1</v>
      </c>
      <c r="G2588" s="19">
        <f t="shared" si="23"/>
        <v>1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</row>
    <row r="2589" spans="1:29" ht="15" x14ac:dyDescent="0.25">
      <c r="A2589" s="14" t="s">
        <v>240</v>
      </c>
      <c r="B2589" s="14" t="s">
        <v>269</v>
      </c>
      <c r="C2589" s="16" t="s">
        <v>119</v>
      </c>
      <c r="D2589" s="18">
        <v>2636</v>
      </c>
      <c r="E2589" s="18">
        <v>4037</v>
      </c>
      <c r="F2589" s="19">
        <f t="shared" si="22"/>
        <v>0</v>
      </c>
      <c r="G2589" s="19">
        <f t="shared" si="23"/>
        <v>0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</row>
    <row r="2590" spans="1:29" ht="15" x14ac:dyDescent="0.25">
      <c r="A2590" s="14" t="s">
        <v>240</v>
      </c>
      <c r="B2590" s="14" t="s">
        <v>270</v>
      </c>
      <c r="C2590" s="16" t="s">
        <v>119</v>
      </c>
      <c r="D2590" s="18">
        <v>2625</v>
      </c>
      <c r="E2590" s="18">
        <v>5871</v>
      </c>
      <c r="F2590" s="19">
        <f t="shared" si="22"/>
        <v>0</v>
      </c>
      <c r="G2590" s="19">
        <f t="shared" si="23"/>
        <v>0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</row>
    <row r="2591" spans="1:29" ht="15" x14ac:dyDescent="0.25">
      <c r="A2591" s="14" t="s">
        <v>240</v>
      </c>
      <c r="B2591" s="14" t="s">
        <v>271</v>
      </c>
      <c r="C2591" s="16" t="s">
        <v>120</v>
      </c>
      <c r="D2591" s="18">
        <v>3885</v>
      </c>
      <c r="E2591" s="18">
        <v>3898</v>
      </c>
      <c r="F2591" s="19">
        <f t="shared" si="22"/>
        <v>0</v>
      </c>
      <c r="G2591" s="19">
        <f t="shared" si="23"/>
        <v>0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</row>
    <row r="2592" spans="1:29" ht="15" x14ac:dyDescent="0.25">
      <c r="A2592" s="14" t="s">
        <v>240</v>
      </c>
      <c r="B2592" s="14" t="s">
        <v>272</v>
      </c>
      <c r="C2592" s="16" t="s">
        <v>120</v>
      </c>
      <c r="D2592" s="18">
        <v>11873</v>
      </c>
      <c r="E2592" s="18">
        <v>27187</v>
      </c>
      <c r="F2592" s="19">
        <f t="shared" si="22"/>
        <v>0</v>
      </c>
      <c r="G2592" s="19">
        <f t="shared" si="23"/>
        <v>0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</row>
    <row r="2593" spans="1:29" ht="15" x14ac:dyDescent="0.25">
      <c r="A2593" s="14" t="s">
        <v>240</v>
      </c>
      <c r="B2593" s="14" t="s">
        <v>273</v>
      </c>
      <c r="C2593" s="16" t="s">
        <v>120</v>
      </c>
      <c r="D2593" s="19">
        <v>14338</v>
      </c>
      <c r="E2593" s="19">
        <v>8441</v>
      </c>
      <c r="F2593" s="19">
        <f t="shared" si="22"/>
        <v>0</v>
      </c>
      <c r="G2593" s="19">
        <f t="shared" si="23"/>
        <v>0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</row>
    <row r="2594" spans="1:29" ht="15" x14ac:dyDescent="0.25">
      <c r="A2594" s="14" t="s">
        <v>240</v>
      </c>
      <c r="B2594" s="14" t="s">
        <v>274</v>
      </c>
      <c r="C2594" s="16" t="s">
        <v>121</v>
      </c>
      <c r="D2594" s="19">
        <v>14338</v>
      </c>
      <c r="E2594" s="19">
        <v>8441</v>
      </c>
      <c r="F2594" s="19">
        <f t="shared" si="22"/>
        <v>0</v>
      </c>
      <c r="G2594" s="19">
        <f t="shared" si="23"/>
        <v>0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</row>
    <row r="2595" spans="1:29" ht="15" x14ac:dyDescent="0.25">
      <c r="A2595" s="14" t="s">
        <v>240</v>
      </c>
      <c r="B2595" s="14" t="s">
        <v>275</v>
      </c>
      <c r="C2595" s="16" t="s">
        <v>121</v>
      </c>
      <c r="D2595" s="19">
        <v>14338</v>
      </c>
      <c r="E2595" s="18">
        <v>198</v>
      </c>
      <c r="F2595" s="19">
        <f t="shared" si="22"/>
        <v>0</v>
      </c>
      <c r="G2595" s="19">
        <f t="shared" si="23"/>
        <v>0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</row>
    <row r="2596" spans="1:29" ht="15" x14ac:dyDescent="0.25">
      <c r="A2596" s="14" t="s">
        <v>240</v>
      </c>
      <c r="B2596" s="14" t="s">
        <v>276</v>
      </c>
      <c r="C2596" s="16" t="s">
        <v>122</v>
      </c>
      <c r="D2596" s="19">
        <v>14338</v>
      </c>
      <c r="E2596" s="18">
        <v>326</v>
      </c>
      <c r="F2596" s="19">
        <f t="shared" si="22"/>
        <v>0</v>
      </c>
      <c r="G2596" s="19">
        <f t="shared" si="23"/>
        <v>0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</row>
    <row r="2597" spans="1:29" ht="15" x14ac:dyDescent="0.25">
      <c r="A2597" s="14" t="s">
        <v>240</v>
      </c>
      <c r="B2597" s="14" t="s">
        <v>277</v>
      </c>
      <c r="C2597" s="16" t="s">
        <v>122</v>
      </c>
      <c r="D2597" s="19">
        <v>14338</v>
      </c>
      <c r="E2597" s="19">
        <v>8441</v>
      </c>
      <c r="F2597" s="19">
        <f t="shared" si="22"/>
        <v>0</v>
      </c>
      <c r="G2597" s="19">
        <f t="shared" si="23"/>
        <v>0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</row>
    <row r="2598" spans="1:29" ht="15" x14ac:dyDescent="0.25">
      <c r="A2598" s="14" t="s">
        <v>240</v>
      </c>
      <c r="B2598" s="14" t="s">
        <v>278</v>
      </c>
      <c r="C2598" s="16" t="s">
        <v>122</v>
      </c>
      <c r="D2598" s="19">
        <v>14338</v>
      </c>
      <c r="E2598" s="18">
        <v>187</v>
      </c>
      <c r="F2598" s="19">
        <f t="shared" si="22"/>
        <v>0</v>
      </c>
      <c r="G2598" s="19">
        <f t="shared" si="23"/>
        <v>0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</row>
    <row r="2599" spans="1:29" ht="15" x14ac:dyDescent="0.25">
      <c r="A2599" s="14" t="s">
        <v>240</v>
      </c>
      <c r="B2599" s="14" t="s">
        <v>279</v>
      </c>
      <c r="C2599" s="16" t="s">
        <v>122</v>
      </c>
      <c r="D2599" s="19">
        <v>14338</v>
      </c>
      <c r="E2599" s="18">
        <v>2252</v>
      </c>
      <c r="F2599" s="19">
        <f t="shared" si="22"/>
        <v>0</v>
      </c>
      <c r="G2599" s="19">
        <f t="shared" si="23"/>
        <v>0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</row>
    <row r="2600" spans="1:29" ht="15" x14ac:dyDescent="0.25">
      <c r="A2600" s="14" t="s">
        <v>240</v>
      </c>
      <c r="B2600" s="14" t="s">
        <v>280</v>
      </c>
      <c r="C2600" s="16" t="s">
        <v>123</v>
      </c>
      <c r="D2600" s="18">
        <v>12540</v>
      </c>
      <c r="E2600" s="18">
        <v>26890</v>
      </c>
      <c r="F2600" s="19">
        <f t="shared" si="22"/>
        <v>0</v>
      </c>
      <c r="G2600" s="19">
        <f t="shared" si="23"/>
        <v>0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</row>
    <row r="2601" spans="1:29" ht="15" x14ac:dyDescent="0.25">
      <c r="A2601" s="14" t="s">
        <v>240</v>
      </c>
      <c r="B2601" s="14" t="s">
        <v>281</v>
      </c>
      <c r="C2601" s="16" t="s">
        <v>123</v>
      </c>
      <c r="D2601" s="19">
        <v>14338</v>
      </c>
      <c r="E2601" s="18">
        <v>99</v>
      </c>
      <c r="F2601" s="19">
        <f t="shared" si="22"/>
        <v>0</v>
      </c>
      <c r="G2601" s="19">
        <f t="shared" si="23"/>
        <v>0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</row>
    <row r="2602" spans="1:29" ht="15" x14ac:dyDescent="0.25">
      <c r="A2602" s="14" t="s">
        <v>240</v>
      </c>
      <c r="B2602" s="14" t="s">
        <v>282</v>
      </c>
      <c r="C2602" s="16" t="s">
        <v>123</v>
      </c>
      <c r="D2602" s="18">
        <v>2255957</v>
      </c>
      <c r="E2602" s="18">
        <v>5650950</v>
      </c>
      <c r="F2602" s="19">
        <f t="shared" si="22"/>
        <v>1</v>
      </c>
      <c r="G2602" s="19">
        <f t="shared" si="23"/>
        <v>1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</row>
    <row r="2603" spans="1:29" ht="15" x14ac:dyDescent="0.25">
      <c r="A2603" s="14" t="s">
        <v>240</v>
      </c>
      <c r="B2603" s="14" t="s">
        <v>283</v>
      </c>
      <c r="C2603" s="16" t="s">
        <v>123</v>
      </c>
      <c r="D2603" s="18">
        <v>2538</v>
      </c>
      <c r="E2603" s="18">
        <v>4620</v>
      </c>
      <c r="F2603" s="19">
        <f t="shared" si="22"/>
        <v>0</v>
      </c>
      <c r="G2603" s="19">
        <f t="shared" si="23"/>
        <v>0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</row>
    <row r="2604" spans="1:29" ht="15" x14ac:dyDescent="0.25">
      <c r="A2604" s="14" t="s">
        <v>240</v>
      </c>
      <c r="B2604" s="14" t="s">
        <v>284</v>
      </c>
      <c r="C2604" s="16" t="s">
        <v>123</v>
      </c>
      <c r="D2604" s="18">
        <v>57515</v>
      </c>
      <c r="E2604" s="18">
        <v>193262</v>
      </c>
      <c r="F2604" s="19">
        <f t="shared" si="22"/>
        <v>1</v>
      </c>
      <c r="G2604" s="19">
        <f t="shared" si="23"/>
        <v>1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</row>
    <row r="2605" spans="1:29" ht="15" x14ac:dyDescent="0.25">
      <c r="A2605" s="14" t="s">
        <v>240</v>
      </c>
      <c r="B2605" s="14" t="s">
        <v>241</v>
      </c>
      <c r="C2605" s="16" t="s">
        <v>124</v>
      </c>
      <c r="D2605" s="19">
        <v>14338</v>
      </c>
      <c r="E2605" s="18">
        <v>345</v>
      </c>
      <c r="F2605" s="19">
        <f t="shared" si="22"/>
        <v>0</v>
      </c>
      <c r="G2605" s="19">
        <f t="shared" si="23"/>
        <v>0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</row>
    <row r="2606" spans="1:29" ht="15" x14ac:dyDescent="0.25">
      <c r="A2606" s="14" t="s">
        <v>240</v>
      </c>
      <c r="B2606" s="14" t="s">
        <v>242</v>
      </c>
      <c r="C2606" s="16" t="s">
        <v>124</v>
      </c>
      <c r="D2606" s="18">
        <v>57835</v>
      </c>
      <c r="E2606" s="18">
        <v>132632</v>
      </c>
      <c r="F2606" s="19">
        <f t="shared" si="22"/>
        <v>1</v>
      </c>
      <c r="G2606" s="19">
        <f t="shared" si="23"/>
        <v>1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</row>
    <row r="2607" spans="1:29" ht="15" x14ac:dyDescent="0.25">
      <c r="A2607" s="14" t="s">
        <v>240</v>
      </c>
      <c r="B2607" s="14" t="s">
        <v>243</v>
      </c>
      <c r="C2607" s="16" t="s">
        <v>124</v>
      </c>
      <c r="D2607" s="19">
        <v>14338</v>
      </c>
      <c r="E2607" s="18">
        <v>2237</v>
      </c>
      <c r="F2607" s="19">
        <f t="shared" si="22"/>
        <v>0</v>
      </c>
      <c r="G2607" s="19">
        <f t="shared" si="23"/>
        <v>0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</row>
    <row r="2608" spans="1:29" ht="15" x14ac:dyDescent="0.25">
      <c r="A2608" s="14" t="s">
        <v>240</v>
      </c>
      <c r="B2608" s="14" t="s">
        <v>244</v>
      </c>
      <c r="C2608" s="16" t="s">
        <v>125</v>
      </c>
      <c r="D2608" s="19">
        <v>14338</v>
      </c>
      <c r="E2608" s="18">
        <v>1569</v>
      </c>
      <c r="F2608" s="19">
        <f t="shared" si="22"/>
        <v>0</v>
      </c>
      <c r="G2608" s="19">
        <f t="shared" si="23"/>
        <v>0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</row>
    <row r="2609" spans="1:29" ht="15" x14ac:dyDescent="0.25">
      <c r="A2609" s="14" t="s">
        <v>240</v>
      </c>
      <c r="B2609" s="14" t="s">
        <v>245</v>
      </c>
      <c r="C2609" s="16" t="s">
        <v>125</v>
      </c>
      <c r="D2609" s="19">
        <v>14338</v>
      </c>
      <c r="E2609" s="18">
        <v>1221</v>
      </c>
      <c r="F2609" s="19">
        <f t="shared" si="22"/>
        <v>0</v>
      </c>
      <c r="G2609" s="19">
        <f t="shared" si="23"/>
        <v>0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</row>
    <row r="2610" spans="1:29" ht="15" x14ac:dyDescent="0.25">
      <c r="A2610" s="14" t="s">
        <v>240</v>
      </c>
      <c r="B2610" s="14" t="s">
        <v>246</v>
      </c>
      <c r="C2610" s="16" t="s">
        <v>125</v>
      </c>
      <c r="D2610" s="19">
        <v>14338</v>
      </c>
      <c r="E2610" s="18">
        <v>711</v>
      </c>
      <c r="F2610" s="19">
        <f t="shared" si="22"/>
        <v>0</v>
      </c>
      <c r="G2610" s="19">
        <f t="shared" si="23"/>
        <v>0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</row>
    <row r="2611" spans="1:29" ht="15" x14ac:dyDescent="0.25">
      <c r="A2611" s="14" t="s">
        <v>240</v>
      </c>
      <c r="B2611" s="14" t="s">
        <v>247</v>
      </c>
      <c r="C2611" s="16" t="s">
        <v>125</v>
      </c>
      <c r="D2611" s="19">
        <v>14338</v>
      </c>
      <c r="E2611" s="18">
        <v>495</v>
      </c>
      <c r="F2611" s="19">
        <f t="shared" si="22"/>
        <v>0</v>
      </c>
      <c r="G2611" s="19">
        <f t="shared" si="23"/>
        <v>0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</row>
    <row r="2612" spans="1:29" ht="15" x14ac:dyDescent="0.25">
      <c r="A2612" s="14" t="s">
        <v>240</v>
      </c>
      <c r="B2612" s="14" t="s">
        <v>248</v>
      </c>
      <c r="C2612" s="16" t="s">
        <v>125</v>
      </c>
      <c r="D2612" s="18">
        <v>2903</v>
      </c>
      <c r="E2612" s="18">
        <v>9824</v>
      </c>
      <c r="F2612" s="19">
        <f t="shared" si="22"/>
        <v>0</v>
      </c>
      <c r="G2612" s="19">
        <f t="shared" si="23"/>
        <v>0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</row>
    <row r="2613" spans="1:29" ht="15" x14ac:dyDescent="0.25">
      <c r="A2613" s="14" t="s">
        <v>240</v>
      </c>
      <c r="B2613" s="14" t="s">
        <v>249</v>
      </c>
      <c r="C2613" s="16" t="s">
        <v>125</v>
      </c>
      <c r="D2613" s="18">
        <v>190712</v>
      </c>
      <c r="E2613" s="18">
        <v>337434</v>
      </c>
      <c r="F2613" s="19">
        <f t="shared" si="22"/>
        <v>1</v>
      </c>
      <c r="G2613" s="19">
        <f t="shared" si="23"/>
        <v>1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</row>
    <row r="2614" spans="1:29" ht="15" x14ac:dyDescent="0.25">
      <c r="A2614" s="14" t="s">
        <v>240</v>
      </c>
      <c r="B2614" s="14" t="s">
        <v>250</v>
      </c>
      <c r="C2614" s="16" t="s">
        <v>117</v>
      </c>
      <c r="D2614" s="18">
        <v>247878</v>
      </c>
      <c r="E2614" s="18">
        <v>525690</v>
      </c>
      <c r="F2614" s="19">
        <f t="shared" si="22"/>
        <v>1</v>
      </c>
      <c r="G2614" s="19">
        <f t="shared" si="23"/>
        <v>1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</row>
    <row r="2615" spans="1:29" ht="15" x14ac:dyDescent="0.25">
      <c r="A2615" s="14" t="s">
        <v>240</v>
      </c>
      <c r="B2615" s="14" t="s">
        <v>251</v>
      </c>
      <c r="C2615" s="16" t="s">
        <v>117</v>
      </c>
      <c r="D2615" s="19">
        <v>14338</v>
      </c>
      <c r="E2615" s="18">
        <v>455</v>
      </c>
      <c r="F2615" s="19">
        <f t="shared" si="22"/>
        <v>0</v>
      </c>
      <c r="G2615" s="19">
        <f t="shared" si="23"/>
        <v>0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</row>
    <row r="2616" spans="1:29" ht="15" x14ac:dyDescent="0.25">
      <c r="A2616" s="14" t="s">
        <v>240</v>
      </c>
      <c r="B2616" s="14" t="s">
        <v>252</v>
      </c>
      <c r="C2616" s="16" t="s">
        <v>117</v>
      </c>
      <c r="D2616" s="18">
        <v>24697</v>
      </c>
      <c r="E2616" s="18">
        <v>52757</v>
      </c>
      <c r="F2616" s="19">
        <f t="shared" si="22"/>
        <v>0</v>
      </c>
      <c r="G2616" s="19">
        <f t="shared" si="23"/>
        <v>0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</row>
    <row r="2617" spans="1:29" ht="15" x14ac:dyDescent="0.25">
      <c r="A2617" s="14" t="s">
        <v>240</v>
      </c>
      <c r="B2617" s="14" t="s">
        <v>253</v>
      </c>
      <c r="C2617" s="16" t="s">
        <v>117</v>
      </c>
      <c r="D2617" s="18">
        <v>25708</v>
      </c>
      <c r="E2617" s="18">
        <v>56274</v>
      </c>
      <c r="F2617" s="19">
        <f t="shared" si="22"/>
        <v>0</v>
      </c>
      <c r="G2617" s="19">
        <f t="shared" si="23"/>
        <v>0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</row>
    <row r="2618" spans="1:29" ht="15" x14ac:dyDescent="0.25">
      <c r="A2618" s="14" t="s">
        <v>240</v>
      </c>
      <c r="B2618" s="14" t="s">
        <v>254</v>
      </c>
      <c r="C2618" s="16" t="s">
        <v>117</v>
      </c>
      <c r="D2618" s="18">
        <v>2889</v>
      </c>
      <c r="E2618" s="18">
        <v>5761</v>
      </c>
      <c r="F2618" s="19">
        <f t="shared" si="22"/>
        <v>0</v>
      </c>
      <c r="G2618" s="19">
        <f t="shared" si="23"/>
        <v>0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</row>
    <row r="2619" spans="1:29" ht="15" x14ac:dyDescent="0.25">
      <c r="A2619" s="14" t="s">
        <v>240</v>
      </c>
      <c r="B2619" s="14" t="s">
        <v>255</v>
      </c>
      <c r="C2619" s="16" t="s">
        <v>117</v>
      </c>
      <c r="D2619" s="18">
        <v>12588</v>
      </c>
      <c r="E2619" s="18">
        <v>25453</v>
      </c>
      <c r="F2619" s="19">
        <f t="shared" si="22"/>
        <v>0</v>
      </c>
      <c r="G2619" s="19">
        <f t="shared" si="23"/>
        <v>0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</row>
    <row r="2620" spans="1:29" ht="15" x14ac:dyDescent="0.25">
      <c r="A2620" s="14" t="s">
        <v>240</v>
      </c>
      <c r="B2620" s="14" t="s">
        <v>256</v>
      </c>
      <c r="C2620" s="16" t="s">
        <v>117</v>
      </c>
      <c r="D2620" s="19">
        <v>14338</v>
      </c>
      <c r="E2620" s="19">
        <v>8441</v>
      </c>
      <c r="F2620" s="19">
        <f t="shared" si="22"/>
        <v>0</v>
      </c>
      <c r="G2620" s="19">
        <f t="shared" si="23"/>
        <v>0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</row>
    <row r="2621" spans="1:29" ht="15" x14ac:dyDescent="0.25">
      <c r="A2621" s="14" t="s">
        <v>240</v>
      </c>
      <c r="B2621" s="14" t="s">
        <v>257</v>
      </c>
      <c r="C2621" s="16" t="s">
        <v>117</v>
      </c>
      <c r="D2621" s="19">
        <v>14338</v>
      </c>
      <c r="E2621" s="18">
        <v>114</v>
      </c>
      <c r="F2621" s="19">
        <f t="shared" si="22"/>
        <v>0</v>
      </c>
      <c r="G2621" s="19">
        <f t="shared" si="23"/>
        <v>0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</row>
    <row r="2622" spans="1:29" ht="15" x14ac:dyDescent="0.25">
      <c r="A2622" s="14" t="s">
        <v>240</v>
      </c>
      <c r="B2622" s="14" t="s">
        <v>258</v>
      </c>
      <c r="C2622" s="16" t="s">
        <v>117</v>
      </c>
      <c r="D2622" s="18">
        <v>7291</v>
      </c>
      <c r="E2622" s="18">
        <v>20235</v>
      </c>
      <c r="F2622" s="19">
        <f t="shared" si="22"/>
        <v>0</v>
      </c>
      <c r="G2622" s="19">
        <f t="shared" si="23"/>
        <v>0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</row>
    <row r="2623" spans="1:29" ht="15" x14ac:dyDescent="0.25">
      <c r="A2623" s="14" t="s">
        <v>240</v>
      </c>
      <c r="B2623" s="14" t="s">
        <v>259</v>
      </c>
      <c r="C2623" s="16" t="s">
        <v>117</v>
      </c>
      <c r="D2623" s="18">
        <v>8442</v>
      </c>
      <c r="E2623" s="18">
        <v>23447</v>
      </c>
      <c r="F2623" s="19">
        <f t="shared" si="22"/>
        <v>0</v>
      </c>
      <c r="G2623" s="19">
        <f t="shared" si="23"/>
        <v>0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</row>
    <row r="2624" spans="1:29" ht="15" x14ac:dyDescent="0.25">
      <c r="A2624" s="14" t="s">
        <v>240</v>
      </c>
      <c r="B2624" s="14" t="s">
        <v>260</v>
      </c>
      <c r="C2624" s="16" t="s">
        <v>117</v>
      </c>
      <c r="D2624" s="18">
        <v>4151</v>
      </c>
      <c r="E2624" s="18">
        <v>5948</v>
      </c>
      <c r="F2624" s="19">
        <f t="shared" si="22"/>
        <v>0</v>
      </c>
      <c r="G2624" s="19">
        <f t="shared" si="23"/>
        <v>0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</row>
    <row r="2625" spans="1:29" ht="15" x14ac:dyDescent="0.25">
      <c r="A2625" s="14" t="s">
        <v>240</v>
      </c>
      <c r="B2625" s="14" t="s">
        <v>261</v>
      </c>
      <c r="C2625" s="16" t="s">
        <v>118</v>
      </c>
      <c r="D2625" s="19">
        <v>14338</v>
      </c>
      <c r="E2625" s="18">
        <v>539</v>
      </c>
      <c r="F2625" s="19">
        <f t="shared" si="22"/>
        <v>0</v>
      </c>
      <c r="G2625" s="19">
        <f t="shared" si="23"/>
        <v>0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</row>
    <row r="2626" spans="1:29" ht="15" x14ac:dyDescent="0.25">
      <c r="A2626" s="14" t="s">
        <v>240</v>
      </c>
      <c r="B2626" s="14" t="s">
        <v>262</v>
      </c>
      <c r="C2626" s="16" t="s">
        <v>118</v>
      </c>
      <c r="D2626" s="19">
        <v>14338</v>
      </c>
      <c r="E2626" s="18">
        <v>194</v>
      </c>
      <c r="F2626" s="19">
        <f t="shared" si="22"/>
        <v>0</v>
      </c>
      <c r="G2626" s="19">
        <f t="shared" si="23"/>
        <v>0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</row>
    <row r="2627" spans="1:29" ht="15" x14ac:dyDescent="0.25">
      <c r="A2627" s="14" t="s">
        <v>240</v>
      </c>
      <c r="B2627" s="14" t="s">
        <v>263</v>
      </c>
      <c r="C2627" s="16" t="s">
        <v>118</v>
      </c>
      <c r="D2627" s="18">
        <v>7188</v>
      </c>
      <c r="E2627" s="18">
        <v>10627</v>
      </c>
      <c r="F2627" s="19">
        <f t="shared" si="22"/>
        <v>0</v>
      </c>
      <c r="G2627" s="19">
        <f t="shared" si="23"/>
        <v>0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</row>
    <row r="2628" spans="1:29" ht="15" x14ac:dyDescent="0.25">
      <c r="A2628" s="14" t="s">
        <v>240</v>
      </c>
      <c r="B2628" s="14" t="s">
        <v>264</v>
      </c>
      <c r="C2628" s="16" t="s">
        <v>118</v>
      </c>
      <c r="D2628" s="19">
        <v>14338</v>
      </c>
      <c r="E2628" s="18">
        <v>1595</v>
      </c>
      <c r="F2628" s="19">
        <f t="shared" si="22"/>
        <v>0</v>
      </c>
      <c r="G2628" s="19">
        <f t="shared" si="23"/>
        <v>0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</row>
    <row r="2629" spans="1:29" ht="15" x14ac:dyDescent="0.25">
      <c r="A2629" s="14" t="s">
        <v>240</v>
      </c>
      <c r="B2629" s="14" t="s">
        <v>265</v>
      </c>
      <c r="C2629" s="16" t="s">
        <v>118</v>
      </c>
      <c r="D2629" s="18">
        <v>2054</v>
      </c>
      <c r="E2629" s="18">
        <v>1569</v>
      </c>
      <c r="F2629" s="19">
        <f t="shared" si="22"/>
        <v>0</v>
      </c>
      <c r="G2629" s="19">
        <f t="shared" si="23"/>
        <v>0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</row>
    <row r="2630" spans="1:29" ht="15" x14ac:dyDescent="0.25">
      <c r="A2630" s="14" t="s">
        <v>240</v>
      </c>
      <c r="B2630" s="14" t="s">
        <v>266</v>
      </c>
      <c r="C2630" s="16" t="s">
        <v>118</v>
      </c>
      <c r="D2630" s="18">
        <v>3224</v>
      </c>
      <c r="E2630" s="18">
        <v>5713</v>
      </c>
      <c r="F2630" s="19">
        <f t="shared" si="22"/>
        <v>0</v>
      </c>
      <c r="G2630" s="19">
        <f t="shared" si="23"/>
        <v>0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</row>
    <row r="2631" spans="1:29" ht="15" x14ac:dyDescent="0.25">
      <c r="A2631" s="14" t="s">
        <v>240</v>
      </c>
      <c r="B2631" s="14" t="s">
        <v>267</v>
      </c>
      <c r="C2631" s="16" t="s">
        <v>118</v>
      </c>
      <c r="D2631" s="18">
        <v>3841</v>
      </c>
      <c r="E2631" s="18">
        <v>10627</v>
      </c>
      <c r="F2631" s="19">
        <f t="shared" si="22"/>
        <v>0</v>
      </c>
      <c r="G2631" s="19">
        <f t="shared" si="23"/>
        <v>0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</row>
    <row r="2632" spans="1:29" ht="15" x14ac:dyDescent="0.25">
      <c r="A2632" s="14" t="s">
        <v>240</v>
      </c>
      <c r="B2632" s="14" t="s">
        <v>268</v>
      </c>
      <c r="C2632" s="16" t="s">
        <v>119</v>
      </c>
      <c r="D2632" s="18">
        <v>146302</v>
      </c>
      <c r="E2632" s="18">
        <v>394800</v>
      </c>
      <c r="F2632" s="19">
        <f t="shared" si="22"/>
        <v>1</v>
      </c>
      <c r="G2632" s="19">
        <f t="shared" si="23"/>
        <v>1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</row>
    <row r="2633" spans="1:29" ht="15" x14ac:dyDescent="0.25">
      <c r="A2633" s="14" t="s">
        <v>240</v>
      </c>
      <c r="B2633" s="14" t="s">
        <v>269</v>
      </c>
      <c r="C2633" s="16" t="s">
        <v>119</v>
      </c>
      <c r="D2633" s="18">
        <v>2544</v>
      </c>
      <c r="E2633" s="18">
        <v>3964</v>
      </c>
      <c r="F2633" s="19">
        <f t="shared" si="22"/>
        <v>0</v>
      </c>
      <c r="G2633" s="19">
        <f t="shared" si="23"/>
        <v>0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</row>
    <row r="2634" spans="1:29" ht="15" x14ac:dyDescent="0.25">
      <c r="A2634" s="14" t="s">
        <v>240</v>
      </c>
      <c r="B2634" s="14" t="s">
        <v>270</v>
      </c>
      <c r="C2634" s="16" t="s">
        <v>119</v>
      </c>
      <c r="D2634" s="18">
        <v>2816</v>
      </c>
      <c r="E2634" s="18">
        <v>7008</v>
      </c>
      <c r="F2634" s="19">
        <f t="shared" si="22"/>
        <v>0</v>
      </c>
      <c r="G2634" s="19">
        <f t="shared" si="23"/>
        <v>0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</row>
    <row r="2635" spans="1:29" ht="15" x14ac:dyDescent="0.25">
      <c r="A2635" s="14" t="s">
        <v>240</v>
      </c>
      <c r="B2635" s="14" t="s">
        <v>271</v>
      </c>
      <c r="C2635" s="16" t="s">
        <v>119</v>
      </c>
      <c r="D2635" s="18">
        <v>3919</v>
      </c>
      <c r="E2635" s="18">
        <v>3821</v>
      </c>
      <c r="F2635" s="19">
        <f t="shared" si="22"/>
        <v>0</v>
      </c>
      <c r="G2635" s="19">
        <f t="shared" si="23"/>
        <v>0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</row>
    <row r="2636" spans="1:29" ht="15" x14ac:dyDescent="0.25">
      <c r="A2636" s="14" t="s">
        <v>240</v>
      </c>
      <c r="B2636" s="14" t="s">
        <v>272</v>
      </c>
      <c r="C2636" s="16" t="s">
        <v>119</v>
      </c>
      <c r="D2636" s="18">
        <v>11795</v>
      </c>
      <c r="E2636" s="18">
        <v>27165</v>
      </c>
      <c r="F2636" s="19">
        <f t="shared" si="22"/>
        <v>0</v>
      </c>
      <c r="G2636" s="19">
        <f t="shared" si="23"/>
        <v>0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</row>
    <row r="2637" spans="1:29" ht="15" x14ac:dyDescent="0.25">
      <c r="A2637" s="14" t="s">
        <v>240</v>
      </c>
      <c r="B2637" s="14" t="s">
        <v>273</v>
      </c>
      <c r="C2637" s="16" t="s">
        <v>119</v>
      </c>
      <c r="D2637" s="19">
        <v>14338</v>
      </c>
      <c r="E2637" s="19">
        <v>8441</v>
      </c>
      <c r="F2637" s="19">
        <f t="shared" si="22"/>
        <v>0</v>
      </c>
      <c r="G2637" s="19">
        <f t="shared" si="23"/>
        <v>0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</row>
    <row r="2638" spans="1:29" ht="15" x14ac:dyDescent="0.25">
      <c r="A2638" s="14" t="s">
        <v>240</v>
      </c>
      <c r="B2638" s="14" t="s">
        <v>274</v>
      </c>
      <c r="C2638" s="16" t="s">
        <v>120</v>
      </c>
      <c r="D2638" s="19">
        <v>14338</v>
      </c>
      <c r="E2638" s="19">
        <v>8441</v>
      </c>
      <c r="F2638" s="19">
        <f t="shared" si="22"/>
        <v>0</v>
      </c>
      <c r="G2638" s="19">
        <f t="shared" si="23"/>
        <v>0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</row>
    <row r="2639" spans="1:29" ht="15" x14ac:dyDescent="0.25">
      <c r="A2639" s="14" t="s">
        <v>240</v>
      </c>
      <c r="B2639" s="14" t="s">
        <v>275</v>
      </c>
      <c r="C2639" s="16" t="s">
        <v>120</v>
      </c>
      <c r="D2639" s="19">
        <v>14338</v>
      </c>
      <c r="E2639" s="18">
        <v>183</v>
      </c>
      <c r="F2639" s="19">
        <f t="shared" si="22"/>
        <v>0</v>
      </c>
      <c r="G2639" s="19">
        <f t="shared" si="23"/>
        <v>0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</row>
    <row r="2640" spans="1:29" ht="15" x14ac:dyDescent="0.25">
      <c r="A2640" s="14" t="s">
        <v>240</v>
      </c>
      <c r="B2640" s="14" t="s">
        <v>276</v>
      </c>
      <c r="C2640" s="16" t="s">
        <v>120</v>
      </c>
      <c r="D2640" s="19">
        <v>14338</v>
      </c>
      <c r="E2640" s="18">
        <v>363</v>
      </c>
      <c r="F2640" s="19">
        <f t="shared" si="22"/>
        <v>0</v>
      </c>
      <c r="G2640" s="19">
        <f t="shared" si="23"/>
        <v>0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</row>
    <row r="2641" spans="1:29" ht="15" x14ac:dyDescent="0.25">
      <c r="A2641" s="14" t="s">
        <v>240</v>
      </c>
      <c r="B2641" s="14" t="s">
        <v>277</v>
      </c>
      <c r="C2641" s="16" t="s">
        <v>120</v>
      </c>
      <c r="D2641" s="19">
        <v>14338</v>
      </c>
      <c r="E2641" s="19">
        <v>8441</v>
      </c>
      <c r="F2641" s="19">
        <f t="shared" si="22"/>
        <v>0</v>
      </c>
      <c r="G2641" s="19">
        <f t="shared" si="23"/>
        <v>0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</row>
    <row r="2642" spans="1:29" ht="15" x14ac:dyDescent="0.25">
      <c r="A2642" s="14" t="s">
        <v>240</v>
      </c>
      <c r="B2642" s="14" t="s">
        <v>278</v>
      </c>
      <c r="C2642" s="16" t="s">
        <v>120</v>
      </c>
      <c r="D2642" s="19">
        <v>14338</v>
      </c>
      <c r="E2642" s="18">
        <v>180</v>
      </c>
      <c r="F2642" s="19">
        <f t="shared" si="22"/>
        <v>0</v>
      </c>
      <c r="G2642" s="19">
        <f t="shared" si="23"/>
        <v>0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</row>
    <row r="2643" spans="1:29" ht="15" x14ac:dyDescent="0.25">
      <c r="A2643" s="14" t="s">
        <v>240</v>
      </c>
      <c r="B2643" s="14" t="s">
        <v>279</v>
      </c>
      <c r="C2643" s="16" t="s">
        <v>120</v>
      </c>
      <c r="D2643" s="19">
        <v>14338</v>
      </c>
      <c r="E2643" s="18">
        <v>2266</v>
      </c>
      <c r="F2643" s="19">
        <f t="shared" si="22"/>
        <v>0</v>
      </c>
      <c r="G2643" s="19">
        <f t="shared" si="23"/>
        <v>0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</row>
    <row r="2644" spans="1:29" ht="15" x14ac:dyDescent="0.25">
      <c r="A2644" s="14" t="s">
        <v>240</v>
      </c>
      <c r="B2644" s="14" t="s">
        <v>280</v>
      </c>
      <c r="C2644" s="16" t="s">
        <v>120</v>
      </c>
      <c r="D2644" s="18">
        <v>11762</v>
      </c>
      <c r="E2644" s="18">
        <v>25024</v>
      </c>
      <c r="F2644" s="19">
        <f t="shared" si="22"/>
        <v>0</v>
      </c>
      <c r="G2644" s="19">
        <f t="shared" si="23"/>
        <v>0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</row>
    <row r="2645" spans="1:29" ht="15" x14ac:dyDescent="0.25">
      <c r="A2645" s="14" t="s">
        <v>240</v>
      </c>
      <c r="B2645" s="14" t="s">
        <v>281</v>
      </c>
      <c r="C2645" s="16" t="s">
        <v>120</v>
      </c>
      <c r="D2645" s="19">
        <v>14338</v>
      </c>
      <c r="E2645" s="18">
        <v>15</v>
      </c>
      <c r="F2645" s="19">
        <f t="shared" si="22"/>
        <v>0</v>
      </c>
      <c r="G2645" s="19">
        <f t="shared" si="23"/>
        <v>0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</row>
    <row r="2646" spans="1:29" ht="15" x14ac:dyDescent="0.25">
      <c r="A2646" s="14" t="s">
        <v>240</v>
      </c>
      <c r="B2646" s="14" t="s">
        <v>282</v>
      </c>
      <c r="C2646" s="16" t="s">
        <v>121</v>
      </c>
      <c r="D2646" s="18">
        <v>2230817</v>
      </c>
      <c r="E2646" s="18">
        <v>5601405</v>
      </c>
      <c r="F2646" s="19">
        <f t="shared" si="22"/>
        <v>1</v>
      </c>
      <c r="G2646" s="19">
        <f t="shared" si="23"/>
        <v>1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</row>
    <row r="2647" spans="1:29" ht="15" x14ac:dyDescent="0.25">
      <c r="A2647" s="14" t="s">
        <v>240</v>
      </c>
      <c r="B2647" s="14" t="s">
        <v>283</v>
      </c>
      <c r="C2647" s="16" t="s">
        <v>121</v>
      </c>
      <c r="D2647" s="18">
        <v>2712</v>
      </c>
      <c r="E2647" s="18">
        <v>5090</v>
      </c>
      <c r="F2647" s="19">
        <f t="shared" si="22"/>
        <v>0</v>
      </c>
      <c r="G2647" s="19">
        <f t="shared" si="23"/>
        <v>0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</row>
    <row r="2648" spans="1:29" ht="15" x14ac:dyDescent="0.25">
      <c r="A2648" s="14" t="s">
        <v>240</v>
      </c>
      <c r="B2648" s="14" t="s">
        <v>284</v>
      </c>
      <c r="C2648" s="16" t="s">
        <v>121</v>
      </c>
      <c r="D2648" s="18">
        <v>57871</v>
      </c>
      <c r="E2648" s="18">
        <v>172525</v>
      </c>
      <c r="F2648" s="19">
        <f t="shared" si="22"/>
        <v>1</v>
      </c>
      <c r="G2648" s="19">
        <f t="shared" si="23"/>
        <v>1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</row>
    <row r="2649" spans="1:29" ht="15" x14ac:dyDescent="0.25">
      <c r="A2649" s="14" t="s">
        <v>240</v>
      </c>
      <c r="B2649" s="14" t="s">
        <v>241</v>
      </c>
      <c r="C2649" s="16" t="s">
        <v>121</v>
      </c>
      <c r="D2649" s="19">
        <v>14338</v>
      </c>
      <c r="E2649" s="18">
        <v>345</v>
      </c>
      <c r="F2649" s="19">
        <f t="shared" si="22"/>
        <v>0</v>
      </c>
      <c r="G2649" s="19">
        <f t="shared" si="23"/>
        <v>0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</row>
    <row r="2650" spans="1:29" ht="15" x14ac:dyDescent="0.25">
      <c r="A2650" s="14" t="s">
        <v>240</v>
      </c>
      <c r="B2650" s="14" t="s">
        <v>242</v>
      </c>
      <c r="C2650" s="16" t="s">
        <v>121</v>
      </c>
      <c r="D2650" s="18">
        <v>60954</v>
      </c>
      <c r="E2650" s="18">
        <v>141077</v>
      </c>
      <c r="F2650" s="19">
        <f t="shared" si="22"/>
        <v>1</v>
      </c>
      <c r="G2650" s="19">
        <f t="shared" si="23"/>
        <v>1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</row>
    <row r="2651" spans="1:29" ht="15" x14ac:dyDescent="0.25">
      <c r="A2651" s="14" t="s">
        <v>240</v>
      </c>
      <c r="B2651" s="14" t="s">
        <v>243</v>
      </c>
      <c r="C2651" s="16" t="s">
        <v>121</v>
      </c>
      <c r="D2651" s="19">
        <v>14338</v>
      </c>
      <c r="E2651" s="18">
        <v>2233</v>
      </c>
      <c r="F2651" s="19">
        <f t="shared" si="22"/>
        <v>0</v>
      </c>
      <c r="G2651" s="19">
        <f t="shared" si="23"/>
        <v>0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</row>
    <row r="2652" spans="1:29" ht="15" x14ac:dyDescent="0.25">
      <c r="A2652" s="14" t="s">
        <v>240</v>
      </c>
      <c r="B2652" s="14" t="s">
        <v>244</v>
      </c>
      <c r="C2652" s="16" t="s">
        <v>121</v>
      </c>
      <c r="D2652" s="19">
        <v>14338</v>
      </c>
      <c r="E2652" s="18">
        <v>1668</v>
      </c>
      <c r="F2652" s="19">
        <f t="shared" si="22"/>
        <v>0</v>
      </c>
      <c r="G2652" s="19">
        <f t="shared" si="23"/>
        <v>0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</row>
    <row r="2653" spans="1:29" ht="15" x14ac:dyDescent="0.25">
      <c r="A2653" s="14" t="s">
        <v>240</v>
      </c>
      <c r="B2653" s="14" t="s">
        <v>245</v>
      </c>
      <c r="C2653" s="16" t="s">
        <v>121</v>
      </c>
      <c r="D2653" s="19">
        <v>14338</v>
      </c>
      <c r="E2653" s="18">
        <v>1188</v>
      </c>
      <c r="F2653" s="19">
        <f t="shared" si="22"/>
        <v>0</v>
      </c>
      <c r="G2653" s="19">
        <f t="shared" si="23"/>
        <v>0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</row>
    <row r="2654" spans="1:29" ht="15" x14ac:dyDescent="0.25">
      <c r="A2654" s="14" t="s">
        <v>240</v>
      </c>
      <c r="B2654" s="14" t="s">
        <v>246</v>
      </c>
      <c r="C2654" s="16" t="s">
        <v>121</v>
      </c>
      <c r="D2654" s="19">
        <v>14338</v>
      </c>
      <c r="E2654" s="18">
        <v>689</v>
      </c>
      <c r="F2654" s="19">
        <f t="shared" si="22"/>
        <v>0</v>
      </c>
      <c r="G2654" s="19">
        <f t="shared" si="23"/>
        <v>0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</row>
    <row r="2655" spans="1:29" ht="15" x14ac:dyDescent="0.25">
      <c r="A2655" s="14" t="s">
        <v>240</v>
      </c>
      <c r="B2655" s="14" t="s">
        <v>247</v>
      </c>
      <c r="C2655" s="16" t="s">
        <v>121</v>
      </c>
      <c r="D2655" s="19">
        <v>14338</v>
      </c>
      <c r="E2655" s="18">
        <v>495</v>
      </c>
      <c r="F2655" s="19">
        <f t="shared" si="22"/>
        <v>0</v>
      </c>
      <c r="G2655" s="19">
        <f t="shared" si="23"/>
        <v>0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</row>
    <row r="2656" spans="1:29" ht="15" x14ac:dyDescent="0.25">
      <c r="A2656" s="14" t="s">
        <v>240</v>
      </c>
      <c r="B2656" s="14" t="s">
        <v>248</v>
      </c>
      <c r="C2656" s="16" t="s">
        <v>121</v>
      </c>
      <c r="D2656" s="18">
        <v>3737</v>
      </c>
      <c r="E2656" s="18">
        <v>10224</v>
      </c>
      <c r="F2656" s="19">
        <f t="shared" si="22"/>
        <v>0</v>
      </c>
      <c r="G2656" s="19">
        <f t="shared" si="23"/>
        <v>0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</row>
    <row r="2657" spans="1:29" ht="15" x14ac:dyDescent="0.25">
      <c r="A2657" s="14" t="s">
        <v>240</v>
      </c>
      <c r="B2657" s="14" t="s">
        <v>249</v>
      </c>
      <c r="C2657" s="16" t="s">
        <v>121</v>
      </c>
      <c r="D2657" s="18">
        <v>187442</v>
      </c>
      <c r="E2657" s="18">
        <v>327984</v>
      </c>
      <c r="F2657" s="19">
        <f t="shared" si="22"/>
        <v>1</v>
      </c>
      <c r="G2657" s="19">
        <f t="shared" si="23"/>
        <v>1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</row>
    <row r="2658" spans="1:29" ht="15" x14ac:dyDescent="0.25">
      <c r="A2658" s="14" t="s">
        <v>240</v>
      </c>
      <c r="B2658" s="14" t="s">
        <v>250</v>
      </c>
      <c r="C2658" s="16" t="s">
        <v>122</v>
      </c>
      <c r="D2658" s="18">
        <v>251450</v>
      </c>
      <c r="E2658" s="18">
        <v>534484</v>
      </c>
      <c r="F2658" s="19">
        <f t="shared" si="22"/>
        <v>1</v>
      </c>
      <c r="G2658" s="19">
        <f t="shared" si="23"/>
        <v>1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</row>
    <row r="2659" spans="1:29" ht="15" x14ac:dyDescent="0.25">
      <c r="A2659" s="14" t="s">
        <v>240</v>
      </c>
      <c r="B2659" s="14" t="s">
        <v>251</v>
      </c>
      <c r="C2659" s="16" t="s">
        <v>122</v>
      </c>
      <c r="D2659" s="19">
        <v>14338</v>
      </c>
      <c r="E2659" s="18">
        <v>455</v>
      </c>
      <c r="F2659" s="19">
        <f t="shared" si="22"/>
        <v>0</v>
      </c>
      <c r="G2659" s="19">
        <f t="shared" si="23"/>
        <v>0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</row>
    <row r="2660" spans="1:29" ht="15" x14ac:dyDescent="0.25">
      <c r="A2660" s="14" t="s">
        <v>240</v>
      </c>
      <c r="B2660" s="14" t="s">
        <v>252</v>
      </c>
      <c r="C2660" s="16" t="s">
        <v>122</v>
      </c>
      <c r="D2660" s="18">
        <v>25174</v>
      </c>
      <c r="E2660" s="18">
        <v>58694</v>
      </c>
      <c r="F2660" s="19">
        <f t="shared" si="22"/>
        <v>0</v>
      </c>
      <c r="G2660" s="19">
        <f t="shared" si="23"/>
        <v>0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</row>
    <row r="2661" spans="1:29" ht="15" x14ac:dyDescent="0.25">
      <c r="A2661" s="14" t="s">
        <v>240</v>
      </c>
      <c r="B2661" s="14" t="s">
        <v>253</v>
      </c>
      <c r="C2661" s="16" t="s">
        <v>122</v>
      </c>
      <c r="D2661" s="18">
        <v>25814</v>
      </c>
      <c r="E2661" s="18">
        <v>57924</v>
      </c>
      <c r="F2661" s="19">
        <f t="shared" si="22"/>
        <v>0</v>
      </c>
      <c r="G2661" s="19">
        <f t="shared" si="23"/>
        <v>0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</row>
    <row r="2662" spans="1:29" ht="15" x14ac:dyDescent="0.25">
      <c r="A2662" s="14" t="s">
        <v>240</v>
      </c>
      <c r="B2662" s="14" t="s">
        <v>254</v>
      </c>
      <c r="C2662" s="16" t="s">
        <v>122</v>
      </c>
      <c r="D2662" s="18">
        <v>2874</v>
      </c>
      <c r="E2662" s="18">
        <v>5475</v>
      </c>
      <c r="F2662" s="19">
        <f t="shared" si="22"/>
        <v>0</v>
      </c>
      <c r="G2662" s="19">
        <f t="shared" si="23"/>
        <v>0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</row>
    <row r="2663" spans="1:29" ht="15" x14ac:dyDescent="0.25">
      <c r="A2663" s="14" t="s">
        <v>240</v>
      </c>
      <c r="B2663" s="14" t="s">
        <v>255</v>
      </c>
      <c r="C2663" s="16" t="s">
        <v>122</v>
      </c>
      <c r="D2663" s="18">
        <v>12859</v>
      </c>
      <c r="E2663" s="18">
        <v>26039</v>
      </c>
      <c r="F2663" s="19">
        <f t="shared" si="22"/>
        <v>0</v>
      </c>
      <c r="G2663" s="19">
        <f t="shared" si="23"/>
        <v>0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</row>
    <row r="2664" spans="1:29" ht="15" x14ac:dyDescent="0.25">
      <c r="A2664" s="14" t="s">
        <v>240</v>
      </c>
      <c r="B2664" s="14" t="s">
        <v>256</v>
      </c>
      <c r="C2664" s="16" t="s">
        <v>122</v>
      </c>
      <c r="D2664" s="19">
        <v>14338</v>
      </c>
      <c r="E2664" s="19">
        <v>8441</v>
      </c>
      <c r="F2664" s="19">
        <f t="shared" si="22"/>
        <v>0</v>
      </c>
      <c r="G2664" s="19">
        <f t="shared" si="23"/>
        <v>0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</row>
    <row r="2665" spans="1:29" ht="15" x14ac:dyDescent="0.25">
      <c r="A2665" s="14" t="s">
        <v>240</v>
      </c>
      <c r="B2665" s="14" t="s">
        <v>257</v>
      </c>
      <c r="C2665" s="16" t="s">
        <v>122</v>
      </c>
      <c r="D2665" s="19">
        <v>14338</v>
      </c>
      <c r="E2665" s="18">
        <v>103</v>
      </c>
      <c r="F2665" s="19">
        <f t="shared" si="22"/>
        <v>0</v>
      </c>
      <c r="G2665" s="19">
        <f t="shared" si="23"/>
        <v>0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</row>
    <row r="2666" spans="1:29" ht="15" x14ac:dyDescent="0.25">
      <c r="A2666" s="14" t="s">
        <v>240</v>
      </c>
      <c r="B2666" s="14" t="s">
        <v>258</v>
      </c>
      <c r="C2666" s="16" t="s">
        <v>122</v>
      </c>
      <c r="D2666" s="18">
        <v>7499</v>
      </c>
      <c r="E2666" s="18">
        <v>20117</v>
      </c>
      <c r="F2666" s="19">
        <f t="shared" si="22"/>
        <v>0</v>
      </c>
      <c r="G2666" s="19">
        <f t="shared" si="23"/>
        <v>0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</row>
    <row r="2667" spans="1:29" ht="15" x14ac:dyDescent="0.25">
      <c r="A2667" s="14" t="s">
        <v>240</v>
      </c>
      <c r="B2667" s="14" t="s">
        <v>259</v>
      </c>
      <c r="C2667" s="16" t="s">
        <v>122</v>
      </c>
      <c r="D2667" s="18">
        <v>7815</v>
      </c>
      <c r="E2667" s="18">
        <v>20942</v>
      </c>
      <c r="F2667" s="19">
        <f t="shared" si="22"/>
        <v>0</v>
      </c>
      <c r="G2667" s="19">
        <f t="shared" si="23"/>
        <v>0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</row>
    <row r="2668" spans="1:29" ht="15" x14ac:dyDescent="0.25">
      <c r="A2668" s="14" t="s">
        <v>240</v>
      </c>
      <c r="B2668" s="14" t="s">
        <v>260</v>
      </c>
      <c r="C2668" s="16" t="s">
        <v>122</v>
      </c>
      <c r="D2668" s="18">
        <v>3968</v>
      </c>
      <c r="E2668" s="18">
        <v>5743</v>
      </c>
      <c r="F2668" s="19">
        <f t="shared" si="22"/>
        <v>0</v>
      </c>
      <c r="G2668" s="19">
        <f t="shared" si="23"/>
        <v>0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</row>
    <row r="2669" spans="1:29" ht="15" x14ac:dyDescent="0.25">
      <c r="A2669" s="14" t="s">
        <v>240</v>
      </c>
      <c r="B2669" s="14" t="s">
        <v>261</v>
      </c>
      <c r="C2669" s="16" t="s">
        <v>122</v>
      </c>
      <c r="D2669" s="19">
        <v>14338</v>
      </c>
      <c r="E2669" s="18">
        <v>532</v>
      </c>
      <c r="F2669" s="19">
        <f t="shared" si="22"/>
        <v>0</v>
      </c>
      <c r="G2669" s="19">
        <f t="shared" si="23"/>
        <v>0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</row>
    <row r="2670" spans="1:29" ht="15" x14ac:dyDescent="0.25">
      <c r="A2670" s="14" t="s">
        <v>240</v>
      </c>
      <c r="B2670" s="14" t="s">
        <v>262</v>
      </c>
      <c r="C2670" s="16" t="s">
        <v>122</v>
      </c>
      <c r="D2670" s="19">
        <v>14338</v>
      </c>
      <c r="E2670" s="18">
        <v>191</v>
      </c>
      <c r="F2670" s="19">
        <f t="shared" si="22"/>
        <v>0</v>
      </c>
      <c r="G2670" s="19">
        <f t="shared" si="23"/>
        <v>0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</row>
    <row r="2671" spans="1:29" ht="15" x14ac:dyDescent="0.25">
      <c r="A2671" s="14" t="s">
        <v>240</v>
      </c>
      <c r="B2671" s="14" t="s">
        <v>263</v>
      </c>
      <c r="C2671" s="16" t="s">
        <v>123</v>
      </c>
      <c r="D2671" s="18">
        <v>7041</v>
      </c>
      <c r="E2671" s="18">
        <v>9916</v>
      </c>
      <c r="F2671" s="19">
        <f t="shared" si="22"/>
        <v>0</v>
      </c>
      <c r="G2671" s="19">
        <f t="shared" si="23"/>
        <v>0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</row>
    <row r="2672" spans="1:29" ht="15" x14ac:dyDescent="0.25">
      <c r="A2672" s="14" t="s">
        <v>240</v>
      </c>
      <c r="B2672" s="14" t="s">
        <v>264</v>
      </c>
      <c r="C2672" s="16" t="s">
        <v>123</v>
      </c>
      <c r="D2672" s="19">
        <v>14338</v>
      </c>
      <c r="E2672" s="18">
        <v>1610</v>
      </c>
      <c r="F2672" s="19">
        <f t="shared" si="22"/>
        <v>0</v>
      </c>
      <c r="G2672" s="19">
        <f t="shared" si="23"/>
        <v>0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</row>
    <row r="2673" spans="1:29" ht="15" x14ac:dyDescent="0.25">
      <c r="A2673" s="14" t="s">
        <v>240</v>
      </c>
      <c r="B2673" s="14" t="s">
        <v>265</v>
      </c>
      <c r="C2673" s="16" t="s">
        <v>123</v>
      </c>
      <c r="D2673" s="18">
        <v>2010</v>
      </c>
      <c r="E2673" s="18">
        <v>1368</v>
      </c>
      <c r="F2673" s="19">
        <f t="shared" si="22"/>
        <v>0</v>
      </c>
      <c r="G2673" s="19">
        <f t="shared" si="23"/>
        <v>0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</row>
    <row r="2674" spans="1:29" ht="15" x14ac:dyDescent="0.25">
      <c r="A2674" s="14" t="s">
        <v>240</v>
      </c>
      <c r="B2674" s="14" t="s">
        <v>266</v>
      </c>
      <c r="C2674" s="16" t="s">
        <v>123</v>
      </c>
      <c r="D2674" s="18">
        <v>2990</v>
      </c>
      <c r="E2674" s="18">
        <v>5031</v>
      </c>
      <c r="F2674" s="19">
        <f t="shared" si="22"/>
        <v>0</v>
      </c>
      <c r="G2674" s="19">
        <f t="shared" si="23"/>
        <v>0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</row>
    <row r="2675" spans="1:29" ht="15" x14ac:dyDescent="0.25">
      <c r="A2675" s="14" t="s">
        <v>240</v>
      </c>
      <c r="B2675" s="14" t="s">
        <v>267</v>
      </c>
      <c r="C2675" s="16" t="s">
        <v>123</v>
      </c>
      <c r="D2675" s="18">
        <v>3829</v>
      </c>
      <c r="E2675" s="18">
        <v>10319</v>
      </c>
      <c r="F2675" s="19">
        <f t="shared" si="22"/>
        <v>0</v>
      </c>
      <c r="G2675" s="19">
        <f t="shared" si="23"/>
        <v>0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</row>
    <row r="2676" spans="1:29" ht="15" x14ac:dyDescent="0.25">
      <c r="A2676" s="14" t="s">
        <v>240</v>
      </c>
      <c r="B2676" s="14" t="s">
        <v>268</v>
      </c>
      <c r="C2676" s="16" t="s">
        <v>124</v>
      </c>
      <c r="D2676" s="18">
        <v>145384</v>
      </c>
      <c r="E2676" s="18">
        <v>381518</v>
      </c>
      <c r="F2676" s="19">
        <f t="shared" si="22"/>
        <v>1</v>
      </c>
      <c r="G2676" s="19">
        <f t="shared" si="23"/>
        <v>1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</row>
    <row r="2677" spans="1:29" ht="15" x14ac:dyDescent="0.25">
      <c r="A2677" s="14" t="s">
        <v>240</v>
      </c>
      <c r="B2677" s="14" t="s">
        <v>269</v>
      </c>
      <c r="C2677" s="16" t="s">
        <v>124</v>
      </c>
      <c r="D2677" s="18">
        <v>2522</v>
      </c>
      <c r="E2677" s="18">
        <v>3762</v>
      </c>
      <c r="F2677" s="19">
        <f t="shared" si="22"/>
        <v>0</v>
      </c>
      <c r="G2677" s="19">
        <f t="shared" si="23"/>
        <v>0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</row>
    <row r="2678" spans="1:29" ht="15" x14ac:dyDescent="0.25">
      <c r="A2678" s="14" t="s">
        <v>240</v>
      </c>
      <c r="B2678" s="14" t="s">
        <v>270</v>
      </c>
      <c r="C2678" s="16" t="s">
        <v>124</v>
      </c>
      <c r="D2678" s="18">
        <v>2569</v>
      </c>
      <c r="E2678" s="18">
        <v>5790</v>
      </c>
      <c r="F2678" s="19">
        <f t="shared" si="22"/>
        <v>0</v>
      </c>
      <c r="G2678" s="19">
        <f t="shared" si="23"/>
        <v>0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</row>
    <row r="2679" spans="1:29" ht="15" x14ac:dyDescent="0.25">
      <c r="A2679" s="14" t="s">
        <v>240</v>
      </c>
      <c r="B2679" s="14" t="s">
        <v>271</v>
      </c>
      <c r="C2679" s="16" t="s">
        <v>124</v>
      </c>
      <c r="D2679" s="18">
        <v>3850</v>
      </c>
      <c r="E2679" s="18">
        <v>3689</v>
      </c>
      <c r="F2679" s="19">
        <f t="shared" si="22"/>
        <v>0</v>
      </c>
      <c r="G2679" s="19">
        <f t="shared" si="23"/>
        <v>0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</row>
    <row r="2680" spans="1:29" ht="15" x14ac:dyDescent="0.25">
      <c r="A2680" s="14" t="s">
        <v>240</v>
      </c>
      <c r="B2680" s="14" t="s">
        <v>272</v>
      </c>
      <c r="C2680" s="16" t="s">
        <v>124</v>
      </c>
      <c r="D2680" s="18">
        <v>12222</v>
      </c>
      <c r="E2680" s="18">
        <v>30297</v>
      </c>
      <c r="F2680" s="19">
        <f t="shared" si="22"/>
        <v>0</v>
      </c>
      <c r="G2680" s="19">
        <f t="shared" si="23"/>
        <v>0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</row>
    <row r="2681" spans="1:29" ht="15" x14ac:dyDescent="0.25">
      <c r="A2681" s="14" t="s">
        <v>240</v>
      </c>
      <c r="B2681" s="14" t="s">
        <v>273</v>
      </c>
      <c r="C2681" s="16" t="s">
        <v>124</v>
      </c>
      <c r="D2681" s="19">
        <v>14338</v>
      </c>
      <c r="E2681" s="19">
        <v>8441</v>
      </c>
      <c r="F2681" s="19">
        <f t="shared" si="22"/>
        <v>0</v>
      </c>
      <c r="G2681" s="19">
        <f t="shared" si="23"/>
        <v>0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</row>
    <row r="2682" spans="1:29" ht="15" x14ac:dyDescent="0.25">
      <c r="A2682" s="14" t="s">
        <v>240</v>
      </c>
      <c r="B2682" s="14" t="s">
        <v>274</v>
      </c>
      <c r="C2682" s="16" t="s">
        <v>125</v>
      </c>
      <c r="D2682" s="19">
        <v>14338</v>
      </c>
      <c r="E2682" s="19">
        <v>8441</v>
      </c>
      <c r="F2682" s="19">
        <f t="shared" si="22"/>
        <v>0</v>
      </c>
      <c r="G2682" s="19">
        <f t="shared" si="23"/>
        <v>0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</row>
    <row r="2683" spans="1:29" ht="15" x14ac:dyDescent="0.25">
      <c r="A2683" s="14" t="s">
        <v>240</v>
      </c>
      <c r="B2683" s="14" t="s">
        <v>275</v>
      </c>
      <c r="C2683" s="16" t="s">
        <v>125</v>
      </c>
      <c r="D2683" s="19">
        <v>14338</v>
      </c>
      <c r="E2683" s="18">
        <v>103</v>
      </c>
      <c r="F2683" s="19">
        <f t="shared" si="22"/>
        <v>0</v>
      </c>
      <c r="G2683" s="19">
        <f t="shared" si="23"/>
        <v>0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</row>
    <row r="2684" spans="1:29" ht="15" x14ac:dyDescent="0.25">
      <c r="A2684" s="14" t="s">
        <v>240</v>
      </c>
      <c r="B2684" s="14" t="s">
        <v>276</v>
      </c>
      <c r="C2684" s="16" t="s">
        <v>125</v>
      </c>
      <c r="D2684" s="19">
        <v>14338</v>
      </c>
      <c r="E2684" s="18">
        <v>330</v>
      </c>
      <c r="F2684" s="19">
        <f t="shared" si="22"/>
        <v>0</v>
      </c>
      <c r="G2684" s="19">
        <f t="shared" si="23"/>
        <v>0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</row>
    <row r="2685" spans="1:29" ht="15" x14ac:dyDescent="0.25">
      <c r="A2685" s="14" t="s">
        <v>240</v>
      </c>
      <c r="B2685" s="14" t="s">
        <v>277</v>
      </c>
      <c r="C2685" s="16" t="s">
        <v>125</v>
      </c>
      <c r="D2685" s="19">
        <v>14338</v>
      </c>
      <c r="E2685" s="19">
        <v>8441</v>
      </c>
      <c r="F2685" s="19">
        <f t="shared" si="22"/>
        <v>0</v>
      </c>
      <c r="G2685" s="19">
        <f t="shared" si="23"/>
        <v>0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</row>
    <row r="2686" spans="1:29" ht="15" x14ac:dyDescent="0.25">
      <c r="A2686" s="14" t="s">
        <v>240</v>
      </c>
      <c r="B2686" s="14" t="s">
        <v>278</v>
      </c>
      <c r="C2686" s="16" t="s">
        <v>125</v>
      </c>
      <c r="D2686" s="19">
        <v>14338</v>
      </c>
      <c r="E2686" s="18">
        <v>158</v>
      </c>
      <c r="F2686" s="19">
        <f t="shared" si="22"/>
        <v>0</v>
      </c>
      <c r="G2686" s="19">
        <f t="shared" si="23"/>
        <v>0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</row>
    <row r="2687" spans="1:29" ht="15" x14ac:dyDescent="0.25">
      <c r="A2687" s="14" t="s">
        <v>240</v>
      </c>
      <c r="B2687" s="14" t="s">
        <v>279</v>
      </c>
      <c r="C2687" s="16" t="s">
        <v>125</v>
      </c>
      <c r="D2687" s="19">
        <v>14338</v>
      </c>
      <c r="E2687" s="18">
        <v>2127</v>
      </c>
      <c r="F2687" s="19">
        <f t="shared" si="22"/>
        <v>0</v>
      </c>
      <c r="G2687" s="19">
        <f t="shared" si="23"/>
        <v>0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</row>
    <row r="2688" spans="1:29" ht="15" x14ac:dyDescent="0.25">
      <c r="A2688" s="14" t="s">
        <v>240</v>
      </c>
      <c r="B2688" s="14" t="s">
        <v>280</v>
      </c>
      <c r="C2688" s="16" t="s">
        <v>125</v>
      </c>
      <c r="D2688" s="18">
        <v>10854</v>
      </c>
      <c r="E2688" s="18">
        <v>24514</v>
      </c>
      <c r="F2688" s="19">
        <f t="shared" si="22"/>
        <v>0</v>
      </c>
      <c r="G2688" s="19">
        <f t="shared" si="23"/>
        <v>0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</row>
    <row r="2689" spans="1:29" ht="15" x14ac:dyDescent="0.25">
      <c r="A2689" s="14" t="s">
        <v>240</v>
      </c>
      <c r="B2689" s="14" t="s">
        <v>281</v>
      </c>
      <c r="C2689" s="16" t="s">
        <v>125</v>
      </c>
      <c r="D2689" s="19">
        <v>14338</v>
      </c>
      <c r="E2689" s="18">
        <v>15</v>
      </c>
      <c r="F2689" s="19">
        <f t="shared" si="22"/>
        <v>0</v>
      </c>
      <c r="G2689" s="19">
        <f t="shared" si="23"/>
        <v>0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</row>
    <row r="2690" spans="1:29" ht="15" x14ac:dyDescent="0.25">
      <c r="A2690" s="14" t="s">
        <v>240</v>
      </c>
      <c r="B2690" s="14" t="s">
        <v>282</v>
      </c>
      <c r="C2690" s="16" t="s">
        <v>125</v>
      </c>
      <c r="D2690" s="18">
        <v>2273332</v>
      </c>
      <c r="E2690" s="18">
        <v>5713560</v>
      </c>
      <c r="F2690" s="19">
        <f t="shared" si="22"/>
        <v>1</v>
      </c>
      <c r="G2690" s="19">
        <f t="shared" si="23"/>
        <v>1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</row>
    <row r="2691" spans="1:29" ht="15" x14ac:dyDescent="0.25">
      <c r="A2691" s="14" t="s">
        <v>240</v>
      </c>
      <c r="B2691" s="14" t="s">
        <v>283</v>
      </c>
      <c r="C2691" s="16" t="s">
        <v>125</v>
      </c>
      <c r="D2691" s="18">
        <v>3092</v>
      </c>
      <c r="E2691" s="18">
        <v>5306</v>
      </c>
      <c r="F2691" s="19">
        <f t="shared" si="22"/>
        <v>0</v>
      </c>
      <c r="G2691" s="19">
        <f t="shared" si="23"/>
        <v>0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</row>
    <row r="2692" spans="1:29" ht="15" x14ac:dyDescent="0.25">
      <c r="A2692" s="14" t="s">
        <v>240</v>
      </c>
      <c r="B2692" s="14" t="s">
        <v>284</v>
      </c>
      <c r="C2692" s="16" t="s">
        <v>125</v>
      </c>
      <c r="D2692" s="18">
        <v>56424</v>
      </c>
      <c r="E2692" s="18">
        <v>152415</v>
      </c>
      <c r="F2692" s="19">
        <f t="shared" si="22"/>
        <v>1</v>
      </c>
      <c r="G2692" s="19">
        <f t="shared" si="23"/>
        <v>1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</row>
  </sheetData>
  <autoFilter ref="A1:E2692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X2692"/>
  <sheetViews>
    <sheetView topLeftCell="F1" workbookViewId="0">
      <selection activeCell="S24" sqref="S24"/>
    </sheetView>
  </sheetViews>
  <sheetFormatPr defaultColWidth="12.5703125" defaultRowHeight="15.75" customHeight="1" x14ac:dyDescent="0.2"/>
  <cols>
    <col min="5" max="5" width="15.5703125" customWidth="1"/>
    <col min="6" max="6" width="21.7109375" customWidth="1"/>
    <col min="9" max="9" width="17.7109375" customWidth="1"/>
    <col min="11" max="11" width="17.5703125" customWidth="1"/>
    <col min="12" max="12" width="16.42578125" customWidth="1"/>
    <col min="13" max="13" width="11.85546875" customWidth="1"/>
    <col min="14" max="14" width="5.85546875" customWidth="1"/>
    <col min="18" max="18" width="15.42578125" customWidth="1"/>
  </cols>
  <sheetData>
    <row r="1" spans="1:24" ht="15.75" customHeight="1" x14ac:dyDescent="0.25">
      <c r="A1" s="23" t="s">
        <v>4</v>
      </c>
      <c r="B1" s="23" t="s">
        <v>5</v>
      </c>
      <c r="C1" s="23" t="s">
        <v>58</v>
      </c>
      <c r="D1" s="23" t="s">
        <v>22</v>
      </c>
      <c r="E1" s="23" t="s">
        <v>24</v>
      </c>
      <c r="F1" s="23" t="s">
        <v>26</v>
      </c>
      <c r="G1" s="23" t="s">
        <v>28</v>
      </c>
      <c r="H1" s="23" t="s">
        <v>30</v>
      </c>
      <c r="I1" s="23" t="s">
        <v>32</v>
      </c>
      <c r="J1" s="23" t="s">
        <v>34</v>
      </c>
      <c r="K1" s="23" t="s">
        <v>36</v>
      </c>
      <c r="L1" s="23" t="s">
        <v>38</v>
      </c>
      <c r="M1" s="23" t="s">
        <v>309</v>
      </c>
      <c r="N1" s="7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5.75" customHeight="1" x14ac:dyDescent="0.25">
      <c r="A2" s="14" t="s">
        <v>59</v>
      </c>
      <c r="B2" s="14" t="s">
        <v>60</v>
      </c>
      <c r="C2" s="16" t="s">
        <v>61</v>
      </c>
      <c r="D2" s="18">
        <v>0.02</v>
      </c>
      <c r="E2" s="18">
        <v>3.4000000000000002E-2</v>
      </c>
      <c r="F2" s="18">
        <v>71</v>
      </c>
      <c r="G2" s="18">
        <v>67</v>
      </c>
      <c r="H2" s="18">
        <v>0.34200000000000003</v>
      </c>
      <c r="I2" s="18">
        <v>0.61899999999999999</v>
      </c>
      <c r="J2" s="18">
        <v>3.9E-2</v>
      </c>
      <c r="K2" s="18">
        <v>31719449</v>
      </c>
      <c r="L2" s="18">
        <v>0.59899999999999998</v>
      </c>
      <c r="M2" s="18">
        <f t="shared" ref="M2:M256" si="0">IF(OR(K2&gt;$W$14+$W$17, K2&lt;$W$12-$W$17),1,0)</f>
        <v>0</v>
      </c>
      <c r="N2" s="9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15.75" customHeight="1" x14ac:dyDescent="0.25">
      <c r="A3" s="14" t="s">
        <v>59</v>
      </c>
      <c r="B3" s="14" t="s">
        <v>62</v>
      </c>
      <c r="C3" s="16" t="s">
        <v>61</v>
      </c>
      <c r="D3" s="18">
        <v>0.05</v>
      </c>
      <c r="E3" s="18">
        <v>0.128</v>
      </c>
      <c r="F3" s="18">
        <v>47</v>
      </c>
      <c r="G3" s="18">
        <v>44</v>
      </c>
      <c r="H3" s="18">
        <v>0.47599999999999998</v>
      </c>
      <c r="I3" s="18">
        <v>0.499</v>
      </c>
      <c r="J3" s="18">
        <v>2.5000000000000001E-2</v>
      </c>
      <c r="K3" s="18">
        <v>13924930</v>
      </c>
      <c r="L3" s="18">
        <v>0.32400000000000001</v>
      </c>
      <c r="M3" s="18">
        <f t="shared" si="0"/>
        <v>0</v>
      </c>
      <c r="N3" s="9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ht="15.75" customHeight="1" x14ac:dyDescent="0.25">
      <c r="A4" s="14" t="s">
        <v>59</v>
      </c>
      <c r="B4" s="14" t="s">
        <v>63</v>
      </c>
      <c r="C4" s="16" t="s">
        <v>61</v>
      </c>
      <c r="D4" s="18">
        <v>4.2999999999999997E-2</v>
      </c>
      <c r="E4" s="18">
        <v>0.09</v>
      </c>
      <c r="F4" s="18">
        <v>57</v>
      </c>
      <c r="G4" s="18">
        <v>53</v>
      </c>
      <c r="H4" s="18">
        <v>0.45400000000000001</v>
      </c>
      <c r="I4" s="18">
        <v>0.51700000000000002</v>
      </c>
      <c r="J4" s="18">
        <v>2.9000000000000001E-2</v>
      </c>
      <c r="K4" s="18">
        <v>6949366</v>
      </c>
      <c r="L4" s="18">
        <v>0.38300000000000001</v>
      </c>
      <c r="M4" s="18">
        <f t="shared" si="0"/>
        <v>0</v>
      </c>
      <c r="N4" s="9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ht="15.75" customHeight="1" x14ac:dyDescent="0.25">
      <c r="A5" s="14" t="s">
        <v>59</v>
      </c>
      <c r="B5" s="14" t="s">
        <v>64</v>
      </c>
      <c r="C5" s="16" t="s">
        <v>61</v>
      </c>
      <c r="D5" s="18">
        <v>2.7E-2</v>
      </c>
      <c r="E5" s="18">
        <v>5.3999999999999999E-2</v>
      </c>
      <c r="F5" s="18">
        <v>52</v>
      </c>
      <c r="G5" s="18">
        <v>49</v>
      </c>
      <c r="H5" s="18">
        <v>0.38300000000000001</v>
      </c>
      <c r="I5" s="18">
        <v>0.58699999999999997</v>
      </c>
      <c r="J5" s="18">
        <v>2.9000000000000001E-2</v>
      </c>
      <c r="K5" s="18">
        <v>1755375</v>
      </c>
      <c r="L5" s="18">
        <v>0.53200000000000003</v>
      </c>
      <c r="M5" s="18">
        <f t="shared" si="0"/>
        <v>0</v>
      </c>
      <c r="N5" s="9"/>
      <c r="O5" s="36"/>
      <c r="P5" s="30" t="s">
        <v>22</v>
      </c>
      <c r="Q5" s="30" t="s">
        <v>24</v>
      </c>
      <c r="R5" s="30" t="s">
        <v>26</v>
      </c>
      <c r="S5" s="30" t="s">
        <v>28</v>
      </c>
      <c r="T5" s="30" t="s">
        <v>30</v>
      </c>
      <c r="U5" s="30" t="s">
        <v>32</v>
      </c>
      <c r="V5" s="30" t="s">
        <v>34</v>
      </c>
      <c r="W5" s="30" t="s">
        <v>36</v>
      </c>
      <c r="X5" s="30" t="s">
        <v>38</v>
      </c>
    </row>
    <row r="6" spans="1:24" ht="15.75" customHeight="1" x14ac:dyDescent="0.25">
      <c r="A6" s="14" t="s">
        <v>59</v>
      </c>
      <c r="B6" s="14" t="s">
        <v>65</v>
      </c>
      <c r="C6" s="16" t="s">
        <v>61</v>
      </c>
      <c r="D6" s="18">
        <v>4.5999999999999999E-2</v>
      </c>
      <c r="E6" s="18">
        <v>9.6000000000000002E-2</v>
      </c>
      <c r="F6" s="18">
        <v>52</v>
      </c>
      <c r="G6" s="18">
        <v>49</v>
      </c>
      <c r="H6" s="18">
        <v>0.46800000000000003</v>
      </c>
      <c r="I6" s="18">
        <v>0.505</v>
      </c>
      <c r="J6" s="18">
        <v>2.8000000000000001E-2</v>
      </c>
      <c r="K6" s="18">
        <v>11607944</v>
      </c>
      <c r="L6" s="18">
        <v>0.17799999999999999</v>
      </c>
      <c r="M6" s="18">
        <f t="shared" si="0"/>
        <v>0</v>
      </c>
      <c r="N6" s="9"/>
      <c r="O6" s="30" t="s">
        <v>307</v>
      </c>
      <c r="P6" s="6">
        <f t="shared" ref="P6:X6" si="1">COUNTA(D2:D2692)</f>
        <v>2691</v>
      </c>
      <c r="Q6" s="4">
        <f t="shared" si="1"/>
        <v>2691</v>
      </c>
      <c r="R6" s="4">
        <f t="shared" si="1"/>
        <v>2691</v>
      </c>
      <c r="S6" s="4">
        <f t="shared" si="1"/>
        <v>2691</v>
      </c>
      <c r="T6" s="4">
        <f t="shared" si="1"/>
        <v>2691</v>
      </c>
      <c r="U6" s="4">
        <f t="shared" si="1"/>
        <v>2691</v>
      </c>
      <c r="V6" s="4">
        <f t="shared" si="1"/>
        <v>2691</v>
      </c>
      <c r="W6" s="4">
        <f t="shared" si="1"/>
        <v>2691</v>
      </c>
      <c r="X6" s="4">
        <f t="shared" si="1"/>
        <v>2691</v>
      </c>
    </row>
    <row r="7" spans="1:24" ht="15.75" customHeight="1" x14ac:dyDescent="0.25">
      <c r="A7" s="14" t="s">
        <v>59</v>
      </c>
      <c r="B7" s="14" t="s">
        <v>66</v>
      </c>
      <c r="C7" s="16" t="s">
        <v>61</v>
      </c>
      <c r="D7" s="18">
        <v>4.2000000000000003E-2</v>
      </c>
      <c r="E7" s="18">
        <v>9.1999999999999998E-2</v>
      </c>
      <c r="F7" s="18">
        <v>49</v>
      </c>
      <c r="G7" s="18">
        <v>47</v>
      </c>
      <c r="H7" s="18">
        <v>0.49</v>
      </c>
      <c r="I7" s="18">
        <v>0.48099999999999998</v>
      </c>
      <c r="J7" s="18">
        <v>2.9000000000000001E-2</v>
      </c>
      <c r="K7" s="18">
        <v>6674286</v>
      </c>
      <c r="L7" s="18">
        <v>8.2000000000000003E-2</v>
      </c>
      <c r="M7" s="18">
        <f t="shared" si="0"/>
        <v>0</v>
      </c>
      <c r="N7" s="9"/>
      <c r="O7" s="30" t="s">
        <v>292</v>
      </c>
      <c r="P7" s="35">
        <f t="shared" ref="P7:X7" si="2">AVERAGE(D2:D2692)</f>
        <v>2.2730211817168455E-2</v>
      </c>
      <c r="Q7" s="12">
        <f t="shared" si="2"/>
        <v>3.2738387216648034E-2</v>
      </c>
      <c r="R7" s="12">
        <f t="shared" si="2"/>
        <v>71.10526941657406</v>
      </c>
      <c r="S7" s="12">
        <f t="shared" si="2"/>
        <v>66.415622445187807</v>
      </c>
      <c r="T7" s="12">
        <f t="shared" si="2"/>
        <v>0.3034251207729462</v>
      </c>
      <c r="U7" s="12">
        <f t="shared" si="2"/>
        <v>0.62326086956522198</v>
      </c>
      <c r="V7" s="12">
        <f t="shared" si="2"/>
        <v>7.3229282794500097E-2</v>
      </c>
      <c r="W7" s="12">
        <f t="shared" si="2"/>
        <v>31608742.962839093</v>
      </c>
      <c r="X7" s="12">
        <f t="shared" si="2"/>
        <v>0.56112040133779206</v>
      </c>
    </row>
    <row r="8" spans="1:24" ht="15.75" customHeight="1" x14ac:dyDescent="0.25">
      <c r="A8" s="14" t="s">
        <v>59</v>
      </c>
      <c r="B8" s="14" t="s">
        <v>67</v>
      </c>
      <c r="C8" s="16" t="s">
        <v>61</v>
      </c>
      <c r="D8" s="18">
        <v>4.1000000000000002E-2</v>
      </c>
      <c r="E8" s="18">
        <v>9.2999999999999999E-2</v>
      </c>
      <c r="F8" s="18">
        <v>53</v>
      </c>
      <c r="G8" s="18">
        <v>51</v>
      </c>
      <c r="H8" s="18">
        <v>0.45300000000000001</v>
      </c>
      <c r="I8" s="18">
        <v>0.51300000000000001</v>
      </c>
      <c r="J8" s="18">
        <v>3.4000000000000002E-2</v>
      </c>
      <c r="K8" s="18">
        <v>15927713</v>
      </c>
      <c r="L8" s="18">
        <v>0.45500000000000002</v>
      </c>
      <c r="M8" s="18">
        <f t="shared" si="0"/>
        <v>0</v>
      </c>
      <c r="N8" s="9"/>
      <c r="O8" s="30" t="s">
        <v>293</v>
      </c>
      <c r="P8" s="35">
        <f t="shared" ref="P8:X8" si="3">MODE(D2:D2692)</f>
        <v>2.1999999999999999E-2</v>
      </c>
      <c r="Q8" s="12">
        <f t="shared" si="3"/>
        <v>3.2000000000000001E-2</v>
      </c>
      <c r="R8" s="12">
        <f t="shared" si="3"/>
        <v>77</v>
      </c>
      <c r="S8" s="12">
        <f t="shared" si="3"/>
        <v>71</v>
      </c>
      <c r="T8" s="12">
        <f t="shared" si="3"/>
        <v>0.30299999999999999</v>
      </c>
      <c r="U8" s="12">
        <f t="shared" si="3"/>
        <v>0.623</v>
      </c>
      <c r="V8" s="12">
        <f t="shared" si="3"/>
        <v>7.2999999999999995E-2</v>
      </c>
      <c r="W8" s="12">
        <f t="shared" si="3"/>
        <v>4440000</v>
      </c>
      <c r="X8" s="12">
        <f t="shared" si="3"/>
        <v>1</v>
      </c>
    </row>
    <row r="9" spans="1:24" ht="15.75" customHeight="1" x14ac:dyDescent="0.25">
      <c r="A9" s="14" t="s">
        <v>59</v>
      </c>
      <c r="B9" s="14" t="s">
        <v>68</v>
      </c>
      <c r="C9" s="16" t="s">
        <v>61</v>
      </c>
      <c r="D9" s="18">
        <v>3.9E-2</v>
      </c>
      <c r="E9" s="18">
        <v>0.113</v>
      </c>
      <c r="F9" s="18">
        <v>45</v>
      </c>
      <c r="G9" s="18">
        <v>42</v>
      </c>
      <c r="H9" s="18">
        <v>0.42299999999999999</v>
      </c>
      <c r="I9" s="18">
        <v>0.53700000000000003</v>
      </c>
      <c r="J9" s="18">
        <v>0.04</v>
      </c>
      <c r="K9" s="18">
        <v>3638316</v>
      </c>
      <c r="L9" s="18">
        <v>0.376</v>
      </c>
      <c r="M9" s="18">
        <f t="shared" si="0"/>
        <v>0</v>
      </c>
      <c r="N9" s="9"/>
      <c r="O9" s="30" t="s">
        <v>294</v>
      </c>
      <c r="P9" s="35">
        <f t="shared" ref="P9:X9" si="4">MEDIAN(D2:D2692)</f>
        <v>2.1000000000000001E-2</v>
      </c>
      <c r="Q9" s="12">
        <f t="shared" si="4"/>
        <v>2.5000000000000001E-2</v>
      </c>
      <c r="R9" s="12">
        <f t="shared" si="4"/>
        <v>74</v>
      </c>
      <c r="S9" s="12">
        <f t="shared" si="4"/>
        <v>68</v>
      </c>
      <c r="T9" s="12">
        <f t="shared" si="4"/>
        <v>0.30299999999999999</v>
      </c>
      <c r="U9" s="12">
        <f t="shared" si="4"/>
        <v>0.63</v>
      </c>
      <c r="V9" s="13">
        <f t="shared" si="4"/>
        <v>5.8999999999999997E-2</v>
      </c>
      <c r="W9" s="13">
        <f t="shared" si="4"/>
        <v>5904170</v>
      </c>
      <c r="X9" s="13">
        <f t="shared" si="4"/>
        <v>0.56100000000000005</v>
      </c>
    </row>
    <row r="10" spans="1:24" ht="15.75" customHeight="1" x14ac:dyDescent="0.25">
      <c r="A10" s="14" t="s">
        <v>59</v>
      </c>
      <c r="B10" s="14" t="s">
        <v>69</v>
      </c>
      <c r="C10" s="16" t="s">
        <v>61</v>
      </c>
      <c r="D10" s="18">
        <v>5.0999999999999997E-2</v>
      </c>
      <c r="E10" s="18">
        <v>0.106</v>
      </c>
      <c r="F10" s="18">
        <v>48</v>
      </c>
      <c r="G10" s="18">
        <v>46</v>
      </c>
      <c r="H10" s="18">
        <v>0.49</v>
      </c>
      <c r="I10" s="18">
        <v>0.48199999999999998</v>
      </c>
      <c r="J10" s="18">
        <v>2.8000000000000001E-2</v>
      </c>
      <c r="K10" s="18">
        <v>8301151</v>
      </c>
      <c r="L10" s="18">
        <v>0.216</v>
      </c>
      <c r="M10" s="18">
        <f t="shared" si="0"/>
        <v>0</v>
      </c>
      <c r="N10" s="9"/>
      <c r="O10" s="30" t="s">
        <v>310</v>
      </c>
      <c r="P10" s="35">
        <f t="shared" ref="P10:X10" si="5">STDEV(D2:D2692)</f>
        <v>1.1092784314970149E-2</v>
      </c>
      <c r="Q10" s="12">
        <f t="shared" si="5"/>
        <v>2.8559608469146833E-2</v>
      </c>
      <c r="R10" s="12">
        <f t="shared" si="5"/>
        <v>10.434263665692967</v>
      </c>
      <c r="S10" s="12">
        <f t="shared" si="5"/>
        <v>9.1509963264476433</v>
      </c>
      <c r="T10" s="12">
        <f t="shared" si="5"/>
        <v>0.10224097139193597</v>
      </c>
      <c r="U10" s="12">
        <f t="shared" si="5"/>
        <v>6.6872643951995908E-2</v>
      </c>
      <c r="V10" s="13">
        <f t="shared" si="5"/>
        <v>4.7489586150616284E-2</v>
      </c>
      <c r="W10" s="13">
        <f t="shared" si="5"/>
        <v>124570200.54063159</v>
      </c>
      <c r="X10" s="13">
        <f t="shared" si="5"/>
        <v>0.24390313680838541</v>
      </c>
    </row>
    <row r="11" spans="1:24" ht="15.75" customHeight="1" x14ac:dyDescent="0.25">
      <c r="A11" s="14" t="s">
        <v>59</v>
      </c>
      <c r="B11" s="14" t="s">
        <v>70</v>
      </c>
      <c r="C11" s="16" t="s">
        <v>61</v>
      </c>
      <c r="D11" s="18">
        <v>3.9E-2</v>
      </c>
      <c r="E11" s="18">
        <v>7.2999999999999995E-2</v>
      </c>
      <c r="F11" s="18">
        <v>59</v>
      </c>
      <c r="G11" s="18">
        <v>56</v>
      </c>
      <c r="H11" s="18">
        <v>0.41499999999999998</v>
      </c>
      <c r="I11" s="18">
        <v>0.55400000000000005</v>
      </c>
      <c r="J11" s="18">
        <v>3.1E-2</v>
      </c>
      <c r="K11" s="18">
        <v>528312</v>
      </c>
      <c r="L11" s="18">
        <v>0.28100000000000003</v>
      </c>
      <c r="M11" s="18">
        <f t="shared" si="0"/>
        <v>0</v>
      </c>
      <c r="N11" s="9"/>
      <c r="O11" s="30" t="s">
        <v>296</v>
      </c>
      <c r="P11" s="35">
        <f t="shared" ref="P11:X11" si="6">TRIMMEAN(D2:D2692, 0.1)</f>
        <v>2.2164671894345997E-2</v>
      </c>
      <c r="Q11" s="12">
        <f t="shared" si="6"/>
        <v>3.0345026826248209E-2</v>
      </c>
      <c r="R11" s="12">
        <f t="shared" si="6"/>
        <v>71.70832851836586</v>
      </c>
      <c r="S11" s="12">
        <f t="shared" si="6"/>
        <v>66.847891044160136</v>
      </c>
      <c r="T11" s="12">
        <f t="shared" si="6"/>
        <v>0.3026698307882783</v>
      </c>
      <c r="U11" s="12">
        <f t="shared" si="6"/>
        <v>0.62379364424267914</v>
      </c>
      <c r="V11" s="34">
        <f t="shared" si="6"/>
        <v>7.0063144861741672E-2</v>
      </c>
      <c r="W11" s="34">
        <f t="shared" si="6"/>
        <v>14060536.035080479</v>
      </c>
      <c r="X11" s="12">
        <f t="shared" si="6"/>
        <v>0.56048411060668446</v>
      </c>
    </row>
    <row r="12" spans="1:24" ht="15.75" customHeight="1" x14ac:dyDescent="0.25">
      <c r="A12" s="14" t="s">
        <v>59</v>
      </c>
      <c r="B12" s="14" t="s">
        <v>72</v>
      </c>
      <c r="C12" s="16" t="s">
        <v>61</v>
      </c>
      <c r="D12" s="18">
        <v>4.8000000000000001E-2</v>
      </c>
      <c r="E12" s="18">
        <v>0.115</v>
      </c>
      <c r="F12" s="18">
        <v>48</v>
      </c>
      <c r="G12" s="18">
        <v>45</v>
      </c>
      <c r="H12" s="18">
        <v>0.46400000000000002</v>
      </c>
      <c r="I12" s="18">
        <v>0.50700000000000001</v>
      </c>
      <c r="J12" s="18">
        <v>2.8000000000000001E-2</v>
      </c>
      <c r="K12" s="18">
        <v>46949244</v>
      </c>
      <c r="L12" s="18">
        <v>0.35099999999999998</v>
      </c>
      <c r="M12" s="18">
        <f t="shared" si="0"/>
        <v>0</v>
      </c>
      <c r="N12" s="9"/>
      <c r="P12" s="3"/>
      <c r="Q12" s="3"/>
      <c r="R12" s="3"/>
      <c r="S12" s="3"/>
      <c r="T12" s="3"/>
      <c r="U12" s="3"/>
      <c r="V12" s="30" t="s">
        <v>297</v>
      </c>
      <c r="W12" s="19">
        <f>QUARTILE(K2:K2692,1)</f>
        <v>990515.5</v>
      </c>
      <c r="X12" s="3"/>
    </row>
    <row r="13" spans="1:24" ht="15.75" customHeight="1" x14ac:dyDescent="0.25">
      <c r="A13" s="14" t="s">
        <v>59</v>
      </c>
      <c r="B13" s="14" t="s">
        <v>71</v>
      </c>
      <c r="C13" s="16" t="s">
        <v>61</v>
      </c>
      <c r="D13" s="18">
        <v>3.9E-2</v>
      </c>
      <c r="E13" s="18">
        <v>7.6999999999999999E-2</v>
      </c>
      <c r="F13" s="18">
        <v>53</v>
      </c>
      <c r="G13" s="18">
        <v>51</v>
      </c>
      <c r="H13" s="18">
        <v>0.41899999999999998</v>
      </c>
      <c r="I13" s="18">
        <v>0.54500000000000004</v>
      </c>
      <c r="J13" s="18">
        <v>3.5999999999999997E-2</v>
      </c>
      <c r="K13" s="18">
        <v>3126204</v>
      </c>
      <c r="L13" s="18">
        <v>0.58699999999999997</v>
      </c>
      <c r="M13" s="18">
        <f t="shared" si="0"/>
        <v>0</v>
      </c>
      <c r="N13" s="9"/>
      <c r="P13" s="3"/>
      <c r="Q13" s="3"/>
      <c r="R13" s="3"/>
      <c r="S13" s="3"/>
      <c r="T13" s="3"/>
      <c r="U13" s="3"/>
      <c r="V13" s="30" t="s">
        <v>298</v>
      </c>
      <c r="W13" s="19">
        <f>QUARTILE(K2:K2692, 2)</f>
        <v>5904170</v>
      </c>
      <c r="X13" s="3"/>
    </row>
    <row r="14" spans="1:24" ht="15.75" customHeight="1" x14ac:dyDescent="0.25">
      <c r="A14" s="14" t="s">
        <v>59</v>
      </c>
      <c r="B14" s="14" t="s">
        <v>73</v>
      </c>
      <c r="C14" s="16" t="s">
        <v>61</v>
      </c>
      <c r="D14" s="18">
        <v>3.7999999999999999E-2</v>
      </c>
      <c r="E14" s="18">
        <v>0.1</v>
      </c>
      <c r="F14" s="18">
        <v>47</v>
      </c>
      <c r="G14" s="18">
        <v>46</v>
      </c>
      <c r="H14" s="18">
        <v>0.42099999999999999</v>
      </c>
      <c r="I14" s="18">
        <v>0.55000000000000004</v>
      </c>
      <c r="J14" s="18">
        <v>2.9000000000000001E-2</v>
      </c>
      <c r="K14" s="18">
        <v>16131332</v>
      </c>
      <c r="L14" s="18">
        <v>0.435</v>
      </c>
      <c r="M14" s="18">
        <f t="shared" si="0"/>
        <v>0</v>
      </c>
      <c r="N14" s="9"/>
      <c r="P14" s="3"/>
      <c r="Q14" s="3"/>
      <c r="R14" s="3"/>
      <c r="S14" s="3"/>
      <c r="T14" s="3"/>
      <c r="U14" s="3"/>
      <c r="V14" s="30" t="s">
        <v>299</v>
      </c>
      <c r="W14" s="19">
        <f>QUARTILE(K2:K2692, 3)</f>
        <v>20198745</v>
      </c>
      <c r="X14" s="3"/>
    </row>
    <row r="15" spans="1:24" ht="15.75" customHeight="1" x14ac:dyDescent="0.25">
      <c r="A15" s="14" t="s">
        <v>59</v>
      </c>
      <c r="B15" s="14" t="s">
        <v>74</v>
      </c>
      <c r="C15" s="16" t="s">
        <v>61</v>
      </c>
      <c r="D15" s="18">
        <v>0.03</v>
      </c>
      <c r="E15" s="18">
        <v>0.08</v>
      </c>
      <c r="F15" s="18">
        <v>59</v>
      </c>
      <c r="G15" s="18">
        <v>55</v>
      </c>
      <c r="H15" s="18">
        <v>0.41399999999999998</v>
      </c>
      <c r="I15" s="18">
        <v>0.55600000000000005</v>
      </c>
      <c r="J15" s="18">
        <v>0.03</v>
      </c>
      <c r="K15" s="18">
        <v>722887</v>
      </c>
      <c r="L15" s="18">
        <v>0.76500000000000001</v>
      </c>
      <c r="M15" s="18">
        <f t="shared" si="0"/>
        <v>0</v>
      </c>
      <c r="N15" s="9"/>
      <c r="P15" s="3"/>
      <c r="Q15" s="3"/>
      <c r="R15" s="3"/>
      <c r="S15" s="3"/>
      <c r="T15" s="3"/>
      <c r="U15" s="3"/>
      <c r="V15" s="30" t="s">
        <v>300</v>
      </c>
      <c r="W15" s="19">
        <f>QUARTILE(K2:K2692, 4)</f>
        <v>1350695000</v>
      </c>
      <c r="X15" s="3"/>
    </row>
    <row r="16" spans="1:24" ht="15.75" customHeight="1" x14ac:dyDescent="0.25">
      <c r="A16" s="14" t="s">
        <v>59</v>
      </c>
      <c r="B16" s="14" t="s">
        <v>75</v>
      </c>
      <c r="C16" s="16" t="s">
        <v>61</v>
      </c>
      <c r="D16" s="18">
        <v>2.5000000000000001E-2</v>
      </c>
      <c r="E16" s="18">
        <v>3.5999999999999997E-2</v>
      </c>
      <c r="F16" s="18">
        <v>71</v>
      </c>
      <c r="G16" s="18">
        <v>66</v>
      </c>
      <c r="H16" s="18">
        <v>0.35399999999999998</v>
      </c>
      <c r="I16" s="18">
        <v>0.59199999999999997</v>
      </c>
      <c r="J16" s="18">
        <v>5.2999999999999999E-2</v>
      </c>
      <c r="K16" s="18">
        <v>66136590</v>
      </c>
      <c r="L16" s="18">
        <v>0.42799999999999999</v>
      </c>
      <c r="M16" s="18">
        <f t="shared" si="0"/>
        <v>1</v>
      </c>
      <c r="N16" s="9"/>
      <c r="P16" s="3"/>
      <c r="Q16" s="3"/>
      <c r="R16" s="3"/>
      <c r="S16" s="3"/>
      <c r="T16" s="3"/>
      <c r="U16" s="3"/>
      <c r="V16" s="30" t="s">
        <v>301</v>
      </c>
      <c r="W16" s="19">
        <f>W14-W12</f>
        <v>19208229.5</v>
      </c>
      <c r="X16" s="3"/>
    </row>
    <row r="17" spans="1:24" ht="15.75" customHeight="1" x14ac:dyDescent="0.25">
      <c r="A17" s="14" t="s">
        <v>59</v>
      </c>
      <c r="B17" s="14" t="s">
        <v>76</v>
      </c>
      <c r="C17" s="16" t="s">
        <v>61</v>
      </c>
      <c r="D17" s="18">
        <v>0.04</v>
      </c>
      <c r="E17" s="18">
        <v>9.9000000000000005E-2</v>
      </c>
      <c r="F17" s="18">
        <v>49</v>
      </c>
      <c r="G17" s="18">
        <v>46</v>
      </c>
      <c r="H17" s="18">
        <v>0.42599999999999999</v>
      </c>
      <c r="I17" s="18">
        <v>0.53700000000000003</v>
      </c>
      <c r="J17" s="18">
        <v>3.6999999999999998E-2</v>
      </c>
      <c r="K17" s="18">
        <v>518179</v>
      </c>
      <c r="L17" s="18">
        <v>0.38800000000000001</v>
      </c>
      <c r="M17" s="18">
        <f t="shared" si="0"/>
        <v>0</v>
      </c>
      <c r="N17" s="9"/>
      <c r="P17" s="3"/>
      <c r="Q17" s="3"/>
      <c r="R17" s="3"/>
      <c r="S17" s="3"/>
      <c r="T17" s="3"/>
      <c r="U17" s="3"/>
      <c r="V17" s="30" t="s">
        <v>302</v>
      </c>
      <c r="W17" s="19">
        <f>1.5*W16</f>
        <v>28812344.25</v>
      </c>
      <c r="X17" s="3"/>
    </row>
    <row r="18" spans="1:24" ht="15.75" customHeight="1" x14ac:dyDescent="0.25">
      <c r="A18" s="14" t="s">
        <v>59</v>
      </c>
      <c r="B18" s="14" t="s">
        <v>77</v>
      </c>
      <c r="C18" s="16" t="s">
        <v>61</v>
      </c>
      <c r="D18" s="18">
        <v>0.04</v>
      </c>
      <c r="E18" s="18">
        <v>5.8000000000000003E-2</v>
      </c>
      <c r="F18" s="18">
        <v>58</v>
      </c>
      <c r="G18" s="18">
        <v>54</v>
      </c>
      <c r="H18" s="18">
        <v>0.47</v>
      </c>
      <c r="I18" s="18">
        <v>0.51200000000000001</v>
      </c>
      <c r="J18" s="18">
        <v>1.7999999999999999E-2</v>
      </c>
      <c r="K18" s="18">
        <v>3939348</v>
      </c>
      <c r="L18" s="18">
        <v>0.17599999999999999</v>
      </c>
      <c r="M18" s="18">
        <f t="shared" si="0"/>
        <v>0</v>
      </c>
      <c r="N18" s="9"/>
      <c r="O18" s="3"/>
      <c r="P18" s="3"/>
      <c r="Q18" s="3"/>
      <c r="R18" s="3"/>
      <c r="S18" s="3"/>
      <c r="T18" s="3"/>
      <c r="U18" s="3"/>
      <c r="V18" s="3"/>
      <c r="W18" s="3">
        <f>COUNTIF(M2:M2692, "=1")</f>
        <v>318</v>
      </c>
      <c r="X18" s="3"/>
    </row>
    <row r="19" spans="1:24" ht="15.75" customHeight="1" x14ac:dyDescent="0.25">
      <c r="A19" s="14" t="s">
        <v>59</v>
      </c>
      <c r="B19" s="14" t="s">
        <v>78</v>
      </c>
      <c r="C19" s="16" t="s">
        <v>61</v>
      </c>
      <c r="D19" s="18">
        <v>4.3999999999999997E-2</v>
      </c>
      <c r="E19" s="18">
        <v>0.09</v>
      </c>
      <c r="F19" s="18">
        <v>53</v>
      </c>
      <c r="G19" s="18">
        <v>51</v>
      </c>
      <c r="H19" s="18">
        <v>0.46600000000000003</v>
      </c>
      <c r="I19" s="18">
        <v>0.503</v>
      </c>
      <c r="J19" s="18">
        <v>3.1E-2</v>
      </c>
      <c r="K19" s="18">
        <v>66024199</v>
      </c>
      <c r="L19" s="18">
        <v>0.14699999999999999</v>
      </c>
      <c r="M19" s="18">
        <f t="shared" si="0"/>
        <v>1</v>
      </c>
      <c r="N19" s="9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15.75" customHeight="1" x14ac:dyDescent="0.25">
      <c r="A20" s="14" t="s">
        <v>59</v>
      </c>
      <c r="B20" s="14" t="s">
        <v>79</v>
      </c>
      <c r="C20" s="16" t="s">
        <v>61</v>
      </c>
      <c r="D20" s="18">
        <v>3.4000000000000002E-2</v>
      </c>
      <c r="E20" s="18">
        <v>5.6000000000000001E-2</v>
      </c>
      <c r="F20" s="18">
        <v>61</v>
      </c>
      <c r="G20" s="18">
        <v>59</v>
      </c>
      <c r="H20" s="18">
        <v>0.40600000000000003</v>
      </c>
      <c r="I20" s="18">
        <v>0.53500000000000003</v>
      </c>
      <c r="J20" s="18">
        <v>5.8999999999999997E-2</v>
      </c>
      <c r="K20" s="18">
        <v>1225527</v>
      </c>
      <c r="L20" s="18">
        <v>0.80100000000000005</v>
      </c>
      <c r="M20" s="18">
        <f t="shared" si="0"/>
        <v>0</v>
      </c>
      <c r="N20" s="9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15.75" customHeight="1" x14ac:dyDescent="0.25">
      <c r="A21" s="14" t="s">
        <v>59</v>
      </c>
      <c r="B21" s="14" t="s">
        <v>80</v>
      </c>
      <c r="C21" s="16" t="s">
        <v>61</v>
      </c>
      <c r="D21" s="18">
        <v>4.4999999999999998E-2</v>
      </c>
      <c r="E21" s="18">
        <v>6.3E-2</v>
      </c>
      <c r="F21" s="18">
        <v>56</v>
      </c>
      <c r="G21" s="18">
        <v>54</v>
      </c>
      <c r="H21" s="18">
        <v>0.45900000000000002</v>
      </c>
      <c r="I21" s="18">
        <v>0.51400000000000001</v>
      </c>
      <c r="J21" s="18">
        <v>2.7E-2</v>
      </c>
      <c r="K21" s="18">
        <v>1228863</v>
      </c>
      <c r="L21" s="18">
        <v>0.47899999999999998</v>
      </c>
      <c r="M21" s="18">
        <f t="shared" si="0"/>
        <v>0</v>
      </c>
      <c r="N21" s="9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15.75" customHeight="1" x14ac:dyDescent="0.25">
      <c r="A22" s="14" t="s">
        <v>59</v>
      </c>
      <c r="B22" s="14" t="s">
        <v>81</v>
      </c>
      <c r="C22" s="16" t="s">
        <v>61</v>
      </c>
      <c r="D22" s="18">
        <v>3.5000000000000003E-2</v>
      </c>
      <c r="E22" s="18">
        <v>6.5000000000000002E-2</v>
      </c>
      <c r="F22" s="18">
        <v>58</v>
      </c>
      <c r="G22" s="18">
        <v>56</v>
      </c>
      <c r="H22" s="18">
        <v>0.41399999999999998</v>
      </c>
      <c r="I22" s="18">
        <v>0.55600000000000005</v>
      </c>
      <c r="J22" s="18">
        <v>0.03</v>
      </c>
      <c r="K22" s="18">
        <v>18825034</v>
      </c>
      <c r="L22" s="18">
        <v>0.439</v>
      </c>
      <c r="M22" s="18">
        <f t="shared" si="0"/>
        <v>0</v>
      </c>
      <c r="N22" s="9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15.75" customHeight="1" x14ac:dyDescent="0.25">
      <c r="A23" s="14" t="s">
        <v>59</v>
      </c>
      <c r="B23" s="14" t="s">
        <v>82</v>
      </c>
      <c r="C23" s="16" t="s">
        <v>61</v>
      </c>
      <c r="D23" s="18">
        <v>4.2000000000000003E-2</v>
      </c>
      <c r="E23" s="18">
        <v>0.10299999999999999</v>
      </c>
      <c r="F23" s="18">
        <v>51</v>
      </c>
      <c r="G23" s="18">
        <v>51</v>
      </c>
      <c r="H23" s="18">
        <v>0.44</v>
      </c>
      <c r="I23" s="18">
        <v>0.52500000000000002</v>
      </c>
      <c r="J23" s="18">
        <v>3.4000000000000002E-2</v>
      </c>
      <c r="K23" s="18">
        <v>8746128</v>
      </c>
      <c r="L23" s="18">
        <v>0.31</v>
      </c>
      <c r="M23" s="18">
        <f t="shared" si="0"/>
        <v>0</v>
      </c>
      <c r="N23" s="9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ht="15.75" customHeight="1" x14ac:dyDescent="0.25">
      <c r="A24" s="14" t="s">
        <v>59</v>
      </c>
      <c r="B24" s="14" t="s">
        <v>83</v>
      </c>
      <c r="C24" s="16" t="s">
        <v>61</v>
      </c>
      <c r="D24" s="18">
        <v>4.2000000000000003E-2</v>
      </c>
      <c r="E24" s="18">
        <v>0.109</v>
      </c>
      <c r="F24" s="18">
        <v>53</v>
      </c>
      <c r="G24" s="18">
        <v>50</v>
      </c>
      <c r="H24" s="18">
        <v>0.435</v>
      </c>
      <c r="I24" s="18">
        <v>0.53400000000000003</v>
      </c>
      <c r="J24" s="18">
        <v>3.1E-2</v>
      </c>
      <c r="K24" s="18">
        <v>1273312</v>
      </c>
      <c r="L24" s="18">
        <v>0.36699999999999999</v>
      </c>
      <c r="M24" s="18">
        <f t="shared" si="0"/>
        <v>0</v>
      </c>
      <c r="N24" s="9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ht="15.75" customHeight="1" x14ac:dyDescent="0.25">
      <c r="A25" s="14" t="s">
        <v>59</v>
      </c>
      <c r="B25" s="14" t="s">
        <v>84</v>
      </c>
      <c r="C25" s="16" t="s">
        <v>61</v>
      </c>
      <c r="D25" s="18">
        <v>3.9E-2</v>
      </c>
      <c r="E25" s="18">
        <v>6.9000000000000006E-2</v>
      </c>
      <c r="F25" s="18">
        <v>54</v>
      </c>
      <c r="G25" s="18">
        <v>52</v>
      </c>
      <c r="H25" s="18">
        <v>0.442</v>
      </c>
      <c r="I25" s="18">
        <v>0.53100000000000003</v>
      </c>
      <c r="J25" s="18">
        <v>2.8000000000000001E-2</v>
      </c>
      <c r="K25" s="18">
        <v>31285050</v>
      </c>
      <c r="L25" s="18">
        <v>0.19900000000000001</v>
      </c>
      <c r="M25" s="18">
        <f t="shared" si="0"/>
        <v>0</v>
      </c>
      <c r="N25" s="9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ht="15.75" customHeight="1" x14ac:dyDescent="0.25">
      <c r="A26" s="14" t="s">
        <v>59</v>
      </c>
      <c r="B26" s="14" t="s">
        <v>85</v>
      </c>
      <c r="C26" s="16" t="s">
        <v>61</v>
      </c>
      <c r="D26" s="18">
        <v>3.1E-2</v>
      </c>
      <c r="E26" s="18">
        <v>8.1000000000000003E-2</v>
      </c>
      <c r="F26" s="18">
        <v>48</v>
      </c>
      <c r="G26" s="18">
        <v>47</v>
      </c>
      <c r="H26" s="18">
        <v>0.41199999999999998</v>
      </c>
      <c r="I26" s="18">
        <v>0.54300000000000004</v>
      </c>
      <c r="J26" s="18">
        <v>4.4999999999999998E-2</v>
      </c>
      <c r="K26" s="18">
        <v>1856225</v>
      </c>
      <c r="L26" s="18">
        <v>0.19500000000000001</v>
      </c>
      <c r="M26" s="18">
        <f t="shared" si="0"/>
        <v>0</v>
      </c>
      <c r="N26" s="9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ht="15.75" customHeight="1" x14ac:dyDescent="0.25">
      <c r="A27" s="14" t="s">
        <v>59</v>
      </c>
      <c r="B27" s="14" t="s">
        <v>86</v>
      </c>
      <c r="C27" s="16" t="s">
        <v>61</v>
      </c>
      <c r="D27" s="18">
        <v>4.2999999999999997E-2</v>
      </c>
      <c r="E27" s="18">
        <v>0.11899999999999999</v>
      </c>
      <c r="F27" s="18">
        <v>53</v>
      </c>
      <c r="G27" s="18">
        <v>52</v>
      </c>
      <c r="H27" s="18">
        <v>0.432</v>
      </c>
      <c r="I27" s="18">
        <v>0.53700000000000003</v>
      </c>
      <c r="J27" s="18">
        <v>3.1E-2</v>
      </c>
      <c r="K27" s="18">
        <v>2891968</v>
      </c>
      <c r="L27" s="18">
        <v>0.443</v>
      </c>
      <c r="M27" s="18">
        <f t="shared" si="0"/>
        <v>0</v>
      </c>
      <c r="N27" s="9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ht="15.75" customHeight="1" x14ac:dyDescent="0.25">
      <c r="A28" s="14" t="s">
        <v>59</v>
      </c>
      <c r="B28" s="14" t="s">
        <v>87</v>
      </c>
      <c r="C28" s="16" t="s">
        <v>61</v>
      </c>
      <c r="D28" s="18">
        <v>2.1999999999999999E-2</v>
      </c>
      <c r="E28" s="18">
        <v>2.4E-2</v>
      </c>
      <c r="F28" s="18">
        <v>74</v>
      </c>
      <c r="G28" s="18">
        <v>70</v>
      </c>
      <c r="H28" s="18">
        <v>0.33300000000000002</v>
      </c>
      <c r="I28" s="18">
        <v>0.628</v>
      </c>
      <c r="J28" s="18">
        <v>3.9E-2</v>
      </c>
      <c r="K28" s="18">
        <v>5176185</v>
      </c>
      <c r="L28" s="18">
        <v>0.76300000000000001</v>
      </c>
      <c r="M28" s="18">
        <f t="shared" si="0"/>
        <v>0</v>
      </c>
      <c r="N28" s="9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15.75" customHeight="1" x14ac:dyDescent="0.25">
      <c r="A29" s="14" t="s">
        <v>59</v>
      </c>
      <c r="B29" s="14" t="s">
        <v>88</v>
      </c>
      <c r="C29" s="16" t="s">
        <v>61</v>
      </c>
      <c r="D29" s="18">
        <v>4.1000000000000002E-2</v>
      </c>
      <c r="E29" s="18">
        <v>7.0999999999999994E-2</v>
      </c>
      <c r="F29" s="18">
        <v>60</v>
      </c>
      <c r="G29" s="18">
        <v>57</v>
      </c>
      <c r="H29" s="18">
        <v>0.45500000000000002</v>
      </c>
      <c r="I29" s="18">
        <v>0.51500000000000001</v>
      </c>
      <c r="J29" s="18">
        <v>0.03</v>
      </c>
      <c r="K29" s="18">
        <v>15744811</v>
      </c>
      <c r="L29" s="18">
        <v>0.27100000000000002</v>
      </c>
      <c r="M29" s="18">
        <f t="shared" si="0"/>
        <v>0</v>
      </c>
      <c r="N29" s="9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5.75" customHeight="1" x14ac:dyDescent="0.25">
      <c r="A30" s="14" t="s">
        <v>59</v>
      </c>
      <c r="B30" s="14" t="s">
        <v>89</v>
      </c>
      <c r="C30" s="16" t="s">
        <v>61</v>
      </c>
      <c r="D30" s="18">
        <v>4.4999999999999998E-2</v>
      </c>
      <c r="E30" s="18">
        <v>0.10299999999999999</v>
      </c>
      <c r="F30" s="18">
        <v>46</v>
      </c>
      <c r="G30" s="18">
        <v>46</v>
      </c>
      <c r="H30" s="18">
        <v>0.45800000000000002</v>
      </c>
      <c r="I30" s="18">
        <v>0.51100000000000001</v>
      </c>
      <c r="J30" s="18">
        <v>3.1E-2</v>
      </c>
      <c r="K30" s="18">
        <v>11321496</v>
      </c>
      <c r="L30" s="18">
        <v>0.14599999999999999</v>
      </c>
      <c r="M30" s="18">
        <f t="shared" si="0"/>
        <v>0</v>
      </c>
      <c r="N30" s="9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ht="15.75" customHeight="1" x14ac:dyDescent="0.25">
      <c r="A31" s="14" t="s">
        <v>59</v>
      </c>
      <c r="B31" s="14" t="s">
        <v>90</v>
      </c>
      <c r="C31" s="16" t="s">
        <v>61</v>
      </c>
      <c r="D31" s="18">
        <v>4.8000000000000001E-2</v>
      </c>
      <c r="E31" s="18">
        <v>0.11600000000000001</v>
      </c>
      <c r="F31" s="18">
        <v>49</v>
      </c>
      <c r="G31" s="18">
        <v>49</v>
      </c>
      <c r="H31" s="18">
        <v>0.46100000000000002</v>
      </c>
      <c r="I31" s="18">
        <v>0.504</v>
      </c>
      <c r="J31" s="18">
        <v>3.5000000000000003E-2</v>
      </c>
      <c r="K31" s="18">
        <v>10260577</v>
      </c>
      <c r="L31" s="18">
        <v>0.28399999999999997</v>
      </c>
      <c r="M31" s="18">
        <f t="shared" si="0"/>
        <v>0</v>
      </c>
      <c r="N31" s="9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ht="15.75" customHeight="1" x14ac:dyDescent="0.25">
      <c r="A32" s="14" t="s">
        <v>59</v>
      </c>
      <c r="B32" s="14" t="s">
        <v>91</v>
      </c>
      <c r="C32" s="16" t="s">
        <v>61</v>
      </c>
      <c r="D32" s="18">
        <v>3.7999999999999999E-2</v>
      </c>
      <c r="E32" s="18">
        <v>7.5999999999999998E-2</v>
      </c>
      <c r="F32" s="18">
        <v>61</v>
      </c>
      <c r="G32" s="18">
        <v>58</v>
      </c>
      <c r="H32" s="18">
        <v>0.42799999999999999</v>
      </c>
      <c r="I32" s="18">
        <v>0.54</v>
      </c>
      <c r="J32" s="18">
        <v>3.2000000000000001E-2</v>
      </c>
      <c r="K32" s="18">
        <v>2708095</v>
      </c>
      <c r="L32" s="18">
        <v>0.49199999999999999</v>
      </c>
      <c r="M32" s="18">
        <f t="shared" si="0"/>
        <v>0</v>
      </c>
      <c r="N32" s="9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ht="15.75" customHeight="1" x14ac:dyDescent="0.25">
      <c r="A33" s="14" t="s">
        <v>59</v>
      </c>
      <c r="B33" s="14" t="s">
        <v>92</v>
      </c>
      <c r="C33" s="16" t="s">
        <v>61</v>
      </c>
      <c r="D33" s="18">
        <v>1.7000000000000001E-2</v>
      </c>
      <c r="E33" s="18">
        <v>1.6E-2</v>
      </c>
      <c r="F33" s="18">
        <v>75</v>
      </c>
      <c r="G33" s="18">
        <v>68</v>
      </c>
      <c r="H33" s="18">
        <v>0.25800000000000001</v>
      </c>
      <c r="I33" s="18">
        <v>0.68100000000000005</v>
      </c>
      <c r="J33" s="18">
        <v>6.0999999999999999E-2</v>
      </c>
      <c r="K33" s="18">
        <v>1186873</v>
      </c>
      <c r="L33" s="18">
        <v>0.42699999999999999</v>
      </c>
      <c r="M33" s="18">
        <f t="shared" si="0"/>
        <v>0</v>
      </c>
      <c r="N33" s="9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ht="15.75" customHeight="1" x14ac:dyDescent="0.25">
      <c r="A34" s="14" t="s">
        <v>59</v>
      </c>
      <c r="B34" s="14" t="s">
        <v>93</v>
      </c>
      <c r="C34" s="16" t="s">
        <v>61</v>
      </c>
      <c r="D34" s="18">
        <v>2.1999999999999999E-2</v>
      </c>
      <c r="E34" s="18">
        <v>4.2999999999999997E-2</v>
      </c>
      <c r="F34" s="18">
        <v>70</v>
      </c>
      <c r="G34" s="18">
        <v>67</v>
      </c>
      <c r="H34" s="18">
        <v>0.34100000000000003</v>
      </c>
      <c r="I34" s="18">
        <v>0.61299999999999999</v>
      </c>
      <c r="J34" s="18">
        <v>4.7E-2</v>
      </c>
      <c r="K34" s="18">
        <v>28710123</v>
      </c>
      <c r="L34" s="18">
        <v>0.53300000000000003</v>
      </c>
      <c r="M34" s="18">
        <f t="shared" si="0"/>
        <v>0</v>
      </c>
      <c r="N34" s="9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ht="15.75" customHeight="1" x14ac:dyDescent="0.25">
      <c r="A35" s="14" t="s">
        <v>59</v>
      </c>
      <c r="B35" s="14" t="s">
        <v>94</v>
      </c>
      <c r="C35" s="16" t="s">
        <v>61</v>
      </c>
      <c r="D35" s="18">
        <v>4.3999999999999997E-2</v>
      </c>
      <c r="E35" s="18">
        <v>0.114</v>
      </c>
      <c r="F35" s="18">
        <v>49</v>
      </c>
      <c r="G35" s="18">
        <v>46</v>
      </c>
      <c r="H35" s="18">
        <v>0.438</v>
      </c>
      <c r="I35" s="18">
        <v>0.53</v>
      </c>
      <c r="J35" s="18">
        <v>3.2000000000000001E-2</v>
      </c>
      <c r="K35" s="18">
        <v>18275618</v>
      </c>
      <c r="L35" s="18">
        <v>0.29099999999999998</v>
      </c>
      <c r="M35" s="18">
        <f t="shared" si="0"/>
        <v>0</v>
      </c>
      <c r="N35" s="9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ht="15.75" customHeight="1" x14ac:dyDescent="0.25">
      <c r="A36" s="14" t="s">
        <v>59</v>
      </c>
      <c r="B36" s="14" t="s">
        <v>95</v>
      </c>
      <c r="C36" s="16" t="s">
        <v>61</v>
      </c>
      <c r="D36" s="18">
        <v>3.2000000000000001E-2</v>
      </c>
      <c r="E36" s="18">
        <v>4.9000000000000002E-2</v>
      </c>
      <c r="F36" s="18">
        <v>57</v>
      </c>
      <c r="G36" s="18">
        <v>53</v>
      </c>
      <c r="H36" s="18">
        <v>0.40500000000000003</v>
      </c>
      <c r="I36" s="18">
        <v>0.56200000000000006</v>
      </c>
      <c r="J36" s="18">
        <v>3.3000000000000002E-2</v>
      </c>
      <c r="K36" s="18">
        <v>1897953</v>
      </c>
      <c r="L36" s="18">
        <v>0.32400000000000001</v>
      </c>
      <c r="M36" s="18">
        <f t="shared" si="0"/>
        <v>0</v>
      </c>
      <c r="N36" s="9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5.75" customHeight="1" x14ac:dyDescent="0.25">
      <c r="A37" s="14" t="s">
        <v>59</v>
      </c>
      <c r="B37" s="14" t="s">
        <v>96</v>
      </c>
      <c r="C37" s="16" t="s">
        <v>61</v>
      </c>
      <c r="D37" s="18">
        <v>5.2999999999999999E-2</v>
      </c>
      <c r="E37" s="18">
        <v>0.10100000000000001</v>
      </c>
      <c r="F37" s="18">
        <v>51</v>
      </c>
      <c r="G37" s="18">
        <v>51</v>
      </c>
      <c r="H37" s="18">
        <v>0.47899999999999998</v>
      </c>
      <c r="I37" s="18">
        <v>0.495</v>
      </c>
      <c r="J37" s="18">
        <v>2.5000000000000001E-2</v>
      </c>
      <c r="K37" s="18">
        <v>10989815</v>
      </c>
      <c r="L37" s="18">
        <v>0.16200000000000001</v>
      </c>
      <c r="M37" s="18">
        <f t="shared" si="0"/>
        <v>0</v>
      </c>
      <c r="N37" s="9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ht="15" x14ac:dyDescent="0.25">
      <c r="A38" s="14" t="s">
        <v>59</v>
      </c>
      <c r="B38" s="14" t="s">
        <v>97</v>
      </c>
      <c r="C38" s="16" t="s">
        <v>61</v>
      </c>
      <c r="D38" s="18">
        <v>4.2999999999999997E-2</v>
      </c>
      <c r="E38" s="18">
        <v>0.113</v>
      </c>
      <c r="F38" s="18">
        <v>47</v>
      </c>
      <c r="G38" s="18">
        <v>46</v>
      </c>
      <c r="H38" s="18">
        <v>0.435</v>
      </c>
      <c r="I38" s="18">
        <v>0.53700000000000003</v>
      </c>
      <c r="J38" s="18">
        <v>2.8000000000000001E-2</v>
      </c>
      <c r="K38" s="18">
        <v>122876727</v>
      </c>
      <c r="L38" s="18">
        <v>0.34799999999999998</v>
      </c>
      <c r="M38" s="18">
        <f t="shared" si="0"/>
        <v>1</v>
      </c>
      <c r="N38" s="9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ht="15" x14ac:dyDescent="0.25">
      <c r="A39" s="14" t="s">
        <v>59</v>
      </c>
      <c r="B39" s="14" t="s">
        <v>98</v>
      </c>
      <c r="C39" s="16" t="s">
        <v>61</v>
      </c>
      <c r="D39" s="18">
        <v>4.1000000000000002E-2</v>
      </c>
      <c r="E39" s="18">
        <v>0.108</v>
      </c>
      <c r="F39" s="18">
        <v>49</v>
      </c>
      <c r="G39" s="18">
        <v>47</v>
      </c>
      <c r="H39" s="18">
        <v>0.46600000000000003</v>
      </c>
      <c r="I39" s="18">
        <v>0.505</v>
      </c>
      <c r="J39" s="18">
        <v>0.03</v>
      </c>
      <c r="K39" s="18">
        <v>8395577</v>
      </c>
      <c r="L39" s="18">
        <v>0.14899999999999999</v>
      </c>
      <c r="M39" s="18">
        <f t="shared" si="0"/>
        <v>0</v>
      </c>
      <c r="N39" s="9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ht="15" x14ac:dyDescent="0.25">
      <c r="A40" s="14" t="s">
        <v>59</v>
      </c>
      <c r="B40" s="14" t="s">
        <v>99</v>
      </c>
      <c r="C40" s="16" t="s">
        <v>61</v>
      </c>
      <c r="D40" s="18">
        <v>3.5999999999999997E-2</v>
      </c>
      <c r="E40" s="18">
        <v>5.8000000000000003E-2</v>
      </c>
      <c r="F40" s="18">
        <v>65</v>
      </c>
      <c r="G40" s="18">
        <v>62</v>
      </c>
      <c r="H40" s="18">
        <v>0.44</v>
      </c>
      <c r="I40" s="18">
        <v>0.52</v>
      </c>
      <c r="J40" s="18">
        <v>0.04</v>
      </c>
      <c r="K40" s="18">
        <v>139428</v>
      </c>
      <c r="L40" s="18">
        <v>0.53400000000000003</v>
      </c>
      <c r="M40" s="18">
        <f t="shared" si="0"/>
        <v>0</v>
      </c>
      <c r="N40" s="9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ht="15" x14ac:dyDescent="0.25">
      <c r="A41" s="14" t="s">
        <v>59</v>
      </c>
      <c r="B41" s="14" t="s">
        <v>100</v>
      </c>
      <c r="C41" s="16" t="s">
        <v>61</v>
      </c>
      <c r="D41" s="18">
        <v>0.04</v>
      </c>
      <c r="E41" s="18">
        <v>6.9000000000000006E-2</v>
      </c>
      <c r="F41" s="18">
        <v>59</v>
      </c>
      <c r="G41" s="18">
        <v>56</v>
      </c>
      <c r="H41" s="18">
        <v>0.45100000000000001</v>
      </c>
      <c r="I41" s="18">
        <v>0.51700000000000002</v>
      </c>
      <c r="J41" s="18">
        <v>3.2000000000000001E-2</v>
      </c>
      <c r="K41" s="18">
        <v>9861679</v>
      </c>
      <c r="L41" s="18">
        <v>0.40300000000000002</v>
      </c>
      <c r="M41" s="18">
        <f t="shared" si="0"/>
        <v>0</v>
      </c>
      <c r="N41" s="9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ht="15" x14ac:dyDescent="0.25">
      <c r="A42" s="14" t="s">
        <v>59</v>
      </c>
      <c r="B42" s="14" t="s">
        <v>101</v>
      </c>
      <c r="C42" s="16" t="s">
        <v>61</v>
      </c>
      <c r="D42" s="18">
        <v>1.9E-2</v>
      </c>
      <c r="E42" s="18">
        <v>1.2E-2</v>
      </c>
      <c r="F42" s="19">
        <v>71.105000000000004</v>
      </c>
      <c r="G42" s="19">
        <v>66.415000000000006</v>
      </c>
      <c r="H42" s="18">
        <v>0.28199999999999997</v>
      </c>
      <c r="I42" s="18">
        <v>0.63700000000000001</v>
      </c>
      <c r="J42" s="18">
        <v>8.1000000000000003E-2</v>
      </c>
      <c r="K42" s="18">
        <v>81131</v>
      </c>
      <c r="L42" s="18">
        <v>0.501</v>
      </c>
      <c r="M42" s="18">
        <f t="shared" si="0"/>
        <v>0</v>
      </c>
      <c r="N42" s="9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15" x14ac:dyDescent="0.25">
      <c r="A43" s="14" t="s">
        <v>59</v>
      </c>
      <c r="B43" s="14" t="s">
        <v>102</v>
      </c>
      <c r="C43" s="16" t="s">
        <v>61</v>
      </c>
      <c r="D43" s="18">
        <v>4.3999999999999997E-2</v>
      </c>
      <c r="E43" s="18">
        <v>0.14099999999999999</v>
      </c>
      <c r="F43" s="18">
        <v>39</v>
      </c>
      <c r="G43" s="18">
        <v>37</v>
      </c>
      <c r="H43" s="18">
        <v>0.43</v>
      </c>
      <c r="I43" s="18">
        <v>0.54600000000000004</v>
      </c>
      <c r="J43" s="18">
        <v>2.5000000000000001E-2</v>
      </c>
      <c r="K43" s="18">
        <v>4139757</v>
      </c>
      <c r="L43" s="18">
        <v>0.35599999999999998</v>
      </c>
      <c r="M43" s="18">
        <f t="shared" si="0"/>
        <v>0</v>
      </c>
      <c r="N43" s="9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ht="15" x14ac:dyDescent="0.25">
      <c r="A44" s="14" t="s">
        <v>59</v>
      </c>
      <c r="B44" s="14" t="s">
        <v>103</v>
      </c>
      <c r="C44" s="16" t="s">
        <v>61</v>
      </c>
      <c r="D44" s="18">
        <v>4.9000000000000002E-2</v>
      </c>
      <c r="E44" s="18">
        <v>0.105</v>
      </c>
      <c r="F44" s="18">
        <v>52</v>
      </c>
      <c r="G44" s="18">
        <v>49</v>
      </c>
      <c r="H44" s="18">
        <v>0.47199999999999998</v>
      </c>
      <c r="I44" s="18">
        <v>0.499</v>
      </c>
      <c r="J44" s="18">
        <v>2.9000000000000001E-2</v>
      </c>
      <c r="K44" s="18">
        <v>7385416</v>
      </c>
      <c r="L44" s="18">
        <v>0.33200000000000002</v>
      </c>
      <c r="M44" s="18">
        <f t="shared" si="0"/>
        <v>0</v>
      </c>
      <c r="N44" s="9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ht="15" x14ac:dyDescent="0.25">
      <c r="A45" s="14" t="s">
        <v>59</v>
      </c>
      <c r="B45" s="14" t="s">
        <v>104</v>
      </c>
      <c r="C45" s="16" t="s">
        <v>61</v>
      </c>
      <c r="D45" s="18">
        <v>2.4E-2</v>
      </c>
      <c r="E45" s="18">
        <v>5.1999999999999998E-2</v>
      </c>
      <c r="F45" s="18">
        <v>58</v>
      </c>
      <c r="G45" s="18">
        <v>54</v>
      </c>
      <c r="H45" s="18">
        <v>0.33</v>
      </c>
      <c r="I45" s="18">
        <v>0.63600000000000001</v>
      </c>
      <c r="J45" s="18">
        <v>3.4000000000000002E-2</v>
      </c>
      <c r="K45" s="18">
        <v>44000000</v>
      </c>
      <c r="L45" s="18">
        <v>0.56899999999999995</v>
      </c>
      <c r="M45" s="18">
        <f t="shared" si="0"/>
        <v>0</v>
      </c>
      <c r="N45" s="9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ht="15" x14ac:dyDescent="0.25">
      <c r="A46" s="14" t="s">
        <v>59</v>
      </c>
      <c r="B46" s="14" t="s">
        <v>105</v>
      </c>
      <c r="C46" s="16" t="s">
        <v>61</v>
      </c>
      <c r="D46" s="18">
        <v>4.2999999999999997E-2</v>
      </c>
      <c r="E46" s="18">
        <v>0.11</v>
      </c>
      <c r="F46" s="18">
        <v>50</v>
      </c>
      <c r="G46" s="18">
        <v>48</v>
      </c>
      <c r="H46" s="18">
        <v>0.44700000000000001</v>
      </c>
      <c r="I46" s="18">
        <v>0.52300000000000002</v>
      </c>
      <c r="J46" s="18">
        <v>0.03</v>
      </c>
      <c r="K46" s="18">
        <v>6652984</v>
      </c>
      <c r="L46" s="18">
        <v>0.16500000000000001</v>
      </c>
      <c r="M46" s="18">
        <f t="shared" si="0"/>
        <v>0</v>
      </c>
      <c r="N46" s="9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ht="15" x14ac:dyDescent="0.25">
      <c r="A47" s="14" t="s">
        <v>59</v>
      </c>
      <c r="B47" s="14" t="s">
        <v>106</v>
      </c>
      <c r="C47" s="16" t="s">
        <v>61</v>
      </c>
      <c r="D47" s="18">
        <v>0.04</v>
      </c>
      <c r="E47" s="18">
        <v>6.9000000000000006E-2</v>
      </c>
      <c r="F47" s="18">
        <v>60</v>
      </c>
      <c r="G47" s="18">
        <v>56</v>
      </c>
      <c r="H47" s="18">
        <v>0.437</v>
      </c>
      <c r="I47" s="18">
        <v>0.53300000000000003</v>
      </c>
      <c r="J47" s="18">
        <v>0.03</v>
      </c>
      <c r="K47" s="18">
        <v>27729798</v>
      </c>
      <c r="L47" s="18">
        <v>0.32500000000000001</v>
      </c>
      <c r="M47" s="18">
        <f t="shared" si="0"/>
        <v>0</v>
      </c>
      <c r="N47" s="9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ht="15" x14ac:dyDescent="0.25">
      <c r="A48" s="14" t="s">
        <v>59</v>
      </c>
      <c r="B48" s="14" t="s">
        <v>107</v>
      </c>
      <c r="C48" s="16" t="s">
        <v>61</v>
      </c>
      <c r="D48" s="18">
        <v>3.3000000000000002E-2</v>
      </c>
      <c r="E48" s="18">
        <v>0.08</v>
      </c>
      <c r="F48" s="18">
        <v>49</v>
      </c>
      <c r="G48" s="18">
        <v>48</v>
      </c>
      <c r="H48" s="18">
        <v>0.44600000000000001</v>
      </c>
      <c r="I48" s="18">
        <v>0.52400000000000002</v>
      </c>
      <c r="J48" s="18">
        <v>2.9000000000000001E-2</v>
      </c>
      <c r="K48" s="18">
        <v>1063715</v>
      </c>
      <c r="L48" s="18">
        <v>0.22700000000000001</v>
      </c>
      <c r="M48" s="18">
        <f t="shared" si="0"/>
        <v>0</v>
      </c>
      <c r="N48" s="9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ht="15" x14ac:dyDescent="0.25">
      <c r="A49" s="14" t="s">
        <v>59</v>
      </c>
      <c r="B49" s="14" t="s">
        <v>108</v>
      </c>
      <c r="C49" s="16" t="s">
        <v>61</v>
      </c>
      <c r="D49" s="18">
        <v>4.2000000000000003E-2</v>
      </c>
      <c r="E49" s="18">
        <v>0.08</v>
      </c>
      <c r="F49" s="18">
        <v>51</v>
      </c>
      <c r="G49" s="18">
        <v>49</v>
      </c>
      <c r="H49" s="18">
        <v>0.44800000000000001</v>
      </c>
      <c r="I49" s="18">
        <v>0.52300000000000002</v>
      </c>
      <c r="J49" s="18">
        <v>2.9000000000000001E-2</v>
      </c>
      <c r="K49" s="18">
        <v>34020512</v>
      </c>
      <c r="L49" s="18">
        <v>0.223</v>
      </c>
      <c r="M49" s="18">
        <f t="shared" si="0"/>
        <v>0</v>
      </c>
      <c r="N49" s="9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ht="15" x14ac:dyDescent="0.25">
      <c r="A50" s="14" t="s">
        <v>59</v>
      </c>
      <c r="B50" s="14" t="s">
        <v>109</v>
      </c>
      <c r="C50" s="16" t="s">
        <v>61</v>
      </c>
      <c r="D50" s="18">
        <v>3.9E-2</v>
      </c>
      <c r="E50" s="18">
        <v>7.6999999999999999E-2</v>
      </c>
      <c r="F50" s="18">
        <v>54</v>
      </c>
      <c r="G50" s="18">
        <v>53</v>
      </c>
      <c r="H50" s="18">
        <v>0.442</v>
      </c>
      <c r="I50" s="18">
        <v>0.52900000000000003</v>
      </c>
      <c r="J50" s="18">
        <v>2.9000000000000001E-2</v>
      </c>
      <c r="K50" s="18">
        <v>4864753</v>
      </c>
      <c r="L50" s="18">
        <v>0.32900000000000001</v>
      </c>
      <c r="M50" s="18">
        <f t="shared" si="0"/>
        <v>0</v>
      </c>
      <c r="N50" s="9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ht="15" x14ac:dyDescent="0.25">
      <c r="A51" s="14" t="s">
        <v>59</v>
      </c>
      <c r="B51" s="14" t="s">
        <v>110</v>
      </c>
      <c r="C51" s="16" t="s">
        <v>61</v>
      </c>
      <c r="D51" s="18">
        <v>1.7000000000000001E-2</v>
      </c>
      <c r="E51" s="18">
        <v>2.5999999999999999E-2</v>
      </c>
      <c r="F51" s="18">
        <v>75</v>
      </c>
      <c r="G51" s="18">
        <v>71</v>
      </c>
      <c r="H51" s="18">
        <v>0.29799999999999999</v>
      </c>
      <c r="I51" s="18">
        <v>0.64100000000000001</v>
      </c>
      <c r="J51" s="18">
        <v>0.06</v>
      </c>
      <c r="K51" s="18">
        <v>9563500</v>
      </c>
      <c r="L51" s="18">
        <v>0.63400000000000001</v>
      </c>
      <c r="M51" s="18">
        <f t="shared" si="0"/>
        <v>0</v>
      </c>
      <c r="N51" s="9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ht="15" x14ac:dyDescent="0.25">
      <c r="A52" s="14" t="s">
        <v>59</v>
      </c>
      <c r="B52" s="14" t="s">
        <v>111</v>
      </c>
      <c r="C52" s="16" t="s">
        <v>61</v>
      </c>
      <c r="D52" s="18">
        <v>4.8000000000000001E-2</v>
      </c>
      <c r="E52" s="18">
        <v>8.8999999999999996E-2</v>
      </c>
      <c r="F52" s="18">
        <v>48</v>
      </c>
      <c r="G52" s="18">
        <v>48</v>
      </c>
      <c r="H52" s="18">
        <v>0.49299999999999999</v>
      </c>
      <c r="I52" s="18">
        <v>0.48099999999999998</v>
      </c>
      <c r="J52" s="18">
        <v>2.7E-2</v>
      </c>
      <c r="K52" s="18">
        <v>24275641</v>
      </c>
      <c r="L52" s="18">
        <v>0.121</v>
      </c>
      <c r="M52" s="18">
        <f t="shared" si="0"/>
        <v>0</v>
      </c>
      <c r="N52" s="9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ht="15" x14ac:dyDescent="0.25">
      <c r="A53" s="14" t="s">
        <v>59</v>
      </c>
      <c r="B53" s="14" t="s">
        <v>112</v>
      </c>
      <c r="C53" s="16" t="s">
        <v>61</v>
      </c>
      <c r="D53" s="18">
        <v>4.4999999999999998E-2</v>
      </c>
      <c r="E53" s="18">
        <v>0.1</v>
      </c>
      <c r="F53" s="18">
        <v>42</v>
      </c>
      <c r="G53" s="18">
        <v>42</v>
      </c>
      <c r="H53" s="18">
        <v>0.45700000000000002</v>
      </c>
      <c r="I53" s="18">
        <v>0.51500000000000001</v>
      </c>
      <c r="J53" s="18">
        <v>2.7E-2</v>
      </c>
      <c r="K53" s="18">
        <v>10100981</v>
      </c>
      <c r="L53" s="18">
        <v>0.34799999999999998</v>
      </c>
      <c r="M53" s="18">
        <f t="shared" si="0"/>
        <v>0</v>
      </c>
      <c r="N53" s="9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ht="15" x14ac:dyDescent="0.25">
      <c r="A54" s="14" t="s">
        <v>59</v>
      </c>
      <c r="B54" s="14" t="s">
        <v>113</v>
      </c>
      <c r="C54" s="16" t="s">
        <v>61</v>
      </c>
      <c r="D54" s="18">
        <v>3.2000000000000001E-2</v>
      </c>
      <c r="E54" s="18">
        <v>6.0999999999999999E-2</v>
      </c>
      <c r="F54" s="18">
        <v>44</v>
      </c>
      <c r="G54" s="18">
        <v>44</v>
      </c>
      <c r="H54" s="18">
        <v>0.42199999999999999</v>
      </c>
      <c r="I54" s="18">
        <v>0.54500000000000004</v>
      </c>
      <c r="J54" s="18">
        <v>3.4000000000000002E-2</v>
      </c>
      <c r="K54" s="18">
        <v>12503652</v>
      </c>
      <c r="L54" s="18">
        <v>0.33800000000000002</v>
      </c>
      <c r="M54" s="18">
        <f t="shared" si="0"/>
        <v>0</v>
      </c>
      <c r="N54" s="9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ht="15" x14ac:dyDescent="0.25">
      <c r="A55" s="14" t="s">
        <v>59</v>
      </c>
      <c r="B55" s="14" t="s">
        <v>60</v>
      </c>
      <c r="C55" s="16" t="s">
        <v>114</v>
      </c>
      <c r="D55" s="18">
        <v>1.9E-2</v>
      </c>
      <c r="E55" s="18">
        <v>3.3000000000000002E-2</v>
      </c>
      <c r="F55" s="18">
        <v>71</v>
      </c>
      <c r="G55" s="18">
        <v>68</v>
      </c>
      <c r="H55" s="18">
        <v>0.33</v>
      </c>
      <c r="I55" s="18">
        <v>0.63</v>
      </c>
      <c r="J55" s="18">
        <v>0.04</v>
      </c>
      <c r="K55" s="18">
        <v>32150198</v>
      </c>
      <c r="L55" s="18">
        <v>0.60699999999999998</v>
      </c>
      <c r="M55" s="18">
        <f t="shared" si="0"/>
        <v>0</v>
      </c>
      <c r="N55" s="9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ht="15" x14ac:dyDescent="0.25">
      <c r="A56" s="14" t="s">
        <v>59</v>
      </c>
      <c r="B56" s="14" t="s">
        <v>62</v>
      </c>
      <c r="C56" s="16" t="s">
        <v>114</v>
      </c>
      <c r="D56" s="18">
        <v>0.05</v>
      </c>
      <c r="E56" s="18">
        <v>0.127</v>
      </c>
      <c r="F56" s="18">
        <v>47</v>
      </c>
      <c r="G56" s="18">
        <v>45</v>
      </c>
      <c r="H56" s="18">
        <v>0.47699999999999998</v>
      </c>
      <c r="I56" s="18">
        <v>0.499</v>
      </c>
      <c r="J56" s="18">
        <v>2.5000000000000001E-2</v>
      </c>
      <c r="K56" s="18">
        <v>14385283</v>
      </c>
      <c r="L56" s="18">
        <v>0.33200000000000002</v>
      </c>
      <c r="M56" s="18">
        <f t="shared" si="0"/>
        <v>0</v>
      </c>
      <c r="N56" s="9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ht="15" x14ac:dyDescent="0.25">
      <c r="A57" s="14" t="s">
        <v>59</v>
      </c>
      <c r="B57" s="14" t="s">
        <v>63</v>
      </c>
      <c r="C57" s="16" t="s">
        <v>114</v>
      </c>
      <c r="D57" s="18">
        <v>4.2000000000000003E-2</v>
      </c>
      <c r="E57" s="18">
        <v>8.7999999999999995E-2</v>
      </c>
      <c r="F57" s="18">
        <v>57</v>
      </c>
      <c r="G57" s="18">
        <v>54</v>
      </c>
      <c r="H57" s="18">
        <v>0.45300000000000001</v>
      </c>
      <c r="I57" s="18">
        <v>0.51800000000000002</v>
      </c>
      <c r="J57" s="18">
        <v>2.9000000000000001E-2</v>
      </c>
      <c r="K57" s="18">
        <v>7174911</v>
      </c>
      <c r="L57" s="18">
        <v>0.38700000000000001</v>
      </c>
      <c r="M57" s="18">
        <f t="shared" si="0"/>
        <v>0</v>
      </c>
      <c r="N57" s="9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ht="15" x14ac:dyDescent="0.25">
      <c r="A58" s="14" t="s">
        <v>59</v>
      </c>
      <c r="B58" s="14" t="s">
        <v>64</v>
      </c>
      <c r="C58" s="16" t="s">
        <v>114</v>
      </c>
      <c r="D58" s="18">
        <v>2.7E-2</v>
      </c>
      <c r="E58" s="18">
        <v>5.3999999999999999E-2</v>
      </c>
      <c r="F58" s="18">
        <v>51</v>
      </c>
      <c r="G58" s="18">
        <v>48</v>
      </c>
      <c r="H58" s="18">
        <v>0.377</v>
      </c>
      <c r="I58" s="18">
        <v>0.59299999999999997</v>
      </c>
      <c r="J58" s="18">
        <v>0.03</v>
      </c>
      <c r="K58" s="18">
        <v>1783349</v>
      </c>
      <c r="L58" s="18">
        <v>0.54100000000000004</v>
      </c>
      <c r="M58" s="18">
        <f t="shared" si="0"/>
        <v>0</v>
      </c>
      <c r="N58" s="9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ht="15" x14ac:dyDescent="0.25">
      <c r="A59" s="14" t="s">
        <v>59</v>
      </c>
      <c r="B59" s="14" t="s">
        <v>65</v>
      </c>
      <c r="C59" s="16" t="s">
        <v>114</v>
      </c>
      <c r="D59" s="18">
        <v>4.5999999999999999E-2</v>
      </c>
      <c r="E59" s="18">
        <v>9.5000000000000001E-2</v>
      </c>
      <c r="F59" s="18">
        <v>52</v>
      </c>
      <c r="G59" s="18">
        <v>50</v>
      </c>
      <c r="H59" s="18">
        <v>0.46700000000000003</v>
      </c>
      <c r="I59" s="18">
        <v>0.50600000000000001</v>
      </c>
      <c r="J59" s="18">
        <v>2.7E-2</v>
      </c>
      <c r="K59" s="18">
        <v>11946080</v>
      </c>
      <c r="L59" s="18">
        <v>0.185</v>
      </c>
      <c r="M59" s="18">
        <f t="shared" si="0"/>
        <v>0</v>
      </c>
      <c r="N59" s="9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ht="15" x14ac:dyDescent="0.25">
      <c r="A60" s="14" t="s">
        <v>59</v>
      </c>
      <c r="B60" s="14" t="s">
        <v>66</v>
      </c>
      <c r="C60" s="16" t="s">
        <v>114</v>
      </c>
      <c r="D60" s="18">
        <v>4.2000000000000003E-2</v>
      </c>
      <c r="E60" s="18">
        <v>8.8999999999999996E-2</v>
      </c>
      <c r="F60" s="18">
        <v>50</v>
      </c>
      <c r="G60" s="18">
        <v>47</v>
      </c>
      <c r="H60" s="18">
        <v>0.48399999999999999</v>
      </c>
      <c r="I60" s="18">
        <v>0.48699999999999999</v>
      </c>
      <c r="J60" s="18">
        <v>2.9000000000000001E-2</v>
      </c>
      <c r="K60" s="18">
        <v>6839376</v>
      </c>
      <c r="L60" s="18">
        <v>8.5000000000000006E-2</v>
      </c>
      <c r="M60" s="18">
        <f t="shared" si="0"/>
        <v>0</v>
      </c>
      <c r="N60" s="9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ht="15" x14ac:dyDescent="0.25">
      <c r="A61" s="14" t="s">
        <v>59</v>
      </c>
      <c r="B61" s="14" t="s">
        <v>67</v>
      </c>
      <c r="C61" s="16" t="s">
        <v>114</v>
      </c>
      <c r="D61" s="18">
        <v>4.1000000000000002E-2</v>
      </c>
      <c r="E61" s="18">
        <v>0.09</v>
      </c>
      <c r="F61" s="18">
        <v>53</v>
      </c>
      <c r="G61" s="18">
        <v>51</v>
      </c>
      <c r="H61" s="18">
        <v>0.45100000000000001</v>
      </c>
      <c r="I61" s="18">
        <v>0.51500000000000001</v>
      </c>
      <c r="J61" s="18">
        <v>3.4000000000000002E-2</v>
      </c>
      <c r="K61" s="18">
        <v>16350440</v>
      </c>
      <c r="L61" s="18">
        <v>0.46100000000000002</v>
      </c>
      <c r="M61" s="18">
        <f t="shared" si="0"/>
        <v>0</v>
      </c>
      <c r="N61" s="9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ht="15" x14ac:dyDescent="0.25">
      <c r="A62" s="14" t="s">
        <v>59</v>
      </c>
      <c r="B62" s="14" t="s">
        <v>68</v>
      </c>
      <c r="C62" s="16" t="s">
        <v>114</v>
      </c>
      <c r="D62" s="18">
        <v>3.9E-2</v>
      </c>
      <c r="E62" s="18">
        <v>0.113</v>
      </c>
      <c r="F62" s="18">
        <v>45</v>
      </c>
      <c r="G62" s="18">
        <v>42</v>
      </c>
      <c r="H62" s="18">
        <v>0.42199999999999999</v>
      </c>
      <c r="I62" s="18">
        <v>0.53800000000000003</v>
      </c>
      <c r="J62" s="18">
        <v>0.04</v>
      </c>
      <c r="K62" s="18">
        <v>3704045</v>
      </c>
      <c r="L62" s="18">
        <v>0.377</v>
      </c>
      <c r="M62" s="18">
        <f t="shared" si="0"/>
        <v>0</v>
      </c>
      <c r="N62" s="9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ht="15" x14ac:dyDescent="0.25">
      <c r="A63" s="14" t="s">
        <v>59</v>
      </c>
      <c r="B63" s="14" t="s">
        <v>69</v>
      </c>
      <c r="C63" s="16" t="s">
        <v>114</v>
      </c>
      <c r="D63" s="18">
        <v>5.0999999999999997E-2</v>
      </c>
      <c r="E63" s="18">
        <v>0.105</v>
      </c>
      <c r="F63" s="18">
        <v>48</v>
      </c>
      <c r="G63" s="18">
        <v>46</v>
      </c>
      <c r="H63" s="18">
        <v>0.49099999999999999</v>
      </c>
      <c r="I63" s="18">
        <v>0.48099999999999998</v>
      </c>
      <c r="J63" s="18">
        <v>2.8000000000000001E-2</v>
      </c>
      <c r="K63" s="18">
        <v>8620917</v>
      </c>
      <c r="L63" s="18">
        <v>0.217</v>
      </c>
      <c r="M63" s="18">
        <f t="shared" si="0"/>
        <v>0</v>
      </c>
      <c r="N63" s="9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ht="15" x14ac:dyDescent="0.25">
      <c r="A64" s="14" t="s">
        <v>59</v>
      </c>
      <c r="B64" s="14" t="s">
        <v>70</v>
      </c>
      <c r="C64" s="16" t="s">
        <v>114</v>
      </c>
      <c r="D64" s="18">
        <v>3.9E-2</v>
      </c>
      <c r="E64" s="18">
        <v>7.2999999999999995E-2</v>
      </c>
      <c r="F64" s="18">
        <v>60</v>
      </c>
      <c r="G64" s="18">
        <v>57</v>
      </c>
      <c r="H64" s="18">
        <v>0.41399999999999998</v>
      </c>
      <c r="I64" s="18">
        <v>0.55500000000000005</v>
      </c>
      <c r="J64" s="18">
        <v>3.1E-2</v>
      </c>
      <c r="K64" s="18">
        <v>541976</v>
      </c>
      <c r="L64" s="18">
        <v>0.28000000000000003</v>
      </c>
      <c r="M64" s="18">
        <f t="shared" si="0"/>
        <v>0</v>
      </c>
      <c r="N64" s="9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ht="15" x14ac:dyDescent="0.25">
      <c r="A65" s="14" t="s">
        <v>59</v>
      </c>
      <c r="B65" s="14" t="s">
        <v>72</v>
      </c>
      <c r="C65" s="16" t="s">
        <v>114</v>
      </c>
      <c r="D65" s="18">
        <v>4.7E-2</v>
      </c>
      <c r="E65" s="18">
        <v>0.114</v>
      </c>
      <c r="F65" s="18">
        <v>48</v>
      </c>
      <c r="G65" s="18">
        <v>45</v>
      </c>
      <c r="H65" s="18">
        <v>0.46400000000000002</v>
      </c>
      <c r="I65" s="18">
        <v>0.50700000000000001</v>
      </c>
      <c r="J65" s="18">
        <v>2.8000000000000001E-2</v>
      </c>
      <c r="K65" s="18">
        <v>48167045</v>
      </c>
      <c r="L65" s="18">
        <v>0.35599999999999998</v>
      </c>
      <c r="M65" s="18">
        <f t="shared" si="0"/>
        <v>0</v>
      </c>
      <c r="N65" s="9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ht="15" x14ac:dyDescent="0.25">
      <c r="A66" s="14" t="s">
        <v>59</v>
      </c>
      <c r="B66" s="14" t="s">
        <v>71</v>
      </c>
      <c r="C66" s="16" t="s">
        <v>114</v>
      </c>
      <c r="D66" s="18">
        <v>3.9E-2</v>
      </c>
      <c r="E66" s="18">
        <v>7.4999999999999997E-2</v>
      </c>
      <c r="F66" s="18">
        <v>54</v>
      </c>
      <c r="G66" s="18">
        <v>51</v>
      </c>
      <c r="H66" s="18">
        <v>0.41899999999999998</v>
      </c>
      <c r="I66" s="18">
        <v>0.54500000000000004</v>
      </c>
      <c r="J66" s="18">
        <v>3.5999999999999997E-2</v>
      </c>
      <c r="K66" s="18">
        <v>3205636</v>
      </c>
      <c r="L66" s="18">
        <v>0.59199999999999997</v>
      </c>
      <c r="M66" s="18">
        <f t="shared" si="0"/>
        <v>0</v>
      </c>
      <c r="N66" s="9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ht="15" x14ac:dyDescent="0.25">
      <c r="A67" s="14" t="s">
        <v>59</v>
      </c>
      <c r="B67" s="14" t="s">
        <v>73</v>
      </c>
      <c r="C67" s="16" t="s">
        <v>114</v>
      </c>
      <c r="D67" s="18">
        <v>3.7999999999999999E-2</v>
      </c>
      <c r="E67" s="18">
        <v>9.8000000000000004E-2</v>
      </c>
      <c r="F67" s="18">
        <v>47</v>
      </c>
      <c r="G67" s="18">
        <v>46</v>
      </c>
      <c r="H67" s="18">
        <v>0.42099999999999999</v>
      </c>
      <c r="I67" s="18">
        <v>0.55000000000000004</v>
      </c>
      <c r="J67" s="18">
        <v>2.9000000000000001E-2</v>
      </c>
      <c r="K67" s="18">
        <v>16420173</v>
      </c>
      <c r="L67" s="18">
        <v>0.442</v>
      </c>
      <c r="M67" s="18">
        <f t="shared" si="0"/>
        <v>0</v>
      </c>
      <c r="N67" s="9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ht="15" x14ac:dyDescent="0.25">
      <c r="A68" s="14" t="s">
        <v>59</v>
      </c>
      <c r="B68" s="14" t="s">
        <v>74</v>
      </c>
      <c r="C68" s="16" t="s">
        <v>114</v>
      </c>
      <c r="D68" s="18">
        <v>0.03</v>
      </c>
      <c r="E68" s="18">
        <v>7.8E-2</v>
      </c>
      <c r="F68" s="18">
        <v>59</v>
      </c>
      <c r="G68" s="18">
        <v>56</v>
      </c>
      <c r="H68" s="18">
        <v>0.40699999999999997</v>
      </c>
      <c r="I68" s="18">
        <v>0.56200000000000006</v>
      </c>
      <c r="J68" s="18">
        <v>3.1E-2</v>
      </c>
      <c r="K68" s="18">
        <v>733732</v>
      </c>
      <c r="L68" s="18">
        <v>0.76600000000000001</v>
      </c>
      <c r="M68" s="18">
        <f t="shared" si="0"/>
        <v>0</v>
      </c>
      <c r="N68" s="9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ht="15" x14ac:dyDescent="0.25">
      <c r="A69" s="14" t="s">
        <v>59</v>
      </c>
      <c r="B69" s="14" t="s">
        <v>75</v>
      </c>
      <c r="C69" s="16" t="s">
        <v>114</v>
      </c>
      <c r="D69" s="18">
        <v>2.5000000000000001E-2</v>
      </c>
      <c r="E69" s="18">
        <v>3.4000000000000002E-2</v>
      </c>
      <c r="F69" s="18">
        <v>71</v>
      </c>
      <c r="G69" s="18">
        <v>66</v>
      </c>
      <c r="H69" s="18">
        <v>0.34799999999999998</v>
      </c>
      <c r="I69" s="18">
        <v>0.59799999999999998</v>
      </c>
      <c r="J69" s="18">
        <v>5.3999999999999999E-2</v>
      </c>
      <c r="K69" s="18">
        <v>67204189</v>
      </c>
      <c r="L69" s="18">
        <v>0.42799999999999999</v>
      </c>
      <c r="M69" s="18">
        <f t="shared" si="0"/>
        <v>1</v>
      </c>
      <c r="N69" s="9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ht="15" x14ac:dyDescent="0.25">
      <c r="A70" s="14" t="s">
        <v>59</v>
      </c>
      <c r="B70" s="14" t="s">
        <v>76</v>
      </c>
      <c r="C70" s="16" t="s">
        <v>114</v>
      </c>
      <c r="D70" s="18">
        <v>3.9E-2</v>
      </c>
      <c r="E70" s="18">
        <v>9.6000000000000002E-2</v>
      </c>
      <c r="F70" s="18">
        <v>49</v>
      </c>
      <c r="G70" s="18">
        <v>47</v>
      </c>
      <c r="H70" s="18">
        <v>0.42299999999999999</v>
      </c>
      <c r="I70" s="18">
        <v>0.54100000000000004</v>
      </c>
      <c r="J70" s="18">
        <v>3.5999999999999997E-2</v>
      </c>
      <c r="K70" s="18">
        <v>534592</v>
      </c>
      <c r="L70" s="18">
        <v>0.38800000000000001</v>
      </c>
      <c r="M70" s="18">
        <f t="shared" si="0"/>
        <v>0</v>
      </c>
      <c r="N70" s="9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ht="15" x14ac:dyDescent="0.25">
      <c r="A71" s="14" t="s">
        <v>59</v>
      </c>
      <c r="B71" s="14" t="s">
        <v>77</v>
      </c>
      <c r="C71" s="16" t="s">
        <v>114</v>
      </c>
      <c r="D71" s="18">
        <v>0.04</v>
      </c>
      <c r="E71" s="18">
        <v>5.6000000000000001E-2</v>
      </c>
      <c r="F71" s="18">
        <v>59</v>
      </c>
      <c r="G71" s="18">
        <v>54</v>
      </c>
      <c r="H71" s="18">
        <v>0.46200000000000002</v>
      </c>
      <c r="I71" s="18">
        <v>0.51900000000000002</v>
      </c>
      <c r="J71" s="18">
        <v>1.9E-2</v>
      </c>
      <c r="K71" s="18">
        <v>4101609</v>
      </c>
      <c r="L71" s="18">
        <v>0.17799999999999999</v>
      </c>
      <c r="M71" s="18">
        <f t="shared" si="0"/>
        <v>0</v>
      </c>
      <c r="N71" s="9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ht="15" x14ac:dyDescent="0.25">
      <c r="A72" s="14" t="s">
        <v>59</v>
      </c>
      <c r="B72" s="14" t="s">
        <v>78</v>
      </c>
      <c r="C72" s="16" t="s">
        <v>114</v>
      </c>
      <c r="D72" s="18">
        <v>4.2999999999999997E-2</v>
      </c>
      <c r="E72" s="18">
        <v>8.6999999999999994E-2</v>
      </c>
      <c r="F72" s="18">
        <v>54</v>
      </c>
      <c r="G72" s="18">
        <v>52</v>
      </c>
      <c r="H72" s="18">
        <v>0.46600000000000003</v>
      </c>
      <c r="I72" s="18">
        <v>0.504</v>
      </c>
      <c r="J72" s="18">
        <v>3.1E-2</v>
      </c>
      <c r="K72" s="18">
        <v>67956866</v>
      </c>
      <c r="L72" s="18">
        <v>0.14899999999999999</v>
      </c>
      <c r="M72" s="18">
        <f t="shared" si="0"/>
        <v>1</v>
      </c>
      <c r="N72" s="9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ht="15" x14ac:dyDescent="0.25">
      <c r="A73" s="14" t="s">
        <v>59</v>
      </c>
      <c r="B73" s="14" t="s">
        <v>79</v>
      </c>
      <c r="C73" s="16" t="s">
        <v>114</v>
      </c>
      <c r="D73" s="18">
        <v>3.4000000000000002E-2</v>
      </c>
      <c r="E73" s="18">
        <v>5.5E-2</v>
      </c>
      <c r="F73" s="18">
        <v>61</v>
      </c>
      <c r="G73" s="18">
        <v>58</v>
      </c>
      <c r="H73" s="18">
        <v>0.40400000000000003</v>
      </c>
      <c r="I73" s="18">
        <v>0.53800000000000003</v>
      </c>
      <c r="J73" s="18">
        <v>5.8000000000000003E-2</v>
      </c>
      <c r="K73" s="18">
        <v>1255299</v>
      </c>
      <c r="L73" s="18">
        <v>0.80900000000000005</v>
      </c>
      <c r="M73" s="18">
        <f t="shared" si="0"/>
        <v>0</v>
      </c>
      <c r="N73" s="9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ht="15" x14ac:dyDescent="0.25">
      <c r="A74" s="14" t="s">
        <v>59</v>
      </c>
      <c r="B74" s="14" t="s">
        <v>80</v>
      </c>
      <c r="C74" s="16" t="s">
        <v>114</v>
      </c>
      <c r="D74" s="18">
        <v>4.4999999999999998E-2</v>
      </c>
      <c r="E74" s="18">
        <v>6.2E-2</v>
      </c>
      <c r="F74" s="18">
        <v>57</v>
      </c>
      <c r="G74" s="18">
        <v>54</v>
      </c>
      <c r="H74" s="18">
        <v>0.45900000000000002</v>
      </c>
      <c r="I74" s="18">
        <v>0.51500000000000001</v>
      </c>
      <c r="J74" s="18">
        <v>2.7E-2</v>
      </c>
      <c r="K74" s="18">
        <v>1266691</v>
      </c>
      <c r="L74" s="18">
        <v>0.48799999999999999</v>
      </c>
      <c r="M74" s="18">
        <f t="shared" si="0"/>
        <v>0</v>
      </c>
      <c r="N74" s="9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ht="15" x14ac:dyDescent="0.25">
      <c r="A75" s="14" t="s">
        <v>59</v>
      </c>
      <c r="B75" s="14" t="s">
        <v>81</v>
      </c>
      <c r="C75" s="16" t="s">
        <v>114</v>
      </c>
      <c r="D75" s="18">
        <v>3.4000000000000002E-2</v>
      </c>
      <c r="E75" s="18">
        <v>6.3E-2</v>
      </c>
      <c r="F75" s="18">
        <v>58</v>
      </c>
      <c r="G75" s="18">
        <v>56</v>
      </c>
      <c r="H75" s="18">
        <v>0.41199999999999998</v>
      </c>
      <c r="I75" s="18">
        <v>0.55700000000000005</v>
      </c>
      <c r="J75" s="18">
        <v>3.1E-2</v>
      </c>
      <c r="K75" s="18">
        <v>19293392</v>
      </c>
      <c r="L75" s="18">
        <v>0.44600000000000001</v>
      </c>
      <c r="M75" s="18">
        <f t="shared" si="0"/>
        <v>0</v>
      </c>
      <c r="N75" s="9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ht="15" x14ac:dyDescent="0.25">
      <c r="A76" s="14" t="s">
        <v>59</v>
      </c>
      <c r="B76" s="14" t="s">
        <v>82</v>
      </c>
      <c r="C76" s="16" t="s">
        <v>114</v>
      </c>
      <c r="D76" s="18">
        <v>4.2000000000000003E-2</v>
      </c>
      <c r="E76" s="18">
        <v>9.9000000000000005E-2</v>
      </c>
      <c r="F76" s="18">
        <v>51</v>
      </c>
      <c r="G76" s="18">
        <v>51</v>
      </c>
      <c r="H76" s="18">
        <v>0.44</v>
      </c>
      <c r="I76" s="18">
        <v>0.52600000000000002</v>
      </c>
      <c r="J76" s="18">
        <v>3.4000000000000002E-2</v>
      </c>
      <c r="K76" s="18">
        <v>8895353</v>
      </c>
      <c r="L76" s="18">
        <v>0.314</v>
      </c>
      <c r="M76" s="18">
        <f t="shared" si="0"/>
        <v>0</v>
      </c>
      <c r="N76" s="9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ht="15" x14ac:dyDescent="0.25">
      <c r="A77" s="14" t="s">
        <v>59</v>
      </c>
      <c r="B77" s="14" t="s">
        <v>83</v>
      </c>
      <c r="C77" s="16" t="s">
        <v>114</v>
      </c>
      <c r="D77" s="18">
        <v>4.1000000000000002E-2</v>
      </c>
      <c r="E77" s="18">
        <v>0.106</v>
      </c>
      <c r="F77" s="18">
        <v>53</v>
      </c>
      <c r="G77" s="18">
        <v>51</v>
      </c>
      <c r="H77" s="18">
        <v>0.434</v>
      </c>
      <c r="I77" s="18">
        <v>0.53500000000000003</v>
      </c>
      <c r="J77" s="18">
        <v>3.1E-2</v>
      </c>
      <c r="K77" s="18">
        <v>1301748</v>
      </c>
      <c r="L77" s="18">
        <v>0.375</v>
      </c>
      <c r="M77" s="18">
        <f t="shared" si="0"/>
        <v>0</v>
      </c>
      <c r="N77" s="9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ht="15" x14ac:dyDescent="0.25">
      <c r="A78" s="14" t="s">
        <v>59</v>
      </c>
      <c r="B78" s="14" t="s">
        <v>84</v>
      </c>
      <c r="C78" s="16" t="s">
        <v>114</v>
      </c>
      <c r="D78" s="18">
        <v>3.9E-2</v>
      </c>
      <c r="E78" s="18">
        <v>6.8000000000000005E-2</v>
      </c>
      <c r="F78" s="18">
        <v>54</v>
      </c>
      <c r="G78" s="18">
        <v>52</v>
      </c>
      <c r="H78" s="18">
        <v>0.438</v>
      </c>
      <c r="I78" s="18">
        <v>0.53400000000000003</v>
      </c>
      <c r="J78" s="18">
        <v>2.8000000000000001E-2</v>
      </c>
      <c r="K78" s="18">
        <v>32126351</v>
      </c>
      <c r="L78" s="18">
        <v>0.20200000000000001</v>
      </c>
      <c r="M78" s="18">
        <f t="shared" si="0"/>
        <v>0</v>
      </c>
      <c r="N78" s="9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ht="15" x14ac:dyDescent="0.25">
      <c r="A79" s="14" t="s">
        <v>59</v>
      </c>
      <c r="B79" s="14" t="s">
        <v>85</v>
      </c>
      <c r="C79" s="16" t="s">
        <v>114</v>
      </c>
      <c r="D79" s="18">
        <v>3.1E-2</v>
      </c>
      <c r="E79" s="18">
        <v>8.2000000000000003E-2</v>
      </c>
      <c r="F79" s="18">
        <v>46</v>
      </c>
      <c r="G79" s="18">
        <v>45</v>
      </c>
      <c r="H79" s="18">
        <v>0.41</v>
      </c>
      <c r="I79" s="18">
        <v>0.54500000000000004</v>
      </c>
      <c r="J79" s="18">
        <v>4.5999999999999999E-2</v>
      </c>
      <c r="K79" s="18">
        <v>1871500</v>
      </c>
      <c r="L79" s="18">
        <v>0.20100000000000001</v>
      </c>
      <c r="M79" s="18">
        <f t="shared" si="0"/>
        <v>0</v>
      </c>
      <c r="N79" s="9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ht="15" x14ac:dyDescent="0.25">
      <c r="A80" s="14" t="s">
        <v>59</v>
      </c>
      <c r="B80" s="14" t="s">
        <v>86</v>
      </c>
      <c r="C80" s="16" t="s">
        <v>114</v>
      </c>
      <c r="D80" s="18">
        <v>4.2000000000000003E-2</v>
      </c>
      <c r="E80" s="18">
        <v>0.112</v>
      </c>
      <c r="F80" s="18">
        <v>53</v>
      </c>
      <c r="G80" s="18">
        <v>52</v>
      </c>
      <c r="H80" s="18">
        <v>0.432</v>
      </c>
      <c r="I80" s="18">
        <v>0.53700000000000003</v>
      </c>
      <c r="J80" s="18">
        <v>3.1E-2</v>
      </c>
      <c r="K80" s="18">
        <v>2998770</v>
      </c>
      <c r="L80" s="18">
        <v>0.44700000000000001</v>
      </c>
      <c r="M80" s="18">
        <f t="shared" si="0"/>
        <v>0</v>
      </c>
      <c r="N80" s="9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ht="15" x14ac:dyDescent="0.25">
      <c r="A81" s="14" t="s">
        <v>59</v>
      </c>
      <c r="B81" s="14" t="s">
        <v>87</v>
      </c>
      <c r="C81" s="16" t="s">
        <v>114</v>
      </c>
      <c r="D81" s="18">
        <v>2.1999999999999999E-2</v>
      </c>
      <c r="E81" s="18">
        <v>2.4E-2</v>
      </c>
      <c r="F81" s="18">
        <v>74</v>
      </c>
      <c r="G81" s="18">
        <v>71</v>
      </c>
      <c r="H81" s="18">
        <v>0.32600000000000001</v>
      </c>
      <c r="I81" s="18">
        <v>0.63400000000000001</v>
      </c>
      <c r="J81" s="18">
        <v>0.04</v>
      </c>
      <c r="K81" s="18">
        <v>5258677</v>
      </c>
      <c r="L81" s="18">
        <v>0.76400000000000001</v>
      </c>
      <c r="M81" s="18">
        <f t="shared" si="0"/>
        <v>0</v>
      </c>
      <c r="N81" s="9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ht="15" x14ac:dyDescent="0.25">
      <c r="A82" s="14" t="s">
        <v>59</v>
      </c>
      <c r="B82" s="14" t="s">
        <v>88</v>
      </c>
      <c r="C82" s="16" t="s">
        <v>114</v>
      </c>
      <c r="D82" s="18">
        <v>0.04</v>
      </c>
      <c r="E82" s="18">
        <v>6.7000000000000004E-2</v>
      </c>
      <c r="F82" s="18">
        <v>60</v>
      </c>
      <c r="G82" s="18">
        <v>58</v>
      </c>
      <c r="H82" s="18">
        <v>0.45500000000000002</v>
      </c>
      <c r="I82" s="18">
        <v>0.51600000000000001</v>
      </c>
      <c r="J82" s="18">
        <v>0.03</v>
      </c>
      <c r="K82" s="18">
        <v>16235767</v>
      </c>
      <c r="L82" s="18">
        <v>0.27400000000000002</v>
      </c>
      <c r="M82" s="18">
        <f t="shared" si="0"/>
        <v>0</v>
      </c>
      <c r="N82" s="9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ht="15" x14ac:dyDescent="0.25">
      <c r="A83" s="14" t="s">
        <v>59</v>
      </c>
      <c r="B83" s="14" t="s">
        <v>89</v>
      </c>
      <c r="C83" s="16" t="s">
        <v>114</v>
      </c>
      <c r="D83" s="18">
        <v>4.4999999999999998E-2</v>
      </c>
      <c r="E83" s="18">
        <v>9.7000000000000003E-2</v>
      </c>
      <c r="F83" s="18">
        <v>46</v>
      </c>
      <c r="G83" s="18">
        <v>46</v>
      </c>
      <c r="H83" s="18">
        <v>0.46</v>
      </c>
      <c r="I83" s="18">
        <v>0.51</v>
      </c>
      <c r="J83" s="18">
        <v>0.03</v>
      </c>
      <c r="K83" s="18">
        <v>11623166</v>
      </c>
      <c r="L83" s="18">
        <v>0.14699999999999999</v>
      </c>
      <c r="M83" s="18">
        <f t="shared" si="0"/>
        <v>0</v>
      </c>
      <c r="N83" s="9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ht="15" x14ac:dyDescent="0.25">
      <c r="A84" s="14" t="s">
        <v>59</v>
      </c>
      <c r="B84" s="14" t="s">
        <v>90</v>
      </c>
      <c r="C84" s="16" t="s">
        <v>114</v>
      </c>
      <c r="D84" s="18">
        <v>4.8000000000000001E-2</v>
      </c>
      <c r="E84" s="18">
        <v>0.113</v>
      </c>
      <c r="F84" s="18">
        <v>49</v>
      </c>
      <c r="G84" s="18">
        <v>50</v>
      </c>
      <c r="H84" s="18">
        <v>0.46100000000000002</v>
      </c>
      <c r="I84" s="18">
        <v>0.505</v>
      </c>
      <c r="J84" s="18">
        <v>3.4000000000000002E-2</v>
      </c>
      <c r="K84" s="18">
        <v>10562768</v>
      </c>
      <c r="L84" s="18">
        <v>0.29099999999999998</v>
      </c>
      <c r="M84" s="18">
        <f t="shared" si="0"/>
        <v>0</v>
      </c>
      <c r="N84" s="9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ht="15" x14ac:dyDescent="0.25">
      <c r="A85" s="14" t="s">
        <v>59</v>
      </c>
      <c r="B85" s="14" t="s">
        <v>91</v>
      </c>
      <c r="C85" s="16" t="s">
        <v>114</v>
      </c>
      <c r="D85" s="18">
        <v>3.7999999999999999E-2</v>
      </c>
      <c r="E85" s="18">
        <v>7.5999999999999998E-2</v>
      </c>
      <c r="F85" s="18">
        <v>61</v>
      </c>
      <c r="G85" s="18">
        <v>58</v>
      </c>
      <c r="H85" s="18">
        <v>0.42599999999999999</v>
      </c>
      <c r="I85" s="18">
        <v>0.54300000000000004</v>
      </c>
      <c r="J85" s="18">
        <v>3.2000000000000001E-2</v>
      </c>
      <c r="K85" s="18">
        <v>2791403</v>
      </c>
      <c r="L85" s="18">
        <v>0.5</v>
      </c>
      <c r="M85" s="18">
        <f t="shared" si="0"/>
        <v>0</v>
      </c>
      <c r="N85" s="9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ht="15" x14ac:dyDescent="0.25">
      <c r="A86" s="14" t="s">
        <v>59</v>
      </c>
      <c r="B86" s="14" t="s">
        <v>92</v>
      </c>
      <c r="C86" s="16" t="s">
        <v>114</v>
      </c>
      <c r="D86" s="18">
        <v>1.6E-2</v>
      </c>
      <c r="E86" s="18">
        <v>1.4999999999999999E-2</v>
      </c>
      <c r="F86" s="18">
        <v>75</v>
      </c>
      <c r="G86" s="18">
        <v>68</v>
      </c>
      <c r="H86" s="18">
        <v>0.255</v>
      </c>
      <c r="I86" s="18">
        <v>0.68300000000000005</v>
      </c>
      <c r="J86" s="18">
        <v>6.3E-2</v>
      </c>
      <c r="K86" s="18">
        <v>1199881</v>
      </c>
      <c r="L86" s="18">
        <v>0.42499999999999999</v>
      </c>
      <c r="M86" s="18">
        <f t="shared" si="0"/>
        <v>0</v>
      </c>
      <c r="N86" s="9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ht="15" x14ac:dyDescent="0.25">
      <c r="A87" s="14" t="s">
        <v>59</v>
      </c>
      <c r="B87" s="14" t="s">
        <v>93</v>
      </c>
      <c r="C87" s="16" t="s">
        <v>114</v>
      </c>
      <c r="D87" s="18">
        <v>2.1000000000000001E-2</v>
      </c>
      <c r="E87" s="18">
        <v>4.1000000000000002E-2</v>
      </c>
      <c r="F87" s="18">
        <v>70</v>
      </c>
      <c r="G87" s="18">
        <v>67</v>
      </c>
      <c r="H87" s="18">
        <v>0.33300000000000002</v>
      </c>
      <c r="I87" s="18">
        <v>0.61899999999999999</v>
      </c>
      <c r="J87" s="18">
        <v>4.8000000000000001E-2</v>
      </c>
      <c r="K87" s="18">
        <v>29021156</v>
      </c>
      <c r="L87" s="18">
        <v>0.53700000000000003</v>
      </c>
      <c r="M87" s="18">
        <f t="shared" si="0"/>
        <v>0</v>
      </c>
      <c r="N87" s="9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ht="15" x14ac:dyDescent="0.25">
      <c r="A88" s="14" t="s">
        <v>59</v>
      </c>
      <c r="B88" s="14" t="s">
        <v>94</v>
      </c>
      <c r="C88" s="16" t="s">
        <v>114</v>
      </c>
      <c r="D88" s="18">
        <v>4.4999999999999998E-2</v>
      </c>
      <c r="E88" s="18">
        <v>0.109</v>
      </c>
      <c r="F88" s="18">
        <v>49</v>
      </c>
      <c r="G88" s="18">
        <v>46</v>
      </c>
      <c r="H88" s="18">
        <v>0.44</v>
      </c>
      <c r="I88" s="18">
        <v>0.52900000000000003</v>
      </c>
      <c r="J88" s="18">
        <v>3.2000000000000001E-2</v>
      </c>
      <c r="K88" s="18">
        <v>18785719</v>
      </c>
      <c r="L88" s="18">
        <v>0.29299999999999998</v>
      </c>
      <c r="M88" s="18">
        <f t="shared" si="0"/>
        <v>0</v>
      </c>
      <c r="N88" s="9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ht="15" x14ac:dyDescent="0.25">
      <c r="A89" s="14" t="s">
        <v>59</v>
      </c>
      <c r="B89" s="14" t="s">
        <v>95</v>
      </c>
      <c r="C89" s="16" t="s">
        <v>114</v>
      </c>
      <c r="D89" s="18">
        <v>3.1E-2</v>
      </c>
      <c r="E89" s="18">
        <v>4.9000000000000002E-2</v>
      </c>
      <c r="F89" s="18">
        <v>56</v>
      </c>
      <c r="G89" s="18">
        <v>52</v>
      </c>
      <c r="H89" s="18">
        <v>0.40300000000000002</v>
      </c>
      <c r="I89" s="18">
        <v>0.56399999999999995</v>
      </c>
      <c r="J89" s="18">
        <v>3.3000000000000002E-2</v>
      </c>
      <c r="K89" s="18">
        <v>1931282</v>
      </c>
      <c r="L89" s="18">
        <v>0.32900000000000001</v>
      </c>
      <c r="M89" s="18">
        <f t="shared" si="0"/>
        <v>0</v>
      </c>
      <c r="N89" s="9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ht="15" x14ac:dyDescent="0.25">
      <c r="A90" s="14" t="s">
        <v>59</v>
      </c>
      <c r="B90" s="14" t="s">
        <v>96</v>
      </c>
      <c r="C90" s="16" t="s">
        <v>114</v>
      </c>
      <c r="D90" s="18">
        <v>5.2999999999999999E-2</v>
      </c>
      <c r="E90" s="18">
        <v>9.8000000000000004E-2</v>
      </c>
      <c r="F90" s="18">
        <v>51</v>
      </c>
      <c r="G90" s="18">
        <v>51</v>
      </c>
      <c r="H90" s="18">
        <v>0.48099999999999998</v>
      </c>
      <c r="I90" s="18">
        <v>0.49399999999999999</v>
      </c>
      <c r="J90" s="18">
        <v>2.5000000000000001E-2</v>
      </c>
      <c r="K90" s="18">
        <v>11396434</v>
      </c>
      <c r="L90" s="18">
        <v>0.16300000000000001</v>
      </c>
      <c r="M90" s="18">
        <f t="shared" si="0"/>
        <v>0</v>
      </c>
      <c r="N90" s="9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ht="15" x14ac:dyDescent="0.25">
      <c r="A91" s="14" t="s">
        <v>59</v>
      </c>
      <c r="B91" s="14" t="s">
        <v>97</v>
      </c>
      <c r="C91" s="16" t="s">
        <v>114</v>
      </c>
      <c r="D91" s="18">
        <v>4.2999999999999997E-2</v>
      </c>
      <c r="E91" s="18">
        <v>0.11</v>
      </c>
      <c r="F91" s="18">
        <v>47</v>
      </c>
      <c r="G91" s="18">
        <v>46</v>
      </c>
      <c r="H91" s="18">
        <v>0.435</v>
      </c>
      <c r="I91" s="18">
        <v>0.53800000000000003</v>
      </c>
      <c r="J91" s="18">
        <v>2.8000000000000001E-2</v>
      </c>
      <c r="K91" s="18">
        <v>126004992</v>
      </c>
      <c r="L91" s="18">
        <v>0.35699999999999998</v>
      </c>
      <c r="M91" s="18">
        <f t="shared" si="0"/>
        <v>1</v>
      </c>
      <c r="N91" s="9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ht="15" x14ac:dyDescent="0.25">
      <c r="A92" s="14" t="s">
        <v>59</v>
      </c>
      <c r="B92" s="14" t="s">
        <v>98</v>
      </c>
      <c r="C92" s="16" t="s">
        <v>114</v>
      </c>
      <c r="D92" s="18">
        <v>0.04</v>
      </c>
      <c r="E92" s="18">
        <v>0.10100000000000001</v>
      </c>
      <c r="F92" s="18">
        <v>50</v>
      </c>
      <c r="G92" s="18">
        <v>48</v>
      </c>
      <c r="H92" s="18">
        <v>0.46400000000000002</v>
      </c>
      <c r="I92" s="18">
        <v>0.50700000000000001</v>
      </c>
      <c r="J92" s="18">
        <v>2.9000000000000001E-2</v>
      </c>
      <c r="K92" s="18">
        <v>8760003</v>
      </c>
      <c r="L92" s="18">
        <v>0.158</v>
      </c>
      <c r="M92" s="18">
        <f t="shared" si="0"/>
        <v>0</v>
      </c>
      <c r="N92" s="9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15" x14ac:dyDescent="0.25">
      <c r="A93" s="14" t="s">
        <v>59</v>
      </c>
      <c r="B93" s="14" t="s">
        <v>99</v>
      </c>
      <c r="C93" s="16" t="s">
        <v>114</v>
      </c>
      <c r="D93" s="18">
        <v>3.6999999999999998E-2</v>
      </c>
      <c r="E93" s="18">
        <v>5.6000000000000001E-2</v>
      </c>
      <c r="F93" s="18">
        <v>65</v>
      </c>
      <c r="G93" s="18">
        <v>62</v>
      </c>
      <c r="H93" s="18">
        <v>0.434</v>
      </c>
      <c r="I93" s="18">
        <v>0.52600000000000002</v>
      </c>
      <c r="J93" s="18">
        <v>0.04</v>
      </c>
      <c r="K93" s="18">
        <v>141783</v>
      </c>
      <c r="L93" s="18">
        <v>0.54400000000000004</v>
      </c>
      <c r="M93" s="18">
        <f t="shared" si="0"/>
        <v>0</v>
      </c>
      <c r="N93" s="9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15" x14ac:dyDescent="0.25">
      <c r="A94" s="14" t="s">
        <v>59</v>
      </c>
      <c r="B94" s="14" t="s">
        <v>100</v>
      </c>
      <c r="C94" s="16" t="s">
        <v>114</v>
      </c>
      <c r="D94" s="18">
        <v>0.04</v>
      </c>
      <c r="E94" s="18">
        <v>6.7000000000000004E-2</v>
      </c>
      <c r="F94" s="18">
        <v>60</v>
      </c>
      <c r="G94" s="18">
        <v>57</v>
      </c>
      <c r="H94" s="18">
        <v>0.44900000000000001</v>
      </c>
      <c r="I94" s="18">
        <v>0.51900000000000002</v>
      </c>
      <c r="J94" s="18">
        <v>3.2000000000000001E-2</v>
      </c>
      <c r="K94" s="18">
        <v>10119118</v>
      </c>
      <c r="L94" s="18">
        <v>0.40500000000000003</v>
      </c>
      <c r="M94" s="18">
        <f t="shared" si="0"/>
        <v>0</v>
      </c>
      <c r="N94" s="9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15" x14ac:dyDescent="0.25">
      <c r="A95" s="14" t="s">
        <v>59</v>
      </c>
      <c r="B95" s="14" t="s">
        <v>101</v>
      </c>
      <c r="C95" s="16" t="s">
        <v>114</v>
      </c>
      <c r="D95" s="18">
        <v>1.7999999999999999E-2</v>
      </c>
      <c r="E95" s="18">
        <v>1.2E-2</v>
      </c>
      <c r="F95" s="19">
        <v>71.105000000000004</v>
      </c>
      <c r="G95" s="19">
        <v>66.415000000000006</v>
      </c>
      <c r="H95" s="18">
        <v>0.27500000000000002</v>
      </c>
      <c r="I95" s="18">
        <v>0.64500000000000002</v>
      </c>
      <c r="J95" s="18">
        <v>0.08</v>
      </c>
      <c r="K95" s="18">
        <v>81202</v>
      </c>
      <c r="L95" s="18">
        <v>0.503</v>
      </c>
      <c r="M95" s="18">
        <f t="shared" si="0"/>
        <v>0</v>
      </c>
      <c r="N95" s="9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15" x14ac:dyDescent="0.25">
      <c r="A96" s="14" t="s">
        <v>59</v>
      </c>
      <c r="B96" s="14" t="s">
        <v>102</v>
      </c>
      <c r="C96" s="16" t="s">
        <v>114</v>
      </c>
      <c r="D96" s="18">
        <v>4.3999999999999997E-2</v>
      </c>
      <c r="E96" s="18">
        <v>0.13900000000000001</v>
      </c>
      <c r="F96" s="18">
        <v>40</v>
      </c>
      <c r="G96" s="18">
        <v>38</v>
      </c>
      <c r="H96" s="18">
        <v>0.42899999999999999</v>
      </c>
      <c r="I96" s="18">
        <v>0.54700000000000004</v>
      </c>
      <c r="J96" s="18">
        <v>2.4E-2</v>
      </c>
      <c r="K96" s="18">
        <v>4295667</v>
      </c>
      <c r="L96" s="18">
        <v>0.35899999999999999</v>
      </c>
      <c r="M96" s="18">
        <f t="shared" si="0"/>
        <v>0</v>
      </c>
      <c r="N96" s="9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ht="15" x14ac:dyDescent="0.25">
      <c r="A97" s="14" t="s">
        <v>59</v>
      </c>
      <c r="B97" s="14" t="s">
        <v>103</v>
      </c>
      <c r="C97" s="16" t="s">
        <v>114</v>
      </c>
      <c r="D97" s="18">
        <v>4.8000000000000001E-2</v>
      </c>
      <c r="E97" s="18">
        <v>0.105</v>
      </c>
      <c r="F97" s="18">
        <v>53</v>
      </c>
      <c r="G97" s="18">
        <v>50</v>
      </c>
      <c r="H97" s="18">
        <v>0.47299999999999998</v>
      </c>
      <c r="I97" s="18">
        <v>0.497</v>
      </c>
      <c r="J97" s="18">
        <v>2.9000000000000001E-2</v>
      </c>
      <c r="K97" s="18">
        <v>7609265</v>
      </c>
      <c r="L97" s="18">
        <v>0.33600000000000002</v>
      </c>
      <c r="M97" s="18">
        <f t="shared" si="0"/>
        <v>0</v>
      </c>
      <c r="N97" s="9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ht="15" x14ac:dyDescent="0.25">
      <c r="A98" s="14" t="s">
        <v>59</v>
      </c>
      <c r="B98" s="14" t="s">
        <v>104</v>
      </c>
      <c r="C98" s="16" t="s">
        <v>114</v>
      </c>
      <c r="D98" s="18">
        <v>2.4E-2</v>
      </c>
      <c r="E98" s="18">
        <v>5.2999999999999999E-2</v>
      </c>
      <c r="F98" s="18">
        <v>57</v>
      </c>
      <c r="G98" s="18">
        <v>53</v>
      </c>
      <c r="H98" s="18">
        <v>0.32500000000000001</v>
      </c>
      <c r="I98" s="18">
        <v>0.64</v>
      </c>
      <c r="J98" s="18">
        <v>3.5999999999999997E-2</v>
      </c>
      <c r="K98" s="18">
        <v>44909738</v>
      </c>
      <c r="L98" s="18">
        <v>0.57399999999999995</v>
      </c>
      <c r="M98" s="18">
        <f t="shared" si="0"/>
        <v>0</v>
      </c>
      <c r="N98" s="9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ht="15" x14ac:dyDescent="0.25">
      <c r="A99" s="14" t="s">
        <v>59</v>
      </c>
      <c r="B99" s="14" t="s">
        <v>105</v>
      </c>
      <c r="C99" s="16" t="s">
        <v>114</v>
      </c>
      <c r="D99" s="18">
        <v>4.2000000000000003E-2</v>
      </c>
      <c r="E99" s="18">
        <v>0.105</v>
      </c>
      <c r="F99" s="18">
        <v>51</v>
      </c>
      <c r="G99" s="18">
        <v>48</v>
      </c>
      <c r="H99" s="18">
        <v>0.44600000000000001</v>
      </c>
      <c r="I99" s="18">
        <v>0.52300000000000002</v>
      </c>
      <c r="J99" s="18">
        <v>3.1E-2</v>
      </c>
      <c r="K99" s="18">
        <v>6924455</v>
      </c>
      <c r="L99" s="18">
        <v>0.16600000000000001</v>
      </c>
      <c r="M99" s="18">
        <f t="shared" si="0"/>
        <v>0</v>
      </c>
      <c r="N99" s="9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ht="15" x14ac:dyDescent="0.25">
      <c r="A100" s="14" t="s">
        <v>59</v>
      </c>
      <c r="B100" s="14" t="s">
        <v>106</v>
      </c>
      <c r="C100" s="16" t="s">
        <v>114</v>
      </c>
      <c r="D100" s="18">
        <v>3.9E-2</v>
      </c>
      <c r="E100" s="18">
        <v>6.7000000000000004E-2</v>
      </c>
      <c r="F100" s="18">
        <v>60</v>
      </c>
      <c r="G100" s="18">
        <v>57</v>
      </c>
      <c r="H100" s="18">
        <v>0.436</v>
      </c>
      <c r="I100" s="18">
        <v>0.53400000000000003</v>
      </c>
      <c r="J100" s="18">
        <v>0.03</v>
      </c>
      <c r="K100" s="18">
        <v>28434810</v>
      </c>
      <c r="L100" s="18">
        <v>0.32500000000000001</v>
      </c>
      <c r="M100" s="18">
        <f t="shared" si="0"/>
        <v>0</v>
      </c>
      <c r="N100" s="9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ht="15" x14ac:dyDescent="0.25">
      <c r="A101" s="14" t="s">
        <v>59</v>
      </c>
      <c r="B101" s="14" t="s">
        <v>107</v>
      </c>
      <c r="C101" s="16" t="s">
        <v>114</v>
      </c>
      <c r="D101" s="18">
        <v>3.2000000000000001E-2</v>
      </c>
      <c r="E101" s="18">
        <v>8.1000000000000003E-2</v>
      </c>
      <c r="F101" s="18">
        <v>48</v>
      </c>
      <c r="G101" s="18">
        <v>47</v>
      </c>
      <c r="H101" s="18">
        <v>0.44</v>
      </c>
      <c r="I101" s="18">
        <v>0.53</v>
      </c>
      <c r="J101" s="18">
        <v>0.03</v>
      </c>
      <c r="K101" s="18">
        <v>1074761</v>
      </c>
      <c r="L101" s="18">
        <v>0.22600000000000001</v>
      </c>
      <c r="M101" s="18">
        <f t="shared" si="0"/>
        <v>0</v>
      </c>
      <c r="N101" s="9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ht="15" x14ac:dyDescent="0.25">
      <c r="A102" s="14" t="s">
        <v>59</v>
      </c>
      <c r="B102" s="14" t="s">
        <v>108</v>
      </c>
      <c r="C102" s="16" t="s">
        <v>114</v>
      </c>
      <c r="D102" s="18">
        <v>4.2000000000000003E-2</v>
      </c>
      <c r="E102" s="18">
        <v>7.5999999999999998E-2</v>
      </c>
      <c r="F102" s="18">
        <v>51</v>
      </c>
      <c r="G102" s="18">
        <v>50</v>
      </c>
      <c r="H102" s="18">
        <v>0.44700000000000001</v>
      </c>
      <c r="I102" s="18">
        <v>0.52400000000000002</v>
      </c>
      <c r="J102" s="18">
        <v>2.9000000000000001E-2</v>
      </c>
      <c r="K102" s="18">
        <v>34895398</v>
      </c>
      <c r="L102" s="18">
        <v>0.22700000000000001</v>
      </c>
      <c r="M102" s="18">
        <f t="shared" si="0"/>
        <v>0</v>
      </c>
      <c r="N102" s="9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ht="15" x14ac:dyDescent="0.25">
      <c r="A103" s="14" t="s">
        <v>59</v>
      </c>
      <c r="B103" s="14" t="s">
        <v>109</v>
      </c>
      <c r="C103" s="16" t="s">
        <v>114</v>
      </c>
      <c r="D103" s="18">
        <v>3.9E-2</v>
      </c>
      <c r="E103" s="18">
        <v>7.4999999999999997E-2</v>
      </c>
      <c r="F103" s="18">
        <v>54</v>
      </c>
      <c r="G103" s="18">
        <v>53</v>
      </c>
      <c r="H103" s="18">
        <v>0.439</v>
      </c>
      <c r="I103" s="18">
        <v>0.53200000000000003</v>
      </c>
      <c r="J103" s="18">
        <v>2.8000000000000001E-2</v>
      </c>
      <c r="K103" s="18">
        <v>4992225</v>
      </c>
      <c r="L103" s="18">
        <v>0.33400000000000002</v>
      </c>
      <c r="M103" s="18">
        <f t="shared" si="0"/>
        <v>0</v>
      </c>
      <c r="N103" s="9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ht="15" x14ac:dyDescent="0.25">
      <c r="A104" s="14" t="s">
        <v>59</v>
      </c>
      <c r="B104" s="14" t="s">
        <v>110</v>
      </c>
      <c r="C104" s="16" t="s">
        <v>114</v>
      </c>
      <c r="D104" s="18">
        <v>1.7000000000000001E-2</v>
      </c>
      <c r="E104" s="18">
        <v>2.4E-2</v>
      </c>
      <c r="F104" s="18">
        <v>75</v>
      </c>
      <c r="G104" s="18">
        <v>71</v>
      </c>
      <c r="H104" s="18">
        <v>0.28899999999999998</v>
      </c>
      <c r="I104" s="18">
        <v>0.64900000000000002</v>
      </c>
      <c r="J104" s="18">
        <v>6.2E-2</v>
      </c>
      <c r="K104" s="18">
        <v>9673600</v>
      </c>
      <c r="L104" s="18">
        <v>0.63800000000000001</v>
      </c>
      <c r="M104" s="18">
        <f t="shared" si="0"/>
        <v>0</v>
      </c>
      <c r="N104" s="9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ht="15" x14ac:dyDescent="0.25">
      <c r="A105" s="14" t="s">
        <v>59</v>
      </c>
      <c r="B105" s="14" t="s">
        <v>111</v>
      </c>
      <c r="C105" s="16" t="s">
        <v>114</v>
      </c>
      <c r="D105" s="18">
        <v>4.8000000000000001E-2</v>
      </c>
      <c r="E105" s="18">
        <v>8.5000000000000006E-2</v>
      </c>
      <c r="F105" s="18">
        <v>49</v>
      </c>
      <c r="G105" s="18">
        <v>49</v>
      </c>
      <c r="H105" s="18">
        <v>0.49299999999999999</v>
      </c>
      <c r="I105" s="18">
        <v>0.48</v>
      </c>
      <c r="J105" s="18">
        <v>2.7E-2</v>
      </c>
      <c r="K105" s="18">
        <v>25088033</v>
      </c>
      <c r="L105" s="18">
        <v>0.122</v>
      </c>
      <c r="M105" s="18">
        <f t="shared" si="0"/>
        <v>0</v>
      </c>
      <c r="N105" s="9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ht="15" x14ac:dyDescent="0.25">
      <c r="A106" s="14" t="s">
        <v>59</v>
      </c>
      <c r="B106" s="14" t="s">
        <v>112</v>
      </c>
      <c r="C106" s="16" t="s">
        <v>114</v>
      </c>
      <c r="D106" s="18">
        <v>4.4999999999999998E-2</v>
      </c>
      <c r="E106" s="18">
        <v>9.5000000000000001E-2</v>
      </c>
      <c r="F106" s="18">
        <v>43</v>
      </c>
      <c r="G106" s="18">
        <v>42</v>
      </c>
      <c r="H106" s="18">
        <v>0.45900000000000002</v>
      </c>
      <c r="I106" s="18">
        <v>0.51400000000000001</v>
      </c>
      <c r="J106" s="18">
        <v>2.7E-2</v>
      </c>
      <c r="K106" s="18">
        <v>10362137</v>
      </c>
      <c r="L106" s="18">
        <v>0.35</v>
      </c>
      <c r="M106" s="18">
        <f t="shared" si="0"/>
        <v>0</v>
      </c>
      <c r="N106" s="9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ht="15" x14ac:dyDescent="0.25">
      <c r="A107" s="14" t="s">
        <v>59</v>
      </c>
      <c r="B107" s="14" t="s">
        <v>113</v>
      </c>
      <c r="C107" s="16" t="s">
        <v>114</v>
      </c>
      <c r="D107" s="18">
        <v>3.2000000000000001E-2</v>
      </c>
      <c r="E107" s="18">
        <v>0.06</v>
      </c>
      <c r="F107" s="18">
        <v>43</v>
      </c>
      <c r="G107" s="18">
        <v>43</v>
      </c>
      <c r="H107" s="18">
        <v>0.41899999999999998</v>
      </c>
      <c r="I107" s="18">
        <v>0.54700000000000004</v>
      </c>
      <c r="J107" s="18">
        <v>3.4000000000000002E-2</v>
      </c>
      <c r="K107" s="18">
        <v>12586763</v>
      </c>
      <c r="L107" s="18">
        <v>0.34200000000000003</v>
      </c>
      <c r="M107" s="18">
        <f t="shared" si="0"/>
        <v>0</v>
      </c>
      <c r="N107" s="9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ht="15" x14ac:dyDescent="0.25">
      <c r="A108" s="14" t="s">
        <v>59</v>
      </c>
      <c r="B108" s="14" t="s">
        <v>60</v>
      </c>
      <c r="C108" s="16" t="s">
        <v>115</v>
      </c>
      <c r="D108" s="18">
        <v>1.9E-2</v>
      </c>
      <c r="E108" s="18">
        <v>3.2000000000000001E-2</v>
      </c>
      <c r="F108" s="18">
        <v>71</v>
      </c>
      <c r="G108" s="18">
        <v>68</v>
      </c>
      <c r="H108" s="18">
        <v>0.318</v>
      </c>
      <c r="I108" s="18">
        <v>0.64100000000000001</v>
      </c>
      <c r="J108" s="18">
        <v>4.1000000000000002E-2</v>
      </c>
      <c r="K108" s="18">
        <v>32572977</v>
      </c>
      <c r="L108" s="18">
        <v>0.61499999999999999</v>
      </c>
      <c r="M108" s="18">
        <f t="shared" si="0"/>
        <v>0</v>
      </c>
      <c r="N108" s="9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ht="15" x14ac:dyDescent="0.25">
      <c r="A109" s="14" t="s">
        <v>59</v>
      </c>
      <c r="B109" s="14" t="s">
        <v>62</v>
      </c>
      <c r="C109" s="16" t="s">
        <v>115</v>
      </c>
      <c r="D109" s="18">
        <v>0.05</v>
      </c>
      <c r="E109" s="18">
        <v>0.126</v>
      </c>
      <c r="F109" s="18">
        <v>48</v>
      </c>
      <c r="G109" s="18">
        <v>45</v>
      </c>
      <c r="H109" s="18">
        <v>0.47699999999999998</v>
      </c>
      <c r="I109" s="18">
        <v>0.499</v>
      </c>
      <c r="J109" s="18">
        <v>2.5000000000000001E-2</v>
      </c>
      <c r="K109" s="18">
        <v>14886574</v>
      </c>
      <c r="L109" s="18">
        <v>0.33900000000000002</v>
      </c>
      <c r="M109" s="18">
        <f t="shared" si="0"/>
        <v>0</v>
      </c>
      <c r="N109" s="9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ht="15" x14ac:dyDescent="0.25">
      <c r="A110" s="14" t="s">
        <v>59</v>
      </c>
      <c r="B110" s="14" t="s">
        <v>63</v>
      </c>
      <c r="C110" s="16" t="s">
        <v>115</v>
      </c>
      <c r="D110" s="18">
        <v>4.2000000000000003E-2</v>
      </c>
      <c r="E110" s="18">
        <v>8.5000000000000006E-2</v>
      </c>
      <c r="F110" s="18">
        <v>58</v>
      </c>
      <c r="G110" s="18">
        <v>54</v>
      </c>
      <c r="H110" s="18">
        <v>0.45100000000000001</v>
      </c>
      <c r="I110" s="18">
        <v>0.52</v>
      </c>
      <c r="J110" s="18">
        <v>2.8000000000000001E-2</v>
      </c>
      <c r="K110" s="18">
        <v>7414744</v>
      </c>
      <c r="L110" s="18">
        <v>0.39</v>
      </c>
      <c r="M110" s="18">
        <f t="shared" si="0"/>
        <v>0</v>
      </c>
      <c r="N110" s="9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ht="15" x14ac:dyDescent="0.25">
      <c r="A111" s="14" t="s">
        <v>59</v>
      </c>
      <c r="B111" s="14" t="s">
        <v>64</v>
      </c>
      <c r="C111" s="16" t="s">
        <v>115</v>
      </c>
      <c r="D111" s="18">
        <v>2.5999999999999999E-2</v>
      </c>
      <c r="E111" s="18">
        <v>5.3999999999999999E-2</v>
      </c>
      <c r="F111" s="18">
        <v>49</v>
      </c>
      <c r="G111" s="18">
        <v>48</v>
      </c>
      <c r="H111" s="18">
        <v>0.372</v>
      </c>
      <c r="I111" s="18">
        <v>0.59799999999999998</v>
      </c>
      <c r="J111" s="18">
        <v>0.03</v>
      </c>
      <c r="K111" s="18">
        <v>1808976</v>
      </c>
      <c r="L111" s="18">
        <v>0.54400000000000004</v>
      </c>
      <c r="M111" s="18">
        <f t="shared" si="0"/>
        <v>0</v>
      </c>
      <c r="N111" s="9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ht="15" x14ac:dyDescent="0.25">
      <c r="A112" s="14" t="s">
        <v>59</v>
      </c>
      <c r="B112" s="14" t="s">
        <v>65</v>
      </c>
      <c r="C112" s="16" t="s">
        <v>115</v>
      </c>
      <c r="D112" s="18">
        <v>4.5999999999999999E-2</v>
      </c>
      <c r="E112" s="18">
        <v>9.4E-2</v>
      </c>
      <c r="F112" s="18">
        <v>52</v>
      </c>
      <c r="G112" s="18">
        <v>50</v>
      </c>
      <c r="H112" s="18">
        <v>0.46700000000000003</v>
      </c>
      <c r="I112" s="18">
        <v>0.50700000000000001</v>
      </c>
      <c r="J112" s="18">
        <v>2.7E-2</v>
      </c>
      <c r="K112" s="18">
        <v>12296399</v>
      </c>
      <c r="L112" s="18">
        <v>0.193</v>
      </c>
      <c r="M112" s="18">
        <f t="shared" si="0"/>
        <v>0</v>
      </c>
      <c r="N112" s="9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ht="15" x14ac:dyDescent="0.25">
      <c r="A113" s="14" t="s">
        <v>59</v>
      </c>
      <c r="B113" s="14" t="s">
        <v>66</v>
      </c>
      <c r="C113" s="16" t="s">
        <v>115</v>
      </c>
      <c r="D113" s="18">
        <v>4.2999999999999997E-2</v>
      </c>
      <c r="E113" s="18">
        <v>8.5999999999999993E-2</v>
      </c>
      <c r="F113" s="18">
        <v>50</v>
      </c>
      <c r="G113" s="18">
        <v>48</v>
      </c>
      <c r="H113" s="18">
        <v>0.47599999999999998</v>
      </c>
      <c r="I113" s="18">
        <v>0.495</v>
      </c>
      <c r="J113" s="18">
        <v>2.8000000000000001E-2</v>
      </c>
      <c r="K113" s="18">
        <v>7037727</v>
      </c>
      <c r="L113" s="18">
        <v>8.6999999999999994E-2</v>
      </c>
      <c r="M113" s="18">
        <f t="shared" si="0"/>
        <v>0</v>
      </c>
      <c r="N113" s="9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ht="15" x14ac:dyDescent="0.25">
      <c r="A114" s="14" t="s">
        <v>59</v>
      </c>
      <c r="B114" s="14" t="s">
        <v>67</v>
      </c>
      <c r="C114" s="16" t="s">
        <v>115</v>
      </c>
      <c r="D114" s="18">
        <v>4.1000000000000002E-2</v>
      </c>
      <c r="E114" s="18">
        <v>8.6999999999999994E-2</v>
      </c>
      <c r="F114" s="18">
        <v>53</v>
      </c>
      <c r="G114" s="18">
        <v>51</v>
      </c>
      <c r="H114" s="18">
        <v>0.44900000000000001</v>
      </c>
      <c r="I114" s="18">
        <v>0.51800000000000002</v>
      </c>
      <c r="J114" s="18">
        <v>3.4000000000000002E-2</v>
      </c>
      <c r="K114" s="18">
        <v>16782044</v>
      </c>
      <c r="L114" s="18">
        <v>0.46700000000000003</v>
      </c>
      <c r="M114" s="18">
        <f t="shared" si="0"/>
        <v>0</v>
      </c>
      <c r="N114" s="9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ht="15" x14ac:dyDescent="0.25">
      <c r="A115" s="14" t="s">
        <v>59</v>
      </c>
      <c r="B115" s="14" t="s">
        <v>68</v>
      </c>
      <c r="C115" s="16" t="s">
        <v>115</v>
      </c>
      <c r="D115" s="18">
        <v>3.9E-2</v>
      </c>
      <c r="E115" s="18">
        <v>0.113</v>
      </c>
      <c r="F115" s="18">
        <v>46</v>
      </c>
      <c r="G115" s="18">
        <v>42</v>
      </c>
      <c r="H115" s="18">
        <v>0.42199999999999999</v>
      </c>
      <c r="I115" s="18">
        <v>0.53900000000000003</v>
      </c>
      <c r="J115" s="18">
        <v>0.04</v>
      </c>
      <c r="K115" s="18">
        <v>3767248</v>
      </c>
      <c r="L115" s="18">
        <v>0.378</v>
      </c>
      <c r="M115" s="18">
        <f t="shared" si="0"/>
        <v>0</v>
      </c>
      <c r="N115" s="9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ht="15" x14ac:dyDescent="0.25">
      <c r="A116" s="14" t="s">
        <v>59</v>
      </c>
      <c r="B116" s="14" t="s">
        <v>69</v>
      </c>
      <c r="C116" s="16" t="s">
        <v>115</v>
      </c>
      <c r="D116" s="18">
        <v>5.0999999999999997E-2</v>
      </c>
      <c r="E116" s="18">
        <v>0.104</v>
      </c>
      <c r="F116" s="18">
        <v>48</v>
      </c>
      <c r="G116" s="18">
        <v>46</v>
      </c>
      <c r="H116" s="18">
        <v>0.49099999999999999</v>
      </c>
      <c r="I116" s="18">
        <v>0.48099999999999998</v>
      </c>
      <c r="J116" s="18">
        <v>2.8000000000000001E-2</v>
      </c>
      <c r="K116" s="18">
        <v>8959964</v>
      </c>
      <c r="L116" s="18">
        <v>0.217</v>
      </c>
      <c r="M116" s="18">
        <f t="shared" si="0"/>
        <v>0</v>
      </c>
      <c r="N116" s="9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ht="15" x14ac:dyDescent="0.25">
      <c r="A117" s="14" t="s">
        <v>59</v>
      </c>
      <c r="B117" s="14" t="s">
        <v>70</v>
      </c>
      <c r="C117" s="16" t="s">
        <v>115</v>
      </c>
      <c r="D117" s="18">
        <v>3.9E-2</v>
      </c>
      <c r="E117" s="18">
        <v>7.1999999999999995E-2</v>
      </c>
      <c r="F117" s="18">
        <v>60</v>
      </c>
      <c r="G117" s="18">
        <v>57</v>
      </c>
      <c r="H117" s="18">
        <v>0.41299999999999998</v>
      </c>
      <c r="I117" s="18">
        <v>0.55600000000000005</v>
      </c>
      <c r="J117" s="18">
        <v>3.1E-2</v>
      </c>
      <c r="K117" s="18">
        <v>556028</v>
      </c>
      <c r="L117" s="18">
        <v>0.28000000000000003</v>
      </c>
      <c r="M117" s="18">
        <f t="shared" si="0"/>
        <v>0</v>
      </c>
      <c r="N117" s="9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ht="15" x14ac:dyDescent="0.25">
      <c r="A118" s="14" t="s">
        <v>59</v>
      </c>
      <c r="B118" s="14" t="s">
        <v>72</v>
      </c>
      <c r="C118" s="16" t="s">
        <v>115</v>
      </c>
      <c r="D118" s="18">
        <v>4.7E-2</v>
      </c>
      <c r="E118" s="18">
        <v>0.113</v>
      </c>
      <c r="F118" s="18">
        <v>48</v>
      </c>
      <c r="G118" s="18">
        <v>46</v>
      </c>
      <c r="H118" s="18">
        <v>0.46400000000000002</v>
      </c>
      <c r="I118" s="18">
        <v>0.50800000000000001</v>
      </c>
      <c r="J118" s="18">
        <v>2.8000000000000001E-2</v>
      </c>
      <c r="K118" s="18">
        <v>49516960</v>
      </c>
      <c r="L118" s="18">
        <v>0.36099999999999999</v>
      </c>
      <c r="M118" s="18">
        <f t="shared" si="0"/>
        <v>1</v>
      </c>
      <c r="N118" s="9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ht="15" x14ac:dyDescent="0.25">
      <c r="A119" s="14" t="s">
        <v>59</v>
      </c>
      <c r="B119" s="14" t="s">
        <v>71</v>
      </c>
      <c r="C119" s="16" t="s">
        <v>115</v>
      </c>
      <c r="D119" s="18">
        <v>3.9E-2</v>
      </c>
      <c r="E119" s="18">
        <v>7.2999999999999995E-2</v>
      </c>
      <c r="F119" s="18">
        <v>54</v>
      </c>
      <c r="G119" s="18">
        <v>52</v>
      </c>
      <c r="H119" s="18">
        <v>0.42</v>
      </c>
      <c r="I119" s="18">
        <v>0.54500000000000004</v>
      </c>
      <c r="J119" s="18">
        <v>3.5999999999999997E-2</v>
      </c>
      <c r="K119" s="18">
        <v>3283719</v>
      </c>
      <c r="L119" s="18">
        <v>0.59599999999999997</v>
      </c>
      <c r="M119" s="18">
        <f t="shared" si="0"/>
        <v>0</v>
      </c>
      <c r="N119" s="9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ht="15" x14ac:dyDescent="0.25">
      <c r="A120" s="14" t="s">
        <v>59</v>
      </c>
      <c r="B120" s="14" t="s">
        <v>73</v>
      </c>
      <c r="C120" s="16" t="s">
        <v>115</v>
      </c>
      <c r="D120" s="18">
        <v>3.7999999999999999E-2</v>
      </c>
      <c r="E120" s="18">
        <v>9.6000000000000002E-2</v>
      </c>
      <c r="F120" s="18">
        <v>47</v>
      </c>
      <c r="G120" s="18">
        <v>46</v>
      </c>
      <c r="H120" s="18">
        <v>0.42199999999999999</v>
      </c>
      <c r="I120" s="18">
        <v>0.54900000000000004</v>
      </c>
      <c r="J120" s="18">
        <v>2.9000000000000001E-2</v>
      </c>
      <c r="K120" s="18">
        <v>16674987</v>
      </c>
      <c r="L120" s="18">
        <v>0.44900000000000001</v>
      </c>
      <c r="M120" s="18">
        <f t="shared" si="0"/>
        <v>0</v>
      </c>
      <c r="N120" s="9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ht="15" x14ac:dyDescent="0.25">
      <c r="A121" s="14" t="s">
        <v>59</v>
      </c>
      <c r="B121" s="14" t="s">
        <v>74</v>
      </c>
      <c r="C121" s="16" t="s">
        <v>115</v>
      </c>
      <c r="D121" s="18">
        <v>2.9000000000000001E-2</v>
      </c>
      <c r="E121" s="18">
        <v>7.5999999999999998E-2</v>
      </c>
      <c r="F121" s="18">
        <v>59</v>
      </c>
      <c r="G121" s="18">
        <v>56</v>
      </c>
      <c r="H121" s="18">
        <v>0.39800000000000002</v>
      </c>
      <c r="I121" s="18">
        <v>0.56999999999999995</v>
      </c>
      <c r="J121" s="18">
        <v>3.2000000000000001E-2</v>
      </c>
      <c r="K121" s="18">
        <v>744434</v>
      </c>
      <c r="L121" s="18">
        <v>0.76600000000000001</v>
      </c>
      <c r="M121" s="18">
        <f t="shared" si="0"/>
        <v>0</v>
      </c>
      <c r="N121" s="9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ht="15" x14ac:dyDescent="0.25">
      <c r="A122" s="14" t="s">
        <v>59</v>
      </c>
      <c r="B122" s="14" t="s">
        <v>75</v>
      </c>
      <c r="C122" s="16" t="s">
        <v>115</v>
      </c>
      <c r="D122" s="18">
        <v>2.4E-2</v>
      </c>
      <c r="E122" s="18">
        <v>3.1E-2</v>
      </c>
      <c r="F122" s="18">
        <v>71</v>
      </c>
      <c r="G122" s="18">
        <v>67</v>
      </c>
      <c r="H122" s="18">
        <v>0.34200000000000003</v>
      </c>
      <c r="I122" s="18">
        <v>0.60399999999999998</v>
      </c>
      <c r="J122" s="18">
        <v>5.3999999999999999E-2</v>
      </c>
      <c r="K122" s="18">
        <v>68302914</v>
      </c>
      <c r="L122" s="18">
        <v>0.42899999999999999</v>
      </c>
      <c r="M122" s="18">
        <f t="shared" si="0"/>
        <v>1</v>
      </c>
      <c r="N122" s="9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ht="15" x14ac:dyDescent="0.25">
      <c r="A123" s="14" t="s">
        <v>59</v>
      </c>
      <c r="B123" s="14" t="s">
        <v>76</v>
      </c>
      <c r="C123" s="16" t="s">
        <v>115</v>
      </c>
      <c r="D123" s="18">
        <v>3.9E-2</v>
      </c>
      <c r="E123" s="18">
        <v>9.4E-2</v>
      </c>
      <c r="F123" s="18">
        <v>49</v>
      </c>
      <c r="G123" s="18">
        <v>47</v>
      </c>
      <c r="H123" s="18">
        <v>0.41899999999999998</v>
      </c>
      <c r="I123" s="18">
        <v>0.54600000000000004</v>
      </c>
      <c r="J123" s="18">
        <v>3.5000000000000003E-2</v>
      </c>
      <c r="K123" s="18">
        <v>551399</v>
      </c>
      <c r="L123" s="18">
        <v>0.38800000000000001</v>
      </c>
      <c r="M123" s="18">
        <f t="shared" si="0"/>
        <v>0</v>
      </c>
      <c r="N123" s="9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ht="15" x14ac:dyDescent="0.25">
      <c r="A124" s="14" t="s">
        <v>59</v>
      </c>
      <c r="B124" s="14" t="s">
        <v>77</v>
      </c>
      <c r="C124" s="16" t="s">
        <v>115</v>
      </c>
      <c r="D124" s="18">
        <v>0.04</v>
      </c>
      <c r="E124" s="18">
        <v>5.3999999999999999E-2</v>
      </c>
      <c r="F124" s="18">
        <v>59</v>
      </c>
      <c r="G124" s="18">
        <v>55</v>
      </c>
      <c r="H124" s="18">
        <v>0.45400000000000001</v>
      </c>
      <c r="I124" s="18">
        <v>0.52700000000000002</v>
      </c>
      <c r="J124" s="18">
        <v>1.9E-2</v>
      </c>
      <c r="K124" s="18">
        <v>4281576</v>
      </c>
      <c r="L124" s="18">
        <v>0.18</v>
      </c>
      <c r="M124" s="18">
        <f t="shared" si="0"/>
        <v>0</v>
      </c>
      <c r="N124" s="9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ht="15" x14ac:dyDescent="0.25">
      <c r="A125" s="14" t="s">
        <v>59</v>
      </c>
      <c r="B125" s="14" t="s">
        <v>78</v>
      </c>
      <c r="C125" s="16" t="s">
        <v>115</v>
      </c>
      <c r="D125" s="18">
        <v>4.2000000000000003E-2</v>
      </c>
      <c r="E125" s="18">
        <v>8.3000000000000004E-2</v>
      </c>
      <c r="F125" s="18">
        <v>55</v>
      </c>
      <c r="G125" s="18">
        <v>53</v>
      </c>
      <c r="H125" s="18">
        <v>0.46500000000000002</v>
      </c>
      <c r="I125" s="18">
        <v>0.504</v>
      </c>
      <c r="J125" s="18">
        <v>3.1E-2</v>
      </c>
      <c r="K125" s="18">
        <v>69948344</v>
      </c>
      <c r="L125" s="18">
        <v>0.151</v>
      </c>
      <c r="M125" s="18">
        <f t="shared" si="0"/>
        <v>1</v>
      </c>
      <c r="N125" s="9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ht="15" x14ac:dyDescent="0.25">
      <c r="A126" s="14" t="s">
        <v>59</v>
      </c>
      <c r="B126" s="14" t="s">
        <v>79</v>
      </c>
      <c r="C126" s="16" t="s">
        <v>115</v>
      </c>
      <c r="D126" s="18">
        <v>3.3000000000000002E-2</v>
      </c>
      <c r="E126" s="18">
        <v>5.3999999999999999E-2</v>
      </c>
      <c r="F126" s="18">
        <v>61</v>
      </c>
      <c r="G126" s="18">
        <v>58</v>
      </c>
      <c r="H126" s="18">
        <v>0.40200000000000002</v>
      </c>
      <c r="I126" s="18">
        <v>0.54</v>
      </c>
      <c r="J126" s="18">
        <v>5.8000000000000003E-2</v>
      </c>
      <c r="K126" s="18">
        <v>1285318</v>
      </c>
      <c r="L126" s="18">
        <v>0.81599999999999995</v>
      </c>
      <c r="M126" s="18">
        <f t="shared" si="0"/>
        <v>0</v>
      </c>
      <c r="N126" s="9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ht="15" x14ac:dyDescent="0.25">
      <c r="A127" s="14" t="s">
        <v>59</v>
      </c>
      <c r="B127" s="14" t="s">
        <v>80</v>
      </c>
      <c r="C127" s="16" t="s">
        <v>115</v>
      </c>
      <c r="D127" s="18">
        <v>4.4999999999999998E-2</v>
      </c>
      <c r="E127" s="18">
        <v>6.0999999999999999E-2</v>
      </c>
      <c r="F127" s="18">
        <v>57</v>
      </c>
      <c r="G127" s="18">
        <v>55</v>
      </c>
      <c r="H127" s="18">
        <v>0.45900000000000002</v>
      </c>
      <c r="I127" s="18">
        <v>0.51500000000000001</v>
      </c>
      <c r="J127" s="18">
        <v>2.5999999999999999E-2</v>
      </c>
      <c r="K127" s="18">
        <v>1306667</v>
      </c>
      <c r="L127" s="18">
        <v>0.497</v>
      </c>
      <c r="M127" s="18">
        <f t="shared" si="0"/>
        <v>0</v>
      </c>
      <c r="N127" s="9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ht="15" x14ac:dyDescent="0.25">
      <c r="A128" s="14" t="s">
        <v>59</v>
      </c>
      <c r="B128" s="14" t="s">
        <v>81</v>
      </c>
      <c r="C128" s="16" t="s">
        <v>115</v>
      </c>
      <c r="D128" s="18">
        <v>3.4000000000000002E-2</v>
      </c>
      <c r="E128" s="18">
        <v>6.2E-2</v>
      </c>
      <c r="F128" s="18">
        <v>58</v>
      </c>
      <c r="G128" s="18">
        <v>57</v>
      </c>
      <c r="H128" s="18">
        <v>0.40899999999999997</v>
      </c>
      <c r="I128" s="18">
        <v>0.55900000000000005</v>
      </c>
      <c r="J128" s="18">
        <v>3.2000000000000001E-2</v>
      </c>
      <c r="K128" s="18">
        <v>19786307</v>
      </c>
      <c r="L128" s="18">
        <v>0.45300000000000001</v>
      </c>
      <c r="M128" s="18">
        <f t="shared" si="0"/>
        <v>0</v>
      </c>
      <c r="N128" s="9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ht="15" x14ac:dyDescent="0.25">
      <c r="A129" s="14" t="s">
        <v>59</v>
      </c>
      <c r="B129" s="14" t="s">
        <v>82</v>
      </c>
      <c r="C129" s="16" t="s">
        <v>115</v>
      </c>
      <c r="D129" s="18">
        <v>4.1000000000000002E-2</v>
      </c>
      <c r="E129" s="18">
        <v>9.5000000000000001E-2</v>
      </c>
      <c r="F129" s="18">
        <v>51</v>
      </c>
      <c r="G129" s="18">
        <v>51</v>
      </c>
      <c r="H129" s="18">
        <v>0.439</v>
      </c>
      <c r="I129" s="18">
        <v>0.52700000000000002</v>
      </c>
      <c r="J129" s="18">
        <v>3.4000000000000002E-2</v>
      </c>
      <c r="K129" s="18">
        <v>9045748</v>
      </c>
      <c r="L129" s="18">
        <v>0.317</v>
      </c>
      <c r="M129" s="18">
        <f t="shared" si="0"/>
        <v>0</v>
      </c>
      <c r="N129" s="9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ht="15" x14ac:dyDescent="0.25">
      <c r="A130" s="14" t="s">
        <v>59</v>
      </c>
      <c r="B130" s="14" t="s">
        <v>83</v>
      </c>
      <c r="C130" s="16" t="s">
        <v>115</v>
      </c>
      <c r="D130" s="18">
        <v>4.1000000000000002E-2</v>
      </c>
      <c r="E130" s="18">
        <v>0.104</v>
      </c>
      <c r="F130" s="18">
        <v>53</v>
      </c>
      <c r="G130" s="18">
        <v>51</v>
      </c>
      <c r="H130" s="18">
        <v>0.433</v>
      </c>
      <c r="I130" s="18">
        <v>0.53700000000000003</v>
      </c>
      <c r="J130" s="18">
        <v>0.03</v>
      </c>
      <c r="K130" s="18">
        <v>1330849</v>
      </c>
      <c r="L130" s="18">
        <v>0.38300000000000001</v>
      </c>
      <c r="M130" s="18">
        <f t="shared" si="0"/>
        <v>0</v>
      </c>
      <c r="N130" s="9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ht="15" x14ac:dyDescent="0.25">
      <c r="A131" s="14" t="s">
        <v>59</v>
      </c>
      <c r="B131" s="14" t="s">
        <v>84</v>
      </c>
      <c r="C131" s="16" t="s">
        <v>115</v>
      </c>
      <c r="D131" s="18">
        <v>3.9E-2</v>
      </c>
      <c r="E131" s="18">
        <v>6.6000000000000003E-2</v>
      </c>
      <c r="F131" s="18">
        <v>54</v>
      </c>
      <c r="G131" s="18">
        <v>52</v>
      </c>
      <c r="H131" s="18">
        <v>0.435</v>
      </c>
      <c r="I131" s="18">
        <v>0.53800000000000003</v>
      </c>
      <c r="J131" s="18">
        <v>2.8000000000000001E-2</v>
      </c>
      <c r="K131" s="18">
        <v>33000524</v>
      </c>
      <c r="L131" s="18">
        <v>0.20599999999999999</v>
      </c>
      <c r="M131" s="18">
        <f t="shared" si="0"/>
        <v>0</v>
      </c>
      <c r="N131" s="9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ht="15" x14ac:dyDescent="0.25">
      <c r="A132" s="14" t="s">
        <v>59</v>
      </c>
      <c r="B132" s="14" t="s">
        <v>85</v>
      </c>
      <c r="C132" s="16" t="s">
        <v>115</v>
      </c>
      <c r="D132" s="18">
        <v>0.03</v>
      </c>
      <c r="E132" s="18">
        <v>8.2000000000000003E-2</v>
      </c>
      <c r="F132" s="18">
        <v>45</v>
      </c>
      <c r="G132" s="18">
        <v>44</v>
      </c>
      <c r="H132" s="18">
        <v>0.40699999999999997</v>
      </c>
      <c r="I132" s="18">
        <v>0.54700000000000004</v>
      </c>
      <c r="J132" s="18">
        <v>4.5999999999999999E-2</v>
      </c>
      <c r="K132" s="18">
        <v>1885487</v>
      </c>
      <c r="L132" s="18">
        <v>0.20599999999999999</v>
      </c>
      <c r="M132" s="18">
        <f t="shared" si="0"/>
        <v>0</v>
      </c>
      <c r="N132" s="9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ht="15" x14ac:dyDescent="0.25">
      <c r="A133" s="14" t="s">
        <v>59</v>
      </c>
      <c r="B133" s="14" t="s">
        <v>86</v>
      </c>
      <c r="C133" s="16" t="s">
        <v>115</v>
      </c>
      <c r="D133" s="18">
        <v>4.2000000000000003E-2</v>
      </c>
      <c r="E133" s="18">
        <v>0.104</v>
      </c>
      <c r="F133" s="18">
        <v>54</v>
      </c>
      <c r="G133" s="18">
        <v>52</v>
      </c>
      <c r="H133" s="18">
        <v>0.432</v>
      </c>
      <c r="I133" s="18">
        <v>0.53700000000000003</v>
      </c>
      <c r="J133" s="18">
        <v>3.1E-2</v>
      </c>
      <c r="K133" s="18">
        <v>3070673</v>
      </c>
      <c r="L133" s="18">
        <v>0.45</v>
      </c>
      <c r="M133" s="18">
        <f t="shared" si="0"/>
        <v>0</v>
      </c>
      <c r="N133" s="9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ht="15" x14ac:dyDescent="0.25">
      <c r="A134" s="14" t="s">
        <v>59</v>
      </c>
      <c r="B134" s="14" t="s">
        <v>87</v>
      </c>
      <c r="C134" s="16" t="s">
        <v>115</v>
      </c>
      <c r="D134" s="18">
        <v>2.3E-2</v>
      </c>
      <c r="E134" s="18">
        <v>2.3E-2</v>
      </c>
      <c r="F134" s="18">
        <v>74</v>
      </c>
      <c r="G134" s="18">
        <v>71</v>
      </c>
      <c r="H134" s="18">
        <v>0.32</v>
      </c>
      <c r="I134" s="18">
        <v>0.64</v>
      </c>
      <c r="J134" s="18">
        <v>4.1000000000000002E-2</v>
      </c>
      <c r="K134" s="18">
        <v>5340389</v>
      </c>
      <c r="L134" s="18">
        <v>0.76500000000000001</v>
      </c>
      <c r="M134" s="18">
        <f t="shared" si="0"/>
        <v>0</v>
      </c>
      <c r="N134" s="9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ht="15" x14ac:dyDescent="0.25">
      <c r="A135" s="14" t="s">
        <v>59</v>
      </c>
      <c r="B135" s="14" t="s">
        <v>88</v>
      </c>
      <c r="C135" s="16" t="s">
        <v>115</v>
      </c>
      <c r="D135" s="18">
        <v>0.04</v>
      </c>
      <c r="E135" s="18">
        <v>6.4000000000000001E-2</v>
      </c>
      <c r="F135" s="18">
        <v>61</v>
      </c>
      <c r="G135" s="18">
        <v>59</v>
      </c>
      <c r="H135" s="18">
        <v>0.45400000000000001</v>
      </c>
      <c r="I135" s="18">
        <v>0.51700000000000002</v>
      </c>
      <c r="J135" s="18">
        <v>0.03</v>
      </c>
      <c r="K135" s="18">
        <v>16736029</v>
      </c>
      <c r="L135" s="18">
        <v>0.27700000000000002</v>
      </c>
      <c r="M135" s="18">
        <f t="shared" si="0"/>
        <v>0</v>
      </c>
      <c r="N135" s="9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ht="15" x14ac:dyDescent="0.25">
      <c r="A136" s="14" t="s">
        <v>59</v>
      </c>
      <c r="B136" s="14" t="s">
        <v>89</v>
      </c>
      <c r="C136" s="16" t="s">
        <v>115</v>
      </c>
      <c r="D136" s="18">
        <v>4.3999999999999997E-2</v>
      </c>
      <c r="E136" s="18">
        <v>0.09</v>
      </c>
      <c r="F136" s="18">
        <v>47</v>
      </c>
      <c r="G136" s="18">
        <v>47</v>
      </c>
      <c r="H136" s="18">
        <v>0.46100000000000002</v>
      </c>
      <c r="I136" s="18">
        <v>0.50900000000000001</v>
      </c>
      <c r="J136" s="18">
        <v>0.03</v>
      </c>
      <c r="K136" s="18">
        <v>11926778</v>
      </c>
      <c r="L136" s="18">
        <v>0.14799999999999999</v>
      </c>
      <c r="M136" s="18">
        <f t="shared" si="0"/>
        <v>0</v>
      </c>
      <c r="N136" s="9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ht="15" x14ac:dyDescent="0.25">
      <c r="A137" s="14" t="s">
        <v>59</v>
      </c>
      <c r="B137" s="14" t="s">
        <v>90</v>
      </c>
      <c r="C137" s="16" t="s">
        <v>115</v>
      </c>
      <c r="D137" s="18">
        <v>4.8000000000000001E-2</v>
      </c>
      <c r="E137" s="18">
        <v>0.109</v>
      </c>
      <c r="F137" s="18">
        <v>50</v>
      </c>
      <c r="G137" s="18">
        <v>50</v>
      </c>
      <c r="H137" s="18">
        <v>0.46100000000000002</v>
      </c>
      <c r="I137" s="18">
        <v>0.50600000000000001</v>
      </c>
      <c r="J137" s="18">
        <v>3.3000000000000002E-2</v>
      </c>
      <c r="K137" s="18">
        <v>10882662</v>
      </c>
      <c r="L137" s="18">
        <v>0.29799999999999999</v>
      </c>
      <c r="M137" s="18">
        <f t="shared" si="0"/>
        <v>0</v>
      </c>
      <c r="N137" s="9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ht="15" x14ac:dyDescent="0.25">
      <c r="A138" s="14" t="s">
        <v>59</v>
      </c>
      <c r="B138" s="14" t="s">
        <v>91</v>
      </c>
      <c r="C138" s="16" t="s">
        <v>115</v>
      </c>
      <c r="D138" s="18">
        <v>3.7999999999999999E-2</v>
      </c>
      <c r="E138" s="18">
        <v>7.5999999999999998E-2</v>
      </c>
      <c r="F138" s="18">
        <v>61</v>
      </c>
      <c r="G138" s="18">
        <v>58</v>
      </c>
      <c r="H138" s="18">
        <v>0.42299999999999999</v>
      </c>
      <c r="I138" s="18">
        <v>0.54500000000000004</v>
      </c>
      <c r="J138" s="18">
        <v>3.2000000000000001E-2</v>
      </c>
      <c r="K138" s="18">
        <v>2877431</v>
      </c>
      <c r="L138" s="18">
        <v>0.50800000000000001</v>
      </c>
      <c r="M138" s="18">
        <f t="shared" si="0"/>
        <v>0</v>
      </c>
      <c r="N138" s="9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ht="15" x14ac:dyDescent="0.25">
      <c r="A139" s="14" t="s">
        <v>59</v>
      </c>
      <c r="B139" s="14" t="s">
        <v>92</v>
      </c>
      <c r="C139" s="16" t="s">
        <v>115</v>
      </c>
      <c r="D139" s="18">
        <v>1.7000000000000001E-2</v>
      </c>
      <c r="E139" s="18">
        <v>1.4E-2</v>
      </c>
      <c r="F139" s="18">
        <v>76</v>
      </c>
      <c r="G139" s="18">
        <v>69</v>
      </c>
      <c r="H139" s="18">
        <v>0.252</v>
      </c>
      <c r="I139" s="18">
        <v>0.68500000000000005</v>
      </c>
      <c r="J139" s="18">
        <v>6.4000000000000001E-2</v>
      </c>
      <c r="K139" s="18">
        <v>1210196</v>
      </c>
      <c r="L139" s="18">
        <v>0.42299999999999999</v>
      </c>
      <c r="M139" s="18">
        <f t="shared" si="0"/>
        <v>0</v>
      </c>
      <c r="N139" s="9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ht="15" x14ac:dyDescent="0.25">
      <c r="A140" s="14" t="s">
        <v>59</v>
      </c>
      <c r="B140" s="14" t="s">
        <v>93</v>
      </c>
      <c r="C140" s="16" t="s">
        <v>115</v>
      </c>
      <c r="D140" s="18">
        <v>2.1000000000000001E-2</v>
      </c>
      <c r="E140" s="18">
        <v>0.04</v>
      </c>
      <c r="F140" s="18">
        <v>70</v>
      </c>
      <c r="G140" s="18">
        <v>67</v>
      </c>
      <c r="H140" s="18">
        <v>0.32700000000000001</v>
      </c>
      <c r="I140" s="18">
        <v>0.625</v>
      </c>
      <c r="J140" s="18">
        <v>4.8000000000000001E-2</v>
      </c>
      <c r="K140" s="18">
        <v>29311443</v>
      </c>
      <c r="L140" s="18">
        <v>0.54</v>
      </c>
      <c r="M140" s="18">
        <f t="shared" si="0"/>
        <v>0</v>
      </c>
      <c r="N140" s="9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ht="15" x14ac:dyDescent="0.25">
      <c r="A141" s="14" t="s">
        <v>59</v>
      </c>
      <c r="B141" s="14" t="s">
        <v>94</v>
      </c>
      <c r="C141" s="16" t="s">
        <v>115</v>
      </c>
      <c r="D141" s="18">
        <v>4.4999999999999998E-2</v>
      </c>
      <c r="E141" s="18">
        <v>0.104</v>
      </c>
      <c r="F141" s="18">
        <v>49</v>
      </c>
      <c r="G141" s="18">
        <v>46</v>
      </c>
      <c r="H141" s="18">
        <v>0.441</v>
      </c>
      <c r="I141" s="18">
        <v>0.52700000000000002</v>
      </c>
      <c r="J141" s="18">
        <v>3.2000000000000001E-2</v>
      </c>
      <c r="K141" s="18">
        <v>19319894</v>
      </c>
      <c r="L141" s="18">
        <v>0.29499999999999998</v>
      </c>
      <c r="M141" s="18">
        <f t="shared" si="0"/>
        <v>0</v>
      </c>
      <c r="N141" s="9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ht="15" x14ac:dyDescent="0.25">
      <c r="A142" s="14" t="s">
        <v>59</v>
      </c>
      <c r="B142" s="14" t="s">
        <v>95</v>
      </c>
      <c r="C142" s="16" t="s">
        <v>115</v>
      </c>
      <c r="D142" s="18">
        <v>3.1E-2</v>
      </c>
      <c r="E142" s="18">
        <v>4.9000000000000002E-2</v>
      </c>
      <c r="F142" s="18">
        <v>56</v>
      </c>
      <c r="G142" s="18">
        <v>52</v>
      </c>
      <c r="H142" s="18">
        <v>0.40200000000000002</v>
      </c>
      <c r="I142" s="18">
        <v>0.56499999999999995</v>
      </c>
      <c r="J142" s="18">
        <v>3.3000000000000002E-2</v>
      </c>
      <c r="K142" s="18">
        <v>1958303</v>
      </c>
      <c r="L142" s="18">
        <v>0.33800000000000002</v>
      </c>
      <c r="M142" s="18">
        <f t="shared" si="0"/>
        <v>0</v>
      </c>
      <c r="N142" s="9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ht="15" x14ac:dyDescent="0.25">
      <c r="A143" s="14" t="s">
        <v>59</v>
      </c>
      <c r="B143" s="14" t="s">
        <v>96</v>
      </c>
      <c r="C143" s="16" t="s">
        <v>115</v>
      </c>
      <c r="D143" s="18">
        <v>5.1999999999999998E-2</v>
      </c>
      <c r="E143" s="18">
        <v>9.4E-2</v>
      </c>
      <c r="F143" s="18">
        <v>52</v>
      </c>
      <c r="G143" s="18">
        <v>52</v>
      </c>
      <c r="H143" s="18">
        <v>0.48299999999999998</v>
      </c>
      <c r="I143" s="18">
        <v>0.49099999999999999</v>
      </c>
      <c r="J143" s="18">
        <v>2.5000000000000001E-2</v>
      </c>
      <c r="K143" s="18">
        <v>11817297</v>
      </c>
      <c r="L143" s="18">
        <v>0.16400000000000001</v>
      </c>
      <c r="M143" s="18">
        <f t="shared" si="0"/>
        <v>0</v>
      </c>
      <c r="N143" s="9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ht="15" x14ac:dyDescent="0.25">
      <c r="A144" s="14" t="s">
        <v>59</v>
      </c>
      <c r="B144" s="14" t="s">
        <v>97</v>
      </c>
      <c r="C144" s="16" t="s">
        <v>115</v>
      </c>
      <c r="D144" s="18">
        <v>4.2999999999999997E-2</v>
      </c>
      <c r="E144" s="18">
        <v>0.106</v>
      </c>
      <c r="F144" s="18">
        <v>48</v>
      </c>
      <c r="G144" s="18">
        <v>47</v>
      </c>
      <c r="H144" s="18">
        <v>0.434</v>
      </c>
      <c r="I144" s="18">
        <v>0.53800000000000003</v>
      </c>
      <c r="J144" s="18">
        <v>2.8000000000000001E-2</v>
      </c>
      <c r="K144" s="18">
        <v>129224641</v>
      </c>
      <c r="L144" s="18">
        <v>0.36499999999999999</v>
      </c>
      <c r="M144" s="18">
        <f t="shared" si="0"/>
        <v>1</v>
      </c>
      <c r="N144" s="9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ht="15" x14ac:dyDescent="0.25">
      <c r="A145" s="14" t="s">
        <v>59</v>
      </c>
      <c r="B145" s="14" t="s">
        <v>98</v>
      </c>
      <c r="C145" s="16" t="s">
        <v>115</v>
      </c>
      <c r="D145" s="18">
        <v>0.04</v>
      </c>
      <c r="E145" s="18">
        <v>9.1999999999999998E-2</v>
      </c>
      <c r="F145" s="18">
        <v>51</v>
      </c>
      <c r="G145" s="18">
        <v>50</v>
      </c>
      <c r="H145" s="18">
        <v>0.45900000000000002</v>
      </c>
      <c r="I145" s="18">
        <v>0.51300000000000001</v>
      </c>
      <c r="J145" s="18">
        <v>2.9000000000000001E-2</v>
      </c>
      <c r="K145" s="18">
        <v>8987523</v>
      </c>
      <c r="L145" s="18">
        <v>0.16800000000000001</v>
      </c>
      <c r="M145" s="18">
        <f t="shared" si="0"/>
        <v>0</v>
      </c>
      <c r="N145" s="9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ht="15" x14ac:dyDescent="0.25">
      <c r="A146" s="14" t="s">
        <v>59</v>
      </c>
      <c r="B146" s="14" t="s">
        <v>99</v>
      </c>
      <c r="C146" s="16" t="s">
        <v>115</v>
      </c>
      <c r="D146" s="18">
        <v>3.6999999999999998E-2</v>
      </c>
      <c r="E146" s="18">
        <v>5.3999999999999999E-2</v>
      </c>
      <c r="F146" s="18">
        <v>66</v>
      </c>
      <c r="G146" s="18">
        <v>62</v>
      </c>
      <c r="H146" s="18">
        <v>0.42899999999999999</v>
      </c>
      <c r="I146" s="18">
        <v>0.53</v>
      </c>
      <c r="J146" s="18">
        <v>0.04</v>
      </c>
      <c r="K146" s="18">
        <v>144447</v>
      </c>
      <c r="L146" s="18">
        <v>0.55300000000000005</v>
      </c>
      <c r="M146" s="18">
        <f t="shared" si="0"/>
        <v>0</v>
      </c>
      <c r="N146" s="9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ht="15" x14ac:dyDescent="0.25">
      <c r="A147" s="14" t="s">
        <v>59</v>
      </c>
      <c r="B147" s="14" t="s">
        <v>100</v>
      </c>
      <c r="C147" s="16" t="s">
        <v>115</v>
      </c>
      <c r="D147" s="18">
        <v>0.04</v>
      </c>
      <c r="E147" s="18">
        <v>6.5000000000000002E-2</v>
      </c>
      <c r="F147" s="18">
        <v>60</v>
      </c>
      <c r="G147" s="18">
        <v>57</v>
      </c>
      <c r="H147" s="18">
        <v>0.44700000000000001</v>
      </c>
      <c r="I147" s="18">
        <v>0.52100000000000002</v>
      </c>
      <c r="J147" s="18">
        <v>3.2000000000000001E-2</v>
      </c>
      <c r="K147" s="18">
        <v>10390050</v>
      </c>
      <c r="L147" s="18">
        <v>0.40600000000000003</v>
      </c>
      <c r="M147" s="18">
        <f t="shared" si="0"/>
        <v>0</v>
      </c>
      <c r="N147" s="9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15" x14ac:dyDescent="0.25">
      <c r="A148" s="14" t="s">
        <v>59</v>
      </c>
      <c r="B148" s="14" t="s">
        <v>101</v>
      </c>
      <c r="C148" s="16" t="s">
        <v>115</v>
      </c>
      <c r="D148" s="18">
        <v>1.7999999999999999E-2</v>
      </c>
      <c r="E148" s="18">
        <v>1.2E-2</v>
      </c>
      <c r="F148" s="18">
        <v>77</v>
      </c>
      <c r="G148" s="18">
        <v>69</v>
      </c>
      <c r="H148" s="18">
        <v>0.26700000000000002</v>
      </c>
      <c r="I148" s="18">
        <v>0.65400000000000003</v>
      </c>
      <c r="J148" s="18">
        <v>7.9000000000000001E-2</v>
      </c>
      <c r="K148" s="18">
        <v>83700</v>
      </c>
      <c r="L148" s="18">
        <v>0.505</v>
      </c>
      <c r="M148" s="18">
        <f t="shared" si="0"/>
        <v>0</v>
      </c>
      <c r="N148" s="9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15" x14ac:dyDescent="0.25">
      <c r="A149" s="14" t="s">
        <v>59</v>
      </c>
      <c r="B149" s="14" t="s">
        <v>102</v>
      </c>
      <c r="C149" s="16" t="s">
        <v>115</v>
      </c>
      <c r="D149" s="18">
        <v>4.2999999999999997E-2</v>
      </c>
      <c r="E149" s="18">
        <v>0.13600000000000001</v>
      </c>
      <c r="F149" s="18">
        <v>40</v>
      </c>
      <c r="G149" s="18">
        <v>39</v>
      </c>
      <c r="H149" s="18">
        <v>0.42799999999999999</v>
      </c>
      <c r="I149" s="18">
        <v>0.54800000000000004</v>
      </c>
      <c r="J149" s="18">
        <v>2.4E-2</v>
      </c>
      <c r="K149" s="18">
        <v>4493047</v>
      </c>
      <c r="L149" s="18">
        <v>0.36099999999999999</v>
      </c>
      <c r="M149" s="18">
        <f t="shared" si="0"/>
        <v>0</v>
      </c>
      <c r="N149" s="9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ht="15" x14ac:dyDescent="0.25">
      <c r="A150" s="14" t="s">
        <v>59</v>
      </c>
      <c r="B150" s="14" t="s">
        <v>103</v>
      </c>
      <c r="C150" s="16" t="s">
        <v>115</v>
      </c>
      <c r="D150" s="18">
        <v>4.8000000000000001E-2</v>
      </c>
      <c r="E150" s="18">
        <v>0.105</v>
      </c>
      <c r="F150" s="18">
        <v>53</v>
      </c>
      <c r="G150" s="18">
        <v>50</v>
      </c>
      <c r="H150" s="18">
        <v>0.47499999999999998</v>
      </c>
      <c r="I150" s="18">
        <v>0.496</v>
      </c>
      <c r="J150" s="18">
        <v>2.9000000000000001E-2</v>
      </c>
      <c r="K150" s="18">
        <v>7825924</v>
      </c>
      <c r="L150" s="18">
        <v>0.34</v>
      </c>
      <c r="M150" s="18">
        <f t="shared" si="0"/>
        <v>0</v>
      </c>
      <c r="N150" s="9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ht="15" x14ac:dyDescent="0.25">
      <c r="A151" s="14" t="s">
        <v>59</v>
      </c>
      <c r="B151" s="14" t="s">
        <v>104</v>
      </c>
      <c r="C151" s="16" t="s">
        <v>115</v>
      </c>
      <c r="D151" s="18">
        <v>2.4E-2</v>
      </c>
      <c r="E151" s="18">
        <v>5.2999999999999999E-2</v>
      </c>
      <c r="F151" s="18">
        <v>55</v>
      </c>
      <c r="G151" s="18">
        <v>52</v>
      </c>
      <c r="H151" s="18">
        <v>0.32</v>
      </c>
      <c r="I151" s="18">
        <v>0.64300000000000002</v>
      </c>
      <c r="J151" s="18">
        <v>3.6999999999999998E-2</v>
      </c>
      <c r="K151" s="18">
        <v>45808736</v>
      </c>
      <c r="L151" s="18">
        <v>0.57899999999999996</v>
      </c>
      <c r="M151" s="18">
        <f t="shared" si="0"/>
        <v>0</v>
      </c>
      <c r="N151" s="9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ht="15" x14ac:dyDescent="0.25">
      <c r="A152" s="14" t="s">
        <v>59</v>
      </c>
      <c r="B152" s="14" t="s">
        <v>105</v>
      </c>
      <c r="C152" s="16" t="s">
        <v>115</v>
      </c>
      <c r="D152" s="18">
        <v>4.1000000000000002E-2</v>
      </c>
      <c r="E152" s="18">
        <v>0.1</v>
      </c>
      <c r="F152" s="18">
        <v>51</v>
      </c>
      <c r="G152" s="18">
        <v>49</v>
      </c>
      <c r="H152" s="18">
        <v>0.44500000000000001</v>
      </c>
      <c r="I152" s="18">
        <v>0.52400000000000002</v>
      </c>
      <c r="J152" s="18">
        <v>3.1E-2</v>
      </c>
      <c r="K152" s="18">
        <v>7186820</v>
      </c>
      <c r="L152" s="18">
        <v>0.16800000000000001</v>
      </c>
      <c r="M152" s="18">
        <f t="shared" si="0"/>
        <v>0</v>
      </c>
      <c r="N152" s="9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ht="15" x14ac:dyDescent="0.25">
      <c r="A153" s="14" t="s">
        <v>59</v>
      </c>
      <c r="B153" s="14" t="s">
        <v>106</v>
      </c>
      <c r="C153" s="16" t="s">
        <v>115</v>
      </c>
      <c r="D153" s="18">
        <v>3.9E-2</v>
      </c>
      <c r="E153" s="18">
        <v>6.6000000000000003E-2</v>
      </c>
      <c r="F153" s="18">
        <v>61</v>
      </c>
      <c r="G153" s="18">
        <v>57</v>
      </c>
      <c r="H153" s="18">
        <v>0.435</v>
      </c>
      <c r="I153" s="18">
        <v>0.53500000000000003</v>
      </c>
      <c r="J153" s="18">
        <v>0.03</v>
      </c>
      <c r="K153" s="18">
        <v>29186427</v>
      </c>
      <c r="L153" s="18">
        <v>0.32600000000000001</v>
      </c>
      <c r="M153" s="18">
        <f t="shared" si="0"/>
        <v>0</v>
      </c>
      <c r="N153" s="9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ht="15" x14ac:dyDescent="0.25">
      <c r="A154" s="14" t="s">
        <v>59</v>
      </c>
      <c r="B154" s="14" t="s">
        <v>107</v>
      </c>
      <c r="C154" s="16" t="s">
        <v>115</v>
      </c>
      <c r="D154" s="18">
        <v>3.2000000000000001E-2</v>
      </c>
      <c r="E154" s="18">
        <v>8.2000000000000003E-2</v>
      </c>
      <c r="F154" s="18">
        <v>47</v>
      </c>
      <c r="G154" s="18">
        <v>46</v>
      </c>
      <c r="H154" s="18">
        <v>0.435</v>
      </c>
      <c r="I154" s="18">
        <v>0.53500000000000003</v>
      </c>
      <c r="J154" s="18">
        <v>0.03</v>
      </c>
      <c r="K154" s="18">
        <v>1082183</v>
      </c>
      <c r="L154" s="18">
        <v>0.224</v>
      </c>
      <c r="M154" s="18">
        <f t="shared" si="0"/>
        <v>0</v>
      </c>
      <c r="N154" s="9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ht="15" x14ac:dyDescent="0.25">
      <c r="A155" s="14" t="s">
        <v>59</v>
      </c>
      <c r="B155" s="14" t="s">
        <v>108</v>
      </c>
      <c r="C155" s="16" t="s">
        <v>115</v>
      </c>
      <c r="D155" s="18">
        <v>4.2000000000000003E-2</v>
      </c>
      <c r="E155" s="18">
        <v>7.0999999999999994E-2</v>
      </c>
      <c r="F155" s="18">
        <v>52</v>
      </c>
      <c r="G155" s="18">
        <v>51</v>
      </c>
      <c r="H155" s="18">
        <v>0.44700000000000001</v>
      </c>
      <c r="I155" s="18">
        <v>0.52400000000000002</v>
      </c>
      <c r="J155" s="18">
        <v>2.9000000000000001E-2</v>
      </c>
      <c r="K155" s="18">
        <v>35806497</v>
      </c>
      <c r="L155" s="18">
        <v>0.23</v>
      </c>
      <c r="M155" s="18">
        <f t="shared" si="0"/>
        <v>0</v>
      </c>
      <c r="N155" s="9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ht="15" x14ac:dyDescent="0.25">
      <c r="A156" s="14" t="s">
        <v>59</v>
      </c>
      <c r="B156" s="14" t="s">
        <v>109</v>
      </c>
      <c r="C156" s="16" t="s">
        <v>115</v>
      </c>
      <c r="D156" s="18">
        <v>3.9E-2</v>
      </c>
      <c r="E156" s="18">
        <v>7.2999999999999995E-2</v>
      </c>
      <c r="F156" s="18">
        <v>55</v>
      </c>
      <c r="G156" s="18">
        <v>53</v>
      </c>
      <c r="H156" s="18">
        <v>0.436</v>
      </c>
      <c r="I156" s="18">
        <v>0.53600000000000003</v>
      </c>
      <c r="J156" s="18">
        <v>2.8000000000000001E-2</v>
      </c>
      <c r="K156" s="18">
        <v>5123674</v>
      </c>
      <c r="L156" s="18">
        <v>0.33800000000000002</v>
      </c>
      <c r="M156" s="18">
        <f t="shared" si="0"/>
        <v>0</v>
      </c>
      <c r="N156" s="9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ht="15" x14ac:dyDescent="0.25">
      <c r="A157" s="14" t="s">
        <v>59</v>
      </c>
      <c r="B157" s="14" t="s">
        <v>110</v>
      </c>
      <c r="C157" s="16" t="s">
        <v>115</v>
      </c>
      <c r="D157" s="18">
        <v>1.7000000000000001E-2</v>
      </c>
      <c r="E157" s="18">
        <v>2.3E-2</v>
      </c>
      <c r="F157" s="18">
        <v>75</v>
      </c>
      <c r="G157" s="18">
        <v>71</v>
      </c>
      <c r="H157" s="18">
        <v>0.28100000000000003</v>
      </c>
      <c r="I157" s="18">
        <v>0.65600000000000003</v>
      </c>
      <c r="J157" s="18">
        <v>6.4000000000000001E-2</v>
      </c>
      <c r="K157" s="18">
        <v>9781900</v>
      </c>
      <c r="L157" s="18">
        <v>0.64200000000000002</v>
      </c>
      <c r="M157" s="18">
        <f t="shared" si="0"/>
        <v>0</v>
      </c>
      <c r="N157" s="9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ht="15" x14ac:dyDescent="0.25">
      <c r="A158" s="14" t="s">
        <v>59</v>
      </c>
      <c r="B158" s="14" t="s">
        <v>111</v>
      </c>
      <c r="C158" s="16" t="s">
        <v>115</v>
      </c>
      <c r="D158" s="18">
        <v>4.8000000000000001E-2</v>
      </c>
      <c r="E158" s="18">
        <v>8.1000000000000003E-2</v>
      </c>
      <c r="F158" s="18">
        <v>50</v>
      </c>
      <c r="G158" s="18">
        <v>50</v>
      </c>
      <c r="H158" s="18">
        <v>0.49399999999999999</v>
      </c>
      <c r="I158" s="18">
        <v>0.48</v>
      </c>
      <c r="J158" s="18">
        <v>2.5999999999999999E-2</v>
      </c>
      <c r="K158" s="18">
        <v>25943441</v>
      </c>
      <c r="L158" s="18">
        <v>0.123</v>
      </c>
      <c r="M158" s="18">
        <f t="shared" si="0"/>
        <v>0</v>
      </c>
      <c r="N158" s="9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ht="15" x14ac:dyDescent="0.25">
      <c r="A159" s="14" t="s">
        <v>59</v>
      </c>
      <c r="B159" s="14" t="s">
        <v>112</v>
      </c>
      <c r="C159" s="16" t="s">
        <v>115</v>
      </c>
      <c r="D159" s="18">
        <v>4.4999999999999998E-2</v>
      </c>
      <c r="E159" s="18">
        <v>9.0999999999999998E-2</v>
      </c>
      <c r="F159" s="18">
        <v>44</v>
      </c>
      <c r="G159" s="18">
        <v>43</v>
      </c>
      <c r="H159" s="18">
        <v>0.46100000000000002</v>
      </c>
      <c r="I159" s="18">
        <v>0.51100000000000001</v>
      </c>
      <c r="J159" s="18">
        <v>2.7E-2</v>
      </c>
      <c r="K159" s="18">
        <v>10625423</v>
      </c>
      <c r="L159" s="18">
        <v>0.35399999999999998</v>
      </c>
      <c r="M159" s="18">
        <f t="shared" si="0"/>
        <v>0</v>
      </c>
      <c r="N159" s="9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ht="15" x14ac:dyDescent="0.25">
      <c r="A160" s="14" t="s">
        <v>59</v>
      </c>
      <c r="B160" s="14" t="s">
        <v>113</v>
      </c>
      <c r="C160" s="16" t="s">
        <v>115</v>
      </c>
      <c r="D160" s="18">
        <v>3.2000000000000001E-2</v>
      </c>
      <c r="E160" s="18">
        <v>5.8999999999999997E-2</v>
      </c>
      <c r="F160" s="18">
        <v>43</v>
      </c>
      <c r="G160" s="18">
        <v>43</v>
      </c>
      <c r="H160" s="18">
        <v>0.41699999999999998</v>
      </c>
      <c r="I160" s="18">
        <v>0.54800000000000004</v>
      </c>
      <c r="J160" s="18">
        <v>3.5000000000000003E-2</v>
      </c>
      <c r="K160" s="18">
        <v>12640922</v>
      </c>
      <c r="L160" s="18">
        <v>0.34599999999999997</v>
      </c>
      <c r="M160" s="18">
        <f t="shared" si="0"/>
        <v>0</v>
      </c>
      <c r="N160" s="9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ht="15" x14ac:dyDescent="0.25">
      <c r="A161" s="14" t="s">
        <v>59</v>
      </c>
      <c r="B161" s="14" t="s">
        <v>60</v>
      </c>
      <c r="C161" s="16" t="s">
        <v>116</v>
      </c>
      <c r="D161" s="18">
        <v>0.02</v>
      </c>
      <c r="E161" s="18">
        <v>3.1E-2</v>
      </c>
      <c r="F161" s="18">
        <v>71</v>
      </c>
      <c r="G161" s="18">
        <v>68</v>
      </c>
      <c r="H161" s="18">
        <v>0.307</v>
      </c>
      <c r="I161" s="18">
        <v>0.65100000000000002</v>
      </c>
      <c r="J161" s="18">
        <v>4.2000000000000003E-2</v>
      </c>
      <c r="K161" s="18">
        <v>33003442</v>
      </c>
      <c r="L161" s="18">
        <v>0.623</v>
      </c>
      <c r="M161" s="18">
        <f t="shared" si="0"/>
        <v>0</v>
      </c>
      <c r="N161" s="9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ht="15" x14ac:dyDescent="0.25">
      <c r="A162" s="14" t="s">
        <v>59</v>
      </c>
      <c r="B162" s="14" t="s">
        <v>62</v>
      </c>
      <c r="C162" s="16" t="s">
        <v>116</v>
      </c>
      <c r="D162" s="18">
        <v>0.05</v>
      </c>
      <c r="E162" s="18">
        <v>0.125</v>
      </c>
      <c r="F162" s="18">
        <v>49</v>
      </c>
      <c r="G162" s="18">
        <v>46</v>
      </c>
      <c r="H162" s="18">
        <v>0.47699999999999998</v>
      </c>
      <c r="I162" s="18">
        <v>0.498</v>
      </c>
      <c r="J162" s="18">
        <v>2.5000000000000001E-2</v>
      </c>
      <c r="K162" s="18">
        <v>15421075</v>
      </c>
      <c r="L162" s="18">
        <v>0.34599999999999997</v>
      </c>
      <c r="M162" s="18">
        <f t="shared" si="0"/>
        <v>0</v>
      </c>
      <c r="N162" s="9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ht="15" x14ac:dyDescent="0.25">
      <c r="A163" s="14" t="s">
        <v>59</v>
      </c>
      <c r="B163" s="14" t="s">
        <v>63</v>
      </c>
      <c r="C163" s="16" t="s">
        <v>116</v>
      </c>
      <c r="D163" s="18">
        <v>4.1000000000000002E-2</v>
      </c>
      <c r="E163" s="18">
        <v>8.2000000000000003E-2</v>
      </c>
      <c r="F163" s="18">
        <v>58</v>
      </c>
      <c r="G163" s="18">
        <v>55</v>
      </c>
      <c r="H163" s="18">
        <v>0.44900000000000001</v>
      </c>
      <c r="I163" s="18">
        <v>0.52200000000000002</v>
      </c>
      <c r="J163" s="18">
        <v>2.8000000000000001E-2</v>
      </c>
      <c r="K163" s="18">
        <v>7665681</v>
      </c>
      <c r="L163" s="18">
        <v>0.39300000000000002</v>
      </c>
      <c r="M163" s="18">
        <f t="shared" si="0"/>
        <v>0</v>
      </c>
      <c r="N163" s="9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ht="15" x14ac:dyDescent="0.25">
      <c r="A164" s="14" t="s">
        <v>59</v>
      </c>
      <c r="B164" s="14" t="s">
        <v>64</v>
      </c>
      <c r="C164" s="16" t="s">
        <v>116</v>
      </c>
      <c r="D164" s="18">
        <v>2.5999999999999999E-2</v>
      </c>
      <c r="E164" s="18">
        <v>5.0999999999999997E-2</v>
      </c>
      <c r="F164" s="18">
        <v>48</v>
      </c>
      <c r="G164" s="18">
        <v>47</v>
      </c>
      <c r="H164" s="18">
        <v>0.36699999999999999</v>
      </c>
      <c r="I164" s="18">
        <v>0.60199999999999998</v>
      </c>
      <c r="J164" s="18">
        <v>3.1E-2</v>
      </c>
      <c r="K164" s="18">
        <v>1832602</v>
      </c>
      <c r="L164" s="18">
        <v>0.54600000000000004</v>
      </c>
      <c r="M164" s="18">
        <f t="shared" si="0"/>
        <v>0</v>
      </c>
      <c r="N164" s="9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ht="15" x14ac:dyDescent="0.25">
      <c r="A165" s="14" t="s">
        <v>59</v>
      </c>
      <c r="B165" s="14" t="s">
        <v>65</v>
      </c>
      <c r="C165" s="16" t="s">
        <v>116</v>
      </c>
      <c r="D165" s="18">
        <v>4.4999999999999998E-2</v>
      </c>
      <c r="E165" s="18">
        <v>9.0999999999999998E-2</v>
      </c>
      <c r="F165" s="18">
        <v>53</v>
      </c>
      <c r="G165" s="18">
        <v>51</v>
      </c>
      <c r="H165" s="18">
        <v>0.46600000000000003</v>
      </c>
      <c r="I165" s="18">
        <v>0.50800000000000001</v>
      </c>
      <c r="J165" s="18">
        <v>2.5999999999999999E-2</v>
      </c>
      <c r="K165" s="18">
        <v>12659086</v>
      </c>
      <c r="L165" s="18">
        <v>0.2</v>
      </c>
      <c r="M165" s="18">
        <f t="shared" si="0"/>
        <v>0</v>
      </c>
      <c r="N165" s="9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ht="15" x14ac:dyDescent="0.25">
      <c r="A166" s="14" t="s">
        <v>59</v>
      </c>
      <c r="B166" s="14" t="s">
        <v>66</v>
      </c>
      <c r="C166" s="16" t="s">
        <v>116</v>
      </c>
      <c r="D166" s="18">
        <v>4.2999999999999997E-2</v>
      </c>
      <c r="E166" s="18">
        <v>8.2000000000000003E-2</v>
      </c>
      <c r="F166" s="18">
        <v>50</v>
      </c>
      <c r="G166" s="18">
        <v>48</v>
      </c>
      <c r="H166" s="18">
        <v>0.46800000000000003</v>
      </c>
      <c r="I166" s="18">
        <v>0.504</v>
      </c>
      <c r="J166" s="18">
        <v>2.8000000000000001E-2</v>
      </c>
      <c r="K166" s="18">
        <v>7264340</v>
      </c>
      <c r="L166" s="18">
        <v>8.8999999999999996E-2</v>
      </c>
      <c r="M166" s="18">
        <f t="shared" si="0"/>
        <v>0</v>
      </c>
      <c r="N166" s="9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ht="15" x14ac:dyDescent="0.25">
      <c r="A167" s="14" t="s">
        <v>59</v>
      </c>
      <c r="B167" s="14" t="s">
        <v>67</v>
      </c>
      <c r="C167" s="16" t="s">
        <v>116</v>
      </c>
      <c r="D167" s="18">
        <v>4.1000000000000002E-2</v>
      </c>
      <c r="E167" s="18">
        <v>8.4000000000000005E-2</v>
      </c>
      <c r="F167" s="18">
        <v>53</v>
      </c>
      <c r="G167" s="18">
        <v>51</v>
      </c>
      <c r="H167" s="18">
        <v>0.44700000000000001</v>
      </c>
      <c r="I167" s="18">
        <v>0.52</v>
      </c>
      <c r="J167" s="18">
        <v>3.3000000000000002E-2</v>
      </c>
      <c r="K167" s="18">
        <v>17223277</v>
      </c>
      <c r="L167" s="18">
        <v>0.47299999999999998</v>
      </c>
      <c r="M167" s="18">
        <f t="shared" si="0"/>
        <v>0</v>
      </c>
      <c r="N167" s="9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ht="15" x14ac:dyDescent="0.25">
      <c r="A168" s="14" t="s">
        <v>59</v>
      </c>
      <c r="B168" s="14" t="s">
        <v>68</v>
      </c>
      <c r="C168" s="16" t="s">
        <v>116</v>
      </c>
      <c r="D168" s="18">
        <v>3.7999999999999999E-2</v>
      </c>
      <c r="E168" s="18">
        <v>0.112</v>
      </c>
      <c r="F168" s="18">
        <v>46</v>
      </c>
      <c r="G168" s="18">
        <v>43</v>
      </c>
      <c r="H168" s="18">
        <v>0.42099999999999999</v>
      </c>
      <c r="I168" s="18">
        <v>0.53900000000000003</v>
      </c>
      <c r="J168" s="18">
        <v>0.04</v>
      </c>
      <c r="K168" s="18">
        <v>3829636</v>
      </c>
      <c r="L168" s="18">
        <v>0.379</v>
      </c>
      <c r="M168" s="18">
        <f t="shared" si="0"/>
        <v>0</v>
      </c>
      <c r="N168" s="9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ht="15" x14ac:dyDescent="0.25">
      <c r="A169" s="14" t="s">
        <v>59</v>
      </c>
      <c r="B169" s="14" t="s">
        <v>69</v>
      </c>
      <c r="C169" s="16" t="s">
        <v>116</v>
      </c>
      <c r="D169" s="18">
        <v>0.05</v>
      </c>
      <c r="E169" s="18">
        <v>0.10299999999999999</v>
      </c>
      <c r="F169" s="18">
        <v>48</v>
      </c>
      <c r="G169" s="18">
        <v>46</v>
      </c>
      <c r="H169" s="18">
        <v>0.49199999999999999</v>
      </c>
      <c r="I169" s="18">
        <v>0.48099999999999998</v>
      </c>
      <c r="J169" s="18">
        <v>2.7E-2</v>
      </c>
      <c r="K169" s="18">
        <v>9311234</v>
      </c>
      <c r="L169" s="18">
        <v>0.217</v>
      </c>
      <c r="M169" s="18">
        <f t="shared" si="0"/>
        <v>0</v>
      </c>
      <c r="N169" s="9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ht="15" x14ac:dyDescent="0.25">
      <c r="A170" s="14" t="s">
        <v>59</v>
      </c>
      <c r="B170" s="14" t="s">
        <v>70</v>
      </c>
      <c r="C170" s="16" t="s">
        <v>116</v>
      </c>
      <c r="D170" s="18">
        <v>3.9E-2</v>
      </c>
      <c r="E170" s="18">
        <v>7.1999999999999995E-2</v>
      </c>
      <c r="F170" s="18">
        <v>60</v>
      </c>
      <c r="G170" s="18">
        <v>57</v>
      </c>
      <c r="H170" s="18">
        <v>0.41399999999999998</v>
      </c>
      <c r="I170" s="18">
        <v>0.55600000000000005</v>
      </c>
      <c r="J170" s="18">
        <v>0.03</v>
      </c>
      <c r="K170" s="18">
        <v>570491</v>
      </c>
      <c r="L170" s="18">
        <v>0.27900000000000003</v>
      </c>
      <c r="M170" s="18">
        <f t="shared" si="0"/>
        <v>0</v>
      </c>
      <c r="N170" s="9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ht="15" x14ac:dyDescent="0.25">
      <c r="A171" s="14" t="s">
        <v>59</v>
      </c>
      <c r="B171" s="14" t="s">
        <v>72</v>
      </c>
      <c r="C171" s="16" t="s">
        <v>116</v>
      </c>
      <c r="D171" s="18">
        <v>4.7E-2</v>
      </c>
      <c r="E171" s="18">
        <v>0.111</v>
      </c>
      <c r="F171" s="18">
        <v>49</v>
      </c>
      <c r="G171" s="18">
        <v>46</v>
      </c>
      <c r="H171" s="18">
        <v>0.46400000000000002</v>
      </c>
      <c r="I171" s="18">
        <v>0.50800000000000001</v>
      </c>
      <c r="J171" s="18">
        <v>2.8000000000000001E-2</v>
      </c>
      <c r="K171" s="18">
        <v>50972323</v>
      </c>
      <c r="L171" s="18">
        <v>0.36499999999999999</v>
      </c>
      <c r="M171" s="18">
        <f t="shared" si="0"/>
        <v>1</v>
      </c>
      <c r="N171" s="9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ht="15" x14ac:dyDescent="0.25">
      <c r="A172" s="14" t="s">
        <v>59</v>
      </c>
      <c r="B172" s="14" t="s">
        <v>71</v>
      </c>
      <c r="C172" s="16" t="s">
        <v>116</v>
      </c>
      <c r="D172" s="18">
        <v>3.9E-2</v>
      </c>
      <c r="E172" s="18">
        <v>7.0000000000000007E-2</v>
      </c>
      <c r="F172" s="18">
        <v>54</v>
      </c>
      <c r="G172" s="18">
        <v>52</v>
      </c>
      <c r="H172" s="18">
        <v>0.42099999999999999</v>
      </c>
      <c r="I172" s="18">
        <v>0.54400000000000004</v>
      </c>
      <c r="J172" s="18">
        <v>3.5999999999999997E-2</v>
      </c>
      <c r="K172" s="18">
        <v>3363418</v>
      </c>
      <c r="L172" s="18">
        <v>0.60099999999999998</v>
      </c>
      <c r="M172" s="18">
        <f t="shared" si="0"/>
        <v>0</v>
      </c>
      <c r="N172" s="9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ht="15" x14ac:dyDescent="0.25">
      <c r="A173" s="14" t="s">
        <v>59</v>
      </c>
      <c r="B173" s="14" t="s">
        <v>73</v>
      </c>
      <c r="C173" s="16" t="s">
        <v>116</v>
      </c>
      <c r="D173" s="18">
        <v>3.6999999999999998E-2</v>
      </c>
      <c r="E173" s="18">
        <v>9.4E-2</v>
      </c>
      <c r="F173" s="18">
        <v>47</v>
      </c>
      <c r="G173" s="18">
        <v>46</v>
      </c>
      <c r="H173" s="18">
        <v>0.42199999999999999</v>
      </c>
      <c r="I173" s="18">
        <v>0.54800000000000004</v>
      </c>
      <c r="J173" s="18">
        <v>2.9000000000000001E-2</v>
      </c>
      <c r="K173" s="18">
        <v>16909801</v>
      </c>
      <c r="L173" s="18">
        <v>0.45500000000000002</v>
      </c>
      <c r="M173" s="18">
        <f t="shared" si="0"/>
        <v>0</v>
      </c>
      <c r="N173" s="9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ht="15" x14ac:dyDescent="0.25">
      <c r="A174" s="14" t="s">
        <v>59</v>
      </c>
      <c r="B174" s="14" t="s">
        <v>74</v>
      </c>
      <c r="C174" s="16" t="s">
        <v>116</v>
      </c>
      <c r="D174" s="18">
        <v>2.9000000000000001E-2</v>
      </c>
      <c r="E174" s="18">
        <v>7.4999999999999997E-2</v>
      </c>
      <c r="F174" s="18">
        <v>59</v>
      </c>
      <c r="G174" s="18">
        <v>56</v>
      </c>
      <c r="H174" s="18">
        <v>0.39</v>
      </c>
      <c r="I174" s="18">
        <v>0.57799999999999996</v>
      </c>
      <c r="J174" s="18">
        <v>3.2000000000000001E-2</v>
      </c>
      <c r="K174" s="18">
        <v>755085</v>
      </c>
      <c r="L174" s="18">
        <v>0.76700000000000002</v>
      </c>
      <c r="M174" s="18">
        <f t="shared" si="0"/>
        <v>0</v>
      </c>
      <c r="N174" s="9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ht="15" x14ac:dyDescent="0.25">
      <c r="A175" s="14" t="s">
        <v>59</v>
      </c>
      <c r="B175" s="14" t="s">
        <v>75</v>
      </c>
      <c r="C175" s="16" t="s">
        <v>116</v>
      </c>
      <c r="D175" s="18">
        <v>2.4E-2</v>
      </c>
      <c r="E175" s="18">
        <v>2.9000000000000001E-2</v>
      </c>
      <c r="F175" s="18">
        <v>72</v>
      </c>
      <c r="G175" s="18">
        <v>67</v>
      </c>
      <c r="H175" s="18">
        <v>0.33500000000000002</v>
      </c>
      <c r="I175" s="18">
        <v>0.61</v>
      </c>
      <c r="J175" s="18">
        <v>5.3999999999999999E-2</v>
      </c>
      <c r="K175" s="18">
        <v>69432477</v>
      </c>
      <c r="L175" s="18">
        <v>0.42899999999999999</v>
      </c>
      <c r="M175" s="18">
        <f t="shared" si="0"/>
        <v>1</v>
      </c>
      <c r="N175" s="9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ht="15" x14ac:dyDescent="0.25">
      <c r="A176" s="14" t="s">
        <v>59</v>
      </c>
      <c r="B176" s="14" t="s">
        <v>76</v>
      </c>
      <c r="C176" s="16" t="s">
        <v>116</v>
      </c>
      <c r="D176" s="18">
        <v>3.7999999999999999E-2</v>
      </c>
      <c r="E176" s="18">
        <v>9.1999999999999998E-2</v>
      </c>
      <c r="F176" s="18">
        <v>49</v>
      </c>
      <c r="G176" s="18">
        <v>47</v>
      </c>
      <c r="H176" s="18">
        <v>0.41499999999999998</v>
      </c>
      <c r="I176" s="18">
        <v>0.55100000000000005</v>
      </c>
      <c r="J176" s="18">
        <v>3.4000000000000002E-2</v>
      </c>
      <c r="K176" s="18">
        <v>568552</v>
      </c>
      <c r="L176" s="18">
        <v>0.38800000000000001</v>
      </c>
      <c r="M176" s="18">
        <f t="shared" si="0"/>
        <v>0</v>
      </c>
      <c r="N176" s="9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ht="15" x14ac:dyDescent="0.25">
      <c r="A177" s="14" t="s">
        <v>59</v>
      </c>
      <c r="B177" s="14" t="s">
        <v>77</v>
      </c>
      <c r="C177" s="16" t="s">
        <v>116</v>
      </c>
      <c r="D177" s="18">
        <v>0.04</v>
      </c>
      <c r="E177" s="18">
        <v>5.0999999999999997E-2</v>
      </c>
      <c r="F177" s="18">
        <v>60</v>
      </c>
      <c r="G177" s="18">
        <v>55</v>
      </c>
      <c r="H177" s="18">
        <v>0.44600000000000001</v>
      </c>
      <c r="I177" s="18">
        <v>0.53500000000000003</v>
      </c>
      <c r="J177" s="18">
        <v>1.9E-2</v>
      </c>
      <c r="K177" s="18">
        <v>4472533</v>
      </c>
      <c r="L177" s="18">
        <v>0.183</v>
      </c>
      <c r="M177" s="18">
        <f t="shared" si="0"/>
        <v>0</v>
      </c>
      <c r="N177" s="9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ht="15" x14ac:dyDescent="0.25">
      <c r="A178" s="14" t="s">
        <v>59</v>
      </c>
      <c r="B178" s="14" t="s">
        <v>78</v>
      </c>
      <c r="C178" s="16" t="s">
        <v>116</v>
      </c>
      <c r="D178" s="18">
        <v>4.1000000000000002E-2</v>
      </c>
      <c r="E178" s="18">
        <v>7.9000000000000001E-2</v>
      </c>
      <c r="F178" s="18">
        <v>55</v>
      </c>
      <c r="G178" s="18">
        <v>54</v>
      </c>
      <c r="H178" s="18">
        <v>0.46500000000000002</v>
      </c>
      <c r="I178" s="18">
        <v>0.504</v>
      </c>
      <c r="J178" s="18">
        <v>3.1E-2</v>
      </c>
      <c r="K178" s="18">
        <v>71989666</v>
      </c>
      <c r="L178" s="18">
        <v>0.153</v>
      </c>
      <c r="M178" s="18">
        <f t="shared" si="0"/>
        <v>1</v>
      </c>
      <c r="N178" s="9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ht="15" x14ac:dyDescent="0.25">
      <c r="A179" s="14" t="s">
        <v>59</v>
      </c>
      <c r="B179" s="14" t="s">
        <v>79</v>
      </c>
      <c r="C179" s="16" t="s">
        <v>116</v>
      </c>
      <c r="D179" s="18">
        <v>3.3000000000000002E-2</v>
      </c>
      <c r="E179" s="18">
        <v>5.2999999999999999E-2</v>
      </c>
      <c r="F179" s="18">
        <v>61</v>
      </c>
      <c r="G179" s="18">
        <v>58</v>
      </c>
      <c r="H179" s="18">
        <v>0.39900000000000002</v>
      </c>
      <c r="I179" s="18">
        <v>0.54300000000000004</v>
      </c>
      <c r="J179" s="18">
        <v>5.7000000000000002E-2</v>
      </c>
      <c r="K179" s="18">
        <v>1315820</v>
      </c>
      <c r="L179" s="18">
        <v>0.82199999999999995</v>
      </c>
      <c r="M179" s="18">
        <f t="shared" si="0"/>
        <v>0</v>
      </c>
      <c r="N179" s="9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ht="15" x14ac:dyDescent="0.25">
      <c r="A180" s="14" t="s">
        <v>59</v>
      </c>
      <c r="B180" s="14" t="s">
        <v>80</v>
      </c>
      <c r="C180" s="16" t="s">
        <v>116</v>
      </c>
      <c r="D180" s="18">
        <v>4.4999999999999998E-2</v>
      </c>
      <c r="E180" s="18">
        <v>5.8999999999999997E-2</v>
      </c>
      <c r="F180" s="18">
        <v>57</v>
      </c>
      <c r="G180" s="18">
        <v>55</v>
      </c>
      <c r="H180" s="18">
        <v>0.45900000000000002</v>
      </c>
      <c r="I180" s="18">
        <v>0.51500000000000001</v>
      </c>
      <c r="J180" s="18">
        <v>2.5999999999999999E-2</v>
      </c>
      <c r="K180" s="18">
        <v>1348548</v>
      </c>
      <c r="L180" s="18">
        <v>0.50600000000000001</v>
      </c>
      <c r="M180" s="18">
        <f t="shared" si="0"/>
        <v>0</v>
      </c>
      <c r="N180" s="9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ht="15" x14ac:dyDescent="0.25">
      <c r="A181" s="14" t="s">
        <v>59</v>
      </c>
      <c r="B181" s="14" t="s">
        <v>81</v>
      </c>
      <c r="C181" s="16" t="s">
        <v>116</v>
      </c>
      <c r="D181" s="18">
        <v>3.4000000000000002E-2</v>
      </c>
      <c r="E181" s="18">
        <v>0.06</v>
      </c>
      <c r="F181" s="18">
        <v>59</v>
      </c>
      <c r="G181" s="18">
        <v>57</v>
      </c>
      <c r="H181" s="18">
        <v>0.40699999999999997</v>
      </c>
      <c r="I181" s="18">
        <v>0.56100000000000005</v>
      </c>
      <c r="J181" s="18">
        <v>3.2000000000000001E-2</v>
      </c>
      <c r="K181" s="18">
        <v>20301686</v>
      </c>
      <c r="L181" s="18">
        <v>0.46</v>
      </c>
      <c r="M181" s="18">
        <f t="shared" si="0"/>
        <v>0</v>
      </c>
      <c r="N181" s="9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ht="15" x14ac:dyDescent="0.25">
      <c r="A182" s="14" t="s">
        <v>59</v>
      </c>
      <c r="B182" s="14" t="s">
        <v>82</v>
      </c>
      <c r="C182" s="16" t="s">
        <v>116</v>
      </c>
      <c r="D182" s="18">
        <v>4.1000000000000002E-2</v>
      </c>
      <c r="E182" s="18">
        <v>9.1999999999999998E-2</v>
      </c>
      <c r="F182" s="18">
        <v>52</v>
      </c>
      <c r="G182" s="18">
        <v>52</v>
      </c>
      <c r="H182" s="18">
        <v>0.438</v>
      </c>
      <c r="I182" s="18">
        <v>0.52900000000000003</v>
      </c>
      <c r="J182" s="18">
        <v>3.3000000000000002E-2</v>
      </c>
      <c r="K182" s="18">
        <v>9204581</v>
      </c>
      <c r="L182" s="18">
        <v>0.32100000000000001</v>
      </c>
      <c r="M182" s="18">
        <f t="shared" si="0"/>
        <v>0</v>
      </c>
      <c r="N182" s="9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ht="15" x14ac:dyDescent="0.25">
      <c r="A183" s="14" t="s">
        <v>59</v>
      </c>
      <c r="B183" s="14" t="s">
        <v>83</v>
      </c>
      <c r="C183" s="16" t="s">
        <v>116</v>
      </c>
      <c r="D183" s="18">
        <v>4.1000000000000002E-2</v>
      </c>
      <c r="E183" s="18">
        <v>0.10100000000000001</v>
      </c>
      <c r="F183" s="18">
        <v>53</v>
      </c>
      <c r="G183" s="18">
        <v>51</v>
      </c>
      <c r="H183" s="18">
        <v>0.43099999999999999</v>
      </c>
      <c r="I183" s="18">
        <v>0.53900000000000003</v>
      </c>
      <c r="J183" s="18">
        <v>0.03</v>
      </c>
      <c r="K183" s="18">
        <v>1360559</v>
      </c>
      <c r="L183" s="18">
        <v>0.39200000000000002</v>
      </c>
      <c r="M183" s="18">
        <f t="shared" si="0"/>
        <v>0</v>
      </c>
      <c r="N183" s="9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ht="15" x14ac:dyDescent="0.25">
      <c r="A184" s="14" t="s">
        <v>59</v>
      </c>
      <c r="B184" s="14" t="s">
        <v>84</v>
      </c>
      <c r="C184" s="16" t="s">
        <v>116</v>
      </c>
      <c r="D184" s="18">
        <v>3.9E-2</v>
      </c>
      <c r="E184" s="18">
        <v>6.5000000000000002E-2</v>
      </c>
      <c r="F184" s="18">
        <v>54</v>
      </c>
      <c r="G184" s="18">
        <v>52</v>
      </c>
      <c r="H184" s="18">
        <v>0.432</v>
      </c>
      <c r="I184" s="18">
        <v>0.54100000000000004</v>
      </c>
      <c r="J184" s="18">
        <v>2.8000000000000001E-2</v>
      </c>
      <c r="K184" s="18">
        <v>33905011</v>
      </c>
      <c r="L184" s="18">
        <v>0.20899999999999999</v>
      </c>
      <c r="M184" s="18">
        <f t="shared" si="0"/>
        <v>0</v>
      </c>
      <c r="N184" s="9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15" x14ac:dyDescent="0.25">
      <c r="A185" s="14" t="s">
        <v>59</v>
      </c>
      <c r="B185" s="14" t="s">
        <v>85</v>
      </c>
      <c r="C185" s="16" t="s">
        <v>116</v>
      </c>
      <c r="D185" s="18">
        <v>0.03</v>
      </c>
      <c r="E185" s="18">
        <v>8.3000000000000004E-2</v>
      </c>
      <c r="F185" s="18">
        <v>44</v>
      </c>
      <c r="G185" s="18">
        <v>44</v>
      </c>
      <c r="H185" s="18">
        <v>0.40400000000000003</v>
      </c>
      <c r="I185" s="18">
        <v>0.55000000000000004</v>
      </c>
      <c r="J185" s="18">
        <v>4.5999999999999999E-2</v>
      </c>
      <c r="K185" s="18">
        <v>1898757</v>
      </c>
      <c r="L185" s="18">
        <v>0.21099999999999999</v>
      </c>
      <c r="M185" s="18">
        <f t="shared" si="0"/>
        <v>0</v>
      </c>
      <c r="N185" s="9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15" x14ac:dyDescent="0.25">
      <c r="A186" s="14" t="s">
        <v>59</v>
      </c>
      <c r="B186" s="14" t="s">
        <v>86</v>
      </c>
      <c r="C186" s="16" t="s">
        <v>116</v>
      </c>
      <c r="D186" s="18">
        <v>4.1000000000000002E-2</v>
      </c>
      <c r="E186" s="18">
        <v>9.7000000000000003E-2</v>
      </c>
      <c r="F186" s="18">
        <v>54</v>
      </c>
      <c r="G186" s="18">
        <v>53</v>
      </c>
      <c r="H186" s="18">
        <v>0.432</v>
      </c>
      <c r="I186" s="18">
        <v>0.53700000000000003</v>
      </c>
      <c r="J186" s="18">
        <v>0.03</v>
      </c>
      <c r="K186" s="18">
        <v>3124222</v>
      </c>
      <c r="L186" s="18">
        <v>0.45400000000000001</v>
      </c>
      <c r="M186" s="18">
        <f t="shared" si="0"/>
        <v>0</v>
      </c>
      <c r="N186" s="9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15" x14ac:dyDescent="0.25">
      <c r="A187" s="14" t="s">
        <v>59</v>
      </c>
      <c r="B187" s="14" t="s">
        <v>87</v>
      </c>
      <c r="C187" s="16" t="s">
        <v>116</v>
      </c>
      <c r="D187" s="18">
        <v>2.3E-2</v>
      </c>
      <c r="E187" s="18">
        <v>2.1999999999999999E-2</v>
      </c>
      <c r="F187" s="18">
        <v>75</v>
      </c>
      <c r="G187" s="18">
        <v>71</v>
      </c>
      <c r="H187" s="18">
        <v>0.315</v>
      </c>
      <c r="I187" s="18">
        <v>0.64400000000000002</v>
      </c>
      <c r="J187" s="18">
        <v>4.1000000000000002E-2</v>
      </c>
      <c r="K187" s="18">
        <v>5422612</v>
      </c>
      <c r="L187" s="18">
        <v>0.76700000000000002</v>
      </c>
      <c r="M187" s="18">
        <f t="shared" si="0"/>
        <v>0</v>
      </c>
      <c r="N187" s="9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ht="15" x14ac:dyDescent="0.25">
      <c r="A188" s="14" t="s">
        <v>59</v>
      </c>
      <c r="B188" s="14" t="s">
        <v>88</v>
      </c>
      <c r="C188" s="16" t="s">
        <v>116</v>
      </c>
      <c r="D188" s="18">
        <v>3.9E-2</v>
      </c>
      <c r="E188" s="18">
        <v>6.0999999999999999E-2</v>
      </c>
      <c r="F188" s="18">
        <v>62</v>
      </c>
      <c r="G188" s="18">
        <v>59</v>
      </c>
      <c r="H188" s="18">
        <v>0.45200000000000001</v>
      </c>
      <c r="I188" s="18">
        <v>0.51800000000000002</v>
      </c>
      <c r="J188" s="18">
        <v>2.9000000000000001E-2</v>
      </c>
      <c r="K188" s="18">
        <v>17245275</v>
      </c>
      <c r="L188" s="18">
        <v>0.27900000000000003</v>
      </c>
      <c r="M188" s="18">
        <f t="shared" si="0"/>
        <v>0</v>
      </c>
      <c r="N188" s="9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15" x14ac:dyDescent="0.25">
      <c r="A189" s="14" t="s">
        <v>59</v>
      </c>
      <c r="B189" s="14" t="s">
        <v>89</v>
      </c>
      <c r="C189" s="16" t="s">
        <v>116</v>
      </c>
      <c r="D189" s="18">
        <v>4.2999999999999997E-2</v>
      </c>
      <c r="E189" s="18">
        <v>8.4000000000000005E-2</v>
      </c>
      <c r="F189" s="18">
        <v>47</v>
      </c>
      <c r="G189" s="18">
        <v>47</v>
      </c>
      <c r="H189" s="18">
        <v>0.46100000000000002</v>
      </c>
      <c r="I189" s="18">
        <v>0.50900000000000001</v>
      </c>
      <c r="J189" s="18">
        <v>0.03</v>
      </c>
      <c r="K189" s="18">
        <v>12238739</v>
      </c>
      <c r="L189" s="18">
        <v>0.14899999999999999</v>
      </c>
      <c r="M189" s="18">
        <f t="shared" si="0"/>
        <v>0</v>
      </c>
      <c r="N189" s="9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ht="15" x14ac:dyDescent="0.25">
      <c r="A190" s="14" t="s">
        <v>59</v>
      </c>
      <c r="B190" s="14" t="s">
        <v>90</v>
      </c>
      <c r="C190" s="16" t="s">
        <v>116</v>
      </c>
      <c r="D190" s="18">
        <v>4.8000000000000001E-2</v>
      </c>
      <c r="E190" s="18">
        <v>0.105</v>
      </c>
      <c r="F190" s="18">
        <v>50</v>
      </c>
      <c r="G190" s="18">
        <v>51</v>
      </c>
      <c r="H190" s="18">
        <v>0.46200000000000002</v>
      </c>
      <c r="I190" s="18">
        <v>0.50600000000000001</v>
      </c>
      <c r="J190" s="18">
        <v>3.2000000000000001E-2</v>
      </c>
      <c r="K190" s="18">
        <v>11219737</v>
      </c>
      <c r="L190" s="18">
        <v>0.30499999999999999</v>
      </c>
      <c r="M190" s="18">
        <f t="shared" si="0"/>
        <v>0</v>
      </c>
      <c r="N190" s="9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ht="15" x14ac:dyDescent="0.25">
      <c r="A191" s="14" t="s">
        <v>59</v>
      </c>
      <c r="B191" s="14" t="s">
        <v>91</v>
      </c>
      <c r="C191" s="16" t="s">
        <v>116</v>
      </c>
      <c r="D191" s="18">
        <v>3.6999999999999998E-2</v>
      </c>
      <c r="E191" s="18">
        <v>7.5999999999999998E-2</v>
      </c>
      <c r="F191" s="18">
        <v>62</v>
      </c>
      <c r="G191" s="18">
        <v>59</v>
      </c>
      <c r="H191" s="18">
        <v>0.42</v>
      </c>
      <c r="I191" s="18">
        <v>0.54800000000000004</v>
      </c>
      <c r="J191" s="18">
        <v>3.2000000000000001E-2</v>
      </c>
      <c r="K191" s="18">
        <v>2965667</v>
      </c>
      <c r="L191" s="18">
        <v>0.51600000000000001</v>
      </c>
      <c r="M191" s="18">
        <f t="shared" si="0"/>
        <v>0</v>
      </c>
      <c r="N191" s="9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ht="15" x14ac:dyDescent="0.25">
      <c r="A192" s="14" t="s">
        <v>59</v>
      </c>
      <c r="B192" s="14" t="s">
        <v>92</v>
      </c>
      <c r="C192" s="16" t="s">
        <v>116</v>
      </c>
      <c r="D192" s="18">
        <v>1.6E-2</v>
      </c>
      <c r="E192" s="18">
        <v>1.4E-2</v>
      </c>
      <c r="F192" s="18">
        <v>76</v>
      </c>
      <c r="G192" s="18">
        <v>69</v>
      </c>
      <c r="H192" s="18">
        <v>0.249</v>
      </c>
      <c r="I192" s="18">
        <v>0.68700000000000006</v>
      </c>
      <c r="J192" s="18">
        <v>6.4000000000000001E-2</v>
      </c>
      <c r="K192" s="18">
        <v>1222811</v>
      </c>
      <c r="L192" s="18">
        <v>0.42</v>
      </c>
      <c r="M192" s="18">
        <f t="shared" si="0"/>
        <v>0</v>
      </c>
      <c r="N192" s="9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ht="15" x14ac:dyDescent="0.25">
      <c r="A193" s="14" t="s">
        <v>59</v>
      </c>
      <c r="B193" s="14" t="s">
        <v>93</v>
      </c>
      <c r="C193" s="16" t="s">
        <v>116</v>
      </c>
      <c r="D193" s="18">
        <v>2.1000000000000001E-2</v>
      </c>
      <c r="E193" s="18">
        <v>3.7999999999999999E-2</v>
      </c>
      <c r="F193" s="18">
        <v>70</v>
      </c>
      <c r="G193" s="18">
        <v>67</v>
      </c>
      <c r="H193" s="18">
        <v>0.32</v>
      </c>
      <c r="I193" s="18">
        <v>0.63100000000000001</v>
      </c>
      <c r="J193" s="18">
        <v>4.9000000000000002E-2</v>
      </c>
      <c r="K193" s="18">
        <v>29586937</v>
      </c>
      <c r="L193" s="18">
        <v>0.54300000000000004</v>
      </c>
      <c r="M193" s="18">
        <f t="shared" si="0"/>
        <v>0</v>
      </c>
      <c r="N193" s="9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ht="15" x14ac:dyDescent="0.25">
      <c r="A194" s="14" t="s">
        <v>59</v>
      </c>
      <c r="B194" s="14" t="s">
        <v>94</v>
      </c>
      <c r="C194" s="16" t="s">
        <v>116</v>
      </c>
      <c r="D194" s="18">
        <v>4.4999999999999998E-2</v>
      </c>
      <c r="E194" s="18">
        <v>9.9000000000000005E-2</v>
      </c>
      <c r="F194" s="18">
        <v>49</v>
      </c>
      <c r="G194" s="18">
        <v>46</v>
      </c>
      <c r="H194" s="18">
        <v>0.44400000000000001</v>
      </c>
      <c r="I194" s="18">
        <v>0.52500000000000002</v>
      </c>
      <c r="J194" s="18">
        <v>3.2000000000000001E-2</v>
      </c>
      <c r="K194" s="18">
        <v>19873460</v>
      </c>
      <c r="L194" s="18">
        <v>0.29599999999999999</v>
      </c>
      <c r="M194" s="18">
        <f t="shared" si="0"/>
        <v>0</v>
      </c>
      <c r="N194" s="9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ht="15" x14ac:dyDescent="0.25">
      <c r="A195" s="14" t="s">
        <v>59</v>
      </c>
      <c r="B195" s="14" t="s">
        <v>95</v>
      </c>
      <c r="C195" s="16" t="s">
        <v>116</v>
      </c>
      <c r="D195" s="18">
        <v>0.03</v>
      </c>
      <c r="E195" s="18">
        <v>4.9000000000000002E-2</v>
      </c>
      <c r="F195" s="18">
        <v>56</v>
      </c>
      <c r="G195" s="18">
        <v>52</v>
      </c>
      <c r="H195" s="18">
        <v>0.40100000000000002</v>
      </c>
      <c r="I195" s="18">
        <v>0.56499999999999995</v>
      </c>
      <c r="J195" s="18">
        <v>3.3000000000000002E-2</v>
      </c>
      <c r="K195" s="18">
        <v>1981237</v>
      </c>
      <c r="L195" s="18">
        <v>0.34699999999999998</v>
      </c>
      <c r="M195" s="18">
        <f t="shared" si="0"/>
        <v>0</v>
      </c>
      <c r="N195" s="9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ht="15" x14ac:dyDescent="0.25">
      <c r="A196" s="14" t="s">
        <v>59</v>
      </c>
      <c r="B196" s="14" t="s">
        <v>96</v>
      </c>
      <c r="C196" s="16" t="s">
        <v>116</v>
      </c>
      <c r="D196" s="18">
        <v>5.1999999999999998E-2</v>
      </c>
      <c r="E196" s="18">
        <v>0.09</v>
      </c>
      <c r="F196" s="18">
        <v>53</v>
      </c>
      <c r="G196" s="18">
        <v>53</v>
      </c>
      <c r="H196" s="18">
        <v>0.48599999999999999</v>
      </c>
      <c r="I196" s="18">
        <v>0.48899999999999999</v>
      </c>
      <c r="J196" s="18">
        <v>2.5000000000000001E-2</v>
      </c>
      <c r="K196" s="18">
        <v>12254040</v>
      </c>
      <c r="L196" s="18">
        <v>0.16500000000000001</v>
      </c>
      <c r="M196" s="18">
        <f t="shared" si="0"/>
        <v>0</v>
      </c>
      <c r="N196" s="9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ht="15" x14ac:dyDescent="0.25">
      <c r="A197" s="14" t="s">
        <v>59</v>
      </c>
      <c r="B197" s="14" t="s">
        <v>97</v>
      </c>
      <c r="C197" s="16" t="s">
        <v>116</v>
      </c>
      <c r="D197" s="18">
        <v>4.2999999999999997E-2</v>
      </c>
      <c r="E197" s="18">
        <v>0.10299999999999999</v>
      </c>
      <c r="F197" s="18">
        <v>48</v>
      </c>
      <c r="G197" s="18">
        <v>47</v>
      </c>
      <c r="H197" s="18">
        <v>0.435</v>
      </c>
      <c r="I197" s="18">
        <v>0.53800000000000003</v>
      </c>
      <c r="J197" s="18">
        <v>2.8000000000000001E-2</v>
      </c>
      <c r="K197" s="18">
        <v>132550146</v>
      </c>
      <c r="L197" s="18">
        <v>0.374</v>
      </c>
      <c r="M197" s="18">
        <f t="shared" si="0"/>
        <v>1</v>
      </c>
      <c r="N197" s="9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ht="15" x14ac:dyDescent="0.25">
      <c r="A198" s="14" t="s">
        <v>59</v>
      </c>
      <c r="B198" s="14" t="s">
        <v>98</v>
      </c>
      <c r="C198" s="16" t="s">
        <v>116</v>
      </c>
      <c r="D198" s="18">
        <v>3.9E-2</v>
      </c>
      <c r="E198" s="18">
        <v>8.3000000000000004E-2</v>
      </c>
      <c r="F198" s="18">
        <v>53</v>
      </c>
      <c r="G198" s="18">
        <v>51</v>
      </c>
      <c r="H198" s="18">
        <v>0.45200000000000001</v>
      </c>
      <c r="I198" s="18">
        <v>0.52100000000000002</v>
      </c>
      <c r="J198" s="18">
        <v>2.7E-2</v>
      </c>
      <c r="K198" s="18">
        <v>9126167</v>
      </c>
      <c r="L198" s="18">
        <v>0.17599999999999999</v>
      </c>
      <c r="M198" s="18">
        <f t="shared" si="0"/>
        <v>0</v>
      </c>
      <c r="N198" s="9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ht="15" x14ac:dyDescent="0.25">
      <c r="A199" s="14" t="s">
        <v>59</v>
      </c>
      <c r="B199" s="14" t="s">
        <v>99</v>
      </c>
      <c r="C199" s="16" t="s">
        <v>116</v>
      </c>
      <c r="D199" s="18">
        <v>3.6999999999999998E-2</v>
      </c>
      <c r="E199" s="18">
        <v>5.1999999999999998E-2</v>
      </c>
      <c r="F199" s="18">
        <v>66</v>
      </c>
      <c r="G199" s="18">
        <v>62</v>
      </c>
      <c r="H199" s="18">
        <v>0.42599999999999999</v>
      </c>
      <c r="I199" s="18">
        <v>0.53400000000000003</v>
      </c>
      <c r="J199" s="18">
        <v>0.04</v>
      </c>
      <c r="K199" s="18">
        <v>147455</v>
      </c>
      <c r="L199" s="18">
        <v>0.56299999999999994</v>
      </c>
      <c r="M199" s="18">
        <f t="shared" si="0"/>
        <v>0</v>
      </c>
      <c r="N199" s="9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ht="15" x14ac:dyDescent="0.25">
      <c r="A200" s="14" t="s">
        <v>59</v>
      </c>
      <c r="B200" s="14" t="s">
        <v>100</v>
      </c>
      <c r="C200" s="16" t="s">
        <v>116</v>
      </c>
      <c r="D200" s="18">
        <v>3.9E-2</v>
      </c>
      <c r="E200" s="18">
        <v>6.2E-2</v>
      </c>
      <c r="F200" s="18">
        <v>61</v>
      </c>
      <c r="G200" s="18">
        <v>58</v>
      </c>
      <c r="H200" s="18">
        <v>0.44500000000000001</v>
      </c>
      <c r="I200" s="18">
        <v>0.52400000000000002</v>
      </c>
      <c r="J200" s="18">
        <v>3.2000000000000001E-2</v>
      </c>
      <c r="K200" s="18">
        <v>10673535</v>
      </c>
      <c r="L200" s="18">
        <v>0.40799999999999997</v>
      </c>
      <c r="M200" s="18">
        <f t="shared" si="0"/>
        <v>0</v>
      </c>
      <c r="N200" s="9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ht="15" x14ac:dyDescent="0.25">
      <c r="A201" s="14" t="s">
        <v>59</v>
      </c>
      <c r="B201" s="14" t="s">
        <v>101</v>
      </c>
      <c r="C201" s="16" t="s">
        <v>116</v>
      </c>
      <c r="D201" s="18">
        <v>1.7999999999999999E-2</v>
      </c>
      <c r="E201" s="18">
        <v>1.2E-2</v>
      </c>
      <c r="F201" s="18">
        <v>76</v>
      </c>
      <c r="G201" s="18">
        <v>66</v>
      </c>
      <c r="H201" s="18">
        <v>0.25800000000000001</v>
      </c>
      <c r="I201" s="18">
        <v>0.66400000000000003</v>
      </c>
      <c r="J201" s="18">
        <v>7.8E-2</v>
      </c>
      <c r="K201" s="18">
        <v>82800</v>
      </c>
      <c r="L201" s="18">
        <v>0.50600000000000001</v>
      </c>
      <c r="M201" s="18">
        <f t="shared" si="0"/>
        <v>0</v>
      </c>
      <c r="N201" s="9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ht="15" x14ac:dyDescent="0.25">
      <c r="A202" s="14" t="s">
        <v>59</v>
      </c>
      <c r="B202" s="14" t="s">
        <v>102</v>
      </c>
      <c r="C202" s="16" t="s">
        <v>116</v>
      </c>
      <c r="D202" s="18">
        <v>4.2999999999999997E-2</v>
      </c>
      <c r="E202" s="18">
        <v>0.13300000000000001</v>
      </c>
      <c r="F202" s="18">
        <v>41</v>
      </c>
      <c r="G202" s="18">
        <v>40</v>
      </c>
      <c r="H202" s="18">
        <v>0.42799999999999999</v>
      </c>
      <c r="I202" s="18">
        <v>0.54800000000000004</v>
      </c>
      <c r="J202" s="18">
        <v>2.4E-2</v>
      </c>
      <c r="K202" s="18">
        <v>4712763</v>
      </c>
      <c r="L202" s="18">
        <v>0.36399999999999999</v>
      </c>
      <c r="M202" s="18">
        <f t="shared" si="0"/>
        <v>0</v>
      </c>
      <c r="N202" s="9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ht="15" x14ac:dyDescent="0.25">
      <c r="A203" s="14" t="s">
        <v>59</v>
      </c>
      <c r="B203" s="14" t="s">
        <v>103</v>
      </c>
      <c r="C203" s="16" t="s">
        <v>116</v>
      </c>
      <c r="D203" s="18">
        <v>4.7E-2</v>
      </c>
      <c r="E203" s="18">
        <v>0.105</v>
      </c>
      <c r="F203" s="18">
        <v>53</v>
      </c>
      <c r="G203" s="18">
        <v>50</v>
      </c>
      <c r="H203" s="18">
        <v>0.47599999999999998</v>
      </c>
      <c r="I203" s="18">
        <v>0.495</v>
      </c>
      <c r="J203" s="18">
        <v>2.9000000000000001E-2</v>
      </c>
      <c r="K203" s="18">
        <v>8037706</v>
      </c>
      <c r="L203" s="18">
        <v>0.34399999999999997</v>
      </c>
      <c r="M203" s="18">
        <f t="shared" si="0"/>
        <v>0</v>
      </c>
      <c r="N203" s="9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ht="15" x14ac:dyDescent="0.25">
      <c r="A204" s="14" t="s">
        <v>59</v>
      </c>
      <c r="B204" s="14" t="s">
        <v>104</v>
      </c>
      <c r="C204" s="16" t="s">
        <v>116</v>
      </c>
      <c r="D204" s="18">
        <v>2.3E-2</v>
      </c>
      <c r="E204" s="18">
        <v>5.2999999999999999E-2</v>
      </c>
      <c r="F204" s="18">
        <v>54</v>
      </c>
      <c r="G204" s="18">
        <v>51</v>
      </c>
      <c r="H204" s="18">
        <v>0.316</v>
      </c>
      <c r="I204" s="18">
        <v>0.64500000000000002</v>
      </c>
      <c r="J204" s="18">
        <v>3.9E-2</v>
      </c>
      <c r="K204" s="18">
        <v>46409243</v>
      </c>
      <c r="L204" s="18">
        <v>0.58399999999999996</v>
      </c>
      <c r="M204" s="18">
        <f t="shared" si="0"/>
        <v>0</v>
      </c>
      <c r="N204" s="9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ht="15" x14ac:dyDescent="0.25">
      <c r="A205" s="14" t="s">
        <v>59</v>
      </c>
      <c r="B205" s="14" t="s">
        <v>105</v>
      </c>
      <c r="C205" s="16" t="s">
        <v>116</v>
      </c>
      <c r="D205" s="18">
        <v>4.1000000000000002E-2</v>
      </c>
      <c r="E205" s="18">
        <v>9.5000000000000001E-2</v>
      </c>
      <c r="F205" s="18">
        <v>51</v>
      </c>
      <c r="G205" s="18">
        <v>49</v>
      </c>
      <c r="H205" s="18">
        <v>0.44400000000000001</v>
      </c>
      <c r="I205" s="18">
        <v>0.52500000000000002</v>
      </c>
      <c r="J205" s="18">
        <v>3.1E-2</v>
      </c>
      <c r="K205" s="18">
        <v>7449905</v>
      </c>
      <c r="L205" s="18">
        <v>0.16900000000000001</v>
      </c>
      <c r="M205" s="18">
        <f t="shared" si="0"/>
        <v>0</v>
      </c>
      <c r="N205" s="9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ht="15" x14ac:dyDescent="0.25">
      <c r="A206" s="14" t="s">
        <v>59</v>
      </c>
      <c r="B206" s="14" t="s">
        <v>106</v>
      </c>
      <c r="C206" s="16" t="s">
        <v>116</v>
      </c>
      <c r="D206" s="18">
        <v>3.9E-2</v>
      </c>
      <c r="E206" s="18">
        <v>6.4000000000000001E-2</v>
      </c>
      <c r="F206" s="18">
        <v>61</v>
      </c>
      <c r="G206" s="18">
        <v>57</v>
      </c>
      <c r="H206" s="18">
        <v>0.435</v>
      </c>
      <c r="I206" s="18">
        <v>0.53500000000000003</v>
      </c>
      <c r="J206" s="18">
        <v>0.03</v>
      </c>
      <c r="K206" s="18">
        <v>29973979</v>
      </c>
      <c r="L206" s="18">
        <v>0.32700000000000001</v>
      </c>
      <c r="M206" s="18">
        <f t="shared" si="0"/>
        <v>0</v>
      </c>
      <c r="N206" s="9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ht="15" x14ac:dyDescent="0.25">
      <c r="A207" s="14" t="s">
        <v>59</v>
      </c>
      <c r="B207" s="14" t="s">
        <v>107</v>
      </c>
      <c r="C207" s="16" t="s">
        <v>116</v>
      </c>
      <c r="D207" s="18">
        <v>3.2000000000000001E-2</v>
      </c>
      <c r="E207" s="18">
        <v>8.2000000000000003E-2</v>
      </c>
      <c r="F207" s="18">
        <v>46</v>
      </c>
      <c r="G207" s="18">
        <v>46</v>
      </c>
      <c r="H207" s="18">
        <v>0.43</v>
      </c>
      <c r="I207" s="18">
        <v>0.53900000000000003</v>
      </c>
      <c r="J207" s="18">
        <v>3.1E-2</v>
      </c>
      <c r="K207" s="18">
        <v>1087929</v>
      </c>
      <c r="L207" s="18">
        <v>0.223</v>
      </c>
      <c r="M207" s="18">
        <f t="shared" si="0"/>
        <v>0</v>
      </c>
      <c r="N207" s="9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ht="15" x14ac:dyDescent="0.25">
      <c r="A208" s="14" t="s">
        <v>59</v>
      </c>
      <c r="B208" s="14" t="s">
        <v>108</v>
      </c>
      <c r="C208" s="16" t="s">
        <v>116</v>
      </c>
      <c r="D208" s="18">
        <v>4.2000000000000003E-2</v>
      </c>
      <c r="E208" s="18">
        <v>6.6000000000000003E-2</v>
      </c>
      <c r="F208" s="18">
        <v>53</v>
      </c>
      <c r="G208" s="18">
        <v>51</v>
      </c>
      <c r="H208" s="18">
        <v>0.44600000000000001</v>
      </c>
      <c r="I208" s="18">
        <v>0.52400000000000002</v>
      </c>
      <c r="J208" s="18">
        <v>0.03</v>
      </c>
      <c r="K208" s="18">
        <v>36760831</v>
      </c>
      <c r="L208" s="18">
        <v>0.23599999999999999</v>
      </c>
      <c r="M208" s="18">
        <f t="shared" si="0"/>
        <v>0</v>
      </c>
      <c r="N208" s="9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ht="15" x14ac:dyDescent="0.25">
      <c r="A209" s="14" t="s">
        <v>59</v>
      </c>
      <c r="B209" s="14" t="s">
        <v>109</v>
      </c>
      <c r="C209" s="16" t="s">
        <v>116</v>
      </c>
      <c r="D209" s="18">
        <v>3.9E-2</v>
      </c>
      <c r="E209" s="18">
        <v>7.1999999999999995E-2</v>
      </c>
      <c r="F209" s="18">
        <v>55</v>
      </c>
      <c r="G209" s="18">
        <v>53</v>
      </c>
      <c r="H209" s="18">
        <v>0.433</v>
      </c>
      <c r="I209" s="18">
        <v>0.53900000000000003</v>
      </c>
      <c r="J209" s="18">
        <v>2.8000000000000001E-2</v>
      </c>
      <c r="K209" s="18">
        <v>5258956</v>
      </c>
      <c r="L209" s="18">
        <v>0.34300000000000003</v>
      </c>
      <c r="M209" s="18">
        <f t="shared" si="0"/>
        <v>0</v>
      </c>
      <c r="N209" s="9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ht="15" x14ac:dyDescent="0.25">
      <c r="A210" s="14" t="s">
        <v>59</v>
      </c>
      <c r="B210" s="14" t="s">
        <v>110</v>
      </c>
      <c r="C210" s="16" t="s">
        <v>116</v>
      </c>
      <c r="D210" s="18">
        <v>1.7000000000000001E-2</v>
      </c>
      <c r="E210" s="18">
        <v>2.1999999999999999E-2</v>
      </c>
      <c r="F210" s="18">
        <v>75</v>
      </c>
      <c r="G210" s="18">
        <v>71</v>
      </c>
      <c r="H210" s="18">
        <v>0.27200000000000002</v>
      </c>
      <c r="I210" s="18">
        <v>0.66300000000000003</v>
      </c>
      <c r="J210" s="18">
        <v>6.5000000000000002E-2</v>
      </c>
      <c r="K210" s="18">
        <v>9839800</v>
      </c>
      <c r="L210" s="18">
        <v>0.64600000000000002</v>
      </c>
      <c r="M210" s="18">
        <f t="shared" si="0"/>
        <v>0</v>
      </c>
      <c r="N210" s="9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ht="15" x14ac:dyDescent="0.25">
      <c r="A211" s="14" t="s">
        <v>59</v>
      </c>
      <c r="B211" s="14" t="s">
        <v>111</v>
      </c>
      <c r="C211" s="16" t="s">
        <v>116</v>
      </c>
      <c r="D211" s="18">
        <v>4.7E-2</v>
      </c>
      <c r="E211" s="18">
        <v>7.6999999999999999E-2</v>
      </c>
      <c r="F211" s="18">
        <v>51</v>
      </c>
      <c r="G211" s="18">
        <v>51</v>
      </c>
      <c r="H211" s="18">
        <v>0.49399999999999999</v>
      </c>
      <c r="I211" s="18">
        <v>0.48099999999999998</v>
      </c>
      <c r="J211" s="18">
        <v>2.5999999999999999E-2</v>
      </c>
      <c r="K211" s="18">
        <v>26838428</v>
      </c>
      <c r="L211" s="18">
        <v>0.125</v>
      </c>
      <c r="M211" s="18">
        <f t="shared" si="0"/>
        <v>0</v>
      </c>
      <c r="N211" s="9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ht="15" x14ac:dyDescent="0.25">
      <c r="A212" s="14" t="s">
        <v>59</v>
      </c>
      <c r="B212" s="14" t="s">
        <v>112</v>
      </c>
      <c r="C212" s="16" t="s">
        <v>116</v>
      </c>
      <c r="D212" s="18">
        <v>4.4999999999999998E-2</v>
      </c>
      <c r="E212" s="18">
        <v>8.5999999999999993E-2</v>
      </c>
      <c r="F212" s="18">
        <v>45</v>
      </c>
      <c r="G212" s="18">
        <v>44</v>
      </c>
      <c r="H212" s="18">
        <v>0.46400000000000002</v>
      </c>
      <c r="I212" s="18">
        <v>0.50900000000000001</v>
      </c>
      <c r="J212" s="18">
        <v>2.7E-2</v>
      </c>
      <c r="K212" s="18">
        <v>10894519</v>
      </c>
      <c r="L212" s="18">
        <v>0.35799999999999998</v>
      </c>
      <c r="M212" s="18">
        <f t="shared" si="0"/>
        <v>0</v>
      </c>
      <c r="N212" s="9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ht="15" x14ac:dyDescent="0.25">
      <c r="A213" s="14" t="s">
        <v>59</v>
      </c>
      <c r="B213" s="14" t="s">
        <v>113</v>
      </c>
      <c r="C213" s="16" t="s">
        <v>116</v>
      </c>
      <c r="D213" s="18">
        <v>3.2000000000000001E-2</v>
      </c>
      <c r="E213" s="18">
        <v>5.8000000000000003E-2</v>
      </c>
      <c r="F213" s="18">
        <v>42</v>
      </c>
      <c r="G213" s="18">
        <v>43</v>
      </c>
      <c r="H213" s="18">
        <v>0.41599999999999998</v>
      </c>
      <c r="I213" s="18">
        <v>0.54900000000000004</v>
      </c>
      <c r="J213" s="18">
        <v>3.5000000000000003E-2</v>
      </c>
      <c r="K213" s="18">
        <v>12673103</v>
      </c>
      <c r="L213" s="18">
        <v>0.34499999999999997</v>
      </c>
      <c r="M213" s="18">
        <f t="shared" si="0"/>
        <v>0</v>
      </c>
      <c r="N213" s="9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ht="15" x14ac:dyDescent="0.25">
      <c r="A214" s="14" t="s">
        <v>59</v>
      </c>
      <c r="B214" s="14" t="s">
        <v>60</v>
      </c>
      <c r="C214" s="16" t="s">
        <v>117</v>
      </c>
      <c r="D214" s="18">
        <v>0.02</v>
      </c>
      <c r="E214" s="18">
        <v>0.03</v>
      </c>
      <c r="F214" s="18">
        <v>71</v>
      </c>
      <c r="G214" s="18">
        <v>68</v>
      </c>
      <c r="H214" s="18">
        <v>0.29699999999999999</v>
      </c>
      <c r="I214" s="18">
        <v>0.66</v>
      </c>
      <c r="J214" s="18">
        <v>4.2999999999999997E-2</v>
      </c>
      <c r="K214" s="18">
        <v>33461345</v>
      </c>
      <c r="L214" s="18">
        <v>0.63100000000000001</v>
      </c>
      <c r="M214" s="18">
        <f t="shared" si="0"/>
        <v>0</v>
      </c>
      <c r="N214" s="9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ht="15" x14ac:dyDescent="0.25">
      <c r="A215" s="14" t="s">
        <v>59</v>
      </c>
      <c r="B215" s="14" t="s">
        <v>62</v>
      </c>
      <c r="C215" s="16" t="s">
        <v>117</v>
      </c>
      <c r="D215" s="18">
        <v>0.05</v>
      </c>
      <c r="E215" s="18">
        <v>0.123</v>
      </c>
      <c r="F215" s="18">
        <v>49</v>
      </c>
      <c r="G215" s="18">
        <v>47</v>
      </c>
      <c r="H215" s="18">
        <v>0.47699999999999998</v>
      </c>
      <c r="I215" s="18">
        <v>0.498</v>
      </c>
      <c r="J215" s="18">
        <v>2.5000000000000001E-2</v>
      </c>
      <c r="K215" s="18">
        <v>15976715</v>
      </c>
      <c r="L215" s="18">
        <v>0.35399999999999998</v>
      </c>
      <c r="M215" s="18">
        <f t="shared" si="0"/>
        <v>0</v>
      </c>
      <c r="N215" s="9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ht="15" x14ac:dyDescent="0.25">
      <c r="A216" s="14" t="s">
        <v>59</v>
      </c>
      <c r="B216" s="14" t="s">
        <v>63</v>
      </c>
      <c r="C216" s="16" t="s">
        <v>117</v>
      </c>
      <c r="D216" s="18">
        <v>4.1000000000000002E-2</v>
      </c>
      <c r="E216" s="18">
        <v>7.8E-2</v>
      </c>
      <c r="F216" s="18">
        <v>58</v>
      </c>
      <c r="G216" s="18">
        <v>55</v>
      </c>
      <c r="H216" s="18">
        <v>0.44700000000000001</v>
      </c>
      <c r="I216" s="18">
        <v>0.52500000000000002</v>
      </c>
      <c r="J216" s="18">
        <v>2.8000000000000001E-2</v>
      </c>
      <c r="K216" s="18">
        <v>7922796</v>
      </c>
      <c r="L216" s="18">
        <v>0.39600000000000002</v>
      </c>
      <c r="M216" s="18">
        <f t="shared" si="0"/>
        <v>0</v>
      </c>
      <c r="N216" s="9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ht="15" x14ac:dyDescent="0.25">
      <c r="A217" s="14" t="s">
        <v>59</v>
      </c>
      <c r="B217" s="14" t="s">
        <v>64</v>
      </c>
      <c r="C217" s="16" t="s">
        <v>117</v>
      </c>
      <c r="D217" s="18">
        <v>2.5999999999999999E-2</v>
      </c>
      <c r="E217" s="18">
        <v>4.5999999999999999E-2</v>
      </c>
      <c r="F217" s="18">
        <v>48</v>
      </c>
      <c r="G217" s="18">
        <v>47</v>
      </c>
      <c r="H217" s="18">
        <v>0.36199999999999999</v>
      </c>
      <c r="I217" s="18">
        <v>0.60699999999999998</v>
      </c>
      <c r="J217" s="18">
        <v>3.2000000000000001E-2</v>
      </c>
      <c r="K217" s="18">
        <v>1854739</v>
      </c>
      <c r="L217" s="18">
        <v>0.54800000000000004</v>
      </c>
      <c r="M217" s="18">
        <f t="shared" si="0"/>
        <v>0</v>
      </c>
      <c r="N217" s="9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ht="15" x14ac:dyDescent="0.25">
      <c r="A218" s="14" t="s">
        <v>59</v>
      </c>
      <c r="B218" s="14" t="s">
        <v>65</v>
      </c>
      <c r="C218" s="16" t="s">
        <v>117</v>
      </c>
      <c r="D218" s="18">
        <v>4.4999999999999998E-2</v>
      </c>
      <c r="E218" s="18">
        <v>8.8999999999999996E-2</v>
      </c>
      <c r="F218" s="18">
        <v>53</v>
      </c>
      <c r="G218" s="18">
        <v>51</v>
      </c>
      <c r="H218" s="18">
        <v>0.46600000000000003</v>
      </c>
      <c r="I218" s="18">
        <v>0.50800000000000001</v>
      </c>
      <c r="J218" s="18">
        <v>2.5999999999999999E-2</v>
      </c>
      <c r="K218" s="18">
        <v>13034258</v>
      </c>
      <c r="L218" s="18">
        <v>0.20799999999999999</v>
      </c>
      <c r="M218" s="18">
        <f t="shared" si="0"/>
        <v>0</v>
      </c>
      <c r="N218" s="9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ht="15" x14ac:dyDescent="0.25">
      <c r="A219" s="14" t="s">
        <v>59</v>
      </c>
      <c r="B219" s="14" t="s">
        <v>66</v>
      </c>
      <c r="C219" s="16" t="s">
        <v>117</v>
      </c>
      <c r="D219" s="18">
        <v>4.2999999999999997E-2</v>
      </c>
      <c r="E219" s="18">
        <v>7.9000000000000001E-2</v>
      </c>
      <c r="F219" s="18">
        <v>51</v>
      </c>
      <c r="G219" s="18">
        <v>48</v>
      </c>
      <c r="H219" s="18">
        <v>0.46100000000000002</v>
      </c>
      <c r="I219" s="18">
        <v>0.51200000000000001</v>
      </c>
      <c r="J219" s="18">
        <v>2.8000000000000001E-2</v>
      </c>
      <c r="K219" s="18">
        <v>7510771</v>
      </c>
      <c r="L219" s="18">
        <v>9.0999999999999998E-2</v>
      </c>
      <c r="M219" s="18">
        <f t="shared" si="0"/>
        <v>0</v>
      </c>
      <c r="N219" s="9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ht="15" x14ac:dyDescent="0.25">
      <c r="A220" s="14" t="s">
        <v>59</v>
      </c>
      <c r="B220" s="14" t="s">
        <v>67</v>
      </c>
      <c r="C220" s="16" t="s">
        <v>117</v>
      </c>
      <c r="D220" s="18">
        <v>4.1000000000000002E-2</v>
      </c>
      <c r="E220" s="18">
        <v>8.1000000000000003E-2</v>
      </c>
      <c r="F220" s="18">
        <v>53</v>
      </c>
      <c r="G220" s="18">
        <v>51</v>
      </c>
      <c r="H220" s="18">
        <v>0.44500000000000001</v>
      </c>
      <c r="I220" s="18">
        <v>0.52200000000000002</v>
      </c>
      <c r="J220" s="18">
        <v>3.3000000000000002E-2</v>
      </c>
      <c r="K220" s="18">
        <v>17674960</v>
      </c>
      <c r="L220" s="18">
        <v>0.47899999999999998</v>
      </c>
      <c r="M220" s="18">
        <f t="shared" si="0"/>
        <v>0</v>
      </c>
      <c r="N220" s="9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ht="15" x14ac:dyDescent="0.25">
      <c r="A221" s="14" t="s">
        <v>59</v>
      </c>
      <c r="B221" s="14" t="s">
        <v>68</v>
      </c>
      <c r="C221" s="16" t="s">
        <v>117</v>
      </c>
      <c r="D221" s="18">
        <v>3.7999999999999999E-2</v>
      </c>
      <c r="E221" s="18">
        <v>0.111</v>
      </c>
      <c r="F221" s="18">
        <v>46</v>
      </c>
      <c r="G221" s="18">
        <v>43</v>
      </c>
      <c r="H221" s="18">
        <v>0.42</v>
      </c>
      <c r="I221" s="18">
        <v>0.54</v>
      </c>
      <c r="J221" s="18">
        <v>0.04</v>
      </c>
      <c r="K221" s="18">
        <v>3893595</v>
      </c>
      <c r="L221" s="18">
        <v>0.38</v>
      </c>
      <c r="M221" s="18">
        <f t="shared" si="0"/>
        <v>0</v>
      </c>
      <c r="N221" s="9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5" x14ac:dyDescent="0.25">
      <c r="A222" s="14" t="s">
        <v>59</v>
      </c>
      <c r="B222" s="14" t="s">
        <v>69</v>
      </c>
      <c r="C222" s="16" t="s">
        <v>117</v>
      </c>
      <c r="D222" s="18">
        <v>0.05</v>
      </c>
      <c r="E222" s="18">
        <v>0.10199999999999999</v>
      </c>
      <c r="F222" s="18">
        <v>48</v>
      </c>
      <c r="G222" s="18">
        <v>47</v>
      </c>
      <c r="H222" s="18">
        <v>0.49199999999999999</v>
      </c>
      <c r="I222" s="18">
        <v>0.48099999999999998</v>
      </c>
      <c r="J222" s="18">
        <v>2.7E-2</v>
      </c>
      <c r="K222" s="18">
        <v>9665024</v>
      </c>
      <c r="L222" s="18">
        <v>0.218</v>
      </c>
      <c r="M222" s="18">
        <f t="shared" si="0"/>
        <v>0</v>
      </c>
      <c r="N222" s="9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5" x14ac:dyDescent="0.25">
      <c r="A223" s="14" t="s">
        <v>59</v>
      </c>
      <c r="B223" s="14" t="s">
        <v>70</v>
      </c>
      <c r="C223" s="16" t="s">
        <v>117</v>
      </c>
      <c r="D223" s="18">
        <v>3.9E-2</v>
      </c>
      <c r="E223" s="18">
        <v>7.0999999999999994E-2</v>
      </c>
      <c r="F223" s="18">
        <v>60</v>
      </c>
      <c r="G223" s="18">
        <v>57</v>
      </c>
      <c r="H223" s="18">
        <v>0.41399999999999998</v>
      </c>
      <c r="I223" s="18">
        <v>0.55600000000000005</v>
      </c>
      <c r="J223" s="18">
        <v>0.03</v>
      </c>
      <c r="K223" s="18">
        <v>585389</v>
      </c>
      <c r="L223" s="18">
        <v>0.27900000000000003</v>
      </c>
      <c r="M223" s="18">
        <f t="shared" si="0"/>
        <v>0</v>
      </c>
      <c r="N223" s="9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5" x14ac:dyDescent="0.25">
      <c r="A224" s="14" t="s">
        <v>59</v>
      </c>
      <c r="B224" s="14" t="s">
        <v>72</v>
      </c>
      <c r="C224" s="16" t="s">
        <v>117</v>
      </c>
      <c r="D224" s="18">
        <v>4.5999999999999999E-2</v>
      </c>
      <c r="E224" s="18">
        <v>0.108</v>
      </c>
      <c r="F224" s="18">
        <v>49</v>
      </c>
      <c r="G224" s="18">
        <v>46</v>
      </c>
      <c r="H224" s="18">
        <v>0.46300000000000002</v>
      </c>
      <c r="I224" s="18">
        <v>0.50900000000000001</v>
      </c>
      <c r="J224" s="18">
        <v>2.8000000000000001E-2</v>
      </c>
      <c r="K224" s="18">
        <v>52487293</v>
      </c>
      <c r="L224" s="18">
        <v>0.37</v>
      </c>
      <c r="M224" s="18">
        <f t="shared" si="0"/>
        <v>1</v>
      </c>
      <c r="N224" s="9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ht="15" x14ac:dyDescent="0.25">
      <c r="A225" s="14" t="s">
        <v>59</v>
      </c>
      <c r="B225" s="14" t="s">
        <v>71</v>
      </c>
      <c r="C225" s="16" t="s">
        <v>117</v>
      </c>
      <c r="D225" s="18">
        <v>3.9E-2</v>
      </c>
      <c r="E225" s="18">
        <v>6.6000000000000003E-2</v>
      </c>
      <c r="F225" s="18">
        <v>55</v>
      </c>
      <c r="G225" s="18">
        <v>52</v>
      </c>
      <c r="H225" s="18">
        <v>0.42199999999999999</v>
      </c>
      <c r="I225" s="18">
        <v>0.54300000000000004</v>
      </c>
      <c r="J225" s="18">
        <v>3.5000000000000003E-2</v>
      </c>
      <c r="K225" s="18">
        <v>3448868</v>
      </c>
      <c r="L225" s="18">
        <v>0.60499999999999998</v>
      </c>
      <c r="M225" s="18">
        <f t="shared" si="0"/>
        <v>0</v>
      </c>
      <c r="N225" s="9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ht="15" x14ac:dyDescent="0.25">
      <c r="A226" s="14" t="s">
        <v>59</v>
      </c>
      <c r="B226" s="14" t="s">
        <v>73</v>
      </c>
      <c r="C226" s="16" t="s">
        <v>117</v>
      </c>
      <c r="D226" s="18">
        <v>3.6999999999999998E-2</v>
      </c>
      <c r="E226" s="18">
        <v>9.0999999999999998E-2</v>
      </c>
      <c r="F226" s="18">
        <v>48</v>
      </c>
      <c r="G226" s="18">
        <v>46</v>
      </c>
      <c r="H226" s="18">
        <v>0.42299999999999999</v>
      </c>
      <c r="I226" s="18">
        <v>0.54800000000000004</v>
      </c>
      <c r="J226" s="18">
        <v>2.9000000000000001E-2</v>
      </c>
      <c r="K226" s="18">
        <v>17144325</v>
      </c>
      <c r="L226" s="18">
        <v>0.46200000000000002</v>
      </c>
      <c r="M226" s="18">
        <f t="shared" si="0"/>
        <v>0</v>
      </c>
      <c r="N226" s="9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ht="15" x14ac:dyDescent="0.25">
      <c r="A227" s="14" t="s">
        <v>59</v>
      </c>
      <c r="B227" s="14" t="s">
        <v>74</v>
      </c>
      <c r="C227" s="16" t="s">
        <v>117</v>
      </c>
      <c r="D227" s="18">
        <v>2.9000000000000001E-2</v>
      </c>
      <c r="E227" s="18">
        <v>7.2999999999999995E-2</v>
      </c>
      <c r="F227" s="18">
        <v>59</v>
      </c>
      <c r="G227" s="18">
        <v>56</v>
      </c>
      <c r="H227" s="18">
        <v>0.38100000000000001</v>
      </c>
      <c r="I227" s="18">
        <v>0.58599999999999997</v>
      </c>
      <c r="J227" s="18">
        <v>3.3000000000000002E-2</v>
      </c>
      <c r="K227" s="18">
        <v>765776</v>
      </c>
      <c r="L227" s="18">
        <v>0.76700000000000002</v>
      </c>
      <c r="M227" s="18">
        <f t="shared" si="0"/>
        <v>0</v>
      </c>
      <c r="N227" s="9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ht="15" x14ac:dyDescent="0.25">
      <c r="A228" s="14" t="s">
        <v>59</v>
      </c>
      <c r="B228" s="14" t="s">
        <v>75</v>
      </c>
      <c r="C228" s="16" t="s">
        <v>117</v>
      </c>
      <c r="D228" s="18">
        <v>2.4E-2</v>
      </c>
      <c r="E228" s="18">
        <v>2.7E-2</v>
      </c>
      <c r="F228" s="18">
        <v>72</v>
      </c>
      <c r="G228" s="18">
        <v>67</v>
      </c>
      <c r="H228" s="18">
        <v>0.33</v>
      </c>
      <c r="I228" s="18">
        <v>0.61599999999999999</v>
      </c>
      <c r="J228" s="18">
        <v>5.3999999999999999E-2</v>
      </c>
      <c r="K228" s="18">
        <v>70591288</v>
      </c>
      <c r="L228" s="18">
        <v>0.43</v>
      </c>
      <c r="M228" s="18">
        <f t="shared" si="0"/>
        <v>1</v>
      </c>
      <c r="N228" s="9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ht="15" x14ac:dyDescent="0.25">
      <c r="A229" s="14" t="s">
        <v>59</v>
      </c>
      <c r="B229" s="14" t="s">
        <v>76</v>
      </c>
      <c r="C229" s="16" t="s">
        <v>117</v>
      </c>
      <c r="D229" s="18">
        <v>3.7999999999999999E-2</v>
      </c>
      <c r="E229" s="18">
        <v>8.8999999999999996E-2</v>
      </c>
      <c r="F229" s="18">
        <v>50</v>
      </c>
      <c r="G229" s="18">
        <v>47</v>
      </c>
      <c r="H229" s="18">
        <v>0.41</v>
      </c>
      <c r="I229" s="18">
        <v>0.55700000000000005</v>
      </c>
      <c r="J229" s="18">
        <v>3.3000000000000002E-2</v>
      </c>
      <c r="K229" s="18">
        <v>585983</v>
      </c>
      <c r="L229" s="18">
        <v>0.38800000000000001</v>
      </c>
      <c r="M229" s="18">
        <f t="shared" si="0"/>
        <v>0</v>
      </c>
      <c r="N229" s="9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ht="15" x14ac:dyDescent="0.25">
      <c r="A230" s="14" t="s">
        <v>59</v>
      </c>
      <c r="B230" s="14" t="s">
        <v>77</v>
      </c>
      <c r="C230" s="16" t="s">
        <v>117</v>
      </c>
      <c r="D230" s="18">
        <v>0.04</v>
      </c>
      <c r="E230" s="18">
        <v>4.9000000000000002E-2</v>
      </c>
      <c r="F230" s="18">
        <v>60</v>
      </c>
      <c r="G230" s="18">
        <v>56</v>
      </c>
      <c r="H230" s="18">
        <v>0.44</v>
      </c>
      <c r="I230" s="18">
        <v>0.54100000000000004</v>
      </c>
      <c r="J230" s="18">
        <v>1.9E-2</v>
      </c>
      <c r="K230" s="18">
        <v>4665522</v>
      </c>
      <c r="L230" s="18">
        <v>0.186</v>
      </c>
      <c r="M230" s="18">
        <f t="shared" si="0"/>
        <v>0</v>
      </c>
      <c r="N230" s="9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ht="15" x14ac:dyDescent="0.25">
      <c r="A231" s="14" t="s">
        <v>59</v>
      </c>
      <c r="B231" s="14" t="s">
        <v>78</v>
      </c>
      <c r="C231" s="16" t="s">
        <v>117</v>
      </c>
      <c r="D231" s="18">
        <v>0.04</v>
      </c>
      <c r="E231" s="18">
        <v>7.3999999999999996E-2</v>
      </c>
      <c r="F231" s="18">
        <v>56</v>
      </c>
      <c r="G231" s="18">
        <v>55</v>
      </c>
      <c r="H231" s="18">
        <v>0.46400000000000002</v>
      </c>
      <c r="I231" s="18">
        <v>0.505</v>
      </c>
      <c r="J231" s="18">
        <v>3.1E-2</v>
      </c>
      <c r="K231" s="18">
        <v>74066147</v>
      </c>
      <c r="L231" s="18">
        <v>0.155</v>
      </c>
      <c r="M231" s="18">
        <f t="shared" si="0"/>
        <v>1</v>
      </c>
      <c r="N231" s="9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ht="15" x14ac:dyDescent="0.25">
      <c r="A232" s="14" t="s">
        <v>59</v>
      </c>
      <c r="B232" s="14" t="s">
        <v>79</v>
      </c>
      <c r="C232" s="16" t="s">
        <v>117</v>
      </c>
      <c r="D232" s="18">
        <v>3.3000000000000002E-2</v>
      </c>
      <c r="E232" s="18">
        <v>5.1999999999999998E-2</v>
      </c>
      <c r="F232" s="18">
        <v>61</v>
      </c>
      <c r="G232" s="18">
        <v>59</v>
      </c>
      <c r="H232" s="18">
        <v>0.39700000000000002</v>
      </c>
      <c r="I232" s="18">
        <v>0.54600000000000004</v>
      </c>
      <c r="J232" s="18">
        <v>5.7000000000000002E-2</v>
      </c>
      <c r="K232" s="18">
        <v>1347125</v>
      </c>
      <c r="L232" s="18">
        <v>0.82799999999999996</v>
      </c>
      <c r="M232" s="18">
        <f t="shared" si="0"/>
        <v>0</v>
      </c>
      <c r="N232" s="9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ht="15" x14ac:dyDescent="0.25">
      <c r="A233" s="14" t="s">
        <v>59</v>
      </c>
      <c r="B233" s="14" t="s">
        <v>80</v>
      </c>
      <c r="C233" s="16" t="s">
        <v>117</v>
      </c>
      <c r="D233" s="18">
        <v>4.3999999999999997E-2</v>
      </c>
      <c r="E233" s="18">
        <v>5.8000000000000003E-2</v>
      </c>
      <c r="F233" s="18">
        <v>58</v>
      </c>
      <c r="G233" s="18">
        <v>55</v>
      </c>
      <c r="H233" s="18">
        <v>0.46</v>
      </c>
      <c r="I233" s="18">
        <v>0.51500000000000001</v>
      </c>
      <c r="J233" s="18">
        <v>2.5999999999999999E-2</v>
      </c>
      <c r="K233" s="18">
        <v>1391934</v>
      </c>
      <c r="L233" s="18">
        <v>0.51500000000000001</v>
      </c>
      <c r="M233" s="18">
        <f t="shared" si="0"/>
        <v>0</v>
      </c>
      <c r="N233" s="9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ht="15" x14ac:dyDescent="0.25">
      <c r="A234" s="14" t="s">
        <v>59</v>
      </c>
      <c r="B234" s="14" t="s">
        <v>81</v>
      </c>
      <c r="C234" s="16" t="s">
        <v>117</v>
      </c>
      <c r="D234" s="18">
        <v>3.4000000000000002E-2</v>
      </c>
      <c r="E234" s="18">
        <v>5.8999999999999997E-2</v>
      </c>
      <c r="F234" s="18">
        <v>59</v>
      </c>
      <c r="G234" s="18">
        <v>57</v>
      </c>
      <c r="H234" s="18">
        <v>0.40400000000000003</v>
      </c>
      <c r="I234" s="18">
        <v>0.56200000000000006</v>
      </c>
      <c r="J234" s="18">
        <v>3.3000000000000002E-2</v>
      </c>
      <c r="K234" s="18">
        <v>20835514</v>
      </c>
      <c r="L234" s="18">
        <v>0.46600000000000003</v>
      </c>
      <c r="M234" s="18">
        <f t="shared" si="0"/>
        <v>0</v>
      </c>
      <c r="N234" s="9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ht="15" x14ac:dyDescent="0.25">
      <c r="A235" s="14" t="s">
        <v>59</v>
      </c>
      <c r="B235" s="14" t="s">
        <v>82</v>
      </c>
      <c r="C235" s="16" t="s">
        <v>117</v>
      </c>
      <c r="D235" s="18">
        <v>0.04</v>
      </c>
      <c r="E235" s="18">
        <v>8.7999999999999995E-2</v>
      </c>
      <c r="F235" s="18">
        <v>52</v>
      </c>
      <c r="G235" s="18">
        <v>52</v>
      </c>
      <c r="H235" s="18">
        <v>0.437</v>
      </c>
      <c r="I235" s="18">
        <v>0.53</v>
      </c>
      <c r="J235" s="18">
        <v>3.3000000000000002E-2</v>
      </c>
      <c r="K235" s="18">
        <v>9379621</v>
      </c>
      <c r="L235" s="18">
        <v>0.32400000000000001</v>
      </c>
      <c r="M235" s="18">
        <f t="shared" si="0"/>
        <v>0</v>
      </c>
      <c r="N235" s="9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ht="15" x14ac:dyDescent="0.25">
      <c r="A236" s="14" t="s">
        <v>59</v>
      </c>
      <c r="B236" s="14" t="s">
        <v>83</v>
      </c>
      <c r="C236" s="16" t="s">
        <v>117</v>
      </c>
      <c r="D236" s="18">
        <v>0.04</v>
      </c>
      <c r="E236" s="18">
        <v>9.9000000000000005E-2</v>
      </c>
      <c r="F236" s="18">
        <v>53</v>
      </c>
      <c r="G236" s="18">
        <v>51</v>
      </c>
      <c r="H236" s="18">
        <v>0.43</v>
      </c>
      <c r="I236" s="18">
        <v>0.54</v>
      </c>
      <c r="J236" s="18">
        <v>2.9000000000000001E-2</v>
      </c>
      <c r="K236" s="18">
        <v>1390791</v>
      </c>
      <c r="L236" s="18">
        <v>0.4</v>
      </c>
      <c r="M236" s="18">
        <f t="shared" si="0"/>
        <v>0</v>
      </c>
      <c r="N236" s="9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ht="15" x14ac:dyDescent="0.25">
      <c r="A237" s="14" t="s">
        <v>59</v>
      </c>
      <c r="B237" s="14" t="s">
        <v>84</v>
      </c>
      <c r="C237" s="16" t="s">
        <v>117</v>
      </c>
      <c r="D237" s="18">
        <v>3.9E-2</v>
      </c>
      <c r="E237" s="18">
        <v>6.3E-2</v>
      </c>
      <c r="F237" s="18">
        <v>55</v>
      </c>
      <c r="G237" s="18">
        <v>53</v>
      </c>
      <c r="H237" s="18">
        <v>0.42899999999999999</v>
      </c>
      <c r="I237" s="18">
        <v>0.54300000000000004</v>
      </c>
      <c r="J237" s="18">
        <v>2.7E-2</v>
      </c>
      <c r="K237" s="18">
        <v>34834606</v>
      </c>
      <c r="L237" s="18">
        <v>0.21299999999999999</v>
      </c>
      <c r="M237" s="18">
        <f t="shared" si="0"/>
        <v>0</v>
      </c>
      <c r="N237" s="9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ht="15" x14ac:dyDescent="0.25">
      <c r="A238" s="14" t="s">
        <v>59</v>
      </c>
      <c r="B238" s="14" t="s">
        <v>85</v>
      </c>
      <c r="C238" s="16" t="s">
        <v>117</v>
      </c>
      <c r="D238" s="18">
        <v>2.9000000000000001E-2</v>
      </c>
      <c r="E238" s="18">
        <v>8.4000000000000005E-2</v>
      </c>
      <c r="F238" s="18">
        <v>44</v>
      </c>
      <c r="G238" s="18">
        <v>43</v>
      </c>
      <c r="H238" s="18">
        <v>0.4</v>
      </c>
      <c r="I238" s="18">
        <v>0.55300000000000005</v>
      </c>
      <c r="J238" s="18">
        <v>4.5999999999999999E-2</v>
      </c>
      <c r="K238" s="18">
        <v>1912022</v>
      </c>
      <c r="L238" s="18">
        <v>0.217</v>
      </c>
      <c r="M238" s="18">
        <f t="shared" si="0"/>
        <v>0</v>
      </c>
      <c r="N238" s="9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ht="15" x14ac:dyDescent="0.25">
      <c r="A239" s="14" t="s">
        <v>59</v>
      </c>
      <c r="B239" s="14" t="s">
        <v>86</v>
      </c>
      <c r="C239" s="16" t="s">
        <v>117</v>
      </c>
      <c r="D239" s="18">
        <v>4.1000000000000002E-2</v>
      </c>
      <c r="E239" s="18">
        <v>0.09</v>
      </c>
      <c r="F239" s="18">
        <v>55</v>
      </c>
      <c r="G239" s="18">
        <v>53</v>
      </c>
      <c r="H239" s="18">
        <v>0.433</v>
      </c>
      <c r="I239" s="18">
        <v>0.53700000000000003</v>
      </c>
      <c r="J239" s="18">
        <v>0.03</v>
      </c>
      <c r="K239" s="18">
        <v>3184643</v>
      </c>
      <c r="L239" s="18">
        <v>0.45700000000000002</v>
      </c>
      <c r="M239" s="18">
        <f t="shared" si="0"/>
        <v>0</v>
      </c>
      <c r="N239" s="9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ht="15" x14ac:dyDescent="0.25">
      <c r="A240" s="14" t="s">
        <v>59</v>
      </c>
      <c r="B240" s="14" t="s">
        <v>87</v>
      </c>
      <c r="C240" s="16" t="s">
        <v>117</v>
      </c>
      <c r="D240" s="18">
        <v>2.3E-2</v>
      </c>
      <c r="E240" s="18">
        <v>2.1000000000000001E-2</v>
      </c>
      <c r="F240" s="18">
        <v>75</v>
      </c>
      <c r="G240" s="18">
        <v>72</v>
      </c>
      <c r="H240" s="18">
        <v>0.31</v>
      </c>
      <c r="I240" s="18">
        <v>0.64800000000000002</v>
      </c>
      <c r="J240" s="18">
        <v>4.2000000000000003E-2</v>
      </c>
      <c r="K240" s="18">
        <v>5507000</v>
      </c>
      <c r="L240" s="18">
        <v>0.76800000000000002</v>
      </c>
      <c r="M240" s="18">
        <f t="shared" si="0"/>
        <v>0</v>
      </c>
      <c r="N240" s="9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ht="15" x14ac:dyDescent="0.25">
      <c r="A241" s="14" t="s">
        <v>59</v>
      </c>
      <c r="B241" s="14" t="s">
        <v>88</v>
      </c>
      <c r="C241" s="16" t="s">
        <v>117</v>
      </c>
      <c r="D241" s="18">
        <v>3.7999999999999999E-2</v>
      </c>
      <c r="E241" s="18">
        <v>5.8000000000000003E-2</v>
      </c>
      <c r="F241" s="18">
        <v>62</v>
      </c>
      <c r="G241" s="18">
        <v>59</v>
      </c>
      <c r="H241" s="18">
        <v>0.45</v>
      </c>
      <c r="I241" s="18">
        <v>0.52</v>
      </c>
      <c r="J241" s="18">
        <v>2.9000000000000001E-2</v>
      </c>
      <c r="K241" s="18">
        <v>17763367</v>
      </c>
      <c r="L241" s="18">
        <v>0.28199999999999997</v>
      </c>
      <c r="M241" s="18">
        <f t="shared" si="0"/>
        <v>0</v>
      </c>
      <c r="N241" s="9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ht="15" x14ac:dyDescent="0.25">
      <c r="A242" s="14" t="s">
        <v>59</v>
      </c>
      <c r="B242" s="14" t="s">
        <v>89</v>
      </c>
      <c r="C242" s="16" t="s">
        <v>117</v>
      </c>
      <c r="D242" s="18">
        <v>4.2999999999999997E-2</v>
      </c>
      <c r="E242" s="18">
        <v>7.8E-2</v>
      </c>
      <c r="F242" s="18">
        <v>48</v>
      </c>
      <c r="G242" s="18">
        <v>48</v>
      </c>
      <c r="H242" s="18">
        <v>0.46100000000000002</v>
      </c>
      <c r="I242" s="18">
        <v>0.50800000000000001</v>
      </c>
      <c r="J242" s="18">
        <v>0.03</v>
      </c>
      <c r="K242" s="18">
        <v>12569091</v>
      </c>
      <c r="L242" s="18">
        <v>0.15</v>
      </c>
      <c r="M242" s="18">
        <f t="shared" si="0"/>
        <v>0</v>
      </c>
      <c r="N242" s="9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ht="15" x14ac:dyDescent="0.25">
      <c r="A243" s="14" t="s">
        <v>59</v>
      </c>
      <c r="B243" s="14" t="s">
        <v>90</v>
      </c>
      <c r="C243" s="16" t="s">
        <v>117</v>
      </c>
      <c r="D243" s="18">
        <v>4.8000000000000001E-2</v>
      </c>
      <c r="E243" s="18">
        <v>0.10100000000000001</v>
      </c>
      <c r="F243" s="18">
        <v>51</v>
      </c>
      <c r="G243" s="18">
        <v>51</v>
      </c>
      <c r="H243" s="18">
        <v>0.46200000000000002</v>
      </c>
      <c r="I243" s="18">
        <v>0.50600000000000001</v>
      </c>
      <c r="J243" s="18">
        <v>3.1E-2</v>
      </c>
      <c r="K243" s="18">
        <v>11572936</v>
      </c>
      <c r="L243" s="18">
        <v>0.313</v>
      </c>
      <c r="M243" s="18">
        <f t="shared" si="0"/>
        <v>0</v>
      </c>
      <c r="N243" s="9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ht="15" x14ac:dyDescent="0.25">
      <c r="A244" s="14" t="s">
        <v>59</v>
      </c>
      <c r="B244" s="14" t="s">
        <v>91</v>
      </c>
      <c r="C244" s="16" t="s">
        <v>117</v>
      </c>
      <c r="D244" s="18">
        <v>3.6999999999999998E-2</v>
      </c>
      <c r="E244" s="18">
        <v>7.4999999999999997E-2</v>
      </c>
      <c r="F244" s="18">
        <v>62</v>
      </c>
      <c r="G244" s="18">
        <v>59</v>
      </c>
      <c r="H244" s="18">
        <v>0.41799999999999998</v>
      </c>
      <c r="I244" s="18">
        <v>0.55100000000000005</v>
      </c>
      <c r="J244" s="18">
        <v>3.2000000000000001E-2</v>
      </c>
      <c r="K244" s="18">
        <v>3055425</v>
      </c>
      <c r="L244" s="18">
        <v>0.52400000000000002</v>
      </c>
      <c r="M244" s="18">
        <f t="shared" si="0"/>
        <v>0</v>
      </c>
      <c r="N244" s="9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ht="15" x14ac:dyDescent="0.25">
      <c r="A245" s="14" t="s">
        <v>59</v>
      </c>
      <c r="B245" s="14" t="s">
        <v>92</v>
      </c>
      <c r="C245" s="16" t="s">
        <v>117</v>
      </c>
      <c r="D245" s="18">
        <v>1.6E-2</v>
      </c>
      <c r="E245" s="18">
        <v>1.4E-2</v>
      </c>
      <c r="F245" s="18">
        <v>76</v>
      </c>
      <c r="G245" s="18">
        <v>69</v>
      </c>
      <c r="H245" s="18">
        <v>0.246</v>
      </c>
      <c r="I245" s="18">
        <v>0.68899999999999995</v>
      </c>
      <c r="J245" s="18">
        <v>6.5000000000000002E-2</v>
      </c>
      <c r="K245" s="18">
        <v>1233386</v>
      </c>
      <c r="L245" s="18">
        <v>0.41799999999999998</v>
      </c>
      <c r="M245" s="18">
        <f t="shared" si="0"/>
        <v>0</v>
      </c>
      <c r="N245" s="9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ht="15" x14ac:dyDescent="0.25">
      <c r="A246" s="14" t="s">
        <v>59</v>
      </c>
      <c r="B246" s="14" t="s">
        <v>93</v>
      </c>
      <c r="C246" s="16" t="s">
        <v>117</v>
      </c>
      <c r="D246" s="18">
        <v>0.02</v>
      </c>
      <c r="E246" s="18">
        <v>3.6999999999999998E-2</v>
      </c>
      <c r="F246" s="18">
        <v>71</v>
      </c>
      <c r="G246" s="18">
        <v>67</v>
      </c>
      <c r="H246" s="18">
        <v>0.314</v>
      </c>
      <c r="I246" s="18">
        <v>0.63600000000000001</v>
      </c>
      <c r="J246" s="18">
        <v>4.9000000000000002E-2</v>
      </c>
      <c r="K246" s="18">
        <v>29855820</v>
      </c>
      <c r="L246" s="18">
        <v>0.54600000000000004</v>
      </c>
      <c r="M246" s="18">
        <f t="shared" si="0"/>
        <v>0</v>
      </c>
      <c r="N246" s="9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ht="15" x14ac:dyDescent="0.25">
      <c r="A247" s="14" t="s">
        <v>59</v>
      </c>
      <c r="B247" s="14" t="s">
        <v>94</v>
      </c>
      <c r="C247" s="16" t="s">
        <v>117</v>
      </c>
      <c r="D247" s="18">
        <v>4.3999999999999997E-2</v>
      </c>
      <c r="E247" s="18">
        <v>9.5000000000000001E-2</v>
      </c>
      <c r="F247" s="18">
        <v>49</v>
      </c>
      <c r="G247" s="18">
        <v>46</v>
      </c>
      <c r="H247" s="18">
        <v>0.44600000000000001</v>
      </c>
      <c r="I247" s="18">
        <v>0.52200000000000002</v>
      </c>
      <c r="J247" s="18">
        <v>3.2000000000000001E-2</v>
      </c>
      <c r="K247" s="18">
        <v>20438827</v>
      </c>
      <c r="L247" s="18">
        <v>0.29799999999999999</v>
      </c>
      <c r="M247" s="18">
        <f t="shared" si="0"/>
        <v>0</v>
      </c>
      <c r="N247" s="9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ht="15" x14ac:dyDescent="0.25">
      <c r="A248" s="14" t="s">
        <v>59</v>
      </c>
      <c r="B248" s="14" t="s">
        <v>95</v>
      </c>
      <c r="C248" s="16" t="s">
        <v>117</v>
      </c>
      <c r="D248" s="18">
        <v>0.03</v>
      </c>
      <c r="E248" s="18">
        <v>4.8000000000000001E-2</v>
      </c>
      <c r="F248" s="18">
        <v>57</v>
      </c>
      <c r="G248" s="18">
        <v>53</v>
      </c>
      <c r="H248" s="18">
        <v>0.4</v>
      </c>
      <c r="I248" s="18">
        <v>0.56699999999999995</v>
      </c>
      <c r="J248" s="18">
        <v>3.3000000000000002E-2</v>
      </c>
      <c r="K248" s="18">
        <v>2003320</v>
      </c>
      <c r="L248" s="18">
        <v>0.35699999999999998</v>
      </c>
      <c r="M248" s="18">
        <f t="shared" si="0"/>
        <v>0</v>
      </c>
      <c r="N248" s="9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ht="15" x14ac:dyDescent="0.25">
      <c r="A249" s="14" t="s">
        <v>59</v>
      </c>
      <c r="B249" s="14" t="s">
        <v>96</v>
      </c>
      <c r="C249" s="16" t="s">
        <v>117</v>
      </c>
      <c r="D249" s="18">
        <v>5.1999999999999998E-2</v>
      </c>
      <c r="E249" s="18">
        <v>8.5999999999999993E-2</v>
      </c>
      <c r="F249" s="18">
        <v>53</v>
      </c>
      <c r="G249" s="18">
        <v>53</v>
      </c>
      <c r="H249" s="18">
        <v>0.48799999999999999</v>
      </c>
      <c r="I249" s="18">
        <v>0.48699999999999999</v>
      </c>
      <c r="J249" s="18">
        <v>2.5000000000000001E-2</v>
      </c>
      <c r="K249" s="18">
        <v>12708897</v>
      </c>
      <c r="L249" s="18">
        <v>0.16600000000000001</v>
      </c>
      <c r="M249" s="18">
        <f t="shared" si="0"/>
        <v>0</v>
      </c>
      <c r="N249" s="9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ht="15" x14ac:dyDescent="0.25">
      <c r="A250" s="14" t="s">
        <v>59</v>
      </c>
      <c r="B250" s="14" t="s">
        <v>97</v>
      </c>
      <c r="C250" s="16" t="s">
        <v>117</v>
      </c>
      <c r="D250" s="18">
        <v>4.2999999999999997E-2</v>
      </c>
      <c r="E250" s="18">
        <v>0.1</v>
      </c>
      <c r="F250" s="18">
        <v>49</v>
      </c>
      <c r="G250" s="18">
        <v>48</v>
      </c>
      <c r="H250" s="18">
        <v>0.435</v>
      </c>
      <c r="I250" s="18">
        <v>0.53800000000000003</v>
      </c>
      <c r="J250" s="18">
        <v>2.7E-2</v>
      </c>
      <c r="K250" s="18">
        <v>135999250</v>
      </c>
      <c r="L250" s="18">
        <v>0.38200000000000001</v>
      </c>
      <c r="M250" s="18">
        <f t="shared" si="0"/>
        <v>1</v>
      </c>
      <c r="N250" s="9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ht="15" x14ac:dyDescent="0.25">
      <c r="A251" s="14" t="s">
        <v>59</v>
      </c>
      <c r="B251" s="14" t="s">
        <v>98</v>
      </c>
      <c r="C251" s="16" t="s">
        <v>117</v>
      </c>
      <c r="D251" s="18">
        <v>3.9E-2</v>
      </c>
      <c r="E251" s="18">
        <v>7.4999999999999997E-2</v>
      </c>
      <c r="F251" s="18">
        <v>55</v>
      </c>
      <c r="G251" s="18">
        <v>52</v>
      </c>
      <c r="H251" s="18">
        <v>0.44600000000000001</v>
      </c>
      <c r="I251" s="18">
        <v>0.52800000000000002</v>
      </c>
      <c r="J251" s="18">
        <v>2.5999999999999999E-2</v>
      </c>
      <c r="K251" s="18">
        <v>9254379</v>
      </c>
      <c r="L251" s="18">
        <v>0.184</v>
      </c>
      <c r="M251" s="18">
        <f t="shared" si="0"/>
        <v>0</v>
      </c>
      <c r="N251" s="9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ht="15" x14ac:dyDescent="0.25">
      <c r="A252" s="14" t="s">
        <v>59</v>
      </c>
      <c r="B252" s="14" t="s">
        <v>99</v>
      </c>
      <c r="C252" s="16" t="s">
        <v>117</v>
      </c>
      <c r="D252" s="18">
        <v>3.7999999999999999E-2</v>
      </c>
      <c r="E252" s="18">
        <v>0.05</v>
      </c>
      <c r="F252" s="18">
        <v>66</v>
      </c>
      <c r="G252" s="18">
        <v>62</v>
      </c>
      <c r="H252" s="18">
        <v>0.42199999999999999</v>
      </c>
      <c r="I252" s="18">
        <v>0.53700000000000003</v>
      </c>
      <c r="J252" s="18">
        <v>0.04</v>
      </c>
      <c r="K252" s="18">
        <v>150842</v>
      </c>
      <c r="L252" s="18">
        <v>0.57099999999999995</v>
      </c>
      <c r="M252" s="18">
        <f t="shared" si="0"/>
        <v>0</v>
      </c>
      <c r="N252" s="9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ht="15" x14ac:dyDescent="0.25">
      <c r="A253" s="14" t="s">
        <v>59</v>
      </c>
      <c r="B253" s="14" t="s">
        <v>100</v>
      </c>
      <c r="C253" s="16" t="s">
        <v>117</v>
      </c>
      <c r="D253" s="18">
        <v>3.9E-2</v>
      </c>
      <c r="E253" s="18">
        <v>5.8999999999999997E-2</v>
      </c>
      <c r="F253" s="18">
        <v>62</v>
      </c>
      <c r="G253" s="18">
        <v>58</v>
      </c>
      <c r="H253" s="18">
        <v>0.443</v>
      </c>
      <c r="I253" s="18">
        <v>0.52600000000000002</v>
      </c>
      <c r="J253" s="18">
        <v>3.2000000000000001E-2</v>
      </c>
      <c r="K253" s="18">
        <v>10967568</v>
      </c>
      <c r="L253" s="18">
        <v>0.40899999999999997</v>
      </c>
      <c r="M253" s="18">
        <f t="shared" si="0"/>
        <v>0</v>
      </c>
      <c r="N253" s="9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ht="15" x14ac:dyDescent="0.25">
      <c r="A254" s="14" t="s">
        <v>59</v>
      </c>
      <c r="B254" s="14" t="s">
        <v>101</v>
      </c>
      <c r="C254" s="16" t="s">
        <v>117</v>
      </c>
      <c r="D254" s="18">
        <v>1.7000000000000001E-2</v>
      </c>
      <c r="E254" s="18">
        <v>1.2E-2</v>
      </c>
      <c r="F254" s="18">
        <v>76</v>
      </c>
      <c r="G254" s="18">
        <v>69</v>
      </c>
      <c r="H254" s="18">
        <v>0.25</v>
      </c>
      <c r="I254" s="18">
        <v>0.67300000000000004</v>
      </c>
      <c r="J254" s="18">
        <v>7.5999999999999998E-2</v>
      </c>
      <c r="K254" s="18">
        <v>82500</v>
      </c>
      <c r="L254" s="18">
        <v>0.50800000000000001</v>
      </c>
      <c r="M254" s="18">
        <f t="shared" si="0"/>
        <v>0</v>
      </c>
      <c r="N254" s="9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ht="15" x14ac:dyDescent="0.25">
      <c r="A255" s="14" t="s">
        <v>59</v>
      </c>
      <c r="B255" s="14" t="s">
        <v>102</v>
      </c>
      <c r="C255" s="16" t="s">
        <v>117</v>
      </c>
      <c r="D255" s="18">
        <v>4.2000000000000003E-2</v>
      </c>
      <c r="E255" s="18">
        <v>0.13</v>
      </c>
      <c r="F255" s="18">
        <v>42</v>
      </c>
      <c r="G255" s="18">
        <v>41</v>
      </c>
      <c r="H255" s="18">
        <v>0.42699999999999999</v>
      </c>
      <c r="I255" s="18">
        <v>0.54900000000000004</v>
      </c>
      <c r="J255" s="18">
        <v>2.4E-2</v>
      </c>
      <c r="K255" s="18">
        <v>4928175</v>
      </c>
      <c r="L255" s="18">
        <v>0.36599999999999999</v>
      </c>
      <c r="M255" s="18">
        <f t="shared" si="0"/>
        <v>0</v>
      </c>
      <c r="N255" s="9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ht="15" x14ac:dyDescent="0.25">
      <c r="A256" s="14" t="s">
        <v>59</v>
      </c>
      <c r="B256" s="14" t="s">
        <v>103</v>
      </c>
      <c r="C256" s="16" t="s">
        <v>117</v>
      </c>
      <c r="D256" s="18">
        <v>4.7E-2</v>
      </c>
      <c r="E256" s="18">
        <v>0.105</v>
      </c>
      <c r="F256" s="18">
        <v>54</v>
      </c>
      <c r="G256" s="18">
        <v>51</v>
      </c>
      <c r="H256" s="18">
        <v>0.47699999999999998</v>
      </c>
      <c r="I256" s="18">
        <v>0.49399999999999999</v>
      </c>
      <c r="J256" s="18">
        <v>2.9000000000000001E-2</v>
      </c>
      <c r="K256" s="18">
        <v>8249965</v>
      </c>
      <c r="L256" s="18">
        <v>0.34799999999999998</v>
      </c>
      <c r="M256" s="18">
        <f t="shared" si="0"/>
        <v>0</v>
      </c>
      <c r="N256" s="9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ht="15" x14ac:dyDescent="0.25">
      <c r="A257" s="14" t="s">
        <v>59</v>
      </c>
      <c r="B257" s="14" t="s">
        <v>104</v>
      </c>
      <c r="C257" s="16" t="s">
        <v>117</v>
      </c>
      <c r="D257" s="18">
        <v>2.3E-2</v>
      </c>
      <c r="E257" s="18">
        <v>5.1999999999999998E-2</v>
      </c>
      <c r="F257" s="18">
        <v>53</v>
      </c>
      <c r="G257" s="18">
        <v>51</v>
      </c>
      <c r="H257" s="18">
        <v>0.312</v>
      </c>
      <c r="I257" s="18">
        <v>0.64700000000000002</v>
      </c>
      <c r="J257" s="18">
        <v>4.2000000000000003E-2</v>
      </c>
      <c r="K257" s="18">
        <v>47019452</v>
      </c>
      <c r="L257" s="18">
        <v>0.59</v>
      </c>
      <c r="M257" s="18">
        <f t="shared" ref="M257:M511" si="7">IF(OR(K257&gt;$W$14+$W$17, K257&lt;$W$12-$W$17),1,0)</f>
        <v>0</v>
      </c>
      <c r="N257" s="9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ht="15" x14ac:dyDescent="0.25">
      <c r="A258" s="14" t="s">
        <v>59</v>
      </c>
      <c r="B258" s="14" t="s">
        <v>105</v>
      </c>
      <c r="C258" s="16" t="s">
        <v>117</v>
      </c>
      <c r="D258" s="18">
        <v>0.04</v>
      </c>
      <c r="E258" s="18">
        <v>9.0999999999999998E-2</v>
      </c>
      <c r="F258" s="18">
        <v>52</v>
      </c>
      <c r="G258" s="18">
        <v>50</v>
      </c>
      <c r="H258" s="18">
        <v>0.442</v>
      </c>
      <c r="I258" s="18">
        <v>0.52600000000000002</v>
      </c>
      <c r="J258" s="18">
        <v>3.2000000000000001E-2</v>
      </c>
      <c r="K258" s="18">
        <v>7730180</v>
      </c>
      <c r="L258" s="18">
        <v>0.17</v>
      </c>
      <c r="M258" s="18">
        <f t="shared" si="7"/>
        <v>0</v>
      </c>
      <c r="N258" s="9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ht="15" x14ac:dyDescent="0.25">
      <c r="A259" s="14" t="s">
        <v>59</v>
      </c>
      <c r="B259" s="14" t="s">
        <v>106</v>
      </c>
      <c r="C259" s="16" t="s">
        <v>117</v>
      </c>
      <c r="D259" s="18">
        <v>3.7999999999999999E-2</v>
      </c>
      <c r="E259" s="18">
        <v>6.3E-2</v>
      </c>
      <c r="F259" s="18">
        <v>61</v>
      </c>
      <c r="G259" s="18">
        <v>58</v>
      </c>
      <c r="H259" s="18">
        <v>0.433</v>
      </c>
      <c r="I259" s="18">
        <v>0.53600000000000003</v>
      </c>
      <c r="J259" s="18">
        <v>0.03</v>
      </c>
      <c r="K259" s="18">
        <v>30778572</v>
      </c>
      <c r="L259" s="18">
        <v>0.32700000000000001</v>
      </c>
      <c r="M259" s="18">
        <f t="shared" si="7"/>
        <v>0</v>
      </c>
      <c r="N259" s="9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ht="15" x14ac:dyDescent="0.25">
      <c r="A260" s="14" t="s">
        <v>59</v>
      </c>
      <c r="B260" s="14" t="s">
        <v>107</v>
      </c>
      <c r="C260" s="16" t="s">
        <v>117</v>
      </c>
      <c r="D260" s="18">
        <v>3.2000000000000001E-2</v>
      </c>
      <c r="E260" s="18">
        <v>8.2000000000000003E-2</v>
      </c>
      <c r="F260" s="18">
        <v>46</v>
      </c>
      <c r="G260" s="18">
        <v>46</v>
      </c>
      <c r="H260" s="18">
        <v>0.42399999999999999</v>
      </c>
      <c r="I260" s="18">
        <v>0.54500000000000004</v>
      </c>
      <c r="J260" s="18">
        <v>3.1E-2</v>
      </c>
      <c r="K260" s="18">
        <v>1094758</v>
      </c>
      <c r="L260" s="18">
        <v>0.222</v>
      </c>
      <c r="M260" s="18">
        <f t="shared" si="7"/>
        <v>0</v>
      </c>
      <c r="N260" s="9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ht="15" x14ac:dyDescent="0.25">
      <c r="A261" s="14" t="s">
        <v>59</v>
      </c>
      <c r="B261" s="14" t="s">
        <v>108</v>
      </c>
      <c r="C261" s="16" t="s">
        <v>117</v>
      </c>
      <c r="D261" s="18">
        <v>4.2000000000000003E-2</v>
      </c>
      <c r="E261" s="18">
        <v>6.0999999999999999E-2</v>
      </c>
      <c r="F261" s="18">
        <v>53</v>
      </c>
      <c r="G261" s="18">
        <v>52</v>
      </c>
      <c r="H261" s="18">
        <v>0.44600000000000001</v>
      </c>
      <c r="I261" s="18">
        <v>0.52400000000000002</v>
      </c>
      <c r="J261" s="18">
        <v>0.03</v>
      </c>
      <c r="K261" s="18">
        <v>37765139</v>
      </c>
      <c r="L261" s="18">
        <v>0.24199999999999999</v>
      </c>
      <c r="M261" s="18">
        <f t="shared" si="7"/>
        <v>0</v>
      </c>
      <c r="N261" s="9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ht="15" x14ac:dyDescent="0.25">
      <c r="A262" s="14" t="s">
        <v>59</v>
      </c>
      <c r="B262" s="14" t="s">
        <v>109</v>
      </c>
      <c r="C262" s="16" t="s">
        <v>117</v>
      </c>
      <c r="D262" s="18">
        <v>3.7999999999999999E-2</v>
      </c>
      <c r="E262" s="18">
        <v>7.0000000000000007E-2</v>
      </c>
      <c r="F262" s="18">
        <v>55</v>
      </c>
      <c r="G262" s="18">
        <v>53</v>
      </c>
      <c r="H262" s="18">
        <v>0.43099999999999999</v>
      </c>
      <c r="I262" s="18">
        <v>0.54100000000000004</v>
      </c>
      <c r="J262" s="18">
        <v>2.8000000000000001E-2</v>
      </c>
      <c r="K262" s="18">
        <v>5397851</v>
      </c>
      <c r="L262" s="18">
        <v>0.34699999999999998</v>
      </c>
      <c r="M262" s="18">
        <f t="shared" si="7"/>
        <v>0</v>
      </c>
      <c r="N262" s="9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ht="15" x14ac:dyDescent="0.25">
      <c r="A263" s="14" t="s">
        <v>59</v>
      </c>
      <c r="B263" s="14" t="s">
        <v>110</v>
      </c>
      <c r="C263" s="16" t="s">
        <v>117</v>
      </c>
      <c r="D263" s="18">
        <v>1.7000000000000001E-2</v>
      </c>
      <c r="E263" s="18">
        <v>2.1000000000000001E-2</v>
      </c>
      <c r="F263" s="18">
        <v>75</v>
      </c>
      <c r="G263" s="18">
        <v>71</v>
      </c>
      <c r="H263" s="18">
        <v>0.26500000000000001</v>
      </c>
      <c r="I263" s="18">
        <v>0.66900000000000004</v>
      </c>
      <c r="J263" s="18">
        <v>6.6000000000000003E-2</v>
      </c>
      <c r="K263" s="18">
        <v>9932400</v>
      </c>
      <c r="L263" s="18">
        <v>0.64900000000000002</v>
      </c>
      <c r="M263" s="18">
        <f t="shared" si="7"/>
        <v>0</v>
      </c>
      <c r="N263" s="9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ht="15" x14ac:dyDescent="0.25">
      <c r="A264" s="14" t="s">
        <v>59</v>
      </c>
      <c r="B264" s="14" t="s">
        <v>111</v>
      </c>
      <c r="C264" s="16" t="s">
        <v>117</v>
      </c>
      <c r="D264" s="18">
        <v>4.7E-2</v>
      </c>
      <c r="E264" s="18">
        <v>7.2999999999999995E-2</v>
      </c>
      <c r="F264" s="18">
        <v>52</v>
      </c>
      <c r="G264" s="18">
        <v>52</v>
      </c>
      <c r="H264" s="18">
        <v>0.49399999999999999</v>
      </c>
      <c r="I264" s="18">
        <v>0.48099999999999998</v>
      </c>
      <c r="J264" s="18">
        <v>2.5000000000000001E-2</v>
      </c>
      <c r="K264" s="18">
        <v>27766986</v>
      </c>
      <c r="L264" s="18">
        <v>0.128</v>
      </c>
      <c r="M264" s="18">
        <f t="shared" si="7"/>
        <v>0</v>
      </c>
      <c r="N264" s="9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ht="15" x14ac:dyDescent="0.25">
      <c r="A265" s="14" t="s">
        <v>59</v>
      </c>
      <c r="B265" s="14" t="s">
        <v>112</v>
      </c>
      <c r="C265" s="16" t="s">
        <v>117</v>
      </c>
      <c r="D265" s="18">
        <v>4.3999999999999997E-2</v>
      </c>
      <c r="E265" s="18">
        <v>8.1000000000000003E-2</v>
      </c>
      <c r="F265" s="18">
        <v>46</v>
      </c>
      <c r="G265" s="18">
        <v>45</v>
      </c>
      <c r="H265" s="18">
        <v>0.46600000000000003</v>
      </c>
      <c r="I265" s="18">
        <v>0.50700000000000001</v>
      </c>
      <c r="J265" s="18">
        <v>2.7E-2</v>
      </c>
      <c r="K265" s="18">
        <v>11174650</v>
      </c>
      <c r="L265" s="18">
        <v>0.36199999999999999</v>
      </c>
      <c r="M265" s="18">
        <f t="shared" si="7"/>
        <v>0</v>
      </c>
      <c r="N265" s="9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ht="15" x14ac:dyDescent="0.25">
      <c r="A266" s="14" t="s">
        <v>59</v>
      </c>
      <c r="B266" s="14" t="s">
        <v>113</v>
      </c>
      <c r="C266" s="16" t="s">
        <v>117</v>
      </c>
      <c r="D266" s="18">
        <v>3.2000000000000001E-2</v>
      </c>
      <c r="E266" s="18">
        <v>5.8000000000000003E-2</v>
      </c>
      <c r="F266" s="18">
        <v>43</v>
      </c>
      <c r="G266" s="18">
        <v>44</v>
      </c>
      <c r="H266" s="18">
        <v>0.41499999999999998</v>
      </c>
      <c r="I266" s="18">
        <v>0.54900000000000004</v>
      </c>
      <c r="J266" s="18">
        <v>3.5999999999999997E-2</v>
      </c>
      <c r="K266" s="18">
        <v>12693047</v>
      </c>
      <c r="L266" s="18">
        <v>0.34300000000000003</v>
      </c>
      <c r="M266" s="18">
        <f t="shared" si="7"/>
        <v>0</v>
      </c>
      <c r="N266" s="9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ht="15" x14ac:dyDescent="0.25">
      <c r="A267" s="14" t="s">
        <v>59</v>
      </c>
      <c r="B267" s="14" t="s">
        <v>92</v>
      </c>
      <c r="C267" s="16" t="s">
        <v>118</v>
      </c>
      <c r="D267" s="18">
        <v>1.4999999999999999E-2</v>
      </c>
      <c r="E267" s="18">
        <v>1.4E-2</v>
      </c>
      <c r="F267" s="18">
        <v>76</v>
      </c>
      <c r="G267" s="18">
        <v>69</v>
      </c>
      <c r="H267" s="18">
        <v>0.24199999999999999</v>
      </c>
      <c r="I267" s="18">
        <v>0.69199999999999995</v>
      </c>
      <c r="J267" s="18">
        <v>6.6000000000000003E-2</v>
      </c>
      <c r="K267" s="18">
        <v>1243253</v>
      </c>
      <c r="L267" s="18">
        <v>0.41599999999999998</v>
      </c>
      <c r="M267" s="18">
        <f t="shared" si="7"/>
        <v>0</v>
      </c>
      <c r="N267" s="9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ht="15" x14ac:dyDescent="0.25">
      <c r="A268" s="14" t="s">
        <v>59</v>
      </c>
      <c r="B268" s="14" t="s">
        <v>110</v>
      </c>
      <c r="C268" s="16" t="s">
        <v>118</v>
      </c>
      <c r="D268" s="18">
        <v>1.7000000000000001E-2</v>
      </c>
      <c r="E268" s="18">
        <v>0.02</v>
      </c>
      <c r="F268" s="18">
        <v>76</v>
      </c>
      <c r="G268" s="18">
        <v>72</v>
      </c>
      <c r="H268" s="18">
        <v>0.25800000000000001</v>
      </c>
      <c r="I268" s="18">
        <v>0.67500000000000004</v>
      </c>
      <c r="J268" s="18">
        <v>6.7000000000000004E-2</v>
      </c>
      <c r="K268" s="18">
        <v>10029000</v>
      </c>
      <c r="L268" s="18">
        <v>0.65100000000000002</v>
      </c>
      <c r="M268" s="18">
        <f t="shared" si="7"/>
        <v>0</v>
      </c>
      <c r="N268" s="9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ht="15" x14ac:dyDescent="0.25">
      <c r="A269" s="14" t="s">
        <v>59</v>
      </c>
      <c r="B269" s="14" t="s">
        <v>101</v>
      </c>
      <c r="C269" s="16" t="s">
        <v>118</v>
      </c>
      <c r="D269" s="18">
        <v>1.9E-2</v>
      </c>
      <c r="E269" s="18">
        <v>1.2E-2</v>
      </c>
      <c r="F269" s="18">
        <v>77</v>
      </c>
      <c r="G269" s="18">
        <v>67</v>
      </c>
      <c r="H269" s="18">
        <v>0.24299999999999999</v>
      </c>
      <c r="I269" s="18">
        <v>0.68100000000000005</v>
      </c>
      <c r="J269" s="18">
        <v>7.4999999999999997E-2</v>
      </c>
      <c r="K269" s="18">
        <v>82900</v>
      </c>
      <c r="L269" s="18">
        <v>0.51100000000000001</v>
      </c>
      <c r="M269" s="18">
        <f t="shared" si="7"/>
        <v>0</v>
      </c>
      <c r="N269" s="9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ht="15" x14ac:dyDescent="0.25">
      <c r="A270" s="14" t="s">
        <v>59</v>
      </c>
      <c r="B270" s="14" t="s">
        <v>93</v>
      </c>
      <c r="C270" s="16" t="s">
        <v>118</v>
      </c>
      <c r="D270" s="18">
        <v>0.02</v>
      </c>
      <c r="E270" s="18">
        <v>3.5000000000000003E-2</v>
      </c>
      <c r="F270" s="18">
        <v>71</v>
      </c>
      <c r="G270" s="18">
        <v>67</v>
      </c>
      <c r="H270" s="18">
        <v>0.308</v>
      </c>
      <c r="I270" s="18">
        <v>0.64200000000000002</v>
      </c>
      <c r="J270" s="18">
        <v>0.05</v>
      </c>
      <c r="K270" s="18">
        <v>30125445</v>
      </c>
      <c r="L270" s="18">
        <v>0.55100000000000005</v>
      </c>
      <c r="M270" s="18">
        <f t="shared" si="7"/>
        <v>0</v>
      </c>
      <c r="N270" s="9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ht="15" x14ac:dyDescent="0.25">
      <c r="A271" s="14" t="s">
        <v>59</v>
      </c>
      <c r="B271" s="14" t="s">
        <v>60</v>
      </c>
      <c r="C271" s="16" t="s">
        <v>118</v>
      </c>
      <c r="D271" s="18">
        <v>2.1000000000000001E-2</v>
      </c>
      <c r="E271" s="18">
        <v>2.9000000000000001E-2</v>
      </c>
      <c r="F271" s="18">
        <v>71</v>
      </c>
      <c r="G271" s="18">
        <v>68</v>
      </c>
      <c r="H271" s="18">
        <v>0.28899999999999998</v>
      </c>
      <c r="I271" s="18">
        <v>0.66700000000000004</v>
      </c>
      <c r="J271" s="18">
        <v>4.3999999999999997E-2</v>
      </c>
      <c r="K271" s="18">
        <v>33960903</v>
      </c>
      <c r="L271" s="18">
        <v>0.63800000000000001</v>
      </c>
      <c r="M271" s="18">
        <f t="shared" si="7"/>
        <v>0</v>
      </c>
      <c r="N271" s="9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ht="15" x14ac:dyDescent="0.25">
      <c r="A272" s="14" t="s">
        <v>59</v>
      </c>
      <c r="B272" s="14" t="s">
        <v>104</v>
      </c>
      <c r="C272" s="16" t="s">
        <v>118</v>
      </c>
      <c r="D272" s="18">
        <v>2.3E-2</v>
      </c>
      <c r="E272" s="18">
        <v>5.0999999999999997E-2</v>
      </c>
      <c r="F272" s="18">
        <v>53</v>
      </c>
      <c r="G272" s="18">
        <v>50</v>
      </c>
      <c r="H272" s="18">
        <v>0.308</v>
      </c>
      <c r="I272" s="18">
        <v>0.64800000000000002</v>
      </c>
      <c r="J272" s="18">
        <v>4.3999999999999997E-2</v>
      </c>
      <c r="K272" s="18">
        <v>47639556</v>
      </c>
      <c r="L272" s="18">
        <v>0.59499999999999997</v>
      </c>
      <c r="M272" s="18">
        <f t="shared" si="7"/>
        <v>0</v>
      </c>
      <c r="N272" s="9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ht="15" x14ac:dyDescent="0.25">
      <c r="A273" s="14" t="s">
        <v>59</v>
      </c>
      <c r="B273" s="14" t="s">
        <v>87</v>
      </c>
      <c r="C273" s="16" t="s">
        <v>118</v>
      </c>
      <c r="D273" s="18">
        <v>2.3E-2</v>
      </c>
      <c r="E273" s="18">
        <v>0.02</v>
      </c>
      <c r="F273" s="18">
        <v>75</v>
      </c>
      <c r="G273" s="18">
        <v>72</v>
      </c>
      <c r="H273" s="18">
        <v>0.30599999999999999</v>
      </c>
      <c r="I273" s="18">
        <v>0.65100000000000002</v>
      </c>
      <c r="J273" s="18">
        <v>4.2999999999999997E-2</v>
      </c>
      <c r="K273" s="18">
        <v>5594450</v>
      </c>
      <c r="L273" s="18">
        <v>0.76900000000000002</v>
      </c>
      <c r="M273" s="18">
        <f t="shared" si="7"/>
        <v>0</v>
      </c>
      <c r="N273" s="9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ht="15" x14ac:dyDescent="0.25">
      <c r="A274" s="14" t="s">
        <v>59</v>
      </c>
      <c r="B274" s="14" t="s">
        <v>75</v>
      </c>
      <c r="C274" s="16" t="s">
        <v>118</v>
      </c>
      <c r="D274" s="18">
        <v>2.4E-2</v>
      </c>
      <c r="E274" s="18">
        <v>2.5999999999999999E-2</v>
      </c>
      <c r="F274" s="18">
        <v>72</v>
      </c>
      <c r="G274" s="18">
        <v>67</v>
      </c>
      <c r="H274" s="18">
        <v>0.32500000000000001</v>
      </c>
      <c r="I274" s="18">
        <v>0.62</v>
      </c>
      <c r="J274" s="18">
        <v>5.5E-2</v>
      </c>
      <c r="K274" s="18">
        <v>71777678</v>
      </c>
      <c r="L274" s="18">
        <v>0.43</v>
      </c>
      <c r="M274" s="18">
        <f t="shared" si="7"/>
        <v>1</v>
      </c>
      <c r="N274" s="9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ht="15" x14ac:dyDescent="0.25">
      <c r="A275" s="14" t="s">
        <v>59</v>
      </c>
      <c r="B275" s="14" t="s">
        <v>64</v>
      </c>
      <c r="C275" s="16" t="s">
        <v>118</v>
      </c>
      <c r="D275" s="18">
        <v>2.5000000000000001E-2</v>
      </c>
      <c r="E275" s="18">
        <v>4.2999999999999997E-2</v>
      </c>
      <c r="F275" s="18">
        <v>47</v>
      </c>
      <c r="G275" s="18">
        <v>46</v>
      </c>
      <c r="H275" s="18">
        <v>0.35799999999999998</v>
      </c>
      <c r="I275" s="18">
        <v>0.61</v>
      </c>
      <c r="J275" s="18">
        <v>3.2000000000000001E-2</v>
      </c>
      <c r="K275" s="18">
        <v>1875805</v>
      </c>
      <c r="L275" s="18">
        <v>0.55100000000000005</v>
      </c>
      <c r="M275" s="18">
        <f t="shared" si="7"/>
        <v>0</v>
      </c>
      <c r="N275" s="9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ht="15" x14ac:dyDescent="0.25">
      <c r="A276" s="14" t="s">
        <v>59</v>
      </c>
      <c r="B276" s="14" t="s">
        <v>85</v>
      </c>
      <c r="C276" s="16" t="s">
        <v>118</v>
      </c>
      <c r="D276" s="18">
        <v>2.9000000000000001E-2</v>
      </c>
      <c r="E276" s="18">
        <v>8.5000000000000006E-2</v>
      </c>
      <c r="F276" s="18">
        <v>44</v>
      </c>
      <c r="G276" s="18">
        <v>44</v>
      </c>
      <c r="H276" s="18">
        <v>0.39700000000000002</v>
      </c>
      <c r="I276" s="18">
        <v>0.55700000000000005</v>
      </c>
      <c r="J276" s="18">
        <v>4.5999999999999999E-2</v>
      </c>
      <c r="K276" s="18">
        <v>1925844</v>
      </c>
      <c r="L276" s="18">
        <v>0.222</v>
      </c>
      <c r="M276" s="18">
        <f t="shared" si="7"/>
        <v>0</v>
      </c>
      <c r="N276" s="9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ht="15" x14ac:dyDescent="0.25">
      <c r="A277" s="14" t="s">
        <v>59</v>
      </c>
      <c r="B277" s="14" t="s">
        <v>95</v>
      </c>
      <c r="C277" s="16" t="s">
        <v>118</v>
      </c>
      <c r="D277" s="18">
        <v>2.9000000000000001E-2</v>
      </c>
      <c r="E277" s="18">
        <v>4.5999999999999999E-2</v>
      </c>
      <c r="F277" s="18">
        <v>58</v>
      </c>
      <c r="G277" s="18">
        <v>54</v>
      </c>
      <c r="H277" s="18">
        <v>0.39800000000000002</v>
      </c>
      <c r="I277" s="18">
        <v>0.56899999999999995</v>
      </c>
      <c r="J277" s="18">
        <v>3.3000000000000002E-2</v>
      </c>
      <c r="K277" s="18">
        <v>2027026</v>
      </c>
      <c r="L277" s="18">
        <v>0.36599999999999999</v>
      </c>
      <c r="M277" s="18">
        <f t="shared" si="7"/>
        <v>0</v>
      </c>
      <c r="N277" s="9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ht="15" x14ac:dyDescent="0.25">
      <c r="A278" s="14" t="s">
        <v>59</v>
      </c>
      <c r="B278" s="14" t="s">
        <v>74</v>
      </c>
      <c r="C278" s="16" t="s">
        <v>118</v>
      </c>
      <c r="D278" s="18">
        <v>2.9000000000000001E-2</v>
      </c>
      <c r="E278" s="18">
        <v>7.0999999999999994E-2</v>
      </c>
      <c r="F278" s="18">
        <v>59</v>
      </c>
      <c r="G278" s="18">
        <v>57</v>
      </c>
      <c r="H278" s="18">
        <v>0.373</v>
      </c>
      <c r="I278" s="18">
        <v>0.59399999999999997</v>
      </c>
      <c r="J278" s="18">
        <v>3.4000000000000002E-2</v>
      </c>
      <c r="K278" s="18">
        <v>776585</v>
      </c>
      <c r="L278" s="18">
        <v>0.76800000000000002</v>
      </c>
      <c r="M278" s="18">
        <f t="shared" si="7"/>
        <v>0</v>
      </c>
      <c r="N278" s="9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ht="15" x14ac:dyDescent="0.25">
      <c r="A279" s="14" t="s">
        <v>59</v>
      </c>
      <c r="B279" s="14" t="s">
        <v>113</v>
      </c>
      <c r="C279" s="16" t="s">
        <v>118</v>
      </c>
      <c r="D279" s="18">
        <v>3.2000000000000001E-2</v>
      </c>
      <c r="E279" s="18">
        <v>5.7000000000000002E-2</v>
      </c>
      <c r="F279" s="18">
        <v>43</v>
      </c>
      <c r="G279" s="18">
        <v>44</v>
      </c>
      <c r="H279" s="18">
        <v>0.41499999999999998</v>
      </c>
      <c r="I279" s="18">
        <v>0.54800000000000004</v>
      </c>
      <c r="J279" s="18">
        <v>3.6999999999999998E-2</v>
      </c>
      <c r="K279" s="18">
        <v>12710589</v>
      </c>
      <c r="L279" s="18">
        <v>0.34100000000000003</v>
      </c>
      <c r="M279" s="18">
        <f t="shared" si="7"/>
        <v>0</v>
      </c>
      <c r="N279" s="9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ht="15" x14ac:dyDescent="0.25">
      <c r="A280" s="14" t="s">
        <v>59</v>
      </c>
      <c r="B280" s="14" t="s">
        <v>107</v>
      </c>
      <c r="C280" s="16" t="s">
        <v>118</v>
      </c>
      <c r="D280" s="18">
        <v>3.2000000000000001E-2</v>
      </c>
      <c r="E280" s="18">
        <v>8.1000000000000003E-2</v>
      </c>
      <c r="F280" s="18">
        <v>46</v>
      </c>
      <c r="G280" s="18">
        <v>46</v>
      </c>
      <c r="H280" s="18">
        <v>0.41799999999999998</v>
      </c>
      <c r="I280" s="18">
        <v>0.55000000000000004</v>
      </c>
      <c r="J280" s="18">
        <v>3.2000000000000001E-2</v>
      </c>
      <c r="K280" s="18">
        <v>1104642</v>
      </c>
      <c r="L280" s="18">
        <v>0.22</v>
      </c>
      <c r="M280" s="18">
        <f t="shared" si="7"/>
        <v>0</v>
      </c>
      <c r="N280" s="9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ht="15" x14ac:dyDescent="0.25">
      <c r="A281" s="14" t="s">
        <v>59</v>
      </c>
      <c r="B281" s="14" t="s">
        <v>79</v>
      </c>
      <c r="C281" s="16" t="s">
        <v>118</v>
      </c>
      <c r="D281" s="18">
        <v>3.3000000000000002E-2</v>
      </c>
      <c r="E281" s="18">
        <v>0.05</v>
      </c>
      <c r="F281" s="18">
        <v>61</v>
      </c>
      <c r="G281" s="18">
        <v>59</v>
      </c>
      <c r="H281" s="18">
        <v>0.39500000000000002</v>
      </c>
      <c r="I281" s="18">
        <v>0.54900000000000004</v>
      </c>
      <c r="J281" s="18">
        <v>5.6000000000000001E-2</v>
      </c>
      <c r="K281" s="18">
        <v>1379465</v>
      </c>
      <c r="L281" s="18">
        <v>0.83399999999999996</v>
      </c>
      <c r="M281" s="18">
        <f t="shared" si="7"/>
        <v>0</v>
      </c>
      <c r="N281" s="9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ht="15" x14ac:dyDescent="0.25">
      <c r="A282" s="14" t="s">
        <v>59</v>
      </c>
      <c r="B282" s="14" t="s">
        <v>81</v>
      </c>
      <c r="C282" s="16" t="s">
        <v>118</v>
      </c>
      <c r="D282" s="18">
        <v>3.4000000000000002E-2</v>
      </c>
      <c r="E282" s="18">
        <v>5.8000000000000003E-2</v>
      </c>
      <c r="F282" s="18">
        <v>60</v>
      </c>
      <c r="G282" s="18">
        <v>58</v>
      </c>
      <c r="H282" s="18">
        <v>0.40200000000000002</v>
      </c>
      <c r="I282" s="18">
        <v>0.56399999999999995</v>
      </c>
      <c r="J282" s="18">
        <v>3.4000000000000002E-2</v>
      </c>
      <c r="K282" s="18">
        <v>21384034</v>
      </c>
      <c r="L282" s="18">
        <v>0.47299999999999998</v>
      </c>
      <c r="M282" s="18">
        <f t="shared" si="7"/>
        <v>0</v>
      </c>
      <c r="N282" s="9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ht="15" x14ac:dyDescent="0.25">
      <c r="A283" s="14" t="s">
        <v>59</v>
      </c>
      <c r="B283" s="14" t="s">
        <v>68</v>
      </c>
      <c r="C283" s="16" t="s">
        <v>118</v>
      </c>
      <c r="D283" s="18">
        <v>3.6999999999999998E-2</v>
      </c>
      <c r="E283" s="18">
        <v>0.111</v>
      </c>
      <c r="F283" s="18">
        <v>47</v>
      </c>
      <c r="G283" s="18">
        <v>43</v>
      </c>
      <c r="H283" s="18">
        <v>0.41899999999999998</v>
      </c>
      <c r="I283" s="18">
        <v>0.54200000000000004</v>
      </c>
      <c r="J283" s="18">
        <v>0.04</v>
      </c>
      <c r="K283" s="18">
        <v>3960897</v>
      </c>
      <c r="L283" s="18">
        <v>0.38100000000000001</v>
      </c>
      <c r="M283" s="18">
        <f t="shared" si="7"/>
        <v>0</v>
      </c>
      <c r="N283" s="9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ht="15" x14ac:dyDescent="0.25">
      <c r="A284" s="14" t="s">
        <v>59</v>
      </c>
      <c r="B284" s="14" t="s">
        <v>73</v>
      </c>
      <c r="C284" s="16" t="s">
        <v>118</v>
      </c>
      <c r="D284" s="18">
        <v>3.6999999999999998E-2</v>
      </c>
      <c r="E284" s="18">
        <v>8.8999999999999996E-2</v>
      </c>
      <c r="F284" s="18">
        <v>48</v>
      </c>
      <c r="G284" s="18">
        <v>46</v>
      </c>
      <c r="H284" s="18">
        <v>0.42299999999999999</v>
      </c>
      <c r="I284" s="18">
        <v>0.54700000000000004</v>
      </c>
      <c r="J284" s="18">
        <v>0.03</v>
      </c>
      <c r="K284" s="18">
        <v>17393994</v>
      </c>
      <c r="L284" s="18">
        <v>0.46800000000000003</v>
      </c>
      <c r="M284" s="18">
        <f t="shared" si="7"/>
        <v>0</v>
      </c>
      <c r="N284" s="9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ht="15" x14ac:dyDescent="0.25">
      <c r="A285" s="14" t="s">
        <v>59</v>
      </c>
      <c r="B285" s="14" t="s">
        <v>91</v>
      </c>
      <c r="C285" s="16" t="s">
        <v>118</v>
      </c>
      <c r="D285" s="18">
        <v>3.6999999999999998E-2</v>
      </c>
      <c r="E285" s="18">
        <v>7.4999999999999997E-2</v>
      </c>
      <c r="F285" s="18">
        <v>62</v>
      </c>
      <c r="G285" s="18">
        <v>59</v>
      </c>
      <c r="H285" s="18">
        <v>0.41599999999999998</v>
      </c>
      <c r="I285" s="18">
        <v>0.55300000000000005</v>
      </c>
      <c r="J285" s="18">
        <v>3.1E-2</v>
      </c>
      <c r="K285" s="18">
        <v>3146164</v>
      </c>
      <c r="L285" s="18">
        <v>0.53100000000000003</v>
      </c>
      <c r="M285" s="18">
        <f t="shared" si="7"/>
        <v>0</v>
      </c>
      <c r="N285" s="9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ht="15" x14ac:dyDescent="0.25">
      <c r="A286" s="14" t="s">
        <v>59</v>
      </c>
      <c r="B286" s="14" t="s">
        <v>76</v>
      </c>
      <c r="C286" s="16" t="s">
        <v>118</v>
      </c>
      <c r="D286" s="18">
        <v>3.7999999999999999E-2</v>
      </c>
      <c r="E286" s="18">
        <v>8.6999999999999994E-2</v>
      </c>
      <c r="F286" s="18">
        <v>50</v>
      </c>
      <c r="G286" s="18">
        <v>48</v>
      </c>
      <c r="H286" s="18">
        <v>0.40600000000000003</v>
      </c>
      <c r="I286" s="18">
        <v>0.56100000000000005</v>
      </c>
      <c r="J286" s="18">
        <v>3.2000000000000001E-2</v>
      </c>
      <c r="K286" s="18">
        <v>603648</v>
      </c>
      <c r="L286" s="18">
        <v>0.38900000000000001</v>
      </c>
      <c r="M286" s="18">
        <f t="shared" si="7"/>
        <v>0</v>
      </c>
      <c r="N286" s="9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ht="15" x14ac:dyDescent="0.25">
      <c r="A287" s="14" t="s">
        <v>59</v>
      </c>
      <c r="B287" s="14" t="s">
        <v>109</v>
      </c>
      <c r="C287" s="16" t="s">
        <v>118</v>
      </c>
      <c r="D287" s="18">
        <v>3.7999999999999999E-2</v>
      </c>
      <c r="E287" s="18">
        <v>6.8000000000000005E-2</v>
      </c>
      <c r="F287" s="18">
        <v>55</v>
      </c>
      <c r="G287" s="18">
        <v>53</v>
      </c>
      <c r="H287" s="18">
        <v>0.42799999999999999</v>
      </c>
      <c r="I287" s="18">
        <v>0.54400000000000004</v>
      </c>
      <c r="J287" s="18">
        <v>2.8000000000000001E-2</v>
      </c>
      <c r="K287" s="18">
        <v>5540214</v>
      </c>
      <c r="L287" s="18">
        <v>0.35199999999999998</v>
      </c>
      <c r="M287" s="18">
        <f t="shared" si="7"/>
        <v>0</v>
      </c>
      <c r="N287" s="9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ht="15" x14ac:dyDescent="0.25">
      <c r="A288" s="14" t="s">
        <v>59</v>
      </c>
      <c r="B288" s="14" t="s">
        <v>98</v>
      </c>
      <c r="C288" s="16" t="s">
        <v>118</v>
      </c>
      <c r="D288" s="18">
        <v>3.7999999999999999E-2</v>
      </c>
      <c r="E288" s="18">
        <v>6.7000000000000004E-2</v>
      </c>
      <c r="F288" s="18">
        <v>56</v>
      </c>
      <c r="G288" s="18">
        <v>54</v>
      </c>
      <c r="H288" s="18">
        <v>0.442</v>
      </c>
      <c r="I288" s="18">
        <v>0.53200000000000003</v>
      </c>
      <c r="J288" s="18">
        <v>2.5000000000000001E-2</v>
      </c>
      <c r="K288" s="18">
        <v>9429457</v>
      </c>
      <c r="L288" s="18">
        <v>0.193</v>
      </c>
      <c r="M288" s="18">
        <f t="shared" si="7"/>
        <v>0</v>
      </c>
      <c r="N288" s="9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ht="15" x14ac:dyDescent="0.25">
      <c r="A289" s="14" t="s">
        <v>59</v>
      </c>
      <c r="B289" s="14" t="s">
        <v>106</v>
      </c>
      <c r="C289" s="16" t="s">
        <v>118</v>
      </c>
      <c r="D289" s="18">
        <v>3.7999999999999999E-2</v>
      </c>
      <c r="E289" s="18">
        <v>6.0999999999999999E-2</v>
      </c>
      <c r="F289" s="18">
        <v>62</v>
      </c>
      <c r="G289" s="18">
        <v>58</v>
      </c>
      <c r="H289" s="18">
        <v>0.432</v>
      </c>
      <c r="I289" s="18">
        <v>0.53800000000000003</v>
      </c>
      <c r="J289" s="18">
        <v>0.03</v>
      </c>
      <c r="K289" s="18">
        <v>31585871</v>
      </c>
      <c r="L289" s="18">
        <v>0.32800000000000001</v>
      </c>
      <c r="M289" s="18">
        <f t="shared" si="7"/>
        <v>0</v>
      </c>
      <c r="N289" s="9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ht="15" x14ac:dyDescent="0.25">
      <c r="A290" s="14" t="s">
        <v>59</v>
      </c>
      <c r="B290" s="14" t="s">
        <v>88</v>
      </c>
      <c r="C290" s="16" t="s">
        <v>118</v>
      </c>
      <c r="D290" s="18">
        <v>3.7999999999999999E-2</v>
      </c>
      <c r="E290" s="18">
        <v>5.5E-2</v>
      </c>
      <c r="F290" s="18">
        <v>63</v>
      </c>
      <c r="G290" s="18">
        <v>60</v>
      </c>
      <c r="H290" s="18">
        <v>0.44800000000000001</v>
      </c>
      <c r="I290" s="18">
        <v>0.52300000000000002</v>
      </c>
      <c r="J290" s="18">
        <v>2.9000000000000001E-2</v>
      </c>
      <c r="K290" s="18">
        <v>18290394</v>
      </c>
      <c r="L290" s="18">
        <v>0.28799999999999998</v>
      </c>
      <c r="M290" s="18">
        <f t="shared" si="7"/>
        <v>0</v>
      </c>
      <c r="N290" s="9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ht="15" x14ac:dyDescent="0.25">
      <c r="A291" s="14" t="s">
        <v>59</v>
      </c>
      <c r="B291" s="14" t="s">
        <v>99</v>
      </c>
      <c r="C291" s="16" t="s">
        <v>118</v>
      </c>
      <c r="D291" s="18">
        <v>3.7999999999999999E-2</v>
      </c>
      <c r="E291" s="18">
        <v>4.8000000000000001E-2</v>
      </c>
      <c r="F291" s="18">
        <v>66</v>
      </c>
      <c r="G291" s="18">
        <v>63</v>
      </c>
      <c r="H291" s="18">
        <v>0.42</v>
      </c>
      <c r="I291" s="18">
        <v>0.54</v>
      </c>
      <c r="J291" s="18">
        <v>0.04</v>
      </c>
      <c r="K291" s="18">
        <v>154615</v>
      </c>
      <c r="L291" s="18">
        <v>0.57999999999999996</v>
      </c>
      <c r="M291" s="18">
        <f t="shared" si="7"/>
        <v>0</v>
      </c>
      <c r="N291" s="9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ht="15" x14ac:dyDescent="0.25">
      <c r="A292" s="14" t="s">
        <v>59</v>
      </c>
      <c r="B292" s="14" t="s">
        <v>71</v>
      </c>
      <c r="C292" s="16" t="s">
        <v>118</v>
      </c>
      <c r="D292" s="18">
        <v>3.9E-2</v>
      </c>
      <c r="E292" s="18">
        <v>6.2E-2</v>
      </c>
      <c r="F292" s="18">
        <v>55</v>
      </c>
      <c r="G292" s="18">
        <v>53</v>
      </c>
      <c r="H292" s="18">
        <v>0.42199999999999999</v>
      </c>
      <c r="I292" s="18">
        <v>0.54300000000000004</v>
      </c>
      <c r="J292" s="18">
        <v>3.5000000000000003E-2</v>
      </c>
      <c r="K292" s="18">
        <v>3542867</v>
      </c>
      <c r="L292" s="18">
        <v>0.61</v>
      </c>
      <c r="M292" s="18">
        <f t="shared" si="7"/>
        <v>0</v>
      </c>
      <c r="N292" s="9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ht="15" x14ac:dyDescent="0.25">
      <c r="A293" s="14" t="s">
        <v>59</v>
      </c>
      <c r="B293" s="14" t="s">
        <v>84</v>
      </c>
      <c r="C293" s="16" t="s">
        <v>118</v>
      </c>
      <c r="D293" s="18">
        <v>3.9E-2</v>
      </c>
      <c r="E293" s="18">
        <v>6.0999999999999999E-2</v>
      </c>
      <c r="F293" s="18">
        <v>56</v>
      </c>
      <c r="G293" s="18">
        <v>54</v>
      </c>
      <c r="H293" s="18">
        <v>0.42799999999999999</v>
      </c>
      <c r="I293" s="18">
        <v>0.54500000000000004</v>
      </c>
      <c r="J293" s="18">
        <v>2.7E-2</v>
      </c>
      <c r="K293" s="18">
        <v>35785718</v>
      </c>
      <c r="L293" s="18">
        <v>0.217</v>
      </c>
      <c r="M293" s="18">
        <f t="shared" si="7"/>
        <v>0</v>
      </c>
      <c r="N293" s="9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ht="15" x14ac:dyDescent="0.25">
      <c r="A294" s="14" t="s">
        <v>59</v>
      </c>
      <c r="B294" s="14" t="s">
        <v>78</v>
      </c>
      <c r="C294" s="16" t="s">
        <v>118</v>
      </c>
      <c r="D294" s="18">
        <v>3.9E-2</v>
      </c>
      <c r="E294" s="18">
        <v>7.0000000000000007E-2</v>
      </c>
      <c r="F294" s="18">
        <v>58</v>
      </c>
      <c r="G294" s="18">
        <v>56</v>
      </c>
      <c r="H294" s="18">
        <v>0.46200000000000002</v>
      </c>
      <c r="I294" s="18">
        <v>0.50700000000000001</v>
      </c>
      <c r="J294" s="18">
        <v>3.1E-2</v>
      </c>
      <c r="K294" s="18">
        <v>76167240</v>
      </c>
      <c r="L294" s="18">
        <v>0.157</v>
      </c>
      <c r="M294" s="18">
        <f t="shared" si="7"/>
        <v>1</v>
      </c>
      <c r="N294" s="9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ht="15" x14ac:dyDescent="0.25">
      <c r="A295" s="14" t="s">
        <v>59</v>
      </c>
      <c r="B295" s="14" t="s">
        <v>70</v>
      </c>
      <c r="C295" s="16" t="s">
        <v>118</v>
      </c>
      <c r="D295" s="18">
        <v>3.9E-2</v>
      </c>
      <c r="E295" s="18">
        <v>7.0000000000000007E-2</v>
      </c>
      <c r="F295" s="18">
        <v>60</v>
      </c>
      <c r="G295" s="18">
        <v>58</v>
      </c>
      <c r="H295" s="18">
        <v>0.41499999999999998</v>
      </c>
      <c r="I295" s="18">
        <v>0.55500000000000005</v>
      </c>
      <c r="J295" s="18">
        <v>0.03</v>
      </c>
      <c r="K295" s="18">
        <v>600733</v>
      </c>
      <c r="L295" s="18">
        <v>0.27900000000000003</v>
      </c>
      <c r="M295" s="18">
        <f t="shared" si="7"/>
        <v>0</v>
      </c>
      <c r="N295" s="9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ht="15" x14ac:dyDescent="0.25">
      <c r="A296" s="14" t="s">
        <v>59</v>
      </c>
      <c r="B296" s="14" t="s">
        <v>100</v>
      </c>
      <c r="C296" s="16" t="s">
        <v>118</v>
      </c>
      <c r="D296" s="18">
        <v>3.9E-2</v>
      </c>
      <c r="E296" s="18">
        <v>5.7000000000000002E-2</v>
      </c>
      <c r="F296" s="18">
        <v>62</v>
      </c>
      <c r="G296" s="18">
        <v>59</v>
      </c>
      <c r="H296" s="18">
        <v>0.441</v>
      </c>
      <c r="I296" s="18">
        <v>0.52700000000000002</v>
      </c>
      <c r="J296" s="18">
        <v>3.2000000000000001E-2</v>
      </c>
      <c r="K296" s="18">
        <v>11270826</v>
      </c>
      <c r="L296" s="18">
        <v>0.41099999999999998</v>
      </c>
      <c r="M296" s="18">
        <f t="shared" si="7"/>
        <v>0</v>
      </c>
      <c r="N296" s="9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ht="15" x14ac:dyDescent="0.25">
      <c r="A297" s="14" t="s">
        <v>59</v>
      </c>
      <c r="B297" s="14" t="s">
        <v>105</v>
      </c>
      <c r="C297" s="16" t="s">
        <v>118</v>
      </c>
      <c r="D297" s="18">
        <v>0.04</v>
      </c>
      <c r="E297" s="18">
        <v>8.6999999999999994E-2</v>
      </c>
      <c r="F297" s="18">
        <v>52</v>
      </c>
      <c r="G297" s="18">
        <v>50</v>
      </c>
      <c r="H297" s="18">
        <v>0.44</v>
      </c>
      <c r="I297" s="18">
        <v>0.52700000000000002</v>
      </c>
      <c r="J297" s="18">
        <v>3.2000000000000001E-2</v>
      </c>
      <c r="K297" s="18">
        <v>8039351</v>
      </c>
      <c r="L297" s="18">
        <v>0.17199999999999999</v>
      </c>
      <c r="M297" s="18">
        <f t="shared" si="7"/>
        <v>0</v>
      </c>
      <c r="N297" s="9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ht="15" x14ac:dyDescent="0.25">
      <c r="A298" s="14" t="s">
        <v>59</v>
      </c>
      <c r="B298" s="14" t="s">
        <v>67</v>
      </c>
      <c r="C298" s="16" t="s">
        <v>118</v>
      </c>
      <c r="D298" s="18">
        <v>0.04</v>
      </c>
      <c r="E298" s="18">
        <v>7.8E-2</v>
      </c>
      <c r="F298" s="18">
        <v>53</v>
      </c>
      <c r="G298" s="18">
        <v>51</v>
      </c>
      <c r="H298" s="18">
        <v>0.443</v>
      </c>
      <c r="I298" s="18">
        <v>0.52400000000000002</v>
      </c>
      <c r="J298" s="18">
        <v>3.3000000000000002E-2</v>
      </c>
      <c r="K298" s="18">
        <v>18137734</v>
      </c>
      <c r="L298" s="18">
        <v>0.48499999999999999</v>
      </c>
      <c r="M298" s="18">
        <f t="shared" si="7"/>
        <v>0</v>
      </c>
      <c r="N298" s="9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ht="15" x14ac:dyDescent="0.25">
      <c r="A299" s="14" t="s">
        <v>59</v>
      </c>
      <c r="B299" s="14" t="s">
        <v>83</v>
      </c>
      <c r="C299" s="16" t="s">
        <v>118</v>
      </c>
      <c r="D299" s="18">
        <v>0.04</v>
      </c>
      <c r="E299" s="18">
        <v>9.6000000000000002E-2</v>
      </c>
      <c r="F299" s="18">
        <v>53</v>
      </c>
      <c r="G299" s="18">
        <v>51</v>
      </c>
      <c r="H299" s="18">
        <v>0.42899999999999999</v>
      </c>
      <c r="I299" s="18">
        <v>0.54200000000000004</v>
      </c>
      <c r="J299" s="18">
        <v>2.9000000000000001E-2</v>
      </c>
      <c r="K299" s="18">
        <v>1421515</v>
      </c>
      <c r="L299" s="18">
        <v>0.40899999999999997</v>
      </c>
      <c r="M299" s="18">
        <f t="shared" si="7"/>
        <v>0</v>
      </c>
      <c r="N299" s="9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ht="15" x14ac:dyDescent="0.25">
      <c r="A300" s="14" t="s">
        <v>59</v>
      </c>
      <c r="B300" s="14" t="s">
        <v>82</v>
      </c>
      <c r="C300" s="16" t="s">
        <v>118</v>
      </c>
      <c r="D300" s="18">
        <v>0.04</v>
      </c>
      <c r="E300" s="18">
        <v>8.5000000000000006E-2</v>
      </c>
      <c r="F300" s="18">
        <v>53</v>
      </c>
      <c r="G300" s="18">
        <v>52</v>
      </c>
      <c r="H300" s="18">
        <v>0.436</v>
      </c>
      <c r="I300" s="18">
        <v>0.53100000000000003</v>
      </c>
      <c r="J300" s="18">
        <v>3.2000000000000001E-2</v>
      </c>
      <c r="K300" s="18">
        <v>9576331</v>
      </c>
      <c r="L300" s="18">
        <v>0.32800000000000001</v>
      </c>
      <c r="M300" s="18">
        <f t="shared" si="7"/>
        <v>0</v>
      </c>
      <c r="N300" s="9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ht="15" x14ac:dyDescent="0.25">
      <c r="A301" s="14" t="s">
        <v>59</v>
      </c>
      <c r="B301" s="14" t="s">
        <v>86</v>
      </c>
      <c r="C301" s="16" t="s">
        <v>118</v>
      </c>
      <c r="D301" s="18">
        <v>0.04</v>
      </c>
      <c r="E301" s="18">
        <v>8.3000000000000004E-2</v>
      </c>
      <c r="F301" s="18">
        <v>56</v>
      </c>
      <c r="G301" s="18">
        <v>54</v>
      </c>
      <c r="H301" s="18">
        <v>0.433</v>
      </c>
      <c r="I301" s="18">
        <v>0.53700000000000003</v>
      </c>
      <c r="J301" s="18">
        <v>0.03</v>
      </c>
      <c r="K301" s="18">
        <v>3269786</v>
      </c>
      <c r="L301" s="18">
        <v>0.46100000000000002</v>
      </c>
      <c r="M301" s="18">
        <f t="shared" si="7"/>
        <v>0</v>
      </c>
      <c r="N301" s="9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ht="15" x14ac:dyDescent="0.25">
      <c r="A302" s="14" t="s">
        <v>59</v>
      </c>
      <c r="B302" s="14" t="s">
        <v>63</v>
      </c>
      <c r="C302" s="16" t="s">
        <v>118</v>
      </c>
      <c r="D302" s="18">
        <v>0.04</v>
      </c>
      <c r="E302" s="18">
        <v>7.4999999999999997E-2</v>
      </c>
      <c r="F302" s="18">
        <v>59</v>
      </c>
      <c r="G302" s="18">
        <v>56</v>
      </c>
      <c r="H302" s="18">
        <v>0.44500000000000001</v>
      </c>
      <c r="I302" s="18">
        <v>0.52700000000000002</v>
      </c>
      <c r="J302" s="18">
        <v>2.8000000000000001E-2</v>
      </c>
      <c r="K302" s="18">
        <v>8182362</v>
      </c>
      <c r="L302" s="18">
        <v>0.4</v>
      </c>
      <c r="M302" s="18">
        <f t="shared" si="7"/>
        <v>0</v>
      </c>
      <c r="N302" s="9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ht="15" x14ac:dyDescent="0.25">
      <c r="A303" s="14" t="s">
        <v>59</v>
      </c>
      <c r="B303" s="14" t="s">
        <v>77</v>
      </c>
      <c r="C303" s="16" t="s">
        <v>118</v>
      </c>
      <c r="D303" s="18">
        <v>0.04</v>
      </c>
      <c r="E303" s="18">
        <v>4.7E-2</v>
      </c>
      <c r="F303" s="18">
        <v>61</v>
      </c>
      <c r="G303" s="18">
        <v>56</v>
      </c>
      <c r="H303" s="18">
        <v>0.435</v>
      </c>
      <c r="I303" s="18">
        <v>0.54500000000000004</v>
      </c>
      <c r="J303" s="18">
        <v>0.02</v>
      </c>
      <c r="K303" s="18">
        <v>4854066</v>
      </c>
      <c r="L303" s="18">
        <v>0.189</v>
      </c>
      <c r="M303" s="18">
        <f t="shared" si="7"/>
        <v>0</v>
      </c>
      <c r="N303" s="9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ht="15" x14ac:dyDescent="0.25">
      <c r="A304" s="14" t="s">
        <v>59</v>
      </c>
      <c r="B304" s="14" t="s">
        <v>102</v>
      </c>
      <c r="C304" s="16" t="s">
        <v>118</v>
      </c>
      <c r="D304" s="18">
        <v>4.2000000000000003E-2</v>
      </c>
      <c r="E304" s="18">
        <v>0.128</v>
      </c>
      <c r="F304" s="18">
        <v>42</v>
      </c>
      <c r="G304" s="18">
        <v>42</v>
      </c>
      <c r="H304" s="18">
        <v>0.42699999999999999</v>
      </c>
      <c r="I304" s="18">
        <v>0.54900000000000004</v>
      </c>
      <c r="J304" s="18">
        <v>2.4E-2</v>
      </c>
      <c r="K304" s="18">
        <v>5119895</v>
      </c>
      <c r="L304" s="18">
        <v>0.36799999999999999</v>
      </c>
      <c r="M304" s="18">
        <f t="shared" si="7"/>
        <v>0</v>
      </c>
      <c r="N304" s="9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ht="15" x14ac:dyDescent="0.25">
      <c r="A305" s="14" t="s">
        <v>59</v>
      </c>
      <c r="B305" s="14" t="s">
        <v>97</v>
      </c>
      <c r="C305" s="16" t="s">
        <v>118</v>
      </c>
      <c r="D305" s="18">
        <v>4.2000000000000003E-2</v>
      </c>
      <c r="E305" s="18">
        <v>9.7000000000000003E-2</v>
      </c>
      <c r="F305" s="18">
        <v>49</v>
      </c>
      <c r="G305" s="18">
        <v>48</v>
      </c>
      <c r="H305" s="18">
        <v>0.436</v>
      </c>
      <c r="I305" s="18">
        <v>0.53700000000000003</v>
      </c>
      <c r="J305" s="18">
        <v>2.7E-2</v>
      </c>
      <c r="K305" s="18">
        <v>139585891</v>
      </c>
      <c r="L305" s="18">
        <v>0.39100000000000001</v>
      </c>
      <c r="M305" s="18">
        <f t="shared" si="7"/>
        <v>1</v>
      </c>
      <c r="N305" s="9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ht="15" x14ac:dyDescent="0.25">
      <c r="A306" s="14" t="s">
        <v>59</v>
      </c>
      <c r="B306" s="14" t="s">
        <v>89</v>
      </c>
      <c r="C306" s="16" t="s">
        <v>118</v>
      </c>
      <c r="D306" s="18">
        <v>4.2000000000000003E-2</v>
      </c>
      <c r="E306" s="18">
        <v>7.2999999999999995E-2</v>
      </c>
      <c r="F306" s="18">
        <v>49</v>
      </c>
      <c r="G306" s="18">
        <v>49</v>
      </c>
      <c r="H306" s="18">
        <v>0.46100000000000002</v>
      </c>
      <c r="I306" s="18">
        <v>0.50800000000000001</v>
      </c>
      <c r="J306" s="18">
        <v>3.1E-2</v>
      </c>
      <c r="K306" s="18">
        <v>12924746</v>
      </c>
      <c r="L306" s="18">
        <v>0.151</v>
      </c>
      <c r="M306" s="18">
        <f t="shared" si="7"/>
        <v>0</v>
      </c>
      <c r="N306" s="9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ht="15" x14ac:dyDescent="0.25">
      <c r="A307" s="14" t="s">
        <v>59</v>
      </c>
      <c r="B307" s="14" t="s">
        <v>108</v>
      </c>
      <c r="C307" s="16" t="s">
        <v>118</v>
      </c>
      <c r="D307" s="18">
        <v>4.2000000000000003E-2</v>
      </c>
      <c r="E307" s="18">
        <v>5.7000000000000002E-2</v>
      </c>
      <c r="F307" s="18">
        <v>54</v>
      </c>
      <c r="G307" s="18">
        <v>53</v>
      </c>
      <c r="H307" s="18">
        <v>0.44600000000000001</v>
      </c>
      <c r="I307" s="18">
        <v>0.52400000000000002</v>
      </c>
      <c r="J307" s="18">
        <v>0.03</v>
      </c>
      <c r="K307" s="18">
        <v>38824384</v>
      </c>
      <c r="L307" s="18">
        <v>0.248</v>
      </c>
      <c r="M307" s="18">
        <f t="shared" si="7"/>
        <v>0</v>
      </c>
      <c r="N307" s="9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ht="15" x14ac:dyDescent="0.25">
      <c r="A308" s="14" t="s">
        <v>59</v>
      </c>
      <c r="B308" s="14" t="s">
        <v>112</v>
      </c>
      <c r="C308" s="16" t="s">
        <v>118</v>
      </c>
      <c r="D308" s="18">
        <v>4.3999999999999997E-2</v>
      </c>
      <c r="E308" s="18">
        <v>7.5999999999999998E-2</v>
      </c>
      <c r="F308" s="18">
        <v>48</v>
      </c>
      <c r="G308" s="18">
        <v>47</v>
      </c>
      <c r="H308" s="18">
        <v>0.46700000000000003</v>
      </c>
      <c r="I308" s="18">
        <v>0.50600000000000001</v>
      </c>
      <c r="J308" s="18">
        <v>2.7E-2</v>
      </c>
      <c r="K308" s="18">
        <v>11470022</v>
      </c>
      <c r="L308" s="18">
        <v>0.36599999999999999</v>
      </c>
      <c r="M308" s="18">
        <f t="shared" si="7"/>
        <v>0</v>
      </c>
      <c r="N308" s="9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ht="15" x14ac:dyDescent="0.25">
      <c r="A309" s="14" t="s">
        <v>59</v>
      </c>
      <c r="B309" s="14" t="s">
        <v>94</v>
      </c>
      <c r="C309" s="16" t="s">
        <v>118</v>
      </c>
      <c r="D309" s="18">
        <v>4.3999999999999997E-2</v>
      </c>
      <c r="E309" s="18">
        <v>9.0999999999999998E-2</v>
      </c>
      <c r="F309" s="18">
        <v>49</v>
      </c>
      <c r="G309" s="18">
        <v>47</v>
      </c>
      <c r="H309" s="18">
        <v>0.44800000000000001</v>
      </c>
      <c r="I309" s="18">
        <v>0.52</v>
      </c>
      <c r="J309" s="18">
        <v>3.2000000000000001E-2</v>
      </c>
      <c r="K309" s="18">
        <v>21010376</v>
      </c>
      <c r="L309" s="18">
        <v>0.3</v>
      </c>
      <c r="M309" s="18">
        <f t="shared" si="7"/>
        <v>0</v>
      </c>
      <c r="N309" s="9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ht="15" x14ac:dyDescent="0.25">
      <c r="A310" s="14" t="s">
        <v>59</v>
      </c>
      <c r="B310" s="14" t="s">
        <v>66</v>
      </c>
      <c r="C310" s="16" t="s">
        <v>118</v>
      </c>
      <c r="D310" s="18">
        <v>4.3999999999999997E-2</v>
      </c>
      <c r="E310" s="18">
        <v>7.4999999999999997E-2</v>
      </c>
      <c r="F310" s="18">
        <v>51</v>
      </c>
      <c r="G310" s="18">
        <v>49</v>
      </c>
      <c r="H310" s="18">
        <v>0.45400000000000001</v>
      </c>
      <c r="I310" s="18">
        <v>0.51900000000000002</v>
      </c>
      <c r="J310" s="18">
        <v>2.7E-2</v>
      </c>
      <c r="K310" s="18">
        <v>7770392</v>
      </c>
      <c r="L310" s="18">
        <v>9.4E-2</v>
      </c>
      <c r="M310" s="18">
        <f t="shared" si="7"/>
        <v>0</v>
      </c>
      <c r="N310" s="9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ht="15" x14ac:dyDescent="0.25">
      <c r="A311" s="14" t="s">
        <v>59</v>
      </c>
      <c r="B311" s="14" t="s">
        <v>80</v>
      </c>
      <c r="C311" s="16" t="s">
        <v>118</v>
      </c>
      <c r="D311" s="18">
        <v>4.3999999999999997E-2</v>
      </c>
      <c r="E311" s="18">
        <v>5.7000000000000002E-2</v>
      </c>
      <c r="F311" s="18">
        <v>58</v>
      </c>
      <c r="G311" s="18">
        <v>56</v>
      </c>
      <c r="H311" s="18">
        <v>0.46</v>
      </c>
      <c r="I311" s="18">
        <v>0.51500000000000001</v>
      </c>
      <c r="J311" s="18">
        <v>2.5000000000000001E-2</v>
      </c>
      <c r="K311" s="18">
        <v>1436549</v>
      </c>
      <c r="L311" s="18">
        <v>0.52300000000000002</v>
      </c>
      <c r="M311" s="18">
        <f t="shared" si="7"/>
        <v>0</v>
      </c>
      <c r="N311" s="9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ht="15" x14ac:dyDescent="0.25">
      <c r="A312" s="14" t="s">
        <v>59</v>
      </c>
      <c r="B312" s="14" t="s">
        <v>65</v>
      </c>
      <c r="C312" s="16" t="s">
        <v>118</v>
      </c>
      <c r="D312" s="18">
        <v>4.4999999999999998E-2</v>
      </c>
      <c r="E312" s="18">
        <v>8.5999999999999993E-2</v>
      </c>
      <c r="F312" s="18">
        <v>53</v>
      </c>
      <c r="G312" s="18">
        <v>52</v>
      </c>
      <c r="H312" s="18">
        <v>0.46500000000000002</v>
      </c>
      <c r="I312" s="18">
        <v>0.50900000000000001</v>
      </c>
      <c r="J312" s="18">
        <v>2.5999999999999999E-2</v>
      </c>
      <c r="K312" s="18">
        <v>13421929</v>
      </c>
      <c r="L312" s="18">
        <v>0.215</v>
      </c>
      <c r="M312" s="18">
        <f t="shared" si="7"/>
        <v>0</v>
      </c>
      <c r="N312" s="9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ht="15" x14ac:dyDescent="0.25">
      <c r="A313" s="14" t="s">
        <v>59</v>
      </c>
      <c r="B313" s="14" t="s">
        <v>72</v>
      </c>
      <c r="C313" s="16" t="s">
        <v>118</v>
      </c>
      <c r="D313" s="18">
        <v>4.5999999999999999E-2</v>
      </c>
      <c r="E313" s="18">
        <v>0.105</v>
      </c>
      <c r="F313" s="18">
        <v>49</v>
      </c>
      <c r="G313" s="18">
        <v>46</v>
      </c>
      <c r="H313" s="18">
        <v>0.46200000000000002</v>
      </c>
      <c r="I313" s="18">
        <v>0.51</v>
      </c>
      <c r="J313" s="18">
        <v>2.8000000000000001E-2</v>
      </c>
      <c r="K313" s="18">
        <v>54028003</v>
      </c>
      <c r="L313" s="18">
        <v>0.375</v>
      </c>
      <c r="M313" s="18">
        <f t="shared" si="7"/>
        <v>1</v>
      </c>
      <c r="N313" s="9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ht="15" x14ac:dyDescent="0.25">
      <c r="A314" s="14" t="s">
        <v>59</v>
      </c>
      <c r="B314" s="14" t="s">
        <v>103</v>
      </c>
      <c r="C314" s="16" t="s">
        <v>118</v>
      </c>
      <c r="D314" s="18">
        <v>4.7E-2</v>
      </c>
      <c r="E314" s="18">
        <v>0.105</v>
      </c>
      <c r="F314" s="18">
        <v>54</v>
      </c>
      <c r="G314" s="18">
        <v>51</v>
      </c>
      <c r="H314" s="18">
        <v>0.47699999999999998</v>
      </c>
      <c r="I314" s="18">
        <v>0.49399999999999999</v>
      </c>
      <c r="J314" s="18">
        <v>2.9000000000000001E-2</v>
      </c>
      <c r="K314" s="18">
        <v>8466938</v>
      </c>
      <c r="L314" s="18">
        <v>0.35199999999999998</v>
      </c>
      <c r="M314" s="18">
        <f t="shared" si="7"/>
        <v>0</v>
      </c>
      <c r="N314" s="9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ht="15" x14ac:dyDescent="0.25">
      <c r="A315" s="14" t="s">
        <v>59</v>
      </c>
      <c r="B315" s="14" t="s">
        <v>111</v>
      </c>
      <c r="C315" s="16" t="s">
        <v>118</v>
      </c>
      <c r="D315" s="18">
        <v>4.7E-2</v>
      </c>
      <c r="E315" s="18">
        <v>6.8000000000000005E-2</v>
      </c>
      <c r="F315" s="18">
        <v>53</v>
      </c>
      <c r="G315" s="18">
        <v>52</v>
      </c>
      <c r="H315" s="18">
        <v>0.49399999999999999</v>
      </c>
      <c r="I315" s="18">
        <v>0.48099999999999998</v>
      </c>
      <c r="J315" s="18">
        <v>2.5000000000000001E-2</v>
      </c>
      <c r="K315" s="18">
        <v>28724869</v>
      </c>
      <c r="L315" s="18">
        <v>0.13</v>
      </c>
      <c r="M315" s="18">
        <f t="shared" si="7"/>
        <v>0</v>
      </c>
      <c r="N315" s="9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ht="15" x14ac:dyDescent="0.25">
      <c r="A316" s="14" t="s">
        <v>59</v>
      </c>
      <c r="B316" s="14" t="s">
        <v>90</v>
      </c>
      <c r="C316" s="16" t="s">
        <v>118</v>
      </c>
      <c r="D316" s="18">
        <v>4.8000000000000001E-2</v>
      </c>
      <c r="E316" s="18">
        <v>9.7000000000000003E-2</v>
      </c>
      <c r="F316" s="18">
        <v>51</v>
      </c>
      <c r="G316" s="18">
        <v>52</v>
      </c>
      <c r="H316" s="18">
        <v>0.46300000000000002</v>
      </c>
      <c r="I316" s="18">
        <v>0.50600000000000001</v>
      </c>
      <c r="J316" s="18">
        <v>3.1E-2</v>
      </c>
      <c r="K316" s="18">
        <v>11941258</v>
      </c>
      <c r="L316" s="18">
        <v>0.32100000000000001</v>
      </c>
      <c r="M316" s="18">
        <f t="shared" si="7"/>
        <v>0</v>
      </c>
      <c r="N316" s="9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ht="15" x14ac:dyDescent="0.25">
      <c r="A317" s="14" t="s">
        <v>59</v>
      </c>
      <c r="B317" s="14" t="s">
        <v>62</v>
      </c>
      <c r="C317" s="16" t="s">
        <v>118</v>
      </c>
      <c r="D317" s="18">
        <v>4.9000000000000002E-2</v>
      </c>
      <c r="E317" s="18">
        <v>0.122</v>
      </c>
      <c r="F317" s="18">
        <v>50</v>
      </c>
      <c r="G317" s="18">
        <v>47</v>
      </c>
      <c r="H317" s="18">
        <v>0.47799999999999998</v>
      </c>
      <c r="I317" s="18">
        <v>0.498</v>
      </c>
      <c r="J317" s="18">
        <v>2.5000000000000001E-2</v>
      </c>
      <c r="K317" s="18">
        <v>16544376</v>
      </c>
      <c r="L317" s="18">
        <v>0.36199999999999999</v>
      </c>
      <c r="M317" s="18">
        <f t="shared" si="7"/>
        <v>0</v>
      </c>
      <c r="N317" s="9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ht="15" x14ac:dyDescent="0.25">
      <c r="A318" s="14" t="s">
        <v>59</v>
      </c>
      <c r="B318" s="14" t="s">
        <v>69</v>
      </c>
      <c r="C318" s="16" t="s">
        <v>118</v>
      </c>
      <c r="D318" s="18">
        <v>0.05</v>
      </c>
      <c r="E318" s="18">
        <v>0.10100000000000001</v>
      </c>
      <c r="F318" s="18">
        <v>48</v>
      </c>
      <c r="G318" s="18">
        <v>47</v>
      </c>
      <c r="H318" s="18">
        <v>0.49199999999999999</v>
      </c>
      <c r="I318" s="18">
        <v>0.48099999999999998</v>
      </c>
      <c r="J318" s="18">
        <v>2.7E-2</v>
      </c>
      <c r="K318" s="18">
        <v>10014413</v>
      </c>
      <c r="L318" s="18">
        <v>0.218</v>
      </c>
      <c r="M318" s="18">
        <f t="shared" si="7"/>
        <v>0</v>
      </c>
      <c r="N318" s="9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ht="15" x14ac:dyDescent="0.25">
      <c r="A319" s="14" t="s">
        <v>59</v>
      </c>
      <c r="B319" s="14" t="s">
        <v>96</v>
      </c>
      <c r="C319" s="16" t="s">
        <v>118</v>
      </c>
      <c r="D319" s="18">
        <v>5.0999999999999997E-2</v>
      </c>
      <c r="E319" s="18">
        <v>8.2000000000000003E-2</v>
      </c>
      <c r="F319" s="18">
        <v>54</v>
      </c>
      <c r="G319" s="18">
        <v>54</v>
      </c>
      <c r="H319" s="18">
        <v>0.49</v>
      </c>
      <c r="I319" s="18">
        <v>0.48499999999999999</v>
      </c>
      <c r="J319" s="18">
        <v>2.5000000000000001E-2</v>
      </c>
      <c r="K319" s="18">
        <v>13183798</v>
      </c>
      <c r="L319" s="18">
        <v>0.16700000000000001</v>
      </c>
      <c r="M319" s="18">
        <f t="shared" si="7"/>
        <v>0</v>
      </c>
      <c r="N319" s="9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ht="15" x14ac:dyDescent="0.25">
      <c r="A320" s="14" t="s">
        <v>59</v>
      </c>
      <c r="B320" s="14" t="s">
        <v>92</v>
      </c>
      <c r="C320" s="16" t="s">
        <v>119</v>
      </c>
      <c r="D320" s="18">
        <v>1.4E-2</v>
      </c>
      <c r="E320" s="18">
        <v>1.4E-2</v>
      </c>
      <c r="F320" s="18">
        <v>76</v>
      </c>
      <c r="G320" s="18">
        <v>69</v>
      </c>
      <c r="H320" s="18">
        <v>0.23599999999999999</v>
      </c>
      <c r="I320" s="18">
        <v>0.69599999999999995</v>
      </c>
      <c r="J320" s="18">
        <v>6.8000000000000005E-2</v>
      </c>
      <c r="K320" s="18">
        <v>1252698</v>
      </c>
      <c r="L320" s="18">
        <v>0.41399999999999998</v>
      </c>
      <c r="M320" s="18">
        <f t="shared" si="7"/>
        <v>0</v>
      </c>
      <c r="N320" s="9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ht="15" x14ac:dyDescent="0.25">
      <c r="A321" s="14" t="s">
        <v>59</v>
      </c>
      <c r="B321" s="14" t="s">
        <v>101</v>
      </c>
      <c r="C321" s="16" t="s">
        <v>119</v>
      </c>
      <c r="D321" s="18">
        <v>1.7000000000000001E-2</v>
      </c>
      <c r="E321" s="18">
        <v>1.2E-2</v>
      </c>
      <c r="F321" s="18">
        <v>76</v>
      </c>
      <c r="G321" s="18">
        <v>69</v>
      </c>
      <c r="H321" s="18">
        <v>0.23799999999999999</v>
      </c>
      <c r="I321" s="18">
        <v>0.68799999999999994</v>
      </c>
      <c r="J321" s="18">
        <v>7.4999999999999997E-2</v>
      </c>
      <c r="K321" s="18">
        <v>84600</v>
      </c>
      <c r="L321" s="18">
        <v>0.51300000000000001</v>
      </c>
      <c r="M321" s="18">
        <f t="shared" si="7"/>
        <v>0</v>
      </c>
      <c r="N321" s="9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ht="15" x14ac:dyDescent="0.25">
      <c r="A322" s="14" t="s">
        <v>59</v>
      </c>
      <c r="B322" s="14" t="s">
        <v>110</v>
      </c>
      <c r="C322" s="16" t="s">
        <v>119</v>
      </c>
      <c r="D322" s="18">
        <v>1.7000000000000001E-2</v>
      </c>
      <c r="E322" s="18">
        <v>1.9E-2</v>
      </c>
      <c r="F322" s="18">
        <v>76</v>
      </c>
      <c r="G322" s="18">
        <v>72</v>
      </c>
      <c r="H322" s="18">
        <v>0.252</v>
      </c>
      <c r="I322" s="18">
        <v>0.68100000000000005</v>
      </c>
      <c r="J322" s="18">
        <v>6.8000000000000005E-2</v>
      </c>
      <c r="K322" s="18">
        <v>10127900</v>
      </c>
      <c r="L322" s="18">
        <v>0.65300000000000002</v>
      </c>
      <c r="M322" s="18">
        <f t="shared" si="7"/>
        <v>0</v>
      </c>
      <c r="N322" s="9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ht="15" x14ac:dyDescent="0.25">
      <c r="A323" s="14" t="s">
        <v>59</v>
      </c>
      <c r="B323" s="14" t="s">
        <v>93</v>
      </c>
      <c r="C323" s="16" t="s">
        <v>119</v>
      </c>
      <c r="D323" s="18">
        <v>0.02</v>
      </c>
      <c r="E323" s="18">
        <v>3.4000000000000002E-2</v>
      </c>
      <c r="F323" s="18">
        <v>71</v>
      </c>
      <c r="G323" s="18">
        <v>68</v>
      </c>
      <c r="H323" s="18">
        <v>0.30199999999999999</v>
      </c>
      <c r="I323" s="18">
        <v>0.64800000000000002</v>
      </c>
      <c r="J323" s="18">
        <v>0.05</v>
      </c>
      <c r="K323" s="18">
        <v>30395097</v>
      </c>
      <c r="L323" s="18">
        <v>0.55600000000000005</v>
      </c>
      <c r="M323" s="18">
        <f t="shared" si="7"/>
        <v>0</v>
      </c>
      <c r="N323" s="9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ht="15" x14ac:dyDescent="0.25">
      <c r="A324" s="14" t="s">
        <v>59</v>
      </c>
      <c r="B324" s="14" t="s">
        <v>60</v>
      </c>
      <c r="C324" s="16" t="s">
        <v>119</v>
      </c>
      <c r="D324" s="18">
        <v>2.1999999999999999E-2</v>
      </c>
      <c r="E324" s="18">
        <v>2.8000000000000001E-2</v>
      </c>
      <c r="F324" s="18">
        <v>72</v>
      </c>
      <c r="G324" s="18">
        <v>68</v>
      </c>
      <c r="H324" s="18">
        <v>0.28199999999999997</v>
      </c>
      <c r="I324" s="18">
        <v>0.67300000000000004</v>
      </c>
      <c r="J324" s="18">
        <v>4.4999999999999998E-2</v>
      </c>
      <c r="K324" s="18">
        <v>34507214</v>
      </c>
      <c r="L324" s="18">
        <v>0.64600000000000002</v>
      </c>
      <c r="M324" s="18">
        <f t="shared" si="7"/>
        <v>0</v>
      </c>
      <c r="N324" s="9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ht="15" x14ac:dyDescent="0.25">
      <c r="A325" s="14" t="s">
        <v>59</v>
      </c>
      <c r="B325" s="14" t="s">
        <v>104</v>
      </c>
      <c r="C325" s="16" t="s">
        <v>119</v>
      </c>
      <c r="D325" s="18">
        <v>2.3E-2</v>
      </c>
      <c r="E325" s="18">
        <v>0.05</v>
      </c>
      <c r="F325" s="18">
        <v>53</v>
      </c>
      <c r="G325" s="18">
        <v>50</v>
      </c>
      <c r="H325" s="18">
        <v>0.30499999999999999</v>
      </c>
      <c r="I325" s="18">
        <v>0.64900000000000002</v>
      </c>
      <c r="J325" s="18">
        <v>4.5999999999999999E-2</v>
      </c>
      <c r="K325" s="18">
        <v>48269753</v>
      </c>
      <c r="L325" s="18">
        <v>0.60099999999999998</v>
      </c>
      <c r="M325" s="18">
        <f t="shared" si="7"/>
        <v>0</v>
      </c>
      <c r="N325" s="9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ht="15" x14ac:dyDescent="0.25">
      <c r="A326" s="14" t="s">
        <v>59</v>
      </c>
      <c r="B326" s="14" t="s">
        <v>87</v>
      </c>
      <c r="C326" s="16" t="s">
        <v>119</v>
      </c>
      <c r="D326" s="18">
        <v>2.3E-2</v>
      </c>
      <c r="E326" s="18">
        <v>1.9E-2</v>
      </c>
      <c r="F326" s="18">
        <v>76</v>
      </c>
      <c r="G326" s="18">
        <v>72</v>
      </c>
      <c r="H326" s="18">
        <v>0.30299999999999999</v>
      </c>
      <c r="I326" s="18">
        <v>0.65400000000000003</v>
      </c>
      <c r="J326" s="18">
        <v>4.2999999999999997E-2</v>
      </c>
      <c r="K326" s="18">
        <v>5686475</v>
      </c>
      <c r="L326" s="18">
        <v>0.77</v>
      </c>
      <c r="M326" s="18">
        <f t="shared" si="7"/>
        <v>0</v>
      </c>
      <c r="N326" s="9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ht="15" x14ac:dyDescent="0.25">
      <c r="A327" s="14" t="s">
        <v>59</v>
      </c>
      <c r="B327" s="14" t="s">
        <v>75</v>
      </c>
      <c r="C327" s="16" t="s">
        <v>119</v>
      </c>
      <c r="D327" s="18">
        <v>2.4E-2</v>
      </c>
      <c r="E327" s="18">
        <v>2.4E-2</v>
      </c>
      <c r="F327" s="18">
        <v>72</v>
      </c>
      <c r="G327" s="18">
        <v>67</v>
      </c>
      <c r="H327" s="18">
        <v>0.32200000000000001</v>
      </c>
      <c r="I327" s="18">
        <v>0.624</v>
      </c>
      <c r="J327" s="18">
        <v>5.5E-2</v>
      </c>
      <c r="K327" s="18">
        <v>72990754</v>
      </c>
      <c r="L327" s="18">
        <v>0.43099999999999999</v>
      </c>
      <c r="M327" s="18">
        <f t="shared" si="7"/>
        <v>1</v>
      </c>
      <c r="N327" s="9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ht="15" x14ac:dyDescent="0.25">
      <c r="A328" s="14" t="s">
        <v>59</v>
      </c>
      <c r="B328" s="14" t="s">
        <v>64</v>
      </c>
      <c r="C328" s="16" t="s">
        <v>119</v>
      </c>
      <c r="D328" s="18">
        <v>2.5000000000000001E-2</v>
      </c>
      <c r="E328" s="18">
        <v>4.2999999999999997E-2</v>
      </c>
      <c r="F328" s="18">
        <v>47</v>
      </c>
      <c r="G328" s="18">
        <v>46</v>
      </c>
      <c r="H328" s="18">
        <v>0.35399999999999998</v>
      </c>
      <c r="I328" s="18">
        <v>0.61299999999999999</v>
      </c>
      <c r="J328" s="18">
        <v>3.3000000000000002E-2</v>
      </c>
      <c r="K328" s="18">
        <v>1895944</v>
      </c>
      <c r="L328" s="18">
        <v>0.55300000000000005</v>
      </c>
      <c r="M328" s="18">
        <f t="shared" si="7"/>
        <v>0</v>
      </c>
      <c r="N328" s="9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ht="15" x14ac:dyDescent="0.25">
      <c r="A329" s="14" t="s">
        <v>59</v>
      </c>
      <c r="B329" s="14" t="s">
        <v>85</v>
      </c>
      <c r="C329" s="16" t="s">
        <v>119</v>
      </c>
      <c r="D329" s="18">
        <v>2.9000000000000001E-2</v>
      </c>
      <c r="E329" s="18">
        <v>8.4000000000000005E-2</v>
      </c>
      <c r="F329" s="18">
        <v>44</v>
      </c>
      <c r="G329" s="18">
        <v>44</v>
      </c>
      <c r="H329" s="18">
        <v>0.39300000000000002</v>
      </c>
      <c r="I329" s="18">
        <v>0.56100000000000005</v>
      </c>
      <c r="J329" s="18">
        <v>4.5999999999999999E-2</v>
      </c>
      <c r="K329" s="18">
        <v>1940413</v>
      </c>
      <c r="L329" s="18">
        <v>0.22800000000000001</v>
      </c>
      <c r="M329" s="18">
        <f t="shared" si="7"/>
        <v>0</v>
      </c>
      <c r="N329" s="9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ht="15" x14ac:dyDescent="0.25">
      <c r="A330" s="14" t="s">
        <v>59</v>
      </c>
      <c r="B330" s="14" t="s">
        <v>95</v>
      </c>
      <c r="C330" s="16" t="s">
        <v>119</v>
      </c>
      <c r="D330" s="18">
        <v>2.9000000000000001E-2</v>
      </c>
      <c r="E330" s="18">
        <v>4.3999999999999997E-2</v>
      </c>
      <c r="F330" s="18">
        <v>60</v>
      </c>
      <c r="G330" s="18">
        <v>55</v>
      </c>
      <c r="H330" s="18">
        <v>0.39500000000000002</v>
      </c>
      <c r="I330" s="18">
        <v>0.57099999999999995</v>
      </c>
      <c r="J330" s="18">
        <v>3.3000000000000002E-2</v>
      </c>
      <c r="K330" s="18">
        <v>2052931</v>
      </c>
      <c r="L330" s="18">
        <v>0.376</v>
      </c>
      <c r="M330" s="18">
        <f t="shared" si="7"/>
        <v>0</v>
      </c>
      <c r="N330" s="9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ht="15" x14ac:dyDescent="0.25">
      <c r="A331" s="14" t="s">
        <v>59</v>
      </c>
      <c r="B331" s="14" t="s">
        <v>74</v>
      </c>
      <c r="C331" s="16" t="s">
        <v>119</v>
      </c>
      <c r="D331" s="18">
        <v>2.9000000000000001E-2</v>
      </c>
      <c r="E331" s="18">
        <v>6.9000000000000006E-2</v>
      </c>
      <c r="F331" s="18">
        <v>60</v>
      </c>
      <c r="G331" s="18">
        <v>57</v>
      </c>
      <c r="H331" s="18">
        <v>0.36499999999999999</v>
      </c>
      <c r="I331" s="18">
        <v>0.60099999999999998</v>
      </c>
      <c r="J331" s="18">
        <v>3.4000000000000002E-2</v>
      </c>
      <c r="K331" s="18">
        <v>787544</v>
      </c>
      <c r="L331" s="18">
        <v>0.76800000000000002</v>
      </c>
      <c r="M331" s="18">
        <f t="shared" si="7"/>
        <v>0</v>
      </c>
      <c r="N331" s="9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ht="15" x14ac:dyDescent="0.25">
      <c r="A332" s="14" t="s">
        <v>59</v>
      </c>
      <c r="B332" s="14" t="s">
        <v>107</v>
      </c>
      <c r="C332" s="16" t="s">
        <v>119</v>
      </c>
      <c r="D332" s="18">
        <v>3.1E-2</v>
      </c>
      <c r="E332" s="18">
        <v>7.5999999999999998E-2</v>
      </c>
      <c r="F332" s="18">
        <v>46</v>
      </c>
      <c r="G332" s="18">
        <v>46</v>
      </c>
      <c r="H332" s="18">
        <v>0.41199999999999998</v>
      </c>
      <c r="I332" s="18">
        <v>0.55600000000000005</v>
      </c>
      <c r="J332" s="18">
        <v>3.2000000000000001E-2</v>
      </c>
      <c r="K332" s="18">
        <v>1118253</v>
      </c>
      <c r="L332" s="18">
        <v>0.219</v>
      </c>
      <c r="M332" s="18">
        <f t="shared" si="7"/>
        <v>0</v>
      </c>
      <c r="N332" s="9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ht="15" x14ac:dyDescent="0.25">
      <c r="A333" s="14" t="s">
        <v>59</v>
      </c>
      <c r="B333" s="14" t="s">
        <v>113</v>
      </c>
      <c r="C333" s="16" t="s">
        <v>119</v>
      </c>
      <c r="D333" s="18">
        <v>3.2000000000000001E-2</v>
      </c>
      <c r="E333" s="18">
        <v>5.7000000000000002E-2</v>
      </c>
      <c r="F333" s="18">
        <v>44</v>
      </c>
      <c r="G333" s="18">
        <v>46</v>
      </c>
      <c r="H333" s="18">
        <v>0.41499999999999998</v>
      </c>
      <c r="I333" s="18">
        <v>0.54800000000000004</v>
      </c>
      <c r="J333" s="18">
        <v>3.7999999999999999E-2</v>
      </c>
      <c r="K333" s="18">
        <v>12724308</v>
      </c>
      <c r="L333" s="18">
        <v>0.33900000000000002</v>
      </c>
      <c r="M333" s="18">
        <f t="shared" si="7"/>
        <v>0</v>
      </c>
      <c r="N333" s="9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ht="15" x14ac:dyDescent="0.25">
      <c r="A334" s="14" t="s">
        <v>59</v>
      </c>
      <c r="B334" s="14" t="s">
        <v>79</v>
      </c>
      <c r="C334" s="16" t="s">
        <v>119</v>
      </c>
      <c r="D334" s="18">
        <v>3.3000000000000002E-2</v>
      </c>
      <c r="E334" s="18">
        <v>4.9000000000000002E-2</v>
      </c>
      <c r="F334" s="18">
        <v>61</v>
      </c>
      <c r="G334" s="18">
        <v>59</v>
      </c>
      <c r="H334" s="18">
        <v>0.39300000000000002</v>
      </c>
      <c r="I334" s="18">
        <v>0.55100000000000005</v>
      </c>
      <c r="J334" s="18">
        <v>5.6000000000000001E-2</v>
      </c>
      <c r="K334" s="18">
        <v>1412907</v>
      </c>
      <c r="L334" s="18">
        <v>0.84</v>
      </c>
      <c r="M334" s="18">
        <f t="shared" si="7"/>
        <v>0</v>
      </c>
      <c r="N334" s="9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ht="15" x14ac:dyDescent="0.25">
      <c r="A335" s="14" t="s">
        <v>59</v>
      </c>
      <c r="B335" s="14" t="s">
        <v>81</v>
      </c>
      <c r="C335" s="16" t="s">
        <v>119</v>
      </c>
      <c r="D335" s="18">
        <v>3.4000000000000002E-2</v>
      </c>
      <c r="E335" s="18">
        <v>5.7000000000000002E-2</v>
      </c>
      <c r="F335" s="18">
        <v>60</v>
      </c>
      <c r="G335" s="18">
        <v>58</v>
      </c>
      <c r="H335" s="18">
        <v>0.39900000000000002</v>
      </c>
      <c r="I335" s="18">
        <v>0.56599999999999995</v>
      </c>
      <c r="J335" s="18">
        <v>3.4000000000000002E-2</v>
      </c>
      <c r="K335" s="18">
        <v>21947779</v>
      </c>
      <c r="L335" s="18">
        <v>0.48</v>
      </c>
      <c r="M335" s="18">
        <f t="shared" si="7"/>
        <v>0</v>
      </c>
      <c r="N335" s="9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ht="15" x14ac:dyDescent="0.25">
      <c r="A336" s="14" t="s">
        <v>59</v>
      </c>
      <c r="B336" s="14" t="s">
        <v>73</v>
      </c>
      <c r="C336" s="16" t="s">
        <v>119</v>
      </c>
      <c r="D336" s="18">
        <v>3.5999999999999997E-2</v>
      </c>
      <c r="E336" s="18">
        <v>8.6999999999999994E-2</v>
      </c>
      <c r="F336" s="18">
        <v>49</v>
      </c>
      <c r="G336" s="18">
        <v>47</v>
      </c>
      <c r="H336" s="18">
        <v>0.42299999999999999</v>
      </c>
      <c r="I336" s="18">
        <v>0.54700000000000004</v>
      </c>
      <c r="J336" s="18">
        <v>0.03</v>
      </c>
      <c r="K336" s="18">
        <v>17662417</v>
      </c>
      <c r="L336" s="18">
        <v>0.47499999999999998</v>
      </c>
      <c r="M336" s="18">
        <f t="shared" si="7"/>
        <v>0</v>
      </c>
      <c r="N336" s="9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ht="15" x14ac:dyDescent="0.25">
      <c r="A337" s="14" t="s">
        <v>59</v>
      </c>
      <c r="B337" s="14" t="s">
        <v>68</v>
      </c>
      <c r="C337" s="16" t="s">
        <v>119</v>
      </c>
      <c r="D337" s="18">
        <v>3.6999999999999998E-2</v>
      </c>
      <c r="E337" s="18">
        <v>0.109</v>
      </c>
      <c r="F337" s="18">
        <v>47</v>
      </c>
      <c r="G337" s="18">
        <v>44</v>
      </c>
      <c r="H337" s="18">
        <v>0.41699999999999998</v>
      </c>
      <c r="I337" s="18">
        <v>0.54400000000000004</v>
      </c>
      <c r="J337" s="18">
        <v>0.04</v>
      </c>
      <c r="K337" s="18">
        <v>4032102</v>
      </c>
      <c r="L337" s="18">
        <v>0.38200000000000001</v>
      </c>
      <c r="M337" s="18">
        <f t="shared" si="7"/>
        <v>0</v>
      </c>
      <c r="N337" s="9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ht="15" x14ac:dyDescent="0.25">
      <c r="A338" s="14" t="s">
        <v>59</v>
      </c>
      <c r="B338" s="14" t="s">
        <v>106</v>
      </c>
      <c r="C338" s="16" t="s">
        <v>119</v>
      </c>
      <c r="D338" s="18">
        <v>3.6999999999999998E-2</v>
      </c>
      <c r="E338" s="18">
        <v>0.06</v>
      </c>
      <c r="F338" s="18">
        <v>62</v>
      </c>
      <c r="G338" s="18">
        <v>59</v>
      </c>
      <c r="H338" s="18">
        <v>0.43</v>
      </c>
      <c r="I338" s="18">
        <v>0.53900000000000003</v>
      </c>
      <c r="J338" s="18">
        <v>3.1E-2</v>
      </c>
      <c r="K338" s="18">
        <v>32397535</v>
      </c>
      <c r="L338" s="18">
        <v>0.32800000000000001</v>
      </c>
      <c r="M338" s="18">
        <f t="shared" si="7"/>
        <v>0</v>
      </c>
      <c r="N338" s="9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ht="15" x14ac:dyDescent="0.25">
      <c r="A339" s="14" t="s">
        <v>59</v>
      </c>
      <c r="B339" s="14" t="s">
        <v>91</v>
      </c>
      <c r="C339" s="16" t="s">
        <v>119</v>
      </c>
      <c r="D339" s="18">
        <v>3.6999999999999998E-2</v>
      </c>
      <c r="E339" s="18">
        <v>7.3999999999999996E-2</v>
      </c>
      <c r="F339" s="18">
        <v>62</v>
      </c>
      <c r="G339" s="18">
        <v>59</v>
      </c>
      <c r="H339" s="18">
        <v>0.41299999999999998</v>
      </c>
      <c r="I339" s="18">
        <v>0.55500000000000005</v>
      </c>
      <c r="J339" s="18">
        <v>3.1E-2</v>
      </c>
      <c r="K339" s="18">
        <v>3237713</v>
      </c>
      <c r="L339" s="18">
        <v>0.53900000000000003</v>
      </c>
      <c r="M339" s="18">
        <f t="shared" si="7"/>
        <v>0</v>
      </c>
      <c r="N339" s="9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ht="15" x14ac:dyDescent="0.25">
      <c r="A340" s="14" t="s">
        <v>59</v>
      </c>
      <c r="B340" s="14" t="s">
        <v>88</v>
      </c>
      <c r="C340" s="16" t="s">
        <v>119</v>
      </c>
      <c r="D340" s="18">
        <v>3.6999999999999998E-2</v>
      </c>
      <c r="E340" s="18">
        <v>5.1999999999999998E-2</v>
      </c>
      <c r="F340" s="18">
        <v>63</v>
      </c>
      <c r="G340" s="18">
        <v>60</v>
      </c>
      <c r="H340" s="18">
        <v>0.44600000000000001</v>
      </c>
      <c r="I340" s="18">
        <v>0.52500000000000002</v>
      </c>
      <c r="J340" s="18">
        <v>2.9000000000000001E-2</v>
      </c>
      <c r="K340" s="18">
        <v>18826126</v>
      </c>
      <c r="L340" s="18">
        <v>0.29399999999999998</v>
      </c>
      <c r="M340" s="18">
        <f t="shared" si="7"/>
        <v>0</v>
      </c>
      <c r="N340" s="9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ht="15" x14ac:dyDescent="0.25">
      <c r="A341" s="14" t="s">
        <v>59</v>
      </c>
      <c r="B341" s="14" t="s">
        <v>76</v>
      </c>
      <c r="C341" s="16" t="s">
        <v>119</v>
      </c>
      <c r="D341" s="18">
        <v>3.7999999999999999E-2</v>
      </c>
      <c r="E341" s="18">
        <v>8.5000000000000006E-2</v>
      </c>
      <c r="F341" s="18">
        <v>51</v>
      </c>
      <c r="G341" s="18">
        <v>48</v>
      </c>
      <c r="H341" s="18">
        <v>0.40300000000000002</v>
      </c>
      <c r="I341" s="18">
        <v>0.56599999999999995</v>
      </c>
      <c r="J341" s="18">
        <v>3.2000000000000001E-2</v>
      </c>
      <c r="K341" s="18">
        <v>621517</v>
      </c>
      <c r="L341" s="18">
        <v>0.38900000000000001</v>
      </c>
      <c r="M341" s="18">
        <f t="shared" si="7"/>
        <v>0</v>
      </c>
      <c r="N341" s="9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ht="15" x14ac:dyDescent="0.25">
      <c r="A342" s="14" t="s">
        <v>59</v>
      </c>
      <c r="B342" s="14" t="s">
        <v>109</v>
      </c>
      <c r="C342" s="16" t="s">
        <v>119</v>
      </c>
      <c r="D342" s="18">
        <v>3.7999999999999999E-2</v>
      </c>
      <c r="E342" s="18">
        <v>6.7000000000000004E-2</v>
      </c>
      <c r="F342" s="18">
        <v>55</v>
      </c>
      <c r="G342" s="18">
        <v>54</v>
      </c>
      <c r="H342" s="18">
        <v>0.42599999999999999</v>
      </c>
      <c r="I342" s="18">
        <v>0.54600000000000004</v>
      </c>
      <c r="J342" s="18">
        <v>2.8000000000000001E-2</v>
      </c>
      <c r="K342" s="18">
        <v>5685845</v>
      </c>
      <c r="L342" s="18">
        <v>0.35599999999999998</v>
      </c>
      <c r="M342" s="18">
        <f t="shared" si="7"/>
        <v>0</v>
      </c>
      <c r="N342" s="9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ht="15" x14ac:dyDescent="0.25">
      <c r="A343" s="14" t="s">
        <v>59</v>
      </c>
      <c r="B343" s="14" t="s">
        <v>84</v>
      </c>
      <c r="C343" s="16" t="s">
        <v>119</v>
      </c>
      <c r="D343" s="18">
        <v>3.7999999999999999E-2</v>
      </c>
      <c r="E343" s="18">
        <v>5.8999999999999997E-2</v>
      </c>
      <c r="F343" s="18">
        <v>57</v>
      </c>
      <c r="G343" s="18">
        <v>55</v>
      </c>
      <c r="H343" s="18">
        <v>0.42699999999999999</v>
      </c>
      <c r="I343" s="18">
        <v>0.54600000000000004</v>
      </c>
      <c r="J343" s="18">
        <v>2.7E-2</v>
      </c>
      <c r="K343" s="18">
        <v>36757498</v>
      </c>
      <c r="L343" s="18">
        <v>0.22</v>
      </c>
      <c r="M343" s="18">
        <f t="shared" si="7"/>
        <v>0</v>
      </c>
      <c r="N343" s="9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ht="15" x14ac:dyDescent="0.25">
      <c r="A344" s="14" t="s">
        <v>59</v>
      </c>
      <c r="B344" s="14" t="s">
        <v>98</v>
      </c>
      <c r="C344" s="16" t="s">
        <v>119</v>
      </c>
      <c r="D344" s="18">
        <v>3.7999999999999999E-2</v>
      </c>
      <c r="E344" s="18">
        <v>6.0999999999999999E-2</v>
      </c>
      <c r="F344" s="18">
        <v>58</v>
      </c>
      <c r="G344" s="18">
        <v>56</v>
      </c>
      <c r="H344" s="18">
        <v>0.442</v>
      </c>
      <c r="I344" s="18">
        <v>0.53300000000000003</v>
      </c>
      <c r="J344" s="18">
        <v>2.4E-2</v>
      </c>
      <c r="K344" s="18">
        <v>9660946</v>
      </c>
      <c r="L344" s="18">
        <v>0.20200000000000001</v>
      </c>
      <c r="M344" s="18">
        <f t="shared" si="7"/>
        <v>0</v>
      </c>
      <c r="N344" s="9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ht="15" x14ac:dyDescent="0.25">
      <c r="A345" s="14" t="s">
        <v>59</v>
      </c>
      <c r="B345" s="14" t="s">
        <v>78</v>
      </c>
      <c r="C345" s="16" t="s">
        <v>119</v>
      </c>
      <c r="D345" s="18">
        <v>3.7999999999999999E-2</v>
      </c>
      <c r="E345" s="18">
        <v>6.5000000000000002E-2</v>
      </c>
      <c r="F345" s="18">
        <v>59</v>
      </c>
      <c r="G345" s="18">
        <v>57</v>
      </c>
      <c r="H345" s="18">
        <v>0.46</v>
      </c>
      <c r="I345" s="18">
        <v>0.50900000000000001</v>
      </c>
      <c r="J345" s="18">
        <v>3.1E-2</v>
      </c>
      <c r="K345" s="18">
        <v>78290649</v>
      </c>
      <c r="L345" s="18">
        <v>0.159</v>
      </c>
      <c r="M345" s="18">
        <f t="shared" si="7"/>
        <v>1</v>
      </c>
      <c r="N345" s="9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ht="15" x14ac:dyDescent="0.25">
      <c r="A346" s="14" t="s">
        <v>59</v>
      </c>
      <c r="B346" s="14" t="s">
        <v>99</v>
      </c>
      <c r="C346" s="16" t="s">
        <v>119</v>
      </c>
      <c r="D346" s="18">
        <v>3.7999999999999999E-2</v>
      </c>
      <c r="E346" s="18">
        <v>4.5999999999999999E-2</v>
      </c>
      <c r="F346" s="18">
        <v>67</v>
      </c>
      <c r="G346" s="18">
        <v>63</v>
      </c>
      <c r="H346" s="18">
        <v>0.41799999999999998</v>
      </c>
      <c r="I346" s="18">
        <v>0.54200000000000004</v>
      </c>
      <c r="J346" s="18">
        <v>3.9E-2</v>
      </c>
      <c r="K346" s="18">
        <v>158806</v>
      </c>
      <c r="L346" s="18">
        <v>0.58799999999999997</v>
      </c>
      <c r="M346" s="18">
        <f t="shared" si="7"/>
        <v>0</v>
      </c>
      <c r="N346" s="9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ht="15" x14ac:dyDescent="0.25">
      <c r="A347" s="14" t="s">
        <v>59</v>
      </c>
      <c r="B347" s="14" t="s">
        <v>105</v>
      </c>
      <c r="C347" s="16" t="s">
        <v>119</v>
      </c>
      <c r="D347" s="18">
        <v>3.9E-2</v>
      </c>
      <c r="E347" s="18">
        <v>8.3000000000000004E-2</v>
      </c>
      <c r="F347" s="18">
        <v>53</v>
      </c>
      <c r="G347" s="18">
        <v>50</v>
      </c>
      <c r="H347" s="18">
        <v>0.438</v>
      </c>
      <c r="I347" s="18">
        <v>0.52900000000000003</v>
      </c>
      <c r="J347" s="18">
        <v>3.3000000000000002E-2</v>
      </c>
      <c r="K347" s="18">
        <v>8376893</v>
      </c>
      <c r="L347" s="18">
        <v>0.17299999999999999</v>
      </c>
      <c r="M347" s="18">
        <f t="shared" si="7"/>
        <v>0</v>
      </c>
      <c r="N347" s="9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ht="15" x14ac:dyDescent="0.25">
      <c r="A348" s="14" t="s">
        <v>59</v>
      </c>
      <c r="B348" s="14" t="s">
        <v>71</v>
      </c>
      <c r="C348" s="16" t="s">
        <v>119</v>
      </c>
      <c r="D348" s="18">
        <v>3.9E-2</v>
      </c>
      <c r="E348" s="18">
        <v>5.7000000000000002E-2</v>
      </c>
      <c r="F348" s="18">
        <v>56</v>
      </c>
      <c r="G348" s="18">
        <v>53</v>
      </c>
      <c r="H348" s="18">
        <v>0.42199999999999999</v>
      </c>
      <c r="I348" s="18">
        <v>0.54300000000000004</v>
      </c>
      <c r="J348" s="18">
        <v>3.5000000000000003E-2</v>
      </c>
      <c r="K348" s="18">
        <v>3646653</v>
      </c>
      <c r="L348" s="18">
        <v>0.61399999999999999</v>
      </c>
      <c r="M348" s="18">
        <f t="shared" si="7"/>
        <v>0</v>
      </c>
      <c r="N348" s="9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ht="15" x14ac:dyDescent="0.25">
      <c r="A349" s="14" t="s">
        <v>59</v>
      </c>
      <c r="B349" s="14" t="s">
        <v>70</v>
      </c>
      <c r="C349" s="16" t="s">
        <v>119</v>
      </c>
      <c r="D349" s="18">
        <v>3.9E-2</v>
      </c>
      <c r="E349" s="18">
        <v>6.9000000000000006E-2</v>
      </c>
      <c r="F349" s="18">
        <v>61</v>
      </c>
      <c r="G349" s="18">
        <v>58</v>
      </c>
      <c r="H349" s="18">
        <v>0.41699999999999998</v>
      </c>
      <c r="I349" s="18">
        <v>0.55300000000000005</v>
      </c>
      <c r="J349" s="18">
        <v>0.03</v>
      </c>
      <c r="K349" s="18">
        <v>616526</v>
      </c>
      <c r="L349" s="18">
        <v>0.27900000000000003</v>
      </c>
      <c r="M349" s="18">
        <f t="shared" si="7"/>
        <v>0</v>
      </c>
      <c r="N349" s="9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ht="15" x14ac:dyDescent="0.25">
      <c r="A350" s="14" t="s">
        <v>59</v>
      </c>
      <c r="B350" s="14" t="s">
        <v>100</v>
      </c>
      <c r="C350" s="16" t="s">
        <v>119</v>
      </c>
      <c r="D350" s="18">
        <v>3.9E-2</v>
      </c>
      <c r="E350" s="18">
        <v>5.5E-2</v>
      </c>
      <c r="F350" s="18">
        <v>63</v>
      </c>
      <c r="G350" s="18">
        <v>60</v>
      </c>
      <c r="H350" s="18">
        <v>0.44</v>
      </c>
      <c r="I350" s="18">
        <v>0.52900000000000003</v>
      </c>
      <c r="J350" s="18">
        <v>3.2000000000000001E-2</v>
      </c>
      <c r="K350" s="18">
        <v>11582925</v>
      </c>
      <c r="L350" s="18">
        <v>0.41299999999999998</v>
      </c>
      <c r="M350" s="18">
        <f t="shared" si="7"/>
        <v>0</v>
      </c>
      <c r="N350" s="9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ht="15" x14ac:dyDescent="0.25">
      <c r="A351" s="14" t="s">
        <v>59</v>
      </c>
      <c r="B351" s="14" t="s">
        <v>67</v>
      </c>
      <c r="C351" s="16" t="s">
        <v>119</v>
      </c>
      <c r="D351" s="18">
        <v>0.04</v>
      </c>
      <c r="E351" s="18">
        <v>7.5999999999999998E-2</v>
      </c>
      <c r="F351" s="18">
        <v>53</v>
      </c>
      <c r="G351" s="18">
        <v>51</v>
      </c>
      <c r="H351" s="18">
        <v>0.441</v>
      </c>
      <c r="I351" s="18">
        <v>0.52600000000000002</v>
      </c>
      <c r="J351" s="18">
        <v>3.3000000000000002E-2</v>
      </c>
      <c r="K351" s="18">
        <v>18611937</v>
      </c>
      <c r="L351" s="18">
        <v>0.49099999999999999</v>
      </c>
      <c r="M351" s="18">
        <f t="shared" si="7"/>
        <v>0</v>
      </c>
      <c r="N351" s="9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ht="15" x14ac:dyDescent="0.25">
      <c r="A352" s="14" t="s">
        <v>59</v>
      </c>
      <c r="B352" s="14" t="s">
        <v>83</v>
      </c>
      <c r="C352" s="16" t="s">
        <v>119</v>
      </c>
      <c r="D352" s="18">
        <v>0.04</v>
      </c>
      <c r="E352" s="18">
        <v>9.4E-2</v>
      </c>
      <c r="F352" s="18">
        <v>54</v>
      </c>
      <c r="G352" s="18">
        <v>52</v>
      </c>
      <c r="H352" s="18">
        <v>0.42699999999999999</v>
      </c>
      <c r="I352" s="18">
        <v>0.54400000000000004</v>
      </c>
      <c r="J352" s="18">
        <v>2.9000000000000001E-2</v>
      </c>
      <c r="K352" s="18">
        <v>1452659</v>
      </c>
      <c r="L352" s="18">
        <v>0.41699999999999998</v>
      </c>
      <c r="M352" s="18">
        <f t="shared" si="7"/>
        <v>0</v>
      </c>
      <c r="N352" s="9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ht="15" x14ac:dyDescent="0.25">
      <c r="A353" s="14" t="s">
        <v>59</v>
      </c>
      <c r="B353" s="14" t="s">
        <v>82</v>
      </c>
      <c r="C353" s="16" t="s">
        <v>119</v>
      </c>
      <c r="D353" s="18">
        <v>0.04</v>
      </c>
      <c r="E353" s="18">
        <v>8.2000000000000003E-2</v>
      </c>
      <c r="F353" s="18">
        <v>54</v>
      </c>
      <c r="G353" s="18">
        <v>53</v>
      </c>
      <c r="H353" s="18">
        <v>0.435</v>
      </c>
      <c r="I353" s="18">
        <v>0.53300000000000003</v>
      </c>
      <c r="J353" s="18">
        <v>3.2000000000000001E-2</v>
      </c>
      <c r="K353" s="18">
        <v>9798963</v>
      </c>
      <c r="L353" s="18">
        <v>0.33200000000000002</v>
      </c>
      <c r="M353" s="18">
        <f t="shared" si="7"/>
        <v>0</v>
      </c>
      <c r="N353" s="9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ht="15" x14ac:dyDescent="0.25">
      <c r="A354" s="14" t="s">
        <v>59</v>
      </c>
      <c r="B354" s="14" t="s">
        <v>86</v>
      </c>
      <c r="C354" s="16" t="s">
        <v>119</v>
      </c>
      <c r="D354" s="18">
        <v>0.04</v>
      </c>
      <c r="E354" s="18">
        <v>7.6999999999999999E-2</v>
      </c>
      <c r="F354" s="18">
        <v>57</v>
      </c>
      <c r="G354" s="18">
        <v>55</v>
      </c>
      <c r="H354" s="18">
        <v>0.434</v>
      </c>
      <c r="I354" s="18">
        <v>0.53600000000000003</v>
      </c>
      <c r="J354" s="18">
        <v>0.03</v>
      </c>
      <c r="K354" s="18">
        <v>3384791</v>
      </c>
      <c r="L354" s="18">
        <v>0.46400000000000002</v>
      </c>
      <c r="M354" s="18">
        <f t="shared" si="7"/>
        <v>0</v>
      </c>
      <c r="N354" s="9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ht="15" x14ac:dyDescent="0.25">
      <c r="A355" s="14" t="s">
        <v>59</v>
      </c>
      <c r="B355" s="14" t="s">
        <v>63</v>
      </c>
      <c r="C355" s="16" t="s">
        <v>119</v>
      </c>
      <c r="D355" s="18">
        <v>0.04</v>
      </c>
      <c r="E355" s="18">
        <v>7.1999999999999995E-2</v>
      </c>
      <c r="F355" s="18">
        <v>59</v>
      </c>
      <c r="G355" s="18">
        <v>56</v>
      </c>
      <c r="H355" s="18">
        <v>0.443</v>
      </c>
      <c r="I355" s="18">
        <v>0.52900000000000003</v>
      </c>
      <c r="J355" s="18">
        <v>2.8000000000000001E-2</v>
      </c>
      <c r="K355" s="18">
        <v>8443671</v>
      </c>
      <c r="L355" s="18">
        <v>0.40300000000000002</v>
      </c>
      <c r="M355" s="18">
        <f t="shared" si="7"/>
        <v>0</v>
      </c>
      <c r="N355" s="9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ht="15" x14ac:dyDescent="0.25">
      <c r="A356" s="14" t="s">
        <v>59</v>
      </c>
      <c r="B356" s="14" t="s">
        <v>77</v>
      </c>
      <c r="C356" s="16" t="s">
        <v>119</v>
      </c>
      <c r="D356" s="18">
        <v>0.04</v>
      </c>
      <c r="E356" s="18">
        <v>4.5999999999999999E-2</v>
      </c>
      <c r="F356" s="18">
        <v>61</v>
      </c>
      <c r="G356" s="18">
        <v>57</v>
      </c>
      <c r="H356" s="18">
        <v>0.432</v>
      </c>
      <c r="I356" s="18">
        <v>0.54800000000000004</v>
      </c>
      <c r="J356" s="18">
        <v>0.02</v>
      </c>
      <c r="K356" s="18">
        <v>5035036</v>
      </c>
      <c r="L356" s="18">
        <v>0.192</v>
      </c>
      <c r="M356" s="18">
        <f t="shared" si="7"/>
        <v>0</v>
      </c>
      <c r="N356" s="9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ht="15" x14ac:dyDescent="0.25">
      <c r="A357" s="14" t="s">
        <v>59</v>
      </c>
      <c r="B357" s="14" t="s">
        <v>102</v>
      </c>
      <c r="C357" s="16" t="s">
        <v>119</v>
      </c>
      <c r="D357" s="18">
        <v>4.1000000000000002E-2</v>
      </c>
      <c r="E357" s="18">
        <v>0.125</v>
      </c>
      <c r="F357" s="18">
        <v>43</v>
      </c>
      <c r="G357" s="18">
        <v>43</v>
      </c>
      <c r="H357" s="18">
        <v>0.42599999999999999</v>
      </c>
      <c r="I357" s="18">
        <v>0.54900000000000004</v>
      </c>
      <c r="J357" s="18">
        <v>2.5000000000000001E-2</v>
      </c>
      <c r="K357" s="18">
        <v>5280909</v>
      </c>
      <c r="L357" s="18">
        <v>0.371</v>
      </c>
      <c r="M357" s="18">
        <f t="shared" si="7"/>
        <v>0</v>
      </c>
      <c r="N357" s="9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ht="15" x14ac:dyDescent="0.25">
      <c r="A358" s="14" t="s">
        <v>59</v>
      </c>
      <c r="B358" s="14" t="s">
        <v>97</v>
      </c>
      <c r="C358" s="16" t="s">
        <v>119</v>
      </c>
      <c r="D358" s="18">
        <v>4.2000000000000003E-2</v>
      </c>
      <c r="E358" s="18">
        <v>9.4E-2</v>
      </c>
      <c r="F358" s="18">
        <v>50</v>
      </c>
      <c r="G358" s="18">
        <v>49</v>
      </c>
      <c r="H358" s="18">
        <v>0.436</v>
      </c>
      <c r="I358" s="18">
        <v>0.53600000000000003</v>
      </c>
      <c r="J358" s="18">
        <v>2.7E-2</v>
      </c>
      <c r="K358" s="18">
        <v>143314909</v>
      </c>
      <c r="L358" s="18">
        <v>0.39900000000000002</v>
      </c>
      <c r="M358" s="18">
        <f t="shared" si="7"/>
        <v>1</v>
      </c>
      <c r="N358" s="9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ht="15" x14ac:dyDescent="0.25">
      <c r="A359" s="14" t="s">
        <v>59</v>
      </c>
      <c r="B359" s="14" t="s">
        <v>89</v>
      </c>
      <c r="C359" s="16" t="s">
        <v>119</v>
      </c>
      <c r="D359" s="18">
        <v>4.2000000000000003E-2</v>
      </c>
      <c r="E359" s="18">
        <v>6.8000000000000005E-2</v>
      </c>
      <c r="F359" s="18">
        <v>50</v>
      </c>
      <c r="G359" s="18">
        <v>50</v>
      </c>
      <c r="H359" s="18">
        <v>0.46100000000000002</v>
      </c>
      <c r="I359" s="18">
        <v>0.50800000000000001</v>
      </c>
      <c r="J359" s="18">
        <v>0.03</v>
      </c>
      <c r="K359" s="18">
        <v>13307535</v>
      </c>
      <c r="L359" s="18">
        <v>0.151</v>
      </c>
      <c r="M359" s="18">
        <f t="shared" si="7"/>
        <v>0</v>
      </c>
      <c r="N359" s="9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ht="15" x14ac:dyDescent="0.25">
      <c r="A360" s="14" t="s">
        <v>59</v>
      </c>
      <c r="B360" s="14" t="s">
        <v>108</v>
      </c>
      <c r="C360" s="16" t="s">
        <v>119</v>
      </c>
      <c r="D360" s="18">
        <v>4.2000000000000003E-2</v>
      </c>
      <c r="E360" s="18">
        <v>5.3999999999999999E-2</v>
      </c>
      <c r="F360" s="18">
        <v>56</v>
      </c>
      <c r="G360" s="18">
        <v>54</v>
      </c>
      <c r="H360" s="18">
        <v>0.44700000000000001</v>
      </c>
      <c r="I360" s="18">
        <v>0.52300000000000002</v>
      </c>
      <c r="J360" s="18">
        <v>0.03</v>
      </c>
      <c r="K360" s="18">
        <v>39942347</v>
      </c>
      <c r="L360" s="18">
        <v>0.255</v>
      </c>
      <c r="M360" s="18">
        <f t="shared" si="7"/>
        <v>0</v>
      </c>
      <c r="N360" s="9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ht="15" x14ac:dyDescent="0.25">
      <c r="A361" s="14" t="s">
        <v>59</v>
      </c>
      <c r="B361" s="14" t="s">
        <v>94</v>
      </c>
      <c r="C361" s="16" t="s">
        <v>119</v>
      </c>
      <c r="D361" s="18">
        <v>4.2999999999999997E-2</v>
      </c>
      <c r="E361" s="18">
        <v>8.6999999999999994E-2</v>
      </c>
      <c r="F361" s="18">
        <v>49</v>
      </c>
      <c r="G361" s="18">
        <v>47</v>
      </c>
      <c r="H361" s="18">
        <v>0.45</v>
      </c>
      <c r="I361" s="18">
        <v>0.51900000000000002</v>
      </c>
      <c r="J361" s="18">
        <v>3.2000000000000001E-2</v>
      </c>
      <c r="K361" s="18">
        <v>21587317</v>
      </c>
      <c r="L361" s="18">
        <v>0.30199999999999999</v>
      </c>
      <c r="M361" s="18">
        <f t="shared" si="7"/>
        <v>0</v>
      </c>
      <c r="N361" s="9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ht="15" x14ac:dyDescent="0.25">
      <c r="A362" s="14" t="s">
        <v>59</v>
      </c>
      <c r="B362" s="14" t="s">
        <v>112</v>
      </c>
      <c r="C362" s="16" t="s">
        <v>119</v>
      </c>
      <c r="D362" s="18">
        <v>4.3999999999999997E-2</v>
      </c>
      <c r="E362" s="18">
        <v>7.2999999999999995E-2</v>
      </c>
      <c r="F362" s="18">
        <v>49</v>
      </c>
      <c r="G362" s="18">
        <v>48</v>
      </c>
      <c r="H362" s="18">
        <v>0.46800000000000003</v>
      </c>
      <c r="I362" s="18">
        <v>0.505</v>
      </c>
      <c r="J362" s="18">
        <v>2.7E-2</v>
      </c>
      <c r="K362" s="18">
        <v>11781612</v>
      </c>
      <c r="L362" s="18">
        <v>0.37</v>
      </c>
      <c r="M362" s="18">
        <f t="shared" si="7"/>
        <v>0</v>
      </c>
      <c r="N362" s="9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ht="15" x14ac:dyDescent="0.25">
      <c r="A363" s="14" t="s">
        <v>59</v>
      </c>
      <c r="B363" s="14" t="s">
        <v>66</v>
      </c>
      <c r="C363" s="16" t="s">
        <v>119</v>
      </c>
      <c r="D363" s="18">
        <v>4.3999999999999997E-2</v>
      </c>
      <c r="E363" s="18">
        <v>7.1999999999999995E-2</v>
      </c>
      <c r="F363" s="18">
        <v>52</v>
      </c>
      <c r="G363" s="18">
        <v>49</v>
      </c>
      <c r="H363" s="18">
        <v>0.44900000000000001</v>
      </c>
      <c r="I363" s="18">
        <v>0.52400000000000002</v>
      </c>
      <c r="J363" s="18">
        <v>2.7E-2</v>
      </c>
      <c r="K363" s="18">
        <v>8042579</v>
      </c>
      <c r="L363" s="18">
        <v>9.6000000000000002E-2</v>
      </c>
      <c r="M363" s="18">
        <f t="shared" si="7"/>
        <v>0</v>
      </c>
      <c r="N363" s="9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ht="15" x14ac:dyDescent="0.25">
      <c r="A364" s="14" t="s">
        <v>59</v>
      </c>
      <c r="B364" s="14" t="s">
        <v>65</v>
      </c>
      <c r="C364" s="16" t="s">
        <v>119</v>
      </c>
      <c r="D364" s="18">
        <v>4.3999999999999997E-2</v>
      </c>
      <c r="E364" s="18">
        <v>8.3000000000000004E-2</v>
      </c>
      <c r="F364" s="18">
        <v>54</v>
      </c>
      <c r="G364" s="18">
        <v>52</v>
      </c>
      <c r="H364" s="18">
        <v>0.46400000000000002</v>
      </c>
      <c r="I364" s="18">
        <v>0.51</v>
      </c>
      <c r="J364" s="18">
        <v>2.5000000000000001E-2</v>
      </c>
      <c r="K364" s="18">
        <v>13822257</v>
      </c>
      <c r="L364" s="18">
        <v>0.223</v>
      </c>
      <c r="M364" s="18">
        <f t="shared" si="7"/>
        <v>0</v>
      </c>
      <c r="N364" s="9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ht="15" x14ac:dyDescent="0.25">
      <c r="A365" s="14" t="s">
        <v>59</v>
      </c>
      <c r="B365" s="14" t="s">
        <v>80</v>
      </c>
      <c r="C365" s="16" t="s">
        <v>119</v>
      </c>
      <c r="D365" s="18">
        <v>4.3999999999999997E-2</v>
      </c>
      <c r="E365" s="18">
        <v>5.6000000000000001E-2</v>
      </c>
      <c r="F365" s="18">
        <v>58</v>
      </c>
      <c r="G365" s="18">
        <v>56</v>
      </c>
      <c r="H365" s="18">
        <v>0.46</v>
      </c>
      <c r="I365" s="18">
        <v>0.51500000000000001</v>
      </c>
      <c r="J365" s="18">
        <v>2.5000000000000001E-2</v>
      </c>
      <c r="K365" s="18">
        <v>1482324</v>
      </c>
      <c r="L365" s="18">
        <v>0.53200000000000003</v>
      </c>
      <c r="M365" s="18">
        <f t="shared" si="7"/>
        <v>0</v>
      </c>
      <c r="N365" s="9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ht="15" x14ac:dyDescent="0.25">
      <c r="A366" s="14" t="s">
        <v>59</v>
      </c>
      <c r="B366" s="14" t="s">
        <v>72</v>
      </c>
      <c r="C366" s="16" t="s">
        <v>119</v>
      </c>
      <c r="D366" s="18">
        <v>4.5999999999999999E-2</v>
      </c>
      <c r="E366" s="18">
        <v>0.10199999999999999</v>
      </c>
      <c r="F366" s="18">
        <v>50</v>
      </c>
      <c r="G366" s="18">
        <v>46</v>
      </c>
      <c r="H366" s="18">
        <v>0.46100000000000002</v>
      </c>
      <c r="I366" s="18">
        <v>0.51100000000000001</v>
      </c>
      <c r="J366" s="18">
        <v>2.8000000000000001E-2</v>
      </c>
      <c r="K366" s="18">
        <v>55590838</v>
      </c>
      <c r="L366" s="18">
        <v>0.38</v>
      </c>
      <c r="M366" s="18">
        <f t="shared" si="7"/>
        <v>1</v>
      </c>
      <c r="N366" s="9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ht="15" x14ac:dyDescent="0.25">
      <c r="A367" s="14" t="s">
        <v>59</v>
      </c>
      <c r="B367" s="14" t="s">
        <v>111</v>
      </c>
      <c r="C367" s="16" t="s">
        <v>119</v>
      </c>
      <c r="D367" s="18">
        <v>4.5999999999999999E-2</v>
      </c>
      <c r="E367" s="18">
        <v>6.4000000000000001E-2</v>
      </c>
      <c r="F367" s="18">
        <v>54</v>
      </c>
      <c r="G367" s="18">
        <v>53</v>
      </c>
      <c r="H367" s="18">
        <v>0.49299999999999999</v>
      </c>
      <c r="I367" s="18">
        <v>0.48199999999999998</v>
      </c>
      <c r="J367" s="18">
        <v>2.5000000000000001E-2</v>
      </c>
      <c r="K367" s="18">
        <v>29711397</v>
      </c>
      <c r="L367" s="18">
        <v>0.13300000000000001</v>
      </c>
      <c r="M367" s="18">
        <f t="shared" si="7"/>
        <v>0</v>
      </c>
      <c r="N367" s="9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ht="15" x14ac:dyDescent="0.25">
      <c r="A368" s="14" t="s">
        <v>59</v>
      </c>
      <c r="B368" s="14" t="s">
        <v>103</v>
      </c>
      <c r="C368" s="16" t="s">
        <v>119</v>
      </c>
      <c r="D368" s="18">
        <v>4.7E-2</v>
      </c>
      <c r="E368" s="18">
        <v>0.105</v>
      </c>
      <c r="F368" s="18">
        <v>54</v>
      </c>
      <c r="G368" s="18">
        <v>51</v>
      </c>
      <c r="H368" s="18">
        <v>0.47799999999999998</v>
      </c>
      <c r="I368" s="18">
        <v>0.49299999999999999</v>
      </c>
      <c r="J368" s="18">
        <v>2.9000000000000001E-2</v>
      </c>
      <c r="K368" s="18">
        <v>8687671</v>
      </c>
      <c r="L368" s="18">
        <v>0.35599999999999998</v>
      </c>
      <c r="M368" s="18">
        <f t="shared" si="7"/>
        <v>0</v>
      </c>
      <c r="N368" s="9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ht="15" x14ac:dyDescent="0.25">
      <c r="A369" s="14" t="s">
        <v>59</v>
      </c>
      <c r="B369" s="14" t="s">
        <v>90</v>
      </c>
      <c r="C369" s="16" t="s">
        <v>119</v>
      </c>
      <c r="D369" s="18">
        <v>4.8000000000000001E-2</v>
      </c>
      <c r="E369" s="18">
        <v>9.2999999999999999E-2</v>
      </c>
      <c r="F369" s="18">
        <v>52</v>
      </c>
      <c r="G369" s="18">
        <v>52</v>
      </c>
      <c r="H369" s="18">
        <v>0.46400000000000002</v>
      </c>
      <c r="I369" s="18">
        <v>0.50600000000000001</v>
      </c>
      <c r="J369" s="18">
        <v>0.03</v>
      </c>
      <c r="K369" s="18">
        <v>12325545</v>
      </c>
      <c r="L369" s="18">
        <v>0.32800000000000001</v>
      </c>
      <c r="M369" s="18">
        <f t="shared" si="7"/>
        <v>0</v>
      </c>
      <c r="N369" s="9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ht="15" x14ac:dyDescent="0.25">
      <c r="A370" s="14" t="s">
        <v>59</v>
      </c>
      <c r="B370" s="14" t="s">
        <v>69</v>
      </c>
      <c r="C370" s="16" t="s">
        <v>119</v>
      </c>
      <c r="D370" s="18">
        <v>4.9000000000000002E-2</v>
      </c>
      <c r="E370" s="18">
        <v>0.1</v>
      </c>
      <c r="F370" s="18">
        <v>49</v>
      </c>
      <c r="G370" s="18">
        <v>47</v>
      </c>
      <c r="H370" s="18">
        <v>0.49199999999999999</v>
      </c>
      <c r="I370" s="18">
        <v>0.48199999999999998</v>
      </c>
      <c r="J370" s="18">
        <v>2.5999999999999999E-2</v>
      </c>
      <c r="K370" s="18">
        <v>10356822</v>
      </c>
      <c r="L370" s="18">
        <v>0.218</v>
      </c>
      <c r="M370" s="18">
        <f t="shared" si="7"/>
        <v>0</v>
      </c>
      <c r="N370" s="9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ht="15" x14ac:dyDescent="0.25">
      <c r="A371" s="14" t="s">
        <v>59</v>
      </c>
      <c r="B371" s="14" t="s">
        <v>62</v>
      </c>
      <c r="C371" s="16" t="s">
        <v>119</v>
      </c>
      <c r="D371" s="18">
        <v>4.9000000000000002E-2</v>
      </c>
      <c r="E371" s="18">
        <v>0.12</v>
      </c>
      <c r="F371" s="18">
        <v>50</v>
      </c>
      <c r="G371" s="18">
        <v>48</v>
      </c>
      <c r="H371" s="18">
        <v>0.47799999999999998</v>
      </c>
      <c r="I371" s="18">
        <v>0.497</v>
      </c>
      <c r="J371" s="18">
        <v>2.4E-2</v>
      </c>
      <c r="K371" s="18">
        <v>17122409</v>
      </c>
      <c r="L371" s="18">
        <v>0.36899999999999999</v>
      </c>
      <c r="M371" s="18">
        <f t="shared" si="7"/>
        <v>0</v>
      </c>
      <c r="N371" s="9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ht="15" x14ac:dyDescent="0.25">
      <c r="A372" s="14" t="s">
        <v>59</v>
      </c>
      <c r="B372" s="14" t="s">
        <v>96</v>
      </c>
      <c r="C372" s="16" t="s">
        <v>119</v>
      </c>
      <c r="D372" s="18">
        <v>5.0999999999999997E-2</v>
      </c>
      <c r="E372" s="18">
        <v>7.9000000000000001E-2</v>
      </c>
      <c r="F372" s="18">
        <v>55</v>
      </c>
      <c r="G372" s="18">
        <v>55</v>
      </c>
      <c r="H372" s="18">
        <v>0.49199999999999999</v>
      </c>
      <c r="I372" s="18">
        <v>0.48299999999999998</v>
      </c>
      <c r="J372" s="18">
        <v>2.5000000000000001E-2</v>
      </c>
      <c r="K372" s="18">
        <v>13679705</v>
      </c>
      <c r="L372" s="18">
        <v>0.16900000000000001</v>
      </c>
      <c r="M372" s="18">
        <f t="shared" si="7"/>
        <v>0</v>
      </c>
      <c r="N372" s="9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ht="15" x14ac:dyDescent="0.25">
      <c r="A373" s="14" t="s">
        <v>59</v>
      </c>
      <c r="B373" s="14" t="s">
        <v>92</v>
      </c>
      <c r="C373" s="16" t="s">
        <v>120</v>
      </c>
      <c r="D373" s="18">
        <v>1.4E-2</v>
      </c>
      <c r="E373" s="18">
        <v>1.4E-2</v>
      </c>
      <c r="F373" s="18">
        <v>76</v>
      </c>
      <c r="G373" s="18">
        <v>69</v>
      </c>
      <c r="H373" s="18">
        <v>0.23</v>
      </c>
      <c r="I373" s="18">
        <v>0.7</v>
      </c>
      <c r="J373" s="18">
        <v>7.0000000000000007E-2</v>
      </c>
      <c r="K373" s="18">
        <v>1260403</v>
      </c>
      <c r="L373" s="18">
        <v>0.41199999999999998</v>
      </c>
      <c r="M373" s="18">
        <f t="shared" si="7"/>
        <v>0</v>
      </c>
      <c r="N373" s="9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ht="15" x14ac:dyDescent="0.25">
      <c r="A374" s="14" t="s">
        <v>59</v>
      </c>
      <c r="B374" s="14" t="s">
        <v>110</v>
      </c>
      <c r="C374" s="16" t="s">
        <v>120</v>
      </c>
      <c r="D374" s="18">
        <v>1.7000000000000001E-2</v>
      </c>
      <c r="E374" s="18">
        <v>1.7999999999999999E-2</v>
      </c>
      <c r="F374" s="18">
        <v>76</v>
      </c>
      <c r="G374" s="18">
        <v>72</v>
      </c>
      <c r="H374" s="18">
        <v>0.246</v>
      </c>
      <c r="I374" s="18">
        <v>0.68600000000000005</v>
      </c>
      <c r="J374" s="18">
        <v>6.8000000000000005E-2</v>
      </c>
      <c r="K374" s="18">
        <v>10225100</v>
      </c>
      <c r="L374" s="18">
        <v>0.65400000000000003</v>
      </c>
      <c r="M374" s="18">
        <f t="shared" si="7"/>
        <v>0</v>
      </c>
      <c r="N374" s="9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ht="15" x14ac:dyDescent="0.25">
      <c r="A375" s="14" t="s">
        <v>59</v>
      </c>
      <c r="B375" s="14" t="s">
        <v>101</v>
      </c>
      <c r="C375" s="16" t="s">
        <v>120</v>
      </c>
      <c r="D375" s="18">
        <v>1.7999999999999999E-2</v>
      </c>
      <c r="E375" s="18">
        <v>1.2E-2</v>
      </c>
      <c r="F375" s="18">
        <v>78</v>
      </c>
      <c r="G375" s="18">
        <v>69</v>
      </c>
      <c r="H375" s="18">
        <v>0.23300000000000001</v>
      </c>
      <c r="I375" s="18">
        <v>0.69299999999999995</v>
      </c>
      <c r="J375" s="18">
        <v>7.4999999999999997E-2</v>
      </c>
      <c r="K375" s="18">
        <v>85033</v>
      </c>
      <c r="L375" s="18">
        <v>0.51500000000000001</v>
      </c>
      <c r="M375" s="18">
        <f t="shared" si="7"/>
        <v>0</v>
      </c>
      <c r="N375" s="9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ht="15" x14ac:dyDescent="0.25">
      <c r="A376" s="14" t="s">
        <v>59</v>
      </c>
      <c r="B376" s="14" t="s">
        <v>93</v>
      </c>
      <c r="C376" s="16" t="s">
        <v>120</v>
      </c>
      <c r="D376" s="18">
        <v>0.02</v>
      </c>
      <c r="E376" s="18">
        <v>3.3000000000000002E-2</v>
      </c>
      <c r="F376" s="18">
        <v>71</v>
      </c>
      <c r="G376" s="18">
        <v>68</v>
      </c>
      <c r="H376" s="18">
        <v>0.29499999999999998</v>
      </c>
      <c r="I376" s="18">
        <v>0.65400000000000003</v>
      </c>
      <c r="J376" s="18">
        <v>0.05</v>
      </c>
      <c r="K376" s="18">
        <v>30667086</v>
      </c>
      <c r="L376" s="18">
        <v>0.56200000000000006</v>
      </c>
      <c r="M376" s="18">
        <f t="shared" si="7"/>
        <v>0</v>
      </c>
      <c r="N376" s="9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ht="15" x14ac:dyDescent="0.25">
      <c r="A377" s="14" t="s">
        <v>59</v>
      </c>
      <c r="B377" s="14" t="s">
        <v>104</v>
      </c>
      <c r="C377" s="16" t="s">
        <v>120</v>
      </c>
      <c r="D377" s="18">
        <v>2.1999999999999999E-2</v>
      </c>
      <c r="E377" s="18">
        <v>4.7E-2</v>
      </c>
      <c r="F377" s="18">
        <v>53</v>
      </c>
      <c r="G377" s="18">
        <v>51</v>
      </c>
      <c r="H377" s="18">
        <v>0.30299999999999999</v>
      </c>
      <c r="I377" s="18">
        <v>0.65</v>
      </c>
      <c r="J377" s="18">
        <v>4.8000000000000001E-2</v>
      </c>
      <c r="K377" s="18">
        <v>48910248</v>
      </c>
      <c r="L377" s="18">
        <v>0.60599999999999998</v>
      </c>
      <c r="M377" s="18">
        <f t="shared" si="7"/>
        <v>0</v>
      </c>
      <c r="N377" s="9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ht="15" x14ac:dyDescent="0.25">
      <c r="A378" s="14" t="s">
        <v>59</v>
      </c>
      <c r="B378" s="14" t="s">
        <v>60</v>
      </c>
      <c r="C378" s="16" t="s">
        <v>120</v>
      </c>
      <c r="D378" s="18">
        <v>2.3E-2</v>
      </c>
      <c r="E378" s="18">
        <v>2.5999999999999999E-2</v>
      </c>
      <c r="F378" s="18">
        <v>72</v>
      </c>
      <c r="G378" s="18">
        <v>69</v>
      </c>
      <c r="H378" s="18">
        <v>0.27700000000000002</v>
      </c>
      <c r="I378" s="18">
        <v>0.67700000000000005</v>
      </c>
      <c r="J378" s="18">
        <v>4.5999999999999999E-2</v>
      </c>
      <c r="K378" s="18">
        <v>35097043</v>
      </c>
      <c r="L378" s="18">
        <v>0.65300000000000002</v>
      </c>
      <c r="M378" s="18">
        <f t="shared" si="7"/>
        <v>0</v>
      </c>
      <c r="N378" s="9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ht="15" x14ac:dyDescent="0.25">
      <c r="A379" s="14" t="s">
        <v>59</v>
      </c>
      <c r="B379" s="14" t="s">
        <v>87</v>
      </c>
      <c r="C379" s="16" t="s">
        <v>120</v>
      </c>
      <c r="D379" s="18">
        <v>2.3E-2</v>
      </c>
      <c r="E379" s="18">
        <v>1.7000000000000001E-2</v>
      </c>
      <c r="F379" s="18">
        <v>76</v>
      </c>
      <c r="G379" s="18">
        <v>72</v>
      </c>
      <c r="H379" s="18">
        <v>0.3</v>
      </c>
      <c r="I379" s="18">
        <v>0.65600000000000003</v>
      </c>
      <c r="J379" s="18">
        <v>4.3999999999999997E-2</v>
      </c>
      <c r="K379" s="18">
        <v>5782108</v>
      </c>
      <c r="L379" s="18">
        <v>0.77200000000000002</v>
      </c>
      <c r="M379" s="18">
        <f t="shared" si="7"/>
        <v>0</v>
      </c>
      <c r="N379" s="9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ht="15" x14ac:dyDescent="0.25">
      <c r="A380" s="14" t="s">
        <v>59</v>
      </c>
      <c r="B380" s="14" t="s">
        <v>75</v>
      </c>
      <c r="C380" s="16" t="s">
        <v>120</v>
      </c>
      <c r="D380" s="18">
        <v>2.4E-2</v>
      </c>
      <c r="E380" s="18">
        <v>2.3E-2</v>
      </c>
      <c r="F380" s="18">
        <v>72</v>
      </c>
      <c r="G380" s="18">
        <v>68</v>
      </c>
      <c r="H380" s="18">
        <v>0.31900000000000001</v>
      </c>
      <c r="I380" s="18">
        <v>0.626</v>
      </c>
      <c r="J380" s="18">
        <v>5.3999999999999999E-2</v>
      </c>
      <c r="K380" s="18">
        <v>74229577</v>
      </c>
      <c r="L380" s="18">
        <v>0.43099999999999999</v>
      </c>
      <c r="M380" s="18">
        <f t="shared" si="7"/>
        <v>1</v>
      </c>
      <c r="N380" s="9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ht="15" x14ac:dyDescent="0.25">
      <c r="A381" s="14" t="s">
        <v>59</v>
      </c>
      <c r="B381" s="14" t="s">
        <v>64</v>
      </c>
      <c r="C381" s="16" t="s">
        <v>120</v>
      </c>
      <c r="D381" s="18">
        <v>2.5000000000000001E-2</v>
      </c>
      <c r="E381" s="18">
        <v>4.2999999999999997E-2</v>
      </c>
      <c r="F381" s="18">
        <v>46</v>
      </c>
      <c r="G381" s="18">
        <v>46</v>
      </c>
      <c r="H381" s="18">
        <v>0.35099999999999998</v>
      </c>
      <c r="I381" s="18">
        <v>0.61599999999999999</v>
      </c>
      <c r="J381" s="18">
        <v>3.3000000000000002E-2</v>
      </c>
      <c r="K381" s="18">
        <v>1915187</v>
      </c>
      <c r="L381" s="18">
        <v>0.55500000000000005</v>
      </c>
      <c r="M381" s="18">
        <f t="shared" si="7"/>
        <v>0</v>
      </c>
      <c r="N381" s="9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ht="15" x14ac:dyDescent="0.25">
      <c r="A382" s="14" t="s">
        <v>59</v>
      </c>
      <c r="B382" s="14" t="s">
        <v>85</v>
      </c>
      <c r="C382" s="16" t="s">
        <v>120</v>
      </c>
      <c r="D382" s="18">
        <v>2.8000000000000001E-2</v>
      </c>
      <c r="E382" s="18">
        <v>8.2000000000000003E-2</v>
      </c>
      <c r="F382" s="18">
        <v>45</v>
      </c>
      <c r="G382" s="18">
        <v>45</v>
      </c>
      <c r="H382" s="18">
        <v>0.38900000000000001</v>
      </c>
      <c r="I382" s="18">
        <v>0.56599999999999995</v>
      </c>
      <c r="J382" s="18">
        <v>4.4999999999999998E-2</v>
      </c>
      <c r="K382" s="18">
        <v>1955784</v>
      </c>
      <c r="L382" s="18">
        <v>0.23300000000000001</v>
      </c>
      <c r="M382" s="18">
        <f t="shared" si="7"/>
        <v>0</v>
      </c>
      <c r="N382" s="9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ht="15" x14ac:dyDescent="0.25">
      <c r="A383" s="14" t="s">
        <v>59</v>
      </c>
      <c r="B383" s="14" t="s">
        <v>95</v>
      </c>
      <c r="C383" s="16" t="s">
        <v>120</v>
      </c>
      <c r="D383" s="18">
        <v>2.8000000000000001E-2</v>
      </c>
      <c r="E383" s="18">
        <v>4.2000000000000003E-2</v>
      </c>
      <c r="F383" s="18">
        <v>62</v>
      </c>
      <c r="G383" s="18">
        <v>56</v>
      </c>
      <c r="H383" s="18">
        <v>0.39100000000000001</v>
      </c>
      <c r="I383" s="18">
        <v>0.57499999999999996</v>
      </c>
      <c r="J383" s="18">
        <v>3.4000000000000002E-2</v>
      </c>
      <c r="K383" s="18">
        <v>2080700</v>
      </c>
      <c r="L383" s="18">
        <v>0.38600000000000001</v>
      </c>
      <c r="M383" s="18">
        <f t="shared" si="7"/>
        <v>0</v>
      </c>
      <c r="N383" s="9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ht="15" x14ac:dyDescent="0.25">
      <c r="A384" s="14" t="s">
        <v>59</v>
      </c>
      <c r="B384" s="14" t="s">
        <v>74</v>
      </c>
      <c r="C384" s="16" t="s">
        <v>120</v>
      </c>
      <c r="D384" s="18">
        <v>2.9000000000000001E-2</v>
      </c>
      <c r="E384" s="18">
        <v>6.7000000000000004E-2</v>
      </c>
      <c r="F384" s="18">
        <v>60</v>
      </c>
      <c r="G384" s="18">
        <v>57</v>
      </c>
      <c r="H384" s="18">
        <v>0.35699999999999998</v>
      </c>
      <c r="I384" s="18">
        <v>0.60799999999999998</v>
      </c>
      <c r="J384" s="18">
        <v>3.5000000000000003E-2</v>
      </c>
      <c r="K384" s="18">
        <v>798690</v>
      </c>
      <c r="L384" s="18">
        <v>0.76900000000000002</v>
      </c>
      <c r="M384" s="18">
        <f t="shared" si="7"/>
        <v>0</v>
      </c>
      <c r="N384" s="9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ht="15" x14ac:dyDescent="0.25">
      <c r="A385" s="14" t="s">
        <v>59</v>
      </c>
      <c r="B385" s="14" t="s">
        <v>107</v>
      </c>
      <c r="C385" s="16" t="s">
        <v>120</v>
      </c>
      <c r="D385" s="18">
        <v>3.1E-2</v>
      </c>
      <c r="E385" s="18">
        <v>7.4999999999999997E-2</v>
      </c>
      <c r="F385" s="18">
        <v>47</v>
      </c>
      <c r="G385" s="18">
        <v>47</v>
      </c>
      <c r="H385" s="18">
        <v>0.40600000000000003</v>
      </c>
      <c r="I385" s="18">
        <v>0.56200000000000006</v>
      </c>
      <c r="J385" s="18">
        <v>3.2000000000000001E-2</v>
      </c>
      <c r="K385" s="18">
        <v>1134977</v>
      </c>
      <c r="L385" s="18">
        <v>0.218</v>
      </c>
      <c r="M385" s="18">
        <f t="shared" si="7"/>
        <v>0</v>
      </c>
      <c r="N385" s="9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ht="15" x14ac:dyDescent="0.25">
      <c r="A386" s="14" t="s">
        <v>59</v>
      </c>
      <c r="B386" s="14" t="s">
        <v>113</v>
      </c>
      <c r="C386" s="16" t="s">
        <v>120</v>
      </c>
      <c r="D386" s="18">
        <v>3.2000000000000001E-2</v>
      </c>
      <c r="E386" s="18">
        <v>5.8000000000000003E-2</v>
      </c>
      <c r="F386" s="18">
        <v>46</v>
      </c>
      <c r="G386" s="18">
        <v>47</v>
      </c>
      <c r="H386" s="18">
        <v>0.41499999999999998</v>
      </c>
      <c r="I386" s="18">
        <v>0.54600000000000004</v>
      </c>
      <c r="J386" s="18">
        <v>3.7999999999999999E-2</v>
      </c>
      <c r="K386" s="18">
        <v>12740160</v>
      </c>
      <c r="L386" s="18">
        <v>0.33700000000000002</v>
      </c>
      <c r="M386" s="18">
        <f t="shared" si="7"/>
        <v>0</v>
      </c>
      <c r="N386" s="9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ht="15" x14ac:dyDescent="0.25">
      <c r="A387" s="14" t="s">
        <v>59</v>
      </c>
      <c r="B387" s="14" t="s">
        <v>81</v>
      </c>
      <c r="C387" s="16" t="s">
        <v>120</v>
      </c>
      <c r="D387" s="18">
        <v>3.3000000000000002E-2</v>
      </c>
      <c r="E387" s="18">
        <v>5.7000000000000002E-2</v>
      </c>
      <c r="F387" s="18">
        <v>61</v>
      </c>
      <c r="G387" s="18">
        <v>59</v>
      </c>
      <c r="H387" s="18">
        <v>0.39700000000000002</v>
      </c>
      <c r="I387" s="18">
        <v>0.56799999999999995</v>
      </c>
      <c r="J387" s="18">
        <v>3.5000000000000003E-2</v>
      </c>
      <c r="K387" s="18">
        <v>22525659</v>
      </c>
      <c r="L387" s="18">
        <v>0.48699999999999999</v>
      </c>
      <c r="M387" s="18">
        <f t="shared" si="7"/>
        <v>0</v>
      </c>
      <c r="N387" s="9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ht="15" x14ac:dyDescent="0.25">
      <c r="A388" s="14" t="s">
        <v>59</v>
      </c>
      <c r="B388" s="14" t="s">
        <v>79</v>
      </c>
      <c r="C388" s="16" t="s">
        <v>120</v>
      </c>
      <c r="D388" s="18">
        <v>3.3000000000000002E-2</v>
      </c>
      <c r="E388" s="18">
        <v>4.8000000000000001E-2</v>
      </c>
      <c r="F388" s="18">
        <v>62</v>
      </c>
      <c r="G388" s="18">
        <v>60</v>
      </c>
      <c r="H388" s="18">
        <v>0.39100000000000001</v>
      </c>
      <c r="I388" s="18">
        <v>0.55400000000000005</v>
      </c>
      <c r="J388" s="18">
        <v>5.5E-2</v>
      </c>
      <c r="K388" s="18">
        <v>1447388</v>
      </c>
      <c r="L388" s="18">
        <v>0.84399999999999997</v>
      </c>
      <c r="M388" s="18">
        <f t="shared" si="7"/>
        <v>0</v>
      </c>
      <c r="N388" s="9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ht="15" x14ac:dyDescent="0.25">
      <c r="A389" s="14" t="s">
        <v>59</v>
      </c>
      <c r="B389" s="14" t="s">
        <v>68</v>
      </c>
      <c r="C389" s="16" t="s">
        <v>120</v>
      </c>
      <c r="D389" s="18">
        <v>3.5999999999999997E-2</v>
      </c>
      <c r="E389" s="18">
        <v>0.108</v>
      </c>
      <c r="F389" s="18">
        <v>48</v>
      </c>
      <c r="G389" s="18">
        <v>45</v>
      </c>
      <c r="H389" s="18">
        <v>0.41499999999999998</v>
      </c>
      <c r="I389" s="18">
        <v>0.54600000000000004</v>
      </c>
      <c r="J389" s="18">
        <v>3.9E-2</v>
      </c>
      <c r="K389" s="18">
        <v>4106897</v>
      </c>
      <c r="L389" s="18">
        <v>0.38300000000000001</v>
      </c>
      <c r="M389" s="18">
        <f t="shared" si="7"/>
        <v>0</v>
      </c>
      <c r="N389" s="9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ht="15" x14ac:dyDescent="0.25">
      <c r="A390" s="14" t="s">
        <v>59</v>
      </c>
      <c r="B390" s="14" t="s">
        <v>73</v>
      </c>
      <c r="C390" s="16" t="s">
        <v>120</v>
      </c>
      <c r="D390" s="18">
        <v>3.5999999999999997E-2</v>
      </c>
      <c r="E390" s="18">
        <v>8.4000000000000005E-2</v>
      </c>
      <c r="F390" s="18">
        <v>49</v>
      </c>
      <c r="G390" s="18">
        <v>47</v>
      </c>
      <c r="H390" s="18">
        <v>0.42199999999999999</v>
      </c>
      <c r="I390" s="18">
        <v>0.54800000000000004</v>
      </c>
      <c r="J390" s="18">
        <v>0.03</v>
      </c>
      <c r="K390" s="18">
        <v>17949061</v>
      </c>
      <c r="L390" s="18">
        <v>0.48299999999999998</v>
      </c>
      <c r="M390" s="18">
        <f t="shared" si="7"/>
        <v>0</v>
      </c>
      <c r="N390" s="9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ht="15" x14ac:dyDescent="0.25">
      <c r="A391" s="14" t="s">
        <v>59</v>
      </c>
      <c r="B391" s="14" t="s">
        <v>106</v>
      </c>
      <c r="C391" s="16" t="s">
        <v>120</v>
      </c>
      <c r="D391" s="18">
        <v>3.5999999999999997E-2</v>
      </c>
      <c r="E391" s="18">
        <v>5.8999999999999997E-2</v>
      </c>
      <c r="F391" s="18">
        <v>62</v>
      </c>
      <c r="G391" s="18">
        <v>59</v>
      </c>
      <c r="H391" s="18">
        <v>0.42799999999999999</v>
      </c>
      <c r="I391" s="18">
        <v>0.54100000000000004</v>
      </c>
      <c r="J391" s="18">
        <v>3.1E-2</v>
      </c>
      <c r="K391" s="18">
        <v>33218250</v>
      </c>
      <c r="L391" s="18">
        <v>0.32900000000000001</v>
      </c>
      <c r="M391" s="18">
        <f t="shared" si="7"/>
        <v>0</v>
      </c>
      <c r="N391" s="9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ht="15" x14ac:dyDescent="0.25">
      <c r="A392" s="14" t="s">
        <v>59</v>
      </c>
      <c r="B392" s="14" t="s">
        <v>91</v>
      </c>
      <c r="C392" s="16" t="s">
        <v>120</v>
      </c>
      <c r="D392" s="18">
        <v>3.5999999999999997E-2</v>
      </c>
      <c r="E392" s="18">
        <v>7.2999999999999995E-2</v>
      </c>
      <c r="F392" s="18">
        <v>62</v>
      </c>
      <c r="G392" s="18">
        <v>59</v>
      </c>
      <c r="H392" s="18">
        <v>0.41099999999999998</v>
      </c>
      <c r="I392" s="18">
        <v>0.55700000000000005</v>
      </c>
      <c r="J392" s="18">
        <v>3.1E-2</v>
      </c>
      <c r="K392" s="18">
        <v>3330037</v>
      </c>
      <c r="L392" s="18">
        <v>0.54600000000000004</v>
      </c>
      <c r="M392" s="18">
        <f t="shared" si="7"/>
        <v>0</v>
      </c>
      <c r="N392" s="9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ht="15" x14ac:dyDescent="0.25">
      <c r="A393" s="14" t="s">
        <v>59</v>
      </c>
      <c r="B393" s="14" t="s">
        <v>78</v>
      </c>
      <c r="C393" s="16" t="s">
        <v>120</v>
      </c>
      <c r="D393" s="18">
        <v>3.6999999999999998E-2</v>
      </c>
      <c r="E393" s="18">
        <v>6.0999999999999999E-2</v>
      </c>
      <c r="F393" s="18">
        <v>60</v>
      </c>
      <c r="G393" s="18">
        <v>58</v>
      </c>
      <c r="H393" s="18">
        <v>0.45700000000000002</v>
      </c>
      <c r="I393" s="18">
        <v>0.51100000000000001</v>
      </c>
      <c r="J393" s="18">
        <v>3.2000000000000001E-2</v>
      </c>
      <c r="K393" s="18">
        <v>80440708</v>
      </c>
      <c r="L393" s="18">
        <v>0.161</v>
      </c>
      <c r="M393" s="18">
        <f t="shared" si="7"/>
        <v>1</v>
      </c>
      <c r="N393" s="9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ht="15" x14ac:dyDescent="0.25">
      <c r="A394" s="14" t="s">
        <v>59</v>
      </c>
      <c r="B394" s="14" t="s">
        <v>88</v>
      </c>
      <c r="C394" s="16" t="s">
        <v>120</v>
      </c>
      <c r="D394" s="18">
        <v>3.6999999999999998E-2</v>
      </c>
      <c r="E394" s="18">
        <v>4.9000000000000002E-2</v>
      </c>
      <c r="F394" s="18">
        <v>63</v>
      </c>
      <c r="G394" s="18">
        <v>61</v>
      </c>
      <c r="H394" s="18">
        <v>0.443</v>
      </c>
      <c r="I394" s="18">
        <v>0.52800000000000002</v>
      </c>
      <c r="J394" s="18">
        <v>2.9000000000000001E-2</v>
      </c>
      <c r="K394" s="18">
        <v>19371023</v>
      </c>
      <c r="L394" s="18">
        <v>0.3</v>
      </c>
      <c r="M394" s="18">
        <f t="shared" si="7"/>
        <v>0</v>
      </c>
      <c r="N394" s="9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ht="15" x14ac:dyDescent="0.25">
      <c r="A395" s="14" t="s">
        <v>59</v>
      </c>
      <c r="B395" s="14" t="s">
        <v>76</v>
      </c>
      <c r="C395" s="16" t="s">
        <v>120</v>
      </c>
      <c r="D395" s="18">
        <v>3.7999999999999999E-2</v>
      </c>
      <c r="E395" s="18">
        <v>8.2000000000000003E-2</v>
      </c>
      <c r="F395" s="18">
        <v>51</v>
      </c>
      <c r="G395" s="18">
        <v>49</v>
      </c>
      <c r="H395" s="18">
        <v>0.4</v>
      </c>
      <c r="I395" s="18">
        <v>0.56899999999999995</v>
      </c>
      <c r="J395" s="18">
        <v>3.1E-2</v>
      </c>
      <c r="K395" s="18">
        <v>639618</v>
      </c>
      <c r="L395" s="18">
        <v>0.39</v>
      </c>
      <c r="M395" s="18">
        <f t="shared" si="7"/>
        <v>0</v>
      </c>
      <c r="N395" s="9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ht="15" x14ac:dyDescent="0.25">
      <c r="A396" s="14" t="s">
        <v>59</v>
      </c>
      <c r="B396" s="14" t="s">
        <v>109</v>
      </c>
      <c r="C396" s="16" t="s">
        <v>120</v>
      </c>
      <c r="D396" s="18">
        <v>3.7999999999999999E-2</v>
      </c>
      <c r="E396" s="18">
        <v>6.5000000000000002E-2</v>
      </c>
      <c r="F396" s="18">
        <v>55</v>
      </c>
      <c r="G396" s="18">
        <v>54</v>
      </c>
      <c r="H396" s="18">
        <v>0.42499999999999999</v>
      </c>
      <c r="I396" s="18">
        <v>0.54800000000000004</v>
      </c>
      <c r="J396" s="18">
        <v>2.8000000000000001E-2</v>
      </c>
      <c r="K396" s="18">
        <v>5834806</v>
      </c>
      <c r="L396" s="18">
        <v>0.36099999999999999</v>
      </c>
      <c r="M396" s="18">
        <f t="shared" si="7"/>
        <v>0</v>
      </c>
      <c r="N396" s="9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ht="15" x14ac:dyDescent="0.25">
      <c r="A397" s="14" t="s">
        <v>59</v>
      </c>
      <c r="B397" s="14" t="s">
        <v>84</v>
      </c>
      <c r="C397" s="16" t="s">
        <v>120</v>
      </c>
      <c r="D397" s="18">
        <v>3.7999999999999999E-2</v>
      </c>
      <c r="E397" s="18">
        <v>5.8000000000000003E-2</v>
      </c>
      <c r="F397" s="18">
        <v>58</v>
      </c>
      <c r="G397" s="18">
        <v>55</v>
      </c>
      <c r="H397" s="18">
        <v>0.42599999999999999</v>
      </c>
      <c r="I397" s="18">
        <v>0.54700000000000004</v>
      </c>
      <c r="J397" s="18">
        <v>2.7E-2</v>
      </c>
      <c r="K397" s="18">
        <v>37752304</v>
      </c>
      <c r="L397" s="18">
        <v>0.224</v>
      </c>
      <c r="M397" s="18">
        <f t="shared" si="7"/>
        <v>0</v>
      </c>
      <c r="N397" s="9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ht="15" x14ac:dyDescent="0.25">
      <c r="A398" s="14" t="s">
        <v>59</v>
      </c>
      <c r="B398" s="14" t="s">
        <v>98</v>
      </c>
      <c r="C398" s="16" t="s">
        <v>120</v>
      </c>
      <c r="D398" s="18">
        <v>3.7999999999999999E-2</v>
      </c>
      <c r="E398" s="18">
        <v>5.5E-2</v>
      </c>
      <c r="F398" s="18">
        <v>60</v>
      </c>
      <c r="G398" s="18">
        <v>57</v>
      </c>
      <c r="H398" s="18">
        <v>0.44500000000000001</v>
      </c>
      <c r="I398" s="18">
        <v>0.53200000000000003</v>
      </c>
      <c r="J398" s="18">
        <v>2.4E-2</v>
      </c>
      <c r="K398" s="18">
        <v>9928143</v>
      </c>
      <c r="L398" s="18">
        <v>0.21099999999999999</v>
      </c>
      <c r="M398" s="18">
        <f t="shared" si="7"/>
        <v>0</v>
      </c>
      <c r="N398" s="9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ht="15" x14ac:dyDescent="0.25">
      <c r="A399" s="14" t="s">
        <v>59</v>
      </c>
      <c r="B399" s="14" t="s">
        <v>99</v>
      </c>
      <c r="C399" s="16" t="s">
        <v>120</v>
      </c>
      <c r="D399" s="18">
        <v>3.7999999999999999E-2</v>
      </c>
      <c r="E399" s="18">
        <v>4.3999999999999997E-2</v>
      </c>
      <c r="F399" s="18">
        <v>67</v>
      </c>
      <c r="G399" s="18">
        <v>63</v>
      </c>
      <c r="H399" s="18">
        <v>0.41699999999999998</v>
      </c>
      <c r="I399" s="18">
        <v>0.54400000000000004</v>
      </c>
      <c r="J399" s="18">
        <v>3.9E-2</v>
      </c>
      <c r="K399" s="18">
        <v>163390</v>
      </c>
      <c r="L399" s="18">
        <v>0.59699999999999998</v>
      </c>
      <c r="M399" s="18">
        <f t="shared" si="7"/>
        <v>0</v>
      </c>
      <c r="N399" s="9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ht="15" x14ac:dyDescent="0.25">
      <c r="A400" s="14" t="s">
        <v>59</v>
      </c>
      <c r="B400" s="14" t="s">
        <v>105</v>
      </c>
      <c r="C400" s="16" t="s">
        <v>120</v>
      </c>
      <c r="D400" s="18">
        <v>3.9E-2</v>
      </c>
      <c r="E400" s="18">
        <v>7.9000000000000001E-2</v>
      </c>
      <c r="F400" s="18">
        <v>53</v>
      </c>
      <c r="G400" s="18">
        <v>51</v>
      </c>
      <c r="H400" s="18">
        <v>0.436</v>
      </c>
      <c r="I400" s="18">
        <v>0.53100000000000003</v>
      </c>
      <c r="J400" s="18">
        <v>3.3000000000000002E-2</v>
      </c>
      <c r="K400" s="18">
        <v>8736736</v>
      </c>
      <c r="L400" s="18">
        <v>0.17399999999999999</v>
      </c>
      <c r="M400" s="18">
        <f t="shared" si="7"/>
        <v>0</v>
      </c>
      <c r="N400" s="9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ht="15" x14ac:dyDescent="0.25">
      <c r="A401" s="14" t="s">
        <v>59</v>
      </c>
      <c r="B401" s="14" t="s">
        <v>82</v>
      </c>
      <c r="C401" s="16" t="s">
        <v>120</v>
      </c>
      <c r="D401" s="18">
        <v>3.9E-2</v>
      </c>
      <c r="E401" s="18">
        <v>7.9000000000000001E-2</v>
      </c>
      <c r="F401" s="18">
        <v>55</v>
      </c>
      <c r="G401" s="18">
        <v>53</v>
      </c>
      <c r="H401" s="18">
        <v>0.433</v>
      </c>
      <c r="I401" s="18">
        <v>0.53400000000000003</v>
      </c>
      <c r="J401" s="18">
        <v>3.2000000000000001E-2</v>
      </c>
      <c r="K401" s="18">
        <v>10046967</v>
      </c>
      <c r="L401" s="18">
        <v>0.33600000000000002</v>
      </c>
      <c r="M401" s="18">
        <f t="shared" si="7"/>
        <v>0</v>
      </c>
      <c r="N401" s="9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ht="15" x14ac:dyDescent="0.25">
      <c r="A402" s="14" t="s">
        <v>59</v>
      </c>
      <c r="B402" s="14" t="s">
        <v>71</v>
      </c>
      <c r="C402" s="16" t="s">
        <v>120</v>
      </c>
      <c r="D402" s="18">
        <v>3.9E-2</v>
      </c>
      <c r="E402" s="18">
        <v>5.2999999999999999E-2</v>
      </c>
      <c r="F402" s="18">
        <v>57</v>
      </c>
      <c r="G402" s="18">
        <v>54</v>
      </c>
      <c r="H402" s="18">
        <v>0.42199999999999999</v>
      </c>
      <c r="I402" s="18">
        <v>0.54300000000000004</v>
      </c>
      <c r="J402" s="18">
        <v>3.5000000000000003E-2</v>
      </c>
      <c r="K402" s="18">
        <v>3758858</v>
      </c>
      <c r="L402" s="18">
        <v>0.61899999999999999</v>
      </c>
      <c r="M402" s="18">
        <f t="shared" si="7"/>
        <v>0</v>
      </c>
      <c r="N402" s="9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ht="15" x14ac:dyDescent="0.25">
      <c r="A403" s="14" t="s">
        <v>59</v>
      </c>
      <c r="B403" s="14" t="s">
        <v>86</v>
      </c>
      <c r="C403" s="16" t="s">
        <v>120</v>
      </c>
      <c r="D403" s="18">
        <v>3.9E-2</v>
      </c>
      <c r="E403" s="18">
        <v>7.1999999999999995E-2</v>
      </c>
      <c r="F403" s="18">
        <v>58</v>
      </c>
      <c r="G403" s="18">
        <v>56</v>
      </c>
      <c r="H403" s="18">
        <v>0.434</v>
      </c>
      <c r="I403" s="18">
        <v>0.53500000000000003</v>
      </c>
      <c r="J403" s="18">
        <v>0.03</v>
      </c>
      <c r="K403" s="18">
        <v>3522294</v>
      </c>
      <c r="L403" s="18">
        <v>0.46700000000000003</v>
      </c>
      <c r="M403" s="18">
        <f t="shared" si="7"/>
        <v>0</v>
      </c>
      <c r="N403" s="9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ht="15" x14ac:dyDescent="0.25">
      <c r="A404" s="14" t="s">
        <v>59</v>
      </c>
      <c r="B404" s="14" t="s">
        <v>63</v>
      </c>
      <c r="C404" s="16" t="s">
        <v>120</v>
      </c>
      <c r="D404" s="18">
        <v>3.9E-2</v>
      </c>
      <c r="E404" s="18">
        <v>6.9000000000000006E-2</v>
      </c>
      <c r="F404" s="18">
        <v>59</v>
      </c>
      <c r="G404" s="18">
        <v>57</v>
      </c>
      <c r="H404" s="18">
        <v>0.441</v>
      </c>
      <c r="I404" s="18">
        <v>0.53100000000000003</v>
      </c>
      <c r="J404" s="18">
        <v>2.8000000000000001E-2</v>
      </c>
      <c r="K404" s="18">
        <v>8707490</v>
      </c>
      <c r="L404" s="18">
        <v>0.40699999999999997</v>
      </c>
      <c r="M404" s="18">
        <f t="shared" si="7"/>
        <v>0</v>
      </c>
      <c r="N404" s="9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ht="15" x14ac:dyDescent="0.25">
      <c r="A405" s="14" t="s">
        <v>59</v>
      </c>
      <c r="B405" s="14" t="s">
        <v>70</v>
      </c>
      <c r="C405" s="16" t="s">
        <v>120</v>
      </c>
      <c r="D405" s="18">
        <v>3.9E-2</v>
      </c>
      <c r="E405" s="18">
        <v>6.8000000000000005E-2</v>
      </c>
      <c r="F405" s="18">
        <v>61</v>
      </c>
      <c r="G405" s="18">
        <v>58</v>
      </c>
      <c r="H405" s="18">
        <v>0.41799999999999998</v>
      </c>
      <c r="I405" s="18">
        <v>0.55200000000000005</v>
      </c>
      <c r="J405" s="18">
        <v>0.03</v>
      </c>
      <c r="K405" s="18">
        <v>632736</v>
      </c>
      <c r="L405" s="18">
        <v>0.27900000000000003</v>
      </c>
      <c r="M405" s="18">
        <f t="shared" si="7"/>
        <v>0</v>
      </c>
      <c r="N405" s="9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ht="15" x14ac:dyDescent="0.25">
      <c r="A406" s="14" t="s">
        <v>59</v>
      </c>
      <c r="B406" s="14" t="s">
        <v>100</v>
      </c>
      <c r="C406" s="16" t="s">
        <v>120</v>
      </c>
      <c r="D406" s="18">
        <v>3.9E-2</v>
      </c>
      <c r="E406" s="18">
        <v>5.1999999999999998E-2</v>
      </c>
      <c r="F406" s="18">
        <v>63</v>
      </c>
      <c r="G406" s="18">
        <v>60</v>
      </c>
      <c r="H406" s="18">
        <v>0.439</v>
      </c>
      <c r="I406" s="18">
        <v>0.53</v>
      </c>
      <c r="J406" s="18">
        <v>3.1E-2</v>
      </c>
      <c r="K406" s="18">
        <v>11904974</v>
      </c>
      <c r="L406" s="18">
        <v>0.41499999999999998</v>
      </c>
      <c r="M406" s="18">
        <f t="shared" si="7"/>
        <v>0</v>
      </c>
      <c r="N406" s="9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ht="15" x14ac:dyDescent="0.25">
      <c r="A407" s="14" t="s">
        <v>59</v>
      </c>
      <c r="B407" s="14" t="s">
        <v>102</v>
      </c>
      <c r="C407" s="16" t="s">
        <v>120</v>
      </c>
      <c r="D407" s="18">
        <v>0.04</v>
      </c>
      <c r="E407" s="18">
        <v>0.122</v>
      </c>
      <c r="F407" s="18">
        <v>44</v>
      </c>
      <c r="G407" s="18">
        <v>43</v>
      </c>
      <c r="H407" s="18">
        <v>0.42499999999999999</v>
      </c>
      <c r="I407" s="18">
        <v>0.55000000000000004</v>
      </c>
      <c r="J407" s="18">
        <v>2.5000000000000001E-2</v>
      </c>
      <c r="K407" s="18">
        <v>5416015</v>
      </c>
      <c r="L407" s="18">
        <v>0.374</v>
      </c>
      <c r="M407" s="18">
        <f t="shared" si="7"/>
        <v>0</v>
      </c>
      <c r="N407" s="9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ht="15" x14ac:dyDescent="0.25">
      <c r="A408" s="14" t="s">
        <v>59</v>
      </c>
      <c r="B408" s="14" t="s">
        <v>67</v>
      </c>
      <c r="C408" s="16" t="s">
        <v>120</v>
      </c>
      <c r="D408" s="18">
        <v>0.04</v>
      </c>
      <c r="E408" s="18">
        <v>7.2999999999999995E-2</v>
      </c>
      <c r="F408" s="18">
        <v>53</v>
      </c>
      <c r="G408" s="18">
        <v>52</v>
      </c>
      <c r="H408" s="18">
        <v>0.439</v>
      </c>
      <c r="I408" s="18">
        <v>0.52800000000000002</v>
      </c>
      <c r="J408" s="18">
        <v>3.3000000000000002E-2</v>
      </c>
      <c r="K408" s="18">
        <v>19097676</v>
      </c>
      <c r="L408" s="18">
        <v>0.497</v>
      </c>
      <c r="M408" s="18">
        <f t="shared" si="7"/>
        <v>0</v>
      </c>
      <c r="N408" s="9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ht="15" x14ac:dyDescent="0.25">
      <c r="A409" s="14" t="s">
        <v>59</v>
      </c>
      <c r="B409" s="14" t="s">
        <v>83</v>
      </c>
      <c r="C409" s="16" t="s">
        <v>120</v>
      </c>
      <c r="D409" s="18">
        <v>0.04</v>
      </c>
      <c r="E409" s="18">
        <v>9.0999999999999998E-2</v>
      </c>
      <c r="F409" s="18">
        <v>54</v>
      </c>
      <c r="G409" s="18">
        <v>52</v>
      </c>
      <c r="H409" s="18">
        <v>0.42499999999999999</v>
      </c>
      <c r="I409" s="18">
        <v>0.54600000000000004</v>
      </c>
      <c r="J409" s="18">
        <v>2.9000000000000001E-2</v>
      </c>
      <c r="K409" s="18">
        <v>1484337</v>
      </c>
      <c r="L409" s="18">
        <v>0.42599999999999999</v>
      </c>
      <c r="M409" s="18">
        <f t="shared" si="7"/>
        <v>0</v>
      </c>
      <c r="N409" s="9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ht="15" x14ac:dyDescent="0.25">
      <c r="A410" s="14" t="s">
        <v>59</v>
      </c>
      <c r="B410" s="14" t="s">
        <v>77</v>
      </c>
      <c r="C410" s="16" t="s">
        <v>120</v>
      </c>
      <c r="D410" s="18">
        <v>0.04</v>
      </c>
      <c r="E410" s="18">
        <v>4.3999999999999997E-2</v>
      </c>
      <c r="F410" s="18">
        <v>62</v>
      </c>
      <c r="G410" s="18">
        <v>57</v>
      </c>
      <c r="H410" s="18">
        <v>0.43099999999999999</v>
      </c>
      <c r="I410" s="18">
        <v>0.54900000000000004</v>
      </c>
      <c r="J410" s="18">
        <v>0.02</v>
      </c>
      <c r="K410" s="18">
        <v>5209846</v>
      </c>
      <c r="L410" s="18">
        <v>0.19500000000000001</v>
      </c>
      <c r="M410" s="18">
        <f t="shared" si="7"/>
        <v>0</v>
      </c>
      <c r="N410" s="9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ht="15" x14ac:dyDescent="0.25">
      <c r="A411" s="14" t="s">
        <v>59</v>
      </c>
      <c r="B411" s="14" t="s">
        <v>97</v>
      </c>
      <c r="C411" s="16" t="s">
        <v>120</v>
      </c>
      <c r="D411" s="18">
        <v>4.2000000000000003E-2</v>
      </c>
      <c r="E411" s="18">
        <v>9.0999999999999998E-2</v>
      </c>
      <c r="F411" s="18">
        <v>50</v>
      </c>
      <c r="G411" s="18">
        <v>49</v>
      </c>
      <c r="H411" s="18">
        <v>0.437</v>
      </c>
      <c r="I411" s="18">
        <v>0.53600000000000003</v>
      </c>
      <c r="J411" s="18">
        <v>2.7E-2</v>
      </c>
      <c r="K411" s="18">
        <v>147187353</v>
      </c>
      <c r="L411" s="18">
        <v>0.40799999999999997</v>
      </c>
      <c r="M411" s="18">
        <f t="shared" si="7"/>
        <v>1</v>
      </c>
      <c r="N411" s="9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ht="15" x14ac:dyDescent="0.25">
      <c r="A412" s="14" t="s">
        <v>59</v>
      </c>
      <c r="B412" s="14" t="s">
        <v>89</v>
      </c>
      <c r="C412" s="16" t="s">
        <v>120</v>
      </c>
      <c r="D412" s="18">
        <v>4.2000000000000003E-2</v>
      </c>
      <c r="E412" s="18">
        <v>6.4000000000000001E-2</v>
      </c>
      <c r="F412" s="18">
        <v>51</v>
      </c>
      <c r="G412" s="18">
        <v>51</v>
      </c>
      <c r="H412" s="18">
        <v>0.46100000000000002</v>
      </c>
      <c r="I412" s="18">
        <v>0.50900000000000001</v>
      </c>
      <c r="J412" s="18">
        <v>0.03</v>
      </c>
      <c r="K412" s="18">
        <v>13713758</v>
      </c>
      <c r="L412" s="18">
        <v>0.152</v>
      </c>
      <c r="M412" s="18">
        <f t="shared" si="7"/>
        <v>0</v>
      </c>
      <c r="N412" s="9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ht="15" x14ac:dyDescent="0.25">
      <c r="A413" s="14" t="s">
        <v>59</v>
      </c>
      <c r="B413" s="14" t="s">
        <v>108</v>
      </c>
      <c r="C413" s="16" t="s">
        <v>120</v>
      </c>
      <c r="D413" s="18">
        <v>4.2000000000000003E-2</v>
      </c>
      <c r="E413" s="18">
        <v>0.05</v>
      </c>
      <c r="F413" s="18">
        <v>57</v>
      </c>
      <c r="G413" s="18">
        <v>55</v>
      </c>
      <c r="H413" s="18">
        <v>0.44700000000000001</v>
      </c>
      <c r="I413" s="18">
        <v>0.52200000000000002</v>
      </c>
      <c r="J413" s="18">
        <v>0.03</v>
      </c>
      <c r="K413" s="18">
        <v>41119693</v>
      </c>
      <c r="L413" s="18">
        <v>0.26100000000000001</v>
      </c>
      <c r="M413" s="18">
        <f t="shared" si="7"/>
        <v>0</v>
      </c>
      <c r="N413" s="9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ht="15" x14ac:dyDescent="0.25">
      <c r="A414" s="14" t="s">
        <v>59</v>
      </c>
      <c r="B414" s="14" t="s">
        <v>94</v>
      </c>
      <c r="C414" s="16" t="s">
        <v>120</v>
      </c>
      <c r="D414" s="18">
        <v>4.2999999999999997E-2</v>
      </c>
      <c r="E414" s="18">
        <v>8.2000000000000003E-2</v>
      </c>
      <c r="F414" s="18">
        <v>49</v>
      </c>
      <c r="G414" s="18">
        <v>47</v>
      </c>
      <c r="H414" s="18">
        <v>0.45100000000000001</v>
      </c>
      <c r="I414" s="18">
        <v>0.51700000000000002</v>
      </c>
      <c r="J414" s="18">
        <v>3.2000000000000001E-2</v>
      </c>
      <c r="K414" s="18">
        <v>22171404</v>
      </c>
      <c r="L414" s="18">
        <v>0.30399999999999999</v>
      </c>
      <c r="M414" s="18">
        <f t="shared" si="7"/>
        <v>0</v>
      </c>
      <c r="N414" s="9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ht="15" x14ac:dyDescent="0.25">
      <c r="A415" s="14" t="s">
        <v>59</v>
      </c>
      <c r="B415" s="14" t="s">
        <v>112</v>
      </c>
      <c r="C415" s="16" t="s">
        <v>120</v>
      </c>
      <c r="D415" s="18">
        <v>4.3999999999999997E-2</v>
      </c>
      <c r="E415" s="18">
        <v>7.0000000000000007E-2</v>
      </c>
      <c r="F415" s="18">
        <v>51</v>
      </c>
      <c r="G415" s="18">
        <v>49</v>
      </c>
      <c r="H415" s="18">
        <v>0.46899999999999997</v>
      </c>
      <c r="I415" s="18">
        <v>0.504</v>
      </c>
      <c r="J415" s="18">
        <v>2.7E-2</v>
      </c>
      <c r="K415" s="18">
        <v>12109620</v>
      </c>
      <c r="L415" s="18">
        <v>0.375</v>
      </c>
      <c r="M415" s="18">
        <f t="shared" si="7"/>
        <v>0</v>
      </c>
      <c r="N415" s="9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ht="15" x14ac:dyDescent="0.25">
      <c r="A416" s="14" t="s">
        <v>59</v>
      </c>
      <c r="B416" s="14" t="s">
        <v>66</v>
      </c>
      <c r="C416" s="16" t="s">
        <v>120</v>
      </c>
      <c r="D416" s="18">
        <v>4.3999999999999997E-2</v>
      </c>
      <c r="E416" s="18">
        <v>6.9000000000000006E-2</v>
      </c>
      <c r="F416" s="18">
        <v>53</v>
      </c>
      <c r="G416" s="18">
        <v>50</v>
      </c>
      <c r="H416" s="18">
        <v>0.44500000000000001</v>
      </c>
      <c r="I416" s="18">
        <v>0.52900000000000003</v>
      </c>
      <c r="J416" s="18">
        <v>2.5999999999999999E-2</v>
      </c>
      <c r="K416" s="18">
        <v>8328312</v>
      </c>
      <c r="L416" s="18">
        <v>9.9000000000000005E-2</v>
      </c>
      <c r="M416" s="18">
        <f t="shared" si="7"/>
        <v>0</v>
      </c>
      <c r="N416" s="9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ht="15" x14ac:dyDescent="0.25">
      <c r="A417" s="14" t="s">
        <v>59</v>
      </c>
      <c r="B417" s="14" t="s">
        <v>65</v>
      </c>
      <c r="C417" s="16" t="s">
        <v>120</v>
      </c>
      <c r="D417" s="18">
        <v>4.3999999999999997E-2</v>
      </c>
      <c r="E417" s="18">
        <v>7.9000000000000001E-2</v>
      </c>
      <c r="F417" s="18">
        <v>54</v>
      </c>
      <c r="G417" s="18">
        <v>53</v>
      </c>
      <c r="H417" s="18">
        <v>0.46300000000000002</v>
      </c>
      <c r="I417" s="18">
        <v>0.51100000000000001</v>
      </c>
      <c r="J417" s="18">
        <v>2.5000000000000001E-2</v>
      </c>
      <c r="K417" s="18">
        <v>14235075</v>
      </c>
      <c r="L417" s="18">
        <v>0.23200000000000001</v>
      </c>
      <c r="M417" s="18">
        <f t="shared" si="7"/>
        <v>0</v>
      </c>
      <c r="N417" s="9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ht="15" x14ac:dyDescent="0.25">
      <c r="A418" s="14" t="s">
        <v>59</v>
      </c>
      <c r="B418" s="14" t="s">
        <v>80</v>
      </c>
      <c r="C418" s="16" t="s">
        <v>120</v>
      </c>
      <c r="D418" s="18">
        <v>4.3999999999999997E-2</v>
      </c>
      <c r="E418" s="18">
        <v>5.5E-2</v>
      </c>
      <c r="F418" s="18">
        <v>59</v>
      </c>
      <c r="G418" s="18">
        <v>56</v>
      </c>
      <c r="H418" s="18">
        <v>0.46</v>
      </c>
      <c r="I418" s="18">
        <v>0.51400000000000001</v>
      </c>
      <c r="J418" s="18">
        <v>2.5000000000000001E-2</v>
      </c>
      <c r="K418" s="18">
        <v>1529406</v>
      </c>
      <c r="L418" s="18">
        <v>0.54</v>
      </c>
      <c r="M418" s="18">
        <f t="shared" si="7"/>
        <v>0</v>
      </c>
      <c r="N418" s="9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ht="15" x14ac:dyDescent="0.25">
      <c r="A419" s="14" t="s">
        <v>59</v>
      </c>
      <c r="B419" s="14" t="s">
        <v>72</v>
      </c>
      <c r="C419" s="16" t="s">
        <v>120</v>
      </c>
      <c r="D419" s="18">
        <v>4.4999999999999998E-2</v>
      </c>
      <c r="E419" s="18">
        <v>0.1</v>
      </c>
      <c r="F419" s="18">
        <v>50</v>
      </c>
      <c r="G419" s="18">
        <v>47</v>
      </c>
      <c r="H419" s="18">
        <v>0.46</v>
      </c>
      <c r="I419" s="18">
        <v>0.51200000000000001</v>
      </c>
      <c r="J419" s="18">
        <v>2.8000000000000001E-2</v>
      </c>
      <c r="K419" s="18">
        <v>57187942</v>
      </c>
      <c r="L419" s="18">
        <v>0.38400000000000001</v>
      </c>
      <c r="M419" s="18">
        <f t="shared" si="7"/>
        <v>1</v>
      </c>
      <c r="N419" s="9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ht="15" x14ac:dyDescent="0.25">
      <c r="A420" s="14" t="s">
        <v>59</v>
      </c>
      <c r="B420" s="14" t="s">
        <v>103</v>
      </c>
      <c r="C420" s="16" t="s">
        <v>120</v>
      </c>
      <c r="D420" s="18">
        <v>4.5999999999999999E-2</v>
      </c>
      <c r="E420" s="18">
        <v>0.104</v>
      </c>
      <c r="F420" s="18">
        <v>55</v>
      </c>
      <c r="G420" s="18">
        <v>51</v>
      </c>
      <c r="H420" s="18">
        <v>0.47799999999999998</v>
      </c>
      <c r="I420" s="18">
        <v>0.49299999999999999</v>
      </c>
      <c r="J420" s="18">
        <v>2.9000000000000001E-2</v>
      </c>
      <c r="K420" s="18">
        <v>8910851</v>
      </c>
      <c r="L420" s="18">
        <v>0.36</v>
      </c>
      <c r="M420" s="18">
        <f t="shared" si="7"/>
        <v>0</v>
      </c>
      <c r="N420" s="9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ht="15" x14ac:dyDescent="0.25">
      <c r="A421" s="14" t="s">
        <v>59</v>
      </c>
      <c r="B421" s="14" t="s">
        <v>111</v>
      </c>
      <c r="C421" s="16" t="s">
        <v>120</v>
      </c>
      <c r="D421" s="18">
        <v>4.5999999999999999E-2</v>
      </c>
      <c r="E421" s="18">
        <v>6.0999999999999999E-2</v>
      </c>
      <c r="F421" s="18">
        <v>55</v>
      </c>
      <c r="G421" s="18">
        <v>54</v>
      </c>
      <c r="H421" s="18">
        <v>0.49199999999999999</v>
      </c>
      <c r="I421" s="18">
        <v>0.48299999999999998</v>
      </c>
      <c r="J421" s="18">
        <v>2.5000000000000001E-2</v>
      </c>
      <c r="K421" s="18">
        <v>30728747</v>
      </c>
      <c r="L421" s="18">
        <v>0.13600000000000001</v>
      </c>
      <c r="M421" s="18">
        <f t="shared" si="7"/>
        <v>0</v>
      </c>
      <c r="N421" s="9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ht="15" x14ac:dyDescent="0.25">
      <c r="A422" s="14" t="s">
        <v>59</v>
      </c>
      <c r="B422" s="14" t="s">
        <v>62</v>
      </c>
      <c r="C422" s="16" t="s">
        <v>120</v>
      </c>
      <c r="D422" s="18">
        <v>4.8000000000000001E-2</v>
      </c>
      <c r="E422" s="18">
        <v>0.11700000000000001</v>
      </c>
      <c r="F422" s="18">
        <v>51</v>
      </c>
      <c r="G422" s="18">
        <v>48</v>
      </c>
      <c r="H422" s="18">
        <v>0.47899999999999998</v>
      </c>
      <c r="I422" s="18">
        <v>0.497</v>
      </c>
      <c r="J422" s="18">
        <v>2.4E-2</v>
      </c>
      <c r="K422" s="18">
        <v>17712824</v>
      </c>
      <c r="L422" s="18">
        <v>0.377</v>
      </c>
      <c r="M422" s="18">
        <f t="shared" si="7"/>
        <v>0</v>
      </c>
      <c r="N422" s="9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ht="15" x14ac:dyDescent="0.25">
      <c r="A423" s="14" t="s">
        <v>59</v>
      </c>
      <c r="B423" s="14" t="s">
        <v>90</v>
      </c>
      <c r="C423" s="16" t="s">
        <v>120</v>
      </c>
      <c r="D423" s="18">
        <v>4.8000000000000001E-2</v>
      </c>
      <c r="E423" s="18">
        <v>0.09</v>
      </c>
      <c r="F423" s="18">
        <v>52</v>
      </c>
      <c r="G423" s="18">
        <v>53</v>
      </c>
      <c r="H423" s="18">
        <v>0.46400000000000002</v>
      </c>
      <c r="I423" s="18">
        <v>0.50600000000000001</v>
      </c>
      <c r="J423" s="18">
        <v>0.03</v>
      </c>
      <c r="K423" s="18">
        <v>12725629</v>
      </c>
      <c r="L423" s="18">
        <v>0.33600000000000002</v>
      </c>
      <c r="M423" s="18">
        <f t="shared" si="7"/>
        <v>0</v>
      </c>
      <c r="N423" s="9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ht="15" x14ac:dyDescent="0.25">
      <c r="A424" s="14" t="s">
        <v>59</v>
      </c>
      <c r="B424" s="14" t="s">
        <v>69</v>
      </c>
      <c r="C424" s="16" t="s">
        <v>120</v>
      </c>
      <c r="D424" s="18">
        <v>4.9000000000000002E-2</v>
      </c>
      <c r="E424" s="18">
        <v>9.9000000000000005E-2</v>
      </c>
      <c r="F424" s="18">
        <v>49</v>
      </c>
      <c r="G424" s="18">
        <v>48</v>
      </c>
      <c r="H424" s="18">
        <v>0.49199999999999999</v>
      </c>
      <c r="I424" s="18">
        <v>0.48199999999999998</v>
      </c>
      <c r="J424" s="18">
        <v>2.5999999999999999E-2</v>
      </c>
      <c r="K424" s="18">
        <v>10694366</v>
      </c>
      <c r="L424" s="18">
        <v>0.219</v>
      </c>
      <c r="M424" s="18">
        <f t="shared" si="7"/>
        <v>0</v>
      </c>
      <c r="N424" s="9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ht="15" x14ac:dyDescent="0.25">
      <c r="A425" s="14" t="s">
        <v>59</v>
      </c>
      <c r="B425" s="14" t="s">
        <v>96</v>
      </c>
      <c r="C425" s="16" t="s">
        <v>120</v>
      </c>
      <c r="D425" s="18">
        <v>5.0999999999999997E-2</v>
      </c>
      <c r="E425" s="18">
        <v>7.4999999999999997E-2</v>
      </c>
      <c r="F425" s="18">
        <v>55</v>
      </c>
      <c r="G425" s="18">
        <v>55</v>
      </c>
      <c r="H425" s="18">
        <v>0.49399999999999999</v>
      </c>
      <c r="I425" s="18">
        <v>0.48099999999999998</v>
      </c>
      <c r="J425" s="18">
        <v>2.5000000000000001E-2</v>
      </c>
      <c r="K425" s="18">
        <v>14197289</v>
      </c>
      <c r="L425" s="18">
        <v>0.17</v>
      </c>
      <c r="M425" s="18">
        <f t="shared" si="7"/>
        <v>0</v>
      </c>
      <c r="N425" s="9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ht="15" x14ac:dyDescent="0.25">
      <c r="A426" s="14" t="s">
        <v>59</v>
      </c>
      <c r="B426" s="14" t="s">
        <v>92</v>
      </c>
      <c r="C426" s="16" t="s">
        <v>121</v>
      </c>
      <c r="D426" s="18">
        <v>1.2999999999999999E-2</v>
      </c>
      <c r="E426" s="18">
        <v>1.4E-2</v>
      </c>
      <c r="F426" s="18">
        <v>76</v>
      </c>
      <c r="G426" s="18">
        <v>69</v>
      </c>
      <c r="H426" s="18">
        <v>0.224</v>
      </c>
      <c r="I426" s="18">
        <v>0.70399999999999996</v>
      </c>
      <c r="J426" s="18">
        <v>7.1999999999999995E-2</v>
      </c>
      <c r="K426" s="18">
        <v>1268565</v>
      </c>
      <c r="L426" s="18">
        <v>0.41</v>
      </c>
      <c r="M426" s="18">
        <f t="shared" si="7"/>
        <v>0</v>
      </c>
      <c r="N426" s="9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ht="15" x14ac:dyDescent="0.25">
      <c r="A427" s="14" t="s">
        <v>59</v>
      </c>
      <c r="B427" s="14" t="s">
        <v>101</v>
      </c>
      <c r="C427" s="16" t="s">
        <v>121</v>
      </c>
      <c r="D427" s="18">
        <v>1.7999999999999999E-2</v>
      </c>
      <c r="E427" s="18">
        <v>1.2E-2</v>
      </c>
      <c r="F427" s="18">
        <v>79</v>
      </c>
      <c r="G427" s="18">
        <v>68</v>
      </c>
      <c r="H427" s="18">
        <v>0.22900000000000001</v>
      </c>
      <c r="I427" s="18">
        <v>0.69599999999999995</v>
      </c>
      <c r="J427" s="18">
        <v>7.4999999999999997E-2</v>
      </c>
      <c r="K427" s="18">
        <v>86956</v>
      </c>
      <c r="L427" s="18">
        <v>0.51800000000000002</v>
      </c>
      <c r="M427" s="18">
        <f t="shared" si="7"/>
        <v>0</v>
      </c>
      <c r="N427" s="9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ht="15" x14ac:dyDescent="0.25">
      <c r="A428" s="14" t="s">
        <v>59</v>
      </c>
      <c r="B428" s="14" t="s">
        <v>110</v>
      </c>
      <c r="C428" s="16" t="s">
        <v>121</v>
      </c>
      <c r="D428" s="18">
        <v>1.7999999999999999E-2</v>
      </c>
      <c r="E428" s="18">
        <v>1.7000000000000001E-2</v>
      </c>
      <c r="F428" s="18">
        <v>76</v>
      </c>
      <c r="G428" s="18">
        <v>72</v>
      </c>
      <c r="H428" s="18">
        <v>0.24099999999999999</v>
      </c>
      <c r="I428" s="18">
        <v>0.69</v>
      </c>
      <c r="J428" s="18">
        <v>6.9000000000000006E-2</v>
      </c>
      <c r="K428" s="18">
        <v>10328900</v>
      </c>
      <c r="L428" s="18">
        <v>0.65600000000000003</v>
      </c>
      <c r="M428" s="18">
        <f t="shared" si="7"/>
        <v>0</v>
      </c>
      <c r="N428" s="9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ht="15" x14ac:dyDescent="0.25">
      <c r="A429" s="14" t="s">
        <v>59</v>
      </c>
      <c r="B429" s="14" t="s">
        <v>93</v>
      </c>
      <c r="C429" s="16" t="s">
        <v>121</v>
      </c>
      <c r="D429" s="18">
        <v>2.1000000000000001E-2</v>
      </c>
      <c r="E429" s="18">
        <v>3.1E-2</v>
      </c>
      <c r="F429" s="18">
        <v>71</v>
      </c>
      <c r="G429" s="18">
        <v>68</v>
      </c>
      <c r="H429" s="18">
        <v>0.28899999999999998</v>
      </c>
      <c r="I429" s="18">
        <v>0.66</v>
      </c>
      <c r="J429" s="18">
        <v>0.05</v>
      </c>
      <c r="K429" s="18">
        <v>30955151</v>
      </c>
      <c r="L429" s="18">
        <v>0.56699999999999995</v>
      </c>
      <c r="M429" s="18">
        <f t="shared" si="7"/>
        <v>0</v>
      </c>
      <c r="N429" s="9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ht="15" x14ac:dyDescent="0.25">
      <c r="A430" s="14" t="s">
        <v>59</v>
      </c>
      <c r="B430" s="14" t="s">
        <v>104</v>
      </c>
      <c r="C430" s="16" t="s">
        <v>121</v>
      </c>
      <c r="D430" s="18">
        <v>2.1999999999999999E-2</v>
      </c>
      <c r="E430" s="18">
        <v>4.5999999999999999E-2</v>
      </c>
      <c r="F430" s="18">
        <v>54</v>
      </c>
      <c r="G430" s="18">
        <v>51</v>
      </c>
      <c r="H430" s="18">
        <v>0.3</v>
      </c>
      <c r="I430" s="18">
        <v>0.65</v>
      </c>
      <c r="J430" s="18">
        <v>4.9000000000000002E-2</v>
      </c>
      <c r="K430" s="18">
        <v>49561256</v>
      </c>
      <c r="L430" s="18">
        <v>0.61199999999999999</v>
      </c>
      <c r="M430" s="18">
        <f t="shared" si="7"/>
        <v>1</v>
      </c>
      <c r="N430" s="9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ht="15" x14ac:dyDescent="0.25">
      <c r="A431" s="14" t="s">
        <v>59</v>
      </c>
      <c r="B431" s="14" t="s">
        <v>87</v>
      </c>
      <c r="C431" s="16" t="s">
        <v>121</v>
      </c>
      <c r="D431" s="18">
        <v>2.1999999999999999E-2</v>
      </c>
      <c r="E431" s="18">
        <v>1.6E-2</v>
      </c>
      <c r="F431" s="18">
        <v>76</v>
      </c>
      <c r="G431" s="18">
        <v>73</v>
      </c>
      <c r="H431" s="18">
        <v>0.29699999999999999</v>
      </c>
      <c r="I431" s="18">
        <v>0.65800000000000003</v>
      </c>
      <c r="J431" s="18">
        <v>4.3999999999999997E-2</v>
      </c>
      <c r="K431" s="18">
        <v>5876805</v>
      </c>
      <c r="L431" s="18">
        <v>0.77300000000000002</v>
      </c>
      <c r="M431" s="18">
        <f t="shared" si="7"/>
        <v>0</v>
      </c>
      <c r="N431" s="9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ht="15" x14ac:dyDescent="0.25">
      <c r="A432" s="14" t="s">
        <v>59</v>
      </c>
      <c r="B432" s="14" t="s">
        <v>75</v>
      </c>
      <c r="C432" s="16" t="s">
        <v>121</v>
      </c>
      <c r="D432" s="18">
        <v>2.4E-2</v>
      </c>
      <c r="E432" s="18">
        <v>2.1000000000000001E-2</v>
      </c>
      <c r="F432" s="18">
        <v>72</v>
      </c>
      <c r="G432" s="18">
        <v>68</v>
      </c>
      <c r="H432" s="18">
        <v>0.318</v>
      </c>
      <c r="I432" s="18">
        <v>0.628</v>
      </c>
      <c r="J432" s="18">
        <v>5.3999999999999999E-2</v>
      </c>
      <c r="K432" s="18">
        <v>75491922</v>
      </c>
      <c r="L432" s="18">
        <v>0.43099999999999999</v>
      </c>
      <c r="M432" s="18">
        <f t="shared" si="7"/>
        <v>1</v>
      </c>
      <c r="N432" s="9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ht="15" x14ac:dyDescent="0.25">
      <c r="A433" s="14" t="s">
        <v>59</v>
      </c>
      <c r="B433" s="14" t="s">
        <v>60</v>
      </c>
      <c r="C433" s="16" t="s">
        <v>121</v>
      </c>
      <c r="D433" s="18">
        <v>2.4E-2</v>
      </c>
      <c r="E433" s="18">
        <v>2.5000000000000001E-2</v>
      </c>
      <c r="F433" s="18">
        <v>72</v>
      </c>
      <c r="G433" s="18">
        <v>69</v>
      </c>
      <c r="H433" s="18">
        <v>0.27400000000000002</v>
      </c>
      <c r="I433" s="18">
        <v>0.68</v>
      </c>
      <c r="J433" s="18">
        <v>4.7E-2</v>
      </c>
      <c r="K433" s="18">
        <v>35725377</v>
      </c>
      <c r="L433" s="18">
        <v>0.66100000000000003</v>
      </c>
      <c r="M433" s="18">
        <f t="shared" si="7"/>
        <v>0</v>
      </c>
      <c r="N433" s="9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ht="15" x14ac:dyDescent="0.25">
      <c r="A434" s="14" t="s">
        <v>59</v>
      </c>
      <c r="B434" s="14" t="s">
        <v>64</v>
      </c>
      <c r="C434" s="16" t="s">
        <v>121</v>
      </c>
      <c r="D434" s="18">
        <v>2.5000000000000001E-2</v>
      </c>
      <c r="E434" s="18">
        <v>4.2999999999999997E-2</v>
      </c>
      <c r="F434" s="18">
        <v>46</v>
      </c>
      <c r="G434" s="18">
        <v>46</v>
      </c>
      <c r="H434" s="18">
        <v>0.34799999999999998</v>
      </c>
      <c r="I434" s="18">
        <v>0.61799999999999999</v>
      </c>
      <c r="J434" s="18">
        <v>3.4000000000000002E-2</v>
      </c>
      <c r="K434" s="18">
        <v>1933719</v>
      </c>
      <c r="L434" s="18">
        <v>0.55800000000000005</v>
      </c>
      <c r="M434" s="18">
        <f t="shared" si="7"/>
        <v>0</v>
      </c>
      <c r="N434" s="9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ht="15" x14ac:dyDescent="0.25">
      <c r="A435" s="14" t="s">
        <v>59</v>
      </c>
      <c r="B435" s="14" t="s">
        <v>85</v>
      </c>
      <c r="C435" s="16" t="s">
        <v>121</v>
      </c>
      <c r="D435" s="18">
        <v>2.8000000000000001E-2</v>
      </c>
      <c r="E435" s="18">
        <v>8.2000000000000003E-2</v>
      </c>
      <c r="F435" s="18">
        <v>46</v>
      </c>
      <c r="G435" s="18">
        <v>46</v>
      </c>
      <c r="H435" s="18">
        <v>0.38500000000000001</v>
      </c>
      <c r="I435" s="18">
        <v>0.57099999999999995</v>
      </c>
      <c r="J435" s="18">
        <v>4.3999999999999997E-2</v>
      </c>
      <c r="K435" s="18">
        <v>1972199</v>
      </c>
      <c r="L435" s="18">
        <v>0.23799999999999999</v>
      </c>
      <c r="M435" s="18">
        <f t="shared" si="7"/>
        <v>0</v>
      </c>
      <c r="N435" s="9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ht="15" x14ac:dyDescent="0.25">
      <c r="A436" s="14" t="s">
        <v>59</v>
      </c>
      <c r="B436" s="14" t="s">
        <v>95</v>
      </c>
      <c r="C436" s="16" t="s">
        <v>121</v>
      </c>
      <c r="D436" s="18">
        <v>2.8000000000000001E-2</v>
      </c>
      <c r="E436" s="18">
        <v>4.1000000000000002E-2</v>
      </c>
      <c r="F436" s="18">
        <v>63</v>
      </c>
      <c r="G436" s="18">
        <v>57</v>
      </c>
      <c r="H436" s="18">
        <v>0.38700000000000001</v>
      </c>
      <c r="I436" s="18">
        <v>0.57899999999999996</v>
      </c>
      <c r="J436" s="18">
        <v>3.4000000000000002E-2</v>
      </c>
      <c r="K436" s="18">
        <v>2110791</v>
      </c>
      <c r="L436" s="18">
        <v>0.39600000000000002</v>
      </c>
      <c r="M436" s="18">
        <f t="shared" si="7"/>
        <v>0</v>
      </c>
      <c r="N436" s="9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ht="15" x14ac:dyDescent="0.25">
      <c r="A437" s="14" t="s">
        <v>59</v>
      </c>
      <c r="B437" s="14" t="s">
        <v>74</v>
      </c>
      <c r="C437" s="16" t="s">
        <v>121</v>
      </c>
      <c r="D437" s="18">
        <v>2.9000000000000001E-2</v>
      </c>
      <c r="E437" s="18">
        <v>6.6000000000000003E-2</v>
      </c>
      <c r="F437" s="18">
        <v>61</v>
      </c>
      <c r="G437" s="18">
        <v>58</v>
      </c>
      <c r="H437" s="18">
        <v>0.35099999999999998</v>
      </c>
      <c r="I437" s="18">
        <v>0.61399999999999999</v>
      </c>
      <c r="J437" s="18">
        <v>3.5000000000000003E-2</v>
      </c>
      <c r="K437" s="18">
        <v>810100</v>
      </c>
      <c r="L437" s="18">
        <v>0.76900000000000002</v>
      </c>
      <c r="M437" s="18">
        <f t="shared" si="7"/>
        <v>0</v>
      </c>
      <c r="N437" s="9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ht="15" x14ac:dyDescent="0.25">
      <c r="A438" s="14" t="s">
        <v>59</v>
      </c>
      <c r="B438" s="14" t="s">
        <v>107</v>
      </c>
      <c r="C438" s="16" t="s">
        <v>121</v>
      </c>
      <c r="D438" s="18">
        <v>3.1E-2</v>
      </c>
      <c r="E438" s="18">
        <v>7.3999999999999996E-2</v>
      </c>
      <c r="F438" s="18">
        <v>47</v>
      </c>
      <c r="G438" s="18">
        <v>48</v>
      </c>
      <c r="H438" s="18">
        <v>0.39900000000000002</v>
      </c>
      <c r="I438" s="18">
        <v>0.56799999999999995</v>
      </c>
      <c r="J438" s="18">
        <v>3.3000000000000002E-2</v>
      </c>
      <c r="K438" s="18">
        <v>1153929</v>
      </c>
      <c r="L438" s="18">
        <v>0.217</v>
      </c>
      <c r="M438" s="18">
        <f t="shared" si="7"/>
        <v>0</v>
      </c>
      <c r="N438" s="9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ht="15" x14ac:dyDescent="0.25">
      <c r="A439" s="14" t="s">
        <v>59</v>
      </c>
      <c r="B439" s="14" t="s">
        <v>113</v>
      </c>
      <c r="C439" s="16" t="s">
        <v>121</v>
      </c>
      <c r="D439" s="18">
        <v>3.2000000000000001E-2</v>
      </c>
      <c r="E439" s="18">
        <v>5.8000000000000003E-2</v>
      </c>
      <c r="F439" s="18">
        <v>49</v>
      </c>
      <c r="G439" s="18">
        <v>49</v>
      </c>
      <c r="H439" s="18">
        <v>0.41599999999999998</v>
      </c>
      <c r="I439" s="18">
        <v>0.54500000000000004</v>
      </c>
      <c r="J439" s="18">
        <v>3.9E-2</v>
      </c>
      <c r="K439" s="18">
        <v>12784041</v>
      </c>
      <c r="L439" s="18">
        <v>0.33600000000000002</v>
      </c>
      <c r="M439" s="18">
        <f t="shared" si="7"/>
        <v>0</v>
      </c>
      <c r="N439" s="9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ht="15" x14ac:dyDescent="0.25">
      <c r="A440" s="14" t="s">
        <v>59</v>
      </c>
      <c r="B440" s="14" t="s">
        <v>81</v>
      </c>
      <c r="C440" s="16" t="s">
        <v>121</v>
      </c>
      <c r="D440" s="18">
        <v>3.3000000000000002E-2</v>
      </c>
      <c r="E440" s="18">
        <v>5.6000000000000001E-2</v>
      </c>
      <c r="F440" s="18">
        <v>61</v>
      </c>
      <c r="G440" s="18">
        <v>59</v>
      </c>
      <c r="H440" s="18">
        <v>0.39400000000000002</v>
      </c>
      <c r="I440" s="18">
        <v>0.57099999999999995</v>
      </c>
      <c r="J440" s="18">
        <v>3.5000000000000003E-2</v>
      </c>
      <c r="K440" s="18">
        <v>23110139</v>
      </c>
      <c r="L440" s="18">
        <v>0.49399999999999999</v>
      </c>
      <c r="M440" s="18">
        <f t="shared" si="7"/>
        <v>0</v>
      </c>
      <c r="N440" s="9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ht="15" x14ac:dyDescent="0.25">
      <c r="A441" s="14" t="s">
        <v>59</v>
      </c>
      <c r="B441" s="14" t="s">
        <v>79</v>
      </c>
      <c r="C441" s="16" t="s">
        <v>121</v>
      </c>
      <c r="D441" s="18">
        <v>3.3000000000000002E-2</v>
      </c>
      <c r="E441" s="18">
        <v>4.5999999999999999E-2</v>
      </c>
      <c r="F441" s="18">
        <v>62</v>
      </c>
      <c r="G441" s="18">
        <v>60</v>
      </c>
      <c r="H441" s="18">
        <v>0.38900000000000001</v>
      </c>
      <c r="I441" s="18">
        <v>0.55600000000000005</v>
      </c>
      <c r="J441" s="18">
        <v>5.5E-2</v>
      </c>
      <c r="K441" s="18">
        <v>1482843</v>
      </c>
      <c r="L441" s="18">
        <v>0.84899999999999998</v>
      </c>
      <c r="M441" s="18">
        <f t="shared" si="7"/>
        <v>0</v>
      </c>
      <c r="N441" s="9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ht="15" x14ac:dyDescent="0.25">
      <c r="A442" s="14" t="s">
        <v>59</v>
      </c>
      <c r="B442" s="14" t="s">
        <v>68</v>
      </c>
      <c r="C442" s="16" t="s">
        <v>121</v>
      </c>
      <c r="D442" s="18">
        <v>3.5999999999999997E-2</v>
      </c>
      <c r="E442" s="18">
        <v>0.107</v>
      </c>
      <c r="F442" s="18">
        <v>48</v>
      </c>
      <c r="G442" s="18">
        <v>45</v>
      </c>
      <c r="H442" s="18">
        <v>0.41199999999999998</v>
      </c>
      <c r="I442" s="18">
        <v>0.54900000000000004</v>
      </c>
      <c r="J442" s="18">
        <v>3.9E-2</v>
      </c>
      <c r="K442" s="18">
        <v>4185106</v>
      </c>
      <c r="L442" s="18">
        <v>0.38500000000000001</v>
      </c>
      <c r="M442" s="18">
        <f t="shared" si="7"/>
        <v>0</v>
      </c>
      <c r="N442" s="9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ht="15" x14ac:dyDescent="0.25">
      <c r="A443" s="14" t="s">
        <v>59</v>
      </c>
      <c r="B443" s="14" t="s">
        <v>73</v>
      </c>
      <c r="C443" s="16" t="s">
        <v>121</v>
      </c>
      <c r="D443" s="18">
        <v>3.5999999999999997E-2</v>
      </c>
      <c r="E443" s="18">
        <v>8.2000000000000003E-2</v>
      </c>
      <c r="F443" s="18">
        <v>50</v>
      </c>
      <c r="G443" s="18">
        <v>48</v>
      </c>
      <c r="H443" s="18">
        <v>0.42099999999999999</v>
      </c>
      <c r="I443" s="18">
        <v>0.54900000000000004</v>
      </c>
      <c r="J443" s="18">
        <v>0.03</v>
      </c>
      <c r="K443" s="18">
        <v>18260044</v>
      </c>
      <c r="L443" s="18">
        <v>0.49</v>
      </c>
      <c r="M443" s="18">
        <f t="shared" si="7"/>
        <v>0</v>
      </c>
      <c r="N443" s="9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ht="15" x14ac:dyDescent="0.25">
      <c r="A444" s="14" t="s">
        <v>59</v>
      </c>
      <c r="B444" s="14" t="s">
        <v>78</v>
      </c>
      <c r="C444" s="16" t="s">
        <v>121</v>
      </c>
      <c r="D444" s="18">
        <v>3.5999999999999997E-2</v>
      </c>
      <c r="E444" s="18">
        <v>5.7000000000000002E-2</v>
      </c>
      <c r="F444" s="18">
        <v>61</v>
      </c>
      <c r="G444" s="18">
        <v>59</v>
      </c>
      <c r="H444" s="18">
        <v>0.45300000000000001</v>
      </c>
      <c r="I444" s="18">
        <v>0.51500000000000001</v>
      </c>
      <c r="J444" s="18">
        <v>3.2000000000000001E-2</v>
      </c>
      <c r="K444" s="18">
        <v>82621190</v>
      </c>
      <c r="L444" s="18">
        <v>0.16500000000000001</v>
      </c>
      <c r="M444" s="18">
        <f t="shared" si="7"/>
        <v>1</v>
      </c>
      <c r="N444" s="9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ht="15" x14ac:dyDescent="0.25">
      <c r="A445" s="14" t="s">
        <v>59</v>
      </c>
      <c r="B445" s="14" t="s">
        <v>91</v>
      </c>
      <c r="C445" s="16" t="s">
        <v>121</v>
      </c>
      <c r="D445" s="18">
        <v>3.5999999999999997E-2</v>
      </c>
      <c r="E445" s="18">
        <v>7.1999999999999995E-2</v>
      </c>
      <c r="F445" s="18">
        <v>62</v>
      </c>
      <c r="G445" s="18">
        <v>59</v>
      </c>
      <c r="H445" s="18">
        <v>0.40899999999999997</v>
      </c>
      <c r="I445" s="18">
        <v>0.55900000000000005</v>
      </c>
      <c r="J445" s="18">
        <v>3.1E-2</v>
      </c>
      <c r="K445" s="18">
        <v>3422901</v>
      </c>
      <c r="L445" s="18">
        <v>0.55300000000000005</v>
      </c>
      <c r="M445" s="18">
        <f t="shared" si="7"/>
        <v>0</v>
      </c>
      <c r="N445" s="9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ht="15" x14ac:dyDescent="0.25">
      <c r="A446" s="14" t="s">
        <v>59</v>
      </c>
      <c r="B446" s="14" t="s">
        <v>106</v>
      </c>
      <c r="C446" s="16" t="s">
        <v>121</v>
      </c>
      <c r="D446" s="18">
        <v>3.5999999999999997E-2</v>
      </c>
      <c r="E446" s="18">
        <v>5.8000000000000003E-2</v>
      </c>
      <c r="F446" s="18">
        <v>63</v>
      </c>
      <c r="G446" s="18">
        <v>59</v>
      </c>
      <c r="H446" s="18">
        <v>0.42599999999999999</v>
      </c>
      <c r="I446" s="18">
        <v>0.54300000000000004</v>
      </c>
      <c r="J446" s="18">
        <v>3.1E-2</v>
      </c>
      <c r="K446" s="18">
        <v>34040065</v>
      </c>
      <c r="L446" s="18">
        <v>0.32900000000000001</v>
      </c>
      <c r="M446" s="18">
        <f t="shared" si="7"/>
        <v>0</v>
      </c>
      <c r="N446" s="9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ht="15" x14ac:dyDescent="0.25">
      <c r="A447" s="14" t="s">
        <v>59</v>
      </c>
      <c r="B447" s="14" t="s">
        <v>88</v>
      </c>
      <c r="C447" s="16" t="s">
        <v>121</v>
      </c>
      <c r="D447" s="18">
        <v>3.5999999999999997E-2</v>
      </c>
      <c r="E447" s="18">
        <v>4.7E-2</v>
      </c>
      <c r="F447" s="18">
        <v>64</v>
      </c>
      <c r="G447" s="18">
        <v>61</v>
      </c>
      <c r="H447" s="18">
        <v>0.44</v>
      </c>
      <c r="I447" s="18">
        <v>0.53100000000000003</v>
      </c>
      <c r="J447" s="18">
        <v>2.9000000000000001E-2</v>
      </c>
      <c r="K447" s="18">
        <v>19926785</v>
      </c>
      <c r="L447" s="18">
        <v>0.307</v>
      </c>
      <c r="M447" s="18">
        <f t="shared" si="7"/>
        <v>0</v>
      </c>
      <c r="N447" s="9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ht="15" x14ac:dyDescent="0.25">
      <c r="A448" s="14" t="s">
        <v>59</v>
      </c>
      <c r="B448" s="14" t="s">
        <v>76</v>
      </c>
      <c r="C448" s="16" t="s">
        <v>121</v>
      </c>
      <c r="D448" s="18">
        <v>3.6999999999999998E-2</v>
      </c>
      <c r="E448" s="18">
        <v>0.08</v>
      </c>
      <c r="F448" s="18">
        <v>52</v>
      </c>
      <c r="G448" s="18">
        <v>49</v>
      </c>
      <c r="H448" s="18">
        <v>0.39700000000000002</v>
      </c>
      <c r="I448" s="18">
        <v>0.57199999999999995</v>
      </c>
      <c r="J448" s="18">
        <v>0.03</v>
      </c>
      <c r="K448" s="18">
        <v>658025</v>
      </c>
      <c r="L448" s="18">
        <v>0.39</v>
      </c>
      <c r="M448" s="18">
        <f t="shared" si="7"/>
        <v>0</v>
      </c>
      <c r="N448" s="9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ht="15" x14ac:dyDescent="0.25">
      <c r="A449" s="14" t="s">
        <v>59</v>
      </c>
      <c r="B449" s="14" t="s">
        <v>99</v>
      </c>
      <c r="C449" s="16" t="s">
        <v>121</v>
      </c>
      <c r="D449" s="18">
        <v>3.6999999999999998E-2</v>
      </c>
      <c r="E449" s="18">
        <v>4.2999999999999997E-2</v>
      </c>
      <c r="F449" s="18">
        <v>67</v>
      </c>
      <c r="G449" s="18">
        <v>64</v>
      </c>
      <c r="H449" s="18">
        <v>0.41599999999999998</v>
      </c>
      <c r="I449" s="18">
        <v>0.54600000000000004</v>
      </c>
      <c r="J449" s="18">
        <v>3.7999999999999999E-2</v>
      </c>
      <c r="K449" s="18">
        <v>168253</v>
      </c>
      <c r="L449" s="18">
        <v>0.60399999999999998</v>
      </c>
      <c r="M449" s="18">
        <f t="shared" si="7"/>
        <v>0</v>
      </c>
      <c r="N449" s="9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ht="15" x14ac:dyDescent="0.25">
      <c r="A450" s="14" t="s">
        <v>59</v>
      </c>
      <c r="B450" s="14" t="s">
        <v>105</v>
      </c>
      <c r="C450" s="16" t="s">
        <v>121</v>
      </c>
      <c r="D450" s="18">
        <v>3.7999999999999999E-2</v>
      </c>
      <c r="E450" s="18">
        <v>7.5999999999999998E-2</v>
      </c>
      <c r="F450" s="18">
        <v>53</v>
      </c>
      <c r="G450" s="18">
        <v>51</v>
      </c>
      <c r="H450" s="18">
        <v>0.434</v>
      </c>
      <c r="I450" s="18">
        <v>0.53300000000000003</v>
      </c>
      <c r="J450" s="18">
        <v>3.3000000000000002E-2</v>
      </c>
      <c r="K450" s="18">
        <v>9118386</v>
      </c>
      <c r="L450" s="18">
        <v>0.17599999999999999</v>
      </c>
      <c r="M450" s="18">
        <f t="shared" si="7"/>
        <v>0</v>
      </c>
      <c r="N450" s="9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ht="15" x14ac:dyDescent="0.25">
      <c r="A451" s="14" t="s">
        <v>59</v>
      </c>
      <c r="B451" s="14" t="s">
        <v>109</v>
      </c>
      <c r="C451" s="16" t="s">
        <v>121</v>
      </c>
      <c r="D451" s="18">
        <v>3.7999999999999999E-2</v>
      </c>
      <c r="E451" s="18">
        <v>6.4000000000000001E-2</v>
      </c>
      <c r="F451" s="18">
        <v>56</v>
      </c>
      <c r="G451" s="18">
        <v>54</v>
      </c>
      <c r="H451" s="18">
        <v>0.42299999999999999</v>
      </c>
      <c r="I451" s="18">
        <v>0.54900000000000004</v>
      </c>
      <c r="J451" s="18">
        <v>2.8000000000000001E-2</v>
      </c>
      <c r="K451" s="18">
        <v>5987491</v>
      </c>
      <c r="L451" s="18">
        <v>0.36599999999999999</v>
      </c>
      <c r="M451" s="18">
        <f t="shared" si="7"/>
        <v>0</v>
      </c>
      <c r="N451" s="9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ht="15" x14ac:dyDescent="0.25">
      <c r="A452" s="14" t="s">
        <v>59</v>
      </c>
      <c r="B452" s="14" t="s">
        <v>84</v>
      </c>
      <c r="C452" s="16" t="s">
        <v>121</v>
      </c>
      <c r="D452" s="18">
        <v>3.7999999999999999E-2</v>
      </c>
      <c r="E452" s="18">
        <v>5.6000000000000001E-2</v>
      </c>
      <c r="F452" s="18">
        <v>59</v>
      </c>
      <c r="G452" s="18">
        <v>56</v>
      </c>
      <c r="H452" s="18">
        <v>0.42599999999999999</v>
      </c>
      <c r="I452" s="18">
        <v>0.54700000000000004</v>
      </c>
      <c r="J452" s="18">
        <v>2.5999999999999999E-2</v>
      </c>
      <c r="K452" s="18">
        <v>38773277</v>
      </c>
      <c r="L452" s="18">
        <v>0.22800000000000001</v>
      </c>
      <c r="M452" s="18">
        <f t="shared" si="7"/>
        <v>0</v>
      </c>
      <c r="N452" s="9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ht="15" x14ac:dyDescent="0.25">
      <c r="A453" s="14" t="s">
        <v>59</v>
      </c>
      <c r="B453" s="14" t="s">
        <v>86</v>
      </c>
      <c r="C453" s="16" t="s">
        <v>121</v>
      </c>
      <c r="D453" s="18">
        <v>3.7999999999999999E-2</v>
      </c>
      <c r="E453" s="18">
        <v>6.7000000000000004E-2</v>
      </c>
      <c r="F453" s="18">
        <v>59</v>
      </c>
      <c r="G453" s="18">
        <v>57</v>
      </c>
      <c r="H453" s="18">
        <v>0.434</v>
      </c>
      <c r="I453" s="18">
        <v>0.53500000000000003</v>
      </c>
      <c r="J453" s="18">
        <v>3.1E-2</v>
      </c>
      <c r="K453" s="18">
        <v>3672714</v>
      </c>
      <c r="L453" s="18">
        <v>0.47099999999999997</v>
      </c>
      <c r="M453" s="18">
        <f t="shared" si="7"/>
        <v>0</v>
      </c>
      <c r="N453" s="9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ht="15" x14ac:dyDescent="0.25">
      <c r="A454" s="14" t="s">
        <v>59</v>
      </c>
      <c r="B454" s="14" t="s">
        <v>70</v>
      </c>
      <c r="C454" s="16" t="s">
        <v>121</v>
      </c>
      <c r="D454" s="18">
        <v>3.7999999999999999E-2</v>
      </c>
      <c r="E454" s="18">
        <v>6.6000000000000003E-2</v>
      </c>
      <c r="F454" s="18">
        <v>61</v>
      </c>
      <c r="G454" s="18">
        <v>58</v>
      </c>
      <c r="H454" s="18">
        <v>0.42</v>
      </c>
      <c r="I454" s="18">
        <v>0.55000000000000004</v>
      </c>
      <c r="J454" s="18">
        <v>0.03</v>
      </c>
      <c r="K454" s="18">
        <v>649291</v>
      </c>
      <c r="L454" s="18">
        <v>0.27900000000000003</v>
      </c>
      <c r="M454" s="18">
        <f t="shared" si="7"/>
        <v>0</v>
      </c>
      <c r="N454" s="9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ht="15" x14ac:dyDescent="0.25">
      <c r="A455" s="14" t="s">
        <v>59</v>
      </c>
      <c r="B455" s="14" t="s">
        <v>98</v>
      </c>
      <c r="C455" s="16" t="s">
        <v>121</v>
      </c>
      <c r="D455" s="18">
        <v>3.7999999999999999E-2</v>
      </c>
      <c r="E455" s="18">
        <v>0.05</v>
      </c>
      <c r="F455" s="18">
        <v>61</v>
      </c>
      <c r="G455" s="18">
        <v>59</v>
      </c>
      <c r="H455" s="18">
        <v>0.44700000000000001</v>
      </c>
      <c r="I455" s="18">
        <v>0.53</v>
      </c>
      <c r="J455" s="18">
        <v>2.3E-2</v>
      </c>
      <c r="K455" s="18">
        <v>10222961</v>
      </c>
      <c r="L455" s="18">
        <v>0.22</v>
      </c>
      <c r="M455" s="18">
        <f t="shared" si="7"/>
        <v>0</v>
      </c>
      <c r="N455" s="9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ht="15" x14ac:dyDescent="0.25">
      <c r="A456" s="14" t="s">
        <v>59</v>
      </c>
      <c r="B456" s="14" t="s">
        <v>67</v>
      </c>
      <c r="C456" s="16" t="s">
        <v>121</v>
      </c>
      <c r="D456" s="18">
        <v>3.9E-2</v>
      </c>
      <c r="E456" s="18">
        <v>7.0999999999999994E-2</v>
      </c>
      <c r="F456" s="18">
        <v>54</v>
      </c>
      <c r="G456" s="18">
        <v>52</v>
      </c>
      <c r="H456" s="18">
        <v>0.438</v>
      </c>
      <c r="I456" s="18">
        <v>0.53</v>
      </c>
      <c r="J456" s="18">
        <v>3.3000000000000002E-2</v>
      </c>
      <c r="K456" s="18">
        <v>19595026</v>
      </c>
      <c r="L456" s="18">
        <v>0.503</v>
      </c>
      <c r="M456" s="18">
        <f t="shared" si="7"/>
        <v>0</v>
      </c>
      <c r="N456" s="9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ht="15" x14ac:dyDescent="0.25">
      <c r="A457" s="14" t="s">
        <v>59</v>
      </c>
      <c r="B457" s="14" t="s">
        <v>83</v>
      </c>
      <c r="C457" s="16" t="s">
        <v>121</v>
      </c>
      <c r="D457" s="18">
        <v>3.9E-2</v>
      </c>
      <c r="E457" s="18">
        <v>8.8999999999999996E-2</v>
      </c>
      <c r="F457" s="18">
        <v>55</v>
      </c>
      <c r="G457" s="18">
        <v>52</v>
      </c>
      <c r="H457" s="18">
        <v>0.42299999999999999</v>
      </c>
      <c r="I457" s="18">
        <v>0.54800000000000004</v>
      </c>
      <c r="J457" s="18">
        <v>2.9000000000000001E-2</v>
      </c>
      <c r="K457" s="18">
        <v>1516920</v>
      </c>
      <c r="L457" s="18">
        <v>0.435</v>
      </c>
      <c r="M457" s="18">
        <f t="shared" si="7"/>
        <v>0</v>
      </c>
      <c r="N457" s="9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ht="15" x14ac:dyDescent="0.25">
      <c r="A458" s="14" t="s">
        <v>59</v>
      </c>
      <c r="B458" s="14" t="s">
        <v>82</v>
      </c>
      <c r="C458" s="16" t="s">
        <v>121</v>
      </c>
      <c r="D458" s="18">
        <v>3.9E-2</v>
      </c>
      <c r="E458" s="18">
        <v>7.6999999999999999E-2</v>
      </c>
      <c r="F458" s="18">
        <v>55</v>
      </c>
      <c r="G458" s="18">
        <v>54</v>
      </c>
      <c r="H458" s="18">
        <v>0.432</v>
      </c>
      <c r="I458" s="18">
        <v>0.53600000000000003</v>
      </c>
      <c r="J458" s="18">
        <v>3.2000000000000001E-2</v>
      </c>
      <c r="K458" s="18">
        <v>10314678</v>
      </c>
      <c r="L458" s="18">
        <v>0.34</v>
      </c>
      <c r="M458" s="18">
        <f t="shared" si="7"/>
        <v>0</v>
      </c>
      <c r="N458" s="9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ht="15" x14ac:dyDescent="0.25">
      <c r="A459" s="14" t="s">
        <v>59</v>
      </c>
      <c r="B459" s="14" t="s">
        <v>71</v>
      </c>
      <c r="C459" s="16" t="s">
        <v>121</v>
      </c>
      <c r="D459" s="18">
        <v>3.9E-2</v>
      </c>
      <c r="E459" s="18">
        <v>4.9000000000000002E-2</v>
      </c>
      <c r="F459" s="18">
        <v>57</v>
      </c>
      <c r="G459" s="18">
        <v>55</v>
      </c>
      <c r="H459" s="18">
        <v>0.42199999999999999</v>
      </c>
      <c r="I459" s="18">
        <v>0.54400000000000004</v>
      </c>
      <c r="J459" s="18">
        <v>3.4000000000000002E-2</v>
      </c>
      <c r="K459" s="18">
        <v>3876475</v>
      </c>
      <c r="L459" s="18">
        <v>0.623</v>
      </c>
      <c r="M459" s="18">
        <f t="shared" si="7"/>
        <v>0</v>
      </c>
      <c r="N459" s="9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ht="15" x14ac:dyDescent="0.25">
      <c r="A460" s="14" t="s">
        <v>59</v>
      </c>
      <c r="B460" s="14" t="s">
        <v>63</v>
      </c>
      <c r="C460" s="16" t="s">
        <v>121</v>
      </c>
      <c r="D460" s="18">
        <v>3.9E-2</v>
      </c>
      <c r="E460" s="18">
        <v>6.6000000000000003E-2</v>
      </c>
      <c r="F460" s="18">
        <v>60</v>
      </c>
      <c r="G460" s="18">
        <v>57</v>
      </c>
      <c r="H460" s="18">
        <v>0.439</v>
      </c>
      <c r="I460" s="18">
        <v>0.53300000000000003</v>
      </c>
      <c r="J460" s="18">
        <v>2.9000000000000001E-2</v>
      </c>
      <c r="K460" s="18">
        <v>8973293</v>
      </c>
      <c r="L460" s="18">
        <v>0.41099999999999998</v>
      </c>
      <c r="M460" s="18">
        <f t="shared" si="7"/>
        <v>0</v>
      </c>
      <c r="N460" s="9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ht="15" x14ac:dyDescent="0.25">
      <c r="A461" s="14" t="s">
        <v>59</v>
      </c>
      <c r="B461" s="14" t="s">
        <v>77</v>
      </c>
      <c r="C461" s="16" t="s">
        <v>121</v>
      </c>
      <c r="D461" s="18">
        <v>3.9E-2</v>
      </c>
      <c r="E461" s="18">
        <v>4.2000000000000003E-2</v>
      </c>
      <c r="F461" s="18">
        <v>63</v>
      </c>
      <c r="G461" s="18">
        <v>58</v>
      </c>
      <c r="H461" s="18">
        <v>0.43</v>
      </c>
      <c r="I461" s="18">
        <v>0.54900000000000004</v>
      </c>
      <c r="J461" s="18">
        <v>0.02</v>
      </c>
      <c r="K461" s="18">
        <v>5382163</v>
      </c>
      <c r="L461" s="18">
        <v>0.19900000000000001</v>
      </c>
      <c r="M461" s="18">
        <f t="shared" si="7"/>
        <v>0</v>
      </c>
      <c r="N461" s="9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ht="15" x14ac:dyDescent="0.25">
      <c r="A462" s="14" t="s">
        <v>59</v>
      </c>
      <c r="B462" s="14" t="s">
        <v>100</v>
      </c>
      <c r="C462" s="16" t="s">
        <v>121</v>
      </c>
      <c r="D462" s="18">
        <v>3.9E-2</v>
      </c>
      <c r="E462" s="18">
        <v>5.0999999999999997E-2</v>
      </c>
      <c r="F462" s="18">
        <v>64</v>
      </c>
      <c r="G462" s="18">
        <v>61</v>
      </c>
      <c r="H462" s="18">
        <v>0.438</v>
      </c>
      <c r="I462" s="18">
        <v>0.53100000000000003</v>
      </c>
      <c r="J462" s="18">
        <v>3.1E-2</v>
      </c>
      <c r="K462" s="18">
        <v>12238791</v>
      </c>
      <c r="L462" s="18">
        <v>0.41699999999999998</v>
      </c>
      <c r="M462" s="18">
        <f t="shared" si="7"/>
        <v>0</v>
      </c>
      <c r="N462" s="9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ht="15" x14ac:dyDescent="0.25">
      <c r="A463" s="14" t="s">
        <v>59</v>
      </c>
      <c r="B463" s="14" t="s">
        <v>102</v>
      </c>
      <c r="C463" s="16" t="s">
        <v>121</v>
      </c>
      <c r="D463" s="18">
        <v>0.04</v>
      </c>
      <c r="E463" s="18">
        <v>0.12</v>
      </c>
      <c r="F463" s="18">
        <v>44</v>
      </c>
      <c r="G463" s="18">
        <v>44</v>
      </c>
      <c r="H463" s="18">
        <v>0.42399999999999999</v>
      </c>
      <c r="I463" s="18">
        <v>0.55100000000000005</v>
      </c>
      <c r="J463" s="18">
        <v>2.5000000000000001E-2</v>
      </c>
      <c r="K463" s="18">
        <v>5532139</v>
      </c>
      <c r="L463" s="18">
        <v>0.376</v>
      </c>
      <c r="M463" s="18">
        <f t="shared" si="7"/>
        <v>0</v>
      </c>
      <c r="N463" s="9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ht="15" x14ac:dyDescent="0.25">
      <c r="A464" s="14" t="s">
        <v>59</v>
      </c>
      <c r="B464" s="14" t="s">
        <v>108</v>
      </c>
      <c r="C464" s="16" t="s">
        <v>121</v>
      </c>
      <c r="D464" s="18">
        <v>4.1000000000000002E-2</v>
      </c>
      <c r="E464" s="18">
        <v>4.7E-2</v>
      </c>
      <c r="F464" s="18">
        <v>58</v>
      </c>
      <c r="G464" s="18">
        <v>56</v>
      </c>
      <c r="H464" s="18">
        <v>0.44800000000000001</v>
      </c>
      <c r="I464" s="18">
        <v>0.52200000000000002</v>
      </c>
      <c r="J464" s="18">
        <v>3.1E-2</v>
      </c>
      <c r="K464" s="18">
        <v>42353790</v>
      </c>
      <c r="L464" s="18">
        <v>0.26800000000000002</v>
      </c>
      <c r="M464" s="18">
        <f t="shared" si="7"/>
        <v>0</v>
      </c>
      <c r="N464" s="9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ht="15" x14ac:dyDescent="0.25">
      <c r="A465" s="14" t="s">
        <v>59</v>
      </c>
      <c r="B465" s="14" t="s">
        <v>94</v>
      </c>
      <c r="C465" s="16" t="s">
        <v>121</v>
      </c>
      <c r="D465" s="18">
        <v>4.2000000000000003E-2</v>
      </c>
      <c r="E465" s="18">
        <v>7.8E-2</v>
      </c>
      <c r="F465" s="18">
        <v>50</v>
      </c>
      <c r="G465" s="18">
        <v>47</v>
      </c>
      <c r="H465" s="18">
        <v>0.45200000000000001</v>
      </c>
      <c r="I465" s="18">
        <v>0.51600000000000001</v>
      </c>
      <c r="J465" s="18">
        <v>3.2000000000000001E-2</v>
      </c>
      <c r="K465" s="18">
        <v>22762525</v>
      </c>
      <c r="L465" s="18">
        <v>0.30499999999999999</v>
      </c>
      <c r="M465" s="18">
        <f t="shared" si="7"/>
        <v>0</v>
      </c>
      <c r="N465" s="9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ht="15" x14ac:dyDescent="0.25">
      <c r="A466" s="14" t="s">
        <v>59</v>
      </c>
      <c r="B466" s="14" t="s">
        <v>97</v>
      </c>
      <c r="C466" s="16" t="s">
        <v>121</v>
      </c>
      <c r="D466" s="18">
        <v>4.2000000000000003E-2</v>
      </c>
      <c r="E466" s="18">
        <v>8.7999999999999995E-2</v>
      </c>
      <c r="F466" s="18">
        <v>51</v>
      </c>
      <c r="G466" s="18">
        <v>50</v>
      </c>
      <c r="H466" s="18">
        <v>0.438</v>
      </c>
      <c r="I466" s="18">
        <v>0.53500000000000003</v>
      </c>
      <c r="J466" s="18">
        <v>2.7E-2</v>
      </c>
      <c r="K466" s="18">
        <v>151208080</v>
      </c>
      <c r="L466" s="18">
        <v>0.41699999999999998</v>
      </c>
      <c r="M466" s="18">
        <f t="shared" si="7"/>
        <v>1</v>
      </c>
      <c r="N466" s="9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ht="15" x14ac:dyDescent="0.25">
      <c r="A467" s="14" t="s">
        <v>59</v>
      </c>
      <c r="B467" s="14" t="s">
        <v>89</v>
      </c>
      <c r="C467" s="16" t="s">
        <v>121</v>
      </c>
      <c r="D467" s="18">
        <v>4.2000000000000003E-2</v>
      </c>
      <c r="E467" s="18">
        <v>5.8999999999999997E-2</v>
      </c>
      <c r="F467" s="18">
        <v>52</v>
      </c>
      <c r="G467" s="18">
        <v>52</v>
      </c>
      <c r="H467" s="18">
        <v>0.46</v>
      </c>
      <c r="I467" s="18">
        <v>0.50900000000000001</v>
      </c>
      <c r="J467" s="18">
        <v>0.03</v>
      </c>
      <c r="K467" s="18">
        <v>14138207</v>
      </c>
      <c r="L467" s="18">
        <v>0.153</v>
      </c>
      <c r="M467" s="18">
        <f t="shared" si="7"/>
        <v>0</v>
      </c>
      <c r="N467" s="9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ht="15" x14ac:dyDescent="0.25">
      <c r="A468" s="14" t="s">
        <v>59</v>
      </c>
      <c r="B468" s="14" t="s">
        <v>112</v>
      </c>
      <c r="C468" s="16" t="s">
        <v>121</v>
      </c>
      <c r="D468" s="18">
        <v>4.2999999999999997E-2</v>
      </c>
      <c r="E468" s="18">
        <v>6.7000000000000004E-2</v>
      </c>
      <c r="F468" s="18">
        <v>52</v>
      </c>
      <c r="G468" s="18">
        <v>51</v>
      </c>
      <c r="H468" s="18">
        <v>0.47</v>
      </c>
      <c r="I468" s="18">
        <v>0.504</v>
      </c>
      <c r="J468" s="18">
        <v>2.7E-2</v>
      </c>
      <c r="K468" s="18">
        <v>12456527</v>
      </c>
      <c r="L468" s="18">
        <v>0.379</v>
      </c>
      <c r="M468" s="18">
        <f t="shared" si="7"/>
        <v>0</v>
      </c>
      <c r="N468" s="9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ht="15" x14ac:dyDescent="0.25">
      <c r="A469" s="14" t="s">
        <v>59</v>
      </c>
      <c r="B469" s="14" t="s">
        <v>65</v>
      </c>
      <c r="C469" s="16" t="s">
        <v>121</v>
      </c>
      <c r="D469" s="18">
        <v>4.3999999999999997E-2</v>
      </c>
      <c r="E469" s="18">
        <v>7.5999999999999998E-2</v>
      </c>
      <c r="F469" s="18">
        <v>55</v>
      </c>
      <c r="G469" s="18">
        <v>54</v>
      </c>
      <c r="H469" s="18">
        <v>0.46200000000000002</v>
      </c>
      <c r="I469" s="18">
        <v>0.51200000000000001</v>
      </c>
      <c r="J469" s="18">
        <v>2.5000000000000001E-2</v>
      </c>
      <c r="K469" s="18">
        <v>14659646</v>
      </c>
      <c r="L469" s="18">
        <v>0.24</v>
      </c>
      <c r="M469" s="18">
        <f t="shared" si="7"/>
        <v>0</v>
      </c>
      <c r="N469" s="9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ht="15" x14ac:dyDescent="0.25">
      <c r="A470" s="14" t="s">
        <v>59</v>
      </c>
      <c r="B470" s="14" t="s">
        <v>80</v>
      </c>
      <c r="C470" s="16" t="s">
        <v>121</v>
      </c>
      <c r="D470" s="18">
        <v>4.3999999999999997E-2</v>
      </c>
      <c r="E470" s="18">
        <v>5.3999999999999999E-2</v>
      </c>
      <c r="F470" s="18">
        <v>59</v>
      </c>
      <c r="G470" s="18">
        <v>56</v>
      </c>
      <c r="H470" s="18">
        <v>0.46</v>
      </c>
      <c r="I470" s="18">
        <v>0.51400000000000001</v>
      </c>
      <c r="J470" s="18">
        <v>2.5000000000000001E-2</v>
      </c>
      <c r="K470" s="18">
        <v>1577984</v>
      </c>
      <c r="L470" s="18">
        <v>0.54800000000000004</v>
      </c>
      <c r="M470" s="18">
        <f t="shared" si="7"/>
        <v>0</v>
      </c>
      <c r="N470" s="9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ht="15" x14ac:dyDescent="0.25">
      <c r="A471" s="14" t="s">
        <v>59</v>
      </c>
      <c r="B471" s="14" t="s">
        <v>72</v>
      </c>
      <c r="C471" s="16" t="s">
        <v>121</v>
      </c>
      <c r="D471" s="18">
        <v>4.4999999999999998E-2</v>
      </c>
      <c r="E471" s="18">
        <v>9.7000000000000003E-2</v>
      </c>
      <c r="F471" s="18">
        <v>50</v>
      </c>
      <c r="G471" s="18">
        <v>47</v>
      </c>
      <c r="H471" s="18">
        <v>0.45800000000000002</v>
      </c>
      <c r="I471" s="18">
        <v>0.51400000000000001</v>
      </c>
      <c r="J471" s="18">
        <v>2.8000000000000001E-2</v>
      </c>
      <c r="K471" s="18">
        <v>58819038</v>
      </c>
      <c r="L471" s="18">
        <v>0.38900000000000001</v>
      </c>
      <c r="M471" s="18">
        <f t="shared" si="7"/>
        <v>1</v>
      </c>
      <c r="N471" s="9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ht="15" x14ac:dyDescent="0.25">
      <c r="A472" s="14" t="s">
        <v>59</v>
      </c>
      <c r="B472" s="14" t="s">
        <v>66</v>
      </c>
      <c r="C472" s="16" t="s">
        <v>121</v>
      </c>
      <c r="D472" s="18">
        <v>4.4999999999999998E-2</v>
      </c>
      <c r="E472" s="18">
        <v>6.6000000000000003E-2</v>
      </c>
      <c r="F472" s="18">
        <v>53</v>
      </c>
      <c r="G472" s="18">
        <v>50</v>
      </c>
      <c r="H472" s="18">
        <v>0.442</v>
      </c>
      <c r="I472" s="18">
        <v>0.53200000000000003</v>
      </c>
      <c r="J472" s="18">
        <v>2.5999999999999999E-2</v>
      </c>
      <c r="K472" s="18">
        <v>8624280</v>
      </c>
      <c r="L472" s="18">
        <v>0.10100000000000001</v>
      </c>
      <c r="M472" s="18">
        <f t="shared" si="7"/>
        <v>0</v>
      </c>
      <c r="N472" s="9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ht="15" x14ac:dyDescent="0.25">
      <c r="A473" s="14" t="s">
        <v>59</v>
      </c>
      <c r="B473" s="14" t="s">
        <v>103</v>
      </c>
      <c r="C473" s="16" t="s">
        <v>121</v>
      </c>
      <c r="D473" s="18">
        <v>4.5999999999999999E-2</v>
      </c>
      <c r="E473" s="18">
        <v>0.10199999999999999</v>
      </c>
      <c r="F473" s="18">
        <v>55</v>
      </c>
      <c r="G473" s="18">
        <v>52</v>
      </c>
      <c r="H473" s="18">
        <v>0.47799999999999998</v>
      </c>
      <c r="I473" s="18">
        <v>0.49299999999999999</v>
      </c>
      <c r="J473" s="18">
        <v>2.9000000000000001E-2</v>
      </c>
      <c r="K473" s="18">
        <v>9140259</v>
      </c>
      <c r="L473" s="18">
        <v>0.36399999999999999</v>
      </c>
      <c r="M473" s="18">
        <f t="shared" si="7"/>
        <v>0</v>
      </c>
      <c r="N473" s="9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ht="15" x14ac:dyDescent="0.25">
      <c r="A474" s="14" t="s">
        <v>59</v>
      </c>
      <c r="B474" s="14" t="s">
        <v>111</v>
      </c>
      <c r="C474" s="16" t="s">
        <v>121</v>
      </c>
      <c r="D474" s="18">
        <v>4.5999999999999999E-2</v>
      </c>
      <c r="E474" s="18">
        <v>5.7000000000000002E-2</v>
      </c>
      <c r="F474" s="18">
        <v>56</v>
      </c>
      <c r="G474" s="18">
        <v>55</v>
      </c>
      <c r="H474" s="18">
        <v>0.49099999999999999</v>
      </c>
      <c r="I474" s="18">
        <v>0.48399999999999999</v>
      </c>
      <c r="J474" s="18">
        <v>2.5000000000000001E-2</v>
      </c>
      <c r="K474" s="18">
        <v>31778799</v>
      </c>
      <c r="L474" s="18">
        <v>0.13900000000000001</v>
      </c>
      <c r="M474" s="18">
        <f t="shared" si="7"/>
        <v>0</v>
      </c>
      <c r="N474" s="9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ht="15" x14ac:dyDescent="0.25">
      <c r="A475" s="14" t="s">
        <v>59</v>
      </c>
      <c r="B475" s="14" t="s">
        <v>69</v>
      </c>
      <c r="C475" s="16" t="s">
        <v>121</v>
      </c>
      <c r="D475" s="18">
        <v>4.8000000000000001E-2</v>
      </c>
      <c r="E475" s="18">
        <v>9.7000000000000003E-2</v>
      </c>
      <c r="F475" s="18">
        <v>50</v>
      </c>
      <c r="G475" s="18">
        <v>48</v>
      </c>
      <c r="H475" s="18">
        <v>0.49099999999999999</v>
      </c>
      <c r="I475" s="18">
        <v>0.48399999999999999</v>
      </c>
      <c r="J475" s="18">
        <v>2.5999999999999999E-2</v>
      </c>
      <c r="K475" s="18">
        <v>11030628</v>
      </c>
      <c r="L475" s="18">
        <v>0.219</v>
      </c>
      <c r="M475" s="18">
        <f t="shared" si="7"/>
        <v>0</v>
      </c>
      <c r="N475" s="9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ht="15" x14ac:dyDescent="0.25">
      <c r="A476" s="14" t="s">
        <v>59</v>
      </c>
      <c r="B476" s="14" t="s">
        <v>62</v>
      </c>
      <c r="C476" s="16" t="s">
        <v>121</v>
      </c>
      <c r="D476" s="18">
        <v>4.8000000000000001E-2</v>
      </c>
      <c r="E476" s="18">
        <v>0.115</v>
      </c>
      <c r="F476" s="18">
        <v>51</v>
      </c>
      <c r="G476" s="18">
        <v>48</v>
      </c>
      <c r="H476" s="18">
        <v>0.47899999999999998</v>
      </c>
      <c r="I476" s="18">
        <v>0.497</v>
      </c>
      <c r="J476" s="18">
        <v>2.4E-2</v>
      </c>
      <c r="K476" s="18">
        <v>18314441</v>
      </c>
      <c r="L476" s="18">
        <v>0.38500000000000001</v>
      </c>
      <c r="M476" s="18">
        <f t="shared" si="7"/>
        <v>0</v>
      </c>
      <c r="N476" s="9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ht="15" x14ac:dyDescent="0.25">
      <c r="A477" s="14" t="s">
        <v>59</v>
      </c>
      <c r="B477" s="14" t="s">
        <v>90</v>
      </c>
      <c r="C477" s="16" t="s">
        <v>121</v>
      </c>
      <c r="D477" s="18">
        <v>4.8000000000000001E-2</v>
      </c>
      <c r="E477" s="18">
        <v>8.7999999999999995E-2</v>
      </c>
      <c r="F477" s="18">
        <v>53</v>
      </c>
      <c r="G477" s="18">
        <v>53</v>
      </c>
      <c r="H477" s="18">
        <v>0.46500000000000002</v>
      </c>
      <c r="I477" s="18">
        <v>0.505</v>
      </c>
      <c r="J477" s="18">
        <v>0.03</v>
      </c>
      <c r="K477" s="18">
        <v>13138299</v>
      </c>
      <c r="L477" s="18">
        <v>0.34399999999999997</v>
      </c>
      <c r="M477" s="18">
        <f t="shared" si="7"/>
        <v>0</v>
      </c>
      <c r="N477" s="9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ht="15" x14ac:dyDescent="0.25">
      <c r="A478" s="14" t="s">
        <v>59</v>
      </c>
      <c r="B478" s="14" t="s">
        <v>96</v>
      </c>
      <c r="C478" s="16" t="s">
        <v>121</v>
      </c>
      <c r="D478" s="18">
        <v>0.05</v>
      </c>
      <c r="E478" s="18">
        <v>7.1999999999999995E-2</v>
      </c>
      <c r="F478" s="18">
        <v>56</v>
      </c>
      <c r="G478" s="18">
        <v>56</v>
      </c>
      <c r="H478" s="18">
        <v>0.496</v>
      </c>
      <c r="I478" s="18">
        <v>0.47899999999999998</v>
      </c>
      <c r="J478" s="18">
        <v>2.5999999999999999E-2</v>
      </c>
      <c r="K478" s="18">
        <v>14737895</v>
      </c>
      <c r="L478" s="18">
        <v>0.17199999999999999</v>
      </c>
      <c r="M478" s="18">
        <f t="shared" si="7"/>
        <v>0</v>
      </c>
      <c r="N478" s="9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ht="15" x14ac:dyDescent="0.25">
      <c r="A479" s="14" t="s">
        <v>59</v>
      </c>
      <c r="B479" s="14" t="s">
        <v>92</v>
      </c>
      <c r="C479" s="16" t="s">
        <v>122</v>
      </c>
      <c r="D479" s="18">
        <v>1.2E-2</v>
      </c>
      <c r="E479" s="18">
        <v>1.4E-2</v>
      </c>
      <c r="F479" s="18">
        <v>77</v>
      </c>
      <c r="G479" s="18">
        <v>69</v>
      </c>
      <c r="H479" s="18">
        <v>0.217</v>
      </c>
      <c r="I479" s="18">
        <v>0.70799999999999996</v>
      </c>
      <c r="J479" s="18">
        <v>7.4999999999999997E-2</v>
      </c>
      <c r="K479" s="18">
        <v>1275032</v>
      </c>
      <c r="L479" s="18">
        <v>0.40799999999999997</v>
      </c>
      <c r="M479" s="18">
        <f t="shared" si="7"/>
        <v>0</v>
      </c>
      <c r="N479" s="9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ht="15" x14ac:dyDescent="0.25">
      <c r="A480" s="14" t="s">
        <v>59</v>
      </c>
      <c r="B480" s="14" t="s">
        <v>101</v>
      </c>
      <c r="C480" s="16" t="s">
        <v>122</v>
      </c>
      <c r="D480" s="18">
        <v>1.7999999999999999E-2</v>
      </c>
      <c r="E480" s="18">
        <v>1.2E-2</v>
      </c>
      <c r="F480" s="18">
        <v>78</v>
      </c>
      <c r="G480" s="18">
        <v>68</v>
      </c>
      <c r="H480" s="18">
        <v>0.22500000000000001</v>
      </c>
      <c r="I480" s="18">
        <v>0.69899999999999995</v>
      </c>
      <c r="J480" s="18">
        <v>7.5999999999999998E-2</v>
      </c>
      <c r="K480" s="18">
        <v>87298</v>
      </c>
      <c r="L480" s="18">
        <v>0.52</v>
      </c>
      <c r="M480" s="18">
        <f t="shared" si="7"/>
        <v>0</v>
      </c>
      <c r="N480" s="9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ht="15" x14ac:dyDescent="0.25">
      <c r="A481" s="14" t="s">
        <v>59</v>
      </c>
      <c r="B481" s="14" t="s">
        <v>110</v>
      </c>
      <c r="C481" s="16" t="s">
        <v>122</v>
      </c>
      <c r="D481" s="18">
        <v>1.7999999999999999E-2</v>
      </c>
      <c r="E481" s="18">
        <v>1.6E-2</v>
      </c>
      <c r="F481" s="18">
        <v>77</v>
      </c>
      <c r="G481" s="18">
        <v>73</v>
      </c>
      <c r="H481" s="18">
        <v>0.23799999999999999</v>
      </c>
      <c r="I481" s="18">
        <v>0.69299999999999995</v>
      </c>
      <c r="J481" s="18">
        <v>6.9000000000000006E-2</v>
      </c>
      <c r="K481" s="18">
        <v>10439600</v>
      </c>
      <c r="L481" s="18">
        <v>0.65800000000000003</v>
      </c>
      <c r="M481" s="18">
        <f t="shared" si="7"/>
        <v>0</v>
      </c>
      <c r="N481" s="9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ht="15" x14ac:dyDescent="0.25">
      <c r="A482" s="14" t="s">
        <v>59</v>
      </c>
      <c r="B482" s="14" t="s">
        <v>93</v>
      </c>
      <c r="C482" s="16" t="s">
        <v>122</v>
      </c>
      <c r="D482" s="18">
        <v>2.1000000000000001E-2</v>
      </c>
      <c r="E482" s="18">
        <v>0.03</v>
      </c>
      <c r="F482" s="18">
        <v>72</v>
      </c>
      <c r="G482" s="18">
        <v>68</v>
      </c>
      <c r="H482" s="18">
        <v>0.28499999999999998</v>
      </c>
      <c r="I482" s="18">
        <v>0.66500000000000004</v>
      </c>
      <c r="J482" s="18">
        <v>0.05</v>
      </c>
      <c r="K482" s="18">
        <v>31276564</v>
      </c>
      <c r="L482" s="18">
        <v>0.57199999999999995</v>
      </c>
      <c r="M482" s="18">
        <f t="shared" si="7"/>
        <v>0</v>
      </c>
      <c r="N482" s="9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ht="15" x14ac:dyDescent="0.25">
      <c r="A483" s="14" t="s">
        <v>59</v>
      </c>
      <c r="B483" s="14" t="s">
        <v>104</v>
      </c>
      <c r="C483" s="16" t="s">
        <v>122</v>
      </c>
      <c r="D483" s="18">
        <v>2.1999999999999999E-2</v>
      </c>
      <c r="E483" s="18">
        <v>0.04</v>
      </c>
      <c r="F483" s="18">
        <v>55</v>
      </c>
      <c r="G483" s="18">
        <v>52</v>
      </c>
      <c r="H483" s="18">
        <v>0.29899999999999999</v>
      </c>
      <c r="I483" s="18">
        <v>0.65100000000000002</v>
      </c>
      <c r="J483" s="18">
        <v>5.0999999999999997E-2</v>
      </c>
      <c r="K483" s="18">
        <v>50222996</v>
      </c>
      <c r="L483" s="18">
        <v>0.61699999999999999</v>
      </c>
      <c r="M483" s="18">
        <f t="shared" si="7"/>
        <v>1</v>
      </c>
      <c r="N483" s="9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ht="15" x14ac:dyDescent="0.25">
      <c r="A484" s="14" t="s">
        <v>59</v>
      </c>
      <c r="B484" s="14" t="s">
        <v>87</v>
      </c>
      <c r="C484" s="16" t="s">
        <v>122</v>
      </c>
      <c r="D484" s="18">
        <v>2.1999999999999999E-2</v>
      </c>
      <c r="E484" s="18">
        <v>1.4999999999999999E-2</v>
      </c>
      <c r="F484" s="18">
        <v>77</v>
      </c>
      <c r="G484" s="18">
        <v>73</v>
      </c>
      <c r="H484" s="18">
        <v>0.29499999999999998</v>
      </c>
      <c r="I484" s="18">
        <v>0.65900000000000003</v>
      </c>
      <c r="J484" s="18">
        <v>4.4999999999999998E-2</v>
      </c>
      <c r="K484" s="18">
        <v>5964325</v>
      </c>
      <c r="L484" s="18">
        <v>0.77500000000000002</v>
      </c>
      <c r="M484" s="18">
        <f t="shared" si="7"/>
        <v>0</v>
      </c>
      <c r="N484" s="9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ht="15" x14ac:dyDescent="0.25">
      <c r="A485" s="14" t="s">
        <v>59</v>
      </c>
      <c r="B485" s="14" t="s">
        <v>75</v>
      </c>
      <c r="C485" s="16" t="s">
        <v>122</v>
      </c>
      <c r="D485" s="18">
        <v>2.4E-2</v>
      </c>
      <c r="E485" s="18">
        <v>2.1000000000000001E-2</v>
      </c>
      <c r="F485" s="18">
        <v>73</v>
      </c>
      <c r="G485" s="18">
        <v>68</v>
      </c>
      <c r="H485" s="18">
        <v>0.316</v>
      </c>
      <c r="I485" s="18">
        <v>0.629</v>
      </c>
      <c r="J485" s="18">
        <v>5.5E-2</v>
      </c>
      <c r="K485" s="18">
        <v>76775023</v>
      </c>
      <c r="L485" s="18">
        <v>0.43</v>
      </c>
      <c r="M485" s="18">
        <f t="shared" si="7"/>
        <v>1</v>
      </c>
      <c r="N485" s="9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ht="15" x14ac:dyDescent="0.25">
      <c r="A486" s="14" t="s">
        <v>59</v>
      </c>
      <c r="B486" s="14" t="s">
        <v>60</v>
      </c>
      <c r="C486" s="16" t="s">
        <v>122</v>
      </c>
      <c r="D486" s="18">
        <v>2.4E-2</v>
      </c>
      <c r="E486" s="18">
        <v>2.4E-2</v>
      </c>
      <c r="F486" s="18">
        <v>72</v>
      </c>
      <c r="G486" s="18">
        <v>69</v>
      </c>
      <c r="H486" s="18">
        <v>0.27200000000000002</v>
      </c>
      <c r="I486" s="18">
        <v>0.68100000000000005</v>
      </c>
      <c r="J486" s="18">
        <v>4.7E-2</v>
      </c>
      <c r="K486" s="18">
        <v>36383302</v>
      </c>
      <c r="L486" s="18">
        <v>0.66800000000000004</v>
      </c>
      <c r="M486" s="18">
        <f t="shared" si="7"/>
        <v>0</v>
      </c>
      <c r="N486" s="9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ht="15" x14ac:dyDescent="0.25">
      <c r="A487" s="14" t="s">
        <v>59</v>
      </c>
      <c r="B487" s="14" t="s">
        <v>64</v>
      </c>
      <c r="C487" s="16" t="s">
        <v>122</v>
      </c>
      <c r="D487" s="18">
        <v>2.5000000000000001E-2</v>
      </c>
      <c r="E487" s="18">
        <v>4.1000000000000002E-2</v>
      </c>
      <c r="F487" s="18">
        <v>46</v>
      </c>
      <c r="G487" s="18">
        <v>47</v>
      </c>
      <c r="H487" s="18">
        <v>0.34499999999999997</v>
      </c>
      <c r="I487" s="18">
        <v>0.621</v>
      </c>
      <c r="J487" s="18">
        <v>3.4000000000000002E-2</v>
      </c>
      <c r="K487" s="18">
        <v>1951715</v>
      </c>
      <c r="L487" s="18">
        <v>0.56000000000000005</v>
      </c>
      <c r="M487" s="18">
        <f t="shared" si="7"/>
        <v>0</v>
      </c>
      <c r="N487" s="9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ht="15" x14ac:dyDescent="0.25">
      <c r="A488" s="14" t="s">
        <v>59</v>
      </c>
      <c r="B488" s="14" t="s">
        <v>95</v>
      </c>
      <c r="C488" s="16" t="s">
        <v>122</v>
      </c>
      <c r="D488" s="18">
        <v>2.7E-2</v>
      </c>
      <c r="E488" s="18">
        <v>3.9E-2</v>
      </c>
      <c r="F488" s="18">
        <v>64</v>
      </c>
      <c r="G488" s="18">
        <v>59</v>
      </c>
      <c r="H488" s="18">
        <v>0.38200000000000001</v>
      </c>
      <c r="I488" s="18">
        <v>0.58399999999999996</v>
      </c>
      <c r="J488" s="18">
        <v>3.4000000000000002E-2</v>
      </c>
      <c r="K488" s="18">
        <v>2143498</v>
      </c>
      <c r="L488" s="18">
        <v>0.40600000000000003</v>
      </c>
      <c r="M488" s="18">
        <f t="shared" si="7"/>
        <v>0</v>
      </c>
      <c r="N488" s="9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ht="15" x14ac:dyDescent="0.25">
      <c r="A489" s="14" t="s">
        <v>59</v>
      </c>
      <c r="B489" s="14" t="s">
        <v>85</v>
      </c>
      <c r="C489" s="16" t="s">
        <v>122</v>
      </c>
      <c r="D489" s="18">
        <v>2.8000000000000001E-2</v>
      </c>
      <c r="E489" s="18">
        <v>0.08</v>
      </c>
      <c r="F489" s="18">
        <v>47</v>
      </c>
      <c r="G489" s="18">
        <v>46</v>
      </c>
      <c r="H489" s="18">
        <v>0.38100000000000001</v>
      </c>
      <c r="I489" s="18">
        <v>0.57599999999999996</v>
      </c>
      <c r="J489" s="18">
        <v>4.2999999999999997E-2</v>
      </c>
      <c r="K489" s="18">
        <v>1989873</v>
      </c>
      <c r="L489" s="18">
        <v>0.24299999999999999</v>
      </c>
      <c r="M489" s="18">
        <f t="shared" si="7"/>
        <v>0</v>
      </c>
      <c r="N489" s="9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ht="15" x14ac:dyDescent="0.25">
      <c r="A490" s="14" t="s">
        <v>59</v>
      </c>
      <c r="B490" s="14" t="s">
        <v>74</v>
      </c>
      <c r="C490" s="16" t="s">
        <v>122</v>
      </c>
      <c r="D490" s="18">
        <v>2.9000000000000001E-2</v>
      </c>
      <c r="E490" s="18">
        <v>6.4000000000000001E-2</v>
      </c>
      <c r="F490" s="18">
        <v>61</v>
      </c>
      <c r="G490" s="18">
        <v>58</v>
      </c>
      <c r="H490" s="18">
        <v>0.34499999999999997</v>
      </c>
      <c r="I490" s="18">
        <v>0.61799999999999999</v>
      </c>
      <c r="J490" s="18">
        <v>3.5999999999999997E-2</v>
      </c>
      <c r="K490" s="18">
        <v>821865</v>
      </c>
      <c r="L490" s="18">
        <v>0.76900000000000002</v>
      </c>
      <c r="M490" s="18">
        <f t="shared" si="7"/>
        <v>0</v>
      </c>
      <c r="N490" s="9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ht="15" x14ac:dyDescent="0.25">
      <c r="A491" s="14" t="s">
        <v>59</v>
      </c>
      <c r="B491" s="14" t="s">
        <v>107</v>
      </c>
      <c r="C491" s="16" t="s">
        <v>122</v>
      </c>
      <c r="D491" s="18">
        <v>3.1E-2</v>
      </c>
      <c r="E491" s="18">
        <v>6.8000000000000005E-2</v>
      </c>
      <c r="F491" s="18">
        <v>48</v>
      </c>
      <c r="G491" s="18">
        <v>48</v>
      </c>
      <c r="H491" s="18">
        <v>0.39300000000000002</v>
      </c>
      <c r="I491" s="18">
        <v>0.57399999999999995</v>
      </c>
      <c r="J491" s="18">
        <v>3.3000000000000002E-2</v>
      </c>
      <c r="K491" s="18">
        <v>1173678</v>
      </c>
      <c r="L491" s="18">
        <v>0.216</v>
      </c>
      <c r="M491" s="18">
        <f t="shared" si="7"/>
        <v>0</v>
      </c>
      <c r="N491" s="9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ht="15" x14ac:dyDescent="0.25">
      <c r="A492" s="14" t="s">
        <v>59</v>
      </c>
      <c r="B492" s="14" t="s">
        <v>113</v>
      </c>
      <c r="C492" s="16" t="s">
        <v>122</v>
      </c>
      <c r="D492" s="18">
        <v>3.2000000000000001E-2</v>
      </c>
      <c r="E492" s="18">
        <v>5.8999999999999997E-2</v>
      </c>
      <c r="F492" s="18">
        <v>51</v>
      </c>
      <c r="G492" s="18">
        <v>51</v>
      </c>
      <c r="H492" s="18">
        <v>0.41499999999999998</v>
      </c>
      <c r="I492" s="18">
        <v>0.54600000000000004</v>
      </c>
      <c r="J492" s="18">
        <v>0.04</v>
      </c>
      <c r="K492" s="18">
        <v>12888918</v>
      </c>
      <c r="L492" s="18">
        <v>0.33400000000000002</v>
      </c>
      <c r="M492" s="18">
        <f t="shared" si="7"/>
        <v>0</v>
      </c>
      <c r="N492" s="9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ht="15" x14ac:dyDescent="0.25">
      <c r="A493" s="14" t="s">
        <v>59</v>
      </c>
      <c r="B493" s="14" t="s">
        <v>81</v>
      </c>
      <c r="C493" s="16" t="s">
        <v>122</v>
      </c>
      <c r="D493" s="18">
        <v>3.3000000000000002E-2</v>
      </c>
      <c r="E493" s="18">
        <v>5.6000000000000001E-2</v>
      </c>
      <c r="F493" s="18">
        <v>61</v>
      </c>
      <c r="G493" s="18">
        <v>59</v>
      </c>
      <c r="H493" s="18">
        <v>0.39200000000000002</v>
      </c>
      <c r="I493" s="18">
        <v>0.57299999999999995</v>
      </c>
      <c r="J493" s="18">
        <v>3.5000000000000003E-2</v>
      </c>
      <c r="K493" s="18">
        <v>23691533</v>
      </c>
      <c r="L493" s="18">
        <v>0.5</v>
      </c>
      <c r="M493" s="18">
        <f t="shared" si="7"/>
        <v>0</v>
      </c>
      <c r="N493" s="9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ht="15" x14ac:dyDescent="0.25">
      <c r="A494" s="14" t="s">
        <v>59</v>
      </c>
      <c r="B494" s="14" t="s">
        <v>79</v>
      </c>
      <c r="C494" s="16" t="s">
        <v>122</v>
      </c>
      <c r="D494" s="18">
        <v>3.3000000000000002E-2</v>
      </c>
      <c r="E494" s="18">
        <v>4.4999999999999998E-2</v>
      </c>
      <c r="F494" s="18">
        <v>63</v>
      </c>
      <c r="G494" s="18">
        <v>61</v>
      </c>
      <c r="H494" s="18">
        <v>0.38800000000000001</v>
      </c>
      <c r="I494" s="18">
        <v>0.55900000000000005</v>
      </c>
      <c r="J494" s="18">
        <v>5.3999999999999999E-2</v>
      </c>
      <c r="K494" s="18">
        <v>1519155</v>
      </c>
      <c r="L494" s="18">
        <v>0.85299999999999998</v>
      </c>
      <c r="M494" s="18">
        <f t="shared" si="7"/>
        <v>0</v>
      </c>
      <c r="N494" s="9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ht="15" x14ac:dyDescent="0.25">
      <c r="A495" s="14" t="s">
        <v>59</v>
      </c>
      <c r="B495" s="14" t="s">
        <v>68</v>
      </c>
      <c r="C495" s="16" t="s">
        <v>122</v>
      </c>
      <c r="D495" s="18">
        <v>3.5000000000000003E-2</v>
      </c>
      <c r="E495" s="18">
        <v>0.105</v>
      </c>
      <c r="F495" s="18">
        <v>49</v>
      </c>
      <c r="G495" s="18">
        <v>46</v>
      </c>
      <c r="H495" s="18">
        <v>0.40899999999999997</v>
      </c>
      <c r="I495" s="18">
        <v>0.55200000000000005</v>
      </c>
      <c r="J495" s="18">
        <v>3.9E-2</v>
      </c>
      <c r="K495" s="18">
        <v>4266247</v>
      </c>
      <c r="L495" s="18">
        <v>0.38600000000000001</v>
      </c>
      <c r="M495" s="18">
        <f t="shared" si="7"/>
        <v>0</v>
      </c>
      <c r="N495" s="9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ht="15" x14ac:dyDescent="0.25">
      <c r="A496" s="14" t="s">
        <v>59</v>
      </c>
      <c r="B496" s="14" t="s">
        <v>78</v>
      </c>
      <c r="C496" s="16" t="s">
        <v>122</v>
      </c>
      <c r="D496" s="18">
        <v>3.5000000000000003E-2</v>
      </c>
      <c r="E496" s="18">
        <v>5.3999999999999999E-2</v>
      </c>
      <c r="F496" s="18">
        <v>62</v>
      </c>
      <c r="G496" s="18">
        <v>59</v>
      </c>
      <c r="H496" s="18">
        <v>0.44900000000000001</v>
      </c>
      <c r="I496" s="18">
        <v>0.51800000000000002</v>
      </c>
      <c r="J496" s="18">
        <v>3.3000000000000002E-2</v>
      </c>
      <c r="K496" s="18">
        <v>84838032</v>
      </c>
      <c r="L496" s="18">
        <v>0.16900000000000001</v>
      </c>
      <c r="M496" s="18">
        <f t="shared" si="7"/>
        <v>1</v>
      </c>
      <c r="N496" s="9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ht="15" x14ac:dyDescent="0.25">
      <c r="A497" s="14" t="s">
        <v>59</v>
      </c>
      <c r="B497" s="14" t="s">
        <v>106</v>
      </c>
      <c r="C497" s="16" t="s">
        <v>122</v>
      </c>
      <c r="D497" s="18">
        <v>3.5000000000000003E-2</v>
      </c>
      <c r="E497" s="18">
        <v>5.6000000000000001E-2</v>
      </c>
      <c r="F497" s="18">
        <v>63</v>
      </c>
      <c r="G497" s="18">
        <v>60</v>
      </c>
      <c r="H497" s="18">
        <v>0.42299999999999999</v>
      </c>
      <c r="I497" s="18">
        <v>0.54600000000000004</v>
      </c>
      <c r="J497" s="18">
        <v>3.1E-2</v>
      </c>
      <c r="K497" s="18">
        <v>34853178</v>
      </c>
      <c r="L497" s="18">
        <v>0.33</v>
      </c>
      <c r="M497" s="18">
        <f t="shared" si="7"/>
        <v>0</v>
      </c>
      <c r="N497" s="9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ht="15" x14ac:dyDescent="0.25">
      <c r="A498" s="14" t="s">
        <v>59</v>
      </c>
      <c r="B498" s="14" t="s">
        <v>73</v>
      </c>
      <c r="C498" s="16" t="s">
        <v>122</v>
      </c>
      <c r="D498" s="18">
        <v>3.5999999999999997E-2</v>
      </c>
      <c r="E498" s="18">
        <v>7.9000000000000001E-2</v>
      </c>
      <c r="F498" s="18">
        <v>50</v>
      </c>
      <c r="G498" s="18">
        <v>48</v>
      </c>
      <c r="H498" s="18">
        <v>0.42</v>
      </c>
      <c r="I498" s="18">
        <v>0.55000000000000004</v>
      </c>
      <c r="J498" s="18">
        <v>3.1E-2</v>
      </c>
      <c r="K498" s="18">
        <v>18601342</v>
      </c>
      <c r="L498" s="18">
        <v>0.498</v>
      </c>
      <c r="M498" s="18">
        <f t="shared" si="7"/>
        <v>0</v>
      </c>
      <c r="N498" s="9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ht="15" x14ac:dyDescent="0.25">
      <c r="A499" s="14" t="s">
        <v>59</v>
      </c>
      <c r="B499" s="14" t="s">
        <v>91</v>
      </c>
      <c r="C499" s="16" t="s">
        <v>122</v>
      </c>
      <c r="D499" s="18">
        <v>3.5999999999999997E-2</v>
      </c>
      <c r="E499" s="18">
        <v>7.0999999999999994E-2</v>
      </c>
      <c r="F499" s="18">
        <v>62</v>
      </c>
      <c r="G499" s="18">
        <v>59</v>
      </c>
      <c r="H499" s="18">
        <v>0.40699999999999997</v>
      </c>
      <c r="I499" s="18">
        <v>0.56100000000000005</v>
      </c>
      <c r="J499" s="18">
        <v>3.1E-2</v>
      </c>
      <c r="K499" s="18">
        <v>3516077</v>
      </c>
      <c r="L499" s="18">
        <v>0.56000000000000005</v>
      </c>
      <c r="M499" s="18">
        <f t="shared" si="7"/>
        <v>0</v>
      </c>
      <c r="N499" s="9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ht="15" x14ac:dyDescent="0.25">
      <c r="A500" s="14" t="s">
        <v>59</v>
      </c>
      <c r="B500" s="14" t="s">
        <v>88</v>
      </c>
      <c r="C500" s="16" t="s">
        <v>122</v>
      </c>
      <c r="D500" s="18">
        <v>3.5999999999999997E-2</v>
      </c>
      <c r="E500" s="18">
        <v>4.4999999999999998E-2</v>
      </c>
      <c r="F500" s="18">
        <v>64</v>
      </c>
      <c r="G500" s="18">
        <v>61</v>
      </c>
      <c r="H500" s="18">
        <v>0.437</v>
      </c>
      <c r="I500" s="18">
        <v>0.53400000000000003</v>
      </c>
      <c r="J500" s="18">
        <v>2.9000000000000001E-2</v>
      </c>
      <c r="K500" s="18">
        <v>20495695</v>
      </c>
      <c r="L500" s="18">
        <v>0.313</v>
      </c>
      <c r="M500" s="18">
        <f t="shared" si="7"/>
        <v>0</v>
      </c>
      <c r="N500" s="9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ht="15" x14ac:dyDescent="0.25">
      <c r="A501" s="14" t="s">
        <v>59</v>
      </c>
      <c r="B501" s="14" t="s">
        <v>76</v>
      </c>
      <c r="C501" s="16" t="s">
        <v>122</v>
      </c>
      <c r="D501" s="18">
        <v>3.6999999999999998E-2</v>
      </c>
      <c r="E501" s="18">
        <v>7.8E-2</v>
      </c>
      <c r="F501" s="18">
        <v>52</v>
      </c>
      <c r="G501" s="18">
        <v>50</v>
      </c>
      <c r="H501" s="18">
        <v>0.39500000000000002</v>
      </c>
      <c r="I501" s="18">
        <v>0.57499999999999996</v>
      </c>
      <c r="J501" s="18">
        <v>0.03</v>
      </c>
      <c r="K501" s="18">
        <v>676851</v>
      </c>
      <c r="L501" s="18">
        <v>0.39100000000000001</v>
      </c>
      <c r="M501" s="18">
        <f t="shared" si="7"/>
        <v>0</v>
      </c>
      <c r="N501" s="9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ht="15" x14ac:dyDescent="0.25">
      <c r="A502" s="14" t="s">
        <v>59</v>
      </c>
      <c r="B502" s="14" t="s">
        <v>84</v>
      </c>
      <c r="C502" s="16" t="s">
        <v>122</v>
      </c>
      <c r="D502" s="18">
        <v>3.6999999999999998E-2</v>
      </c>
      <c r="E502" s="18">
        <v>5.3999999999999999E-2</v>
      </c>
      <c r="F502" s="18">
        <v>60</v>
      </c>
      <c r="G502" s="18">
        <v>57</v>
      </c>
      <c r="H502" s="18">
        <v>0.42599999999999999</v>
      </c>
      <c r="I502" s="18">
        <v>0.54800000000000004</v>
      </c>
      <c r="J502" s="18">
        <v>2.5999999999999999E-2</v>
      </c>
      <c r="K502" s="18">
        <v>39824734</v>
      </c>
      <c r="L502" s="18">
        <v>0.23200000000000001</v>
      </c>
      <c r="M502" s="18">
        <f t="shared" si="7"/>
        <v>0</v>
      </c>
      <c r="N502" s="9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ht="15" x14ac:dyDescent="0.25">
      <c r="A503" s="14" t="s">
        <v>59</v>
      </c>
      <c r="B503" s="14" t="s">
        <v>98</v>
      </c>
      <c r="C503" s="16" t="s">
        <v>122</v>
      </c>
      <c r="D503" s="18">
        <v>3.6999999999999998E-2</v>
      </c>
      <c r="E503" s="18">
        <v>4.7E-2</v>
      </c>
      <c r="F503" s="18">
        <v>63</v>
      </c>
      <c r="G503" s="18">
        <v>60</v>
      </c>
      <c r="H503" s="18">
        <v>0.44800000000000001</v>
      </c>
      <c r="I503" s="18">
        <v>0.52900000000000003</v>
      </c>
      <c r="J503" s="18">
        <v>2.3E-2</v>
      </c>
      <c r="K503" s="18">
        <v>10529668</v>
      </c>
      <c r="L503" s="18">
        <v>0.23</v>
      </c>
      <c r="M503" s="18">
        <f t="shared" si="7"/>
        <v>0</v>
      </c>
      <c r="N503" s="9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ht="15" x14ac:dyDescent="0.25">
      <c r="A504" s="14" t="s">
        <v>59</v>
      </c>
      <c r="B504" s="14" t="s">
        <v>99</v>
      </c>
      <c r="C504" s="16" t="s">
        <v>122</v>
      </c>
      <c r="D504" s="18">
        <v>3.6999999999999998E-2</v>
      </c>
      <c r="E504" s="18">
        <v>4.1000000000000002E-2</v>
      </c>
      <c r="F504" s="18">
        <v>68</v>
      </c>
      <c r="G504" s="18">
        <v>64</v>
      </c>
      <c r="H504" s="18">
        <v>0.41599999999999998</v>
      </c>
      <c r="I504" s="18">
        <v>0.54700000000000004</v>
      </c>
      <c r="J504" s="18">
        <v>3.6999999999999998E-2</v>
      </c>
      <c r="K504" s="18">
        <v>173240</v>
      </c>
      <c r="L504" s="18">
        <v>0.61199999999999999</v>
      </c>
      <c r="M504" s="18">
        <f t="shared" si="7"/>
        <v>0</v>
      </c>
      <c r="N504" s="9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ht="15" x14ac:dyDescent="0.25">
      <c r="A505" s="14" t="s">
        <v>59</v>
      </c>
      <c r="B505" s="14" t="s">
        <v>105</v>
      </c>
      <c r="C505" s="16" t="s">
        <v>122</v>
      </c>
      <c r="D505" s="18">
        <v>3.7999999999999999E-2</v>
      </c>
      <c r="E505" s="18">
        <v>7.2999999999999995E-2</v>
      </c>
      <c r="F505" s="18">
        <v>54</v>
      </c>
      <c r="G505" s="18">
        <v>52</v>
      </c>
      <c r="H505" s="18">
        <v>0.43099999999999999</v>
      </c>
      <c r="I505" s="18">
        <v>0.53500000000000003</v>
      </c>
      <c r="J505" s="18">
        <v>3.4000000000000002E-2</v>
      </c>
      <c r="K505" s="18">
        <v>9520571</v>
      </c>
      <c r="L505" s="18">
        <v>0.17699999999999999</v>
      </c>
      <c r="M505" s="18">
        <f t="shared" si="7"/>
        <v>0</v>
      </c>
      <c r="N505" s="9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ht="15" x14ac:dyDescent="0.25">
      <c r="A506" s="14" t="s">
        <v>59</v>
      </c>
      <c r="B506" s="14" t="s">
        <v>109</v>
      </c>
      <c r="C506" s="16" t="s">
        <v>122</v>
      </c>
      <c r="D506" s="18">
        <v>3.7999999999999999E-2</v>
      </c>
      <c r="E506" s="18">
        <v>6.2E-2</v>
      </c>
      <c r="F506" s="18">
        <v>56</v>
      </c>
      <c r="G506" s="18">
        <v>54</v>
      </c>
      <c r="H506" s="18">
        <v>0.42199999999999999</v>
      </c>
      <c r="I506" s="18">
        <v>0.55100000000000005</v>
      </c>
      <c r="J506" s="18">
        <v>2.7E-2</v>
      </c>
      <c r="K506" s="18">
        <v>6144457</v>
      </c>
      <c r="L506" s="18">
        <v>0.371</v>
      </c>
      <c r="M506" s="18">
        <f t="shared" si="7"/>
        <v>0</v>
      </c>
      <c r="N506" s="9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ht="15" x14ac:dyDescent="0.25">
      <c r="A507" s="14" t="s">
        <v>59</v>
      </c>
      <c r="B507" s="14" t="s">
        <v>63</v>
      </c>
      <c r="C507" s="16" t="s">
        <v>122</v>
      </c>
      <c r="D507" s="18">
        <v>3.7999999999999999E-2</v>
      </c>
      <c r="E507" s="18">
        <v>6.4000000000000001E-2</v>
      </c>
      <c r="F507" s="18">
        <v>60</v>
      </c>
      <c r="G507" s="18">
        <v>57</v>
      </c>
      <c r="H507" s="18">
        <v>0.436</v>
      </c>
      <c r="I507" s="18">
        <v>0.53500000000000003</v>
      </c>
      <c r="J507" s="18">
        <v>2.9000000000000001E-2</v>
      </c>
      <c r="K507" s="18">
        <v>9240783</v>
      </c>
      <c r="L507" s="18">
        <v>0.41499999999999998</v>
      </c>
      <c r="M507" s="18">
        <f t="shared" si="7"/>
        <v>0</v>
      </c>
      <c r="N507" s="9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ht="15" x14ac:dyDescent="0.25">
      <c r="A508" s="14" t="s">
        <v>59</v>
      </c>
      <c r="B508" s="14" t="s">
        <v>86</v>
      </c>
      <c r="C508" s="16" t="s">
        <v>122</v>
      </c>
      <c r="D508" s="18">
        <v>3.7999999999999999E-2</v>
      </c>
      <c r="E508" s="18">
        <v>6.4000000000000001E-2</v>
      </c>
      <c r="F508" s="18">
        <v>60</v>
      </c>
      <c r="G508" s="18">
        <v>58</v>
      </c>
      <c r="H508" s="18">
        <v>0.434</v>
      </c>
      <c r="I508" s="18">
        <v>0.53500000000000003</v>
      </c>
      <c r="J508" s="18">
        <v>3.1E-2</v>
      </c>
      <c r="K508" s="18">
        <v>3821440</v>
      </c>
      <c r="L508" s="18">
        <v>0.47399999999999998</v>
      </c>
      <c r="M508" s="18">
        <f t="shared" si="7"/>
        <v>0</v>
      </c>
      <c r="N508" s="9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ht="15" x14ac:dyDescent="0.25">
      <c r="A509" s="14" t="s">
        <v>59</v>
      </c>
      <c r="B509" s="14" t="s">
        <v>70</v>
      </c>
      <c r="C509" s="16" t="s">
        <v>122</v>
      </c>
      <c r="D509" s="18">
        <v>3.7999999999999999E-2</v>
      </c>
      <c r="E509" s="18">
        <v>6.5000000000000002E-2</v>
      </c>
      <c r="F509" s="18">
        <v>61</v>
      </c>
      <c r="G509" s="18">
        <v>59</v>
      </c>
      <c r="H509" s="18">
        <v>0.42099999999999999</v>
      </c>
      <c r="I509" s="18">
        <v>0.54900000000000004</v>
      </c>
      <c r="J509" s="18">
        <v>2.9000000000000001E-2</v>
      </c>
      <c r="K509" s="18">
        <v>666097</v>
      </c>
      <c r="L509" s="18">
        <v>0.27900000000000003</v>
      </c>
      <c r="M509" s="18">
        <f t="shared" si="7"/>
        <v>0</v>
      </c>
      <c r="N509" s="9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ht="15" x14ac:dyDescent="0.25">
      <c r="A510" s="14" t="s">
        <v>59</v>
      </c>
      <c r="B510" s="14" t="s">
        <v>102</v>
      </c>
      <c r="C510" s="16" t="s">
        <v>122</v>
      </c>
      <c r="D510" s="18">
        <v>3.9E-2</v>
      </c>
      <c r="E510" s="18">
        <v>0.11700000000000001</v>
      </c>
      <c r="F510" s="18">
        <v>45</v>
      </c>
      <c r="G510" s="18">
        <v>44</v>
      </c>
      <c r="H510" s="18">
        <v>0.42299999999999999</v>
      </c>
      <c r="I510" s="18">
        <v>0.55100000000000005</v>
      </c>
      <c r="J510" s="18">
        <v>2.5000000000000001E-2</v>
      </c>
      <c r="K510" s="18">
        <v>5641182</v>
      </c>
      <c r="L510" s="18">
        <v>0.379</v>
      </c>
      <c r="M510" s="18">
        <f t="shared" si="7"/>
        <v>0</v>
      </c>
      <c r="N510" s="9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ht="15" x14ac:dyDescent="0.25">
      <c r="A511" s="14" t="s">
        <v>59</v>
      </c>
      <c r="B511" s="14" t="s">
        <v>67</v>
      </c>
      <c r="C511" s="16" t="s">
        <v>122</v>
      </c>
      <c r="D511" s="18">
        <v>3.9E-2</v>
      </c>
      <c r="E511" s="18">
        <v>6.9000000000000006E-2</v>
      </c>
      <c r="F511" s="18">
        <v>54</v>
      </c>
      <c r="G511" s="18">
        <v>52</v>
      </c>
      <c r="H511" s="18">
        <v>0.436</v>
      </c>
      <c r="I511" s="18">
        <v>0.53200000000000003</v>
      </c>
      <c r="J511" s="18">
        <v>3.3000000000000002E-2</v>
      </c>
      <c r="K511" s="18">
        <v>20103945</v>
      </c>
      <c r="L511" s="18">
        <v>0.50900000000000001</v>
      </c>
      <c r="M511" s="18">
        <f t="shared" si="7"/>
        <v>0</v>
      </c>
      <c r="N511" s="9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ht="15" x14ac:dyDescent="0.25">
      <c r="A512" s="14" t="s">
        <v>59</v>
      </c>
      <c r="B512" s="14" t="s">
        <v>83</v>
      </c>
      <c r="C512" s="16" t="s">
        <v>122</v>
      </c>
      <c r="D512" s="18">
        <v>3.9E-2</v>
      </c>
      <c r="E512" s="18">
        <v>8.6999999999999994E-2</v>
      </c>
      <c r="F512" s="18">
        <v>55</v>
      </c>
      <c r="G512" s="18">
        <v>52</v>
      </c>
      <c r="H512" s="18">
        <v>0.42099999999999999</v>
      </c>
      <c r="I512" s="18">
        <v>0.55000000000000004</v>
      </c>
      <c r="J512" s="18">
        <v>0.03</v>
      </c>
      <c r="K512" s="18">
        <v>1550905</v>
      </c>
      <c r="L512" s="18">
        <v>0.443</v>
      </c>
      <c r="M512" s="18">
        <f t="shared" ref="M512:M766" si="8">IF(OR(K512&gt;$W$14+$W$17, K512&lt;$W$12-$W$17),1,0)</f>
        <v>0</v>
      </c>
      <c r="N512" s="9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ht="15" x14ac:dyDescent="0.25">
      <c r="A513" s="14" t="s">
        <v>59</v>
      </c>
      <c r="B513" s="14" t="s">
        <v>82</v>
      </c>
      <c r="C513" s="16" t="s">
        <v>122</v>
      </c>
      <c r="D513" s="18">
        <v>3.9E-2</v>
      </c>
      <c r="E513" s="18">
        <v>7.3999999999999996E-2</v>
      </c>
      <c r="F513" s="18">
        <v>56</v>
      </c>
      <c r="G513" s="18">
        <v>54</v>
      </c>
      <c r="H513" s="18">
        <v>0.43</v>
      </c>
      <c r="I513" s="18">
        <v>0.53800000000000003</v>
      </c>
      <c r="J513" s="18">
        <v>3.2000000000000001E-2</v>
      </c>
      <c r="K513" s="18">
        <v>10593248</v>
      </c>
      <c r="L513" s="18">
        <v>0.34399999999999997</v>
      </c>
      <c r="M513" s="18">
        <f t="shared" si="8"/>
        <v>0</v>
      </c>
      <c r="N513" s="9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ht="15" x14ac:dyDescent="0.25">
      <c r="A514" s="14" t="s">
        <v>59</v>
      </c>
      <c r="B514" s="14" t="s">
        <v>71</v>
      </c>
      <c r="C514" s="16" t="s">
        <v>122</v>
      </c>
      <c r="D514" s="18">
        <v>3.9E-2</v>
      </c>
      <c r="E514" s="18">
        <v>4.4999999999999998E-2</v>
      </c>
      <c r="F514" s="18">
        <v>58</v>
      </c>
      <c r="G514" s="18">
        <v>55</v>
      </c>
      <c r="H514" s="18">
        <v>0.42199999999999999</v>
      </c>
      <c r="I514" s="18">
        <v>0.54400000000000004</v>
      </c>
      <c r="J514" s="18">
        <v>3.4000000000000002E-2</v>
      </c>
      <c r="K514" s="18">
        <v>3995146</v>
      </c>
      <c r="L514" s="18">
        <v>0.628</v>
      </c>
      <c r="M514" s="18">
        <f t="shared" si="8"/>
        <v>0</v>
      </c>
      <c r="N514" s="9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ht="15" x14ac:dyDescent="0.25">
      <c r="A515" s="14" t="s">
        <v>59</v>
      </c>
      <c r="B515" s="14" t="s">
        <v>77</v>
      </c>
      <c r="C515" s="16" t="s">
        <v>122</v>
      </c>
      <c r="D515" s="18">
        <v>3.9E-2</v>
      </c>
      <c r="E515" s="18">
        <v>4.1000000000000002E-2</v>
      </c>
      <c r="F515" s="18">
        <v>63</v>
      </c>
      <c r="G515" s="18">
        <v>58</v>
      </c>
      <c r="H515" s="18">
        <v>0.43</v>
      </c>
      <c r="I515" s="18">
        <v>0.54900000000000004</v>
      </c>
      <c r="J515" s="18">
        <v>2.1000000000000001E-2</v>
      </c>
      <c r="K515" s="18">
        <v>5557889</v>
      </c>
      <c r="L515" s="18">
        <v>0.20200000000000001</v>
      </c>
      <c r="M515" s="18">
        <f t="shared" si="8"/>
        <v>0</v>
      </c>
      <c r="N515" s="9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ht="15" x14ac:dyDescent="0.25">
      <c r="A516" s="14" t="s">
        <v>59</v>
      </c>
      <c r="B516" s="14" t="s">
        <v>100</v>
      </c>
      <c r="C516" s="16" t="s">
        <v>122</v>
      </c>
      <c r="D516" s="18">
        <v>3.9E-2</v>
      </c>
      <c r="E516" s="18">
        <v>4.9000000000000002E-2</v>
      </c>
      <c r="F516" s="18">
        <v>64</v>
      </c>
      <c r="G516" s="18">
        <v>61</v>
      </c>
      <c r="H516" s="18">
        <v>0.437</v>
      </c>
      <c r="I516" s="18">
        <v>0.53200000000000003</v>
      </c>
      <c r="J516" s="18">
        <v>3.1E-2</v>
      </c>
      <c r="K516" s="18">
        <v>12586827</v>
      </c>
      <c r="L516" s="18">
        <v>0.42</v>
      </c>
      <c r="M516" s="18">
        <f t="shared" si="8"/>
        <v>0</v>
      </c>
      <c r="N516" s="9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ht="15" x14ac:dyDescent="0.25">
      <c r="A517" s="14" t="s">
        <v>59</v>
      </c>
      <c r="B517" s="14" t="s">
        <v>94</v>
      </c>
      <c r="C517" s="16" t="s">
        <v>122</v>
      </c>
      <c r="D517" s="18">
        <v>4.1000000000000002E-2</v>
      </c>
      <c r="E517" s="18">
        <v>7.3999999999999996E-2</v>
      </c>
      <c r="F517" s="18">
        <v>50</v>
      </c>
      <c r="G517" s="18">
        <v>48</v>
      </c>
      <c r="H517" s="18">
        <v>0.45300000000000001</v>
      </c>
      <c r="I517" s="18">
        <v>0.51500000000000001</v>
      </c>
      <c r="J517" s="18">
        <v>3.2000000000000001E-2</v>
      </c>
      <c r="K517" s="18">
        <v>23361025</v>
      </c>
      <c r="L517" s="18">
        <v>0.307</v>
      </c>
      <c r="M517" s="18">
        <f t="shared" si="8"/>
        <v>0</v>
      </c>
      <c r="N517" s="9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ht="15" x14ac:dyDescent="0.25">
      <c r="A518" s="14" t="s">
        <v>59</v>
      </c>
      <c r="B518" s="14" t="s">
        <v>89</v>
      </c>
      <c r="C518" s="16" t="s">
        <v>122</v>
      </c>
      <c r="D518" s="18">
        <v>4.1000000000000002E-2</v>
      </c>
      <c r="E518" s="18">
        <v>5.5E-2</v>
      </c>
      <c r="F518" s="18">
        <v>53</v>
      </c>
      <c r="G518" s="18">
        <v>53</v>
      </c>
      <c r="H518" s="18">
        <v>0.45900000000000002</v>
      </c>
      <c r="I518" s="18">
        <v>0.51</v>
      </c>
      <c r="J518" s="18">
        <v>3.1E-2</v>
      </c>
      <c r="K518" s="18">
        <v>14573338</v>
      </c>
      <c r="L518" s="18">
        <v>0.154</v>
      </c>
      <c r="M518" s="18">
        <f t="shared" si="8"/>
        <v>0</v>
      </c>
      <c r="N518" s="9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ht="15" x14ac:dyDescent="0.25">
      <c r="A519" s="14" t="s">
        <v>59</v>
      </c>
      <c r="B519" s="14" t="s">
        <v>108</v>
      </c>
      <c r="C519" s="16" t="s">
        <v>122</v>
      </c>
      <c r="D519" s="18">
        <v>4.1000000000000002E-2</v>
      </c>
      <c r="E519" s="18">
        <v>4.3999999999999997E-2</v>
      </c>
      <c r="F519" s="18">
        <v>59</v>
      </c>
      <c r="G519" s="18">
        <v>57</v>
      </c>
      <c r="H519" s="18">
        <v>0.44800000000000001</v>
      </c>
      <c r="I519" s="18">
        <v>0.52100000000000002</v>
      </c>
      <c r="J519" s="18">
        <v>3.1E-2</v>
      </c>
      <c r="K519" s="18">
        <v>43639752</v>
      </c>
      <c r="L519" s="18">
        <v>0.27400000000000002</v>
      </c>
      <c r="M519" s="18">
        <f t="shared" si="8"/>
        <v>0</v>
      </c>
      <c r="N519" s="9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ht="15" x14ac:dyDescent="0.25">
      <c r="A520" s="14" t="s">
        <v>59</v>
      </c>
      <c r="B520" s="14" t="s">
        <v>97</v>
      </c>
      <c r="C520" s="16" t="s">
        <v>122</v>
      </c>
      <c r="D520" s="18">
        <v>4.2000000000000003E-2</v>
      </c>
      <c r="E520" s="18">
        <v>8.5000000000000006E-2</v>
      </c>
      <c r="F520" s="18">
        <v>51</v>
      </c>
      <c r="G520" s="18">
        <v>51</v>
      </c>
      <c r="H520" s="18">
        <v>0.439</v>
      </c>
      <c r="I520" s="18">
        <v>0.53400000000000003</v>
      </c>
      <c r="J520" s="18">
        <v>2.7E-2</v>
      </c>
      <c r="K520" s="18">
        <v>155381020</v>
      </c>
      <c r="L520" s="18">
        <v>0.42599999999999999</v>
      </c>
      <c r="M520" s="18">
        <f t="shared" si="8"/>
        <v>1</v>
      </c>
      <c r="N520" s="9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ht="15" x14ac:dyDescent="0.25">
      <c r="A521" s="14" t="s">
        <v>59</v>
      </c>
      <c r="B521" s="14" t="s">
        <v>112</v>
      </c>
      <c r="C521" s="16" t="s">
        <v>122</v>
      </c>
      <c r="D521" s="18">
        <v>4.2999999999999997E-2</v>
      </c>
      <c r="E521" s="18">
        <v>6.5000000000000002E-2</v>
      </c>
      <c r="F521" s="18">
        <v>54</v>
      </c>
      <c r="G521" s="18">
        <v>52</v>
      </c>
      <c r="H521" s="18">
        <v>0.47</v>
      </c>
      <c r="I521" s="18">
        <v>0.504</v>
      </c>
      <c r="J521" s="18">
        <v>2.7E-2</v>
      </c>
      <c r="K521" s="18">
        <v>12825031</v>
      </c>
      <c r="L521" s="18">
        <v>0.38300000000000001</v>
      </c>
      <c r="M521" s="18">
        <f t="shared" si="8"/>
        <v>0</v>
      </c>
      <c r="N521" s="9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ht="15" x14ac:dyDescent="0.25">
      <c r="A522" s="14" t="s">
        <v>59</v>
      </c>
      <c r="B522" s="14" t="s">
        <v>65</v>
      </c>
      <c r="C522" s="16" t="s">
        <v>122</v>
      </c>
      <c r="D522" s="18">
        <v>4.2999999999999997E-2</v>
      </c>
      <c r="E522" s="18">
        <v>7.2999999999999995E-2</v>
      </c>
      <c r="F522" s="18">
        <v>55</v>
      </c>
      <c r="G522" s="18">
        <v>54</v>
      </c>
      <c r="H522" s="18">
        <v>0.46100000000000002</v>
      </c>
      <c r="I522" s="18">
        <v>0.51400000000000001</v>
      </c>
      <c r="J522" s="18">
        <v>2.5000000000000001E-2</v>
      </c>
      <c r="K522" s="18">
        <v>15094967</v>
      </c>
      <c r="L522" s="18">
        <v>0.248</v>
      </c>
      <c r="M522" s="18">
        <f t="shared" si="8"/>
        <v>0</v>
      </c>
      <c r="N522" s="9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ht="15" x14ac:dyDescent="0.25">
      <c r="A523" s="14" t="s">
        <v>59</v>
      </c>
      <c r="B523" s="14" t="s">
        <v>80</v>
      </c>
      <c r="C523" s="16" t="s">
        <v>122</v>
      </c>
      <c r="D523" s="18">
        <v>4.2999999999999997E-2</v>
      </c>
      <c r="E523" s="18">
        <v>5.2999999999999999E-2</v>
      </c>
      <c r="F523" s="18">
        <v>59</v>
      </c>
      <c r="G523" s="18">
        <v>57</v>
      </c>
      <c r="H523" s="18">
        <v>0.46</v>
      </c>
      <c r="I523" s="18">
        <v>0.51500000000000001</v>
      </c>
      <c r="J523" s="18">
        <v>2.5000000000000001E-2</v>
      </c>
      <c r="K523" s="18">
        <v>1628332</v>
      </c>
      <c r="L523" s="18">
        <v>0.55600000000000005</v>
      </c>
      <c r="M523" s="18">
        <f t="shared" si="8"/>
        <v>0</v>
      </c>
      <c r="N523" s="9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ht="15" x14ac:dyDescent="0.25">
      <c r="A524" s="14" t="s">
        <v>59</v>
      </c>
      <c r="B524" s="14" t="s">
        <v>72</v>
      </c>
      <c r="C524" s="16" t="s">
        <v>122</v>
      </c>
      <c r="D524" s="18">
        <v>4.3999999999999997E-2</v>
      </c>
      <c r="E524" s="18">
        <v>9.5000000000000001E-2</v>
      </c>
      <c r="F524" s="18">
        <v>50</v>
      </c>
      <c r="G524" s="18">
        <v>47</v>
      </c>
      <c r="H524" s="18">
        <v>0.45600000000000002</v>
      </c>
      <c r="I524" s="18">
        <v>0.51500000000000001</v>
      </c>
      <c r="J524" s="18">
        <v>2.8000000000000001E-2</v>
      </c>
      <c r="K524" s="18">
        <v>60486276</v>
      </c>
      <c r="L524" s="18">
        <v>0.39400000000000002</v>
      </c>
      <c r="M524" s="18">
        <f t="shared" si="8"/>
        <v>1</v>
      </c>
      <c r="N524" s="9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ht="15" x14ac:dyDescent="0.25">
      <c r="A525" s="14" t="s">
        <v>59</v>
      </c>
      <c r="B525" s="14" t="s">
        <v>66</v>
      </c>
      <c r="C525" s="16" t="s">
        <v>122</v>
      </c>
      <c r="D525" s="18">
        <v>4.4999999999999998E-2</v>
      </c>
      <c r="E525" s="18">
        <v>6.3E-2</v>
      </c>
      <c r="F525" s="18">
        <v>54</v>
      </c>
      <c r="G525" s="18">
        <v>51</v>
      </c>
      <c r="H525" s="18">
        <v>0.44</v>
      </c>
      <c r="I525" s="18">
        <v>0.53500000000000003</v>
      </c>
      <c r="J525" s="18">
        <v>2.5999999999999999E-2</v>
      </c>
      <c r="K525" s="18">
        <v>8926687</v>
      </c>
      <c r="L525" s="18">
        <v>0.104</v>
      </c>
      <c r="M525" s="18">
        <f t="shared" si="8"/>
        <v>0</v>
      </c>
      <c r="N525" s="9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ht="15" x14ac:dyDescent="0.25">
      <c r="A526" s="14" t="s">
        <v>59</v>
      </c>
      <c r="B526" s="14" t="s">
        <v>111</v>
      </c>
      <c r="C526" s="16" t="s">
        <v>122</v>
      </c>
      <c r="D526" s="18">
        <v>4.4999999999999998E-2</v>
      </c>
      <c r="E526" s="18">
        <v>5.3999999999999999E-2</v>
      </c>
      <c r="F526" s="18">
        <v>57</v>
      </c>
      <c r="G526" s="18">
        <v>56</v>
      </c>
      <c r="H526" s="18">
        <v>0.49</v>
      </c>
      <c r="I526" s="18">
        <v>0.48599999999999999</v>
      </c>
      <c r="J526" s="18">
        <v>2.5000000000000001E-2</v>
      </c>
      <c r="K526" s="18">
        <v>32864328</v>
      </c>
      <c r="L526" s="18">
        <v>0.14199999999999999</v>
      </c>
      <c r="M526" s="18">
        <f t="shared" si="8"/>
        <v>0</v>
      </c>
      <c r="N526" s="9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ht="15" x14ac:dyDescent="0.25">
      <c r="A527" s="14" t="s">
        <v>59</v>
      </c>
      <c r="B527" s="14" t="s">
        <v>103</v>
      </c>
      <c r="C527" s="16" t="s">
        <v>122</v>
      </c>
      <c r="D527" s="18">
        <v>4.5999999999999999E-2</v>
      </c>
      <c r="E527" s="18">
        <v>0.1</v>
      </c>
      <c r="F527" s="18">
        <v>55</v>
      </c>
      <c r="G527" s="18">
        <v>52</v>
      </c>
      <c r="H527" s="18">
        <v>0.47799999999999998</v>
      </c>
      <c r="I527" s="18">
        <v>0.49399999999999999</v>
      </c>
      <c r="J527" s="18">
        <v>2.8000000000000001E-2</v>
      </c>
      <c r="K527" s="18">
        <v>9380854</v>
      </c>
      <c r="L527" s="18">
        <v>0.36799999999999999</v>
      </c>
      <c r="M527" s="18">
        <f t="shared" si="8"/>
        <v>0</v>
      </c>
      <c r="N527" s="9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ht="15" x14ac:dyDescent="0.25">
      <c r="A528" s="14" t="s">
        <v>59</v>
      </c>
      <c r="B528" s="14" t="s">
        <v>62</v>
      </c>
      <c r="C528" s="16" t="s">
        <v>122</v>
      </c>
      <c r="D528" s="18">
        <v>4.7E-2</v>
      </c>
      <c r="E528" s="18">
        <v>0.112</v>
      </c>
      <c r="F528" s="18">
        <v>52</v>
      </c>
      <c r="G528" s="18">
        <v>49</v>
      </c>
      <c r="H528" s="18">
        <v>0.47899999999999998</v>
      </c>
      <c r="I528" s="18">
        <v>0.497</v>
      </c>
      <c r="J528" s="18">
        <v>2.4E-2</v>
      </c>
      <c r="K528" s="18">
        <v>18926650</v>
      </c>
      <c r="L528" s="18">
        <v>0.39300000000000002</v>
      </c>
      <c r="M528" s="18">
        <f t="shared" si="8"/>
        <v>0</v>
      </c>
      <c r="N528" s="9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ht="15" x14ac:dyDescent="0.25">
      <c r="A529" s="14" t="s">
        <v>59</v>
      </c>
      <c r="B529" s="14" t="s">
        <v>69</v>
      </c>
      <c r="C529" s="16" t="s">
        <v>122</v>
      </c>
      <c r="D529" s="18">
        <v>4.8000000000000001E-2</v>
      </c>
      <c r="E529" s="18">
        <v>9.5000000000000001E-2</v>
      </c>
      <c r="F529" s="18">
        <v>50</v>
      </c>
      <c r="G529" s="18">
        <v>49</v>
      </c>
      <c r="H529" s="18">
        <v>0.49</v>
      </c>
      <c r="I529" s="18">
        <v>0.48499999999999999</v>
      </c>
      <c r="J529" s="18">
        <v>2.5000000000000001E-2</v>
      </c>
      <c r="K529" s="18">
        <v>11371325</v>
      </c>
      <c r="L529" s="18">
        <v>0.219</v>
      </c>
      <c r="M529" s="18">
        <f t="shared" si="8"/>
        <v>0</v>
      </c>
      <c r="N529" s="9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ht="15" x14ac:dyDescent="0.25">
      <c r="A530" s="14" t="s">
        <v>59</v>
      </c>
      <c r="B530" s="14" t="s">
        <v>90</v>
      </c>
      <c r="C530" s="16" t="s">
        <v>122</v>
      </c>
      <c r="D530" s="18">
        <v>4.8000000000000001E-2</v>
      </c>
      <c r="E530" s="18">
        <v>8.5000000000000006E-2</v>
      </c>
      <c r="F530" s="18">
        <v>53</v>
      </c>
      <c r="G530" s="18">
        <v>54</v>
      </c>
      <c r="H530" s="18">
        <v>0.46700000000000003</v>
      </c>
      <c r="I530" s="18">
        <v>0.504</v>
      </c>
      <c r="J530" s="18">
        <v>2.9000000000000001E-2</v>
      </c>
      <c r="K530" s="18">
        <v>13559296</v>
      </c>
      <c r="L530" s="18">
        <v>0.35199999999999998</v>
      </c>
      <c r="M530" s="18">
        <f t="shared" si="8"/>
        <v>0</v>
      </c>
      <c r="N530" s="9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ht="15" x14ac:dyDescent="0.25">
      <c r="A531" s="14" t="s">
        <v>59</v>
      </c>
      <c r="B531" s="14" t="s">
        <v>96</v>
      </c>
      <c r="C531" s="16" t="s">
        <v>122</v>
      </c>
      <c r="D531" s="18">
        <v>0.05</v>
      </c>
      <c r="E531" s="18">
        <v>6.9000000000000006E-2</v>
      </c>
      <c r="F531" s="18">
        <v>57</v>
      </c>
      <c r="G531" s="18">
        <v>56</v>
      </c>
      <c r="H531" s="18">
        <v>0.497</v>
      </c>
      <c r="I531" s="18">
        <v>0.47699999999999998</v>
      </c>
      <c r="J531" s="18">
        <v>2.5999999999999999E-2</v>
      </c>
      <c r="K531" s="18">
        <v>15302948</v>
      </c>
      <c r="L531" s="18">
        <v>0.17399999999999999</v>
      </c>
      <c r="M531" s="18">
        <f t="shared" si="8"/>
        <v>0</v>
      </c>
      <c r="N531" s="9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ht="15" x14ac:dyDescent="0.25">
      <c r="A532" s="14" t="s">
        <v>59</v>
      </c>
      <c r="B532" s="14" t="s">
        <v>92</v>
      </c>
      <c r="C532" s="16" t="s">
        <v>123</v>
      </c>
      <c r="D532" s="18">
        <v>1.2E-2</v>
      </c>
      <c r="E532" s="18">
        <v>1.2999999999999999E-2</v>
      </c>
      <c r="F532" s="18">
        <v>77</v>
      </c>
      <c r="G532" s="18">
        <v>69</v>
      </c>
      <c r="H532" s="18">
        <v>0.21199999999999999</v>
      </c>
      <c r="I532" s="18">
        <v>0.71099999999999997</v>
      </c>
      <c r="J532" s="18">
        <v>7.6999999999999999E-2</v>
      </c>
      <c r="K532" s="18">
        <v>1280924</v>
      </c>
      <c r="L532" s="18">
        <v>0.40600000000000003</v>
      </c>
      <c r="M532" s="18">
        <f t="shared" si="8"/>
        <v>0</v>
      </c>
      <c r="N532" s="9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ht="15" x14ac:dyDescent="0.25">
      <c r="A533" s="14" t="s">
        <v>59</v>
      </c>
      <c r="B533" s="14" t="s">
        <v>101</v>
      </c>
      <c r="C533" s="16" t="s">
        <v>123</v>
      </c>
      <c r="D533" s="18">
        <v>1.7000000000000001E-2</v>
      </c>
      <c r="E533" s="18">
        <v>1.2E-2</v>
      </c>
      <c r="F533" s="18">
        <v>78</v>
      </c>
      <c r="G533" s="18">
        <v>69</v>
      </c>
      <c r="H533" s="18">
        <v>0.223</v>
      </c>
      <c r="I533" s="18">
        <v>0.70099999999999996</v>
      </c>
      <c r="J533" s="18">
        <v>7.5999999999999998E-2</v>
      </c>
      <c r="K533" s="18">
        <v>89770</v>
      </c>
      <c r="L533" s="18">
        <v>0.52300000000000002</v>
      </c>
      <c r="M533" s="18">
        <f t="shared" si="8"/>
        <v>0</v>
      </c>
      <c r="N533" s="9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ht="15" x14ac:dyDescent="0.25">
      <c r="A534" s="14" t="s">
        <v>59</v>
      </c>
      <c r="B534" s="14" t="s">
        <v>110</v>
      </c>
      <c r="C534" s="16" t="s">
        <v>123</v>
      </c>
      <c r="D534" s="18">
        <v>1.9E-2</v>
      </c>
      <c r="E534" s="18">
        <v>1.4999999999999999E-2</v>
      </c>
      <c r="F534" s="18">
        <v>77</v>
      </c>
      <c r="G534" s="18">
        <v>73</v>
      </c>
      <c r="H534" s="18">
        <v>0.23499999999999999</v>
      </c>
      <c r="I534" s="18">
        <v>0.69599999999999995</v>
      </c>
      <c r="J534" s="18">
        <v>6.9000000000000006E-2</v>
      </c>
      <c r="K534" s="18">
        <v>10549100</v>
      </c>
      <c r="L534" s="18">
        <v>0.65900000000000003</v>
      </c>
      <c r="M534" s="18">
        <f t="shared" si="8"/>
        <v>0</v>
      </c>
      <c r="N534" s="9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ht="15" x14ac:dyDescent="0.25">
      <c r="A535" s="14" t="s">
        <v>59</v>
      </c>
      <c r="B535" s="14" t="s">
        <v>104</v>
      </c>
      <c r="C535" s="16" t="s">
        <v>123</v>
      </c>
      <c r="D535" s="18">
        <v>2.1999999999999999E-2</v>
      </c>
      <c r="E535" s="18">
        <v>3.5000000000000003E-2</v>
      </c>
      <c r="F535" s="18">
        <v>56</v>
      </c>
      <c r="G535" s="18">
        <v>53</v>
      </c>
      <c r="H535" s="18">
        <v>0.29699999999999999</v>
      </c>
      <c r="I535" s="18">
        <v>0.65100000000000002</v>
      </c>
      <c r="J535" s="18">
        <v>5.1999999999999998E-2</v>
      </c>
      <c r="K535" s="18">
        <v>50895698</v>
      </c>
      <c r="L535" s="18">
        <v>0.622</v>
      </c>
      <c r="M535" s="18">
        <f t="shared" si="8"/>
        <v>1</v>
      </c>
      <c r="N535" s="9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ht="15" x14ac:dyDescent="0.25">
      <c r="A536" s="14" t="s">
        <v>59</v>
      </c>
      <c r="B536" s="14" t="s">
        <v>93</v>
      </c>
      <c r="C536" s="16" t="s">
        <v>123</v>
      </c>
      <c r="D536" s="18">
        <v>2.1999999999999999E-2</v>
      </c>
      <c r="E536" s="18">
        <v>2.9000000000000001E-2</v>
      </c>
      <c r="F536" s="18">
        <v>72</v>
      </c>
      <c r="G536" s="18">
        <v>68</v>
      </c>
      <c r="H536" s="18">
        <v>0.28100000000000003</v>
      </c>
      <c r="I536" s="18">
        <v>0.66900000000000004</v>
      </c>
      <c r="J536" s="18">
        <v>0.05</v>
      </c>
      <c r="K536" s="18">
        <v>31642360</v>
      </c>
      <c r="L536" s="18">
        <v>0.57699999999999996</v>
      </c>
      <c r="M536" s="18">
        <f t="shared" si="8"/>
        <v>0</v>
      </c>
      <c r="N536" s="9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ht="15" x14ac:dyDescent="0.25">
      <c r="A537" s="14" t="s">
        <v>59</v>
      </c>
      <c r="B537" s="14" t="s">
        <v>87</v>
      </c>
      <c r="C537" s="16" t="s">
        <v>123</v>
      </c>
      <c r="D537" s="18">
        <v>2.1999999999999999E-2</v>
      </c>
      <c r="E537" s="18">
        <v>1.4E-2</v>
      </c>
      <c r="F537" s="18">
        <v>77</v>
      </c>
      <c r="G537" s="18">
        <v>73</v>
      </c>
      <c r="H537" s="18">
        <v>0.29399999999999998</v>
      </c>
      <c r="I537" s="18">
        <v>0.66</v>
      </c>
      <c r="J537" s="18">
        <v>4.5999999999999999E-2</v>
      </c>
      <c r="K537" s="18">
        <v>6040612</v>
      </c>
      <c r="L537" s="18">
        <v>0.77600000000000002</v>
      </c>
      <c r="M537" s="18">
        <f t="shared" si="8"/>
        <v>0</v>
      </c>
      <c r="N537" s="9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ht="15" x14ac:dyDescent="0.25">
      <c r="A538" s="14" t="s">
        <v>59</v>
      </c>
      <c r="B538" s="14" t="s">
        <v>64</v>
      </c>
      <c r="C538" s="16" t="s">
        <v>123</v>
      </c>
      <c r="D538" s="18">
        <v>2.4E-2</v>
      </c>
      <c r="E538" s="18">
        <v>0.04</v>
      </c>
      <c r="F538" s="18">
        <v>46</v>
      </c>
      <c r="G538" s="18">
        <v>47</v>
      </c>
      <c r="H538" s="18">
        <v>0.34300000000000003</v>
      </c>
      <c r="I538" s="18">
        <v>0.623</v>
      </c>
      <c r="J538" s="18">
        <v>3.5000000000000003E-2</v>
      </c>
      <c r="K538" s="18">
        <v>1969341</v>
      </c>
      <c r="L538" s="18">
        <v>0.56200000000000006</v>
      </c>
      <c r="M538" s="18">
        <f t="shared" si="8"/>
        <v>0</v>
      </c>
      <c r="N538" s="9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ht="15" x14ac:dyDescent="0.25">
      <c r="A539" s="14" t="s">
        <v>59</v>
      </c>
      <c r="B539" s="14" t="s">
        <v>75</v>
      </c>
      <c r="C539" s="16" t="s">
        <v>123</v>
      </c>
      <c r="D539" s="18">
        <v>2.4E-2</v>
      </c>
      <c r="E539" s="18">
        <v>0.02</v>
      </c>
      <c r="F539" s="18">
        <v>73</v>
      </c>
      <c r="G539" s="18">
        <v>68</v>
      </c>
      <c r="H539" s="18">
        <v>0.315</v>
      </c>
      <c r="I539" s="18">
        <v>0.63</v>
      </c>
      <c r="J539" s="18">
        <v>5.5E-2</v>
      </c>
      <c r="K539" s="18">
        <v>78075705</v>
      </c>
      <c r="L539" s="18">
        <v>0.43</v>
      </c>
      <c r="M539" s="18">
        <f t="shared" si="8"/>
        <v>1</v>
      </c>
      <c r="N539" s="9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ht="15" x14ac:dyDescent="0.25">
      <c r="A540" s="14" t="s">
        <v>59</v>
      </c>
      <c r="B540" s="14" t="s">
        <v>60</v>
      </c>
      <c r="C540" s="16" t="s">
        <v>123</v>
      </c>
      <c r="D540" s="18">
        <v>2.5000000000000001E-2</v>
      </c>
      <c r="E540" s="18">
        <v>2.4E-2</v>
      </c>
      <c r="F540" s="18">
        <v>72</v>
      </c>
      <c r="G540" s="18">
        <v>69</v>
      </c>
      <c r="H540" s="18">
        <v>0.27100000000000002</v>
      </c>
      <c r="I540" s="18">
        <v>0.68100000000000005</v>
      </c>
      <c r="J540" s="18">
        <v>4.7E-2</v>
      </c>
      <c r="K540" s="18">
        <v>37062820</v>
      </c>
      <c r="L540" s="18">
        <v>0.67500000000000004</v>
      </c>
      <c r="M540" s="18">
        <f t="shared" si="8"/>
        <v>0</v>
      </c>
      <c r="N540" s="9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ht="15" x14ac:dyDescent="0.25">
      <c r="A541" s="14" t="s">
        <v>59</v>
      </c>
      <c r="B541" s="14" t="s">
        <v>95</v>
      </c>
      <c r="C541" s="16" t="s">
        <v>123</v>
      </c>
      <c r="D541" s="18">
        <v>2.7E-2</v>
      </c>
      <c r="E541" s="18">
        <v>3.7999999999999999E-2</v>
      </c>
      <c r="F541" s="18">
        <v>65</v>
      </c>
      <c r="G541" s="18">
        <v>60</v>
      </c>
      <c r="H541" s="18">
        <v>0.377</v>
      </c>
      <c r="I541" s="18">
        <v>0.58899999999999997</v>
      </c>
      <c r="J541" s="18">
        <v>3.4000000000000002E-2</v>
      </c>
      <c r="K541" s="18">
        <v>2178967</v>
      </c>
      <c r="L541" s="18">
        <v>0.41599999999999998</v>
      </c>
      <c r="M541" s="18">
        <f t="shared" si="8"/>
        <v>0</v>
      </c>
      <c r="N541" s="9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ht="15" x14ac:dyDescent="0.25">
      <c r="A542" s="14" t="s">
        <v>59</v>
      </c>
      <c r="B542" s="14" t="s">
        <v>85</v>
      </c>
      <c r="C542" s="16" t="s">
        <v>123</v>
      </c>
      <c r="D542" s="18">
        <v>2.8000000000000001E-2</v>
      </c>
      <c r="E542" s="18">
        <v>7.6999999999999999E-2</v>
      </c>
      <c r="F542" s="18">
        <v>48</v>
      </c>
      <c r="G542" s="18">
        <v>47</v>
      </c>
      <c r="H542" s="18">
        <v>0.376</v>
      </c>
      <c r="I542" s="18">
        <v>0.58099999999999996</v>
      </c>
      <c r="J542" s="18">
        <v>4.2999999999999997E-2</v>
      </c>
      <c r="K542" s="18">
        <v>2008921</v>
      </c>
      <c r="L542" s="18">
        <v>0.248</v>
      </c>
      <c r="M542" s="18">
        <f t="shared" si="8"/>
        <v>0</v>
      </c>
      <c r="N542" s="9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ht="15" x14ac:dyDescent="0.25">
      <c r="A543" s="14" t="s">
        <v>59</v>
      </c>
      <c r="B543" s="14" t="s">
        <v>74</v>
      </c>
      <c r="C543" s="16" t="s">
        <v>123</v>
      </c>
      <c r="D543" s="18">
        <v>2.8000000000000001E-2</v>
      </c>
      <c r="E543" s="18">
        <v>6.2E-2</v>
      </c>
      <c r="F543" s="18">
        <v>62</v>
      </c>
      <c r="G543" s="18">
        <v>59</v>
      </c>
      <c r="H543" s="18">
        <v>0.34100000000000003</v>
      </c>
      <c r="I543" s="18">
        <v>0.622</v>
      </c>
      <c r="J543" s="18">
        <v>3.6999999999999998E-2</v>
      </c>
      <c r="K543" s="18">
        <v>834036</v>
      </c>
      <c r="L543" s="18">
        <v>0.77</v>
      </c>
      <c r="M543" s="18">
        <f t="shared" si="8"/>
        <v>0</v>
      </c>
      <c r="N543" s="9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ht="15" x14ac:dyDescent="0.25">
      <c r="A544" s="14" t="s">
        <v>59</v>
      </c>
      <c r="B544" s="14" t="s">
        <v>107</v>
      </c>
      <c r="C544" s="16" t="s">
        <v>123</v>
      </c>
      <c r="D544" s="18">
        <v>3.1E-2</v>
      </c>
      <c r="E544" s="18">
        <v>6.3E-2</v>
      </c>
      <c r="F544" s="18">
        <v>48</v>
      </c>
      <c r="G544" s="18">
        <v>49</v>
      </c>
      <c r="H544" s="18">
        <v>0.38800000000000001</v>
      </c>
      <c r="I544" s="18">
        <v>0.57799999999999996</v>
      </c>
      <c r="J544" s="18">
        <v>3.3000000000000002E-2</v>
      </c>
      <c r="K544" s="18">
        <v>1193148</v>
      </c>
      <c r="L544" s="18">
        <v>0.215</v>
      </c>
      <c r="M544" s="18">
        <f t="shared" si="8"/>
        <v>0</v>
      </c>
      <c r="N544" s="9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ht="15" x14ac:dyDescent="0.25">
      <c r="A545" s="14" t="s">
        <v>59</v>
      </c>
      <c r="B545" s="14" t="s">
        <v>113</v>
      </c>
      <c r="C545" s="16" t="s">
        <v>123</v>
      </c>
      <c r="D545" s="18">
        <v>3.2000000000000001E-2</v>
      </c>
      <c r="E545" s="18">
        <v>5.8999999999999997E-2</v>
      </c>
      <c r="F545" s="18">
        <v>54</v>
      </c>
      <c r="G545" s="18">
        <v>53</v>
      </c>
      <c r="H545" s="18">
        <v>0.41199999999999998</v>
      </c>
      <c r="I545" s="18">
        <v>0.54800000000000004</v>
      </c>
      <c r="J545" s="18">
        <v>0.04</v>
      </c>
      <c r="K545" s="18">
        <v>13076978</v>
      </c>
      <c r="L545" s="18">
        <v>0.33200000000000002</v>
      </c>
      <c r="M545" s="18">
        <f t="shared" si="8"/>
        <v>0</v>
      </c>
      <c r="N545" s="9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ht="15" x14ac:dyDescent="0.25">
      <c r="A546" s="14" t="s">
        <v>59</v>
      </c>
      <c r="B546" s="14" t="s">
        <v>81</v>
      </c>
      <c r="C546" s="16" t="s">
        <v>123</v>
      </c>
      <c r="D546" s="18">
        <v>3.2000000000000001E-2</v>
      </c>
      <c r="E546" s="18">
        <v>5.5E-2</v>
      </c>
      <c r="F546" s="18">
        <v>62</v>
      </c>
      <c r="G546" s="18">
        <v>60</v>
      </c>
      <c r="H546" s="18">
        <v>0.39</v>
      </c>
      <c r="I546" s="18">
        <v>0.57499999999999996</v>
      </c>
      <c r="J546" s="18">
        <v>3.5000000000000003E-2</v>
      </c>
      <c r="K546" s="18">
        <v>24262901</v>
      </c>
      <c r="L546" s="18">
        <v>0.50700000000000001</v>
      </c>
      <c r="M546" s="18">
        <f t="shared" si="8"/>
        <v>0</v>
      </c>
      <c r="N546" s="9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ht="15" x14ac:dyDescent="0.25">
      <c r="A547" s="14" t="s">
        <v>59</v>
      </c>
      <c r="B547" s="14" t="s">
        <v>79</v>
      </c>
      <c r="C547" s="16" t="s">
        <v>123</v>
      </c>
      <c r="D547" s="18">
        <v>3.3000000000000002E-2</v>
      </c>
      <c r="E547" s="18">
        <v>4.2999999999999997E-2</v>
      </c>
      <c r="F547" s="18">
        <v>63</v>
      </c>
      <c r="G547" s="18">
        <v>61</v>
      </c>
      <c r="H547" s="18">
        <v>0.38600000000000001</v>
      </c>
      <c r="I547" s="18">
        <v>0.56000000000000005</v>
      </c>
      <c r="J547" s="18">
        <v>5.2999999999999999E-2</v>
      </c>
      <c r="K547" s="18">
        <v>1556222</v>
      </c>
      <c r="L547" s="18">
        <v>0.85699999999999998</v>
      </c>
      <c r="M547" s="18">
        <f t="shared" si="8"/>
        <v>0</v>
      </c>
      <c r="N547" s="9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ht="15" x14ac:dyDescent="0.25">
      <c r="A548" s="14" t="s">
        <v>59</v>
      </c>
      <c r="B548" s="14" t="s">
        <v>68</v>
      </c>
      <c r="C548" s="16" t="s">
        <v>123</v>
      </c>
      <c r="D548" s="18">
        <v>3.5000000000000003E-2</v>
      </c>
      <c r="E548" s="18">
        <v>0.10299999999999999</v>
      </c>
      <c r="F548" s="18">
        <v>50</v>
      </c>
      <c r="G548" s="18">
        <v>46</v>
      </c>
      <c r="H548" s="18">
        <v>0.40600000000000003</v>
      </c>
      <c r="I548" s="18">
        <v>0.55500000000000005</v>
      </c>
      <c r="J548" s="18">
        <v>3.9E-2</v>
      </c>
      <c r="K548" s="18">
        <v>4349921</v>
      </c>
      <c r="L548" s="18">
        <v>0.38800000000000001</v>
      </c>
      <c r="M548" s="18">
        <f t="shared" si="8"/>
        <v>0</v>
      </c>
      <c r="N548" s="9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ht="15" x14ac:dyDescent="0.25">
      <c r="A549" s="14" t="s">
        <v>59</v>
      </c>
      <c r="B549" s="14" t="s">
        <v>78</v>
      </c>
      <c r="C549" s="16" t="s">
        <v>123</v>
      </c>
      <c r="D549" s="18">
        <v>3.5000000000000003E-2</v>
      </c>
      <c r="E549" s="18">
        <v>5.0999999999999997E-2</v>
      </c>
      <c r="F549" s="18">
        <v>63</v>
      </c>
      <c r="G549" s="18">
        <v>60</v>
      </c>
      <c r="H549" s="18">
        <v>0.44400000000000001</v>
      </c>
      <c r="I549" s="18">
        <v>0.52300000000000002</v>
      </c>
      <c r="J549" s="18">
        <v>3.3000000000000002E-2</v>
      </c>
      <c r="K549" s="18">
        <v>87095281</v>
      </c>
      <c r="L549" s="18">
        <v>0.17299999999999999</v>
      </c>
      <c r="M549" s="18">
        <f t="shared" si="8"/>
        <v>1</v>
      </c>
      <c r="N549" s="9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ht="15" x14ac:dyDescent="0.25">
      <c r="A550" s="14" t="s">
        <v>59</v>
      </c>
      <c r="B550" s="14" t="s">
        <v>91</v>
      </c>
      <c r="C550" s="16" t="s">
        <v>123</v>
      </c>
      <c r="D550" s="18">
        <v>3.5000000000000003E-2</v>
      </c>
      <c r="E550" s="18">
        <v>7.0000000000000007E-2</v>
      </c>
      <c r="F550" s="18">
        <v>63</v>
      </c>
      <c r="G550" s="18">
        <v>60</v>
      </c>
      <c r="H550" s="18">
        <v>0.40600000000000003</v>
      </c>
      <c r="I550" s="18">
        <v>0.56299999999999994</v>
      </c>
      <c r="J550" s="18">
        <v>3.1E-2</v>
      </c>
      <c r="K550" s="18">
        <v>3609420</v>
      </c>
      <c r="L550" s="18">
        <v>0.56699999999999995</v>
      </c>
      <c r="M550" s="18">
        <f t="shared" si="8"/>
        <v>0</v>
      </c>
      <c r="N550" s="9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ht="15" x14ac:dyDescent="0.25">
      <c r="A551" s="14" t="s">
        <v>59</v>
      </c>
      <c r="B551" s="14" t="s">
        <v>106</v>
      </c>
      <c r="C551" s="16" t="s">
        <v>123</v>
      </c>
      <c r="D551" s="18">
        <v>3.5000000000000003E-2</v>
      </c>
      <c r="E551" s="18">
        <v>5.5E-2</v>
      </c>
      <c r="F551" s="18">
        <v>63</v>
      </c>
      <c r="G551" s="18">
        <v>60</v>
      </c>
      <c r="H551" s="18">
        <v>0.42099999999999999</v>
      </c>
      <c r="I551" s="18">
        <v>0.54800000000000004</v>
      </c>
      <c r="J551" s="18">
        <v>3.1E-2</v>
      </c>
      <c r="K551" s="18">
        <v>35652002</v>
      </c>
      <c r="L551" s="18">
        <v>0.33100000000000002</v>
      </c>
      <c r="M551" s="18">
        <f t="shared" si="8"/>
        <v>0</v>
      </c>
      <c r="N551" s="9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ht="15" x14ac:dyDescent="0.25">
      <c r="A552" s="14" t="s">
        <v>59</v>
      </c>
      <c r="B552" s="14" t="s">
        <v>88</v>
      </c>
      <c r="C552" s="16" t="s">
        <v>123</v>
      </c>
      <c r="D552" s="18">
        <v>3.5000000000000003E-2</v>
      </c>
      <c r="E552" s="18">
        <v>4.3999999999999997E-2</v>
      </c>
      <c r="F552" s="18">
        <v>65</v>
      </c>
      <c r="G552" s="18">
        <v>62</v>
      </c>
      <c r="H552" s="18">
        <v>0.434</v>
      </c>
      <c r="I552" s="18">
        <v>0.53700000000000003</v>
      </c>
      <c r="J552" s="18">
        <v>2.8000000000000001E-2</v>
      </c>
      <c r="K552" s="18">
        <v>21079532</v>
      </c>
      <c r="L552" s="18">
        <v>0.31900000000000001</v>
      </c>
      <c r="M552" s="18">
        <f t="shared" si="8"/>
        <v>0</v>
      </c>
      <c r="N552" s="9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ht="15" x14ac:dyDescent="0.25">
      <c r="A553" s="14" t="s">
        <v>59</v>
      </c>
      <c r="B553" s="14" t="s">
        <v>99</v>
      </c>
      <c r="C553" s="16" t="s">
        <v>123</v>
      </c>
      <c r="D553" s="18">
        <v>3.5999999999999997E-2</v>
      </c>
      <c r="E553" s="18">
        <v>0.04</v>
      </c>
      <c r="F553" s="18">
        <v>68</v>
      </c>
      <c r="G553" s="18">
        <v>64</v>
      </c>
      <c r="H553" s="18">
        <v>0.41599999999999998</v>
      </c>
      <c r="I553" s="18">
        <v>0.54800000000000004</v>
      </c>
      <c r="J553" s="18">
        <v>3.5999999999999997E-2</v>
      </c>
      <c r="K553" s="18">
        <v>178228</v>
      </c>
      <c r="L553" s="18">
        <v>0.61899999999999999</v>
      </c>
      <c r="M553" s="18">
        <f t="shared" si="8"/>
        <v>0</v>
      </c>
      <c r="N553" s="9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ht="15" x14ac:dyDescent="0.25">
      <c r="A554" s="14" t="s">
        <v>59</v>
      </c>
      <c r="B554" s="14" t="s">
        <v>73</v>
      </c>
      <c r="C554" s="16" t="s">
        <v>123</v>
      </c>
      <c r="D554" s="18">
        <v>3.6999999999999998E-2</v>
      </c>
      <c r="E554" s="18">
        <v>7.6999999999999999E-2</v>
      </c>
      <c r="F554" s="18">
        <v>50</v>
      </c>
      <c r="G554" s="18">
        <v>49</v>
      </c>
      <c r="H554" s="18">
        <v>0.41799999999999998</v>
      </c>
      <c r="I554" s="18">
        <v>0.55100000000000005</v>
      </c>
      <c r="J554" s="18">
        <v>3.1E-2</v>
      </c>
      <c r="K554" s="18">
        <v>18976588</v>
      </c>
      <c r="L554" s="18">
        <v>0.50600000000000001</v>
      </c>
      <c r="M554" s="18">
        <f t="shared" si="8"/>
        <v>0</v>
      </c>
      <c r="N554" s="9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ht="15" x14ac:dyDescent="0.25">
      <c r="A555" s="14" t="s">
        <v>59</v>
      </c>
      <c r="B555" s="14" t="s">
        <v>76</v>
      </c>
      <c r="C555" s="16" t="s">
        <v>123</v>
      </c>
      <c r="D555" s="18">
        <v>3.6999999999999998E-2</v>
      </c>
      <c r="E555" s="18">
        <v>7.5999999999999998E-2</v>
      </c>
      <c r="F555" s="18">
        <v>53</v>
      </c>
      <c r="G555" s="18">
        <v>50</v>
      </c>
      <c r="H555" s="18">
        <v>0.39300000000000002</v>
      </c>
      <c r="I555" s="18">
        <v>0.57799999999999996</v>
      </c>
      <c r="J555" s="18">
        <v>2.9000000000000001E-2</v>
      </c>
      <c r="K555" s="18">
        <v>696167</v>
      </c>
      <c r="L555" s="18">
        <v>0.39200000000000002</v>
      </c>
      <c r="M555" s="18">
        <f t="shared" si="8"/>
        <v>0</v>
      </c>
      <c r="N555" s="9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ht="15" x14ac:dyDescent="0.25">
      <c r="A556" s="14" t="s">
        <v>59</v>
      </c>
      <c r="B556" s="14" t="s">
        <v>105</v>
      </c>
      <c r="C556" s="16" t="s">
        <v>123</v>
      </c>
      <c r="D556" s="18">
        <v>3.6999999999999998E-2</v>
      </c>
      <c r="E556" s="18">
        <v>7.0999999999999994E-2</v>
      </c>
      <c r="F556" s="18">
        <v>54</v>
      </c>
      <c r="G556" s="18">
        <v>52</v>
      </c>
      <c r="H556" s="18">
        <v>0.42799999999999999</v>
      </c>
      <c r="I556" s="18">
        <v>0.53800000000000003</v>
      </c>
      <c r="J556" s="18">
        <v>3.4000000000000002E-2</v>
      </c>
      <c r="K556" s="18">
        <v>9940929</v>
      </c>
      <c r="L556" s="18">
        <v>0.17899999999999999</v>
      </c>
      <c r="M556" s="18">
        <f t="shared" si="8"/>
        <v>0</v>
      </c>
      <c r="N556" s="9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ht="15" x14ac:dyDescent="0.25">
      <c r="A557" s="14" t="s">
        <v>59</v>
      </c>
      <c r="B557" s="14" t="s">
        <v>109</v>
      </c>
      <c r="C557" s="16" t="s">
        <v>123</v>
      </c>
      <c r="D557" s="18">
        <v>3.6999999999999998E-2</v>
      </c>
      <c r="E557" s="18">
        <v>6.0999999999999999E-2</v>
      </c>
      <c r="F557" s="18">
        <v>56</v>
      </c>
      <c r="G557" s="18">
        <v>55</v>
      </c>
      <c r="H557" s="18">
        <v>0.42099999999999999</v>
      </c>
      <c r="I557" s="18">
        <v>0.55200000000000005</v>
      </c>
      <c r="J557" s="18">
        <v>2.7E-2</v>
      </c>
      <c r="K557" s="18">
        <v>6306014</v>
      </c>
      <c r="L557" s="18">
        <v>0.375</v>
      </c>
      <c r="M557" s="18">
        <f t="shared" si="8"/>
        <v>0</v>
      </c>
      <c r="N557" s="9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ht="15" x14ac:dyDescent="0.25">
      <c r="A558" s="14" t="s">
        <v>59</v>
      </c>
      <c r="B558" s="14" t="s">
        <v>84</v>
      </c>
      <c r="C558" s="16" t="s">
        <v>123</v>
      </c>
      <c r="D558" s="18">
        <v>3.6999999999999998E-2</v>
      </c>
      <c r="E558" s="18">
        <v>5.1999999999999998E-2</v>
      </c>
      <c r="F558" s="18">
        <v>61</v>
      </c>
      <c r="G558" s="18">
        <v>58</v>
      </c>
      <c r="H558" s="18">
        <v>0.42599999999999999</v>
      </c>
      <c r="I558" s="18">
        <v>0.54800000000000004</v>
      </c>
      <c r="J558" s="18">
        <v>2.5999999999999999E-2</v>
      </c>
      <c r="K558" s="18">
        <v>40909194</v>
      </c>
      <c r="L558" s="18">
        <v>0.23599999999999999</v>
      </c>
      <c r="M558" s="18">
        <f t="shared" si="8"/>
        <v>0</v>
      </c>
      <c r="N558" s="9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ht="15" x14ac:dyDescent="0.25">
      <c r="A559" s="14" t="s">
        <v>59</v>
      </c>
      <c r="B559" s="14" t="s">
        <v>86</v>
      </c>
      <c r="C559" s="16" t="s">
        <v>123</v>
      </c>
      <c r="D559" s="18">
        <v>3.6999999999999998E-2</v>
      </c>
      <c r="E559" s="18">
        <v>0.06</v>
      </c>
      <c r="F559" s="18">
        <v>60</v>
      </c>
      <c r="G559" s="18">
        <v>59</v>
      </c>
      <c r="H559" s="18">
        <v>0.433</v>
      </c>
      <c r="I559" s="18">
        <v>0.53600000000000003</v>
      </c>
      <c r="J559" s="18">
        <v>3.1E-2</v>
      </c>
      <c r="K559" s="18">
        <v>3957990</v>
      </c>
      <c r="L559" s="18">
        <v>0.47799999999999998</v>
      </c>
      <c r="M559" s="18">
        <f t="shared" si="8"/>
        <v>0</v>
      </c>
      <c r="N559" s="9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ht="15" x14ac:dyDescent="0.25">
      <c r="A560" s="14" t="s">
        <v>59</v>
      </c>
      <c r="B560" s="14" t="s">
        <v>70</v>
      </c>
      <c r="C560" s="16" t="s">
        <v>123</v>
      </c>
      <c r="D560" s="18">
        <v>3.6999999999999998E-2</v>
      </c>
      <c r="E560" s="18">
        <v>6.3E-2</v>
      </c>
      <c r="F560" s="18">
        <v>62</v>
      </c>
      <c r="G560" s="18">
        <v>59</v>
      </c>
      <c r="H560" s="18">
        <v>0.42199999999999999</v>
      </c>
      <c r="I560" s="18">
        <v>0.54900000000000004</v>
      </c>
      <c r="J560" s="18">
        <v>2.9000000000000001E-2</v>
      </c>
      <c r="K560" s="18">
        <v>683081</v>
      </c>
      <c r="L560" s="18">
        <v>0.27900000000000003</v>
      </c>
      <c r="M560" s="18">
        <f t="shared" si="8"/>
        <v>0</v>
      </c>
      <c r="N560" s="9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ht="15" x14ac:dyDescent="0.25">
      <c r="A561" s="14" t="s">
        <v>59</v>
      </c>
      <c r="B561" s="14" t="s">
        <v>98</v>
      </c>
      <c r="C561" s="16" t="s">
        <v>123</v>
      </c>
      <c r="D561" s="18">
        <v>3.6999999999999998E-2</v>
      </c>
      <c r="E561" s="18">
        <v>4.3999999999999997E-2</v>
      </c>
      <c r="F561" s="18">
        <v>64</v>
      </c>
      <c r="G561" s="18">
        <v>61</v>
      </c>
      <c r="H561" s="18">
        <v>0.44700000000000001</v>
      </c>
      <c r="I561" s="18">
        <v>0.53</v>
      </c>
      <c r="J561" s="18">
        <v>2.3E-2</v>
      </c>
      <c r="K561" s="18">
        <v>10836732</v>
      </c>
      <c r="L561" s="18">
        <v>0.24</v>
      </c>
      <c r="M561" s="18">
        <f t="shared" si="8"/>
        <v>0</v>
      </c>
      <c r="N561" s="9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ht="15" x14ac:dyDescent="0.25">
      <c r="A562" s="14" t="s">
        <v>59</v>
      </c>
      <c r="B562" s="14" t="s">
        <v>102</v>
      </c>
      <c r="C562" s="16" t="s">
        <v>123</v>
      </c>
      <c r="D562" s="18">
        <v>3.7999999999999999E-2</v>
      </c>
      <c r="E562" s="18">
        <v>0.114</v>
      </c>
      <c r="F562" s="18">
        <v>45</v>
      </c>
      <c r="G562" s="18">
        <v>45</v>
      </c>
      <c r="H562" s="18">
        <v>0.42199999999999999</v>
      </c>
      <c r="I562" s="18">
        <v>0.55300000000000005</v>
      </c>
      <c r="J562" s="18">
        <v>2.5999999999999999E-2</v>
      </c>
      <c r="K562" s="18">
        <v>5751976</v>
      </c>
      <c r="L562" s="18">
        <v>0.38200000000000001</v>
      </c>
      <c r="M562" s="18">
        <f t="shared" si="8"/>
        <v>0</v>
      </c>
      <c r="N562" s="9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ht="15" x14ac:dyDescent="0.25">
      <c r="A563" s="14" t="s">
        <v>59</v>
      </c>
      <c r="B563" s="14" t="s">
        <v>82</v>
      </c>
      <c r="C563" s="16" t="s">
        <v>123</v>
      </c>
      <c r="D563" s="18">
        <v>3.7999999999999999E-2</v>
      </c>
      <c r="E563" s="18">
        <v>7.0999999999999994E-2</v>
      </c>
      <c r="F563" s="18">
        <v>56</v>
      </c>
      <c r="G563" s="18">
        <v>55</v>
      </c>
      <c r="H563" s="18">
        <v>0.42799999999999999</v>
      </c>
      <c r="I563" s="18">
        <v>0.54</v>
      </c>
      <c r="J563" s="18">
        <v>3.2000000000000001E-2</v>
      </c>
      <c r="K563" s="18">
        <v>10876033</v>
      </c>
      <c r="L563" s="18">
        <v>0.34899999999999998</v>
      </c>
      <c r="M563" s="18">
        <f t="shared" si="8"/>
        <v>0</v>
      </c>
      <c r="N563" s="9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ht="15" x14ac:dyDescent="0.25">
      <c r="A564" s="14" t="s">
        <v>59</v>
      </c>
      <c r="B564" s="14" t="s">
        <v>63</v>
      </c>
      <c r="C564" s="16" t="s">
        <v>123</v>
      </c>
      <c r="D564" s="18">
        <v>3.7999999999999999E-2</v>
      </c>
      <c r="E564" s="18">
        <v>6.2E-2</v>
      </c>
      <c r="F564" s="18">
        <v>60</v>
      </c>
      <c r="G564" s="18">
        <v>57</v>
      </c>
      <c r="H564" s="18">
        <v>0.434</v>
      </c>
      <c r="I564" s="18">
        <v>0.53700000000000003</v>
      </c>
      <c r="J564" s="18">
        <v>2.9000000000000001E-2</v>
      </c>
      <c r="K564" s="18">
        <v>9509798</v>
      </c>
      <c r="L564" s="18">
        <v>0.41899999999999998</v>
      </c>
      <c r="M564" s="18">
        <f t="shared" si="8"/>
        <v>0</v>
      </c>
      <c r="N564" s="9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ht="15" x14ac:dyDescent="0.25">
      <c r="A565" s="14" t="s">
        <v>59</v>
      </c>
      <c r="B565" s="14" t="s">
        <v>77</v>
      </c>
      <c r="C565" s="16" t="s">
        <v>123</v>
      </c>
      <c r="D565" s="18">
        <v>3.7999999999999999E-2</v>
      </c>
      <c r="E565" s="18">
        <v>3.9E-2</v>
      </c>
      <c r="F565" s="18">
        <v>64</v>
      </c>
      <c r="G565" s="18">
        <v>59</v>
      </c>
      <c r="H565" s="18">
        <v>0.43</v>
      </c>
      <c r="I565" s="18">
        <v>0.54900000000000004</v>
      </c>
      <c r="J565" s="18">
        <v>2.1000000000000001E-2</v>
      </c>
      <c r="K565" s="18">
        <v>5741159</v>
      </c>
      <c r="L565" s="18">
        <v>0.20599999999999999</v>
      </c>
      <c r="M565" s="18">
        <f t="shared" si="8"/>
        <v>0</v>
      </c>
      <c r="N565" s="9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ht="15" x14ac:dyDescent="0.25">
      <c r="A566" s="14" t="s">
        <v>59</v>
      </c>
      <c r="B566" s="14" t="s">
        <v>83</v>
      </c>
      <c r="C566" s="16" t="s">
        <v>123</v>
      </c>
      <c r="D566" s="18">
        <v>3.9E-2</v>
      </c>
      <c r="E566" s="18">
        <v>8.5000000000000006E-2</v>
      </c>
      <c r="F566" s="18">
        <v>55</v>
      </c>
      <c r="G566" s="18">
        <v>52</v>
      </c>
      <c r="H566" s="18">
        <v>0.41899999999999998</v>
      </c>
      <c r="I566" s="18">
        <v>0.55100000000000005</v>
      </c>
      <c r="J566" s="18">
        <v>0.03</v>
      </c>
      <c r="K566" s="18">
        <v>1586624</v>
      </c>
      <c r="L566" s="18">
        <v>0.45200000000000001</v>
      </c>
      <c r="M566" s="18">
        <f t="shared" si="8"/>
        <v>0</v>
      </c>
      <c r="N566" s="9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ht="15" x14ac:dyDescent="0.25">
      <c r="A567" s="14" t="s">
        <v>59</v>
      </c>
      <c r="B567" s="14" t="s">
        <v>67</v>
      </c>
      <c r="C567" s="16" t="s">
        <v>123</v>
      </c>
      <c r="D567" s="18">
        <v>3.9E-2</v>
      </c>
      <c r="E567" s="18">
        <v>6.6000000000000003E-2</v>
      </c>
      <c r="F567" s="18">
        <v>55</v>
      </c>
      <c r="G567" s="18">
        <v>53</v>
      </c>
      <c r="H567" s="18">
        <v>0.434</v>
      </c>
      <c r="I567" s="18">
        <v>0.53300000000000003</v>
      </c>
      <c r="J567" s="18">
        <v>3.2000000000000001E-2</v>
      </c>
      <c r="K567" s="18">
        <v>20624343</v>
      </c>
      <c r="L567" s="18">
        <v>0.51500000000000001</v>
      </c>
      <c r="M567" s="18">
        <f t="shared" si="8"/>
        <v>0</v>
      </c>
      <c r="N567" s="9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ht="15" x14ac:dyDescent="0.25">
      <c r="A568" s="14" t="s">
        <v>59</v>
      </c>
      <c r="B568" s="14" t="s">
        <v>71</v>
      </c>
      <c r="C568" s="16" t="s">
        <v>123</v>
      </c>
      <c r="D568" s="18">
        <v>3.9E-2</v>
      </c>
      <c r="E568" s="18">
        <v>4.2000000000000003E-2</v>
      </c>
      <c r="F568" s="18">
        <v>59</v>
      </c>
      <c r="G568" s="18">
        <v>56</v>
      </c>
      <c r="H568" s="18">
        <v>0.42199999999999999</v>
      </c>
      <c r="I568" s="18">
        <v>0.54400000000000004</v>
      </c>
      <c r="J568" s="18">
        <v>3.4000000000000002E-2</v>
      </c>
      <c r="K568" s="18">
        <v>4111715</v>
      </c>
      <c r="L568" s="18">
        <v>0.63200000000000001</v>
      </c>
      <c r="M568" s="18">
        <f t="shared" si="8"/>
        <v>0</v>
      </c>
      <c r="N568" s="9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ht="15" x14ac:dyDescent="0.25">
      <c r="A569" s="14" t="s">
        <v>59</v>
      </c>
      <c r="B569" s="14" t="s">
        <v>100</v>
      </c>
      <c r="C569" s="16" t="s">
        <v>123</v>
      </c>
      <c r="D569" s="18">
        <v>3.9E-2</v>
      </c>
      <c r="E569" s="18">
        <v>4.7E-2</v>
      </c>
      <c r="F569" s="18">
        <v>64</v>
      </c>
      <c r="G569" s="18">
        <v>61</v>
      </c>
      <c r="H569" s="18">
        <v>0.436</v>
      </c>
      <c r="I569" s="18">
        <v>0.53300000000000003</v>
      </c>
      <c r="J569" s="18">
        <v>3.1E-2</v>
      </c>
      <c r="K569" s="18">
        <v>12950564</v>
      </c>
      <c r="L569" s="18">
        <v>0.42199999999999999</v>
      </c>
      <c r="M569" s="18">
        <f t="shared" si="8"/>
        <v>0</v>
      </c>
      <c r="N569" s="9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ht="15" x14ac:dyDescent="0.25">
      <c r="A570" s="14" t="s">
        <v>59</v>
      </c>
      <c r="B570" s="14" t="s">
        <v>94</v>
      </c>
      <c r="C570" s="16" t="s">
        <v>123</v>
      </c>
      <c r="D570" s="18">
        <v>4.1000000000000002E-2</v>
      </c>
      <c r="E570" s="18">
        <v>7.1999999999999995E-2</v>
      </c>
      <c r="F570" s="18">
        <v>50</v>
      </c>
      <c r="G570" s="18">
        <v>48</v>
      </c>
      <c r="H570" s="18">
        <v>0.45300000000000001</v>
      </c>
      <c r="I570" s="18">
        <v>0.51400000000000001</v>
      </c>
      <c r="J570" s="18">
        <v>3.2000000000000001E-2</v>
      </c>
      <c r="K570" s="18">
        <v>23967265</v>
      </c>
      <c r="L570" s="18">
        <v>0.31</v>
      </c>
      <c r="M570" s="18">
        <f t="shared" si="8"/>
        <v>0</v>
      </c>
      <c r="N570" s="9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ht="15" x14ac:dyDescent="0.25">
      <c r="A571" s="14" t="s">
        <v>59</v>
      </c>
      <c r="B571" s="14" t="s">
        <v>89</v>
      </c>
      <c r="C571" s="16" t="s">
        <v>123</v>
      </c>
      <c r="D571" s="18">
        <v>4.1000000000000002E-2</v>
      </c>
      <c r="E571" s="18">
        <v>5.2999999999999999E-2</v>
      </c>
      <c r="F571" s="18">
        <v>54</v>
      </c>
      <c r="G571" s="18">
        <v>53</v>
      </c>
      <c r="H571" s="18">
        <v>0.45800000000000002</v>
      </c>
      <c r="I571" s="18">
        <v>0.51100000000000001</v>
      </c>
      <c r="J571" s="18">
        <v>3.1E-2</v>
      </c>
      <c r="K571" s="18">
        <v>15013694</v>
      </c>
      <c r="L571" s="18">
        <v>0.155</v>
      </c>
      <c r="M571" s="18">
        <f t="shared" si="8"/>
        <v>0</v>
      </c>
      <c r="N571" s="9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ht="15" x14ac:dyDescent="0.25">
      <c r="A572" s="14" t="s">
        <v>59</v>
      </c>
      <c r="B572" s="14" t="s">
        <v>108</v>
      </c>
      <c r="C572" s="16" t="s">
        <v>123</v>
      </c>
      <c r="D572" s="18">
        <v>4.1000000000000002E-2</v>
      </c>
      <c r="E572" s="18">
        <v>4.1000000000000002E-2</v>
      </c>
      <c r="F572" s="18">
        <v>60</v>
      </c>
      <c r="G572" s="18">
        <v>58</v>
      </c>
      <c r="H572" s="18">
        <v>0.44800000000000001</v>
      </c>
      <c r="I572" s="18">
        <v>0.52</v>
      </c>
      <c r="J572" s="18">
        <v>3.1E-2</v>
      </c>
      <c r="K572" s="18">
        <v>44973330</v>
      </c>
      <c r="L572" s="18">
        <v>0.28100000000000003</v>
      </c>
      <c r="M572" s="18">
        <f t="shared" si="8"/>
        <v>0</v>
      </c>
      <c r="N572" s="9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ht="15" x14ac:dyDescent="0.25">
      <c r="A573" s="14" t="s">
        <v>59</v>
      </c>
      <c r="B573" s="14" t="s">
        <v>97</v>
      </c>
      <c r="C573" s="16" t="s">
        <v>123</v>
      </c>
      <c r="D573" s="18">
        <v>4.2000000000000003E-2</v>
      </c>
      <c r="E573" s="18">
        <v>8.2000000000000003E-2</v>
      </c>
      <c r="F573" s="18">
        <v>52</v>
      </c>
      <c r="G573" s="18">
        <v>51</v>
      </c>
      <c r="H573" s="18">
        <v>0.44</v>
      </c>
      <c r="I573" s="18">
        <v>0.53200000000000003</v>
      </c>
      <c r="J573" s="18">
        <v>2.7E-2</v>
      </c>
      <c r="K573" s="18">
        <v>159707780</v>
      </c>
      <c r="L573" s="18">
        <v>0.435</v>
      </c>
      <c r="M573" s="18">
        <f t="shared" si="8"/>
        <v>1</v>
      </c>
      <c r="N573" s="9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ht="15" x14ac:dyDescent="0.25">
      <c r="A574" s="14" t="s">
        <v>59</v>
      </c>
      <c r="B574" s="14" t="s">
        <v>112</v>
      </c>
      <c r="C574" s="16" t="s">
        <v>123</v>
      </c>
      <c r="D574" s="18">
        <v>4.2999999999999997E-2</v>
      </c>
      <c r="E574" s="18">
        <v>6.4000000000000001E-2</v>
      </c>
      <c r="F574" s="18">
        <v>56</v>
      </c>
      <c r="G574" s="18">
        <v>53</v>
      </c>
      <c r="H574" s="18">
        <v>0.46899999999999997</v>
      </c>
      <c r="I574" s="18">
        <v>0.504</v>
      </c>
      <c r="J574" s="18">
        <v>2.7E-2</v>
      </c>
      <c r="K574" s="18">
        <v>13216985</v>
      </c>
      <c r="L574" s="18">
        <v>0.38700000000000001</v>
      </c>
      <c r="M574" s="18">
        <f t="shared" si="8"/>
        <v>0</v>
      </c>
      <c r="N574" s="9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ht="15" x14ac:dyDescent="0.25">
      <c r="A575" s="14" t="s">
        <v>59</v>
      </c>
      <c r="B575" s="14" t="s">
        <v>65</v>
      </c>
      <c r="C575" s="16" t="s">
        <v>123</v>
      </c>
      <c r="D575" s="18">
        <v>4.2999999999999997E-2</v>
      </c>
      <c r="E575" s="18">
        <v>7.0000000000000007E-2</v>
      </c>
      <c r="F575" s="18">
        <v>56</v>
      </c>
      <c r="G575" s="18">
        <v>54</v>
      </c>
      <c r="H575" s="18">
        <v>0.46</v>
      </c>
      <c r="I575" s="18">
        <v>0.51500000000000001</v>
      </c>
      <c r="J575" s="18">
        <v>2.5000000000000001E-2</v>
      </c>
      <c r="K575" s="18">
        <v>15540284</v>
      </c>
      <c r="L575" s="18">
        <v>0.25700000000000001</v>
      </c>
      <c r="M575" s="18">
        <f t="shared" si="8"/>
        <v>0</v>
      </c>
      <c r="N575" s="9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ht="15" x14ac:dyDescent="0.25">
      <c r="A576" s="14" t="s">
        <v>59</v>
      </c>
      <c r="B576" s="14" t="s">
        <v>80</v>
      </c>
      <c r="C576" s="16" t="s">
        <v>123</v>
      </c>
      <c r="D576" s="18">
        <v>4.2999999999999997E-2</v>
      </c>
      <c r="E576" s="18">
        <v>5.1999999999999998E-2</v>
      </c>
      <c r="F576" s="18">
        <v>59</v>
      </c>
      <c r="G576" s="18">
        <v>57</v>
      </c>
      <c r="H576" s="18">
        <v>0.46</v>
      </c>
      <c r="I576" s="18">
        <v>0.51500000000000001</v>
      </c>
      <c r="J576" s="18">
        <v>2.5000000000000001E-2</v>
      </c>
      <c r="K576" s="18">
        <v>1680640</v>
      </c>
      <c r="L576" s="18">
        <v>0.56299999999999994</v>
      </c>
      <c r="M576" s="18">
        <f t="shared" si="8"/>
        <v>0</v>
      </c>
      <c r="N576" s="9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ht="15" x14ac:dyDescent="0.25">
      <c r="A577" s="14" t="s">
        <v>59</v>
      </c>
      <c r="B577" s="14" t="s">
        <v>72</v>
      </c>
      <c r="C577" s="16" t="s">
        <v>123</v>
      </c>
      <c r="D577" s="18">
        <v>4.3999999999999997E-2</v>
      </c>
      <c r="E577" s="18">
        <v>9.1999999999999998E-2</v>
      </c>
      <c r="F577" s="18">
        <v>51</v>
      </c>
      <c r="G577" s="18">
        <v>47</v>
      </c>
      <c r="H577" s="18">
        <v>0.45500000000000002</v>
      </c>
      <c r="I577" s="18">
        <v>0.51700000000000002</v>
      </c>
      <c r="J577" s="18">
        <v>2.8000000000000001E-2</v>
      </c>
      <c r="K577" s="18">
        <v>62191161</v>
      </c>
      <c r="L577" s="18">
        <v>0.39900000000000002</v>
      </c>
      <c r="M577" s="18">
        <f t="shared" si="8"/>
        <v>1</v>
      </c>
      <c r="N577" s="9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ht="15" x14ac:dyDescent="0.25">
      <c r="A578" s="14" t="s">
        <v>59</v>
      </c>
      <c r="B578" s="14" t="s">
        <v>66</v>
      </c>
      <c r="C578" s="16" t="s">
        <v>123</v>
      </c>
      <c r="D578" s="18">
        <v>4.4999999999999998E-2</v>
      </c>
      <c r="E578" s="18">
        <v>6.0999999999999999E-2</v>
      </c>
      <c r="F578" s="18">
        <v>54</v>
      </c>
      <c r="G578" s="18">
        <v>51</v>
      </c>
      <c r="H578" s="18">
        <v>0.439</v>
      </c>
      <c r="I578" s="18">
        <v>0.53500000000000003</v>
      </c>
      <c r="J578" s="18">
        <v>2.5000000000000001E-2</v>
      </c>
      <c r="K578" s="18">
        <v>9232753</v>
      </c>
      <c r="L578" s="18">
        <v>0.106</v>
      </c>
      <c r="M578" s="18">
        <f t="shared" si="8"/>
        <v>0</v>
      </c>
      <c r="N578" s="9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ht="15" x14ac:dyDescent="0.25">
      <c r="A579" s="14" t="s">
        <v>59</v>
      </c>
      <c r="B579" s="14" t="s">
        <v>103</v>
      </c>
      <c r="C579" s="16" t="s">
        <v>123</v>
      </c>
      <c r="D579" s="18">
        <v>4.4999999999999998E-2</v>
      </c>
      <c r="E579" s="18">
        <v>9.7000000000000003E-2</v>
      </c>
      <c r="F579" s="18">
        <v>56</v>
      </c>
      <c r="G579" s="18">
        <v>52</v>
      </c>
      <c r="H579" s="18">
        <v>0.47699999999999998</v>
      </c>
      <c r="I579" s="18">
        <v>0.495</v>
      </c>
      <c r="J579" s="18">
        <v>2.8000000000000001E-2</v>
      </c>
      <c r="K579" s="18">
        <v>9636173</v>
      </c>
      <c r="L579" s="18">
        <v>0.373</v>
      </c>
      <c r="M579" s="18">
        <f t="shared" si="8"/>
        <v>0</v>
      </c>
      <c r="N579" s="9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ht="15" x14ac:dyDescent="0.25">
      <c r="A580" s="14" t="s">
        <v>59</v>
      </c>
      <c r="B580" s="14" t="s">
        <v>111</v>
      </c>
      <c r="C580" s="16" t="s">
        <v>123</v>
      </c>
      <c r="D580" s="18">
        <v>4.4999999999999998E-2</v>
      </c>
      <c r="E580" s="18">
        <v>5.0999999999999997E-2</v>
      </c>
      <c r="F580" s="18">
        <v>58</v>
      </c>
      <c r="G580" s="18">
        <v>56</v>
      </c>
      <c r="H580" s="18">
        <v>0.48899999999999999</v>
      </c>
      <c r="I580" s="18">
        <v>0.48699999999999999</v>
      </c>
      <c r="J580" s="18">
        <v>2.4E-2</v>
      </c>
      <c r="K580" s="18">
        <v>33987213</v>
      </c>
      <c r="L580" s="18">
        <v>0.14499999999999999</v>
      </c>
      <c r="M580" s="18">
        <f t="shared" si="8"/>
        <v>0</v>
      </c>
      <c r="N580" s="9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ht="15" x14ac:dyDescent="0.25">
      <c r="A581" s="14" t="s">
        <v>59</v>
      </c>
      <c r="B581" s="14" t="s">
        <v>62</v>
      </c>
      <c r="C581" s="16" t="s">
        <v>123</v>
      </c>
      <c r="D581" s="18">
        <v>4.5999999999999999E-2</v>
      </c>
      <c r="E581" s="18">
        <v>0.11</v>
      </c>
      <c r="F581" s="18">
        <v>52</v>
      </c>
      <c r="G581" s="18">
        <v>49</v>
      </c>
      <c r="H581" s="18">
        <v>0.47799999999999998</v>
      </c>
      <c r="I581" s="18">
        <v>0.498</v>
      </c>
      <c r="J581" s="18">
        <v>2.4E-2</v>
      </c>
      <c r="K581" s="18">
        <v>19549124</v>
      </c>
      <c r="L581" s="18">
        <v>0.40100000000000002</v>
      </c>
      <c r="M581" s="18">
        <f t="shared" si="8"/>
        <v>0</v>
      </c>
      <c r="N581" s="9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ht="15" x14ac:dyDescent="0.25">
      <c r="A582" s="14" t="s">
        <v>59</v>
      </c>
      <c r="B582" s="14" t="s">
        <v>69</v>
      </c>
      <c r="C582" s="16" t="s">
        <v>123</v>
      </c>
      <c r="D582" s="18">
        <v>4.7E-2</v>
      </c>
      <c r="E582" s="18">
        <v>9.4E-2</v>
      </c>
      <c r="F582" s="18">
        <v>51</v>
      </c>
      <c r="G582" s="18">
        <v>49</v>
      </c>
      <c r="H582" s="18">
        <v>0.48799999999999999</v>
      </c>
      <c r="I582" s="18">
        <v>0.48699999999999999</v>
      </c>
      <c r="J582" s="18">
        <v>2.5000000000000001E-2</v>
      </c>
      <c r="K582" s="18">
        <v>11720781</v>
      </c>
      <c r="L582" s="18">
        <v>0.22</v>
      </c>
      <c r="M582" s="18">
        <f t="shared" si="8"/>
        <v>0</v>
      </c>
      <c r="N582" s="9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ht="15" x14ac:dyDescent="0.25">
      <c r="A583" s="14" t="s">
        <v>59</v>
      </c>
      <c r="B583" s="14" t="s">
        <v>90</v>
      </c>
      <c r="C583" s="16" t="s">
        <v>123</v>
      </c>
      <c r="D583" s="18">
        <v>4.8000000000000001E-2</v>
      </c>
      <c r="E583" s="18">
        <v>8.3000000000000004E-2</v>
      </c>
      <c r="F583" s="18">
        <v>54</v>
      </c>
      <c r="G583" s="18">
        <v>54</v>
      </c>
      <c r="H583" s="18">
        <v>0.46800000000000003</v>
      </c>
      <c r="I583" s="18">
        <v>0.503</v>
      </c>
      <c r="J583" s="18">
        <v>2.9000000000000001E-2</v>
      </c>
      <c r="K583" s="18">
        <v>13985961</v>
      </c>
      <c r="L583" s="18">
        <v>0.36</v>
      </c>
      <c r="M583" s="18">
        <f t="shared" si="8"/>
        <v>0</v>
      </c>
      <c r="N583" s="9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ht="15" x14ac:dyDescent="0.25">
      <c r="A584" s="14" t="s">
        <v>59</v>
      </c>
      <c r="B584" s="14" t="s">
        <v>96</v>
      </c>
      <c r="C584" s="16" t="s">
        <v>123</v>
      </c>
      <c r="D584" s="18">
        <v>0.05</v>
      </c>
      <c r="E584" s="18">
        <v>6.6000000000000003E-2</v>
      </c>
      <c r="F584" s="18">
        <v>57</v>
      </c>
      <c r="G584" s="18">
        <v>57</v>
      </c>
      <c r="H584" s="18">
        <v>0.498</v>
      </c>
      <c r="I584" s="18">
        <v>0.47599999999999998</v>
      </c>
      <c r="J584" s="18">
        <v>2.5999999999999999E-2</v>
      </c>
      <c r="K584" s="18">
        <v>15893746</v>
      </c>
      <c r="L584" s="18">
        <v>0.17599999999999999</v>
      </c>
      <c r="M584" s="18">
        <f t="shared" si="8"/>
        <v>0</v>
      </c>
      <c r="N584" s="9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ht="15" x14ac:dyDescent="0.25">
      <c r="A585" s="14" t="s">
        <v>59</v>
      </c>
      <c r="B585" s="14" t="s">
        <v>92</v>
      </c>
      <c r="C585" s="16" t="s">
        <v>124</v>
      </c>
      <c r="D585" s="18">
        <v>1.0999999999999999E-2</v>
      </c>
      <c r="E585" s="18">
        <v>1.2999999999999999E-2</v>
      </c>
      <c r="F585" s="18">
        <v>77</v>
      </c>
      <c r="G585" s="18">
        <v>70</v>
      </c>
      <c r="H585" s="18">
        <v>0.20599999999999999</v>
      </c>
      <c r="I585" s="18">
        <v>0.71299999999999997</v>
      </c>
      <c r="J585" s="18">
        <v>0.08</v>
      </c>
      <c r="K585" s="18">
        <v>1286051</v>
      </c>
      <c r="L585" s="18">
        <v>0.40400000000000003</v>
      </c>
      <c r="M585" s="18">
        <f t="shared" si="8"/>
        <v>0</v>
      </c>
      <c r="N585" s="9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ht="15" x14ac:dyDescent="0.25">
      <c r="A586" s="14" t="s">
        <v>59</v>
      </c>
      <c r="B586" s="14" t="s">
        <v>101</v>
      </c>
      <c r="C586" s="16" t="s">
        <v>124</v>
      </c>
      <c r="D586" s="18">
        <v>1.9E-2</v>
      </c>
      <c r="E586" s="18">
        <v>1.2E-2</v>
      </c>
      <c r="F586" s="18">
        <v>78</v>
      </c>
      <c r="G586" s="18">
        <v>68</v>
      </c>
      <c r="H586" s="18">
        <v>0.222</v>
      </c>
      <c r="I586" s="18">
        <v>0.70199999999999996</v>
      </c>
      <c r="J586" s="18">
        <v>7.5999999999999998E-2</v>
      </c>
      <c r="K586" s="18">
        <v>87441</v>
      </c>
      <c r="L586" s="18">
        <v>0.52600000000000002</v>
      </c>
      <c r="M586" s="18">
        <f t="shared" si="8"/>
        <v>0</v>
      </c>
      <c r="N586" s="9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ht="15" x14ac:dyDescent="0.25">
      <c r="A587" s="14" t="s">
        <v>59</v>
      </c>
      <c r="B587" s="14" t="s">
        <v>110</v>
      </c>
      <c r="C587" s="16" t="s">
        <v>124</v>
      </c>
      <c r="D587" s="18">
        <v>1.9E-2</v>
      </c>
      <c r="E587" s="18">
        <v>1.4E-2</v>
      </c>
      <c r="F587" s="18">
        <v>77</v>
      </c>
      <c r="G587" s="18">
        <v>73</v>
      </c>
      <c r="H587" s="18">
        <v>0.23300000000000001</v>
      </c>
      <c r="I587" s="18">
        <v>0.69699999999999995</v>
      </c>
      <c r="J587" s="18">
        <v>7.0000000000000007E-2</v>
      </c>
      <c r="K587" s="18">
        <v>10673800</v>
      </c>
      <c r="L587" s="18">
        <v>0.66100000000000003</v>
      </c>
      <c r="M587" s="18">
        <f t="shared" si="8"/>
        <v>0</v>
      </c>
      <c r="N587" s="9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ht="15" x14ac:dyDescent="0.25">
      <c r="A588" s="14" t="s">
        <v>59</v>
      </c>
      <c r="B588" s="14" t="s">
        <v>104</v>
      </c>
      <c r="C588" s="16" t="s">
        <v>124</v>
      </c>
      <c r="D588" s="18">
        <v>2.1000000000000001E-2</v>
      </c>
      <c r="E588" s="18">
        <v>3.4000000000000002E-2</v>
      </c>
      <c r="F588" s="18">
        <v>57</v>
      </c>
      <c r="G588" s="18">
        <v>53</v>
      </c>
      <c r="H588" s="18">
        <v>0.29599999999999999</v>
      </c>
      <c r="I588" s="18">
        <v>0.65100000000000002</v>
      </c>
      <c r="J588" s="18">
        <v>5.2999999999999999E-2</v>
      </c>
      <c r="K588" s="18">
        <v>51579599</v>
      </c>
      <c r="L588" s="18">
        <v>0.627</v>
      </c>
      <c r="M588" s="18">
        <f t="shared" si="8"/>
        <v>1</v>
      </c>
      <c r="N588" s="9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ht="15" x14ac:dyDescent="0.25">
      <c r="A589" s="14" t="s">
        <v>59</v>
      </c>
      <c r="B589" s="14" t="s">
        <v>93</v>
      </c>
      <c r="C589" s="16" t="s">
        <v>124</v>
      </c>
      <c r="D589" s="18">
        <v>2.1999999999999999E-2</v>
      </c>
      <c r="E589" s="18">
        <v>2.8000000000000001E-2</v>
      </c>
      <c r="F589" s="18">
        <v>72</v>
      </c>
      <c r="G589" s="18">
        <v>69</v>
      </c>
      <c r="H589" s="18">
        <v>0.27900000000000003</v>
      </c>
      <c r="I589" s="18">
        <v>0.67100000000000004</v>
      </c>
      <c r="J589" s="18">
        <v>0.05</v>
      </c>
      <c r="K589" s="18">
        <v>32059424</v>
      </c>
      <c r="L589" s="18">
        <v>0.58199999999999996</v>
      </c>
      <c r="M589" s="18">
        <f t="shared" si="8"/>
        <v>0</v>
      </c>
      <c r="N589" s="9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ht="15" x14ac:dyDescent="0.25">
      <c r="A590" s="14" t="s">
        <v>59</v>
      </c>
      <c r="B590" s="14" t="s">
        <v>87</v>
      </c>
      <c r="C590" s="16" t="s">
        <v>124</v>
      </c>
      <c r="D590" s="18">
        <v>2.1999999999999999E-2</v>
      </c>
      <c r="E590" s="18">
        <v>1.4E-2</v>
      </c>
      <c r="F590" s="18">
        <v>77</v>
      </c>
      <c r="G590" s="18">
        <v>73</v>
      </c>
      <c r="H590" s="18">
        <v>0.29399999999999998</v>
      </c>
      <c r="I590" s="18">
        <v>0.65900000000000003</v>
      </c>
      <c r="J590" s="18">
        <v>4.5999999999999999E-2</v>
      </c>
      <c r="K590" s="18">
        <v>6103233</v>
      </c>
      <c r="L590" s="18">
        <v>0.77800000000000002</v>
      </c>
      <c r="M590" s="18">
        <f t="shared" si="8"/>
        <v>0</v>
      </c>
      <c r="N590" s="9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ht="15" x14ac:dyDescent="0.25">
      <c r="A591" s="14" t="s">
        <v>59</v>
      </c>
      <c r="B591" s="14" t="s">
        <v>64</v>
      </c>
      <c r="C591" s="16" t="s">
        <v>124</v>
      </c>
      <c r="D591" s="18">
        <v>2.4E-2</v>
      </c>
      <c r="E591" s="18">
        <v>3.9E-2</v>
      </c>
      <c r="F591" s="18">
        <v>46</v>
      </c>
      <c r="G591" s="18">
        <v>47</v>
      </c>
      <c r="H591" s="18">
        <v>0.34</v>
      </c>
      <c r="I591" s="18">
        <v>0.625</v>
      </c>
      <c r="J591" s="18">
        <v>3.5000000000000003E-2</v>
      </c>
      <c r="K591" s="18">
        <v>1986701</v>
      </c>
      <c r="L591" s="18">
        <v>0.56499999999999995</v>
      </c>
      <c r="M591" s="18">
        <f t="shared" si="8"/>
        <v>0</v>
      </c>
      <c r="N591" s="9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ht="15" x14ac:dyDescent="0.25">
      <c r="A592" s="14" t="s">
        <v>59</v>
      </c>
      <c r="B592" s="14" t="s">
        <v>75</v>
      </c>
      <c r="C592" s="16" t="s">
        <v>124</v>
      </c>
      <c r="D592" s="18">
        <v>2.4E-2</v>
      </c>
      <c r="E592" s="18">
        <v>1.9E-2</v>
      </c>
      <c r="F592" s="18">
        <v>73</v>
      </c>
      <c r="G592" s="18">
        <v>68</v>
      </c>
      <c r="H592" s="18">
        <v>0.314</v>
      </c>
      <c r="I592" s="18">
        <v>0.63100000000000001</v>
      </c>
      <c r="J592" s="18">
        <v>5.6000000000000001E-2</v>
      </c>
      <c r="K592" s="18">
        <v>79392466</v>
      </c>
      <c r="L592" s="18">
        <v>0.43</v>
      </c>
      <c r="M592" s="18">
        <f t="shared" si="8"/>
        <v>1</v>
      </c>
      <c r="N592" s="9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ht="15" x14ac:dyDescent="0.25">
      <c r="A593" s="14" t="s">
        <v>59</v>
      </c>
      <c r="B593" s="14" t="s">
        <v>60</v>
      </c>
      <c r="C593" s="16" t="s">
        <v>124</v>
      </c>
      <c r="D593" s="18">
        <v>2.5000000000000001E-2</v>
      </c>
      <c r="E593" s="18">
        <v>2.3E-2</v>
      </c>
      <c r="F593" s="18">
        <v>72</v>
      </c>
      <c r="G593" s="18">
        <v>69</v>
      </c>
      <c r="H593" s="18">
        <v>0.27200000000000002</v>
      </c>
      <c r="I593" s="18">
        <v>0.68100000000000005</v>
      </c>
      <c r="J593" s="18">
        <v>4.7E-2</v>
      </c>
      <c r="K593" s="18">
        <v>37762962</v>
      </c>
      <c r="L593" s="18">
        <v>0.68200000000000005</v>
      </c>
      <c r="M593" s="18">
        <f t="shared" si="8"/>
        <v>0</v>
      </c>
      <c r="N593" s="9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ht="15" x14ac:dyDescent="0.25">
      <c r="A594" s="14" t="s">
        <v>59</v>
      </c>
      <c r="B594" s="14" t="s">
        <v>95</v>
      </c>
      <c r="C594" s="16" t="s">
        <v>124</v>
      </c>
      <c r="D594" s="18">
        <v>2.7E-2</v>
      </c>
      <c r="E594" s="18">
        <v>3.5999999999999997E-2</v>
      </c>
      <c r="F594" s="18">
        <v>66</v>
      </c>
      <c r="G594" s="18">
        <v>61</v>
      </c>
      <c r="H594" s="18">
        <v>0.371</v>
      </c>
      <c r="I594" s="18">
        <v>0.59399999999999997</v>
      </c>
      <c r="J594" s="18">
        <v>3.5000000000000003E-2</v>
      </c>
      <c r="K594" s="18">
        <v>2217618</v>
      </c>
      <c r="L594" s="18">
        <v>0.42599999999999999</v>
      </c>
      <c r="M594" s="18">
        <f t="shared" si="8"/>
        <v>0</v>
      </c>
      <c r="N594" s="9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ht="15" x14ac:dyDescent="0.25">
      <c r="A595" s="14" t="s">
        <v>59</v>
      </c>
      <c r="B595" s="14" t="s">
        <v>85</v>
      </c>
      <c r="C595" s="16" t="s">
        <v>124</v>
      </c>
      <c r="D595" s="18">
        <v>2.8000000000000001E-2</v>
      </c>
      <c r="E595" s="18">
        <v>7.2999999999999995E-2</v>
      </c>
      <c r="F595" s="18">
        <v>48</v>
      </c>
      <c r="G595" s="18">
        <v>48</v>
      </c>
      <c r="H595" s="18">
        <v>0.372</v>
      </c>
      <c r="I595" s="18">
        <v>0.58599999999999997</v>
      </c>
      <c r="J595" s="18">
        <v>4.2000000000000003E-2</v>
      </c>
      <c r="K595" s="18">
        <v>2029516</v>
      </c>
      <c r="L595" s="18">
        <v>0.253</v>
      </c>
      <c r="M595" s="18">
        <f t="shared" si="8"/>
        <v>0</v>
      </c>
      <c r="N595" s="9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ht="15" x14ac:dyDescent="0.25">
      <c r="A596" s="14" t="s">
        <v>59</v>
      </c>
      <c r="B596" s="14" t="s">
        <v>74</v>
      </c>
      <c r="C596" s="16" t="s">
        <v>124</v>
      </c>
      <c r="D596" s="18">
        <v>2.8000000000000001E-2</v>
      </c>
      <c r="E596" s="18">
        <v>6.0999999999999999E-2</v>
      </c>
      <c r="F596" s="18">
        <v>62</v>
      </c>
      <c r="G596" s="18">
        <v>59</v>
      </c>
      <c r="H596" s="18">
        <v>0.33900000000000002</v>
      </c>
      <c r="I596" s="18">
        <v>0.623</v>
      </c>
      <c r="J596" s="18">
        <v>3.7999999999999999E-2</v>
      </c>
      <c r="K596" s="18">
        <v>846646</v>
      </c>
      <c r="L596" s="18">
        <v>0.77100000000000002</v>
      </c>
      <c r="M596" s="18">
        <f t="shared" si="8"/>
        <v>0</v>
      </c>
      <c r="N596" s="9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ht="15" x14ac:dyDescent="0.25">
      <c r="A597" s="14" t="s">
        <v>59</v>
      </c>
      <c r="B597" s="14" t="s">
        <v>107</v>
      </c>
      <c r="C597" s="16" t="s">
        <v>124</v>
      </c>
      <c r="D597" s="18">
        <v>3.1E-2</v>
      </c>
      <c r="E597" s="18">
        <v>5.8000000000000003E-2</v>
      </c>
      <c r="F597" s="18">
        <v>48</v>
      </c>
      <c r="G597" s="18">
        <v>49</v>
      </c>
      <c r="H597" s="18">
        <v>0.38400000000000001</v>
      </c>
      <c r="I597" s="18">
        <v>0.58199999999999996</v>
      </c>
      <c r="J597" s="18">
        <v>3.4000000000000002E-2</v>
      </c>
      <c r="K597" s="18">
        <v>1212159</v>
      </c>
      <c r="L597" s="18">
        <v>0.214</v>
      </c>
      <c r="M597" s="18">
        <f t="shared" si="8"/>
        <v>0</v>
      </c>
      <c r="N597" s="9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ht="15" x14ac:dyDescent="0.25">
      <c r="A598" s="14" t="s">
        <v>59</v>
      </c>
      <c r="B598" s="14" t="s">
        <v>113</v>
      </c>
      <c r="C598" s="16" t="s">
        <v>124</v>
      </c>
      <c r="D598" s="18">
        <v>3.2000000000000001E-2</v>
      </c>
      <c r="E598" s="18">
        <v>5.8000000000000003E-2</v>
      </c>
      <c r="F598" s="18">
        <v>56</v>
      </c>
      <c r="G598" s="18">
        <v>55</v>
      </c>
      <c r="H598" s="18">
        <v>0.40799999999999997</v>
      </c>
      <c r="I598" s="18">
        <v>0.55200000000000005</v>
      </c>
      <c r="J598" s="18">
        <v>0.04</v>
      </c>
      <c r="K598" s="18">
        <v>13358738</v>
      </c>
      <c r="L598" s="18">
        <v>0.33</v>
      </c>
      <c r="M598" s="18">
        <f t="shared" si="8"/>
        <v>0</v>
      </c>
      <c r="N598" s="9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ht="15" x14ac:dyDescent="0.25">
      <c r="A599" s="14" t="s">
        <v>59</v>
      </c>
      <c r="B599" s="14" t="s">
        <v>81</v>
      </c>
      <c r="C599" s="16" t="s">
        <v>124</v>
      </c>
      <c r="D599" s="18">
        <v>3.2000000000000001E-2</v>
      </c>
      <c r="E599" s="18">
        <v>5.3999999999999999E-2</v>
      </c>
      <c r="F599" s="18">
        <v>62</v>
      </c>
      <c r="G599" s="18">
        <v>60</v>
      </c>
      <c r="H599" s="18">
        <v>0.38800000000000001</v>
      </c>
      <c r="I599" s="18">
        <v>0.57699999999999996</v>
      </c>
      <c r="J599" s="18">
        <v>3.5000000000000003E-2</v>
      </c>
      <c r="K599" s="18">
        <v>24820706</v>
      </c>
      <c r="L599" s="18">
        <v>0.51400000000000001</v>
      </c>
      <c r="M599" s="18">
        <f t="shared" si="8"/>
        <v>0</v>
      </c>
      <c r="N599" s="9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ht="15" x14ac:dyDescent="0.25">
      <c r="A600" s="14" t="s">
        <v>59</v>
      </c>
      <c r="B600" s="14" t="s">
        <v>79</v>
      </c>
      <c r="C600" s="16" t="s">
        <v>124</v>
      </c>
      <c r="D600" s="18">
        <v>3.2000000000000001E-2</v>
      </c>
      <c r="E600" s="18">
        <v>4.2000000000000003E-2</v>
      </c>
      <c r="F600" s="18">
        <v>64</v>
      </c>
      <c r="G600" s="18">
        <v>62</v>
      </c>
      <c r="H600" s="18">
        <v>0.38500000000000001</v>
      </c>
      <c r="I600" s="18">
        <v>0.56200000000000006</v>
      </c>
      <c r="J600" s="18">
        <v>5.2999999999999999E-2</v>
      </c>
      <c r="K600" s="18">
        <v>1594034</v>
      </c>
      <c r="L600" s="18">
        <v>0.86</v>
      </c>
      <c r="M600" s="18">
        <f t="shared" si="8"/>
        <v>0</v>
      </c>
      <c r="N600" s="9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ht="15" x14ac:dyDescent="0.25">
      <c r="A601" s="14" t="s">
        <v>59</v>
      </c>
      <c r="B601" s="14" t="s">
        <v>106</v>
      </c>
      <c r="C601" s="16" t="s">
        <v>124</v>
      </c>
      <c r="D601" s="18">
        <v>3.4000000000000002E-2</v>
      </c>
      <c r="E601" s="18">
        <v>5.3999999999999999E-2</v>
      </c>
      <c r="F601" s="18">
        <v>63</v>
      </c>
      <c r="G601" s="18">
        <v>60</v>
      </c>
      <c r="H601" s="18">
        <v>0.41799999999999998</v>
      </c>
      <c r="I601" s="18">
        <v>0.55100000000000005</v>
      </c>
      <c r="J601" s="18">
        <v>3.2000000000000001E-2</v>
      </c>
      <c r="K601" s="18">
        <v>36430923</v>
      </c>
      <c r="L601" s="18">
        <v>0.33200000000000002</v>
      </c>
      <c r="M601" s="18">
        <f t="shared" si="8"/>
        <v>0</v>
      </c>
      <c r="N601" s="9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ht="15" x14ac:dyDescent="0.25">
      <c r="A602" s="14" t="s">
        <v>59</v>
      </c>
      <c r="B602" s="14" t="s">
        <v>78</v>
      </c>
      <c r="C602" s="16" t="s">
        <v>124</v>
      </c>
      <c r="D602" s="18">
        <v>3.4000000000000002E-2</v>
      </c>
      <c r="E602" s="18">
        <v>4.8000000000000001E-2</v>
      </c>
      <c r="F602" s="18">
        <v>64</v>
      </c>
      <c r="G602" s="18">
        <v>61</v>
      </c>
      <c r="H602" s="18">
        <v>0.439</v>
      </c>
      <c r="I602" s="18">
        <v>0.52800000000000002</v>
      </c>
      <c r="J602" s="18">
        <v>3.3000000000000002E-2</v>
      </c>
      <c r="K602" s="18">
        <v>89393063</v>
      </c>
      <c r="L602" s="18">
        <v>0.17699999999999999</v>
      </c>
      <c r="M602" s="18">
        <f t="shared" si="8"/>
        <v>1</v>
      </c>
      <c r="N602" s="9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ht="15" x14ac:dyDescent="0.25">
      <c r="A603" s="14" t="s">
        <v>59</v>
      </c>
      <c r="B603" s="14" t="s">
        <v>68</v>
      </c>
      <c r="C603" s="16" t="s">
        <v>124</v>
      </c>
      <c r="D603" s="18">
        <v>3.5000000000000003E-2</v>
      </c>
      <c r="E603" s="18">
        <v>0.1</v>
      </c>
      <c r="F603" s="18">
        <v>51</v>
      </c>
      <c r="G603" s="18">
        <v>47</v>
      </c>
      <c r="H603" s="18">
        <v>0.40400000000000003</v>
      </c>
      <c r="I603" s="18">
        <v>0.55800000000000005</v>
      </c>
      <c r="J603" s="18">
        <v>3.9E-2</v>
      </c>
      <c r="K603" s="18">
        <v>4436217</v>
      </c>
      <c r="L603" s="18">
        <v>0.39</v>
      </c>
      <c r="M603" s="18">
        <f t="shared" si="8"/>
        <v>0</v>
      </c>
      <c r="N603" s="9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ht="15" x14ac:dyDescent="0.25">
      <c r="A604" s="14" t="s">
        <v>59</v>
      </c>
      <c r="B604" s="14" t="s">
        <v>91</v>
      </c>
      <c r="C604" s="16" t="s">
        <v>124</v>
      </c>
      <c r="D604" s="18">
        <v>3.5000000000000003E-2</v>
      </c>
      <c r="E604" s="18">
        <v>6.9000000000000006E-2</v>
      </c>
      <c r="F604" s="18">
        <v>63</v>
      </c>
      <c r="G604" s="18">
        <v>60</v>
      </c>
      <c r="H604" s="18">
        <v>0.40400000000000003</v>
      </c>
      <c r="I604" s="18">
        <v>0.56499999999999995</v>
      </c>
      <c r="J604" s="18">
        <v>3.1E-2</v>
      </c>
      <c r="K604" s="18">
        <v>3702763</v>
      </c>
      <c r="L604" s="18">
        <v>0.57299999999999995</v>
      </c>
      <c r="M604" s="18">
        <f t="shared" si="8"/>
        <v>0</v>
      </c>
      <c r="N604" s="9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ht="15" x14ac:dyDescent="0.25">
      <c r="A605" s="14" t="s">
        <v>59</v>
      </c>
      <c r="B605" s="14" t="s">
        <v>88</v>
      </c>
      <c r="C605" s="16" t="s">
        <v>124</v>
      </c>
      <c r="D605" s="18">
        <v>3.5000000000000003E-2</v>
      </c>
      <c r="E605" s="18">
        <v>4.2000000000000003E-2</v>
      </c>
      <c r="F605" s="18">
        <v>65</v>
      </c>
      <c r="G605" s="18">
        <v>62</v>
      </c>
      <c r="H605" s="18">
        <v>0.43099999999999999</v>
      </c>
      <c r="I605" s="18">
        <v>0.54100000000000004</v>
      </c>
      <c r="J605" s="18">
        <v>2.8000000000000001E-2</v>
      </c>
      <c r="K605" s="18">
        <v>21678934</v>
      </c>
      <c r="L605" s="18">
        <v>0.32600000000000001</v>
      </c>
      <c r="M605" s="18">
        <f t="shared" si="8"/>
        <v>0</v>
      </c>
      <c r="N605" s="9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ht="15" x14ac:dyDescent="0.25">
      <c r="A606" s="14" t="s">
        <v>59</v>
      </c>
      <c r="B606" s="14" t="s">
        <v>76</v>
      </c>
      <c r="C606" s="16" t="s">
        <v>124</v>
      </c>
      <c r="D606" s="18">
        <v>3.5999999999999997E-2</v>
      </c>
      <c r="E606" s="18">
        <v>7.2999999999999995E-2</v>
      </c>
      <c r="F606" s="18">
        <v>54</v>
      </c>
      <c r="G606" s="18">
        <v>51</v>
      </c>
      <c r="H606" s="18">
        <v>0.39100000000000001</v>
      </c>
      <c r="I606" s="18">
        <v>0.57999999999999996</v>
      </c>
      <c r="J606" s="18">
        <v>2.9000000000000001E-2</v>
      </c>
      <c r="K606" s="18">
        <v>715996</v>
      </c>
      <c r="L606" s="18">
        <v>0.39300000000000002</v>
      </c>
      <c r="M606" s="18">
        <f t="shared" si="8"/>
        <v>0</v>
      </c>
      <c r="N606" s="9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ht="15" x14ac:dyDescent="0.25">
      <c r="A607" s="14" t="s">
        <v>59</v>
      </c>
      <c r="B607" s="14" t="s">
        <v>70</v>
      </c>
      <c r="C607" s="16" t="s">
        <v>124</v>
      </c>
      <c r="D607" s="18">
        <v>3.5999999999999997E-2</v>
      </c>
      <c r="E607" s="18">
        <v>6.0999999999999999E-2</v>
      </c>
      <c r="F607" s="18">
        <v>62</v>
      </c>
      <c r="G607" s="18">
        <v>59</v>
      </c>
      <c r="H607" s="18">
        <v>0.42199999999999999</v>
      </c>
      <c r="I607" s="18">
        <v>0.54900000000000004</v>
      </c>
      <c r="J607" s="18">
        <v>2.9000000000000001E-2</v>
      </c>
      <c r="K607" s="18">
        <v>700216</v>
      </c>
      <c r="L607" s="18">
        <v>0.28000000000000003</v>
      </c>
      <c r="M607" s="18">
        <f t="shared" si="8"/>
        <v>0</v>
      </c>
      <c r="N607" s="9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ht="15" x14ac:dyDescent="0.25">
      <c r="A608" s="14" t="s">
        <v>59</v>
      </c>
      <c r="B608" s="14" t="s">
        <v>84</v>
      </c>
      <c r="C608" s="16" t="s">
        <v>124</v>
      </c>
      <c r="D608" s="18">
        <v>3.5999999999999997E-2</v>
      </c>
      <c r="E608" s="18">
        <v>0.05</v>
      </c>
      <c r="F608" s="18">
        <v>62</v>
      </c>
      <c r="G608" s="18">
        <v>59</v>
      </c>
      <c r="H608" s="18">
        <v>0.42499999999999999</v>
      </c>
      <c r="I608" s="18">
        <v>0.54900000000000004</v>
      </c>
      <c r="J608" s="18">
        <v>2.5999999999999999E-2</v>
      </c>
      <c r="K608" s="18">
        <v>42027891</v>
      </c>
      <c r="L608" s="18">
        <v>0.24</v>
      </c>
      <c r="M608" s="18">
        <f t="shared" si="8"/>
        <v>0</v>
      </c>
      <c r="N608" s="9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ht="15" x14ac:dyDescent="0.25">
      <c r="A609" s="14" t="s">
        <v>59</v>
      </c>
      <c r="B609" s="14" t="s">
        <v>98</v>
      </c>
      <c r="C609" s="16" t="s">
        <v>124</v>
      </c>
      <c r="D609" s="18">
        <v>3.5999999999999997E-2</v>
      </c>
      <c r="E609" s="18">
        <v>4.1000000000000002E-2</v>
      </c>
      <c r="F609" s="18">
        <v>65</v>
      </c>
      <c r="G609" s="18">
        <v>61</v>
      </c>
      <c r="H609" s="18">
        <v>0.442</v>
      </c>
      <c r="I609" s="18">
        <v>0.53500000000000003</v>
      </c>
      <c r="J609" s="18">
        <v>2.3E-2</v>
      </c>
      <c r="K609" s="18">
        <v>11144315</v>
      </c>
      <c r="L609" s="18">
        <v>0.249</v>
      </c>
      <c r="M609" s="18">
        <f t="shared" si="8"/>
        <v>0</v>
      </c>
      <c r="N609" s="9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ht="15" x14ac:dyDescent="0.25">
      <c r="A610" s="14" t="s">
        <v>59</v>
      </c>
      <c r="B610" s="14" t="s">
        <v>99</v>
      </c>
      <c r="C610" s="16" t="s">
        <v>124</v>
      </c>
      <c r="D610" s="18">
        <v>3.5999999999999997E-2</v>
      </c>
      <c r="E610" s="18">
        <v>3.9E-2</v>
      </c>
      <c r="F610" s="18">
        <v>68</v>
      </c>
      <c r="G610" s="18">
        <v>64</v>
      </c>
      <c r="H610" s="18">
        <v>0.41599999999999998</v>
      </c>
      <c r="I610" s="18">
        <v>0.54900000000000004</v>
      </c>
      <c r="J610" s="18">
        <v>3.5000000000000003E-2</v>
      </c>
      <c r="K610" s="18">
        <v>183177</v>
      </c>
      <c r="L610" s="18">
        <v>0.626</v>
      </c>
      <c r="M610" s="18">
        <f t="shared" si="8"/>
        <v>0</v>
      </c>
      <c r="N610" s="9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ht="15" x14ac:dyDescent="0.25">
      <c r="A611" s="14" t="s">
        <v>59</v>
      </c>
      <c r="B611" s="14" t="s">
        <v>73</v>
      </c>
      <c r="C611" s="16" t="s">
        <v>124</v>
      </c>
      <c r="D611" s="18">
        <v>3.6999999999999998E-2</v>
      </c>
      <c r="E611" s="18">
        <v>7.4999999999999997E-2</v>
      </c>
      <c r="F611" s="18">
        <v>51</v>
      </c>
      <c r="G611" s="18">
        <v>49</v>
      </c>
      <c r="H611" s="18">
        <v>0.41699999999999998</v>
      </c>
      <c r="I611" s="18">
        <v>0.55200000000000005</v>
      </c>
      <c r="J611" s="18">
        <v>3.1E-2</v>
      </c>
      <c r="K611" s="18">
        <v>19389954</v>
      </c>
      <c r="L611" s="18">
        <v>0.51300000000000001</v>
      </c>
      <c r="M611" s="18">
        <f t="shared" si="8"/>
        <v>0</v>
      </c>
      <c r="N611" s="9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ht="15" x14ac:dyDescent="0.25">
      <c r="A612" s="14" t="s">
        <v>59</v>
      </c>
      <c r="B612" s="14" t="s">
        <v>105</v>
      </c>
      <c r="C612" s="16" t="s">
        <v>124</v>
      </c>
      <c r="D612" s="18">
        <v>3.6999999999999998E-2</v>
      </c>
      <c r="E612" s="18">
        <v>6.8000000000000005E-2</v>
      </c>
      <c r="F612" s="18">
        <v>55</v>
      </c>
      <c r="G612" s="18">
        <v>53</v>
      </c>
      <c r="H612" s="18">
        <v>0.42599999999999999</v>
      </c>
      <c r="I612" s="18">
        <v>0.54</v>
      </c>
      <c r="J612" s="18">
        <v>3.4000000000000002E-2</v>
      </c>
      <c r="K612" s="18">
        <v>10381110</v>
      </c>
      <c r="L612" s="18">
        <v>0.18</v>
      </c>
      <c r="M612" s="18">
        <f t="shared" si="8"/>
        <v>0</v>
      </c>
      <c r="N612" s="9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ht="15" x14ac:dyDescent="0.25">
      <c r="A613" s="14" t="s">
        <v>59</v>
      </c>
      <c r="B613" s="14" t="s">
        <v>109</v>
      </c>
      <c r="C613" s="16" t="s">
        <v>124</v>
      </c>
      <c r="D613" s="18">
        <v>3.6999999999999998E-2</v>
      </c>
      <c r="E613" s="18">
        <v>5.8999999999999997E-2</v>
      </c>
      <c r="F613" s="18">
        <v>57</v>
      </c>
      <c r="G613" s="18">
        <v>55</v>
      </c>
      <c r="H613" s="18">
        <v>0.42</v>
      </c>
      <c r="I613" s="18">
        <v>0.55300000000000005</v>
      </c>
      <c r="J613" s="18">
        <v>2.7E-2</v>
      </c>
      <c r="K613" s="18">
        <v>6472304</v>
      </c>
      <c r="L613" s="18">
        <v>0.38</v>
      </c>
      <c r="M613" s="18">
        <f t="shared" si="8"/>
        <v>0</v>
      </c>
      <c r="N613" s="9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ht="15" x14ac:dyDescent="0.25">
      <c r="A614" s="14" t="s">
        <v>59</v>
      </c>
      <c r="B614" s="14" t="s">
        <v>63</v>
      </c>
      <c r="C614" s="16" t="s">
        <v>124</v>
      </c>
      <c r="D614" s="18">
        <v>3.6999999999999998E-2</v>
      </c>
      <c r="E614" s="18">
        <v>0.06</v>
      </c>
      <c r="F614" s="18">
        <v>60</v>
      </c>
      <c r="G614" s="18">
        <v>58</v>
      </c>
      <c r="H614" s="18">
        <v>0.432</v>
      </c>
      <c r="I614" s="18">
        <v>0.53900000000000003</v>
      </c>
      <c r="J614" s="18">
        <v>2.9000000000000001E-2</v>
      </c>
      <c r="K614" s="18">
        <v>9779795</v>
      </c>
      <c r="L614" s="18">
        <v>0.42299999999999999</v>
      </c>
      <c r="M614" s="18">
        <f t="shared" si="8"/>
        <v>0</v>
      </c>
      <c r="N614" s="9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ht="15" x14ac:dyDescent="0.25">
      <c r="A615" s="14" t="s">
        <v>59</v>
      </c>
      <c r="B615" s="14" t="s">
        <v>86</v>
      </c>
      <c r="C615" s="16" t="s">
        <v>124</v>
      </c>
      <c r="D615" s="18">
        <v>3.6999999999999998E-2</v>
      </c>
      <c r="E615" s="18">
        <v>5.8000000000000003E-2</v>
      </c>
      <c r="F615" s="18">
        <v>61</v>
      </c>
      <c r="G615" s="18">
        <v>59</v>
      </c>
      <c r="H615" s="18">
        <v>0.432</v>
      </c>
      <c r="I615" s="18">
        <v>0.53700000000000003</v>
      </c>
      <c r="J615" s="18">
        <v>3.1E-2</v>
      </c>
      <c r="K615" s="18">
        <v>4079697</v>
      </c>
      <c r="L615" s="18">
        <v>0.48199999999999998</v>
      </c>
      <c r="M615" s="18">
        <f t="shared" si="8"/>
        <v>0</v>
      </c>
      <c r="N615" s="9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ht="15" x14ac:dyDescent="0.25">
      <c r="A616" s="14" t="s">
        <v>59</v>
      </c>
      <c r="B616" s="14" t="s">
        <v>102</v>
      </c>
      <c r="C616" s="16" t="s">
        <v>124</v>
      </c>
      <c r="D616" s="18">
        <v>3.7999999999999999E-2</v>
      </c>
      <c r="E616" s="18">
        <v>0.112</v>
      </c>
      <c r="F616" s="18">
        <v>45</v>
      </c>
      <c r="G616" s="18">
        <v>45</v>
      </c>
      <c r="H616" s="18">
        <v>0.42</v>
      </c>
      <c r="I616" s="18">
        <v>0.55400000000000005</v>
      </c>
      <c r="J616" s="18">
        <v>2.5999999999999999E-2</v>
      </c>
      <c r="K616" s="18">
        <v>5865491</v>
      </c>
      <c r="L616" s="18">
        <v>0.38600000000000001</v>
      </c>
      <c r="M616" s="18">
        <f t="shared" si="8"/>
        <v>0</v>
      </c>
      <c r="N616" s="9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ht="15" x14ac:dyDescent="0.25">
      <c r="A617" s="14" t="s">
        <v>59</v>
      </c>
      <c r="B617" s="14" t="s">
        <v>83</v>
      </c>
      <c r="C617" s="16" t="s">
        <v>124</v>
      </c>
      <c r="D617" s="18">
        <v>3.7999999999999999E-2</v>
      </c>
      <c r="E617" s="18">
        <v>8.2000000000000003E-2</v>
      </c>
      <c r="F617" s="18">
        <v>55</v>
      </c>
      <c r="G617" s="18">
        <v>52</v>
      </c>
      <c r="H617" s="18">
        <v>0.41699999999999998</v>
      </c>
      <c r="I617" s="18">
        <v>0.55300000000000005</v>
      </c>
      <c r="J617" s="18">
        <v>2.9000000000000001E-2</v>
      </c>
      <c r="K617" s="18">
        <v>1624228</v>
      </c>
      <c r="L617" s="18">
        <v>0.46100000000000002</v>
      </c>
      <c r="M617" s="18">
        <f t="shared" si="8"/>
        <v>0</v>
      </c>
      <c r="N617" s="9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ht="15" x14ac:dyDescent="0.25">
      <c r="A618" s="14" t="s">
        <v>59</v>
      </c>
      <c r="B618" s="14" t="s">
        <v>67</v>
      </c>
      <c r="C618" s="16" t="s">
        <v>124</v>
      </c>
      <c r="D618" s="18">
        <v>3.7999999999999999E-2</v>
      </c>
      <c r="E618" s="18">
        <v>6.4000000000000001E-2</v>
      </c>
      <c r="F618" s="18">
        <v>55</v>
      </c>
      <c r="G618" s="18">
        <v>53</v>
      </c>
      <c r="H618" s="18">
        <v>0.432</v>
      </c>
      <c r="I618" s="18">
        <v>0.53500000000000003</v>
      </c>
      <c r="J618" s="18">
        <v>3.2000000000000001E-2</v>
      </c>
      <c r="K618" s="18">
        <v>21156272</v>
      </c>
      <c r="L618" s="18">
        <v>0.52100000000000002</v>
      </c>
      <c r="M618" s="18">
        <f t="shared" si="8"/>
        <v>0</v>
      </c>
      <c r="N618" s="9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ht="15" x14ac:dyDescent="0.25">
      <c r="A619" s="14" t="s">
        <v>59</v>
      </c>
      <c r="B619" s="14" t="s">
        <v>82</v>
      </c>
      <c r="C619" s="16" t="s">
        <v>124</v>
      </c>
      <c r="D619" s="18">
        <v>3.7999999999999999E-2</v>
      </c>
      <c r="E619" s="18">
        <v>6.9000000000000006E-2</v>
      </c>
      <c r="F619" s="18">
        <v>56</v>
      </c>
      <c r="G619" s="18">
        <v>55</v>
      </c>
      <c r="H619" s="18">
        <v>0.42699999999999999</v>
      </c>
      <c r="I619" s="18">
        <v>0.54200000000000004</v>
      </c>
      <c r="J619" s="18">
        <v>3.1E-2</v>
      </c>
      <c r="K619" s="18">
        <v>11161530</v>
      </c>
      <c r="L619" s="18">
        <v>0.35299999999999998</v>
      </c>
      <c r="M619" s="18">
        <f t="shared" si="8"/>
        <v>0</v>
      </c>
      <c r="N619" s="9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ht="15" x14ac:dyDescent="0.25">
      <c r="A620" s="14" t="s">
        <v>59</v>
      </c>
      <c r="B620" s="14" t="s">
        <v>71</v>
      </c>
      <c r="C620" s="16" t="s">
        <v>124</v>
      </c>
      <c r="D620" s="18">
        <v>3.7999999999999999E-2</v>
      </c>
      <c r="E620" s="18">
        <v>3.9E-2</v>
      </c>
      <c r="F620" s="18">
        <v>59</v>
      </c>
      <c r="G620" s="18">
        <v>56</v>
      </c>
      <c r="H620" s="18">
        <v>0.42299999999999999</v>
      </c>
      <c r="I620" s="18">
        <v>0.54300000000000004</v>
      </c>
      <c r="J620" s="18">
        <v>3.4000000000000002E-2</v>
      </c>
      <c r="K620" s="18">
        <v>4225359</v>
      </c>
      <c r="L620" s="18">
        <v>0.63700000000000001</v>
      </c>
      <c r="M620" s="18">
        <f t="shared" si="8"/>
        <v>0</v>
      </c>
      <c r="N620" s="9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ht="15" x14ac:dyDescent="0.25">
      <c r="A621" s="14" t="s">
        <v>59</v>
      </c>
      <c r="B621" s="14" t="s">
        <v>77</v>
      </c>
      <c r="C621" s="16" t="s">
        <v>124</v>
      </c>
      <c r="D621" s="18">
        <v>3.7999999999999999E-2</v>
      </c>
      <c r="E621" s="18">
        <v>3.7999999999999999E-2</v>
      </c>
      <c r="F621" s="18">
        <v>64</v>
      </c>
      <c r="G621" s="18">
        <v>59</v>
      </c>
      <c r="H621" s="18">
        <v>0.43099999999999999</v>
      </c>
      <c r="I621" s="18">
        <v>0.54800000000000004</v>
      </c>
      <c r="J621" s="18">
        <v>2.1999999999999999E-2</v>
      </c>
      <c r="K621" s="18">
        <v>5932852</v>
      </c>
      <c r="L621" s="18">
        <v>0.21</v>
      </c>
      <c r="M621" s="18">
        <f t="shared" si="8"/>
        <v>0</v>
      </c>
      <c r="N621" s="9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ht="15" x14ac:dyDescent="0.25">
      <c r="A622" s="14" t="s">
        <v>59</v>
      </c>
      <c r="B622" s="14" t="s">
        <v>100</v>
      </c>
      <c r="C622" s="16" t="s">
        <v>124</v>
      </c>
      <c r="D622" s="18">
        <v>3.7999999999999999E-2</v>
      </c>
      <c r="E622" s="18">
        <v>4.5999999999999999E-2</v>
      </c>
      <c r="F622" s="18">
        <v>65</v>
      </c>
      <c r="G622" s="18">
        <v>62</v>
      </c>
      <c r="H622" s="18">
        <v>0.436</v>
      </c>
      <c r="I622" s="18">
        <v>0.53400000000000003</v>
      </c>
      <c r="J622" s="18">
        <v>3.1E-2</v>
      </c>
      <c r="K622" s="18">
        <v>13330737</v>
      </c>
      <c r="L622" s="18">
        <v>0.42499999999999999</v>
      </c>
      <c r="M622" s="18">
        <f t="shared" si="8"/>
        <v>0</v>
      </c>
      <c r="N622" s="9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ht="15" x14ac:dyDescent="0.25">
      <c r="A623" s="14" t="s">
        <v>59</v>
      </c>
      <c r="B623" s="14" t="s">
        <v>94</v>
      </c>
      <c r="C623" s="16" t="s">
        <v>124</v>
      </c>
      <c r="D623" s="18">
        <v>0.04</v>
      </c>
      <c r="E623" s="18">
        <v>6.8000000000000005E-2</v>
      </c>
      <c r="F623" s="18">
        <v>50</v>
      </c>
      <c r="G623" s="18">
        <v>49</v>
      </c>
      <c r="H623" s="18">
        <v>0.45400000000000001</v>
      </c>
      <c r="I623" s="18">
        <v>0.51400000000000001</v>
      </c>
      <c r="J623" s="18">
        <v>3.2000000000000001E-2</v>
      </c>
      <c r="K623" s="18">
        <v>24581367</v>
      </c>
      <c r="L623" s="18">
        <v>0.312</v>
      </c>
      <c r="M623" s="18">
        <f t="shared" si="8"/>
        <v>0</v>
      </c>
      <c r="N623" s="9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ht="15" x14ac:dyDescent="0.25">
      <c r="A624" s="14" t="s">
        <v>59</v>
      </c>
      <c r="B624" s="14" t="s">
        <v>89</v>
      </c>
      <c r="C624" s="16" t="s">
        <v>124</v>
      </c>
      <c r="D624" s="18">
        <v>0.04</v>
      </c>
      <c r="E624" s="18">
        <v>4.9000000000000002E-2</v>
      </c>
      <c r="F624" s="18">
        <v>54</v>
      </c>
      <c r="G624" s="18">
        <v>54</v>
      </c>
      <c r="H624" s="18">
        <v>0.45600000000000002</v>
      </c>
      <c r="I624" s="18">
        <v>0.51200000000000001</v>
      </c>
      <c r="J624" s="18">
        <v>3.1E-2</v>
      </c>
      <c r="K624" s="18">
        <v>15457531</v>
      </c>
      <c r="L624" s="18">
        <v>0.157</v>
      </c>
      <c r="M624" s="18">
        <f t="shared" si="8"/>
        <v>0</v>
      </c>
      <c r="N624" s="9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ht="15" x14ac:dyDescent="0.25">
      <c r="A625" s="14" t="s">
        <v>59</v>
      </c>
      <c r="B625" s="14" t="s">
        <v>108</v>
      </c>
      <c r="C625" s="16" t="s">
        <v>124</v>
      </c>
      <c r="D625" s="18">
        <v>0.04</v>
      </c>
      <c r="E625" s="18">
        <v>3.9E-2</v>
      </c>
      <c r="F625" s="18">
        <v>61</v>
      </c>
      <c r="G625" s="18">
        <v>59</v>
      </c>
      <c r="H625" s="18">
        <v>0.44900000000000001</v>
      </c>
      <c r="I625" s="18">
        <v>0.52</v>
      </c>
      <c r="J625" s="18">
        <v>3.1E-2</v>
      </c>
      <c r="K625" s="18">
        <v>46354607</v>
      </c>
      <c r="L625" s="18">
        <v>0.28799999999999998</v>
      </c>
      <c r="M625" s="18">
        <f t="shared" si="8"/>
        <v>0</v>
      </c>
      <c r="N625" s="9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ht="15" x14ac:dyDescent="0.25">
      <c r="A626" s="14" t="s">
        <v>59</v>
      </c>
      <c r="B626" s="14" t="s">
        <v>97</v>
      </c>
      <c r="C626" s="16" t="s">
        <v>124</v>
      </c>
      <c r="D626" s="18">
        <v>4.2000000000000003E-2</v>
      </c>
      <c r="E626" s="18">
        <v>7.9000000000000001E-2</v>
      </c>
      <c r="F626" s="18">
        <v>52</v>
      </c>
      <c r="G626" s="18">
        <v>51</v>
      </c>
      <c r="H626" s="18">
        <v>0.441</v>
      </c>
      <c r="I626" s="18">
        <v>0.53100000000000003</v>
      </c>
      <c r="J626" s="18">
        <v>2.7E-2</v>
      </c>
      <c r="K626" s="18">
        <v>164192925</v>
      </c>
      <c r="L626" s="18">
        <v>0.44400000000000001</v>
      </c>
      <c r="M626" s="18">
        <f t="shared" si="8"/>
        <v>1</v>
      </c>
      <c r="N626" s="9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ht="15" x14ac:dyDescent="0.25">
      <c r="A627" s="14" t="s">
        <v>59</v>
      </c>
      <c r="B627" s="14" t="s">
        <v>65</v>
      </c>
      <c r="C627" s="16" t="s">
        <v>124</v>
      </c>
      <c r="D627" s="18">
        <v>4.2000000000000003E-2</v>
      </c>
      <c r="E627" s="18">
        <v>6.8000000000000005E-2</v>
      </c>
      <c r="F627" s="18">
        <v>56</v>
      </c>
      <c r="G627" s="18">
        <v>55</v>
      </c>
      <c r="H627" s="18">
        <v>0.45800000000000002</v>
      </c>
      <c r="I627" s="18">
        <v>0.51700000000000002</v>
      </c>
      <c r="J627" s="18">
        <v>2.5000000000000001E-2</v>
      </c>
      <c r="K627" s="18">
        <v>15995313</v>
      </c>
      <c r="L627" s="18">
        <v>0.26500000000000001</v>
      </c>
      <c r="M627" s="18">
        <f t="shared" si="8"/>
        <v>0</v>
      </c>
      <c r="N627" s="9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ht="15" x14ac:dyDescent="0.25">
      <c r="A628" s="14" t="s">
        <v>59</v>
      </c>
      <c r="B628" s="14" t="s">
        <v>112</v>
      </c>
      <c r="C628" s="16" t="s">
        <v>124</v>
      </c>
      <c r="D628" s="18">
        <v>4.2999999999999997E-2</v>
      </c>
      <c r="E628" s="18">
        <v>5.8999999999999997E-2</v>
      </c>
      <c r="F628" s="18">
        <v>57</v>
      </c>
      <c r="G628" s="18">
        <v>54</v>
      </c>
      <c r="H628" s="18">
        <v>0.46800000000000003</v>
      </c>
      <c r="I628" s="18">
        <v>0.505</v>
      </c>
      <c r="J628" s="18">
        <v>2.5999999999999999E-2</v>
      </c>
      <c r="K628" s="18">
        <v>13633796</v>
      </c>
      <c r="L628" s="18">
        <v>0.39200000000000002</v>
      </c>
      <c r="M628" s="18">
        <f t="shared" si="8"/>
        <v>0</v>
      </c>
      <c r="N628" s="9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ht="15" x14ac:dyDescent="0.25">
      <c r="A629" s="14" t="s">
        <v>59</v>
      </c>
      <c r="B629" s="14" t="s">
        <v>80</v>
      </c>
      <c r="C629" s="16" t="s">
        <v>124</v>
      </c>
      <c r="D629" s="18">
        <v>4.2999999999999997E-2</v>
      </c>
      <c r="E629" s="18">
        <v>5.0999999999999997E-2</v>
      </c>
      <c r="F629" s="18">
        <v>60</v>
      </c>
      <c r="G629" s="18">
        <v>57</v>
      </c>
      <c r="H629" s="18">
        <v>0.45900000000000002</v>
      </c>
      <c r="I629" s="18">
        <v>0.51600000000000001</v>
      </c>
      <c r="J629" s="18">
        <v>2.5000000000000001E-2</v>
      </c>
      <c r="K629" s="18">
        <v>1734966</v>
      </c>
      <c r="L629" s="18">
        <v>0.56999999999999995</v>
      </c>
      <c r="M629" s="18">
        <f t="shared" si="8"/>
        <v>0</v>
      </c>
      <c r="N629" s="9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ht="15" x14ac:dyDescent="0.25">
      <c r="A630" s="14" t="s">
        <v>59</v>
      </c>
      <c r="B630" s="14" t="s">
        <v>72</v>
      </c>
      <c r="C630" s="16" t="s">
        <v>124</v>
      </c>
      <c r="D630" s="18">
        <v>4.3999999999999997E-2</v>
      </c>
      <c r="E630" s="18">
        <v>0.09</v>
      </c>
      <c r="F630" s="18">
        <v>51</v>
      </c>
      <c r="G630" s="18">
        <v>48</v>
      </c>
      <c r="H630" s="18">
        <v>0.45300000000000001</v>
      </c>
      <c r="I630" s="18">
        <v>0.51900000000000002</v>
      </c>
      <c r="J630" s="18">
        <v>2.8000000000000001E-2</v>
      </c>
      <c r="K630" s="18">
        <v>63931512</v>
      </c>
      <c r="L630" s="18">
        <v>0.40400000000000003</v>
      </c>
      <c r="M630" s="18">
        <f t="shared" si="8"/>
        <v>1</v>
      </c>
      <c r="N630" s="9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ht="15" x14ac:dyDescent="0.25">
      <c r="A631" s="14" t="s">
        <v>59</v>
      </c>
      <c r="B631" s="14" t="s">
        <v>111</v>
      </c>
      <c r="C631" s="16" t="s">
        <v>124</v>
      </c>
      <c r="D631" s="18">
        <v>4.3999999999999997E-2</v>
      </c>
      <c r="E631" s="18">
        <v>4.9000000000000002E-2</v>
      </c>
      <c r="F631" s="18">
        <v>59</v>
      </c>
      <c r="G631" s="18">
        <v>57</v>
      </c>
      <c r="H631" s="18">
        <v>0.48699999999999999</v>
      </c>
      <c r="I631" s="18">
        <v>0.48899999999999999</v>
      </c>
      <c r="J631" s="18">
        <v>2.4E-2</v>
      </c>
      <c r="K631" s="18">
        <v>35148064</v>
      </c>
      <c r="L631" s="18">
        <v>0.14799999999999999</v>
      </c>
      <c r="M631" s="18">
        <f t="shared" si="8"/>
        <v>0</v>
      </c>
      <c r="N631" s="9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ht="15" x14ac:dyDescent="0.25">
      <c r="A632" s="14" t="s">
        <v>59</v>
      </c>
      <c r="B632" s="14" t="s">
        <v>66</v>
      </c>
      <c r="C632" s="16" t="s">
        <v>124</v>
      </c>
      <c r="D632" s="18">
        <v>4.4999999999999998E-2</v>
      </c>
      <c r="E632" s="18">
        <v>5.8999999999999997E-2</v>
      </c>
      <c r="F632" s="18">
        <v>55</v>
      </c>
      <c r="G632" s="18">
        <v>51</v>
      </c>
      <c r="H632" s="18">
        <v>0.44</v>
      </c>
      <c r="I632" s="18">
        <v>0.53500000000000003</v>
      </c>
      <c r="J632" s="18">
        <v>2.5000000000000001E-2</v>
      </c>
      <c r="K632" s="18">
        <v>9540362</v>
      </c>
      <c r="L632" s="18">
        <v>0.109</v>
      </c>
      <c r="M632" s="18">
        <f t="shared" si="8"/>
        <v>0</v>
      </c>
      <c r="N632" s="9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ht="15" x14ac:dyDescent="0.25">
      <c r="A633" s="14" t="s">
        <v>59</v>
      </c>
      <c r="B633" s="14" t="s">
        <v>103</v>
      </c>
      <c r="C633" s="16" t="s">
        <v>124</v>
      </c>
      <c r="D633" s="18">
        <v>4.4999999999999998E-2</v>
      </c>
      <c r="E633" s="18">
        <v>9.5000000000000001E-2</v>
      </c>
      <c r="F633" s="18">
        <v>56</v>
      </c>
      <c r="G633" s="18">
        <v>53</v>
      </c>
      <c r="H633" s="18">
        <v>0.47499999999999998</v>
      </c>
      <c r="I633" s="18">
        <v>0.496</v>
      </c>
      <c r="J633" s="18">
        <v>2.8000000000000001E-2</v>
      </c>
      <c r="K633" s="18">
        <v>9907903</v>
      </c>
      <c r="L633" s="18">
        <v>0.377</v>
      </c>
      <c r="M633" s="18">
        <f t="shared" si="8"/>
        <v>0</v>
      </c>
      <c r="N633" s="9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ht="15" x14ac:dyDescent="0.25">
      <c r="A634" s="14" t="s">
        <v>59</v>
      </c>
      <c r="B634" s="14" t="s">
        <v>62</v>
      </c>
      <c r="C634" s="16" t="s">
        <v>124</v>
      </c>
      <c r="D634" s="18">
        <v>4.5999999999999999E-2</v>
      </c>
      <c r="E634" s="18">
        <v>0.107</v>
      </c>
      <c r="F634" s="18">
        <v>53</v>
      </c>
      <c r="G634" s="18">
        <v>50</v>
      </c>
      <c r="H634" s="18">
        <v>0.47699999999999998</v>
      </c>
      <c r="I634" s="18">
        <v>0.499</v>
      </c>
      <c r="J634" s="18">
        <v>2.4E-2</v>
      </c>
      <c r="K634" s="18">
        <v>20180490</v>
      </c>
      <c r="L634" s="18">
        <v>0.40899999999999997</v>
      </c>
      <c r="M634" s="18">
        <f t="shared" si="8"/>
        <v>0</v>
      </c>
      <c r="N634" s="9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ht="15" x14ac:dyDescent="0.25">
      <c r="A635" s="14" t="s">
        <v>59</v>
      </c>
      <c r="B635" s="14" t="s">
        <v>69</v>
      </c>
      <c r="C635" s="16" t="s">
        <v>124</v>
      </c>
      <c r="D635" s="18">
        <v>4.7E-2</v>
      </c>
      <c r="E635" s="18">
        <v>9.1999999999999998E-2</v>
      </c>
      <c r="F635" s="18">
        <v>51</v>
      </c>
      <c r="G635" s="18">
        <v>49</v>
      </c>
      <c r="H635" s="18">
        <v>0.48699999999999999</v>
      </c>
      <c r="I635" s="18">
        <v>0.48799999999999999</v>
      </c>
      <c r="J635" s="18">
        <v>2.5000000000000001E-2</v>
      </c>
      <c r="K635" s="18">
        <v>12080037</v>
      </c>
      <c r="L635" s="18">
        <v>0.22</v>
      </c>
      <c r="M635" s="18">
        <f t="shared" si="8"/>
        <v>0</v>
      </c>
      <c r="N635" s="9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ht="15" x14ac:dyDescent="0.25">
      <c r="A636" s="14" t="s">
        <v>59</v>
      </c>
      <c r="B636" s="14" t="s">
        <v>90</v>
      </c>
      <c r="C636" s="16" t="s">
        <v>124</v>
      </c>
      <c r="D636" s="18">
        <v>4.8000000000000001E-2</v>
      </c>
      <c r="E636" s="18">
        <v>8.1000000000000003E-2</v>
      </c>
      <c r="F636" s="18">
        <v>54</v>
      </c>
      <c r="G636" s="18">
        <v>54</v>
      </c>
      <c r="H636" s="18">
        <v>0.47</v>
      </c>
      <c r="I636" s="18">
        <v>0.502</v>
      </c>
      <c r="J636" s="18">
        <v>2.9000000000000001E-2</v>
      </c>
      <c r="K636" s="18">
        <v>14416737</v>
      </c>
      <c r="L636" s="18">
        <v>0.36799999999999999</v>
      </c>
      <c r="M636" s="18">
        <f t="shared" si="8"/>
        <v>0</v>
      </c>
      <c r="N636" s="9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ht="15" x14ac:dyDescent="0.25">
      <c r="A637" s="14" t="s">
        <v>59</v>
      </c>
      <c r="B637" s="14" t="s">
        <v>96</v>
      </c>
      <c r="C637" s="16" t="s">
        <v>124</v>
      </c>
      <c r="D637" s="18">
        <v>0.05</v>
      </c>
      <c r="E637" s="18">
        <v>6.4000000000000001E-2</v>
      </c>
      <c r="F637" s="18">
        <v>58</v>
      </c>
      <c r="G637" s="18">
        <v>57</v>
      </c>
      <c r="H637" s="18">
        <v>0.499</v>
      </c>
      <c r="I637" s="18">
        <v>0.47499999999999998</v>
      </c>
      <c r="J637" s="18">
        <v>2.5999999999999999E-2</v>
      </c>
      <c r="K637" s="18">
        <v>16511462</v>
      </c>
      <c r="L637" s="18">
        <v>0.17799999999999999</v>
      </c>
      <c r="M637" s="18">
        <f t="shared" si="8"/>
        <v>0</v>
      </c>
      <c r="N637" s="9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ht="15" x14ac:dyDescent="0.25">
      <c r="A638" s="14" t="s">
        <v>59</v>
      </c>
      <c r="B638" s="14" t="s">
        <v>92</v>
      </c>
      <c r="C638" s="16" t="s">
        <v>125</v>
      </c>
      <c r="D638" s="18">
        <v>1.0999999999999999E-2</v>
      </c>
      <c r="E638" s="18">
        <v>1.2999999999999999E-2</v>
      </c>
      <c r="F638" s="18">
        <v>77</v>
      </c>
      <c r="G638" s="18">
        <v>70</v>
      </c>
      <c r="H638" s="18">
        <v>0.20200000000000001</v>
      </c>
      <c r="I638" s="18">
        <v>0.71499999999999997</v>
      </c>
      <c r="J638" s="18">
        <v>8.4000000000000005E-2</v>
      </c>
      <c r="K638" s="18">
        <v>1291167</v>
      </c>
      <c r="L638" s="18">
        <v>0.40200000000000002</v>
      </c>
      <c r="M638" s="18">
        <f t="shared" si="8"/>
        <v>0</v>
      </c>
      <c r="N638" s="9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ht="15" x14ac:dyDescent="0.25">
      <c r="A639" s="14" t="s">
        <v>59</v>
      </c>
      <c r="B639" s="14" t="s">
        <v>101</v>
      </c>
      <c r="C639" s="16" t="s">
        <v>125</v>
      </c>
      <c r="D639" s="18">
        <v>1.9E-2</v>
      </c>
      <c r="E639" s="18">
        <v>1.2E-2</v>
      </c>
      <c r="F639" s="18">
        <v>78</v>
      </c>
      <c r="G639" s="18">
        <v>68</v>
      </c>
      <c r="H639" s="18">
        <v>0.221</v>
      </c>
      <c r="I639" s="18">
        <v>0.70199999999999996</v>
      </c>
      <c r="J639" s="18">
        <v>7.6999999999999999E-2</v>
      </c>
      <c r="K639" s="18">
        <v>88303</v>
      </c>
      <c r="L639" s="18">
        <v>0.52900000000000003</v>
      </c>
      <c r="M639" s="18">
        <f t="shared" si="8"/>
        <v>0</v>
      </c>
      <c r="N639" s="9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ht="15" x14ac:dyDescent="0.25">
      <c r="A640" s="14" t="s">
        <v>59</v>
      </c>
      <c r="B640" s="14" t="s">
        <v>110</v>
      </c>
      <c r="C640" s="16" t="s">
        <v>125</v>
      </c>
      <c r="D640" s="18">
        <v>1.9E-2</v>
      </c>
      <c r="E640" s="18">
        <v>1.4E-2</v>
      </c>
      <c r="F640" s="18">
        <v>77</v>
      </c>
      <c r="G640" s="18">
        <v>73</v>
      </c>
      <c r="H640" s="18">
        <v>0.23200000000000001</v>
      </c>
      <c r="I640" s="18">
        <v>0.69699999999999995</v>
      </c>
      <c r="J640" s="18">
        <v>7.0999999999999994E-2</v>
      </c>
      <c r="K640" s="18">
        <v>10777500</v>
      </c>
      <c r="L640" s="18">
        <v>0.66300000000000003</v>
      </c>
      <c r="M640" s="18">
        <f t="shared" si="8"/>
        <v>0</v>
      </c>
      <c r="N640" s="9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ht="15" x14ac:dyDescent="0.25">
      <c r="A641" s="14" t="s">
        <v>59</v>
      </c>
      <c r="B641" s="14" t="s">
        <v>104</v>
      </c>
      <c r="C641" s="16" t="s">
        <v>125</v>
      </c>
      <c r="D641" s="18">
        <v>2.1000000000000001E-2</v>
      </c>
      <c r="E641" s="18">
        <v>3.4000000000000002E-2</v>
      </c>
      <c r="F641" s="18">
        <v>58</v>
      </c>
      <c r="G641" s="18">
        <v>54</v>
      </c>
      <c r="H641" s="18">
        <v>0.29499999999999998</v>
      </c>
      <c r="I641" s="18">
        <v>0.65</v>
      </c>
      <c r="J641" s="18">
        <v>5.3999999999999999E-2</v>
      </c>
      <c r="K641" s="18">
        <v>52274945</v>
      </c>
      <c r="L641" s="18">
        <v>0.63300000000000001</v>
      </c>
      <c r="M641" s="18">
        <f t="shared" si="8"/>
        <v>1</v>
      </c>
      <c r="N641" s="9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ht="15" x14ac:dyDescent="0.25">
      <c r="A642" s="14" t="s">
        <v>59</v>
      </c>
      <c r="B642" s="14" t="s">
        <v>87</v>
      </c>
      <c r="C642" s="16" t="s">
        <v>125</v>
      </c>
      <c r="D642" s="18">
        <v>2.1000000000000001E-2</v>
      </c>
      <c r="E642" s="18">
        <v>1.2999999999999999E-2</v>
      </c>
      <c r="F642" s="18">
        <v>77</v>
      </c>
      <c r="G642" s="18">
        <v>73</v>
      </c>
      <c r="H642" s="18">
        <v>0.29499999999999998</v>
      </c>
      <c r="I642" s="18">
        <v>0.65800000000000003</v>
      </c>
      <c r="J642" s="18">
        <v>4.7E-2</v>
      </c>
      <c r="K642" s="18">
        <v>6154623</v>
      </c>
      <c r="L642" s="18">
        <v>0.78</v>
      </c>
      <c r="M642" s="18">
        <f t="shared" si="8"/>
        <v>0</v>
      </c>
      <c r="N642" s="9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ht="15" x14ac:dyDescent="0.25">
      <c r="A643" s="14" t="s">
        <v>59</v>
      </c>
      <c r="B643" s="14" t="s">
        <v>93</v>
      </c>
      <c r="C643" s="16" t="s">
        <v>125</v>
      </c>
      <c r="D643" s="18">
        <v>2.3E-2</v>
      </c>
      <c r="E643" s="18">
        <v>2.7E-2</v>
      </c>
      <c r="F643" s="18">
        <v>72</v>
      </c>
      <c r="G643" s="18">
        <v>69</v>
      </c>
      <c r="H643" s="18">
        <v>0.27800000000000002</v>
      </c>
      <c r="I643" s="18">
        <v>0.67200000000000004</v>
      </c>
      <c r="J643" s="18">
        <v>0.05</v>
      </c>
      <c r="K643" s="18">
        <v>32521143</v>
      </c>
      <c r="L643" s="18">
        <v>0.58699999999999997</v>
      </c>
      <c r="M643" s="18">
        <f t="shared" si="8"/>
        <v>0</v>
      </c>
      <c r="N643" s="9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ht="15" x14ac:dyDescent="0.25">
      <c r="A644" s="14" t="s">
        <v>59</v>
      </c>
      <c r="B644" s="14" t="s">
        <v>64</v>
      </c>
      <c r="C644" s="16" t="s">
        <v>125</v>
      </c>
      <c r="D644" s="18">
        <v>2.4E-2</v>
      </c>
      <c r="E644" s="18">
        <v>3.6999999999999998E-2</v>
      </c>
      <c r="F644" s="18">
        <v>46</v>
      </c>
      <c r="G644" s="18">
        <v>48</v>
      </c>
      <c r="H644" s="18">
        <v>0.33800000000000002</v>
      </c>
      <c r="I644" s="18">
        <v>0.627</v>
      </c>
      <c r="J644" s="18">
        <v>3.5999999999999997E-2</v>
      </c>
      <c r="K644" s="18">
        <v>2003910</v>
      </c>
      <c r="L644" s="18">
        <v>0.56699999999999995</v>
      </c>
      <c r="M644" s="18">
        <f t="shared" si="8"/>
        <v>0</v>
      </c>
      <c r="N644" s="9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ht="15" x14ac:dyDescent="0.25">
      <c r="A645" s="14" t="s">
        <v>59</v>
      </c>
      <c r="B645" s="14" t="s">
        <v>75</v>
      </c>
      <c r="C645" s="16" t="s">
        <v>125</v>
      </c>
      <c r="D645" s="18">
        <v>2.4E-2</v>
      </c>
      <c r="E645" s="18">
        <v>1.9E-2</v>
      </c>
      <c r="F645" s="18">
        <v>73</v>
      </c>
      <c r="G645" s="18">
        <v>69</v>
      </c>
      <c r="H645" s="18">
        <v>0.312</v>
      </c>
      <c r="I645" s="18">
        <v>0.63100000000000001</v>
      </c>
      <c r="J645" s="18">
        <v>5.6000000000000001E-2</v>
      </c>
      <c r="K645" s="18">
        <v>80721874</v>
      </c>
      <c r="L645" s="18">
        <v>0.43</v>
      </c>
      <c r="M645" s="18">
        <f t="shared" si="8"/>
        <v>1</v>
      </c>
      <c r="N645" s="9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ht="15" x14ac:dyDescent="0.25">
      <c r="A646" s="14" t="s">
        <v>59</v>
      </c>
      <c r="B646" s="14" t="s">
        <v>60</v>
      </c>
      <c r="C646" s="16" t="s">
        <v>125</v>
      </c>
      <c r="D646" s="18">
        <v>2.5000000000000001E-2</v>
      </c>
      <c r="E646" s="18">
        <v>2.1999999999999999E-2</v>
      </c>
      <c r="F646" s="18">
        <v>73</v>
      </c>
      <c r="G646" s="18">
        <v>69</v>
      </c>
      <c r="H646" s="18">
        <v>0.27400000000000002</v>
      </c>
      <c r="I646" s="18">
        <v>0.67900000000000005</v>
      </c>
      <c r="J646" s="18">
        <v>4.7E-2</v>
      </c>
      <c r="K646" s="18">
        <v>38481705</v>
      </c>
      <c r="L646" s="18">
        <v>0.68899999999999995</v>
      </c>
      <c r="M646" s="18">
        <f t="shared" si="8"/>
        <v>0</v>
      </c>
      <c r="N646" s="9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ht="15" x14ac:dyDescent="0.25">
      <c r="A647" s="14" t="s">
        <v>59</v>
      </c>
      <c r="B647" s="14" t="s">
        <v>95</v>
      </c>
      <c r="C647" s="16" t="s">
        <v>125</v>
      </c>
      <c r="D647" s="18">
        <v>2.5999999999999999E-2</v>
      </c>
      <c r="E647" s="18">
        <v>3.5999999999999997E-2</v>
      </c>
      <c r="F647" s="18">
        <v>67</v>
      </c>
      <c r="G647" s="18">
        <v>61</v>
      </c>
      <c r="H647" s="18">
        <v>0.36599999999999999</v>
      </c>
      <c r="I647" s="18">
        <v>0.59899999999999998</v>
      </c>
      <c r="J647" s="18">
        <v>3.5000000000000003E-2</v>
      </c>
      <c r="K647" s="18">
        <v>2259393</v>
      </c>
      <c r="L647" s="18">
        <v>0.437</v>
      </c>
      <c r="M647" s="18">
        <f t="shared" si="8"/>
        <v>0</v>
      </c>
      <c r="N647" s="9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ht="15" x14ac:dyDescent="0.25">
      <c r="A648" s="14" t="s">
        <v>59</v>
      </c>
      <c r="B648" s="14" t="s">
        <v>85</v>
      </c>
      <c r="C648" s="16" t="s">
        <v>125</v>
      </c>
      <c r="D648" s="18">
        <v>2.8000000000000001E-2</v>
      </c>
      <c r="E648" s="18">
        <v>7.3999999999999996E-2</v>
      </c>
      <c r="F648" s="18">
        <v>49</v>
      </c>
      <c r="G648" s="18">
        <v>49</v>
      </c>
      <c r="H648" s="18">
        <v>0.36799999999999999</v>
      </c>
      <c r="I648" s="18">
        <v>0.59099999999999997</v>
      </c>
      <c r="J648" s="18">
        <v>4.2000000000000003E-2</v>
      </c>
      <c r="K648" s="18">
        <v>2051545</v>
      </c>
      <c r="L648" s="18">
        <v>0.25800000000000001</v>
      </c>
      <c r="M648" s="18">
        <f t="shared" si="8"/>
        <v>0</v>
      </c>
      <c r="N648" s="9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ht="15" x14ac:dyDescent="0.25">
      <c r="A649" s="14" t="s">
        <v>59</v>
      </c>
      <c r="B649" s="14" t="s">
        <v>74</v>
      </c>
      <c r="C649" s="16" t="s">
        <v>125</v>
      </c>
      <c r="D649" s="18">
        <v>2.8000000000000001E-2</v>
      </c>
      <c r="E649" s="18">
        <v>5.8999999999999997E-2</v>
      </c>
      <c r="F649" s="18">
        <v>63</v>
      </c>
      <c r="G649" s="18">
        <v>60</v>
      </c>
      <c r="H649" s="18">
        <v>0.33700000000000002</v>
      </c>
      <c r="I649" s="18">
        <v>0.624</v>
      </c>
      <c r="J649" s="18">
        <v>3.9E-2</v>
      </c>
      <c r="K649" s="18">
        <v>859652</v>
      </c>
      <c r="L649" s="18">
        <v>0.77100000000000002</v>
      </c>
      <c r="M649" s="18">
        <f t="shared" si="8"/>
        <v>0</v>
      </c>
      <c r="N649" s="9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ht="15" x14ac:dyDescent="0.25">
      <c r="A650" s="14" t="s">
        <v>59</v>
      </c>
      <c r="B650" s="14" t="s">
        <v>107</v>
      </c>
      <c r="C650" s="16" t="s">
        <v>125</v>
      </c>
      <c r="D650" s="18">
        <v>0.03</v>
      </c>
      <c r="E650" s="18">
        <v>5.7000000000000002E-2</v>
      </c>
      <c r="F650" s="18">
        <v>48</v>
      </c>
      <c r="G650" s="18">
        <v>49</v>
      </c>
      <c r="H650" s="18">
        <v>0.38</v>
      </c>
      <c r="I650" s="18">
        <v>0.58499999999999996</v>
      </c>
      <c r="J650" s="18">
        <v>3.4000000000000002E-2</v>
      </c>
      <c r="K650" s="18">
        <v>1230985</v>
      </c>
      <c r="L650" s="18">
        <v>0.214</v>
      </c>
      <c r="M650" s="18">
        <f t="shared" si="8"/>
        <v>0</v>
      </c>
      <c r="N650" s="9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ht="15" x14ac:dyDescent="0.25">
      <c r="A651" s="14" t="s">
        <v>59</v>
      </c>
      <c r="B651" s="14" t="s">
        <v>81</v>
      </c>
      <c r="C651" s="16" t="s">
        <v>125</v>
      </c>
      <c r="D651" s="18">
        <v>3.1E-2</v>
      </c>
      <c r="E651" s="18">
        <v>5.2999999999999999E-2</v>
      </c>
      <c r="F651" s="18">
        <v>62</v>
      </c>
      <c r="G651" s="18">
        <v>60</v>
      </c>
      <c r="H651" s="18">
        <v>0.38600000000000001</v>
      </c>
      <c r="I651" s="18">
        <v>0.57899999999999996</v>
      </c>
      <c r="J651" s="18">
        <v>3.5000000000000003E-2</v>
      </c>
      <c r="K651" s="18">
        <v>25366462</v>
      </c>
      <c r="L651" s="18">
        <v>0.52100000000000002</v>
      </c>
      <c r="M651" s="18">
        <f t="shared" si="8"/>
        <v>0</v>
      </c>
      <c r="N651" s="9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ht="15" x14ac:dyDescent="0.25">
      <c r="A652" s="14" t="s">
        <v>59</v>
      </c>
      <c r="B652" s="14" t="s">
        <v>113</v>
      </c>
      <c r="C652" s="16" t="s">
        <v>125</v>
      </c>
      <c r="D652" s="18">
        <v>3.2000000000000001E-2</v>
      </c>
      <c r="E652" s="18">
        <v>5.5E-2</v>
      </c>
      <c r="F652" s="18">
        <v>59</v>
      </c>
      <c r="G652" s="18">
        <v>57</v>
      </c>
      <c r="H652" s="18">
        <v>0.40200000000000002</v>
      </c>
      <c r="I652" s="18">
        <v>0.55800000000000005</v>
      </c>
      <c r="J652" s="18">
        <v>3.9E-2</v>
      </c>
      <c r="K652" s="18">
        <v>13724317</v>
      </c>
      <c r="L652" s="18">
        <v>0.32800000000000001</v>
      </c>
      <c r="M652" s="18">
        <f t="shared" si="8"/>
        <v>0</v>
      </c>
      <c r="N652" s="9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ht="15" x14ac:dyDescent="0.25">
      <c r="A653" s="14" t="s">
        <v>59</v>
      </c>
      <c r="B653" s="14" t="s">
        <v>79</v>
      </c>
      <c r="C653" s="16" t="s">
        <v>125</v>
      </c>
      <c r="D653" s="18">
        <v>3.2000000000000001E-2</v>
      </c>
      <c r="E653" s="18">
        <v>0.04</v>
      </c>
      <c r="F653" s="18">
        <v>64</v>
      </c>
      <c r="G653" s="18">
        <v>62</v>
      </c>
      <c r="H653" s="18">
        <v>0.38500000000000001</v>
      </c>
      <c r="I653" s="18">
        <v>0.56299999999999994</v>
      </c>
      <c r="J653" s="18">
        <v>5.1999999999999998E-2</v>
      </c>
      <c r="K653" s="18">
        <v>1632572</v>
      </c>
      <c r="L653" s="18">
        <v>0.86399999999999999</v>
      </c>
      <c r="M653" s="18">
        <f t="shared" si="8"/>
        <v>0</v>
      </c>
      <c r="N653" s="9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ht="15" x14ac:dyDescent="0.25">
      <c r="A654" s="14" t="s">
        <v>59</v>
      </c>
      <c r="B654" s="14" t="s">
        <v>68</v>
      </c>
      <c r="C654" s="16" t="s">
        <v>125</v>
      </c>
      <c r="D654" s="18">
        <v>3.4000000000000002E-2</v>
      </c>
      <c r="E654" s="18">
        <v>9.8000000000000004E-2</v>
      </c>
      <c r="F654" s="18">
        <v>51</v>
      </c>
      <c r="G654" s="18">
        <v>48</v>
      </c>
      <c r="H654" s="18">
        <v>0.40100000000000002</v>
      </c>
      <c r="I654" s="18">
        <v>0.56100000000000005</v>
      </c>
      <c r="J654" s="18">
        <v>3.9E-2</v>
      </c>
      <c r="K654" s="18">
        <v>4525209</v>
      </c>
      <c r="L654" s="18">
        <v>0.39300000000000002</v>
      </c>
      <c r="M654" s="18">
        <f t="shared" si="8"/>
        <v>0</v>
      </c>
      <c r="N654" s="9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ht="15" x14ac:dyDescent="0.25">
      <c r="A655" s="14" t="s">
        <v>59</v>
      </c>
      <c r="B655" s="14" t="s">
        <v>91</v>
      </c>
      <c r="C655" s="16" t="s">
        <v>125</v>
      </c>
      <c r="D655" s="18">
        <v>3.4000000000000002E-2</v>
      </c>
      <c r="E655" s="18">
        <v>6.8000000000000005E-2</v>
      </c>
      <c r="F655" s="18">
        <v>63</v>
      </c>
      <c r="G655" s="18">
        <v>60</v>
      </c>
      <c r="H655" s="18">
        <v>0.40200000000000002</v>
      </c>
      <c r="I655" s="18">
        <v>0.56599999999999995</v>
      </c>
      <c r="J655" s="18">
        <v>3.2000000000000001E-2</v>
      </c>
      <c r="K655" s="18">
        <v>3796141</v>
      </c>
      <c r="L655" s="18">
        <v>0.57999999999999996</v>
      </c>
      <c r="M655" s="18">
        <f t="shared" si="8"/>
        <v>0</v>
      </c>
      <c r="N655" s="9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ht="15" x14ac:dyDescent="0.25">
      <c r="A656" s="14" t="s">
        <v>59</v>
      </c>
      <c r="B656" s="14" t="s">
        <v>106</v>
      </c>
      <c r="C656" s="16" t="s">
        <v>125</v>
      </c>
      <c r="D656" s="18">
        <v>3.4000000000000002E-2</v>
      </c>
      <c r="E656" s="18">
        <v>5.2999999999999999E-2</v>
      </c>
      <c r="F656" s="18">
        <v>64</v>
      </c>
      <c r="G656" s="18">
        <v>60</v>
      </c>
      <c r="H656" s="18">
        <v>0.41499999999999998</v>
      </c>
      <c r="I656" s="18">
        <v>0.55300000000000005</v>
      </c>
      <c r="J656" s="18">
        <v>3.2000000000000001E-2</v>
      </c>
      <c r="K656" s="18">
        <v>37195349</v>
      </c>
      <c r="L656" s="18">
        <v>0.33300000000000002</v>
      </c>
      <c r="M656" s="18">
        <f t="shared" si="8"/>
        <v>0</v>
      </c>
      <c r="N656" s="9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ht="15" x14ac:dyDescent="0.25">
      <c r="A657" s="14" t="s">
        <v>59</v>
      </c>
      <c r="B657" s="14" t="s">
        <v>78</v>
      </c>
      <c r="C657" s="16" t="s">
        <v>125</v>
      </c>
      <c r="D657" s="18">
        <v>3.4000000000000002E-2</v>
      </c>
      <c r="E657" s="18">
        <v>4.5999999999999999E-2</v>
      </c>
      <c r="F657" s="18">
        <v>65</v>
      </c>
      <c r="G657" s="18">
        <v>61</v>
      </c>
      <c r="H657" s="18">
        <v>0.433</v>
      </c>
      <c r="I657" s="18">
        <v>0.53300000000000003</v>
      </c>
      <c r="J657" s="18">
        <v>3.4000000000000002E-2</v>
      </c>
      <c r="K657" s="18">
        <v>91728849</v>
      </c>
      <c r="L657" s="18">
        <v>0.182</v>
      </c>
      <c r="M657" s="18">
        <f t="shared" si="8"/>
        <v>1</v>
      </c>
      <c r="N657" s="9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ht="15" x14ac:dyDescent="0.25">
      <c r="A658" s="14" t="s">
        <v>59</v>
      </c>
      <c r="B658" s="14" t="s">
        <v>88</v>
      </c>
      <c r="C658" s="16" t="s">
        <v>125</v>
      </c>
      <c r="D658" s="18">
        <v>3.5000000000000003E-2</v>
      </c>
      <c r="E658" s="18">
        <v>4.1000000000000002E-2</v>
      </c>
      <c r="F658" s="18">
        <v>66</v>
      </c>
      <c r="G658" s="18">
        <v>63</v>
      </c>
      <c r="H658" s="18">
        <v>0.42699999999999999</v>
      </c>
      <c r="I658" s="18">
        <v>0.54500000000000004</v>
      </c>
      <c r="J658" s="18">
        <v>2.8000000000000001E-2</v>
      </c>
      <c r="K658" s="18">
        <v>22293914</v>
      </c>
      <c r="L658" s="18">
        <v>0.33200000000000002</v>
      </c>
      <c r="M658" s="18">
        <f t="shared" si="8"/>
        <v>0</v>
      </c>
      <c r="N658" s="9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ht="15" x14ac:dyDescent="0.25">
      <c r="A659" s="14" t="s">
        <v>59</v>
      </c>
      <c r="B659" s="14" t="s">
        <v>99</v>
      </c>
      <c r="C659" s="16" t="s">
        <v>125</v>
      </c>
      <c r="D659" s="18">
        <v>3.5000000000000003E-2</v>
      </c>
      <c r="E659" s="18">
        <v>3.7999999999999999E-2</v>
      </c>
      <c r="F659" s="18">
        <v>68</v>
      </c>
      <c r="G659" s="18">
        <v>64</v>
      </c>
      <c r="H659" s="18">
        <v>0.41599999999999998</v>
      </c>
      <c r="I659" s="18">
        <v>0.55000000000000004</v>
      </c>
      <c r="J659" s="18">
        <v>3.4000000000000002E-2</v>
      </c>
      <c r="K659" s="18">
        <v>188098</v>
      </c>
      <c r="L659" s="18">
        <v>0.63300000000000001</v>
      </c>
      <c r="M659" s="18">
        <f t="shared" si="8"/>
        <v>0</v>
      </c>
      <c r="N659" s="9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ht="15" x14ac:dyDescent="0.25">
      <c r="A660" s="14" t="s">
        <v>59</v>
      </c>
      <c r="B660" s="14" t="s">
        <v>76</v>
      </c>
      <c r="C660" s="16" t="s">
        <v>125</v>
      </c>
      <c r="D660" s="18">
        <v>3.5999999999999997E-2</v>
      </c>
      <c r="E660" s="18">
        <v>7.0999999999999994E-2</v>
      </c>
      <c r="F660" s="18">
        <v>54</v>
      </c>
      <c r="G660" s="18">
        <v>51</v>
      </c>
      <c r="H660" s="18">
        <v>0.39</v>
      </c>
      <c r="I660" s="18">
        <v>0.58199999999999996</v>
      </c>
      <c r="J660" s="18">
        <v>2.8000000000000001E-2</v>
      </c>
      <c r="K660" s="18">
        <v>736296</v>
      </c>
      <c r="L660" s="18">
        <v>0.39500000000000002</v>
      </c>
      <c r="M660" s="18">
        <f t="shared" si="8"/>
        <v>0</v>
      </c>
      <c r="N660" s="9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ht="15" x14ac:dyDescent="0.25">
      <c r="A661" s="14" t="s">
        <v>59</v>
      </c>
      <c r="B661" s="14" t="s">
        <v>86</v>
      </c>
      <c r="C661" s="16" t="s">
        <v>125</v>
      </c>
      <c r="D661" s="18">
        <v>3.5999999999999997E-2</v>
      </c>
      <c r="E661" s="18">
        <v>5.6000000000000001E-2</v>
      </c>
      <c r="F661" s="18">
        <v>61</v>
      </c>
      <c r="G661" s="18">
        <v>59</v>
      </c>
      <c r="H661" s="18">
        <v>0.43099999999999999</v>
      </c>
      <c r="I661" s="18">
        <v>0.53900000000000003</v>
      </c>
      <c r="J661" s="18">
        <v>0.03</v>
      </c>
      <c r="K661" s="18">
        <v>4190435</v>
      </c>
      <c r="L661" s="18">
        <v>0.48499999999999999</v>
      </c>
      <c r="M661" s="18">
        <f t="shared" si="8"/>
        <v>0</v>
      </c>
      <c r="N661" s="9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ht="15" x14ac:dyDescent="0.25">
      <c r="A662" s="14" t="s">
        <v>59</v>
      </c>
      <c r="B662" s="14" t="s">
        <v>70</v>
      </c>
      <c r="C662" s="16" t="s">
        <v>125</v>
      </c>
      <c r="D662" s="18">
        <v>3.5999999999999997E-2</v>
      </c>
      <c r="E662" s="18">
        <v>5.8999999999999997E-2</v>
      </c>
      <c r="F662" s="18">
        <v>62</v>
      </c>
      <c r="G662" s="18">
        <v>59</v>
      </c>
      <c r="H662" s="18">
        <v>0.42199999999999999</v>
      </c>
      <c r="I662" s="18">
        <v>0.55000000000000004</v>
      </c>
      <c r="J662" s="18">
        <v>2.9000000000000001E-2</v>
      </c>
      <c r="K662" s="18">
        <v>717503</v>
      </c>
      <c r="L662" s="18">
        <v>0.28000000000000003</v>
      </c>
      <c r="M662" s="18">
        <f t="shared" si="8"/>
        <v>0</v>
      </c>
      <c r="N662" s="9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ht="15" x14ac:dyDescent="0.25">
      <c r="A663" s="14" t="s">
        <v>59</v>
      </c>
      <c r="B663" s="14" t="s">
        <v>84</v>
      </c>
      <c r="C663" s="16" t="s">
        <v>125</v>
      </c>
      <c r="D663" s="18">
        <v>3.5999999999999997E-2</v>
      </c>
      <c r="E663" s="18">
        <v>4.9000000000000002E-2</v>
      </c>
      <c r="F663" s="18">
        <v>63</v>
      </c>
      <c r="G663" s="18">
        <v>59</v>
      </c>
      <c r="H663" s="18">
        <v>0.42399999999999999</v>
      </c>
      <c r="I663" s="18">
        <v>0.55000000000000004</v>
      </c>
      <c r="J663" s="18">
        <v>2.5999999999999999E-2</v>
      </c>
      <c r="K663" s="18">
        <v>43178141</v>
      </c>
      <c r="L663" s="18">
        <v>0.24399999999999999</v>
      </c>
      <c r="M663" s="18">
        <f t="shared" si="8"/>
        <v>0</v>
      </c>
      <c r="N663" s="9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ht="15" x14ac:dyDescent="0.25">
      <c r="A664" s="14" t="s">
        <v>59</v>
      </c>
      <c r="B664" s="14" t="s">
        <v>98</v>
      </c>
      <c r="C664" s="16" t="s">
        <v>125</v>
      </c>
      <c r="D664" s="18">
        <v>3.5999999999999997E-2</v>
      </c>
      <c r="E664" s="18">
        <v>3.9E-2</v>
      </c>
      <c r="F664" s="18">
        <v>65</v>
      </c>
      <c r="G664" s="18">
        <v>62</v>
      </c>
      <c r="H664" s="18">
        <v>0.436</v>
      </c>
      <c r="I664" s="18">
        <v>0.54100000000000004</v>
      </c>
      <c r="J664" s="18">
        <v>2.3E-2</v>
      </c>
      <c r="K664" s="18">
        <v>11457801</v>
      </c>
      <c r="L664" s="18">
        <v>0.25900000000000001</v>
      </c>
      <c r="M664" s="18">
        <f t="shared" si="8"/>
        <v>0</v>
      </c>
      <c r="N664" s="9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ht="15" x14ac:dyDescent="0.25">
      <c r="A665" s="14" t="s">
        <v>59</v>
      </c>
      <c r="B665" s="14" t="s">
        <v>102</v>
      </c>
      <c r="C665" s="16" t="s">
        <v>125</v>
      </c>
      <c r="D665" s="18">
        <v>3.6999999999999998E-2</v>
      </c>
      <c r="E665" s="18">
        <v>0.11</v>
      </c>
      <c r="F665" s="18">
        <v>46</v>
      </c>
      <c r="G665" s="18">
        <v>45</v>
      </c>
      <c r="H665" s="18">
        <v>0.41699999999999998</v>
      </c>
      <c r="I665" s="18">
        <v>0.55600000000000005</v>
      </c>
      <c r="J665" s="18">
        <v>2.5999999999999999E-2</v>
      </c>
      <c r="K665" s="18">
        <v>5978727</v>
      </c>
      <c r="L665" s="18">
        <v>0.38900000000000001</v>
      </c>
      <c r="M665" s="18">
        <f t="shared" si="8"/>
        <v>0</v>
      </c>
      <c r="N665" s="9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ht="15" x14ac:dyDescent="0.25">
      <c r="A666" s="14" t="s">
        <v>59</v>
      </c>
      <c r="B666" s="14" t="s">
        <v>73</v>
      </c>
      <c r="C666" s="16" t="s">
        <v>125</v>
      </c>
      <c r="D666" s="18">
        <v>3.6999999999999998E-2</v>
      </c>
      <c r="E666" s="18">
        <v>7.2999999999999995E-2</v>
      </c>
      <c r="F666" s="18">
        <v>51</v>
      </c>
      <c r="G666" s="18">
        <v>50</v>
      </c>
      <c r="H666" s="18">
        <v>0.41499999999999998</v>
      </c>
      <c r="I666" s="18">
        <v>0.55400000000000005</v>
      </c>
      <c r="J666" s="18">
        <v>3.1E-2</v>
      </c>
      <c r="K666" s="18">
        <v>19839750</v>
      </c>
      <c r="L666" s="18">
        <v>0.52</v>
      </c>
      <c r="M666" s="18">
        <f t="shared" si="8"/>
        <v>0</v>
      </c>
      <c r="N666" s="9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ht="15" x14ac:dyDescent="0.25">
      <c r="A667" s="14" t="s">
        <v>59</v>
      </c>
      <c r="B667" s="14" t="s">
        <v>105</v>
      </c>
      <c r="C667" s="16" t="s">
        <v>125</v>
      </c>
      <c r="D667" s="18">
        <v>3.6999999999999998E-2</v>
      </c>
      <c r="E667" s="18">
        <v>6.6000000000000003E-2</v>
      </c>
      <c r="F667" s="18">
        <v>56</v>
      </c>
      <c r="G667" s="18">
        <v>54</v>
      </c>
      <c r="H667" s="18">
        <v>0.42299999999999999</v>
      </c>
      <c r="I667" s="18">
        <v>0.54300000000000004</v>
      </c>
      <c r="J667" s="18">
        <v>3.5000000000000003E-2</v>
      </c>
      <c r="K667" s="18">
        <v>10837527</v>
      </c>
      <c r="L667" s="18">
        <v>0.182</v>
      </c>
      <c r="M667" s="18">
        <f t="shared" si="8"/>
        <v>0</v>
      </c>
      <c r="N667" s="9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ht="15" x14ac:dyDescent="0.25">
      <c r="A668" s="14" t="s">
        <v>59</v>
      </c>
      <c r="B668" s="14" t="s">
        <v>82</v>
      </c>
      <c r="C668" s="16" t="s">
        <v>125</v>
      </c>
      <c r="D668" s="18">
        <v>3.6999999999999998E-2</v>
      </c>
      <c r="E668" s="18">
        <v>6.7000000000000004E-2</v>
      </c>
      <c r="F668" s="18">
        <v>57</v>
      </c>
      <c r="G668" s="18">
        <v>55</v>
      </c>
      <c r="H668" s="18">
        <v>0.42499999999999999</v>
      </c>
      <c r="I668" s="18">
        <v>0.54400000000000004</v>
      </c>
      <c r="J668" s="18">
        <v>3.1E-2</v>
      </c>
      <c r="K668" s="18">
        <v>11451273</v>
      </c>
      <c r="L668" s="18">
        <v>0.35699999999999998</v>
      </c>
      <c r="M668" s="18">
        <f t="shared" si="8"/>
        <v>0</v>
      </c>
      <c r="N668" s="9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ht="15" x14ac:dyDescent="0.25">
      <c r="A669" s="14" t="s">
        <v>59</v>
      </c>
      <c r="B669" s="14" t="s">
        <v>109</v>
      </c>
      <c r="C669" s="16" t="s">
        <v>125</v>
      </c>
      <c r="D669" s="18">
        <v>3.6999999999999998E-2</v>
      </c>
      <c r="E669" s="18">
        <v>5.7000000000000002E-2</v>
      </c>
      <c r="F669" s="18">
        <v>57</v>
      </c>
      <c r="G669" s="18">
        <v>55</v>
      </c>
      <c r="H669" s="18">
        <v>0.41899999999999998</v>
      </c>
      <c r="I669" s="18">
        <v>0.55400000000000005</v>
      </c>
      <c r="J669" s="18">
        <v>2.7E-2</v>
      </c>
      <c r="K669" s="18">
        <v>6642928</v>
      </c>
      <c r="L669" s="18">
        <v>0.38500000000000001</v>
      </c>
      <c r="M669" s="18">
        <f t="shared" si="8"/>
        <v>0</v>
      </c>
      <c r="N669" s="9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ht="15" x14ac:dyDescent="0.25">
      <c r="A670" s="14" t="s">
        <v>59</v>
      </c>
      <c r="B670" s="14" t="s">
        <v>63</v>
      </c>
      <c r="C670" s="16" t="s">
        <v>125</v>
      </c>
      <c r="D670" s="18">
        <v>3.6999999999999998E-2</v>
      </c>
      <c r="E670" s="18">
        <v>5.8000000000000003E-2</v>
      </c>
      <c r="F670" s="18">
        <v>61</v>
      </c>
      <c r="G670" s="18">
        <v>58</v>
      </c>
      <c r="H670" s="18">
        <v>0.43</v>
      </c>
      <c r="I670" s="18">
        <v>0.54200000000000004</v>
      </c>
      <c r="J670" s="18">
        <v>2.9000000000000001E-2</v>
      </c>
      <c r="K670" s="18">
        <v>10050702</v>
      </c>
      <c r="L670" s="18">
        <v>0.42699999999999999</v>
      </c>
      <c r="M670" s="18">
        <f t="shared" si="8"/>
        <v>0</v>
      </c>
      <c r="N670" s="9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ht="15" x14ac:dyDescent="0.25">
      <c r="A671" s="14" t="s">
        <v>59</v>
      </c>
      <c r="B671" s="14" t="s">
        <v>77</v>
      </c>
      <c r="C671" s="16" t="s">
        <v>125</v>
      </c>
      <c r="D671" s="18">
        <v>3.6999999999999998E-2</v>
      </c>
      <c r="E671" s="18">
        <v>3.6999999999999998E-2</v>
      </c>
      <c r="F671" s="18">
        <v>65</v>
      </c>
      <c r="G671" s="18">
        <v>60</v>
      </c>
      <c r="H671" s="18">
        <v>0.43099999999999999</v>
      </c>
      <c r="I671" s="18">
        <v>0.54700000000000004</v>
      </c>
      <c r="J671" s="18">
        <v>2.1999999999999999E-2</v>
      </c>
      <c r="K671" s="18">
        <v>6130922</v>
      </c>
      <c r="L671" s="18">
        <v>0.214</v>
      </c>
      <c r="M671" s="18">
        <f t="shared" si="8"/>
        <v>0</v>
      </c>
      <c r="N671" s="9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ht="15" x14ac:dyDescent="0.25">
      <c r="A672" s="14" t="s">
        <v>59</v>
      </c>
      <c r="B672" s="14" t="s">
        <v>83</v>
      </c>
      <c r="C672" s="16" t="s">
        <v>125</v>
      </c>
      <c r="D672" s="18">
        <v>3.7999999999999999E-2</v>
      </c>
      <c r="E672" s="18">
        <v>0.08</v>
      </c>
      <c r="F672" s="18">
        <v>56</v>
      </c>
      <c r="G672" s="18">
        <v>53</v>
      </c>
      <c r="H672" s="18">
        <v>0.41599999999999998</v>
      </c>
      <c r="I672" s="18">
        <v>0.55500000000000005</v>
      </c>
      <c r="J672" s="18">
        <v>2.9000000000000001E-2</v>
      </c>
      <c r="K672" s="18">
        <v>1663558</v>
      </c>
      <c r="L672" s="18">
        <v>0.46899999999999997</v>
      </c>
      <c r="M672" s="18">
        <f t="shared" si="8"/>
        <v>0</v>
      </c>
      <c r="N672" s="9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ht="15" x14ac:dyDescent="0.25">
      <c r="A673" s="14" t="s">
        <v>59</v>
      </c>
      <c r="B673" s="14" t="s">
        <v>67</v>
      </c>
      <c r="C673" s="16" t="s">
        <v>125</v>
      </c>
      <c r="D673" s="18">
        <v>3.7999999999999999E-2</v>
      </c>
      <c r="E673" s="18">
        <v>6.2E-2</v>
      </c>
      <c r="F673" s="18">
        <v>56</v>
      </c>
      <c r="G673" s="18">
        <v>54</v>
      </c>
      <c r="H673" s="18">
        <v>0.43099999999999999</v>
      </c>
      <c r="I673" s="18">
        <v>0.53700000000000003</v>
      </c>
      <c r="J673" s="18">
        <v>3.2000000000000001E-2</v>
      </c>
      <c r="K673" s="18">
        <v>21699631</v>
      </c>
      <c r="L673" s="18">
        <v>0.52700000000000002</v>
      </c>
      <c r="M673" s="18">
        <f t="shared" si="8"/>
        <v>0</v>
      </c>
      <c r="N673" s="9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ht="15" x14ac:dyDescent="0.25">
      <c r="A674" s="14" t="s">
        <v>59</v>
      </c>
      <c r="B674" s="14" t="s">
        <v>71</v>
      </c>
      <c r="C674" s="16" t="s">
        <v>125</v>
      </c>
      <c r="D674" s="18">
        <v>3.7999999999999999E-2</v>
      </c>
      <c r="E674" s="18">
        <v>3.6999999999999998E-2</v>
      </c>
      <c r="F674" s="18">
        <v>60</v>
      </c>
      <c r="G674" s="18">
        <v>57</v>
      </c>
      <c r="H674" s="18">
        <v>0.42399999999999999</v>
      </c>
      <c r="I674" s="18">
        <v>0.54200000000000004</v>
      </c>
      <c r="J674" s="18">
        <v>3.4000000000000002E-2</v>
      </c>
      <c r="K674" s="18">
        <v>4337051</v>
      </c>
      <c r="L674" s="18">
        <v>0.64100000000000001</v>
      </c>
      <c r="M674" s="18">
        <f t="shared" si="8"/>
        <v>0</v>
      </c>
      <c r="N674" s="9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ht="15" x14ac:dyDescent="0.25">
      <c r="A675" s="14" t="s">
        <v>59</v>
      </c>
      <c r="B675" s="14" t="s">
        <v>100</v>
      </c>
      <c r="C675" s="16" t="s">
        <v>125</v>
      </c>
      <c r="D675" s="18">
        <v>3.7999999999999999E-2</v>
      </c>
      <c r="E675" s="18">
        <v>4.4999999999999998E-2</v>
      </c>
      <c r="F675" s="18">
        <v>65</v>
      </c>
      <c r="G675" s="18">
        <v>62</v>
      </c>
      <c r="H675" s="18">
        <v>0.435</v>
      </c>
      <c r="I675" s="18">
        <v>0.53400000000000003</v>
      </c>
      <c r="J675" s="18">
        <v>0.03</v>
      </c>
      <c r="K675" s="18">
        <v>13726021</v>
      </c>
      <c r="L675" s="18">
        <v>0.42799999999999999</v>
      </c>
      <c r="M675" s="18">
        <f t="shared" si="8"/>
        <v>0</v>
      </c>
      <c r="N675" s="9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ht="15" x14ac:dyDescent="0.25">
      <c r="A676" s="14" t="s">
        <v>59</v>
      </c>
      <c r="B676" s="14" t="s">
        <v>94</v>
      </c>
      <c r="C676" s="16" t="s">
        <v>125</v>
      </c>
      <c r="D676" s="18">
        <v>3.9E-2</v>
      </c>
      <c r="E676" s="18">
        <v>6.4000000000000001E-2</v>
      </c>
      <c r="F676" s="18">
        <v>51</v>
      </c>
      <c r="G676" s="18">
        <v>49</v>
      </c>
      <c r="H676" s="18">
        <v>0.45400000000000001</v>
      </c>
      <c r="I676" s="18">
        <v>0.51400000000000001</v>
      </c>
      <c r="J676" s="18">
        <v>3.3000000000000002E-2</v>
      </c>
      <c r="K676" s="18">
        <v>25203395</v>
      </c>
      <c r="L676" s="18">
        <v>0.314</v>
      </c>
      <c r="M676" s="18">
        <f t="shared" si="8"/>
        <v>0</v>
      </c>
      <c r="N676" s="9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ht="15" x14ac:dyDescent="0.25">
      <c r="A677" s="14" t="s">
        <v>59</v>
      </c>
      <c r="B677" s="14" t="s">
        <v>89</v>
      </c>
      <c r="C677" s="16" t="s">
        <v>125</v>
      </c>
      <c r="D677" s="18">
        <v>0.04</v>
      </c>
      <c r="E677" s="18">
        <v>4.5999999999999999E-2</v>
      </c>
      <c r="F677" s="18">
        <v>55</v>
      </c>
      <c r="G677" s="18">
        <v>55</v>
      </c>
      <c r="H677" s="18">
        <v>0.45400000000000001</v>
      </c>
      <c r="I677" s="18">
        <v>0.51400000000000001</v>
      </c>
      <c r="J677" s="18">
        <v>3.1E-2</v>
      </c>
      <c r="K677" s="18">
        <v>15906483</v>
      </c>
      <c r="L677" s="18">
        <v>0.158</v>
      </c>
      <c r="M677" s="18">
        <f t="shared" si="8"/>
        <v>0</v>
      </c>
      <c r="N677" s="9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ht="15" x14ac:dyDescent="0.25">
      <c r="A678" s="14" t="s">
        <v>59</v>
      </c>
      <c r="B678" s="14" t="s">
        <v>108</v>
      </c>
      <c r="C678" s="16" t="s">
        <v>125</v>
      </c>
      <c r="D678" s="18">
        <v>0.04</v>
      </c>
      <c r="E678" s="18">
        <v>3.7999999999999999E-2</v>
      </c>
      <c r="F678" s="18">
        <v>62</v>
      </c>
      <c r="G678" s="18">
        <v>60</v>
      </c>
      <c r="H678" s="18">
        <v>0.44900000000000001</v>
      </c>
      <c r="I678" s="18">
        <v>0.52</v>
      </c>
      <c r="J678" s="18">
        <v>3.2000000000000001E-2</v>
      </c>
      <c r="K678" s="18">
        <v>47783107</v>
      </c>
      <c r="L678" s="18">
        <v>0.29499999999999998</v>
      </c>
      <c r="M678" s="18">
        <f t="shared" si="8"/>
        <v>0</v>
      </c>
      <c r="N678" s="9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ht="15" x14ac:dyDescent="0.25">
      <c r="A679" s="14" t="s">
        <v>59</v>
      </c>
      <c r="B679" s="14" t="s">
        <v>65</v>
      </c>
      <c r="C679" s="16" t="s">
        <v>125</v>
      </c>
      <c r="D679" s="18">
        <v>4.1000000000000002E-2</v>
      </c>
      <c r="E679" s="18">
        <v>6.6000000000000003E-2</v>
      </c>
      <c r="F679" s="18">
        <v>56</v>
      </c>
      <c r="G679" s="18">
        <v>55</v>
      </c>
      <c r="H679" s="18">
        <v>0.45700000000000002</v>
      </c>
      <c r="I679" s="18">
        <v>0.51900000000000002</v>
      </c>
      <c r="J679" s="18">
        <v>2.4E-2</v>
      </c>
      <c r="K679" s="18">
        <v>16460141</v>
      </c>
      <c r="L679" s="18">
        <v>0.27300000000000002</v>
      </c>
      <c r="M679" s="18">
        <f t="shared" si="8"/>
        <v>0</v>
      </c>
      <c r="N679" s="9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ht="15" x14ac:dyDescent="0.25">
      <c r="A680" s="14" t="s">
        <v>59</v>
      </c>
      <c r="B680" s="14" t="s">
        <v>97</v>
      </c>
      <c r="C680" s="16" t="s">
        <v>125</v>
      </c>
      <c r="D680" s="18">
        <v>4.2000000000000003E-2</v>
      </c>
      <c r="E680" s="18">
        <v>7.6999999999999999E-2</v>
      </c>
      <c r="F680" s="18">
        <v>52</v>
      </c>
      <c r="G680" s="18">
        <v>52</v>
      </c>
      <c r="H680" s="18">
        <v>0.442</v>
      </c>
      <c r="I680" s="18">
        <v>0.53100000000000003</v>
      </c>
      <c r="J680" s="18">
        <v>2.7E-2</v>
      </c>
      <c r="K680" s="18">
        <v>168833776</v>
      </c>
      <c r="L680" s="18">
        <v>0.45200000000000001</v>
      </c>
      <c r="M680" s="18">
        <f t="shared" si="8"/>
        <v>1</v>
      </c>
      <c r="N680" s="9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ht="15" x14ac:dyDescent="0.25">
      <c r="A681" s="14" t="s">
        <v>59</v>
      </c>
      <c r="B681" s="14" t="s">
        <v>72</v>
      </c>
      <c r="C681" s="16" t="s">
        <v>125</v>
      </c>
      <c r="D681" s="18">
        <v>4.2999999999999997E-2</v>
      </c>
      <c r="E681" s="18">
        <v>8.7999999999999995E-2</v>
      </c>
      <c r="F681" s="18">
        <v>51</v>
      </c>
      <c r="G681" s="18">
        <v>48</v>
      </c>
      <c r="H681" s="18">
        <v>0.45100000000000001</v>
      </c>
      <c r="I681" s="18">
        <v>0.52</v>
      </c>
      <c r="J681" s="18">
        <v>2.8000000000000001E-2</v>
      </c>
      <c r="K681" s="18">
        <v>65705093</v>
      </c>
      <c r="L681" s="18">
        <v>0.41</v>
      </c>
      <c r="M681" s="18">
        <f t="shared" si="8"/>
        <v>1</v>
      </c>
      <c r="N681" s="9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ht="15" x14ac:dyDescent="0.25">
      <c r="A682" s="14" t="s">
        <v>59</v>
      </c>
      <c r="B682" s="14" t="s">
        <v>112</v>
      </c>
      <c r="C682" s="16" t="s">
        <v>125</v>
      </c>
      <c r="D682" s="18">
        <v>4.2999999999999997E-2</v>
      </c>
      <c r="E682" s="18">
        <v>5.7000000000000002E-2</v>
      </c>
      <c r="F682" s="18">
        <v>59</v>
      </c>
      <c r="G682" s="18">
        <v>55</v>
      </c>
      <c r="H682" s="18">
        <v>0.46700000000000003</v>
      </c>
      <c r="I682" s="18">
        <v>0.50600000000000001</v>
      </c>
      <c r="J682" s="18">
        <v>2.5999999999999999E-2</v>
      </c>
      <c r="K682" s="18">
        <v>14075099</v>
      </c>
      <c r="L682" s="18">
        <v>0.39600000000000002</v>
      </c>
      <c r="M682" s="18">
        <f t="shared" si="8"/>
        <v>0</v>
      </c>
      <c r="N682" s="9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ht="15" x14ac:dyDescent="0.25">
      <c r="A683" s="14" t="s">
        <v>59</v>
      </c>
      <c r="B683" s="14" t="s">
        <v>80</v>
      </c>
      <c r="C683" s="16" t="s">
        <v>125</v>
      </c>
      <c r="D683" s="18">
        <v>4.2999999999999997E-2</v>
      </c>
      <c r="E683" s="18">
        <v>0.05</v>
      </c>
      <c r="F683" s="18">
        <v>60</v>
      </c>
      <c r="G683" s="18">
        <v>57</v>
      </c>
      <c r="H683" s="18">
        <v>0.45900000000000002</v>
      </c>
      <c r="I683" s="18">
        <v>0.51700000000000002</v>
      </c>
      <c r="J683" s="18">
        <v>2.4E-2</v>
      </c>
      <c r="K683" s="18">
        <v>1791225</v>
      </c>
      <c r="L683" s="18">
        <v>0.57699999999999996</v>
      </c>
      <c r="M683" s="18">
        <f t="shared" si="8"/>
        <v>0</v>
      </c>
      <c r="N683" s="9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ht="15" x14ac:dyDescent="0.25">
      <c r="A684" s="14" t="s">
        <v>59</v>
      </c>
      <c r="B684" s="14" t="s">
        <v>103</v>
      </c>
      <c r="C684" s="16" t="s">
        <v>125</v>
      </c>
      <c r="D684" s="18">
        <v>4.3999999999999997E-2</v>
      </c>
      <c r="E684" s="18">
        <v>9.1999999999999998E-2</v>
      </c>
      <c r="F684" s="18">
        <v>56</v>
      </c>
      <c r="G684" s="18">
        <v>53</v>
      </c>
      <c r="H684" s="18">
        <v>0.47299999999999998</v>
      </c>
      <c r="I684" s="18">
        <v>0.498</v>
      </c>
      <c r="J684" s="18">
        <v>2.8000000000000001E-2</v>
      </c>
      <c r="K684" s="18">
        <v>10195134</v>
      </c>
      <c r="L684" s="18">
        <v>0.38200000000000001</v>
      </c>
      <c r="M684" s="18">
        <f t="shared" si="8"/>
        <v>0</v>
      </c>
      <c r="N684" s="9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ht="15" x14ac:dyDescent="0.25">
      <c r="A685" s="14" t="s">
        <v>59</v>
      </c>
      <c r="B685" s="14" t="s">
        <v>111</v>
      </c>
      <c r="C685" s="16" t="s">
        <v>125</v>
      </c>
      <c r="D685" s="18">
        <v>4.3999999999999997E-2</v>
      </c>
      <c r="E685" s="18">
        <v>4.4999999999999998E-2</v>
      </c>
      <c r="F685" s="18">
        <v>60</v>
      </c>
      <c r="G685" s="18">
        <v>58</v>
      </c>
      <c r="H685" s="18">
        <v>0.48499999999999999</v>
      </c>
      <c r="I685" s="18">
        <v>0.49</v>
      </c>
      <c r="J685" s="18">
        <v>2.4E-2</v>
      </c>
      <c r="K685" s="18">
        <v>36345860</v>
      </c>
      <c r="L685" s="18">
        <v>0.151</v>
      </c>
      <c r="M685" s="18">
        <f t="shared" si="8"/>
        <v>0</v>
      </c>
      <c r="N685" s="9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ht="15" x14ac:dyDescent="0.25">
      <c r="A686" s="14" t="s">
        <v>59</v>
      </c>
      <c r="B686" s="14" t="s">
        <v>62</v>
      </c>
      <c r="C686" s="16" t="s">
        <v>125</v>
      </c>
      <c r="D686" s="18">
        <v>4.4999999999999998E-2</v>
      </c>
      <c r="E686" s="18">
        <v>0.104</v>
      </c>
      <c r="F686" s="18">
        <v>53</v>
      </c>
      <c r="G686" s="18">
        <v>50</v>
      </c>
      <c r="H686" s="18">
        <v>0.47599999999999998</v>
      </c>
      <c r="I686" s="18">
        <v>0.5</v>
      </c>
      <c r="J686" s="18">
        <v>2.4E-2</v>
      </c>
      <c r="K686" s="18">
        <v>20820525</v>
      </c>
      <c r="L686" s="18">
        <v>0.41699999999999998</v>
      </c>
      <c r="M686" s="18">
        <f t="shared" si="8"/>
        <v>0</v>
      </c>
      <c r="N686" s="9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ht="15" x14ac:dyDescent="0.25">
      <c r="A687" s="14" t="s">
        <v>59</v>
      </c>
      <c r="B687" s="14" t="s">
        <v>66</v>
      </c>
      <c r="C687" s="16" t="s">
        <v>125</v>
      </c>
      <c r="D687" s="18">
        <v>4.4999999999999998E-2</v>
      </c>
      <c r="E687" s="18">
        <v>5.7000000000000002E-2</v>
      </c>
      <c r="F687" s="18">
        <v>56</v>
      </c>
      <c r="G687" s="18">
        <v>52</v>
      </c>
      <c r="H687" s="18">
        <v>0.442</v>
      </c>
      <c r="I687" s="18">
        <v>0.53400000000000003</v>
      </c>
      <c r="J687" s="18">
        <v>2.4E-2</v>
      </c>
      <c r="K687" s="18">
        <v>9849569</v>
      </c>
      <c r="L687" s="18">
        <v>0.112</v>
      </c>
      <c r="M687" s="18">
        <f t="shared" si="8"/>
        <v>0</v>
      </c>
      <c r="N687" s="9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ht="15" x14ac:dyDescent="0.25">
      <c r="A688" s="14" t="s">
        <v>59</v>
      </c>
      <c r="B688" s="14" t="s">
        <v>69</v>
      </c>
      <c r="C688" s="16" t="s">
        <v>125</v>
      </c>
      <c r="D688" s="18">
        <v>4.5999999999999999E-2</v>
      </c>
      <c r="E688" s="18">
        <v>0.09</v>
      </c>
      <c r="F688" s="18">
        <v>52</v>
      </c>
      <c r="G688" s="18">
        <v>50</v>
      </c>
      <c r="H688" s="18">
        <v>0.48499999999999999</v>
      </c>
      <c r="I688" s="18">
        <v>0.49</v>
      </c>
      <c r="J688" s="18">
        <v>2.4E-2</v>
      </c>
      <c r="K688" s="18">
        <v>12448175</v>
      </c>
      <c r="L688" s="18">
        <v>0.221</v>
      </c>
      <c r="M688" s="18">
        <f t="shared" si="8"/>
        <v>0</v>
      </c>
      <c r="N688" s="9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ht="15" x14ac:dyDescent="0.25">
      <c r="A689" s="14" t="s">
        <v>59</v>
      </c>
      <c r="B689" s="14" t="s">
        <v>90</v>
      </c>
      <c r="C689" s="16" t="s">
        <v>125</v>
      </c>
      <c r="D689" s="18">
        <v>4.7E-2</v>
      </c>
      <c r="E689" s="18">
        <v>7.9000000000000001E-2</v>
      </c>
      <c r="F689" s="18">
        <v>54</v>
      </c>
      <c r="G689" s="18">
        <v>55</v>
      </c>
      <c r="H689" s="18">
        <v>0.47099999999999997</v>
      </c>
      <c r="I689" s="18">
        <v>0.5</v>
      </c>
      <c r="J689" s="18">
        <v>2.8000000000000001E-2</v>
      </c>
      <c r="K689" s="18">
        <v>14853572</v>
      </c>
      <c r="L689" s="18">
        <v>0.376</v>
      </c>
      <c r="M689" s="18">
        <f t="shared" si="8"/>
        <v>0</v>
      </c>
      <c r="N689" s="9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ht="15" x14ac:dyDescent="0.25">
      <c r="A690" s="14" t="s">
        <v>59</v>
      </c>
      <c r="B690" s="14" t="s">
        <v>96</v>
      </c>
      <c r="C690" s="16" t="s">
        <v>125</v>
      </c>
      <c r="D690" s="18">
        <v>0.05</v>
      </c>
      <c r="E690" s="18">
        <v>6.2E-2</v>
      </c>
      <c r="F690" s="18">
        <v>58</v>
      </c>
      <c r="G690" s="18">
        <v>58</v>
      </c>
      <c r="H690" s="18">
        <v>0.5</v>
      </c>
      <c r="I690" s="18">
        <v>0.47399999999999998</v>
      </c>
      <c r="J690" s="18">
        <v>2.5999999999999999E-2</v>
      </c>
      <c r="K690" s="18">
        <v>17157042</v>
      </c>
      <c r="L690" s="18">
        <v>0.18</v>
      </c>
      <c r="M690" s="18">
        <f t="shared" si="8"/>
        <v>0</v>
      </c>
      <c r="N690" s="9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ht="15" x14ac:dyDescent="0.25">
      <c r="A691" s="14" t="s">
        <v>126</v>
      </c>
      <c r="B691" s="14" t="s">
        <v>127</v>
      </c>
      <c r="C691" s="16" t="s">
        <v>61</v>
      </c>
      <c r="D691" s="18">
        <v>0.05</v>
      </c>
      <c r="E691" s="18">
        <v>9.5000000000000001E-2</v>
      </c>
      <c r="F691" s="18">
        <v>56</v>
      </c>
      <c r="G691" s="18">
        <v>54</v>
      </c>
      <c r="H691" s="18">
        <v>0.495</v>
      </c>
      <c r="I691" s="18">
        <v>0.48499999999999999</v>
      </c>
      <c r="J691" s="18">
        <v>0.02</v>
      </c>
      <c r="K691" s="18">
        <v>20595360</v>
      </c>
      <c r="L691" s="18">
        <v>0.21299999999999999</v>
      </c>
      <c r="M691" s="18">
        <f t="shared" si="8"/>
        <v>0</v>
      </c>
      <c r="N691" s="9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ht="15" x14ac:dyDescent="0.25">
      <c r="A692" s="14" t="s">
        <v>126</v>
      </c>
      <c r="B692" s="14" t="s">
        <v>128</v>
      </c>
      <c r="C692" s="16" t="s">
        <v>61</v>
      </c>
      <c r="D692" s="18">
        <v>1.2999999999999999E-2</v>
      </c>
      <c r="E692" s="18">
        <v>2.7E-2</v>
      </c>
      <c r="F692" s="18">
        <v>75</v>
      </c>
      <c r="G692" s="18">
        <v>68</v>
      </c>
      <c r="H692" s="18">
        <v>0.25900000000000001</v>
      </c>
      <c r="I692" s="18">
        <v>0.64100000000000001</v>
      </c>
      <c r="J692" s="18">
        <v>0.1</v>
      </c>
      <c r="K692" s="18">
        <v>3076098</v>
      </c>
      <c r="L692" s="18">
        <v>0.64700000000000002</v>
      </c>
      <c r="M692" s="18">
        <f t="shared" si="8"/>
        <v>0</v>
      </c>
      <c r="N692" s="9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ht="15" x14ac:dyDescent="0.25">
      <c r="A693" s="14" t="s">
        <v>126</v>
      </c>
      <c r="B693" s="14" t="s">
        <v>129</v>
      </c>
      <c r="C693" s="16" t="s">
        <v>61</v>
      </c>
      <c r="D693" s="18">
        <v>1.4999999999999999E-2</v>
      </c>
      <c r="E693" s="18">
        <v>6.0999999999999999E-2</v>
      </c>
      <c r="F693" s="18">
        <v>70</v>
      </c>
      <c r="G693" s="18">
        <v>64</v>
      </c>
      <c r="H693" s="18">
        <v>0.311</v>
      </c>
      <c r="I693" s="18">
        <v>0.63300000000000001</v>
      </c>
      <c r="J693" s="18">
        <v>5.6000000000000001E-2</v>
      </c>
      <c r="K693" s="18">
        <v>8048600</v>
      </c>
      <c r="L693" s="18">
        <v>0.51400000000000001</v>
      </c>
      <c r="M693" s="18">
        <f t="shared" si="8"/>
        <v>0</v>
      </c>
      <c r="N693" s="9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ht="15" x14ac:dyDescent="0.25">
      <c r="A694" s="14" t="s">
        <v>126</v>
      </c>
      <c r="B694" s="14" t="s">
        <v>130</v>
      </c>
      <c r="C694" s="16" t="s">
        <v>61</v>
      </c>
      <c r="D694" s="18">
        <v>2.7E-2</v>
      </c>
      <c r="E694" s="18">
        <v>6.4000000000000001E-2</v>
      </c>
      <c r="F694" s="18">
        <v>66</v>
      </c>
      <c r="G694" s="18">
        <v>65</v>
      </c>
      <c r="H694" s="18">
        <v>0.37</v>
      </c>
      <c r="I694" s="18">
        <v>0.59</v>
      </c>
      <c r="J694" s="18">
        <v>4.1000000000000002E-2</v>
      </c>
      <c r="K694" s="18">
        <v>132383265</v>
      </c>
      <c r="L694" s="18">
        <v>0.23599999999999999</v>
      </c>
      <c r="M694" s="18">
        <f t="shared" si="8"/>
        <v>1</v>
      </c>
      <c r="N694" s="9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ht="15" x14ac:dyDescent="0.25">
      <c r="A695" s="14" t="s">
        <v>126</v>
      </c>
      <c r="B695" s="14" t="s">
        <v>131</v>
      </c>
      <c r="C695" s="16" t="s">
        <v>61</v>
      </c>
      <c r="D695" s="18">
        <v>2.8000000000000001E-2</v>
      </c>
      <c r="E695" s="18">
        <v>5.8999999999999997E-2</v>
      </c>
      <c r="F695" s="18">
        <v>60</v>
      </c>
      <c r="G695" s="18">
        <v>60</v>
      </c>
      <c r="H695" s="18">
        <v>0.40600000000000003</v>
      </c>
      <c r="I695" s="18">
        <v>0.55600000000000005</v>
      </c>
      <c r="J695" s="18">
        <v>3.7999999999999999E-2</v>
      </c>
      <c r="K695" s="18">
        <v>564350</v>
      </c>
      <c r="L695" s="18">
        <v>0.254</v>
      </c>
      <c r="M695" s="18">
        <f t="shared" si="8"/>
        <v>0</v>
      </c>
      <c r="N695" s="9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ht="15" x14ac:dyDescent="0.25">
      <c r="A696" s="14" t="s">
        <v>126</v>
      </c>
      <c r="B696" s="14" t="s">
        <v>132</v>
      </c>
      <c r="C696" s="16" t="s">
        <v>61</v>
      </c>
      <c r="D696" s="18">
        <v>2.3E-2</v>
      </c>
      <c r="E696" s="18">
        <v>8.0000000000000002E-3</v>
      </c>
      <c r="F696" s="18">
        <v>78</v>
      </c>
      <c r="G696" s="18">
        <v>74</v>
      </c>
      <c r="H696" s="18">
        <v>0.30399999999999999</v>
      </c>
      <c r="I696" s="18">
        <v>0.66800000000000004</v>
      </c>
      <c r="J696" s="18">
        <v>2.8000000000000001E-2</v>
      </c>
      <c r="K696" s="18">
        <v>331801</v>
      </c>
      <c r="L696" s="18">
        <v>0.71199999999999997</v>
      </c>
      <c r="M696" s="18">
        <f t="shared" si="8"/>
        <v>0</v>
      </c>
      <c r="N696" s="9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ht="15" x14ac:dyDescent="0.25">
      <c r="A697" s="14" t="s">
        <v>126</v>
      </c>
      <c r="B697" s="14" t="s">
        <v>133</v>
      </c>
      <c r="C697" s="16" t="s">
        <v>61</v>
      </c>
      <c r="D697" s="18">
        <v>2.8000000000000001E-2</v>
      </c>
      <c r="E697" s="18">
        <v>8.2000000000000003E-2</v>
      </c>
      <c r="F697" s="18">
        <v>65</v>
      </c>
      <c r="G697" s="18">
        <v>59</v>
      </c>
      <c r="H697" s="18">
        <v>0.40799999999999997</v>
      </c>
      <c r="I697" s="18">
        <v>0.55400000000000005</v>
      </c>
      <c r="J697" s="18">
        <v>3.7999999999999999E-2</v>
      </c>
      <c r="K697" s="18">
        <v>12222871</v>
      </c>
      <c r="L697" s="18">
        <v>0.186</v>
      </c>
      <c r="M697" s="18">
        <f t="shared" si="8"/>
        <v>0</v>
      </c>
      <c r="N697" s="9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ht="15" x14ac:dyDescent="0.25">
      <c r="A698" s="14" t="s">
        <v>126</v>
      </c>
      <c r="B698" s="14" t="s">
        <v>134</v>
      </c>
      <c r="C698" s="16" t="s">
        <v>61</v>
      </c>
      <c r="D698" s="18">
        <v>1.4E-2</v>
      </c>
      <c r="E698" s="18">
        <v>0.03</v>
      </c>
      <c r="F698" s="18">
        <v>74</v>
      </c>
      <c r="G698" s="18">
        <v>71</v>
      </c>
      <c r="H698" s="18">
        <v>0.25600000000000001</v>
      </c>
      <c r="I698" s="18">
        <v>0.67500000000000004</v>
      </c>
      <c r="J698" s="18">
        <v>6.9000000000000006E-2</v>
      </c>
      <c r="K698" s="18">
        <v>1262645000</v>
      </c>
      <c r="L698" s="18">
        <v>0.35899999999999999</v>
      </c>
      <c r="M698" s="18">
        <f t="shared" si="8"/>
        <v>1</v>
      </c>
      <c r="N698" s="9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ht="15" x14ac:dyDescent="0.25">
      <c r="A699" s="14" t="s">
        <v>126</v>
      </c>
      <c r="B699" s="14" t="s">
        <v>135</v>
      </c>
      <c r="C699" s="16" t="s">
        <v>61</v>
      </c>
      <c r="D699" s="18">
        <v>1.2E-2</v>
      </c>
      <c r="E699" s="18">
        <v>3.1E-2</v>
      </c>
      <c r="F699" s="18">
        <v>75</v>
      </c>
      <c r="G699" s="18">
        <v>68</v>
      </c>
      <c r="H699" s="18">
        <v>0.219</v>
      </c>
      <c r="I699" s="18">
        <v>0.65600000000000003</v>
      </c>
      <c r="J699" s="18">
        <v>0.125</v>
      </c>
      <c r="K699" s="18">
        <v>4418300</v>
      </c>
      <c r="L699" s="18">
        <v>0.52600000000000002</v>
      </c>
      <c r="M699" s="18">
        <f t="shared" si="8"/>
        <v>0</v>
      </c>
      <c r="N699" s="9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ht="15" x14ac:dyDescent="0.25">
      <c r="A700" s="14" t="s">
        <v>126</v>
      </c>
      <c r="B700" s="14" t="s">
        <v>136</v>
      </c>
      <c r="C700" s="16" t="s">
        <v>61</v>
      </c>
      <c r="D700" s="18">
        <v>8.0000000000000002E-3</v>
      </c>
      <c r="E700" s="19">
        <v>3.2000000000000001E-2</v>
      </c>
      <c r="F700" s="18">
        <v>84</v>
      </c>
      <c r="G700" s="18">
        <v>78</v>
      </c>
      <c r="H700" s="18">
        <v>0.17299999999999999</v>
      </c>
      <c r="I700" s="18">
        <v>0.71699999999999997</v>
      </c>
      <c r="J700" s="18">
        <v>0.11</v>
      </c>
      <c r="K700" s="18">
        <v>6665000</v>
      </c>
      <c r="L700" s="18">
        <v>1</v>
      </c>
      <c r="M700" s="18">
        <f t="shared" si="8"/>
        <v>0</v>
      </c>
      <c r="N700" s="9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ht="15" x14ac:dyDescent="0.25">
      <c r="A701" s="14" t="s">
        <v>126</v>
      </c>
      <c r="B701" s="14" t="s">
        <v>137</v>
      </c>
      <c r="C701" s="16" t="s">
        <v>61</v>
      </c>
      <c r="D701" s="18">
        <v>2.5999999999999999E-2</v>
      </c>
      <c r="E701" s="18">
        <v>6.7000000000000004E-2</v>
      </c>
      <c r="F701" s="18">
        <v>63</v>
      </c>
      <c r="G701" s="18">
        <v>61</v>
      </c>
      <c r="H701" s="18">
        <v>0.34200000000000003</v>
      </c>
      <c r="I701" s="18">
        <v>0.61399999999999999</v>
      </c>
      <c r="J701" s="18">
        <v>4.3999999999999997E-2</v>
      </c>
      <c r="K701" s="18">
        <v>1042261758</v>
      </c>
      <c r="L701" s="18">
        <v>0.27700000000000002</v>
      </c>
      <c r="M701" s="18">
        <f t="shared" si="8"/>
        <v>1</v>
      </c>
      <c r="N701" s="9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ht="15" x14ac:dyDescent="0.25">
      <c r="A702" s="14" t="s">
        <v>126</v>
      </c>
      <c r="B702" s="14" t="s">
        <v>138</v>
      </c>
      <c r="C702" s="16" t="s">
        <v>61</v>
      </c>
      <c r="D702" s="18">
        <v>2.1999999999999999E-2</v>
      </c>
      <c r="E702" s="18">
        <v>4.1000000000000002E-2</v>
      </c>
      <c r="F702" s="18">
        <v>69</v>
      </c>
      <c r="G702" s="18">
        <v>65</v>
      </c>
      <c r="H702" s="18">
        <v>0.307</v>
      </c>
      <c r="I702" s="18">
        <v>0.64700000000000002</v>
      </c>
      <c r="J702" s="18">
        <v>4.7E-2</v>
      </c>
      <c r="K702" s="18">
        <v>208938698</v>
      </c>
      <c r="L702" s="18">
        <v>0.42</v>
      </c>
      <c r="M702" s="18">
        <f t="shared" si="8"/>
        <v>1</v>
      </c>
      <c r="N702" s="9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ht="15" x14ac:dyDescent="0.25">
      <c r="A703" s="14" t="s">
        <v>126</v>
      </c>
      <c r="B703" s="14" t="s">
        <v>139</v>
      </c>
      <c r="C703" s="16" t="s">
        <v>61</v>
      </c>
      <c r="D703" s="18">
        <v>8.9999999999999993E-3</v>
      </c>
      <c r="E703" s="18">
        <v>3.0000000000000001E-3</v>
      </c>
      <c r="F703" s="18">
        <v>85</v>
      </c>
      <c r="G703" s="18">
        <v>78</v>
      </c>
      <c r="H703" s="18">
        <v>0.14599999999999999</v>
      </c>
      <c r="I703" s="18">
        <v>0.68200000000000005</v>
      </c>
      <c r="J703" s="18">
        <v>0.17199999999999999</v>
      </c>
      <c r="K703" s="18">
        <v>126870000</v>
      </c>
      <c r="L703" s="18">
        <v>0.78600000000000003</v>
      </c>
      <c r="M703" s="18">
        <f t="shared" si="8"/>
        <v>1</v>
      </c>
      <c r="N703" s="9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ht="15" x14ac:dyDescent="0.25">
      <c r="A704" s="14" t="s">
        <v>126</v>
      </c>
      <c r="B704" s="14" t="s">
        <v>140</v>
      </c>
      <c r="C704" s="16" t="s">
        <v>61</v>
      </c>
      <c r="D704" s="18">
        <v>1.4999999999999999E-2</v>
      </c>
      <c r="E704" s="18">
        <v>3.7999999999999999E-2</v>
      </c>
      <c r="F704" s="18">
        <v>71</v>
      </c>
      <c r="G704" s="18">
        <v>60</v>
      </c>
      <c r="H704" s="18">
        <v>0.27700000000000002</v>
      </c>
      <c r="I704" s="18">
        <v>0.65500000000000003</v>
      </c>
      <c r="J704" s="18">
        <v>6.8000000000000005E-2</v>
      </c>
      <c r="K704" s="18">
        <v>14883626</v>
      </c>
      <c r="L704" s="18">
        <v>0.55700000000000005</v>
      </c>
      <c r="M704" s="18">
        <f t="shared" si="8"/>
        <v>0</v>
      </c>
      <c r="N704" s="9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ht="15" x14ac:dyDescent="0.25">
      <c r="A705" s="14" t="s">
        <v>126</v>
      </c>
      <c r="B705" s="14" t="s">
        <v>149</v>
      </c>
      <c r="C705" s="16" t="s">
        <v>61</v>
      </c>
      <c r="D705" s="18">
        <v>1.7999999999999999E-2</v>
      </c>
      <c r="E705" s="18">
        <v>4.4999999999999998E-2</v>
      </c>
      <c r="F705" s="18">
        <v>69</v>
      </c>
      <c r="G705" s="18">
        <v>61</v>
      </c>
      <c r="H705" s="18">
        <v>0.26</v>
      </c>
      <c r="I705" s="18">
        <v>0.68100000000000005</v>
      </c>
      <c r="J705" s="18">
        <v>5.8999999999999997E-2</v>
      </c>
      <c r="K705" s="18">
        <v>22840225</v>
      </c>
      <c r="L705" s="18">
        <v>0.59399999999999997</v>
      </c>
      <c r="M705" s="18">
        <f t="shared" si="8"/>
        <v>0</v>
      </c>
      <c r="N705" s="9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ht="15" x14ac:dyDescent="0.25">
      <c r="A706" s="14" t="s">
        <v>126</v>
      </c>
      <c r="B706" s="14" t="s">
        <v>153</v>
      </c>
      <c r="C706" s="16" t="s">
        <v>61</v>
      </c>
      <c r="D706" s="18">
        <v>1.2999999999999999E-2</v>
      </c>
      <c r="E706" s="18">
        <v>5.0000000000000001E-3</v>
      </c>
      <c r="F706" s="18">
        <v>80</v>
      </c>
      <c r="G706" s="18">
        <v>72</v>
      </c>
      <c r="H706" s="18">
        <v>0.21</v>
      </c>
      <c r="I706" s="18">
        <v>0.71699999999999997</v>
      </c>
      <c r="J706" s="18">
        <v>7.2999999999999995E-2</v>
      </c>
      <c r="K706" s="18">
        <v>47008111</v>
      </c>
      <c r="L706" s="18">
        <v>0.79600000000000004</v>
      </c>
      <c r="M706" s="18">
        <f t="shared" si="8"/>
        <v>0</v>
      </c>
      <c r="N706" s="9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ht="15" x14ac:dyDescent="0.25">
      <c r="A707" s="14" t="s">
        <v>126</v>
      </c>
      <c r="B707" s="14" t="s">
        <v>141</v>
      </c>
      <c r="C707" s="16" t="s">
        <v>61</v>
      </c>
      <c r="D707" s="18">
        <v>0.02</v>
      </c>
      <c r="E707" s="18">
        <v>4.2000000000000003E-2</v>
      </c>
      <c r="F707" s="18">
        <v>72</v>
      </c>
      <c r="G707" s="18">
        <v>65</v>
      </c>
      <c r="H707" s="18">
        <v>0.35</v>
      </c>
      <c r="I707" s="18">
        <v>0.59599999999999997</v>
      </c>
      <c r="J707" s="18">
        <v>5.5E-2</v>
      </c>
      <c r="K707" s="18">
        <v>4898400</v>
      </c>
      <c r="L707" s="18">
        <v>0.35299999999999998</v>
      </c>
      <c r="M707" s="18">
        <f t="shared" si="8"/>
        <v>0</v>
      </c>
      <c r="N707" s="9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ht="15" x14ac:dyDescent="0.25">
      <c r="A708" s="14" t="s">
        <v>126</v>
      </c>
      <c r="B708" s="14" t="s">
        <v>142</v>
      </c>
      <c r="C708" s="16" t="s">
        <v>61</v>
      </c>
      <c r="D708" s="18">
        <v>3.1E-2</v>
      </c>
      <c r="E708" s="18">
        <v>8.3000000000000004E-2</v>
      </c>
      <c r="F708" s="18">
        <v>63</v>
      </c>
      <c r="G708" s="18">
        <v>60</v>
      </c>
      <c r="H708" s="18">
        <v>0.435</v>
      </c>
      <c r="I708" s="18">
        <v>0.52900000000000003</v>
      </c>
      <c r="J708" s="18">
        <v>3.5999999999999997E-2</v>
      </c>
      <c r="K708" s="18">
        <v>5388281</v>
      </c>
      <c r="L708" s="18">
        <v>0.22</v>
      </c>
      <c r="M708" s="18">
        <f t="shared" si="8"/>
        <v>0</v>
      </c>
      <c r="N708" s="9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ht="15" x14ac:dyDescent="0.25">
      <c r="A709" s="14" t="s">
        <v>126</v>
      </c>
      <c r="B709" s="14" t="s">
        <v>143</v>
      </c>
      <c r="C709" s="16" t="s">
        <v>61</v>
      </c>
      <c r="D709" s="18">
        <v>8.9999999999999993E-3</v>
      </c>
      <c r="E709" s="19">
        <v>3.2000000000000001E-2</v>
      </c>
      <c r="F709" s="18">
        <v>80</v>
      </c>
      <c r="G709" s="18">
        <v>75</v>
      </c>
      <c r="H709" s="18">
        <v>0.22800000000000001</v>
      </c>
      <c r="I709" s="18">
        <v>0.69799999999999995</v>
      </c>
      <c r="J709" s="18">
        <v>7.3999999999999996E-2</v>
      </c>
      <c r="K709" s="18">
        <v>431907</v>
      </c>
      <c r="L709" s="18">
        <v>1</v>
      </c>
      <c r="M709" s="18">
        <f t="shared" si="8"/>
        <v>0</v>
      </c>
      <c r="N709" s="9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ht="15" x14ac:dyDescent="0.25">
      <c r="A710" s="14" t="s">
        <v>126</v>
      </c>
      <c r="B710" s="14" t="s">
        <v>144</v>
      </c>
      <c r="C710" s="16" t="s">
        <v>61</v>
      </c>
      <c r="D710" s="18">
        <v>2.3E-2</v>
      </c>
      <c r="E710" s="18">
        <v>8.9999999999999993E-3</v>
      </c>
      <c r="F710" s="18">
        <v>75</v>
      </c>
      <c r="G710" s="18">
        <v>71</v>
      </c>
      <c r="H710" s="18">
        <v>0.33300000000000002</v>
      </c>
      <c r="I710" s="18">
        <v>0.628</v>
      </c>
      <c r="J710" s="18">
        <v>3.7999999999999999E-2</v>
      </c>
      <c r="K710" s="18">
        <v>23420751</v>
      </c>
      <c r="L710" s="18">
        <v>0.62</v>
      </c>
      <c r="M710" s="18">
        <f t="shared" si="8"/>
        <v>0</v>
      </c>
      <c r="N710" s="9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ht="15" x14ac:dyDescent="0.25">
      <c r="A711" s="14" t="s">
        <v>126</v>
      </c>
      <c r="B711" s="14" t="s">
        <v>145</v>
      </c>
      <c r="C711" s="16" t="s">
        <v>61</v>
      </c>
      <c r="D711" s="18">
        <v>2.5000000000000001E-2</v>
      </c>
      <c r="E711" s="18">
        <v>3.5000000000000003E-2</v>
      </c>
      <c r="F711" s="18">
        <v>70</v>
      </c>
      <c r="G711" s="18">
        <v>69</v>
      </c>
      <c r="H711" s="18">
        <v>0.41299999999999998</v>
      </c>
      <c r="I711" s="18">
        <v>0.54900000000000004</v>
      </c>
      <c r="J711" s="18">
        <v>3.7999999999999999E-2</v>
      </c>
      <c r="K711" s="18">
        <v>272745</v>
      </c>
      <c r="L711" s="18">
        <v>0.27700000000000002</v>
      </c>
      <c r="M711" s="18">
        <f t="shared" si="8"/>
        <v>0</v>
      </c>
      <c r="N711" s="9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ht="15" x14ac:dyDescent="0.25">
      <c r="A712" s="14" t="s">
        <v>126</v>
      </c>
      <c r="B712" s="14" t="s">
        <v>146</v>
      </c>
      <c r="C712" s="16" t="s">
        <v>61</v>
      </c>
      <c r="D712" s="18">
        <v>1.9E-2</v>
      </c>
      <c r="E712" s="18">
        <v>4.9000000000000002E-2</v>
      </c>
      <c r="F712" s="18">
        <v>66</v>
      </c>
      <c r="G712" s="18">
        <v>60</v>
      </c>
      <c r="H712" s="18">
        <v>0.34799999999999998</v>
      </c>
      <c r="I712" s="18">
        <v>0.61499999999999999</v>
      </c>
      <c r="J712" s="18">
        <v>3.6999999999999998E-2</v>
      </c>
      <c r="K712" s="18">
        <v>2397473</v>
      </c>
      <c r="L712" s="18">
        <v>0.57099999999999995</v>
      </c>
      <c r="M712" s="18">
        <f t="shared" si="8"/>
        <v>0</v>
      </c>
      <c r="N712" s="9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ht="15" x14ac:dyDescent="0.25">
      <c r="A713" s="14" t="s">
        <v>126</v>
      </c>
      <c r="B713" s="14" t="s">
        <v>147</v>
      </c>
      <c r="C713" s="16" t="s">
        <v>61</v>
      </c>
      <c r="D713" s="18">
        <v>2.1000000000000001E-2</v>
      </c>
      <c r="E713" s="18">
        <v>5.8999999999999997E-2</v>
      </c>
      <c r="F713" s="18">
        <v>64</v>
      </c>
      <c r="G713" s="18">
        <v>60</v>
      </c>
      <c r="H713" s="18">
        <v>0.307</v>
      </c>
      <c r="I713" s="18">
        <v>0.64500000000000002</v>
      </c>
      <c r="J713" s="18">
        <v>4.7E-2</v>
      </c>
      <c r="K713" s="18">
        <v>48453000</v>
      </c>
      <c r="L713" s="18">
        <v>0.27</v>
      </c>
      <c r="M713" s="18">
        <f t="shared" si="8"/>
        <v>0</v>
      </c>
      <c r="N713" s="9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ht="15" x14ac:dyDescent="0.25">
      <c r="A714" s="14" t="s">
        <v>126</v>
      </c>
      <c r="B714" s="14" t="s">
        <v>148</v>
      </c>
      <c r="C714" s="16" t="s">
        <v>61</v>
      </c>
      <c r="D714" s="18">
        <v>3.3000000000000002E-2</v>
      </c>
      <c r="E714" s="18">
        <v>0.06</v>
      </c>
      <c r="F714" s="18">
        <v>63</v>
      </c>
      <c r="G714" s="18">
        <v>61</v>
      </c>
      <c r="H714" s="18">
        <v>0.40400000000000003</v>
      </c>
      <c r="I714" s="18">
        <v>0.55800000000000005</v>
      </c>
      <c r="J714" s="18">
        <v>3.7999999999999999E-2</v>
      </c>
      <c r="K714" s="18">
        <v>23184177</v>
      </c>
      <c r="L714" s="18">
        <v>0.13400000000000001</v>
      </c>
      <c r="M714" s="18">
        <f t="shared" si="8"/>
        <v>0</v>
      </c>
      <c r="N714" s="9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ht="15" x14ac:dyDescent="0.25">
      <c r="A715" s="14" t="s">
        <v>126</v>
      </c>
      <c r="B715" s="14" t="s">
        <v>150</v>
      </c>
      <c r="C715" s="16" t="s">
        <v>61</v>
      </c>
      <c r="D715" s="18">
        <v>3.1E-2</v>
      </c>
      <c r="E715" s="18">
        <v>8.7999999999999995E-2</v>
      </c>
      <c r="F715" s="18">
        <v>65</v>
      </c>
      <c r="G715" s="18">
        <v>63</v>
      </c>
      <c r="H715" s="18">
        <v>0.41499999999999998</v>
      </c>
      <c r="I715" s="18">
        <v>0.54600000000000004</v>
      </c>
      <c r="J715" s="18">
        <v>3.9E-2</v>
      </c>
      <c r="K715" s="18">
        <v>143832014</v>
      </c>
      <c r="L715" s="18">
        <v>0.33200000000000002</v>
      </c>
      <c r="M715" s="18">
        <f t="shared" si="8"/>
        <v>1</v>
      </c>
      <c r="N715" s="9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ht="15" x14ac:dyDescent="0.25">
      <c r="A716" s="14" t="s">
        <v>126</v>
      </c>
      <c r="B716" s="14" t="s">
        <v>151</v>
      </c>
      <c r="C716" s="16" t="s">
        <v>61</v>
      </c>
      <c r="D716" s="18">
        <v>0.03</v>
      </c>
      <c r="E716" s="18">
        <v>0.03</v>
      </c>
      <c r="F716" s="18">
        <v>70</v>
      </c>
      <c r="G716" s="18">
        <v>64</v>
      </c>
      <c r="H716" s="18">
        <v>0.38500000000000001</v>
      </c>
      <c r="I716" s="18">
        <v>0.58299999999999996</v>
      </c>
      <c r="J716" s="18">
        <v>3.2000000000000001E-2</v>
      </c>
      <c r="K716" s="18">
        <v>77651848</v>
      </c>
      <c r="L716" s="18">
        <v>0.48</v>
      </c>
      <c r="M716" s="18">
        <f t="shared" si="8"/>
        <v>1</v>
      </c>
      <c r="N716" s="9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ht="15" x14ac:dyDescent="0.25">
      <c r="A717" s="14" t="s">
        <v>126</v>
      </c>
      <c r="B717" s="14" t="s">
        <v>152</v>
      </c>
      <c r="C717" s="16" t="s">
        <v>61</v>
      </c>
      <c r="D717" s="18">
        <v>1.2E-2</v>
      </c>
      <c r="E717" s="18">
        <v>3.0000000000000001E-3</v>
      </c>
      <c r="F717" s="18">
        <v>80</v>
      </c>
      <c r="G717" s="18">
        <v>76</v>
      </c>
      <c r="H717" s="18">
        <v>0.215</v>
      </c>
      <c r="I717" s="18">
        <v>0.71199999999999997</v>
      </c>
      <c r="J717" s="18">
        <v>7.2999999999999995E-2</v>
      </c>
      <c r="K717" s="18">
        <v>4027900</v>
      </c>
      <c r="L717" s="18">
        <v>1</v>
      </c>
      <c r="M717" s="18">
        <f t="shared" si="8"/>
        <v>0</v>
      </c>
      <c r="N717" s="9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ht="15" x14ac:dyDescent="0.25">
      <c r="A718" s="14" t="s">
        <v>126</v>
      </c>
      <c r="B718" s="14" t="s">
        <v>154</v>
      </c>
      <c r="C718" s="16" t="s">
        <v>61</v>
      </c>
      <c r="D718" s="18">
        <v>1.7999999999999999E-2</v>
      </c>
      <c r="E718" s="18">
        <v>1.4E-2</v>
      </c>
      <c r="F718" s="18">
        <v>75</v>
      </c>
      <c r="G718" s="18">
        <v>68</v>
      </c>
      <c r="H718" s="18">
        <v>0.26900000000000002</v>
      </c>
      <c r="I718" s="18">
        <v>0.66900000000000004</v>
      </c>
      <c r="J718" s="18">
        <v>6.3E-2</v>
      </c>
      <c r="K718" s="18">
        <v>19102000</v>
      </c>
      <c r="L718" s="18">
        <v>0.184</v>
      </c>
      <c r="M718" s="18">
        <f t="shared" si="8"/>
        <v>0</v>
      </c>
      <c r="N718" s="9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ht="15" x14ac:dyDescent="0.25">
      <c r="A719" s="14" t="s">
        <v>126</v>
      </c>
      <c r="B719" s="14" t="s">
        <v>155</v>
      </c>
      <c r="C719" s="16" t="s">
        <v>61</v>
      </c>
      <c r="D719" s="18">
        <v>0.03</v>
      </c>
      <c r="E719" s="18">
        <v>7.4999999999999997E-2</v>
      </c>
      <c r="F719" s="18">
        <v>68</v>
      </c>
      <c r="G719" s="18">
        <v>60</v>
      </c>
      <c r="H719" s="18">
        <v>0.42899999999999999</v>
      </c>
      <c r="I719" s="18">
        <v>0.53600000000000003</v>
      </c>
      <c r="J719" s="18">
        <v>3.5000000000000003E-2</v>
      </c>
      <c r="K719" s="18">
        <v>6186152</v>
      </c>
      <c r="L719" s="18">
        <v>0.26500000000000001</v>
      </c>
      <c r="M719" s="18">
        <f t="shared" si="8"/>
        <v>0</v>
      </c>
      <c r="N719" s="9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ht="15" x14ac:dyDescent="0.25">
      <c r="A720" s="14" t="s">
        <v>126</v>
      </c>
      <c r="B720" s="14" t="s">
        <v>156</v>
      </c>
      <c r="C720" s="16" t="s">
        <v>61</v>
      </c>
      <c r="D720" s="18">
        <v>1.4999999999999999E-2</v>
      </c>
      <c r="E720" s="18">
        <v>1.9E-2</v>
      </c>
      <c r="F720" s="18">
        <v>75</v>
      </c>
      <c r="G720" s="18">
        <v>67</v>
      </c>
      <c r="H720" s="18">
        <v>0.24199999999999999</v>
      </c>
      <c r="I720" s="18">
        <v>0.69299999999999995</v>
      </c>
      <c r="J720" s="18">
        <v>6.6000000000000003E-2</v>
      </c>
      <c r="K720" s="18">
        <v>62343379</v>
      </c>
      <c r="L720" s="18">
        <v>0.314</v>
      </c>
      <c r="M720" s="18">
        <f t="shared" si="8"/>
        <v>1</v>
      </c>
      <c r="N720" s="9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ht="15" x14ac:dyDescent="0.25">
      <c r="A721" s="14" t="s">
        <v>126</v>
      </c>
      <c r="B721" s="14" t="s">
        <v>157</v>
      </c>
      <c r="C721" s="16" t="s">
        <v>61</v>
      </c>
      <c r="D721" s="18">
        <v>4.2999999999999997E-2</v>
      </c>
      <c r="E721" s="18">
        <v>8.4000000000000005E-2</v>
      </c>
      <c r="F721" s="18">
        <v>61</v>
      </c>
      <c r="G721" s="18">
        <v>58</v>
      </c>
      <c r="H721" s="18">
        <v>0.498</v>
      </c>
      <c r="I721" s="18">
        <v>0.47899999999999998</v>
      </c>
      <c r="J721" s="18">
        <v>2.4E-2</v>
      </c>
      <c r="K721" s="18">
        <v>853585</v>
      </c>
      <c r="L721" s="18">
        <v>0.24299999999999999</v>
      </c>
      <c r="M721" s="18">
        <f t="shared" si="8"/>
        <v>0</v>
      </c>
      <c r="N721" s="9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ht="15" x14ac:dyDescent="0.25">
      <c r="A722" s="14" t="s">
        <v>126</v>
      </c>
      <c r="B722" s="14" t="s">
        <v>158</v>
      </c>
      <c r="C722" s="16" t="s">
        <v>61</v>
      </c>
      <c r="D722" s="18">
        <v>2.4E-2</v>
      </c>
      <c r="E722" s="18">
        <v>6.6000000000000003E-2</v>
      </c>
      <c r="F722" s="18">
        <v>68</v>
      </c>
      <c r="G722" s="18">
        <v>60</v>
      </c>
      <c r="H722" s="18">
        <v>0.36299999999999999</v>
      </c>
      <c r="I722" s="18">
        <v>0.59399999999999997</v>
      </c>
      <c r="J722" s="18">
        <v>4.2999999999999997E-2</v>
      </c>
      <c r="K722" s="18">
        <v>4501419</v>
      </c>
      <c r="L722" s="18">
        <v>0.45900000000000002</v>
      </c>
      <c r="M722" s="18">
        <f t="shared" si="8"/>
        <v>0</v>
      </c>
      <c r="N722" s="9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ht="15" x14ac:dyDescent="0.25">
      <c r="A723" s="14" t="s">
        <v>126</v>
      </c>
      <c r="B723" s="14" t="s">
        <v>159</v>
      </c>
      <c r="C723" s="16" t="s">
        <v>61</v>
      </c>
      <c r="D723" s="18">
        <v>2.1000000000000001E-2</v>
      </c>
      <c r="E723" s="18">
        <v>5.2999999999999999E-2</v>
      </c>
      <c r="F723" s="18">
        <v>70</v>
      </c>
      <c r="G723" s="18">
        <v>64</v>
      </c>
      <c r="H723" s="18">
        <v>0.373</v>
      </c>
      <c r="I723" s="18">
        <v>0.58399999999999996</v>
      </c>
      <c r="J723" s="18">
        <v>4.2999999999999997E-2</v>
      </c>
      <c r="K723" s="18">
        <v>24650400</v>
      </c>
      <c r="L723" s="18">
        <v>0.374</v>
      </c>
      <c r="M723" s="18">
        <f t="shared" si="8"/>
        <v>0</v>
      </c>
      <c r="N723" s="9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ht="15" x14ac:dyDescent="0.25">
      <c r="A724" s="14" t="s">
        <v>126</v>
      </c>
      <c r="B724" s="14" t="s">
        <v>160</v>
      </c>
      <c r="C724" s="16" t="s">
        <v>61</v>
      </c>
      <c r="D724" s="18">
        <v>1.7000000000000001E-2</v>
      </c>
      <c r="E724" s="18">
        <v>2.7E-2</v>
      </c>
      <c r="F724" s="18">
        <v>78</v>
      </c>
      <c r="G724" s="18">
        <v>69</v>
      </c>
      <c r="H724" s="18">
        <v>0.316</v>
      </c>
      <c r="I724" s="18">
        <v>0.62</v>
      </c>
      <c r="J724" s="18">
        <v>6.4000000000000001E-2</v>
      </c>
      <c r="K724" s="18">
        <v>77630900</v>
      </c>
      <c r="L724" s="18">
        <v>0.24399999999999999</v>
      </c>
      <c r="M724" s="18">
        <f t="shared" si="8"/>
        <v>1</v>
      </c>
      <c r="N724" s="9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ht="15" x14ac:dyDescent="0.25">
      <c r="A725" s="14" t="s">
        <v>126</v>
      </c>
      <c r="B725" s="14" t="s">
        <v>127</v>
      </c>
      <c r="C725" s="16" t="s">
        <v>114</v>
      </c>
      <c r="D725" s="18">
        <v>4.9000000000000002E-2</v>
      </c>
      <c r="E725" s="18">
        <v>9.2999999999999999E-2</v>
      </c>
      <c r="F725" s="18">
        <v>56</v>
      </c>
      <c r="G725" s="18">
        <v>54</v>
      </c>
      <c r="H725" s="18">
        <v>0.495</v>
      </c>
      <c r="I725" s="18">
        <v>0.48399999999999999</v>
      </c>
      <c r="J725" s="18">
        <v>0.02</v>
      </c>
      <c r="K725" s="18">
        <v>21347782</v>
      </c>
      <c r="L725" s="18">
        <v>0.216</v>
      </c>
      <c r="M725" s="18">
        <f t="shared" si="8"/>
        <v>0</v>
      </c>
      <c r="N725" s="9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ht="15" x14ac:dyDescent="0.25">
      <c r="A726" s="14" t="s">
        <v>126</v>
      </c>
      <c r="B726" s="14" t="s">
        <v>128</v>
      </c>
      <c r="C726" s="16" t="s">
        <v>114</v>
      </c>
      <c r="D726" s="18">
        <v>1.2999999999999999E-2</v>
      </c>
      <c r="E726" s="18">
        <v>2.5000000000000001E-2</v>
      </c>
      <c r="F726" s="18">
        <v>75</v>
      </c>
      <c r="G726" s="18">
        <v>68</v>
      </c>
      <c r="H726" s="18">
        <v>0.25</v>
      </c>
      <c r="I726" s="18">
        <v>0.64600000000000002</v>
      </c>
      <c r="J726" s="18">
        <v>0.104</v>
      </c>
      <c r="K726" s="18">
        <v>3059960</v>
      </c>
      <c r="L726" s="18">
        <v>0.64400000000000002</v>
      </c>
      <c r="M726" s="18">
        <f t="shared" si="8"/>
        <v>0</v>
      </c>
      <c r="N726" s="9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ht="15" x14ac:dyDescent="0.25">
      <c r="A727" s="14" t="s">
        <v>126</v>
      </c>
      <c r="B727" s="14" t="s">
        <v>129</v>
      </c>
      <c r="C727" s="16" t="s">
        <v>114</v>
      </c>
      <c r="D727" s="18">
        <v>1.4E-2</v>
      </c>
      <c r="E727" s="18">
        <v>5.7000000000000002E-2</v>
      </c>
      <c r="F727" s="18">
        <v>70</v>
      </c>
      <c r="G727" s="18">
        <v>64</v>
      </c>
      <c r="H727" s="18">
        <v>0.30099999999999999</v>
      </c>
      <c r="I727" s="18">
        <v>0.64100000000000001</v>
      </c>
      <c r="J727" s="18">
        <v>5.8000000000000003E-2</v>
      </c>
      <c r="K727" s="18">
        <v>8111200</v>
      </c>
      <c r="L727" s="18">
        <v>0.51600000000000001</v>
      </c>
      <c r="M727" s="18">
        <f t="shared" si="8"/>
        <v>0</v>
      </c>
      <c r="N727" s="9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ht="15" x14ac:dyDescent="0.25">
      <c r="A728" s="14" t="s">
        <v>126</v>
      </c>
      <c r="B728" s="14" t="s">
        <v>130</v>
      </c>
      <c r="C728" s="16" t="s">
        <v>114</v>
      </c>
      <c r="D728" s="18">
        <v>2.5999999999999999E-2</v>
      </c>
      <c r="E728" s="18">
        <v>6.2E-2</v>
      </c>
      <c r="F728" s="18">
        <v>66</v>
      </c>
      <c r="G728" s="18">
        <v>66</v>
      </c>
      <c r="H728" s="18">
        <v>0.36399999999999999</v>
      </c>
      <c r="I728" s="18">
        <v>0.59499999999999997</v>
      </c>
      <c r="J728" s="18">
        <v>4.1000000000000002E-2</v>
      </c>
      <c r="K728" s="18">
        <v>134729503</v>
      </c>
      <c r="L728" s="18">
        <v>0.24099999999999999</v>
      </c>
      <c r="M728" s="18">
        <f t="shared" si="8"/>
        <v>1</v>
      </c>
      <c r="N728" s="9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ht="15" x14ac:dyDescent="0.25">
      <c r="A729" s="14" t="s">
        <v>126</v>
      </c>
      <c r="B729" s="14" t="s">
        <v>131</v>
      </c>
      <c r="C729" s="16" t="s">
        <v>114</v>
      </c>
      <c r="D729" s="18">
        <v>2.7E-2</v>
      </c>
      <c r="E729" s="18">
        <v>5.6000000000000001E-2</v>
      </c>
      <c r="F729" s="18">
        <v>61</v>
      </c>
      <c r="G729" s="18">
        <v>61</v>
      </c>
      <c r="H729" s="18">
        <v>0.39300000000000002</v>
      </c>
      <c r="I729" s="18">
        <v>0.56799999999999995</v>
      </c>
      <c r="J729" s="18">
        <v>3.9E-2</v>
      </c>
      <c r="K729" s="18">
        <v>580888</v>
      </c>
      <c r="L729" s="18">
        <v>0.26500000000000001</v>
      </c>
      <c r="M729" s="18">
        <f t="shared" si="8"/>
        <v>0</v>
      </c>
      <c r="N729" s="9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ht="15" x14ac:dyDescent="0.25">
      <c r="A730" s="14" t="s">
        <v>126</v>
      </c>
      <c r="B730" s="14" t="s">
        <v>132</v>
      </c>
      <c r="C730" s="16" t="s">
        <v>114</v>
      </c>
      <c r="D730" s="18">
        <v>2.1999999999999999E-2</v>
      </c>
      <c r="E730" s="18">
        <v>8.0000000000000002E-3</v>
      </c>
      <c r="F730" s="18">
        <v>78</v>
      </c>
      <c r="G730" s="18">
        <v>74</v>
      </c>
      <c r="H730" s="18">
        <v>0.30099999999999999</v>
      </c>
      <c r="I730" s="18">
        <v>0.67100000000000004</v>
      </c>
      <c r="J730" s="18">
        <v>2.8000000000000001E-2</v>
      </c>
      <c r="K730" s="18">
        <v>339114</v>
      </c>
      <c r="L730" s="18">
        <v>0.71699999999999997</v>
      </c>
      <c r="M730" s="18">
        <f t="shared" si="8"/>
        <v>0</v>
      </c>
      <c r="N730" s="9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ht="15" x14ac:dyDescent="0.25">
      <c r="A731" s="14" t="s">
        <v>126</v>
      </c>
      <c r="B731" s="14" t="s">
        <v>133</v>
      </c>
      <c r="C731" s="16" t="s">
        <v>114</v>
      </c>
      <c r="D731" s="18">
        <v>2.7E-2</v>
      </c>
      <c r="E731" s="18">
        <v>7.5999999999999998E-2</v>
      </c>
      <c r="F731" s="18">
        <v>66</v>
      </c>
      <c r="G731" s="18">
        <v>60</v>
      </c>
      <c r="H731" s="18">
        <v>0.39700000000000002</v>
      </c>
      <c r="I731" s="18">
        <v>0.56399999999999995</v>
      </c>
      <c r="J731" s="18">
        <v>3.9E-2</v>
      </c>
      <c r="K731" s="18">
        <v>12472586</v>
      </c>
      <c r="L731" s="18">
        <v>0.187</v>
      </c>
      <c r="M731" s="18">
        <f t="shared" si="8"/>
        <v>0</v>
      </c>
      <c r="N731" s="9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ht="15" x14ac:dyDescent="0.25">
      <c r="A732" s="14" t="s">
        <v>126</v>
      </c>
      <c r="B732" s="14" t="s">
        <v>134</v>
      </c>
      <c r="C732" s="16" t="s">
        <v>114</v>
      </c>
      <c r="D732" s="18">
        <v>1.2999999999999999E-2</v>
      </c>
      <c r="E732" s="18">
        <v>2.8000000000000001E-2</v>
      </c>
      <c r="F732" s="18">
        <v>74</v>
      </c>
      <c r="G732" s="18">
        <v>71</v>
      </c>
      <c r="H732" s="18">
        <v>0.246</v>
      </c>
      <c r="I732" s="18">
        <v>0.68300000000000005</v>
      </c>
      <c r="J732" s="18">
        <v>7.0000000000000007E-2</v>
      </c>
      <c r="K732" s="18">
        <v>1271850000</v>
      </c>
      <c r="L732" s="18">
        <v>0.371</v>
      </c>
      <c r="M732" s="18">
        <f t="shared" si="8"/>
        <v>1</v>
      </c>
      <c r="N732" s="9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ht="15" x14ac:dyDescent="0.25">
      <c r="A733" s="14" t="s">
        <v>126</v>
      </c>
      <c r="B733" s="14" t="s">
        <v>135</v>
      </c>
      <c r="C733" s="16" t="s">
        <v>114</v>
      </c>
      <c r="D733" s="18">
        <v>1.2E-2</v>
      </c>
      <c r="E733" s="18">
        <v>2.9000000000000001E-2</v>
      </c>
      <c r="F733" s="18">
        <v>76</v>
      </c>
      <c r="G733" s="18">
        <v>68</v>
      </c>
      <c r="H733" s="18">
        <v>0.21199999999999999</v>
      </c>
      <c r="I733" s="18">
        <v>0.65900000000000003</v>
      </c>
      <c r="J733" s="18">
        <v>0.129</v>
      </c>
      <c r="K733" s="18">
        <v>4386400</v>
      </c>
      <c r="L733" s="18">
        <v>0.52400000000000002</v>
      </c>
      <c r="M733" s="18">
        <f t="shared" si="8"/>
        <v>0</v>
      </c>
      <c r="N733" s="9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ht="15" x14ac:dyDescent="0.25">
      <c r="A734" s="14" t="s">
        <v>126</v>
      </c>
      <c r="B734" s="14" t="s">
        <v>136</v>
      </c>
      <c r="C734" s="16" t="s">
        <v>114</v>
      </c>
      <c r="D734" s="18">
        <v>7.0000000000000001E-3</v>
      </c>
      <c r="E734" s="19">
        <v>3.2000000000000001E-2</v>
      </c>
      <c r="F734" s="18">
        <v>85</v>
      </c>
      <c r="G734" s="18">
        <v>78</v>
      </c>
      <c r="H734" s="18">
        <v>0.16700000000000001</v>
      </c>
      <c r="I734" s="18">
        <v>0.72</v>
      </c>
      <c r="J734" s="18">
        <v>0.112</v>
      </c>
      <c r="K734" s="18">
        <v>6714300</v>
      </c>
      <c r="L734" s="18">
        <v>1</v>
      </c>
      <c r="M734" s="18">
        <f t="shared" si="8"/>
        <v>0</v>
      </c>
      <c r="N734" s="9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ht="15" x14ac:dyDescent="0.25">
      <c r="A735" s="14" t="s">
        <v>126</v>
      </c>
      <c r="B735" s="14" t="s">
        <v>137</v>
      </c>
      <c r="C735" s="16" t="s">
        <v>114</v>
      </c>
      <c r="D735" s="18">
        <v>2.5000000000000001E-2</v>
      </c>
      <c r="E735" s="18">
        <v>6.4000000000000001E-2</v>
      </c>
      <c r="F735" s="18">
        <v>64</v>
      </c>
      <c r="G735" s="18">
        <v>61</v>
      </c>
      <c r="H735" s="18">
        <v>0.33800000000000002</v>
      </c>
      <c r="I735" s="18">
        <v>0.61699999999999999</v>
      </c>
      <c r="J735" s="18">
        <v>4.3999999999999997E-2</v>
      </c>
      <c r="K735" s="18">
        <v>1059500888</v>
      </c>
      <c r="L735" s="18">
        <v>0.27900000000000003</v>
      </c>
      <c r="M735" s="18">
        <f t="shared" si="8"/>
        <v>1</v>
      </c>
      <c r="N735" s="9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ht="15" x14ac:dyDescent="0.25">
      <c r="A736" s="14" t="s">
        <v>126</v>
      </c>
      <c r="B736" s="14" t="s">
        <v>138</v>
      </c>
      <c r="C736" s="16" t="s">
        <v>114</v>
      </c>
      <c r="D736" s="18">
        <v>2.1000000000000001E-2</v>
      </c>
      <c r="E736" s="18">
        <v>3.9E-2</v>
      </c>
      <c r="F736" s="18">
        <v>70</v>
      </c>
      <c r="G736" s="18">
        <v>66</v>
      </c>
      <c r="H736" s="18">
        <v>0.30399999999999999</v>
      </c>
      <c r="I736" s="18">
        <v>0.64900000000000002</v>
      </c>
      <c r="J736" s="18">
        <v>4.7E-2</v>
      </c>
      <c r="K736" s="18">
        <v>211970371</v>
      </c>
      <c r="L736" s="18">
        <v>0.42799999999999999</v>
      </c>
      <c r="M736" s="18">
        <f t="shared" si="8"/>
        <v>1</v>
      </c>
      <c r="N736" s="9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ht="15" x14ac:dyDescent="0.25">
      <c r="A737" s="14" t="s">
        <v>126</v>
      </c>
      <c r="B737" s="14" t="s">
        <v>139</v>
      </c>
      <c r="C737" s="16" t="s">
        <v>114</v>
      </c>
      <c r="D737" s="18">
        <v>8.9999999999999993E-3</v>
      </c>
      <c r="E737" s="18">
        <v>3.0000000000000001E-3</v>
      </c>
      <c r="F737" s="18">
        <v>85</v>
      </c>
      <c r="G737" s="18">
        <v>78</v>
      </c>
      <c r="H737" s="18">
        <v>0.14399999999999999</v>
      </c>
      <c r="I737" s="18">
        <v>0.67900000000000005</v>
      </c>
      <c r="J737" s="18">
        <v>0.17699999999999999</v>
      </c>
      <c r="K737" s="18">
        <v>127149000</v>
      </c>
      <c r="L737" s="18">
        <v>0.8</v>
      </c>
      <c r="M737" s="18">
        <f t="shared" si="8"/>
        <v>1</v>
      </c>
      <c r="N737" s="9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ht="15" x14ac:dyDescent="0.25">
      <c r="A738" s="14" t="s">
        <v>126</v>
      </c>
      <c r="B738" s="14" t="s">
        <v>140</v>
      </c>
      <c r="C738" s="16" t="s">
        <v>114</v>
      </c>
      <c r="D738" s="18">
        <v>1.4999999999999999E-2</v>
      </c>
      <c r="E738" s="18">
        <v>3.5999999999999997E-2</v>
      </c>
      <c r="F738" s="18">
        <v>71</v>
      </c>
      <c r="G738" s="18">
        <v>61</v>
      </c>
      <c r="H738" s="18">
        <v>0.27100000000000002</v>
      </c>
      <c r="I738" s="18">
        <v>0.66100000000000003</v>
      </c>
      <c r="J738" s="18">
        <v>6.9000000000000006E-2</v>
      </c>
      <c r="K738" s="18">
        <v>14858335</v>
      </c>
      <c r="L738" s="18">
        <v>0.55500000000000005</v>
      </c>
      <c r="M738" s="18">
        <f t="shared" si="8"/>
        <v>0</v>
      </c>
      <c r="N738" s="9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ht="15" x14ac:dyDescent="0.25">
      <c r="A739" s="14" t="s">
        <v>126</v>
      </c>
      <c r="B739" s="14" t="s">
        <v>149</v>
      </c>
      <c r="C739" s="16" t="s">
        <v>114</v>
      </c>
      <c r="D739" s="18">
        <v>1.7000000000000001E-2</v>
      </c>
      <c r="E739" s="18">
        <v>3.9E-2</v>
      </c>
      <c r="F739" s="18">
        <v>70</v>
      </c>
      <c r="G739" s="18">
        <v>62</v>
      </c>
      <c r="H739" s="18">
        <v>0.25800000000000001</v>
      </c>
      <c r="I739" s="18">
        <v>0.68</v>
      </c>
      <c r="J739" s="18">
        <v>6.2E-2</v>
      </c>
      <c r="K739" s="18">
        <v>23043449</v>
      </c>
      <c r="L739" s="18">
        <v>0.59499999999999997</v>
      </c>
      <c r="M739" s="18">
        <f t="shared" si="8"/>
        <v>0</v>
      </c>
      <c r="N739" s="9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ht="15" x14ac:dyDescent="0.25">
      <c r="A740" s="14" t="s">
        <v>126</v>
      </c>
      <c r="B740" s="14" t="s">
        <v>153</v>
      </c>
      <c r="C740" s="16" t="s">
        <v>114</v>
      </c>
      <c r="D740" s="18">
        <v>1.2E-2</v>
      </c>
      <c r="E740" s="18">
        <v>6.0000000000000001E-3</v>
      </c>
      <c r="F740" s="18">
        <v>80</v>
      </c>
      <c r="G740" s="18">
        <v>73</v>
      </c>
      <c r="H740" s="18">
        <v>0.20599999999999999</v>
      </c>
      <c r="I740" s="18">
        <v>0.71699999999999997</v>
      </c>
      <c r="J740" s="18">
        <v>7.6999999999999999E-2</v>
      </c>
      <c r="K740" s="18">
        <v>47357362</v>
      </c>
      <c r="L740" s="18">
        <v>0.79900000000000004</v>
      </c>
      <c r="M740" s="18">
        <f t="shared" si="8"/>
        <v>0</v>
      </c>
      <c r="N740" s="9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ht="15" x14ac:dyDescent="0.25">
      <c r="A741" s="14" t="s">
        <v>126</v>
      </c>
      <c r="B741" s="14" t="s">
        <v>141</v>
      </c>
      <c r="C741" s="16" t="s">
        <v>114</v>
      </c>
      <c r="D741" s="18">
        <v>0.02</v>
      </c>
      <c r="E741" s="18">
        <v>0.04</v>
      </c>
      <c r="F741" s="18">
        <v>73</v>
      </c>
      <c r="G741" s="18">
        <v>65</v>
      </c>
      <c r="H741" s="18">
        <v>0.34200000000000003</v>
      </c>
      <c r="I741" s="18">
        <v>0.60199999999999998</v>
      </c>
      <c r="J741" s="18">
        <v>5.5E-2</v>
      </c>
      <c r="K741" s="18">
        <v>4945100</v>
      </c>
      <c r="L741" s="18">
        <v>0.35299999999999998</v>
      </c>
      <c r="M741" s="18">
        <f t="shared" si="8"/>
        <v>0</v>
      </c>
      <c r="N741" s="9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ht="15" x14ac:dyDescent="0.25">
      <c r="A742" s="14" t="s">
        <v>126</v>
      </c>
      <c r="B742" s="14" t="s">
        <v>142</v>
      </c>
      <c r="C742" s="16" t="s">
        <v>114</v>
      </c>
      <c r="D742" s="18">
        <v>0.03</v>
      </c>
      <c r="E742" s="18">
        <v>0.08</v>
      </c>
      <c r="F742" s="18">
        <v>64</v>
      </c>
      <c r="G742" s="18">
        <v>61</v>
      </c>
      <c r="H742" s="18">
        <v>0.43</v>
      </c>
      <c r="I742" s="18">
        <v>0.53300000000000003</v>
      </c>
      <c r="J742" s="18">
        <v>3.5999999999999997E-2</v>
      </c>
      <c r="K742" s="18">
        <v>5470169</v>
      </c>
      <c r="L742" s="18">
        <v>0.23</v>
      </c>
      <c r="M742" s="18">
        <f t="shared" si="8"/>
        <v>0</v>
      </c>
      <c r="N742" s="9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ht="15" x14ac:dyDescent="0.25">
      <c r="A743" s="14" t="s">
        <v>126</v>
      </c>
      <c r="B743" s="14" t="s">
        <v>143</v>
      </c>
      <c r="C743" s="16" t="s">
        <v>114</v>
      </c>
      <c r="D743" s="18">
        <v>8.0000000000000002E-3</v>
      </c>
      <c r="E743" s="19">
        <v>3.2000000000000001E-2</v>
      </c>
      <c r="F743" s="18">
        <v>80</v>
      </c>
      <c r="G743" s="18">
        <v>76</v>
      </c>
      <c r="H743" s="18">
        <v>0.219</v>
      </c>
      <c r="I743" s="18">
        <v>0.70799999999999996</v>
      </c>
      <c r="J743" s="18">
        <v>7.3999999999999996E-2</v>
      </c>
      <c r="K743" s="18">
        <v>438080</v>
      </c>
      <c r="L743" s="18">
        <v>1</v>
      </c>
      <c r="M743" s="18">
        <f t="shared" si="8"/>
        <v>0</v>
      </c>
      <c r="N743" s="9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ht="15" x14ac:dyDescent="0.25">
      <c r="A744" s="14" t="s">
        <v>126</v>
      </c>
      <c r="B744" s="14" t="s">
        <v>144</v>
      </c>
      <c r="C744" s="16" t="s">
        <v>114</v>
      </c>
      <c r="D744" s="18">
        <v>2.1999999999999999E-2</v>
      </c>
      <c r="E744" s="18">
        <v>8.0000000000000002E-3</v>
      </c>
      <c r="F744" s="18">
        <v>75</v>
      </c>
      <c r="G744" s="18">
        <v>71</v>
      </c>
      <c r="H744" s="18">
        <v>0.32700000000000001</v>
      </c>
      <c r="I744" s="18">
        <v>0.63400000000000001</v>
      </c>
      <c r="J744" s="18">
        <v>3.9E-2</v>
      </c>
      <c r="K744" s="18">
        <v>23925742</v>
      </c>
      <c r="L744" s="18">
        <v>0.629</v>
      </c>
      <c r="M744" s="18">
        <f t="shared" si="8"/>
        <v>0</v>
      </c>
      <c r="N744" s="9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ht="15" x14ac:dyDescent="0.25">
      <c r="A745" s="14" t="s">
        <v>126</v>
      </c>
      <c r="B745" s="14" t="s">
        <v>145</v>
      </c>
      <c r="C745" s="16" t="s">
        <v>114</v>
      </c>
      <c r="D745" s="18">
        <v>2.3E-2</v>
      </c>
      <c r="E745" s="18">
        <v>3.2000000000000001E-2</v>
      </c>
      <c r="F745" s="18">
        <v>72</v>
      </c>
      <c r="G745" s="18">
        <v>70</v>
      </c>
      <c r="H745" s="18">
        <v>0.39900000000000002</v>
      </c>
      <c r="I745" s="18">
        <v>0.56100000000000005</v>
      </c>
      <c r="J745" s="18">
        <v>3.9E-2</v>
      </c>
      <c r="K745" s="18">
        <v>277825</v>
      </c>
      <c r="L745" s="18">
        <v>0.28899999999999998</v>
      </c>
      <c r="M745" s="18">
        <f t="shared" si="8"/>
        <v>0</v>
      </c>
      <c r="N745" s="9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ht="15" x14ac:dyDescent="0.25">
      <c r="A746" s="14" t="s">
        <v>126</v>
      </c>
      <c r="B746" s="14" t="s">
        <v>146</v>
      </c>
      <c r="C746" s="16" t="s">
        <v>114</v>
      </c>
      <c r="D746" s="18">
        <v>1.9E-2</v>
      </c>
      <c r="E746" s="18">
        <v>4.7E-2</v>
      </c>
      <c r="F746" s="18">
        <v>67</v>
      </c>
      <c r="G746" s="18">
        <v>60</v>
      </c>
      <c r="H746" s="18">
        <v>0.33600000000000002</v>
      </c>
      <c r="I746" s="18">
        <v>0.627</v>
      </c>
      <c r="J746" s="18">
        <v>3.6999999999999998E-2</v>
      </c>
      <c r="K746" s="18">
        <v>2419669</v>
      </c>
      <c r="L746" s="18">
        <v>0.58199999999999996</v>
      </c>
      <c r="M746" s="18">
        <f t="shared" si="8"/>
        <v>0</v>
      </c>
      <c r="N746" s="9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ht="15" x14ac:dyDescent="0.25">
      <c r="A747" s="14" t="s">
        <v>126</v>
      </c>
      <c r="B747" s="14" t="s">
        <v>147</v>
      </c>
      <c r="C747" s="16" t="s">
        <v>114</v>
      </c>
      <c r="D747" s="18">
        <v>0.02</v>
      </c>
      <c r="E747" s="18">
        <v>5.7000000000000002E-2</v>
      </c>
      <c r="F747" s="18">
        <v>64</v>
      </c>
      <c r="G747" s="18">
        <v>60</v>
      </c>
      <c r="H747" s="18">
        <v>0.30099999999999999</v>
      </c>
      <c r="I747" s="18">
        <v>0.65100000000000002</v>
      </c>
      <c r="J747" s="18">
        <v>4.8000000000000001E-2</v>
      </c>
      <c r="K747" s="18">
        <v>48894203</v>
      </c>
      <c r="L747" s="18">
        <v>0.27300000000000002</v>
      </c>
      <c r="M747" s="18">
        <f t="shared" si="8"/>
        <v>0</v>
      </c>
      <c r="N747" s="9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ht="15" x14ac:dyDescent="0.25">
      <c r="A748" s="14" t="s">
        <v>126</v>
      </c>
      <c r="B748" s="14" t="s">
        <v>148</v>
      </c>
      <c r="C748" s="16" t="s">
        <v>114</v>
      </c>
      <c r="D748" s="18">
        <v>3.2000000000000001E-2</v>
      </c>
      <c r="E748" s="18">
        <v>5.7000000000000002E-2</v>
      </c>
      <c r="F748" s="18">
        <v>64</v>
      </c>
      <c r="G748" s="18">
        <v>62</v>
      </c>
      <c r="H748" s="18">
        <v>0.40300000000000002</v>
      </c>
      <c r="I748" s="18">
        <v>0.55900000000000005</v>
      </c>
      <c r="J748" s="18">
        <v>3.9E-2</v>
      </c>
      <c r="K748" s="18">
        <v>23655119</v>
      </c>
      <c r="L748" s="18">
        <v>0.14000000000000001</v>
      </c>
      <c r="M748" s="18">
        <f t="shared" si="8"/>
        <v>0</v>
      </c>
      <c r="N748" s="9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ht="15" x14ac:dyDescent="0.25">
      <c r="A749" s="14" t="s">
        <v>126</v>
      </c>
      <c r="B749" s="14" t="s">
        <v>150</v>
      </c>
      <c r="C749" s="16" t="s">
        <v>114</v>
      </c>
      <c r="D749" s="18">
        <v>0.03</v>
      </c>
      <c r="E749" s="18">
        <v>8.5999999999999993E-2</v>
      </c>
      <c r="F749" s="18">
        <v>65</v>
      </c>
      <c r="G749" s="18">
        <v>63</v>
      </c>
      <c r="H749" s="18">
        <v>0.40899999999999997</v>
      </c>
      <c r="I749" s="18">
        <v>0.55200000000000005</v>
      </c>
      <c r="J749" s="18">
        <v>0.04</v>
      </c>
      <c r="K749" s="18">
        <v>146857081</v>
      </c>
      <c r="L749" s="18">
        <v>0.33400000000000002</v>
      </c>
      <c r="M749" s="18">
        <f t="shared" si="8"/>
        <v>1</v>
      </c>
      <c r="N749" s="9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ht="15" x14ac:dyDescent="0.25">
      <c r="A750" s="14" t="s">
        <v>126</v>
      </c>
      <c r="B750" s="14" t="s">
        <v>151</v>
      </c>
      <c r="C750" s="16" t="s">
        <v>114</v>
      </c>
      <c r="D750" s="18">
        <v>2.9000000000000001E-2</v>
      </c>
      <c r="E750" s="18">
        <v>0.03</v>
      </c>
      <c r="F750" s="18">
        <v>70</v>
      </c>
      <c r="G750" s="18">
        <v>64</v>
      </c>
      <c r="H750" s="18">
        <v>0.38200000000000001</v>
      </c>
      <c r="I750" s="18">
        <v>0.58499999999999996</v>
      </c>
      <c r="J750" s="18">
        <v>3.3000000000000002E-2</v>
      </c>
      <c r="K750" s="18">
        <v>79297756</v>
      </c>
      <c r="L750" s="18">
        <v>0.47699999999999998</v>
      </c>
      <c r="M750" s="18">
        <f t="shared" si="8"/>
        <v>1</v>
      </c>
      <c r="N750" s="9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ht="15" x14ac:dyDescent="0.25">
      <c r="A751" s="14" t="s">
        <v>126</v>
      </c>
      <c r="B751" s="14" t="s">
        <v>152</v>
      </c>
      <c r="C751" s="16" t="s">
        <v>114</v>
      </c>
      <c r="D751" s="18">
        <v>1.2E-2</v>
      </c>
      <c r="E751" s="18">
        <v>3.0000000000000001E-3</v>
      </c>
      <c r="F751" s="18">
        <v>80</v>
      </c>
      <c r="G751" s="18">
        <v>76</v>
      </c>
      <c r="H751" s="18">
        <v>0.21099999999999999</v>
      </c>
      <c r="I751" s="18">
        <v>0.71399999999999997</v>
      </c>
      <c r="J751" s="18">
        <v>7.4999999999999997E-2</v>
      </c>
      <c r="K751" s="18">
        <v>4138000</v>
      </c>
      <c r="L751" s="18">
        <v>1</v>
      </c>
      <c r="M751" s="18">
        <f t="shared" si="8"/>
        <v>0</v>
      </c>
      <c r="N751" s="9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ht="15" x14ac:dyDescent="0.25">
      <c r="A752" s="14" t="s">
        <v>126</v>
      </c>
      <c r="B752" s="14" t="s">
        <v>154</v>
      </c>
      <c r="C752" s="16" t="s">
        <v>114</v>
      </c>
      <c r="D752" s="18">
        <v>1.7999999999999999E-2</v>
      </c>
      <c r="E752" s="18">
        <v>1.2999999999999999E-2</v>
      </c>
      <c r="F752" s="18">
        <v>76</v>
      </c>
      <c r="G752" s="18">
        <v>68</v>
      </c>
      <c r="H752" s="18">
        <v>0.26500000000000001</v>
      </c>
      <c r="I752" s="18">
        <v>0.67200000000000004</v>
      </c>
      <c r="J752" s="18">
        <v>6.4000000000000001E-2</v>
      </c>
      <c r="K752" s="18">
        <v>18797000</v>
      </c>
      <c r="L752" s="18">
        <v>0.184</v>
      </c>
      <c r="M752" s="18">
        <f t="shared" si="8"/>
        <v>0</v>
      </c>
      <c r="N752" s="9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ht="15" x14ac:dyDescent="0.25">
      <c r="A753" s="14" t="s">
        <v>126</v>
      </c>
      <c r="B753" s="14" t="s">
        <v>155</v>
      </c>
      <c r="C753" s="16" t="s">
        <v>114</v>
      </c>
      <c r="D753" s="18">
        <v>0.03</v>
      </c>
      <c r="E753" s="18">
        <v>7.0000000000000007E-2</v>
      </c>
      <c r="F753" s="18">
        <v>68</v>
      </c>
      <c r="G753" s="18">
        <v>60</v>
      </c>
      <c r="H753" s="18">
        <v>0.42099999999999999</v>
      </c>
      <c r="I753" s="18">
        <v>0.54300000000000004</v>
      </c>
      <c r="J753" s="18">
        <v>3.5999999999999997E-2</v>
      </c>
      <c r="K753" s="18">
        <v>6289340</v>
      </c>
      <c r="L753" s="18">
        <v>0.26500000000000001</v>
      </c>
      <c r="M753" s="18">
        <f t="shared" si="8"/>
        <v>0</v>
      </c>
      <c r="N753" s="9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ht="15" x14ac:dyDescent="0.25">
      <c r="A754" s="14" t="s">
        <v>126</v>
      </c>
      <c r="B754" s="14" t="s">
        <v>156</v>
      </c>
      <c r="C754" s="16" t="s">
        <v>114</v>
      </c>
      <c r="D754" s="18">
        <v>1.4E-2</v>
      </c>
      <c r="E754" s="18">
        <v>1.7999999999999999E-2</v>
      </c>
      <c r="F754" s="18">
        <v>75</v>
      </c>
      <c r="G754" s="18">
        <v>67</v>
      </c>
      <c r="H754" s="18">
        <v>0.23799999999999999</v>
      </c>
      <c r="I754" s="18">
        <v>0.69399999999999995</v>
      </c>
      <c r="J754" s="18">
        <v>6.8000000000000005E-2</v>
      </c>
      <c r="K754" s="18">
        <v>63069070</v>
      </c>
      <c r="L754" s="18">
        <v>0.32600000000000001</v>
      </c>
      <c r="M754" s="18">
        <f t="shared" si="8"/>
        <v>1</v>
      </c>
      <c r="N754" s="9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ht="15" x14ac:dyDescent="0.25">
      <c r="A755" s="14" t="s">
        <v>126</v>
      </c>
      <c r="B755" s="14" t="s">
        <v>157</v>
      </c>
      <c r="C755" s="16" t="s">
        <v>114</v>
      </c>
      <c r="D755" s="18">
        <v>4.1000000000000002E-2</v>
      </c>
      <c r="E755" s="18">
        <v>0.08</v>
      </c>
      <c r="F755" s="18">
        <v>62</v>
      </c>
      <c r="G755" s="18">
        <v>59</v>
      </c>
      <c r="H755" s="18">
        <v>0.5</v>
      </c>
      <c r="I755" s="18">
        <v>0.47499999999999998</v>
      </c>
      <c r="J755" s="18">
        <v>2.4E-2</v>
      </c>
      <c r="K755" s="18">
        <v>871353</v>
      </c>
      <c r="L755" s="18">
        <v>0.246</v>
      </c>
      <c r="M755" s="18">
        <f t="shared" si="8"/>
        <v>0</v>
      </c>
      <c r="N755" s="9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ht="15" x14ac:dyDescent="0.25">
      <c r="A756" s="14" t="s">
        <v>126</v>
      </c>
      <c r="B756" s="14" t="s">
        <v>158</v>
      </c>
      <c r="C756" s="16" t="s">
        <v>114</v>
      </c>
      <c r="D756" s="18">
        <v>2.3E-2</v>
      </c>
      <c r="E756" s="18">
        <v>6.5000000000000002E-2</v>
      </c>
      <c r="F756" s="18">
        <v>68</v>
      </c>
      <c r="G756" s="18">
        <v>60</v>
      </c>
      <c r="H756" s="18">
        <v>0.35599999999999998</v>
      </c>
      <c r="I756" s="18">
        <v>0.6</v>
      </c>
      <c r="J756" s="18">
        <v>4.3999999999999997E-2</v>
      </c>
      <c r="K756" s="18">
        <v>4551762</v>
      </c>
      <c r="L756" s="18">
        <v>0.46100000000000002</v>
      </c>
      <c r="M756" s="18">
        <f t="shared" si="8"/>
        <v>0</v>
      </c>
      <c r="N756" s="9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ht="15" x14ac:dyDescent="0.25">
      <c r="A757" s="14" t="s">
        <v>126</v>
      </c>
      <c r="B757" s="14" t="s">
        <v>159</v>
      </c>
      <c r="C757" s="16" t="s">
        <v>114</v>
      </c>
      <c r="D757" s="18">
        <v>2.1000000000000001E-2</v>
      </c>
      <c r="E757" s="18">
        <v>5.1999999999999998E-2</v>
      </c>
      <c r="F757" s="18">
        <v>70</v>
      </c>
      <c r="G757" s="18">
        <v>64</v>
      </c>
      <c r="H757" s="18">
        <v>0.36499999999999999</v>
      </c>
      <c r="I757" s="18">
        <v>0.59099999999999997</v>
      </c>
      <c r="J757" s="18">
        <v>4.3999999999999997E-2</v>
      </c>
      <c r="K757" s="18">
        <v>24964450</v>
      </c>
      <c r="L757" s="18">
        <v>0.373</v>
      </c>
      <c r="M757" s="18">
        <f t="shared" si="8"/>
        <v>0</v>
      </c>
      <c r="N757" s="9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ht="15" x14ac:dyDescent="0.25">
      <c r="A758" s="14" t="s">
        <v>126</v>
      </c>
      <c r="B758" s="14" t="s">
        <v>160</v>
      </c>
      <c r="C758" s="16" t="s">
        <v>114</v>
      </c>
      <c r="D758" s="18">
        <v>1.7000000000000001E-2</v>
      </c>
      <c r="E758" s="18">
        <v>2.5999999999999999E-2</v>
      </c>
      <c r="F758" s="18">
        <v>79</v>
      </c>
      <c r="G758" s="18">
        <v>69</v>
      </c>
      <c r="H758" s="18">
        <v>0.307</v>
      </c>
      <c r="I758" s="18">
        <v>0.628</v>
      </c>
      <c r="J758" s="18">
        <v>6.5000000000000002E-2</v>
      </c>
      <c r="K758" s="18">
        <v>78621000</v>
      </c>
      <c r="L758" s="18">
        <v>0.249</v>
      </c>
      <c r="M758" s="18">
        <f t="shared" si="8"/>
        <v>1</v>
      </c>
      <c r="N758" s="9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ht="15" x14ac:dyDescent="0.25">
      <c r="A759" s="14" t="s">
        <v>126</v>
      </c>
      <c r="B759" s="14" t="s">
        <v>127</v>
      </c>
      <c r="C759" s="16" t="s">
        <v>115</v>
      </c>
      <c r="D759" s="18">
        <v>4.8000000000000001E-2</v>
      </c>
      <c r="E759" s="18">
        <v>9.0999999999999998E-2</v>
      </c>
      <c r="F759" s="18">
        <v>57</v>
      </c>
      <c r="G759" s="18">
        <v>55</v>
      </c>
      <c r="H759" s="18">
        <v>0.495</v>
      </c>
      <c r="I759" s="18">
        <v>0.48499999999999999</v>
      </c>
      <c r="J759" s="18">
        <v>0.02</v>
      </c>
      <c r="K759" s="18">
        <v>22202806</v>
      </c>
      <c r="L759" s="18">
        <v>0.219</v>
      </c>
      <c r="M759" s="18">
        <f t="shared" si="8"/>
        <v>0</v>
      </c>
      <c r="N759" s="9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ht="15" x14ac:dyDescent="0.25">
      <c r="A760" s="14" t="s">
        <v>126</v>
      </c>
      <c r="B760" s="14" t="s">
        <v>128</v>
      </c>
      <c r="C760" s="16" t="s">
        <v>115</v>
      </c>
      <c r="D760" s="18">
        <v>1.2999999999999999E-2</v>
      </c>
      <c r="E760" s="18">
        <v>2.4E-2</v>
      </c>
      <c r="F760" s="18">
        <v>76</v>
      </c>
      <c r="G760" s="18">
        <v>69</v>
      </c>
      <c r="H760" s="18">
        <v>0.24099999999999999</v>
      </c>
      <c r="I760" s="18">
        <v>0.65100000000000002</v>
      </c>
      <c r="J760" s="18">
        <v>0.108</v>
      </c>
      <c r="K760" s="18">
        <v>3047002</v>
      </c>
      <c r="L760" s="18">
        <v>0.64300000000000002</v>
      </c>
      <c r="M760" s="18">
        <f t="shared" si="8"/>
        <v>0</v>
      </c>
      <c r="N760" s="9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ht="15" x14ac:dyDescent="0.25">
      <c r="A761" s="14" t="s">
        <v>126</v>
      </c>
      <c r="B761" s="14" t="s">
        <v>129</v>
      </c>
      <c r="C761" s="16" t="s">
        <v>115</v>
      </c>
      <c r="D761" s="18">
        <v>1.4E-2</v>
      </c>
      <c r="E761" s="18">
        <v>5.2999999999999999E-2</v>
      </c>
      <c r="F761" s="18">
        <v>70</v>
      </c>
      <c r="G761" s="18">
        <v>65</v>
      </c>
      <c r="H761" s="18">
        <v>0.29099999999999998</v>
      </c>
      <c r="I761" s="18">
        <v>0.64900000000000002</v>
      </c>
      <c r="J761" s="18">
        <v>0.06</v>
      </c>
      <c r="K761" s="18">
        <v>8171950</v>
      </c>
      <c r="L761" s="18">
        <v>0.51800000000000002</v>
      </c>
      <c r="M761" s="18">
        <f t="shared" si="8"/>
        <v>0</v>
      </c>
      <c r="N761" s="9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ht="15" x14ac:dyDescent="0.25">
      <c r="A762" s="14" t="s">
        <v>126</v>
      </c>
      <c r="B762" s="14" t="s">
        <v>130</v>
      </c>
      <c r="C762" s="16" t="s">
        <v>115</v>
      </c>
      <c r="D762" s="18">
        <v>2.5999999999999999E-2</v>
      </c>
      <c r="E762" s="18">
        <v>5.8999999999999997E-2</v>
      </c>
      <c r="F762" s="18">
        <v>67</v>
      </c>
      <c r="G762" s="18">
        <v>66</v>
      </c>
      <c r="H762" s="18">
        <v>0.35899999999999999</v>
      </c>
      <c r="I762" s="18">
        <v>0.6</v>
      </c>
      <c r="J762" s="18">
        <v>4.1000000000000002E-2</v>
      </c>
      <c r="K762" s="18">
        <v>137006279</v>
      </c>
      <c r="L762" s="18">
        <v>0.248</v>
      </c>
      <c r="M762" s="18">
        <f t="shared" si="8"/>
        <v>1</v>
      </c>
      <c r="N762" s="9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ht="15" x14ac:dyDescent="0.25">
      <c r="A763" s="14" t="s">
        <v>126</v>
      </c>
      <c r="B763" s="14" t="s">
        <v>131</v>
      </c>
      <c r="C763" s="16" t="s">
        <v>115</v>
      </c>
      <c r="D763" s="18">
        <v>2.5999999999999999E-2</v>
      </c>
      <c r="E763" s="18">
        <v>5.2999999999999999E-2</v>
      </c>
      <c r="F763" s="18">
        <v>62</v>
      </c>
      <c r="G763" s="18">
        <v>62</v>
      </c>
      <c r="H763" s="18">
        <v>0.38</v>
      </c>
      <c r="I763" s="18">
        <v>0.58099999999999996</v>
      </c>
      <c r="J763" s="18">
        <v>3.9E-2</v>
      </c>
      <c r="K763" s="18">
        <v>598455</v>
      </c>
      <c r="L763" s="18">
        <v>0.27600000000000002</v>
      </c>
      <c r="M763" s="18">
        <f t="shared" si="8"/>
        <v>0</v>
      </c>
      <c r="N763" s="9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ht="15" x14ac:dyDescent="0.25">
      <c r="A764" s="14" t="s">
        <v>126</v>
      </c>
      <c r="B764" s="14" t="s">
        <v>132</v>
      </c>
      <c r="C764" s="16" t="s">
        <v>115</v>
      </c>
      <c r="D764" s="18">
        <v>2.1999999999999999E-2</v>
      </c>
      <c r="E764" s="18">
        <v>8.0000000000000002E-3</v>
      </c>
      <c r="F764" s="18">
        <v>78</v>
      </c>
      <c r="G764" s="18">
        <v>75</v>
      </c>
      <c r="H764" s="18">
        <v>0.29799999999999999</v>
      </c>
      <c r="I764" s="18">
        <v>0.67300000000000004</v>
      </c>
      <c r="J764" s="18">
        <v>2.9000000000000001E-2</v>
      </c>
      <c r="K764" s="18">
        <v>346407</v>
      </c>
      <c r="L764" s="18">
        <v>0.72099999999999997</v>
      </c>
      <c r="M764" s="18">
        <f t="shared" si="8"/>
        <v>0</v>
      </c>
      <c r="N764" s="9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ht="15" x14ac:dyDescent="0.25">
      <c r="A765" s="14" t="s">
        <v>126</v>
      </c>
      <c r="B765" s="14" t="s">
        <v>133</v>
      </c>
      <c r="C765" s="16" t="s">
        <v>115</v>
      </c>
      <c r="D765" s="18">
        <v>2.7E-2</v>
      </c>
      <c r="E765" s="18">
        <v>6.9000000000000006E-2</v>
      </c>
      <c r="F765" s="18">
        <v>67</v>
      </c>
      <c r="G765" s="18">
        <v>61</v>
      </c>
      <c r="H765" s="18">
        <v>0.38800000000000001</v>
      </c>
      <c r="I765" s="18">
        <v>0.57199999999999995</v>
      </c>
      <c r="J765" s="18">
        <v>0.04</v>
      </c>
      <c r="K765" s="18">
        <v>12709336</v>
      </c>
      <c r="L765" s="18">
        <v>0.188</v>
      </c>
      <c r="M765" s="18">
        <f t="shared" si="8"/>
        <v>0</v>
      </c>
      <c r="N765" s="9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ht="15" x14ac:dyDescent="0.25">
      <c r="A766" s="14" t="s">
        <v>126</v>
      </c>
      <c r="B766" s="14" t="s">
        <v>134</v>
      </c>
      <c r="C766" s="16" t="s">
        <v>115</v>
      </c>
      <c r="D766" s="18">
        <v>1.2999999999999999E-2</v>
      </c>
      <c r="E766" s="18">
        <v>2.5999999999999999E-2</v>
      </c>
      <c r="F766" s="18">
        <v>74</v>
      </c>
      <c r="G766" s="18">
        <v>72</v>
      </c>
      <c r="H766" s="18">
        <v>0.23599999999999999</v>
      </c>
      <c r="I766" s="18">
        <v>0.69199999999999995</v>
      </c>
      <c r="J766" s="18">
        <v>7.1999999999999995E-2</v>
      </c>
      <c r="K766" s="18">
        <v>1280400000</v>
      </c>
      <c r="L766" s="18">
        <v>0.38400000000000001</v>
      </c>
      <c r="M766" s="18">
        <f t="shared" si="8"/>
        <v>1</v>
      </c>
      <c r="N766" s="9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ht="15" x14ac:dyDescent="0.25">
      <c r="A767" s="14" t="s">
        <v>126</v>
      </c>
      <c r="B767" s="14" t="s">
        <v>135</v>
      </c>
      <c r="C767" s="16" t="s">
        <v>115</v>
      </c>
      <c r="D767" s="18">
        <v>1.2E-2</v>
      </c>
      <c r="E767" s="18">
        <v>2.8000000000000001E-2</v>
      </c>
      <c r="F767" s="18">
        <v>76</v>
      </c>
      <c r="G767" s="18">
        <v>69</v>
      </c>
      <c r="H767" s="18">
        <v>0.20499999999999999</v>
      </c>
      <c r="I767" s="18">
        <v>0.66100000000000003</v>
      </c>
      <c r="J767" s="18">
        <v>0.13400000000000001</v>
      </c>
      <c r="K767" s="18">
        <v>4357000</v>
      </c>
      <c r="L767" s="18">
        <v>0.52300000000000002</v>
      </c>
      <c r="M767" s="18">
        <f t="shared" ref="M767:M1021" si="9">IF(OR(K767&gt;$W$14+$W$17, K767&lt;$W$12-$W$17),1,0)</f>
        <v>0</v>
      </c>
      <c r="N767" s="9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ht="15" x14ac:dyDescent="0.25">
      <c r="A768" s="14" t="s">
        <v>126</v>
      </c>
      <c r="B768" s="14" t="s">
        <v>136</v>
      </c>
      <c r="C768" s="16" t="s">
        <v>115</v>
      </c>
      <c r="D768" s="18">
        <v>7.0000000000000001E-3</v>
      </c>
      <c r="E768" s="19">
        <v>3.2000000000000001E-2</v>
      </c>
      <c r="F768" s="18">
        <v>85</v>
      </c>
      <c r="G768" s="18">
        <v>79</v>
      </c>
      <c r="H768" s="18">
        <v>0.161</v>
      </c>
      <c r="I768" s="18">
        <v>0.72399999999999998</v>
      </c>
      <c r="J768" s="18">
        <v>0.115</v>
      </c>
      <c r="K768" s="18">
        <v>6744100</v>
      </c>
      <c r="L768" s="18">
        <v>1</v>
      </c>
      <c r="M768" s="18">
        <f t="shared" si="9"/>
        <v>0</v>
      </c>
      <c r="N768" s="9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ht="15" x14ac:dyDescent="0.25">
      <c r="A769" s="14" t="s">
        <v>126</v>
      </c>
      <c r="B769" s="14" t="s">
        <v>137</v>
      </c>
      <c r="C769" s="16" t="s">
        <v>115</v>
      </c>
      <c r="D769" s="18">
        <v>2.5000000000000001E-2</v>
      </c>
      <c r="E769" s="18">
        <v>6.2E-2</v>
      </c>
      <c r="F769" s="18">
        <v>64</v>
      </c>
      <c r="G769" s="18">
        <v>62</v>
      </c>
      <c r="H769" s="18">
        <v>0.33400000000000002</v>
      </c>
      <c r="I769" s="18">
        <v>0.621</v>
      </c>
      <c r="J769" s="18">
        <v>4.4999999999999998E-2</v>
      </c>
      <c r="K769" s="18">
        <v>1076705723</v>
      </c>
      <c r="L769" s="18">
        <v>0.28199999999999997</v>
      </c>
      <c r="M769" s="18">
        <f t="shared" si="9"/>
        <v>1</v>
      </c>
      <c r="N769" s="9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ht="15" x14ac:dyDescent="0.25">
      <c r="A770" s="14" t="s">
        <v>126</v>
      </c>
      <c r="B770" s="14" t="s">
        <v>138</v>
      </c>
      <c r="C770" s="16" t="s">
        <v>115</v>
      </c>
      <c r="D770" s="18">
        <v>2.1000000000000001E-2</v>
      </c>
      <c r="E770" s="18">
        <v>3.7999999999999999E-2</v>
      </c>
      <c r="F770" s="18">
        <v>70</v>
      </c>
      <c r="G770" s="18">
        <v>66</v>
      </c>
      <c r="H770" s="18">
        <v>0.30199999999999999</v>
      </c>
      <c r="I770" s="18">
        <v>0.65100000000000002</v>
      </c>
      <c r="J770" s="18">
        <v>4.8000000000000001E-2</v>
      </c>
      <c r="K770" s="18">
        <v>215038285</v>
      </c>
      <c r="L770" s="18">
        <v>0.436</v>
      </c>
      <c r="M770" s="18">
        <f t="shared" si="9"/>
        <v>1</v>
      </c>
      <c r="N770" s="9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ht="15" x14ac:dyDescent="0.25">
      <c r="A771" s="14" t="s">
        <v>126</v>
      </c>
      <c r="B771" s="14" t="s">
        <v>139</v>
      </c>
      <c r="C771" s="16" t="s">
        <v>115</v>
      </c>
      <c r="D771" s="18">
        <v>8.9999999999999993E-3</v>
      </c>
      <c r="E771" s="18">
        <v>3.0000000000000001E-3</v>
      </c>
      <c r="F771" s="18">
        <v>85</v>
      </c>
      <c r="G771" s="18">
        <v>78</v>
      </c>
      <c r="H771" s="18">
        <v>0.14199999999999999</v>
      </c>
      <c r="I771" s="18">
        <v>0.67500000000000004</v>
      </c>
      <c r="J771" s="18">
        <v>0.182</v>
      </c>
      <c r="K771" s="18">
        <v>127445000</v>
      </c>
      <c r="L771" s="18">
        <v>0.81599999999999995</v>
      </c>
      <c r="M771" s="18">
        <f t="shared" si="9"/>
        <v>1</v>
      </c>
      <c r="N771" s="9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ht="15" x14ac:dyDescent="0.25">
      <c r="A772" s="14" t="s">
        <v>126</v>
      </c>
      <c r="B772" s="14" t="s">
        <v>140</v>
      </c>
      <c r="C772" s="16" t="s">
        <v>115</v>
      </c>
      <c r="D772" s="18">
        <v>1.4999999999999999E-2</v>
      </c>
      <c r="E772" s="18">
        <v>3.4000000000000002E-2</v>
      </c>
      <c r="F772" s="18">
        <v>72</v>
      </c>
      <c r="G772" s="18">
        <v>61</v>
      </c>
      <c r="H772" s="18">
        <v>0.26300000000000001</v>
      </c>
      <c r="I772" s="18">
        <v>0.66500000000000004</v>
      </c>
      <c r="J772" s="18">
        <v>7.0999999999999994E-2</v>
      </c>
      <c r="K772" s="18">
        <v>14858948</v>
      </c>
      <c r="L772" s="18">
        <v>0.55300000000000005</v>
      </c>
      <c r="M772" s="18">
        <f t="shared" si="9"/>
        <v>0</v>
      </c>
      <c r="N772" s="9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ht="15" x14ac:dyDescent="0.25">
      <c r="A773" s="14" t="s">
        <v>126</v>
      </c>
      <c r="B773" s="14" t="s">
        <v>149</v>
      </c>
      <c r="C773" s="16" t="s">
        <v>115</v>
      </c>
      <c r="D773" s="18">
        <v>1.7000000000000001E-2</v>
      </c>
      <c r="E773" s="18">
        <v>3.4000000000000002E-2</v>
      </c>
      <c r="F773" s="18">
        <v>70</v>
      </c>
      <c r="G773" s="18">
        <v>63</v>
      </c>
      <c r="H773" s="18">
        <v>0.25600000000000001</v>
      </c>
      <c r="I773" s="18">
        <v>0.68</v>
      </c>
      <c r="J773" s="18">
        <v>6.5000000000000002E-2</v>
      </c>
      <c r="K773" s="18">
        <v>23248059</v>
      </c>
      <c r="L773" s="18">
        <v>0.59599999999999997</v>
      </c>
      <c r="M773" s="18">
        <f t="shared" si="9"/>
        <v>0</v>
      </c>
      <c r="N773" s="9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ht="15" x14ac:dyDescent="0.25">
      <c r="A774" s="14" t="s">
        <v>126</v>
      </c>
      <c r="B774" s="14" t="s">
        <v>153</v>
      </c>
      <c r="C774" s="16" t="s">
        <v>115</v>
      </c>
      <c r="D774" s="18">
        <v>0.01</v>
      </c>
      <c r="E774" s="18">
        <v>6.0000000000000001E-3</v>
      </c>
      <c r="F774" s="18">
        <v>80</v>
      </c>
      <c r="G774" s="18">
        <v>73</v>
      </c>
      <c r="H774" s="18">
        <v>0.20300000000000001</v>
      </c>
      <c r="I774" s="18">
        <v>0.71599999999999997</v>
      </c>
      <c r="J774" s="18">
        <v>8.1000000000000003E-2</v>
      </c>
      <c r="K774" s="18">
        <v>47622179</v>
      </c>
      <c r="L774" s="18">
        <v>0.80300000000000005</v>
      </c>
      <c r="M774" s="18">
        <f t="shared" si="9"/>
        <v>0</v>
      </c>
      <c r="N774" s="9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ht="15" x14ac:dyDescent="0.25">
      <c r="A775" s="14" t="s">
        <v>126</v>
      </c>
      <c r="B775" s="14" t="s">
        <v>141</v>
      </c>
      <c r="C775" s="16" t="s">
        <v>115</v>
      </c>
      <c r="D775" s="18">
        <v>1.9E-2</v>
      </c>
      <c r="E775" s="18">
        <v>3.9E-2</v>
      </c>
      <c r="F775" s="18">
        <v>72</v>
      </c>
      <c r="G775" s="18">
        <v>64</v>
      </c>
      <c r="H775" s="18">
        <v>0.33500000000000002</v>
      </c>
      <c r="I775" s="18">
        <v>0.60899999999999999</v>
      </c>
      <c r="J775" s="18">
        <v>5.6000000000000001E-2</v>
      </c>
      <c r="K775" s="18">
        <v>4990700</v>
      </c>
      <c r="L775" s="18">
        <v>0.35299999999999998</v>
      </c>
      <c r="M775" s="18">
        <f t="shared" si="9"/>
        <v>0</v>
      </c>
      <c r="N775" s="9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ht="15" x14ac:dyDescent="0.25">
      <c r="A776" s="14" t="s">
        <v>126</v>
      </c>
      <c r="B776" s="14" t="s">
        <v>142</v>
      </c>
      <c r="C776" s="16" t="s">
        <v>115</v>
      </c>
      <c r="D776" s="18">
        <v>2.9000000000000001E-2</v>
      </c>
      <c r="E776" s="18">
        <v>7.8E-2</v>
      </c>
      <c r="F776" s="18">
        <v>64</v>
      </c>
      <c r="G776" s="18">
        <v>62</v>
      </c>
      <c r="H776" s="18">
        <v>0.42499999999999999</v>
      </c>
      <c r="I776" s="18">
        <v>0.53900000000000003</v>
      </c>
      <c r="J776" s="18">
        <v>3.6999999999999998E-2</v>
      </c>
      <c r="K776" s="18">
        <v>5545245</v>
      </c>
      <c r="L776" s="18">
        <v>0.24</v>
      </c>
      <c r="M776" s="18">
        <f t="shared" si="9"/>
        <v>0</v>
      </c>
      <c r="N776" s="9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ht="15" x14ac:dyDescent="0.25">
      <c r="A777" s="14" t="s">
        <v>126</v>
      </c>
      <c r="B777" s="14" t="s">
        <v>143</v>
      </c>
      <c r="C777" s="16" t="s">
        <v>115</v>
      </c>
      <c r="D777" s="18">
        <v>8.0000000000000002E-3</v>
      </c>
      <c r="E777" s="19">
        <v>3.2000000000000001E-2</v>
      </c>
      <c r="F777" s="18">
        <v>80</v>
      </c>
      <c r="G777" s="18">
        <v>76</v>
      </c>
      <c r="H777" s="18">
        <v>0.20799999999999999</v>
      </c>
      <c r="I777" s="18">
        <v>0.71799999999999997</v>
      </c>
      <c r="J777" s="18">
        <v>7.3999999999999996E-2</v>
      </c>
      <c r="K777" s="18">
        <v>444150</v>
      </c>
      <c r="L777" s="18">
        <v>1</v>
      </c>
      <c r="M777" s="18">
        <f t="shared" si="9"/>
        <v>0</v>
      </c>
      <c r="N777" s="9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ht="15" x14ac:dyDescent="0.25">
      <c r="A778" s="14" t="s">
        <v>126</v>
      </c>
      <c r="B778" s="14" t="s">
        <v>144</v>
      </c>
      <c r="C778" s="16" t="s">
        <v>115</v>
      </c>
      <c r="D778" s="18">
        <v>2.1000000000000001E-2</v>
      </c>
      <c r="E778" s="18">
        <v>8.0000000000000002E-3</v>
      </c>
      <c r="F778" s="18">
        <v>75</v>
      </c>
      <c r="G778" s="18">
        <v>71</v>
      </c>
      <c r="H778" s="18">
        <v>0.32100000000000001</v>
      </c>
      <c r="I778" s="18">
        <v>0.63900000000000001</v>
      </c>
      <c r="J778" s="18">
        <v>0.04</v>
      </c>
      <c r="K778" s="18">
        <v>24413795</v>
      </c>
      <c r="L778" s="18">
        <v>0.63900000000000001</v>
      </c>
      <c r="M778" s="18">
        <f t="shared" si="9"/>
        <v>0</v>
      </c>
      <c r="N778" s="9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ht="15" x14ac:dyDescent="0.25">
      <c r="A779" s="14" t="s">
        <v>126</v>
      </c>
      <c r="B779" s="14" t="s">
        <v>145</v>
      </c>
      <c r="C779" s="16" t="s">
        <v>115</v>
      </c>
      <c r="D779" s="18">
        <v>2.1999999999999999E-2</v>
      </c>
      <c r="E779" s="18">
        <v>2.8000000000000001E-2</v>
      </c>
      <c r="F779" s="18">
        <v>73</v>
      </c>
      <c r="G779" s="18">
        <v>70</v>
      </c>
      <c r="H779" s="18">
        <v>0.38500000000000001</v>
      </c>
      <c r="I779" s="18">
        <v>0.57399999999999995</v>
      </c>
      <c r="J779" s="18">
        <v>4.1000000000000002E-2</v>
      </c>
      <c r="K779" s="18">
        <v>282743</v>
      </c>
      <c r="L779" s="18">
        <v>0.3</v>
      </c>
      <c r="M779" s="18">
        <f t="shared" si="9"/>
        <v>0</v>
      </c>
      <c r="N779" s="9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ht="15" x14ac:dyDescent="0.25">
      <c r="A780" s="14" t="s">
        <v>126</v>
      </c>
      <c r="B780" s="14" t="s">
        <v>146</v>
      </c>
      <c r="C780" s="16" t="s">
        <v>115</v>
      </c>
      <c r="D780" s="18">
        <v>1.9E-2</v>
      </c>
      <c r="E780" s="18">
        <v>4.3999999999999997E-2</v>
      </c>
      <c r="F780" s="18">
        <v>67</v>
      </c>
      <c r="G780" s="18">
        <v>61</v>
      </c>
      <c r="H780" s="18">
        <v>0.32300000000000001</v>
      </c>
      <c r="I780" s="18">
        <v>0.64</v>
      </c>
      <c r="J780" s="18">
        <v>3.6999999999999998E-2</v>
      </c>
      <c r="K780" s="18">
        <v>2443231</v>
      </c>
      <c r="L780" s="18">
        <v>0.59299999999999997</v>
      </c>
      <c r="M780" s="18">
        <f t="shared" si="9"/>
        <v>0</v>
      </c>
      <c r="N780" s="9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ht="15" x14ac:dyDescent="0.25">
      <c r="A781" s="14" t="s">
        <v>126</v>
      </c>
      <c r="B781" s="14" t="s">
        <v>147</v>
      </c>
      <c r="C781" s="16" t="s">
        <v>115</v>
      </c>
      <c r="D781" s="18">
        <v>0.02</v>
      </c>
      <c r="E781" s="18">
        <v>5.6000000000000001E-2</v>
      </c>
      <c r="F781" s="18">
        <v>65</v>
      </c>
      <c r="G781" s="18">
        <v>61</v>
      </c>
      <c r="H781" s="18">
        <v>0.29599999999999999</v>
      </c>
      <c r="I781" s="18">
        <v>0.65600000000000003</v>
      </c>
      <c r="J781" s="18">
        <v>4.8000000000000001E-2</v>
      </c>
      <c r="K781" s="18">
        <v>49261313</v>
      </c>
      <c r="L781" s="18">
        <v>0.27700000000000002</v>
      </c>
      <c r="M781" s="18">
        <f t="shared" si="9"/>
        <v>1</v>
      </c>
      <c r="N781" s="9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ht="15" x14ac:dyDescent="0.25">
      <c r="A782" s="14" t="s">
        <v>126</v>
      </c>
      <c r="B782" s="14" t="s">
        <v>148</v>
      </c>
      <c r="C782" s="16" t="s">
        <v>115</v>
      </c>
      <c r="D782" s="18">
        <v>3.1E-2</v>
      </c>
      <c r="E782" s="18">
        <v>5.3999999999999999E-2</v>
      </c>
      <c r="F782" s="18">
        <v>64</v>
      </c>
      <c r="G782" s="18">
        <v>62</v>
      </c>
      <c r="H782" s="18">
        <v>0.40100000000000002</v>
      </c>
      <c r="I782" s="18">
        <v>0.55900000000000005</v>
      </c>
      <c r="J782" s="18">
        <v>0.04</v>
      </c>
      <c r="K782" s="18">
        <v>24102862</v>
      </c>
      <c r="L782" s="18">
        <v>0.14299999999999999</v>
      </c>
      <c r="M782" s="18">
        <f t="shared" si="9"/>
        <v>0</v>
      </c>
      <c r="N782" s="9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ht="15" x14ac:dyDescent="0.25">
      <c r="A783" s="14" t="s">
        <v>126</v>
      </c>
      <c r="B783" s="14" t="s">
        <v>150</v>
      </c>
      <c r="C783" s="16" t="s">
        <v>115</v>
      </c>
      <c r="D783" s="18">
        <v>2.9000000000000001E-2</v>
      </c>
      <c r="E783" s="18">
        <v>8.5000000000000006E-2</v>
      </c>
      <c r="F783" s="18">
        <v>65</v>
      </c>
      <c r="G783" s="18">
        <v>64</v>
      </c>
      <c r="H783" s="18">
        <v>0.40200000000000002</v>
      </c>
      <c r="I783" s="18">
        <v>0.55800000000000005</v>
      </c>
      <c r="J783" s="18">
        <v>0.04</v>
      </c>
      <c r="K783" s="18">
        <v>149693684</v>
      </c>
      <c r="L783" s="18">
        <v>0.33800000000000002</v>
      </c>
      <c r="M783" s="18">
        <f t="shared" si="9"/>
        <v>1</v>
      </c>
      <c r="N783" s="9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ht="15" x14ac:dyDescent="0.25">
      <c r="A784" s="14" t="s">
        <v>126</v>
      </c>
      <c r="B784" s="14" t="s">
        <v>151</v>
      </c>
      <c r="C784" s="16" t="s">
        <v>115</v>
      </c>
      <c r="D784" s="18">
        <v>2.9000000000000001E-2</v>
      </c>
      <c r="E784" s="18">
        <v>2.9000000000000001E-2</v>
      </c>
      <c r="F784" s="18">
        <v>70</v>
      </c>
      <c r="G784" s="18">
        <v>64</v>
      </c>
      <c r="H784" s="18">
        <v>0.38</v>
      </c>
      <c r="I784" s="18">
        <v>0.58699999999999997</v>
      </c>
      <c r="J784" s="18">
        <v>3.3000000000000002E-2</v>
      </c>
      <c r="K784" s="18">
        <v>80953652</v>
      </c>
      <c r="L784" s="18">
        <v>0.47399999999999998</v>
      </c>
      <c r="M784" s="18">
        <f t="shared" si="9"/>
        <v>1</v>
      </c>
      <c r="N784" s="9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ht="15" x14ac:dyDescent="0.25">
      <c r="A785" s="14" t="s">
        <v>126</v>
      </c>
      <c r="B785" s="14" t="s">
        <v>152</v>
      </c>
      <c r="C785" s="16" t="s">
        <v>115</v>
      </c>
      <c r="D785" s="18">
        <v>1.0999999999999999E-2</v>
      </c>
      <c r="E785" s="18">
        <v>3.0000000000000001E-3</v>
      </c>
      <c r="F785" s="18">
        <v>81</v>
      </c>
      <c r="G785" s="18">
        <v>77</v>
      </c>
      <c r="H785" s="18">
        <v>0.20599999999999999</v>
      </c>
      <c r="I785" s="18">
        <v>0.71699999999999997</v>
      </c>
      <c r="J785" s="18">
        <v>7.6999999999999999E-2</v>
      </c>
      <c r="K785" s="18">
        <v>4176000</v>
      </c>
      <c r="L785" s="18">
        <v>1</v>
      </c>
      <c r="M785" s="18">
        <f t="shared" si="9"/>
        <v>0</v>
      </c>
      <c r="N785" s="9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ht="15" x14ac:dyDescent="0.25">
      <c r="A786" s="14" t="s">
        <v>126</v>
      </c>
      <c r="B786" s="14" t="s">
        <v>154</v>
      </c>
      <c r="C786" s="16" t="s">
        <v>115</v>
      </c>
      <c r="D786" s="18">
        <v>1.9E-2</v>
      </c>
      <c r="E786" s="18">
        <v>1.2999999999999999E-2</v>
      </c>
      <c r="F786" s="18">
        <v>76</v>
      </c>
      <c r="G786" s="18">
        <v>69</v>
      </c>
      <c r="H786" s="18">
        <v>0.26100000000000001</v>
      </c>
      <c r="I786" s="18">
        <v>0.67300000000000004</v>
      </c>
      <c r="J786" s="18">
        <v>6.5000000000000002E-2</v>
      </c>
      <c r="K786" s="18">
        <v>18921000</v>
      </c>
      <c r="L786" s="18">
        <v>0.184</v>
      </c>
      <c r="M786" s="18">
        <f t="shared" si="9"/>
        <v>0</v>
      </c>
      <c r="N786" s="9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ht="15" x14ac:dyDescent="0.25">
      <c r="A787" s="14" t="s">
        <v>126</v>
      </c>
      <c r="B787" s="14" t="s">
        <v>155</v>
      </c>
      <c r="C787" s="16" t="s">
        <v>115</v>
      </c>
      <c r="D787" s="18">
        <v>2.9000000000000001E-2</v>
      </c>
      <c r="E787" s="18">
        <v>6.6000000000000003E-2</v>
      </c>
      <c r="F787" s="18">
        <v>68</v>
      </c>
      <c r="G787" s="18">
        <v>61</v>
      </c>
      <c r="H787" s="18">
        <v>0.41199999999999998</v>
      </c>
      <c r="I787" s="18">
        <v>0.55200000000000005</v>
      </c>
      <c r="J787" s="18">
        <v>3.5999999999999997E-2</v>
      </c>
      <c r="K787" s="18">
        <v>6404118</v>
      </c>
      <c r="L787" s="18">
        <v>0.26400000000000001</v>
      </c>
      <c r="M787" s="18">
        <f t="shared" si="9"/>
        <v>0</v>
      </c>
      <c r="N787" s="9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ht="15" x14ac:dyDescent="0.25">
      <c r="A788" s="14" t="s">
        <v>126</v>
      </c>
      <c r="B788" s="14" t="s">
        <v>156</v>
      </c>
      <c r="C788" s="16" t="s">
        <v>115</v>
      </c>
      <c r="D788" s="18">
        <v>1.4E-2</v>
      </c>
      <c r="E788" s="18">
        <v>1.7999999999999999E-2</v>
      </c>
      <c r="F788" s="18">
        <v>75</v>
      </c>
      <c r="G788" s="18">
        <v>68</v>
      </c>
      <c r="H788" s="18">
        <v>0.23400000000000001</v>
      </c>
      <c r="I788" s="18">
        <v>0.69599999999999995</v>
      </c>
      <c r="J788" s="18">
        <v>7.0000000000000007E-2</v>
      </c>
      <c r="K788" s="18">
        <v>63797841</v>
      </c>
      <c r="L788" s="18">
        <v>0.33800000000000002</v>
      </c>
      <c r="M788" s="18">
        <f t="shared" si="9"/>
        <v>1</v>
      </c>
      <c r="N788" s="9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ht="15" x14ac:dyDescent="0.25">
      <c r="A789" s="14" t="s">
        <v>126</v>
      </c>
      <c r="B789" s="14" t="s">
        <v>157</v>
      </c>
      <c r="C789" s="16" t="s">
        <v>115</v>
      </c>
      <c r="D789" s="18">
        <v>0.04</v>
      </c>
      <c r="E789" s="18">
        <v>7.5999999999999998E-2</v>
      </c>
      <c r="F789" s="18">
        <v>63</v>
      </c>
      <c r="G789" s="18">
        <v>60</v>
      </c>
      <c r="H789" s="18">
        <v>0.497</v>
      </c>
      <c r="I789" s="18">
        <v>0.47799999999999998</v>
      </c>
      <c r="J789" s="18">
        <v>2.5000000000000001E-2</v>
      </c>
      <c r="K789" s="18">
        <v>899367</v>
      </c>
      <c r="L789" s="18">
        <v>0.25</v>
      </c>
      <c r="M789" s="18">
        <f t="shared" si="9"/>
        <v>0</v>
      </c>
      <c r="N789" s="9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ht="15" x14ac:dyDescent="0.25">
      <c r="A790" s="14" t="s">
        <v>126</v>
      </c>
      <c r="B790" s="14" t="s">
        <v>158</v>
      </c>
      <c r="C790" s="16" t="s">
        <v>115</v>
      </c>
      <c r="D790" s="18">
        <v>2.3E-2</v>
      </c>
      <c r="E790" s="18">
        <v>6.3E-2</v>
      </c>
      <c r="F790" s="18">
        <v>68</v>
      </c>
      <c r="G790" s="18">
        <v>60</v>
      </c>
      <c r="H790" s="18">
        <v>0.34899999999999998</v>
      </c>
      <c r="I790" s="18">
        <v>0.60699999999999998</v>
      </c>
      <c r="J790" s="18">
        <v>4.3999999999999997E-2</v>
      </c>
      <c r="K790" s="18">
        <v>4600171</v>
      </c>
      <c r="L790" s="18">
        <v>0.46400000000000002</v>
      </c>
      <c r="M790" s="18">
        <f t="shared" si="9"/>
        <v>0</v>
      </c>
      <c r="N790" s="9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ht="15" x14ac:dyDescent="0.25">
      <c r="A791" s="14" t="s">
        <v>126</v>
      </c>
      <c r="B791" s="14" t="s">
        <v>159</v>
      </c>
      <c r="C791" s="16" t="s">
        <v>115</v>
      </c>
      <c r="D791" s="18">
        <v>2.1000000000000001E-2</v>
      </c>
      <c r="E791" s="18">
        <v>0.05</v>
      </c>
      <c r="F791" s="18">
        <v>70</v>
      </c>
      <c r="G791" s="18">
        <v>64</v>
      </c>
      <c r="H791" s="18">
        <v>0.35699999999999998</v>
      </c>
      <c r="I791" s="18">
        <v>0.59799999999999998</v>
      </c>
      <c r="J791" s="18">
        <v>4.4999999999999998E-2</v>
      </c>
      <c r="K791" s="18">
        <v>25271850</v>
      </c>
      <c r="L791" s="18">
        <v>0.371</v>
      </c>
      <c r="M791" s="18">
        <f t="shared" si="9"/>
        <v>0</v>
      </c>
      <c r="N791" s="9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ht="15" x14ac:dyDescent="0.25">
      <c r="A792" s="14" t="s">
        <v>126</v>
      </c>
      <c r="B792" s="14" t="s">
        <v>160</v>
      </c>
      <c r="C792" s="16" t="s">
        <v>115</v>
      </c>
      <c r="D792" s="18">
        <v>1.7000000000000001E-2</v>
      </c>
      <c r="E792" s="18">
        <v>2.5999999999999999E-2</v>
      </c>
      <c r="F792" s="18">
        <v>79</v>
      </c>
      <c r="G792" s="18">
        <v>69</v>
      </c>
      <c r="H792" s="18">
        <v>0.29799999999999999</v>
      </c>
      <c r="I792" s="18">
        <v>0.63700000000000001</v>
      </c>
      <c r="J792" s="18">
        <v>6.5000000000000002E-2</v>
      </c>
      <c r="K792" s="18">
        <v>79538700</v>
      </c>
      <c r="L792" s="18">
        <v>0.255</v>
      </c>
      <c r="M792" s="18">
        <f t="shared" si="9"/>
        <v>1</v>
      </c>
      <c r="N792" s="9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ht="15" x14ac:dyDescent="0.25">
      <c r="A793" s="14" t="s">
        <v>126</v>
      </c>
      <c r="B793" s="14" t="s">
        <v>127</v>
      </c>
      <c r="C793" s="16" t="s">
        <v>116</v>
      </c>
      <c r="D793" s="18">
        <v>4.7E-2</v>
      </c>
      <c r="E793" s="18">
        <v>8.7999999999999995E-2</v>
      </c>
      <c r="F793" s="18">
        <v>57</v>
      </c>
      <c r="G793" s="18">
        <v>55</v>
      </c>
      <c r="H793" s="18">
        <v>0.49399999999999999</v>
      </c>
      <c r="I793" s="18">
        <v>0.48499999999999999</v>
      </c>
      <c r="J793" s="18">
        <v>0.02</v>
      </c>
      <c r="K793" s="18">
        <v>23116142</v>
      </c>
      <c r="L793" s="18">
        <v>0.222</v>
      </c>
      <c r="M793" s="18">
        <f t="shared" si="9"/>
        <v>0</v>
      </c>
      <c r="N793" s="9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ht="15" x14ac:dyDescent="0.25">
      <c r="A794" s="14" t="s">
        <v>126</v>
      </c>
      <c r="B794" s="14" t="s">
        <v>128</v>
      </c>
      <c r="C794" s="16" t="s">
        <v>116</v>
      </c>
      <c r="D794" s="18">
        <v>1.4E-2</v>
      </c>
      <c r="E794" s="18">
        <v>2.3E-2</v>
      </c>
      <c r="F794" s="18">
        <v>76</v>
      </c>
      <c r="G794" s="18">
        <v>69</v>
      </c>
      <c r="H794" s="18">
        <v>0.23300000000000001</v>
      </c>
      <c r="I794" s="18">
        <v>0.65500000000000003</v>
      </c>
      <c r="J794" s="18">
        <v>0.112</v>
      </c>
      <c r="K794" s="18">
        <v>3036032</v>
      </c>
      <c r="L794" s="18">
        <v>0.64300000000000002</v>
      </c>
      <c r="M794" s="18">
        <f t="shared" si="9"/>
        <v>0</v>
      </c>
      <c r="N794" s="9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ht="15" x14ac:dyDescent="0.25">
      <c r="A795" s="14" t="s">
        <v>126</v>
      </c>
      <c r="B795" s="14" t="s">
        <v>129</v>
      </c>
      <c r="C795" s="16" t="s">
        <v>116</v>
      </c>
      <c r="D795" s="18">
        <v>1.4E-2</v>
      </c>
      <c r="E795" s="18">
        <v>0.05</v>
      </c>
      <c r="F795" s="18">
        <v>71</v>
      </c>
      <c r="G795" s="18">
        <v>65</v>
      </c>
      <c r="H795" s="18">
        <v>0.28000000000000003</v>
      </c>
      <c r="I795" s="18">
        <v>0.65800000000000003</v>
      </c>
      <c r="J795" s="18">
        <v>6.2E-2</v>
      </c>
      <c r="K795" s="18">
        <v>8234100</v>
      </c>
      <c r="L795" s="18">
        <v>0.52</v>
      </c>
      <c r="M795" s="18">
        <f t="shared" si="9"/>
        <v>0</v>
      </c>
      <c r="N795" s="9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ht="15" x14ac:dyDescent="0.25">
      <c r="A796" s="14" t="s">
        <v>126</v>
      </c>
      <c r="B796" s="14" t="s">
        <v>130</v>
      </c>
      <c r="C796" s="16" t="s">
        <v>116</v>
      </c>
      <c r="D796" s="18">
        <v>2.5000000000000001E-2</v>
      </c>
      <c r="E796" s="18">
        <v>5.6000000000000001E-2</v>
      </c>
      <c r="F796" s="18">
        <v>67</v>
      </c>
      <c r="G796" s="18">
        <v>66</v>
      </c>
      <c r="H796" s="18">
        <v>0.35399999999999998</v>
      </c>
      <c r="I796" s="18">
        <v>0.60499999999999998</v>
      </c>
      <c r="J796" s="18">
        <v>4.2000000000000003E-2</v>
      </c>
      <c r="K796" s="18">
        <v>139185986</v>
      </c>
      <c r="L796" s="18">
        <v>0.254</v>
      </c>
      <c r="M796" s="18">
        <f t="shared" si="9"/>
        <v>1</v>
      </c>
      <c r="N796" s="9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ht="15" x14ac:dyDescent="0.25">
      <c r="A797" s="14" t="s">
        <v>126</v>
      </c>
      <c r="B797" s="14" t="s">
        <v>131</v>
      </c>
      <c r="C797" s="16" t="s">
        <v>116</v>
      </c>
      <c r="D797" s="18">
        <v>2.5000000000000001E-2</v>
      </c>
      <c r="E797" s="18">
        <v>5.0999999999999997E-2</v>
      </c>
      <c r="F797" s="18">
        <v>63</v>
      </c>
      <c r="G797" s="18">
        <v>62</v>
      </c>
      <c r="H797" s="18">
        <v>0.36499999999999999</v>
      </c>
      <c r="I797" s="18">
        <v>0.59499999999999997</v>
      </c>
      <c r="J797" s="18">
        <v>0.04</v>
      </c>
      <c r="K797" s="18">
        <v>616383</v>
      </c>
      <c r="L797" s="18">
        <v>0.28699999999999998</v>
      </c>
      <c r="M797" s="18">
        <f t="shared" si="9"/>
        <v>0</v>
      </c>
      <c r="N797" s="9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ht="15" x14ac:dyDescent="0.25">
      <c r="A798" s="14" t="s">
        <v>126</v>
      </c>
      <c r="B798" s="14" t="s">
        <v>132</v>
      </c>
      <c r="C798" s="16" t="s">
        <v>116</v>
      </c>
      <c r="D798" s="18">
        <v>2.1000000000000001E-2</v>
      </c>
      <c r="E798" s="18">
        <v>8.0000000000000002E-3</v>
      </c>
      <c r="F798" s="18">
        <v>79</v>
      </c>
      <c r="G798" s="18">
        <v>75</v>
      </c>
      <c r="H798" s="18">
        <v>0.29499999999999998</v>
      </c>
      <c r="I798" s="18">
        <v>0.67500000000000004</v>
      </c>
      <c r="J798" s="18">
        <v>0.03</v>
      </c>
      <c r="K798" s="18">
        <v>353649</v>
      </c>
      <c r="L798" s="18">
        <v>0.72599999999999998</v>
      </c>
      <c r="M798" s="18">
        <f t="shared" si="9"/>
        <v>0</v>
      </c>
      <c r="N798" s="9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ht="15" x14ac:dyDescent="0.25">
      <c r="A799" s="14" t="s">
        <v>126</v>
      </c>
      <c r="B799" s="14" t="s">
        <v>133</v>
      </c>
      <c r="C799" s="16" t="s">
        <v>116</v>
      </c>
      <c r="D799" s="18">
        <v>2.5999999999999999E-2</v>
      </c>
      <c r="E799" s="18">
        <v>6.3E-2</v>
      </c>
      <c r="F799" s="18">
        <v>68</v>
      </c>
      <c r="G799" s="18">
        <v>62</v>
      </c>
      <c r="H799" s="18">
        <v>0.379</v>
      </c>
      <c r="I799" s="18">
        <v>0.57999999999999996</v>
      </c>
      <c r="J799" s="18">
        <v>4.1000000000000002E-2</v>
      </c>
      <c r="K799" s="18">
        <v>12934369</v>
      </c>
      <c r="L799" s="18">
        <v>0.189</v>
      </c>
      <c r="M799" s="18">
        <f t="shared" si="9"/>
        <v>0</v>
      </c>
      <c r="N799" s="9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ht="15" x14ac:dyDescent="0.25">
      <c r="A800" s="14" t="s">
        <v>126</v>
      </c>
      <c r="B800" s="14" t="s">
        <v>134</v>
      </c>
      <c r="C800" s="16" t="s">
        <v>116</v>
      </c>
      <c r="D800" s="18">
        <v>1.2E-2</v>
      </c>
      <c r="E800" s="18">
        <v>2.4E-2</v>
      </c>
      <c r="F800" s="18">
        <v>75</v>
      </c>
      <c r="G800" s="18">
        <v>72</v>
      </c>
      <c r="H800" s="18">
        <v>0.22500000000000001</v>
      </c>
      <c r="I800" s="18">
        <v>0.70199999999999996</v>
      </c>
      <c r="J800" s="18">
        <v>7.3999999999999996E-2</v>
      </c>
      <c r="K800" s="18">
        <v>1288400000</v>
      </c>
      <c r="L800" s="18">
        <v>0.39800000000000002</v>
      </c>
      <c r="M800" s="18">
        <f t="shared" si="9"/>
        <v>1</v>
      </c>
      <c r="N800" s="9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ht="15" x14ac:dyDescent="0.25">
      <c r="A801" s="14" t="s">
        <v>126</v>
      </c>
      <c r="B801" s="14" t="s">
        <v>135</v>
      </c>
      <c r="C801" s="16" t="s">
        <v>116</v>
      </c>
      <c r="D801" s="18">
        <v>1.2E-2</v>
      </c>
      <c r="E801" s="18">
        <v>2.5999999999999999E-2</v>
      </c>
      <c r="F801" s="18">
        <v>76</v>
      </c>
      <c r="G801" s="18">
        <v>69</v>
      </c>
      <c r="H801" s="18">
        <v>0.19700000000000001</v>
      </c>
      <c r="I801" s="18">
        <v>0.66400000000000003</v>
      </c>
      <c r="J801" s="18">
        <v>0.13900000000000001</v>
      </c>
      <c r="K801" s="18">
        <v>4328900</v>
      </c>
      <c r="L801" s="18">
        <v>0.52400000000000002</v>
      </c>
      <c r="M801" s="18">
        <f t="shared" si="9"/>
        <v>0</v>
      </c>
      <c r="N801" s="9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ht="15" x14ac:dyDescent="0.25">
      <c r="A802" s="14" t="s">
        <v>126</v>
      </c>
      <c r="B802" s="14" t="s">
        <v>136</v>
      </c>
      <c r="C802" s="16" t="s">
        <v>116</v>
      </c>
      <c r="D802" s="18">
        <v>7.0000000000000001E-3</v>
      </c>
      <c r="E802" s="19">
        <v>3.2000000000000001E-2</v>
      </c>
      <c r="F802" s="18">
        <v>84</v>
      </c>
      <c r="G802" s="18">
        <v>79</v>
      </c>
      <c r="H802" s="18">
        <v>0.155</v>
      </c>
      <c r="I802" s="18">
        <v>0.72799999999999998</v>
      </c>
      <c r="J802" s="18">
        <v>0.11700000000000001</v>
      </c>
      <c r="K802" s="18">
        <v>6730800</v>
      </c>
      <c r="L802" s="18">
        <v>1</v>
      </c>
      <c r="M802" s="18">
        <f t="shared" si="9"/>
        <v>0</v>
      </c>
      <c r="N802" s="9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ht="15" x14ac:dyDescent="0.25">
      <c r="A803" s="14" t="s">
        <v>126</v>
      </c>
      <c r="B803" s="14" t="s">
        <v>137</v>
      </c>
      <c r="C803" s="16" t="s">
        <v>116</v>
      </c>
      <c r="D803" s="18">
        <v>2.4E-2</v>
      </c>
      <c r="E803" s="18">
        <v>0.06</v>
      </c>
      <c r="F803" s="18">
        <v>65</v>
      </c>
      <c r="G803" s="18">
        <v>62</v>
      </c>
      <c r="H803" s="18">
        <v>0.33</v>
      </c>
      <c r="I803" s="18">
        <v>0.624</v>
      </c>
      <c r="J803" s="18">
        <v>4.5999999999999999E-2</v>
      </c>
      <c r="K803" s="18">
        <v>1093786762</v>
      </c>
      <c r="L803" s="18">
        <v>0.28599999999999998</v>
      </c>
      <c r="M803" s="18">
        <f t="shared" si="9"/>
        <v>1</v>
      </c>
      <c r="N803" s="9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ht="15" x14ac:dyDescent="0.25">
      <c r="A804" s="14" t="s">
        <v>126</v>
      </c>
      <c r="B804" s="14" t="s">
        <v>138</v>
      </c>
      <c r="C804" s="16" t="s">
        <v>116</v>
      </c>
      <c r="D804" s="18">
        <v>2.1000000000000001E-2</v>
      </c>
      <c r="E804" s="18">
        <v>3.5999999999999997E-2</v>
      </c>
      <c r="F804" s="18">
        <v>70</v>
      </c>
      <c r="G804" s="18">
        <v>66</v>
      </c>
      <c r="H804" s="18">
        <v>0.30099999999999999</v>
      </c>
      <c r="I804" s="18">
        <v>0.65100000000000002</v>
      </c>
      <c r="J804" s="18">
        <v>4.8000000000000001E-2</v>
      </c>
      <c r="K804" s="18">
        <v>218145617</v>
      </c>
      <c r="L804" s="18">
        <v>0.44400000000000001</v>
      </c>
      <c r="M804" s="18">
        <f t="shared" si="9"/>
        <v>1</v>
      </c>
      <c r="N804" s="9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ht="15" x14ac:dyDescent="0.25">
      <c r="A805" s="14" t="s">
        <v>126</v>
      </c>
      <c r="B805" s="14" t="s">
        <v>139</v>
      </c>
      <c r="C805" s="16" t="s">
        <v>116</v>
      </c>
      <c r="D805" s="18">
        <v>8.9999999999999993E-3</v>
      </c>
      <c r="E805" s="18">
        <v>3.0000000000000001E-3</v>
      </c>
      <c r="F805" s="18">
        <v>85</v>
      </c>
      <c r="G805" s="18">
        <v>78</v>
      </c>
      <c r="H805" s="18">
        <v>0.14099999999999999</v>
      </c>
      <c r="I805" s="18">
        <v>0.67200000000000004</v>
      </c>
      <c r="J805" s="18">
        <v>0.188</v>
      </c>
      <c r="K805" s="18">
        <v>127718000</v>
      </c>
      <c r="L805" s="18">
        <v>0.83199999999999996</v>
      </c>
      <c r="M805" s="18">
        <f t="shared" si="9"/>
        <v>1</v>
      </c>
      <c r="N805" s="9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ht="15" x14ac:dyDescent="0.25">
      <c r="A806" s="14" t="s">
        <v>126</v>
      </c>
      <c r="B806" s="14" t="s">
        <v>140</v>
      </c>
      <c r="C806" s="16" t="s">
        <v>116</v>
      </c>
      <c r="D806" s="18">
        <v>1.7000000000000001E-2</v>
      </c>
      <c r="E806" s="18">
        <v>3.2000000000000001E-2</v>
      </c>
      <c r="F806" s="18">
        <v>72</v>
      </c>
      <c r="G806" s="18">
        <v>61</v>
      </c>
      <c r="H806" s="18">
        <v>0.25700000000000001</v>
      </c>
      <c r="I806" s="18">
        <v>0.67</v>
      </c>
      <c r="J806" s="18">
        <v>7.3999999999999996E-2</v>
      </c>
      <c r="K806" s="18">
        <v>14909018</v>
      </c>
      <c r="L806" s="18">
        <v>0.55100000000000005</v>
      </c>
      <c r="M806" s="18">
        <f t="shared" si="9"/>
        <v>0</v>
      </c>
      <c r="N806" s="9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ht="15" x14ac:dyDescent="0.25">
      <c r="A807" s="14" t="s">
        <v>126</v>
      </c>
      <c r="B807" s="14" t="s">
        <v>149</v>
      </c>
      <c r="C807" s="16" t="s">
        <v>116</v>
      </c>
      <c r="D807" s="18">
        <v>1.6E-2</v>
      </c>
      <c r="E807" s="18">
        <v>0.03</v>
      </c>
      <c r="F807" s="18">
        <v>71</v>
      </c>
      <c r="G807" s="18">
        <v>64</v>
      </c>
      <c r="H807" s="18">
        <v>0.253</v>
      </c>
      <c r="I807" s="18">
        <v>0.67900000000000005</v>
      </c>
      <c r="J807" s="18">
        <v>6.8000000000000005E-2</v>
      </c>
      <c r="K807" s="18">
        <v>23449180</v>
      </c>
      <c r="L807" s="18">
        <v>0.59599999999999997</v>
      </c>
      <c r="M807" s="18">
        <f t="shared" si="9"/>
        <v>0</v>
      </c>
      <c r="N807" s="9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ht="15" x14ac:dyDescent="0.25">
      <c r="A808" s="14" t="s">
        <v>126</v>
      </c>
      <c r="B808" s="14" t="s">
        <v>153</v>
      </c>
      <c r="C808" s="16" t="s">
        <v>116</v>
      </c>
      <c r="D808" s="18">
        <v>0.01</v>
      </c>
      <c r="E808" s="18">
        <v>5.0000000000000001E-3</v>
      </c>
      <c r="F808" s="18">
        <v>81</v>
      </c>
      <c r="G808" s="18">
        <v>74</v>
      </c>
      <c r="H808" s="18">
        <v>0.19900000000000001</v>
      </c>
      <c r="I808" s="18">
        <v>0.71599999999999997</v>
      </c>
      <c r="J808" s="18">
        <v>8.5000000000000006E-2</v>
      </c>
      <c r="K808" s="18">
        <v>47859311</v>
      </c>
      <c r="L808" s="18">
        <v>0.80700000000000005</v>
      </c>
      <c r="M808" s="18">
        <f t="shared" si="9"/>
        <v>0</v>
      </c>
      <c r="N808" s="9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ht="15" x14ac:dyDescent="0.25">
      <c r="A809" s="14" t="s">
        <v>126</v>
      </c>
      <c r="B809" s="14" t="s">
        <v>141</v>
      </c>
      <c r="C809" s="16" t="s">
        <v>116</v>
      </c>
      <c r="D809" s="18">
        <v>2.1000000000000001E-2</v>
      </c>
      <c r="E809" s="18">
        <v>3.6999999999999998E-2</v>
      </c>
      <c r="F809" s="18">
        <v>72</v>
      </c>
      <c r="G809" s="18">
        <v>65</v>
      </c>
      <c r="H809" s="18">
        <v>0.32600000000000001</v>
      </c>
      <c r="I809" s="18">
        <v>0.61699999999999999</v>
      </c>
      <c r="J809" s="18">
        <v>5.7000000000000002E-2</v>
      </c>
      <c r="K809" s="18">
        <v>5043300</v>
      </c>
      <c r="L809" s="18">
        <v>0.35299999999999998</v>
      </c>
      <c r="M809" s="18">
        <f t="shared" si="9"/>
        <v>0</v>
      </c>
      <c r="N809" s="9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ht="15" x14ac:dyDescent="0.25">
      <c r="A810" s="14" t="s">
        <v>126</v>
      </c>
      <c r="B810" s="14" t="s">
        <v>142</v>
      </c>
      <c r="C810" s="16" t="s">
        <v>116</v>
      </c>
      <c r="D810" s="18">
        <v>2.9000000000000001E-2</v>
      </c>
      <c r="E810" s="18">
        <v>7.4999999999999997E-2</v>
      </c>
      <c r="F810" s="18">
        <v>65</v>
      </c>
      <c r="G810" s="18">
        <v>62</v>
      </c>
      <c r="H810" s="18">
        <v>0.41799999999999998</v>
      </c>
      <c r="I810" s="18">
        <v>0.54500000000000004</v>
      </c>
      <c r="J810" s="18">
        <v>3.6999999999999998E-2</v>
      </c>
      <c r="K810" s="18">
        <v>5619069</v>
      </c>
      <c r="L810" s="18">
        <v>0.251</v>
      </c>
      <c r="M810" s="18">
        <f t="shared" si="9"/>
        <v>0</v>
      </c>
      <c r="N810" s="9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ht="15" x14ac:dyDescent="0.25">
      <c r="A811" s="14" t="s">
        <v>126</v>
      </c>
      <c r="B811" s="14" t="s">
        <v>143</v>
      </c>
      <c r="C811" s="16" t="s">
        <v>116</v>
      </c>
      <c r="D811" s="18">
        <v>8.0000000000000002E-3</v>
      </c>
      <c r="E811" s="19">
        <v>3.2000000000000001E-2</v>
      </c>
      <c r="F811" s="18">
        <v>81</v>
      </c>
      <c r="G811" s="18">
        <v>76</v>
      </c>
      <c r="H811" s="18">
        <v>0.19700000000000001</v>
      </c>
      <c r="I811" s="18">
        <v>0.73</v>
      </c>
      <c r="J811" s="18">
        <v>7.3999999999999996E-2</v>
      </c>
      <c r="K811" s="18">
        <v>450711</v>
      </c>
      <c r="L811" s="18">
        <v>1</v>
      </c>
      <c r="M811" s="18">
        <f t="shared" si="9"/>
        <v>0</v>
      </c>
      <c r="N811" s="9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ht="15" x14ac:dyDescent="0.25">
      <c r="A812" s="14" t="s">
        <v>126</v>
      </c>
      <c r="B812" s="14" t="s">
        <v>144</v>
      </c>
      <c r="C812" s="16" t="s">
        <v>116</v>
      </c>
      <c r="D812" s="18">
        <v>0.02</v>
      </c>
      <c r="E812" s="18">
        <v>7.0000000000000001E-3</v>
      </c>
      <c r="F812" s="18">
        <v>76</v>
      </c>
      <c r="G812" s="18">
        <v>71</v>
      </c>
      <c r="H812" s="18">
        <v>0.315</v>
      </c>
      <c r="I812" s="18">
        <v>0.64400000000000002</v>
      </c>
      <c r="J812" s="18">
        <v>4.2000000000000003E-2</v>
      </c>
      <c r="K812" s="18">
        <v>24890654</v>
      </c>
      <c r="L812" s="18">
        <v>0.64800000000000002</v>
      </c>
      <c r="M812" s="18">
        <f t="shared" si="9"/>
        <v>0</v>
      </c>
      <c r="N812" s="9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ht="15" x14ac:dyDescent="0.25">
      <c r="A813" s="14" t="s">
        <v>126</v>
      </c>
      <c r="B813" s="14" t="s">
        <v>145</v>
      </c>
      <c r="C813" s="16" t="s">
        <v>116</v>
      </c>
      <c r="D813" s="18">
        <v>2.1999999999999999E-2</v>
      </c>
      <c r="E813" s="18">
        <v>2.5000000000000001E-2</v>
      </c>
      <c r="F813" s="18">
        <v>74</v>
      </c>
      <c r="G813" s="18">
        <v>71</v>
      </c>
      <c r="H813" s="18">
        <v>0.37</v>
      </c>
      <c r="I813" s="18">
        <v>0.58699999999999997</v>
      </c>
      <c r="J813" s="18">
        <v>4.2999999999999997E-2</v>
      </c>
      <c r="K813" s="18">
        <v>287594</v>
      </c>
      <c r="L813" s="18">
        <v>0.313</v>
      </c>
      <c r="M813" s="18">
        <f t="shared" si="9"/>
        <v>0</v>
      </c>
      <c r="N813" s="9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ht="15" x14ac:dyDescent="0.25">
      <c r="A814" s="14" t="s">
        <v>126</v>
      </c>
      <c r="B814" s="14" t="s">
        <v>146</v>
      </c>
      <c r="C814" s="16" t="s">
        <v>116</v>
      </c>
      <c r="D814" s="18">
        <v>1.9E-2</v>
      </c>
      <c r="E814" s="18">
        <v>4.2000000000000003E-2</v>
      </c>
      <c r="F814" s="18">
        <v>68</v>
      </c>
      <c r="G814" s="18">
        <v>61</v>
      </c>
      <c r="H814" s="18">
        <v>0.311</v>
      </c>
      <c r="I814" s="18">
        <v>0.65200000000000002</v>
      </c>
      <c r="J814" s="18">
        <v>3.6999999999999998E-2</v>
      </c>
      <c r="K814" s="18">
        <v>2468595</v>
      </c>
      <c r="L814" s="18">
        <v>0.60399999999999998</v>
      </c>
      <c r="M814" s="18">
        <f t="shared" si="9"/>
        <v>0</v>
      </c>
      <c r="N814" s="9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ht="15" x14ac:dyDescent="0.25">
      <c r="A815" s="14" t="s">
        <v>126</v>
      </c>
      <c r="B815" s="14" t="s">
        <v>147</v>
      </c>
      <c r="C815" s="16" t="s">
        <v>116</v>
      </c>
      <c r="D815" s="18">
        <v>0.02</v>
      </c>
      <c r="E815" s="18">
        <v>5.3999999999999999E-2</v>
      </c>
      <c r="F815" s="18">
        <v>65</v>
      </c>
      <c r="G815" s="18">
        <v>61</v>
      </c>
      <c r="H815" s="18">
        <v>0.28999999999999998</v>
      </c>
      <c r="I815" s="18">
        <v>0.66100000000000003</v>
      </c>
      <c r="J815" s="18">
        <v>4.8000000000000001E-2</v>
      </c>
      <c r="K815" s="18">
        <v>49577152</v>
      </c>
      <c r="L815" s="18">
        <v>0.28100000000000003</v>
      </c>
      <c r="M815" s="18">
        <f t="shared" si="9"/>
        <v>1</v>
      </c>
      <c r="N815" s="9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ht="15" x14ac:dyDescent="0.25">
      <c r="A816" s="14" t="s">
        <v>126</v>
      </c>
      <c r="B816" s="14" t="s">
        <v>148</v>
      </c>
      <c r="C816" s="16" t="s">
        <v>116</v>
      </c>
      <c r="D816" s="18">
        <v>0.03</v>
      </c>
      <c r="E816" s="18">
        <v>5.1999999999999998E-2</v>
      </c>
      <c r="F816" s="18">
        <v>65</v>
      </c>
      <c r="G816" s="18">
        <v>63</v>
      </c>
      <c r="H816" s="18">
        <v>0.39900000000000002</v>
      </c>
      <c r="I816" s="18">
        <v>0.55900000000000005</v>
      </c>
      <c r="J816" s="18">
        <v>4.1000000000000002E-2</v>
      </c>
      <c r="K816" s="18">
        <v>24525527</v>
      </c>
      <c r="L816" s="18">
        <v>0.14599999999999999</v>
      </c>
      <c r="M816" s="18">
        <f t="shared" si="9"/>
        <v>0</v>
      </c>
      <c r="N816" s="9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ht="15" x14ac:dyDescent="0.25">
      <c r="A817" s="14" t="s">
        <v>126</v>
      </c>
      <c r="B817" s="14" t="s">
        <v>150</v>
      </c>
      <c r="C817" s="16" t="s">
        <v>116</v>
      </c>
      <c r="D817" s="18">
        <v>2.9000000000000001E-2</v>
      </c>
      <c r="E817" s="18">
        <v>8.3000000000000004E-2</v>
      </c>
      <c r="F817" s="18">
        <v>65</v>
      </c>
      <c r="G817" s="18">
        <v>64</v>
      </c>
      <c r="H817" s="18">
        <v>0.39500000000000002</v>
      </c>
      <c r="I817" s="18">
        <v>0.56399999999999995</v>
      </c>
      <c r="J817" s="18">
        <v>0.04</v>
      </c>
      <c r="K817" s="18">
        <v>152419974</v>
      </c>
      <c r="L817" s="18">
        <v>0.34100000000000003</v>
      </c>
      <c r="M817" s="18">
        <f t="shared" si="9"/>
        <v>1</v>
      </c>
      <c r="N817" s="9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ht="15" x14ac:dyDescent="0.25">
      <c r="A818" s="14" t="s">
        <v>126</v>
      </c>
      <c r="B818" s="14" t="s">
        <v>151</v>
      </c>
      <c r="C818" s="16" t="s">
        <v>116</v>
      </c>
      <c r="D818" s="18">
        <v>2.8000000000000001E-2</v>
      </c>
      <c r="E818" s="18">
        <v>2.9000000000000001E-2</v>
      </c>
      <c r="F818" s="18">
        <v>71</v>
      </c>
      <c r="G818" s="18">
        <v>64</v>
      </c>
      <c r="H818" s="18">
        <v>0.377</v>
      </c>
      <c r="I818" s="18">
        <v>0.59</v>
      </c>
      <c r="J818" s="18">
        <v>3.3000000000000002E-2</v>
      </c>
      <c r="K818" s="18">
        <v>82604681</v>
      </c>
      <c r="L818" s="18">
        <v>0.47099999999999997</v>
      </c>
      <c r="M818" s="18">
        <f t="shared" si="9"/>
        <v>1</v>
      </c>
      <c r="N818" s="9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ht="15" x14ac:dyDescent="0.25">
      <c r="A819" s="14" t="s">
        <v>126</v>
      </c>
      <c r="B819" s="14" t="s">
        <v>152</v>
      </c>
      <c r="C819" s="16" t="s">
        <v>116</v>
      </c>
      <c r="D819" s="18">
        <v>1.0999999999999999E-2</v>
      </c>
      <c r="E819" s="18">
        <v>3.0000000000000001E-3</v>
      </c>
      <c r="F819" s="18">
        <v>82</v>
      </c>
      <c r="G819" s="18">
        <v>77</v>
      </c>
      <c r="H819" s="18">
        <v>0.20100000000000001</v>
      </c>
      <c r="I819" s="18">
        <v>0.72</v>
      </c>
      <c r="J819" s="18">
        <v>7.9000000000000001E-2</v>
      </c>
      <c r="K819" s="18">
        <v>4114800</v>
      </c>
      <c r="L819" s="18">
        <v>1</v>
      </c>
      <c r="M819" s="18">
        <f t="shared" si="9"/>
        <v>0</v>
      </c>
      <c r="N819" s="9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ht="15" x14ac:dyDescent="0.25">
      <c r="A820" s="14" t="s">
        <v>126</v>
      </c>
      <c r="B820" s="14" t="s">
        <v>154</v>
      </c>
      <c r="C820" s="16" t="s">
        <v>116</v>
      </c>
      <c r="D820" s="18">
        <v>1.9E-2</v>
      </c>
      <c r="E820" s="18">
        <v>1.2999999999999999E-2</v>
      </c>
      <c r="F820" s="18">
        <v>77</v>
      </c>
      <c r="G820" s="18">
        <v>70</v>
      </c>
      <c r="H820" s="18">
        <v>0.25800000000000001</v>
      </c>
      <c r="I820" s="18">
        <v>0.67500000000000004</v>
      </c>
      <c r="J820" s="18">
        <v>6.7000000000000004E-2</v>
      </c>
      <c r="K820" s="18">
        <v>19173000</v>
      </c>
      <c r="L820" s="18">
        <v>0.184</v>
      </c>
      <c r="M820" s="18">
        <f t="shared" si="9"/>
        <v>0</v>
      </c>
      <c r="N820" s="9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ht="15" x14ac:dyDescent="0.25">
      <c r="A821" s="14" t="s">
        <v>126</v>
      </c>
      <c r="B821" s="14" t="s">
        <v>155</v>
      </c>
      <c r="C821" s="16" t="s">
        <v>116</v>
      </c>
      <c r="D821" s="18">
        <v>2.9000000000000001E-2</v>
      </c>
      <c r="E821" s="18">
        <v>6.0999999999999999E-2</v>
      </c>
      <c r="F821" s="18">
        <v>69</v>
      </c>
      <c r="G821" s="18">
        <v>61</v>
      </c>
      <c r="H821" s="18">
        <v>0.40200000000000002</v>
      </c>
      <c r="I821" s="18">
        <v>0.56100000000000005</v>
      </c>
      <c r="J821" s="18">
        <v>3.6999999999999998E-2</v>
      </c>
      <c r="K821" s="18">
        <v>6529609</v>
      </c>
      <c r="L821" s="18">
        <v>0.26400000000000001</v>
      </c>
      <c r="M821" s="18">
        <f t="shared" si="9"/>
        <v>0</v>
      </c>
      <c r="N821" s="9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ht="15" x14ac:dyDescent="0.25">
      <c r="A822" s="14" t="s">
        <v>126</v>
      </c>
      <c r="B822" s="14" t="s">
        <v>156</v>
      </c>
      <c r="C822" s="16" t="s">
        <v>116</v>
      </c>
      <c r="D822" s="18">
        <v>1.2999999999999999E-2</v>
      </c>
      <c r="E822" s="18">
        <v>1.7000000000000001E-2</v>
      </c>
      <c r="F822" s="18">
        <v>75</v>
      </c>
      <c r="G822" s="18">
        <v>68</v>
      </c>
      <c r="H822" s="18">
        <v>0.23100000000000001</v>
      </c>
      <c r="I822" s="18">
        <v>0.69599999999999995</v>
      </c>
      <c r="J822" s="18">
        <v>7.2999999999999995E-2</v>
      </c>
      <c r="K822" s="18">
        <v>64488338</v>
      </c>
      <c r="L822" s="18">
        <v>0.35</v>
      </c>
      <c r="M822" s="18">
        <f t="shared" si="9"/>
        <v>1</v>
      </c>
      <c r="N822" s="9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ht="15" x14ac:dyDescent="0.25">
      <c r="A823" s="14" t="s">
        <v>126</v>
      </c>
      <c r="B823" s="14" t="s">
        <v>157</v>
      </c>
      <c r="C823" s="16" t="s">
        <v>116</v>
      </c>
      <c r="D823" s="18">
        <v>3.9E-2</v>
      </c>
      <c r="E823" s="18">
        <v>7.1999999999999995E-2</v>
      </c>
      <c r="F823" s="18">
        <v>63</v>
      </c>
      <c r="G823" s="18">
        <v>60</v>
      </c>
      <c r="H823" s="18">
        <v>0.49099999999999999</v>
      </c>
      <c r="I823" s="18">
        <v>0.48299999999999998</v>
      </c>
      <c r="J823" s="18">
        <v>2.5999999999999999E-2</v>
      </c>
      <c r="K823" s="18">
        <v>933369</v>
      </c>
      <c r="L823" s="18">
        <v>0.253</v>
      </c>
      <c r="M823" s="18">
        <f t="shared" si="9"/>
        <v>0</v>
      </c>
      <c r="N823" s="9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ht="15" x14ac:dyDescent="0.25">
      <c r="A824" s="14" t="s">
        <v>126</v>
      </c>
      <c r="B824" s="14" t="s">
        <v>158</v>
      </c>
      <c r="C824" s="16" t="s">
        <v>116</v>
      </c>
      <c r="D824" s="18">
        <v>2.3E-2</v>
      </c>
      <c r="E824" s="18">
        <v>6.2E-2</v>
      </c>
      <c r="F824" s="18">
        <v>68</v>
      </c>
      <c r="G824" s="18">
        <v>60</v>
      </c>
      <c r="H824" s="18">
        <v>0.34200000000000003</v>
      </c>
      <c r="I824" s="18">
        <v>0.61299999999999999</v>
      </c>
      <c r="J824" s="18">
        <v>4.4999999999999998E-2</v>
      </c>
      <c r="K824" s="18">
        <v>4648037</v>
      </c>
      <c r="L824" s="18">
        <v>0.46600000000000003</v>
      </c>
      <c r="M824" s="18">
        <f t="shared" si="9"/>
        <v>0</v>
      </c>
      <c r="N824" s="9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ht="15" x14ac:dyDescent="0.25">
      <c r="A825" s="14" t="s">
        <v>126</v>
      </c>
      <c r="B825" s="14" t="s">
        <v>159</v>
      </c>
      <c r="C825" s="16" t="s">
        <v>116</v>
      </c>
      <c r="D825" s="18">
        <v>0.02</v>
      </c>
      <c r="E825" s="18">
        <v>4.9000000000000002E-2</v>
      </c>
      <c r="F825" s="18">
        <v>71</v>
      </c>
      <c r="G825" s="18">
        <v>64</v>
      </c>
      <c r="H825" s="18">
        <v>0.34899999999999998</v>
      </c>
      <c r="I825" s="18">
        <v>0.60499999999999998</v>
      </c>
      <c r="J825" s="18">
        <v>4.5999999999999999E-2</v>
      </c>
      <c r="K825" s="18">
        <v>25567650</v>
      </c>
      <c r="L825" s="18">
        <v>0.37</v>
      </c>
      <c r="M825" s="18">
        <f t="shared" si="9"/>
        <v>0</v>
      </c>
      <c r="N825" s="9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ht="15" x14ac:dyDescent="0.25">
      <c r="A826" s="14" t="s">
        <v>126</v>
      </c>
      <c r="B826" s="14" t="s">
        <v>160</v>
      </c>
      <c r="C826" s="16" t="s">
        <v>116</v>
      </c>
      <c r="D826" s="18">
        <v>1.7000000000000001E-2</v>
      </c>
      <c r="E826" s="18">
        <v>2.5000000000000001E-2</v>
      </c>
      <c r="F826" s="18">
        <v>79</v>
      </c>
      <c r="G826" s="18">
        <v>70</v>
      </c>
      <c r="H826" s="18">
        <v>0.28899999999999998</v>
      </c>
      <c r="I826" s="18">
        <v>0.64600000000000002</v>
      </c>
      <c r="J826" s="18">
        <v>6.5000000000000002E-2</v>
      </c>
      <c r="K826" s="18">
        <v>80468400</v>
      </c>
      <c r="L826" s="18">
        <v>0.26100000000000001</v>
      </c>
      <c r="M826" s="18">
        <f t="shared" si="9"/>
        <v>1</v>
      </c>
      <c r="N826" s="9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ht="15" x14ac:dyDescent="0.25">
      <c r="A827" s="14" t="s">
        <v>126</v>
      </c>
      <c r="B827" s="14" t="s">
        <v>127</v>
      </c>
      <c r="C827" s="16" t="s">
        <v>117</v>
      </c>
      <c r="D827" s="18">
        <v>4.5999999999999999E-2</v>
      </c>
      <c r="E827" s="18">
        <v>8.5999999999999993E-2</v>
      </c>
      <c r="F827" s="18">
        <v>58</v>
      </c>
      <c r="G827" s="18">
        <v>55</v>
      </c>
      <c r="H827" s="18">
        <v>0.49399999999999999</v>
      </c>
      <c r="I827" s="18">
        <v>0.48599999999999999</v>
      </c>
      <c r="J827" s="18">
        <v>0.02</v>
      </c>
      <c r="K827" s="18">
        <v>24018682</v>
      </c>
      <c r="L827" s="18">
        <v>0.22600000000000001</v>
      </c>
      <c r="M827" s="18">
        <f t="shared" si="9"/>
        <v>0</v>
      </c>
      <c r="N827" s="9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ht="15" x14ac:dyDescent="0.25">
      <c r="A828" s="14" t="s">
        <v>126</v>
      </c>
      <c r="B828" s="14" t="s">
        <v>128</v>
      </c>
      <c r="C828" s="16" t="s">
        <v>117</v>
      </c>
      <c r="D828" s="18">
        <v>1.4E-2</v>
      </c>
      <c r="E828" s="18">
        <v>2.1999999999999999E-2</v>
      </c>
      <c r="F828" s="18">
        <v>76</v>
      </c>
      <c r="G828" s="18">
        <v>70</v>
      </c>
      <c r="H828" s="18">
        <v>0.22500000000000001</v>
      </c>
      <c r="I828" s="18">
        <v>0.66</v>
      </c>
      <c r="J828" s="18">
        <v>0.115</v>
      </c>
      <c r="K828" s="18">
        <v>3025652</v>
      </c>
      <c r="L828" s="18">
        <v>0.64200000000000002</v>
      </c>
      <c r="M828" s="18">
        <f t="shared" si="9"/>
        <v>0</v>
      </c>
      <c r="N828" s="9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ht="15" x14ac:dyDescent="0.25">
      <c r="A829" s="14" t="s">
        <v>126</v>
      </c>
      <c r="B829" s="14" t="s">
        <v>129</v>
      </c>
      <c r="C829" s="16" t="s">
        <v>117</v>
      </c>
      <c r="D829" s="18">
        <v>1.6E-2</v>
      </c>
      <c r="E829" s="18">
        <v>4.7E-2</v>
      </c>
      <c r="F829" s="18">
        <v>71</v>
      </c>
      <c r="G829" s="18">
        <v>66</v>
      </c>
      <c r="H829" s="18">
        <v>0.27</v>
      </c>
      <c r="I829" s="18">
        <v>0.66700000000000004</v>
      </c>
      <c r="J829" s="18">
        <v>6.4000000000000001E-2</v>
      </c>
      <c r="K829" s="18">
        <v>8306500</v>
      </c>
      <c r="L829" s="18">
        <v>0.52200000000000002</v>
      </c>
      <c r="M829" s="18">
        <f t="shared" si="9"/>
        <v>0</v>
      </c>
      <c r="N829" s="9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ht="15" x14ac:dyDescent="0.25">
      <c r="A830" s="14" t="s">
        <v>126</v>
      </c>
      <c r="B830" s="14" t="s">
        <v>130</v>
      </c>
      <c r="C830" s="16" t="s">
        <v>117</v>
      </c>
      <c r="D830" s="18">
        <v>2.4E-2</v>
      </c>
      <c r="E830" s="18">
        <v>5.2999999999999999E-2</v>
      </c>
      <c r="F830" s="18">
        <v>68</v>
      </c>
      <c r="G830" s="18">
        <v>67</v>
      </c>
      <c r="H830" s="18">
        <v>0.34799999999999998</v>
      </c>
      <c r="I830" s="18">
        <v>0.60899999999999999</v>
      </c>
      <c r="J830" s="18">
        <v>4.2000000000000003E-2</v>
      </c>
      <c r="K830" s="18">
        <v>141235035</v>
      </c>
      <c r="L830" s="18">
        <v>0.26100000000000001</v>
      </c>
      <c r="M830" s="18">
        <f t="shared" si="9"/>
        <v>1</v>
      </c>
      <c r="N830" s="9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ht="15" x14ac:dyDescent="0.25">
      <c r="A831" s="14" t="s">
        <v>126</v>
      </c>
      <c r="B831" s="14" t="s">
        <v>131</v>
      </c>
      <c r="C831" s="16" t="s">
        <v>117</v>
      </c>
      <c r="D831" s="18">
        <v>2.4E-2</v>
      </c>
      <c r="E831" s="18">
        <v>4.8000000000000001E-2</v>
      </c>
      <c r="F831" s="18">
        <v>63</v>
      </c>
      <c r="G831" s="18">
        <v>63</v>
      </c>
      <c r="H831" s="18">
        <v>0.35199999999999998</v>
      </c>
      <c r="I831" s="18">
        <v>0.60799999999999998</v>
      </c>
      <c r="J831" s="18">
        <v>0.04</v>
      </c>
      <c r="K831" s="18">
        <v>633893</v>
      </c>
      <c r="L831" s="18">
        <v>0.29799999999999999</v>
      </c>
      <c r="M831" s="18">
        <f t="shared" si="9"/>
        <v>0</v>
      </c>
      <c r="N831" s="9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ht="15" x14ac:dyDescent="0.25">
      <c r="A832" s="14" t="s">
        <v>126</v>
      </c>
      <c r="B832" s="14" t="s">
        <v>132</v>
      </c>
      <c r="C832" s="16" t="s">
        <v>117</v>
      </c>
      <c r="D832" s="18">
        <v>0.02</v>
      </c>
      <c r="E832" s="18">
        <v>8.0000000000000002E-3</v>
      </c>
      <c r="F832" s="18">
        <v>79</v>
      </c>
      <c r="G832" s="18">
        <v>75</v>
      </c>
      <c r="H832" s="18">
        <v>0.29199999999999998</v>
      </c>
      <c r="I832" s="18">
        <v>0.67700000000000005</v>
      </c>
      <c r="J832" s="18">
        <v>3.1E-2</v>
      </c>
      <c r="K832" s="18">
        <v>360797</v>
      </c>
      <c r="L832" s="18">
        <v>0.73099999999999998</v>
      </c>
      <c r="M832" s="18">
        <f t="shared" si="9"/>
        <v>0</v>
      </c>
      <c r="N832" s="9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ht="15" x14ac:dyDescent="0.25">
      <c r="A833" s="14" t="s">
        <v>126</v>
      </c>
      <c r="B833" s="14" t="s">
        <v>133</v>
      </c>
      <c r="C833" s="16" t="s">
        <v>117</v>
      </c>
      <c r="D833" s="18">
        <v>2.5999999999999999E-2</v>
      </c>
      <c r="E833" s="18">
        <v>5.7000000000000002E-2</v>
      </c>
      <c r="F833" s="18">
        <v>69</v>
      </c>
      <c r="G833" s="18">
        <v>63</v>
      </c>
      <c r="H833" s="18">
        <v>0.37</v>
      </c>
      <c r="I833" s="18">
        <v>0.58799999999999997</v>
      </c>
      <c r="J833" s="18">
        <v>4.2999999999999997E-2</v>
      </c>
      <c r="K833" s="18">
        <v>13149386</v>
      </c>
      <c r="L833" s="18">
        <v>0.191</v>
      </c>
      <c r="M833" s="18">
        <f t="shared" si="9"/>
        <v>0</v>
      </c>
      <c r="N833" s="9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ht="15" x14ac:dyDescent="0.25">
      <c r="A834" s="14" t="s">
        <v>126</v>
      </c>
      <c r="B834" s="14" t="s">
        <v>134</v>
      </c>
      <c r="C834" s="16" t="s">
        <v>117</v>
      </c>
      <c r="D834" s="18">
        <v>1.2E-2</v>
      </c>
      <c r="E834" s="18">
        <v>2.1999999999999999E-2</v>
      </c>
      <c r="F834" s="18">
        <v>75</v>
      </c>
      <c r="G834" s="18">
        <v>73</v>
      </c>
      <c r="H834" s="18">
        <v>0.214</v>
      </c>
      <c r="I834" s="18">
        <v>0.71099999999999997</v>
      </c>
      <c r="J834" s="18">
        <v>7.4999999999999997E-2</v>
      </c>
      <c r="K834" s="18">
        <v>1296075000</v>
      </c>
      <c r="L834" s="18">
        <v>0.41099999999999998</v>
      </c>
      <c r="M834" s="18">
        <f t="shared" si="9"/>
        <v>1</v>
      </c>
      <c r="N834" s="9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ht="15" x14ac:dyDescent="0.25">
      <c r="A835" s="14" t="s">
        <v>126</v>
      </c>
      <c r="B835" s="14" t="s">
        <v>135</v>
      </c>
      <c r="C835" s="16" t="s">
        <v>117</v>
      </c>
      <c r="D835" s="18">
        <v>1.2E-2</v>
      </c>
      <c r="E835" s="18">
        <v>2.4E-2</v>
      </c>
      <c r="F835" s="18">
        <v>76</v>
      </c>
      <c r="G835" s="18">
        <v>69</v>
      </c>
      <c r="H835" s="18">
        <v>0.19</v>
      </c>
      <c r="I835" s="18">
        <v>0.66700000000000004</v>
      </c>
      <c r="J835" s="18">
        <v>0.14299999999999999</v>
      </c>
      <c r="K835" s="18">
        <v>4318300</v>
      </c>
      <c r="L835" s="18">
        <v>0.52400000000000002</v>
      </c>
      <c r="M835" s="18">
        <f t="shared" si="9"/>
        <v>0</v>
      </c>
      <c r="N835" s="9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ht="15" x14ac:dyDescent="0.25">
      <c r="A836" s="14" t="s">
        <v>126</v>
      </c>
      <c r="B836" s="14" t="s">
        <v>136</v>
      </c>
      <c r="C836" s="16" t="s">
        <v>117</v>
      </c>
      <c r="D836" s="18">
        <v>7.0000000000000001E-3</v>
      </c>
      <c r="E836" s="19">
        <v>3.2000000000000001E-2</v>
      </c>
      <c r="F836" s="18">
        <v>85</v>
      </c>
      <c r="G836" s="18">
        <v>79</v>
      </c>
      <c r="H836" s="18">
        <v>0.14799999999999999</v>
      </c>
      <c r="I836" s="18">
        <v>0.73199999999999998</v>
      </c>
      <c r="J836" s="18">
        <v>0.11899999999999999</v>
      </c>
      <c r="K836" s="18">
        <v>6783500</v>
      </c>
      <c r="L836" s="18">
        <v>1</v>
      </c>
      <c r="M836" s="18">
        <f t="shared" si="9"/>
        <v>0</v>
      </c>
      <c r="N836" s="9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ht="15" x14ac:dyDescent="0.25">
      <c r="A837" s="14" t="s">
        <v>126</v>
      </c>
      <c r="B837" s="14" t="s">
        <v>137</v>
      </c>
      <c r="C837" s="16" t="s">
        <v>117</v>
      </c>
      <c r="D837" s="18">
        <v>2.4E-2</v>
      </c>
      <c r="E837" s="18">
        <v>5.8000000000000003E-2</v>
      </c>
      <c r="F837" s="18">
        <v>65</v>
      </c>
      <c r="G837" s="18">
        <v>62</v>
      </c>
      <c r="H837" s="18">
        <v>0.32600000000000001</v>
      </c>
      <c r="I837" s="18">
        <v>0.627</v>
      </c>
      <c r="J837" s="18">
        <v>4.5999999999999999E-2</v>
      </c>
      <c r="K837" s="18">
        <v>1110626108</v>
      </c>
      <c r="L837" s="18">
        <v>0.28899999999999998</v>
      </c>
      <c r="M837" s="18">
        <f t="shared" si="9"/>
        <v>1</v>
      </c>
      <c r="N837" s="9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ht="15" x14ac:dyDescent="0.25">
      <c r="A838" s="14" t="s">
        <v>126</v>
      </c>
      <c r="B838" s="14" t="s">
        <v>138</v>
      </c>
      <c r="C838" s="16" t="s">
        <v>117</v>
      </c>
      <c r="D838" s="18">
        <v>2.1000000000000001E-2</v>
      </c>
      <c r="E838" s="18">
        <v>3.5000000000000003E-2</v>
      </c>
      <c r="F838" s="18">
        <v>71</v>
      </c>
      <c r="G838" s="18">
        <v>67</v>
      </c>
      <c r="H838" s="18">
        <v>0.3</v>
      </c>
      <c r="I838" s="18">
        <v>0.65100000000000002</v>
      </c>
      <c r="J838" s="18">
        <v>4.8000000000000001E-2</v>
      </c>
      <c r="K838" s="18">
        <v>221293797</v>
      </c>
      <c r="L838" s="18">
        <v>0.45100000000000001</v>
      </c>
      <c r="M838" s="18">
        <f t="shared" si="9"/>
        <v>1</v>
      </c>
      <c r="N838" s="9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ht="15" x14ac:dyDescent="0.25">
      <c r="A839" s="14" t="s">
        <v>126</v>
      </c>
      <c r="B839" s="14" t="s">
        <v>139</v>
      </c>
      <c r="C839" s="16" t="s">
        <v>117</v>
      </c>
      <c r="D839" s="18">
        <v>8.9999999999999993E-3</v>
      </c>
      <c r="E839" s="18">
        <v>3.0000000000000001E-3</v>
      </c>
      <c r="F839" s="18">
        <v>86</v>
      </c>
      <c r="G839" s="18">
        <v>79</v>
      </c>
      <c r="H839" s="18">
        <v>0.13900000000000001</v>
      </c>
      <c r="I839" s="18">
        <v>0.66800000000000004</v>
      </c>
      <c r="J839" s="18">
        <v>0.193</v>
      </c>
      <c r="K839" s="18">
        <v>127761000</v>
      </c>
      <c r="L839" s="18">
        <v>0.84599999999999997</v>
      </c>
      <c r="M839" s="18">
        <f t="shared" si="9"/>
        <v>1</v>
      </c>
      <c r="N839" s="9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ht="15" x14ac:dyDescent="0.25">
      <c r="A840" s="14" t="s">
        <v>126</v>
      </c>
      <c r="B840" s="14" t="s">
        <v>140</v>
      </c>
      <c r="C840" s="16" t="s">
        <v>117</v>
      </c>
      <c r="D840" s="18">
        <v>1.7999999999999999E-2</v>
      </c>
      <c r="E840" s="18">
        <v>0.03</v>
      </c>
      <c r="F840" s="18">
        <v>72</v>
      </c>
      <c r="G840" s="18">
        <v>60</v>
      </c>
      <c r="H840" s="18">
        <v>0.251</v>
      </c>
      <c r="I840" s="18">
        <v>0.67400000000000004</v>
      </c>
      <c r="J840" s="18">
        <v>7.5999999999999998E-2</v>
      </c>
      <c r="K840" s="18">
        <v>15012985</v>
      </c>
      <c r="L840" s="18">
        <v>0.54900000000000004</v>
      </c>
      <c r="M840" s="18">
        <f t="shared" si="9"/>
        <v>0</v>
      </c>
      <c r="N840" s="9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ht="15" x14ac:dyDescent="0.25">
      <c r="A841" s="14" t="s">
        <v>126</v>
      </c>
      <c r="B841" s="14" t="s">
        <v>149</v>
      </c>
      <c r="C841" s="16" t="s">
        <v>117</v>
      </c>
      <c r="D841" s="18">
        <v>1.6E-2</v>
      </c>
      <c r="E841" s="18">
        <v>2.8000000000000001E-2</v>
      </c>
      <c r="F841" s="18">
        <v>72</v>
      </c>
      <c r="G841" s="18">
        <v>64</v>
      </c>
      <c r="H841" s="18">
        <v>0.25</v>
      </c>
      <c r="I841" s="18">
        <v>0.67800000000000005</v>
      </c>
      <c r="J841" s="18">
        <v>7.0999999999999994E-2</v>
      </c>
      <c r="K841" s="18">
        <v>23639303</v>
      </c>
      <c r="L841" s="18">
        <v>0.59699999999999998</v>
      </c>
      <c r="M841" s="18">
        <f t="shared" si="9"/>
        <v>0</v>
      </c>
      <c r="N841" s="9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ht="15" x14ac:dyDescent="0.25">
      <c r="A842" s="14" t="s">
        <v>126</v>
      </c>
      <c r="B842" s="14" t="s">
        <v>153</v>
      </c>
      <c r="C842" s="16" t="s">
        <v>117</v>
      </c>
      <c r="D842" s="18">
        <v>0.01</v>
      </c>
      <c r="E842" s="18">
        <v>5.0000000000000001E-3</v>
      </c>
      <c r="F842" s="18">
        <v>81</v>
      </c>
      <c r="G842" s="18">
        <v>75</v>
      </c>
      <c r="H842" s="18">
        <v>0.19600000000000001</v>
      </c>
      <c r="I842" s="18">
        <v>0.71599999999999997</v>
      </c>
      <c r="J842" s="18">
        <v>8.8999999999999996E-2</v>
      </c>
      <c r="K842" s="18">
        <v>48039415</v>
      </c>
      <c r="L842" s="18">
        <v>0.81</v>
      </c>
      <c r="M842" s="18">
        <f t="shared" si="9"/>
        <v>0</v>
      </c>
      <c r="N842" s="9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ht="15" x14ac:dyDescent="0.25">
      <c r="A843" s="14" t="s">
        <v>126</v>
      </c>
      <c r="B843" s="14" t="s">
        <v>141</v>
      </c>
      <c r="C843" s="16" t="s">
        <v>117</v>
      </c>
      <c r="D843" s="18">
        <v>2.1999999999999999E-2</v>
      </c>
      <c r="E843" s="18">
        <v>3.5999999999999997E-2</v>
      </c>
      <c r="F843" s="18">
        <v>72</v>
      </c>
      <c r="G843" s="18">
        <v>64</v>
      </c>
      <c r="H843" s="18">
        <v>0.31900000000000001</v>
      </c>
      <c r="I843" s="18">
        <v>0.624</v>
      </c>
      <c r="J843" s="18">
        <v>5.7000000000000002E-2</v>
      </c>
      <c r="K843" s="18">
        <v>5104700</v>
      </c>
      <c r="L843" s="18">
        <v>0.35299999999999998</v>
      </c>
      <c r="M843" s="18">
        <f t="shared" si="9"/>
        <v>0</v>
      </c>
      <c r="N843" s="9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ht="15" x14ac:dyDescent="0.25">
      <c r="A844" s="14" t="s">
        <v>126</v>
      </c>
      <c r="B844" s="14" t="s">
        <v>142</v>
      </c>
      <c r="C844" s="16" t="s">
        <v>117</v>
      </c>
      <c r="D844" s="18">
        <v>2.8000000000000001E-2</v>
      </c>
      <c r="E844" s="18">
        <v>7.2999999999999995E-2</v>
      </c>
      <c r="F844" s="18">
        <v>65</v>
      </c>
      <c r="G844" s="18">
        <v>63</v>
      </c>
      <c r="H844" s="18">
        <v>0.41099999999999998</v>
      </c>
      <c r="I844" s="18">
        <v>0.55200000000000005</v>
      </c>
      <c r="J844" s="18">
        <v>3.6999999999999998E-2</v>
      </c>
      <c r="K844" s="18">
        <v>5699112</v>
      </c>
      <c r="L844" s="18">
        <v>0.26200000000000001</v>
      </c>
      <c r="M844" s="18">
        <f t="shared" si="9"/>
        <v>0</v>
      </c>
      <c r="N844" s="9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ht="15" x14ac:dyDescent="0.25">
      <c r="A845" s="14" t="s">
        <v>126</v>
      </c>
      <c r="B845" s="14" t="s">
        <v>143</v>
      </c>
      <c r="C845" s="16" t="s">
        <v>117</v>
      </c>
      <c r="D845" s="18">
        <v>8.0000000000000002E-3</v>
      </c>
      <c r="E845" s="19">
        <v>3.2000000000000001E-2</v>
      </c>
      <c r="F845" s="18">
        <v>81</v>
      </c>
      <c r="G845" s="18">
        <v>76</v>
      </c>
      <c r="H845" s="18">
        <v>0.185</v>
      </c>
      <c r="I845" s="18">
        <v>0.74199999999999999</v>
      </c>
      <c r="J845" s="18">
        <v>7.3999999999999996E-2</v>
      </c>
      <c r="K845" s="18">
        <v>458542</v>
      </c>
      <c r="L845" s="18">
        <v>1</v>
      </c>
      <c r="M845" s="18">
        <f t="shared" si="9"/>
        <v>0</v>
      </c>
      <c r="N845" s="9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ht="15" x14ac:dyDescent="0.25">
      <c r="A846" s="14" t="s">
        <v>126</v>
      </c>
      <c r="B846" s="14" t="s">
        <v>144</v>
      </c>
      <c r="C846" s="16" t="s">
        <v>117</v>
      </c>
      <c r="D846" s="18">
        <v>1.9E-2</v>
      </c>
      <c r="E846" s="18">
        <v>7.0000000000000001E-3</v>
      </c>
      <c r="F846" s="18">
        <v>76</v>
      </c>
      <c r="G846" s="18">
        <v>71</v>
      </c>
      <c r="H846" s="18">
        <v>0.308</v>
      </c>
      <c r="I846" s="18">
        <v>0.64900000000000002</v>
      </c>
      <c r="J846" s="18">
        <v>4.2999999999999997E-2</v>
      </c>
      <c r="K846" s="18">
        <v>25365089</v>
      </c>
      <c r="L846" s="18">
        <v>0.65700000000000003</v>
      </c>
      <c r="M846" s="18">
        <f t="shared" si="9"/>
        <v>0</v>
      </c>
      <c r="N846" s="9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ht="15" x14ac:dyDescent="0.25">
      <c r="A847" s="14" t="s">
        <v>126</v>
      </c>
      <c r="B847" s="14" t="s">
        <v>145</v>
      </c>
      <c r="C847" s="16" t="s">
        <v>117</v>
      </c>
      <c r="D847" s="18">
        <v>2.1000000000000001E-2</v>
      </c>
      <c r="E847" s="18">
        <v>2.1999999999999999E-2</v>
      </c>
      <c r="F847" s="18">
        <v>75</v>
      </c>
      <c r="G847" s="18">
        <v>72</v>
      </c>
      <c r="H847" s="18">
        <v>0.35599999999999998</v>
      </c>
      <c r="I847" s="18">
        <v>0.59899999999999998</v>
      </c>
      <c r="J847" s="18">
        <v>4.3999999999999997E-2</v>
      </c>
      <c r="K847" s="18">
        <v>292505</v>
      </c>
      <c r="L847" s="18">
        <v>0.32500000000000001</v>
      </c>
      <c r="M847" s="18">
        <f t="shared" si="9"/>
        <v>0</v>
      </c>
      <c r="N847" s="9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ht="15" x14ac:dyDescent="0.25">
      <c r="A848" s="14" t="s">
        <v>126</v>
      </c>
      <c r="B848" s="14" t="s">
        <v>146</v>
      </c>
      <c r="C848" s="16" t="s">
        <v>117</v>
      </c>
      <c r="D848" s="18">
        <v>0.02</v>
      </c>
      <c r="E848" s="18">
        <v>3.9E-2</v>
      </c>
      <c r="F848" s="18">
        <v>69</v>
      </c>
      <c r="G848" s="18">
        <v>61</v>
      </c>
      <c r="H848" s="18">
        <v>0.29899999999999999</v>
      </c>
      <c r="I848" s="18">
        <v>0.66400000000000003</v>
      </c>
      <c r="J848" s="18">
        <v>3.6999999999999998E-2</v>
      </c>
      <c r="K848" s="18">
        <v>2496248</v>
      </c>
      <c r="L848" s="18">
        <v>0.61399999999999999</v>
      </c>
      <c r="M848" s="18">
        <f t="shared" si="9"/>
        <v>0</v>
      </c>
      <c r="N848" s="9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ht="15" x14ac:dyDescent="0.25">
      <c r="A849" s="14" t="s">
        <v>126</v>
      </c>
      <c r="B849" s="14" t="s">
        <v>147</v>
      </c>
      <c r="C849" s="16" t="s">
        <v>117</v>
      </c>
      <c r="D849" s="18">
        <v>1.9E-2</v>
      </c>
      <c r="E849" s="18">
        <v>5.1999999999999998E-2</v>
      </c>
      <c r="F849" s="18">
        <v>65</v>
      </c>
      <c r="G849" s="18">
        <v>61</v>
      </c>
      <c r="H849" s="18">
        <v>0.28599999999999998</v>
      </c>
      <c r="I849" s="18">
        <v>0.66600000000000004</v>
      </c>
      <c r="J849" s="18">
        <v>4.9000000000000002E-2</v>
      </c>
      <c r="K849" s="18">
        <v>49875169</v>
      </c>
      <c r="L849" s="18">
        <v>0.28499999999999998</v>
      </c>
      <c r="M849" s="18">
        <f t="shared" si="9"/>
        <v>1</v>
      </c>
      <c r="N849" s="9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ht="15" x14ac:dyDescent="0.25">
      <c r="A850" s="14" t="s">
        <v>126</v>
      </c>
      <c r="B850" s="14" t="s">
        <v>148</v>
      </c>
      <c r="C850" s="16" t="s">
        <v>117</v>
      </c>
      <c r="D850" s="18">
        <v>2.9000000000000001E-2</v>
      </c>
      <c r="E850" s="18">
        <v>4.9000000000000002E-2</v>
      </c>
      <c r="F850" s="18">
        <v>65</v>
      </c>
      <c r="G850" s="18">
        <v>63</v>
      </c>
      <c r="H850" s="18">
        <v>0.39700000000000002</v>
      </c>
      <c r="I850" s="18">
        <v>0.56000000000000005</v>
      </c>
      <c r="J850" s="18">
        <v>4.2999999999999997E-2</v>
      </c>
      <c r="K850" s="18">
        <v>24921910</v>
      </c>
      <c r="L850" s="18">
        <v>0.14899999999999999</v>
      </c>
      <c r="M850" s="18">
        <f t="shared" si="9"/>
        <v>0</v>
      </c>
      <c r="N850" s="9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ht="15" x14ac:dyDescent="0.25">
      <c r="A851" s="14" t="s">
        <v>126</v>
      </c>
      <c r="B851" s="14" t="s">
        <v>150</v>
      </c>
      <c r="C851" s="16" t="s">
        <v>117</v>
      </c>
      <c r="D851" s="18">
        <v>2.8000000000000001E-2</v>
      </c>
      <c r="E851" s="18">
        <v>8.2000000000000003E-2</v>
      </c>
      <c r="F851" s="18">
        <v>66</v>
      </c>
      <c r="G851" s="18">
        <v>64</v>
      </c>
      <c r="H851" s="18">
        <v>0.38800000000000001</v>
      </c>
      <c r="I851" s="18">
        <v>0.57099999999999995</v>
      </c>
      <c r="J851" s="18">
        <v>4.1000000000000002E-2</v>
      </c>
      <c r="K851" s="18">
        <v>155151394</v>
      </c>
      <c r="L851" s="18">
        <v>0.34399999999999997</v>
      </c>
      <c r="M851" s="18">
        <f t="shared" si="9"/>
        <v>1</v>
      </c>
      <c r="N851" s="9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ht="15" x14ac:dyDescent="0.25">
      <c r="A852" s="14" t="s">
        <v>126</v>
      </c>
      <c r="B852" s="14" t="s">
        <v>151</v>
      </c>
      <c r="C852" s="16" t="s">
        <v>117</v>
      </c>
      <c r="D852" s="18">
        <v>2.8000000000000001E-2</v>
      </c>
      <c r="E852" s="18">
        <v>2.8000000000000001E-2</v>
      </c>
      <c r="F852" s="18">
        <v>71</v>
      </c>
      <c r="G852" s="18">
        <v>64</v>
      </c>
      <c r="H852" s="18">
        <v>0.374</v>
      </c>
      <c r="I852" s="18">
        <v>0.59199999999999997</v>
      </c>
      <c r="J852" s="18">
        <v>3.4000000000000002E-2</v>
      </c>
      <c r="K852" s="18">
        <v>84231329</v>
      </c>
      <c r="L852" s="18">
        <v>0.46899999999999997</v>
      </c>
      <c r="M852" s="18">
        <f t="shared" si="9"/>
        <v>1</v>
      </c>
      <c r="N852" s="9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ht="15" x14ac:dyDescent="0.25">
      <c r="A853" s="14" t="s">
        <v>126</v>
      </c>
      <c r="B853" s="14" t="s">
        <v>152</v>
      </c>
      <c r="C853" s="16" t="s">
        <v>117</v>
      </c>
      <c r="D853" s="18">
        <v>0.01</v>
      </c>
      <c r="E853" s="18">
        <v>2E-3</v>
      </c>
      <c r="F853" s="18">
        <v>82</v>
      </c>
      <c r="G853" s="18">
        <v>77</v>
      </c>
      <c r="H853" s="18">
        <v>0.19600000000000001</v>
      </c>
      <c r="I853" s="18">
        <v>0.72299999999999998</v>
      </c>
      <c r="J853" s="18">
        <v>8.1000000000000003E-2</v>
      </c>
      <c r="K853" s="18">
        <v>4166700</v>
      </c>
      <c r="L853" s="18">
        <v>1</v>
      </c>
      <c r="M853" s="18">
        <f t="shared" si="9"/>
        <v>0</v>
      </c>
      <c r="N853" s="9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ht="15" x14ac:dyDescent="0.25">
      <c r="A854" s="14" t="s">
        <v>126</v>
      </c>
      <c r="B854" s="14" t="s">
        <v>154</v>
      </c>
      <c r="C854" s="16" t="s">
        <v>117</v>
      </c>
      <c r="D854" s="18">
        <v>1.9E-2</v>
      </c>
      <c r="E854" s="18">
        <v>1.2E-2</v>
      </c>
      <c r="F854" s="18">
        <v>77</v>
      </c>
      <c r="G854" s="18">
        <v>70</v>
      </c>
      <c r="H854" s="18">
        <v>0.25600000000000001</v>
      </c>
      <c r="I854" s="18">
        <v>0.67500000000000004</v>
      </c>
      <c r="J854" s="18">
        <v>6.9000000000000006E-2</v>
      </c>
      <c r="K854" s="18">
        <v>19435000</v>
      </c>
      <c r="L854" s="18">
        <v>0.184</v>
      </c>
      <c r="M854" s="18">
        <f t="shared" si="9"/>
        <v>0</v>
      </c>
      <c r="N854" s="9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ht="15" x14ac:dyDescent="0.25">
      <c r="A855" s="14" t="s">
        <v>126</v>
      </c>
      <c r="B855" s="14" t="s">
        <v>155</v>
      </c>
      <c r="C855" s="16" t="s">
        <v>117</v>
      </c>
      <c r="D855" s="18">
        <v>2.9000000000000001E-2</v>
      </c>
      <c r="E855" s="18">
        <v>5.8000000000000003E-2</v>
      </c>
      <c r="F855" s="18">
        <v>69</v>
      </c>
      <c r="G855" s="18">
        <v>62</v>
      </c>
      <c r="H855" s="18">
        <v>0.39200000000000002</v>
      </c>
      <c r="I855" s="18">
        <v>0.56999999999999995</v>
      </c>
      <c r="J855" s="18">
        <v>3.6999999999999998E-2</v>
      </c>
      <c r="K855" s="18">
        <v>6663929</v>
      </c>
      <c r="L855" s="18">
        <v>0.26400000000000001</v>
      </c>
      <c r="M855" s="18">
        <f t="shared" si="9"/>
        <v>0</v>
      </c>
      <c r="N855" s="9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ht="15" x14ac:dyDescent="0.25">
      <c r="A856" s="14" t="s">
        <v>126</v>
      </c>
      <c r="B856" s="14" t="s">
        <v>156</v>
      </c>
      <c r="C856" s="16" t="s">
        <v>117</v>
      </c>
      <c r="D856" s="18">
        <v>1.2999999999999999E-2</v>
      </c>
      <c r="E856" s="18">
        <v>1.6E-2</v>
      </c>
      <c r="F856" s="18">
        <v>76</v>
      </c>
      <c r="G856" s="18">
        <v>69</v>
      </c>
      <c r="H856" s="18">
        <v>0.22800000000000001</v>
      </c>
      <c r="I856" s="18">
        <v>0.69699999999999995</v>
      </c>
      <c r="J856" s="18">
        <v>7.4999999999999997E-2</v>
      </c>
      <c r="K856" s="18">
        <v>65087400</v>
      </c>
      <c r="L856" s="18">
        <v>0.36299999999999999</v>
      </c>
      <c r="M856" s="18">
        <f t="shared" si="9"/>
        <v>1</v>
      </c>
      <c r="N856" s="9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ht="15" x14ac:dyDescent="0.25">
      <c r="A857" s="14" t="s">
        <v>126</v>
      </c>
      <c r="B857" s="14" t="s">
        <v>157</v>
      </c>
      <c r="C857" s="16" t="s">
        <v>117</v>
      </c>
      <c r="D857" s="18">
        <v>3.7999999999999999E-2</v>
      </c>
      <c r="E857" s="18">
        <v>6.9000000000000006E-2</v>
      </c>
      <c r="F857" s="18">
        <v>64</v>
      </c>
      <c r="G857" s="18">
        <v>61</v>
      </c>
      <c r="H857" s="18">
        <v>0.48399999999999999</v>
      </c>
      <c r="I857" s="18">
        <v>0.48899999999999999</v>
      </c>
      <c r="J857" s="18">
        <v>2.7E-2</v>
      </c>
      <c r="K857" s="18">
        <v>966987</v>
      </c>
      <c r="L857" s="18">
        <v>0.25700000000000001</v>
      </c>
      <c r="M857" s="18">
        <f t="shared" si="9"/>
        <v>0</v>
      </c>
      <c r="N857" s="9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ht="15" x14ac:dyDescent="0.25">
      <c r="A858" s="14" t="s">
        <v>126</v>
      </c>
      <c r="B858" s="14" t="s">
        <v>158</v>
      </c>
      <c r="C858" s="16" t="s">
        <v>117</v>
      </c>
      <c r="D858" s="18">
        <v>2.3E-2</v>
      </c>
      <c r="E858" s="18">
        <v>0.06</v>
      </c>
      <c r="F858" s="18">
        <v>68</v>
      </c>
      <c r="G858" s="18">
        <v>60</v>
      </c>
      <c r="H858" s="18">
        <v>0.33400000000000002</v>
      </c>
      <c r="I858" s="18">
        <v>0.62</v>
      </c>
      <c r="J858" s="18">
        <v>4.5999999999999999E-2</v>
      </c>
      <c r="K858" s="18">
        <v>4696876</v>
      </c>
      <c r="L858" s="18">
        <v>0.46800000000000003</v>
      </c>
      <c r="M858" s="18">
        <f t="shared" si="9"/>
        <v>0</v>
      </c>
      <c r="N858" s="9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ht="15" x14ac:dyDescent="0.25">
      <c r="A859" s="14" t="s">
        <v>126</v>
      </c>
      <c r="B859" s="14" t="s">
        <v>159</v>
      </c>
      <c r="C859" s="16" t="s">
        <v>117</v>
      </c>
      <c r="D859" s="18">
        <v>2.1000000000000001E-2</v>
      </c>
      <c r="E859" s="18">
        <v>4.8000000000000001E-2</v>
      </c>
      <c r="F859" s="18">
        <v>71</v>
      </c>
      <c r="G859" s="18">
        <v>64</v>
      </c>
      <c r="H859" s="18">
        <v>0.34100000000000003</v>
      </c>
      <c r="I859" s="18">
        <v>0.61299999999999999</v>
      </c>
      <c r="J859" s="18">
        <v>4.7E-2</v>
      </c>
      <c r="K859" s="18">
        <v>25864350</v>
      </c>
      <c r="L859" s="18">
        <v>0.36799999999999999</v>
      </c>
      <c r="M859" s="18">
        <f t="shared" si="9"/>
        <v>0</v>
      </c>
      <c r="N859" s="9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ht="15" x14ac:dyDescent="0.25">
      <c r="A860" s="14" t="s">
        <v>126</v>
      </c>
      <c r="B860" s="14" t="s">
        <v>160</v>
      </c>
      <c r="C860" s="16" t="s">
        <v>117</v>
      </c>
      <c r="D860" s="18">
        <v>1.7000000000000001E-2</v>
      </c>
      <c r="E860" s="18">
        <v>2.4E-2</v>
      </c>
      <c r="F860" s="18">
        <v>79</v>
      </c>
      <c r="G860" s="18">
        <v>70</v>
      </c>
      <c r="H860" s="18">
        <v>0.28000000000000003</v>
      </c>
      <c r="I860" s="18">
        <v>0.65400000000000003</v>
      </c>
      <c r="J860" s="18">
        <v>6.6000000000000003E-2</v>
      </c>
      <c r="K860" s="18">
        <v>81437700</v>
      </c>
      <c r="L860" s="18">
        <v>0.26700000000000002</v>
      </c>
      <c r="M860" s="18">
        <f t="shared" si="9"/>
        <v>1</v>
      </c>
      <c r="N860" s="9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ht="15" x14ac:dyDescent="0.25">
      <c r="A861" s="14" t="s">
        <v>126</v>
      </c>
      <c r="B861" s="14" t="s">
        <v>143</v>
      </c>
      <c r="C861" s="16" t="s">
        <v>118</v>
      </c>
      <c r="D861" s="18">
        <v>8.0000000000000002E-3</v>
      </c>
      <c r="E861" s="19">
        <v>3.2000000000000001E-2</v>
      </c>
      <c r="F861" s="18">
        <v>81</v>
      </c>
      <c r="G861" s="18">
        <v>76</v>
      </c>
      <c r="H861" s="18">
        <v>0.17299999999999999</v>
      </c>
      <c r="I861" s="18">
        <v>0.754</v>
      </c>
      <c r="J861" s="18">
        <v>7.2999999999999995E-2</v>
      </c>
      <c r="K861" s="18">
        <v>468149</v>
      </c>
      <c r="L861" s="18">
        <v>1</v>
      </c>
      <c r="M861" s="18">
        <f t="shared" si="9"/>
        <v>0</v>
      </c>
      <c r="N861" s="9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ht="15" x14ac:dyDescent="0.25">
      <c r="A862" s="14" t="s">
        <v>126</v>
      </c>
      <c r="B862" s="14" t="s">
        <v>136</v>
      </c>
      <c r="C862" s="16" t="s">
        <v>118</v>
      </c>
      <c r="D862" s="18">
        <v>8.0000000000000002E-3</v>
      </c>
      <c r="E862" s="19">
        <v>3.2000000000000001E-2</v>
      </c>
      <c r="F862" s="18">
        <v>85</v>
      </c>
      <c r="G862" s="18">
        <v>79</v>
      </c>
      <c r="H862" s="18">
        <v>0.14199999999999999</v>
      </c>
      <c r="I862" s="18">
        <v>0.73599999999999999</v>
      </c>
      <c r="J862" s="18">
        <v>0.121</v>
      </c>
      <c r="K862" s="18">
        <v>6813200</v>
      </c>
      <c r="L862" s="18">
        <v>1</v>
      </c>
      <c r="M862" s="18">
        <f t="shared" si="9"/>
        <v>0</v>
      </c>
      <c r="N862" s="9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ht="15" x14ac:dyDescent="0.25">
      <c r="A863" s="14" t="s">
        <v>126</v>
      </c>
      <c r="B863" s="14" t="s">
        <v>139</v>
      </c>
      <c r="C863" s="16" t="s">
        <v>118</v>
      </c>
      <c r="D863" s="18">
        <v>8.0000000000000002E-3</v>
      </c>
      <c r="E863" s="18">
        <v>3.0000000000000001E-3</v>
      </c>
      <c r="F863" s="18">
        <v>85</v>
      </c>
      <c r="G863" s="18">
        <v>79</v>
      </c>
      <c r="H863" s="18">
        <v>0.13800000000000001</v>
      </c>
      <c r="I863" s="18">
        <v>0.66300000000000003</v>
      </c>
      <c r="J863" s="18">
        <v>0.19800000000000001</v>
      </c>
      <c r="K863" s="18">
        <v>127773000</v>
      </c>
      <c r="L863" s="18">
        <v>0.86</v>
      </c>
      <c r="M863" s="18">
        <f t="shared" si="9"/>
        <v>1</v>
      </c>
      <c r="N863" s="9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ht="15" x14ac:dyDescent="0.25">
      <c r="A864" s="14" t="s">
        <v>126</v>
      </c>
      <c r="B864" s="14" t="s">
        <v>153</v>
      </c>
      <c r="C864" s="16" t="s">
        <v>118</v>
      </c>
      <c r="D864" s="18">
        <v>8.9999999999999993E-3</v>
      </c>
      <c r="E864" s="18">
        <v>5.0000000000000001E-3</v>
      </c>
      <c r="F864" s="18">
        <v>82</v>
      </c>
      <c r="G864" s="18">
        <v>75</v>
      </c>
      <c r="H864" s="18">
        <v>0.191</v>
      </c>
      <c r="I864" s="18">
        <v>0.71599999999999997</v>
      </c>
      <c r="J864" s="18">
        <v>9.2999999999999999E-2</v>
      </c>
      <c r="K864" s="18">
        <v>48138077</v>
      </c>
      <c r="L864" s="18">
        <v>0.81299999999999994</v>
      </c>
      <c r="M864" s="18">
        <f t="shared" si="9"/>
        <v>0</v>
      </c>
      <c r="N864" s="9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ht="15" x14ac:dyDescent="0.25">
      <c r="A865" s="14" t="s">
        <v>126</v>
      </c>
      <c r="B865" s="14" t="s">
        <v>152</v>
      </c>
      <c r="C865" s="16" t="s">
        <v>118</v>
      </c>
      <c r="D865" s="18">
        <v>0.01</v>
      </c>
      <c r="E865" s="18">
        <v>2E-3</v>
      </c>
      <c r="F865" s="18">
        <v>83</v>
      </c>
      <c r="G865" s="18">
        <v>78</v>
      </c>
      <c r="H865" s="18">
        <v>0.191</v>
      </c>
      <c r="I865" s="18">
        <v>0.72599999999999998</v>
      </c>
      <c r="J865" s="18">
        <v>8.2000000000000003E-2</v>
      </c>
      <c r="K865" s="18">
        <v>4265800</v>
      </c>
      <c r="L865" s="18">
        <v>1</v>
      </c>
      <c r="M865" s="18">
        <f t="shared" si="9"/>
        <v>0</v>
      </c>
      <c r="N865" s="9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ht="15" x14ac:dyDescent="0.25">
      <c r="A866" s="14" t="s">
        <v>126</v>
      </c>
      <c r="B866" s="14" t="s">
        <v>134</v>
      </c>
      <c r="C866" s="16" t="s">
        <v>118</v>
      </c>
      <c r="D866" s="18">
        <v>1.2E-2</v>
      </c>
      <c r="E866" s="18">
        <v>0.02</v>
      </c>
      <c r="F866" s="18">
        <v>75</v>
      </c>
      <c r="G866" s="18">
        <v>73</v>
      </c>
      <c r="H866" s="18">
        <v>0.20499999999999999</v>
      </c>
      <c r="I866" s="18">
        <v>0.71799999999999997</v>
      </c>
      <c r="J866" s="18">
        <v>7.6999999999999999E-2</v>
      </c>
      <c r="K866" s="18">
        <v>1303720000</v>
      </c>
      <c r="L866" s="18">
        <v>0.42499999999999999</v>
      </c>
      <c r="M866" s="18">
        <f t="shared" si="9"/>
        <v>1</v>
      </c>
      <c r="N866" s="9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ht="15" x14ac:dyDescent="0.25">
      <c r="A867" s="14" t="s">
        <v>126</v>
      </c>
      <c r="B867" s="14" t="s">
        <v>156</v>
      </c>
      <c r="C867" s="16" t="s">
        <v>118</v>
      </c>
      <c r="D867" s="18">
        <v>1.2999999999999999E-2</v>
      </c>
      <c r="E867" s="18">
        <v>1.4999999999999999E-2</v>
      </c>
      <c r="F867" s="18">
        <v>76</v>
      </c>
      <c r="G867" s="18">
        <v>69</v>
      </c>
      <c r="H867" s="18">
        <v>0.223</v>
      </c>
      <c r="I867" s="18">
        <v>0.7</v>
      </c>
      <c r="J867" s="18">
        <v>7.6999999999999999E-2</v>
      </c>
      <c r="K867" s="18">
        <v>65559487</v>
      </c>
      <c r="L867" s="18">
        <v>0.375</v>
      </c>
      <c r="M867" s="18">
        <f t="shared" si="9"/>
        <v>1</v>
      </c>
      <c r="N867" s="9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ht="15" x14ac:dyDescent="0.25">
      <c r="A868" s="14" t="s">
        <v>126</v>
      </c>
      <c r="B868" s="14" t="s">
        <v>135</v>
      </c>
      <c r="C868" s="16" t="s">
        <v>118</v>
      </c>
      <c r="D868" s="18">
        <v>1.2999999999999999E-2</v>
      </c>
      <c r="E868" s="18">
        <v>2.1999999999999999E-2</v>
      </c>
      <c r="F868" s="18">
        <v>77</v>
      </c>
      <c r="G868" s="18">
        <v>69</v>
      </c>
      <c r="H868" s="18">
        <v>0.184</v>
      </c>
      <c r="I868" s="18">
        <v>0.67</v>
      </c>
      <c r="J868" s="18">
        <v>0.14599999999999999</v>
      </c>
      <c r="K868" s="18">
        <v>4361400</v>
      </c>
      <c r="L868" s="18">
        <v>0.52500000000000002</v>
      </c>
      <c r="M868" s="18">
        <f t="shared" si="9"/>
        <v>0</v>
      </c>
      <c r="N868" s="9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ht="15" x14ac:dyDescent="0.25">
      <c r="A869" s="14" t="s">
        <v>126</v>
      </c>
      <c r="B869" s="14" t="s">
        <v>128</v>
      </c>
      <c r="C869" s="16" t="s">
        <v>118</v>
      </c>
      <c r="D869" s="18">
        <v>1.4E-2</v>
      </c>
      <c r="E869" s="18">
        <v>2.1000000000000001E-2</v>
      </c>
      <c r="F869" s="18">
        <v>77</v>
      </c>
      <c r="G869" s="18">
        <v>70</v>
      </c>
      <c r="H869" s="18">
        <v>0.219</v>
      </c>
      <c r="I869" s="18">
        <v>0.66500000000000004</v>
      </c>
      <c r="J869" s="18">
        <v>0.11600000000000001</v>
      </c>
      <c r="K869" s="18">
        <v>3014917</v>
      </c>
      <c r="L869" s="18">
        <v>0.64200000000000002</v>
      </c>
      <c r="M869" s="18">
        <f t="shared" si="9"/>
        <v>0</v>
      </c>
      <c r="N869" s="9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ht="15" x14ac:dyDescent="0.25">
      <c r="A870" s="14" t="s">
        <v>126</v>
      </c>
      <c r="B870" s="14" t="s">
        <v>149</v>
      </c>
      <c r="C870" s="16" t="s">
        <v>118</v>
      </c>
      <c r="D870" s="18">
        <v>1.6E-2</v>
      </c>
      <c r="E870" s="18">
        <v>2.5999999999999999E-2</v>
      </c>
      <c r="F870" s="18">
        <v>72</v>
      </c>
      <c r="G870" s="18">
        <v>65</v>
      </c>
      <c r="H870" s="18">
        <v>0.247</v>
      </c>
      <c r="I870" s="18">
        <v>0.67800000000000005</v>
      </c>
      <c r="J870" s="18">
        <v>7.3999999999999996E-2</v>
      </c>
      <c r="K870" s="18">
        <v>23813333</v>
      </c>
      <c r="L870" s="18">
        <v>0.59799999999999998</v>
      </c>
      <c r="M870" s="18">
        <f t="shared" si="9"/>
        <v>0</v>
      </c>
      <c r="N870" s="9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ht="15" x14ac:dyDescent="0.25">
      <c r="A871" s="14" t="s">
        <v>126</v>
      </c>
      <c r="B871" s="14" t="s">
        <v>129</v>
      </c>
      <c r="C871" s="16" t="s">
        <v>118</v>
      </c>
      <c r="D871" s="18">
        <v>1.7000000000000001E-2</v>
      </c>
      <c r="E871" s="18">
        <v>4.3999999999999997E-2</v>
      </c>
      <c r="F871" s="18">
        <v>72</v>
      </c>
      <c r="G871" s="18">
        <v>66</v>
      </c>
      <c r="H871" s="18">
        <v>0.26</v>
      </c>
      <c r="I871" s="18">
        <v>0.67600000000000005</v>
      </c>
      <c r="J871" s="18">
        <v>6.4000000000000001E-2</v>
      </c>
      <c r="K871" s="18">
        <v>8391850</v>
      </c>
      <c r="L871" s="18">
        <v>0.52400000000000002</v>
      </c>
      <c r="M871" s="18">
        <f t="shared" si="9"/>
        <v>0</v>
      </c>
      <c r="N871" s="9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ht="15" x14ac:dyDescent="0.25">
      <c r="A872" s="14" t="s">
        <v>126</v>
      </c>
      <c r="B872" s="14" t="s">
        <v>160</v>
      </c>
      <c r="C872" s="16" t="s">
        <v>118</v>
      </c>
      <c r="D872" s="18">
        <v>1.7000000000000001E-2</v>
      </c>
      <c r="E872" s="18">
        <v>2.4E-2</v>
      </c>
      <c r="F872" s="18">
        <v>80</v>
      </c>
      <c r="G872" s="18">
        <v>70</v>
      </c>
      <c r="H872" s="18">
        <v>0.27100000000000002</v>
      </c>
      <c r="I872" s="18">
        <v>0.66300000000000003</v>
      </c>
      <c r="J872" s="18">
        <v>6.6000000000000003E-2</v>
      </c>
      <c r="K872" s="18">
        <v>82393500</v>
      </c>
      <c r="L872" s="18">
        <v>0.27300000000000002</v>
      </c>
      <c r="M872" s="18">
        <f t="shared" si="9"/>
        <v>1</v>
      </c>
      <c r="N872" s="9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ht="15" x14ac:dyDescent="0.25">
      <c r="A873" s="14" t="s">
        <v>126</v>
      </c>
      <c r="B873" s="14" t="s">
        <v>140</v>
      </c>
      <c r="C873" s="16" t="s">
        <v>118</v>
      </c>
      <c r="D873" s="18">
        <v>1.7999999999999999E-2</v>
      </c>
      <c r="E873" s="18">
        <v>2.9000000000000001E-2</v>
      </c>
      <c r="F873" s="18">
        <v>72</v>
      </c>
      <c r="G873" s="18">
        <v>60</v>
      </c>
      <c r="H873" s="18">
        <v>0.247</v>
      </c>
      <c r="I873" s="18">
        <v>0.67700000000000005</v>
      </c>
      <c r="J873" s="18">
        <v>7.5999999999999998E-2</v>
      </c>
      <c r="K873" s="18">
        <v>15147029</v>
      </c>
      <c r="L873" s="18">
        <v>0.54700000000000004</v>
      </c>
      <c r="M873" s="18">
        <f t="shared" si="9"/>
        <v>0</v>
      </c>
      <c r="N873" s="9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ht="15" x14ac:dyDescent="0.25">
      <c r="A874" s="14" t="s">
        <v>126</v>
      </c>
      <c r="B874" s="14" t="s">
        <v>147</v>
      </c>
      <c r="C874" s="16" t="s">
        <v>118</v>
      </c>
      <c r="D874" s="18">
        <v>1.9E-2</v>
      </c>
      <c r="E874" s="18">
        <v>5.0999999999999997E-2</v>
      </c>
      <c r="F874" s="18">
        <v>66</v>
      </c>
      <c r="G874" s="18">
        <v>61</v>
      </c>
      <c r="H874" s="18">
        <v>0.28100000000000003</v>
      </c>
      <c r="I874" s="18">
        <v>0.67</v>
      </c>
      <c r="J874" s="18">
        <v>4.9000000000000002E-2</v>
      </c>
      <c r="K874" s="18">
        <v>50181020</v>
      </c>
      <c r="L874" s="18">
        <v>0.28899999999999998</v>
      </c>
      <c r="M874" s="18">
        <f t="shared" si="9"/>
        <v>1</v>
      </c>
      <c r="N874" s="9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ht="15" x14ac:dyDescent="0.25">
      <c r="A875" s="14" t="s">
        <v>126</v>
      </c>
      <c r="B875" s="14" t="s">
        <v>154</v>
      </c>
      <c r="C875" s="16" t="s">
        <v>118</v>
      </c>
      <c r="D875" s="18">
        <v>1.9E-2</v>
      </c>
      <c r="E875" s="18">
        <v>1.2E-2</v>
      </c>
      <c r="F875" s="18">
        <v>77</v>
      </c>
      <c r="G875" s="18">
        <v>70</v>
      </c>
      <c r="H875" s="18">
        <v>0.254</v>
      </c>
      <c r="I875" s="18">
        <v>0.67500000000000004</v>
      </c>
      <c r="J875" s="18">
        <v>7.0000000000000007E-2</v>
      </c>
      <c r="K875" s="18">
        <v>19644000</v>
      </c>
      <c r="L875" s="18">
        <v>0.184</v>
      </c>
      <c r="M875" s="18">
        <f t="shared" si="9"/>
        <v>0</v>
      </c>
      <c r="N875" s="9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ht="15" x14ac:dyDescent="0.25">
      <c r="A876" s="14" t="s">
        <v>126</v>
      </c>
      <c r="B876" s="14" t="s">
        <v>144</v>
      </c>
      <c r="C876" s="16" t="s">
        <v>118</v>
      </c>
      <c r="D876" s="18">
        <v>1.9E-2</v>
      </c>
      <c r="E876" s="18">
        <v>7.0000000000000001E-3</v>
      </c>
      <c r="F876" s="18">
        <v>76</v>
      </c>
      <c r="G876" s="18">
        <v>72</v>
      </c>
      <c r="H876" s="18">
        <v>0.30199999999999999</v>
      </c>
      <c r="I876" s="18">
        <v>0.65400000000000003</v>
      </c>
      <c r="J876" s="18">
        <v>4.3999999999999997E-2</v>
      </c>
      <c r="K876" s="18">
        <v>25843466</v>
      </c>
      <c r="L876" s="18">
        <v>0.66600000000000004</v>
      </c>
      <c r="M876" s="18">
        <f t="shared" si="9"/>
        <v>0</v>
      </c>
      <c r="N876" s="9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ht="15" x14ac:dyDescent="0.25">
      <c r="A877" s="14" t="s">
        <v>126</v>
      </c>
      <c r="B877" s="14" t="s">
        <v>146</v>
      </c>
      <c r="C877" s="16" t="s">
        <v>118</v>
      </c>
      <c r="D877" s="18">
        <v>0.02</v>
      </c>
      <c r="E877" s="18">
        <v>3.6999999999999998E-2</v>
      </c>
      <c r="F877" s="18">
        <v>69</v>
      </c>
      <c r="G877" s="18">
        <v>62</v>
      </c>
      <c r="H877" s="18">
        <v>0.28899999999999998</v>
      </c>
      <c r="I877" s="18">
        <v>0.67300000000000004</v>
      </c>
      <c r="J877" s="18">
        <v>3.6999999999999998E-2</v>
      </c>
      <c r="K877" s="18">
        <v>2526502</v>
      </c>
      <c r="L877" s="18">
        <v>0.625</v>
      </c>
      <c r="M877" s="18">
        <f t="shared" si="9"/>
        <v>0</v>
      </c>
      <c r="N877" s="9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ht="15" x14ac:dyDescent="0.25">
      <c r="A878" s="14" t="s">
        <v>126</v>
      </c>
      <c r="B878" s="14" t="s">
        <v>159</v>
      </c>
      <c r="C878" s="16" t="s">
        <v>118</v>
      </c>
      <c r="D878" s="18">
        <v>0.02</v>
      </c>
      <c r="E878" s="18">
        <v>4.7E-2</v>
      </c>
      <c r="F878" s="18">
        <v>71</v>
      </c>
      <c r="G878" s="18">
        <v>64</v>
      </c>
      <c r="H878" s="18">
        <v>0.33200000000000002</v>
      </c>
      <c r="I878" s="18">
        <v>0.62</v>
      </c>
      <c r="J878" s="18">
        <v>4.7E-2</v>
      </c>
      <c r="K878" s="18">
        <v>26167000</v>
      </c>
      <c r="L878" s="18">
        <v>0.36699999999999999</v>
      </c>
      <c r="M878" s="18">
        <f t="shared" si="9"/>
        <v>0</v>
      </c>
      <c r="N878" s="9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ht="15" x14ac:dyDescent="0.25">
      <c r="A879" s="14" t="s">
        <v>126</v>
      </c>
      <c r="B879" s="14" t="s">
        <v>132</v>
      </c>
      <c r="C879" s="16" t="s">
        <v>118</v>
      </c>
      <c r="D879" s="18">
        <v>0.02</v>
      </c>
      <c r="E879" s="18">
        <v>7.0000000000000001E-3</v>
      </c>
      <c r="F879" s="18">
        <v>79</v>
      </c>
      <c r="G879" s="18">
        <v>75</v>
      </c>
      <c r="H879" s="18">
        <v>0.28899999999999998</v>
      </c>
      <c r="I879" s="18">
        <v>0.67900000000000005</v>
      </c>
      <c r="J879" s="18">
        <v>3.2000000000000001E-2</v>
      </c>
      <c r="K879" s="18">
        <v>367815</v>
      </c>
      <c r="L879" s="18">
        <v>0.73499999999999999</v>
      </c>
      <c r="M879" s="18">
        <f t="shared" si="9"/>
        <v>0</v>
      </c>
      <c r="N879" s="9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ht="15" x14ac:dyDescent="0.25">
      <c r="A880" s="14" t="s">
        <v>126</v>
      </c>
      <c r="B880" s="14" t="s">
        <v>141</v>
      </c>
      <c r="C880" s="16" t="s">
        <v>118</v>
      </c>
      <c r="D880" s="18">
        <v>2.1000000000000001E-2</v>
      </c>
      <c r="E880" s="18">
        <v>3.4000000000000002E-2</v>
      </c>
      <c r="F880" s="18">
        <v>72</v>
      </c>
      <c r="G880" s="18">
        <v>64</v>
      </c>
      <c r="H880" s="18">
        <v>0.313</v>
      </c>
      <c r="I880" s="18">
        <v>0.63100000000000001</v>
      </c>
      <c r="J880" s="18">
        <v>5.6000000000000001E-2</v>
      </c>
      <c r="K880" s="18">
        <v>5162600</v>
      </c>
      <c r="L880" s="18">
        <v>0.35299999999999998</v>
      </c>
      <c r="M880" s="18">
        <f t="shared" si="9"/>
        <v>0</v>
      </c>
      <c r="N880" s="9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ht="15" x14ac:dyDescent="0.25">
      <c r="A881" s="14" t="s">
        <v>126</v>
      </c>
      <c r="B881" s="14" t="s">
        <v>138</v>
      </c>
      <c r="C881" s="16" t="s">
        <v>118</v>
      </c>
      <c r="D881" s="18">
        <v>2.1000000000000001E-2</v>
      </c>
      <c r="E881" s="18">
        <v>3.3000000000000002E-2</v>
      </c>
      <c r="F881" s="18">
        <v>71</v>
      </c>
      <c r="G881" s="18">
        <v>67</v>
      </c>
      <c r="H881" s="18">
        <v>0.3</v>
      </c>
      <c r="I881" s="18">
        <v>0.65100000000000002</v>
      </c>
      <c r="J881" s="18">
        <v>4.9000000000000002E-2</v>
      </c>
      <c r="K881" s="18">
        <v>224480901</v>
      </c>
      <c r="L881" s="18">
        <v>0.45900000000000002</v>
      </c>
      <c r="M881" s="18">
        <f t="shared" si="9"/>
        <v>1</v>
      </c>
      <c r="N881" s="9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ht="15" x14ac:dyDescent="0.25">
      <c r="A882" s="14" t="s">
        <v>126</v>
      </c>
      <c r="B882" s="14" t="s">
        <v>145</v>
      </c>
      <c r="C882" s="16" t="s">
        <v>118</v>
      </c>
      <c r="D882" s="18">
        <v>2.1000000000000001E-2</v>
      </c>
      <c r="E882" s="18">
        <v>1.9E-2</v>
      </c>
      <c r="F882" s="18">
        <v>75</v>
      </c>
      <c r="G882" s="18">
        <v>73</v>
      </c>
      <c r="H882" s="18">
        <v>0.34300000000000003</v>
      </c>
      <c r="I882" s="18">
        <v>0.61099999999999999</v>
      </c>
      <c r="J882" s="18">
        <v>4.5999999999999999E-2</v>
      </c>
      <c r="K882" s="18">
        <v>297576</v>
      </c>
      <c r="L882" s="18">
        <v>0.33800000000000002</v>
      </c>
      <c r="M882" s="18">
        <f t="shared" si="9"/>
        <v>0</v>
      </c>
      <c r="N882" s="9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ht="15" x14ac:dyDescent="0.25">
      <c r="A883" s="14" t="s">
        <v>126</v>
      </c>
      <c r="B883" s="14" t="s">
        <v>158</v>
      </c>
      <c r="C883" s="16" t="s">
        <v>118</v>
      </c>
      <c r="D883" s="18">
        <v>2.3E-2</v>
      </c>
      <c r="E883" s="18">
        <v>5.8000000000000003E-2</v>
      </c>
      <c r="F883" s="18">
        <v>69</v>
      </c>
      <c r="G883" s="18">
        <v>60</v>
      </c>
      <c r="H883" s="18">
        <v>0.32700000000000001</v>
      </c>
      <c r="I883" s="18">
        <v>0.627</v>
      </c>
      <c r="J883" s="18">
        <v>4.5999999999999999E-2</v>
      </c>
      <c r="K883" s="18">
        <v>4747839</v>
      </c>
      <c r="L883" s="18">
        <v>0.47</v>
      </c>
      <c r="M883" s="18">
        <f t="shared" si="9"/>
        <v>0</v>
      </c>
      <c r="N883" s="9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ht="15" x14ac:dyDescent="0.25">
      <c r="A884" s="14" t="s">
        <v>126</v>
      </c>
      <c r="B884" s="14" t="s">
        <v>137</v>
      </c>
      <c r="C884" s="16" t="s">
        <v>118</v>
      </c>
      <c r="D884" s="18">
        <v>2.3E-2</v>
      </c>
      <c r="E884" s="18">
        <v>5.6000000000000001E-2</v>
      </c>
      <c r="F884" s="18">
        <v>66</v>
      </c>
      <c r="G884" s="18">
        <v>63</v>
      </c>
      <c r="H884" s="18">
        <v>0.32200000000000001</v>
      </c>
      <c r="I884" s="18">
        <v>0.63100000000000001</v>
      </c>
      <c r="J884" s="18">
        <v>4.7E-2</v>
      </c>
      <c r="K884" s="18">
        <v>1127143548</v>
      </c>
      <c r="L884" s="18">
        <v>0.29199999999999998</v>
      </c>
      <c r="M884" s="18">
        <f t="shared" si="9"/>
        <v>1</v>
      </c>
      <c r="N884" s="9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ht="15" x14ac:dyDescent="0.25">
      <c r="A885" s="14" t="s">
        <v>126</v>
      </c>
      <c r="B885" s="14" t="s">
        <v>131</v>
      </c>
      <c r="C885" s="16" t="s">
        <v>118</v>
      </c>
      <c r="D885" s="18">
        <v>2.3E-2</v>
      </c>
      <c r="E885" s="18">
        <v>4.4999999999999998E-2</v>
      </c>
      <c r="F885" s="18">
        <v>64</v>
      </c>
      <c r="G885" s="18">
        <v>64</v>
      </c>
      <c r="H885" s="18">
        <v>0.34</v>
      </c>
      <c r="I885" s="18">
        <v>0.61899999999999999</v>
      </c>
      <c r="J885" s="18">
        <v>4.1000000000000002E-2</v>
      </c>
      <c r="K885" s="18">
        <v>650417</v>
      </c>
      <c r="L885" s="18">
        <v>0.31</v>
      </c>
      <c r="M885" s="18">
        <f t="shared" si="9"/>
        <v>0</v>
      </c>
      <c r="N885" s="9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ht="15" x14ac:dyDescent="0.25">
      <c r="A886" s="14" t="s">
        <v>126</v>
      </c>
      <c r="B886" s="14" t="s">
        <v>130</v>
      </c>
      <c r="C886" s="16" t="s">
        <v>118</v>
      </c>
      <c r="D886" s="18">
        <v>2.3E-2</v>
      </c>
      <c r="E886" s="18">
        <v>5.0999999999999997E-2</v>
      </c>
      <c r="F886" s="18">
        <v>68</v>
      </c>
      <c r="G886" s="18">
        <v>67</v>
      </c>
      <c r="H886" s="18">
        <v>0.34300000000000003</v>
      </c>
      <c r="I886" s="18">
        <v>0.61399999999999999</v>
      </c>
      <c r="J886" s="18">
        <v>4.2999999999999997E-2</v>
      </c>
      <c r="K886" s="18">
        <v>143135180</v>
      </c>
      <c r="L886" s="18">
        <v>0.26800000000000002</v>
      </c>
      <c r="M886" s="18">
        <f t="shared" si="9"/>
        <v>1</v>
      </c>
      <c r="N886" s="9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ht="15" x14ac:dyDescent="0.25">
      <c r="A887" s="14" t="s">
        <v>126</v>
      </c>
      <c r="B887" s="14" t="s">
        <v>133</v>
      </c>
      <c r="C887" s="16" t="s">
        <v>118</v>
      </c>
      <c r="D887" s="18">
        <v>2.5999999999999999E-2</v>
      </c>
      <c r="E887" s="18">
        <v>5.1999999999999998E-2</v>
      </c>
      <c r="F887" s="18">
        <v>70</v>
      </c>
      <c r="G887" s="18">
        <v>65</v>
      </c>
      <c r="H887" s="18">
        <v>0.36099999999999999</v>
      </c>
      <c r="I887" s="18">
        <v>0.59499999999999997</v>
      </c>
      <c r="J887" s="18">
        <v>4.3999999999999997E-2</v>
      </c>
      <c r="K887" s="18">
        <v>13356424</v>
      </c>
      <c r="L887" s="18">
        <v>0.192</v>
      </c>
      <c r="M887" s="18">
        <f t="shared" si="9"/>
        <v>0</v>
      </c>
      <c r="N887" s="9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ht="15" x14ac:dyDescent="0.25">
      <c r="A888" s="14" t="s">
        <v>126</v>
      </c>
      <c r="B888" s="14" t="s">
        <v>151</v>
      </c>
      <c r="C888" s="16" t="s">
        <v>118</v>
      </c>
      <c r="D888" s="18">
        <v>2.7E-2</v>
      </c>
      <c r="E888" s="18">
        <v>2.8000000000000001E-2</v>
      </c>
      <c r="F888" s="18">
        <v>71</v>
      </c>
      <c r="G888" s="18">
        <v>64</v>
      </c>
      <c r="H888" s="18">
        <v>0.371</v>
      </c>
      <c r="I888" s="18">
        <v>0.59499999999999997</v>
      </c>
      <c r="J888" s="18">
        <v>3.4000000000000002E-2</v>
      </c>
      <c r="K888" s="18">
        <v>85821214</v>
      </c>
      <c r="L888" s="18">
        <v>0.46600000000000003</v>
      </c>
      <c r="M888" s="18">
        <f t="shared" si="9"/>
        <v>1</v>
      </c>
      <c r="N888" s="9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ht="15" x14ac:dyDescent="0.25">
      <c r="A889" s="14" t="s">
        <v>126</v>
      </c>
      <c r="B889" s="14" t="s">
        <v>142</v>
      </c>
      <c r="C889" s="16" t="s">
        <v>118</v>
      </c>
      <c r="D889" s="18">
        <v>2.8000000000000001E-2</v>
      </c>
      <c r="E889" s="18">
        <v>7.0000000000000007E-2</v>
      </c>
      <c r="F889" s="18">
        <v>66</v>
      </c>
      <c r="G889" s="18">
        <v>63</v>
      </c>
      <c r="H889" s="18">
        <v>0.40400000000000003</v>
      </c>
      <c r="I889" s="18">
        <v>0.55900000000000005</v>
      </c>
      <c r="J889" s="18">
        <v>3.6999999999999998E-2</v>
      </c>
      <c r="K889" s="18">
        <v>5790646</v>
      </c>
      <c r="L889" s="18">
        <v>0.27400000000000002</v>
      </c>
      <c r="M889" s="18">
        <f t="shared" si="9"/>
        <v>0</v>
      </c>
      <c r="N889" s="9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ht="15" x14ac:dyDescent="0.25">
      <c r="A890" s="14" t="s">
        <v>126</v>
      </c>
      <c r="B890" s="14" t="s">
        <v>150</v>
      </c>
      <c r="C890" s="16" t="s">
        <v>118</v>
      </c>
      <c r="D890" s="18">
        <v>2.8000000000000001E-2</v>
      </c>
      <c r="E890" s="18">
        <v>0.08</v>
      </c>
      <c r="F890" s="18">
        <v>66</v>
      </c>
      <c r="G890" s="18">
        <v>64</v>
      </c>
      <c r="H890" s="18">
        <v>0.38200000000000001</v>
      </c>
      <c r="I890" s="18">
        <v>0.57699999999999996</v>
      </c>
      <c r="J890" s="18">
        <v>4.1000000000000002E-2</v>
      </c>
      <c r="K890" s="18">
        <v>157971415</v>
      </c>
      <c r="L890" s="18">
        <v>0.34699999999999998</v>
      </c>
      <c r="M890" s="18">
        <f t="shared" si="9"/>
        <v>1</v>
      </c>
      <c r="N890" s="9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ht="15" x14ac:dyDescent="0.25">
      <c r="A891" s="14" t="s">
        <v>126</v>
      </c>
      <c r="B891" s="14" t="s">
        <v>148</v>
      </c>
      <c r="C891" s="16" t="s">
        <v>118</v>
      </c>
      <c r="D891" s="18">
        <v>2.8000000000000001E-2</v>
      </c>
      <c r="E891" s="18">
        <v>4.7E-2</v>
      </c>
      <c r="F891" s="18">
        <v>66</v>
      </c>
      <c r="G891" s="18">
        <v>64</v>
      </c>
      <c r="H891" s="18">
        <v>0.39500000000000002</v>
      </c>
      <c r="I891" s="18">
        <v>0.56100000000000005</v>
      </c>
      <c r="J891" s="18">
        <v>4.3999999999999997E-2</v>
      </c>
      <c r="K891" s="18">
        <v>25292058</v>
      </c>
      <c r="L891" s="18">
        <v>0.152</v>
      </c>
      <c r="M891" s="18">
        <f t="shared" si="9"/>
        <v>0</v>
      </c>
      <c r="N891" s="9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ht="15" x14ac:dyDescent="0.25">
      <c r="A892" s="14" t="s">
        <v>126</v>
      </c>
      <c r="B892" s="14" t="s">
        <v>155</v>
      </c>
      <c r="C892" s="16" t="s">
        <v>118</v>
      </c>
      <c r="D892" s="18">
        <v>0.03</v>
      </c>
      <c r="E892" s="18">
        <v>5.3999999999999999E-2</v>
      </c>
      <c r="F892" s="18">
        <v>69</v>
      </c>
      <c r="G892" s="18">
        <v>62</v>
      </c>
      <c r="H892" s="18">
        <v>0.38400000000000001</v>
      </c>
      <c r="I892" s="18">
        <v>0.57899999999999996</v>
      </c>
      <c r="J892" s="18">
        <v>3.6999999999999998E-2</v>
      </c>
      <c r="K892" s="18">
        <v>6805655</v>
      </c>
      <c r="L892" s="18">
        <v>0.26400000000000001</v>
      </c>
      <c r="M892" s="18">
        <f t="shared" si="9"/>
        <v>0</v>
      </c>
      <c r="N892" s="9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ht="15" x14ac:dyDescent="0.25">
      <c r="A893" s="14" t="s">
        <v>126</v>
      </c>
      <c r="B893" s="14" t="s">
        <v>157</v>
      </c>
      <c r="C893" s="16" t="s">
        <v>118</v>
      </c>
      <c r="D893" s="18">
        <v>3.7999999999999999E-2</v>
      </c>
      <c r="E893" s="18">
        <v>6.5000000000000002E-2</v>
      </c>
      <c r="F893" s="18">
        <v>65</v>
      </c>
      <c r="G893" s="18">
        <v>62</v>
      </c>
      <c r="H893" s="18">
        <v>0.48</v>
      </c>
      <c r="I893" s="18">
        <v>0.49299999999999999</v>
      </c>
      <c r="J893" s="18">
        <v>2.7E-2</v>
      </c>
      <c r="K893" s="18">
        <v>982889</v>
      </c>
      <c r="L893" s="18">
        <v>0.26300000000000001</v>
      </c>
      <c r="M893" s="18">
        <f t="shared" si="9"/>
        <v>0</v>
      </c>
      <c r="N893" s="9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ht="15" x14ac:dyDescent="0.25">
      <c r="A894" s="14" t="s">
        <v>126</v>
      </c>
      <c r="B894" s="14" t="s">
        <v>127</v>
      </c>
      <c r="C894" s="16" t="s">
        <v>118</v>
      </c>
      <c r="D894" s="18">
        <v>4.4999999999999998E-2</v>
      </c>
      <c r="E894" s="18">
        <v>8.4000000000000005E-2</v>
      </c>
      <c r="F894" s="18">
        <v>58</v>
      </c>
      <c r="G894" s="18">
        <v>56</v>
      </c>
      <c r="H894" s="18">
        <v>0.49299999999999999</v>
      </c>
      <c r="I894" s="18">
        <v>0.48699999999999999</v>
      </c>
      <c r="J894" s="18">
        <v>0.02</v>
      </c>
      <c r="K894" s="18">
        <v>24860855</v>
      </c>
      <c r="L894" s="18">
        <v>0.22900000000000001</v>
      </c>
      <c r="M894" s="18">
        <f t="shared" si="9"/>
        <v>0</v>
      </c>
      <c r="N894" s="9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ht="15" x14ac:dyDescent="0.25">
      <c r="A895" s="14" t="s">
        <v>126</v>
      </c>
      <c r="B895" s="14" t="s">
        <v>143</v>
      </c>
      <c r="C895" s="16" t="s">
        <v>119</v>
      </c>
      <c r="D895" s="18">
        <v>8.0000000000000002E-3</v>
      </c>
      <c r="E895" s="19">
        <v>3.2000000000000001E-2</v>
      </c>
      <c r="F895" s="18">
        <v>81</v>
      </c>
      <c r="G895" s="18">
        <v>77</v>
      </c>
      <c r="H895" s="18">
        <v>0.161</v>
      </c>
      <c r="I895" s="18">
        <v>0.76600000000000001</v>
      </c>
      <c r="J895" s="18">
        <v>7.1999999999999995E-2</v>
      </c>
      <c r="K895" s="18">
        <v>479808</v>
      </c>
      <c r="L895" s="18">
        <v>1</v>
      </c>
      <c r="M895" s="18">
        <f t="shared" si="9"/>
        <v>0</v>
      </c>
      <c r="N895" s="9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ht="15" x14ac:dyDescent="0.25">
      <c r="A896" s="14" t="s">
        <v>126</v>
      </c>
      <c r="B896" s="14" t="s">
        <v>153</v>
      </c>
      <c r="C896" s="16" t="s">
        <v>119</v>
      </c>
      <c r="D896" s="18">
        <v>8.9999999999999993E-3</v>
      </c>
      <c r="E896" s="18">
        <v>5.0000000000000001E-3</v>
      </c>
      <c r="F896" s="18">
        <v>82</v>
      </c>
      <c r="G896" s="18">
        <v>76</v>
      </c>
      <c r="H896" s="18">
        <v>0.186</v>
      </c>
      <c r="I896" s="18">
        <v>0.71799999999999997</v>
      </c>
      <c r="J896" s="18">
        <v>9.7000000000000003E-2</v>
      </c>
      <c r="K896" s="18">
        <v>48371946</v>
      </c>
      <c r="L896" s="18">
        <v>0.81499999999999995</v>
      </c>
      <c r="M896" s="18">
        <f t="shared" si="9"/>
        <v>0</v>
      </c>
      <c r="N896" s="9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ht="15" x14ac:dyDescent="0.25">
      <c r="A897" s="14" t="s">
        <v>126</v>
      </c>
      <c r="B897" s="14" t="s">
        <v>139</v>
      </c>
      <c r="C897" s="16" t="s">
        <v>119</v>
      </c>
      <c r="D897" s="18">
        <v>8.9999999999999993E-3</v>
      </c>
      <c r="E897" s="18">
        <v>3.0000000000000001E-3</v>
      </c>
      <c r="F897" s="18">
        <v>86</v>
      </c>
      <c r="G897" s="18">
        <v>79</v>
      </c>
      <c r="H897" s="18">
        <v>0.13700000000000001</v>
      </c>
      <c r="I897" s="18">
        <v>0.65900000000000003</v>
      </c>
      <c r="J897" s="18">
        <v>0.20399999999999999</v>
      </c>
      <c r="K897" s="18">
        <v>127756000</v>
      </c>
      <c r="L897" s="18">
        <v>0.871</v>
      </c>
      <c r="M897" s="18">
        <f t="shared" si="9"/>
        <v>1</v>
      </c>
      <c r="N897" s="9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ht="15" x14ac:dyDescent="0.25">
      <c r="A898" s="14" t="s">
        <v>126</v>
      </c>
      <c r="B898" s="14" t="s">
        <v>152</v>
      </c>
      <c r="C898" s="16" t="s">
        <v>119</v>
      </c>
      <c r="D898" s="18">
        <v>0.01</v>
      </c>
      <c r="E898" s="18">
        <v>2E-3</v>
      </c>
      <c r="F898" s="18">
        <v>83</v>
      </c>
      <c r="G898" s="18">
        <v>78</v>
      </c>
      <c r="H898" s="18">
        <v>0.188</v>
      </c>
      <c r="I898" s="18">
        <v>0.72899999999999998</v>
      </c>
      <c r="J898" s="18">
        <v>8.3000000000000004E-2</v>
      </c>
      <c r="K898" s="18">
        <v>4401400</v>
      </c>
      <c r="L898" s="18">
        <v>1</v>
      </c>
      <c r="M898" s="18">
        <f t="shared" si="9"/>
        <v>0</v>
      </c>
      <c r="N898" s="9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ht="15" x14ac:dyDescent="0.25">
      <c r="A899" s="14" t="s">
        <v>126</v>
      </c>
      <c r="B899" s="14" t="s">
        <v>136</v>
      </c>
      <c r="C899" s="16" t="s">
        <v>119</v>
      </c>
      <c r="D899" s="18">
        <v>0.01</v>
      </c>
      <c r="E899" s="19">
        <v>3.2000000000000001E-2</v>
      </c>
      <c r="F899" s="18">
        <v>86</v>
      </c>
      <c r="G899" s="18">
        <v>79</v>
      </c>
      <c r="H899" s="18">
        <v>0.13700000000000001</v>
      </c>
      <c r="I899" s="18">
        <v>0.74</v>
      </c>
      <c r="J899" s="18">
        <v>0.123</v>
      </c>
      <c r="K899" s="18">
        <v>6857100</v>
      </c>
      <c r="L899" s="18">
        <v>1</v>
      </c>
      <c r="M899" s="18">
        <f t="shared" si="9"/>
        <v>0</v>
      </c>
      <c r="N899" s="9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ht="15" x14ac:dyDescent="0.25">
      <c r="A900" s="14" t="s">
        <v>126</v>
      </c>
      <c r="B900" s="14" t="s">
        <v>156</v>
      </c>
      <c r="C900" s="16" t="s">
        <v>119</v>
      </c>
      <c r="D900" s="18">
        <v>1.2E-2</v>
      </c>
      <c r="E900" s="18">
        <v>1.4999999999999999E-2</v>
      </c>
      <c r="F900" s="18">
        <v>76</v>
      </c>
      <c r="G900" s="18">
        <v>69</v>
      </c>
      <c r="H900" s="18">
        <v>0.218</v>
      </c>
      <c r="I900" s="18">
        <v>0.70299999999999996</v>
      </c>
      <c r="J900" s="18">
        <v>7.9000000000000001E-2</v>
      </c>
      <c r="K900" s="18">
        <v>65883961</v>
      </c>
      <c r="L900" s="18">
        <v>0.38800000000000001</v>
      </c>
      <c r="M900" s="18">
        <f t="shared" si="9"/>
        <v>1</v>
      </c>
      <c r="N900" s="9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ht="15" x14ac:dyDescent="0.25">
      <c r="A901" s="14" t="s">
        <v>126</v>
      </c>
      <c r="B901" s="14" t="s">
        <v>134</v>
      </c>
      <c r="C901" s="16" t="s">
        <v>119</v>
      </c>
      <c r="D901" s="18">
        <v>1.2E-2</v>
      </c>
      <c r="E901" s="18">
        <v>1.9E-2</v>
      </c>
      <c r="F901" s="18">
        <v>76</v>
      </c>
      <c r="G901" s="18">
        <v>73</v>
      </c>
      <c r="H901" s="18">
        <v>0.19800000000000001</v>
      </c>
      <c r="I901" s="18">
        <v>0.72399999999999998</v>
      </c>
      <c r="J901" s="18">
        <v>7.8E-2</v>
      </c>
      <c r="K901" s="18">
        <v>1311020000</v>
      </c>
      <c r="L901" s="18">
        <v>0.439</v>
      </c>
      <c r="M901" s="18">
        <f t="shared" si="9"/>
        <v>1</v>
      </c>
      <c r="N901" s="9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ht="15" x14ac:dyDescent="0.25">
      <c r="A902" s="14" t="s">
        <v>126</v>
      </c>
      <c r="B902" s="14" t="s">
        <v>135</v>
      </c>
      <c r="C902" s="16" t="s">
        <v>119</v>
      </c>
      <c r="D902" s="18">
        <v>1.2999999999999999E-2</v>
      </c>
      <c r="E902" s="18">
        <v>0.02</v>
      </c>
      <c r="F902" s="18">
        <v>77</v>
      </c>
      <c r="G902" s="18">
        <v>70</v>
      </c>
      <c r="H902" s="18">
        <v>0.17899999999999999</v>
      </c>
      <c r="I902" s="18">
        <v>0.67400000000000004</v>
      </c>
      <c r="J902" s="18">
        <v>0.14699999999999999</v>
      </c>
      <c r="K902" s="18">
        <v>4398000</v>
      </c>
      <c r="L902" s="18">
        <v>0.52500000000000002</v>
      </c>
      <c r="M902" s="18">
        <f t="shared" si="9"/>
        <v>0</v>
      </c>
      <c r="N902" s="9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ht="15" x14ac:dyDescent="0.25">
      <c r="A903" s="14" t="s">
        <v>126</v>
      </c>
      <c r="B903" s="14" t="s">
        <v>128</v>
      </c>
      <c r="C903" s="16" t="s">
        <v>119</v>
      </c>
      <c r="D903" s="18">
        <v>1.4E-2</v>
      </c>
      <c r="E903" s="18">
        <v>0.02</v>
      </c>
      <c r="F903" s="18">
        <v>77</v>
      </c>
      <c r="G903" s="18">
        <v>70</v>
      </c>
      <c r="H903" s="18">
        <v>0.214</v>
      </c>
      <c r="I903" s="18">
        <v>0.67</v>
      </c>
      <c r="J903" s="18">
        <v>0.11600000000000001</v>
      </c>
      <c r="K903" s="18">
        <v>3002911</v>
      </c>
      <c r="L903" s="18">
        <v>0.64200000000000002</v>
      </c>
      <c r="M903" s="18">
        <f t="shared" si="9"/>
        <v>0</v>
      </c>
      <c r="N903" s="9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ht="15" x14ac:dyDescent="0.25">
      <c r="A904" s="14" t="s">
        <v>126</v>
      </c>
      <c r="B904" s="14" t="s">
        <v>149</v>
      </c>
      <c r="C904" s="16" t="s">
        <v>119</v>
      </c>
      <c r="D904" s="18">
        <v>1.4999999999999999E-2</v>
      </c>
      <c r="E904" s="18">
        <v>2.5999999999999999E-2</v>
      </c>
      <c r="F904" s="18">
        <v>72</v>
      </c>
      <c r="G904" s="18">
        <v>65</v>
      </c>
      <c r="H904" s="18">
        <v>0.24299999999999999</v>
      </c>
      <c r="I904" s="18">
        <v>0.67900000000000005</v>
      </c>
      <c r="J904" s="18">
        <v>7.6999999999999999E-2</v>
      </c>
      <c r="K904" s="18">
        <v>23969917</v>
      </c>
      <c r="L904" s="18">
        <v>0.59899999999999998</v>
      </c>
      <c r="M904" s="18">
        <f t="shared" si="9"/>
        <v>0</v>
      </c>
      <c r="N904" s="9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ht="15" x14ac:dyDescent="0.25">
      <c r="A905" s="14" t="s">
        <v>126</v>
      </c>
      <c r="B905" s="14" t="s">
        <v>160</v>
      </c>
      <c r="C905" s="16" t="s">
        <v>119</v>
      </c>
      <c r="D905" s="18">
        <v>1.7000000000000001E-2</v>
      </c>
      <c r="E905" s="18">
        <v>2.3E-2</v>
      </c>
      <c r="F905" s="18">
        <v>80</v>
      </c>
      <c r="G905" s="18">
        <v>70</v>
      </c>
      <c r="H905" s="18">
        <v>0.26300000000000001</v>
      </c>
      <c r="I905" s="18">
        <v>0.67200000000000004</v>
      </c>
      <c r="J905" s="18">
        <v>6.6000000000000003E-2</v>
      </c>
      <c r="K905" s="18">
        <v>83313000</v>
      </c>
      <c r="L905" s="18">
        <v>0.27900000000000003</v>
      </c>
      <c r="M905" s="18">
        <f t="shared" si="9"/>
        <v>1</v>
      </c>
      <c r="N905" s="9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ht="15" x14ac:dyDescent="0.25">
      <c r="A906" s="14" t="s">
        <v>126</v>
      </c>
      <c r="B906" s="14" t="s">
        <v>129</v>
      </c>
      <c r="C906" s="16" t="s">
        <v>119</v>
      </c>
      <c r="D906" s="18">
        <v>1.7999999999999999E-2</v>
      </c>
      <c r="E906" s="18">
        <v>4.2000000000000003E-2</v>
      </c>
      <c r="F906" s="18">
        <v>72</v>
      </c>
      <c r="G906" s="18">
        <v>67</v>
      </c>
      <c r="H906" s="18">
        <v>0.251</v>
      </c>
      <c r="I906" s="18">
        <v>0.68500000000000005</v>
      </c>
      <c r="J906" s="18">
        <v>6.4000000000000001E-2</v>
      </c>
      <c r="K906" s="18">
        <v>8484550</v>
      </c>
      <c r="L906" s="18">
        <v>0.52600000000000002</v>
      </c>
      <c r="M906" s="18">
        <f t="shared" si="9"/>
        <v>0</v>
      </c>
      <c r="N906" s="9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ht="15" x14ac:dyDescent="0.25">
      <c r="A907" s="14" t="s">
        <v>126</v>
      </c>
      <c r="B907" s="14" t="s">
        <v>144</v>
      </c>
      <c r="C907" s="16" t="s">
        <v>119</v>
      </c>
      <c r="D907" s="18">
        <v>1.7999999999999999E-2</v>
      </c>
      <c r="E907" s="18">
        <v>7.0000000000000001E-3</v>
      </c>
      <c r="F907" s="18">
        <v>76</v>
      </c>
      <c r="G907" s="18">
        <v>72</v>
      </c>
      <c r="H907" s="18">
        <v>0.29699999999999999</v>
      </c>
      <c r="I907" s="18">
        <v>0.65900000000000003</v>
      </c>
      <c r="J907" s="18">
        <v>4.4999999999999998E-2</v>
      </c>
      <c r="K907" s="18">
        <v>26327098</v>
      </c>
      <c r="L907" s="18">
        <v>0.67500000000000004</v>
      </c>
      <c r="M907" s="18">
        <f t="shared" si="9"/>
        <v>0</v>
      </c>
      <c r="N907" s="9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ht="15" x14ac:dyDescent="0.25">
      <c r="A908" s="14" t="s">
        <v>126</v>
      </c>
      <c r="B908" s="14" t="s">
        <v>147</v>
      </c>
      <c r="C908" s="16" t="s">
        <v>119</v>
      </c>
      <c r="D908" s="18">
        <v>1.9E-2</v>
      </c>
      <c r="E908" s="18">
        <v>4.9000000000000002E-2</v>
      </c>
      <c r="F908" s="18">
        <v>66</v>
      </c>
      <c r="G908" s="18">
        <v>62</v>
      </c>
      <c r="H908" s="18">
        <v>0.27700000000000002</v>
      </c>
      <c r="I908" s="18">
        <v>0.67400000000000004</v>
      </c>
      <c r="J908" s="18">
        <v>0.05</v>
      </c>
      <c r="K908" s="18">
        <v>50500070</v>
      </c>
      <c r="L908" s="18">
        <v>0.29399999999999998</v>
      </c>
      <c r="M908" s="18">
        <f t="shared" si="9"/>
        <v>1</v>
      </c>
      <c r="N908" s="9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ht="15" x14ac:dyDescent="0.25">
      <c r="A909" s="14" t="s">
        <v>126</v>
      </c>
      <c r="B909" s="14" t="s">
        <v>154</v>
      </c>
      <c r="C909" s="16" t="s">
        <v>119</v>
      </c>
      <c r="D909" s="18">
        <v>1.9E-2</v>
      </c>
      <c r="E909" s="18">
        <v>1.0999999999999999E-2</v>
      </c>
      <c r="F909" s="18">
        <v>77</v>
      </c>
      <c r="G909" s="18">
        <v>70</v>
      </c>
      <c r="H909" s="18">
        <v>0.253</v>
      </c>
      <c r="I909" s="18">
        <v>0.67500000000000004</v>
      </c>
      <c r="J909" s="18">
        <v>7.1999999999999995E-2</v>
      </c>
      <c r="K909" s="18">
        <v>19858000</v>
      </c>
      <c r="L909" s="18">
        <v>0.184</v>
      </c>
      <c r="M909" s="18">
        <f t="shared" si="9"/>
        <v>0</v>
      </c>
      <c r="N909" s="9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ht="15" x14ac:dyDescent="0.25">
      <c r="A910" s="14" t="s">
        <v>126</v>
      </c>
      <c r="B910" s="14" t="s">
        <v>132</v>
      </c>
      <c r="C910" s="16" t="s">
        <v>119</v>
      </c>
      <c r="D910" s="18">
        <v>1.9E-2</v>
      </c>
      <c r="E910" s="18">
        <v>7.0000000000000001E-3</v>
      </c>
      <c r="F910" s="18">
        <v>79</v>
      </c>
      <c r="G910" s="18">
        <v>75</v>
      </c>
      <c r="H910" s="18">
        <v>0.28499999999999998</v>
      </c>
      <c r="I910" s="18">
        <v>0.68300000000000005</v>
      </c>
      <c r="J910" s="18">
        <v>3.3000000000000002E-2</v>
      </c>
      <c r="K910" s="18">
        <v>374697</v>
      </c>
      <c r="L910" s="18">
        <v>0.73899999999999999</v>
      </c>
      <c r="M910" s="18">
        <f t="shared" si="9"/>
        <v>0</v>
      </c>
      <c r="N910" s="9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ht="15" x14ac:dyDescent="0.25">
      <c r="A911" s="14" t="s">
        <v>126</v>
      </c>
      <c r="B911" s="14" t="s">
        <v>140</v>
      </c>
      <c r="C911" s="16" t="s">
        <v>119</v>
      </c>
      <c r="D911" s="18">
        <v>0.02</v>
      </c>
      <c r="E911" s="18">
        <v>2.7E-2</v>
      </c>
      <c r="F911" s="18">
        <v>72</v>
      </c>
      <c r="G911" s="18">
        <v>61</v>
      </c>
      <c r="H911" s="18">
        <v>0.245</v>
      </c>
      <c r="I911" s="18">
        <v>0.68</v>
      </c>
      <c r="J911" s="18">
        <v>7.4999999999999997E-2</v>
      </c>
      <c r="K911" s="18">
        <v>15308084</v>
      </c>
      <c r="L911" s="18">
        <v>0.54500000000000004</v>
      </c>
      <c r="M911" s="18">
        <f t="shared" si="9"/>
        <v>0</v>
      </c>
      <c r="N911" s="9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ht="15" x14ac:dyDescent="0.25">
      <c r="A912" s="14" t="s">
        <v>126</v>
      </c>
      <c r="B912" s="14" t="s">
        <v>146</v>
      </c>
      <c r="C912" s="16" t="s">
        <v>119</v>
      </c>
      <c r="D912" s="18">
        <v>2.1000000000000001E-2</v>
      </c>
      <c r="E912" s="18">
        <v>3.5000000000000003E-2</v>
      </c>
      <c r="F912" s="18">
        <v>70</v>
      </c>
      <c r="G912" s="18">
        <v>62</v>
      </c>
      <c r="H912" s="18">
        <v>0.28199999999999997</v>
      </c>
      <c r="I912" s="18">
        <v>0.68100000000000005</v>
      </c>
      <c r="J912" s="18">
        <v>3.6999999999999998E-2</v>
      </c>
      <c r="K912" s="18">
        <v>2559496</v>
      </c>
      <c r="L912" s="18">
        <v>0.63500000000000001</v>
      </c>
      <c r="M912" s="18">
        <f t="shared" si="9"/>
        <v>0</v>
      </c>
      <c r="N912" s="9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ht="15" x14ac:dyDescent="0.25">
      <c r="A913" s="14" t="s">
        <v>126</v>
      </c>
      <c r="B913" s="14" t="s">
        <v>159</v>
      </c>
      <c r="C913" s="16" t="s">
        <v>119</v>
      </c>
      <c r="D913" s="18">
        <v>2.1000000000000001E-2</v>
      </c>
      <c r="E913" s="18">
        <v>4.4999999999999998E-2</v>
      </c>
      <c r="F913" s="18">
        <v>71</v>
      </c>
      <c r="G913" s="18">
        <v>64</v>
      </c>
      <c r="H913" s="18">
        <v>0.32400000000000001</v>
      </c>
      <c r="I913" s="18">
        <v>0.629</v>
      </c>
      <c r="J913" s="18">
        <v>4.7E-2</v>
      </c>
      <c r="K913" s="18">
        <v>26488250</v>
      </c>
      <c r="L913" s="18">
        <v>0.36499999999999999</v>
      </c>
      <c r="M913" s="18">
        <f t="shared" si="9"/>
        <v>0</v>
      </c>
      <c r="N913" s="9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ht="15" x14ac:dyDescent="0.25">
      <c r="A914" s="14" t="s">
        <v>126</v>
      </c>
      <c r="B914" s="14" t="s">
        <v>138</v>
      </c>
      <c r="C914" s="16" t="s">
        <v>119</v>
      </c>
      <c r="D914" s="18">
        <v>2.1000000000000001E-2</v>
      </c>
      <c r="E914" s="18">
        <v>3.2000000000000001E-2</v>
      </c>
      <c r="F914" s="18">
        <v>71</v>
      </c>
      <c r="G914" s="18">
        <v>67</v>
      </c>
      <c r="H914" s="18">
        <v>0.3</v>
      </c>
      <c r="I914" s="18">
        <v>0.65100000000000002</v>
      </c>
      <c r="J914" s="18">
        <v>4.9000000000000002E-2</v>
      </c>
      <c r="K914" s="18">
        <v>227709821</v>
      </c>
      <c r="L914" s="18">
        <v>0.46700000000000003</v>
      </c>
      <c r="M914" s="18">
        <f t="shared" si="9"/>
        <v>1</v>
      </c>
      <c r="N914" s="9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ht="15" x14ac:dyDescent="0.25">
      <c r="A915" s="14" t="s">
        <v>126</v>
      </c>
      <c r="B915" s="14" t="s">
        <v>145</v>
      </c>
      <c r="C915" s="16" t="s">
        <v>119</v>
      </c>
      <c r="D915" s="18">
        <v>2.1000000000000001E-2</v>
      </c>
      <c r="E915" s="18">
        <v>1.7000000000000001E-2</v>
      </c>
      <c r="F915" s="18">
        <v>76</v>
      </c>
      <c r="G915" s="18">
        <v>74</v>
      </c>
      <c r="H915" s="18">
        <v>0.33200000000000002</v>
      </c>
      <c r="I915" s="18">
        <v>0.621</v>
      </c>
      <c r="J915" s="18">
        <v>4.7E-2</v>
      </c>
      <c r="K915" s="18">
        <v>302825</v>
      </c>
      <c r="L915" s="18">
        <v>0.35</v>
      </c>
      <c r="M915" s="18">
        <f t="shared" si="9"/>
        <v>0</v>
      </c>
      <c r="N915" s="9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ht="15" x14ac:dyDescent="0.25">
      <c r="A916" s="14" t="s">
        <v>126</v>
      </c>
      <c r="B916" s="14" t="s">
        <v>158</v>
      </c>
      <c r="C916" s="16" t="s">
        <v>119</v>
      </c>
      <c r="D916" s="18">
        <v>2.1999999999999999E-2</v>
      </c>
      <c r="E916" s="18">
        <v>5.7000000000000002E-2</v>
      </c>
      <c r="F916" s="18">
        <v>69</v>
      </c>
      <c r="G916" s="18">
        <v>61</v>
      </c>
      <c r="H916" s="18">
        <v>0.31900000000000001</v>
      </c>
      <c r="I916" s="18">
        <v>0.63600000000000001</v>
      </c>
      <c r="J916" s="18">
        <v>4.4999999999999998E-2</v>
      </c>
      <c r="K916" s="18">
        <v>4801595</v>
      </c>
      <c r="L916" s="18">
        <v>0.47299999999999998</v>
      </c>
      <c r="M916" s="18">
        <f t="shared" si="9"/>
        <v>0</v>
      </c>
      <c r="N916" s="9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ht="15" x14ac:dyDescent="0.25">
      <c r="A917" s="14" t="s">
        <v>126</v>
      </c>
      <c r="B917" s="14" t="s">
        <v>131</v>
      </c>
      <c r="C917" s="16" t="s">
        <v>119</v>
      </c>
      <c r="D917" s="18">
        <v>2.1999999999999999E-2</v>
      </c>
      <c r="E917" s="18">
        <v>4.2999999999999997E-2</v>
      </c>
      <c r="F917" s="18">
        <v>65</v>
      </c>
      <c r="G917" s="18">
        <v>65</v>
      </c>
      <c r="H917" s="18">
        <v>0.32900000000000001</v>
      </c>
      <c r="I917" s="18">
        <v>0.629</v>
      </c>
      <c r="J917" s="18">
        <v>4.1000000000000002E-2</v>
      </c>
      <c r="K917" s="18">
        <v>665568</v>
      </c>
      <c r="L917" s="18">
        <v>0.317</v>
      </c>
      <c r="M917" s="18">
        <f t="shared" si="9"/>
        <v>0</v>
      </c>
      <c r="N917" s="9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ht="15" x14ac:dyDescent="0.25">
      <c r="A918" s="14" t="s">
        <v>126</v>
      </c>
      <c r="B918" s="14" t="s">
        <v>137</v>
      </c>
      <c r="C918" s="16" t="s">
        <v>119</v>
      </c>
      <c r="D918" s="18">
        <v>2.3E-2</v>
      </c>
      <c r="E918" s="18">
        <v>5.3999999999999999E-2</v>
      </c>
      <c r="F918" s="18">
        <v>66</v>
      </c>
      <c r="G918" s="18">
        <v>63</v>
      </c>
      <c r="H918" s="18">
        <v>0.318</v>
      </c>
      <c r="I918" s="18">
        <v>0.63400000000000001</v>
      </c>
      <c r="J918" s="18">
        <v>4.8000000000000001E-2</v>
      </c>
      <c r="K918" s="18">
        <v>1143289350</v>
      </c>
      <c r="L918" s="18">
        <v>0.29599999999999999</v>
      </c>
      <c r="M918" s="18">
        <f t="shared" si="9"/>
        <v>1</v>
      </c>
      <c r="N918" s="9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ht="15" x14ac:dyDescent="0.25">
      <c r="A919" s="14" t="s">
        <v>126</v>
      </c>
      <c r="B919" s="14" t="s">
        <v>141</v>
      </c>
      <c r="C919" s="16" t="s">
        <v>119</v>
      </c>
      <c r="D919" s="18">
        <v>2.3E-2</v>
      </c>
      <c r="E919" s="18">
        <v>3.3000000000000002E-2</v>
      </c>
      <c r="F919" s="18">
        <v>72</v>
      </c>
      <c r="G919" s="18">
        <v>64</v>
      </c>
      <c r="H919" s="18">
        <v>0.308</v>
      </c>
      <c r="I919" s="18">
        <v>0.63800000000000001</v>
      </c>
      <c r="J919" s="18">
        <v>5.3999999999999999E-2</v>
      </c>
      <c r="K919" s="18">
        <v>5218400</v>
      </c>
      <c r="L919" s="18">
        <v>0.35299999999999998</v>
      </c>
      <c r="M919" s="18">
        <f t="shared" si="9"/>
        <v>0</v>
      </c>
      <c r="N919" s="9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ht="15" x14ac:dyDescent="0.25">
      <c r="A920" s="14" t="s">
        <v>126</v>
      </c>
      <c r="B920" s="14" t="s">
        <v>130</v>
      </c>
      <c r="C920" s="16" t="s">
        <v>119</v>
      </c>
      <c r="D920" s="18">
        <v>2.3E-2</v>
      </c>
      <c r="E920" s="18">
        <v>4.8000000000000001E-2</v>
      </c>
      <c r="F920" s="18">
        <v>68</v>
      </c>
      <c r="G920" s="18">
        <v>67</v>
      </c>
      <c r="H920" s="18">
        <v>0.33800000000000002</v>
      </c>
      <c r="I920" s="18">
        <v>0.61899999999999999</v>
      </c>
      <c r="J920" s="18">
        <v>4.3999999999999997E-2</v>
      </c>
      <c r="K920" s="18">
        <v>144868702</v>
      </c>
      <c r="L920" s="18">
        <v>0.27500000000000002</v>
      </c>
      <c r="M920" s="18">
        <f t="shared" si="9"/>
        <v>1</v>
      </c>
      <c r="N920" s="9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ht="15" x14ac:dyDescent="0.25">
      <c r="A921" s="14" t="s">
        <v>126</v>
      </c>
      <c r="B921" s="14" t="s">
        <v>133</v>
      </c>
      <c r="C921" s="16" t="s">
        <v>119</v>
      </c>
      <c r="D921" s="18">
        <v>2.5999999999999999E-2</v>
      </c>
      <c r="E921" s="18">
        <v>4.8000000000000001E-2</v>
      </c>
      <c r="F921" s="18">
        <v>71</v>
      </c>
      <c r="G921" s="18">
        <v>65</v>
      </c>
      <c r="H921" s="18">
        <v>0.35099999999999998</v>
      </c>
      <c r="I921" s="18">
        <v>0.60399999999999998</v>
      </c>
      <c r="J921" s="18">
        <v>4.4999999999999998E-2</v>
      </c>
      <c r="K921" s="18">
        <v>13555054</v>
      </c>
      <c r="L921" s="18">
        <v>0.193</v>
      </c>
      <c r="M921" s="18">
        <f t="shared" si="9"/>
        <v>0</v>
      </c>
      <c r="N921" s="9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ht="15" x14ac:dyDescent="0.25">
      <c r="A922" s="14" t="s">
        <v>126</v>
      </c>
      <c r="B922" s="14" t="s">
        <v>148</v>
      </c>
      <c r="C922" s="16" t="s">
        <v>119</v>
      </c>
      <c r="D922" s="18">
        <v>2.7E-2</v>
      </c>
      <c r="E922" s="18">
        <v>4.3999999999999997E-2</v>
      </c>
      <c r="F922" s="18">
        <v>66</v>
      </c>
      <c r="G922" s="18">
        <v>64</v>
      </c>
      <c r="H922" s="18">
        <v>0.39100000000000001</v>
      </c>
      <c r="I922" s="18">
        <v>0.56399999999999995</v>
      </c>
      <c r="J922" s="18">
        <v>4.4999999999999998E-2</v>
      </c>
      <c r="K922" s="18">
        <v>25634043</v>
      </c>
      <c r="L922" s="18">
        <v>0.155</v>
      </c>
      <c r="M922" s="18">
        <f t="shared" si="9"/>
        <v>0</v>
      </c>
      <c r="N922" s="9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ht="15" x14ac:dyDescent="0.25">
      <c r="A923" s="14" t="s">
        <v>126</v>
      </c>
      <c r="B923" s="14" t="s">
        <v>151</v>
      </c>
      <c r="C923" s="16" t="s">
        <v>119</v>
      </c>
      <c r="D923" s="18">
        <v>2.7E-2</v>
      </c>
      <c r="E923" s="18">
        <v>2.7E-2</v>
      </c>
      <c r="F923" s="18">
        <v>71</v>
      </c>
      <c r="G923" s="18">
        <v>64</v>
      </c>
      <c r="H923" s="18">
        <v>0.36699999999999999</v>
      </c>
      <c r="I923" s="18">
        <v>0.59799999999999998</v>
      </c>
      <c r="J923" s="18">
        <v>3.5000000000000003E-2</v>
      </c>
      <c r="K923" s="18">
        <v>87366573</v>
      </c>
      <c r="L923" s="18">
        <v>0.46300000000000002</v>
      </c>
      <c r="M923" s="18">
        <f t="shared" si="9"/>
        <v>1</v>
      </c>
      <c r="N923" s="9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ht="15" x14ac:dyDescent="0.25">
      <c r="A924" s="14" t="s">
        <v>126</v>
      </c>
      <c r="B924" s="14" t="s">
        <v>150</v>
      </c>
      <c r="C924" s="16" t="s">
        <v>119</v>
      </c>
      <c r="D924" s="18">
        <v>2.8000000000000001E-2</v>
      </c>
      <c r="E924" s="18">
        <v>7.9000000000000001E-2</v>
      </c>
      <c r="F924" s="18">
        <v>66</v>
      </c>
      <c r="G924" s="18">
        <v>65</v>
      </c>
      <c r="H924" s="18">
        <v>0.376</v>
      </c>
      <c r="I924" s="18">
        <v>0.58299999999999996</v>
      </c>
      <c r="J924" s="18">
        <v>4.2000000000000003E-2</v>
      </c>
      <c r="K924" s="18">
        <v>160905794</v>
      </c>
      <c r="L924" s="18">
        <v>0.35099999999999998</v>
      </c>
      <c r="M924" s="18">
        <f t="shared" si="9"/>
        <v>1</v>
      </c>
      <c r="N924" s="9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ht="15" x14ac:dyDescent="0.25">
      <c r="A925" s="14" t="s">
        <v>126</v>
      </c>
      <c r="B925" s="14" t="s">
        <v>142</v>
      </c>
      <c r="C925" s="16" t="s">
        <v>119</v>
      </c>
      <c r="D925" s="18">
        <v>2.9000000000000001E-2</v>
      </c>
      <c r="E925" s="18">
        <v>6.8000000000000005E-2</v>
      </c>
      <c r="F925" s="18">
        <v>66</v>
      </c>
      <c r="G925" s="18">
        <v>64</v>
      </c>
      <c r="H925" s="18">
        <v>0.39600000000000002</v>
      </c>
      <c r="I925" s="18">
        <v>0.56599999999999995</v>
      </c>
      <c r="J925" s="18">
        <v>3.7999999999999999E-2</v>
      </c>
      <c r="K925" s="18">
        <v>5895930</v>
      </c>
      <c r="L925" s="18">
        <v>0.28499999999999998</v>
      </c>
      <c r="M925" s="18">
        <f t="shared" si="9"/>
        <v>0</v>
      </c>
      <c r="N925" s="9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ht="15" x14ac:dyDescent="0.25">
      <c r="A926" s="14" t="s">
        <v>126</v>
      </c>
      <c r="B926" s="14" t="s">
        <v>155</v>
      </c>
      <c r="C926" s="16" t="s">
        <v>119</v>
      </c>
      <c r="D926" s="18">
        <v>0.03</v>
      </c>
      <c r="E926" s="18">
        <v>5.1999999999999998E-2</v>
      </c>
      <c r="F926" s="18">
        <v>70</v>
      </c>
      <c r="G926" s="18">
        <v>63</v>
      </c>
      <c r="H926" s="18">
        <v>0.376</v>
      </c>
      <c r="I926" s="18">
        <v>0.58699999999999997</v>
      </c>
      <c r="J926" s="18">
        <v>3.6999999999999998E-2</v>
      </c>
      <c r="K926" s="18">
        <v>6954522</v>
      </c>
      <c r="L926" s="18">
        <v>0.26500000000000001</v>
      </c>
      <c r="M926" s="18">
        <f t="shared" si="9"/>
        <v>0</v>
      </c>
      <c r="N926" s="9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ht="15" x14ac:dyDescent="0.25">
      <c r="A927" s="14" t="s">
        <v>126</v>
      </c>
      <c r="B927" s="14" t="s">
        <v>157</v>
      </c>
      <c r="C927" s="16" t="s">
        <v>119</v>
      </c>
      <c r="D927" s="18">
        <v>3.7999999999999999E-2</v>
      </c>
      <c r="E927" s="18">
        <v>6.2E-2</v>
      </c>
      <c r="F927" s="18">
        <v>65</v>
      </c>
      <c r="G927" s="18">
        <v>62</v>
      </c>
      <c r="H927" s="18">
        <v>0.47799999999999998</v>
      </c>
      <c r="I927" s="18">
        <v>0.49399999999999999</v>
      </c>
      <c r="J927" s="18">
        <v>2.8000000000000001E-2</v>
      </c>
      <c r="K927" s="18">
        <v>999053</v>
      </c>
      <c r="L927" s="18">
        <v>0.26900000000000002</v>
      </c>
      <c r="M927" s="18">
        <f t="shared" si="9"/>
        <v>0</v>
      </c>
      <c r="N927" s="9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ht="15" x14ac:dyDescent="0.25">
      <c r="A928" s="14" t="s">
        <v>126</v>
      </c>
      <c r="B928" s="14" t="s">
        <v>127</v>
      </c>
      <c r="C928" s="16" t="s">
        <v>119</v>
      </c>
      <c r="D928" s="18">
        <v>4.3999999999999997E-2</v>
      </c>
      <c r="E928" s="18">
        <v>8.2000000000000003E-2</v>
      </c>
      <c r="F928" s="18">
        <v>59</v>
      </c>
      <c r="G928" s="18">
        <v>56</v>
      </c>
      <c r="H928" s="18">
        <v>0.49299999999999999</v>
      </c>
      <c r="I928" s="18">
        <v>0.48699999999999999</v>
      </c>
      <c r="J928" s="18">
        <v>0.02</v>
      </c>
      <c r="K928" s="18">
        <v>25631282</v>
      </c>
      <c r="L928" s="18">
        <v>0.23200000000000001</v>
      </c>
      <c r="M928" s="18">
        <f t="shared" si="9"/>
        <v>0</v>
      </c>
      <c r="N928" s="9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ht="15" x14ac:dyDescent="0.25">
      <c r="A929" s="14" t="s">
        <v>126</v>
      </c>
      <c r="B929" s="14" t="s">
        <v>143</v>
      </c>
      <c r="C929" s="16" t="s">
        <v>120</v>
      </c>
      <c r="D929" s="18">
        <v>8.0000000000000002E-3</v>
      </c>
      <c r="E929" s="19">
        <v>3.2000000000000001E-2</v>
      </c>
      <c r="F929" s="18">
        <v>82</v>
      </c>
      <c r="G929" s="18">
        <v>77</v>
      </c>
      <c r="H929" s="18">
        <v>0.15</v>
      </c>
      <c r="I929" s="18">
        <v>0.77800000000000002</v>
      </c>
      <c r="J929" s="18">
        <v>7.0999999999999994E-2</v>
      </c>
      <c r="K929" s="18">
        <v>493206</v>
      </c>
      <c r="L929" s="18">
        <v>1</v>
      </c>
      <c r="M929" s="18">
        <f t="shared" si="9"/>
        <v>0</v>
      </c>
      <c r="N929" s="9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ht="15" x14ac:dyDescent="0.25">
      <c r="A930" s="14" t="s">
        <v>126</v>
      </c>
      <c r="B930" s="14" t="s">
        <v>139</v>
      </c>
      <c r="C930" s="16" t="s">
        <v>120</v>
      </c>
      <c r="D930" s="18">
        <v>8.9999999999999993E-3</v>
      </c>
      <c r="E930" s="18">
        <v>3.0000000000000001E-3</v>
      </c>
      <c r="F930" s="18">
        <v>86</v>
      </c>
      <c r="G930" s="18">
        <v>79</v>
      </c>
      <c r="H930" s="18">
        <v>0.13600000000000001</v>
      </c>
      <c r="I930" s="18">
        <v>0.65400000000000003</v>
      </c>
      <c r="J930" s="18">
        <v>0.21</v>
      </c>
      <c r="K930" s="18">
        <v>127770750</v>
      </c>
      <c r="L930" s="18">
        <v>0.88</v>
      </c>
      <c r="M930" s="18">
        <f t="shared" si="9"/>
        <v>1</v>
      </c>
      <c r="N930" s="9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ht="15" x14ac:dyDescent="0.25">
      <c r="A931" s="14" t="s">
        <v>126</v>
      </c>
      <c r="B931" s="14" t="s">
        <v>153</v>
      </c>
      <c r="C931" s="16" t="s">
        <v>120</v>
      </c>
      <c r="D931" s="18">
        <v>0.01</v>
      </c>
      <c r="E931" s="18">
        <v>4.0000000000000001E-3</v>
      </c>
      <c r="F931" s="18">
        <v>83</v>
      </c>
      <c r="G931" s="18">
        <v>76</v>
      </c>
      <c r="H931" s="18">
        <v>0.18</v>
      </c>
      <c r="I931" s="18">
        <v>0.72</v>
      </c>
      <c r="J931" s="18">
        <v>0.1</v>
      </c>
      <c r="K931" s="18">
        <v>48597652</v>
      </c>
      <c r="L931" s="18">
        <v>0.81599999999999995</v>
      </c>
      <c r="M931" s="18">
        <f t="shared" si="9"/>
        <v>0</v>
      </c>
      <c r="N931" s="9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ht="15" x14ac:dyDescent="0.25">
      <c r="A932" s="14" t="s">
        <v>126</v>
      </c>
      <c r="B932" s="14" t="s">
        <v>152</v>
      </c>
      <c r="C932" s="16" t="s">
        <v>120</v>
      </c>
      <c r="D932" s="18">
        <v>0.01</v>
      </c>
      <c r="E932" s="18">
        <v>2E-3</v>
      </c>
      <c r="F932" s="18">
        <v>83</v>
      </c>
      <c r="G932" s="18">
        <v>78</v>
      </c>
      <c r="H932" s="18">
        <v>0.184</v>
      </c>
      <c r="I932" s="18">
        <v>0.73099999999999998</v>
      </c>
      <c r="J932" s="18">
        <v>8.5000000000000006E-2</v>
      </c>
      <c r="K932" s="18">
        <v>4588600</v>
      </c>
      <c r="L932" s="18">
        <v>1</v>
      </c>
      <c r="M932" s="18">
        <f t="shared" si="9"/>
        <v>0</v>
      </c>
      <c r="N932" s="9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ht="15" x14ac:dyDescent="0.25">
      <c r="A933" s="14" t="s">
        <v>126</v>
      </c>
      <c r="B933" s="14" t="s">
        <v>136</v>
      </c>
      <c r="C933" s="16" t="s">
        <v>120</v>
      </c>
      <c r="D933" s="18">
        <v>0.01</v>
      </c>
      <c r="E933" s="19">
        <v>3.2000000000000001E-2</v>
      </c>
      <c r="F933" s="18">
        <v>85</v>
      </c>
      <c r="G933" s="18">
        <v>79</v>
      </c>
      <c r="H933" s="18">
        <v>0.13200000000000001</v>
      </c>
      <c r="I933" s="18">
        <v>0.74399999999999999</v>
      </c>
      <c r="J933" s="18">
        <v>0.124</v>
      </c>
      <c r="K933" s="18">
        <v>6916300</v>
      </c>
      <c r="L933" s="18">
        <v>1</v>
      </c>
      <c r="M933" s="18">
        <f t="shared" si="9"/>
        <v>0</v>
      </c>
      <c r="N933" s="9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ht="15" x14ac:dyDescent="0.25">
      <c r="A934" s="14" t="s">
        <v>126</v>
      </c>
      <c r="B934" s="14" t="s">
        <v>156</v>
      </c>
      <c r="C934" s="16" t="s">
        <v>120</v>
      </c>
      <c r="D934" s="18">
        <v>1.2E-2</v>
      </c>
      <c r="E934" s="18">
        <v>1.4E-2</v>
      </c>
      <c r="F934" s="18">
        <v>76</v>
      </c>
      <c r="G934" s="18">
        <v>70</v>
      </c>
      <c r="H934" s="18">
        <v>0.21199999999999999</v>
      </c>
      <c r="I934" s="18">
        <v>0.70699999999999996</v>
      </c>
      <c r="J934" s="18">
        <v>8.2000000000000003E-2</v>
      </c>
      <c r="K934" s="18">
        <v>66076927</v>
      </c>
      <c r="L934" s="18">
        <v>0.40100000000000002</v>
      </c>
      <c r="M934" s="18">
        <f t="shared" si="9"/>
        <v>1</v>
      </c>
      <c r="N934" s="9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ht="15" x14ac:dyDescent="0.25">
      <c r="A935" s="14" t="s">
        <v>126</v>
      </c>
      <c r="B935" s="14" t="s">
        <v>134</v>
      </c>
      <c r="C935" s="16" t="s">
        <v>120</v>
      </c>
      <c r="D935" s="18">
        <v>1.2E-2</v>
      </c>
      <c r="E935" s="18">
        <v>1.7000000000000001E-2</v>
      </c>
      <c r="F935" s="18">
        <v>76</v>
      </c>
      <c r="G935" s="18">
        <v>73</v>
      </c>
      <c r="H935" s="18">
        <v>0.192</v>
      </c>
      <c r="I935" s="18">
        <v>0.72899999999999998</v>
      </c>
      <c r="J935" s="18">
        <v>7.9000000000000001E-2</v>
      </c>
      <c r="K935" s="18">
        <v>1317885000</v>
      </c>
      <c r="L935" s="18">
        <v>0.45200000000000001</v>
      </c>
      <c r="M935" s="18">
        <f t="shared" si="9"/>
        <v>1</v>
      </c>
      <c r="N935" s="9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ht="15" x14ac:dyDescent="0.25">
      <c r="A936" s="14" t="s">
        <v>126</v>
      </c>
      <c r="B936" s="14" t="s">
        <v>135</v>
      </c>
      <c r="C936" s="16" t="s">
        <v>120</v>
      </c>
      <c r="D936" s="18">
        <v>1.2999999999999999E-2</v>
      </c>
      <c r="E936" s="18">
        <v>1.9E-2</v>
      </c>
      <c r="F936" s="18">
        <v>77</v>
      </c>
      <c r="G936" s="18">
        <v>70</v>
      </c>
      <c r="H936" s="18">
        <v>0.17599999999999999</v>
      </c>
      <c r="I936" s="18">
        <v>0.67800000000000005</v>
      </c>
      <c r="J936" s="18">
        <v>0.14599999999999999</v>
      </c>
      <c r="K936" s="18">
        <v>4388400</v>
      </c>
      <c r="L936" s="18">
        <v>0.52600000000000002</v>
      </c>
      <c r="M936" s="18">
        <f t="shared" si="9"/>
        <v>0</v>
      </c>
      <c r="N936" s="9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ht="15" x14ac:dyDescent="0.25">
      <c r="A937" s="14" t="s">
        <v>126</v>
      </c>
      <c r="B937" s="14" t="s">
        <v>128</v>
      </c>
      <c r="C937" s="16" t="s">
        <v>120</v>
      </c>
      <c r="D937" s="18">
        <v>1.4E-2</v>
      </c>
      <c r="E937" s="18">
        <v>1.9E-2</v>
      </c>
      <c r="F937" s="18">
        <v>77</v>
      </c>
      <c r="G937" s="18">
        <v>70</v>
      </c>
      <c r="H937" s="18">
        <v>0.21099999999999999</v>
      </c>
      <c r="I937" s="18">
        <v>0.67600000000000005</v>
      </c>
      <c r="J937" s="18">
        <v>0.114</v>
      </c>
      <c r="K937" s="18">
        <v>2989882</v>
      </c>
      <c r="L937" s="18">
        <v>0.64100000000000001</v>
      </c>
      <c r="M937" s="18">
        <f t="shared" si="9"/>
        <v>0</v>
      </c>
      <c r="N937" s="9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ht="15" x14ac:dyDescent="0.25">
      <c r="A938" s="14" t="s">
        <v>126</v>
      </c>
      <c r="B938" s="14" t="s">
        <v>149</v>
      </c>
      <c r="C938" s="16" t="s">
        <v>120</v>
      </c>
      <c r="D938" s="18">
        <v>1.4999999999999999E-2</v>
      </c>
      <c r="E938" s="18">
        <v>2.5999999999999999E-2</v>
      </c>
      <c r="F938" s="18">
        <v>72</v>
      </c>
      <c r="G938" s="18">
        <v>65</v>
      </c>
      <c r="H938" s="18">
        <v>0.23899999999999999</v>
      </c>
      <c r="I938" s="18">
        <v>0.68100000000000005</v>
      </c>
      <c r="J938" s="18">
        <v>0.08</v>
      </c>
      <c r="K938" s="18">
        <v>24111989</v>
      </c>
      <c r="L938" s="18">
        <v>0.6</v>
      </c>
      <c r="M938" s="18">
        <f t="shared" si="9"/>
        <v>0</v>
      </c>
      <c r="N938" s="9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ht="15" x14ac:dyDescent="0.25">
      <c r="A939" s="14" t="s">
        <v>126</v>
      </c>
      <c r="B939" s="14" t="s">
        <v>160</v>
      </c>
      <c r="C939" s="16" t="s">
        <v>120</v>
      </c>
      <c r="D939" s="18">
        <v>1.7000000000000001E-2</v>
      </c>
      <c r="E939" s="18">
        <v>2.1999999999999999E-2</v>
      </c>
      <c r="F939" s="18">
        <v>80</v>
      </c>
      <c r="G939" s="18">
        <v>70</v>
      </c>
      <c r="H939" s="18">
        <v>0.254</v>
      </c>
      <c r="I939" s="18">
        <v>0.68</v>
      </c>
      <c r="J939" s="18">
        <v>6.6000000000000003E-2</v>
      </c>
      <c r="K939" s="18">
        <v>84221100</v>
      </c>
      <c r="L939" s="18">
        <v>0.28499999999999998</v>
      </c>
      <c r="M939" s="18">
        <f t="shared" si="9"/>
        <v>1</v>
      </c>
      <c r="N939" s="9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ht="15" x14ac:dyDescent="0.25">
      <c r="A940" s="14" t="s">
        <v>126</v>
      </c>
      <c r="B940" s="14" t="s">
        <v>129</v>
      </c>
      <c r="C940" s="16" t="s">
        <v>120</v>
      </c>
      <c r="D940" s="18">
        <v>1.7999999999999999E-2</v>
      </c>
      <c r="E940" s="18">
        <v>3.9E-2</v>
      </c>
      <c r="F940" s="18">
        <v>73</v>
      </c>
      <c r="G940" s="18">
        <v>67</v>
      </c>
      <c r="H940" s="18">
        <v>0.24299999999999999</v>
      </c>
      <c r="I940" s="18">
        <v>0.69299999999999995</v>
      </c>
      <c r="J940" s="18">
        <v>6.3E-2</v>
      </c>
      <c r="K940" s="18">
        <v>8581300</v>
      </c>
      <c r="L940" s="18">
        <v>0.52800000000000002</v>
      </c>
      <c r="M940" s="18">
        <f t="shared" si="9"/>
        <v>0</v>
      </c>
      <c r="N940" s="9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ht="15" x14ac:dyDescent="0.25">
      <c r="A941" s="14" t="s">
        <v>126</v>
      </c>
      <c r="B941" s="14" t="s">
        <v>144</v>
      </c>
      <c r="C941" s="16" t="s">
        <v>120</v>
      </c>
      <c r="D941" s="18">
        <v>1.7999999999999999E-2</v>
      </c>
      <c r="E941" s="18">
        <v>7.0000000000000001E-3</v>
      </c>
      <c r="F941" s="18">
        <v>76</v>
      </c>
      <c r="G941" s="18">
        <v>72</v>
      </c>
      <c r="H941" s="18">
        <v>0.29199999999999998</v>
      </c>
      <c r="I941" s="18">
        <v>0.66300000000000003</v>
      </c>
      <c r="J941" s="18">
        <v>4.4999999999999998E-2</v>
      </c>
      <c r="K941" s="18">
        <v>26813819</v>
      </c>
      <c r="L941" s="18">
        <v>0.68400000000000005</v>
      </c>
      <c r="M941" s="18">
        <f t="shared" si="9"/>
        <v>0</v>
      </c>
      <c r="N941" s="9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ht="15" x14ac:dyDescent="0.25">
      <c r="A942" s="14" t="s">
        <v>126</v>
      </c>
      <c r="B942" s="14" t="s">
        <v>132</v>
      </c>
      <c r="C942" s="16" t="s">
        <v>120</v>
      </c>
      <c r="D942" s="18">
        <v>1.7999999999999999E-2</v>
      </c>
      <c r="E942" s="18">
        <v>8.0000000000000002E-3</v>
      </c>
      <c r="F942" s="18">
        <v>79</v>
      </c>
      <c r="G942" s="18">
        <v>76</v>
      </c>
      <c r="H942" s="18">
        <v>0.28000000000000003</v>
      </c>
      <c r="I942" s="18">
        <v>0.68600000000000005</v>
      </c>
      <c r="J942" s="18">
        <v>3.3000000000000002E-2</v>
      </c>
      <c r="K942" s="18">
        <v>381440</v>
      </c>
      <c r="L942" s="18">
        <v>0.74299999999999999</v>
      </c>
      <c r="M942" s="18">
        <f t="shared" si="9"/>
        <v>0</v>
      </c>
      <c r="N942" s="9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ht="15" x14ac:dyDescent="0.25">
      <c r="A943" s="14" t="s">
        <v>126</v>
      </c>
      <c r="B943" s="14" t="s">
        <v>147</v>
      </c>
      <c r="C943" s="16" t="s">
        <v>120</v>
      </c>
      <c r="D943" s="18">
        <v>1.9E-2</v>
      </c>
      <c r="E943" s="18">
        <v>4.8000000000000001E-2</v>
      </c>
      <c r="F943" s="18">
        <v>66</v>
      </c>
      <c r="G943" s="18">
        <v>62</v>
      </c>
      <c r="H943" s="18">
        <v>0.27200000000000002</v>
      </c>
      <c r="I943" s="18">
        <v>0.67800000000000005</v>
      </c>
      <c r="J943" s="18">
        <v>0.05</v>
      </c>
      <c r="K943" s="18">
        <v>50828959</v>
      </c>
      <c r="L943" s="18">
        <v>0.29899999999999999</v>
      </c>
      <c r="M943" s="18">
        <f t="shared" si="9"/>
        <v>1</v>
      </c>
      <c r="N943" s="9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ht="15" x14ac:dyDescent="0.25">
      <c r="A944" s="14" t="s">
        <v>126</v>
      </c>
      <c r="B944" s="14" t="s">
        <v>154</v>
      </c>
      <c r="C944" s="16" t="s">
        <v>120</v>
      </c>
      <c r="D944" s="18">
        <v>1.9E-2</v>
      </c>
      <c r="E944" s="18">
        <v>1.0999999999999999E-2</v>
      </c>
      <c r="F944" s="18">
        <v>77</v>
      </c>
      <c r="G944" s="18">
        <v>70</v>
      </c>
      <c r="H944" s="18">
        <v>0.252</v>
      </c>
      <c r="I944" s="18">
        <v>0.67500000000000004</v>
      </c>
      <c r="J944" s="18">
        <v>7.2999999999999995E-2</v>
      </c>
      <c r="K944" s="18">
        <v>20039000</v>
      </c>
      <c r="L944" s="18">
        <v>0.184</v>
      </c>
      <c r="M944" s="18">
        <f t="shared" si="9"/>
        <v>0</v>
      </c>
      <c r="N944" s="9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ht="15" x14ac:dyDescent="0.25">
      <c r="A945" s="14" t="s">
        <v>126</v>
      </c>
      <c r="B945" s="14" t="s">
        <v>140</v>
      </c>
      <c r="C945" s="16" t="s">
        <v>120</v>
      </c>
      <c r="D945" s="18">
        <v>2.1000000000000001E-2</v>
      </c>
      <c r="E945" s="18">
        <v>2.5000000000000001E-2</v>
      </c>
      <c r="F945" s="18">
        <v>73</v>
      </c>
      <c r="G945" s="18">
        <v>61</v>
      </c>
      <c r="H945" s="18">
        <v>0.24399999999999999</v>
      </c>
      <c r="I945" s="18">
        <v>0.68200000000000005</v>
      </c>
      <c r="J945" s="18">
        <v>7.2999999999999995E-2</v>
      </c>
      <c r="K945" s="18">
        <v>15484192</v>
      </c>
      <c r="L945" s="18">
        <v>0.54300000000000004</v>
      </c>
      <c r="M945" s="18">
        <f t="shared" si="9"/>
        <v>0</v>
      </c>
      <c r="N945" s="9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ht="15" x14ac:dyDescent="0.25">
      <c r="A946" s="14" t="s">
        <v>126</v>
      </c>
      <c r="B946" s="14" t="s">
        <v>138</v>
      </c>
      <c r="C946" s="16" t="s">
        <v>120</v>
      </c>
      <c r="D946" s="18">
        <v>2.1000000000000001E-2</v>
      </c>
      <c r="E946" s="18">
        <v>3.1E-2</v>
      </c>
      <c r="F946" s="18">
        <v>71</v>
      </c>
      <c r="G946" s="18">
        <v>67</v>
      </c>
      <c r="H946" s="18">
        <v>0.3</v>
      </c>
      <c r="I946" s="18">
        <v>0.65100000000000002</v>
      </c>
      <c r="J946" s="18">
        <v>4.9000000000000002E-2</v>
      </c>
      <c r="K946" s="18">
        <v>230972808</v>
      </c>
      <c r="L946" s="18">
        <v>0.47499999999999998</v>
      </c>
      <c r="M946" s="18">
        <f t="shared" si="9"/>
        <v>1</v>
      </c>
      <c r="N946" s="9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ht="15" x14ac:dyDescent="0.25">
      <c r="A947" s="14" t="s">
        <v>126</v>
      </c>
      <c r="B947" s="14" t="s">
        <v>158</v>
      </c>
      <c r="C947" s="16" t="s">
        <v>120</v>
      </c>
      <c r="D947" s="18">
        <v>2.1999999999999999E-2</v>
      </c>
      <c r="E947" s="18">
        <v>5.5E-2</v>
      </c>
      <c r="F947" s="18">
        <v>69</v>
      </c>
      <c r="G947" s="18">
        <v>61</v>
      </c>
      <c r="H947" s="18">
        <v>0.311</v>
      </c>
      <c r="I947" s="18">
        <v>0.64500000000000002</v>
      </c>
      <c r="J947" s="18">
        <v>4.3999999999999997E-2</v>
      </c>
      <c r="K947" s="18">
        <v>4858236</v>
      </c>
      <c r="L947" s="18">
        <v>0.47599999999999998</v>
      </c>
      <c r="M947" s="18">
        <f t="shared" si="9"/>
        <v>0</v>
      </c>
      <c r="N947" s="9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ht="15" x14ac:dyDescent="0.25">
      <c r="A948" s="14" t="s">
        <v>126</v>
      </c>
      <c r="B948" s="14" t="s">
        <v>146</v>
      </c>
      <c r="C948" s="16" t="s">
        <v>120</v>
      </c>
      <c r="D948" s="18">
        <v>2.1999999999999999E-2</v>
      </c>
      <c r="E948" s="18">
        <v>3.3000000000000002E-2</v>
      </c>
      <c r="F948" s="18">
        <v>70</v>
      </c>
      <c r="G948" s="18">
        <v>62</v>
      </c>
      <c r="H948" s="18">
        <v>0.27600000000000002</v>
      </c>
      <c r="I948" s="18">
        <v>0.68600000000000005</v>
      </c>
      <c r="J948" s="18">
        <v>3.7999999999999999E-2</v>
      </c>
      <c r="K948" s="18">
        <v>2595068</v>
      </c>
      <c r="L948" s="18">
        <v>0.64600000000000002</v>
      </c>
      <c r="M948" s="18">
        <f t="shared" si="9"/>
        <v>0</v>
      </c>
      <c r="N948" s="9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ht="15" x14ac:dyDescent="0.25">
      <c r="A949" s="14" t="s">
        <v>126</v>
      </c>
      <c r="B949" s="14" t="s">
        <v>137</v>
      </c>
      <c r="C949" s="16" t="s">
        <v>120</v>
      </c>
      <c r="D949" s="18">
        <v>2.1999999999999999E-2</v>
      </c>
      <c r="E949" s="18">
        <v>5.1999999999999998E-2</v>
      </c>
      <c r="F949" s="18">
        <v>66</v>
      </c>
      <c r="G949" s="18">
        <v>63</v>
      </c>
      <c r="H949" s="18">
        <v>0.314</v>
      </c>
      <c r="I949" s="18">
        <v>0.63800000000000001</v>
      </c>
      <c r="J949" s="18">
        <v>4.9000000000000002E-2</v>
      </c>
      <c r="K949" s="18">
        <v>1159095250</v>
      </c>
      <c r="L949" s="18">
        <v>0.29899999999999999</v>
      </c>
      <c r="M949" s="18">
        <f t="shared" si="9"/>
        <v>1</v>
      </c>
      <c r="N949" s="9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ht="15" x14ac:dyDescent="0.25">
      <c r="A950" s="14" t="s">
        <v>126</v>
      </c>
      <c r="B950" s="14" t="s">
        <v>131</v>
      </c>
      <c r="C950" s="16" t="s">
        <v>120</v>
      </c>
      <c r="D950" s="18">
        <v>2.1999999999999999E-2</v>
      </c>
      <c r="E950" s="18">
        <v>4.1000000000000002E-2</v>
      </c>
      <c r="F950" s="18">
        <v>66</v>
      </c>
      <c r="G950" s="18">
        <v>65</v>
      </c>
      <c r="H950" s="18">
        <v>0.32</v>
      </c>
      <c r="I950" s="18">
        <v>0.63800000000000001</v>
      </c>
      <c r="J950" s="18">
        <v>4.2000000000000003E-2</v>
      </c>
      <c r="K950" s="18">
        <v>679365</v>
      </c>
      <c r="L950" s="18">
        <v>0.32500000000000001</v>
      </c>
      <c r="M950" s="18">
        <f t="shared" si="9"/>
        <v>0</v>
      </c>
      <c r="N950" s="9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ht="15" x14ac:dyDescent="0.25">
      <c r="A951" s="14" t="s">
        <v>126</v>
      </c>
      <c r="B951" s="14" t="s">
        <v>130</v>
      </c>
      <c r="C951" s="16" t="s">
        <v>120</v>
      </c>
      <c r="D951" s="18">
        <v>2.1999999999999999E-2</v>
      </c>
      <c r="E951" s="18">
        <v>4.5999999999999999E-2</v>
      </c>
      <c r="F951" s="18">
        <v>69</v>
      </c>
      <c r="G951" s="18">
        <v>68</v>
      </c>
      <c r="H951" s="18">
        <v>0.33300000000000002</v>
      </c>
      <c r="I951" s="18">
        <v>0.623</v>
      </c>
      <c r="J951" s="18">
        <v>4.3999999999999997E-2</v>
      </c>
      <c r="K951" s="18">
        <v>146457067</v>
      </c>
      <c r="L951" s="18">
        <v>0.28199999999999997</v>
      </c>
      <c r="M951" s="18">
        <f t="shared" si="9"/>
        <v>1</v>
      </c>
      <c r="N951" s="9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ht="15" x14ac:dyDescent="0.25">
      <c r="A952" s="14" t="s">
        <v>126</v>
      </c>
      <c r="B952" s="14" t="s">
        <v>145</v>
      </c>
      <c r="C952" s="16" t="s">
        <v>120</v>
      </c>
      <c r="D952" s="18">
        <v>2.1999999999999999E-2</v>
      </c>
      <c r="E952" s="18">
        <v>1.4999999999999999E-2</v>
      </c>
      <c r="F952" s="18">
        <v>77</v>
      </c>
      <c r="G952" s="18">
        <v>74</v>
      </c>
      <c r="H952" s="18">
        <v>0.32200000000000001</v>
      </c>
      <c r="I952" s="18">
        <v>0.63</v>
      </c>
      <c r="J952" s="18">
        <v>4.8000000000000001E-2</v>
      </c>
      <c r="K952" s="18">
        <v>308239</v>
      </c>
      <c r="L952" s="18">
        <v>0.36299999999999999</v>
      </c>
      <c r="M952" s="18">
        <f t="shared" si="9"/>
        <v>0</v>
      </c>
      <c r="N952" s="9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ht="15" x14ac:dyDescent="0.25">
      <c r="A953" s="14" t="s">
        <v>126</v>
      </c>
      <c r="B953" s="14" t="s">
        <v>159</v>
      </c>
      <c r="C953" s="16" t="s">
        <v>120</v>
      </c>
      <c r="D953" s="18">
        <v>2.3E-2</v>
      </c>
      <c r="E953" s="18">
        <v>4.3999999999999997E-2</v>
      </c>
      <c r="F953" s="18">
        <v>71</v>
      </c>
      <c r="G953" s="18">
        <v>64</v>
      </c>
      <c r="H953" s="18">
        <v>0.317</v>
      </c>
      <c r="I953" s="18">
        <v>0.63700000000000001</v>
      </c>
      <c r="J953" s="18">
        <v>4.5999999999999999E-2</v>
      </c>
      <c r="K953" s="18">
        <v>26868000</v>
      </c>
      <c r="L953" s="18">
        <v>0.36399999999999999</v>
      </c>
      <c r="M953" s="18">
        <f t="shared" si="9"/>
        <v>0</v>
      </c>
      <c r="N953" s="9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ht="15" x14ac:dyDescent="0.25">
      <c r="A954" s="14" t="s">
        <v>126</v>
      </c>
      <c r="B954" s="14" t="s">
        <v>141</v>
      </c>
      <c r="C954" s="16" t="s">
        <v>120</v>
      </c>
      <c r="D954" s="18">
        <v>2.3E-2</v>
      </c>
      <c r="E954" s="18">
        <v>3.2000000000000001E-2</v>
      </c>
      <c r="F954" s="18">
        <v>72</v>
      </c>
      <c r="G954" s="18">
        <v>64</v>
      </c>
      <c r="H954" s="18">
        <v>0.30399999999999999</v>
      </c>
      <c r="I954" s="18">
        <v>0.64400000000000002</v>
      </c>
      <c r="J954" s="18">
        <v>5.1999999999999998E-2</v>
      </c>
      <c r="K954" s="18">
        <v>5268400</v>
      </c>
      <c r="L954" s="18">
        <v>0.35299999999999998</v>
      </c>
      <c r="M954" s="18">
        <f t="shared" si="9"/>
        <v>0</v>
      </c>
      <c r="N954" s="9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ht="15" x14ac:dyDescent="0.25">
      <c r="A955" s="14" t="s">
        <v>126</v>
      </c>
      <c r="B955" s="14" t="s">
        <v>151</v>
      </c>
      <c r="C955" s="16" t="s">
        <v>120</v>
      </c>
      <c r="D955" s="18">
        <v>2.5999999999999999E-2</v>
      </c>
      <c r="E955" s="18">
        <v>2.7E-2</v>
      </c>
      <c r="F955" s="18">
        <v>71</v>
      </c>
      <c r="G955" s="18">
        <v>64</v>
      </c>
      <c r="H955" s="18">
        <v>0.36399999999999999</v>
      </c>
      <c r="I955" s="18">
        <v>0.60099999999999998</v>
      </c>
      <c r="J955" s="18">
        <v>3.5000000000000003E-2</v>
      </c>
      <c r="K955" s="18">
        <v>88875548</v>
      </c>
      <c r="L955" s="18">
        <v>0.46100000000000002</v>
      </c>
      <c r="M955" s="18">
        <f t="shared" si="9"/>
        <v>1</v>
      </c>
      <c r="N955" s="9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ht="15" x14ac:dyDescent="0.25">
      <c r="A956" s="14" t="s">
        <v>126</v>
      </c>
      <c r="B956" s="14" t="s">
        <v>148</v>
      </c>
      <c r="C956" s="16" t="s">
        <v>120</v>
      </c>
      <c r="D956" s="18">
        <v>2.5999999999999999E-2</v>
      </c>
      <c r="E956" s="18">
        <v>4.2000000000000003E-2</v>
      </c>
      <c r="F956" s="18">
        <v>67</v>
      </c>
      <c r="G956" s="18">
        <v>65</v>
      </c>
      <c r="H956" s="18">
        <v>0.38700000000000001</v>
      </c>
      <c r="I956" s="18">
        <v>0.56599999999999995</v>
      </c>
      <c r="J956" s="18">
        <v>4.5999999999999999E-2</v>
      </c>
      <c r="K956" s="18">
        <v>25950022</v>
      </c>
      <c r="L956" s="18">
        <v>0.158</v>
      </c>
      <c r="M956" s="18">
        <f t="shared" si="9"/>
        <v>0</v>
      </c>
      <c r="N956" s="9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ht="15" x14ac:dyDescent="0.25">
      <c r="A957" s="14" t="s">
        <v>126</v>
      </c>
      <c r="B957" s="14" t="s">
        <v>133</v>
      </c>
      <c r="C957" s="16" t="s">
        <v>120</v>
      </c>
      <c r="D957" s="18">
        <v>2.5999999999999999E-2</v>
      </c>
      <c r="E957" s="18">
        <v>4.4999999999999998E-2</v>
      </c>
      <c r="F957" s="18">
        <v>72</v>
      </c>
      <c r="G957" s="18">
        <v>66</v>
      </c>
      <c r="H957" s="18">
        <v>0.34100000000000003</v>
      </c>
      <c r="I957" s="18">
        <v>0.61199999999999999</v>
      </c>
      <c r="J957" s="18">
        <v>4.5999999999999999E-2</v>
      </c>
      <c r="K957" s="18">
        <v>13747288</v>
      </c>
      <c r="L957" s="18">
        <v>0.19400000000000001</v>
      </c>
      <c r="M957" s="18">
        <f t="shared" si="9"/>
        <v>0</v>
      </c>
      <c r="N957" s="9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ht="15" x14ac:dyDescent="0.25">
      <c r="A958" s="14" t="s">
        <v>126</v>
      </c>
      <c r="B958" s="14" t="s">
        <v>150</v>
      </c>
      <c r="C958" s="16" t="s">
        <v>120</v>
      </c>
      <c r="D958" s="18">
        <v>2.8000000000000001E-2</v>
      </c>
      <c r="E958" s="18">
        <v>7.8E-2</v>
      </c>
      <c r="F958" s="18">
        <v>66</v>
      </c>
      <c r="G958" s="18">
        <v>65</v>
      </c>
      <c r="H958" s="18">
        <v>0.37</v>
      </c>
      <c r="I958" s="18">
        <v>0.58799999999999997</v>
      </c>
      <c r="J958" s="18">
        <v>4.2000000000000003E-2</v>
      </c>
      <c r="K958" s="18">
        <v>163928329</v>
      </c>
      <c r="L958" s="18">
        <v>0.35399999999999998</v>
      </c>
      <c r="M958" s="18">
        <f t="shared" si="9"/>
        <v>1</v>
      </c>
      <c r="N958" s="9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ht="15" x14ac:dyDescent="0.25">
      <c r="A959" s="14" t="s">
        <v>126</v>
      </c>
      <c r="B959" s="14" t="s">
        <v>142</v>
      </c>
      <c r="C959" s="16" t="s">
        <v>120</v>
      </c>
      <c r="D959" s="18">
        <v>2.9000000000000001E-2</v>
      </c>
      <c r="E959" s="18">
        <v>6.5000000000000002E-2</v>
      </c>
      <c r="F959" s="18">
        <v>67</v>
      </c>
      <c r="G959" s="18">
        <v>64</v>
      </c>
      <c r="H959" s="18">
        <v>0.38900000000000001</v>
      </c>
      <c r="I959" s="18">
        <v>0.57399999999999995</v>
      </c>
      <c r="J959" s="18">
        <v>3.6999999999999998E-2</v>
      </c>
      <c r="K959" s="18">
        <v>6013278</v>
      </c>
      <c r="L959" s="18">
        <v>0.29699999999999999</v>
      </c>
      <c r="M959" s="18">
        <f t="shared" si="9"/>
        <v>0</v>
      </c>
      <c r="N959" s="9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ht="15" x14ac:dyDescent="0.25">
      <c r="A960" s="14" t="s">
        <v>126</v>
      </c>
      <c r="B960" s="14" t="s">
        <v>155</v>
      </c>
      <c r="C960" s="16" t="s">
        <v>120</v>
      </c>
      <c r="D960" s="18">
        <v>3.1E-2</v>
      </c>
      <c r="E960" s="18">
        <v>0.05</v>
      </c>
      <c r="F960" s="18">
        <v>70</v>
      </c>
      <c r="G960" s="18">
        <v>63</v>
      </c>
      <c r="H960" s="18">
        <v>0.37</v>
      </c>
      <c r="I960" s="18">
        <v>0.59399999999999997</v>
      </c>
      <c r="J960" s="18">
        <v>3.5999999999999997E-2</v>
      </c>
      <c r="K960" s="18">
        <v>7111025</v>
      </c>
      <c r="L960" s="18">
        <v>0.26500000000000001</v>
      </c>
      <c r="M960" s="18">
        <f t="shared" si="9"/>
        <v>0</v>
      </c>
      <c r="N960" s="9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ht="15" x14ac:dyDescent="0.25">
      <c r="A961" s="14" t="s">
        <v>126</v>
      </c>
      <c r="B961" s="14" t="s">
        <v>157</v>
      </c>
      <c r="C961" s="16" t="s">
        <v>120</v>
      </c>
      <c r="D961" s="18">
        <v>3.6999999999999998E-2</v>
      </c>
      <c r="E961" s="18">
        <v>5.8999999999999997E-2</v>
      </c>
      <c r="F961" s="18">
        <v>66</v>
      </c>
      <c r="G961" s="18">
        <v>63</v>
      </c>
      <c r="H961" s="18">
        <v>0.47699999999999998</v>
      </c>
      <c r="I961" s="18">
        <v>0.49399999999999999</v>
      </c>
      <c r="J961" s="18">
        <v>2.9000000000000001E-2</v>
      </c>
      <c r="K961" s="18">
        <v>1015482</v>
      </c>
      <c r="L961" s="18">
        <v>0.27600000000000002</v>
      </c>
      <c r="M961" s="18">
        <f t="shared" si="9"/>
        <v>0</v>
      </c>
      <c r="N961" s="9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ht="15" x14ac:dyDescent="0.25">
      <c r="A962" s="14" t="s">
        <v>126</v>
      </c>
      <c r="B962" s="14" t="s">
        <v>127</v>
      </c>
      <c r="C962" s="16" t="s">
        <v>120</v>
      </c>
      <c r="D962" s="18">
        <v>4.2000000000000003E-2</v>
      </c>
      <c r="E962" s="18">
        <v>0.08</v>
      </c>
      <c r="F962" s="18">
        <v>59</v>
      </c>
      <c r="G962" s="18">
        <v>57</v>
      </c>
      <c r="H962" s="18">
        <v>0.49199999999999999</v>
      </c>
      <c r="I962" s="18">
        <v>0.48699999999999999</v>
      </c>
      <c r="J962" s="18">
        <v>2.1000000000000001E-2</v>
      </c>
      <c r="K962" s="18">
        <v>26349243</v>
      </c>
      <c r="L962" s="18">
        <v>0.23599999999999999</v>
      </c>
      <c r="M962" s="18">
        <f t="shared" si="9"/>
        <v>0</v>
      </c>
      <c r="N962" s="9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ht="15" x14ac:dyDescent="0.25">
      <c r="A963" s="14" t="s">
        <v>126</v>
      </c>
      <c r="B963" s="14" t="s">
        <v>143</v>
      </c>
      <c r="C963" s="16" t="s">
        <v>121</v>
      </c>
      <c r="D963" s="18">
        <v>8.9999999999999993E-3</v>
      </c>
      <c r="E963" s="19">
        <v>3.2000000000000001E-2</v>
      </c>
      <c r="F963" s="18">
        <v>82</v>
      </c>
      <c r="G963" s="18">
        <v>77</v>
      </c>
      <c r="H963" s="18">
        <v>0.14099999999999999</v>
      </c>
      <c r="I963" s="18">
        <v>0.78800000000000003</v>
      </c>
      <c r="J963" s="18">
        <v>7.0999999999999994E-2</v>
      </c>
      <c r="K963" s="18">
        <v>507528</v>
      </c>
      <c r="L963" s="18">
        <v>1</v>
      </c>
      <c r="M963" s="18">
        <f t="shared" si="9"/>
        <v>0</v>
      </c>
      <c r="N963" s="9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ht="15" x14ac:dyDescent="0.25">
      <c r="A964" s="14" t="s">
        <v>126</v>
      </c>
      <c r="B964" s="14" t="s">
        <v>153</v>
      </c>
      <c r="C964" s="16" t="s">
        <v>121</v>
      </c>
      <c r="D964" s="18">
        <v>8.9999999999999993E-3</v>
      </c>
      <c r="E964" s="18">
        <v>4.0000000000000001E-3</v>
      </c>
      <c r="F964" s="18">
        <v>83</v>
      </c>
      <c r="G964" s="18">
        <v>77</v>
      </c>
      <c r="H964" s="18">
        <v>0.17399999999999999</v>
      </c>
      <c r="I964" s="18">
        <v>0.72199999999999998</v>
      </c>
      <c r="J964" s="18">
        <v>0.104</v>
      </c>
      <c r="K964" s="18">
        <v>48948698</v>
      </c>
      <c r="L964" s="18">
        <v>0.81699999999999995</v>
      </c>
      <c r="M964" s="18">
        <f t="shared" si="9"/>
        <v>0</v>
      </c>
      <c r="N964" s="9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ht="15" x14ac:dyDescent="0.25">
      <c r="A965" s="14" t="s">
        <v>126</v>
      </c>
      <c r="B965" s="14" t="s">
        <v>139</v>
      </c>
      <c r="C965" s="16" t="s">
        <v>121</v>
      </c>
      <c r="D965" s="18">
        <v>8.9999999999999993E-3</v>
      </c>
      <c r="E965" s="18">
        <v>3.0000000000000001E-3</v>
      </c>
      <c r="F965" s="18">
        <v>86</v>
      </c>
      <c r="G965" s="18">
        <v>79</v>
      </c>
      <c r="H965" s="18">
        <v>0.13500000000000001</v>
      </c>
      <c r="I965" s="18">
        <v>0.64900000000000002</v>
      </c>
      <c r="J965" s="18">
        <v>0.216</v>
      </c>
      <c r="K965" s="18">
        <v>127704040</v>
      </c>
      <c r="L965" s="18">
        <v>0.88900000000000001</v>
      </c>
      <c r="M965" s="18">
        <f t="shared" si="9"/>
        <v>1</v>
      </c>
      <c r="N965" s="9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ht="15" x14ac:dyDescent="0.25">
      <c r="A966" s="14" t="s">
        <v>126</v>
      </c>
      <c r="B966" s="14" t="s">
        <v>152</v>
      </c>
      <c r="C966" s="16" t="s">
        <v>121</v>
      </c>
      <c r="D966" s="18">
        <v>0.01</v>
      </c>
      <c r="E966" s="18">
        <v>2E-3</v>
      </c>
      <c r="F966" s="18">
        <v>83</v>
      </c>
      <c r="G966" s="18">
        <v>78</v>
      </c>
      <c r="H966" s="18">
        <v>0.18099999999999999</v>
      </c>
      <c r="I966" s="18">
        <v>0.73299999999999998</v>
      </c>
      <c r="J966" s="18">
        <v>8.5999999999999993E-2</v>
      </c>
      <c r="K966" s="18">
        <v>4839400</v>
      </c>
      <c r="L966" s="18">
        <v>1</v>
      </c>
      <c r="M966" s="18">
        <f t="shared" si="9"/>
        <v>0</v>
      </c>
      <c r="N966" s="9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ht="15" x14ac:dyDescent="0.25">
      <c r="A967" s="14" t="s">
        <v>126</v>
      </c>
      <c r="B967" s="14" t="s">
        <v>136</v>
      </c>
      <c r="C967" s="16" t="s">
        <v>121</v>
      </c>
      <c r="D967" s="18">
        <v>1.0999999999999999E-2</v>
      </c>
      <c r="E967" s="19">
        <v>3.2000000000000001E-2</v>
      </c>
      <c r="F967" s="18">
        <v>86</v>
      </c>
      <c r="G967" s="18">
        <v>79</v>
      </c>
      <c r="H967" s="18">
        <v>0.128</v>
      </c>
      <c r="I967" s="18">
        <v>0.747</v>
      </c>
      <c r="J967" s="18">
        <v>0.125</v>
      </c>
      <c r="K967" s="18">
        <v>6957800</v>
      </c>
      <c r="L967" s="18">
        <v>1</v>
      </c>
      <c r="M967" s="18">
        <f t="shared" si="9"/>
        <v>0</v>
      </c>
      <c r="N967" s="9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ht="15" x14ac:dyDescent="0.25">
      <c r="A968" s="14" t="s">
        <v>126</v>
      </c>
      <c r="B968" s="14" t="s">
        <v>156</v>
      </c>
      <c r="C968" s="16" t="s">
        <v>121</v>
      </c>
      <c r="D968" s="18">
        <v>1.2E-2</v>
      </c>
      <c r="E968" s="18">
        <v>1.2999999999999999E-2</v>
      </c>
      <c r="F968" s="18">
        <v>77</v>
      </c>
      <c r="G968" s="18">
        <v>70</v>
      </c>
      <c r="H968" s="18">
        <v>0.20499999999999999</v>
      </c>
      <c r="I968" s="18">
        <v>0.71099999999999997</v>
      </c>
      <c r="J968" s="18">
        <v>8.4000000000000005E-2</v>
      </c>
      <c r="K968" s="18">
        <v>66185340</v>
      </c>
      <c r="L968" s="18">
        <v>0.41399999999999998</v>
      </c>
      <c r="M968" s="18">
        <f t="shared" si="9"/>
        <v>1</v>
      </c>
      <c r="N968" s="9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ht="15" x14ac:dyDescent="0.25">
      <c r="A969" s="14" t="s">
        <v>126</v>
      </c>
      <c r="B969" s="14" t="s">
        <v>134</v>
      </c>
      <c r="C969" s="16" t="s">
        <v>121</v>
      </c>
      <c r="D969" s="18">
        <v>1.2E-2</v>
      </c>
      <c r="E969" s="18">
        <v>1.6E-2</v>
      </c>
      <c r="F969" s="18">
        <v>76</v>
      </c>
      <c r="G969" s="18">
        <v>73</v>
      </c>
      <c r="H969" s="18">
        <v>0.187</v>
      </c>
      <c r="I969" s="18">
        <v>0.73199999999999998</v>
      </c>
      <c r="J969" s="18">
        <v>8.1000000000000003E-2</v>
      </c>
      <c r="K969" s="18">
        <v>1324655000</v>
      </c>
      <c r="L969" s="18">
        <v>0.46500000000000002</v>
      </c>
      <c r="M969" s="18">
        <f t="shared" si="9"/>
        <v>1</v>
      </c>
      <c r="N969" s="9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ht="15" x14ac:dyDescent="0.25">
      <c r="A970" s="14" t="s">
        <v>126</v>
      </c>
      <c r="B970" s="14" t="s">
        <v>135</v>
      </c>
      <c r="C970" s="16" t="s">
        <v>121</v>
      </c>
      <c r="D970" s="18">
        <v>1.4E-2</v>
      </c>
      <c r="E970" s="18">
        <v>1.7000000000000001E-2</v>
      </c>
      <c r="F970" s="18">
        <v>77</v>
      </c>
      <c r="G970" s="18">
        <v>70</v>
      </c>
      <c r="H970" s="18">
        <v>0.17399999999999999</v>
      </c>
      <c r="I970" s="18">
        <v>0.68200000000000005</v>
      </c>
      <c r="J970" s="18">
        <v>0.14499999999999999</v>
      </c>
      <c r="K970" s="18">
        <v>4383800</v>
      </c>
      <c r="L970" s="18">
        <v>0.52600000000000002</v>
      </c>
      <c r="M970" s="18">
        <f t="shared" si="9"/>
        <v>0</v>
      </c>
      <c r="N970" s="9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ht="15" x14ac:dyDescent="0.25">
      <c r="A971" s="14" t="s">
        <v>126</v>
      </c>
      <c r="B971" s="14" t="s">
        <v>128</v>
      </c>
      <c r="C971" s="16" t="s">
        <v>121</v>
      </c>
      <c r="D971" s="18">
        <v>1.4E-2</v>
      </c>
      <c r="E971" s="18">
        <v>1.7999999999999999E-2</v>
      </c>
      <c r="F971" s="18">
        <v>77</v>
      </c>
      <c r="G971" s="18">
        <v>71</v>
      </c>
      <c r="H971" s="18">
        <v>0.20799999999999999</v>
      </c>
      <c r="I971" s="18">
        <v>0.68100000000000005</v>
      </c>
      <c r="J971" s="18">
        <v>0.111</v>
      </c>
      <c r="K971" s="18">
        <v>2977488</v>
      </c>
      <c r="L971" s="18">
        <v>0.64</v>
      </c>
      <c r="M971" s="18">
        <f t="shared" si="9"/>
        <v>0</v>
      </c>
      <c r="N971" s="9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ht="15" x14ac:dyDescent="0.25">
      <c r="A972" s="14" t="s">
        <v>126</v>
      </c>
      <c r="B972" s="14" t="s">
        <v>149</v>
      </c>
      <c r="C972" s="16" t="s">
        <v>121</v>
      </c>
      <c r="D972" s="18">
        <v>1.4999999999999999E-2</v>
      </c>
      <c r="E972" s="18">
        <v>2.5999999999999999E-2</v>
      </c>
      <c r="F972" s="18">
        <v>72</v>
      </c>
      <c r="G972" s="18">
        <v>65</v>
      </c>
      <c r="H972" s="18">
        <v>0.23499999999999999</v>
      </c>
      <c r="I972" s="18">
        <v>0.68200000000000005</v>
      </c>
      <c r="J972" s="18">
        <v>8.3000000000000004E-2</v>
      </c>
      <c r="K972" s="18">
        <v>24243894</v>
      </c>
      <c r="L972" s="18">
        <v>0.6</v>
      </c>
      <c r="M972" s="18">
        <f t="shared" si="9"/>
        <v>0</v>
      </c>
      <c r="N972" s="9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ht="15" x14ac:dyDescent="0.25">
      <c r="A973" s="14" t="s">
        <v>126</v>
      </c>
      <c r="B973" s="14" t="s">
        <v>129</v>
      </c>
      <c r="C973" s="16" t="s">
        <v>121</v>
      </c>
      <c r="D973" s="18">
        <v>1.7000000000000001E-2</v>
      </c>
      <c r="E973" s="18">
        <v>3.6999999999999998E-2</v>
      </c>
      <c r="F973" s="18">
        <v>73</v>
      </c>
      <c r="G973" s="18">
        <v>67</v>
      </c>
      <c r="H973" s="18">
        <v>0.23699999999999999</v>
      </c>
      <c r="I973" s="18">
        <v>0.70099999999999996</v>
      </c>
      <c r="J973" s="18">
        <v>6.2E-2</v>
      </c>
      <c r="K973" s="18">
        <v>8763400</v>
      </c>
      <c r="L973" s="18">
        <v>0.53</v>
      </c>
      <c r="M973" s="18">
        <f t="shared" si="9"/>
        <v>0</v>
      </c>
      <c r="N973" s="9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ht="15" x14ac:dyDescent="0.25">
      <c r="A974" s="14" t="s">
        <v>126</v>
      </c>
      <c r="B974" s="14" t="s">
        <v>160</v>
      </c>
      <c r="C974" s="16" t="s">
        <v>121</v>
      </c>
      <c r="D974" s="18">
        <v>1.7000000000000001E-2</v>
      </c>
      <c r="E974" s="18">
        <v>2.1999999999999999E-2</v>
      </c>
      <c r="F974" s="18">
        <v>80</v>
      </c>
      <c r="G974" s="18">
        <v>70</v>
      </c>
      <c r="H974" s="18">
        <v>0.247</v>
      </c>
      <c r="I974" s="18">
        <v>0.68799999999999994</v>
      </c>
      <c r="J974" s="18">
        <v>6.6000000000000003E-2</v>
      </c>
      <c r="K974" s="18">
        <v>85122300</v>
      </c>
      <c r="L974" s="18">
        <v>0.29099999999999998</v>
      </c>
      <c r="M974" s="18">
        <f t="shared" si="9"/>
        <v>1</v>
      </c>
      <c r="N974" s="9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ht="15" x14ac:dyDescent="0.25">
      <c r="A975" s="14" t="s">
        <v>126</v>
      </c>
      <c r="B975" s="14" t="s">
        <v>147</v>
      </c>
      <c r="C975" s="16" t="s">
        <v>121</v>
      </c>
      <c r="D975" s="18">
        <v>1.7999999999999999E-2</v>
      </c>
      <c r="E975" s="18">
        <v>4.5999999999999999E-2</v>
      </c>
      <c r="F975" s="18">
        <v>66</v>
      </c>
      <c r="G975" s="18">
        <v>62</v>
      </c>
      <c r="H975" s="18">
        <v>0.26800000000000002</v>
      </c>
      <c r="I975" s="18">
        <v>0.68100000000000005</v>
      </c>
      <c r="J975" s="18">
        <v>0.05</v>
      </c>
      <c r="K975" s="18">
        <v>51174018</v>
      </c>
      <c r="L975" s="18">
        <v>0.30399999999999999</v>
      </c>
      <c r="M975" s="18">
        <f t="shared" si="9"/>
        <v>1</v>
      </c>
      <c r="N975" s="9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ht="15" x14ac:dyDescent="0.25">
      <c r="A976" s="14" t="s">
        <v>126</v>
      </c>
      <c r="B976" s="14" t="s">
        <v>144</v>
      </c>
      <c r="C976" s="16" t="s">
        <v>121</v>
      </c>
      <c r="D976" s="18">
        <v>1.7999999999999999E-2</v>
      </c>
      <c r="E976" s="18">
        <v>7.0000000000000001E-3</v>
      </c>
      <c r="F976" s="18">
        <v>77</v>
      </c>
      <c r="G976" s="18">
        <v>72</v>
      </c>
      <c r="H976" s="18">
        <v>0.28699999999999998</v>
      </c>
      <c r="I976" s="18">
        <v>0.66700000000000004</v>
      </c>
      <c r="J976" s="18">
        <v>4.5999999999999999E-2</v>
      </c>
      <c r="K976" s="18">
        <v>27302348</v>
      </c>
      <c r="L976" s="18">
        <v>0.69199999999999995</v>
      </c>
      <c r="M976" s="18">
        <f t="shared" si="9"/>
        <v>0</v>
      </c>
      <c r="N976" s="9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ht="15" x14ac:dyDescent="0.25">
      <c r="A977" s="14" t="s">
        <v>126</v>
      </c>
      <c r="B977" s="14" t="s">
        <v>132</v>
      </c>
      <c r="C977" s="16" t="s">
        <v>121</v>
      </c>
      <c r="D977" s="18">
        <v>1.7999999999999999E-2</v>
      </c>
      <c r="E977" s="18">
        <v>8.0000000000000002E-3</v>
      </c>
      <c r="F977" s="18">
        <v>80</v>
      </c>
      <c r="G977" s="18">
        <v>76</v>
      </c>
      <c r="H977" s="18">
        <v>0.27500000000000002</v>
      </c>
      <c r="I977" s="18">
        <v>0.69099999999999995</v>
      </c>
      <c r="J977" s="18">
        <v>3.4000000000000002E-2</v>
      </c>
      <c r="K977" s="18">
        <v>388017</v>
      </c>
      <c r="L977" s="18">
        <v>0.747</v>
      </c>
      <c r="M977" s="18">
        <f t="shared" si="9"/>
        <v>0</v>
      </c>
      <c r="N977" s="9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ht="15" x14ac:dyDescent="0.25">
      <c r="A978" s="14" t="s">
        <v>126</v>
      </c>
      <c r="B978" s="14" t="s">
        <v>154</v>
      </c>
      <c r="C978" s="16" t="s">
        <v>121</v>
      </c>
      <c r="D978" s="18">
        <v>1.9E-2</v>
      </c>
      <c r="E978" s="18">
        <v>0.01</v>
      </c>
      <c r="F978" s="18">
        <v>77</v>
      </c>
      <c r="G978" s="18">
        <v>71</v>
      </c>
      <c r="H978" s="18">
        <v>0.252</v>
      </c>
      <c r="I978" s="18">
        <v>0.67400000000000004</v>
      </c>
      <c r="J978" s="18">
        <v>7.3999999999999996E-2</v>
      </c>
      <c r="K978" s="18">
        <v>20217000</v>
      </c>
      <c r="L978" s="18">
        <v>0.183</v>
      </c>
      <c r="M978" s="18">
        <f t="shared" si="9"/>
        <v>0</v>
      </c>
      <c r="N978" s="9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ht="15" x14ac:dyDescent="0.25">
      <c r="A979" s="14" t="s">
        <v>126</v>
      </c>
      <c r="B979" s="14" t="s">
        <v>131</v>
      </c>
      <c r="C979" s="16" t="s">
        <v>121</v>
      </c>
      <c r="D979" s="18">
        <v>2.1000000000000001E-2</v>
      </c>
      <c r="E979" s="18">
        <v>3.7999999999999999E-2</v>
      </c>
      <c r="F979" s="18">
        <v>66</v>
      </c>
      <c r="G979" s="18">
        <v>66</v>
      </c>
      <c r="H979" s="18">
        <v>0.312</v>
      </c>
      <c r="I979" s="18">
        <v>0.64500000000000002</v>
      </c>
      <c r="J979" s="18">
        <v>4.2999999999999997E-2</v>
      </c>
      <c r="K979" s="18">
        <v>692159</v>
      </c>
      <c r="L979" s="18">
        <v>0.33200000000000002</v>
      </c>
      <c r="M979" s="18">
        <f t="shared" si="9"/>
        <v>0</v>
      </c>
      <c r="N979" s="9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ht="15" x14ac:dyDescent="0.25">
      <c r="A980" s="14" t="s">
        <v>126</v>
      </c>
      <c r="B980" s="14" t="s">
        <v>138</v>
      </c>
      <c r="C980" s="16" t="s">
        <v>121</v>
      </c>
      <c r="D980" s="18">
        <v>2.1000000000000001E-2</v>
      </c>
      <c r="E980" s="18">
        <v>0.03</v>
      </c>
      <c r="F980" s="18">
        <v>72</v>
      </c>
      <c r="G980" s="18">
        <v>68</v>
      </c>
      <c r="H980" s="18">
        <v>0.3</v>
      </c>
      <c r="I980" s="18">
        <v>0.65</v>
      </c>
      <c r="J980" s="18">
        <v>4.9000000000000002E-2</v>
      </c>
      <c r="K980" s="18">
        <v>234243489</v>
      </c>
      <c r="L980" s="18">
        <v>0.48299999999999998</v>
      </c>
      <c r="M980" s="18">
        <f t="shared" si="9"/>
        <v>1</v>
      </c>
      <c r="N980" s="9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ht="15" x14ac:dyDescent="0.25">
      <c r="A981" s="14" t="s">
        <v>126</v>
      </c>
      <c r="B981" s="14" t="s">
        <v>158</v>
      </c>
      <c r="C981" s="16" t="s">
        <v>121</v>
      </c>
      <c r="D981" s="18">
        <v>2.1999999999999999E-2</v>
      </c>
      <c r="E981" s="18">
        <v>5.3999999999999999E-2</v>
      </c>
      <c r="F981" s="18">
        <v>69</v>
      </c>
      <c r="G981" s="18">
        <v>61</v>
      </c>
      <c r="H981" s="18">
        <v>0.30399999999999999</v>
      </c>
      <c r="I981" s="18">
        <v>0.65300000000000002</v>
      </c>
      <c r="J981" s="18">
        <v>4.2999999999999997E-2</v>
      </c>
      <c r="K981" s="18">
        <v>4917543</v>
      </c>
      <c r="L981" s="18">
        <v>0.47799999999999998</v>
      </c>
      <c r="M981" s="18">
        <f t="shared" si="9"/>
        <v>0</v>
      </c>
      <c r="N981" s="9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ht="15" x14ac:dyDescent="0.25">
      <c r="A982" s="14" t="s">
        <v>126</v>
      </c>
      <c r="B982" s="14" t="s">
        <v>146</v>
      </c>
      <c r="C982" s="16" t="s">
        <v>121</v>
      </c>
      <c r="D982" s="18">
        <v>2.1999999999999999E-2</v>
      </c>
      <c r="E982" s="18">
        <v>3.2000000000000001E-2</v>
      </c>
      <c r="F982" s="18">
        <v>70</v>
      </c>
      <c r="G982" s="18">
        <v>62</v>
      </c>
      <c r="H982" s="18">
        <v>0.27300000000000002</v>
      </c>
      <c r="I982" s="18">
        <v>0.68899999999999995</v>
      </c>
      <c r="J982" s="18">
        <v>3.7999999999999999E-2</v>
      </c>
      <c r="K982" s="18">
        <v>2632834</v>
      </c>
      <c r="L982" s="18">
        <v>0.65600000000000003</v>
      </c>
      <c r="M982" s="18">
        <f t="shared" si="9"/>
        <v>0</v>
      </c>
      <c r="N982" s="9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ht="15" x14ac:dyDescent="0.25">
      <c r="A983" s="14" t="s">
        <v>126</v>
      </c>
      <c r="B983" s="14" t="s">
        <v>137</v>
      </c>
      <c r="C983" s="16" t="s">
        <v>121</v>
      </c>
      <c r="D983" s="18">
        <v>2.1999999999999999E-2</v>
      </c>
      <c r="E983" s="18">
        <v>0.05</v>
      </c>
      <c r="F983" s="18">
        <v>67</v>
      </c>
      <c r="G983" s="18">
        <v>63</v>
      </c>
      <c r="H983" s="18">
        <v>0.31</v>
      </c>
      <c r="I983" s="18">
        <v>0.64100000000000001</v>
      </c>
      <c r="J983" s="18">
        <v>4.9000000000000002E-2</v>
      </c>
      <c r="K983" s="18">
        <v>1174662334</v>
      </c>
      <c r="L983" s="18">
        <v>0.30199999999999999</v>
      </c>
      <c r="M983" s="18">
        <f t="shared" si="9"/>
        <v>1</v>
      </c>
      <c r="N983" s="9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ht="15" x14ac:dyDescent="0.25">
      <c r="A984" s="14" t="s">
        <v>126</v>
      </c>
      <c r="B984" s="14" t="s">
        <v>130</v>
      </c>
      <c r="C984" s="16" t="s">
        <v>121</v>
      </c>
      <c r="D984" s="18">
        <v>2.1999999999999999E-2</v>
      </c>
      <c r="E984" s="18">
        <v>4.2999999999999997E-2</v>
      </c>
      <c r="F984" s="18">
        <v>69</v>
      </c>
      <c r="G984" s="18">
        <v>68</v>
      </c>
      <c r="H984" s="18">
        <v>0.32700000000000001</v>
      </c>
      <c r="I984" s="18">
        <v>0.628</v>
      </c>
      <c r="J984" s="18">
        <v>4.4999999999999998E-2</v>
      </c>
      <c r="K984" s="18">
        <v>147969967</v>
      </c>
      <c r="L984" s="18">
        <v>0.28999999999999998</v>
      </c>
      <c r="M984" s="18">
        <f t="shared" si="9"/>
        <v>1</v>
      </c>
      <c r="N984" s="9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ht="15" x14ac:dyDescent="0.25">
      <c r="A985" s="14" t="s">
        <v>126</v>
      </c>
      <c r="B985" s="14" t="s">
        <v>145</v>
      </c>
      <c r="C985" s="16" t="s">
        <v>121</v>
      </c>
      <c r="D985" s="18">
        <v>2.1999999999999999E-2</v>
      </c>
      <c r="E985" s="18">
        <v>1.4E-2</v>
      </c>
      <c r="F985" s="18">
        <v>77</v>
      </c>
      <c r="G985" s="18">
        <v>75</v>
      </c>
      <c r="H985" s="18">
        <v>0.313</v>
      </c>
      <c r="I985" s="18">
        <v>0.63700000000000001</v>
      </c>
      <c r="J985" s="18">
        <v>4.9000000000000002E-2</v>
      </c>
      <c r="K985" s="18">
        <v>313843</v>
      </c>
      <c r="L985" s="18">
        <v>0.376</v>
      </c>
      <c r="M985" s="18">
        <f t="shared" si="9"/>
        <v>0</v>
      </c>
      <c r="N985" s="9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ht="15" x14ac:dyDescent="0.25">
      <c r="A986" s="14" t="s">
        <v>126</v>
      </c>
      <c r="B986" s="14" t="s">
        <v>140</v>
      </c>
      <c r="C986" s="16" t="s">
        <v>121</v>
      </c>
      <c r="D986" s="18">
        <v>2.3E-2</v>
      </c>
      <c r="E986" s="18">
        <v>2.3E-2</v>
      </c>
      <c r="F986" s="18">
        <v>72</v>
      </c>
      <c r="G986" s="18">
        <v>62</v>
      </c>
      <c r="H986" s="18">
        <v>0.245</v>
      </c>
      <c r="I986" s="18">
        <v>0.68400000000000005</v>
      </c>
      <c r="J986" s="18">
        <v>7.0999999999999994E-2</v>
      </c>
      <c r="K986" s="18">
        <v>15674000</v>
      </c>
      <c r="L986" s="18">
        <v>0.54100000000000004</v>
      </c>
      <c r="M986" s="18">
        <f t="shared" si="9"/>
        <v>0</v>
      </c>
      <c r="N986" s="9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ht="15" x14ac:dyDescent="0.25">
      <c r="A987" s="14" t="s">
        <v>126</v>
      </c>
      <c r="B987" s="14" t="s">
        <v>159</v>
      </c>
      <c r="C987" s="16" t="s">
        <v>121</v>
      </c>
      <c r="D987" s="18">
        <v>2.4E-2</v>
      </c>
      <c r="E987" s="18">
        <v>4.2999999999999997E-2</v>
      </c>
      <c r="F987" s="18">
        <v>71</v>
      </c>
      <c r="G987" s="18">
        <v>64</v>
      </c>
      <c r="H987" s="18">
        <v>0.31</v>
      </c>
      <c r="I987" s="18">
        <v>0.64500000000000002</v>
      </c>
      <c r="J987" s="18">
        <v>4.5999999999999999E-2</v>
      </c>
      <c r="K987" s="18">
        <v>27302800</v>
      </c>
      <c r="L987" s="18">
        <v>0.36299999999999999</v>
      </c>
      <c r="M987" s="18">
        <f t="shared" si="9"/>
        <v>0</v>
      </c>
      <c r="N987" s="9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ht="15" x14ac:dyDescent="0.25">
      <c r="A988" s="14" t="s">
        <v>126</v>
      </c>
      <c r="B988" s="14" t="s">
        <v>141</v>
      </c>
      <c r="C988" s="16" t="s">
        <v>121</v>
      </c>
      <c r="D988" s="18">
        <v>2.4E-2</v>
      </c>
      <c r="E988" s="18">
        <v>0.03</v>
      </c>
      <c r="F988" s="18">
        <v>73</v>
      </c>
      <c r="G988" s="18">
        <v>65</v>
      </c>
      <c r="H988" s="18">
        <v>0.30199999999999999</v>
      </c>
      <c r="I988" s="18">
        <v>0.64900000000000002</v>
      </c>
      <c r="J988" s="18">
        <v>4.9000000000000002E-2</v>
      </c>
      <c r="K988" s="18">
        <v>5318700</v>
      </c>
      <c r="L988" s="18">
        <v>0.35299999999999998</v>
      </c>
      <c r="M988" s="18">
        <f t="shared" si="9"/>
        <v>0</v>
      </c>
      <c r="N988" s="9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ht="15" x14ac:dyDescent="0.25">
      <c r="A989" s="14" t="s">
        <v>126</v>
      </c>
      <c r="B989" s="14" t="s">
        <v>148</v>
      </c>
      <c r="C989" s="16" t="s">
        <v>121</v>
      </c>
      <c r="D989" s="18">
        <v>2.5000000000000001E-2</v>
      </c>
      <c r="E989" s="18">
        <v>0.04</v>
      </c>
      <c r="F989" s="18">
        <v>67</v>
      </c>
      <c r="G989" s="18">
        <v>65</v>
      </c>
      <c r="H989" s="18">
        <v>0.38300000000000001</v>
      </c>
      <c r="I989" s="18">
        <v>0.56999999999999995</v>
      </c>
      <c r="J989" s="18">
        <v>4.7E-2</v>
      </c>
      <c r="K989" s="18">
        <v>26249412</v>
      </c>
      <c r="L989" s="18">
        <v>0.16200000000000001</v>
      </c>
      <c r="M989" s="18">
        <f t="shared" si="9"/>
        <v>0</v>
      </c>
      <c r="N989" s="9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ht="15" x14ac:dyDescent="0.25">
      <c r="A990" s="14" t="s">
        <v>126</v>
      </c>
      <c r="B990" s="14" t="s">
        <v>151</v>
      </c>
      <c r="C990" s="16" t="s">
        <v>121</v>
      </c>
      <c r="D990" s="18">
        <v>2.5999999999999999E-2</v>
      </c>
      <c r="E990" s="18">
        <v>2.5999999999999999E-2</v>
      </c>
      <c r="F990" s="18">
        <v>71</v>
      </c>
      <c r="G990" s="18">
        <v>65</v>
      </c>
      <c r="H990" s="18">
        <v>0.36</v>
      </c>
      <c r="I990" s="18">
        <v>0.60399999999999998</v>
      </c>
      <c r="J990" s="18">
        <v>3.5999999999999997E-2</v>
      </c>
      <c r="K990" s="18">
        <v>90371287</v>
      </c>
      <c r="L990" s="18">
        <v>0.45800000000000002</v>
      </c>
      <c r="M990" s="18">
        <f t="shared" si="9"/>
        <v>1</v>
      </c>
      <c r="N990" s="9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ht="15" x14ac:dyDescent="0.25">
      <c r="A991" s="14" t="s">
        <v>126</v>
      </c>
      <c r="B991" s="14" t="s">
        <v>133</v>
      </c>
      <c r="C991" s="16" t="s">
        <v>121</v>
      </c>
      <c r="D991" s="18">
        <v>2.5999999999999999E-2</v>
      </c>
      <c r="E991" s="18">
        <v>4.2000000000000003E-2</v>
      </c>
      <c r="F991" s="18">
        <v>72</v>
      </c>
      <c r="G991" s="18">
        <v>67</v>
      </c>
      <c r="H991" s="18">
        <v>0.33200000000000002</v>
      </c>
      <c r="I991" s="18">
        <v>0.62</v>
      </c>
      <c r="J991" s="18">
        <v>4.8000000000000001E-2</v>
      </c>
      <c r="K991" s="18">
        <v>13940518</v>
      </c>
      <c r="L991" s="18">
        <v>0.19500000000000001</v>
      </c>
      <c r="M991" s="18">
        <f t="shared" si="9"/>
        <v>0</v>
      </c>
      <c r="N991" s="9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ht="15" x14ac:dyDescent="0.25">
      <c r="A992" s="14" t="s">
        <v>126</v>
      </c>
      <c r="B992" s="14" t="s">
        <v>150</v>
      </c>
      <c r="C992" s="16" t="s">
        <v>121</v>
      </c>
      <c r="D992" s="18">
        <v>2.7E-2</v>
      </c>
      <c r="E992" s="18">
        <v>7.5999999999999998E-2</v>
      </c>
      <c r="F992" s="18">
        <v>67</v>
      </c>
      <c r="G992" s="18">
        <v>65</v>
      </c>
      <c r="H992" s="18">
        <v>0.36499999999999999</v>
      </c>
      <c r="I992" s="18">
        <v>0.59299999999999997</v>
      </c>
      <c r="J992" s="18">
        <v>4.2999999999999997E-2</v>
      </c>
      <c r="K992" s="18">
        <v>167008083</v>
      </c>
      <c r="L992" s="18">
        <v>0.35799999999999998</v>
      </c>
      <c r="M992" s="18">
        <f t="shared" si="9"/>
        <v>1</v>
      </c>
      <c r="N992" s="9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ht="15" x14ac:dyDescent="0.25">
      <c r="A993" s="14" t="s">
        <v>126</v>
      </c>
      <c r="B993" s="14" t="s">
        <v>142</v>
      </c>
      <c r="C993" s="16" t="s">
        <v>121</v>
      </c>
      <c r="D993" s="18">
        <v>2.9000000000000001E-2</v>
      </c>
      <c r="E993" s="18">
        <v>6.3E-2</v>
      </c>
      <c r="F993" s="18">
        <v>67</v>
      </c>
      <c r="G993" s="18">
        <v>65</v>
      </c>
      <c r="H993" s="18">
        <v>0.38100000000000001</v>
      </c>
      <c r="I993" s="18">
        <v>0.58099999999999996</v>
      </c>
      <c r="J993" s="18">
        <v>3.6999999999999998E-2</v>
      </c>
      <c r="K993" s="18">
        <v>6139127</v>
      </c>
      <c r="L993" s="18">
        <v>0.308</v>
      </c>
      <c r="M993" s="18">
        <f t="shared" si="9"/>
        <v>0</v>
      </c>
      <c r="N993" s="9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ht="15" x14ac:dyDescent="0.25">
      <c r="A994" s="14" t="s">
        <v>126</v>
      </c>
      <c r="B994" s="14" t="s">
        <v>155</v>
      </c>
      <c r="C994" s="16" t="s">
        <v>121</v>
      </c>
      <c r="D994" s="18">
        <v>3.1E-2</v>
      </c>
      <c r="E994" s="18">
        <v>4.8000000000000001E-2</v>
      </c>
      <c r="F994" s="18">
        <v>70</v>
      </c>
      <c r="G994" s="18">
        <v>63</v>
      </c>
      <c r="H994" s="18">
        <v>0.36499999999999999</v>
      </c>
      <c r="I994" s="18">
        <v>0.6</v>
      </c>
      <c r="J994" s="18">
        <v>3.5000000000000003E-2</v>
      </c>
      <c r="K994" s="18">
        <v>7275252</v>
      </c>
      <c r="L994" s="18">
        <v>0.26500000000000001</v>
      </c>
      <c r="M994" s="18">
        <f t="shared" si="9"/>
        <v>0</v>
      </c>
      <c r="N994" s="9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ht="15" x14ac:dyDescent="0.25">
      <c r="A995" s="14" t="s">
        <v>126</v>
      </c>
      <c r="B995" s="14" t="s">
        <v>157</v>
      </c>
      <c r="C995" s="16" t="s">
        <v>121</v>
      </c>
      <c r="D995" s="18">
        <v>3.6999999999999998E-2</v>
      </c>
      <c r="E995" s="18">
        <v>5.6000000000000001E-2</v>
      </c>
      <c r="F995" s="18">
        <v>66</v>
      </c>
      <c r="G995" s="18">
        <v>63</v>
      </c>
      <c r="H995" s="18">
        <v>0.47699999999999998</v>
      </c>
      <c r="I995" s="18">
        <v>0.49399999999999999</v>
      </c>
      <c r="J995" s="18">
        <v>0.03</v>
      </c>
      <c r="K995" s="18">
        <v>1032182</v>
      </c>
      <c r="L995" s="18">
        <v>0.28199999999999997</v>
      </c>
      <c r="M995" s="18">
        <f t="shared" si="9"/>
        <v>0</v>
      </c>
      <c r="N995" s="9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ht="15" x14ac:dyDescent="0.25">
      <c r="A996" s="14" t="s">
        <v>126</v>
      </c>
      <c r="B996" s="14" t="s">
        <v>127</v>
      </c>
      <c r="C996" s="16" t="s">
        <v>121</v>
      </c>
      <c r="D996" s="18">
        <v>4.1000000000000002E-2</v>
      </c>
      <c r="E996" s="18">
        <v>7.9000000000000001E-2</v>
      </c>
      <c r="F996" s="18">
        <v>60</v>
      </c>
      <c r="G996" s="18">
        <v>57</v>
      </c>
      <c r="H996" s="18">
        <v>0.49199999999999999</v>
      </c>
      <c r="I996" s="18">
        <v>0.48699999999999999</v>
      </c>
      <c r="J996" s="18">
        <v>2.1000000000000001E-2</v>
      </c>
      <c r="K996" s="18">
        <v>27032197</v>
      </c>
      <c r="L996" s="18">
        <v>0.23899999999999999</v>
      </c>
      <c r="M996" s="18">
        <f t="shared" si="9"/>
        <v>0</v>
      </c>
      <c r="N996" s="9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 ht="15" x14ac:dyDescent="0.25">
      <c r="A997" s="14" t="s">
        <v>126</v>
      </c>
      <c r="B997" s="14" t="s">
        <v>143</v>
      </c>
      <c r="C997" s="16" t="s">
        <v>122</v>
      </c>
      <c r="D997" s="18">
        <v>8.9999999999999993E-3</v>
      </c>
      <c r="E997" s="19">
        <v>3.2000000000000001E-2</v>
      </c>
      <c r="F997" s="18">
        <v>82</v>
      </c>
      <c r="G997" s="18">
        <v>77</v>
      </c>
      <c r="H997" s="18">
        <v>0.13300000000000001</v>
      </c>
      <c r="I997" s="18">
        <v>0.79600000000000004</v>
      </c>
      <c r="J997" s="18">
        <v>7.0999999999999994E-2</v>
      </c>
      <c r="K997" s="18">
        <v>521617</v>
      </c>
      <c r="L997" s="18">
        <v>1</v>
      </c>
      <c r="M997" s="18">
        <f t="shared" si="9"/>
        <v>0</v>
      </c>
      <c r="N997" s="9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ht="15" x14ac:dyDescent="0.25">
      <c r="A998" s="14" t="s">
        <v>126</v>
      </c>
      <c r="B998" s="14" t="s">
        <v>153</v>
      </c>
      <c r="C998" s="16" t="s">
        <v>122</v>
      </c>
      <c r="D998" s="18">
        <v>8.9999999999999993E-3</v>
      </c>
      <c r="E998" s="18">
        <v>4.0000000000000001E-3</v>
      </c>
      <c r="F998" s="18">
        <v>84</v>
      </c>
      <c r="G998" s="18">
        <v>77</v>
      </c>
      <c r="H998" s="18">
        <v>0.16800000000000001</v>
      </c>
      <c r="I998" s="18">
        <v>0.72499999999999998</v>
      </c>
      <c r="J998" s="18">
        <v>0.107</v>
      </c>
      <c r="K998" s="18">
        <v>49182038</v>
      </c>
      <c r="L998" s="18">
        <v>0.81799999999999995</v>
      </c>
      <c r="M998" s="18">
        <f t="shared" si="9"/>
        <v>1</v>
      </c>
      <c r="N998" s="9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 ht="15" x14ac:dyDescent="0.25">
      <c r="A999" s="14" t="s">
        <v>126</v>
      </c>
      <c r="B999" s="14" t="s">
        <v>139</v>
      </c>
      <c r="C999" s="16" t="s">
        <v>122</v>
      </c>
      <c r="D999" s="18">
        <v>8.9999999999999993E-3</v>
      </c>
      <c r="E999" s="18">
        <v>2E-3</v>
      </c>
      <c r="F999" s="18">
        <v>86</v>
      </c>
      <c r="G999" s="18">
        <v>80</v>
      </c>
      <c r="H999" s="18">
        <v>0.13400000000000001</v>
      </c>
      <c r="I999" s="18">
        <v>0.64300000000000002</v>
      </c>
      <c r="J999" s="18">
        <v>0.223</v>
      </c>
      <c r="K999" s="18">
        <v>127557958</v>
      </c>
      <c r="L999" s="18">
        <v>0.89700000000000002</v>
      </c>
      <c r="M999" s="18">
        <f t="shared" si="9"/>
        <v>1</v>
      </c>
      <c r="N999" s="9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ht="15" x14ac:dyDescent="0.25">
      <c r="A1000" s="14" t="s">
        <v>126</v>
      </c>
      <c r="B1000" s="14" t="s">
        <v>152</v>
      </c>
      <c r="C1000" s="16" t="s">
        <v>122</v>
      </c>
      <c r="D1000" s="18">
        <v>0.01</v>
      </c>
      <c r="E1000" s="18">
        <v>2E-3</v>
      </c>
      <c r="F1000" s="18">
        <v>84</v>
      </c>
      <c r="G1000" s="18">
        <v>79</v>
      </c>
      <c r="H1000" s="18">
        <v>0.17699999999999999</v>
      </c>
      <c r="I1000" s="18">
        <v>0.73499999999999999</v>
      </c>
      <c r="J1000" s="18">
        <v>8.7999999999999995E-2</v>
      </c>
      <c r="K1000" s="18">
        <v>4987600</v>
      </c>
      <c r="L1000" s="18">
        <v>1</v>
      </c>
      <c r="M1000" s="18">
        <f t="shared" si="9"/>
        <v>0</v>
      </c>
      <c r="N1000" s="9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 spans="1:24" ht="15" x14ac:dyDescent="0.25">
      <c r="A1001" s="14" t="s">
        <v>126</v>
      </c>
      <c r="B1001" s="14" t="s">
        <v>156</v>
      </c>
      <c r="C1001" s="16" t="s">
        <v>122</v>
      </c>
      <c r="D1001" s="18">
        <v>1.0999999999999999E-2</v>
      </c>
      <c r="E1001" s="18">
        <v>1.2999999999999999E-2</v>
      </c>
      <c r="F1001" s="18">
        <v>77</v>
      </c>
      <c r="G1001" s="18">
        <v>70</v>
      </c>
      <c r="H1001" s="18">
        <v>0.19900000000000001</v>
      </c>
      <c r="I1001" s="18">
        <v>0.71499999999999997</v>
      </c>
      <c r="J1001" s="18">
        <v>8.5999999999999993E-2</v>
      </c>
      <c r="K1001" s="18">
        <v>66277335</v>
      </c>
      <c r="L1001" s="18">
        <v>0.42699999999999999</v>
      </c>
      <c r="M1001" s="18">
        <f t="shared" si="9"/>
        <v>1</v>
      </c>
      <c r="N1001" s="9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  <row r="1002" spans="1:24" ht="15" x14ac:dyDescent="0.25">
      <c r="A1002" s="14" t="s">
        <v>126</v>
      </c>
      <c r="B1002" s="14" t="s">
        <v>134</v>
      </c>
      <c r="C1002" s="16" t="s">
        <v>122</v>
      </c>
      <c r="D1002" s="18">
        <v>1.2E-2</v>
      </c>
      <c r="E1002" s="18">
        <v>1.4999999999999999E-2</v>
      </c>
      <c r="F1002" s="18">
        <v>76</v>
      </c>
      <c r="G1002" s="18">
        <v>73</v>
      </c>
      <c r="H1002" s="18">
        <v>0.184</v>
      </c>
      <c r="I1002" s="18">
        <v>0.73399999999999999</v>
      </c>
      <c r="J1002" s="18">
        <v>8.2000000000000003E-2</v>
      </c>
      <c r="K1002" s="18">
        <v>1331260000</v>
      </c>
      <c r="L1002" s="18">
        <v>0.47899999999999998</v>
      </c>
      <c r="M1002" s="18">
        <f t="shared" si="9"/>
        <v>1</v>
      </c>
      <c r="N1002" s="9"/>
      <c r="O1002" s="3"/>
      <c r="P1002" s="3"/>
      <c r="Q1002" s="3"/>
      <c r="R1002" s="3"/>
      <c r="S1002" s="3"/>
      <c r="T1002" s="3"/>
      <c r="U1002" s="3"/>
      <c r="V1002" s="3"/>
      <c r="W1002" s="3"/>
      <c r="X1002" s="3"/>
    </row>
    <row r="1003" spans="1:24" ht="15" x14ac:dyDescent="0.25">
      <c r="A1003" s="14" t="s">
        <v>126</v>
      </c>
      <c r="B1003" s="14" t="s">
        <v>136</v>
      </c>
      <c r="C1003" s="16" t="s">
        <v>122</v>
      </c>
      <c r="D1003" s="18">
        <v>1.2E-2</v>
      </c>
      <c r="E1003" s="19">
        <v>3.2000000000000001E-2</v>
      </c>
      <c r="F1003" s="18">
        <v>86</v>
      </c>
      <c r="G1003" s="18">
        <v>80</v>
      </c>
      <c r="H1003" s="18">
        <v>0.124</v>
      </c>
      <c r="I1003" s="18">
        <v>0.749</v>
      </c>
      <c r="J1003" s="18">
        <v>0.127</v>
      </c>
      <c r="K1003" s="18">
        <v>6972800</v>
      </c>
      <c r="L1003" s="18">
        <v>1</v>
      </c>
      <c r="M1003" s="18">
        <f t="shared" si="9"/>
        <v>0</v>
      </c>
      <c r="N1003" s="9"/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  <row r="1004" spans="1:24" ht="15" x14ac:dyDescent="0.25">
      <c r="A1004" s="14" t="s">
        <v>126</v>
      </c>
      <c r="B1004" s="14" t="s">
        <v>149</v>
      </c>
      <c r="C1004" s="16" t="s">
        <v>122</v>
      </c>
      <c r="D1004" s="18">
        <v>1.4E-2</v>
      </c>
      <c r="E1004" s="18">
        <v>2.5000000000000001E-2</v>
      </c>
      <c r="F1004" s="18">
        <v>72</v>
      </c>
      <c r="G1004" s="18">
        <v>65</v>
      </c>
      <c r="H1004" s="18">
        <v>0.23100000000000001</v>
      </c>
      <c r="I1004" s="18">
        <v>0.68400000000000005</v>
      </c>
      <c r="J1004" s="18">
        <v>8.5000000000000006E-2</v>
      </c>
      <c r="K1004" s="18">
        <v>24371865</v>
      </c>
      <c r="L1004" s="18">
        <v>0.60099999999999998</v>
      </c>
      <c r="M1004" s="18">
        <f t="shared" si="9"/>
        <v>0</v>
      </c>
      <c r="N1004" s="9"/>
      <c r="O1004" s="3"/>
      <c r="P1004" s="3"/>
      <c r="Q1004" s="3"/>
      <c r="R1004" s="3"/>
      <c r="S1004" s="3"/>
      <c r="T1004" s="3"/>
      <c r="U1004" s="3"/>
      <c r="V1004" s="3"/>
      <c r="W1004" s="3"/>
      <c r="X1004" s="3"/>
    </row>
    <row r="1005" spans="1:24" ht="15" x14ac:dyDescent="0.25">
      <c r="A1005" s="14" t="s">
        <v>126</v>
      </c>
      <c r="B1005" s="14" t="s">
        <v>135</v>
      </c>
      <c r="C1005" s="16" t="s">
        <v>122</v>
      </c>
      <c r="D1005" s="18">
        <v>1.4E-2</v>
      </c>
      <c r="E1005" s="18">
        <v>1.6E-2</v>
      </c>
      <c r="F1005" s="18">
        <v>77</v>
      </c>
      <c r="G1005" s="18">
        <v>70</v>
      </c>
      <c r="H1005" s="18">
        <v>0.17299999999999999</v>
      </c>
      <c r="I1005" s="18">
        <v>0.68400000000000005</v>
      </c>
      <c r="J1005" s="18">
        <v>0.14299999999999999</v>
      </c>
      <c r="K1005" s="18">
        <v>4410900</v>
      </c>
      <c r="L1005" s="18">
        <v>0.52700000000000002</v>
      </c>
      <c r="M1005" s="18">
        <f t="shared" si="9"/>
        <v>0</v>
      </c>
      <c r="N1005" s="9"/>
      <c r="O1005" s="3"/>
      <c r="P1005" s="3"/>
      <c r="Q1005" s="3"/>
      <c r="R1005" s="3"/>
      <c r="S1005" s="3"/>
      <c r="T1005" s="3"/>
      <c r="U1005" s="3"/>
      <c r="V1005" s="3"/>
      <c r="W1005" s="3"/>
      <c r="X1005" s="3"/>
    </row>
    <row r="1006" spans="1:24" ht="15" x14ac:dyDescent="0.25">
      <c r="A1006" s="14" t="s">
        <v>126</v>
      </c>
      <c r="B1006" s="14" t="s">
        <v>128</v>
      </c>
      <c r="C1006" s="16" t="s">
        <v>122</v>
      </c>
      <c r="D1006" s="18">
        <v>1.4E-2</v>
      </c>
      <c r="E1006" s="18">
        <v>1.7000000000000001E-2</v>
      </c>
      <c r="F1006" s="18">
        <v>78</v>
      </c>
      <c r="G1006" s="18">
        <v>71</v>
      </c>
      <c r="H1006" s="18">
        <v>0.20599999999999999</v>
      </c>
      <c r="I1006" s="18">
        <v>0.68600000000000005</v>
      </c>
      <c r="J1006" s="18">
        <v>0.108</v>
      </c>
      <c r="K1006" s="18">
        <v>2968154</v>
      </c>
      <c r="L1006" s="18">
        <v>0.63800000000000001</v>
      </c>
      <c r="M1006" s="18">
        <f t="shared" si="9"/>
        <v>0</v>
      </c>
      <c r="N1006" s="9"/>
      <c r="O1006" s="3"/>
      <c r="P1006" s="3"/>
      <c r="Q1006" s="3"/>
      <c r="R1006" s="3"/>
      <c r="S1006" s="3"/>
      <c r="T1006" s="3"/>
      <c r="U1006" s="3"/>
      <c r="V1006" s="3"/>
      <c r="W1006" s="3"/>
      <c r="X1006" s="3"/>
    </row>
    <row r="1007" spans="1:24" ht="15" x14ac:dyDescent="0.25">
      <c r="A1007" s="14" t="s">
        <v>126</v>
      </c>
      <c r="B1007" s="14" t="s">
        <v>129</v>
      </c>
      <c r="C1007" s="16" t="s">
        <v>122</v>
      </c>
      <c r="D1007" s="18">
        <v>1.7000000000000001E-2</v>
      </c>
      <c r="E1007" s="18">
        <v>3.5000000000000003E-2</v>
      </c>
      <c r="F1007" s="18">
        <v>73</v>
      </c>
      <c r="G1007" s="18">
        <v>67</v>
      </c>
      <c r="H1007" s="18">
        <v>0.23100000000000001</v>
      </c>
      <c r="I1007" s="18">
        <v>0.70799999999999996</v>
      </c>
      <c r="J1007" s="18">
        <v>6.0999999999999999E-2</v>
      </c>
      <c r="K1007" s="18">
        <v>8947243</v>
      </c>
      <c r="L1007" s="18">
        <v>0.53200000000000003</v>
      </c>
      <c r="M1007" s="18">
        <f t="shared" si="9"/>
        <v>0</v>
      </c>
      <c r="N1007" s="9"/>
      <c r="O1007" s="3"/>
      <c r="P1007" s="3"/>
      <c r="Q1007" s="3"/>
      <c r="R1007" s="3"/>
      <c r="S1007" s="3"/>
      <c r="T1007" s="3"/>
      <c r="U1007" s="3"/>
      <c r="V1007" s="3"/>
      <c r="W1007" s="3"/>
      <c r="X1007" s="3"/>
    </row>
    <row r="1008" spans="1:24" ht="15" x14ac:dyDescent="0.25">
      <c r="A1008" s="14" t="s">
        <v>126</v>
      </c>
      <c r="B1008" s="14" t="s">
        <v>160</v>
      </c>
      <c r="C1008" s="16" t="s">
        <v>122</v>
      </c>
      <c r="D1008" s="18">
        <v>1.7000000000000001E-2</v>
      </c>
      <c r="E1008" s="18">
        <v>2.1000000000000001E-2</v>
      </c>
      <c r="F1008" s="18">
        <v>80</v>
      </c>
      <c r="G1008" s="18">
        <v>71</v>
      </c>
      <c r="H1008" s="18">
        <v>0.24</v>
      </c>
      <c r="I1008" s="18">
        <v>0.69399999999999995</v>
      </c>
      <c r="J1008" s="18">
        <v>6.5000000000000002E-2</v>
      </c>
      <c r="K1008" s="18">
        <v>86025000</v>
      </c>
      <c r="L1008" s="18">
        <v>0.29799999999999999</v>
      </c>
      <c r="M1008" s="18">
        <f t="shared" si="9"/>
        <v>1</v>
      </c>
      <c r="N1008" s="9"/>
      <c r="O1008" s="3"/>
      <c r="P1008" s="3"/>
      <c r="Q1008" s="3"/>
      <c r="R1008" s="3"/>
      <c r="S1008" s="3"/>
      <c r="T1008" s="3"/>
      <c r="U1008" s="3"/>
      <c r="V1008" s="3"/>
      <c r="W1008" s="3"/>
      <c r="X1008" s="3"/>
    </row>
    <row r="1009" spans="1:24" ht="15" x14ac:dyDescent="0.25">
      <c r="A1009" s="14" t="s">
        <v>126</v>
      </c>
      <c r="B1009" s="14" t="s">
        <v>132</v>
      </c>
      <c r="C1009" s="16" t="s">
        <v>122</v>
      </c>
      <c r="D1009" s="18">
        <v>1.7000000000000001E-2</v>
      </c>
      <c r="E1009" s="18">
        <v>8.0000000000000002E-3</v>
      </c>
      <c r="F1009" s="18">
        <v>80</v>
      </c>
      <c r="G1009" s="18">
        <v>76</v>
      </c>
      <c r="H1009" s="18">
        <v>0.27100000000000002</v>
      </c>
      <c r="I1009" s="18">
        <v>0.69399999999999995</v>
      </c>
      <c r="J1009" s="18">
        <v>3.5000000000000003E-2</v>
      </c>
      <c r="K1009" s="18">
        <v>394400</v>
      </c>
      <c r="L1009" s="18">
        <v>0.751</v>
      </c>
      <c r="M1009" s="18">
        <f t="shared" si="9"/>
        <v>0</v>
      </c>
      <c r="N1009" s="9"/>
      <c r="O1009" s="3"/>
      <c r="P1009" s="3"/>
      <c r="Q1009" s="3"/>
      <c r="R1009" s="3"/>
      <c r="S1009" s="3"/>
      <c r="T1009" s="3"/>
      <c r="U1009" s="3"/>
      <c r="V1009" s="3"/>
      <c r="W1009" s="3"/>
      <c r="X1009" s="3"/>
    </row>
    <row r="1010" spans="1:24" ht="15" x14ac:dyDescent="0.25">
      <c r="A1010" s="14" t="s">
        <v>126</v>
      </c>
      <c r="B1010" s="14" t="s">
        <v>147</v>
      </c>
      <c r="C1010" s="16" t="s">
        <v>122</v>
      </c>
      <c r="D1010" s="18">
        <v>1.7999999999999999E-2</v>
      </c>
      <c r="E1010" s="18">
        <v>4.4999999999999998E-2</v>
      </c>
      <c r="F1010" s="18">
        <v>66</v>
      </c>
      <c r="G1010" s="18">
        <v>62</v>
      </c>
      <c r="H1010" s="18">
        <v>0.26500000000000001</v>
      </c>
      <c r="I1010" s="18">
        <v>0.68500000000000005</v>
      </c>
      <c r="J1010" s="18">
        <v>5.0999999999999997E-2</v>
      </c>
      <c r="K1010" s="18">
        <v>51540490</v>
      </c>
      <c r="L1010" s="18">
        <v>0.309</v>
      </c>
      <c r="M1010" s="18">
        <f t="shared" si="9"/>
        <v>1</v>
      </c>
      <c r="N1010" s="9"/>
      <c r="O1010" s="3"/>
      <c r="P1010" s="3"/>
      <c r="Q1010" s="3"/>
      <c r="R1010" s="3"/>
      <c r="S1010" s="3"/>
      <c r="T1010" s="3"/>
      <c r="U1010" s="3"/>
      <c r="V1010" s="3"/>
      <c r="W1010" s="3"/>
      <c r="X1010" s="3"/>
    </row>
    <row r="1011" spans="1:24" ht="15" x14ac:dyDescent="0.25">
      <c r="A1011" s="14" t="s">
        <v>126</v>
      </c>
      <c r="B1011" s="14" t="s">
        <v>144</v>
      </c>
      <c r="C1011" s="16" t="s">
        <v>122</v>
      </c>
      <c r="D1011" s="18">
        <v>1.7999999999999999E-2</v>
      </c>
      <c r="E1011" s="18">
        <v>7.0000000000000001E-3</v>
      </c>
      <c r="F1011" s="18">
        <v>77</v>
      </c>
      <c r="G1011" s="18">
        <v>72</v>
      </c>
      <c r="H1011" s="18">
        <v>0.28199999999999997</v>
      </c>
      <c r="I1011" s="18">
        <v>0.67100000000000004</v>
      </c>
      <c r="J1011" s="18">
        <v>4.7E-2</v>
      </c>
      <c r="K1011" s="18">
        <v>27790324</v>
      </c>
      <c r="L1011" s="18">
        <v>0.70099999999999996</v>
      </c>
      <c r="M1011" s="18">
        <f t="shared" si="9"/>
        <v>0</v>
      </c>
      <c r="N1011" s="9"/>
      <c r="O1011" s="3"/>
      <c r="P1011" s="3"/>
      <c r="Q1011" s="3"/>
      <c r="R1011" s="3"/>
      <c r="S1011" s="3"/>
      <c r="T1011" s="3"/>
      <c r="U1011" s="3"/>
      <c r="V1011" s="3"/>
      <c r="W1011" s="3"/>
      <c r="X1011" s="3"/>
    </row>
    <row r="1012" spans="1:24" ht="15" x14ac:dyDescent="0.25">
      <c r="A1012" s="14" t="s">
        <v>126</v>
      </c>
      <c r="B1012" s="14" t="s">
        <v>154</v>
      </c>
      <c r="C1012" s="16" t="s">
        <v>122</v>
      </c>
      <c r="D1012" s="18">
        <v>1.9E-2</v>
      </c>
      <c r="E1012" s="18">
        <v>0.01</v>
      </c>
      <c r="F1012" s="18">
        <v>77</v>
      </c>
      <c r="G1012" s="18">
        <v>71</v>
      </c>
      <c r="H1012" s="18">
        <v>0.251</v>
      </c>
      <c r="I1012" s="18">
        <v>0.67300000000000004</v>
      </c>
      <c r="J1012" s="18">
        <v>7.5999999999999998E-2</v>
      </c>
      <c r="K1012" s="18">
        <v>20450000</v>
      </c>
      <c r="L1012" s="18">
        <v>0.183</v>
      </c>
      <c r="M1012" s="18">
        <f t="shared" si="9"/>
        <v>0</v>
      </c>
      <c r="N1012" s="9"/>
      <c r="O1012" s="3"/>
      <c r="P1012" s="3"/>
      <c r="Q1012" s="3"/>
      <c r="R1012" s="3"/>
      <c r="S1012" s="3"/>
      <c r="T1012" s="3"/>
      <c r="U1012" s="3"/>
      <c r="V1012" s="3"/>
      <c r="W1012" s="3"/>
      <c r="X1012" s="3"/>
    </row>
    <row r="1013" spans="1:24" ht="15" x14ac:dyDescent="0.25">
      <c r="A1013" s="14" t="s">
        <v>126</v>
      </c>
      <c r="B1013" s="14" t="s">
        <v>138</v>
      </c>
      <c r="C1013" s="16" t="s">
        <v>122</v>
      </c>
      <c r="D1013" s="18">
        <v>0.02</v>
      </c>
      <c r="E1013" s="18">
        <v>2.9000000000000001E-2</v>
      </c>
      <c r="F1013" s="18">
        <v>72</v>
      </c>
      <c r="G1013" s="18">
        <v>68</v>
      </c>
      <c r="H1013" s="18">
        <v>0.3</v>
      </c>
      <c r="I1013" s="18">
        <v>0.65100000000000002</v>
      </c>
      <c r="J1013" s="18">
        <v>0.05</v>
      </c>
      <c r="K1013" s="18">
        <v>237486894</v>
      </c>
      <c r="L1013" s="18">
        <v>0.49099999999999999</v>
      </c>
      <c r="M1013" s="18">
        <f t="shared" si="9"/>
        <v>1</v>
      </c>
      <c r="N1013" s="9"/>
      <c r="O1013" s="3"/>
      <c r="P1013" s="3"/>
      <c r="Q1013" s="3"/>
      <c r="R1013" s="3"/>
      <c r="S1013" s="3"/>
      <c r="T1013" s="3"/>
      <c r="U1013" s="3"/>
      <c r="V1013" s="3"/>
      <c r="W1013" s="3"/>
      <c r="X1013" s="3"/>
    </row>
    <row r="1014" spans="1:24" ht="15" x14ac:dyDescent="0.25">
      <c r="A1014" s="14" t="s">
        <v>126</v>
      </c>
      <c r="B1014" s="14" t="s">
        <v>131</v>
      </c>
      <c r="C1014" s="16" t="s">
        <v>122</v>
      </c>
      <c r="D1014" s="18">
        <v>2.1000000000000001E-2</v>
      </c>
      <c r="E1014" s="18">
        <v>3.5999999999999997E-2</v>
      </c>
      <c r="F1014" s="18">
        <v>67</v>
      </c>
      <c r="G1014" s="18">
        <v>66</v>
      </c>
      <c r="H1014" s="18">
        <v>0.30499999999999999</v>
      </c>
      <c r="I1014" s="18">
        <v>0.65100000000000002</v>
      </c>
      <c r="J1014" s="18">
        <v>4.3999999999999997E-2</v>
      </c>
      <c r="K1014" s="18">
        <v>704542</v>
      </c>
      <c r="L1014" s="18">
        <v>0.34</v>
      </c>
      <c r="M1014" s="18">
        <f t="shared" si="9"/>
        <v>0</v>
      </c>
      <c r="N1014" s="9"/>
      <c r="O1014" s="3"/>
      <c r="P1014" s="3"/>
      <c r="Q1014" s="3"/>
      <c r="R1014" s="3"/>
      <c r="S1014" s="3"/>
      <c r="T1014" s="3"/>
      <c r="U1014" s="3"/>
      <c r="V1014" s="3"/>
      <c r="W1014" s="3"/>
      <c r="X1014" s="3"/>
    </row>
    <row r="1015" spans="1:24" ht="15" x14ac:dyDescent="0.25">
      <c r="A1015" s="14" t="s">
        <v>126</v>
      </c>
      <c r="B1015" s="14" t="s">
        <v>130</v>
      </c>
      <c r="C1015" s="16" t="s">
        <v>122</v>
      </c>
      <c r="D1015" s="18">
        <v>2.1000000000000001E-2</v>
      </c>
      <c r="E1015" s="18">
        <v>4.1000000000000002E-2</v>
      </c>
      <c r="F1015" s="18">
        <v>70</v>
      </c>
      <c r="G1015" s="18">
        <v>68</v>
      </c>
      <c r="H1015" s="18">
        <v>0.32200000000000001</v>
      </c>
      <c r="I1015" s="18">
        <v>0.63200000000000001</v>
      </c>
      <c r="J1015" s="18">
        <v>4.5999999999999999E-2</v>
      </c>
      <c r="K1015" s="18">
        <v>149503100</v>
      </c>
      <c r="L1015" s="18">
        <v>0.29699999999999999</v>
      </c>
      <c r="M1015" s="18">
        <f t="shared" si="9"/>
        <v>1</v>
      </c>
      <c r="N1015" s="9"/>
      <c r="O1015" s="3"/>
      <c r="P1015" s="3"/>
      <c r="Q1015" s="3"/>
      <c r="R1015" s="3"/>
      <c r="S1015" s="3"/>
      <c r="T1015" s="3"/>
      <c r="U1015" s="3"/>
      <c r="V1015" s="3"/>
      <c r="W1015" s="3"/>
      <c r="X1015" s="3"/>
    </row>
    <row r="1016" spans="1:24" ht="15" x14ac:dyDescent="0.25">
      <c r="A1016" s="14" t="s">
        <v>126</v>
      </c>
      <c r="B1016" s="14" t="s">
        <v>158</v>
      </c>
      <c r="C1016" s="16" t="s">
        <v>122</v>
      </c>
      <c r="D1016" s="18">
        <v>2.1999999999999999E-2</v>
      </c>
      <c r="E1016" s="18">
        <v>5.1999999999999998E-2</v>
      </c>
      <c r="F1016" s="18">
        <v>69</v>
      </c>
      <c r="G1016" s="18">
        <v>61</v>
      </c>
      <c r="H1016" s="18">
        <v>0.29699999999999999</v>
      </c>
      <c r="I1016" s="18">
        <v>0.66100000000000003</v>
      </c>
      <c r="J1016" s="18">
        <v>4.2000000000000003E-2</v>
      </c>
      <c r="K1016" s="18">
        <v>4978962</v>
      </c>
      <c r="L1016" s="18">
        <v>0.48099999999999998</v>
      </c>
      <c r="M1016" s="18">
        <f t="shared" si="9"/>
        <v>0</v>
      </c>
      <c r="N1016" s="9"/>
      <c r="O1016" s="3"/>
      <c r="P1016" s="3"/>
      <c r="Q1016" s="3"/>
      <c r="R1016" s="3"/>
      <c r="S1016" s="3"/>
      <c r="T1016" s="3"/>
      <c r="U1016" s="3"/>
      <c r="V1016" s="3"/>
      <c r="W1016" s="3"/>
      <c r="X1016" s="3"/>
    </row>
    <row r="1017" spans="1:24" ht="15" x14ac:dyDescent="0.25">
      <c r="A1017" s="14" t="s">
        <v>126</v>
      </c>
      <c r="B1017" s="14" t="s">
        <v>137</v>
      </c>
      <c r="C1017" s="16" t="s">
        <v>122</v>
      </c>
      <c r="D1017" s="18">
        <v>2.1999999999999999E-2</v>
      </c>
      <c r="E1017" s="18">
        <v>4.8000000000000001E-2</v>
      </c>
      <c r="F1017" s="18">
        <v>67</v>
      </c>
      <c r="G1017" s="18">
        <v>64</v>
      </c>
      <c r="H1017" s="18">
        <v>0.30599999999999999</v>
      </c>
      <c r="I1017" s="18">
        <v>0.64400000000000002</v>
      </c>
      <c r="J1017" s="18">
        <v>0.05</v>
      </c>
      <c r="K1017" s="18">
        <v>1190138069</v>
      </c>
      <c r="L1017" s="18">
        <v>0.30599999999999999</v>
      </c>
      <c r="M1017" s="18">
        <f t="shared" si="9"/>
        <v>1</v>
      </c>
      <c r="N1017" s="9"/>
      <c r="O1017" s="3"/>
      <c r="P1017" s="3"/>
      <c r="Q1017" s="3"/>
      <c r="R1017" s="3"/>
      <c r="S1017" s="3"/>
      <c r="T1017" s="3"/>
      <c r="U1017" s="3"/>
      <c r="V1017" s="3"/>
      <c r="W1017" s="3"/>
      <c r="X1017" s="3"/>
    </row>
    <row r="1018" spans="1:24" ht="15" x14ac:dyDescent="0.25">
      <c r="A1018" s="14" t="s">
        <v>126</v>
      </c>
      <c r="B1018" s="14" t="s">
        <v>140</v>
      </c>
      <c r="C1018" s="16" t="s">
        <v>122</v>
      </c>
      <c r="D1018" s="18">
        <v>2.1999999999999999E-2</v>
      </c>
      <c r="E1018" s="18">
        <v>2.1000000000000001E-2</v>
      </c>
      <c r="F1018" s="18">
        <v>74</v>
      </c>
      <c r="G1018" s="18">
        <v>64</v>
      </c>
      <c r="H1018" s="18">
        <v>0.247</v>
      </c>
      <c r="I1018" s="18">
        <v>0.68500000000000005</v>
      </c>
      <c r="J1018" s="18">
        <v>6.8000000000000005E-2</v>
      </c>
      <c r="K1018" s="18">
        <v>16092701</v>
      </c>
      <c r="L1018" s="18">
        <v>0.53900000000000003</v>
      </c>
      <c r="M1018" s="18">
        <f t="shared" si="9"/>
        <v>0</v>
      </c>
      <c r="N1018" s="9"/>
      <c r="O1018" s="3"/>
      <c r="P1018" s="3"/>
      <c r="Q1018" s="3"/>
      <c r="R1018" s="3"/>
      <c r="S1018" s="3"/>
      <c r="T1018" s="3"/>
      <c r="U1018" s="3"/>
      <c r="V1018" s="3"/>
      <c r="W1018" s="3"/>
      <c r="X1018" s="3"/>
    </row>
    <row r="1019" spans="1:24" ht="15" x14ac:dyDescent="0.25">
      <c r="A1019" s="14" t="s">
        <v>126</v>
      </c>
      <c r="B1019" s="14" t="s">
        <v>145</v>
      </c>
      <c r="C1019" s="16" t="s">
        <v>122</v>
      </c>
      <c r="D1019" s="18">
        <v>2.1999999999999999E-2</v>
      </c>
      <c r="E1019" s="18">
        <v>1.2E-2</v>
      </c>
      <c r="F1019" s="18">
        <v>77</v>
      </c>
      <c r="G1019" s="18">
        <v>75</v>
      </c>
      <c r="H1019" s="18">
        <v>0.30599999999999999</v>
      </c>
      <c r="I1019" s="18">
        <v>0.64400000000000002</v>
      </c>
      <c r="J1019" s="18">
        <v>0.05</v>
      </c>
      <c r="K1019" s="18">
        <v>319660</v>
      </c>
      <c r="L1019" s="18">
        <v>0.38800000000000001</v>
      </c>
      <c r="M1019" s="18">
        <f t="shared" si="9"/>
        <v>0</v>
      </c>
      <c r="N1019" s="9"/>
      <c r="O1019" s="3"/>
      <c r="P1019" s="3"/>
      <c r="Q1019" s="3"/>
      <c r="R1019" s="3"/>
      <c r="S1019" s="3"/>
      <c r="T1019" s="3"/>
      <c r="U1019" s="3"/>
      <c r="V1019" s="3"/>
      <c r="W1019" s="3"/>
      <c r="X1019" s="3"/>
    </row>
    <row r="1020" spans="1:24" ht="15" x14ac:dyDescent="0.25">
      <c r="A1020" s="14" t="s">
        <v>126</v>
      </c>
      <c r="B1020" s="14" t="s">
        <v>146</v>
      </c>
      <c r="C1020" s="16" t="s">
        <v>122</v>
      </c>
      <c r="D1020" s="18">
        <v>2.3E-2</v>
      </c>
      <c r="E1020" s="18">
        <v>0.03</v>
      </c>
      <c r="F1020" s="18">
        <v>71</v>
      </c>
      <c r="G1020" s="18">
        <v>63</v>
      </c>
      <c r="H1020" s="18">
        <v>0.27100000000000002</v>
      </c>
      <c r="I1020" s="18">
        <v>0.69099999999999995</v>
      </c>
      <c r="J1020" s="18">
        <v>3.7999999999999999E-2</v>
      </c>
      <c r="K1020" s="18">
        <v>2672223</v>
      </c>
      <c r="L1020" s="18">
        <v>0.66600000000000004</v>
      </c>
      <c r="M1020" s="18">
        <f t="shared" si="9"/>
        <v>0</v>
      </c>
      <c r="N1020" s="9"/>
      <c r="O1020" s="3"/>
      <c r="P1020" s="3"/>
      <c r="Q1020" s="3"/>
      <c r="R1020" s="3"/>
      <c r="S1020" s="3"/>
      <c r="T1020" s="3"/>
      <c r="U1020" s="3"/>
      <c r="V1020" s="3"/>
      <c r="W1020" s="3"/>
      <c r="X1020" s="3"/>
    </row>
    <row r="1021" spans="1:24" ht="15" x14ac:dyDescent="0.25">
      <c r="A1021" s="14" t="s">
        <v>126</v>
      </c>
      <c r="B1021" s="14" t="s">
        <v>159</v>
      </c>
      <c r="C1021" s="16" t="s">
        <v>122</v>
      </c>
      <c r="D1021" s="18">
        <v>2.3E-2</v>
      </c>
      <c r="E1021" s="18">
        <v>4.1000000000000002E-2</v>
      </c>
      <c r="F1021" s="18">
        <v>71</v>
      </c>
      <c r="G1021" s="18">
        <v>65</v>
      </c>
      <c r="H1021" s="18">
        <v>0.30299999999999999</v>
      </c>
      <c r="I1021" s="18">
        <v>0.65200000000000002</v>
      </c>
      <c r="J1021" s="18">
        <v>4.4999999999999998E-2</v>
      </c>
      <c r="K1021" s="18">
        <v>27767400</v>
      </c>
      <c r="L1021" s="18">
        <v>0.36199999999999999</v>
      </c>
      <c r="M1021" s="18">
        <f t="shared" si="9"/>
        <v>0</v>
      </c>
      <c r="N1021" s="9"/>
      <c r="O1021" s="3"/>
      <c r="P1021" s="3"/>
      <c r="Q1021" s="3"/>
      <c r="R1021" s="3"/>
      <c r="S1021" s="3"/>
      <c r="T1021" s="3"/>
      <c r="U1021" s="3"/>
      <c r="V1021" s="3"/>
      <c r="W1021" s="3"/>
      <c r="X1021" s="3"/>
    </row>
    <row r="1022" spans="1:24" ht="15" x14ac:dyDescent="0.25">
      <c r="A1022" s="14" t="s">
        <v>126</v>
      </c>
      <c r="B1022" s="14" t="s">
        <v>148</v>
      </c>
      <c r="C1022" s="16" t="s">
        <v>122</v>
      </c>
      <c r="D1022" s="18">
        <v>2.4E-2</v>
      </c>
      <c r="E1022" s="18">
        <v>3.7999999999999999E-2</v>
      </c>
      <c r="F1022" s="18">
        <v>68</v>
      </c>
      <c r="G1022" s="18">
        <v>66</v>
      </c>
      <c r="H1022" s="18">
        <v>0.377</v>
      </c>
      <c r="I1022" s="18">
        <v>0.57399999999999995</v>
      </c>
      <c r="J1022" s="18">
        <v>4.8000000000000001E-2</v>
      </c>
      <c r="K1022" s="18">
        <v>26544943</v>
      </c>
      <c r="L1022" s="18">
        <v>0.16500000000000001</v>
      </c>
      <c r="M1022" s="18">
        <f t="shared" ref="M1022:M1276" si="10">IF(OR(K1022&gt;$W$14+$W$17, K1022&lt;$W$12-$W$17),1,0)</f>
        <v>0</v>
      </c>
      <c r="N1022" s="9"/>
      <c r="O1022" s="3"/>
      <c r="P1022" s="3"/>
      <c r="Q1022" s="3"/>
      <c r="R1022" s="3"/>
      <c r="S1022" s="3"/>
      <c r="T1022" s="3"/>
      <c r="U1022" s="3"/>
      <c r="V1022" s="3"/>
      <c r="W1022" s="3"/>
      <c r="X1022" s="3"/>
    </row>
    <row r="1023" spans="1:24" ht="15" x14ac:dyDescent="0.25">
      <c r="A1023" s="14" t="s">
        <v>126</v>
      </c>
      <c r="B1023" s="14" t="s">
        <v>151</v>
      </c>
      <c r="C1023" s="16" t="s">
        <v>122</v>
      </c>
      <c r="D1023" s="18">
        <v>2.5000000000000001E-2</v>
      </c>
      <c r="E1023" s="18">
        <v>2.5999999999999999E-2</v>
      </c>
      <c r="F1023" s="18">
        <v>72</v>
      </c>
      <c r="G1023" s="18">
        <v>65</v>
      </c>
      <c r="H1023" s="18">
        <v>0.35699999999999998</v>
      </c>
      <c r="I1023" s="18">
        <v>0.60699999999999998</v>
      </c>
      <c r="J1023" s="18">
        <v>3.6999999999999998E-2</v>
      </c>
      <c r="K1023" s="18">
        <v>91886400</v>
      </c>
      <c r="L1023" s="18">
        <v>0.45500000000000002</v>
      </c>
      <c r="M1023" s="18">
        <f t="shared" si="10"/>
        <v>1</v>
      </c>
      <c r="N1023" s="9"/>
      <c r="O1023" s="3"/>
      <c r="P1023" s="3"/>
      <c r="Q1023" s="3"/>
      <c r="R1023" s="3"/>
      <c r="S1023" s="3"/>
      <c r="T1023" s="3"/>
      <c r="U1023" s="3"/>
      <c r="V1023" s="3"/>
      <c r="W1023" s="3"/>
      <c r="X1023" s="3"/>
    </row>
    <row r="1024" spans="1:24" ht="15" x14ac:dyDescent="0.25">
      <c r="A1024" s="14" t="s">
        <v>126</v>
      </c>
      <c r="B1024" s="14" t="s">
        <v>141</v>
      </c>
      <c r="C1024" s="16" t="s">
        <v>122</v>
      </c>
      <c r="D1024" s="18">
        <v>2.5000000000000001E-2</v>
      </c>
      <c r="E1024" s="18">
        <v>2.9000000000000001E-2</v>
      </c>
      <c r="F1024" s="18">
        <v>73</v>
      </c>
      <c r="G1024" s="18">
        <v>65</v>
      </c>
      <c r="H1024" s="18">
        <v>0.30099999999999999</v>
      </c>
      <c r="I1024" s="18">
        <v>0.65300000000000002</v>
      </c>
      <c r="J1024" s="18">
        <v>4.5999999999999999E-2</v>
      </c>
      <c r="K1024" s="18">
        <v>5383300</v>
      </c>
      <c r="L1024" s="18">
        <v>0.35299999999999998</v>
      </c>
      <c r="M1024" s="18">
        <f t="shared" si="10"/>
        <v>0</v>
      </c>
      <c r="N1024" s="9"/>
      <c r="O1024" s="3"/>
      <c r="P1024" s="3"/>
      <c r="Q1024" s="3"/>
      <c r="R1024" s="3"/>
      <c r="S1024" s="3"/>
      <c r="T1024" s="3"/>
      <c r="U1024" s="3"/>
      <c r="V1024" s="3"/>
      <c r="W1024" s="3"/>
      <c r="X1024" s="3"/>
    </row>
    <row r="1025" spans="1:24" ht="15" x14ac:dyDescent="0.25">
      <c r="A1025" s="14" t="s">
        <v>126</v>
      </c>
      <c r="B1025" s="14" t="s">
        <v>133</v>
      </c>
      <c r="C1025" s="16" t="s">
        <v>122</v>
      </c>
      <c r="D1025" s="18">
        <v>2.5999999999999999E-2</v>
      </c>
      <c r="E1025" s="18">
        <v>3.9E-2</v>
      </c>
      <c r="F1025" s="18">
        <v>73</v>
      </c>
      <c r="G1025" s="18">
        <v>68</v>
      </c>
      <c r="H1025" s="18">
        <v>0.32400000000000001</v>
      </c>
      <c r="I1025" s="18">
        <v>0.627</v>
      </c>
      <c r="J1025" s="18">
        <v>4.9000000000000002E-2</v>
      </c>
      <c r="K1025" s="18">
        <v>14144225</v>
      </c>
      <c r="L1025" s="18">
        <v>0.19700000000000001</v>
      </c>
      <c r="M1025" s="18">
        <f t="shared" si="10"/>
        <v>0</v>
      </c>
      <c r="N1025" s="9"/>
      <c r="O1025" s="3"/>
      <c r="P1025" s="3"/>
      <c r="Q1025" s="3"/>
      <c r="R1025" s="3"/>
      <c r="S1025" s="3"/>
      <c r="T1025" s="3"/>
      <c r="U1025" s="3"/>
      <c r="V1025" s="3"/>
      <c r="W1025" s="3"/>
      <c r="X1025" s="3"/>
    </row>
    <row r="1026" spans="1:24" ht="15" x14ac:dyDescent="0.25">
      <c r="A1026" s="14" t="s">
        <v>126</v>
      </c>
      <c r="B1026" s="14" t="s">
        <v>150</v>
      </c>
      <c r="C1026" s="16" t="s">
        <v>122</v>
      </c>
      <c r="D1026" s="18">
        <v>2.7E-2</v>
      </c>
      <c r="E1026" s="18">
        <v>7.4999999999999997E-2</v>
      </c>
      <c r="F1026" s="18">
        <v>67</v>
      </c>
      <c r="G1026" s="18">
        <v>65</v>
      </c>
      <c r="H1026" s="18">
        <v>0.36</v>
      </c>
      <c r="I1026" s="18">
        <v>0.59699999999999998</v>
      </c>
      <c r="J1026" s="18">
        <v>4.2999999999999997E-2</v>
      </c>
      <c r="K1026" s="18">
        <v>170093999</v>
      </c>
      <c r="L1026" s="18">
        <v>0.36199999999999999</v>
      </c>
      <c r="M1026" s="18">
        <f t="shared" si="10"/>
        <v>1</v>
      </c>
      <c r="N1026" s="9"/>
      <c r="O1026" s="3"/>
      <c r="P1026" s="3"/>
      <c r="Q1026" s="3"/>
      <c r="R1026" s="3"/>
      <c r="S1026" s="3"/>
      <c r="T1026" s="3"/>
      <c r="U1026" s="3"/>
      <c r="V1026" s="3"/>
      <c r="W1026" s="3"/>
      <c r="X1026" s="3"/>
    </row>
    <row r="1027" spans="1:24" ht="15" x14ac:dyDescent="0.25">
      <c r="A1027" s="14" t="s">
        <v>126</v>
      </c>
      <c r="B1027" s="14" t="s">
        <v>142</v>
      </c>
      <c r="C1027" s="16" t="s">
        <v>122</v>
      </c>
      <c r="D1027" s="18">
        <v>2.9000000000000001E-2</v>
      </c>
      <c r="E1027" s="18">
        <v>6.0999999999999999E-2</v>
      </c>
      <c r="F1027" s="18">
        <v>68</v>
      </c>
      <c r="G1027" s="18">
        <v>65</v>
      </c>
      <c r="H1027" s="18">
        <v>0.374</v>
      </c>
      <c r="I1027" s="18">
        <v>0.58799999999999997</v>
      </c>
      <c r="J1027" s="18">
        <v>3.6999999999999998E-2</v>
      </c>
      <c r="K1027" s="18">
        <v>6267968</v>
      </c>
      <c r="L1027" s="18">
        <v>0.32</v>
      </c>
      <c r="M1027" s="18">
        <f t="shared" si="10"/>
        <v>0</v>
      </c>
      <c r="N1027" s="9"/>
      <c r="O1027" s="3"/>
      <c r="P1027" s="3"/>
      <c r="Q1027" s="3"/>
      <c r="R1027" s="3"/>
      <c r="S1027" s="3"/>
      <c r="T1027" s="3"/>
      <c r="U1027" s="3"/>
      <c r="V1027" s="3"/>
      <c r="W1027" s="3"/>
      <c r="X1027" s="3"/>
    </row>
    <row r="1028" spans="1:24" ht="15" x14ac:dyDescent="0.25">
      <c r="A1028" s="14" t="s">
        <v>126</v>
      </c>
      <c r="B1028" s="14" t="s">
        <v>155</v>
      </c>
      <c r="C1028" s="16" t="s">
        <v>122</v>
      </c>
      <c r="D1028" s="18">
        <v>3.2000000000000001E-2</v>
      </c>
      <c r="E1028" s="18">
        <v>4.5999999999999999E-2</v>
      </c>
      <c r="F1028" s="18">
        <v>70</v>
      </c>
      <c r="G1028" s="18">
        <v>64</v>
      </c>
      <c r="H1028" s="18">
        <v>0.36199999999999999</v>
      </c>
      <c r="I1028" s="18">
        <v>0.60399999999999998</v>
      </c>
      <c r="J1028" s="18">
        <v>3.4000000000000002E-2</v>
      </c>
      <c r="K1028" s="18">
        <v>7447396</v>
      </c>
      <c r="L1028" s="18">
        <v>0.26500000000000001</v>
      </c>
      <c r="M1028" s="18">
        <f t="shared" si="10"/>
        <v>0</v>
      </c>
      <c r="N1028" s="9"/>
      <c r="O1028" s="3"/>
      <c r="P1028" s="3"/>
      <c r="Q1028" s="3"/>
      <c r="R1028" s="3"/>
      <c r="S1028" s="3"/>
      <c r="T1028" s="3"/>
      <c r="U1028" s="3"/>
      <c r="V1028" s="3"/>
      <c r="W1028" s="3"/>
      <c r="X1028" s="3"/>
    </row>
    <row r="1029" spans="1:24" ht="15" x14ac:dyDescent="0.25">
      <c r="A1029" s="14" t="s">
        <v>126</v>
      </c>
      <c r="B1029" s="14" t="s">
        <v>157</v>
      </c>
      <c r="C1029" s="16" t="s">
        <v>122</v>
      </c>
      <c r="D1029" s="18">
        <v>3.6999999999999998E-2</v>
      </c>
      <c r="E1029" s="18">
        <v>5.3999999999999999E-2</v>
      </c>
      <c r="F1029" s="18">
        <v>67</v>
      </c>
      <c r="G1029" s="18">
        <v>64</v>
      </c>
      <c r="H1029" s="18">
        <v>0.47599999999999998</v>
      </c>
      <c r="I1029" s="18">
        <v>0.49399999999999999</v>
      </c>
      <c r="J1029" s="18">
        <v>0.03</v>
      </c>
      <c r="K1029" s="18">
        <v>1049156</v>
      </c>
      <c r="L1029" s="18">
        <v>0.28899999999999998</v>
      </c>
      <c r="M1029" s="18">
        <f t="shared" si="10"/>
        <v>0</v>
      </c>
      <c r="N1029" s="9"/>
      <c r="O1029" s="3"/>
      <c r="P1029" s="3"/>
      <c r="Q1029" s="3"/>
      <c r="R1029" s="3"/>
      <c r="S1029" s="3"/>
      <c r="T1029" s="3"/>
      <c r="U1029" s="3"/>
      <c r="V1029" s="3"/>
      <c r="W1029" s="3"/>
      <c r="X1029" s="3"/>
    </row>
    <row r="1030" spans="1:24" ht="15" x14ac:dyDescent="0.25">
      <c r="A1030" s="14" t="s">
        <v>126</v>
      </c>
      <c r="B1030" s="14" t="s">
        <v>127</v>
      </c>
      <c r="C1030" s="16" t="s">
        <v>122</v>
      </c>
      <c r="D1030" s="18">
        <v>3.9E-2</v>
      </c>
      <c r="E1030" s="18">
        <v>7.6999999999999999E-2</v>
      </c>
      <c r="F1030" s="18">
        <v>60</v>
      </c>
      <c r="G1030" s="18">
        <v>58</v>
      </c>
      <c r="H1030" s="18">
        <v>0.49</v>
      </c>
      <c r="I1030" s="18">
        <v>0.48899999999999999</v>
      </c>
      <c r="J1030" s="18">
        <v>2.1000000000000001E-2</v>
      </c>
      <c r="K1030" s="18">
        <v>27708187</v>
      </c>
      <c r="L1030" s="18">
        <v>0.24299999999999999</v>
      </c>
      <c r="M1030" s="18">
        <f t="shared" si="10"/>
        <v>0</v>
      </c>
      <c r="N1030" s="9"/>
      <c r="O1030" s="3"/>
      <c r="P1030" s="3"/>
      <c r="Q1030" s="3"/>
      <c r="R1030" s="3"/>
      <c r="S1030" s="3"/>
      <c r="T1030" s="3"/>
      <c r="U1030" s="3"/>
      <c r="V1030" s="3"/>
      <c r="W1030" s="3"/>
      <c r="X1030" s="3"/>
    </row>
    <row r="1031" spans="1:24" ht="15" x14ac:dyDescent="0.25">
      <c r="A1031" s="14" t="s">
        <v>126</v>
      </c>
      <c r="B1031" s="14" t="s">
        <v>143</v>
      </c>
      <c r="C1031" s="16" t="s">
        <v>123</v>
      </c>
      <c r="D1031" s="18">
        <v>8.9999999999999993E-3</v>
      </c>
      <c r="E1031" s="19">
        <v>3.2000000000000001E-2</v>
      </c>
      <c r="F1031" s="18">
        <v>82</v>
      </c>
      <c r="G1031" s="18">
        <v>77</v>
      </c>
      <c r="H1031" s="18">
        <v>0.127</v>
      </c>
      <c r="I1031" s="18">
        <v>0.80100000000000005</v>
      </c>
      <c r="J1031" s="18">
        <v>7.1999999999999995E-2</v>
      </c>
      <c r="K1031" s="18">
        <v>534626</v>
      </c>
      <c r="L1031" s="18">
        <v>1</v>
      </c>
      <c r="M1031" s="18">
        <f t="shared" si="10"/>
        <v>0</v>
      </c>
      <c r="N1031" s="9"/>
      <c r="O1031" s="3"/>
      <c r="P1031" s="3"/>
      <c r="Q1031" s="3"/>
      <c r="R1031" s="3"/>
      <c r="S1031" s="3"/>
      <c r="T1031" s="3"/>
      <c r="U1031" s="3"/>
      <c r="V1031" s="3"/>
      <c r="W1031" s="3"/>
      <c r="X1031" s="3"/>
    </row>
    <row r="1032" spans="1:24" ht="15" x14ac:dyDescent="0.25">
      <c r="A1032" s="14" t="s">
        <v>126</v>
      </c>
      <c r="B1032" s="14" t="s">
        <v>153</v>
      </c>
      <c r="C1032" s="16" t="s">
        <v>123</v>
      </c>
      <c r="D1032" s="18">
        <v>8.9999999999999993E-3</v>
      </c>
      <c r="E1032" s="18">
        <v>4.0000000000000001E-3</v>
      </c>
      <c r="F1032" s="18">
        <v>84</v>
      </c>
      <c r="G1032" s="18">
        <v>77</v>
      </c>
      <c r="H1032" s="18">
        <v>0.16200000000000001</v>
      </c>
      <c r="I1032" s="18">
        <v>0.72699999999999998</v>
      </c>
      <c r="J1032" s="18">
        <v>0.111</v>
      </c>
      <c r="K1032" s="18">
        <v>49410366</v>
      </c>
      <c r="L1032" s="18">
        <v>0.81899999999999995</v>
      </c>
      <c r="M1032" s="18">
        <f t="shared" si="10"/>
        <v>1</v>
      </c>
      <c r="N1032" s="9"/>
      <c r="O1032" s="3"/>
      <c r="P1032" s="3"/>
      <c r="Q1032" s="3"/>
      <c r="R1032" s="3"/>
      <c r="S1032" s="3"/>
      <c r="T1032" s="3"/>
      <c r="U1032" s="3"/>
      <c r="V1032" s="3"/>
      <c r="W1032" s="3"/>
      <c r="X1032" s="3"/>
    </row>
    <row r="1033" spans="1:24" ht="15" x14ac:dyDescent="0.25">
      <c r="A1033" s="14" t="s">
        <v>126</v>
      </c>
      <c r="B1033" s="14" t="s">
        <v>152</v>
      </c>
      <c r="C1033" s="16" t="s">
        <v>123</v>
      </c>
      <c r="D1033" s="18">
        <v>8.9999999999999993E-3</v>
      </c>
      <c r="E1033" s="18">
        <v>2E-3</v>
      </c>
      <c r="F1033" s="18">
        <v>84</v>
      </c>
      <c r="G1033" s="18">
        <v>79</v>
      </c>
      <c r="H1033" s="18">
        <v>0.17299999999999999</v>
      </c>
      <c r="I1033" s="18">
        <v>0.73599999999999999</v>
      </c>
      <c r="J1033" s="18">
        <v>0.09</v>
      </c>
      <c r="K1033" s="18">
        <v>5076700</v>
      </c>
      <c r="L1033" s="18">
        <v>1</v>
      </c>
      <c r="M1033" s="18">
        <f t="shared" si="10"/>
        <v>0</v>
      </c>
      <c r="N1033" s="9"/>
      <c r="O1033" s="3"/>
      <c r="P1033" s="3"/>
      <c r="Q1033" s="3"/>
      <c r="R1033" s="3"/>
      <c r="S1033" s="3"/>
      <c r="T1033" s="3"/>
      <c r="U1033" s="3"/>
      <c r="V1033" s="3"/>
      <c r="W1033" s="3"/>
      <c r="X1033" s="3"/>
    </row>
    <row r="1034" spans="1:24" ht="15" x14ac:dyDescent="0.25">
      <c r="A1034" s="14" t="s">
        <v>126</v>
      </c>
      <c r="B1034" s="14" t="s">
        <v>139</v>
      </c>
      <c r="C1034" s="16" t="s">
        <v>123</v>
      </c>
      <c r="D1034" s="18">
        <v>8.9999999999999993E-3</v>
      </c>
      <c r="E1034" s="18">
        <v>2E-3</v>
      </c>
      <c r="F1034" s="18">
        <v>86</v>
      </c>
      <c r="G1034" s="18">
        <v>80</v>
      </c>
      <c r="H1034" s="18">
        <v>0.13300000000000001</v>
      </c>
      <c r="I1034" s="18">
        <v>0.63800000000000001</v>
      </c>
      <c r="J1034" s="18">
        <v>0.23</v>
      </c>
      <c r="K1034" s="18">
        <v>127450459</v>
      </c>
      <c r="L1034" s="18">
        <v>0.90500000000000003</v>
      </c>
      <c r="M1034" s="18">
        <f t="shared" si="10"/>
        <v>1</v>
      </c>
      <c r="N1034" s="9"/>
      <c r="O1034" s="3"/>
      <c r="P1034" s="3"/>
      <c r="Q1034" s="3"/>
      <c r="R1034" s="3"/>
      <c r="S1034" s="3"/>
      <c r="T1034" s="3"/>
      <c r="U1034" s="3"/>
      <c r="V1034" s="3"/>
      <c r="W1034" s="3"/>
      <c r="X1034" s="3"/>
    </row>
    <row r="1035" spans="1:24" ht="15" x14ac:dyDescent="0.25">
      <c r="A1035" s="14" t="s">
        <v>126</v>
      </c>
      <c r="B1035" s="14" t="s">
        <v>156</v>
      </c>
      <c r="C1035" s="16" t="s">
        <v>123</v>
      </c>
      <c r="D1035" s="18">
        <v>1.0999999999999999E-2</v>
      </c>
      <c r="E1035" s="18">
        <v>1.2999999999999999E-2</v>
      </c>
      <c r="F1035" s="18">
        <v>77</v>
      </c>
      <c r="G1035" s="18">
        <v>71</v>
      </c>
      <c r="H1035" s="18">
        <v>0.193</v>
      </c>
      <c r="I1035" s="18">
        <v>0.71799999999999997</v>
      </c>
      <c r="J1035" s="18">
        <v>8.8999999999999996E-2</v>
      </c>
      <c r="K1035" s="18">
        <v>66402316</v>
      </c>
      <c r="L1035" s="18">
        <v>0.441</v>
      </c>
      <c r="M1035" s="18">
        <f t="shared" si="10"/>
        <v>1</v>
      </c>
      <c r="N1035" s="9"/>
      <c r="O1035" s="3"/>
      <c r="P1035" s="3"/>
      <c r="Q1035" s="3"/>
      <c r="R1035" s="3"/>
      <c r="S1035" s="3"/>
      <c r="T1035" s="3"/>
      <c r="U1035" s="3"/>
      <c r="V1035" s="3"/>
      <c r="W1035" s="3"/>
      <c r="X1035" s="3"/>
    </row>
    <row r="1036" spans="1:24" ht="15" x14ac:dyDescent="0.25">
      <c r="A1036" s="14" t="s">
        <v>126</v>
      </c>
      <c r="B1036" s="14" t="s">
        <v>134</v>
      </c>
      <c r="C1036" s="16" t="s">
        <v>123</v>
      </c>
      <c r="D1036" s="18">
        <v>1.2E-2</v>
      </c>
      <c r="E1036" s="18">
        <v>1.4E-2</v>
      </c>
      <c r="F1036" s="18">
        <v>76</v>
      </c>
      <c r="G1036" s="18">
        <v>74</v>
      </c>
      <c r="H1036" s="18">
        <v>0.18099999999999999</v>
      </c>
      <c r="I1036" s="18">
        <v>0.73499999999999999</v>
      </c>
      <c r="J1036" s="18">
        <v>8.4000000000000005E-2</v>
      </c>
      <c r="K1036" s="18">
        <v>1337705000</v>
      </c>
      <c r="L1036" s="18">
        <v>0.49199999999999999</v>
      </c>
      <c r="M1036" s="18">
        <f t="shared" si="10"/>
        <v>1</v>
      </c>
      <c r="N1036" s="9"/>
      <c r="O1036" s="3"/>
      <c r="P1036" s="3"/>
      <c r="Q1036" s="3"/>
      <c r="R1036" s="3"/>
      <c r="S1036" s="3"/>
      <c r="T1036" s="3"/>
      <c r="U1036" s="3"/>
      <c r="V1036" s="3"/>
      <c r="W1036" s="3"/>
      <c r="X1036" s="3"/>
    </row>
    <row r="1037" spans="1:24" ht="15" x14ac:dyDescent="0.25">
      <c r="A1037" s="14" t="s">
        <v>126</v>
      </c>
      <c r="B1037" s="14" t="s">
        <v>136</v>
      </c>
      <c r="C1037" s="16" t="s">
        <v>123</v>
      </c>
      <c r="D1037" s="18">
        <v>1.2999999999999999E-2</v>
      </c>
      <c r="E1037" s="19">
        <v>3.2000000000000001E-2</v>
      </c>
      <c r="F1037" s="18">
        <v>86</v>
      </c>
      <c r="G1037" s="18">
        <v>80</v>
      </c>
      <c r="H1037" s="18">
        <v>0.121</v>
      </c>
      <c r="I1037" s="18">
        <v>0.75</v>
      </c>
      <c r="J1037" s="18">
        <v>0.129</v>
      </c>
      <c r="K1037" s="18">
        <v>7024200</v>
      </c>
      <c r="L1037" s="18">
        <v>1</v>
      </c>
      <c r="M1037" s="18">
        <f t="shared" si="10"/>
        <v>0</v>
      </c>
      <c r="N1037" s="9"/>
      <c r="O1037" s="3"/>
      <c r="P1037" s="3"/>
      <c r="Q1037" s="3"/>
      <c r="R1037" s="3"/>
      <c r="S1037" s="3"/>
      <c r="T1037" s="3"/>
      <c r="U1037" s="3"/>
      <c r="V1037" s="3"/>
      <c r="W1037" s="3"/>
      <c r="X1037" s="3"/>
    </row>
    <row r="1038" spans="1:24" ht="15" x14ac:dyDescent="0.25">
      <c r="A1038" s="14" t="s">
        <v>126</v>
      </c>
      <c r="B1038" s="14" t="s">
        <v>149</v>
      </c>
      <c r="C1038" s="16" t="s">
        <v>123</v>
      </c>
      <c r="D1038" s="18">
        <v>1.4E-2</v>
      </c>
      <c r="E1038" s="18">
        <v>2.5000000000000001E-2</v>
      </c>
      <c r="F1038" s="18">
        <v>72</v>
      </c>
      <c r="G1038" s="18">
        <v>66</v>
      </c>
      <c r="H1038" s="18">
        <v>0.22700000000000001</v>
      </c>
      <c r="I1038" s="18">
        <v>0.68600000000000005</v>
      </c>
      <c r="J1038" s="18">
        <v>8.7999999999999995E-2</v>
      </c>
      <c r="K1038" s="18">
        <v>24500520</v>
      </c>
      <c r="L1038" s="18">
        <v>0.60199999999999998</v>
      </c>
      <c r="M1038" s="18">
        <f t="shared" si="10"/>
        <v>0</v>
      </c>
      <c r="N1038" s="9"/>
      <c r="O1038" s="3"/>
      <c r="P1038" s="3"/>
      <c r="Q1038" s="3"/>
      <c r="R1038" s="3"/>
      <c r="S1038" s="3"/>
      <c r="T1038" s="3"/>
      <c r="U1038" s="3"/>
      <c r="V1038" s="3"/>
      <c r="W1038" s="3"/>
      <c r="X1038" s="3"/>
    </row>
    <row r="1039" spans="1:24" ht="15" x14ac:dyDescent="0.25">
      <c r="A1039" s="14" t="s">
        <v>126</v>
      </c>
      <c r="B1039" s="14" t="s">
        <v>135</v>
      </c>
      <c r="C1039" s="16" t="s">
        <v>123</v>
      </c>
      <c r="D1039" s="18">
        <v>1.4E-2</v>
      </c>
      <c r="E1039" s="18">
        <v>1.4999999999999999E-2</v>
      </c>
      <c r="F1039" s="18">
        <v>77</v>
      </c>
      <c r="G1039" s="18">
        <v>70</v>
      </c>
      <c r="H1039" s="18">
        <v>0.17299999999999999</v>
      </c>
      <c r="I1039" s="18">
        <v>0.68500000000000005</v>
      </c>
      <c r="J1039" s="18">
        <v>0.14199999999999999</v>
      </c>
      <c r="K1039" s="18">
        <v>4452800</v>
      </c>
      <c r="L1039" s="18">
        <v>0.52900000000000003</v>
      </c>
      <c r="M1039" s="18">
        <f t="shared" si="10"/>
        <v>0</v>
      </c>
      <c r="N1039" s="9"/>
      <c r="O1039" s="3"/>
      <c r="P1039" s="3"/>
      <c r="Q1039" s="3"/>
      <c r="R1039" s="3"/>
      <c r="S1039" s="3"/>
      <c r="T1039" s="3"/>
      <c r="U1039" s="3"/>
      <c r="V1039" s="3"/>
      <c r="W1039" s="3"/>
      <c r="X1039" s="3"/>
    </row>
    <row r="1040" spans="1:24" ht="15" x14ac:dyDescent="0.25">
      <c r="A1040" s="14" t="s">
        <v>126</v>
      </c>
      <c r="B1040" s="14" t="s">
        <v>128</v>
      </c>
      <c r="C1040" s="16" t="s">
        <v>123</v>
      </c>
      <c r="D1040" s="18">
        <v>1.4E-2</v>
      </c>
      <c r="E1040" s="18">
        <v>1.6E-2</v>
      </c>
      <c r="F1040" s="18">
        <v>78</v>
      </c>
      <c r="G1040" s="18">
        <v>71</v>
      </c>
      <c r="H1040" s="18">
        <v>0.20499999999999999</v>
      </c>
      <c r="I1040" s="18">
        <v>0.68899999999999995</v>
      </c>
      <c r="J1040" s="18">
        <v>0.105</v>
      </c>
      <c r="K1040" s="18">
        <v>2963496</v>
      </c>
      <c r="L1040" s="18">
        <v>0.63600000000000001</v>
      </c>
      <c r="M1040" s="18">
        <f t="shared" si="10"/>
        <v>0</v>
      </c>
      <c r="N1040" s="9"/>
      <c r="O1040" s="3"/>
      <c r="P1040" s="3"/>
      <c r="Q1040" s="3"/>
      <c r="R1040" s="3"/>
      <c r="S1040" s="3"/>
      <c r="T1040" s="3"/>
      <c r="U1040" s="3"/>
      <c r="V1040" s="3"/>
      <c r="W1040" s="3"/>
      <c r="X1040" s="3"/>
    </row>
    <row r="1041" spans="1:24" ht="15" x14ac:dyDescent="0.25">
      <c r="A1041" s="14" t="s">
        <v>126</v>
      </c>
      <c r="B1041" s="14" t="s">
        <v>160</v>
      </c>
      <c r="C1041" s="16" t="s">
        <v>123</v>
      </c>
      <c r="D1041" s="18">
        <v>1.6E-2</v>
      </c>
      <c r="E1041" s="18">
        <v>2.1000000000000001E-2</v>
      </c>
      <c r="F1041" s="18">
        <v>80</v>
      </c>
      <c r="G1041" s="18">
        <v>71</v>
      </c>
      <c r="H1041" s="18">
        <v>0.23499999999999999</v>
      </c>
      <c r="I1041" s="18">
        <v>0.7</v>
      </c>
      <c r="J1041" s="18">
        <v>6.5000000000000002E-2</v>
      </c>
      <c r="K1041" s="18">
        <v>86932500</v>
      </c>
      <c r="L1041" s="18">
        <v>0.30399999999999999</v>
      </c>
      <c r="M1041" s="18">
        <f t="shared" si="10"/>
        <v>1</v>
      </c>
      <c r="N1041" s="9"/>
      <c r="O1041" s="3"/>
      <c r="P1041" s="3"/>
      <c r="Q1041" s="3"/>
      <c r="R1041" s="3"/>
      <c r="S1041" s="3"/>
      <c r="T1041" s="3"/>
      <c r="U1041" s="3"/>
      <c r="V1041" s="3"/>
      <c r="W1041" s="3"/>
      <c r="X1041" s="3"/>
    </row>
    <row r="1042" spans="1:24" ht="15" x14ac:dyDescent="0.25">
      <c r="A1042" s="14" t="s">
        <v>126</v>
      </c>
      <c r="B1042" s="14" t="s">
        <v>132</v>
      </c>
      <c r="C1042" s="16" t="s">
        <v>123</v>
      </c>
      <c r="D1042" s="18">
        <v>1.7000000000000001E-2</v>
      </c>
      <c r="E1042" s="18">
        <v>8.0000000000000002E-3</v>
      </c>
      <c r="F1042" s="18">
        <v>80</v>
      </c>
      <c r="G1042" s="18">
        <v>76</v>
      </c>
      <c r="H1042" s="18">
        <v>0.26600000000000001</v>
      </c>
      <c r="I1042" s="18">
        <v>0.69699999999999995</v>
      </c>
      <c r="J1042" s="18">
        <v>3.6999999999999998E-2</v>
      </c>
      <c r="K1042" s="18">
        <v>400569</v>
      </c>
      <c r="L1042" s="18">
        <v>0.755</v>
      </c>
      <c r="M1042" s="18">
        <f t="shared" si="10"/>
        <v>0</v>
      </c>
      <c r="N1042" s="9"/>
      <c r="O1042" s="3"/>
      <c r="P1042" s="3"/>
      <c r="Q1042" s="3"/>
      <c r="R1042" s="3"/>
      <c r="S1042" s="3"/>
      <c r="T1042" s="3"/>
      <c r="U1042" s="3"/>
      <c r="V1042" s="3"/>
      <c r="W1042" s="3"/>
      <c r="X1042" s="3"/>
    </row>
    <row r="1043" spans="1:24" ht="15" x14ac:dyDescent="0.25">
      <c r="A1043" s="14" t="s">
        <v>126</v>
      </c>
      <c r="B1043" s="14" t="s">
        <v>147</v>
      </c>
      <c r="C1043" s="16" t="s">
        <v>123</v>
      </c>
      <c r="D1043" s="18">
        <v>1.7999999999999999E-2</v>
      </c>
      <c r="E1043" s="18">
        <v>4.3999999999999997E-2</v>
      </c>
      <c r="F1043" s="18">
        <v>67</v>
      </c>
      <c r="G1043" s="18">
        <v>63</v>
      </c>
      <c r="H1043" s="18">
        <v>0.26100000000000001</v>
      </c>
      <c r="I1043" s="18">
        <v>0.68799999999999994</v>
      </c>
      <c r="J1043" s="18">
        <v>5.0999999999999997E-2</v>
      </c>
      <c r="K1043" s="18">
        <v>51931231</v>
      </c>
      <c r="L1043" s="18">
        <v>0.314</v>
      </c>
      <c r="M1043" s="18">
        <f t="shared" si="10"/>
        <v>1</v>
      </c>
      <c r="N1043" s="9"/>
      <c r="O1043" s="3"/>
      <c r="P1043" s="3"/>
      <c r="Q1043" s="3"/>
      <c r="R1043" s="3"/>
      <c r="S1043" s="3"/>
      <c r="T1043" s="3"/>
      <c r="U1043" s="3"/>
      <c r="V1043" s="3"/>
      <c r="W1043" s="3"/>
      <c r="X1043" s="3"/>
    </row>
    <row r="1044" spans="1:24" ht="15" x14ac:dyDescent="0.25">
      <c r="A1044" s="14" t="s">
        <v>126</v>
      </c>
      <c r="B1044" s="14" t="s">
        <v>129</v>
      </c>
      <c r="C1044" s="16" t="s">
        <v>123</v>
      </c>
      <c r="D1044" s="18">
        <v>1.7999999999999999E-2</v>
      </c>
      <c r="E1044" s="18">
        <v>3.4000000000000002E-2</v>
      </c>
      <c r="F1044" s="18">
        <v>74</v>
      </c>
      <c r="G1044" s="18">
        <v>67</v>
      </c>
      <c r="H1044" s="18">
        <v>0.22700000000000001</v>
      </c>
      <c r="I1044" s="18">
        <v>0.71399999999999997</v>
      </c>
      <c r="J1044" s="18">
        <v>5.8999999999999997E-2</v>
      </c>
      <c r="K1044" s="18">
        <v>9054332</v>
      </c>
      <c r="L1044" s="18">
        <v>0.53400000000000003</v>
      </c>
      <c r="M1044" s="18">
        <f t="shared" si="10"/>
        <v>0</v>
      </c>
      <c r="N1044" s="9"/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 spans="1:24" ht="15" x14ac:dyDescent="0.25">
      <c r="A1045" s="14" t="s">
        <v>126</v>
      </c>
      <c r="B1045" s="14" t="s">
        <v>154</v>
      </c>
      <c r="C1045" s="16" t="s">
        <v>123</v>
      </c>
      <c r="D1045" s="18">
        <v>1.7999999999999999E-2</v>
      </c>
      <c r="E1045" s="18">
        <v>8.9999999999999993E-3</v>
      </c>
      <c r="F1045" s="18">
        <v>77</v>
      </c>
      <c r="G1045" s="18">
        <v>71</v>
      </c>
      <c r="H1045" s="18">
        <v>0.251</v>
      </c>
      <c r="I1045" s="18">
        <v>0.67100000000000004</v>
      </c>
      <c r="J1045" s="18">
        <v>7.8E-2</v>
      </c>
      <c r="K1045" s="18">
        <v>20653000</v>
      </c>
      <c r="L1045" s="18">
        <v>0.183</v>
      </c>
      <c r="M1045" s="18">
        <f t="shared" si="10"/>
        <v>0</v>
      </c>
      <c r="N1045" s="9"/>
      <c r="O1045" s="3"/>
      <c r="P1045" s="3"/>
      <c r="Q1045" s="3"/>
      <c r="R1045" s="3"/>
      <c r="S1045" s="3"/>
      <c r="T1045" s="3"/>
      <c r="U1045" s="3"/>
      <c r="V1045" s="3"/>
      <c r="W1045" s="3"/>
      <c r="X1045" s="3"/>
    </row>
    <row r="1046" spans="1:24" ht="15" x14ac:dyDescent="0.25">
      <c r="A1046" s="14" t="s">
        <v>126</v>
      </c>
      <c r="B1046" s="14" t="s">
        <v>144</v>
      </c>
      <c r="C1046" s="16" t="s">
        <v>123</v>
      </c>
      <c r="D1046" s="18">
        <v>1.7999999999999999E-2</v>
      </c>
      <c r="E1046" s="18">
        <v>7.0000000000000001E-3</v>
      </c>
      <c r="F1046" s="18">
        <v>77</v>
      </c>
      <c r="G1046" s="18">
        <v>72</v>
      </c>
      <c r="H1046" s="18">
        <v>0.27700000000000002</v>
      </c>
      <c r="I1046" s="18">
        <v>0.67500000000000004</v>
      </c>
      <c r="J1046" s="18">
        <v>4.8000000000000001E-2</v>
      </c>
      <c r="K1046" s="18">
        <v>28275835</v>
      </c>
      <c r="L1046" s="18">
        <v>0.70899999999999996</v>
      </c>
      <c r="M1046" s="18">
        <f t="shared" si="10"/>
        <v>0</v>
      </c>
      <c r="N1046" s="9"/>
      <c r="O1046" s="3"/>
      <c r="P1046" s="3"/>
      <c r="Q1046" s="3"/>
      <c r="R1046" s="3"/>
      <c r="S1046" s="3"/>
      <c r="T1046" s="3"/>
      <c r="U1046" s="3"/>
      <c r="V1046" s="3"/>
      <c r="W1046" s="3"/>
      <c r="X1046" s="3"/>
    </row>
    <row r="1047" spans="1:24" ht="15" x14ac:dyDescent="0.25">
      <c r="A1047" s="14" t="s">
        <v>126</v>
      </c>
      <c r="B1047" s="14" t="s">
        <v>138</v>
      </c>
      <c r="C1047" s="16" t="s">
        <v>123</v>
      </c>
      <c r="D1047" s="18">
        <v>0.02</v>
      </c>
      <c r="E1047" s="18">
        <v>2.7E-2</v>
      </c>
      <c r="F1047" s="18">
        <v>72</v>
      </c>
      <c r="G1047" s="18">
        <v>68</v>
      </c>
      <c r="H1047" s="18">
        <v>0.29799999999999999</v>
      </c>
      <c r="I1047" s="18">
        <v>0.65200000000000002</v>
      </c>
      <c r="J1047" s="18">
        <v>0.05</v>
      </c>
      <c r="K1047" s="18">
        <v>240676485</v>
      </c>
      <c r="L1047" s="18">
        <v>0.499</v>
      </c>
      <c r="M1047" s="18">
        <f t="shared" si="10"/>
        <v>1</v>
      </c>
      <c r="N1047" s="9"/>
      <c r="O1047" s="3"/>
      <c r="P1047" s="3"/>
      <c r="Q1047" s="3"/>
      <c r="R1047" s="3"/>
      <c r="S1047" s="3"/>
      <c r="T1047" s="3"/>
      <c r="U1047" s="3"/>
      <c r="V1047" s="3"/>
      <c r="W1047" s="3"/>
      <c r="X1047" s="3"/>
    </row>
    <row r="1048" spans="1:24" ht="15" x14ac:dyDescent="0.25">
      <c r="A1048" s="14" t="s">
        <v>126</v>
      </c>
      <c r="B1048" s="14" t="s">
        <v>137</v>
      </c>
      <c r="C1048" s="16" t="s">
        <v>123</v>
      </c>
      <c r="D1048" s="18">
        <v>2.1000000000000001E-2</v>
      </c>
      <c r="E1048" s="18">
        <v>4.5999999999999999E-2</v>
      </c>
      <c r="F1048" s="18">
        <v>67</v>
      </c>
      <c r="G1048" s="18">
        <v>64</v>
      </c>
      <c r="H1048" s="18">
        <v>0.30199999999999999</v>
      </c>
      <c r="I1048" s="18">
        <v>0.64800000000000002</v>
      </c>
      <c r="J1048" s="18">
        <v>5.0999999999999997E-2</v>
      </c>
      <c r="K1048" s="18">
        <v>1205624648</v>
      </c>
      <c r="L1048" s="18">
        <v>0.309</v>
      </c>
      <c r="M1048" s="18">
        <f t="shared" si="10"/>
        <v>1</v>
      </c>
      <c r="N1048" s="9"/>
      <c r="O1048" s="3"/>
      <c r="P1048" s="3"/>
      <c r="Q1048" s="3"/>
      <c r="R1048" s="3"/>
      <c r="S1048" s="3"/>
      <c r="T1048" s="3"/>
      <c r="U1048" s="3"/>
      <c r="V1048" s="3"/>
      <c r="W1048" s="3"/>
      <c r="X1048" s="3"/>
    </row>
    <row r="1049" spans="1:24" ht="15" x14ac:dyDescent="0.25">
      <c r="A1049" s="14" t="s">
        <v>126</v>
      </c>
      <c r="B1049" s="14" t="s">
        <v>131</v>
      </c>
      <c r="C1049" s="16" t="s">
        <v>123</v>
      </c>
      <c r="D1049" s="18">
        <v>2.1000000000000001E-2</v>
      </c>
      <c r="E1049" s="18">
        <v>3.4000000000000002E-2</v>
      </c>
      <c r="F1049" s="18">
        <v>67</v>
      </c>
      <c r="G1049" s="18">
        <v>67</v>
      </c>
      <c r="H1049" s="18">
        <v>0.29799999999999999</v>
      </c>
      <c r="I1049" s="18">
        <v>0.65700000000000003</v>
      </c>
      <c r="J1049" s="18">
        <v>4.4999999999999998E-2</v>
      </c>
      <c r="K1049" s="18">
        <v>716939</v>
      </c>
      <c r="L1049" s="18">
        <v>0.34799999999999998</v>
      </c>
      <c r="M1049" s="18">
        <f t="shared" si="10"/>
        <v>0</v>
      </c>
      <c r="N1049" s="9"/>
      <c r="O1049" s="3"/>
      <c r="P1049" s="3"/>
      <c r="Q1049" s="3"/>
      <c r="R1049" s="3"/>
      <c r="S1049" s="3"/>
      <c r="T1049" s="3"/>
      <c r="U1049" s="3"/>
      <c r="V1049" s="3"/>
      <c r="W1049" s="3"/>
      <c r="X1049" s="3"/>
    </row>
    <row r="1050" spans="1:24" ht="15" x14ac:dyDescent="0.25">
      <c r="A1050" s="14" t="s">
        <v>126</v>
      </c>
      <c r="B1050" s="14" t="s">
        <v>130</v>
      </c>
      <c r="C1050" s="16" t="s">
        <v>123</v>
      </c>
      <c r="D1050" s="18">
        <v>2.1000000000000001E-2</v>
      </c>
      <c r="E1050" s="18">
        <v>3.9E-2</v>
      </c>
      <c r="F1050" s="18">
        <v>70</v>
      </c>
      <c r="G1050" s="18">
        <v>69</v>
      </c>
      <c r="H1050" s="18">
        <v>0.317</v>
      </c>
      <c r="I1050" s="18">
        <v>0.63700000000000001</v>
      </c>
      <c r="J1050" s="18">
        <v>4.5999999999999999E-2</v>
      </c>
      <c r="K1050" s="18">
        <v>151125475</v>
      </c>
      <c r="L1050" s="18">
        <v>0.30499999999999999</v>
      </c>
      <c r="M1050" s="18">
        <f t="shared" si="10"/>
        <v>1</v>
      </c>
      <c r="N1050" s="9"/>
      <c r="O1050" s="3"/>
      <c r="P1050" s="3"/>
      <c r="Q1050" s="3"/>
      <c r="R1050" s="3"/>
      <c r="S1050" s="3"/>
      <c r="T1050" s="3"/>
      <c r="U1050" s="3"/>
      <c r="V1050" s="3"/>
      <c r="W1050" s="3"/>
      <c r="X1050" s="3"/>
    </row>
    <row r="1051" spans="1:24" ht="15" x14ac:dyDescent="0.25">
      <c r="A1051" s="14" t="s">
        <v>126</v>
      </c>
      <c r="B1051" s="14" t="s">
        <v>158</v>
      </c>
      <c r="C1051" s="16" t="s">
        <v>123</v>
      </c>
      <c r="D1051" s="18">
        <v>2.1999999999999999E-2</v>
      </c>
      <c r="E1051" s="18">
        <v>5.0999999999999997E-2</v>
      </c>
      <c r="F1051" s="18">
        <v>69</v>
      </c>
      <c r="G1051" s="18">
        <v>61</v>
      </c>
      <c r="H1051" s="18">
        <v>0.29199999999999998</v>
      </c>
      <c r="I1051" s="18">
        <v>0.66600000000000004</v>
      </c>
      <c r="J1051" s="18">
        <v>4.1000000000000002E-2</v>
      </c>
      <c r="K1051" s="18">
        <v>5041995</v>
      </c>
      <c r="L1051" s="18">
        <v>0.48399999999999999</v>
      </c>
      <c r="M1051" s="18">
        <f t="shared" si="10"/>
        <v>0</v>
      </c>
      <c r="N1051" s="9"/>
      <c r="O1051" s="3"/>
      <c r="P1051" s="3"/>
      <c r="Q1051" s="3"/>
      <c r="R1051" s="3"/>
      <c r="S1051" s="3"/>
      <c r="T1051" s="3"/>
      <c r="U1051" s="3"/>
      <c r="V1051" s="3"/>
      <c r="W1051" s="3"/>
      <c r="X1051" s="3"/>
    </row>
    <row r="1052" spans="1:24" ht="15" x14ac:dyDescent="0.25">
      <c r="A1052" s="14" t="s">
        <v>126</v>
      </c>
      <c r="B1052" s="14" t="s">
        <v>145</v>
      </c>
      <c r="C1052" s="16" t="s">
        <v>123</v>
      </c>
      <c r="D1052" s="18">
        <v>2.1999999999999999E-2</v>
      </c>
      <c r="E1052" s="18">
        <v>1.0999999999999999E-2</v>
      </c>
      <c r="F1052" s="18">
        <v>78</v>
      </c>
      <c r="G1052" s="18">
        <v>76</v>
      </c>
      <c r="H1052" s="18">
        <v>0.3</v>
      </c>
      <c r="I1052" s="18">
        <v>0.65</v>
      </c>
      <c r="J1052" s="18">
        <v>0.05</v>
      </c>
      <c r="K1052" s="18">
        <v>325694</v>
      </c>
      <c r="L1052" s="18">
        <v>0.4</v>
      </c>
      <c r="M1052" s="18">
        <f t="shared" si="10"/>
        <v>0</v>
      </c>
      <c r="N1052" s="9"/>
      <c r="O1052" s="3"/>
      <c r="P1052" s="3"/>
      <c r="Q1052" s="3"/>
      <c r="R1052" s="3"/>
      <c r="S1052" s="3"/>
      <c r="T1052" s="3"/>
      <c r="U1052" s="3"/>
      <c r="V1052" s="3"/>
      <c r="W1052" s="3"/>
      <c r="X1052" s="3"/>
    </row>
    <row r="1053" spans="1:24" ht="15" x14ac:dyDescent="0.25">
      <c r="A1053" s="14" t="s">
        <v>126</v>
      </c>
      <c r="B1053" s="14" t="s">
        <v>146</v>
      </c>
      <c r="C1053" s="16" t="s">
        <v>123</v>
      </c>
      <c r="D1053" s="18">
        <v>2.3E-2</v>
      </c>
      <c r="E1053" s="18">
        <v>2.9000000000000001E-2</v>
      </c>
      <c r="F1053" s="18">
        <v>71</v>
      </c>
      <c r="G1053" s="18">
        <v>63</v>
      </c>
      <c r="H1053" s="18">
        <v>0.27</v>
      </c>
      <c r="I1053" s="18">
        <v>0.69199999999999995</v>
      </c>
      <c r="J1053" s="18">
        <v>3.7999999999999999E-2</v>
      </c>
      <c r="K1053" s="18">
        <v>2712738</v>
      </c>
      <c r="L1053" s="18">
        <v>0.67600000000000005</v>
      </c>
      <c r="M1053" s="18">
        <f t="shared" si="10"/>
        <v>0</v>
      </c>
      <c r="N1053" s="9"/>
      <c r="O1053" s="3"/>
      <c r="P1053" s="3"/>
      <c r="Q1053" s="3"/>
      <c r="R1053" s="3"/>
      <c r="S1053" s="3"/>
      <c r="T1053" s="3"/>
      <c r="U1053" s="3"/>
      <c r="V1053" s="3"/>
      <c r="W1053" s="3"/>
      <c r="X1053" s="3"/>
    </row>
    <row r="1054" spans="1:24" ht="15" x14ac:dyDescent="0.25">
      <c r="A1054" s="14" t="s">
        <v>126</v>
      </c>
      <c r="B1054" s="14" t="s">
        <v>140</v>
      </c>
      <c r="C1054" s="16" t="s">
        <v>123</v>
      </c>
      <c r="D1054" s="18">
        <v>2.3E-2</v>
      </c>
      <c r="E1054" s="18">
        <v>1.9E-2</v>
      </c>
      <c r="F1054" s="18">
        <v>73</v>
      </c>
      <c r="G1054" s="18">
        <v>64</v>
      </c>
      <c r="H1054" s="18">
        <v>0.249</v>
      </c>
      <c r="I1054" s="18">
        <v>0.68400000000000005</v>
      </c>
      <c r="J1054" s="18">
        <v>6.7000000000000004E-2</v>
      </c>
      <c r="K1054" s="18">
        <v>16321581</v>
      </c>
      <c r="L1054" s="18">
        <v>0.53700000000000003</v>
      </c>
      <c r="M1054" s="18">
        <f t="shared" si="10"/>
        <v>0</v>
      </c>
      <c r="N1054" s="9"/>
      <c r="O1054" s="3"/>
      <c r="P1054" s="3"/>
      <c r="Q1054" s="3"/>
      <c r="R1054" s="3"/>
      <c r="S1054" s="3"/>
      <c r="T1054" s="3"/>
      <c r="U1054" s="3"/>
      <c r="V1054" s="3"/>
      <c r="W1054" s="3"/>
      <c r="X1054" s="3"/>
    </row>
    <row r="1055" spans="1:24" ht="15" x14ac:dyDescent="0.25">
      <c r="A1055" s="14" t="s">
        <v>126</v>
      </c>
      <c r="B1055" s="14" t="s">
        <v>159</v>
      </c>
      <c r="C1055" s="16" t="s">
        <v>123</v>
      </c>
      <c r="D1055" s="18">
        <v>2.3E-2</v>
      </c>
      <c r="E1055" s="18">
        <v>0.04</v>
      </c>
      <c r="F1055" s="18">
        <v>71</v>
      </c>
      <c r="G1055" s="18">
        <v>65</v>
      </c>
      <c r="H1055" s="18">
        <v>0.29799999999999999</v>
      </c>
      <c r="I1055" s="18">
        <v>0.65800000000000003</v>
      </c>
      <c r="J1055" s="18">
        <v>4.3999999999999997E-2</v>
      </c>
      <c r="K1055" s="18">
        <v>28562400</v>
      </c>
      <c r="L1055" s="18">
        <v>0.36199999999999999</v>
      </c>
      <c r="M1055" s="18">
        <f t="shared" si="10"/>
        <v>0</v>
      </c>
      <c r="N1055" s="9"/>
      <c r="O1055" s="3"/>
      <c r="P1055" s="3"/>
      <c r="Q1055" s="3"/>
      <c r="R1055" s="3"/>
      <c r="S1055" s="3"/>
      <c r="T1055" s="3"/>
      <c r="U1055" s="3"/>
      <c r="V1055" s="3"/>
      <c r="W1055" s="3"/>
      <c r="X1055" s="3"/>
    </row>
    <row r="1056" spans="1:24" ht="15" x14ac:dyDescent="0.25">
      <c r="A1056" s="14" t="s">
        <v>126</v>
      </c>
      <c r="B1056" s="14" t="s">
        <v>148</v>
      </c>
      <c r="C1056" s="16" t="s">
        <v>123</v>
      </c>
      <c r="D1056" s="18">
        <v>2.3E-2</v>
      </c>
      <c r="E1056" s="18">
        <v>3.5999999999999997E-2</v>
      </c>
      <c r="F1056" s="18">
        <v>68</v>
      </c>
      <c r="G1056" s="18">
        <v>66</v>
      </c>
      <c r="H1056" s="18">
        <v>0.371</v>
      </c>
      <c r="I1056" s="18">
        <v>0.57999999999999996</v>
      </c>
      <c r="J1056" s="18">
        <v>4.9000000000000002E-2</v>
      </c>
      <c r="K1056" s="18">
        <v>26846016</v>
      </c>
      <c r="L1056" s="18">
        <v>0.16800000000000001</v>
      </c>
      <c r="M1056" s="18">
        <f t="shared" si="10"/>
        <v>0</v>
      </c>
      <c r="N1056" s="9"/>
      <c r="O1056" s="3"/>
      <c r="P1056" s="3"/>
      <c r="Q1056" s="3"/>
      <c r="R1056" s="3"/>
      <c r="S1056" s="3"/>
      <c r="T1056" s="3"/>
      <c r="U1056" s="3"/>
      <c r="V1056" s="3"/>
      <c r="W1056" s="3"/>
      <c r="X1056" s="3"/>
    </row>
    <row r="1057" spans="1:24" ht="15" x14ac:dyDescent="0.25">
      <c r="A1057" s="14" t="s">
        <v>126</v>
      </c>
      <c r="B1057" s="14" t="s">
        <v>151</v>
      </c>
      <c r="C1057" s="16" t="s">
        <v>123</v>
      </c>
      <c r="D1057" s="18">
        <v>2.5000000000000001E-2</v>
      </c>
      <c r="E1057" s="18">
        <v>2.5000000000000001E-2</v>
      </c>
      <c r="F1057" s="18">
        <v>72</v>
      </c>
      <c r="G1057" s="18">
        <v>65</v>
      </c>
      <c r="H1057" s="18">
        <v>0.35299999999999998</v>
      </c>
      <c r="I1057" s="18">
        <v>0.61</v>
      </c>
      <c r="J1057" s="18">
        <v>3.6999999999999998E-2</v>
      </c>
      <c r="K1057" s="18">
        <v>93444322</v>
      </c>
      <c r="L1057" s="18">
        <v>0.45300000000000001</v>
      </c>
      <c r="M1057" s="18">
        <f t="shared" si="10"/>
        <v>1</v>
      </c>
      <c r="N1057" s="9"/>
      <c r="O1057" s="3"/>
      <c r="P1057" s="3"/>
      <c r="Q1057" s="3"/>
      <c r="R1057" s="3"/>
      <c r="S1057" s="3"/>
      <c r="T1057" s="3"/>
      <c r="U1057" s="3"/>
      <c r="V1057" s="3"/>
      <c r="W1057" s="3"/>
      <c r="X1057" s="3"/>
    </row>
    <row r="1058" spans="1:24" ht="15" x14ac:dyDescent="0.25">
      <c r="A1058" s="14" t="s">
        <v>126</v>
      </c>
      <c r="B1058" s="14" t="s">
        <v>133</v>
      </c>
      <c r="C1058" s="16" t="s">
        <v>123</v>
      </c>
      <c r="D1058" s="18">
        <v>2.5999999999999999E-2</v>
      </c>
      <c r="E1058" s="18">
        <v>3.6999999999999998E-2</v>
      </c>
      <c r="F1058" s="18">
        <v>73</v>
      </c>
      <c r="G1058" s="18">
        <v>68</v>
      </c>
      <c r="H1058" s="18">
        <v>0.318</v>
      </c>
      <c r="I1058" s="18">
        <v>0.63100000000000001</v>
      </c>
      <c r="J1058" s="18">
        <v>0.05</v>
      </c>
      <c r="K1058" s="18">
        <v>14364931</v>
      </c>
      <c r="L1058" s="18">
        <v>0.19800000000000001</v>
      </c>
      <c r="M1058" s="18">
        <f t="shared" si="10"/>
        <v>0</v>
      </c>
      <c r="N1058" s="9"/>
      <c r="O1058" s="3"/>
      <c r="P1058" s="3"/>
      <c r="Q1058" s="3"/>
      <c r="R1058" s="3"/>
      <c r="S1058" s="3"/>
      <c r="T1058" s="3"/>
      <c r="U1058" s="3"/>
      <c r="V1058" s="3"/>
      <c r="W1058" s="3"/>
      <c r="X1058" s="3"/>
    </row>
    <row r="1059" spans="1:24" ht="15" x14ac:dyDescent="0.25">
      <c r="A1059" s="14" t="s">
        <v>126</v>
      </c>
      <c r="B1059" s="14" t="s">
        <v>150</v>
      </c>
      <c r="C1059" s="16" t="s">
        <v>123</v>
      </c>
      <c r="D1059" s="18">
        <v>2.7E-2</v>
      </c>
      <c r="E1059" s="18">
        <v>7.2999999999999995E-2</v>
      </c>
      <c r="F1059" s="18">
        <v>67</v>
      </c>
      <c r="G1059" s="18">
        <v>65</v>
      </c>
      <c r="H1059" s="18">
        <v>0.35399999999999998</v>
      </c>
      <c r="I1059" s="18">
        <v>0.60199999999999998</v>
      </c>
      <c r="J1059" s="18">
        <v>4.2999999999999997E-2</v>
      </c>
      <c r="K1059" s="18">
        <v>173149306</v>
      </c>
      <c r="L1059" s="18">
        <v>0.36599999999999999</v>
      </c>
      <c r="M1059" s="18">
        <f t="shared" si="10"/>
        <v>1</v>
      </c>
      <c r="N1059" s="9"/>
      <c r="O1059" s="3"/>
      <c r="P1059" s="3"/>
      <c r="Q1059" s="3"/>
      <c r="R1059" s="3"/>
      <c r="S1059" s="3"/>
      <c r="T1059" s="3"/>
      <c r="U1059" s="3"/>
      <c r="V1059" s="3"/>
      <c r="W1059" s="3"/>
      <c r="X1059" s="3"/>
    </row>
    <row r="1060" spans="1:24" ht="15" x14ac:dyDescent="0.25">
      <c r="A1060" s="14" t="s">
        <v>126</v>
      </c>
      <c r="B1060" s="14" t="s">
        <v>141</v>
      </c>
      <c r="C1060" s="16" t="s">
        <v>123</v>
      </c>
      <c r="D1060" s="18">
        <v>2.7E-2</v>
      </c>
      <c r="E1060" s="18">
        <v>2.7E-2</v>
      </c>
      <c r="F1060" s="18">
        <v>74</v>
      </c>
      <c r="G1060" s="18">
        <v>65</v>
      </c>
      <c r="H1060" s="18">
        <v>0.3</v>
      </c>
      <c r="I1060" s="18">
        <v>0.65500000000000003</v>
      </c>
      <c r="J1060" s="18">
        <v>4.3999999999999997E-2</v>
      </c>
      <c r="K1060" s="18">
        <v>5447900</v>
      </c>
      <c r="L1060" s="18">
        <v>0.35299999999999998</v>
      </c>
      <c r="M1060" s="18">
        <f t="shared" si="10"/>
        <v>0</v>
      </c>
      <c r="N1060" s="9"/>
      <c r="O1060" s="3"/>
      <c r="P1060" s="3"/>
      <c r="Q1060" s="3"/>
      <c r="R1060" s="3"/>
      <c r="S1060" s="3"/>
      <c r="T1060" s="3"/>
      <c r="U1060" s="3"/>
      <c r="V1060" s="3"/>
      <c r="W1060" s="3"/>
      <c r="X1060" s="3"/>
    </row>
    <row r="1061" spans="1:24" ht="15" x14ac:dyDescent="0.25">
      <c r="A1061" s="14" t="s">
        <v>126</v>
      </c>
      <c r="B1061" s="14" t="s">
        <v>142</v>
      </c>
      <c r="C1061" s="16" t="s">
        <v>123</v>
      </c>
      <c r="D1061" s="18">
        <v>2.8000000000000001E-2</v>
      </c>
      <c r="E1061" s="18">
        <v>5.8999999999999997E-2</v>
      </c>
      <c r="F1061" s="18">
        <v>68</v>
      </c>
      <c r="G1061" s="18">
        <v>66</v>
      </c>
      <c r="H1061" s="18">
        <v>0.36799999999999999</v>
      </c>
      <c r="I1061" s="18">
        <v>0.59499999999999997</v>
      </c>
      <c r="J1061" s="18">
        <v>3.6999999999999998E-2</v>
      </c>
      <c r="K1061" s="18">
        <v>6395713</v>
      </c>
      <c r="L1061" s="18">
        <v>0.33100000000000002</v>
      </c>
      <c r="M1061" s="18">
        <f t="shared" si="10"/>
        <v>0</v>
      </c>
      <c r="N1061" s="9"/>
      <c r="O1061" s="3"/>
      <c r="P1061" s="3"/>
      <c r="Q1061" s="3"/>
      <c r="R1061" s="3"/>
      <c r="S1061" s="3"/>
      <c r="T1061" s="3"/>
      <c r="U1061" s="3"/>
      <c r="V1061" s="3"/>
      <c r="W1061" s="3"/>
      <c r="X1061" s="3"/>
    </row>
    <row r="1062" spans="1:24" ht="15" x14ac:dyDescent="0.25">
      <c r="A1062" s="14" t="s">
        <v>126</v>
      </c>
      <c r="B1062" s="14" t="s">
        <v>155</v>
      </c>
      <c r="C1062" s="16" t="s">
        <v>123</v>
      </c>
      <c r="D1062" s="18">
        <v>3.3000000000000002E-2</v>
      </c>
      <c r="E1062" s="18">
        <v>4.4999999999999998E-2</v>
      </c>
      <c r="F1062" s="18">
        <v>70</v>
      </c>
      <c r="G1062" s="18">
        <v>64</v>
      </c>
      <c r="H1062" s="18">
        <v>0.35899999999999999</v>
      </c>
      <c r="I1062" s="18">
        <v>0.60799999999999998</v>
      </c>
      <c r="J1062" s="18">
        <v>3.3000000000000002E-2</v>
      </c>
      <c r="K1062" s="18">
        <v>7627326</v>
      </c>
      <c r="L1062" s="18">
        <v>0.26500000000000001</v>
      </c>
      <c r="M1062" s="18">
        <f t="shared" si="10"/>
        <v>0</v>
      </c>
      <c r="N1062" s="9"/>
      <c r="O1062" s="3"/>
      <c r="P1062" s="3"/>
      <c r="Q1062" s="3"/>
      <c r="R1062" s="3"/>
      <c r="S1062" s="3"/>
      <c r="T1062" s="3"/>
      <c r="U1062" s="3"/>
      <c r="V1062" s="3"/>
      <c r="W1062" s="3"/>
      <c r="X1062" s="3"/>
    </row>
    <row r="1063" spans="1:24" ht="15" x14ac:dyDescent="0.25">
      <c r="A1063" s="14" t="s">
        <v>126</v>
      </c>
      <c r="B1063" s="14" t="s">
        <v>157</v>
      </c>
      <c r="C1063" s="16" t="s">
        <v>123</v>
      </c>
      <c r="D1063" s="18">
        <v>3.5999999999999997E-2</v>
      </c>
      <c r="E1063" s="18">
        <v>5.1999999999999998E-2</v>
      </c>
      <c r="F1063" s="18">
        <v>68</v>
      </c>
      <c r="G1063" s="18">
        <v>64</v>
      </c>
      <c r="H1063" s="18">
        <v>0.47299999999999998</v>
      </c>
      <c r="I1063" s="18">
        <v>0.496</v>
      </c>
      <c r="J1063" s="18">
        <v>3.1E-2</v>
      </c>
      <c r="K1063" s="18">
        <v>1066409</v>
      </c>
      <c r="L1063" s="18">
        <v>0.29499999999999998</v>
      </c>
      <c r="M1063" s="18">
        <f t="shared" si="10"/>
        <v>0</v>
      </c>
      <c r="N1063" s="9"/>
      <c r="O1063" s="3"/>
      <c r="P1063" s="3"/>
      <c r="Q1063" s="3"/>
      <c r="R1063" s="3"/>
      <c r="S1063" s="3"/>
      <c r="T1063" s="3"/>
      <c r="U1063" s="3"/>
      <c r="V1063" s="3"/>
      <c r="W1063" s="3"/>
      <c r="X1063" s="3"/>
    </row>
    <row r="1064" spans="1:24" ht="15" x14ac:dyDescent="0.25">
      <c r="A1064" s="14" t="s">
        <v>126</v>
      </c>
      <c r="B1064" s="14" t="s">
        <v>127</v>
      </c>
      <c r="C1064" s="16" t="s">
        <v>123</v>
      </c>
      <c r="D1064" s="18">
        <v>3.7999999999999999E-2</v>
      </c>
      <c r="E1064" s="18">
        <v>7.4999999999999997E-2</v>
      </c>
      <c r="F1064" s="18">
        <v>61</v>
      </c>
      <c r="G1064" s="18">
        <v>58</v>
      </c>
      <c r="H1064" s="18">
        <v>0.48599999999999999</v>
      </c>
      <c r="I1064" s="18">
        <v>0.49199999999999999</v>
      </c>
      <c r="J1064" s="18">
        <v>2.1999999999999999E-2</v>
      </c>
      <c r="K1064" s="18">
        <v>28397812</v>
      </c>
      <c r="L1064" s="18">
        <v>0.247</v>
      </c>
      <c r="M1064" s="18">
        <f t="shared" si="10"/>
        <v>0</v>
      </c>
      <c r="N1064" s="9"/>
      <c r="O1064" s="3"/>
      <c r="P1064" s="3"/>
      <c r="Q1064" s="3"/>
      <c r="R1064" s="3"/>
      <c r="S1064" s="3"/>
      <c r="T1064" s="3"/>
      <c r="U1064" s="3"/>
      <c r="V1064" s="3"/>
      <c r="W1064" s="3"/>
      <c r="X1064" s="3"/>
    </row>
    <row r="1065" spans="1:24" ht="15" x14ac:dyDescent="0.25">
      <c r="A1065" s="14" t="s">
        <v>126</v>
      </c>
      <c r="B1065" s="14" t="s">
        <v>139</v>
      </c>
      <c r="C1065" s="16" t="s">
        <v>124</v>
      </c>
      <c r="D1065" s="18">
        <v>8.0000000000000002E-3</v>
      </c>
      <c r="E1065" s="18">
        <v>2E-3</v>
      </c>
      <c r="F1065" s="18">
        <v>86</v>
      </c>
      <c r="G1065" s="18">
        <v>79</v>
      </c>
      <c r="H1065" s="18">
        <v>0.13200000000000001</v>
      </c>
      <c r="I1065" s="18">
        <v>0.63100000000000001</v>
      </c>
      <c r="J1065" s="18">
        <v>0.23699999999999999</v>
      </c>
      <c r="K1065" s="18">
        <v>127817277</v>
      </c>
      <c r="L1065" s="18">
        <v>0.91200000000000003</v>
      </c>
      <c r="M1065" s="18">
        <f t="shared" si="10"/>
        <v>1</v>
      </c>
      <c r="N1065" s="9"/>
      <c r="O1065" s="3"/>
      <c r="P1065" s="3"/>
      <c r="Q1065" s="3"/>
      <c r="R1065" s="3"/>
      <c r="S1065" s="3"/>
      <c r="T1065" s="3"/>
      <c r="U1065" s="3"/>
      <c r="V1065" s="3"/>
      <c r="W1065" s="3"/>
      <c r="X1065" s="3"/>
    </row>
    <row r="1066" spans="1:24" ht="15" x14ac:dyDescent="0.25">
      <c r="A1066" s="14" t="s">
        <v>126</v>
      </c>
      <c r="B1066" s="14" t="s">
        <v>153</v>
      </c>
      <c r="C1066" s="16" t="s">
        <v>124</v>
      </c>
      <c r="D1066" s="18">
        <v>8.9999999999999993E-3</v>
      </c>
      <c r="E1066" s="18">
        <v>3.0000000000000001E-3</v>
      </c>
      <c r="F1066" s="18">
        <v>84</v>
      </c>
      <c r="G1066" s="18">
        <v>78</v>
      </c>
      <c r="H1066" s="18">
        <v>0.157</v>
      </c>
      <c r="I1066" s="18">
        <v>0.72799999999999998</v>
      </c>
      <c r="J1066" s="18">
        <v>0.114</v>
      </c>
      <c r="K1066" s="18">
        <v>49779440</v>
      </c>
      <c r="L1066" s="18">
        <v>0.82</v>
      </c>
      <c r="M1066" s="18">
        <f t="shared" si="10"/>
        <v>1</v>
      </c>
      <c r="N1066" s="9"/>
      <c r="O1066" s="3"/>
      <c r="P1066" s="3"/>
      <c r="Q1066" s="3"/>
      <c r="R1066" s="3"/>
      <c r="S1066" s="3"/>
      <c r="T1066" s="3"/>
      <c r="U1066" s="3"/>
      <c r="V1066" s="3"/>
      <c r="W1066" s="3"/>
      <c r="X1066" s="3"/>
    </row>
    <row r="1067" spans="1:24" ht="15" x14ac:dyDescent="0.25">
      <c r="A1067" s="14" t="s">
        <v>126</v>
      </c>
      <c r="B1067" s="14" t="s">
        <v>143</v>
      </c>
      <c r="C1067" s="16" t="s">
        <v>124</v>
      </c>
      <c r="D1067" s="18">
        <v>0.01</v>
      </c>
      <c r="E1067" s="19">
        <v>3.2000000000000001E-2</v>
      </c>
      <c r="F1067" s="18">
        <v>82</v>
      </c>
      <c r="G1067" s="18">
        <v>78</v>
      </c>
      <c r="H1067" s="18">
        <v>0.124</v>
      </c>
      <c r="I1067" s="18">
        <v>0.80200000000000005</v>
      </c>
      <c r="J1067" s="18">
        <v>7.3999999999999996E-2</v>
      </c>
      <c r="K1067" s="18">
        <v>546278</v>
      </c>
      <c r="L1067" s="18">
        <v>1</v>
      </c>
      <c r="M1067" s="18">
        <f t="shared" si="10"/>
        <v>0</v>
      </c>
      <c r="N1067" s="9"/>
      <c r="O1067" s="3"/>
      <c r="P1067" s="3"/>
      <c r="Q1067" s="3"/>
      <c r="R1067" s="3"/>
      <c r="S1067" s="3"/>
      <c r="T1067" s="3"/>
      <c r="U1067" s="3"/>
      <c r="V1067" s="3"/>
      <c r="W1067" s="3"/>
      <c r="X1067" s="3"/>
    </row>
    <row r="1068" spans="1:24" ht="15" x14ac:dyDescent="0.25">
      <c r="A1068" s="14" t="s">
        <v>126</v>
      </c>
      <c r="B1068" s="14" t="s">
        <v>152</v>
      </c>
      <c r="C1068" s="16" t="s">
        <v>124</v>
      </c>
      <c r="D1068" s="18">
        <v>0.01</v>
      </c>
      <c r="E1068" s="18">
        <v>2E-3</v>
      </c>
      <c r="F1068" s="18">
        <v>84</v>
      </c>
      <c r="G1068" s="18">
        <v>80</v>
      </c>
      <c r="H1068" s="18">
        <v>0.16900000000000001</v>
      </c>
      <c r="I1068" s="18">
        <v>0.73699999999999999</v>
      </c>
      <c r="J1068" s="18">
        <v>9.2999999999999999E-2</v>
      </c>
      <c r="K1068" s="18">
        <v>5183700</v>
      </c>
      <c r="L1068" s="18">
        <v>1</v>
      </c>
      <c r="M1068" s="18">
        <f t="shared" si="10"/>
        <v>0</v>
      </c>
      <c r="N1068" s="9"/>
      <c r="O1068" s="3"/>
      <c r="P1068" s="3"/>
      <c r="Q1068" s="3"/>
      <c r="R1068" s="3"/>
      <c r="S1068" s="3"/>
      <c r="T1068" s="3"/>
      <c r="U1068" s="3"/>
      <c r="V1068" s="3"/>
      <c r="W1068" s="3"/>
      <c r="X1068" s="3"/>
    </row>
    <row r="1069" spans="1:24" ht="15" x14ac:dyDescent="0.25">
      <c r="A1069" s="14" t="s">
        <v>126</v>
      </c>
      <c r="B1069" s="14" t="s">
        <v>156</v>
      </c>
      <c r="C1069" s="16" t="s">
        <v>124</v>
      </c>
      <c r="D1069" s="18">
        <v>1.0999999999999999E-2</v>
      </c>
      <c r="E1069" s="18">
        <v>1.2E-2</v>
      </c>
      <c r="F1069" s="18">
        <v>77</v>
      </c>
      <c r="G1069" s="18">
        <v>71</v>
      </c>
      <c r="H1069" s="18">
        <v>0.189</v>
      </c>
      <c r="I1069" s="18">
        <v>0.72</v>
      </c>
      <c r="J1069" s="18">
        <v>9.0999999999999998E-2</v>
      </c>
      <c r="K1069" s="18">
        <v>66576332</v>
      </c>
      <c r="L1069" s="18">
        <v>0.45400000000000001</v>
      </c>
      <c r="M1069" s="18">
        <f t="shared" si="10"/>
        <v>1</v>
      </c>
      <c r="N1069" s="9"/>
      <c r="O1069" s="3"/>
      <c r="P1069" s="3"/>
      <c r="Q1069" s="3"/>
      <c r="R1069" s="3"/>
      <c r="S1069" s="3"/>
      <c r="T1069" s="3"/>
      <c r="U1069" s="3"/>
      <c r="V1069" s="3"/>
      <c r="W1069" s="3"/>
      <c r="X1069" s="3"/>
    </row>
    <row r="1070" spans="1:24" ht="15" x14ac:dyDescent="0.25">
      <c r="A1070" s="14" t="s">
        <v>126</v>
      </c>
      <c r="B1070" s="14" t="s">
        <v>134</v>
      </c>
      <c r="C1070" s="16" t="s">
        <v>124</v>
      </c>
      <c r="D1070" s="18">
        <v>1.2E-2</v>
      </c>
      <c r="E1070" s="18">
        <v>1.2999999999999999E-2</v>
      </c>
      <c r="F1070" s="18">
        <v>76</v>
      </c>
      <c r="G1070" s="18">
        <v>74</v>
      </c>
      <c r="H1070" s="18">
        <v>0.18</v>
      </c>
      <c r="I1070" s="18">
        <v>0.73499999999999999</v>
      </c>
      <c r="J1070" s="18">
        <v>8.5000000000000006E-2</v>
      </c>
      <c r="K1070" s="18">
        <v>1344130000</v>
      </c>
      <c r="L1070" s="18">
        <v>0.50600000000000001</v>
      </c>
      <c r="M1070" s="18">
        <f t="shared" si="10"/>
        <v>1</v>
      </c>
      <c r="N1070" s="9"/>
      <c r="O1070" s="3"/>
      <c r="P1070" s="3"/>
      <c r="Q1070" s="3"/>
      <c r="R1070" s="3"/>
      <c r="S1070" s="3"/>
      <c r="T1070" s="3"/>
      <c r="U1070" s="3"/>
      <c r="V1070" s="3"/>
      <c r="W1070" s="3"/>
      <c r="X1070" s="3"/>
    </row>
    <row r="1071" spans="1:24" ht="15" x14ac:dyDescent="0.25">
      <c r="A1071" s="14" t="s">
        <v>126</v>
      </c>
      <c r="B1071" s="14" t="s">
        <v>149</v>
      </c>
      <c r="C1071" s="16" t="s">
        <v>124</v>
      </c>
      <c r="D1071" s="18">
        <v>1.4E-2</v>
      </c>
      <c r="E1071" s="18">
        <v>2.4E-2</v>
      </c>
      <c r="F1071" s="18">
        <v>73</v>
      </c>
      <c r="G1071" s="18">
        <v>66</v>
      </c>
      <c r="H1071" s="18">
        <v>0.223</v>
      </c>
      <c r="I1071" s="18">
        <v>0.68700000000000006</v>
      </c>
      <c r="J1071" s="18">
        <v>0.09</v>
      </c>
      <c r="K1071" s="18">
        <v>24631291</v>
      </c>
      <c r="L1071" s="18">
        <v>0.60299999999999998</v>
      </c>
      <c r="M1071" s="18">
        <f t="shared" si="10"/>
        <v>0</v>
      </c>
      <c r="N1071" s="9"/>
      <c r="O1071" s="3"/>
      <c r="P1071" s="3"/>
      <c r="Q1071" s="3"/>
      <c r="R1071" s="3"/>
      <c r="S1071" s="3"/>
      <c r="T1071" s="3"/>
      <c r="U1071" s="3"/>
      <c r="V1071" s="3"/>
      <c r="W1071" s="3"/>
      <c r="X1071" s="3"/>
    </row>
    <row r="1072" spans="1:24" ht="15" x14ac:dyDescent="0.25">
      <c r="A1072" s="14" t="s">
        <v>126</v>
      </c>
      <c r="B1072" s="14" t="s">
        <v>135</v>
      </c>
      <c r="C1072" s="16" t="s">
        <v>124</v>
      </c>
      <c r="D1072" s="18">
        <v>1.4E-2</v>
      </c>
      <c r="E1072" s="18">
        <v>1.4E-2</v>
      </c>
      <c r="F1072" s="18">
        <v>78</v>
      </c>
      <c r="G1072" s="18">
        <v>70</v>
      </c>
      <c r="H1072" s="18">
        <v>0.17399999999999999</v>
      </c>
      <c r="I1072" s="18">
        <v>0.68400000000000005</v>
      </c>
      <c r="J1072" s="18">
        <v>0.14199999999999999</v>
      </c>
      <c r="K1072" s="18">
        <v>4483350</v>
      </c>
      <c r="L1072" s="18">
        <v>0.53</v>
      </c>
      <c r="M1072" s="18">
        <f t="shared" si="10"/>
        <v>0</v>
      </c>
      <c r="N1072" s="9"/>
      <c r="O1072" s="3"/>
      <c r="P1072" s="3"/>
      <c r="Q1072" s="3"/>
      <c r="R1072" s="3"/>
      <c r="S1072" s="3"/>
      <c r="T1072" s="3"/>
      <c r="U1072" s="3"/>
      <c r="V1072" s="3"/>
      <c r="W1072" s="3"/>
      <c r="X1072" s="3"/>
    </row>
    <row r="1073" spans="1:24" ht="15" x14ac:dyDescent="0.25">
      <c r="A1073" s="14" t="s">
        <v>126</v>
      </c>
      <c r="B1073" s="14" t="s">
        <v>128</v>
      </c>
      <c r="C1073" s="16" t="s">
        <v>124</v>
      </c>
      <c r="D1073" s="18">
        <v>1.4E-2</v>
      </c>
      <c r="E1073" s="18">
        <v>1.4999999999999999E-2</v>
      </c>
      <c r="F1073" s="18">
        <v>78</v>
      </c>
      <c r="G1073" s="18">
        <v>71</v>
      </c>
      <c r="H1073" s="18">
        <v>0.20399999999999999</v>
      </c>
      <c r="I1073" s="18">
        <v>0.69199999999999995</v>
      </c>
      <c r="J1073" s="18">
        <v>0.104</v>
      </c>
      <c r="K1073" s="18">
        <v>2964120</v>
      </c>
      <c r="L1073" s="18">
        <v>0.63400000000000001</v>
      </c>
      <c r="M1073" s="18">
        <f t="shared" si="10"/>
        <v>0</v>
      </c>
      <c r="N1073" s="9"/>
      <c r="O1073" s="3"/>
      <c r="P1073" s="3"/>
      <c r="Q1073" s="3"/>
      <c r="R1073" s="3"/>
      <c r="S1073" s="3"/>
      <c r="T1073" s="3"/>
      <c r="U1073" s="3"/>
      <c r="V1073" s="3"/>
      <c r="W1073" s="3"/>
      <c r="X1073" s="3"/>
    </row>
    <row r="1074" spans="1:24" ht="15" x14ac:dyDescent="0.25">
      <c r="A1074" s="14" t="s">
        <v>126</v>
      </c>
      <c r="B1074" s="14" t="s">
        <v>136</v>
      </c>
      <c r="C1074" s="16" t="s">
        <v>124</v>
      </c>
      <c r="D1074" s="18">
        <v>1.4E-2</v>
      </c>
      <c r="E1074" s="19">
        <v>3.2000000000000001E-2</v>
      </c>
      <c r="F1074" s="18">
        <v>87</v>
      </c>
      <c r="G1074" s="18">
        <v>80</v>
      </c>
      <c r="H1074" s="18">
        <v>0.11899999999999999</v>
      </c>
      <c r="I1074" s="18">
        <v>0.749</v>
      </c>
      <c r="J1074" s="18">
        <v>0.13200000000000001</v>
      </c>
      <c r="K1074" s="18">
        <v>7071600</v>
      </c>
      <c r="L1074" s="18">
        <v>1</v>
      </c>
      <c r="M1074" s="18">
        <f t="shared" si="10"/>
        <v>0</v>
      </c>
      <c r="N1074" s="9"/>
      <c r="O1074" s="3"/>
      <c r="P1074" s="3"/>
      <c r="Q1074" s="3"/>
      <c r="R1074" s="3"/>
      <c r="S1074" s="3"/>
      <c r="T1074" s="3"/>
      <c r="U1074" s="3"/>
      <c r="V1074" s="3"/>
      <c r="W1074" s="3"/>
      <c r="X1074" s="3"/>
    </row>
    <row r="1075" spans="1:24" ht="15" x14ac:dyDescent="0.25">
      <c r="A1075" s="14" t="s">
        <v>126</v>
      </c>
      <c r="B1075" s="14" t="s">
        <v>160</v>
      </c>
      <c r="C1075" s="16" t="s">
        <v>124</v>
      </c>
      <c r="D1075" s="18">
        <v>1.6E-2</v>
      </c>
      <c r="E1075" s="18">
        <v>0.02</v>
      </c>
      <c r="F1075" s="18">
        <v>80</v>
      </c>
      <c r="G1075" s="18">
        <v>71</v>
      </c>
      <c r="H1075" s="18">
        <v>0.23100000000000001</v>
      </c>
      <c r="I1075" s="18">
        <v>0.70299999999999996</v>
      </c>
      <c r="J1075" s="18">
        <v>6.5000000000000002E-2</v>
      </c>
      <c r="K1075" s="18">
        <v>87840000</v>
      </c>
      <c r="L1075" s="18">
        <v>0.31</v>
      </c>
      <c r="M1075" s="18">
        <f t="shared" si="10"/>
        <v>1</v>
      </c>
      <c r="N1075" s="9"/>
      <c r="O1075" s="3"/>
      <c r="P1075" s="3"/>
      <c r="Q1075" s="3"/>
      <c r="R1075" s="3"/>
      <c r="S1075" s="3"/>
      <c r="T1075" s="3"/>
      <c r="U1075" s="3"/>
      <c r="V1075" s="3"/>
      <c r="W1075" s="3"/>
      <c r="X1075" s="3"/>
    </row>
    <row r="1076" spans="1:24" ht="15" x14ac:dyDescent="0.25">
      <c r="A1076" s="14" t="s">
        <v>126</v>
      </c>
      <c r="B1076" s="14" t="s">
        <v>132</v>
      </c>
      <c r="C1076" s="16" t="s">
        <v>124</v>
      </c>
      <c r="D1076" s="18">
        <v>1.6E-2</v>
      </c>
      <c r="E1076" s="18">
        <v>8.0000000000000002E-3</v>
      </c>
      <c r="F1076" s="18">
        <v>80</v>
      </c>
      <c r="G1076" s="18">
        <v>76</v>
      </c>
      <c r="H1076" s="18">
        <v>0.26200000000000001</v>
      </c>
      <c r="I1076" s="18">
        <v>0.7</v>
      </c>
      <c r="J1076" s="18">
        <v>3.7999999999999999E-2</v>
      </c>
      <c r="K1076" s="18">
        <v>406512</v>
      </c>
      <c r="L1076" s="18">
        <v>0.75900000000000001</v>
      </c>
      <c r="M1076" s="18">
        <f t="shared" si="10"/>
        <v>0</v>
      </c>
      <c r="N1076" s="9"/>
      <c r="O1076" s="3"/>
      <c r="P1076" s="3"/>
      <c r="Q1076" s="3"/>
      <c r="R1076" s="3"/>
      <c r="S1076" s="3"/>
      <c r="T1076" s="3"/>
      <c r="U1076" s="3"/>
      <c r="V1076" s="3"/>
      <c r="W1076" s="3"/>
      <c r="X1076" s="3"/>
    </row>
    <row r="1077" spans="1:24" ht="15" x14ac:dyDescent="0.25">
      <c r="A1077" s="14" t="s">
        <v>126</v>
      </c>
      <c r="B1077" s="14" t="s">
        <v>147</v>
      </c>
      <c r="C1077" s="16" t="s">
        <v>124</v>
      </c>
      <c r="D1077" s="18">
        <v>1.7999999999999999E-2</v>
      </c>
      <c r="E1077" s="18">
        <v>4.2000000000000003E-2</v>
      </c>
      <c r="F1077" s="18">
        <v>67</v>
      </c>
      <c r="G1077" s="18">
        <v>63</v>
      </c>
      <c r="H1077" s="18">
        <v>0.25700000000000001</v>
      </c>
      <c r="I1077" s="18">
        <v>0.69199999999999995</v>
      </c>
      <c r="J1077" s="18">
        <v>5.0999999999999997E-2</v>
      </c>
      <c r="K1077" s="18">
        <v>52350763</v>
      </c>
      <c r="L1077" s="18">
        <v>0.31900000000000001</v>
      </c>
      <c r="M1077" s="18">
        <f t="shared" si="10"/>
        <v>1</v>
      </c>
      <c r="N1077" s="9"/>
      <c r="O1077" s="3"/>
      <c r="P1077" s="3"/>
      <c r="Q1077" s="3"/>
      <c r="R1077" s="3"/>
      <c r="S1077" s="3"/>
      <c r="T1077" s="3"/>
      <c r="U1077" s="3"/>
      <c r="V1077" s="3"/>
      <c r="W1077" s="3"/>
      <c r="X1077" s="3"/>
    </row>
    <row r="1078" spans="1:24" ht="15" x14ac:dyDescent="0.25">
      <c r="A1078" s="14" t="s">
        <v>126</v>
      </c>
      <c r="B1078" s="14" t="s">
        <v>154</v>
      </c>
      <c r="C1078" s="16" t="s">
        <v>124</v>
      </c>
      <c r="D1078" s="18">
        <v>1.7999999999999999E-2</v>
      </c>
      <c r="E1078" s="18">
        <v>8.9999999999999993E-3</v>
      </c>
      <c r="F1078" s="18">
        <v>77</v>
      </c>
      <c r="G1078" s="18">
        <v>71</v>
      </c>
      <c r="H1078" s="18">
        <v>0.251</v>
      </c>
      <c r="I1078" s="18">
        <v>0.66900000000000004</v>
      </c>
      <c r="J1078" s="18">
        <v>0.08</v>
      </c>
      <c r="K1078" s="18">
        <v>20869000</v>
      </c>
      <c r="L1078" s="18">
        <v>0.183</v>
      </c>
      <c r="M1078" s="18">
        <f t="shared" si="10"/>
        <v>0</v>
      </c>
      <c r="N1078" s="9"/>
      <c r="O1078" s="3"/>
      <c r="P1078" s="3"/>
      <c r="Q1078" s="3"/>
      <c r="R1078" s="3"/>
      <c r="S1078" s="3"/>
      <c r="T1078" s="3"/>
      <c r="U1078" s="3"/>
      <c r="V1078" s="3"/>
      <c r="W1078" s="3"/>
      <c r="X1078" s="3"/>
    </row>
    <row r="1079" spans="1:24" ht="15" x14ac:dyDescent="0.25">
      <c r="A1079" s="14" t="s">
        <v>126</v>
      </c>
      <c r="B1079" s="14" t="s">
        <v>144</v>
      </c>
      <c r="C1079" s="16" t="s">
        <v>124</v>
      </c>
      <c r="D1079" s="18">
        <v>1.7999999999999999E-2</v>
      </c>
      <c r="E1079" s="18">
        <v>7.0000000000000001E-3</v>
      </c>
      <c r="F1079" s="18">
        <v>77</v>
      </c>
      <c r="G1079" s="18">
        <v>72</v>
      </c>
      <c r="H1079" s="18">
        <v>0.27200000000000002</v>
      </c>
      <c r="I1079" s="18">
        <v>0.67800000000000005</v>
      </c>
      <c r="J1079" s="18">
        <v>0.05</v>
      </c>
      <c r="K1079" s="18">
        <v>28758968</v>
      </c>
      <c r="L1079" s="18">
        <v>0.71699999999999997</v>
      </c>
      <c r="M1079" s="18">
        <f t="shared" si="10"/>
        <v>0</v>
      </c>
      <c r="N1079" s="9"/>
      <c r="O1079" s="3"/>
      <c r="P1079" s="3"/>
      <c r="Q1079" s="3"/>
      <c r="R1079" s="3"/>
      <c r="S1079" s="3"/>
      <c r="T1079" s="3"/>
      <c r="U1079" s="3"/>
      <c r="V1079" s="3"/>
      <c r="W1079" s="3"/>
      <c r="X1079" s="3"/>
    </row>
    <row r="1080" spans="1:24" ht="15" x14ac:dyDescent="0.25">
      <c r="A1080" s="14" t="s">
        <v>126</v>
      </c>
      <c r="B1080" s="14" t="s">
        <v>129</v>
      </c>
      <c r="C1080" s="16" t="s">
        <v>124</v>
      </c>
      <c r="D1080" s="18">
        <v>1.9E-2</v>
      </c>
      <c r="E1080" s="18">
        <v>3.2000000000000001E-2</v>
      </c>
      <c r="F1080" s="18">
        <v>74</v>
      </c>
      <c r="G1080" s="18">
        <v>68</v>
      </c>
      <c r="H1080" s="18">
        <v>0.224</v>
      </c>
      <c r="I1080" s="18">
        <v>0.71799999999999997</v>
      </c>
      <c r="J1080" s="18">
        <v>5.8000000000000003E-2</v>
      </c>
      <c r="K1080" s="18">
        <v>9173082</v>
      </c>
      <c r="L1080" s="18">
        <v>0.53600000000000003</v>
      </c>
      <c r="M1080" s="18">
        <f t="shared" si="10"/>
        <v>0</v>
      </c>
      <c r="N1080" s="9"/>
      <c r="O1080" s="3"/>
      <c r="P1080" s="3"/>
      <c r="Q1080" s="3"/>
      <c r="R1080" s="3"/>
      <c r="S1080" s="3"/>
      <c r="T1080" s="3"/>
      <c r="U1080" s="3"/>
      <c r="V1080" s="3"/>
      <c r="W1080" s="3"/>
      <c r="X1080" s="3"/>
    </row>
    <row r="1081" spans="1:24" ht="15" x14ac:dyDescent="0.25">
      <c r="A1081" s="14" t="s">
        <v>126</v>
      </c>
      <c r="B1081" s="14" t="s">
        <v>131</v>
      </c>
      <c r="C1081" s="16" t="s">
        <v>124</v>
      </c>
      <c r="D1081" s="18">
        <v>0.02</v>
      </c>
      <c r="E1081" s="18">
        <v>3.3000000000000002E-2</v>
      </c>
      <c r="F1081" s="18">
        <v>68</v>
      </c>
      <c r="G1081" s="18">
        <v>67</v>
      </c>
      <c r="H1081" s="18">
        <v>0.29099999999999998</v>
      </c>
      <c r="I1081" s="18">
        <v>0.66300000000000003</v>
      </c>
      <c r="J1081" s="18">
        <v>4.5999999999999999E-2</v>
      </c>
      <c r="K1081" s="18">
        <v>729429</v>
      </c>
      <c r="L1081" s="18">
        <v>0.35599999999999998</v>
      </c>
      <c r="M1081" s="18">
        <f t="shared" si="10"/>
        <v>0</v>
      </c>
      <c r="N1081" s="9"/>
      <c r="O1081" s="3"/>
      <c r="P1081" s="3"/>
      <c r="Q1081" s="3"/>
      <c r="R1081" s="3"/>
      <c r="S1081" s="3"/>
      <c r="T1081" s="3"/>
      <c r="U1081" s="3"/>
      <c r="V1081" s="3"/>
      <c r="W1081" s="3"/>
      <c r="X1081" s="3"/>
    </row>
    <row r="1082" spans="1:24" ht="15" x14ac:dyDescent="0.25">
      <c r="A1082" s="14" t="s">
        <v>126</v>
      </c>
      <c r="B1082" s="14" t="s">
        <v>138</v>
      </c>
      <c r="C1082" s="16" t="s">
        <v>124</v>
      </c>
      <c r="D1082" s="18">
        <v>0.02</v>
      </c>
      <c r="E1082" s="18">
        <v>2.5999999999999999E-2</v>
      </c>
      <c r="F1082" s="18">
        <v>72</v>
      </c>
      <c r="G1082" s="18">
        <v>68</v>
      </c>
      <c r="H1082" s="18">
        <v>0.29599999999999999</v>
      </c>
      <c r="I1082" s="18">
        <v>0.65300000000000002</v>
      </c>
      <c r="J1082" s="18">
        <v>5.0999999999999997E-2</v>
      </c>
      <c r="K1082" s="18">
        <v>243801639</v>
      </c>
      <c r="L1082" s="18">
        <v>0.50700000000000001</v>
      </c>
      <c r="M1082" s="18">
        <f t="shared" si="10"/>
        <v>1</v>
      </c>
      <c r="N1082" s="9"/>
      <c r="O1082" s="3"/>
      <c r="P1082" s="3"/>
      <c r="Q1082" s="3"/>
      <c r="R1082" s="3"/>
      <c r="S1082" s="3"/>
      <c r="T1082" s="3"/>
      <c r="U1082" s="3"/>
      <c r="V1082" s="3"/>
      <c r="W1082" s="3"/>
      <c r="X1082" s="3"/>
    </row>
    <row r="1083" spans="1:24" ht="15" x14ac:dyDescent="0.25">
      <c r="A1083" s="14" t="s">
        <v>126</v>
      </c>
      <c r="B1083" s="14" t="s">
        <v>137</v>
      </c>
      <c r="C1083" s="16" t="s">
        <v>124</v>
      </c>
      <c r="D1083" s="18">
        <v>2.1000000000000001E-2</v>
      </c>
      <c r="E1083" s="18">
        <v>4.4999999999999998E-2</v>
      </c>
      <c r="F1083" s="18">
        <v>68</v>
      </c>
      <c r="G1083" s="18">
        <v>64</v>
      </c>
      <c r="H1083" s="18">
        <v>0.29799999999999999</v>
      </c>
      <c r="I1083" s="18">
        <v>0.65100000000000002</v>
      </c>
      <c r="J1083" s="18">
        <v>5.0999999999999997E-2</v>
      </c>
      <c r="K1083" s="18">
        <v>1221156319</v>
      </c>
      <c r="L1083" s="18">
        <v>0.313</v>
      </c>
      <c r="M1083" s="18">
        <f t="shared" si="10"/>
        <v>1</v>
      </c>
      <c r="N1083" s="9"/>
      <c r="O1083" s="3"/>
      <c r="P1083" s="3"/>
      <c r="Q1083" s="3"/>
      <c r="R1083" s="3"/>
      <c r="S1083" s="3"/>
      <c r="T1083" s="3"/>
      <c r="U1083" s="3"/>
      <c r="V1083" s="3"/>
      <c r="W1083" s="3"/>
      <c r="X1083" s="3"/>
    </row>
    <row r="1084" spans="1:24" ht="15" x14ac:dyDescent="0.25">
      <c r="A1084" s="14" t="s">
        <v>126</v>
      </c>
      <c r="B1084" s="14" t="s">
        <v>130</v>
      </c>
      <c r="C1084" s="16" t="s">
        <v>124</v>
      </c>
      <c r="D1084" s="18">
        <v>2.1000000000000001E-2</v>
      </c>
      <c r="E1084" s="18">
        <v>3.6999999999999998E-2</v>
      </c>
      <c r="F1084" s="18">
        <v>71</v>
      </c>
      <c r="G1084" s="18">
        <v>69</v>
      </c>
      <c r="H1084" s="18">
        <v>0.311</v>
      </c>
      <c r="I1084" s="18">
        <v>0.64200000000000002</v>
      </c>
      <c r="J1084" s="18">
        <v>4.7E-2</v>
      </c>
      <c r="K1084" s="18">
        <v>152862431</v>
      </c>
      <c r="L1084" s="18">
        <v>0.312</v>
      </c>
      <c r="M1084" s="18">
        <f t="shared" si="10"/>
        <v>1</v>
      </c>
      <c r="N1084" s="9"/>
      <c r="O1084" s="3"/>
      <c r="P1084" s="3"/>
      <c r="Q1084" s="3"/>
      <c r="R1084" s="3"/>
      <c r="S1084" s="3"/>
      <c r="T1084" s="3"/>
      <c r="U1084" s="3"/>
      <c r="V1084" s="3"/>
      <c r="W1084" s="3"/>
      <c r="X1084" s="3"/>
    </row>
    <row r="1085" spans="1:24" ht="15" x14ac:dyDescent="0.25">
      <c r="A1085" s="14" t="s">
        <v>126</v>
      </c>
      <c r="B1085" s="14" t="s">
        <v>158</v>
      </c>
      <c r="C1085" s="16" t="s">
        <v>124</v>
      </c>
      <c r="D1085" s="18">
        <v>2.1999999999999999E-2</v>
      </c>
      <c r="E1085" s="18">
        <v>0.05</v>
      </c>
      <c r="F1085" s="18">
        <v>69</v>
      </c>
      <c r="G1085" s="18">
        <v>61</v>
      </c>
      <c r="H1085" s="18">
        <v>0.28899999999999998</v>
      </c>
      <c r="I1085" s="18">
        <v>0.67100000000000004</v>
      </c>
      <c r="J1085" s="18">
        <v>4.1000000000000002E-2</v>
      </c>
      <c r="K1085" s="18">
        <v>5106668</v>
      </c>
      <c r="L1085" s="18">
        <v>0.48699999999999999</v>
      </c>
      <c r="M1085" s="18">
        <f t="shared" si="10"/>
        <v>0</v>
      </c>
      <c r="N1085" s="9"/>
      <c r="O1085" s="3"/>
      <c r="P1085" s="3"/>
      <c r="Q1085" s="3"/>
      <c r="R1085" s="3"/>
      <c r="S1085" s="3"/>
      <c r="T1085" s="3"/>
      <c r="U1085" s="3"/>
      <c r="V1085" s="3"/>
      <c r="W1085" s="3"/>
      <c r="X1085" s="3"/>
    </row>
    <row r="1086" spans="1:24" ht="15" x14ac:dyDescent="0.25">
      <c r="A1086" s="14" t="s">
        <v>126</v>
      </c>
      <c r="B1086" s="14" t="s">
        <v>159</v>
      </c>
      <c r="C1086" s="16" t="s">
        <v>124</v>
      </c>
      <c r="D1086" s="18">
        <v>2.1999999999999999E-2</v>
      </c>
      <c r="E1086" s="18">
        <v>3.9E-2</v>
      </c>
      <c r="F1086" s="18">
        <v>71</v>
      </c>
      <c r="G1086" s="18">
        <v>65</v>
      </c>
      <c r="H1086" s="18">
        <v>0.29299999999999998</v>
      </c>
      <c r="I1086" s="18">
        <v>0.66400000000000003</v>
      </c>
      <c r="J1086" s="18">
        <v>4.2999999999999997E-2</v>
      </c>
      <c r="K1086" s="18">
        <v>29339400</v>
      </c>
      <c r="L1086" s="18">
        <v>0.36199999999999999</v>
      </c>
      <c r="M1086" s="18">
        <f t="shared" si="10"/>
        <v>0</v>
      </c>
      <c r="N1086" s="9"/>
      <c r="O1086" s="3"/>
      <c r="P1086" s="3"/>
      <c r="Q1086" s="3"/>
      <c r="R1086" s="3"/>
      <c r="S1086" s="3"/>
      <c r="T1086" s="3"/>
      <c r="U1086" s="3"/>
      <c r="V1086" s="3"/>
      <c r="W1086" s="3"/>
      <c r="X1086" s="3"/>
    </row>
    <row r="1087" spans="1:24" ht="15" x14ac:dyDescent="0.25">
      <c r="A1087" s="14" t="s">
        <v>126</v>
      </c>
      <c r="B1087" s="14" t="s">
        <v>148</v>
      </c>
      <c r="C1087" s="16" t="s">
        <v>124</v>
      </c>
      <c r="D1087" s="18">
        <v>2.1999999999999999E-2</v>
      </c>
      <c r="E1087" s="18">
        <v>3.5000000000000003E-2</v>
      </c>
      <c r="F1087" s="18">
        <v>69</v>
      </c>
      <c r="G1087" s="18">
        <v>66</v>
      </c>
      <c r="H1087" s="18">
        <v>0.36399999999999999</v>
      </c>
      <c r="I1087" s="18">
        <v>0.58599999999999997</v>
      </c>
      <c r="J1087" s="18">
        <v>0.05</v>
      </c>
      <c r="K1087" s="18">
        <v>27156367</v>
      </c>
      <c r="L1087" s="18">
        <v>0.17199999999999999</v>
      </c>
      <c r="M1087" s="18">
        <f t="shared" si="10"/>
        <v>0</v>
      </c>
      <c r="N1087" s="9"/>
      <c r="O1087" s="3"/>
      <c r="P1087" s="3"/>
      <c r="Q1087" s="3"/>
      <c r="R1087" s="3"/>
      <c r="S1087" s="3"/>
      <c r="T1087" s="3"/>
      <c r="U1087" s="3"/>
      <c r="V1087" s="3"/>
      <c r="W1087" s="3"/>
      <c r="X1087" s="3"/>
    </row>
    <row r="1088" spans="1:24" ht="15" x14ac:dyDescent="0.25">
      <c r="A1088" s="14" t="s">
        <v>126</v>
      </c>
      <c r="B1088" s="14" t="s">
        <v>145</v>
      </c>
      <c r="C1088" s="16" t="s">
        <v>124</v>
      </c>
      <c r="D1088" s="18">
        <v>2.1999999999999999E-2</v>
      </c>
      <c r="E1088" s="18">
        <v>0.01</v>
      </c>
      <c r="F1088" s="18">
        <v>78</v>
      </c>
      <c r="G1088" s="18">
        <v>76</v>
      </c>
      <c r="H1088" s="18">
        <v>0.29399999999999998</v>
      </c>
      <c r="I1088" s="18">
        <v>0.65500000000000003</v>
      </c>
      <c r="J1088" s="18">
        <v>0.05</v>
      </c>
      <c r="K1088" s="18">
        <v>331964</v>
      </c>
      <c r="L1088" s="18">
        <v>0.41199999999999998</v>
      </c>
      <c r="M1088" s="18">
        <f t="shared" si="10"/>
        <v>0</v>
      </c>
      <c r="N1088" s="9"/>
      <c r="O1088" s="3"/>
      <c r="P1088" s="3"/>
      <c r="Q1088" s="3"/>
      <c r="R1088" s="3"/>
      <c r="S1088" s="3"/>
      <c r="T1088" s="3"/>
      <c r="U1088" s="3"/>
      <c r="V1088" s="3"/>
      <c r="W1088" s="3"/>
      <c r="X1088" s="3"/>
    </row>
    <row r="1089" spans="1:24" ht="15" x14ac:dyDescent="0.25">
      <c r="A1089" s="14" t="s">
        <v>126</v>
      </c>
      <c r="B1089" s="14" t="s">
        <v>146</v>
      </c>
      <c r="C1089" s="16" t="s">
        <v>124</v>
      </c>
      <c r="D1089" s="18">
        <v>2.3E-2</v>
      </c>
      <c r="E1089" s="18">
        <v>2.8000000000000001E-2</v>
      </c>
      <c r="F1089" s="18">
        <v>71</v>
      </c>
      <c r="G1089" s="18">
        <v>63</v>
      </c>
      <c r="H1089" s="18">
        <v>0.27</v>
      </c>
      <c r="I1089" s="18">
        <v>0.69199999999999995</v>
      </c>
      <c r="J1089" s="18">
        <v>3.7999999999999999E-2</v>
      </c>
      <c r="K1089" s="18">
        <v>2754209</v>
      </c>
      <c r="L1089" s="18">
        <v>0.68500000000000005</v>
      </c>
      <c r="M1089" s="18">
        <f t="shared" si="10"/>
        <v>0</v>
      </c>
      <c r="N1089" s="9"/>
      <c r="O1089" s="3"/>
      <c r="P1089" s="3"/>
      <c r="Q1089" s="3"/>
      <c r="R1089" s="3"/>
      <c r="S1089" s="3"/>
      <c r="T1089" s="3"/>
      <c r="U1089" s="3"/>
      <c r="V1089" s="3"/>
      <c r="W1089" s="3"/>
      <c r="X1089" s="3"/>
    </row>
    <row r="1090" spans="1:24" ht="15" x14ac:dyDescent="0.25">
      <c r="A1090" s="14" t="s">
        <v>126</v>
      </c>
      <c r="B1090" s="14" t="s">
        <v>140</v>
      </c>
      <c r="C1090" s="16" t="s">
        <v>124</v>
      </c>
      <c r="D1090" s="18">
        <v>2.3E-2</v>
      </c>
      <c r="E1090" s="18">
        <v>1.7999999999999999E-2</v>
      </c>
      <c r="F1090" s="18">
        <v>74</v>
      </c>
      <c r="G1090" s="18">
        <v>64</v>
      </c>
      <c r="H1090" s="18">
        <v>0.252</v>
      </c>
      <c r="I1090" s="18">
        <v>0.68300000000000005</v>
      </c>
      <c r="J1090" s="18">
        <v>6.6000000000000003E-2</v>
      </c>
      <c r="K1090" s="18">
        <v>16556600</v>
      </c>
      <c r="L1090" s="18">
        <v>0.53600000000000003</v>
      </c>
      <c r="M1090" s="18">
        <f t="shared" si="10"/>
        <v>0</v>
      </c>
      <c r="N1090" s="9"/>
      <c r="O1090" s="3"/>
      <c r="P1090" s="3"/>
      <c r="Q1090" s="3"/>
      <c r="R1090" s="3"/>
      <c r="S1090" s="3"/>
      <c r="T1090" s="3"/>
      <c r="U1090" s="3"/>
      <c r="V1090" s="3"/>
      <c r="W1090" s="3"/>
      <c r="X1090" s="3"/>
    </row>
    <row r="1091" spans="1:24" ht="15" x14ac:dyDescent="0.25">
      <c r="A1091" s="14" t="s">
        <v>126</v>
      </c>
      <c r="B1091" s="14" t="s">
        <v>151</v>
      </c>
      <c r="C1091" s="16" t="s">
        <v>124</v>
      </c>
      <c r="D1091" s="18">
        <v>2.5000000000000001E-2</v>
      </c>
      <c r="E1091" s="18">
        <v>2.5000000000000001E-2</v>
      </c>
      <c r="F1091" s="18">
        <v>72</v>
      </c>
      <c r="G1091" s="18">
        <v>65</v>
      </c>
      <c r="H1091" s="18">
        <v>0.34899999999999998</v>
      </c>
      <c r="I1091" s="18">
        <v>0.61299999999999999</v>
      </c>
      <c r="J1091" s="18">
        <v>3.7999999999999999E-2</v>
      </c>
      <c r="K1091" s="18">
        <v>95053437</v>
      </c>
      <c r="L1091" s="18">
        <v>0.45</v>
      </c>
      <c r="M1091" s="18">
        <f t="shared" si="10"/>
        <v>1</v>
      </c>
      <c r="N1091" s="9"/>
      <c r="O1091" s="3"/>
      <c r="P1091" s="3"/>
      <c r="Q1091" s="3"/>
      <c r="R1091" s="3"/>
      <c r="S1091" s="3"/>
      <c r="T1091" s="3"/>
      <c r="U1091" s="3"/>
      <c r="V1091" s="3"/>
      <c r="W1091" s="3"/>
      <c r="X1091" s="3"/>
    </row>
    <row r="1092" spans="1:24" ht="15" x14ac:dyDescent="0.25">
      <c r="A1092" s="14" t="s">
        <v>126</v>
      </c>
      <c r="B1092" s="14" t="s">
        <v>150</v>
      </c>
      <c r="C1092" s="16" t="s">
        <v>124</v>
      </c>
      <c r="D1092" s="18">
        <v>2.5999999999999999E-2</v>
      </c>
      <c r="E1092" s="18">
        <v>7.1999999999999995E-2</v>
      </c>
      <c r="F1092" s="18">
        <v>67</v>
      </c>
      <c r="G1092" s="18">
        <v>65</v>
      </c>
      <c r="H1092" s="18">
        <v>0.34899999999999998</v>
      </c>
      <c r="I1092" s="18">
        <v>0.60799999999999998</v>
      </c>
      <c r="J1092" s="18">
        <v>4.2999999999999997E-2</v>
      </c>
      <c r="K1092" s="18">
        <v>176166353</v>
      </c>
      <c r="L1092" s="18">
        <v>0.37</v>
      </c>
      <c r="M1092" s="18">
        <f t="shared" si="10"/>
        <v>1</v>
      </c>
      <c r="N1092" s="9"/>
      <c r="O1092" s="3"/>
      <c r="P1092" s="3"/>
      <c r="Q1092" s="3"/>
      <c r="R1092" s="3"/>
      <c r="S1092" s="3"/>
      <c r="T1092" s="3"/>
      <c r="U1092" s="3"/>
      <c r="V1092" s="3"/>
      <c r="W1092" s="3"/>
      <c r="X1092" s="3"/>
    </row>
    <row r="1093" spans="1:24" ht="15" x14ac:dyDescent="0.25">
      <c r="A1093" s="14" t="s">
        <v>126</v>
      </c>
      <c r="B1093" s="14" t="s">
        <v>133</v>
      </c>
      <c r="C1093" s="16" t="s">
        <v>124</v>
      </c>
      <c r="D1093" s="18">
        <v>2.5999999999999999E-2</v>
      </c>
      <c r="E1093" s="18">
        <v>3.5999999999999997E-2</v>
      </c>
      <c r="F1093" s="18">
        <v>74</v>
      </c>
      <c r="G1093" s="18">
        <v>68</v>
      </c>
      <c r="H1093" s="18">
        <v>0.314</v>
      </c>
      <c r="I1093" s="18">
        <v>0.63400000000000001</v>
      </c>
      <c r="J1093" s="18">
        <v>5.0999999999999997E-2</v>
      </c>
      <c r="K1093" s="18">
        <v>14605862</v>
      </c>
      <c r="L1093" s="18">
        <v>0.2</v>
      </c>
      <c r="M1093" s="18">
        <f t="shared" si="10"/>
        <v>0</v>
      </c>
      <c r="N1093" s="9"/>
      <c r="O1093" s="3"/>
      <c r="P1093" s="3"/>
      <c r="Q1093" s="3"/>
      <c r="R1093" s="3"/>
      <c r="S1093" s="3"/>
      <c r="T1093" s="3"/>
      <c r="U1093" s="3"/>
      <c r="V1093" s="3"/>
      <c r="W1093" s="3"/>
      <c r="X1093" s="3"/>
    </row>
    <row r="1094" spans="1:24" ht="15" x14ac:dyDescent="0.25">
      <c r="A1094" s="14" t="s">
        <v>126</v>
      </c>
      <c r="B1094" s="14" t="s">
        <v>141</v>
      </c>
      <c r="C1094" s="16" t="s">
        <v>124</v>
      </c>
      <c r="D1094" s="18">
        <v>2.7E-2</v>
      </c>
      <c r="E1094" s="18">
        <v>2.5000000000000001E-2</v>
      </c>
      <c r="F1094" s="18">
        <v>74</v>
      </c>
      <c r="G1094" s="18">
        <v>66</v>
      </c>
      <c r="H1094" s="18">
        <v>0.30099999999999999</v>
      </c>
      <c r="I1094" s="18">
        <v>0.65600000000000003</v>
      </c>
      <c r="J1094" s="18">
        <v>4.2999999999999997E-2</v>
      </c>
      <c r="K1094" s="18">
        <v>5514600</v>
      </c>
      <c r="L1094" s="18">
        <v>0.35299999999999998</v>
      </c>
      <c r="M1094" s="18">
        <f t="shared" si="10"/>
        <v>0</v>
      </c>
      <c r="N1094" s="9"/>
      <c r="O1094" s="3"/>
      <c r="P1094" s="3"/>
      <c r="Q1094" s="3"/>
      <c r="R1094" s="3"/>
      <c r="S1094" s="3"/>
      <c r="T1094" s="3"/>
      <c r="U1094" s="3"/>
      <c r="V1094" s="3"/>
      <c r="W1094" s="3"/>
      <c r="X1094" s="3"/>
    </row>
    <row r="1095" spans="1:24" ht="15" x14ac:dyDescent="0.25">
      <c r="A1095" s="14" t="s">
        <v>126</v>
      </c>
      <c r="B1095" s="14" t="s">
        <v>142</v>
      </c>
      <c r="C1095" s="16" t="s">
        <v>124</v>
      </c>
      <c r="D1095" s="18">
        <v>2.8000000000000001E-2</v>
      </c>
      <c r="E1095" s="18">
        <v>5.7000000000000002E-2</v>
      </c>
      <c r="F1095" s="18">
        <v>69</v>
      </c>
      <c r="G1095" s="18">
        <v>66</v>
      </c>
      <c r="H1095" s="18">
        <v>0.36199999999999999</v>
      </c>
      <c r="I1095" s="18">
        <v>0.60099999999999998</v>
      </c>
      <c r="J1095" s="18">
        <v>3.6999999999999998E-2</v>
      </c>
      <c r="K1095" s="18">
        <v>6521314</v>
      </c>
      <c r="L1095" s="18">
        <v>0.34300000000000003</v>
      </c>
      <c r="M1095" s="18">
        <f t="shared" si="10"/>
        <v>0</v>
      </c>
      <c r="N1095" s="9"/>
      <c r="O1095" s="3"/>
      <c r="P1095" s="3"/>
      <c r="Q1095" s="3"/>
      <c r="R1095" s="3"/>
      <c r="S1095" s="3"/>
      <c r="T1095" s="3"/>
      <c r="U1095" s="3"/>
      <c r="V1095" s="3"/>
      <c r="W1095" s="3"/>
      <c r="X1095" s="3"/>
    </row>
    <row r="1096" spans="1:24" ht="15" x14ac:dyDescent="0.25">
      <c r="A1096" s="14" t="s">
        <v>126</v>
      </c>
      <c r="B1096" s="14" t="s">
        <v>155</v>
      </c>
      <c r="C1096" s="16" t="s">
        <v>124</v>
      </c>
      <c r="D1096" s="18">
        <v>3.3000000000000002E-2</v>
      </c>
      <c r="E1096" s="18">
        <v>4.2999999999999997E-2</v>
      </c>
      <c r="F1096" s="18">
        <v>71</v>
      </c>
      <c r="G1096" s="18">
        <v>64</v>
      </c>
      <c r="H1096" s="18">
        <v>0.35799999999999998</v>
      </c>
      <c r="I1096" s="18">
        <v>0.61</v>
      </c>
      <c r="J1096" s="18">
        <v>3.2000000000000001E-2</v>
      </c>
      <c r="K1096" s="18">
        <v>7814850</v>
      </c>
      <c r="L1096" s="18">
        <v>0.26500000000000001</v>
      </c>
      <c r="M1096" s="18">
        <f t="shared" si="10"/>
        <v>0</v>
      </c>
      <c r="N1096" s="9"/>
      <c r="O1096" s="3"/>
      <c r="P1096" s="3"/>
      <c r="Q1096" s="3"/>
      <c r="R1096" s="3"/>
      <c r="S1096" s="3"/>
      <c r="T1096" s="3"/>
      <c r="U1096" s="3"/>
      <c r="V1096" s="3"/>
      <c r="W1096" s="3"/>
      <c r="X1096" s="3"/>
    </row>
    <row r="1097" spans="1:24" ht="15" x14ac:dyDescent="0.25">
      <c r="A1097" s="14" t="s">
        <v>126</v>
      </c>
      <c r="B1097" s="14" t="s">
        <v>157</v>
      </c>
      <c r="C1097" s="16" t="s">
        <v>124</v>
      </c>
      <c r="D1097" s="18">
        <v>3.5999999999999997E-2</v>
      </c>
      <c r="E1097" s="18">
        <v>0.05</v>
      </c>
      <c r="F1097" s="18">
        <v>68</v>
      </c>
      <c r="G1097" s="18">
        <v>65</v>
      </c>
      <c r="H1097" s="18">
        <v>0.46899999999999997</v>
      </c>
      <c r="I1097" s="18">
        <v>0.5</v>
      </c>
      <c r="J1097" s="18">
        <v>3.2000000000000001E-2</v>
      </c>
      <c r="K1097" s="18">
        <v>1120392</v>
      </c>
      <c r="L1097" s="18">
        <v>0.30199999999999999</v>
      </c>
      <c r="M1097" s="18">
        <f t="shared" si="10"/>
        <v>0</v>
      </c>
      <c r="N1097" s="9"/>
      <c r="O1097" s="3"/>
      <c r="P1097" s="3"/>
      <c r="Q1097" s="3"/>
      <c r="R1097" s="3"/>
      <c r="S1097" s="3"/>
      <c r="T1097" s="3"/>
      <c r="U1097" s="3"/>
      <c r="V1097" s="3"/>
      <c r="W1097" s="3"/>
      <c r="X1097" s="3"/>
    </row>
    <row r="1098" spans="1:24" ht="15" x14ac:dyDescent="0.25">
      <c r="A1098" s="14" t="s">
        <v>126</v>
      </c>
      <c r="B1098" s="14" t="s">
        <v>127</v>
      </c>
      <c r="C1098" s="16" t="s">
        <v>124</v>
      </c>
      <c r="D1098" s="18">
        <v>3.6999999999999998E-2</v>
      </c>
      <c r="E1098" s="18">
        <v>7.3999999999999996E-2</v>
      </c>
      <c r="F1098" s="18">
        <v>61</v>
      </c>
      <c r="G1098" s="18">
        <v>59</v>
      </c>
      <c r="H1098" s="18">
        <v>0.48099999999999998</v>
      </c>
      <c r="I1098" s="18">
        <v>0.497</v>
      </c>
      <c r="J1098" s="18">
        <v>2.1999999999999999E-2</v>
      </c>
      <c r="K1098" s="18">
        <v>29105480</v>
      </c>
      <c r="L1098" s="18">
        <v>0.251</v>
      </c>
      <c r="M1098" s="18">
        <f t="shared" si="10"/>
        <v>0</v>
      </c>
      <c r="N1098" s="9"/>
      <c r="O1098" s="3"/>
      <c r="P1098" s="3"/>
      <c r="Q1098" s="3"/>
      <c r="R1098" s="3"/>
      <c r="S1098" s="3"/>
      <c r="T1098" s="3"/>
      <c r="U1098" s="3"/>
      <c r="V1098" s="3"/>
      <c r="W1098" s="3"/>
      <c r="X1098" s="3"/>
    </row>
    <row r="1099" spans="1:24" ht="15" x14ac:dyDescent="0.25">
      <c r="A1099" s="14" t="s">
        <v>126</v>
      </c>
      <c r="B1099" s="14" t="s">
        <v>139</v>
      </c>
      <c r="C1099" s="16" t="s">
        <v>125</v>
      </c>
      <c r="D1099" s="18">
        <v>8.0000000000000002E-3</v>
      </c>
      <c r="E1099" s="18">
        <v>2E-3</v>
      </c>
      <c r="F1099" s="18">
        <v>86</v>
      </c>
      <c r="G1099" s="18">
        <v>80</v>
      </c>
      <c r="H1099" s="18">
        <v>0.13100000000000001</v>
      </c>
      <c r="I1099" s="18">
        <v>0.625</v>
      </c>
      <c r="J1099" s="18">
        <v>0.24399999999999999</v>
      </c>
      <c r="K1099" s="18">
        <v>127561489</v>
      </c>
      <c r="L1099" s="18">
        <v>0.91900000000000004</v>
      </c>
      <c r="M1099" s="18">
        <f t="shared" si="10"/>
        <v>1</v>
      </c>
      <c r="N1099" s="9"/>
      <c r="O1099" s="3"/>
      <c r="P1099" s="3"/>
      <c r="Q1099" s="3"/>
      <c r="R1099" s="3"/>
      <c r="S1099" s="3"/>
      <c r="T1099" s="3"/>
      <c r="U1099" s="3"/>
      <c r="V1099" s="3"/>
      <c r="W1099" s="3"/>
      <c r="X1099" s="3"/>
    </row>
    <row r="1100" spans="1:24" ht="15" x14ac:dyDescent="0.25">
      <c r="A1100" s="14" t="s">
        <v>126</v>
      </c>
      <c r="B1100" s="14" t="s">
        <v>156</v>
      </c>
      <c r="C1100" s="16" t="s">
        <v>125</v>
      </c>
      <c r="D1100" s="18">
        <v>0.01</v>
      </c>
      <c r="E1100" s="18">
        <v>1.2E-2</v>
      </c>
      <c r="F1100" s="18">
        <v>78</v>
      </c>
      <c r="G1100" s="18">
        <v>71</v>
      </c>
      <c r="H1100" s="18">
        <v>0.185</v>
      </c>
      <c r="I1100" s="18">
        <v>0.72099999999999997</v>
      </c>
      <c r="J1100" s="18">
        <v>9.4E-2</v>
      </c>
      <c r="K1100" s="18">
        <v>66785001</v>
      </c>
      <c r="L1100" s="18">
        <v>0.46700000000000003</v>
      </c>
      <c r="M1100" s="18">
        <f t="shared" si="10"/>
        <v>1</v>
      </c>
      <c r="N1100" s="9"/>
      <c r="O1100" s="3"/>
      <c r="P1100" s="3"/>
      <c r="Q1100" s="3"/>
      <c r="R1100" s="3"/>
      <c r="S1100" s="3"/>
      <c r="T1100" s="3"/>
      <c r="U1100" s="3"/>
      <c r="V1100" s="3"/>
      <c r="W1100" s="3"/>
      <c r="X1100" s="3"/>
    </row>
    <row r="1101" spans="1:24" ht="15" x14ac:dyDescent="0.25">
      <c r="A1101" s="14" t="s">
        <v>126</v>
      </c>
      <c r="B1101" s="14" t="s">
        <v>143</v>
      </c>
      <c r="C1101" s="16" t="s">
        <v>125</v>
      </c>
      <c r="D1101" s="18">
        <v>0.01</v>
      </c>
      <c r="E1101" s="19">
        <v>3.2000000000000001E-2</v>
      </c>
      <c r="F1101" s="18">
        <v>82</v>
      </c>
      <c r="G1101" s="18">
        <v>78</v>
      </c>
      <c r="H1101" s="18">
        <v>0.122</v>
      </c>
      <c r="I1101" s="18">
        <v>0.8</v>
      </c>
      <c r="J1101" s="18">
        <v>7.6999999999999999E-2</v>
      </c>
      <c r="K1101" s="18">
        <v>556783</v>
      </c>
      <c r="L1101" s="18">
        <v>1</v>
      </c>
      <c r="M1101" s="18">
        <f t="shared" si="10"/>
        <v>0</v>
      </c>
      <c r="N1101" s="9"/>
      <c r="O1101" s="3"/>
      <c r="P1101" s="3"/>
      <c r="Q1101" s="3"/>
      <c r="R1101" s="3"/>
      <c r="S1101" s="3"/>
      <c r="T1101" s="3"/>
      <c r="U1101" s="3"/>
      <c r="V1101" s="3"/>
      <c r="W1101" s="3"/>
      <c r="X1101" s="3"/>
    </row>
    <row r="1102" spans="1:24" ht="15" x14ac:dyDescent="0.25">
      <c r="A1102" s="14" t="s">
        <v>126</v>
      </c>
      <c r="B1102" s="14" t="s">
        <v>153</v>
      </c>
      <c r="C1102" s="16" t="s">
        <v>125</v>
      </c>
      <c r="D1102" s="18">
        <v>0.01</v>
      </c>
      <c r="E1102" s="18">
        <v>3.0000000000000001E-3</v>
      </c>
      <c r="F1102" s="18">
        <v>85</v>
      </c>
      <c r="G1102" s="18">
        <v>78</v>
      </c>
      <c r="H1102" s="18">
        <v>0.153</v>
      </c>
      <c r="I1102" s="18">
        <v>0.72899999999999998</v>
      </c>
      <c r="J1102" s="18">
        <v>0.11799999999999999</v>
      </c>
      <c r="K1102" s="18">
        <v>50004441</v>
      </c>
      <c r="L1102" s="18">
        <v>0.82099999999999995</v>
      </c>
      <c r="M1102" s="18">
        <f t="shared" si="10"/>
        <v>1</v>
      </c>
      <c r="N1102" s="9"/>
      <c r="O1102" s="3"/>
      <c r="P1102" s="3"/>
      <c r="Q1102" s="3"/>
      <c r="R1102" s="3"/>
      <c r="S1102" s="3"/>
      <c r="T1102" s="3"/>
      <c r="U1102" s="3"/>
      <c r="V1102" s="3"/>
      <c r="W1102" s="3"/>
      <c r="X1102" s="3"/>
    </row>
    <row r="1103" spans="1:24" ht="15" x14ac:dyDescent="0.25">
      <c r="A1103" s="14" t="s">
        <v>126</v>
      </c>
      <c r="B1103" s="14" t="s">
        <v>152</v>
      </c>
      <c r="C1103" s="16" t="s">
        <v>125</v>
      </c>
      <c r="D1103" s="18">
        <v>0.01</v>
      </c>
      <c r="E1103" s="18">
        <v>2E-3</v>
      </c>
      <c r="F1103" s="18">
        <v>85</v>
      </c>
      <c r="G1103" s="18">
        <v>80</v>
      </c>
      <c r="H1103" s="18">
        <v>0.16500000000000001</v>
      </c>
      <c r="I1103" s="18">
        <v>0.73799999999999999</v>
      </c>
      <c r="J1103" s="18">
        <v>9.7000000000000003E-2</v>
      </c>
      <c r="K1103" s="18">
        <v>5312400</v>
      </c>
      <c r="L1103" s="18">
        <v>1</v>
      </c>
      <c r="M1103" s="18">
        <f t="shared" si="10"/>
        <v>0</v>
      </c>
      <c r="N1103" s="9"/>
      <c r="O1103" s="3"/>
      <c r="P1103" s="3"/>
      <c r="Q1103" s="3"/>
      <c r="R1103" s="3"/>
      <c r="S1103" s="3"/>
      <c r="T1103" s="3"/>
      <c r="U1103" s="3"/>
      <c r="V1103" s="3"/>
      <c r="W1103" s="3"/>
      <c r="X1103" s="3"/>
    </row>
    <row r="1104" spans="1:24" ht="15" x14ac:dyDescent="0.25">
      <c r="A1104" s="14" t="s">
        <v>126</v>
      </c>
      <c r="B1104" s="14" t="s">
        <v>134</v>
      </c>
      <c r="C1104" s="16" t="s">
        <v>125</v>
      </c>
      <c r="D1104" s="18">
        <v>1.2E-2</v>
      </c>
      <c r="E1104" s="18">
        <v>1.2E-2</v>
      </c>
      <c r="F1104" s="18">
        <v>77</v>
      </c>
      <c r="G1104" s="18">
        <v>74</v>
      </c>
      <c r="H1104" s="18">
        <v>0.18</v>
      </c>
      <c r="I1104" s="18">
        <v>0.73299999999999998</v>
      </c>
      <c r="J1104" s="18">
        <v>8.6999999999999994E-2</v>
      </c>
      <c r="K1104" s="18">
        <v>1350695000</v>
      </c>
      <c r="L1104" s="18">
        <v>0.51900000000000002</v>
      </c>
      <c r="M1104" s="18">
        <f t="shared" si="10"/>
        <v>1</v>
      </c>
      <c r="N1104" s="9"/>
      <c r="O1104" s="3"/>
      <c r="P1104" s="3"/>
      <c r="Q1104" s="3"/>
      <c r="R1104" s="3"/>
      <c r="S1104" s="3"/>
      <c r="T1104" s="3"/>
      <c r="U1104" s="3"/>
      <c r="V1104" s="3"/>
      <c r="W1104" s="3"/>
      <c r="X1104" s="3"/>
    </row>
    <row r="1105" spans="1:24" ht="15" x14ac:dyDescent="0.25">
      <c r="A1105" s="14" t="s">
        <v>126</v>
      </c>
      <c r="B1105" s="14" t="s">
        <v>136</v>
      </c>
      <c r="C1105" s="16" t="s">
        <v>125</v>
      </c>
      <c r="D1105" s="18">
        <v>1.2999999999999999E-2</v>
      </c>
      <c r="E1105" s="19">
        <v>3.2000000000000001E-2</v>
      </c>
      <c r="F1105" s="18">
        <v>86</v>
      </c>
      <c r="G1105" s="18">
        <v>81</v>
      </c>
      <c r="H1105" s="18">
        <v>0.11799999999999999</v>
      </c>
      <c r="I1105" s="18">
        <v>0.747</v>
      </c>
      <c r="J1105" s="18">
        <v>0.13600000000000001</v>
      </c>
      <c r="K1105" s="18">
        <v>7154600</v>
      </c>
      <c r="L1105" s="18">
        <v>1</v>
      </c>
      <c r="M1105" s="18">
        <f t="shared" si="10"/>
        <v>0</v>
      </c>
      <c r="N1105" s="9"/>
      <c r="O1105" s="3"/>
      <c r="P1105" s="3"/>
      <c r="Q1105" s="3"/>
      <c r="R1105" s="3"/>
      <c r="S1105" s="3"/>
      <c r="T1105" s="3"/>
      <c r="U1105" s="3"/>
      <c r="V1105" s="3"/>
      <c r="W1105" s="3"/>
      <c r="X1105" s="3"/>
    </row>
    <row r="1106" spans="1:24" ht="15" x14ac:dyDescent="0.25">
      <c r="A1106" s="14" t="s">
        <v>126</v>
      </c>
      <c r="B1106" s="14" t="s">
        <v>149</v>
      </c>
      <c r="C1106" s="16" t="s">
        <v>125</v>
      </c>
      <c r="D1106" s="18">
        <v>1.4E-2</v>
      </c>
      <c r="E1106" s="18">
        <v>2.3E-2</v>
      </c>
      <c r="F1106" s="18">
        <v>73</v>
      </c>
      <c r="G1106" s="18">
        <v>66</v>
      </c>
      <c r="H1106" s="18">
        <v>0.22</v>
      </c>
      <c r="I1106" s="18">
        <v>0.68799999999999994</v>
      </c>
      <c r="J1106" s="18">
        <v>9.1999999999999998E-2</v>
      </c>
      <c r="K1106" s="18">
        <v>24763188</v>
      </c>
      <c r="L1106" s="18">
        <v>0.60399999999999998</v>
      </c>
      <c r="M1106" s="18">
        <f t="shared" si="10"/>
        <v>0</v>
      </c>
      <c r="N1106" s="9"/>
      <c r="O1106" s="3"/>
      <c r="P1106" s="3"/>
      <c r="Q1106" s="3"/>
      <c r="R1106" s="3"/>
      <c r="S1106" s="3"/>
      <c r="T1106" s="3"/>
      <c r="U1106" s="3"/>
      <c r="V1106" s="3"/>
      <c r="W1106" s="3"/>
      <c r="X1106" s="3"/>
    </row>
    <row r="1107" spans="1:24" ht="15" x14ac:dyDescent="0.25">
      <c r="A1107" s="14" t="s">
        <v>126</v>
      </c>
      <c r="B1107" s="14" t="s">
        <v>135</v>
      </c>
      <c r="C1107" s="16" t="s">
        <v>125</v>
      </c>
      <c r="D1107" s="18">
        <v>1.4E-2</v>
      </c>
      <c r="E1107" s="18">
        <v>1.2999999999999999E-2</v>
      </c>
      <c r="F1107" s="18">
        <v>78</v>
      </c>
      <c r="G1107" s="18">
        <v>70</v>
      </c>
      <c r="H1107" s="18">
        <v>0.17599999999999999</v>
      </c>
      <c r="I1107" s="18">
        <v>0.68100000000000005</v>
      </c>
      <c r="J1107" s="18">
        <v>0.14299999999999999</v>
      </c>
      <c r="K1107" s="18">
        <v>4490700</v>
      </c>
      <c r="L1107" s="18">
        <v>0.53200000000000003</v>
      </c>
      <c r="M1107" s="18">
        <f t="shared" si="10"/>
        <v>0</v>
      </c>
      <c r="N1107" s="9"/>
      <c r="O1107" s="3"/>
      <c r="P1107" s="3"/>
      <c r="Q1107" s="3"/>
      <c r="R1107" s="3"/>
      <c r="S1107" s="3"/>
      <c r="T1107" s="3"/>
      <c r="U1107" s="3"/>
      <c r="V1107" s="3"/>
      <c r="W1107" s="3"/>
      <c r="X1107" s="3"/>
    </row>
    <row r="1108" spans="1:24" ht="15" x14ac:dyDescent="0.25">
      <c r="A1108" s="14" t="s">
        <v>126</v>
      </c>
      <c r="B1108" s="14" t="s">
        <v>128</v>
      </c>
      <c r="C1108" s="16" t="s">
        <v>125</v>
      </c>
      <c r="D1108" s="18">
        <v>1.4E-2</v>
      </c>
      <c r="E1108" s="18">
        <v>1.4999999999999999E-2</v>
      </c>
      <c r="F1108" s="18">
        <v>78</v>
      </c>
      <c r="G1108" s="18">
        <v>71</v>
      </c>
      <c r="H1108" s="18">
        <v>0.20300000000000001</v>
      </c>
      <c r="I1108" s="18">
        <v>0.69299999999999995</v>
      </c>
      <c r="J1108" s="18">
        <v>0.10299999999999999</v>
      </c>
      <c r="K1108" s="18">
        <v>2969081</v>
      </c>
      <c r="L1108" s="18">
        <v>0.63200000000000001</v>
      </c>
      <c r="M1108" s="18">
        <f t="shared" si="10"/>
        <v>0</v>
      </c>
      <c r="N1108" s="9"/>
      <c r="O1108" s="3"/>
      <c r="P1108" s="3"/>
      <c r="Q1108" s="3"/>
      <c r="R1108" s="3"/>
      <c r="S1108" s="3"/>
      <c r="T1108" s="3"/>
      <c r="U1108" s="3"/>
      <c r="V1108" s="3"/>
      <c r="W1108" s="3"/>
      <c r="X1108" s="3"/>
    </row>
    <row r="1109" spans="1:24" ht="15" x14ac:dyDescent="0.25">
      <c r="A1109" s="14" t="s">
        <v>126</v>
      </c>
      <c r="B1109" s="14" t="s">
        <v>160</v>
      </c>
      <c r="C1109" s="16" t="s">
        <v>125</v>
      </c>
      <c r="D1109" s="18">
        <v>1.6E-2</v>
      </c>
      <c r="E1109" s="18">
        <v>0.02</v>
      </c>
      <c r="F1109" s="18">
        <v>80</v>
      </c>
      <c r="G1109" s="18">
        <v>71</v>
      </c>
      <c r="H1109" s="18">
        <v>0.22900000000000001</v>
      </c>
      <c r="I1109" s="18">
        <v>0.70599999999999996</v>
      </c>
      <c r="J1109" s="18">
        <v>6.6000000000000003E-2</v>
      </c>
      <c r="K1109" s="18">
        <v>88772900</v>
      </c>
      <c r="L1109" s="18">
        <v>0.317</v>
      </c>
      <c r="M1109" s="18">
        <f t="shared" si="10"/>
        <v>1</v>
      </c>
      <c r="N1109" s="9"/>
      <c r="O1109" s="3"/>
      <c r="P1109" s="3"/>
      <c r="Q1109" s="3"/>
      <c r="R1109" s="3"/>
      <c r="S1109" s="3"/>
      <c r="T1109" s="3"/>
      <c r="U1109" s="3"/>
      <c r="V1109" s="3"/>
      <c r="W1109" s="3"/>
      <c r="X1109" s="3"/>
    </row>
    <row r="1110" spans="1:24" ht="15" x14ac:dyDescent="0.25">
      <c r="A1110" s="14" t="s">
        <v>126</v>
      </c>
      <c r="B1110" s="14" t="s">
        <v>132</v>
      </c>
      <c r="C1110" s="16" t="s">
        <v>125</v>
      </c>
      <c r="D1110" s="18">
        <v>1.6E-2</v>
      </c>
      <c r="E1110" s="18">
        <v>8.0000000000000002E-3</v>
      </c>
      <c r="F1110" s="18">
        <v>80</v>
      </c>
      <c r="G1110" s="18">
        <v>77</v>
      </c>
      <c r="H1110" s="18">
        <v>0.25800000000000001</v>
      </c>
      <c r="I1110" s="18">
        <v>0.70199999999999996</v>
      </c>
      <c r="J1110" s="18">
        <v>0.04</v>
      </c>
      <c r="K1110" s="18">
        <v>412238</v>
      </c>
      <c r="L1110" s="18">
        <v>0.76200000000000001</v>
      </c>
      <c r="M1110" s="18">
        <f t="shared" si="10"/>
        <v>0</v>
      </c>
      <c r="N1110" s="9"/>
      <c r="O1110" s="3"/>
      <c r="P1110" s="3"/>
      <c r="Q1110" s="3"/>
      <c r="R1110" s="3"/>
      <c r="S1110" s="3"/>
      <c r="T1110" s="3"/>
      <c r="U1110" s="3"/>
      <c r="V1110" s="3"/>
      <c r="W1110" s="3"/>
      <c r="X1110" s="3"/>
    </row>
    <row r="1111" spans="1:24" ht="15" x14ac:dyDescent="0.25">
      <c r="A1111" s="14" t="s">
        <v>126</v>
      </c>
      <c r="B1111" s="14" t="s">
        <v>147</v>
      </c>
      <c r="C1111" s="16" t="s">
        <v>125</v>
      </c>
      <c r="D1111" s="18">
        <v>1.7000000000000001E-2</v>
      </c>
      <c r="E1111" s="18">
        <v>4.1000000000000002E-2</v>
      </c>
      <c r="F1111" s="18">
        <v>67</v>
      </c>
      <c r="G1111" s="18">
        <v>63</v>
      </c>
      <c r="H1111" s="18">
        <v>0.253</v>
      </c>
      <c r="I1111" s="18">
        <v>0.69599999999999995</v>
      </c>
      <c r="J1111" s="18">
        <v>5.1999999999999998E-2</v>
      </c>
      <c r="K1111" s="18">
        <v>52797319</v>
      </c>
      <c r="L1111" s="18">
        <v>0.32500000000000001</v>
      </c>
      <c r="M1111" s="18">
        <f t="shared" si="10"/>
        <v>1</v>
      </c>
      <c r="N1111" s="9"/>
      <c r="O1111" s="3"/>
      <c r="P1111" s="3"/>
      <c r="Q1111" s="3"/>
      <c r="R1111" s="3"/>
      <c r="S1111" s="3"/>
      <c r="T1111" s="3"/>
      <c r="U1111" s="3"/>
      <c r="V1111" s="3"/>
      <c r="W1111" s="3"/>
      <c r="X1111" s="3"/>
    </row>
    <row r="1112" spans="1:24" ht="15" x14ac:dyDescent="0.25">
      <c r="A1112" s="14" t="s">
        <v>126</v>
      </c>
      <c r="B1112" s="14" t="s">
        <v>154</v>
      </c>
      <c r="C1112" s="16" t="s">
        <v>125</v>
      </c>
      <c r="D1112" s="18">
        <v>1.7999999999999999E-2</v>
      </c>
      <c r="E1112" s="18">
        <v>8.9999999999999993E-3</v>
      </c>
      <c r="F1112" s="18">
        <v>77</v>
      </c>
      <c r="G1112" s="18">
        <v>71</v>
      </c>
      <c r="H1112" s="18">
        <v>0.252</v>
      </c>
      <c r="I1112" s="18">
        <v>0.66600000000000004</v>
      </c>
      <c r="J1112" s="18">
        <v>8.2000000000000003E-2</v>
      </c>
      <c r="K1112" s="18">
        <v>20328000</v>
      </c>
      <c r="L1112" s="18">
        <v>0.183</v>
      </c>
      <c r="M1112" s="18">
        <f t="shared" si="10"/>
        <v>0</v>
      </c>
      <c r="N1112" s="9"/>
      <c r="O1112" s="3"/>
      <c r="P1112" s="3"/>
      <c r="Q1112" s="3"/>
      <c r="R1112" s="3"/>
      <c r="S1112" s="3"/>
      <c r="T1112" s="3"/>
      <c r="U1112" s="3"/>
      <c r="V1112" s="3"/>
      <c r="W1112" s="3"/>
      <c r="X1112" s="3"/>
    </row>
    <row r="1113" spans="1:24" ht="15" x14ac:dyDescent="0.25">
      <c r="A1113" s="14" t="s">
        <v>126</v>
      </c>
      <c r="B1113" s="14" t="s">
        <v>144</v>
      </c>
      <c r="C1113" s="16" t="s">
        <v>125</v>
      </c>
      <c r="D1113" s="18">
        <v>1.7999999999999999E-2</v>
      </c>
      <c r="E1113" s="18">
        <v>7.0000000000000001E-3</v>
      </c>
      <c r="F1113" s="18">
        <v>77</v>
      </c>
      <c r="G1113" s="18">
        <v>73</v>
      </c>
      <c r="H1113" s="18">
        <v>0.26700000000000002</v>
      </c>
      <c r="I1113" s="18">
        <v>0.68200000000000005</v>
      </c>
      <c r="J1113" s="18">
        <v>5.1999999999999998E-2</v>
      </c>
      <c r="K1113" s="18">
        <v>29239927</v>
      </c>
      <c r="L1113" s="18">
        <v>0.72499999999999998</v>
      </c>
      <c r="M1113" s="18">
        <f t="shared" si="10"/>
        <v>0</v>
      </c>
      <c r="N1113" s="9"/>
      <c r="O1113" s="3"/>
      <c r="P1113" s="3"/>
      <c r="Q1113" s="3"/>
      <c r="R1113" s="3"/>
      <c r="S1113" s="3"/>
      <c r="T1113" s="3"/>
      <c r="U1113" s="3"/>
      <c r="V1113" s="3"/>
      <c r="W1113" s="3"/>
      <c r="X1113" s="3"/>
    </row>
    <row r="1114" spans="1:24" ht="15" x14ac:dyDescent="0.25">
      <c r="A1114" s="14" t="s">
        <v>126</v>
      </c>
      <c r="B1114" s="14" t="s">
        <v>129</v>
      </c>
      <c r="C1114" s="16" t="s">
        <v>125</v>
      </c>
      <c r="D1114" s="18">
        <v>1.9E-2</v>
      </c>
      <c r="E1114" s="18">
        <v>3.1E-2</v>
      </c>
      <c r="F1114" s="18">
        <v>74</v>
      </c>
      <c r="G1114" s="18">
        <v>68</v>
      </c>
      <c r="H1114" s="18">
        <v>0.222</v>
      </c>
      <c r="I1114" s="18">
        <v>0.72099999999999997</v>
      </c>
      <c r="J1114" s="18">
        <v>5.7000000000000002E-2</v>
      </c>
      <c r="K1114" s="18">
        <v>9295784</v>
      </c>
      <c r="L1114" s="18">
        <v>0.53900000000000003</v>
      </c>
      <c r="M1114" s="18">
        <f t="shared" si="10"/>
        <v>0</v>
      </c>
      <c r="N1114" s="9"/>
      <c r="O1114" s="3"/>
      <c r="P1114" s="3"/>
      <c r="Q1114" s="3"/>
      <c r="R1114" s="3"/>
      <c r="S1114" s="3"/>
      <c r="T1114" s="3"/>
      <c r="U1114" s="3"/>
      <c r="V1114" s="3"/>
      <c r="W1114" s="3"/>
      <c r="X1114" s="3"/>
    </row>
    <row r="1115" spans="1:24" ht="15" x14ac:dyDescent="0.25">
      <c r="A1115" s="14" t="s">
        <v>126</v>
      </c>
      <c r="B1115" s="14" t="s">
        <v>138</v>
      </c>
      <c r="C1115" s="16" t="s">
        <v>125</v>
      </c>
      <c r="D1115" s="18">
        <v>1.9E-2</v>
      </c>
      <c r="E1115" s="18">
        <v>2.5000000000000001E-2</v>
      </c>
      <c r="F1115" s="18">
        <v>73</v>
      </c>
      <c r="G1115" s="18">
        <v>69</v>
      </c>
      <c r="H1115" s="18">
        <v>0.29299999999999998</v>
      </c>
      <c r="I1115" s="18">
        <v>0.65600000000000003</v>
      </c>
      <c r="J1115" s="18">
        <v>5.0999999999999997E-2</v>
      </c>
      <c r="K1115" s="18">
        <v>246864191</v>
      </c>
      <c r="L1115" s="18">
        <v>0.51500000000000001</v>
      </c>
      <c r="M1115" s="18">
        <f t="shared" si="10"/>
        <v>1</v>
      </c>
      <c r="N1115" s="9"/>
      <c r="O1115" s="3"/>
      <c r="P1115" s="3"/>
      <c r="Q1115" s="3"/>
      <c r="R1115" s="3"/>
      <c r="S1115" s="3"/>
      <c r="T1115" s="3"/>
      <c r="U1115" s="3"/>
      <c r="V1115" s="3"/>
      <c r="W1115" s="3"/>
      <c r="X1115" s="3"/>
    </row>
    <row r="1116" spans="1:24" ht="15" x14ac:dyDescent="0.25">
      <c r="A1116" s="14" t="s">
        <v>126</v>
      </c>
      <c r="B1116" s="14" t="s">
        <v>131</v>
      </c>
      <c r="C1116" s="16" t="s">
        <v>125</v>
      </c>
      <c r="D1116" s="18">
        <v>0.02</v>
      </c>
      <c r="E1116" s="18">
        <v>3.1E-2</v>
      </c>
      <c r="F1116" s="18">
        <v>68</v>
      </c>
      <c r="G1116" s="18">
        <v>68</v>
      </c>
      <c r="H1116" s="18">
        <v>0.28499999999999998</v>
      </c>
      <c r="I1116" s="18">
        <v>0.66800000000000004</v>
      </c>
      <c r="J1116" s="18">
        <v>4.7E-2</v>
      </c>
      <c r="K1116" s="18">
        <v>741822</v>
      </c>
      <c r="L1116" s="18">
        <v>0.36399999999999999</v>
      </c>
      <c r="M1116" s="18">
        <f t="shared" si="10"/>
        <v>0</v>
      </c>
      <c r="N1116" s="9"/>
      <c r="O1116" s="3"/>
      <c r="P1116" s="3"/>
      <c r="Q1116" s="3"/>
      <c r="R1116" s="3"/>
      <c r="S1116" s="3"/>
      <c r="T1116" s="3"/>
      <c r="U1116" s="3"/>
      <c r="V1116" s="3"/>
      <c r="W1116" s="3"/>
      <c r="X1116" s="3"/>
    </row>
    <row r="1117" spans="1:24" ht="15" x14ac:dyDescent="0.25">
      <c r="A1117" s="14" t="s">
        <v>126</v>
      </c>
      <c r="B1117" s="14" t="s">
        <v>130</v>
      </c>
      <c r="C1117" s="16" t="s">
        <v>125</v>
      </c>
      <c r="D1117" s="18">
        <v>0.02</v>
      </c>
      <c r="E1117" s="18">
        <v>3.5000000000000003E-2</v>
      </c>
      <c r="F1117" s="18">
        <v>71</v>
      </c>
      <c r="G1117" s="18">
        <v>70</v>
      </c>
      <c r="H1117" s="18">
        <v>0.30599999999999999</v>
      </c>
      <c r="I1117" s="18">
        <v>0.64700000000000002</v>
      </c>
      <c r="J1117" s="18">
        <v>4.7E-2</v>
      </c>
      <c r="K1117" s="18">
        <v>154695368</v>
      </c>
      <c r="L1117" s="18">
        <v>0.32</v>
      </c>
      <c r="M1117" s="18">
        <f t="shared" si="10"/>
        <v>1</v>
      </c>
      <c r="N1117" s="9"/>
      <c r="O1117" s="3"/>
      <c r="P1117" s="3"/>
      <c r="Q1117" s="3"/>
      <c r="R1117" s="3"/>
      <c r="S1117" s="3"/>
      <c r="T1117" s="3"/>
      <c r="U1117" s="3"/>
      <c r="V1117" s="3"/>
      <c r="W1117" s="3"/>
      <c r="X1117" s="3"/>
    </row>
    <row r="1118" spans="1:24" ht="15" x14ac:dyDescent="0.25">
      <c r="A1118" s="14" t="s">
        <v>126</v>
      </c>
      <c r="B1118" s="14" t="s">
        <v>137</v>
      </c>
      <c r="C1118" s="16" t="s">
        <v>125</v>
      </c>
      <c r="D1118" s="18">
        <v>2.1000000000000001E-2</v>
      </c>
      <c r="E1118" s="18">
        <v>4.2999999999999997E-2</v>
      </c>
      <c r="F1118" s="18">
        <v>68</v>
      </c>
      <c r="G1118" s="18">
        <v>65</v>
      </c>
      <c r="H1118" s="18">
        <v>0.29399999999999998</v>
      </c>
      <c r="I1118" s="18">
        <v>0.65400000000000003</v>
      </c>
      <c r="J1118" s="18">
        <v>5.1999999999999998E-2</v>
      </c>
      <c r="K1118" s="18">
        <v>1236686732</v>
      </c>
      <c r="L1118" s="18">
        <v>0.316</v>
      </c>
      <c r="M1118" s="18">
        <f t="shared" si="10"/>
        <v>1</v>
      </c>
      <c r="N1118" s="9"/>
      <c r="O1118" s="3"/>
      <c r="P1118" s="3"/>
      <c r="Q1118" s="3"/>
      <c r="R1118" s="3"/>
      <c r="S1118" s="3"/>
      <c r="T1118" s="3"/>
      <c r="U1118" s="3"/>
      <c r="V1118" s="3"/>
      <c r="W1118" s="3"/>
      <c r="X1118" s="3"/>
    </row>
    <row r="1119" spans="1:24" ht="15" x14ac:dyDescent="0.25">
      <c r="A1119" s="14" t="s">
        <v>126</v>
      </c>
      <c r="B1119" s="14" t="s">
        <v>159</v>
      </c>
      <c r="C1119" s="16" t="s">
        <v>125</v>
      </c>
      <c r="D1119" s="18">
        <v>2.1000000000000001E-2</v>
      </c>
      <c r="E1119" s="18">
        <v>3.7999999999999999E-2</v>
      </c>
      <c r="F1119" s="18">
        <v>72</v>
      </c>
      <c r="G1119" s="18">
        <v>65</v>
      </c>
      <c r="H1119" s="18">
        <v>0.28899999999999998</v>
      </c>
      <c r="I1119" s="18">
        <v>0.66800000000000004</v>
      </c>
      <c r="J1119" s="18">
        <v>4.2999999999999997E-2</v>
      </c>
      <c r="K1119" s="18">
        <v>29774500</v>
      </c>
      <c r="L1119" s="18">
        <v>0.36199999999999999</v>
      </c>
      <c r="M1119" s="18">
        <f t="shared" si="10"/>
        <v>0</v>
      </c>
      <c r="N1119" s="9"/>
      <c r="O1119" s="3"/>
      <c r="P1119" s="3"/>
      <c r="Q1119" s="3"/>
      <c r="R1119" s="3"/>
      <c r="S1119" s="3"/>
      <c r="T1119" s="3"/>
      <c r="U1119" s="3"/>
      <c r="V1119" s="3"/>
      <c r="W1119" s="3"/>
      <c r="X1119" s="3"/>
    </row>
    <row r="1120" spans="1:24" ht="15" x14ac:dyDescent="0.25">
      <c r="A1120" s="14" t="s">
        <v>126</v>
      </c>
      <c r="B1120" s="14" t="s">
        <v>158</v>
      </c>
      <c r="C1120" s="16" t="s">
        <v>125</v>
      </c>
      <c r="D1120" s="18">
        <v>2.1999999999999999E-2</v>
      </c>
      <c r="E1120" s="18">
        <v>4.8000000000000001E-2</v>
      </c>
      <c r="F1120" s="18">
        <v>70</v>
      </c>
      <c r="G1120" s="18">
        <v>61</v>
      </c>
      <c r="H1120" s="18">
        <v>0.28599999999999998</v>
      </c>
      <c r="I1120" s="18">
        <v>0.67300000000000004</v>
      </c>
      <c r="J1120" s="18">
        <v>4.1000000000000002E-2</v>
      </c>
      <c r="K1120" s="18">
        <v>5172931</v>
      </c>
      <c r="L1120" s="18">
        <v>0.49</v>
      </c>
      <c r="M1120" s="18">
        <f t="shared" si="10"/>
        <v>0</v>
      </c>
      <c r="N1120" s="9"/>
      <c r="O1120" s="3"/>
      <c r="P1120" s="3"/>
      <c r="Q1120" s="3"/>
      <c r="R1120" s="3"/>
      <c r="S1120" s="3"/>
      <c r="T1120" s="3"/>
      <c r="U1120" s="3"/>
      <c r="V1120" s="3"/>
      <c r="W1120" s="3"/>
      <c r="X1120" s="3"/>
    </row>
    <row r="1121" spans="1:24" ht="15" x14ac:dyDescent="0.25">
      <c r="A1121" s="14" t="s">
        <v>126</v>
      </c>
      <c r="B1121" s="14" t="s">
        <v>148</v>
      </c>
      <c r="C1121" s="16" t="s">
        <v>125</v>
      </c>
      <c r="D1121" s="18">
        <v>2.1999999999999999E-2</v>
      </c>
      <c r="E1121" s="18">
        <v>3.3000000000000002E-2</v>
      </c>
      <c r="F1121" s="18">
        <v>69</v>
      </c>
      <c r="G1121" s="18">
        <v>67</v>
      </c>
      <c r="H1121" s="18">
        <v>0.35599999999999998</v>
      </c>
      <c r="I1121" s="18">
        <v>0.59399999999999997</v>
      </c>
      <c r="J1121" s="18">
        <v>5.0999999999999997E-2</v>
      </c>
      <c r="K1121" s="18">
        <v>27474377</v>
      </c>
      <c r="L1121" s="18">
        <v>0.17499999999999999</v>
      </c>
      <c r="M1121" s="18">
        <f t="shared" si="10"/>
        <v>0</v>
      </c>
      <c r="N1121" s="9"/>
      <c r="O1121" s="3"/>
      <c r="P1121" s="3"/>
      <c r="Q1121" s="3"/>
      <c r="R1121" s="3"/>
      <c r="S1121" s="3"/>
      <c r="T1121" s="3"/>
      <c r="U1121" s="3"/>
      <c r="V1121" s="3"/>
      <c r="W1121" s="3"/>
      <c r="X1121" s="3"/>
    </row>
    <row r="1122" spans="1:24" ht="15" x14ac:dyDescent="0.25">
      <c r="A1122" s="14" t="s">
        <v>126</v>
      </c>
      <c r="B1122" s="14" t="s">
        <v>145</v>
      </c>
      <c r="C1122" s="16" t="s">
        <v>125</v>
      </c>
      <c r="D1122" s="18">
        <v>2.1999999999999999E-2</v>
      </c>
      <c r="E1122" s="18">
        <v>8.9999999999999993E-3</v>
      </c>
      <c r="F1122" s="18">
        <v>79</v>
      </c>
      <c r="G1122" s="18">
        <v>77</v>
      </c>
      <c r="H1122" s="18">
        <v>0.28999999999999998</v>
      </c>
      <c r="I1122" s="18">
        <v>0.66</v>
      </c>
      <c r="J1122" s="18">
        <v>0.05</v>
      </c>
      <c r="K1122" s="18">
        <v>338442</v>
      </c>
      <c r="L1122" s="18">
        <v>0.42299999999999999</v>
      </c>
      <c r="M1122" s="18">
        <f t="shared" si="10"/>
        <v>0</v>
      </c>
      <c r="N1122" s="9"/>
      <c r="O1122" s="3"/>
      <c r="P1122" s="3"/>
      <c r="Q1122" s="3"/>
      <c r="R1122" s="3"/>
      <c r="S1122" s="3"/>
      <c r="T1122" s="3"/>
      <c r="U1122" s="3"/>
      <c r="V1122" s="3"/>
      <c r="W1122" s="3"/>
      <c r="X1122" s="3"/>
    </row>
    <row r="1123" spans="1:24" ht="15" x14ac:dyDescent="0.25">
      <c r="A1123" s="14" t="s">
        <v>126</v>
      </c>
      <c r="B1123" s="14" t="s">
        <v>146</v>
      </c>
      <c r="C1123" s="16" t="s">
        <v>125</v>
      </c>
      <c r="D1123" s="18">
        <v>2.3E-2</v>
      </c>
      <c r="E1123" s="18">
        <v>2.7E-2</v>
      </c>
      <c r="F1123" s="18">
        <v>71</v>
      </c>
      <c r="G1123" s="18">
        <v>63</v>
      </c>
      <c r="H1123" s="18">
        <v>0.27100000000000002</v>
      </c>
      <c r="I1123" s="18">
        <v>0.69099999999999995</v>
      </c>
      <c r="J1123" s="18">
        <v>3.7999999999999999E-2</v>
      </c>
      <c r="K1123" s="18">
        <v>2796484</v>
      </c>
      <c r="L1123" s="18">
        <v>0.69499999999999995</v>
      </c>
      <c r="M1123" s="18">
        <f t="shared" si="10"/>
        <v>0</v>
      </c>
      <c r="N1123" s="9"/>
      <c r="O1123" s="3"/>
      <c r="P1123" s="3"/>
      <c r="Q1123" s="3"/>
      <c r="R1123" s="3"/>
      <c r="S1123" s="3"/>
      <c r="T1123" s="3"/>
      <c r="U1123" s="3"/>
      <c r="V1123" s="3"/>
      <c r="W1123" s="3"/>
      <c r="X1123" s="3"/>
    </row>
    <row r="1124" spans="1:24" ht="15" x14ac:dyDescent="0.25">
      <c r="A1124" s="14" t="s">
        <v>126</v>
      </c>
      <c r="B1124" s="14" t="s">
        <v>140</v>
      </c>
      <c r="C1124" s="16" t="s">
        <v>125</v>
      </c>
      <c r="D1124" s="18">
        <v>2.3E-2</v>
      </c>
      <c r="E1124" s="18">
        <v>1.6E-2</v>
      </c>
      <c r="F1124" s="18">
        <v>74</v>
      </c>
      <c r="G1124" s="18">
        <v>65</v>
      </c>
      <c r="H1124" s="18">
        <v>0.255</v>
      </c>
      <c r="I1124" s="18">
        <v>0.68</v>
      </c>
      <c r="J1124" s="18">
        <v>6.6000000000000003E-2</v>
      </c>
      <c r="K1124" s="18">
        <v>16791425</v>
      </c>
      <c r="L1124" s="18">
        <v>0.53500000000000003</v>
      </c>
      <c r="M1124" s="18">
        <f t="shared" si="10"/>
        <v>0</v>
      </c>
      <c r="N1124" s="9"/>
      <c r="O1124" s="3"/>
      <c r="P1124" s="3"/>
      <c r="Q1124" s="3"/>
      <c r="R1124" s="3"/>
      <c r="S1124" s="3"/>
      <c r="T1124" s="3"/>
      <c r="U1124" s="3"/>
      <c r="V1124" s="3"/>
      <c r="W1124" s="3"/>
      <c r="X1124" s="3"/>
    </row>
    <row r="1125" spans="1:24" ht="15" x14ac:dyDescent="0.25">
      <c r="A1125" s="14" t="s">
        <v>126</v>
      </c>
      <c r="B1125" s="14" t="s">
        <v>151</v>
      </c>
      <c r="C1125" s="16" t="s">
        <v>125</v>
      </c>
      <c r="D1125" s="18">
        <v>2.5000000000000001E-2</v>
      </c>
      <c r="E1125" s="18">
        <v>2.4E-2</v>
      </c>
      <c r="F1125" s="18">
        <v>72</v>
      </c>
      <c r="G1125" s="18">
        <v>65</v>
      </c>
      <c r="H1125" s="18">
        <v>0.34499999999999997</v>
      </c>
      <c r="I1125" s="18">
        <v>0.61599999999999999</v>
      </c>
      <c r="J1125" s="18">
        <v>3.7999999999999999E-2</v>
      </c>
      <c r="K1125" s="18">
        <v>96706764</v>
      </c>
      <c r="L1125" s="18">
        <v>0.44800000000000001</v>
      </c>
      <c r="M1125" s="18">
        <f t="shared" si="10"/>
        <v>1</v>
      </c>
      <c r="N1125" s="9"/>
      <c r="O1125" s="3"/>
      <c r="P1125" s="3"/>
      <c r="Q1125" s="3"/>
      <c r="R1125" s="3"/>
      <c r="S1125" s="3"/>
      <c r="T1125" s="3"/>
      <c r="U1125" s="3"/>
      <c r="V1125" s="3"/>
      <c r="W1125" s="3"/>
      <c r="X1125" s="3"/>
    </row>
    <row r="1126" spans="1:24" ht="15" x14ac:dyDescent="0.25">
      <c r="A1126" s="14" t="s">
        <v>126</v>
      </c>
      <c r="B1126" s="14" t="s">
        <v>150</v>
      </c>
      <c r="C1126" s="16" t="s">
        <v>125</v>
      </c>
      <c r="D1126" s="18">
        <v>2.5999999999999999E-2</v>
      </c>
      <c r="E1126" s="18">
        <v>7.0999999999999994E-2</v>
      </c>
      <c r="F1126" s="18">
        <v>67</v>
      </c>
      <c r="G1126" s="18">
        <v>66</v>
      </c>
      <c r="H1126" s="18">
        <v>0.34300000000000003</v>
      </c>
      <c r="I1126" s="18">
        <v>0.61299999999999999</v>
      </c>
      <c r="J1126" s="18">
        <v>4.3999999999999997E-2</v>
      </c>
      <c r="K1126" s="18">
        <v>179160111</v>
      </c>
      <c r="L1126" s="18">
        <v>0.374</v>
      </c>
      <c r="M1126" s="18">
        <f t="shared" si="10"/>
        <v>1</v>
      </c>
      <c r="N1126" s="9"/>
      <c r="O1126" s="3"/>
      <c r="P1126" s="3"/>
      <c r="Q1126" s="3"/>
      <c r="R1126" s="3"/>
      <c r="S1126" s="3"/>
      <c r="T1126" s="3"/>
      <c r="U1126" s="3"/>
      <c r="V1126" s="3"/>
      <c r="W1126" s="3"/>
      <c r="X1126" s="3"/>
    </row>
    <row r="1127" spans="1:24" ht="15" x14ac:dyDescent="0.25">
      <c r="A1127" s="14" t="s">
        <v>126</v>
      </c>
      <c r="B1127" s="14" t="s">
        <v>133</v>
      </c>
      <c r="C1127" s="16" t="s">
        <v>125</v>
      </c>
      <c r="D1127" s="18">
        <v>2.5999999999999999E-2</v>
      </c>
      <c r="E1127" s="18">
        <v>3.4000000000000002E-2</v>
      </c>
      <c r="F1127" s="18">
        <v>74</v>
      </c>
      <c r="G1127" s="18">
        <v>69</v>
      </c>
      <c r="H1127" s="18">
        <v>0.312</v>
      </c>
      <c r="I1127" s="18">
        <v>0.63500000000000001</v>
      </c>
      <c r="J1127" s="18">
        <v>5.2999999999999999E-2</v>
      </c>
      <c r="K1127" s="18">
        <v>14864646</v>
      </c>
      <c r="L1127" s="18">
        <v>0.20100000000000001</v>
      </c>
      <c r="M1127" s="18">
        <f t="shared" si="10"/>
        <v>0</v>
      </c>
      <c r="N1127" s="9"/>
      <c r="O1127" s="3"/>
      <c r="P1127" s="3"/>
      <c r="Q1127" s="3"/>
      <c r="R1127" s="3"/>
      <c r="S1127" s="3"/>
      <c r="T1127" s="3"/>
      <c r="U1127" s="3"/>
      <c r="V1127" s="3"/>
      <c r="W1127" s="3"/>
      <c r="X1127" s="3"/>
    </row>
    <row r="1128" spans="1:24" ht="15" x14ac:dyDescent="0.25">
      <c r="A1128" s="14" t="s">
        <v>126</v>
      </c>
      <c r="B1128" s="14" t="s">
        <v>142</v>
      </c>
      <c r="C1128" s="16" t="s">
        <v>125</v>
      </c>
      <c r="D1128" s="18">
        <v>2.7E-2</v>
      </c>
      <c r="E1128" s="18">
        <v>5.5E-2</v>
      </c>
      <c r="F1128" s="18">
        <v>69</v>
      </c>
      <c r="G1128" s="18">
        <v>66</v>
      </c>
      <c r="H1128" s="18">
        <v>0.35599999999999998</v>
      </c>
      <c r="I1128" s="18">
        <v>0.60599999999999998</v>
      </c>
      <c r="J1128" s="18">
        <v>3.7999999999999999E-2</v>
      </c>
      <c r="K1128" s="18">
        <v>6645827</v>
      </c>
      <c r="L1128" s="18">
        <v>0.35399999999999998</v>
      </c>
      <c r="M1128" s="18">
        <f t="shared" si="10"/>
        <v>0</v>
      </c>
      <c r="N1128" s="9"/>
      <c r="O1128" s="3"/>
      <c r="P1128" s="3"/>
      <c r="Q1128" s="3"/>
      <c r="R1128" s="3"/>
      <c r="S1128" s="3"/>
      <c r="T1128" s="3"/>
      <c r="U1128" s="3"/>
      <c r="V1128" s="3"/>
      <c r="W1128" s="3"/>
      <c r="X1128" s="3"/>
    </row>
    <row r="1129" spans="1:24" ht="15" x14ac:dyDescent="0.25">
      <c r="A1129" s="14" t="s">
        <v>126</v>
      </c>
      <c r="B1129" s="14" t="s">
        <v>141</v>
      </c>
      <c r="C1129" s="16" t="s">
        <v>125</v>
      </c>
      <c r="D1129" s="18">
        <v>2.8000000000000001E-2</v>
      </c>
      <c r="E1129" s="18">
        <v>2.3E-2</v>
      </c>
      <c r="F1129" s="18">
        <v>74</v>
      </c>
      <c r="G1129" s="18">
        <v>66</v>
      </c>
      <c r="H1129" s="18">
        <v>0.30199999999999999</v>
      </c>
      <c r="I1129" s="18">
        <v>0.65600000000000003</v>
      </c>
      <c r="J1129" s="18">
        <v>4.2000000000000003E-2</v>
      </c>
      <c r="K1129" s="18">
        <v>5607200</v>
      </c>
      <c r="L1129" s="18">
        <v>0.35399999999999998</v>
      </c>
      <c r="M1129" s="18">
        <f t="shared" si="10"/>
        <v>0</v>
      </c>
      <c r="N1129" s="9"/>
      <c r="O1129" s="3"/>
      <c r="P1129" s="3"/>
      <c r="Q1129" s="3"/>
      <c r="R1129" s="3"/>
      <c r="S1129" s="3"/>
      <c r="T1129" s="3"/>
      <c r="U1129" s="3"/>
      <c r="V1129" s="3"/>
      <c r="W1129" s="3"/>
      <c r="X1129" s="3"/>
    </row>
    <row r="1130" spans="1:24" ht="15" x14ac:dyDescent="0.25">
      <c r="A1130" s="14" t="s">
        <v>126</v>
      </c>
      <c r="B1130" s="14" t="s">
        <v>155</v>
      </c>
      <c r="C1130" s="16" t="s">
        <v>125</v>
      </c>
      <c r="D1130" s="18">
        <v>3.3000000000000002E-2</v>
      </c>
      <c r="E1130" s="18">
        <v>4.2000000000000003E-2</v>
      </c>
      <c r="F1130" s="18">
        <v>71</v>
      </c>
      <c r="G1130" s="18">
        <v>64</v>
      </c>
      <c r="H1130" s="18">
        <v>0.35799999999999998</v>
      </c>
      <c r="I1130" s="18">
        <v>0.61</v>
      </c>
      <c r="J1130" s="18">
        <v>3.2000000000000001E-2</v>
      </c>
      <c r="K1130" s="18">
        <v>8008990</v>
      </c>
      <c r="L1130" s="18">
        <v>0.26600000000000001</v>
      </c>
      <c r="M1130" s="18">
        <f t="shared" si="10"/>
        <v>0</v>
      </c>
      <c r="N1130" s="9"/>
      <c r="O1130" s="3"/>
      <c r="P1130" s="3"/>
      <c r="Q1130" s="3"/>
      <c r="R1130" s="3"/>
      <c r="S1130" s="3"/>
      <c r="T1130" s="3"/>
      <c r="U1130" s="3"/>
      <c r="V1130" s="3"/>
      <c r="W1130" s="3"/>
      <c r="X1130" s="3"/>
    </row>
    <row r="1131" spans="1:24" ht="15" x14ac:dyDescent="0.25">
      <c r="A1131" s="14" t="s">
        <v>126</v>
      </c>
      <c r="B1131" s="14" t="s">
        <v>127</v>
      </c>
      <c r="C1131" s="16" t="s">
        <v>125</v>
      </c>
      <c r="D1131" s="18">
        <v>3.5000000000000003E-2</v>
      </c>
      <c r="E1131" s="18">
        <v>7.1999999999999995E-2</v>
      </c>
      <c r="F1131" s="18">
        <v>62</v>
      </c>
      <c r="G1131" s="18">
        <v>59</v>
      </c>
      <c r="H1131" s="18">
        <v>0.47399999999999998</v>
      </c>
      <c r="I1131" s="18">
        <v>0.503</v>
      </c>
      <c r="J1131" s="18">
        <v>2.3E-2</v>
      </c>
      <c r="K1131" s="18">
        <v>29824536</v>
      </c>
      <c r="L1131" s="18">
        <v>0.255</v>
      </c>
      <c r="M1131" s="18">
        <f t="shared" si="10"/>
        <v>0</v>
      </c>
      <c r="N1131" s="9"/>
      <c r="O1131" s="3"/>
      <c r="P1131" s="3"/>
      <c r="Q1131" s="3"/>
      <c r="R1131" s="3"/>
      <c r="S1131" s="3"/>
      <c r="T1131" s="3"/>
      <c r="U1131" s="3"/>
      <c r="V1131" s="3"/>
      <c r="W1131" s="3"/>
      <c r="X1131" s="3"/>
    </row>
    <row r="1132" spans="1:24" ht="15" x14ac:dyDescent="0.25">
      <c r="A1132" s="14" t="s">
        <v>126</v>
      </c>
      <c r="B1132" s="14" t="s">
        <v>157</v>
      </c>
      <c r="C1132" s="16" t="s">
        <v>125</v>
      </c>
      <c r="D1132" s="18">
        <v>3.5999999999999997E-2</v>
      </c>
      <c r="E1132" s="18">
        <v>4.8000000000000001E-2</v>
      </c>
      <c r="F1132" s="18">
        <v>69</v>
      </c>
      <c r="G1132" s="18">
        <v>66</v>
      </c>
      <c r="H1132" s="18">
        <v>0.46300000000000002</v>
      </c>
      <c r="I1132" s="18">
        <v>0.505</v>
      </c>
      <c r="J1132" s="18">
        <v>3.2000000000000001E-2</v>
      </c>
      <c r="K1132" s="18">
        <v>1148958</v>
      </c>
      <c r="L1132" s="18">
        <v>0.308</v>
      </c>
      <c r="M1132" s="18">
        <f t="shared" si="10"/>
        <v>0</v>
      </c>
      <c r="N1132" s="9"/>
      <c r="O1132" s="3"/>
      <c r="P1132" s="3"/>
      <c r="Q1132" s="3"/>
      <c r="R1132" s="3"/>
      <c r="S1132" s="3"/>
      <c r="T1132" s="3"/>
      <c r="U1132" s="3"/>
      <c r="V1132" s="3"/>
      <c r="W1132" s="3"/>
      <c r="X1132" s="3"/>
    </row>
    <row r="1133" spans="1:24" ht="15" x14ac:dyDescent="0.25">
      <c r="A1133" s="14" t="s">
        <v>161</v>
      </c>
      <c r="B1133" s="14" t="s">
        <v>162</v>
      </c>
      <c r="C1133" s="16" t="s">
        <v>61</v>
      </c>
      <c r="D1133" s="18">
        <v>1.9E-2</v>
      </c>
      <c r="E1133" s="18">
        <v>2.3E-2</v>
      </c>
      <c r="F1133" s="18">
        <v>77</v>
      </c>
      <c r="G1133" s="18">
        <v>71</v>
      </c>
      <c r="H1133" s="18">
        <v>0.30299999999999999</v>
      </c>
      <c r="I1133" s="18">
        <v>0.628</v>
      </c>
      <c r="J1133" s="18">
        <v>6.8000000000000005E-2</v>
      </c>
      <c r="K1133" s="18">
        <v>3089027</v>
      </c>
      <c r="L1133" s="18">
        <v>0.41699999999999998</v>
      </c>
      <c r="M1133" s="18">
        <f t="shared" si="10"/>
        <v>0</v>
      </c>
      <c r="N1133" s="9"/>
      <c r="O1133" s="3"/>
      <c r="P1133" s="3"/>
      <c r="Q1133" s="3"/>
      <c r="R1133" s="3"/>
      <c r="S1133" s="3"/>
      <c r="T1133" s="3"/>
      <c r="U1133" s="3"/>
      <c r="V1133" s="3"/>
      <c r="W1133" s="3"/>
      <c r="X1133" s="3"/>
    </row>
    <row r="1134" spans="1:24" ht="15" x14ac:dyDescent="0.25">
      <c r="A1134" s="14" t="s">
        <v>161</v>
      </c>
      <c r="B1134" s="14" t="s">
        <v>163</v>
      </c>
      <c r="C1134" s="16" t="s">
        <v>61</v>
      </c>
      <c r="D1134" s="18">
        <v>1.0999999999999999E-2</v>
      </c>
      <c r="E1134" s="18">
        <v>4.0000000000000001E-3</v>
      </c>
      <c r="F1134" s="19">
        <v>71.105000000000004</v>
      </c>
      <c r="G1134" s="19">
        <v>66.415000000000006</v>
      </c>
      <c r="H1134" s="19">
        <v>0.30299999999999999</v>
      </c>
      <c r="I1134" s="19">
        <v>0.623</v>
      </c>
      <c r="J1134" s="19">
        <v>7.2999999999999995E-2</v>
      </c>
      <c r="K1134" s="18">
        <v>65399</v>
      </c>
      <c r="L1134" s="18">
        <v>0.92400000000000004</v>
      </c>
      <c r="M1134" s="18">
        <f t="shared" si="10"/>
        <v>0</v>
      </c>
      <c r="N1134" s="9"/>
      <c r="O1134" s="3"/>
      <c r="P1134" s="3"/>
      <c r="Q1134" s="3"/>
      <c r="R1134" s="3"/>
      <c r="S1134" s="3"/>
      <c r="T1134" s="3"/>
      <c r="U1134" s="3"/>
      <c r="V1134" s="3"/>
      <c r="W1134" s="3"/>
      <c r="X1134" s="3"/>
    </row>
    <row r="1135" spans="1:24" ht="15" x14ac:dyDescent="0.25">
      <c r="A1135" s="14" t="s">
        <v>161</v>
      </c>
      <c r="B1135" s="14" t="s">
        <v>164</v>
      </c>
      <c r="C1135" s="16" t="s">
        <v>61</v>
      </c>
      <c r="D1135" s="18">
        <v>0.01</v>
      </c>
      <c r="E1135" s="18">
        <v>5.0000000000000001E-3</v>
      </c>
      <c r="F1135" s="18">
        <v>81</v>
      </c>
      <c r="G1135" s="18">
        <v>75</v>
      </c>
      <c r="H1135" s="18">
        <v>0.17</v>
      </c>
      <c r="I1135" s="18">
        <v>0.67500000000000004</v>
      </c>
      <c r="J1135" s="18">
        <v>0.155</v>
      </c>
      <c r="K1135" s="18">
        <v>8011566</v>
      </c>
      <c r="L1135" s="18">
        <v>0.65800000000000003</v>
      </c>
      <c r="M1135" s="18">
        <f t="shared" si="10"/>
        <v>0</v>
      </c>
      <c r="N1135" s="9"/>
      <c r="O1135" s="3"/>
      <c r="P1135" s="3"/>
      <c r="Q1135" s="3"/>
      <c r="R1135" s="3"/>
      <c r="S1135" s="3"/>
      <c r="T1135" s="3"/>
      <c r="U1135" s="3"/>
      <c r="V1135" s="3"/>
      <c r="W1135" s="3"/>
      <c r="X1135" s="3"/>
    </row>
    <row r="1136" spans="1:24" ht="15" x14ac:dyDescent="0.25">
      <c r="A1136" s="14" t="s">
        <v>161</v>
      </c>
      <c r="B1136" s="14" t="s">
        <v>165</v>
      </c>
      <c r="C1136" s="16" t="s">
        <v>61</v>
      </c>
      <c r="D1136" s="18">
        <v>8.9999999999999993E-3</v>
      </c>
      <c r="E1136" s="18">
        <v>1.0999999999999999E-2</v>
      </c>
      <c r="F1136" s="18">
        <v>75</v>
      </c>
      <c r="G1136" s="18">
        <v>63</v>
      </c>
      <c r="H1136" s="18">
        <v>0.186</v>
      </c>
      <c r="I1136" s="18">
        <v>0.67900000000000005</v>
      </c>
      <c r="J1136" s="18">
        <v>0.13400000000000001</v>
      </c>
      <c r="K1136" s="18">
        <v>10005000</v>
      </c>
      <c r="L1136" s="18">
        <v>0.7</v>
      </c>
      <c r="M1136" s="18">
        <f t="shared" si="10"/>
        <v>0</v>
      </c>
      <c r="N1136" s="9"/>
      <c r="O1136" s="3"/>
      <c r="P1136" s="3"/>
      <c r="Q1136" s="3"/>
      <c r="R1136" s="3"/>
      <c r="S1136" s="3"/>
      <c r="T1136" s="3"/>
      <c r="U1136" s="3"/>
      <c r="V1136" s="3"/>
      <c r="W1136" s="3"/>
      <c r="X1136" s="3"/>
    </row>
    <row r="1137" spans="1:24" ht="15" x14ac:dyDescent="0.25">
      <c r="A1137" s="14" t="s">
        <v>161</v>
      </c>
      <c r="B1137" s="14" t="s">
        <v>166</v>
      </c>
      <c r="C1137" s="16" t="s">
        <v>61</v>
      </c>
      <c r="D1137" s="18">
        <v>1.0999999999999999E-2</v>
      </c>
      <c r="E1137" s="18">
        <v>5.0000000000000001E-3</v>
      </c>
      <c r="F1137" s="18">
        <v>81</v>
      </c>
      <c r="G1137" s="18">
        <v>75</v>
      </c>
      <c r="H1137" s="18">
        <v>0.17599999999999999</v>
      </c>
      <c r="I1137" s="18">
        <v>0.65500000000000003</v>
      </c>
      <c r="J1137" s="18">
        <v>0.16900000000000001</v>
      </c>
      <c r="K1137" s="18">
        <v>10251250</v>
      </c>
      <c r="L1137" s="18">
        <v>0.97099999999999997</v>
      </c>
      <c r="M1137" s="18">
        <f t="shared" si="10"/>
        <v>0</v>
      </c>
      <c r="N1137" s="9"/>
      <c r="O1137" s="3"/>
      <c r="P1137" s="3"/>
      <c r="Q1137" s="3"/>
      <c r="R1137" s="3"/>
      <c r="S1137" s="3"/>
      <c r="T1137" s="3"/>
      <c r="U1137" s="3"/>
      <c r="V1137" s="3"/>
      <c r="W1137" s="3"/>
      <c r="X1137" s="3"/>
    </row>
    <row r="1138" spans="1:24" ht="15" x14ac:dyDescent="0.25">
      <c r="A1138" s="14" t="s">
        <v>161</v>
      </c>
      <c r="B1138" s="14" t="s">
        <v>167</v>
      </c>
      <c r="C1138" s="16" t="s">
        <v>61</v>
      </c>
      <c r="D1138" s="18">
        <v>0.01</v>
      </c>
      <c r="E1138" s="18">
        <v>8.0000000000000002E-3</v>
      </c>
      <c r="F1138" s="18">
        <v>77</v>
      </c>
      <c r="G1138" s="18">
        <v>72</v>
      </c>
      <c r="H1138" s="18">
        <v>0.20200000000000001</v>
      </c>
      <c r="I1138" s="18">
        <v>0.69099999999999995</v>
      </c>
      <c r="J1138" s="18">
        <v>0.107</v>
      </c>
      <c r="K1138" s="18">
        <v>3834364</v>
      </c>
      <c r="L1138" s="18">
        <v>0.39300000000000002</v>
      </c>
      <c r="M1138" s="18">
        <f t="shared" si="10"/>
        <v>0</v>
      </c>
      <c r="N1138" s="9"/>
      <c r="O1138" s="3"/>
      <c r="P1138" s="3"/>
      <c r="Q1138" s="3"/>
      <c r="R1138" s="3"/>
      <c r="S1138" s="3"/>
      <c r="T1138" s="3"/>
      <c r="U1138" s="3"/>
      <c r="V1138" s="3"/>
      <c r="W1138" s="3"/>
      <c r="X1138" s="3"/>
    </row>
    <row r="1139" spans="1:24" ht="15" x14ac:dyDescent="0.25">
      <c r="A1139" s="14" t="s">
        <v>161</v>
      </c>
      <c r="B1139" s="14" t="s">
        <v>168</v>
      </c>
      <c r="C1139" s="16" t="s">
        <v>61</v>
      </c>
      <c r="D1139" s="18">
        <v>8.9999999999999993E-3</v>
      </c>
      <c r="E1139" s="18">
        <v>1.7999999999999999E-2</v>
      </c>
      <c r="F1139" s="18">
        <v>75</v>
      </c>
      <c r="G1139" s="18">
        <v>68</v>
      </c>
      <c r="H1139" s="18">
        <v>0.157</v>
      </c>
      <c r="I1139" s="18">
        <v>0.67700000000000005</v>
      </c>
      <c r="J1139" s="18">
        <v>0.16600000000000001</v>
      </c>
      <c r="K1139" s="18">
        <v>8170172</v>
      </c>
      <c r="L1139" s="18">
        <v>0.68899999999999995</v>
      </c>
      <c r="M1139" s="18">
        <f t="shared" si="10"/>
        <v>0</v>
      </c>
      <c r="N1139" s="9"/>
      <c r="O1139" s="3"/>
      <c r="P1139" s="3"/>
      <c r="Q1139" s="3"/>
      <c r="R1139" s="3"/>
      <c r="S1139" s="3"/>
      <c r="T1139" s="3"/>
      <c r="U1139" s="3"/>
      <c r="V1139" s="3"/>
      <c r="W1139" s="3"/>
      <c r="X1139" s="3"/>
    </row>
    <row r="1140" spans="1:24" ht="15" x14ac:dyDescent="0.25">
      <c r="A1140" s="14" t="s">
        <v>161</v>
      </c>
      <c r="B1140" s="14" t="s">
        <v>169</v>
      </c>
      <c r="C1140" s="16" t="s">
        <v>61</v>
      </c>
      <c r="D1140" s="18">
        <v>0.01</v>
      </c>
      <c r="E1140" s="18">
        <v>7.0000000000000001E-3</v>
      </c>
      <c r="F1140" s="18">
        <v>77</v>
      </c>
      <c r="G1140" s="18">
        <v>69</v>
      </c>
      <c r="H1140" s="18">
        <v>0.17199999999999999</v>
      </c>
      <c r="I1140" s="18">
        <v>0.67300000000000004</v>
      </c>
      <c r="J1140" s="18">
        <v>0.156</v>
      </c>
      <c r="K1140" s="18">
        <v>4426000</v>
      </c>
      <c r="L1140" s="18">
        <v>0.55600000000000005</v>
      </c>
      <c r="M1140" s="18">
        <f t="shared" si="10"/>
        <v>0</v>
      </c>
      <c r="N1140" s="9"/>
      <c r="O1140" s="3"/>
      <c r="P1140" s="3"/>
      <c r="Q1140" s="3"/>
      <c r="R1140" s="3"/>
      <c r="S1140" s="3"/>
      <c r="T1140" s="3"/>
      <c r="U1140" s="3"/>
      <c r="V1140" s="3"/>
      <c r="W1140" s="3"/>
      <c r="X1140" s="3"/>
    </row>
    <row r="1141" spans="1:24" ht="15" x14ac:dyDescent="0.25">
      <c r="A1141" s="14" t="s">
        <v>161</v>
      </c>
      <c r="B1141" s="14" t="s">
        <v>170</v>
      </c>
      <c r="C1141" s="16" t="s">
        <v>61</v>
      </c>
      <c r="D1141" s="18">
        <v>1.2999999999999999E-2</v>
      </c>
      <c r="E1141" s="18">
        <v>6.0000000000000001E-3</v>
      </c>
      <c r="F1141" s="18">
        <v>80</v>
      </c>
      <c r="G1141" s="18">
        <v>76</v>
      </c>
      <c r="H1141" s="18">
        <v>0.224</v>
      </c>
      <c r="I1141" s="18">
        <v>0.67400000000000004</v>
      </c>
      <c r="J1141" s="18">
        <v>0.10199999999999999</v>
      </c>
      <c r="K1141" s="18">
        <v>943287</v>
      </c>
      <c r="L1141" s="18">
        <v>0.68600000000000005</v>
      </c>
      <c r="M1141" s="18">
        <f t="shared" si="10"/>
        <v>0</v>
      </c>
      <c r="N1141" s="9"/>
      <c r="O1141" s="3"/>
      <c r="P1141" s="3"/>
      <c r="Q1141" s="3"/>
      <c r="R1141" s="3"/>
      <c r="S1141" s="3"/>
      <c r="T1141" s="3"/>
      <c r="U1141" s="3"/>
      <c r="V1141" s="3"/>
      <c r="W1141" s="3"/>
      <c r="X1141" s="3"/>
    </row>
    <row r="1142" spans="1:24" ht="15" x14ac:dyDescent="0.25">
      <c r="A1142" s="14" t="s">
        <v>161</v>
      </c>
      <c r="B1142" s="14" t="s">
        <v>171</v>
      </c>
      <c r="C1142" s="16" t="s">
        <v>61</v>
      </c>
      <c r="D1142" s="18">
        <v>8.9999999999999993E-3</v>
      </c>
      <c r="E1142" s="18">
        <v>6.0000000000000001E-3</v>
      </c>
      <c r="F1142" s="18">
        <v>78</v>
      </c>
      <c r="G1142" s="18">
        <v>72</v>
      </c>
      <c r="H1142" s="18">
        <v>0.16500000000000001</v>
      </c>
      <c r="I1142" s="18">
        <v>0.69699999999999995</v>
      </c>
      <c r="J1142" s="18">
        <v>0.13800000000000001</v>
      </c>
      <c r="K1142" s="18">
        <v>10255063</v>
      </c>
      <c r="L1142" s="18">
        <v>0.74</v>
      </c>
      <c r="M1142" s="18">
        <f t="shared" si="10"/>
        <v>0</v>
      </c>
      <c r="N1142" s="9"/>
      <c r="O1142" s="3"/>
      <c r="P1142" s="3"/>
      <c r="Q1142" s="3"/>
      <c r="R1142" s="3"/>
      <c r="S1142" s="3"/>
      <c r="T1142" s="3"/>
      <c r="U1142" s="3"/>
      <c r="V1142" s="3"/>
      <c r="W1142" s="3"/>
      <c r="X1142" s="3"/>
    </row>
    <row r="1143" spans="1:24" ht="15" x14ac:dyDescent="0.25">
      <c r="A1143" s="14" t="s">
        <v>161</v>
      </c>
      <c r="B1143" s="14" t="s">
        <v>172</v>
      </c>
      <c r="C1143" s="16" t="s">
        <v>61</v>
      </c>
      <c r="D1143" s="18">
        <v>1.2999999999999999E-2</v>
      </c>
      <c r="E1143" s="18">
        <v>5.0000000000000001E-3</v>
      </c>
      <c r="F1143" s="18">
        <v>79</v>
      </c>
      <c r="G1143" s="18">
        <v>74</v>
      </c>
      <c r="H1143" s="18">
        <v>0.185</v>
      </c>
      <c r="I1143" s="18">
        <v>0.66700000000000004</v>
      </c>
      <c r="J1143" s="18">
        <v>0.14899999999999999</v>
      </c>
      <c r="K1143" s="18">
        <v>5339616</v>
      </c>
      <c r="L1143" s="18">
        <v>0.85099999999999998</v>
      </c>
      <c r="M1143" s="18">
        <f t="shared" si="10"/>
        <v>0</v>
      </c>
      <c r="N1143" s="9"/>
      <c r="O1143" s="3"/>
      <c r="P1143" s="3"/>
      <c r="Q1143" s="3"/>
      <c r="R1143" s="3"/>
      <c r="S1143" s="3"/>
      <c r="T1143" s="3"/>
      <c r="U1143" s="3"/>
      <c r="V1143" s="3"/>
      <c r="W1143" s="3"/>
      <c r="X1143" s="3"/>
    </row>
    <row r="1144" spans="1:24" ht="15" x14ac:dyDescent="0.25">
      <c r="A1144" s="14" t="s">
        <v>161</v>
      </c>
      <c r="B1144" s="14" t="s">
        <v>173</v>
      </c>
      <c r="C1144" s="16" t="s">
        <v>61</v>
      </c>
      <c r="D1144" s="18">
        <v>0.01</v>
      </c>
      <c r="E1144" s="18">
        <v>8.9999999999999993E-3</v>
      </c>
      <c r="F1144" s="18">
        <v>76</v>
      </c>
      <c r="G1144" s="18">
        <v>65</v>
      </c>
      <c r="H1144" s="18">
        <v>0.18</v>
      </c>
      <c r="I1144" s="18">
        <v>0.66900000000000004</v>
      </c>
      <c r="J1144" s="18">
        <v>0.152</v>
      </c>
      <c r="K1144" s="18">
        <v>1396985</v>
      </c>
      <c r="L1144" s="18">
        <v>0.69399999999999995</v>
      </c>
      <c r="M1144" s="18">
        <f t="shared" si="10"/>
        <v>0</v>
      </c>
      <c r="N1144" s="9"/>
      <c r="O1144" s="3"/>
      <c r="P1144" s="3"/>
      <c r="Q1144" s="3"/>
      <c r="R1144" s="3"/>
      <c r="S1144" s="3"/>
      <c r="T1144" s="3"/>
      <c r="U1144" s="3"/>
      <c r="V1144" s="3"/>
      <c r="W1144" s="3"/>
      <c r="X1144" s="3"/>
    </row>
    <row r="1145" spans="1:24" ht="15" x14ac:dyDescent="0.25">
      <c r="A1145" s="14" t="s">
        <v>161</v>
      </c>
      <c r="B1145" s="14" t="s">
        <v>174</v>
      </c>
      <c r="C1145" s="16" t="s">
        <v>61</v>
      </c>
      <c r="D1145" s="19">
        <v>2.1999999999999999E-2</v>
      </c>
      <c r="E1145" s="19">
        <v>3.2000000000000001E-2</v>
      </c>
      <c r="F1145" s="18">
        <v>82</v>
      </c>
      <c r="G1145" s="18">
        <v>76</v>
      </c>
      <c r="H1145" s="19">
        <v>0.30299999999999999</v>
      </c>
      <c r="I1145" s="19">
        <v>0.623</v>
      </c>
      <c r="J1145" s="19">
        <v>7.2999999999999995E-2</v>
      </c>
      <c r="K1145" s="18">
        <v>46491</v>
      </c>
      <c r="L1145" s="18">
        <v>0.36299999999999999</v>
      </c>
      <c r="M1145" s="18">
        <f t="shared" si="10"/>
        <v>0</v>
      </c>
      <c r="N1145" s="9"/>
      <c r="O1145" s="3"/>
      <c r="P1145" s="3"/>
      <c r="Q1145" s="3"/>
      <c r="R1145" s="3"/>
      <c r="S1145" s="3"/>
      <c r="T1145" s="3"/>
      <c r="U1145" s="3"/>
      <c r="V1145" s="3"/>
      <c r="W1145" s="3"/>
      <c r="X1145" s="3"/>
    </row>
    <row r="1146" spans="1:24" ht="15" x14ac:dyDescent="0.25">
      <c r="A1146" s="14" t="s">
        <v>161</v>
      </c>
      <c r="B1146" s="14" t="s">
        <v>175</v>
      </c>
      <c r="C1146" s="16" t="s">
        <v>61</v>
      </c>
      <c r="D1146" s="18">
        <v>1.0999999999999999E-2</v>
      </c>
      <c r="E1146" s="18">
        <v>4.0000000000000001E-3</v>
      </c>
      <c r="F1146" s="18">
        <v>81</v>
      </c>
      <c r="G1146" s="18">
        <v>74</v>
      </c>
      <c r="H1146" s="18">
        <v>0.182</v>
      </c>
      <c r="I1146" s="18">
        <v>0.66900000000000004</v>
      </c>
      <c r="J1146" s="18">
        <v>0.14899999999999999</v>
      </c>
      <c r="K1146" s="18">
        <v>5176209</v>
      </c>
      <c r="L1146" s="18">
        <v>0.82199999999999995</v>
      </c>
      <c r="M1146" s="18">
        <f t="shared" si="10"/>
        <v>0</v>
      </c>
      <c r="N1146" s="9"/>
      <c r="O1146" s="3"/>
      <c r="P1146" s="3"/>
      <c r="Q1146" s="3"/>
      <c r="R1146" s="3"/>
      <c r="S1146" s="3"/>
      <c r="T1146" s="3"/>
      <c r="U1146" s="3"/>
      <c r="V1146" s="3"/>
      <c r="W1146" s="3"/>
      <c r="X1146" s="3"/>
    </row>
    <row r="1147" spans="1:24" ht="15" x14ac:dyDescent="0.25">
      <c r="A1147" s="14" t="s">
        <v>161</v>
      </c>
      <c r="B1147" s="14" t="s">
        <v>176</v>
      </c>
      <c r="C1147" s="16" t="s">
        <v>61</v>
      </c>
      <c r="D1147" s="18">
        <v>1.2999999999999999E-2</v>
      </c>
      <c r="E1147" s="18">
        <v>4.0000000000000001E-3</v>
      </c>
      <c r="F1147" s="18">
        <v>83</v>
      </c>
      <c r="G1147" s="18">
        <v>75</v>
      </c>
      <c r="H1147" s="18">
        <v>0.189</v>
      </c>
      <c r="I1147" s="18">
        <v>0.65</v>
      </c>
      <c r="J1147" s="18">
        <v>0.16</v>
      </c>
      <c r="K1147" s="18">
        <v>60911057</v>
      </c>
      <c r="L1147" s="18">
        <v>0.75900000000000001</v>
      </c>
      <c r="M1147" s="18">
        <f t="shared" si="10"/>
        <v>1</v>
      </c>
      <c r="N1147" s="9"/>
      <c r="O1147" s="3"/>
      <c r="P1147" s="3"/>
      <c r="Q1147" s="3"/>
      <c r="R1147" s="3"/>
      <c r="S1147" s="3"/>
      <c r="T1147" s="3"/>
      <c r="U1147" s="3"/>
      <c r="V1147" s="3"/>
      <c r="W1147" s="3"/>
      <c r="X1147" s="3"/>
    </row>
    <row r="1148" spans="1:24" ht="15" x14ac:dyDescent="0.25">
      <c r="A1148" s="14" t="s">
        <v>161</v>
      </c>
      <c r="B1148" s="14" t="s">
        <v>177</v>
      </c>
      <c r="C1148" s="16" t="s">
        <v>61</v>
      </c>
      <c r="D1148" s="18">
        <v>8.9999999999999993E-3</v>
      </c>
      <c r="E1148" s="18">
        <v>4.0000000000000001E-3</v>
      </c>
      <c r="F1148" s="18">
        <v>81</v>
      </c>
      <c r="G1148" s="18">
        <v>75</v>
      </c>
      <c r="H1148" s="18">
        <v>0.156</v>
      </c>
      <c r="I1148" s="18">
        <v>0.68100000000000005</v>
      </c>
      <c r="J1148" s="18">
        <v>0.16300000000000001</v>
      </c>
      <c r="K1148" s="18">
        <v>82211508</v>
      </c>
      <c r="L1148" s="18">
        <v>0.73099999999999998</v>
      </c>
      <c r="M1148" s="18">
        <f t="shared" si="10"/>
        <v>1</v>
      </c>
      <c r="N1148" s="9"/>
      <c r="O1148" s="3"/>
      <c r="P1148" s="3"/>
      <c r="Q1148" s="3"/>
      <c r="R1148" s="3"/>
      <c r="S1148" s="3"/>
      <c r="T1148" s="3"/>
      <c r="U1148" s="3"/>
      <c r="V1148" s="3"/>
      <c r="W1148" s="3"/>
      <c r="X1148" s="3"/>
    </row>
    <row r="1149" spans="1:24" ht="15" x14ac:dyDescent="0.25">
      <c r="A1149" s="14" t="s">
        <v>161</v>
      </c>
      <c r="B1149" s="14" t="s">
        <v>178</v>
      </c>
      <c r="C1149" s="16" t="s">
        <v>61</v>
      </c>
      <c r="D1149" s="18">
        <v>0.01</v>
      </c>
      <c r="E1149" s="18">
        <v>7.0000000000000001E-3</v>
      </c>
      <c r="F1149" s="18">
        <v>81</v>
      </c>
      <c r="G1149" s="18">
        <v>75</v>
      </c>
      <c r="H1149" s="18">
        <v>0.152</v>
      </c>
      <c r="I1149" s="18">
        <v>0.68</v>
      </c>
      <c r="J1149" s="18">
        <v>0.16800000000000001</v>
      </c>
      <c r="K1149" s="18">
        <v>10917482</v>
      </c>
      <c r="L1149" s="18">
        <v>0.72699999999999998</v>
      </c>
      <c r="M1149" s="18">
        <f t="shared" si="10"/>
        <v>0</v>
      </c>
      <c r="N1149" s="9"/>
      <c r="O1149" s="3"/>
      <c r="P1149" s="3"/>
      <c r="Q1149" s="3"/>
      <c r="R1149" s="3"/>
      <c r="S1149" s="3"/>
      <c r="T1149" s="3"/>
      <c r="U1149" s="3"/>
      <c r="V1149" s="3"/>
      <c r="W1149" s="3"/>
      <c r="X1149" s="3"/>
    </row>
    <row r="1150" spans="1:24" ht="15" x14ac:dyDescent="0.25">
      <c r="A1150" s="14" t="s">
        <v>161</v>
      </c>
      <c r="B1150" s="14" t="s">
        <v>179</v>
      </c>
      <c r="C1150" s="16" t="s">
        <v>61</v>
      </c>
      <c r="D1150" s="18">
        <v>0.01</v>
      </c>
      <c r="E1150" s="18">
        <v>0.01</v>
      </c>
      <c r="F1150" s="18">
        <v>76</v>
      </c>
      <c r="G1150" s="18">
        <v>67</v>
      </c>
      <c r="H1150" s="18">
        <v>0.16800000000000001</v>
      </c>
      <c r="I1150" s="18">
        <v>0.68</v>
      </c>
      <c r="J1150" s="18">
        <v>0.151</v>
      </c>
      <c r="K1150" s="18">
        <v>10210971</v>
      </c>
      <c r="L1150" s="18">
        <v>0.64600000000000002</v>
      </c>
      <c r="M1150" s="18">
        <f t="shared" si="10"/>
        <v>0</v>
      </c>
      <c r="N1150" s="9"/>
      <c r="O1150" s="3"/>
      <c r="P1150" s="3"/>
      <c r="Q1150" s="3"/>
      <c r="R1150" s="3"/>
      <c r="S1150" s="3"/>
      <c r="T1150" s="3"/>
      <c r="U1150" s="3"/>
      <c r="V1150" s="3"/>
      <c r="W1150" s="3"/>
      <c r="X1150" s="3"/>
    </row>
    <row r="1151" spans="1:24" ht="15" x14ac:dyDescent="0.25">
      <c r="A1151" s="14" t="s">
        <v>161</v>
      </c>
      <c r="B1151" s="14" t="s">
        <v>180</v>
      </c>
      <c r="C1151" s="16" t="s">
        <v>61</v>
      </c>
      <c r="D1151" s="18">
        <v>1.4E-2</v>
      </c>
      <c r="E1151" s="18">
        <v>3.0000000000000001E-3</v>
      </c>
      <c r="F1151" s="18">
        <v>82</v>
      </c>
      <c r="G1151" s="18">
        <v>78</v>
      </c>
      <c r="H1151" s="18">
        <v>0.23300000000000001</v>
      </c>
      <c r="I1151" s="18">
        <v>0.65100000000000002</v>
      </c>
      <c r="J1151" s="18">
        <v>0.11600000000000001</v>
      </c>
      <c r="K1151" s="18">
        <v>281205</v>
      </c>
      <c r="L1151" s="18">
        <v>0.92400000000000004</v>
      </c>
      <c r="M1151" s="18">
        <f t="shared" si="10"/>
        <v>0</v>
      </c>
      <c r="N1151" s="9"/>
      <c r="O1151" s="3"/>
      <c r="P1151" s="3"/>
      <c r="Q1151" s="3"/>
      <c r="R1151" s="3"/>
      <c r="S1151" s="3"/>
      <c r="T1151" s="3"/>
      <c r="U1151" s="3"/>
      <c r="V1151" s="3"/>
      <c r="W1151" s="3"/>
      <c r="X1151" s="3"/>
    </row>
    <row r="1152" spans="1:24" ht="15" x14ac:dyDescent="0.25">
      <c r="A1152" s="14" t="s">
        <v>161</v>
      </c>
      <c r="B1152" s="14" t="s">
        <v>181</v>
      </c>
      <c r="C1152" s="16" t="s">
        <v>61</v>
      </c>
      <c r="D1152" s="18">
        <v>1.4E-2</v>
      </c>
      <c r="E1152" s="18">
        <v>6.0000000000000001E-3</v>
      </c>
      <c r="F1152" s="18">
        <v>79</v>
      </c>
      <c r="G1152" s="18">
        <v>74</v>
      </c>
      <c r="H1152" s="18">
        <v>0.218</v>
      </c>
      <c r="I1152" s="18">
        <v>0.67</v>
      </c>
      <c r="J1152" s="18">
        <v>0.112</v>
      </c>
      <c r="K1152" s="18">
        <v>3805174</v>
      </c>
      <c r="L1152" s="18">
        <v>0.59099999999999997</v>
      </c>
      <c r="M1152" s="18">
        <f t="shared" si="10"/>
        <v>0</v>
      </c>
      <c r="N1152" s="9"/>
      <c r="O1152" s="3"/>
      <c r="P1152" s="3"/>
      <c r="Q1152" s="3"/>
      <c r="R1152" s="3"/>
      <c r="S1152" s="3"/>
      <c r="T1152" s="3"/>
      <c r="U1152" s="3"/>
      <c r="V1152" s="3"/>
      <c r="W1152" s="3"/>
      <c r="X1152" s="3"/>
    </row>
    <row r="1153" spans="1:24" ht="15" x14ac:dyDescent="0.25">
      <c r="A1153" s="14" t="s">
        <v>161</v>
      </c>
      <c r="B1153" s="14" t="s">
        <v>182</v>
      </c>
      <c r="C1153" s="16" t="s">
        <v>61</v>
      </c>
      <c r="D1153" s="19">
        <v>2.1999999999999999E-2</v>
      </c>
      <c r="E1153" s="19">
        <v>3.2000000000000001E-2</v>
      </c>
      <c r="F1153" s="19">
        <v>71.105000000000004</v>
      </c>
      <c r="G1153" s="19">
        <v>66.415000000000006</v>
      </c>
      <c r="H1153" s="19">
        <v>0.30299999999999999</v>
      </c>
      <c r="I1153" s="19">
        <v>0.623</v>
      </c>
      <c r="J1153" s="19">
        <v>7.2999999999999995E-2</v>
      </c>
      <c r="K1153" s="18">
        <v>76806</v>
      </c>
      <c r="L1153" s="18">
        <v>0.51800000000000002</v>
      </c>
      <c r="M1153" s="18">
        <f t="shared" si="10"/>
        <v>0</v>
      </c>
      <c r="N1153" s="9"/>
      <c r="O1153" s="3"/>
      <c r="P1153" s="3"/>
      <c r="Q1153" s="3"/>
      <c r="R1153" s="3"/>
      <c r="S1153" s="3"/>
      <c r="T1153" s="3"/>
      <c r="U1153" s="3"/>
      <c r="V1153" s="3"/>
      <c r="W1153" s="3"/>
      <c r="X1153" s="3"/>
    </row>
    <row r="1154" spans="1:24" ht="15" x14ac:dyDescent="0.25">
      <c r="A1154" s="14" t="s">
        <v>161</v>
      </c>
      <c r="B1154" s="14" t="s">
        <v>183</v>
      </c>
      <c r="C1154" s="16" t="s">
        <v>61</v>
      </c>
      <c r="D1154" s="18">
        <v>0.01</v>
      </c>
      <c r="E1154" s="18">
        <v>5.0000000000000001E-3</v>
      </c>
      <c r="F1154" s="18">
        <v>83</v>
      </c>
      <c r="G1154" s="18">
        <v>77</v>
      </c>
      <c r="H1154" s="18">
        <v>0.14299999999999999</v>
      </c>
      <c r="I1154" s="18">
        <v>0.67400000000000004</v>
      </c>
      <c r="J1154" s="18">
        <v>0.183</v>
      </c>
      <c r="K1154" s="18">
        <v>56942108</v>
      </c>
      <c r="L1154" s="18">
        <v>0.67200000000000004</v>
      </c>
      <c r="M1154" s="18">
        <f t="shared" si="10"/>
        <v>1</v>
      </c>
      <c r="N1154" s="9"/>
      <c r="O1154" s="3"/>
      <c r="P1154" s="3"/>
      <c r="Q1154" s="3"/>
      <c r="R1154" s="3"/>
      <c r="S1154" s="3"/>
      <c r="T1154" s="3"/>
      <c r="U1154" s="3"/>
      <c r="V1154" s="3"/>
      <c r="W1154" s="3"/>
      <c r="X1154" s="3"/>
    </row>
    <row r="1155" spans="1:24" ht="15" x14ac:dyDescent="0.25">
      <c r="A1155" s="14" t="s">
        <v>161</v>
      </c>
      <c r="B1155" s="14" t="s">
        <v>184</v>
      </c>
      <c r="C1155" s="16" t="s">
        <v>61</v>
      </c>
      <c r="D1155" s="18">
        <v>2.3E-2</v>
      </c>
      <c r="E1155" s="19">
        <v>3.2000000000000001E-2</v>
      </c>
      <c r="F1155" s="18">
        <v>70</v>
      </c>
      <c r="G1155" s="18">
        <v>66</v>
      </c>
      <c r="H1155" s="19">
        <v>0.30299999999999999</v>
      </c>
      <c r="I1155" s="19">
        <v>0.623</v>
      </c>
      <c r="J1155" s="19">
        <v>7.2999999999999995E-2</v>
      </c>
      <c r="K1155" s="18">
        <v>1700000</v>
      </c>
      <c r="L1155" s="19">
        <v>0.56100000000000005</v>
      </c>
      <c r="M1155" s="18">
        <f t="shared" si="10"/>
        <v>0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</row>
    <row r="1156" spans="1:24" ht="15" x14ac:dyDescent="0.25">
      <c r="A1156" s="14" t="s">
        <v>161</v>
      </c>
      <c r="B1156" s="14" t="s">
        <v>185</v>
      </c>
      <c r="C1156" s="16" t="s">
        <v>61</v>
      </c>
      <c r="D1156" s="18">
        <v>8.9999999999999993E-3</v>
      </c>
      <c r="E1156" s="18">
        <v>1.4999999999999999E-2</v>
      </c>
      <c r="F1156" s="18">
        <v>76</v>
      </c>
      <c r="G1156" s="18">
        <v>65</v>
      </c>
      <c r="H1156" s="18">
        <v>0.17899999999999999</v>
      </c>
      <c r="I1156" s="18">
        <v>0.67100000000000004</v>
      </c>
      <c r="J1156" s="18">
        <v>0.15</v>
      </c>
      <c r="K1156" s="18">
        <v>2367550</v>
      </c>
      <c r="L1156" s="18">
        <v>0.68100000000000005</v>
      </c>
      <c r="M1156" s="18">
        <f t="shared" si="10"/>
        <v>0</v>
      </c>
      <c r="N1156" s="9"/>
      <c r="O1156" s="3"/>
      <c r="P1156" s="3"/>
      <c r="Q1156" s="3"/>
      <c r="R1156" s="3"/>
      <c r="S1156" s="3"/>
      <c r="T1156" s="3"/>
      <c r="U1156" s="3"/>
      <c r="V1156" s="3"/>
      <c r="W1156" s="3"/>
      <c r="X1156" s="3"/>
    </row>
    <row r="1157" spans="1:24" ht="15" x14ac:dyDescent="0.25">
      <c r="A1157" s="14" t="s">
        <v>161</v>
      </c>
      <c r="B1157" s="14" t="s">
        <v>186</v>
      </c>
      <c r="C1157" s="16" t="s">
        <v>61</v>
      </c>
      <c r="D1157" s="18">
        <v>1.2999999999999999E-2</v>
      </c>
      <c r="E1157" s="19">
        <v>3.2000000000000001E-2</v>
      </c>
      <c r="F1157" s="18">
        <v>80</v>
      </c>
      <c r="G1157" s="18">
        <v>74</v>
      </c>
      <c r="H1157" s="19">
        <v>0.30299999999999999</v>
      </c>
      <c r="I1157" s="19">
        <v>0.623</v>
      </c>
      <c r="J1157" s="19">
        <v>7.2999999999999995E-2</v>
      </c>
      <c r="K1157" s="18">
        <v>33093</v>
      </c>
      <c r="L1157" s="18">
        <v>0.151</v>
      </c>
      <c r="M1157" s="18">
        <f t="shared" si="10"/>
        <v>0</v>
      </c>
      <c r="N1157" s="9"/>
      <c r="O1157" s="3"/>
      <c r="P1157" s="3"/>
      <c r="Q1157" s="3"/>
      <c r="R1157" s="3"/>
      <c r="S1157" s="3"/>
      <c r="T1157" s="3"/>
      <c r="U1157" s="3"/>
      <c r="V1157" s="3"/>
      <c r="W1157" s="3"/>
      <c r="X1157" s="3"/>
    </row>
    <row r="1158" spans="1:24" ht="15" x14ac:dyDescent="0.25">
      <c r="A1158" s="14" t="s">
        <v>161</v>
      </c>
      <c r="B1158" s="14" t="s">
        <v>187</v>
      </c>
      <c r="C1158" s="16" t="s">
        <v>61</v>
      </c>
      <c r="D1158" s="18">
        <v>0.01</v>
      </c>
      <c r="E1158" s="18">
        <v>0.01</v>
      </c>
      <c r="F1158" s="18">
        <v>78</v>
      </c>
      <c r="G1158" s="18">
        <v>67</v>
      </c>
      <c r="H1158" s="18">
        <v>0.19900000000000001</v>
      </c>
      <c r="I1158" s="18">
        <v>0.66200000000000003</v>
      </c>
      <c r="J1158" s="18">
        <v>0.13900000000000001</v>
      </c>
      <c r="K1158" s="18">
        <v>3499536</v>
      </c>
      <c r="L1158" s="18">
        <v>0.67</v>
      </c>
      <c r="M1158" s="18">
        <f t="shared" si="10"/>
        <v>0</v>
      </c>
      <c r="N1158" s="9"/>
      <c r="O1158" s="3"/>
      <c r="P1158" s="3"/>
      <c r="Q1158" s="3"/>
      <c r="R1158" s="3"/>
      <c r="S1158" s="3"/>
      <c r="T1158" s="3"/>
      <c r="U1158" s="3"/>
      <c r="V1158" s="3"/>
      <c r="W1158" s="3"/>
      <c r="X1158" s="3"/>
    </row>
    <row r="1159" spans="1:24" ht="15" x14ac:dyDescent="0.25">
      <c r="A1159" s="14" t="s">
        <v>161</v>
      </c>
      <c r="B1159" s="14" t="s">
        <v>188</v>
      </c>
      <c r="C1159" s="16" t="s">
        <v>61</v>
      </c>
      <c r="D1159" s="18">
        <v>1.2999999999999999E-2</v>
      </c>
      <c r="E1159" s="18">
        <v>4.0000000000000001E-3</v>
      </c>
      <c r="F1159" s="18">
        <v>81</v>
      </c>
      <c r="G1159" s="18">
        <v>75</v>
      </c>
      <c r="H1159" s="18">
        <v>0.189</v>
      </c>
      <c r="I1159" s="18">
        <v>0.67</v>
      </c>
      <c r="J1159" s="18">
        <v>0.14099999999999999</v>
      </c>
      <c r="K1159" s="18">
        <v>436300</v>
      </c>
      <c r="L1159" s="18">
        <v>0.84199999999999997</v>
      </c>
      <c r="M1159" s="18">
        <f t="shared" si="10"/>
        <v>0</v>
      </c>
      <c r="N1159" s="9"/>
      <c r="O1159" s="3"/>
      <c r="P1159" s="3"/>
      <c r="Q1159" s="3"/>
      <c r="R1159" s="3"/>
      <c r="S1159" s="3"/>
      <c r="T1159" s="3"/>
      <c r="U1159" s="3"/>
      <c r="V1159" s="3"/>
      <c r="W1159" s="3"/>
      <c r="X1159" s="3"/>
    </row>
    <row r="1160" spans="1:24" ht="15" x14ac:dyDescent="0.25">
      <c r="A1160" s="14" t="s">
        <v>161</v>
      </c>
      <c r="B1160" s="14" t="s">
        <v>194</v>
      </c>
      <c r="C1160" s="16" t="s">
        <v>61</v>
      </c>
      <c r="D1160" s="18">
        <v>1.2999999999999999E-2</v>
      </c>
      <c r="E1160" s="18">
        <v>1.4E-2</v>
      </c>
      <c r="F1160" s="18">
        <v>76</v>
      </c>
      <c r="G1160" s="18">
        <v>71</v>
      </c>
      <c r="H1160" s="18">
        <v>0.224</v>
      </c>
      <c r="I1160" s="18">
        <v>0.67600000000000005</v>
      </c>
      <c r="J1160" s="18">
        <v>0.1</v>
      </c>
      <c r="K1160" s="18">
        <v>2052129</v>
      </c>
      <c r="L1160" s="18">
        <v>0.58499999999999996</v>
      </c>
      <c r="M1160" s="18">
        <f t="shared" si="10"/>
        <v>0</v>
      </c>
      <c r="N1160" s="9"/>
      <c r="O1160" s="3"/>
      <c r="P1160" s="3"/>
      <c r="Q1160" s="3"/>
      <c r="R1160" s="3"/>
      <c r="S1160" s="3"/>
      <c r="T1160" s="3"/>
      <c r="U1160" s="3"/>
      <c r="V1160" s="3"/>
      <c r="W1160" s="3"/>
      <c r="X1160" s="3"/>
    </row>
    <row r="1161" spans="1:24" ht="15" x14ac:dyDescent="0.25">
      <c r="A1161" s="14" t="s">
        <v>161</v>
      </c>
      <c r="B1161" s="14" t="s">
        <v>189</v>
      </c>
      <c r="C1161" s="16" t="s">
        <v>61</v>
      </c>
      <c r="D1161" s="18">
        <v>1.2E-2</v>
      </c>
      <c r="E1161" s="18">
        <v>7.0000000000000001E-3</v>
      </c>
      <c r="F1161" s="18">
        <v>80</v>
      </c>
      <c r="G1161" s="18">
        <v>76</v>
      </c>
      <c r="H1161" s="18">
        <v>0.20699999999999999</v>
      </c>
      <c r="I1161" s="18">
        <v>0.68600000000000005</v>
      </c>
      <c r="J1161" s="18">
        <v>0.107</v>
      </c>
      <c r="K1161" s="18">
        <v>381363</v>
      </c>
      <c r="L1161" s="18">
        <v>0.92400000000000004</v>
      </c>
      <c r="M1161" s="18">
        <f t="shared" si="10"/>
        <v>0</v>
      </c>
      <c r="N1161" s="9"/>
      <c r="O1161" s="3"/>
      <c r="P1161" s="3"/>
      <c r="Q1161" s="3"/>
      <c r="R1161" s="3"/>
      <c r="S1161" s="3"/>
      <c r="T1161" s="3"/>
      <c r="U1161" s="3"/>
      <c r="V1161" s="3"/>
      <c r="W1161" s="3"/>
      <c r="X1161" s="3"/>
    </row>
    <row r="1162" spans="1:24" ht="15" x14ac:dyDescent="0.25">
      <c r="A1162" s="14" t="s">
        <v>161</v>
      </c>
      <c r="B1162" s="14" t="s">
        <v>190</v>
      </c>
      <c r="C1162" s="16" t="s">
        <v>61</v>
      </c>
      <c r="D1162" s="18">
        <v>1.2E-2</v>
      </c>
      <c r="E1162" s="18">
        <v>2.5000000000000001E-2</v>
      </c>
      <c r="F1162" s="18">
        <v>71</v>
      </c>
      <c r="G1162" s="18">
        <v>63</v>
      </c>
      <c r="H1162" s="18">
        <v>0.23699999999999999</v>
      </c>
      <c r="I1162" s="18">
        <v>0.66300000000000003</v>
      </c>
      <c r="J1162" s="18">
        <v>0.1</v>
      </c>
      <c r="K1162" s="18">
        <v>3639592</v>
      </c>
      <c r="L1162" s="18">
        <v>0.45800000000000002</v>
      </c>
      <c r="M1162" s="18">
        <f t="shared" si="10"/>
        <v>0</v>
      </c>
      <c r="N1162" s="9"/>
      <c r="O1162" s="3"/>
      <c r="P1162" s="3"/>
      <c r="Q1162" s="3"/>
      <c r="R1162" s="3"/>
      <c r="S1162" s="3"/>
      <c r="T1162" s="3"/>
      <c r="U1162" s="3"/>
      <c r="V1162" s="3"/>
      <c r="W1162" s="3"/>
      <c r="X1162" s="3"/>
    </row>
    <row r="1163" spans="1:24" ht="15" x14ac:dyDescent="0.25">
      <c r="A1163" s="14" t="s">
        <v>161</v>
      </c>
      <c r="B1163" s="14" t="s">
        <v>191</v>
      </c>
      <c r="C1163" s="16" t="s">
        <v>61</v>
      </c>
      <c r="D1163" s="19">
        <v>2.1999999999999999E-2</v>
      </c>
      <c r="E1163" s="18">
        <v>4.0000000000000001E-3</v>
      </c>
      <c r="F1163" s="19">
        <v>71.105000000000004</v>
      </c>
      <c r="G1163" s="19">
        <v>66.415000000000006</v>
      </c>
      <c r="H1163" s="19">
        <v>0.30299999999999999</v>
      </c>
      <c r="I1163" s="19">
        <v>0.623</v>
      </c>
      <c r="J1163" s="19">
        <v>7.2999999999999995E-2</v>
      </c>
      <c r="K1163" s="18">
        <v>32081</v>
      </c>
      <c r="L1163" s="18">
        <v>1</v>
      </c>
      <c r="M1163" s="18">
        <f t="shared" si="10"/>
        <v>0</v>
      </c>
      <c r="N1163" s="9"/>
      <c r="O1163" s="3"/>
      <c r="P1163" s="3"/>
      <c r="Q1163" s="3"/>
      <c r="R1163" s="3"/>
      <c r="S1163" s="3"/>
      <c r="T1163" s="3"/>
      <c r="U1163" s="3"/>
      <c r="V1163" s="3"/>
      <c r="W1163" s="3"/>
      <c r="X1163" s="3"/>
    </row>
    <row r="1164" spans="1:24" ht="15" x14ac:dyDescent="0.25">
      <c r="A1164" s="14" t="s">
        <v>161</v>
      </c>
      <c r="B1164" s="14" t="s">
        <v>192</v>
      </c>
      <c r="C1164" s="16" t="s">
        <v>61</v>
      </c>
      <c r="D1164" s="18">
        <v>1.2999999999999999E-2</v>
      </c>
      <c r="E1164" s="18">
        <v>1.2999999999999999E-2</v>
      </c>
      <c r="F1164" s="18">
        <v>77</v>
      </c>
      <c r="G1164" s="18">
        <v>71</v>
      </c>
      <c r="H1164" s="18">
        <v>0.21299999999999999</v>
      </c>
      <c r="I1164" s="18">
        <v>0.67300000000000004</v>
      </c>
      <c r="J1164" s="18">
        <v>0.113</v>
      </c>
      <c r="K1164" s="18">
        <v>611196</v>
      </c>
      <c r="L1164" s="18">
        <v>0.58499999999999996</v>
      </c>
      <c r="M1164" s="18">
        <f t="shared" si="10"/>
        <v>0</v>
      </c>
      <c r="N1164" s="9"/>
      <c r="O1164" s="3"/>
      <c r="P1164" s="3"/>
      <c r="Q1164" s="3"/>
      <c r="R1164" s="3"/>
      <c r="S1164" s="3"/>
      <c r="T1164" s="3"/>
      <c r="U1164" s="3"/>
      <c r="V1164" s="3"/>
      <c r="W1164" s="3"/>
      <c r="X1164" s="3"/>
    </row>
    <row r="1165" spans="1:24" ht="15" x14ac:dyDescent="0.25">
      <c r="A1165" s="14" t="s">
        <v>161</v>
      </c>
      <c r="B1165" s="14" t="s">
        <v>193</v>
      </c>
      <c r="C1165" s="16" t="s">
        <v>61</v>
      </c>
      <c r="D1165" s="18">
        <v>1.2999999999999999E-2</v>
      </c>
      <c r="E1165" s="18">
        <v>5.0000000000000001E-3</v>
      </c>
      <c r="F1165" s="18">
        <v>81</v>
      </c>
      <c r="G1165" s="18">
        <v>76</v>
      </c>
      <c r="H1165" s="18">
        <v>0.186</v>
      </c>
      <c r="I1165" s="18">
        <v>0.67900000000000005</v>
      </c>
      <c r="J1165" s="18">
        <v>0.13600000000000001</v>
      </c>
      <c r="K1165" s="18">
        <v>15925513</v>
      </c>
      <c r="L1165" s="18">
        <v>0.76800000000000002</v>
      </c>
      <c r="M1165" s="18">
        <f t="shared" si="10"/>
        <v>0</v>
      </c>
      <c r="N1165" s="9"/>
      <c r="O1165" s="3"/>
      <c r="P1165" s="3"/>
      <c r="Q1165" s="3"/>
      <c r="R1165" s="3"/>
      <c r="S1165" s="3"/>
      <c r="T1165" s="3"/>
      <c r="U1165" s="3"/>
      <c r="V1165" s="3"/>
      <c r="W1165" s="3"/>
      <c r="X1165" s="3"/>
    </row>
    <row r="1166" spans="1:24" ht="15" x14ac:dyDescent="0.25">
      <c r="A1166" s="14" t="s">
        <v>161</v>
      </c>
      <c r="B1166" s="14" t="s">
        <v>195</v>
      </c>
      <c r="C1166" s="16" t="s">
        <v>61</v>
      </c>
      <c r="D1166" s="18">
        <v>1.2999999999999999E-2</v>
      </c>
      <c r="E1166" s="18">
        <v>4.0000000000000001E-3</v>
      </c>
      <c r="F1166" s="18">
        <v>81</v>
      </c>
      <c r="G1166" s="18">
        <v>76</v>
      </c>
      <c r="H1166" s="18">
        <v>0.2</v>
      </c>
      <c r="I1166" s="18">
        <v>0.64800000000000002</v>
      </c>
      <c r="J1166" s="18">
        <v>0.152</v>
      </c>
      <c r="K1166" s="18">
        <v>4490967</v>
      </c>
      <c r="L1166" s="18">
        <v>0.76100000000000001</v>
      </c>
      <c r="M1166" s="18">
        <f t="shared" si="10"/>
        <v>0</v>
      </c>
      <c r="N1166" s="9"/>
      <c r="O1166" s="3"/>
      <c r="P1166" s="3"/>
      <c r="Q1166" s="3"/>
      <c r="R1166" s="3"/>
      <c r="S1166" s="3"/>
      <c r="T1166" s="3"/>
      <c r="U1166" s="3"/>
      <c r="V1166" s="3"/>
      <c r="W1166" s="3"/>
      <c r="X1166" s="3"/>
    </row>
    <row r="1167" spans="1:24" ht="15" x14ac:dyDescent="0.25">
      <c r="A1167" s="14" t="s">
        <v>161</v>
      </c>
      <c r="B1167" s="14" t="s">
        <v>196</v>
      </c>
      <c r="C1167" s="16" t="s">
        <v>61</v>
      </c>
      <c r="D1167" s="18">
        <v>0.01</v>
      </c>
      <c r="E1167" s="18">
        <v>8.0000000000000002E-3</v>
      </c>
      <c r="F1167" s="18">
        <v>78</v>
      </c>
      <c r="G1167" s="18">
        <v>70</v>
      </c>
      <c r="H1167" s="18">
        <v>0.19400000000000001</v>
      </c>
      <c r="I1167" s="18">
        <v>0.68400000000000005</v>
      </c>
      <c r="J1167" s="18">
        <v>0.123</v>
      </c>
      <c r="K1167" s="18">
        <v>38258629</v>
      </c>
      <c r="L1167" s="18">
        <v>0.61699999999999999</v>
      </c>
      <c r="M1167" s="18">
        <f t="shared" si="10"/>
        <v>0</v>
      </c>
      <c r="N1167" s="9"/>
      <c r="O1167" s="3"/>
      <c r="P1167" s="3"/>
      <c r="Q1167" s="3"/>
      <c r="R1167" s="3"/>
      <c r="S1167" s="3"/>
      <c r="T1167" s="3"/>
      <c r="U1167" s="3"/>
      <c r="V1167" s="3"/>
      <c r="W1167" s="3"/>
      <c r="X1167" s="3"/>
    </row>
    <row r="1168" spans="1:24" ht="15" x14ac:dyDescent="0.25">
      <c r="A1168" s="14" t="s">
        <v>161</v>
      </c>
      <c r="B1168" s="14" t="s">
        <v>197</v>
      </c>
      <c r="C1168" s="16" t="s">
        <v>61</v>
      </c>
      <c r="D1168" s="18">
        <v>1.2E-2</v>
      </c>
      <c r="E1168" s="18">
        <v>6.0000000000000001E-3</v>
      </c>
      <c r="F1168" s="18">
        <v>80</v>
      </c>
      <c r="G1168" s="18">
        <v>73</v>
      </c>
      <c r="H1168" s="18">
        <v>0.16200000000000001</v>
      </c>
      <c r="I1168" s="18">
        <v>0.67600000000000005</v>
      </c>
      <c r="J1168" s="18">
        <v>0.16200000000000001</v>
      </c>
      <c r="K1168" s="18">
        <v>10289898</v>
      </c>
      <c r="L1168" s="18">
        <v>0.54400000000000004</v>
      </c>
      <c r="M1168" s="18">
        <f t="shared" si="10"/>
        <v>0</v>
      </c>
      <c r="N1168" s="9"/>
      <c r="O1168" s="3"/>
      <c r="P1168" s="3"/>
      <c r="Q1168" s="3"/>
      <c r="R1168" s="3"/>
      <c r="S1168" s="3"/>
      <c r="T1168" s="3"/>
      <c r="U1168" s="3"/>
      <c r="V1168" s="3"/>
      <c r="W1168" s="3"/>
      <c r="X1168" s="3"/>
    </row>
    <row r="1169" spans="1:24" ht="15" x14ac:dyDescent="0.25">
      <c r="A1169" s="14" t="s">
        <v>161</v>
      </c>
      <c r="B1169" s="14" t="s">
        <v>198</v>
      </c>
      <c r="C1169" s="16" t="s">
        <v>61</v>
      </c>
      <c r="D1169" s="18">
        <v>0.01</v>
      </c>
      <c r="E1169" s="18">
        <v>2.3E-2</v>
      </c>
      <c r="F1169" s="18">
        <v>75</v>
      </c>
      <c r="G1169" s="18">
        <v>68</v>
      </c>
      <c r="H1169" s="18">
        <v>0.186</v>
      </c>
      <c r="I1169" s="18">
        <v>0.68</v>
      </c>
      <c r="J1169" s="18">
        <v>0.13400000000000001</v>
      </c>
      <c r="K1169" s="18">
        <v>22442971</v>
      </c>
      <c r="L1169" s="18">
        <v>0.53</v>
      </c>
      <c r="M1169" s="18">
        <f t="shared" si="10"/>
        <v>0</v>
      </c>
      <c r="N1169" s="9"/>
      <c r="O1169" s="3"/>
      <c r="P1169" s="3"/>
      <c r="Q1169" s="3"/>
      <c r="R1169" s="3"/>
      <c r="S1169" s="3"/>
      <c r="T1169" s="3"/>
      <c r="U1169" s="3"/>
      <c r="V1169" s="3"/>
      <c r="W1169" s="3"/>
      <c r="X1169" s="3"/>
    </row>
    <row r="1170" spans="1:24" ht="15" x14ac:dyDescent="0.25">
      <c r="A1170" s="14" t="s">
        <v>161</v>
      </c>
      <c r="B1170" s="14" t="s">
        <v>199</v>
      </c>
      <c r="C1170" s="16" t="s">
        <v>61</v>
      </c>
      <c r="D1170" s="18">
        <v>8.9999999999999993E-3</v>
      </c>
      <c r="E1170" s="18">
        <v>0.02</v>
      </c>
      <c r="F1170" s="18">
        <v>72</v>
      </c>
      <c r="G1170" s="18">
        <v>59</v>
      </c>
      <c r="H1170" s="18">
        <v>0.182</v>
      </c>
      <c r="I1170" s="18">
        <v>0.69399999999999995</v>
      </c>
      <c r="J1170" s="18">
        <v>0.124</v>
      </c>
      <c r="K1170" s="18">
        <v>146596870</v>
      </c>
      <c r="L1170" s="18">
        <v>0.73399999999999999</v>
      </c>
      <c r="M1170" s="18">
        <f t="shared" si="10"/>
        <v>1</v>
      </c>
      <c r="N1170" s="9"/>
      <c r="O1170" s="3"/>
      <c r="P1170" s="3"/>
      <c r="Q1170" s="3"/>
      <c r="R1170" s="3"/>
      <c r="S1170" s="3"/>
      <c r="T1170" s="3"/>
      <c r="U1170" s="3"/>
      <c r="V1170" s="3"/>
      <c r="W1170" s="3"/>
      <c r="X1170" s="3"/>
    </row>
    <row r="1171" spans="1:24" ht="15" x14ac:dyDescent="0.25">
      <c r="A1171" s="14" t="s">
        <v>161</v>
      </c>
      <c r="B1171" s="14" t="s">
        <v>200</v>
      </c>
      <c r="C1171" s="16" t="s">
        <v>61</v>
      </c>
      <c r="D1171" s="19">
        <v>2.1999999999999999E-2</v>
      </c>
      <c r="E1171" s="18">
        <v>5.0000000000000001E-3</v>
      </c>
      <c r="F1171" s="18">
        <v>84</v>
      </c>
      <c r="G1171" s="18">
        <v>77</v>
      </c>
      <c r="H1171" s="19">
        <v>0.30299999999999999</v>
      </c>
      <c r="I1171" s="19">
        <v>0.623</v>
      </c>
      <c r="J1171" s="19">
        <v>7.2999999999999995E-2</v>
      </c>
      <c r="K1171" s="18">
        <v>26969</v>
      </c>
      <c r="L1171" s="18">
        <v>0.93400000000000005</v>
      </c>
      <c r="M1171" s="18">
        <f t="shared" si="10"/>
        <v>0</v>
      </c>
      <c r="N1171" s="9"/>
      <c r="O1171" s="3"/>
      <c r="P1171" s="3"/>
      <c r="Q1171" s="3"/>
      <c r="R1171" s="3"/>
      <c r="S1171" s="3"/>
      <c r="T1171" s="3"/>
      <c r="U1171" s="3"/>
      <c r="V1171" s="3"/>
      <c r="W1171" s="3"/>
      <c r="X1171" s="3"/>
    </row>
    <row r="1172" spans="1:24" ht="15" x14ac:dyDescent="0.25">
      <c r="A1172" s="14" t="s">
        <v>161</v>
      </c>
      <c r="B1172" s="14" t="s">
        <v>201</v>
      </c>
      <c r="C1172" s="16" t="s">
        <v>61</v>
      </c>
      <c r="D1172" s="18">
        <v>0.01</v>
      </c>
      <c r="E1172" s="18">
        <v>1.0999999999999999E-2</v>
      </c>
      <c r="F1172" s="18">
        <v>75</v>
      </c>
      <c r="G1172" s="18">
        <v>70</v>
      </c>
      <c r="H1172" s="18">
        <v>0.20200000000000001</v>
      </c>
      <c r="I1172" s="18">
        <v>0.66900000000000004</v>
      </c>
      <c r="J1172" s="18">
        <v>0.129</v>
      </c>
      <c r="K1172" s="18">
        <v>7516346</v>
      </c>
      <c r="L1172" s="18">
        <v>0.53200000000000003</v>
      </c>
      <c r="M1172" s="18">
        <f t="shared" si="10"/>
        <v>0</v>
      </c>
      <c r="N1172" s="9"/>
      <c r="O1172" s="3"/>
      <c r="P1172" s="3"/>
      <c r="Q1172" s="3"/>
      <c r="R1172" s="3"/>
      <c r="S1172" s="3"/>
      <c r="T1172" s="3"/>
      <c r="U1172" s="3"/>
      <c r="V1172" s="3"/>
      <c r="W1172" s="3"/>
      <c r="X1172" s="3"/>
    </row>
    <row r="1173" spans="1:24" ht="15" x14ac:dyDescent="0.25">
      <c r="A1173" s="14" t="s">
        <v>161</v>
      </c>
      <c r="B1173" s="14" t="s">
        <v>202</v>
      </c>
      <c r="C1173" s="16" t="s">
        <v>61</v>
      </c>
      <c r="D1173" s="18">
        <v>0.01</v>
      </c>
      <c r="E1173" s="18">
        <v>0.01</v>
      </c>
      <c r="F1173" s="18">
        <v>77</v>
      </c>
      <c r="G1173" s="18">
        <v>69</v>
      </c>
      <c r="H1173" s="18">
        <v>0.19700000000000001</v>
      </c>
      <c r="I1173" s="18">
        <v>0.68899999999999995</v>
      </c>
      <c r="J1173" s="18">
        <v>0.114</v>
      </c>
      <c r="K1173" s="18">
        <v>5388720</v>
      </c>
      <c r="L1173" s="18">
        <v>0.56200000000000006</v>
      </c>
      <c r="M1173" s="18">
        <f t="shared" si="10"/>
        <v>0</v>
      </c>
      <c r="N1173" s="9"/>
      <c r="O1173" s="3"/>
      <c r="P1173" s="3"/>
      <c r="Q1173" s="3"/>
      <c r="R1173" s="3"/>
      <c r="S1173" s="3"/>
      <c r="T1173" s="3"/>
      <c r="U1173" s="3"/>
      <c r="V1173" s="3"/>
      <c r="W1173" s="3"/>
      <c r="X1173" s="3"/>
    </row>
    <row r="1174" spans="1:24" ht="15" x14ac:dyDescent="0.25">
      <c r="A1174" s="14" t="s">
        <v>161</v>
      </c>
      <c r="B1174" s="14" t="s">
        <v>203</v>
      </c>
      <c r="C1174" s="16" t="s">
        <v>61</v>
      </c>
      <c r="D1174" s="18">
        <v>8.9999999999999993E-3</v>
      </c>
      <c r="E1174" s="18">
        <v>5.0000000000000001E-3</v>
      </c>
      <c r="F1174" s="18">
        <v>79</v>
      </c>
      <c r="G1174" s="18">
        <v>72</v>
      </c>
      <c r="H1174" s="18">
        <v>0.159</v>
      </c>
      <c r="I1174" s="18">
        <v>0.7</v>
      </c>
      <c r="J1174" s="18">
        <v>0.14099999999999999</v>
      </c>
      <c r="K1174" s="18">
        <v>1988925</v>
      </c>
      <c r="L1174" s="18">
        <v>0.50800000000000001</v>
      </c>
      <c r="M1174" s="18">
        <f t="shared" si="10"/>
        <v>0</v>
      </c>
      <c r="N1174" s="9"/>
      <c r="O1174" s="3"/>
      <c r="P1174" s="3"/>
      <c r="Q1174" s="3"/>
      <c r="R1174" s="3"/>
      <c r="S1174" s="3"/>
      <c r="T1174" s="3"/>
      <c r="U1174" s="3"/>
      <c r="V1174" s="3"/>
      <c r="W1174" s="3"/>
      <c r="X1174" s="3"/>
    </row>
    <row r="1175" spans="1:24" ht="15" x14ac:dyDescent="0.25">
      <c r="A1175" s="14" t="s">
        <v>161</v>
      </c>
      <c r="B1175" s="14" t="s">
        <v>204</v>
      </c>
      <c r="C1175" s="16" t="s">
        <v>61</v>
      </c>
      <c r="D1175" s="18">
        <v>0.01</v>
      </c>
      <c r="E1175" s="18">
        <v>5.0000000000000001E-3</v>
      </c>
      <c r="F1175" s="18">
        <v>83</v>
      </c>
      <c r="G1175" s="18">
        <v>76</v>
      </c>
      <c r="H1175" s="18">
        <v>0.14799999999999999</v>
      </c>
      <c r="I1175" s="18">
        <v>0.68400000000000005</v>
      </c>
      <c r="J1175" s="18">
        <v>0.16900000000000001</v>
      </c>
      <c r="K1175" s="18">
        <v>40263216</v>
      </c>
      <c r="L1175" s="18">
        <v>0.76300000000000001</v>
      </c>
      <c r="M1175" s="18">
        <f t="shared" si="10"/>
        <v>0</v>
      </c>
      <c r="N1175" s="9"/>
      <c r="O1175" s="3"/>
      <c r="P1175" s="3"/>
      <c r="Q1175" s="3"/>
      <c r="R1175" s="3"/>
      <c r="S1175" s="3"/>
      <c r="T1175" s="3"/>
      <c r="U1175" s="3"/>
      <c r="V1175" s="3"/>
      <c r="W1175" s="3"/>
      <c r="X1175" s="3"/>
    </row>
    <row r="1176" spans="1:24" ht="15" x14ac:dyDescent="0.25">
      <c r="A1176" s="14" t="s">
        <v>161</v>
      </c>
      <c r="B1176" s="14" t="s">
        <v>205</v>
      </c>
      <c r="C1176" s="16" t="s">
        <v>61</v>
      </c>
      <c r="D1176" s="18">
        <v>0.01</v>
      </c>
      <c r="E1176" s="18">
        <v>3.0000000000000001E-3</v>
      </c>
      <c r="F1176" s="18">
        <v>82</v>
      </c>
      <c r="G1176" s="18">
        <v>77</v>
      </c>
      <c r="H1176" s="18">
        <v>0.184</v>
      </c>
      <c r="I1176" s="18">
        <v>0.64300000000000002</v>
      </c>
      <c r="J1176" s="18">
        <v>0.17299999999999999</v>
      </c>
      <c r="K1176" s="18">
        <v>8872109</v>
      </c>
      <c r="L1176" s="18">
        <v>0.84</v>
      </c>
      <c r="M1176" s="18">
        <f t="shared" si="10"/>
        <v>0</v>
      </c>
      <c r="N1176" s="9"/>
      <c r="O1176" s="3"/>
      <c r="P1176" s="3"/>
      <c r="Q1176" s="3"/>
      <c r="R1176" s="3"/>
      <c r="S1176" s="3"/>
      <c r="T1176" s="3"/>
      <c r="U1176" s="3"/>
      <c r="V1176" s="3"/>
      <c r="W1176" s="3"/>
      <c r="X1176" s="3"/>
    </row>
    <row r="1177" spans="1:24" ht="15" x14ac:dyDescent="0.25">
      <c r="A1177" s="14" t="s">
        <v>161</v>
      </c>
      <c r="B1177" s="14" t="s">
        <v>206</v>
      </c>
      <c r="C1177" s="16" t="s">
        <v>61</v>
      </c>
      <c r="D1177" s="18">
        <v>1.0999999999999999E-2</v>
      </c>
      <c r="E1177" s="18">
        <v>5.0000000000000001E-3</v>
      </c>
      <c r="F1177" s="18">
        <v>83</v>
      </c>
      <c r="G1177" s="18">
        <v>77</v>
      </c>
      <c r="H1177" s="18">
        <v>0.17399999999999999</v>
      </c>
      <c r="I1177" s="18">
        <v>0.67300000000000004</v>
      </c>
      <c r="J1177" s="18">
        <v>0.153</v>
      </c>
      <c r="K1177" s="18">
        <v>7184250</v>
      </c>
      <c r="L1177" s="18">
        <v>0.73299999999999998</v>
      </c>
      <c r="M1177" s="18">
        <f t="shared" si="10"/>
        <v>0</v>
      </c>
      <c r="N1177" s="9"/>
      <c r="O1177" s="3"/>
      <c r="P1177" s="3"/>
      <c r="Q1177" s="3"/>
      <c r="R1177" s="3"/>
      <c r="S1177" s="3"/>
      <c r="T1177" s="3"/>
      <c r="U1177" s="3"/>
      <c r="V1177" s="3"/>
      <c r="W1177" s="3"/>
      <c r="X1177" s="3"/>
    </row>
    <row r="1178" spans="1:24" ht="15" x14ac:dyDescent="0.25">
      <c r="A1178" s="14" t="s">
        <v>161</v>
      </c>
      <c r="B1178" s="14" t="s">
        <v>207</v>
      </c>
      <c r="C1178" s="16" t="s">
        <v>61</v>
      </c>
      <c r="D1178" s="18">
        <v>2.1000000000000001E-2</v>
      </c>
      <c r="E1178" s="18">
        <v>3.4000000000000002E-2</v>
      </c>
      <c r="F1178" s="18">
        <v>74</v>
      </c>
      <c r="G1178" s="18">
        <v>66</v>
      </c>
      <c r="H1178" s="18">
        <v>0.307</v>
      </c>
      <c r="I1178" s="18">
        <v>0.63400000000000001</v>
      </c>
      <c r="J1178" s="18">
        <v>0.06</v>
      </c>
      <c r="K1178" s="18">
        <v>63174483</v>
      </c>
      <c r="L1178" s="18">
        <v>0.64700000000000002</v>
      </c>
      <c r="M1178" s="18">
        <f t="shared" si="10"/>
        <v>1</v>
      </c>
      <c r="N1178" s="9"/>
      <c r="O1178" s="3"/>
      <c r="P1178" s="3"/>
      <c r="Q1178" s="3"/>
      <c r="R1178" s="3"/>
      <c r="S1178" s="3"/>
      <c r="T1178" s="3"/>
      <c r="U1178" s="3"/>
      <c r="V1178" s="3"/>
      <c r="W1178" s="3"/>
      <c r="X1178" s="3"/>
    </row>
    <row r="1179" spans="1:24" ht="15" x14ac:dyDescent="0.25">
      <c r="A1179" s="14" t="s">
        <v>161</v>
      </c>
      <c r="B1179" s="14" t="s">
        <v>208</v>
      </c>
      <c r="C1179" s="16" t="s">
        <v>61</v>
      </c>
      <c r="D1179" s="18">
        <v>8.0000000000000002E-3</v>
      </c>
      <c r="E1179" s="18">
        <v>1.6E-2</v>
      </c>
      <c r="F1179" s="18">
        <v>74</v>
      </c>
      <c r="G1179" s="18">
        <v>62</v>
      </c>
      <c r="H1179" s="18">
        <v>0.17499999999999999</v>
      </c>
      <c r="I1179" s="18">
        <v>0.68799999999999994</v>
      </c>
      <c r="J1179" s="18">
        <v>0.13800000000000001</v>
      </c>
      <c r="K1179" s="18">
        <v>49175848</v>
      </c>
      <c r="L1179" s="18">
        <v>0.67100000000000004</v>
      </c>
      <c r="M1179" s="18">
        <f t="shared" si="10"/>
        <v>1</v>
      </c>
      <c r="N1179" s="9"/>
      <c r="O1179" s="3"/>
      <c r="P1179" s="3"/>
      <c r="Q1179" s="3"/>
      <c r="R1179" s="3"/>
      <c r="S1179" s="3"/>
      <c r="T1179" s="3"/>
      <c r="U1179" s="3"/>
      <c r="V1179" s="3"/>
      <c r="W1179" s="3"/>
      <c r="X1179" s="3"/>
    </row>
    <row r="1180" spans="1:24" ht="15" x14ac:dyDescent="0.25">
      <c r="A1180" s="14" t="s">
        <v>161</v>
      </c>
      <c r="B1180" s="14" t="s">
        <v>209</v>
      </c>
      <c r="C1180" s="16" t="s">
        <v>61</v>
      </c>
      <c r="D1180" s="18">
        <v>1.2E-2</v>
      </c>
      <c r="E1180" s="18">
        <v>6.0000000000000001E-3</v>
      </c>
      <c r="F1180" s="18">
        <v>80</v>
      </c>
      <c r="G1180" s="18">
        <v>75</v>
      </c>
      <c r="H1180" s="18">
        <v>0.19</v>
      </c>
      <c r="I1180" s="18">
        <v>0.65200000000000002</v>
      </c>
      <c r="J1180" s="18">
        <v>0.158</v>
      </c>
      <c r="K1180" s="18">
        <v>58892514</v>
      </c>
      <c r="L1180" s="18">
        <v>0.78700000000000003</v>
      </c>
      <c r="M1180" s="18">
        <f t="shared" si="10"/>
        <v>1</v>
      </c>
      <c r="N1180" s="9"/>
      <c r="O1180" s="3"/>
      <c r="P1180" s="3"/>
      <c r="Q1180" s="3"/>
      <c r="R1180" s="3"/>
      <c r="S1180" s="3"/>
      <c r="T1180" s="3"/>
      <c r="U1180" s="3"/>
      <c r="V1180" s="3"/>
      <c r="W1180" s="3"/>
      <c r="X1180" s="3"/>
    </row>
    <row r="1181" spans="1:24" ht="15" x14ac:dyDescent="0.25">
      <c r="A1181" s="14" t="s">
        <v>161</v>
      </c>
      <c r="B1181" s="14" t="s">
        <v>162</v>
      </c>
      <c r="C1181" s="16" t="s">
        <v>114</v>
      </c>
      <c r="D1181" s="18">
        <v>1.7999999999999999E-2</v>
      </c>
      <c r="E1181" s="18">
        <v>2.1999999999999999E-2</v>
      </c>
      <c r="F1181" s="18">
        <v>78</v>
      </c>
      <c r="G1181" s="18">
        <v>72</v>
      </c>
      <c r="H1181" s="18">
        <v>0.29699999999999999</v>
      </c>
      <c r="I1181" s="18">
        <v>0.63200000000000001</v>
      </c>
      <c r="J1181" s="18">
        <v>7.0999999999999994E-2</v>
      </c>
      <c r="K1181" s="18">
        <v>3064111</v>
      </c>
      <c r="L1181" s="18">
        <v>0.42399999999999999</v>
      </c>
      <c r="M1181" s="18">
        <f t="shared" si="10"/>
        <v>0</v>
      </c>
      <c r="N1181" s="9"/>
      <c r="O1181" s="3"/>
      <c r="P1181" s="3"/>
      <c r="Q1181" s="3"/>
      <c r="R1181" s="3"/>
      <c r="S1181" s="3"/>
      <c r="T1181" s="3"/>
      <c r="U1181" s="3"/>
      <c r="V1181" s="3"/>
      <c r="W1181" s="3"/>
      <c r="X1181" s="3"/>
    </row>
    <row r="1182" spans="1:24" ht="15" x14ac:dyDescent="0.25">
      <c r="A1182" s="14" t="s">
        <v>161</v>
      </c>
      <c r="B1182" s="14" t="s">
        <v>163</v>
      </c>
      <c r="C1182" s="16" t="s">
        <v>114</v>
      </c>
      <c r="D1182" s="18">
        <v>1.2E-2</v>
      </c>
      <c r="E1182" s="18">
        <v>4.0000000000000001E-3</v>
      </c>
      <c r="F1182" s="19">
        <v>71.105000000000004</v>
      </c>
      <c r="G1182" s="19">
        <v>66.415000000000006</v>
      </c>
      <c r="H1182" s="19">
        <v>0.30299999999999999</v>
      </c>
      <c r="I1182" s="19">
        <v>0.623</v>
      </c>
      <c r="J1182" s="19">
        <v>7.2999999999999995E-2</v>
      </c>
      <c r="K1182" s="18">
        <v>68000</v>
      </c>
      <c r="L1182" s="18">
        <v>0.92100000000000004</v>
      </c>
      <c r="M1182" s="18">
        <f t="shared" si="10"/>
        <v>0</v>
      </c>
      <c r="N1182" s="9"/>
      <c r="O1182" s="3"/>
      <c r="P1182" s="3"/>
      <c r="Q1182" s="3"/>
      <c r="R1182" s="3"/>
      <c r="S1182" s="3"/>
      <c r="T1182" s="3"/>
      <c r="U1182" s="3"/>
      <c r="V1182" s="3"/>
      <c r="W1182" s="3"/>
      <c r="X1182" s="3"/>
    </row>
    <row r="1183" spans="1:24" ht="15" x14ac:dyDescent="0.25">
      <c r="A1183" s="14" t="s">
        <v>161</v>
      </c>
      <c r="B1183" s="14" t="s">
        <v>164</v>
      </c>
      <c r="C1183" s="16" t="s">
        <v>114</v>
      </c>
      <c r="D1183" s="18">
        <v>8.9999999999999993E-3</v>
      </c>
      <c r="E1183" s="18">
        <v>5.0000000000000001E-3</v>
      </c>
      <c r="F1183" s="18">
        <v>82</v>
      </c>
      <c r="G1183" s="18">
        <v>76</v>
      </c>
      <c r="H1183" s="18">
        <v>0.16800000000000001</v>
      </c>
      <c r="I1183" s="18">
        <v>0.67600000000000005</v>
      </c>
      <c r="J1183" s="18">
        <v>0.156</v>
      </c>
      <c r="K1183" s="18">
        <v>8042293</v>
      </c>
      <c r="L1183" s="18">
        <v>0.65800000000000003</v>
      </c>
      <c r="M1183" s="18">
        <f t="shared" si="10"/>
        <v>0</v>
      </c>
      <c r="N1183" s="9"/>
      <c r="O1183" s="3"/>
      <c r="P1183" s="3"/>
      <c r="Q1183" s="3"/>
      <c r="R1183" s="3"/>
      <c r="S1183" s="3"/>
      <c r="T1183" s="3"/>
      <c r="U1183" s="3"/>
      <c r="V1183" s="3"/>
      <c r="W1183" s="3"/>
      <c r="X1183" s="3"/>
    </row>
    <row r="1184" spans="1:24" ht="15" x14ac:dyDescent="0.25">
      <c r="A1184" s="14" t="s">
        <v>161</v>
      </c>
      <c r="B1184" s="14" t="s">
        <v>165</v>
      </c>
      <c r="C1184" s="16" t="s">
        <v>114</v>
      </c>
      <c r="D1184" s="18">
        <v>8.9999999999999993E-3</v>
      </c>
      <c r="E1184" s="18">
        <v>0.01</v>
      </c>
      <c r="F1184" s="18">
        <v>75</v>
      </c>
      <c r="G1184" s="18">
        <v>63</v>
      </c>
      <c r="H1184" s="18">
        <v>0.17899999999999999</v>
      </c>
      <c r="I1184" s="18">
        <v>0.68400000000000005</v>
      </c>
      <c r="J1184" s="18">
        <v>0.13700000000000001</v>
      </c>
      <c r="K1184" s="18">
        <v>9928000</v>
      </c>
      <c r="L1184" s="18">
        <v>0.70499999999999996</v>
      </c>
      <c r="M1184" s="18">
        <f t="shared" si="10"/>
        <v>0</v>
      </c>
      <c r="N1184" s="9"/>
      <c r="O1184" s="3"/>
      <c r="P1184" s="3"/>
      <c r="Q1184" s="3"/>
      <c r="R1184" s="3"/>
      <c r="S1184" s="3"/>
      <c r="T1184" s="3"/>
      <c r="U1184" s="3"/>
      <c r="V1184" s="3"/>
      <c r="W1184" s="3"/>
      <c r="X1184" s="3"/>
    </row>
    <row r="1185" spans="1:24" ht="15" x14ac:dyDescent="0.25">
      <c r="A1185" s="14" t="s">
        <v>161</v>
      </c>
      <c r="B1185" s="14" t="s">
        <v>166</v>
      </c>
      <c r="C1185" s="16" t="s">
        <v>114</v>
      </c>
      <c r="D1185" s="18">
        <v>1.0999999999999999E-2</v>
      </c>
      <c r="E1185" s="18">
        <v>5.0000000000000001E-3</v>
      </c>
      <c r="F1185" s="18">
        <v>81</v>
      </c>
      <c r="G1185" s="18">
        <v>75</v>
      </c>
      <c r="H1185" s="18">
        <v>0.17499999999999999</v>
      </c>
      <c r="I1185" s="18">
        <v>0.65500000000000003</v>
      </c>
      <c r="J1185" s="18">
        <v>0.17</v>
      </c>
      <c r="K1185" s="18">
        <v>10286570</v>
      </c>
      <c r="L1185" s="18">
        <v>0.97199999999999998</v>
      </c>
      <c r="M1185" s="18">
        <f t="shared" si="10"/>
        <v>0</v>
      </c>
      <c r="N1185" s="9"/>
      <c r="O1185" s="3"/>
      <c r="P1185" s="3"/>
      <c r="Q1185" s="3"/>
      <c r="R1185" s="3"/>
      <c r="S1185" s="3"/>
      <c r="T1185" s="3"/>
      <c r="U1185" s="3"/>
      <c r="V1185" s="3"/>
      <c r="W1185" s="3"/>
      <c r="X1185" s="3"/>
    </row>
    <row r="1186" spans="1:24" ht="15" x14ac:dyDescent="0.25">
      <c r="A1186" s="14" t="s">
        <v>161</v>
      </c>
      <c r="B1186" s="14" t="s">
        <v>167</v>
      </c>
      <c r="C1186" s="16" t="s">
        <v>114</v>
      </c>
      <c r="D1186" s="18">
        <v>0.01</v>
      </c>
      <c r="E1186" s="18">
        <v>8.0000000000000002E-3</v>
      </c>
      <c r="F1186" s="18">
        <v>77</v>
      </c>
      <c r="G1186" s="18">
        <v>73</v>
      </c>
      <c r="H1186" s="18">
        <v>0.19900000000000001</v>
      </c>
      <c r="I1186" s="18">
        <v>0.68899999999999995</v>
      </c>
      <c r="J1186" s="18">
        <v>0.112</v>
      </c>
      <c r="K1186" s="18">
        <v>3879353</v>
      </c>
      <c r="L1186" s="18">
        <v>0.39300000000000002</v>
      </c>
      <c r="M1186" s="18">
        <f t="shared" si="10"/>
        <v>0</v>
      </c>
      <c r="N1186" s="9"/>
      <c r="O1186" s="3"/>
      <c r="P1186" s="3"/>
      <c r="Q1186" s="3"/>
      <c r="R1186" s="3"/>
      <c r="S1186" s="3"/>
      <c r="T1186" s="3"/>
      <c r="U1186" s="3"/>
      <c r="V1186" s="3"/>
      <c r="W1186" s="3"/>
      <c r="X1186" s="3"/>
    </row>
    <row r="1187" spans="1:24" ht="15" x14ac:dyDescent="0.25">
      <c r="A1187" s="14" t="s">
        <v>161</v>
      </c>
      <c r="B1187" s="14" t="s">
        <v>168</v>
      </c>
      <c r="C1187" s="16" t="s">
        <v>114</v>
      </c>
      <c r="D1187" s="18">
        <v>8.9999999999999993E-3</v>
      </c>
      <c r="E1187" s="18">
        <v>1.7000000000000001E-2</v>
      </c>
      <c r="F1187" s="18">
        <v>75</v>
      </c>
      <c r="G1187" s="18">
        <v>69</v>
      </c>
      <c r="H1187" s="18">
        <v>0.152</v>
      </c>
      <c r="I1187" s="18">
        <v>0.68</v>
      </c>
      <c r="J1187" s="18">
        <v>0.16800000000000001</v>
      </c>
      <c r="K1187" s="18">
        <v>8020282</v>
      </c>
      <c r="L1187" s="18">
        <v>0.69199999999999995</v>
      </c>
      <c r="M1187" s="18">
        <f t="shared" si="10"/>
        <v>0</v>
      </c>
      <c r="N1187" s="9"/>
      <c r="O1187" s="3"/>
      <c r="P1187" s="3"/>
      <c r="Q1187" s="3"/>
      <c r="R1187" s="3"/>
      <c r="S1187" s="3"/>
      <c r="T1187" s="3"/>
      <c r="U1187" s="3"/>
      <c r="V1187" s="3"/>
      <c r="W1187" s="3"/>
      <c r="X1187" s="3"/>
    </row>
    <row r="1188" spans="1:24" ht="15" x14ac:dyDescent="0.25">
      <c r="A1188" s="14" t="s">
        <v>161</v>
      </c>
      <c r="B1188" s="14" t="s">
        <v>169</v>
      </c>
      <c r="C1188" s="16" t="s">
        <v>114</v>
      </c>
      <c r="D1188" s="18">
        <v>8.9999999999999993E-3</v>
      </c>
      <c r="E1188" s="18">
        <v>7.0000000000000001E-3</v>
      </c>
      <c r="F1188" s="18">
        <v>78</v>
      </c>
      <c r="G1188" s="18">
        <v>71</v>
      </c>
      <c r="H1188" s="18">
        <v>0.16900000000000001</v>
      </c>
      <c r="I1188" s="18">
        <v>0.67200000000000004</v>
      </c>
      <c r="J1188" s="18">
        <v>0.159</v>
      </c>
      <c r="K1188" s="18">
        <v>4440000</v>
      </c>
      <c r="L1188" s="18">
        <v>0.55700000000000005</v>
      </c>
      <c r="M1188" s="18">
        <f t="shared" si="10"/>
        <v>0</v>
      </c>
      <c r="N1188" s="9"/>
      <c r="O1188" s="3"/>
      <c r="P1188" s="3"/>
      <c r="Q1188" s="3"/>
      <c r="R1188" s="3"/>
      <c r="S1188" s="3"/>
      <c r="T1188" s="3"/>
      <c r="U1188" s="3"/>
      <c r="V1188" s="3"/>
      <c r="W1188" s="3"/>
      <c r="X1188" s="3"/>
    </row>
    <row r="1189" spans="1:24" ht="15" x14ac:dyDescent="0.25">
      <c r="A1189" s="14" t="s">
        <v>161</v>
      </c>
      <c r="B1189" s="14" t="s">
        <v>170</v>
      </c>
      <c r="C1189" s="16" t="s">
        <v>114</v>
      </c>
      <c r="D1189" s="18">
        <v>1.2999999999999999E-2</v>
      </c>
      <c r="E1189" s="18">
        <v>5.0000000000000001E-3</v>
      </c>
      <c r="F1189" s="18">
        <v>80</v>
      </c>
      <c r="G1189" s="18">
        <v>76</v>
      </c>
      <c r="H1189" s="18">
        <v>0.219</v>
      </c>
      <c r="I1189" s="18">
        <v>0.67800000000000005</v>
      </c>
      <c r="J1189" s="18">
        <v>0.10299999999999999</v>
      </c>
      <c r="K1189" s="18">
        <v>961481</v>
      </c>
      <c r="L1189" s="18">
        <v>0.68799999999999994</v>
      </c>
      <c r="M1189" s="18">
        <f t="shared" si="10"/>
        <v>0</v>
      </c>
      <c r="N1189" s="9"/>
      <c r="O1189" s="3"/>
      <c r="P1189" s="3"/>
      <c r="Q1189" s="3"/>
      <c r="R1189" s="3"/>
      <c r="S1189" s="3"/>
      <c r="T1189" s="3"/>
      <c r="U1189" s="3"/>
      <c r="V1189" s="3"/>
      <c r="W1189" s="3"/>
      <c r="X1189" s="3"/>
    </row>
    <row r="1190" spans="1:24" ht="15" x14ac:dyDescent="0.25">
      <c r="A1190" s="14" t="s">
        <v>161</v>
      </c>
      <c r="B1190" s="14" t="s">
        <v>171</v>
      </c>
      <c r="C1190" s="16" t="s">
        <v>114</v>
      </c>
      <c r="D1190" s="18">
        <v>8.9999999999999993E-3</v>
      </c>
      <c r="E1190" s="18">
        <v>5.0000000000000001E-3</v>
      </c>
      <c r="F1190" s="18">
        <v>78</v>
      </c>
      <c r="G1190" s="18">
        <v>72</v>
      </c>
      <c r="H1190" s="18">
        <v>0.161</v>
      </c>
      <c r="I1190" s="18">
        <v>0.7</v>
      </c>
      <c r="J1190" s="18">
        <v>0.13900000000000001</v>
      </c>
      <c r="K1190" s="18">
        <v>10216605</v>
      </c>
      <c r="L1190" s="18">
        <v>0.73899999999999999</v>
      </c>
      <c r="M1190" s="18">
        <f t="shared" si="10"/>
        <v>0</v>
      </c>
      <c r="N1190" s="9"/>
      <c r="O1190" s="3"/>
      <c r="P1190" s="3"/>
      <c r="Q1190" s="3"/>
      <c r="R1190" s="3"/>
      <c r="S1190" s="3"/>
      <c r="T1190" s="3"/>
      <c r="U1190" s="3"/>
      <c r="V1190" s="3"/>
      <c r="W1190" s="3"/>
      <c r="X1190" s="3"/>
    </row>
    <row r="1191" spans="1:24" ht="15" x14ac:dyDescent="0.25">
      <c r="A1191" s="14" t="s">
        <v>161</v>
      </c>
      <c r="B1191" s="14" t="s">
        <v>172</v>
      </c>
      <c r="C1191" s="16" t="s">
        <v>114</v>
      </c>
      <c r="D1191" s="18">
        <v>1.2E-2</v>
      </c>
      <c r="E1191" s="18">
        <v>5.0000000000000001E-3</v>
      </c>
      <c r="F1191" s="18">
        <v>79</v>
      </c>
      <c r="G1191" s="18">
        <v>75</v>
      </c>
      <c r="H1191" s="18">
        <v>0.186</v>
      </c>
      <c r="I1191" s="18">
        <v>0.66500000000000004</v>
      </c>
      <c r="J1191" s="18">
        <v>0.14799999999999999</v>
      </c>
      <c r="K1191" s="18">
        <v>5358783</v>
      </c>
      <c r="L1191" s="18">
        <v>0.85199999999999998</v>
      </c>
      <c r="M1191" s="18">
        <f t="shared" si="10"/>
        <v>0</v>
      </c>
      <c r="N1191" s="9"/>
      <c r="O1191" s="3"/>
      <c r="P1191" s="3"/>
      <c r="Q1191" s="3"/>
      <c r="R1191" s="3"/>
      <c r="S1191" s="3"/>
      <c r="T1191" s="3"/>
      <c r="U1191" s="3"/>
      <c r="V1191" s="3"/>
      <c r="W1191" s="3"/>
      <c r="X1191" s="3"/>
    </row>
    <row r="1192" spans="1:24" ht="15" x14ac:dyDescent="0.25">
      <c r="A1192" s="14" t="s">
        <v>161</v>
      </c>
      <c r="B1192" s="14" t="s">
        <v>173</v>
      </c>
      <c r="C1192" s="16" t="s">
        <v>114</v>
      </c>
      <c r="D1192" s="18">
        <v>8.9999999999999993E-3</v>
      </c>
      <c r="E1192" s="18">
        <v>8.0000000000000002E-3</v>
      </c>
      <c r="F1192" s="18">
        <v>76</v>
      </c>
      <c r="G1192" s="18">
        <v>65</v>
      </c>
      <c r="H1192" s="18">
        <v>0.17399999999999999</v>
      </c>
      <c r="I1192" s="18">
        <v>0.67100000000000004</v>
      </c>
      <c r="J1192" s="18">
        <v>0.155</v>
      </c>
      <c r="K1192" s="18">
        <v>1388115</v>
      </c>
      <c r="L1192" s="18">
        <v>0.69199999999999995</v>
      </c>
      <c r="M1192" s="18">
        <f t="shared" si="10"/>
        <v>0</v>
      </c>
      <c r="N1192" s="9"/>
      <c r="O1192" s="3"/>
      <c r="P1192" s="3"/>
      <c r="Q1192" s="3"/>
      <c r="R1192" s="3"/>
      <c r="S1192" s="3"/>
      <c r="T1192" s="3"/>
      <c r="U1192" s="3"/>
      <c r="V1192" s="3"/>
      <c r="W1192" s="3"/>
      <c r="X1192" s="3"/>
    </row>
    <row r="1193" spans="1:24" ht="15" x14ac:dyDescent="0.25">
      <c r="A1193" s="14" t="s">
        <v>161</v>
      </c>
      <c r="B1193" s="14" t="s">
        <v>174</v>
      </c>
      <c r="C1193" s="16" t="s">
        <v>114</v>
      </c>
      <c r="D1193" s="19">
        <v>2.1999999999999999E-2</v>
      </c>
      <c r="E1193" s="19">
        <v>3.2000000000000001E-2</v>
      </c>
      <c r="F1193" s="18">
        <v>82</v>
      </c>
      <c r="G1193" s="18">
        <v>77</v>
      </c>
      <c r="H1193" s="19">
        <v>0.30299999999999999</v>
      </c>
      <c r="I1193" s="19">
        <v>0.623</v>
      </c>
      <c r="J1193" s="19">
        <v>7.2999999999999995E-2</v>
      </c>
      <c r="K1193" s="18">
        <v>47135</v>
      </c>
      <c r="L1193" s="18">
        <v>0.372</v>
      </c>
      <c r="M1193" s="18">
        <f t="shared" si="10"/>
        <v>0</v>
      </c>
      <c r="N1193" s="9"/>
      <c r="O1193" s="3"/>
      <c r="P1193" s="3"/>
      <c r="Q1193" s="3"/>
      <c r="R1193" s="3"/>
      <c r="S1193" s="3"/>
      <c r="T1193" s="3"/>
      <c r="U1193" s="3"/>
      <c r="V1193" s="3"/>
      <c r="W1193" s="3"/>
      <c r="X1193" s="3"/>
    </row>
    <row r="1194" spans="1:24" ht="15" x14ac:dyDescent="0.25">
      <c r="A1194" s="14" t="s">
        <v>161</v>
      </c>
      <c r="B1194" s="14" t="s">
        <v>175</v>
      </c>
      <c r="C1194" s="16" t="s">
        <v>114</v>
      </c>
      <c r="D1194" s="18">
        <v>1.0999999999999999E-2</v>
      </c>
      <c r="E1194" s="18">
        <v>3.0000000000000001E-3</v>
      </c>
      <c r="F1194" s="18">
        <v>82</v>
      </c>
      <c r="G1194" s="18">
        <v>75</v>
      </c>
      <c r="H1194" s="18">
        <v>0.18</v>
      </c>
      <c r="I1194" s="18">
        <v>0.66900000000000004</v>
      </c>
      <c r="J1194" s="18">
        <v>0.151</v>
      </c>
      <c r="K1194" s="18">
        <v>5188008</v>
      </c>
      <c r="L1194" s="18">
        <v>0.82399999999999995</v>
      </c>
      <c r="M1194" s="18">
        <f t="shared" si="10"/>
        <v>0</v>
      </c>
      <c r="N1194" s="9"/>
      <c r="O1194" s="3"/>
      <c r="P1194" s="3"/>
      <c r="Q1194" s="3"/>
      <c r="R1194" s="3"/>
      <c r="S1194" s="3"/>
      <c r="T1194" s="3"/>
      <c r="U1194" s="3"/>
      <c r="V1194" s="3"/>
      <c r="W1194" s="3"/>
      <c r="X1194" s="3"/>
    </row>
    <row r="1195" spans="1:24" ht="15" x14ac:dyDescent="0.25">
      <c r="A1195" s="14" t="s">
        <v>161</v>
      </c>
      <c r="B1195" s="14" t="s">
        <v>176</v>
      </c>
      <c r="C1195" s="16" t="s">
        <v>114</v>
      </c>
      <c r="D1195" s="18">
        <v>1.2999999999999999E-2</v>
      </c>
      <c r="E1195" s="18">
        <v>4.0000000000000001E-3</v>
      </c>
      <c r="F1195" s="18">
        <v>83</v>
      </c>
      <c r="G1195" s="18">
        <v>76</v>
      </c>
      <c r="H1195" s="18">
        <v>0.188</v>
      </c>
      <c r="I1195" s="18">
        <v>0.65100000000000002</v>
      </c>
      <c r="J1195" s="18">
        <v>0.161</v>
      </c>
      <c r="K1195" s="18">
        <v>61355725</v>
      </c>
      <c r="L1195" s="18">
        <v>0.76100000000000001</v>
      </c>
      <c r="M1195" s="18">
        <f t="shared" si="10"/>
        <v>1</v>
      </c>
      <c r="N1195" s="9"/>
      <c r="O1195" s="3"/>
      <c r="P1195" s="3"/>
      <c r="Q1195" s="3"/>
      <c r="R1195" s="3"/>
      <c r="S1195" s="3"/>
      <c r="T1195" s="3"/>
      <c r="U1195" s="3"/>
      <c r="V1195" s="3"/>
      <c r="W1195" s="3"/>
      <c r="X1195" s="3"/>
    </row>
    <row r="1196" spans="1:24" ht="15" x14ac:dyDescent="0.25">
      <c r="A1196" s="14" t="s">
        <v>161</v>
      </c>
      <c r="B1196" s="14" t="s">
        <v>177</v>
      </c>
      <c r="C1196" s="16" t="s">
        <v>114</v>
      </c>
      <c r="D1196" s="18">
        <v>8.9999999999999993E-3</v>
      </c>
      <c r="E1196" s="18">
        <v>4.0000000000000001E-3</v>
      </c>
      <c r="F1196" s="18">
        <v>81</v>
      </c>
      <c r="G1196" s="18">
        <v>76</v>
      </c>
      <c r="H1196" s="18">
        <v>0.154</v>
      </c>
      <c r="I1196" s="18">
        <v>0.67900000000000005</v>
      </c>
      <c r="J1196" s="18">
        <v>0.16800000000000001</v>
      </c>
      <c r="K1196" s="18">
        <v>82349925</v>
      </c>
      <c r="L1196" s="18">
        <v>0.73099999999999998</v>
      </c>
      <c r="M1196" s="18">
        <f t="shared" si="10"/>
        <v>1</v>
      </c>
      <c r="N1196" s="9"/>
      <c r="O1196" s="3"/>
      <c r="P1196" s="3"/>
      <c r="Q1196" s="3"/>
      <c r="R1196" s="3"/>
      <c r="S1196" s="3"/>
      <c r="T1196" s="3"/>
      <c r="U1196" s="3"/>
      <c r="V1196" s="3"/>
      <c r="W1196" s="3"/>
      <c r="X1196" s="3"/>
    </row>
    <row r="1197" spans="1:24" ht="15" x14ac:dyDescent="0.25">
      <c r="A1197" s="14" t="s">
        <v>161</v>
      </c>
      <c r="B1197" s="14" t="s">
        <v>178</v>
      </c>
      <c r="C1197" s="16" t="s">
        <v>114</v>
      </c>
      <c r="D1197" s="18">
        <v>8.9999999999999993E-3</v>
      </c>
      <c r="E1197" s="18">
        <v>6.0000000000000001E-3</v>
      </c>
      <c r="F1197" s="18">
        <v>81</v>
      </c>
      <c r="G1197" s="18">
        <v>76</v>
      </c>
      <c r="H1197" s="18">
        <v>0.15</v>
      </c>
      <c r="I1197" s="18">
        <v>0.67800000000000005</v>
      </c>
      <c r="J1197" s="18">
        <v>0.17199999999999999</v>
      </c>
      <c r="K1197" s="18">
        <v>10951764</v>
      </c>
      <c r="L1197" s="18">
        <v>0.72899999999999998</v>
      </c>
      <c r="M1197" s="18">
        <f t="shared" si="10"/>
        <v>0</v>
      </c>
      <c r="N1197" s="9"/>
      <c r="O1197" s="3"/>
      <c r="P1197" s="3"/>
      <c r="Q1197" s="3"/>
      <c r="R1197" s="3"/>
      <c r="S1197" s="3"/>
      <c r="T1197" s="3"/>
      <c r="U1197" s="3"/>
      <c r="V1197" s="3"/>
      <c r="W1197" s="3"/>
      <c r="X1197" s="3"/>
    </row>
    <row r="1198" spans="1:24" ht="15" x14ac:dyDescent="0.25">
      <c r="A1198" s="14" t="s">
        <v>161</v>
      </c>
      <c r="B1198" s="14" t="s">
        <v>179</v>
      </c>
      <c r="C1198" s="16" t="s">
        <v>114</v>
      </c>
      <c r="D1198" s="18">
        <v>0.01</v>
      </c>
      <c r="E1198" s="18">
        <v>8.9999999999999993E-3</v>
      </c>
      <c r="F1198" s="18">
        <v>77</v>
      </c>
      <c r="G1198" s="18">
        <v>68</v>
      </c>
      <c r="H1198" s="18">
        <v>0.16600000000000001</v>
      </c>
      <c r="I1198" s="18">
        <v>0.68200000000000005</v>
      </c>
      <c r="J1198" s="18">
        <v>0.153</v>
      </c>
      <c r="K1198" s="18">
        <v>10187576</v>
      </c>
      <c r="L1198" s="18">
        <v>0.64700000000000002</v>
      </c>
      <c r="M1198" s="18">
        <f t="shared" si="10"/>
        <v>0</v>
      </c>
      <c r="N1198" s="9"/>
      <c r="O1198" s="3"/>
      <c r="P1198" s="3"/>
      <c r="Q1198" s="3"/>
      <c r="R1198" s="3"/>
      <c r="S1198" s="3"/>
      <c r="T1198" s="3"/>
      <c r="U1198" s="3"/>
      <c r="V1198" s="3"/>
      <c r="W1198" s="3"/>
      <c r="X1198" s="3"/>
    </row>
    <row r="1199" spans="1:24" ht="15" x14ac:dyDescent="0.25">
      <c r="A1199" s="14" t="s">
        <v>161</v>
      </c>
      <c r="B1199" s="14" t="s">
        <v>180</v>
      </c>
      <c r="C1199" s="16" t="s">
        <v>114</v>
      </c>
      <c r="D1199" s="18">
        <v>1.4E-2</v>
      </c>
      <c r="E1199" s="18">
        <v>3.0000000000000001E-3</v>
      </c>
      <c r="F1199" s="18">
        <v>83</v>
      </c>
      <c r="G1199" s="18">
        <v>78</v>
      </c>
      <c r="H1199" s="18">
        <v>0.23</v>
      </c>
      <c r="I1199" s="18">
        <v>0.65300000000000002</v>
      </c>
      <c r="J1199" s="18">
        <v>0.11600000000000001</v>
      </c>
      <c r="K1199" s="18">
        <v>284968</v>
      </c>
      <c r="L1199" s="18">
        <v>0.92500000000000004</v>
      </c>
      <c r="M1199" s="18">
        <f t="shared" si="10"/>
        <v>0</v>
      </c>
      <c r="N1199" s="9"/>
      <c r="O1199" s="3"/>
      <c r="P1199" s="3"/>
      <c r="Q1199" s="3"/>
      <c r="R1199" s="3"/>
      <c r="S1199" s="3"/>
      <c r="T1199" s="3"/>
      <c r="U1199" s="3"/>
      <c r="V1199" s="3"/>
      <c r="W1199" s="3"/>
      <c r="X1199" s="3"/>
    </row>
    <row r="1200" spans="1:24" ht="15" x14ac:dyDescent="0.25">
      <c r="A1200" s="14" t="s">
        <v>161</v>
      </c>
      <c r="B1200" s="14" t="s">
        <v>181</v>
      </c>
      <c r="C1200" s="16" t="s">
        <v>114</v>
      </c>
      <c r="D1200" s="18">
        <v>1.4999999999999999E-2</v>
      </c>
      <c r="E1200" s="18">
        <v>6.0000000000000001E-3</v>
      </c>
      <c r="F1200" s="18">
        <v>80</v>
      </c>
      <c r="G1200" s="18">
        <v>75</v>
      </c>
      <c r="H1200" s="18">
        <v>0.214</v>
      </c>
      <c r="I1200" s="18">
        <v>0.67400000000000004</v>
      </c>
      <c r="J1200" s="18">
        <v>0.112</v>
      </c>
      <c r="K1200" s="18">
        <v>3866243</v>
      </c>
      <c r="L1200" s="18">
        <v>0.59399999999999997</v>
      </c>
      <c r="M1200" s="18">
        <f t="shared" si="10"/>
        <v>0</v>
      </c>
      <c r="N1200" s="9"/>
      <c r="O1200" s="3"/>
      <c r="P1200" s="3"/>
      <c r="Q1200" s="3"/>
      <c r="R1200" s="3"/>
      <c r="S1200" s="3"/>
      <c r="T1200" s="3"/>
      <c r="U1200" s="3"/>
      <c r="V1200" s="3"/>
      <c r="W1200" s="3"/>
      <c r="X1200" s="3"/>
    </row>
    <row r="1201" spans="1:24" ht="15" x14ac:dyDescent="0.25">
      <c r="A1201" s="14" t="s">
        <v>161</v>
      </c>
      <c r="B1201" s="14" t="s">
        <v>182</v>
      </c>
      <c r="C1201" s="16" t="s">
        <v>114</v>
      </c>
      <c r="D1201" s="19">
        <v>2.1999999999999999E-2</v>
      </c>
      <c r="E1201" s="19">
        <v>3.2000000000000001E-2</v>
      </c>
      <c r="F1201" s="19">
        <v>71.105000000000004</v>
      </c>
      <c r="G1201" s="19">
        <v>66.415000000000006</v>
      </c>
      <c r="H1201" s="19">
        <v>0.30299999999999999</v>
      </c>
      <c r="I1201" s="19">
        <v>0.623</v>
      </c>
      <c r="J1201" s="19">
        <v>7.2999999999999995E-2</v>
      </c>
      <c r="K1201" s="18">
        <v>77616</v>
      </c>
      <c r="L1201" s="18">
        <v>0.51800000000000002</v>
      </c>
      <c r="M1201" s="18">
        <f t="shared" si="10"/>
        <v>0</v>
      </c>
      <c r="N1201" s="9"/>
      <c r="O1201" s="3"/>
      <c r="P1201" s="3"/>
      <c r="Q1201" s="3"/>
      <c r="R1201" s="3"/>
      <c r="S1201" s="3"/>
      <c r="T1201" s="3"/>
      <c r="U1201" s="3"/>
      <c r="V1201" s="3"/>
      <c r="W1201" s="3"/>
      <c r="X1201" s="3"/>
    </row>
    <row r="1202" spans="1:24" ht="15" x14ac:dyDescent="0.25">
      <c r="A1202" s="14" t="s">
        <v>161</v>
      </c>
      <c r="B1202" s="14" t="s">
        <v>183</v>
      </c>
      <c r="C1202" s="16" t="s">
        <v>114</v>
      </c>
      <c r="D1202" s="18">
        <v>8.9999999999999993E-3</v>
      </c>
      <c r="E1202" s="18">
        <v>4.0000000000000001E-3</v>
      </c>
      <c r="F1202" s="18">
        <v>83</v>
      </c>
      <c r="G1202" s="18">
        <v>77</v>
      </c>
      <c r="H1202" s="18">
        <v>0.14299999999999999</v>
      </c>
      <c r="I1202" s="18">
        <v>0.67200000000000004</v>
      </c>
      <c r="J1202" s="18">
        <v>0.186</v>
      </c>
      <c r="K1202" s="18">
        <v>56974100</v>
      </c>
      <c r="L1202" s="18">
        <v>0.67300000000000004</v>
      </c>
      <c r="M1202" s="18">
        <f t="shared" si="10"/>
        <v>1</v>
      </c>
      <c r="N1202" s="9"/>
      <c r="O1202" s="3"/>
      <c r="P1202" s="3"/>
      <c r="Q1202" s="3"/>
      <c r="R1202" s="3"/>
      <c r="S1202" s="3"/>
      <c r="T1202" s="3"/>
      <c r="U1202" s="3"/>
      <c r="V1202" s="3"/>
      <c r="W1202" s="3"/>
      <c r="X1202" s="3"/>
    </row>
    <row r="1203" spans="1:24" ht="15" x14ac:dyDescent="0.25">
      <c r="A1203" s="14" t="s">
        <v>161</v>
      </c>
      <c r="B1203" s="14" t="s">
        <v>184</v>
      </c>
      <c r="C1203" s="16" t="s">
        <v>114</v>
      </c>
      <c r="D1203" s="18">
        <v>2.1999999999999999E-2</v>
      </c>
      <c r="E1203" s="19">
        <v>3.2000000000000001E-2</v>
      </c>
      <c r="F1203" s="18">
        <v>70</v>
      </c>
      <c r="G1203" s="18">
        <v>66</v>
      </c>
      <c r="H1203" s="19">
        <v>0.30299999999999999</v>
      </c>
      <c r="I1203" s="19">
        <v>0.623</v>
      </c>
      <c r="J1203" s="19">
        <v>7.2999999999999995E-2</v>
      </c>
      <c r="K1203" s="18">
        <v>1701154</v>
      </c>
      <c r="L1203" s="19">
        <v>0.56100000000000005</v>
      </c>
      <c r="M1203" s="18">
        <f t="shared" si="10"/>
        <v>0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</row>
    <row r="1204" spans="1:24" ht="15" x14ac:dyDescent="0.25">
      <c r="A1204" s="14" t="s">
        <v>161</v>
      </c>
      <c r="B1204" s="14" t="s">
        <v>185</v>
      </c>
      <c r="C1204" s="16" t="s">
        <v>114</v>
      </c>
      <c r="D1204" s="18">
        <v>8.0000000000000002E-3</v>
      </c>
      <c r="E1204" s="18">
        <v>1.4E-2</v>
      </c>
      <c r="F1204" s="18">
        <v>77</v>
      </c>
      <c r="G1204" s="18">
        <v>65</v>
      </c>
      <c r="H1204" s="18">
        <v>0.17199999999999999</v>
      </c>
      <c r="I1204" s="18">
        <v>0.67400000000000004</v>
      </c>
      <c r="J1204" s="18">
        <v>0.154</v>
      </c>
      <c r="K1204" s="18">
        <v>2337170</v>
      </c>
      <c r="L1204" s="18">
        <v>0.68</v>
      </c>
      <c r="M1204" s="18">
        <f t="shared" si="10"/>
        <v>0</v>
      </c>
      <c r="N1204" s="9"/>
      <c r="O1204" s="3"/>
      <c r="P1204" s="3"/>
      <c r="Q1204" s="3"/>
      <c r="R1204" s="3"/>
      <c r="S1204" s="3"/>
      <c r="T1204" s="3"/>
      <c r="U1204" s="3"/>
      <c r="V1204" s="3"/>
      <c r="W1204" s="3"/>
      <c r="X1204" s="3"/>
    </row>
    <row r="1205" spans="1:24" ht="15" x14ac:dyDescent="0.25">
      <c r="A1205" s="14" t="s">
        <v>161</v>
      </c>
      <c r="B1205" s="14" t="s">
        <v>186</v>
      </c>
      <c r="C1205" s="16" t="s">
        <v>114</v>
      </c>
      <c r="D1205" s="18">
        <v>1.2E-2</v>
      </c>
      <c r="E1205" s="19">
        <v>3.2000000000000001E-2</v>
      </c>
      <c r="F1205" s="18">
        <v>82</v>
      </c>
      <c r="G1205" s="18">
        <v>76</v>
      </c>
      <c r="H1205" s="19">
        <v>0.30299999999999999</v>
      </c>
      <c r="I1205" s="19">
        <v>0.623</v>
      </c>
      <c r="J1205" s="19">
        <v>7.2999999999999995E-2</v>
      </c>
      <c r="K1205" s="18">
        <v>33475</v>
      </c>
      <c r="L1205" s="18">
        <v>0.15</v>
      </c>
      <c r="M1205" s="18">
        <f t="shared" si="10"/>
        <v>0</v>
      </c>
      <c r="N1205" s="9"/>
      <c r="O1205" s="3"/>
      <c r="P1205" s="3"/>
      <c r="Q1205" s="3"/>
      <c r="R1205" s="3"/>
      <c r="S1205" s="3"/>
      <c r="T1205" s="3"/>
      <c r="U1205" s="3"/>
      <c r="V1205" s="3"/>
      <c r="W1205" s="3"/>
      <c r="X1205" s="3"/>
    </row>
    <row r="1206" spans="1:24" ht="15" x14ac:dyDescent="0.25">
      <c r="A1206" s="14" t="s">
        <v>161</v>
      </c>
      <c r="B1206" s="14" t="s">
        <v>187</v>
      </c>
      <c r="C1206" s="16" t="s">
        <v>114</v>
      </c>
      <c r="D1206" s="18">
        <v>8.9999999999999993E-3</v>
      </c>
      <c r="E1206" s="18">
        <v>8.9999999999999993E-3</v>
      </c>
      <c r="F1206" s="18">
        <v>78</v>
      </c>
      <c r="G1206" s="18">
        <v>66</v>
      </c>
      <c r="H1206" s="18">
        <v>0.193</v>
      </c>
      <c r="I1206" s="18">
        <v>0.66500000000000004</v>
      </c>
      <c r="J1206" s="18">
        <v>0.14199999999999999</v>
      </c>
      <c r="K1206" s="18">
        <v>3470818</v>
      </c>
      <c r="L1206" s="18">
        <v>0.66900000000000004</v>
      </c>
      <c r="M1206" s="18">
        <f t="shared" si="10"/>
        <v>0</v>
      </c>
      <c r="N1206" s="9"/>
      <c r="O1206" s="3"/>
      <c r="P1206" s="3"/>
      <c r="Q1206" s="3"/>
      <c r="R1206" s="3"/>
      <c r="S1206" s="3"/>
      <c r="T1206" s="3"/>
      <c r="U1206" s="3"/>
      <c r="V1206" s="3"/>
      <c r="W1206" s="3"/>
      <c r="X1206" s="3"/>
    </row>
    <row r="1207" spans="1:24" ht="15" x14ac:dyDescent="0.25">
      <c r="A1207" s="14" t="s">
        <v>161</v>
      </c>
      <c r="B1207" s="14" t="s">
        <v>188</v>
      </c>
      <c r="C1207" s="16" t="s">
        <v>114</v>
      </c>
      <c r="D1207" s="18">
        <v>1.2E-2</v>
      </c>
      <c r="E1207" s="18">
        <v>4.0000000000000001E-3</v>
      </c>
      <c r="F1207" s="18">
        <v>81</v>
      </c>
      <c r="G1207" s="18">
        <v>75</v>
      </c>
      <c r="H1207" s="18">
        <v>0.19</v>
      </c>
      <c r="I1207" s="18">
        <v>0.66900000000000004</v>
      </c>
      <c r="J1207" s="18">
        <v>0.14199999999999999</v>
      </c>
      <c r="K1207" s="18">
        <v>441525</v>
      </c>
      <c r="L1207" s="18">
        <v>0.84799999999999998</v>
      </c>
      <c r="M1207" s="18">
        <f t="shared" si="10"/>
        <v>0</v>
      </c>
      <c r="N1207" s="9"/>
      <c r="O1207" s="3"/>
      <c r="P1207" s="3"/>
      <c r="Q1207" s="3"/>
      <c r="R1207" s="3"/>
      <c r="S1207" s="3"/>
      <c r="T1207" s="3"/>
      <c r="U1207" s="3"/>
      <c r="V1207" s="3"/>
      <c r="W1207" s="3"/>
      <c r="X1207" s="3"/>
    </row>
    <row r="1208" spans="1:24" ht="15" x14ac:dyDescent="0.25">
      <c r="A1208" s="14" t="s">
        <v>161</v>
      </c>
      <c r="B1208" s="14" t="s">
        <v>194</v>
      </c>
      <c r="C1208" s="16" t="s">
        <v>114</v>
      </c>
      <c r="D1208" s="18">
        <v>1.2E-2</v>
      </c>
      <c r="E1208" s="18">
        <v>1.4E-2</v>
      </c>
      <c r="F1208" s="18">
        <v>76</v>
      </c>
      <c r="G1208" s="18">
        <v>71</v>
      </c>
      <c r="H1208" s="18">
        <v>0.219</v>
      </c>
      <c r="I1208" s="18">
        <v>0.67900000000000005</v>
      </c>
      <c r="J1208" s="18">
        <v>0.10299999999999999</v>
      </c>
      <c r="K1208" s="18">
        <v>2065098</v>
      </c>
      <c r="L1208" s="18">
        <v>0.58299999999999996</v>
      </c>
      <c r="M1208" s="18">
        <f t="shared" si="10"/>
        <v>0</v>
      </c>
      <c r="N1208" s="9"/>
      <c r="O1208" s="3"/>
      <c r="P1208" s="3"/>
      <c r="Q1208" s="3"/>
      <c r="R1208" s="3"/>
      <c r="S1208" s="3"/>
      <c r="T1208" s="3"/>
      <c r="U1208" s="3"/>
      <c r="V1208" s="3"/>
      <c r="W1208" s="3"/>
      <c r="X1208" s="3"/>
    </row>
    <row r="1209" spans="1:24" ht="15" x14ac:dyDescent="0.25">
      <c r="A1209" s="14" t="s">
        <v>161</v>
      </c>
      <c r="B1209" s="14" t="s">
        <v>189</v>
      </c>
      <c r="C1209" s="16" t="s">
        <v>114</v>
      </c>
      <c r="D1209" s="18">
        <v>0.01</v>
      </c>
      <c r="E1209" s="18">
        <v>7.0000000000000001E-3</v>
      </c>
      <c r="F1209" s="18">
        <v>81</v>
      </c>
      <c r="G1209" s="18">
        <v>77</v>
      </c>
      <c r="H1209" s="18">
        <v>0.2</v>
      </c>
      <c r="I1209" s="18">
        <v>0.68799999999999994</v>
      </c>
      <c r="J1209" s="18">
        <v>0.111</v>
      </c>
      <c r="K1209" s="18">
        <v>393028</v>
      </c>
      <c r="L1209" s="18">
        <v>0.92600000000000005</v>
      </c>
      <c r="M1209" s="18">
        <f t="shared" si="10"/>
        <v>0</v>
      </c>
      <c r="N1209" s="9"/>
      <c r="O1209" s="3"/>
      <c r="P1209" s="3"/>
      <c r="Q1209" s="3"/>
      <c r="R1209" s="3"/>
      <c r="S1209" s="3"/>
      <c r="T1209" s="3"/>
      <c r="U1209" s="3"/>
      <c r="V1209" s="3"/>
      <c r="W1209" s="3"/>
      <c r="X1209" s="3"/>
    </row>
    <row r="1210" spans="1:24" ht="15" x14ac:dyDescent="0.25">
      <c r="A1210" s="14" t="s">
        <v>161</v>
      </c>
      <c r="B1210" s="14" t="s">
        <v>190</v>
      </c>
      <c r="C1210" s="16" t="s">
        <v>114</v>
      </c>
      <c r="D1210" s="18">
        <v>1.2E-2</v>
      </c>
      <c r="E1210" s="18">
        <v>2.4E-2</v>
      </c>
      <c r="F1210" s="18">
        <v>71</v>
      </c>
      <c r="G1210" s="18">
        <v>63</v>
      </c>
      <c r="H1210" s="18">
        <v>0.22800000000000001</v>
      </c>
      <c r="I1210" s="18">
        <v>0.66900000000000004</v>
      </c>
      <c r="J1210" s="18">
        <v>0.10199999999999999</v>
      </c>
      <c r="K1210" s="18">
        <v>3631462</v>
      </c>
      <c r="L1210" s="18">
        <v>0.45700000000000002</v>
      </c>
      <c r="M1210" s="18">
        <f t="shared" si="10"/>
        <v>0</v>
      </c>
      <c r="N1210" s="9"/>
      <c r="O1210" s="3"/>
      <c r="P1210" s="3"/>
      <c r="Q1210" s="3"/>
      <c r="R1210" s="3"/>
      <c r="S1210" s="3"/>
      <c r="T1210" s="3"/>
      <c r="U1210" s="3"/>
      <c r="V1210" s="3"/>
      <c r="W1210" s="3"/>
      <c r="X1210" s="3"/>
    </row>
    <row r="1211" spans="1:24" ht="15" x14ac:dyDescent="0.25">
      <c r="A1211" s="14" t="s">
        <v>161</v>
      </c>
      <c r="B1211" s="14" t="s">
        <v>191</v>
      </c>
      <c r="C1211" s="16" t="s">
        <v>114</v>
      </c>
      <c r="D1211" s="19">
        <v>2.1999999999999999E-2</v>
      </c>
      <c r="E1211" s="18">
        <v>4.0000000000000001E-3</v>
      </c>
      <c r="F1211" s="19">
        <v>71.105000000000004</v>
      </c>
      <c r="G1211" s="19">
        <v>66.415000000000006</v>
      </c>
      <c r="H1211" s="19">
        <v>0.30299999999999999</v>
      </c>
      <c r="I1211" s="19">
        <v>0.623</v>
      </c>
      <c r="J1211" s="19">
        <v>7.2999999999999995E-2</v>
      </c>
      <c r="K1211" s="18">
        <v>32366</v>
      </c>
      <c r="L1211" s="18">
        <v>1</v>
      </c>
      <c r="M1211" s="18">
        <f t="shared" si="10"/>
        <v>0</v>
      </c>
      <c r="N1211" s="9"/>
      <c r="O1211" s="3"/>
      <c r="P1211" s="3"/>
      <c r="Q1211" s="3"/>
      <c r="R1211" s="3"/>
      <c r="S1211" s="3"/>
      <c r="T1211" s="3"/>
      <c r="U1211" s="3"/>
      <c r="V1211" s="3"/>
      <c r="W1211" s="3"/>
      <c r="X1211" s="3"/>
    </row>
    <row r="1212" spans="1:24" ht="15" x14ac:dyDescent="0.25">
      <c r="A1212" s="14" t="s">
        <v>161</v>
      </c>
      <c r="B1212" s="14" t="s">
        <v>192</v>
      </c>
      <c r="C1212" s="16" t="s">
        <v>114</v>
      </c>
      <c r="D1212" s="18">
        <v>1.2999999999999999E-2</v>
      </c>
      <c r="E1212" s="18">
        <v>1.2E-2</v>
      </c>
      <c r="F1212" s="18">
        <v>77</v>
      </c>
      <c r="G1212" s="18">
        <v>71</v>
      </c>
      <c r="H1212" s="18">
        <v>0.21</v>
      </c>
      <c r="I1212" s="18">
        <v>0.67300000000000004</v>
      </c>
      <c r="J1212" s="18">
        <v>0.11700000000000001</v>
      </c>
      <c r="K1212" s="18">
        <v>611525</v>
      </c>
      <c r="L1212" s="18">
        <v>0.59599999999999997</v>
      </c>
      <c r="M1212" s="18">
        <f t="shared" si="10"/>
        <v>0</v>
      </c>
      <c r="N1212" s="9"/>
      <c r="O1212" s="3"/>
      <c r="P1212" s="3"/>
      <c r="Q1212" s="3"/>
      <c r="R1212" s="3"/>
      <c r="S1212" s="3"/>
      <c r="T1212" s="3"/>
      <c r="U1212" s="3"/>
      <c r="V1212" s="3"/>
      <c r="W1212" s="3"/>
      <c r="X1212" s="3"/>
    </row>
    <row r="1213" spans="1:24" ht="15" x14ac:dyDescent="0.25">
      <c r="A1213" s="14" t="s">
        <v>161</v>
      </c>
      <c r="B1213" s="14" t="s">
        <v>193</v>
      </c>
      <c r="C1213" s="16" t="s">
        <v>114</v>
      </c>
      <c r="D1213" s="18">
        <v>1.2999999999999999E-2</v>
      </c>
      <c r="E1213" s="18">
        <v>5.0000000000000001E-3</v>
      </c>
      <c r="F1213" s="18">
        <v>81</v>
      </c>
      <c r="G1213" s="18">
        <v>76</v>
      </c>
      <c r="H1213" s="18">
        <v>0.186</v>
      </c>
      <c r="I1213" s="18">
        <v>0.67800000000000005</v>
      </c>
      <c r="J1213" s="18">
        <v>0.13600000000000001</v>
      </c>
      <c r="K1213" s="18">
        <v>16046180</v>
      </c>
      <c r="L1213" s="18">
        <v>0.77800000000000002</v>
      </c>
      <c r="M1213" s="18">
        <f t="shared" si="10"/>
        <v>0</v>
      </c>
      <c r="N1213" s="9"/>
      <c r="O1213" s="3"/>
      <c r="P1213" s="3"/>
      <c r="Q1213" s="3"/>
      <c r="R1213" s="3"/>
      <c r="S1213" s="3"/>
      <c r="T1213" s="3"/>
      <c r="U1213" s="3"/>
      <c r="V1213" s="3"/>
      <c r="W1213" s="3"/>
      <c r="X1213" s="3"/>
    </row>
    <row r="1214" spans="1:24" ht="15" x14ac:dyDescent="0.25">
      <c r="A1214" s="14" t="s">
        <v>161</v>
      </c>
      <c r="B1214" s="14" t="s">
        <v>195</v>
      </c>
      <c r="C1214" s="16" t="s">
        <v>114</v>
      </c>
      <c r="D1214" s="18">
        <v>1.2999999999999999E-2</v>
      </c>
      <c r="E1214" s="18">
        <v>4.0000000000000001E-3</v>
      </c>
      <c r="F1214" s="18">
        <v>82</v>
      </c>
      <c r="G1214" s="18">
        <v>76</v>
      </c>
      <c r="H1214" s="18">
        <v>0.2</v>
      </c>
      <c r="I1214" s="18">
        <v>0.65</v>
      </c>
      <c r="J1214" s="18">
        <v>0.15</v>
      </c>
      <c r="K1214" s="18">
        <v>4513751</v>
      </c>
      <c r="L1214" s="18">
        <v>0.76600000000000001</v>
      </c>
      <c r="M1214" s="18">
        <f t="shared" si="10"/>
        <v>0</v>
      </c>
      <c r="N1214" s="9"/>
      <c r="O1214" s="3"/>
      <c r="P1214" s="3"/>
      <c r="Q1214" s="3"/>
      <c r="R1214" s="3"/>
      <c r="S1214" s="3"/>
      <c r="T1214" s="3"/>
      <c r="U1214" s="3"/>
      <c r="V1214" s="3"/>
      <c r="W1214" s="3"/>
      <c r="X1214" s="3"/>
    </row>
    <row r="1215" spans="1:24" ht="15" x14ac:dyDescent="0.25">
      <c r="A1215" s="14" t="s">
        <v>161</v>
      </c>
      <c r="B1215" s="14" t="s">
        <v>196</v>
      </c>
      <c r="C1215" s="16" t="s">
        <v>114</v>
      </c>
      <c r="D1215" s="18">
        <v>0.01</v>
      </c>
      <c r="E1215" s="18">
        <v>8.0000000000000002E-3</v>
      </c>
      <c r="F1215" s="18">
        <v>78</v>
      </c>
      <c r="G1215" s="18">
        <v>70</v>
      </c>
      <c r="H1215" s="18">
        <v>0.187</v>
      </c>
      <c r="I1215" s="18">
        <v>0.68799999999999994</v>
      </c>
      <c r="J1215" s="18">
        <v>0.125</v>
      </c>
      <c r="K1215" s="18">
        <v>38248076</v>
      </c>
      <c r="L1215" s="18">
        <v>0.61799999999999999</v>
      </c>
      <c r="M1215" s="18">
        <f t="shared" si="10"/>
        <v>0</v>
      </c>
      <c r="N1215" s="9"/>
      <c r="O1215" s="3"/>
      <c r="P1215" s="3"/>
      <c r="Q1215" s="3"/>
      <c r="R1215" s="3"/>
      <c r="S1215" s="3"/>
      <c r="T1215" s="3"/>
      <c r="U1215" s="3"/>
      <c r="V1215" s="3"/>
      <c r="W1215" s="3"/>
      <c r="X1215" s="3"/>
    </row>
    <row r="1216" spans="1:24" ht="15" x14ac:dyDescent="0.25">
      <c r="A1216" s="14" t="s">
        <v>161</v>
      </c>
      <c r="B1216" s="14" t="s">
        <v>197</v>
      </c>
      <c r="C1216" s="16" t="s">
        <v>114</v>
      </c>
      <c r="D1216" s="18">
        <v>1.0999999999999999E-2</v>
      </c>
      <c r="E1216" s="18">
        <v>5.0000000000000001E-3</v>
      </c>
      <c r="F1216" s="18">
        <v>80</v>
      </c>
      <c r="G1216" s="18">
        <v>73</v>
      </c>
      <c r="H1216" s="18">
        <v>0.16</v>
      </c>
      <c r="I1216" s="18">
        <v>0.67600000000000005</v>
      </c>
      <c r="J1216" s="18">
        <v>0.16400000000000001</v>
      </c>
      <c r="K1216" s="18">
        <v>10362722</v>
      </c>
      <c r="L1216" s="18">
        <v>0.55000000000000004</v>
      </c>
      <c r="M1216" s="18">
        <f t="shared" si="10"/>
        <v>0</v>
      </c>
      <c r="N1216" s="9"/>
      <c r="O1216" s="3"/>
      <c r="P1216" s="3"/>
      <c r="Q1216" s="3"/>
      <c r="R1216" s="3"/>
      <c r="S1216" s="3"/>
      <c r="T1216" s="3"/>
      <c r="U1216" s="3"/>
      <c r="V1216" s="3"/>
      <c r="W1216" s="3"/>
      <c r="X1216" s="3"/>
    </row>
    <row r="1217" spans="1:24" ht="15" x14ac:dyDescent="0.25">
      <c r="A1217" s="14" t="s">
        <v>161</v>
      </c>
      <c r="B1217" s="14" t="s">
        <v>198</v>
      </c>
      <c r="C1217" s="16" t="s">
        <v>114</v>
      </c>
      <c r="D1217" s="18">
        <v>0.01</v>
      </c>
      <c r="E1217" s="18">
        <v>2.1999999999999999E-2</v>
      </c>
      <c r="F1217" s="18">
        <v>75</v>
      </c>
      <c r="G1217" s="18">
        <v>68</v>
      </c>
      <c r="H1217" s="18">
        <v>0.18099999999999999</v>
      </c>
      <c r="I1217" s="18">
        <v>0.68300000000000005</v>
      </c>
      <c r="J1217" s="18">
        <v>0.13700000000000001</v>
      </c>
      <c r="K1217" s="18">
        <v>22131970</v>
      </c>
      <c r="L1217" s="18">
        <v>0.52900000000000003</v>
      </c>
      <c r="M1217" s="18">
        <f t="shared" si="10"/>
        <v>0</v>
      </c>
      <c r="N1217" s="9"/>
      <c r="O1217" s="3"/>
      <c r="P1217" s="3"/>
      <c r="Q1217" s="3"/>
      <c r="R1217" s="3"/>
      <c r="S1217" s="3"/>
      <c r="T1217" s="3"/>
      <c r="U1217" s="3"/>
      <c r="V1217" s="3"/>
      <c r="W1217" s="3"/>
      <c r="X1217" s="3"/>
    </row>
    <row r="1218" spans="1:24" ht="15" x14ac:dyDescent="0.25">
      <c r="A1218" s="14" t="s">
        <v>161</v>
      </c>
      <c r="B1218" s="14" t="s">
        <v>199</v>
      </c>
      <c r="C1218" s="16" t="s">
        <v>114</v>
      </c>
      <c r="D1218" s="18">
        <v>8.9999999999999993E-3</v>
      </c>
      <c r="E1218" s="18">
        <v>1.9E-2</v>
      </c>
      <c r="F1218" s="18">
        <v>72</v>
      </c>
      <c r="G1218" s="18">
        <v>59</v>
      </c>
      <c r="H1218" s="18">
        <v>0.17499999999999999</v>
      </c>
      <c r="I1218" s="18">
        <v>0.69799999999999995</v>
      </c>
      <c r="J1218" s="18">
        <v>0.127</v>
      </c>
      <c r="K1218" s="18">
        <v>145976473</v>
      </c>
      <c r="L1218" s="18">
        <v>0.73299999999999998</v>
      </c>
      <c r="M1218" s="18">
        <f t="shared" si="10"/>
        <v>1</v>
      </c>
      <c r="N1218" s="9"/>
      <c r="O1218" s="3"/>
      <c r="P1218" s="3"/>
      <c r="Q1218" s="3"/>
      <c r="R1218" s="3"/>
      <c r="S1218" s="3"/>
      <c r="T1218" s="3"/>
      <c r="U1218" s="3"/>
      <c r="V1218" s="3"/>
      <c r="W1218" s="3"/>
      <c r="X1218" s="3"/>
    </row>
    <row r="1219" spans="1:24" ht="15" x14ac:dyDescent="0.25">
      <c r="A1219" s="14" t="s">
        <v>161</v>
      </c>
      <c r="B1219" s="14" t="s">
        <v>200</v>
      </c>
      <c r="C1219" s="16" t="s">
        <v>114</v>
      </c>
      <c r="D1219" s="19">
        <v>2.1999999999999999E-2</v>
      </c>
      <c r="E1219" s="18">
        <v>5.0000000000000001E-3</v>
      </c>
      <c r="F1219" s="18">
        <v>84</v>
      </c>
      <c r="G1219" s="18">
        <v>78</v>
      </c>
      <c r="H1219" s="19">
        <v>0.30299999999999999</v>
      </c>
      <c r="I1219" s="19">
        <v>0.623</v>
      </c>
      <c r="J1219" s="19">
        <v>7.2999999999999995E-2</v>
      </c>
      <c r="K1219" s="18">
        <v>27467</v>
      </c>
      <c r="L1219" s="18">
        <v>0.93799999999999994</v>
      </c>
      <c r="M1219" s="18">
        <f t="shared" si="10"/>
        <v>0</v>
      </c>
      <c r="N1219" s="9"/>
      <c r="O1219" s="3"/>
      <c r="P1219" s="3"/>
      <c r="Q1219" s="3"/>
      <c r="R1219" s="3"/>
      <c r="S1219" s="3"/>
      <c r="T1219" s="3"/>
      <c r="U1219" s="3"/>
      <c r="V1219" s="3"/>
      <c r="W1219" s="3"/>
      <c r="X1219" s="3"/>
    </row>
    <row r="1220" spans="1:24" ht="15" x14ac:dyDescent="0.25">
      <c r="A1220" s="14" t="s">
        <v>161</v>
      </c>
      <c r="B1220" s="14" t="s">
        <v>201</v>
      </c>
      <c r="C1220" s="16" t="s">
        <v>114</v>
      </c>
      <c r="D1220" s="18">
        <v>1.0999999999999999E-2</v>
      </c>
      <c r="E1220" s="18">
        <v>1.0999999999999999E-2</v>
      </c>
      <c r="F1220" s="18">
        <v>75</v>
      </c>
      <c r="G1220" s="18">
        <v>70</v>
      </c>
      <c r="H1220" s="18">
        <v>0.19700000000000001</v>
      </c>
      <c r="I1220" s="18">
        <v>0.67</v>
      </c>
      <c r="J1220" s="18">
        <v>0.13200000000000001</v>
      </c>
      <c r="K1220" s="18">
        <v>7503433</v>
      </c>
      <c r="L1220" s="18">
        <v>0.53500000000000003</v>
      </c>
      <c r="M1220" s="18">
        <f t="shared" si="10"/>
        <v>0</v>
      </c>
      <c r="N1220" s="9"/>
      <c r="O1220" s="3"/>
      <c r="P1220" s="3"/>
      <c r="Q1220" s="3"/>
      <c r="R1220" s="3"/>
      <c r="S1220" s="3"/>
      <c r="T1220" s="3"/>
      <c r="U1220" s="3"/>
      <c r="V1220" s="3"/>
      <c r="W1220" s="3"/>
      <c r="X1220" s="3"/>
    </row>
    <row r="1221" spans="1:24" ht="15" x14ac:dyDescent="0.25">
      <c r="A1221" s="14" t="s">
        <v>161</v>
      </c>
      <c r="B1221" s="14" t="s">
        <v>202</v>
      </c>
      <c r="C1221" s="16" t="s">
        <v>114</v>
      </c>
      <c r="D1221" s="18">
        <v>0.01</v>
      </c>
      <c r="E1221" s="18">
        <v>0.01</v>
      </c>
      <c r="F1221" s="18">
        <v>78</v>
      </c>
      <c r="G1221" s="18">
        <v>70</v>
      </c>
      <c r="H1221" s="18">
        <v>0.191</v>
      </c>
      <c r="I1221" s="18">
        <v>0.69499999999999995</v>
      </c>
      <c r="J1221" s="18">
        <v>0.114</v>
      </c>
      <c r="K1221" s="18">
        <v>5378867</v>
      </c>
      <c r="L1221" s="18">
        <v>0.56200000000000006</v>
      </c>
      <c r="M1221" s="18">
        <f t="shared" si="10"/>
        <v>0</v>
      </c>
      <c r="N1221" s="9"/>
      <c r="O1221" s="3"/>
      <c r="P1221" s="3"/>
      <c r="Q1221" s="3"/>
      <c r="R1221" s="3"/>
      <c r="S1221" s="3"/>
      <c r="T1221" s="3"/>
      <c r="U1221" s="3"/>
      <c r="V1221" s="3"/>
      <c r="W1221" s="3"/>
      <c r="X1221" s="3"/>
    </row>
    <row r="1222" spans="1:24" ht="15" x14ac:dyDescent="0.25">
      <c r="A1222" s="14" t="s">
        <v>161</v>
      </c>
      <c r="B1222" s="14" t="s">
        <v>203</v>
      </c>
      <c r="C1222" s="16" t="s">
        <v>114</v>
      </c>
      <c r="D1222" s="18">
        <v>8.9999999999999993E-3</v>
      </c>
      <c r="E1222" s="18">
        <v>4.0000000000000001E-3</v>
      </c>
      <c r="F1222" s="18">
        <v>80</v>
      </c>
      <c r="G1222" s="18">
        <v>72</v>
      </c>
      <c r="H1222" s="18">
        <v>0.155</v>
      </c>
      <c r="I1222" s="18">
        <v>0.70099999999999996</v>
      </c>
      <c r="J1222" s="18">
        <v>0.14399999999999999</v>
      </c>
      <c r="K1222" s="18">
        <v>1992060</v>
      </c>
      <c r="L1222" s="18">
        <v>0.50800000000000001</v>
      </c>
      <c r="M1222" s="18">
        <f t="shared" si="10"/>
        <v>0</v>
      </c>
      <c r="N1222" s="9"/>
      <c r="O1222" s="3"/>
      <c r="P1222" s="3"/>
      <c r="Q1222" s="3"/>
      <c r="R1222" s="3"/>
      <c r="S1222" s="3"/>
      <c r="T1222" s="3"/>
      <c r="U1222" s="3"/>
      <c r="V1222" s="3"/>
      <c r="W1222" s="3"/>
      <c r="X1222" s="3"/>
    </row>
    <row r="1223" spans="1:24" ht="15" x14ac:dyDescent="0.25">
      <c r="A1223" s="14" t="s">
        <v>161</v>
      </c>
      <c r="B1223" s="14" t="s">
        <v>204</v>
      </c>
      <c r="C1223" s="16" t="s">
        <v>114</v>
      </c>
      <c r="D1223" s="18">
        <v>0.01</v>
      </c>
      <c r="E1223" s="18">
        <v>5.0000000000000001E-3</v>
      </c>
      <c r="F1223" s="18">
        <v>83</v>
      </c>
      <c r="G1223" s="18">
        <v>76</v>
      </c>
      <c r="H1223" s="18">
        <v>0.14599999999999999</v>
      </c>
      <c r="I1223" s="18">
        <v>0.68500000000000005</v>
      </c>
      <c r="J1223" s="18">
        <v>0.16900000000000001</v>
      </c>
      <c r="K1223" s="18">
        <v>40756001</v>
      </c>
      <c r="L1223" s="18">
        <v>0.76300000000000001</v>
      </c>
      <c r="M1223" s="18">
        <f t="shared" si="10"/>
        <v>0</v>
      </c>
      <c r="N1223" s="9"/>
      <c r="O1223" s="3"/>
      <c r="P1223" s="3"/>
      <c r="Q1223" s="3"/>
      <c r="R1223" s="3"/>
      <c r="S1223" s="3"/>
      <c r="T1223" s="3"/>
      <c r="U1223" s="3"/>
      <c r="V1223" s="3"/>
      <c r="W1223" s="3"/>
      <c r="X1223" s="3"/>
    </row>
    <row r="1224" spans="1:24" ht="15" x14ac:dyDescent="0.25">
      <c r="A1224" s="14" t="s">
        <v>161</v>
      </c>
      <c r="B1224" s="14" t="s">
        <v>205</v>
      </c>
      <c r="C1224" s="16" t="s">
        <v>114</v>
      </c>
      <c r="D1224" s="18">
        <v>0.01</v>
      </c>
      <c r="E1224" s="18">
        <v>3.0000000000000001E-3</v>
      </c>
      <c r="F1224" s="18">
        <v>82</v>
      </c>
      <c r="G1224" s="18">
        <v>78</v>
      </c>
      <c r="H1224" s="18">
        <v>0.183</v>
      </c>
      <c r="I1224" s="18">
        <v>0.64500000000000002</v>
      </c>
      <c r="J1224" s="18">
        <v>0.17199999999999999</v>
      </c>
      <c r="K1224" s="18">
        <v>8895960</v>
      </c>
      <c r="L1224" s="18">
        <v>0.84099999999999997</v>
      </c>
      <c r="M1224" s="18">
        <f t="shared" si="10"/>
        <v>0</v>
      </c>
      <c r="N1224" s="9"/>
      <c r="O1224" s="3"/>
      <c r="P1224" s="3"/>
      <c r="Q1224" s="3"/>
      <c r="R1224" s="3"/>
      <c r="S1224" s="3"/>
      <c r="T1224" s="3"/>
      <c r="U1224" s="3"/>
      <c r="V1224" s="3"/>
      <c r="W1224" s="3"/>
      <c r="X1224" s="3"/>
    </row>
    <row r="1225" spans="1:24" ht="15" x14ac:dyDescent="0.25">
      <c r="A1225" s="14" t="s">
        <v>161</v>
      </c>
      <c r="B1225" s="14" t="s">
        <v>206</v>
      </c>
      <c r="C1225" s="16" t="s">
        <v>114</v>
      </c>
      <c r="D1225" s="18">
        <v>0.01</v>
      </c>
      <c r="E1225" s="18">
        <v>5.0000000000000001E-3</v>
      </c>
      <c r="F1225" s="18">
        <v>83</v>
      </c>
      <c r="G1225" s="18">
        <v>77</v>
      </c>
      <c r="H1225" s="18">
        <v>0.17299999999999999</v>
      </c>
      <c r="I1225" s="18">
        <v>0.67300000000000004</v>
      </c>
      <c r="J1225" s="18">
        <v>0.154</v>
      </c>
      <c r="K1225" s="18">
        <v>7229854</v>
      </c>
      <c r="L1225" s="18">
        <v>0.73299999999999998</v>
      </c>
      <c r="M1225" s="18">
        <f t="shared" si="10"/>
        <v>0</v>
      </c>
      <c r="N1225" s="9"/>
      <c r="O1225" s="3"/>
      <c r="P1225" s="3"/>
      <c r="Q1225" s="3"/>
      <c r="R1225" s="3"/>
      <c r="S1225" s="3"/>
      <c r="T1225" s="3"/>
      <c r="U1225" s="3"/>
      <c r="V1225" s="3"/>
      <c r="W1225" s="3"/>
      <c r="X1225" s="3"/>
    </row>
    <row r="1226" spans="1:24" ht="15" x14ac:dyDescent="0.25">
      <c r="A1226" s="14" t="s">
        <v>161</v>
      </c>
      <c r="B1226" s="14" t="s">
        <v>207</v>
      </c>
      <c r="C1226" s="16" t="s">
        <v>114</v>
      </c>
      <c r="D1226" s="18">
        <v>2.1000000000000001E-2</v>
      </c>
      <c r="E1226" s="18">
        <v>3.2000000000000001E-2</v>
      </c>
      <c r="F1226" s="18">
        <v>74</v>
      </c>
      <c r="G1226" s="18">
        <v>67</v>
      </c>
      <c r="H1226" s="18">
        <v>0.30199999999999999</v>
      </c>
      <c r="I1226" s="18">
        <v>0.63700000000000001</v>
      </c>
      <c r="J1226" s="18">
        <v>6.0999999999999999E-2</v>
      </c>
      <c r="K1226" s="18">
        <v>64100297</v>
      </c>
      <c r="L1226" s="18">
        <v>0.65300000000000002</v>
      </c>
      <c r="M1226" s="18">
        <f t="shared" si="10"/>
        <v>1</v>
      </c>
      <c r="N1226" s="9"/>
      <c r="O1226" s="3"/>
      <c r="P1226" s="3"/>
      <c r="Q1226" s="3"/>
      <c r="R1226" s="3"/>
      <c r="S1226" s="3"/>
      <c r="T1226" s="3"/>
      <c r="U1226" s="3"/>
      <c r="V1226" s="3"/>
      <c r="W1226" s="3"/>
      <c r="X1226" s="3"/>
    </row>
    <row r="1227" spans="1:24" ht="15" x14ac:dyDescent="0.25">
      <c r="A1227" s="14" t="s">
        <v>161</v>
      </c>
      <c r="B1227" s="14" t="s">
        <v>208</v>
      </c>
      <c r="C1227" s="16" t="s">
        <v>114</v>
      </c>
      <c r="D1227" s="18">
        <v>8.0000000000000002E-3</v>
      </c>
      <c r="E1227" s="18">
        <v>1.4999999999999999E-2</v>
      </c>
      <c r="F1227" s="18">
        <v>74</v>
      </c>
      <c r="G1227" s="18">
        <v>63</v>
      </c>
      <c r="H1227" s="18">
        <v>0.16800000000000001</v>
      </c>
      <c r="I1227" s="18">
        <v>0.69099999999999995</v>
      </c>
      <c r="J1227" s="18">
        <v>0.14099999999999999</v>
      </c>
      <c r="K1227" s="18">
        <v>48683865</v>
      </c>
      <c r="L1227" s="18">
        <v>0.67200000000000004</v>
      </c>
      <c r="M1227" s="18">
        <f t="shared" si="10"/>
        <v>0</v>
      </c>
      <c r="N1227" s="9"/>
      <c r="O1227" s="3"/>
      <c r="P1227" s="3"/>
      <c r="Q1227" s="3"/>
      <c r="R1227" s="3"/>
      <c r="S1227" s="3"/>
      <c r="T1227" s="3"/>
      <c r="U1227" s="3"/>
      <c r="V1227" s="3"/>
      <c r="W1227" s="3"/>
      <c r="X1227" s="3"/>
    </row>
    <row r="1228" spans="1:24" ht="15" x14ac:dyDescent="0.25">
      <c r="A1228" s="14" t="s">
        <v>161</v>
      </c>
      <c r="B1228" s="14" t="s">
        <v>209</v>
      </c>
      <c r="C1228" s="16" t="s">
        <v>114</v>
      </c>
      <c r="D1228" s="18">
        <v>1.0999999999999999E-2</v>
      </c>
      <c r="E1228" s="18">
        <v>6.0000000000000001E-3</v>
      </c>
      <c r="F1228" s="18">
        <v>80</v>
      </c>
      <c r="G1228" s="18">
        <v>76</v>
      </c>
      <c r="H1228" s="18">
        <v>0.188</v>
      </c>
      <c r="I1228" s="18">
        <v>0.65400000000000003</v>
      </c>
      <c r="J1228" s="18">
        <v>0.158</v>
      </c>
      <c r="K1228" s="18">
        <v>59119673</v>
      </c>
      <c r="L1228" s="18">
        <v>0.78800000000000003</v>
      </c>
      <c r="M1228" s="18">
        <f t="shared" si="10"/>
        <v>1</v>
      </c>
      <c r="N1228" s="9"/>
      <c r="O1228" s="3"/>
      <c r="P1228" s="3"/>
      <c r="Q1228" s="3"/>
      <c r="R1228" s="3"/>
      <c r="S1228" s="3"/>
      <c r="T1228" s="3"/>
      <c r="U1228" s="3"/>
      <c r="V1228" s="3"/>
      <c r="W1228" s="3"/>
      <c r="X1228" s="3"/>
    </row>
    <row r="1229" spans="1:24" ht="15" x14ac:dyDescent="0.25">
      <c r="A1229" s="14" t="s">
        <v>161</v>
      </c>
      <c r="B1229" s="14" t="s">
        <v>162</v>
      </c>
      <c r="C1229" s="16" t="s">
        <v>115</v>
      </c>
      <c r="D1229" s="18">
        <v>1.7000000000000001E-2</v>
      </c>
      <c r="E1229" s="18">
        <v>2.1000000000000001E-2</v>
      </c>
      <c r="F1229" s="18">
        <v>78</v>
      </c>
      <c r="G1229" s="18">
        <v>72</v>
      </c>
      <c r="H1229" s="18">
        <v>0.28999999999999998</v>
      </c>
      <c r="I1229" s="18">
        <v>0.63600000000000001</v>
      </c>
      <c r="J1229" s="18">
        <v>7.4999999999999997E-2</v>
      </c>
      <c r="K1229" s="18">
        <v>3051427</v>
      </c>
      <c r="L1229" s="18">
        <v>0.435</v>
      </c>
      <c r="M1229" s="18">
        <f t="shared" si="10"/>
        <v>0</v>
      </c>
      <c r="N1229" s="9"/>
      <c r="O1229" s="3"/>
      <c r="P1229" s="3"/>
      <c r="Q1229" s="3"/>
      <c r="R1229" s="3"/>
      <c r="S1229" s="3"/>
      <c r="T1229" s="3"/>
      <c r="U1229" s="3"/>
      <c r="V1229" s="3"/>
      <c r="W1229" s="3"/>
      <c r="X1229" s="3"/>
    </row>
    <row r="1230" spans="1:24" ht="15" x14ac:dyDescent="0.25">
      <c r="A1230" s="14" t="s">
        <v>161</v>
      </c>
      <c r="B1230" s="14" t="s">
        <v>163</v>
      </c>
      <c r="C1230" s="16" t="s">
        <v>115</v>
      </c>
      <c r="D1230" s="18">
        <v>1.0999999999999999E-2</v>
      </c>
      <c r="E1230" s="18">
        <v>4.0000000000000001E-3</v>
      </c>
      <c r="F1230" s="19">
        <v>71.105000000000004</v>
      </c>
      <c r="G1230" s="19">
        <v>66.415000000000006</v>
      </c>
      <c r="H1230" s="19">
        <v>0.30299999999999999</v>
      </c>
      <c r="I1230" s="19">
        <v>0.623</v>
      </c>
      <c r="J1230" s="19">
        <v>7.2999999999999995E-2</v>
      </c>
      <c r="K1230" s="18">
        <v>71639</v>
      </c>
      <c r="L1230" s="18">
        <v>0.91600000000000004</v>
      </c>
      <c r="M1230" s="18">
        <f t="shared" si="10"/>
        <v>0</v>
      </c>
      <c r="N1230" s="9"/>
      <c r="O1230" s="3"/>
      <c r="P1230" s="3"/>
      <c r="Q1230" s="3"/>
      <c r="R1230" s="3"/>
      <c r="S1230" s="3"/>
      <c r="T1230" s="3"/>
      <c r="U1230" s="3"/>
      <c r="V1230" s="3"/>
      <c r="W1230" s="3"/>
      <c r="X1230" s="3"/>
    </row>
    <row r="1231" spans="1:24" ht="15" x14ac:dyDescent="0.25">
      <c r="A1231" s="14" t="s">
        <v>161</v>
      </c>
      <c r="B1231" s="14" t="s">
        <v>164</v>
      </c>
      <c r="C1231" s="16" t="s">
        <v>115</v>
      </c>
      <c r="D1231" s="18">
        <v>0.01</v>
      </c>
      <c r="E1231" s="18">
        <v>4.0000000000000001E-3</v>
      </c>
      <c r="F1231" s="18">
        <v>82</v>
      </c>
      <c r="G1231" s="18">
        <v>76</v>
      </c>
      <c r="H1231" s="18">
        <v>0.16700000000000001</v>
      </c>
      <c r="I1231" s="18">
        <v>0.67700000000000005</v>
      </c>
      <c r="J1231" s="18">
        <v>0.156</v>
      </c>
      <c r="K1231" s="18">
        <v>8081957</v>
      </c>
      <c r="L1231" s="18">
        <v>0.65800000000000003</v>
      </c>
      <c r="M1231" s="18">
        <f t="shared" si="10"/>
        <v>0</v>
      </c>
      <c r="N1231" s="9"/>
      <c r="O1231" s="3"/>
      <c r="P1231" s="3"/>
      <c r="Q1231" s="3"/>
      <c r="R1231" s="3"/>
      <c r="S1231" s="3"/>
      <c r="T1231" s="3"/>
      <c r="U1231" s="3"/>
      <c r="V1231" s="3"/>
      <c r="W1231" s="3"/>
      <c r="X1231" s="3"/>
    </row>
    <row r="1232" spans="1:24" ht="15" x14ac:dyDescent="0.25">
      <c r="A1232" s="14" t="s">
        <v>161</v>
      </c>
      <c r="B1232" s="14" t="s">
        <v>165</v>
      </c>
      <c r="C1232" s="16" t="s">
        <v>115</v>
      </c>
      <c r="D1232" s="18">
        <v>8.9999999999999993E-3</v>
      </c>
      <c r="E1232" s="18">
        <v>8.9999999999999993E-3</v>
      </c>
      <c r="F1232" s="18">
        <v>74</v>
      </c>
      <c r="G1232" s="18">
        <v>62</v>
      </c>
      <c r="H1232" s="18">
        <v>0.17199999999999999</v>
      </c>
      <c r="I1232" s="18">
        <v>0.68700000000000006</v>
      </c>
      <c r="J1232" s="18">
        <v>0.14000000000000001</v>
      </c>
      <c r="K1232" s="18">
        <v>9865000</v>
      </c>
      <c r="L1232" s="18">
        <v>0.70899999999999996</v>
      </c>
      <c r="M1232" s="18">
        <f t="shared" si="10"/>
        <v>0</v>
      </c>
      <c r="N1232" s="9"/>
      <c r="O1232" s="3"/>
      <c r="P1232" s="3"/>
      <c r="Q1232" s="3"/>
      <c r="R1232" s="3"/>
      <c r="S1232" s="3"/>
      <c r="T1232" s="3"/>
      <c r="U1232" s="3"/>
      <c r="V1232" s="3"/>
      <c r="W1232" s="3"/>
      <c r="X1232" s="3"/>
    </row>
    <row r="1233" spans="1:24" ht="15" x14ac:dyDescent="0.25">
      <c r="A1233" s="14" t="s">
        <v>161</v>
      </c>
      <c r="B1233" s="14" t="s">
        <v>166</v>
      </c>
      <c r="C1233" s="16" t="s">
        <v>115</v>
      </c>
      <c r="D1233" s="18">
        <v>1.0999999999999999E-2</v>
      </c>
      <c r="E1233" s="18">
        <v>4.0000000000000001E-3</v>
      </c>
      <c r="F1233" s="18">
        <v>81</v>
      </c>
      <c r="G1233" s="18">
        <v>75</v>
      </c>
      <c r="H1233" s="18">
        <v>0.17399999999999999</v>
      </c>
      <c r="I1233" s="18">
        <v>0.65500000000000003</v>
      </c>
      <c r="J1233" s="18">
        <v>0.17100000000000001</v>
      </c>
      <c r="K1233" s="18">
        <v>10332785</v>
      </c>
      <c r="L1233" s="18">
        <v>0.97199999999999998</v>
      </c>
      <c r="M1233" s="18">
        <f t="shared" si="10"/>
        <v>0</v>
      </c>
      <c r="N1233" s="9"/>
      <c r="O1233" s="3"/>
      <c r="P1233" s="3"/>
      <c r="Q1233" s="3"/>
      <c r="R1233" s="3"/>
      <c r="S1233" s="3"/>
      <c r="T1233" s="3"/>
      <c r="U1233" s="3"/>
      <c r="V1233" s="3"/>
      <c r="W1233" s="3"/>
      <c r="X1233" s="3"/>
    </row>
    <row r="1234" spans="1:24" ht="15" x14ac:dyDescent="0.25">
      <c r="A1234" s="14" t="s">
        <v>161</v>
      </c>
      <c r="B1234" s="14" t="s">
        <v>167</v>
      </c>
      <c r="C1234" s="16" t="s">
        <v>115</v>
      </c>
      <c r="D1234" s="18">
        <v>8.9999999999999993E-3</v>
      </c>
      <c r="E1234" s="18">
        <v>7.0000000000000001E-3</v>
      </c>
      <c r="F1234" s="18">
        <v>77</v>
      </c>
      <c r="G1234" s="18">
        <v>73</v>
      </c>
      <c r="H1234" s="18">
        <v>0.19700000000000001</v>
      </c>
      <c r="I1234" s="18">
        <v>0.68600000000000005</v>
      </c>
      <c r="J1234" s="18">
        <v>0.11700000000000001</v>
      </c>
      <c r="K1234" s="18">
        <v>3897579</v>
      </c>
      <c r="L1234" s="18">
        <v>0.39300000000000002</v>
      </c>
      <c r="M1234" s="18">
        <f t="shared" si="10"/>
        <v>0</v>
      </c>
      <c r="N1234" s="9"/>
      <c r="O1234" s="3"/>
      <c r="P1234" s="3"/>
      <c r="Q1234" s="3"/>
      <c r="R1234" s="3"/>
      <c r="S1234" s="3"/>
      <c r="T1234" s="3"/>
      <c r="U1234" s="3"/>
      <c r="V1234" s="3"/>
      <c r="W1234" s="3"/>
      <c r="X1234" s="3"/>
    </row>
    <row r="1235" spans="1:24" ht="15" x14ac:dyDescent="0.25">
      <c r="A1235" s="14" t="s">
        <v>161</v>
      </c>
      <c r="B1235" s="14" t="s">
        <v>168</v>
      </c>
      <c r="C1235" s="16" t="s">
        <v>115</v>
      </c>
      <c r="D1235" s="18">
        <v>8.9999999999999993E-3</v>
      </c>
      <c r="E1235" s="18">
        <v>1.6E-2</v>
      </c>
      <c r="F1235" s="18">
        <v>75</v>
      </c>
      <c r="G1235" s="18">
        <v>69</v>
      </c>
      <c r="H1235" s="18">
        <v>0.14799999999999999</v>
      </c>
      <c r="I1235" s="18">
        <v>0.68300000000000005</v>
      </c>
      <c r="J1235" s="18">
        <v>0.17</v>
      </c>
      <c r="K1235" s="18">
        <v>7868468</v>
      </c>
      <c r="L1235" s="18">
        <v>0.69499999999999995</v>
      </c>
      <c r="M1235" s="18">
        <f t="shared" si="10"/>
        <v>0</v>
      </c>
      <c r="N1235" s="9"/>
      <c r="O1235" s="3"/>
      <c r="P1235" s="3"/>
      <c r="Q1235" s="3"/>
      <c r="R1235" s="3"/>
      <c r="S1235" s="3"/>
      <c r="T1235" s="3"/>
      <c r="U1235" s="3"/>
      <c r="V1235" s="3"/>
      <c r="W1235" s="3"/>
      <c r="X1235" s="3"/>
    </row>
    <row r="1236" spans="1:24" ht="15" x14ac:dyDescent="0.25">
      <c r="A1236" s="14" t="s">
        <v>161</v>
      </c>
      <c r="B1236" s="14" t="s">
        <v>169</v>
      </c>
      <c r="C1236" s="16" t="s">
        <v>115</v>
      </c>
      <c r="D1236" s="18">
        <v>8.9999999999999993E-3</v>
      </c>
      <c r="E1236" s="18">
        <v>7.0000000000000001E-3</v>
      </c>
      <c r="F1236" s="18">
        <v>78</v>
      </c>
      <c r="G1236" s="18">
        <v>71</v>
      </c>
      <c r="H1236" s="18">
        <v>0.16700000000000001</v>
      </c>
      <c r="I1236" s="18">
        <v>0.67100000000000004</v>
      </c>
      <c r="J1236" s="18">
        <v>0.16300000000000001</v>
      </c>
      <c r="K1236" s="18">
        <v>4440000</v>
      </c>
      <c r="L1236" s="18">
        <v>0.55900000000000005</v>
      </c>
      <c r="M1236" s="18">
        <f t="shared" si="10"/>
        <v>0</v>
      </c>
      <c r="N1236" s="9"/>
      <c r="O1236" s="3"/>
      <c r="P1236" s="3"/>
      <c r="Q1236" s="3"/>
      <c r="R1236" s="3"/>
      <c r="S1236" s="3"/>
      <c r="T1236" s="3"/>
      <c r="U1236" s="3"/>
      <c r="V1236" s="3"/>
      <c r="W1236" s="3"/>
      <c r="X1236" s="3"/>
    </row>
    <row r="1237" spans="1:24" ht="15" x14ac:dyDescent="0.25">
      <c r="A1237" s="14" t="s">
        <v>161</v>
      </c>
      <c r="B1237" s="14" t="s">
        <v>170</v>
      </c>
      <c r="C1237" s="16" t="s">
        <v>115</v>
      </c>
      <c r="D1237" s="18">
        <v>1.2999999999999999E-2</v>
      </c>
      <c r="E1237" s="18">
        <v>5.0000000000000001E-3</v>
      </c>
      <c r="F1237" s="18">
        <v>80</v>
      </c>
      <c r="G1237" s="18">
        <v>76</v>
      </c>
      <c r="H1237" s="18">
        <v>0.214</v>
      </c>
      <c r="I1237" s="18">
        <v>0.68200000000000005</v>
      </c>
      <c r="J1237" s="18">
        <v>0.104</v>
      </c>
      <c r="K1237" s="18">
        <v>979877</v>
      </c>
      <c r="L1237" s="18">
        <v>0.68700000000000006</v>
      </c>
      <c r="M1237" s="18">
        <f t="shared" si="10"/>
        <v>0</v>
      </c>
      <c r="N1237" s="9"/>
      <c r="O1237" s="3"/>
      <c r="P1237" s="3"/>
      <c r="Q1237" s="3"/>
      <c r="R1237" s="3"/>
      <c r="S1237" s="3"/>
      <c r="T1237" s="3"/>
      <c r="U1237" s="3"/>
      <c r="V1237" s="3"/>
      <c r="W1237" s="3"/>
      <c r="X1237" s="3"/>
    </row>
    <row r="1238" spans="1:24" ht="15" x14ac:dyDescent="0.25">
      <c r="A1238" s="14" t="s">
        <v>161</v>
      </c>
      <c r="B1238" s="14" t="s">
        <v>171</v>
      </c>
      <c r="C1238" s="16" t="s">
        <v>115</v>
      </c>
      <c r="D1238" s="18">
        <v>8.9999999999999993E-3</v>
      </c>
      <c r="E1238" s="18">
        <v>5.0000000000000001E-3</v>
      </c>
      <c r="F1238" s="18">
        <v>79</v>
      </c>
      <c r="G1238" s="18">
        <v>72</v>
      </c>
      <c r="H1238" s="18">
        <v>0.157</v>
      </c>
      <c r="I1238" s="18">
        <v>0.70399999999999996</v>
      </c>
      <c r="J1238" s="18">
        <v>0.13900000000000001</v>
      </c>
      <c r="K1238" s="18">
        <v>10196916</v>
      </c>
      <c r="L1238" s="18">
        <v>0.73799999999999999</v>
      </c>
      <c r="M1238" s="18">
        <f t="shared" si="10"/>
        <v>0</v>
      </c>
      <c r="N1238" s="9"/>
      <c r="O1238" s="3"/>
      <c r="P1238" s="3"/>
      <c r="Q1238" s="3"/>
      <c r="R1238" s="3"/>
      <c r="S1238" s="3"/>
      <c r="T1238" s="3"/>
      <c r="U1238" s="3"/>
      <c r="V1238" s="3"/>
      <c r="W1238" s="3"/>
      <c r="X1238" s="3"/>
    </row>
    <row r="1239" spans="1:24" ht="15" x14ac:dyDescent="0.25">
      <c r="A1239" s="14" t="s">
        <v>161</v>
      </c>
      <c r="B1239" s="14" t="s">
        <v>172</v>
      </c>
      <c r="C1239" s="16" t="s">
        <v>115</v>
      </c>
      <c r="D1239" s="18">
        <v>1.2E-2</v>
      </c>
      <c r="E1239" s="18">
        <v>4.0000000000000001E-3</v>
      </c>
      <c r="F1239" s="18">
        <v>79</v>
      </c>
      <c r="G1239" s="18">
        <v>75</v>
      </c>
      <c r="H1239" s="18">
        <v>0.187</v>
      </c>
      <c r="I1239" s="18">
        <v>0.66400000000000003</v>
      </c>
      <c r="J1239" s="18">
        <v>0.14899999999999999</v>
      </c>
      <c r="K1239" s="18">
        <v>5375931</v>
      </c>
      <c r="L1239" s="18">
        <v>0.85299999999999998</v>
      </c>
      <c r="M1239" s="18">
        <f t="shared" si="10"/>
        <v>0</v>
      </c>
      <c r="N1239" s="9"/>
      <c r="O1239" s="3"/>
      <c r="P1239" s="3"/>
      <c r="Q1239" s="3"/>
      <c r="R1239" s="3"/>
      <c r="S1239" s="3"/>
      <c r="T1239" s="3"/>
      <c r="U1239" s="3"/>
      <c r="V1239" s="3"/>
      <c r="W1239" s="3"/>
      <c r="X1239" s="3"/>
    </row>
    <row r="1240" spans="1:24" ht="15" x14ac:dyDescent="0.25">
      <c r="A1240" s="14" t="s">
        <v>161</v>
      </c>
      <c r="B1240" s="14" t="s">
        <v>173</v>
      </c>
      <c r="C1240" s="16" t="s">
        <v>115</v>
      </c>
      <c r="D1240" s="18">
        <v>0.01</v>
      </c>
      <c r="E1240" s="18">
        <v>8.0000000000000002E-3</v>
      </c>
      <c r="F1240" s="18">
        <v>77</v>
      </c>
      <c r="G1240" s="18">
        <v>65</v>
      </c>
      <c r="H1240" s="18">
        <v>0.16700000000000001</v>
      </c>
      <c r="I1240" s="18">
        <v>0.67400000000000004</v>
      </c>
      <c r="J1240" s="18">
        <v>0.159</v>
      </c>
      <c r="K1240" s="18">
        <v>1379350</v>
      </c>
      <c r="L1240" s="18">
        <v>0.69099999999999995</v>
      </c>
      <c r="M1240" s="18">
        <f t="shared" si="10"/>
        <v>0</v>
      </c>
      <c r="N1240" s="9"/>
      <c r="O1240" s="3"/>
      <c r="P1240" s="3"/>
      <c r="Q1240" s="3"/>
      <c r="R1240" s="3"/>
      <c r="S1240" s="3"/>
      <c r="T1240" s="3"/>
      <c r="U1240" s="3"/>
      <c r="V1240" s="3"/>
      <c r="W1240" s="3"/>
      <c r="X1240" s="3"/>
    </row>
    <row r="1241" spans="1:24" ht="15" x14ac:dyDescent="0.25">
      <c r="A1241" s="14" t="s">
        <v>161</v>
      </c>
      <c r="B1241" s="14" t="s">
        <v>174</v>
      </c>
      <c r="C1241" s="16" t="s">
        <v>115</v>
      </c>
      <c r="D1241" s="19">
        <v>2.1999999999999999E-2</v>
      </c>
      <c r="E1241" s="19">
        <v>3.2000000000000001E-2</v>
      </c>
      <c r="F1241" s="18">
        <v>82</v>
      </c>
      <c r="G1241" s="18">
        <v>77</v>
      </c>
      <c r="H1241" s="19">
        <v>0.30299999999999999</v>
      </c>
      <c r="I1241" s="19">
        <v>0.623</v>
      </c>
      <c r="J1241" s="19">
        <v>7.2999999999999995E-2</v>
      </c>
      <c r="K1241" s="18">
        <v>47751</v>
      </c>
      <c r="L1241" s="18">
        <v>0.38</v>
      </c>
      <c r="M1241" s="18">
        <f t="shared" si="10"/>
        <v>0</v>
      </c>
      <c r="N1241" s="9"/>
      <c r="O1241" s="3"/>
      <c r="P1241" s="3"/>
      <c r="Q1241" s="3"/>
      <c r="R1241" s="3"/>
      <c r="S1241" s="3"/>
      <c r="T1241" s="3"/>
      <c r="U1241" s="3"/>
      <c r="V1241" s="3"/>
      <c r="W1241" s="3"/>
      <c r="X1241" s="3"/>
    </row>
    <row r="1242" spans="1:24" ht="15" x14ac:dyDescent="0.25">
      <c r="A1242" s="14" t="s">
        <v>161</v>
      </c>
      <c r="B1242" s="14" t="s">
        <v>175</v>
      </c>
      <c r="C1242" s="16" t="s">
        <v>115</v>
      </c>
      <c r="D1242" s="18">
        <v>1.0999999999999999E-2</v>
      </c>
      <c r="E1242" s="18">
        <v>3.0000000000000001E-3</v>
      </c>
      <c r="F1242" s="18">
        <v>82</v>
      </c>
      <c r="G1242" s="18">
        <v>75</v>
      </c>
      <c r="H1242" s="18">
        <v>0.17799999999999999</v>
      </c>
      <c r="I1242" s="18">
        <v>0.66900000000000004</v>
      </c>
      <c r="J1242" s="18">
        <v>0.153</v>
      </c>
      <c r="K1242" s="18">
        <v>5200598</v>
      </c>
      <c r="L1242" s="18">
        <v>0.82499999999999996</v>
      </c>
      <c r="M1242" s="18">
        <f t="shared" si="10"/>
        <v>0</v>
      </c>
      <c r="N1242" s="9"/>
      <c r="O1242" s="3"/>
      <c r="P1242" s="3"/>
      <c r="Q1242" s="3"/>
      <c r="R1242" s="3"/>
      <c r="S1242" s="3"/>
      <c r="T1242" s="3"/>
      <c r="U1242" s="3"/>
      <c r="V1242" s="3"/>
      <c r="W1242" s="3"/>
      <c r="X1242" s="3"/>
    </row>
    <row r="1243" spans="1:24" ht="15" x14ac:dyDescent="0.25">
      <c r="A1243" s="14" t="s">
        <v>161</v>
      </c>
      <c r="B1243" s="14" t="s">
        <v>176</v>
      </c>
      <c r="C1243" s="16" t="s">
        <v>115</v>
      </c>
      <c r="D1243" s="18">
        <v>1.2999999999999999E-2</v>
      </c>
      <c r="E1243" s="18">
        <v>4.0000000000000001E-3</v>
      </c>
      <c r="F1243" s="18">
        <v>83</v>
      </c>
      <c r="G1243" s="18">
        <v>76</v>
      </c>
      <c r="H1243" s="18">
        <v>0.187</v>
      </c>
      <c r="I1243" s="18">
        <v>0.65100000000000002</v>
      </c>
      <c r="J1243" s="18">
        <v>0.16200000000000001</v>
      </c>
      <c r="K1243" s="18">
        <v>61803229</v>
      </c>
      <c r="L1243" s="18">
        <v>0.76400000000000001</v>
      </c>
      <c r="M1243" s="18">
        <f t="shared" si="10"/>
        <v>1</v>
      </c>
      <c r="N1243" s="9"/>
      <c r="O1243" s="3"/>
      <c r="P1243" s="3"/>
      <c r="Q1243" s="3"/>
      <c r="R1243" s="3"/>
      <c r="S1243" s="3"/>
      <c r="T1243" s="3"/>
      <c r="U1243" s="3"/>
      <c r="V1243" s="3"/>
      <c r="W1243" s="3"/>
      <c r="X1243" s="3"/>
    </row>
    <row r="1244" spans="1:24" ht="15" x14ac:dyDescent="0.25">
      <c r="A1244" s="14" t="s">
        <v>161</v>
      </c>
      <c r="B1244" s="14" t="s">
        <v>177</v>
      </c>
      <c r="C1244" s="16" t="s">
        <v>115</v>
      </c>
      <c r="D1244" s="18">
        <v>8.9999999999999993E-3</v>
      </c>
      <c r="E1244" s="18">
        <v>4.0000000000000001E-3</v>
      </c>
      <c r="F1244" s="18">
        <v>81</v>
      </c>
      <c r="G1244" s="18">
        <v>75</v>
      </c>
      <c r="H1244" s="18">
        <v>0.151</v>
      </c>
      <c r="I1244" s="18">
        <v>0.67600000000000005</v>
      </c>
      <c r="J1244" s="18">
        <v>0.17299999999999999</v>
      </c>
      <c r="K1244" s="18">
        <v>82488495</v>
      </c>
      <c r="L1244" s="18">
        <v>0.73199999999999998</v>
      </c>
      <c r="M1244" s="18">
        <f t="shared" si="10"/>
        <v>1</v>
      </c>
      <c r="N1244" s="9"/>
      <c r="O1244" s="3"/>
      <c r="P1244" s="3"/>
      <c r="Q1244" s="3"/>
      <c r="R1244" s="3"/>
      <c r="S1244" s="3"/>
      <c r="T1244" s="3"/>
      <c r="U1244" s="3"/>
      <c r="V1244" s="3"/>
      <c r="W1244" s="3"/>
      <c r="X1244" s="3"/>
    </row>
    <row r="1245" spans="1:24" ht="15" x14ac:dyDescent="0.25">
      <c r="A1245" s="14" t="s">
        <v>161</v>
      </c>
      <c r="B1245" s="14" t="s">
        <v>178</v>
      </c>
      <c r="C1245" s="16" t="s">
        <v>115</v>
      </c>
      <c r="D1245" s="18">
        <v>8.9999999999999993E-3</v>
      </c>
      <c r="E1245" s="18">
        <v>6.0000000000000001E-3</v>
      </c>
      <c r="F1245" s="18">
        <v>81</v>
      </c>
      <c r="G1245" s="18">
        <v>76</v>
      </c>
      <c r="H1245" s="18">
        <v>0.14799999999999999</v>
      </c>
      <c r="I1245" s="18">
        <v>0.67600000000000005</v>
      </c>
      <c r="J1245" s="18">
        <v>0.17599999999999999</v>
      </c>
      <c r="K1245" s="18">
        <v>10983723</v>
      </c>
      <c r="L1245" s="18">
        <v>0.73299999999999998</v>
      </c>
      <c r="M1245" s="18">
        <f t="shared" si="10"/>
        <v>0</v>
      </c>
      <c r="N1245" s="9"/>
      <c r="O1245" s="3"/>
      <c r="P1245" s="3"/>
      <c r="Q1245" s="3"/>
      <c r="R1245" s="3"/>
      <c r="S1245" s="3"/>
      <c r="T1245" s="3"/>
      <c r="U1245" s="3"/>
      <c r="V1245" s="3"/>
      <c r="W1245" s="3"/>
      <c r="X1245" s="3"/>
    </row>
    <row r="1246" spans="1:24" ht="15" x14ac:dyDescent="0.25">
      <c r="A1246" s="14" t="s">
        <v>161</v>
      </c>
      <c r="B1246" s="14" t="s">
        <v>179</v>
      </c>
      <c r="C1246" s="16" t="s">
        <v>115</v>
      </c>
      <c r="D1246" s="18">
        <v>0.01</v>
      </c>
      <c r="E1246" s="18">
        <v>8.9999999999999993E-3</v>
      </c>
      <c r="F1246" s="18">
        <v>77</v>
      </c>
      <c r="G1246" s="18">
        <v>68</v>
      </c>
      <c r="H1246" s="18">
        <v>0.16300000000000001</v>
      </c>
      <c r="I1246" s="18">
        <v>0.68300000000000005</v>
      </c>
      <c r="J1246" s="18">
        <v>0.154</v>
      </c>
      <c r="K1246" s="18">
        <v>10158608</v>
      </c>
      <c r="L1246" s="18">
        <v>0.65100000000000002</v>
      </c>
      <c r="M1246" s="18">
        <f t="shared" si="10"/>
        <v>0</v>
      </c>
      <c r="N1246" s="9"/>
      <c r="O1246" s="3"/>
      <c r="P1246" s="3"/>
      <c r="Q1246" s="3"/>
      <c r="R1246" s="3"/>
      <c r="S1246" s="3"/>
      <c r="T1246" s="3"/>
      <c r="U1246" s="3"/>
      <c r="V1246" s="3"/>
      <c r="W1246" s="3"/>
      <c r="X1246" s="3"/>
    </row>
    <row r="1247" spans="1:24" ht="15" x14ac:dyDescent="0.25">
      <c r="A1247" s="14" t="s">
        <v>161</v>
      </c>
      <c r="B1247" s="14" t="s">
        <v>180</v>
      </c>
      <c r="C1247" s="16" t="s">
        <v>115</v>
      </c>
      <c r="D1247" s="18">
        <v>1.4E-2</v>
      </c>
      <c r="E1247" s="18">
        <v>3.0000000000000001E-3</v>
      </c>
      <c r="F1247" s="18">
        <v>83</v>
      </c>
      <c r="G1247" s="18">
        <v>79</v>
      </c>
      <c r="H1247" s="18">
        <v>0.22800000000000001</v>
      </c>
      <c r="I1247" s="18">
        <v>0.65600000000000003</v>
      </c>
      <c r="J1247" s="18">
        <v>0.11700000000000001</v>
      </c>
      <c r="K1247" s="18">
        <v>287523</v>
      </c>
      <c r="L1247" s="18">
        <v>0.92700000000000005</v>
      </c>
      <c r="M1247" s="18">
        <f t="shared" si="10"/>
        <v>0</v>
      </c>
      <c r="N1247" s="9"/>
      <c r="O1247" s="3"/>
      <c r="P1247" s="3"/>
      <c r="Q1247" s="3"/>
      <c r="R1247" s="3"/>
      <c r="S1247" s="3"/>
      <c r="T1247" s="3"/>
      <c r="U1247" s="3"/>
      <c r="V1247" s="3"/>
      <c r="W1247" s="3"/>
      <c r="X1247" s="3"/>
    </row>
    <row r="1248" spans="1:24" ht="15" x14ac:dyDescent="0.25">
      <c r="A1248" s="14" t="s">
        <v>161</v>
      </c>
      <c r="B1248" s="14" t="s">
        <v>181</v>
      </c>
      <c r="C1248" s="16" t="s">
        <v>115</v>
      </c>
      <c r="D1248" s="18">
        <v>1.4999999999999999E-2</v>
      </c>
      <c r="E1248" s="18">
        <v>5.0000000000000001E-3</v>
      </c>
      <c r="F1248" s="18">
        <v>80</v>
      </c>
      <c r="G1248" s="18">
        <v>75</v>
      </c>
      <c r="H1248" s="18">
        <v>0.21099999999999999</v>
      </c>
      <c r="I1248" s="18">
        <v>0.67800000000000005</v>
      </c>
      <c r="J1248" s="18">
        <v>0.111</v>
      </c>
      <c r="K1248" s="18">
        <v>3931947</v>
      </c>
      <c r="L1248" s="18">
        <v>0.59599999999999997</v>
      </c>
      <c r="M1248" s="18">
        <f t="shared" si="10"/>
        <v>0</v>
      </c>
      <c r="N1248" s="9"/>
      <c r="O1248" s="3"/>
      <c r="P1248" s="3"/>
      <c r="Q1248" s="3"/>
      <c r="R1248" s="3"/>
      <c r="S1248" s="3"/>
      <c r="T1248" s="3"/>
      <c r="U1248" s="3"/>
      <c r="V1248" s="3"/>
      <c r="W1248" s="3"/>
      <c r="X1248" s="3"/>
    </row>
    <row r="1249" spans="1:24" ht="15" x14ac:dyDescent="0.25">
      <c r="A1249" s="14" t="s">
        <v>161</v>
      </c>
      <c r="B1249" s="14" t="s">
        <v>182</v>
      </c>
      <c r="C1249" s="16" t="s">
        <v>115</v>
      </c>
      <c r="D1249" s="18">
        <v>1.0999999999999999E-2</v>
      </c>
      <c r="E1249" s="19">
        <v>3.2000000000000001E-2</v>
      </c>
      <c r="F1249" s="18">
        <v>82</v>
      </c>
      <c r="G1249" s="18">
        <v>75</v>
      </c>
      <c r="H1249" s="19">
        <v>0.30299999999999999</v>
      </c>
      <c r="I1249" s="19">
        <v>0.623</v>
      </c>
      <c r="J1249" s="19">
        <v>7.2999999999999995E-2</v>
      </c>
      <c r="K1249" s="18">
        <v>78338</v>
      </c>
      <c r="L1249" s="18">
        <v>0.51900000000000002</v>
      </c>
      <c r="M1249" s="18">
        <f t="shared" si="10"/>
        <v>0</v>
      </c>
      <c r="N1249" s="9"/>
      <c r="O1249" s="3"/>
      <c r="P1249" s="3"/>
      <c r="Q1249" s="3"/>
      <c r="R1249" s="3"/>
      <c r="S1249" s="3"/>
      <c r="T1249" s="3"/>
      <c r="U1249" s="3"/>
      <c r="V1249" s="3"/>
      <c r="W1249" s="3"/>
      <c r="X1249" s="3"/>
    </row>
    <row r="1250" spans="1:24" ht="15" x14ac:dyDescent="0.25">
      <c r="A1250" s="14" t="s">
        <v>161</v>
      </c>
      <c r="B1250" s="14" t="s">
        <v>183</v>
      </c>
      <c r="C1250" s="16" t="s">
        <v>115</v>
      </c>
      <c r="D1250" s="18">
        <v>8.9999999999999993E-3</v>
      </c>
      <c r="E1250" s="18">
        <v>4.0000000000000001E-3</v>
      </c>
      <c r="F1250" s="18">
        <v>83</v>
      </c>
      <c r="G1250" s="18">
        <v>77</v>
      </c>
      <c r="H1250" s="18">
        <v>0.14199999999999999</v>
      </c>
      <c r="I1250" s="18">
        <v>0.66900000000000004</v>
      </c>
      <c r="J1250" s="18">
        <v>0.189</v>
      </c>
      <c r="K1250" s="18">
        <v>57059007</v>
      </c>
      <c r="L1250" s="18">
        <v>0.67400000000000004</v>
      </c>
      <c r="M1250" s="18">
        <f t="shared" si="10"/>
        <v>1</v>
      </c>
      <c r="N1250" s="9"/>
      <c r="O1250" s="3"/>
      <c r="P1250" s="3"/>
      <c r="Q1250" s="3"/>
      <c r="R1250" s="3"/>
      <c r="S1250" s="3"/>
      <c r="T1250" s="3"/>
      <c r="U1250" s="3"/>
      <c r="V1250" s="3"/>
      <c r="W1250" s="3"/>
      <c r="X1250" s="3"/>
    </row>
    <row r="1251" spans="1:24" ht="15" x14ac:dyDescent="0.25">
      <c r="A1251" s="14" t="s">
        <v>161</v>
      </c>
      <c r="B1251" s="14" t="s">
        <v>184</v>
      </c>
      <c r="C1251" s="16" t="s">
        <v>115</v>
      </c>
      <c r="D1251" s="18">
        <v>2.1000000000000001E-2</v>
      </c>
      <c r="E1251" s="19">
        <v>3.2000000000000001E-2</v>
      </c>
      <c r="F1251" s="18">
        <v>70</v>
      </c>
      <c r="G1251" s="18">
        <v>66</v>
      </c>
      <c r="H1251" s="19">
        <v>0.30299999999999999</v>
      </c>
      <c r="I1251" s="19">
        <v>0.623</v>
      </c>
      <c r="J1251" s="19">
        <v>7.2999999999999995E-2</v>
      </c>
      <c r="K1251" s="18">
        <v>1702310</v>
      </c>
      <c r="L1251" s="19">
        <v>0.56100000000000005</v>
      </c>
      <c r="M1251" s="18">
        <f t="shared" si="10"/>
        <v>0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</row>
    <row r="1252" spans="1:24" ht="15" x14ac:dyDescent="0.25">
      <c r="A1252" s="14" t="s">
        <v>161</v>
      </c>
      <c r="B1252" s="14" t="s">
        <v>185</v>
      </c>
      <c r="C1252" s="16" t="s">
        <v>115</v>
      </c>
      <c r="D1252" s="18">
        <v>8.9999999999999993E-3</v>
      </c>
      <c r="E1252" s="18">
        <v>1.2999999999999999E-2</v>
      </c>
      <c r="F1252" s="18">
        <v>77</v>
      </c>
      <c r="G1252" s="18">
        <v>65</v>
      </c>
      <c r="H1252" s="18">
        <v>0.16500000000000001</v>
      </c>
      <c r="I1252" s="18">
        <v>0.67700000000000005</v>
      </c>
      <c r="J1252" s="18">
        <v>0.158</v>
      </c>
      <c r="K1252" s="18">
        <v>2310173</v>
      </c>
      <c r="L1252" s="18">
        <v>0.67900000000000005</v>
      </c>
      <c r="M1252" s="18">
        <f t="shared" si="10"/>
        <v>0</v>
      </c>
      <c r="N1252" s="9"/>
      <c r="O1252" s="3"/>
      <c r="P1252" s="3"/>
      <c r="Q1252" s="3"/>
      <c r="R1252" s="3"/>
      <c r="S1252" s="3"/>
      <c r="T1252" s="3"/>
      <c r="U1252" s="3"/>
      <c r="V1252" s="3"/>
      <c r="W1252" s="3"/>
      <c r="X1252" s="3"/>
    </row>
    <row r="1253" spans="1:24" ht="15" x14ac:dyDescent="0.25">
      <c r="A1253" s="14" t="s">
        <v>161</v>
      </c>
      <c r="B1253" s="14" t="s">
        <v>186</v>
      </c>
      <c r="C1253" s="16" t="s">
        <v>115</v>
      </c>
      <c r="D1253" s="18">
        <v>1.2E-2</v>
      </c>
      <c r="E1253" s="19">
        <v>3.2000000000000001E-2</v>
      </c>
      <c r="F1253" s="18">
        <v>82</v>
      </c>
      <c r="G1253" s="18">
        <v>77</v>
      </c>
      <c r="H1253" s="19">
        <v>0.30299999999999999</v>
      </c>
      <c r="I1253" s="19">
        <v>0.623</v>
      </c>
      <c r="J1253" s="19">
        <v>7.2999999999999995E-2</v>
      </c>
      <c r="K1253" s="18">
        <v>33821</v>
      </c>
      <c r="L1253" s="18">
        <v>0.14899999999999999</v>
      </c>
      <c r="M1253" s="18">
        <f t="shared" si="10"/>
        <v>0</v>
      </c>
      <c r="N1253" s="9"/>
      <c r="O1253" s="3"/>
      <c r="P1253" s="3"/>
      <c r="Q1253" s="3"/>
      <c r="R1253" s="3"/>
      <c r="S1253" s="3"/>
      <c r="T1253" s="3"/>
      <c r="U1253" s="3"/>
      <c r="V1253" s="3"/>
      <c r="W1253" s="3"/>
      <c r="X1253" s="3"/>
    </row>
    <row r="1254" spans="1:24" ht="15" x14ac:dyDescent="0.25">
      <c r="A1254" s="14" t="s">
        <v>161</v>
      </c>
      <c r="B1254" s="14" t="s">
        <v>187</v>
      </c>
      <c r="C1254" s="16" t="s">
        <v>115</v>
      </c>
      <c r="D1254" s="18">
        <v>8.9999999999999993E-3</v>
      </c>
      <c r="E1254" s="18">
        <v>8.9999999999999993E-3</v>
      </c>
      <c r="F1254" s="18">
        <v>78</v>
      </c>
      <c r="G1254" s="18">
        <v>66</v>
      </c>
      <c r="H1254" s="18">
        <v>0.187</v>
      </c>
      <c r="I1254" s="18">
        <v>0.66900000000000004</v>
      </c>
      <c r="J1254" s="18">
        <v>0.14399999999999999</v>
      </c>
      <c r="K1254" s="18">
        <v>3443067</v>
      </c>
      <c r="L1254" s="18">
        <v>0.66800000000000004</v>
      </c>
      <c r="M1254" s="18">
        <f t="shared" si="10"/>
        <v>0</v>
      </c>
      <c r="N1254" s="9"/>
      <c r="O1254" s="3"/>
      <c r="P1254" s="3"/>
      <c r="Q1254" s="3"/>
      <c r="R1254" s="3"/>
      <c r="S1254" s="3"/>
      <c r="T1254" s="3"/>
      <c r="U1254" s="3"/>
      <c r="V1254" s="3"/>
      <c r="W1254" s="3"/>
      <c r="X1254" s="3"/>
    </row>
    <row r="1255" spans="1:24" ht="15" x14ac:dyDescent="0.25">
      <c r="A1255" s="14" t="s">
        <v>161</v>
      </c>
      <c r="B1255" s="14" t="s">
        <v>188</v>
      </c>
      <c r="C1255" s="16" t="s">
        <v>115</v>
      </c>
      <c r="D1255" s="18">
        <v>1.2E-2</v>
      </c>
      <c r="E1255" s="18">
        <v>3.0000000000000001E-3</v>
      </c>
      <c r="F1255" s="18">
        <v>82</v>
      </c>
      <c r="G1255" s="18">
        <v>75</v>
      </c>
      <c r="H1255" s="18">
        <v>0.189</v>
      </c>
      <c r="I1255" s="18">
        <v>0.66800000000000004</v>
      </c>
      <c r="J1255" s="18">
        <v>0.14299999999999999</v>
      </c>
      <c r="K1255" s="18">
        <v>446175</v>
      </c>
      <c r="L1255" s="18">
        <v>0.85299999999999998</v>
      </c>
      <c r="M1255" s="18">
        <f t="shared" si="10"/>
        <v>0</v>
      </c>
      <c r="N1255" s="9"/>
      <c r="O1255" s="3"/>
      <c r="P1255" s="3"/>
      <c r="Q1255" s="3"/>
      <c r="R1255" s="3"/>
      <c r="S1255" s="3"/>
      <c r="T1255" s="3"/>
      <c r="U1255" s="3"/>
      <c r="V1255" s="3"/>
      <c r="W1255" s="3"/>
      <c r="X1255" s="3"/>
    </row>
    <row r="1256" spans="1:24" ht="15" x14ac:dyDescent="0.25">
      <c r="A1256" s="14" t="s">
        <v>161</v>
      </c>
      <c r="B1256" s="14" t="s">
        <v>194</v>
      </c>
      <c r="C1256" s="16" t="s">
        <v>115</v>
      </c>
      <c r="D1256" s="18">
        <v>1.2E-2</v>
      </c>
      <c r="E1256" s="18">
        <v>1.2999999999999999E-2</v>
      </c>
      <c r="F1256" s="18">
        <v>76</v>
      </c>
      <c r="G1256" s="18">
        <v>71</v>
      </c>
      <c r="H1256" s="18">
        <v>0.21299999999999999</v>
      </c>
      <c r="I1256" s="18">
        <v>0.68100000000000005</v>
      </c>
      <c r="J1256" s="18">
        <v>0.106</v>
      </c>
      <c r="K1256" s="18">
        <v>2074441</v>
      </c>
      <c r="L1256" s="18">
        <v>0.58099999999999996</v>
      </c>
      <c r="M1256" s="18">
        <f t="shared" si="10"/>
        <v>0</v>
      </c>
      <c r="N1256" s="9"/>
      <c r="O1256" s="3"/>
      <c r="P1256" s="3"/>
      <c r="Q1256" s="3"/>
      <c r="R1256" s="3"/>
      <c r="S1256" s="3"/>
      <c r="T1256" s="3"/>
      <c r="U1256" s="3"/>
      <c r="V1256" s="3"/>
      <c r="W1256" s="3"/>
      <c r="X1256" s="3"/>
    </row>
    <row r="1257" spans="1:24" ht="15" x14ac:dyDescent="0.25">
      <c r="A1257" s="14" t="s">
        <v>161</v>
      </c>
      <c r="B1257" s="14" t="s">
        <v>189</v>
      </c>
      <c r="C1257" s="16" t="s">
        <v>115</v>
      </c>
      <c r="D1257" s="18">
        <v>0.01</v>
      </c>
      <c r="E1257" s="18">
        <v>6.0000000000000001E-3</v>
      </c>
      <c r="F1257" s="18">
        <v>81</v>
      </c>
      <c r="G1257" s="18">
        <v>76</v>
      </c>
      <c r="H1257" s="18">
        <v>0.193</v>
      </c>
      <c r="I1257" s="18">
        <v>0.69</v>
      </c>
      <c r="J1257" s="18">
        <v>0.11700000000000001</v>
      </c>
      <c r="K1257" s="18">
        <v>395969</v>
      </c>
      <c r="L1257" s="18">
        <v>0.92900000000000005</v>
      </c>
      <c r="M1257" s="18">
        <f t="shared" si="10"/>
        <v>0</v>
      </c>
      <c r="N1257" s="9"/>
      <c r="O1257" s="3"/>
      <c r="P1257" s="3"/>
      <c r="Q1257" s="3"/>
      <c r="R1257" s="3"/>
      <c r="S1257" s="3"/>
      <c r="T1257" s="3"/>
      <c r="U1257" s="3"/>
      <c r="V1257" s="3"/>
      <c r="W1257" s="3"/>
      <c r="X1257" s="3"/>
    </row>
    <row r="1258" spans="1:24" ht="15" x14ac:dyDescent="0.25">
      <c r="A1258" s="14" t="s">
        <v>161</v>
      </c>
      <c r="B1258" s="14" t="s">
        <v>190</v>
      </c>
      <c r="C1258" s="16" t="s">
        <v>115</v>
      </c>
      <c r="D1258" s="18">
        <v>1.2E-2</v>
      </c>
      <c r="E1258" s="18">
        <v>2.3E-2</v>
      </c>
      <c r="F1258" s="18">
        <v>71</v>
      </c>
      <c r="G1258" s="18">
        <v>63</v>
      </c>
      <c r="H1258" s="18">
        <v>0.219</v>
      </c>
      <c r="I1258" s="18">
        <v>0.67600000000000005</v>
      </c>
      <c r="J1258" s="18">
        <v>0.105</v>
      </c>
      <c r="K1258" s="18">
        <v>3623062</v>
      </c>
      <c r="L1258" s="18">
        <v>0.45600000000000002</v>
      </c>
      <c r="M1258" s="18">
        <f t="shared" si="10"/>
        <v>0</v>
      </c>
      <c r="N1258" s="9"/>
      <c r="O1258" s="3"/>
      <c r="P1258" s="3"/>
      <c r="Q1258" s="3"/>
      <c r="R1258" s="3"/>
      <c r="S1258" s="3"/>
      <c r="T1258" s="3"/>
      <c r="U1258" s="3"/>
      <c r="V1258" s="3"/>
      <c r="W1258" s="3"/>
      <c r="X1258" s="3"/>
    </row>
    <row r="1259" spans="1:24" ht="15" x14ac:dyDescent="0.25">
      <c r="A1259" s="14" t="s">
        <v>161</v>
      </c>
      <c r="B1259" s="14" t="s">
        <v>191</v>
      </c>
      <c r="C1259" s="16" t="s">
        <v>115</v>
      </c>
      <c r="D1259" s="19">
        <v>2.1999999999999999E-2</v>
      </c>
      <c r="E1259" s="18">
        <v>4.0000000000000001E-3</v>
      </c>
      <c r="F1259" s="19">
        <v>71.105000000000004</v>
      </c>
      <c r="G1259" s="19">
        <v>66.415000000000006</v>
      </c>
      <c r="H1259" s="19">
        <v>0.30299999999999999</v>
      </c>
      <c r="I1259" s="19">
        <v>0.623</v>
      </c>
      <c r="J1259" s="19">
        <v>7.2999999999999995E-2</v>
      </c>
      <c r="K1259" s="18">
        <v>32653</v>
      </c>
      <c r="L1259" s="18">
        <v>1</v>
      </c>
      <c r="M1259" s="18">
        <f t="shared" si="10"/>
        <v>0</v>
      </c>
      <c r="N1259" s="9"/>
      <c r="O1259" s="3"/>
      <c r="P1259" s="3"/>
      <c r="Q1259" s="3"/>
      <c r="R1259" s="3"/>
      <c r="S1259" s="3"/>
      <c r="T1259" s="3"/>
      <c r="U1259" s="3"/>
      <c r="V1259" s="3"/>
      <c r="W1259" s="3"/>
      <c r="X1259" s="3"/>
    </row>
    <row r="1260" spans="1:24" ht="15" x14ac:dyDescent="0.25">
      <c r="A1260" s="14" t="s">
        <v>161</v>
      </c>
      <c r="B1260" s="14" t="s">
        <v>192</v>
      </c>
      <c r="C1260" s="16" t="s">
        <v>115</v>
      </c>
      <c r="D1260" s="18">
        <v>1.2999999999999999E-2</v>
      </c>
      <c r="E1260" s="18">
        <v>1.0999999999999999E-2</v>
      </c>
      <c r="F1260" s="18">
        <v>77</v>
      </c>
      <c r="G1260" s="18">
        <v>71</v>
      </c>
      <c r="H1260" s="18">
        <v>0.20699999999999999</v>
      </c>
      <c r="I1260" s="18">
        <v>0.67100000000000004</v>
      </c>
      <c r="J1260" s="18">
        <v>0.121</v>
      </c>
      <c r="K1260" s="18">
        <v>612325</v>
      </c>
      <c r="L1260" s="18">
        <v>0.60599999999999998</v>
      </c>
      <c r="M1260" s="18">
        <f t="shared" si="10"/>
        <v>0</v>
      </c>
      <c r="N1260" s="9"/>
      <c r="O1260" s="3"/>
      <c r="P1260" s="3"/>
      <c r="Q1260" s="3"/>
      <c r="R1260" s="3"/>
      <c r="S1260" s="3"/>
      <c r="T1260" s="3"/>
      <c r="U1260" s="3"/>
      <c r="V1260" s="3"/>
      <c r="W1260" s="3"/>
      <c r="X1260" s="3"/>
    </row>
    <row r="1261" spans="1:24" ht="15" x14ac:dyDescent="0.25">
      <c r="A1261" s="14" t="s">
        <v>161</v>
      </c>
      <c r="B1261" s="14" t="s">
        <v>193</v>
      </c>
      <c r="C1261" s="16" t="s">
        <v>115</v>
      </c>
      <c r="D1261" s="18">
        <v>1.2999999999999999E-2</v>
      </c>
      <c r="E1261" s="18">
        <v>5.0000000000000001E-3</v>
      </c>
      <c r="F1261" s="18">
        <v>81</v>
      </c>
      <c r="G1261" s="18">
        <v>76</v>
      </c>
      <c r="H1261" s="18">
        <v>0.186</v>
      </c>
      <c r="I1261" s="18">
        <v>0.67700000000000005</v>
      </c>
      <c r="J1261" s="18">
        <v>0.13700000000000001</v>
      </c>
      <c r="K1261" s="18">
        <v>16148929</v>
      </c>
      <c r="L1261" s="18">
        <v>0.79100000000000004</v>
      </c>
      <c r="M1261" s="18">
        <f t="shared" si="10"/>
        <v>0</v>
      </c>
      <c r="N1261" s="9"/>
      <c r="O1261" s="3"/>
      <c r="P1261" s="3"/>
      <c r="Q1261" s="3"/>
      <c r="R1261" s="3"/>
      <c r="S1261" s="3"/>
      <c r="T1261" s="3"/>
      <c r="U1261" s="3"/>
      <c r="V1261" s="3"/>
      <c r="W1261" s="3"/>
      <c r="X1261" s="3"/>
    </row>
    <row r="1262" spans="1:24" ht="15" x14ac:dyDescent="0.25">
      <c r="A1262" s="14" t="s">
        <v>161</v>
      </c>
      <c r="B1262" s="14" t="s">
        <v>195</v>
      </c>
      <c r="C1262" s="16" t="s">
        <v>115</v>
      </c>
      <c r="D1262" s="18">
        <v>1.2E-2</v>
      </c>
      <c r="E1262" s="18">
        <v>4.0000000000000001E-3</v>
      </c>
      <c r="F1262" s="18">
        <v>82</v>
      </c>
      <c r="G1262" s="18">
        <v>77</v>
      </c>
      <c r="H1262" s="18">
        <v>0.2</v>
      </c>
      <c r="I1262" s="18">
        <v>0.65100000000000002</v>
      </c>
      <c r="J1262" s="18">
        <v>0.14899999999999999</v>
      </c>
      <c r="K1262" s="18">
        <v>4538159</v>
      </c>
      <c r="L1262" s="18">
        <v>0.77</v>
      </c>
      <c r="M1262" s="18">
        <f t="shared" si="10"/>
        <v>0</v>
      </c>
      <c r="N1262" s="9"/>
      <c r="O1262" s="3"/>
      <c r="P1262" s="3"/>
      <c r="Q1262" s="3"/>
      <c r="R1262" s="3"/>
      <c r="S1262" s="3"/>
      <c r="T1262" s="3"/>
      <c r="U1262" s="3"/>
      <c r="V1262" s="3"/>
      <c r="W1262" s="3"/>
      <c r="X1262" s="3"/>
    </row>
    <row r="1263" spans="1:24" ht="15" x14ac:dyDescent="0.25">
      <c r="A1263" s="14" t="s">
        <v>161</v>
      </c>
      <c r="B1263" s="14" t="s">
        <v>196</v>
      </c>
      <c r="C1263" s="16" t="s">
        <v>115</v>
      </c>
      <c r="D1263" s="18">
        <v>8.9999999999999993E-3</v>
      </c>
      <c r="E1263" s="18">
        <v>7.0000000000000001E-3</v>
      </c>
      <c r="F1263" s="18">
        <v>79</v>
      </c>
      <c r="G1263" s="18">
        <v>70</v>
      </c>
      <c r="H1263" s="18">
        <v>0.18</v>
      </c>
      <c r="I1263" s="18">
        <v>0.69199999999999995</v>
      </c>
      <c r="J1263" s="18">
        <v>0.127</v>
      </c>
      <c r="K1263" s="18">
        <v>38230364</v>
      </c>
      <c r="L1263" s="18">
        <v>0.61799999999999999</v>
      </c>
      <c r="M1263" s="18">
        <f t="shared" si="10"/>
        <v>0</v>
      </c>
      <c r="N1263" s="9"/>
      <c r="O1263" s="3"/>
      <c r="P1263" s="3"/>
      <c r="Q1263" s="3"/>
      <c r="R1263" s="3"/>
      <c r="S1263" s="3"/>
      <c r="T1263" s="3"/>
      <c r="U1263" s="3"/>
      <c r="V1263" s="3"/>
      <c r="W1263" s="3"/>
      <c r="X1263" s="3"/>
    </row>
    <row r="1264" spans="1:24" ht="15" x14ac:dyDescent="0.25">
      <c r="A1264" s="14" t="s">
        <v>161</v>
      </c>
      <c r="B1264" s="14" t="s">
        <v>197</v>
      </c>
      <c r="C1264" s="16" t="s">
        <v>115</v>
      </c>
      <c r="D1264" s="18">
        <v>1.0999999999999999E-2</v>
      </c>
      <c r="E1264" s="18">
        <v>5.0000000000000001E-3</v>
      </c>
      <c r="F1264" s="18">
        <v>81</v>
      </c>
      <c r="G1264" s="18">
        <v>74</v>
      </c>
      <c r="H1264" s="18">
        <v>0.159</v>
      </c>
      <c r="I1264" s="18">
        <v>0.67500000000000004</v>
      </c>
      <c r="J1264" s="18">
        <v>0.16600000000000001</v>
      </c>
      <c r="K1264" s="18">
        <v>10419631</v>
      </c>
      <c r="L1264" s="18">
        <v>0.55700000000000005</v>
      </c>
      <c r="M1264" s="18">
        <f t="shared" si="10"/>
        <v>0</v>
      </c>
      <c r="N1264" s="9"/>
      <c r="O1264" s="3"/>
      <c r="P1264" s="3"/>
      <c r="Q1264" s="3"/>
      <c r="R1264" s="3"/>
      <c r="S1264" s="3"/>
      <c r="T1264" s="3"/>
      <c r="U1264" s="3"/>
      <c r="V1264" s="3"/>
      <c r="W1264" s="3"/>
      <c r="X1264" s="3"/>
    </row>
    <row r="1265" spans="1:24" ht="15" x14ac:dyDescent="0.25">
      <c r="A1265" s="14" t="s">
        <v>161</v>
      </c>
      <c r="B1265" s="14" t="s">
        <v>198</v>
      </c>
      <c r="C1265" s="16" t="s">
        <v>115</v>
      </c>
      <c r="D1265" s="18">
        <v>0.01</v>
      </c>
      <c r="E1265" s="18">
        <v>2.1999999999999999E-2</v>
      </c>
      <c r="F1265" s="18">
        <v>75</v>
      </c>
      <c r="G1265" s="18">
        <v>67</v>
      </c>
      <c r="H1265" s="18">
        <v>0.17399999999999999</v>
      </c>
      <c r="I1265" s="18">
        <v>0.68600000000000005</v>
      </c>
      <c r="J1265" s="18">
        <v>0.14000000000000001</v>
      </c>
      <c r="K1265" s="18">
        <v>21730496</v>
      </c>
      <c r="L1265" s="18">
        <v>0.52800000000000002</v>
      </c>
      <c r="M1265" s="18">
        <f t="shared" si="10"/>
        <v>0</v>
      </c>
      <c r="N1265" s="9"/>
      <c r="O1265" s="3"/>
      <c r="P1265" s="3"/>
      <c r="Q1265" s="3"/>
      <c r="R1265" s="3"/>
      <c r="S1265" s="3"/>
      <c r="T1265" s="3"/>
      <c r="U1265" s="3"/>
      <c r="V1265" s="3"/>
      <c r="W1265" s="3"/>
      <c r="X1265" s="3"/>
    </row>
    <row r="1266" spans="1:24" ht="15" x14ac:dyDescent="0.25">
      <c r="A1266" s="14" t="s">
        <v>161</v>
      </c>
      <c r="B1266" s="14" t="s">
        <v>199</v>
      </c>
      <c r="C1266" s="16" t="s">
        <v>115</v>
      </c>
      <c r="D1266" s="18">
        <v>0.01</v>
      </c>
      <c r="E1266" s="18">
        <v>1.7999999999999999E-2</v>
      </c>
      <c r="F1266" s="18">
        <v>72</v>
      </c>
      <c r="G1266" s="18">
        <v>59</v>
      </c>
      <c r="H1266" s="18">
        <v>0.16800000000000001</v>
      </c>
      <c r="I1266" s="18">
        <v>0.70199999999999996</v>
      </c>
      <c r="J1266" s="18">
        <v>0.13</v>
      </c>
      <c r="K1266" s="18">
        <v>145408033</v>
      </c>
      <c r="L1266" s="18">
        <v>0.73299999999999998</v>
      </c>
      <c r="M1266" s="18">
        <f t="shared" si="10"/>
        <v>1</v>
      </c>
      <c r="N1266" s="9"/>
      <c r="O1266" s="3"/>
      <c r="P1266" s="3"/>
      <c r="Q1266" s="3"/>
      <c r="R1266" s="3"/>
      <c r="S1266" s="3"/>
      <c r="T1266" s="3"/>
      <c r="U1266" s="3"/>
      <c r="V1266" s="3"/>
      <c r="W1266" s="3"/>
      <c r="X1266" s="3"/>
    </row>
    <row r="1267" spans="1:24" ht="15" x14ac:dyDescent="0.25">
      <c r="A1267" s="14" t="s">
        <v>161</v>
      </c>
      <c r="B1267" s="14" t="s">
        <v>200</v>
      </c>
      <c r="C1267" s="16" t="s">
        <v>115</v>
      </c>
      <c r="D1267" s="19">
        <v>2.1999999999999999E-2</v>
      </c>
      <c r="E1267" s="18">
        <v>4.0000000000000001E-3</v>
      </c>
      <c r="F1267" s="18">
        <v>85</v>
      </c>
      <c r="G1267" s="18">
        <v>78</v>
      </c>
      <c r="H1267" s="19">
        <v>0.30299999999999999</v>
      </c>
      <c r="I1267" s="19">
        <v>0.623</v>
      </c>
      <c r="J1267" s="19">
        <v>7.2999999999999995E-2</v>
      </c>
      <c r="K1267" s="18">
        <v>28064</v>
      </c>
      <c r="L1267" s="18">
        <v>0.93899999999999995</v>
      </c>
      <c r="M1267" s="18">
        <f t="shared" si="10"/>
        <v>0</v>
      </c>
      <c r="N1267" s="9"/>
      <c r="O1267" s="3"/>
      <c r="P1267" s="3"/>
      <c r="Q1267" s="3"/>
      <c r="R1267" s="3"/>
      <c r="S1267" s="3"/>
      <c r="T1267" s="3"/>
      <c r="U1267" s="3"/>
      <c r="V1267" s="3"/>
      <c r="W1267" s="3"/>
      <c r="X1267" s="3"/>
    </row>
    <row r="1268" spans="1:24" ht="15" x14ac:dyDescent="0.25">
      <c r="A1268" s="14" t="s">
        <v>161</v>
      </c>
      <c r="B1268" s="14" t="s">
        <v>201</v>
      </c>
      <c r="C1268" s="16" t="s">
        <v>115</v>
      </c>
      <c r="D1268" s="18">
        <v>0.01</v>
      </c>
      <c r="E1268" s="18">
        <v>0.01</v>
      </c>
      <c r="F1268" s="18">
        <v>75</v>
      </c>
      <c r="G1268" s="18">
        <v>70</v>
      </c>
      <c r="H1268" s="18">
        <v>0.193</v>
      </c>
      <c r="I1268" s="18">
        <v>0.67200000000000004</v>
      </c>
      <c r="J1268" s="18">
        <v>0.13500000000000001</v>
      </c>
      <c r="K1268" s="18">
        <v>7500031</v>
      </c>
      <c r="L1268" s="18">
        <v>0.53700000000000003</v>
      </c>
      <c r="M1268" s="18">
        <f t="shared" si="10"/>
        <v>0</v>
      </c>
      <c r="N1268" s="9"/>
      <c r="O1268" s="3"/>
      <c r="P1268" s="3"/>
      <c r="Q1268" s="3"/>
      <c r="R1268" s="3"/>
      <c r="S1268" s="3"/>
      <c r="T1268" s="3"/>
      <c r="U1268" s="3"/>
      <c r="V1268" s="3"/>
      <c r="W1268" s="3"/>
      <c r="X1268" s="3"/>
    </row>
    <row r="1269" spans="1:24" ht="15" x14ac:dyDescent="0.25">
      <c r="A1269" s="14" t="s">
        <v>161</v>
      </c>
      <c r="B1269" s="14" t="s">
        <v>202</v>
      </c>
      <c r="C1269" s="16" t="s">
        <v>115</v>
      </c>
      <c r="D1269" s="18">
        <v>0.01</v>
      </c>
      <c r="E1269" s="18">
        <v>8.9999999999999993E-3</v>
      </c>
      <c r="F1269" s="18">
        <v>78</v>
      </c>
      <c r="G1269" s="18">
        <v>70</v>
      </c>
      <c r="H1269" s="18">
        <v>0.185</v>
      </c>
      <c r="I1269" s="18">
        <v>0.7</v>
      </c>
      <c r="J1269" s="18">
        <v>0.115</v>
      </c>
      <c r="K1269" s="18">
        <v>5376912</v>
      </c>
      <c r="L1269" s="18">
        <v>0.56000000000000005</v>
      </c>
      <c r="M1269" s="18">
        <f t="shared" si="10"/>
        <v>0</v>
      </c>
      <c r="N1269" s="9"/>
      <c r="O1269" s="3"/>
      <c r="P1269" s="3"/>
      <c r="Q1269" s="3"/>
      <c r="R1269" s="3"/>
      <c r="S1269" s="3"/>
      <c r="T1269" s="3"/>
      <c r="U1269" s="3"/>
      <c r="V1269" s="3"/>
      <c r="W1269" s="3"/>
      <c r="X1269" s="3"/>
    </row>
    <row r="1270" spans="1:24" ht="15" x14ac:dyDescent="0.25">
      <c r="A1270" s="14" t="s">
        <v>161</v>
      </c>
      <c r="B1270" s="14" t="s">
        <v>203</v>
      </c>
      <c r="C1270" s="16" t="s">
        <v>115</v>
      </c>
      <c r="D1270" s="18">
        <v>8.9999999999999993E-3</v>
      </c>
      <c r="E1270" s="18">
        <v>4.0000000000000001E-3</v>
      </c>
      <c r="F1270" s="18">
        <v>80</v>
      </c>
      <c r="G1270" s="18">
        <v>72</v>
      </c>
      <c r="H1270" s="18">
        <v>0.151</v>
      </c>
      <c r="I1270" s="18">
        <v>0.70199999999999996</v>
      </c>
      <c r="J1270" s="18">
        <v>0.14699999999999999</v>
      </c>
      <c r="K1270" s="18">
        <v>1994530</v>
      </c>
      <c r="L1270" s="18">
        <v>0.50800000000000001</v>
      </c>
      <c r="M1270" s="18">
        <f t="shared" si="10"/>
        <v>0</v>
      </c>
      <c r="N1270" s="9"/>
      <c r="O1270" s="3"/>
      <c r="P1270" s="3"/>
      <c r="Q1270" s="3"/>
      <c r="R1270" s="3"/>
      <c r="S1270" s="3"/>
      <c r="T1270" s="3"/>
      <c r="U1270" s="3"/>
      <c r="V1270" s="3"/>
      <c r="W1270" s="3"/>
      <c r="X1270" s="3"/>
    </row>
    <row r="1271" spans="1:24" ht="15" x14ac:dyDescent="0.25">
      <c r="A1271" s="14" t="s">
        <v>161</v>
      </c>
      <c r="B1271" s="14" t="s">
        <v>204</v>
      </c>
      <c r="C1271" s="16" t="s">
        <v>115</v>
      </c>
      <c r="D1271" s="18">
        <v>0.01</v>
      </c>
      <c r="E1271" s="18">
        <v>5.0000000000000001E-3</v>
      </c>
      <c r="F1271" s="18">
        <v>83</v>
      </c>
      <c r="G1271" s="18">
        <v>76</v>
      </c>
      <c r="H1271" s="18">
        <v>0.14499999999999999</v>
      </c>
      <c r="I1271" s="18">
        <v>0.68600000000000005</v>
      </c>
      <c r="J1271" s="18">
        <v>0.16900000000000001</v>
      </c>
      <c r="K1271" s="18">
        <v>41431558</v>
      </c>
      <c r="L1271" s="18">
        <v>0.76500000000000001</v>
      </c>
      <c r="M1271" s="18">
        <f t="shared" si="10"/>
        <v>0</v>
      </c>
      <c r="N1271" s="9"/>
      <c r="O1271" s="3"/>
      <c r="P1271" s="3"/>
      <c r="Q1271" s="3"/>
      <c r="R1271" s="3"/>
      <c r="S1271" s="3"/>
      <c r="T1271" s="3"/>
      <c r="U1271" s="3"/>
      <c r="V1271" s="3"/>
      <c r="W1271" s="3"/>
      <c r="X1271" s="3"/>
    </row>
    <row r="1272" spans="1:24" ht="15" x14ac:dyDescent="0.25">
      <c r="A1272" s="14" t="s">
        <v>161</v>
      </c>
      <c r="B1272" s="14" t="s">
        <v>205</v>
      </c>
      <c r="C1272" s="16" t="s">
        <v>115</v>
      </c>
      <c r="D1272" s="18">
        <v>1.0999999999999999E-2</v>
      </c>
      <c r="E1272" s="18">
        <v>3.0000000000000001E-3</v>
      </c>
      <c r="F1272" s="18">
        <v>82</v>
      </c>
      <c r="G1272" s="18">
        <v>78</v>
      </c>
      <c r="H1272" s="18">
        <v>0.18099999999999999</v>
      </c>
      <c r="I1272" s="18">
        <v>0.64700000000000002</v>
      </c>
      <c r="J1272" s="18">
        <v>0.17199999999999999</v>
      </c>
      <c r="K1272" s="18">
        <v>8924958</v>
      </c>
      <c r="L1272" s="18">
        <v>0.84099999999999997</v>
      </c>
      <c r="M1272" s="18">
        <f t="shared" si="10"/>
        <v>0</v>
      </c>
      <c r="N1272" s="9"/>
      <c r="O1272" s="3"/>
      <c r="P1272" s="3"/>
      <c r="Q1272" s="3"/>
      <c r="R1272" s="3"/>
      <c r="S1272" s="3"/>
      <c r="T1272" s="3"/>
      <c r="U1272" s="3"/>
      <c r="V1272" s="3"/>
      <c r="W1272" s="3"/>
      <c r="X1272" s="3"/>
    </row>
    <row r="1273" spans="1:24" ht="15" x14ac:dyDescent="0.25">
      <c r="A1273" s="14" t="s">
        <v>161</v>
      </c>
      <c r="B1273" s="14" t="s">
        <v>206</v>
      </c>
      <c r="C1273" s="16" t="s">
        <v>115</v>
      </c>
      <c r="D1273" s="18">
        <v>0.01</v>
      </c>
      <c r="E1273" s="18">
        <v>5.0000000000000001E-3</v>
      </c>
      <c r="F1273" s="18">
        <v>83</v>
      </c>
      <c r="G1273" s="18">
        <v>78</v>
      </c>
      <c r="H1273" s="18">
        <v>0.17100000000000001</v>
      </c>
      <c r="I1273" s="18">
        <v>0.67500000000000004</v>
      </c>
      <c r="J1273" s="18">
        <v>0.155</v>
      </c>
      <c r="K1273" s="18">
        <v>7284753</v>
      </c>
      <c r="L1273" s="18">
        <v>0.73399999999999999</v>
      </c>
      <c r="M1273" s="18">
        <f t="shared" si="10"/>
        <v>0</v>
      </c>
      <c r="N1273" s="9"/>
      <c r="O1273" s="3"/>
      <c r="P1273" s="3"/>
      <c r="Q1273" s="3"/>
      <c r="R1273" s="3"/>
      <c r="S1273" s="3"/>
      <c r="T1273" s="3"/>
      <c r="U1273" s="3"/>
      <c r="V1273" s="3"/>
      <c r="W1273" s="3"/>
      <c r="X1273" s="3"/>
    </row>
    <row r="1274" spans="1:24" ht="15" x14ac:dyDescent="0.25">
      <c r="A1274" s="14" t="s">
        <v>161</v>
      </c>
      <c r="B1274" s="14" t="s">
        <v>207</v>
      </c>
      <c r="C1274" s="16" t="s">
        <v>115</v>
      </c>
      <c r="D1274" s="18">
        <v>2.1000000000000001E-2</v>
      </c>
      <c r="E1274" s="18">
        <v>0.03</v>
      </c>
      <c r="F1274" s="18">
        <v>75</v>
      </c>
      <c r="G1274" s="18">
        <v>68</v>
      </c>
      <c r="H1274" s="18">
        <v>0.29699999999999999</v>
      </c>
      <c r="I1274" s="18">
        <v>0.64</v>
      </c>
      <c r="J1274" s="18">
        <v>6.3E-2</v>
      </c>
      <c r="K1274" s="18">
        <v>65022300</v>
      </c>
      <c r="L1274" s="18">
        <v>0.66</v>
      </c>
      <c r="M1274" s="18">
        <f t="shared" si="10"/>
        <v>1</v>
      </c>
      <c r="N1274" s="9"/>
      <c r="O1274" s="3"/>
      <c r="P1274" s="3"/>
      <c r="Q1274" s="3"/>
      <c r="R1274" s="3"/>
      <c r="S1274" s="3"/>
      <c r="T1274" s="3"/>
      <c r="U1274" s="3"/>
      <c r="V1274" s="3"/>
      <c r="W1274" s="3"/>
      <c r="X1274" s="3"/>
    </row>
    <row r="1275" spans="1:24" ht="15" x14ac:dyDescent="0.25">
      <c r="A1275" s="14" t="s">
        <v>161</v>
      </c>
      <c r="B1275" s="14" t="s">
        <v>208</v>
      </c>
      <c r="C1275" s="16" t="s">
        <v>115</v>
      </c>
      <c r="D1275" s="18">
        <v>8.9999999999999993E-3</v>
      </c>
      <c r="E1275" s="18">
        <v>1.4E-2</v>
      </c>
      <c r="F1275" s="18">
        <v>74</v>
      </c>
      <c r="G1275" s="18">
        <v>63</v>
      </c>
      <c r="H1275" s="18">
        <v>0.16200000000000001</v>
      </c>
      <c r="I1275" s="18">
        <v>0.69199999999999995</v>
      </c>
      <c r="J1275" s="18">
        <v>0.14499999999999999</v>
      </c>
      <c r="K1275" s="18">
        <v>48202500</v>
      </c>
      <c r="L1275" s="18">
        <v>0.67300000000000004</v>
      </c>
      <c r="M1275" s="18">
        <f t="shared" si="10"/>
        <v>0</v>
      </c>
      <c r="N1275" s="9"/>
      <c r="O1275" s="3"/>
      <c r="P1275" s="3"/>
      <c r="Q1275" s="3"/>
      <c r="R1275" s="3"/>
      <c r="S1275" s="3"/>
      <c r="T1275" s="3"/>
      <c r="U1275" s="3"/>
      <c r="V1275" s="3"/>
      <c r="W1275" s="3"/>
      <c r="X1275" s="3"/>
    </row>
    <row r="1276" spans="1:24" ht="15" x14ac:dyDescent="0.25">
      <c r="A1276" s="14" t="s">
        <v>161</v>
      </c>
      <c r="B1276" s="14" t="s">
        <v>209</v>
      </c>
      <c r="C1276" s="16" t="s">
        <v>115</v>
      </c>
      <c r="D1276" s="18">
        <v>1.0999999999999999E-2</v>
      </c>
      <c r="E1276" s="18">
        <v>5.0000000000000001E-3</v>
      </c>
      <c r="F1276" s="18">
        <v>81</v>
      </c>
      <c r="G1276" s="18">
        <v>76</v>
      </c>
      <c r="H1276" s="18">
        <v>0.186</v>
      </c>
      <c r="I1276" s="18">
        <v>0.65600000000000003</v>
      </c>
      <c r="J1276" s="18">
        <v>0.158</v>
      </c>
      <c r="K1276" s="18">
        <v>59370479</v>
      </c>
      <c r="L1276" s="18">
        <v>0.79</v>
      </c>
      <c r="M1276" s="18">
        <f t="shared" si="10"/>
        <v>1</v>
      </c>
      <c r="N1276" s="9"/>
      <c r="O1276" s="3"/>
      <c r="P1276" s="3"/>
      <c r="Q1276" s="3"/>
      <c r="R1276" s="3"/>
      <c r="S1276" s="3"/>
      <c r="T1276" s="3"/>
      <c r="U1276" s="3"/>
      <c r="V1276" s="3"/>
      <c r="W1276" s="3"/>
      <c r="X1276" s="3"/>
    </row>
    <row r="1277" spans="1:24" ht="15" x14ac:dyDescent="0.25">
      <c r="A1277" s="14" t="s">
        <v>161</v>
      </c>
      <c r="B1277" s="14" t="s">
        <v>162</v>
      </c>
      <c r="C1277" s="16" t="s">
        <v>116</v>
      </c>
      <c r="D1277" s="18">
        <v>1.6E-2</v>
      </c>
      <c r="E1277" s="18">
        <v>0.02</v>
      </c>
      <c r="F1277" s="18">
        <v>79</v>
      </c>
      <c r="G1277" s="18">
        <v>72</v>
      </c>
      <c r="H1277" s="18">
        <v>0.28199999999999997</v>
      </c>
      <c r="I1277" s="18">
        <v>0.64</v>
      </c>
      <c r="J1277" s="18">
        <v>7.8E-2</v>
      </c>
      <c r="K1277" s="18">
        <v>3033659</v>
      </c>
      <c r="L1277" s="18">
        <v>0.44600000000000001</v>
      </c>
      <c r="M1277" s="18">
        <f t="shared" ref="M1277:M1531" si="11">IF(OR(K1277&gt;$W$14+$W$17, K1277&lt;$W$12-$W$17),1,0)</f>
        <v>0</v>
      </c>
      <c r="N1277" s="9"/>
      <c r="O1277" s="3"/>
      <c r="P1277" s="3"/>
      <c r="Q1277" s="3"/>
      <c r="R1277" s="3"/>
      <c r="S1277" s="3"/>
      <c r="T1277" s="3"/>
      <c r="U1277" s="3"/>
      <c r="V1277" s="3"/>
      <c r="W1277" s="3"/>
      <c r="X1277" s="3"/>
    </row>
    <row r="1278" spans="1:24" ht="15" x14ac:dyDescent="0.25">
      <c r="A1278" s="14" t="s">
        <v>161</v>
      </c>
      <c r="B1278" s="14" t="s">
        <v>163</v>
      </c>
      <c r="C1278" s="16" t="s">
        <v>116</v>
      </c>
      <c r="D1278" s="18">
        <v>0.01</v>
      </c>
      <c r="E1278" s="18">
        <v>3.0000000000000001E-3</v>
      </c>
      <c r="F1278" s="19">
        <v>71.105000000000004</v>
      </c>
      <c r="G1278" s="19">
        <v>66.415000000000006</v>
      </c>
      <c r="H1278" s="19">
        <v>0.30299999999999999</v>
      </c>
      <c r="I1278" s="19">
        <v>0.623</v>
      </c>
      <c r="J1278" s="19">
        <v>7.2999999999999995E-2</v>
      </c>
      <c r="K1278" s="18">
        <v>75643</v>
      </c>
      <c r="L1278" s="18">
        <v>0.91200000000000003</v>
      </c>
      <c r="M1278" s="18">
        <f t="shared" si="11"/>
        <v>0</v>
      </c>
      <c r="N1278" s="9"/>
      <c r="O1278" s="3"/>
      <c r="P1278" s="3"/>
      <c r="Q1278" s="3"/>
      <c r="R1278" s="3"/>
      <c r="S1278" s="3"/>
      <c r="T1278" s="3"/>
      <c r="U1278" s="3"/>
      <c r="V1278" s="3"/>
      <c r="W1278" s="3"/>
      <c r="X1278" s="3"/>
    </row>
    <row r="1279" spans="1:24" ht="15" x14ac:dyDescent="0.25">
      <c r="A1279" s="14" t="s">
        <v>161</v>
      </c>
      <c r="B1279" s="14" t="s">
        <v>164</v>
      </c>
      <c r="C1279" s="16" t="s">
        <v>116</v>
      </c>
      <c r="D1279" s="18">
        <v>0.01</v>
      </c>
      <c r="E1279" s="18">
        <v>4.0000000000000001E-3</v>
      </c>
      <c r="F1279" s="18">
        <v>82</v>
      </c>
      <c r="G1279" s="18">
        <v>76</v>
      </c>
      <c r="H1279" s="18">
        <v>0.16500000000000001</v>
      </c>
      <c r="I1279" s="18">
        <v>0.67800000000000005</v>
      </c>
      <c r="J1279" s="18">
        <v>0.157</v>
      </c>
      <c r="K1279" s="18">
        <v>8121423</v>
      </c>
      <c r="L1279" s="18">
        <v>0.65800000000000003</v>
      </c>
      <c r="M1279" s="18">
        <f t="shared" si="11"/>
        <v>0</v>
      </c>
      <c r="N1279" s="9"/>
      <c r="O1279" s="3"/>
      <c r="P1279" s="3"/>
      <c r="Q1279" s="3"/>
      <c r="R1279" s="3"/>
      <c r="S1279" s="3"/>
      <c r="T1279" s="3"/>
      <c r="U1279" s="3"/>
      <c r="V1279" s="3"/>
      <c r="W1279" s="3"/>
      <c r="X1279" s="3"/>
    </row>
    <row r="1280" spans="1:24" ht="15" x14ac:dyDescent="0.25">
      <c r="A1280" s="14" t="s">
        <v>161</v>
      </c>
      <c r="B1280" s="14" t="s">
        <v>165</v>
      </c>
      <c r="C1280" s="16" t="s">
        <v>116</v>
      </c>
      <c r="D1280" s="18">
        <v>8.9999999999999993E-3</v>
      </c>
      <c r="E1280" s="18">
        <v>8.9999999999999993E-3</v>
      </c>
      <c r="F1280" s="18">
        <v>75</v>
      </c>
      <c r="G1280" s="18">
        <v>63</v>
      </c>
      <c r="H1280" s="18">
        <v>0.16600000000000001</v>
      </c>
      <c r="I1280" s="18">
        <v>0.69099999999999995</v>
      </c>
      <c r="J1280" s="18">
        <v>0.14299999999999999</v>
      </c>
      <c r="K1280" s="18">
        <v>9797000</v>
      </c>
      <c r="L1280" s="18">
        <v>0.71399999999999997</v>
      </c>
      <c r="M1280" s="18">
        <f t="shared" si="11"/>
        <v>0</v>
      </c>
      <c r="N1280" s="9"/>
      <c r="O1280" s="3"/>
      <c r="P1280" s="3"/>
      <c r="Q1280" s="3"/>
      <c r="R1280" s="3"/>
      <c r="S1280" s="3"/>
      <c r="T1280" s="3"/>
      <c r="U1280" s="3"/>
      <c r="V1280" s="3"/>
      <c r="W1280" s="3"/>
      <c r="X1280" s="3"/>
    </row>
    <row r="1281" spans="1:24" ht="15" x14ac:dyDescent="0.25">
      <c r="A1281" s="14" t="s">
        <v>161</v>
      </c>
      <c r="B1281" s="14" t="s">
        <v>166</v>
      </c>
      <c r="C1281" s="16" t="s">
        <v>116</v>
      </c>
      <c r="D1281" s="18">
        <v>1.0999999999999999E-2</v>
      </c>
      <c r="E1281" s="18">
        <v>4.0000000000000001E-3</v>
      </c>
      <c r="F1281" s="18">
        <v>81</v>
      </c>
      <c r="G1281" s="18">
        <v>75</v>
      </c>
      <c r="H1281" s="18">
        <v>0.17299999999999999</v>
      </c>
      <c r="I1281" s="18">
        <v>0.65500000000000003</v>
      </c>
      <c r="J1281" s="18">
        <v>0.17199999999999999</v>
      </c>
      <c r="K1281" s="18">
        <v>10376133</v>
      </c>
      <c r="L1281" s="18">
        <v>0.97299999999999998</v>
      </c>
      <c r="M1281" s="18">
        <f t="shared" si="11"/>
        <v>0</v>
      </c>
      <c r="N1281" s="9"/>
      <c r="O1281" s="3"/>
      <c r="P1281" s="3"/>
      <c r="Q1281" s="3"/>
      <c r="R1281" s="3"/>
      <c r="S1281" s="3"/>
      <c r="T1281" s="3"/>
      <c r="U1281" s="3"/>
      <c r="V1281" s="3"/>
      <c r="W1281" s="3"/>
      <c r="X1281" s="3"/>
    </row>
    <row r="1282" spans="1:24" ht="15" x14ac:dyDescent="0.25">
      <c r="A1282" s="14" t="s">
        <v>161</v>
      </c>
      <c r="B1282" s="14" t="s">
        <v>167</v>
      </c>
      <c r="C1282" s="16" t="s">
        <v>116</v>
      </c>
      <c r="D1282" s="18">
        <v>8.9999999999999993E-3</v>
      </c>
      <c r="E1282" s="18">
        <v>7.0000000000000001E-3</v>
      </c>
      <c r="F1282" s="18">
        <v>78</v>
      </c>
      <c r="G1282" s="18">
        <v>73</v>
      </c>
      <c r="H1282" s="18">
        <v>0.19400000000000001</v>
      </c>
      <c r="I1282" s="18">
        <v>0.68400000000000005</v>
      </c>
      <c r="J1282" s="18">
        <v>0.122</v>
      </c>
      <c r="K1282" s="18">
        <v>3895779</v>
      </c>
      <c r="L1282" s="18">
        <v>0.39200000000000002</v>
      </c>
      <c r="M1282" s="18">
        <f t="shared" si="11"/>
        <v>0</v>
      </c>
      <c r="N1282" s="9"/>
      <c r="O1282" s="3"/>
      <c r="P1282" s="3"/>
      <c r="Q1282" s="3"/>
      <c r="R1282" s="3"/>
      <c r="S1282" s="3"/>
      <c r="T1282" s="3"/>
      <c r="U1282" s="3"/>
      <c r="V1282" s="3"/>
      <c r="W1282" s="3"/>
      <c r="X1282" s="3"/>
    </row>
    <row r="1283" spans="1:24" ht="15" x14ac:dyDescent="0.25">
      <c r="A1283" s="14" t="s">
        <v>161</v>
      </c>
      <c r="B1283" s="14" t="s">
        <v>168</v>
      </c>
      <c r="C1283" s="16" t="s">
        <v>116</v>
      </c>
      <c r="D1283" s="18">
        <v>8.9999999999999993E-3</v>
      </c>
      <c r="E1283" s="18">
        <v>1.6E-2</v>
      </c>
      <c r="F1283" s="18">
        <v>76</v>
      </c>
      <c r="G1283" s="18">
        <v>69</v>
      </c>
      <c r="H1283" s="18">
        <v>0.14299999999999999</v>
      </c>
      <c r="I1283" s="18">
        <v>0.68500000000000005</v>
      </c>
      <c r="J1283" s="18">
        <v>0.17100000000000001</v>
      </c>
      <c r="K1283" s="18">
        <v>7823557</v>
      </c>
      <c r="L1283" s="18">
        <v>0.69899999999999995</v>
      </c>
      <c r="M1283" s="18">
        <f t="shared" si="11"/>
        <v>0</v>
      </c>
      <c r="N1283" s="9"/>
      <c r="O1283" s="3"/>
      <c r="P1283" s="3"/>
      <c r="Q1283" s="3"/>
      <c r="R1283" s="3"/>
      <c r="S1283" s="3"/>
      <c r="T1283" s="3"/>
      <c r="U1283" s="3"/>
      <c r="V1283" s="3"/>
      <c r="W1283" s="3"/>
      <c r="X1283" s="3"/>
    </row>
    <row r="1284" spans="1:24" ht="15" x14ac:dyDescent="0.25">
      <c r="A1284" s="14" t="s">
        <v>161</v>
      </c>
      <c r="B1284" s="14" t="s">
        <v>169</v>
      </c>
      <c r="C1284" s="16" t="s">
        <v>116</v>
      </c>
      <c r="D1284" s="18">
        <v>8.9999999999999993E-3</v>
      </c>
      <c r="E1284" s="18">
        <v>6.0000000000000001E-3</v>
      </c>
      <c r="F1284" s="18">
        <v>78</v>
      </c>
      <c r="G1284" s="18">
        <v>71</v>
      </c>
      <c r="H1284" s="18">
        <v>0.16400000000000001</v>
      </c>
      <c r="I1284" s="18">
        <v>0.67</v>
      </c>
      <c r="J1284" s="18">
        <v>0.16600000000000001</v>
      </c>
      <c r="K1284" s="18">
        <v>4440000</v>
      </c>
      <c r="L1284" s="18">
        <v>0.56000000000000005</v>
      </c>
      <c r="M1284" s="18">
        <f t="shared" si="11"/>
        <v>0</v>
      </c>
      <c r="N1284" s="9"/>
      <c r="O1284" s="3"/>
      <c r="P1284" s="3"/>
      <c r="Q1284" s="3"/>
      <c r="R1284" s="3"/>
      <c r="S1284" s="3"/>
      <c r="T1284" s="3"/>
      <c r="U1284" s="3"/>
      <c r="V1284" s="3"/>
      <c r="W1284" s="3"/>
      <c r="X1284" s="3"/>
    </row>
    <row r="1285" spans="1:24" ht="15" x14ac:dyDescent="0.25">
      <c r="A1285" s="14" t="s">
        <v>161</v>
      </c>
      <c r="B1285" s="14" t="s">
        <v>170</v>
      </c>
      <c r="C1285" s="16" t="s">
        <v>116</v>
      </c>
      <c r="D1285" s="18">
        <v>1.2E-2</v>
      </c>
      <c r="E1285" s="18">
        <v>5.0000000000000001E-3</v>
      </c>
      <c r="F1285" s="18">
        <v>81</v>
      </c>
      <c r="G1285" s="18">
        <v>76</v>
      </c>
      <c r="H1285" s="18">
        <v>0.20899999999999999</v>
      </c>
      <c r="I1285" s="18">
        <v>0.68600000000000005</v>
      </c>
      <c r="J1285" s="18">
        <v>0.105</v>
      </c>
      <c r="K1285" s="18">
        <v>998142</v>
      </c>
      <c r="L1285" s="18">
        <v>0.68600000000000005</v>
      </c>
      <c r="M1285" s="18">
        <f t="shared" si="11"/>
        <v>0</v>
      </c>
      <c r="N1285" s="9"/>
      <c r="O1285" s="3"/>
      <c r="P1285" s="3"/>
      <c r="Q1285" s="3"/>
      <c r="R1285" s="3"/>
      <c r="S1285" s="3"/>
      <c r="T1285" s="3"/>
      <c r="U1285" s="3"/>
      <c r="V1285" s="3"/>
      <c r="W1285" s="3"/>
      <c r="X1285" s="3"/>
    </row>
    <row r="1286" spans="1:24" ht="15" x14ac:dyDescent="0.25">
      <c r="A1286" s="14" t="s">
        <v>161</v>
      </c>
      <c r="B1286" s="14" t="s">
        <v>171</v>
      </c>
      <c r="C1286" s="16" t="s">
        <v>116</v>
      </c>
      <c r="D1286" s="18">
        <v>8.9999999999999993E-3</v>
      </c>
      <c r="E1286" s="18">
        <v>5.0000000000000001E-3</v>
      </c>
      <c r="F1286" s="18">
        <v>79</v>
      </c>
      <c r="G1286" s="18">
        <v>72</v>
      </c>
      <c r="H1286" s="18">
        <v>0.154</v>
      </c>
      <c r="I1286" s="18">
        <v>0.70699999999999996</v>
      </c>
      <c r="J1286" s="18">
        <v>0.13900000000000001</v>
      </c>
      <c r="K1286" s="18">
        <v>10193998</v>
      </c>
      <c r="L1286" s="18">
        <v>0.73699999999999999</v>
      </c>
      <c r="M1286" s="18">
        <f t="shared" si="11"/>
        <v>0</v>
      </c>
      <c r="N1286" s="9"/>
      <c r="O1286" s="3"/>
      <c r="P1286" s="3"/>
      <c r="Q1286" s="3"/>
      <c r="R1286" s="3"/>
      <c r="S1286" s="3"/>
      <c r="T1286" s="3"/>
      <c r="U1286" s="3"/>
      <c r="V1286" s="3"/>
      <c r="W1286" s="3"/>
      <c r="X1286" s="3"/>
    </row>
    <row r="1287" spans="1:24" ht="15" x14ac:dyDescent="0.25">
      <c r="A1287" s="14" t="s">
        <v>161</v>
      </c>
      <c r="B1287" s="14" t="s">
        <v>172</v>
      </c>
      <c r="C1287" s="16" t="s">
        <v>116</v>
      </c>
      <c r="D1287" s="18">
        <v>1.2E-2</v>
      </c>
      <c r="E1287" s="18">
        <v>4.0000000000000001E-3</v>
      </c>
      <c r="F1287" s="18">
        <v>80</v>
      </c>
      <c r="G1287" s="18">
        <v>75</v>
      </c>
      <c r="H1287" s="18">
        <v>0.188</v>
      </c>
      <c r="I1287" s="18">
        <v>0.66300000000000003</v>
      </c>
      <c r="J1287" s="18">
        <v>0.14899999999999999</v>
      </c>
      <c r="K1287" s="18">
        <v>5390574</v>
      </c>
      <c r="L1287" s="18">
        <v>0.85399999999999998</v>
      </c>
      <c r="M1287" s="18">
        <f t="shared" si="11"/>
        <v>0</v>
      </c>
      <c r="N1287" s="9"/>
      <c r="O1287" s="3"/>
      <c r="P1287" s="3"/>
      <c r="Q1287" s="3"/>
      <c r="R1287" s="3"/>
      <c r="S1287" s="3"/>
      <c r="T1287" s="3"/>
      <c r="U1287" s="3"/>
      <c r="V1287" s="3"/>
      <c r="W1287" s="3"/>
      <c r="X1287" s="3"/>
    </row>
    <row r="1288" spans="1:24" ht="15" x14ac:dyDescent="0.25">
      <c r="A1288" s="14" t="s">
        <v>161</v>
      </c>
      <c r="B1288" s="14" t="s">
        <v>173</v>
      </c>
      <c r="C1288" s="16" t="s">
        <v>116</v>
      </c>
      <c r="D1288" s="18">
        <v>0.01</v>
      </c>
      <c r="E1288" s="18">
        <v>7.0000000000000001E-3</v>
      </c>
      <c r="F1288" s="18">
        <v>77</v>
      </c>
      <c r="G1288" s="18">
        <v>66</v>
      </c>
      <c r="H1288" s="18">
        <v>0.161</v>
      </c>
      <c r="I1288" s="18">
        <v>0.67600000000000005</v>
      </c>
      <c r="J1288" s="18">
        <v>0.16300000000000001</v>
      </c>
      <c r="K1288" s="18">
        <v>1370720</v>
      </c>
      <c r="L1288" s="18">
        <v>0.69</v>
      </c>
      <c r="M1288" s="18">
        <f t="shared" si="11"/>
        <v>0</v>
      </c>
      <c r="N1288" s="9"/>
      <c r="O1288" s="3"/>
      <c r="P1288" s="3"/>
      <c r="Q1288" s="3"/>
      <c r="R1288" s="3"/>
      <c r="S1288" s="3"/>
      <c r="T1288" s="3"/>
      <c r="U1288" s="3"/>
      <c r="V1288" s="3"/>
      <c r="W1288" s="3"/>
      <c r="X1288" s="3"/>
    </row>
    <row r="1289" spans="1:24" ht="15" x14ac:dyDescent="0.25">
      <c r="A1289" s="14" t="s">
        <v>161</v>
      </c>
      <c r="B1289" s="14" t="s">
        <v>174</v>
      </c>
      <c r="C1289" s="16" t="s">
        <v>116</v>
      </c>
      <c r="D1289" s="19">
        <v>2.1999999999999999E-2</v>
      </c>
      <c r="E1289" s="19">
        <v>3.2000000000000001E-2</v>
      </c>
      <c r="F1289" s="18">
        <v>82</v>
      </c>
      <c r="G1289" s="18">
        <v>77</v>
      </c>
      <c r="H1289" s="19">
        <v>0.30299999999999999</v>
      </c>
      <c r="I1289" s="19">
        <v>0.623</v>
      </c>
      <c r="J1289" s="19">
        <v>7.2999999999999995E-2</v>
      </c>
      <c r="K1289" s="18">
        <v>48308</v>
      </c>
      <c r="L1289" s="18">
        <v>0.38700000000000001</v>
      </c>
      <c r="M1289" s="18">
        <f t="shared" si="11"/>
        <v>0</v>
      </c>
      <c r="N1289" s="9"/>
      <c r="O1289" s="3"/>
      <c r="P1289" s="3"/>
      <c r="Q1289" s="3"/>
      <c r="R1289" s="3"/>
      <c r="S1289" s="3"/>
      <c r="T1289" s="3"/>
      <c r="U1289" s="3"/>
      <c r="V1289" s="3"/>
      <c r="W1289" s="3"/>
      <c r="X1289" s="3"/>
    </row>
    <row r="1290" spans="1:24" ht="15" x14ac:dyDescent="0.25">
      <c r="A1290" s="14" t="s">
        <v>161</v>
      </c>
      <c r="B1290" s="14" t="s">
        <v>175</v>
      </c>
      <c r="C1290" s="16" t="s">
        <v>116</v>
      </c>
      <c r="D1290" s="18">
        <v>1.0999999999999999E-2</v>
      </c>
      <c r="E1290" s="18">
        <v>3.0000000000000001E-3</v>
      </c>
      <c r="F1290" s="18">
        <v>82</v>
      </c>
      <c r="G1290" s="18">
        <v>75</v>
      </c>
      <c r="H1290" s="18">
        <v>0.17699999999999999</v>
      </c>
      <c r="I1290" s="18">
        <v>0.66800000000000004</v>
      </c>
      <c r="J1290" s="18">
        <v>0.155</v>
      </c>
      <c r="K1290" s="18">
        <v>5213014</v>
      </c>
      <c r="L1290" s="18">
        <v>0.82599999999999996</v>
      </c>
      <c r="M1290" s="18">
        <f t="shared" si="11"/>
        <v>0</v>
      </c>
      <c r="N1290" s="9"/>
      <c r="O1290" s="3"/>
      <c r="P1290" s="3"/>
      <c r="Q1290" s="3"/>
      <c r="R1290" s="3"/>
      <c r="S1290" s="3"/>
      <c r="T1290" s="3"/>
      <c r="U1290" s="3"/>
      <c r="V1290" s="3"/>
      <c r="W1290" s="3"/>
      <c r="X1290" s="3"/>
    </row>
    <row r="1291" spans="1:24" ht="15" x14ac:dyDescent="0.25">
      <c r="A1291" s="14" t="s">
        <v>161</v>
      </c>
      <c r="B1291" s="14" t="s">
        <v>176</v>
      </c>
      <c r="C1291" s="16" t="s">
        <v>116</v>
      </c>
      <c r="D1291" s="18">
        <v>1.2999999999999999E-2</v>
      </c>
      <c r="E1291" s="18">
        <v>4.0000000000000001E-3</v>
      </c>
      <c r="F1291" s="18">
        <v>83</v>
      </c>
      <c r="G1291" s="18">
        <v>76</v>
      </c>
      <c r="H1291" s="18">
        <v>0.186</v>
      </c>
      <c r="I1291" s="18">
        <v>0.65100000000000002</v>
      </c>
      <c r="J1291" s="18">
        <v>0.16300000000000001</v>
      </c>
      <c r="K1291" s="18">
        <v>62242474</v>
      </c>
      <c r="L1291" s="18">
        <v>0.76600000000000001</v>
      </c>
      <c r="M1291" s="18">
        <f t="shared" si="11"/>
        <v>1</v>
      </c>
      <c r="N1291" s="9"/>
      <c r="O1291" s="3"/>
      <c r="P1291" s="3"/>
      <c r="Q1291" s="3"/>
      <c r="R1291" s="3"/>
      <c r="S1291" s="3"/>
      <c r="T1291" s="3"/>
      <c r="U1291" s="3"/>
      <c r="V1291" s="3"/>
      <c r="W1291" s="3"/>
      <c r="X1291" s="3"/>
    </row>
    <row r="1292" spans="1:24" ht="15" x14ac:dyDescent="0.25">
      <c r="A1292" s="14" t="s">
        <v>161</v>
      </c>
      <c r="B1292" s="14" t="s">
        <v>177</v>
      </c>
      <c r="C1292" s="16" t="s">
        <v>116</v>
      </c>
      <c r="D1292" s="18">
        <v>8.9999999999999993E-3</v>
      </c>
      <c r="E1292" s="18">
        <v>4.0000000000000001E-3</v>
      </c>
      <c r="F1292" s="18">
        <v>81</v>
      </c>
      <c r="G1292" s="18">
        <v>76</v>
      </c>
      <c r="H1292" s="18">
        <v>0.14799999999999999</v>
      </c>
      <c r="I1292" s="18">
        <v>0.67300000000000004</v>
      </c>
      <c r="J1292" s="18">
        <v>0.17899999999999999</v>
      </c>
      <c r="K1292" s="18">
        <v>82534176</v>
      </c>
      <c r="L1292" s="18">
        <v>0.73199999999999998</v>
      </c>
      <c r="M1292" s="18">
        <f t="shared" si="11"/>
        <v>1</v>
      </c>
      <c r="N1292" s="9"/>
      <c r="O1292" s="3"/>
      <c r="P1292" s="3"/>
      <c r="Q1292" s="3"/>
      <c r="R1292" s="3"/>
      <c r="S1292" s="3"/>
      <c r="T1292" s="3"/>
      <c r="U1292" s="3"/>
      <c r="V1292" s="3"/>
      <c r="W1292" s="3"/>
      <c r="X1292" s="3"/>
    </row>
    <row r="1293" spans="1:24" ht="15" x14ac:dyDescent="0.25">
      <c r="A1293" s="14" t="s">
        <v>161</v>
      </c>
      <c r="B1293" s="14" t="s">
        <v>178</v>
      </c>
      <c r="C1293" s="16" t="s">
        <v>116</v>
      </c>
      <c r="D1293" s="18">
        <v>0.01</v>
      </c>
      <c r="E1293" s="18">
        <v>6.0000000000000001E-3</v>
      </c>
      <c r="F1293" s="18">
        <v>81</v>
      </c>
      <c r="G1293" s="18">
        <v>77</v>
      </c>
      <c r="H1293" s="18">
        <v>0.14599999999999999</v>
      </c>
      <c r="I1293" s="18">
        <v>0.67400000000000004</v>
      </c>
      <c r="J1293" s="18">
        <v>0.18</v>
      </c>
      <c r="K1293" s="18">
        <v>11018324</v>
      </c>
      <c r="L1293" s="18">
        <v>0.73699999999999999</v>
      </c>
      <c r="M1293" s="18">
        <f t="shared" si="11"/>
        <v>0</v>
      </c>
      <c r="N1293" s="9"/>
      <c r="O1293" s="3"/>
      <c r="P1293" s="3"/>
      <c r="Q1293" s="3"/>
      <c r="R1293" s="3"/>
      <c r="S1293" s="3"/>
      <c r="T1293" s="3"/>
      <c r="U1293" s="3"/>
      <c r="V1293" s="3"/>
      <c r="W1293" s="3"/>
      <c r="X1293" s="3"/>
    </row>
    <row r="1294" spans="1:24" ht="15" x14ac:dyDescent="0.25">
      <c r="A1294" s="14" t="s">
        <v>161</v>
      </c>
      <c r="B1294" s="14" t="s">
        <v>179</v>
      </c>
      <c r="C1294" s="16" t="s">
        <v>116</v>
      </c>
      <c r="D1294" s="18">
        <v>8.9999999999999993E-3</v>
      </c>
      <c r="E1294" s="18">
        <v>8.0000000000000002E-3</v>
      </c>
      <c r="F1294" s="18">
        <v>77</v>
      </c>
      <c r="G1294" s="18">
        <v>68</v>
      </c>
      <c r="H1294" s="18">
        <v>0.16</v>
      </c>
      <c r="I1294" s="18">
        <v>0.68500000000000005</v>
      </c>
      <c r="J1294" s="18">
        <v>0.155</v>
      </c>
      <c r="K1294" s="18">
        <v>10129552</v>
      </c>
      <c r="L1294" s="18">
        <v>0.65500000000000003</v>
      </c>
      <c r="M1294" s="18">
        <f t="shared" si="11"/>
        <v>0</v>
      </c>
      <c r="N1294" s="9"/>
      <c r="O1294" s="3"/>
      <c r="P1294" s="3"/>
      <c r="Q1294" s="3"/>
      <c r="R1294" s="3"/>
      <c r="S1294" s="3"/>
      <c r="T1294" s="3"/>
      <c r="U1294" s="3"/>
      <c r="V1294" s="3"/>
      <c r="W1294" s="3"/>
      <c r="X1294" s="3"/>
    </row>
    <row r="1295" spans="1:24" ht="15" x14ac:dyDescent="0.25">
      <c r="A1295" s="14" t="s">
        <v>161</v>
      </c>
      <c r="B1295" s="14" t="s">
        <v>180</v>
      </c>
      <c r="C1295" s="16" t="s">
        <v>116</v>
      </c>
      <c r="D1295" s="18">
        <v>1.4E-2</v>
      </c>
      <c r="E1295" s="18">
        <v>3.0000000000000001E-3</v>
      </c>
      <c r="F1295" s="18">
        <v>83</v>
      </c>
      <c r="G1295" s="18">
        <v>80</v>
      </c>
      <c r="H1295" s="18">
        <v>0.22500000000000001</v>
      </c>
      <c r="I1295" s="18">
        <v>0.65800000000000003</v>
      </c>
      <c r="J1295" s="18">
        <v>0.11700000000000001</v>
      </c>
      <c r="K1295" s="18">
        <v>289521</v>
      </c>
      <c r="L1295" s="18">
        <v>0.92800000000000005</v>
      </c>
      <c r="M1295" s="18">
        <f t="shared" si="11"/>
        <v>0</v>
      </c>
      <c r="N1295" s="9"/>
      <c r="O1295" s="3"/>
      <c r="P1295" s="3"/>
      <c r="Q1295" s="3"/>
      <c r="R1295" s="3"/>
      <c r="S1295" s="3"/>
      <c r="T1295" s="3"/>
      <c r="U1295" s="3"/>
      <c r="V1295" s="3"/>
      <c r="W1295" s="3"/>
      <c r="X1295" s="3"/>
    </row>
    <row r="1296" spans="1:24" ht="15" x14ac:dyDescent="0.25">
      <c r="A1296" s="14" t="s">
        <v>161</v>
      </c>
      <c r="B1296" s="14" t="s">
        <v>181</v>
      </c>
      <c r="C1296" s="16" t="s">
        <v>116</v>
      </c>
      <c r="D1296" s="18">
        <v>1.4999999999999999E-2</v>
      </c>
      <c r="E1296" s="18">
        <v>5.0000000000000001E-3</v>
      </c>
      <c r="F1296" s="18">
        <v>81</v>
      </c>
      <c r="G1296" s="18">
        <v>76</v>
      </c>
      <c r="H1296" s="18">
        <v>0.20799999999999999</v>
      </c>
      <c r="I1296" s="18">
        <v>0.68100000000000005</v>
      </c>
      <c r="J1296" s="18">
        <v>0.111</v>
      </c>
      <c r="K1296" s="18">
        <v>3996521</v>
      </c>
      <c r="L1296" s="18">
        <v>0.59899999999999998</v>
      </c>
      <c r="M1296" s="18">
        <f t="shared" si="11"/>
        <v>0</v>
      </c>
      <c r="N1296" s="9"/>
      <c r="O1296" s="3"/>
      <c r="P1296" s="3"/>
      <c r="Q1296" s="3"/>
      <c r="R1296" s="3"/>
      <c r="S1296" s="3"/>
      <c r="T1296" s="3"/>
      <c r="U1296" s="3"/>
      <c r="V1296" s="3"/>
      <c r="W1296" s="3"/>
      <c r="X1296" s="3"/>
    </row>
    <row r="1297" spans="1:24" ht="15" x14ac:dyDescent="0.25">
      <c r="A1297" s="14" t="s">
        <v>161</v>
      </c>
      <c r="B1297" s="14" t="s">
        <v>182</v>
      </c>
      <c r="C1297" s="16" t="s">
        <v>116</v>
      </c>
      <c r="D1297" s="19">
        <v>2.1999999999999999E-2</v>
      </c>
      <c r="E1297" s="19">
        <v>3.2000000000000001E-2</v>
      </c>
      <c r="F1297" s="19">
        <v>71.105000000000004</v>
      </c>
      <c r="G1297" s="19">
        <v>66.415000000000006</v>
      </c>
      <c r="H1297" s="19">
        <v>0.30299999999999999</v>
      </c>
      <c r="I1297" s="19">
        <v>0.623</v>
      </c>
      <c r="J1297" s="19">
        <v>7.2999999999999995E-2</v>
      </c>
      <c r="K1297" s="18">
        <v>79001</v>
      </c>
      <c r="L1297" s="18">
        <v>0.51900000000000002</v>
      </c>
      <c r="M1297" s="18">
        <f t="shared" si="11"/>
        <v>0</v>
      </c>
      <c r="N1297" s="9"/>
      <c r="O1297" s="3"/>
      <c r="P1297" s="3"/>
      <c r="Q1297" s="3"/>
      <c r="R1297" s="3"/>
      <c r="S1297" s="3"/>
      <c r="T1297" s="3"/>
      <c r="U1297" s="3"/>
      <c r="V1297" s="3"/>
      <c r="W1297" s="3"/>
      <c r="X1297" s="3"/>
    </row>
    <row r="1298" spans="1:24" ht="15" x14ac:dyDescent="0.25">
      <c r="A1298" s="14" t="s">
        <v>161</v>
      </c>
      <c r="B1298" s="14" t="s">
        <v>183</v>
      </c>
      <c r="C1298" s="16" t="s">
        <v>116</v>
      </c>
      <c r="D1298" s="18">
        <v>8.9999999999999993E-3</v>
      </c>
      <c r="E1298" s="18">
        <v>4.0000000000000001E-3</v>
      </c>
      <c r="F1298" s="18">
        <v>83</v>
      </c>
      <c r="G1298" s="18">
        <v>77</v>
      </c>
      <c r="H1298" s="18">
        <v>0.14199999999999999</v>
      </c>
      <c r="I1298" s="18">
        <v>0.66700000000000004</v>
      </c>
      <c r="J1298" s="18">
        <v>0.192</v>
      </c>
      <c r="K1298" s="18">
        <v>57313203</v>
      </c>
      <c r="L1298" s="18">
        <v>0.67500000000000004</v>
      </c>
      <c r="M1298" s="18">
        <f t="shared" si="11"/>
        <v>1</v>
      </c>
      <c r="N1298" s="9"/>
      <c r="O1298" s="3"/>
      <c r="P1298" s="3"/>
      <c r="Q1298" s="3"/>
      <c r="R1298" s="3"/>
      <c r="S1298" s="3"/>
      <c r="T1298" s="3"/>
      <c r="U1298" s="3"/>
      <c r="V1298" s="3"/>
      <c r="W1298" s="3"/>
      <c r="X1298" s="3"/>
    </row>
    <row r="1299" spans="1:24" ht="15" x14ac:dyDescent="0.25">
      <c r="A1299" s="14" t="s">
        <v>161</v>
      </c>
      <c r="B1299" s="14" t="s">
        <v>184</v>
      </c>
      <c r="C1299" s="16" t="s">
        <v>116</v>
      </c>
      <c r="D1299" s="18">
        <v>1.7999999999999999E-2</v>
      </c>
      <c r="E1299" s="19">
        <v>3.2000000000000001E-2</v>
      </c>
      <c r="F1299" s="18">
        <v>71</v>
      </c>
      <c r="G1299" s="18">
        <v>66</v>
      </c>
      <c r="H1299" s="19">
        <v>0.30299999999999999</v>
      </c>
      <c r="I1299" s="19">
        <v>0.623</v>
      </c>
      <c r="J1299" s="19">
        <v>7.2999999999999995E-2</v>
      </c>
      <c r="K1299" s="18">
        <v>1703466</v>
      </c>
      <c r="L1299" s="19">
        <v>0.56100000000000005</v>
      </c>
      <c r="M1299" s="18">
        <f t="shared" si="11"/>
        <v>0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</row>
    <row r="1300" spans="1:24" ht="15" x14ac:dyDescent="0.25">
      <c r="A1300" s="14" t="s">
        <v>161</v>
      </c>
      <c r="B1300" s="14" t="s">
        <v>185</v>
      </c>
      <c r="C1300" s="16" t="s">
        <v>116</v>
      </c>
      <c r="D1300" s="18">
        <v>8.9999999999999993E-3</v>
      </c>
      <c r="E1300" s="18">
        <v>1.2E-2</v>
      </c>
      <c r="F1300" s="18">
        <v>77</v>
      </c>
      <c r="G1300" s="18">
        <v>66</v>
      </c>
      <c r="H1300" s="18">
        <v>0.158</v>
      </c>
      <c r="I1300" s="18">
        <v>0.67900000000000005</v>
      </c>
      <c r="J1300" s="18">
        <v>0.16300000000000001</v>
      </c>
      <c r="K1300" s="18">
        <v>2287955</v>
      </c>
      <c r="L1300" s="18">
        <v>0.67800000000000005</v>
      </c>
      <c r="M1300" s="18">
        <f t="shared" si="11"/>
        <v>0</v>
      </c>
      <c r="N1300" s="9"/>
      <c r="O1300" s="3"/>
      <c r="P1300" s="3"/>
      <c r="Q1300" s="3"/>
      <c r="R1300" s="3"/>
      <c r="S1300" s="3"/>
      <c r="T1300" s="3"/>
      <c r="U1300" s="3"/>
      <c r="V1300" s="3"/>
      <c r="W1300" s="3"/>
      <c r="X1300" s="3"/>
    </row>
    <row r="1301" spans="1:24" ht="15" x14ac:dyDescent="0.25">
      <c r="A1301" s="14" t="s">
        <v>161</v>
      </c>
      <c r="B1301" s="14" t="s">
        <v>186</v>
      </c>
      <c r="C1301" s="16" t="s">
        <v>116</v>
      </c>
      <c r="D1301" s="18">
        <v>0.01</v>
      </c>
      <c r="E1301" s="19">
        <v>3.2000000000000001E-2</v>
      </c>
      <c r="F1301" s="18">
        <v>82</v>
      </c>
      <c r="G1301" s="18">
        <v>78</v>
      </c>
      <c r="H1301" s="19">
        <v>0.30299999999999999</v>
      </c>
      <c r="I1301" s="19">
        <v>0.623</v>
      </c>
      <c r="J1301" s="19">
        <v>7.2999999999999995E-2</v>
      </c>
      <c r="K1301" s="18">
        <v>34141</v>
      </c>
      <c r="L1301" s="18">
        <v>0.14899999999999999</v>
      </c>
      <c r="M1301" s="18">
        <f t="shared" si="11"/>
        <v>0</v>
      </c>
      <c r="N1301" s="9"/>
      <c r="O1301" s="3"/>
      <c r="P1301" s="3"/>
      <c r="Q1301" s="3"/>
      <c r="R1301" s="3"/>
      <c r="S1301" s="3"/>
      <c r="T1301" s="3"/>
      <c r="U1301" s="3"/>
      <c r="V1301" s="3"/>
      <c r="W1301" s="3"/>
      <c r="X1301" s="3"/>
    </row>
    <row r="1302" spans="1:24" ht="15" x14ac:dyDescent="0.25">
      <c r="A1302" s="14" t="s">
        <v>161</v>
      </c>
      <c r="B1302" s="14" t="s">
        <v>187</v>
      </c>
      <c r="C1302" s="16" t="s">
        <v>116</v>
      </c>
      <c r="D1302" s="18">
        <v>8.9999999999999993E-3</v>
      </c>
      <c r="E1302" s="18">
        <v>8.9999999999999993E-3</v>
      </c>
      <c r="F1302" s="18">
        <v>78</v>
      </c>
      <c r="G1302" s="18">
        <v>67</v>
      </c>
      <c r="H1302" s="18">
        <v>0.18</v>
      </c>
      <c r="I1302" s="18">
        <v>0.67300000000000004</v>
      </c>
      <c r="J1302" s="18">
        <v>0.14699999999999999</v>
      </c>
      <c r="K1302" s="18">
        <v>3415213</v>
      </c>
      <c r="L1302" s="18">
        <v>0.66700000000000004</v>
      </c>
      <c r="M1302" s="18">
        <f t="shared" si="11"/>
        <v>0</v>
      </c>
      <c r="N1302" s="9"/>
      <c r="O1302" s="3"/>
      <c r="P1302" s="3"/>
      <c r="Q1302" s="3"/>
      <c r="R1302" s="3"/>
      <c r="S1302" s="3"/>
      <c r="T1302" s="3"/>
      <c r="U1302" s="3"/>
      <c r="V1302" s="3"/>
      <c r="W1302" s="3"/>
      <c r="X1302" s="3"/>
    </row>
    <row r="1303" spans="1:24" ht="15" x14ac:dyDescent="0.25">
      <c r="A1303" s="14" t="s">
        <v>161</v>
      </c>
      <c r="B1303" s="14" t="s">
        <v>188</v>
      </c>
      <c r="C1303" s="16" t="s">
        <v>116</v>
      </c>
      <c r="D1303" s="18">
        <v>1.2E-2</v>
      </c>
      <c r="E1303" s="18">
        <v>3.0000000000000001E-3</v>
      </c>
      <c r="F1303" s="18">
        <v>81</v>
      </c>
      <c r="G1303" s="18">
        <v>75</v>
      </c>
      <c r="H1303" s="18">
        <v>0.189</v>
      </c>
      <c r="I1303" s="18">
        <v>0.66800000000000004</v>
      </c>
      <c r="J1303" s="18">
        <v>0.14399999999999999</v>
      </c>
      <c r="K1303" s="18">
        <v>451630</v>
      </c>
      <c r="L1303" s="18">
        <v>0.85699999999999998</v>
      </c>
      <c r="M1303" s="18">
        <f t="shared" si="11"/>
        <v>0</v>
      </c>
      <c r="N1303" s="9"/>
      <c r="O1303" s="3"/>
      <c r="P1303" s="3"/>
      <c r="Q1303" s="3"/>
      <c r="R1303" s="3"/>
      <c r="S1303" s="3"/>
      <c r="T1303" s="3"/>
      <c r="U1303" s="3"/>
      <c r="V1303" s="3"/>
      <c r="W1303" s="3"/>
      <c r="X1303" s="3"/>
    </row>
    <row r="1304" spans="1:24" ht="15" x14ac:dyDescent="0.25">
      <c r="A1304" s="14" t="s">
        <v>161</v>
      </c>
      <c r="B1304" s="14" t="s">
        <v>194</v>
      </c>
      <c r="C1304" s="16" t="s">
        <v>116</v>
      </c>
      <c r="D1304" s="18">
        <v>1.2E-2</v>
      </c>
      <c r="E1304" s="18">
        <v>1.2999999999999999E-2</v>
      </c>
      <c r="F1304" s="18">
        <v>76</v>
      </c>
      <c r="G1304" s="18">
        <v>71</v>
      </c>
      <c r="H1304" s="18">
        <v>0.20799999999999999</v>
      </c>
      <c r="I1304" s="18">
        <v>0.68400000000000005</v>
      </c>
      <c r="J1304" s="18">
        <v>0.108</v>
      </c>
      <c r="K1304" s="18">
        <v>2080866</v>
      </c>
      <c r="L1304" s="18">
        <v>0.57899999999999996</v>
      </c>
      <c r="M1304" s="18">
        <f t="shared" si="11"/>
        <v>0</v>
      </c>
      <c r="N1304" s="9"/>
      <c r="O1304" s="3"/>
      <c r="P1304" s="3"/>
      <c r="Q1304" s="3"/>
      <c r="R1304" s="3"/>
      <c r="S1304" s="3"/>
      <c r="T1304" s="3"/>
      <c r="U1304" s="3"/>
      <c r="V1304" s="3"/>
      <c r="W1304" s="3"/>
      <c r="X1304" s="3"/>
    </row>
    <row r="1305" spans="1:24" ht="15" x14ac:dyDescent="0.25">
      <c r="A1305" s="14" t="s">
        <v>161</v>
      </c>
      <c r="B1305" s="14" t="s">
        <v>189</v>
      </c>
      <c r="C1305" s="16" t="s">
        <v>116</v>
      </c>
      <c r="D1305" s="18">
        <v>0.01</v>
      </c>
      <c r="E1305" s="18">
        <v>6.0000000000000001E-3</v>
      </c>
      <c r="F1305" s="18">
        <v>81</v>
      </c>
      <c r="G1305" s="18">
        <v>76</v>
      </c>
      <c r="H1305" s="18">
        <v>0.185</v>
      </c>
      <c r="I1305" s="18">
        <v>0.69099999999999995</v>
      </c>
      <c r="J1305" s="18">
        <v>0.123</v>
      </c>
      <c r="K1305" s="18">
        <v>398582</v>
      </c>
      <c r="L1305" s="18">
        <v>0.93200000000000005</v>
      </c>
      <c r="M1305" s="18">
        <f t="shared" si="11"/>
        <v>0</v>
      </c>
      <c r="N1305" s="9"/>
      <c r="O1305" s="3"/>
      <c r="P1305" s="3"/>
      <c r="Q1305" s="3"/>
      <c r="R1305" s="3"/>
      <c r="S1305" s="3"/>
      <c r="T1305" s="3"/>
      <c r="U1305" s="3"/>
      <c r="V1305" s="3"/>
      <c r="W1305" s="3"/>
      <c r="X1305" s="3"/>
    </row>
    <row r="1306" spans="1:24" ht="15" x14ac:dyDescent="0.25">
      <c r="A1306" s="14" t="s">
        <v>161</v>
      </c>
      <c r="B1306" s="14" t="s">
        <v>190</v>
      </c>
      <c r="C1306" s="16" t="s">
        <v>116</v>
      </c>
      <c r="D1306" s="18">
        <v>1.2E-2</v>
      </c>
      <c r="E1306" s="18">
        <v>2.1000000000000001E-2</v>
      </c>
      <c r="F1306" s="18">
        <v>72</v>
      </c>
      <c r="G1306" s="18">
        <v>64</v>
      </c>
      <c r="H1306" s="18">
        <v>0.20799999999999999</v>
      </c>
      <c r="I1306" s="18">
        <v>0.68300000000000005</v>
      </c>
      <c r="J1306" s="18">
        <v>0.108</v>
      </c>
      <c r="K1306" s="18">
        <v>3612874</v>
      </c>
      <c r="L1306" s="18">
        <v>0.45500000000000002</v>
      </c>
      <c r="M1306" s="18">
        <f t="shared" si="11"/>
        <v>0</v>
      </c>
      <c r="N1306" s="9"/>
      <c r="O1306" s="3"/>
      <c r="P1306" s="3"/>
      <c r="Q1306" s="3"/>
      <c r="R1306" s="3"/>
      <c r="S1306" s="3"/>
      <c r="T1306" s="3"/>
      <c r="U1306" s="3"/>
      <c r="V1306" s="3"/>
      <c r="W1306" s="3"/>
      <c r="X1306" s="3"/>
    </row>
    <row r="1307" spans="1:24" ht="15" x14ac:dyDescent="0.25">
      <c r="A1307" s="14" t="s">
        <v>161</v>
      </c>
      <c r="B1307" s="14" t="s">
        <v>191</v>
      </c>
      <c r="C1307" s="16" t="s">
        <v>116</v>
      </c>
      <c r="D1307" s="19">
        <v>2.1999999999999999E-2</v>
      </c>
      <c r="E1307" s="18">
        <v>4.0000000000000001E-3</v>
      </c>
      <c r="F1307" s="19">
        <v>71.105000000000004</v>
      </c>
      <c r="G1307" s="19">
        <v>66.415000000000006</v>
      </c>
      <c r="H1307" s="19">
        <v>0.30299999999999999</v>
      </c>
      <c r="I1307" s="19">
        <v>0.623</v>
      </c>
      <c r="J1307" s="19">
        <v>7.2999999999999995E-2</v>
      </c>
      <c r="K1307" s="18">
        <v>32968</v>
      </c>
      <c r="L1307" s="18">
        <v>1</v>
      </c>
      <c r="M1307" s="18">
        <f t="shared" si="11"/>
        <v>0</v>
      </c>
      <c r="N1307" s="9"/>
      <c r="O1307" s="3"/>
      <c r="P1307" s="3"/>
      <c r="Q1307" s="3"/>
      <c r="R1307" s="3"/>
      <c r="S1307" s="3"/>
      <c r="T1307" s="3"/>
      <c r="U1307" s="3"/>
      <c r="V1307" s="3"/>
      <c r="W1307" s="3"/>
      <c r="X1307" s="3"/>
    </row>
    <row r="1308" spans="1:24" ht="15" x14ac:dyDescent="0.25">
      <c r="A1308" s="14" t="s">
        <v>161</v>
      </c>
      <c r="B1308" s="14" t="s">
        <v>192</v>
      </c>
      <c r="C1308" s="16" t="s">
        <v>116</v>
      </c>
      <c r="D1308" s="18">
        <v>1.2999999999999999E-2</v>
      </c>
      <c r="E1308" s="18">
        <v>1.0999999999999999E-2</v>
      </c>
      <c r="F1308" s="18">
        <v>76</v>
      </c>
      <c r="G1308" s="18">
        <v>71</v>
      </c>
      <c r="H1308" s="18">
        <v>0.20499999999999999</v>
      </c>
      <c r="I1308" s="18">
        <v>0.67</v>
      </c>
      <c r="J1308" s="18">
        <v>0.125</v>
      </c>
      <c r="K1308" s="18">
        <v>613448</v>
      </c>
      <c r="L1308" s="18">
        <v>0.61599999999999999</v>
      </c>
      <c r="M1308" s="18">
        <f t="shared" si="11"/>
        <v>0</v>
      </c>
      <c r="N1308" s="9"/>
      <c r="O1308" s="3"/>
      <c r="P1308" s="3"/>
      <c r="Q1308" s="3"/>
      <c r="R1308" s="3"/>
      <c r="S1308" s="3"/>
      <c r="T1308" s="3"/>
      <c r="U1308" s="3"/>
      <c r="V1308" s="3"/>
      <c r="W1308" s="3"/>
      <c r="X1308" s="3"/>
    </row>
    <row r="1309" spans="1:24" ht="15" x14ac:dyDescent="0.25">
      <c r="A1309" s="14" t="s">
        <v>161</v>
      </c>
      <c r="B1309" s="14" t="s">
        <v>193</v>
      </c>
      <c r="C1309" s="16" t="s">
        <v>116</v>
      </c>
      <c r="D1309" s="18">
        <v>1.2E-2</v>
      </c>
      <c r="E1309" s="18">
        <v>5.0000000000000001E-3</v>
      </c>
      <c r="F1309" s="18">
        <v>81</v>
      </c>
      <c r="G1309" s="18">
        <v>76</v>
      </c>
      <c r="H1309" s="18">
        <v>0.186</v>
      </c>
      <c r="I1309" s="18">
        <v>0.67600000000000005</v>
      </c>
      <c r="J1309" s="18">
        <v>0.13800000000000001</v>
      </c>
      <c r="K1309" s="18">
        <v>16225302</v>
      </c>
      <c r="L1309" s="18">
        <v>0.80300000000000005</v>
      </c>
      <c r="M1309" s="18">
        <f t="shared" si="11"/>
        <v>0</v>
      </c>
      <c r="N1309" s="9"/>
      <c r="O1309" s="3"/>
      <c r="P1309" s="3"/>
      <c r="Q1309" s="3"/>
      <c r="R1309" s="3"/>
      <c r="S1309" s="3"/>
      <c r="T1309" s="3"/>
      <c r="U1309" s="3"/>
      <c r="V1309" s="3"/>
      <c r="W1309" s="3"/>
      <c r="X1309" s="3"/>
    </row>
    <row r="1310" spans="1:24" ht="15" x14ac:dyDescent="0.25">
      <c r="A1310" s="14" t="s">
        <v>161</v>
      </c>
      <c r="B1310" s="14" t="s">
        <v>195</v>
      </c>
      <c r="C1310" s="16" t="s">
        <v>116</v>
      </c>
      <c r="D1310" s="18">
        <v>1.2E-2</v>
      </c>
      <c r="E1310" s="18">
        <v>4.0000000000000001E-3</v>
      </c>
      <c r="F1310" s="18">
        <v>82</v>
      </c>
      <c r="G1310" s="18">
        <v>77</v>
      </c>
      <c r="H1310" s="18">
        <v>0.19900000000000001</v>
      </c>
      <c r="I1310" s="18">
        <v>0.65300000000000002</v>
      </c>
      <c r="J1310" s="18">
        <v>0.14799999999999999</v>
      </c>
      <c r="K1310" s="18">
        <v>4564855</v>
      </c>
      <c r="L1310" s="18">
        <v>0.77200000000000002</v>
      </c>
      <c r="M1310" s="18">
        <f t="shared" si="11"/>
        <v>0</v>
      </c>
      <c r="N1310" s="9"/>
      <c r="O1310" s="3"/>
      <c r="P1310" s="3"/>
      <c r="Q1310" s="3"/>
      <c r="R1310" s="3"/>
      <c r="S1310" s="3"/>
      <c r="T1310" s="3"/>
      <c r="U1310" s="3"/>
      <c r="V1310" s="3"/>
      <c r="W1310" s="3"/>
      <c r="X1310" s="3"/>
    </row>
    <row r="1311" spans="1:24" ht="15" x14ac:dyDescent="0.25">
      <c r="A1311" s="14" t="s">
        <v>161</v>
      </c>
      <c r="B1311" s="14" t="s">
        <v>196</v>
      </c>
      <c r="C1311" s="16" t="s">
        <v>116</v>
      </c>
      <c r="D1311" s="18">
        <v>8.9999999999999993E-3</v>
      </c>
      <c r="E1311" s="18">
        <v>7.0000000000000001E-3</v>
      </c>
      <c r="F1311" s="18">
        <v>79</v>
      </c>
      <c r="G1311" s="18">
        <v>71</v>
      </c>
      <c r="H1311" s="18">
        <v>0.17399999999999999</v>
      </c>
      <c r="I1311" s="18">
        <v>0.69599999999999995</v>
      </c>
      <c r="J1311" s="18">
        <v>0.13</v>
      </c>
      <c r="K1311" s="18">
        <v>38204570</v>
      </c>
      <c r="L1311" s="18">
        <v>0.61699999999999999</v>
      </c>
      <c r="M1311" s="18">
        <f t="shared" si="11"/>
        <v>0</v>
      </c>
      <c r="N1311" s="9"/>
      <c r="O1311" s="3"/>
      <c r="P1311" s="3"/>
      <c r="Q1311" s="3"/>
      <c r="R1311" s="3"/>
      <c r="S1311" s="3"/>
      <c r="T1311" s="3"/>
      <c r="U1311" s="3"/>
      <c r="V1311" s="3"/>
      <c r="W1311" s="3"/>
      <c r="X1311" s="3"/>
    </row>
    <row r="1312" spans="1:24" ht="15" x14ac:dyDescent="0.25">
      <c r="A1312" s="14" t="s">
        <v>161</v>
      </c>
      <c r="B1312" s="14" t="s">
        <v>197</v>
      </c>
      <c r="C1312" s="16" t="s">
        <v>116</v>
      </c>
      <c r="D1312" s="18">
        <v>1.0999999999999999E-2</v>
      </c>
      <c r="E1312" s="18">
        <v>4.0000000000000001E-3</v>
      </c>
      <c r="F1312" s="18">
        <v>81</v>
      </c>
      <c r="G1312" s="18">
        <v>74</v>
      </c>
      <c r="H1312" s="18">
        <v>0.158</v>
      </c>
      <c r="I1312" s="18">
        <v>0.67400000000000004</v>
      </c>
      <c r="J1312" s="18">
        <v>0.16800000000000001</v>
      </c>
      <c r="K1312" s="18">
        <v>10458821</v>
      </c>
      <c r="L1312" s="18">
        <v>0.56299999999999994</v>
      </c>
      <c r="M1312" s="18">
        <f t="shared" si="11"/>
        <v>0</v>
      </c>
      <c r="N1312" s="9"/>
      <c r="O1312" s="3"/>
      <c r="P1312" s="3"/>
      <c r="Q1312" s="3"/>
      <c r="R1312" s="3"/>
      <c r="S1312" s="3"/>
      <c r="T1312" s="3"/>
      <c r="U1312" s="3"/>
      <c r="V1312" s="3"/>
      <c r="W1312" s="3"/>
      <c r="X1312" s="3"/>
    </row>
    <row r="1313" spans="1:24" ht="15" x14ac:dyDescent="0.25">
      <c r="A1313" s="14" t="s">
        <v>161</v>
      </c>
      <c r="B1313" s="14" t="s">
        <v>198</v>
      </c>
      <c r="C1313" s="16" t="s">
        <v>116</v>
      </c>
      <c r="D1313" s="18">
        <v>0.01</v>
      </c>
      <c r="E1313" s="18">
        <v>2.1000000000000001E-2</v>
      </c>
      <c r="F1313" s="18">
        <v>75</v>
      </c>
      <c r="G1313" s="18">
        <v>68</v>
      </c>
      <c r="H1313" s="18">
        <v>0.16600000000000001</v>
      </c>
      <c r="I1313" s="18">
        <v>0.69099999999999995</v>
      </c>
      <c r="J1313" s="18">
        <v>0.14299999999999999</v>
      </c>
      <c r="K1313" s="18">
        <v>21574326</v>
      </c>
      <c r="L1313" s="18">
        <v>0.52900000000000003</v>
      </c>
      <c r="M1313" s="18">
        <f t="shared" si="11"/>
        <v>0</v>
      </c>
      <c r="N1313" s="9"/>
      <c r="O1313" s="3"/>
      <c r="P1313" s="3"/>
      <c r="Q1313" s="3"/>
      <c r="R1313" s="3"/>
      <c r="S1313" s="3"/>
      <c r="T1313" s="3"/>
      <c r="U1313" s="3"/>
      <c r="V1313" s="3"/>
      <c r="W1313" s="3"/>
      <c r="X1313" s="3"/>
    </row>
    <row r="1314" spans="1:24" ht="15" x14ac:dyDescent="0.25">
      <c r="A1314" s="14" t="s">
        <v>161</v>
      </c>
      <c r="B1314" s="14" t="s">
        <v>199</v>
      </c>
      <c r="C1314" s="16" t="s">
        <v>116</v>
      </c>
      <c r="D1314" s="18">
        <v>0.01</v>
      </c>
      <c r="E1314" s="18">
        <v>1.7000000000000001E-2</v>
      </c>
      <c r="F1314" s="18">
        <v>72</v>
      </c>
      <c r="G1314" s="18">
        <v>59</v>
      </c>
      <c r="H1314" s="18">
        <v>0.16200000000000001</v>
      </c>
      <c r="I1314" s="18">
        <v>0.70499999999999996</v>
      </c>
      <c r="J1314" s="18">
        <v>0.13400000000000001</v>
      </c>
      <c r="K1314" s="18">
        <v>144667468</v>
      </c>
      <c r="L1314" s="18">
        <v>0.73399999999999999</v>
      </c>
      <c r="M1314" s="18">
        <f t="shared" si="11"/>
        <v>1</v>
      </c>
      <c r="N1314" s="9"/>
      <c r="O1314" s="3"/>
      <c r="P1314" s="3"/>
      <c r="Q1314" s="3"/>
      <c r="R1314" s="3"/>
      <c r="S1314" s="3"/>
      <c r="T1314" s="3"/>
      <c r="U1314" s="3"/>
      <c r="V1314" s="3"/>
      <c r="W1314" s="3"/>
      <c r="X1314" s="3"/>
    </row>
    <row r="1315" spans="1:24" ht="15" x14ac:dyDescent="0.25">
      <c r="A1315" s="14" t="s">
        <v>161</v>
      </c>
      <c r="B1315" s="14" t="s">
        <v>200</v>
      </c>
      <c r="C1315" s="16" t="s">
        <v>116</v>
      </c>
      <c r="D1315" s="19">
        <v>2.1999999999999999E-2</v>
      </c>
      <c r="E1315" s="18">
        <v>4.0000000000000001E-3</v>
      </c>
      <c r="F1315" s="18">
        <v>85</v>
      </c>
      <c r="G1315" s="18">
        <v>78</v>
      </c>
      <c r="H1315" s="19">
        <v>0.30299999999999999</v>
      </c>
      <c r="I1315" s="19">
        <v>0.623</v>
      </c>
      <c r="J1315" s="19">
        <v>7.2999999999999995E-2</v>
      </c>
      <c r="K1315" s="18">
        <v>28700</v>
      </c>
      <c r="L1315" s="18">
        <v>0.94</v>
      </c>
      <c r="M1315" s="18">
        <f t="shared" si="11"/>
        <v>0</v>
      </c>
      <c r="N1315" s="9"/>
      <c r="O1315" s="3"/>
      <c r="P1315" s="3"/>
      <c r="Q1315" s="3"/>
      <c r="R1315" s="3"/>
      <c r="S1315" s="3"/>
      <c r="T1315" s="3"/>
      <c r="U1315" s="3"/>
      <c r="V1315" s="3"/>
      <c r="W1315" s="3"/>
      <c r="X1315" s="3"/>
    </row>
    <row r="1316" spans="1:24" ht="15" x14ac:dyDescent="0.25">
      <c r="A1316" s="14" t="s">
        <v>161</v>
      </c>
      <c r="B1316" s="14" t="s">
        <v>201</v>
      </c>
      <c r="C1316" s="16" t="s">
        <v>116</v>
      </c>
      <c r="D1316" s="18">
        <v>1.0999999999999999E-2</v>
      </c>
      <c r="E1316" s="18">
        <v>8.9999999999999993E-3</v>
      </c>
      <c r="F1316" s="18">
        <v>75</v>
      </c>
      <c r="G1316" s="18">
        <v>70</v>
      </c>
      <c r="H1316" s="18">
        <v>0.189</v>
      </c>
      <c r="I1316" s="18">
        <v>0.67400000000000004</v>
      </c>
      <c r="J1316" s="18">
        <v>0.13700000000000001</v>
      </c>
      <c r="K1316" s="18">
        <v>7480591</v>
      </c>
      <c r="L1316" s="18">
        <v>0.54</v>
      </c>
      <c r="M1316" s="18">
        <f t="shared" si="11"/>
        <v>0</v>
      </c>
      <c r="N1316" s="9"/>
      <c r="O1316" s="3"/>
      <c r="P1316" s="3"/>
      <c r="Q1316" s="3"/>
      <c r="R1316" s="3"/>
      <c r="S1316" s="3"/>
      <c r="T1316" s="3"/>
      <c r="U1316" s="3"/>
      <c r="V1316" s="3"/>
      <c r="W1316" s="3"/>
      <c r="X1316" s="3"/>
    </row>
    <row r="1317" spans="1:24" ht="15" x14ac:dyDescent="0.25">
      <c r="A1317" s="14" t="s">
        <v>161</v>
      </c>
      <c r="B1317" s="14" t="s">
        <v>202</v>
      </c>
      <c r="C1317" s="16" t="s">
        <v>116</v>
      </c>
      <c r="D1317" s="18">
        <v>0.01</v>
      </c>
      <c r="E1317" s="18">
        <v>8.9999999999999993E-3</v>
      </c>
      <c r="F1317" s="18">
        <v>78</v>
      </c>
      <c r="G1317" s="18">
        <v>70</v>
      </c>
      <c r="H1317" s="18">
        <v>0.17899999999999999</v>
      </c>
      <c r="I1317" s="18">
        <v>0.70599999999999996</v>
      </c>
      <c r="J1317" s="18">
        <v>0.11600000000000001</v>
      </c>
      <c r="K1317" s="18">
        <v>5373374</v>
      </c>
      <c r="L1317" s="18">
        <v>0.55900000000000005</v>
      </c>
      <c r="M1317" s="18">
        <f t="shared" si="11"/>
        <v>0</v>
      </c>
      <c r="N1317" s="9"/>
      <c r="O1317" s="3"/>
      <c r="P1317" s="3"/>
      <c r="Q1317" s="3"/>
      <c r="R1317" s="3"/>
      <c r="S1317" s="3"/>
      <c r="T1317" s="3"/>
      <c r="U1317" s="3"/>
      <c r="V1317" s="3"/>
      <c r="W1317" s="3"/>
      <c r="X1317" s="3"/>
    </row>
    <row r="1318" spans="1:24" ht="15" x14ac:dyDescent="0.25">
      <c r="A1318" s="14" t="s">
        <v>161</v>
      </c>
      <c r="B1318" s="14" t="s">
        <v>203</v>
      </c>
      <c r="C1318" s="16" t="s">
        <v>116</v>
      </c>
      <c r="D1318" s="18">
        <v>8.9999999999999993E-3</v>
      </c>
      <c r="E1318" s="18">
        <v>4.0000000000000001E-3</v>
      </c>
      <c r="F1318" s="18">
        <v>81</v>
      </c>
      <c r="G1318" s="18">
        <v>73</v>
      </c>
      <c r="H1318" s="18">
        <v>0.14699999999999999</v>
      </c>
      <c r="I1318" s="18">
        <v>0.70299999999999996</v>
      </c>
      <c r="J1318" s="18">
        <v>0.15</v>
      </c>
      <c r="K1318" s="18">
        <v>1995733</v>
      </c>
      <c r="L1318" s="18">
        <v>0.50700000000000001</v>
      </c>
      <c r="M1318" s="18">
        <f t="shared" si="11"/>
        <v>0</v>
      </c>
      <c r="N1318" s="9"/>
      <c r="O1318" s="3"/>
      <c r="P1318" s="3"/>
      <c r="Q1318" s="3"/>
      <c r="R1318" s="3"/>
      <c r="S1318" s="3"/>
      <c r="T1318" s="3"/>
      <c r="U1318" s="3"/>
      <c r="V1318" s="3"/>
      <c r="W1318" s="3"/>
      <c r="X1318" s="3"/>
    </row>
    <row r="1319" spans="1:24" ht="15" x14ac:dyDescent="0.25">
      <c r="A1319" s="14" t="s">
        <v>161</v>
      </c>
      <c r="B1319" s="14" t="s">
        <v>204</v>
      </c>
      <c r="C1319" s="16" t="s">
        <v>116</v>
      </c>
      <c r="D1319" s="18">
        <v>0.01</v>
      </c>
      <c r="E1319" s="18">
        <v>5.0000000000000001E-3</v>
      </c>
      <c r="F1319" s="18">
        <v>83</v>
      </c>
      <c r="G1319" s="18">
        <v>76</v>
      </c>
      <c r="H1319" s="18">
        <v>0.14499999999999999</v>
      </c>
      <c r="I1319" s="18">
        <v>0.68700000000000006</v>
      </c>
      <c r="J1319" s="18">
        <v>0.16900000000000001</v>
      </c>
      <c r="K1319" s="18">
        <v>42187645</v>
      </c>
      <c r="L1319" s="18">
        <v>0.76800000000000002</v>
      </c>
      <c r="M1319" s="18">
        <f t="shared" si="11"/>
        <v>0</v>
      </c>
      <c r="N1319" s="9"/>
      <c r="O1319" s="3"/>
      <c r="P1319" s="3"/>
      <c r="Q1319" s="3"/>
      <c r="R1319" s="3"/>
      <c r="S1319" s="3"/>
      <c r="T1319" s="3"/>
      <c r="U1319" s="3"/>
      <c r="V1319" s="3"/>
      <c r="W1319" s="3"/>
      <c r="X1319" s="3"/>
    </row>
    <row r="1320" spans="1:24" ht="15" x14ac:dyDescent="0.25">
      <c r="A1320" s="14" t="s">
        <v>161</v>
      </c>
      <c r="B1320" s="14" t="s">
        <v>205</v>
      </c>
      <c r="C1320" s="16" t="s">
        <v>116</v>
      </c>
      <c r="D1320" s="18">
        <v>1.0999999999999999E-2</v>
      </c>
      <c r="E1320" s="18">
        <v>3.0000000000000001E-3</v>
      </c>
      <c r="F1320" s="18">
        <v>82</v>
      </c>
      <c r="G1320" s="18">
        <v>78</v>
      </c>
      <c r="H1320" s="18">
        <v>0.17899999999999999</v>
      </c>
      <c r="I1320" s="18">
        <v>0.64900000000000002</v>
      </c>
      <c r="J1320" s="18">
        <v>0.17199999999999999</v>
      </c>
      <c r="K1320" s="18">
        <v>8958229</v>
      </c>
      <c r="L1320" s="18">
        <v>0.84199999999999997</v>
      </c>
      <c r="M1320" s="18">
        <f t="shared" si="11"/>
        <v>0</v>
      </c>
      <c r="N1320" s="9"/>
      <c r="O1320" s="3"/>
      <c r="P1320" s="3"/>
      <c r="Q1320" s="3"/>
      <c r="R1320" s="3"/>
      <c r="S1320" s="3"/>
      <c r="T1320" s="3"/>
      <c r="U1320" s="3"/>
      <c r="V1320" s="3"/>
      <c r="W1320" s="3"/>
      <c r="X1320" s="3"/>
    </row>
    <row r="1321" spans="1:24" ht="15" x14ac:dyDescent="0.25">
      <c r="A1321" s="14" t="s">
        <v>161</v>
      </c>
      <c r="B1321" s="14" t="s">
        <v>206</v>
      </c>
      <c r="C1321" s="16" t="s">
        <v>116</v>
      </c>
      <c r="D1321" s="18">
        <v>0.01</v>
      </c>
      <c r="E1321" s="18">
        <v>4.0000000000000001E-3</v>
      </c>
      <c r="F1321" s="18">
        <v>83</v>
      </c>
      <c r="G1321" s="18">
        <v>78</v>
      </c>
      <c r="H1321" s="18">
        <v>0.16800000000000001</v>
      </c>
      <c r="I1321" s="18">
        <v>0.67600000000000005</v>
      </c>
      <c r="J1321" s="18">
        <v>0.156</v>
      </c>
      <c r="K1321" s="18">
        <v>7339001</v>
      </c>
      <c r="L1321" s="18">
        <v>0.73399999999999999</v>
      </c>
      <c r="M1321" s="18">
        <f t="shared" si="11"/>
        <v>0</v>
      </c>
      <c r="N1321" s="9"/>
      <c r="O1321" s="3"/>
      <c r="P1321" s="3"/>
      <c r="Q1321" s="3"/>
      <c r="R1321" s="3"/>
      <c r="S1321" s="3"/>
      <c r="T1321" s="3"/>
      <c r="U1321" s="3"/>
      <c r="V1321" s="3"/>
      <c r="W1321" s="3"/>
      <c r="X1321" s="3"/>
    </row>
    <row r="1322" spans="1:24" ht="15" x14ac:dyDescent="0.25">
      <c r="A1322" s="14" t="s">
        <v>161</v>
      </c>
      <c r="B1322" s="14" t="s">
        <v>207</v>
      </c>
      <c r="C1322" s="16" t="s">
        <v>116</v>
      </c>
      <c r="D1322" s="18">
        <v>0.02</v>
      </c>
      <c r="E1322" s="18">
        <v>2.9000000000000001E-2</v>
      </c>
      <c r="F1322" s="18">
        <v>75</v>
      </c>
      <c r="G1322" s="18">
        <v>68</v>
      </c>
      <c r="H1322" s="18">
        <v>0.29299999999999998</v>
      </c>
      <c r="I1322" s="18">
        <v>0.64300000000000002</v>
      </c>
      <c r="J1322" s="18">
        <v>6.4000000000000001E-2</v>
      </c>
      <c r="K1322" s="18">
        <v>65938265</v>
      </c>
      <c r="L1322" s="18">
        <v>0.66600000000000004</v>
      </c>
      <c r="M1322" s="18">
        <f t="shared" si="11"/>
        <v>1</v>
      </c>
      <c r="N1322" s="9"/>
      <c r="O1322" s="3"/>
      <c r="P1322" s="3"/>
      <c r="Q1322" s="3"/>
      <c r="R1322" s="3"/>
      <c r="S1322" s="3"/>
      <c r="T1322" s="3"/>
      <c r="U1322" s="3"/>
      <c r="V1322" s="3"/>
      <c r="W1322" s="3"/>
      <c r="X1322" s="3"/>
    </row>
    <row r="1323" spans="1:24" ht="15" x14ac:dyDescent="0.25">
      <c r="A1323" s="14" t="s">
        <v>161</v>
      </c>
      <c r="B1323" s="14" t="s">
        <v>208</v>
      </c>
      <c r="C1323" s="16" t="s">
        <v>116</v>
      </c>
      <c r="D1323" s="18">
        <v>8.9999999999999993E-3</v>
      </c>
      <c r="E1323" s="18">
        <v>1.4E-2</v>
      </c>
      <c r="F1323" s="18">
        <v>74</v>
      </c>
      <c r="G1323" s="18">
        <v>63</v>
      </c>
      <c r="H1323" s="18">
        <v>0.156</v>
      </c>
      <c r="I1323" s="18">
        <v>0.69299999999999995</v>
      </c>
      <c r="J1323" s="18">
        <v>0.15</v>
      </c>
      <c r="K1323" s="18">
        <v>47812950</v>
      </c>
      <c r="L1323" s="18">
        <v>0.67400000000000004</v>
      </c>
      <c r="M1323" s="18">
        <f t="shared" si="11"/>
        <v>0</v>
      </c>
      <c r="N1323" s="9"/>
      <c r="O1323" s="3"/>
      <c r="P1323" s="3"/>
      <c r="Q1323" s="3"/>
      <c r="R1323" s="3"/>
      <c r="S1323" s="3"/>
      <c r="T1323" s="3"/>
      <c r="U1323" s="3"/>
      <c r="V1323" s="3"/>
      <c r="W1323" s="3"/>
      <c r="X1323" s="3"/>
    </row>
    <row r="1324" spans="1:24" ht="15" x14ac:dyDescent="0.25">
      <c r="A1324" s="14" t="s">
        <v>161</v>
      </c>
      <c r="B1324" s="14" t="s">
        <v>209</v>
      </c>
      <c r="C1324" s="16" t="s">
        <v>116</v>
      </c>
      <c r="D1324" s="18">
        <v>1.2E-2</v>
      </c>
      <c r="E1324" s="18">
        <v>5.0000000000000001E-3</v>
      </c>
      <c r="F1324" s="18">
        <v>81</v>
      </c>
      <c r="G1324" s="18">
        <v>76</v>
      </c>
      <c r="H1324" s="18">
        <v>0.183</v>
      </c>
      <c r="I1324" s="18">
        <v>0.65800000000000003</v>
      </c>
      <c r="J1324" s="18">
        <v>0.159</v>
      </c>
      <c r="K1324" s="18">
        <v>59647577</v>
      </c>
      <c r="L1324" s="18">
        <v>0.79300000000000004</v>
      </c>
      <c r="M1324" s="18">
        <f t="shared" si="11"/>
        <v>1</v>
      </c>
      <c r="N1324" s="9"/>
      <c r="O1324" s="3"/>
      <c r="P1324" s="3"/>
      <c r="Q1324" s="3"/>
      <c r="R1324" s="3"/>
      <c r="S1324" s="3"/>
      <c r="T1324" s="3"/>
      <c r="U1324" s="3"/>
      <c r="V1324" s="3"/>
      <c r="W1324" s="3"/>
      <c r="X1324" s="3"/>
    </row>
    <row r="1325" spans="1:24" ht="15" x14ac:dyDescent="0.25">
      <c r="A1325" s="14" t="s">
        <v>161</v>
      </c>
      <c r="B1325" s="14" t="s">
        <v>162</v>
      </c>
      <c r="C1325" s="16" t="s">
        <v>117</v>
      </c>
      <c r="D1325" s="18">
        <v>1.4999999999999999E-2</v>
      </c>
      <c r="E1325" s="18">
        <v>1.9E-2</v>
      </c>
      <c r="F1325" s="18">
        <v>79</v>
      </c>
      <c r="G1325" s="18">
        <v>73</v>
      </c>
      <c r="H1325" s="18">
        <v>0.27300000000000002</v>
      </c>
      <c r="I1325" s="18">
        <v>0.64500000000000002</v>
      </c>
      <c r="J1325" s="18">
        <v>8.2000000000000003E-2</v>
      </c>
      <c r="K1325" s="18">
        <v>3014579</v>
      </c>
      <c r="L1325" s="18">
        <v>0.45700000000000002</v>
      </c>
      <c r="M1325" s="18">
        <f t="shared" si="11"/>
        <v>0</v>
      </c>
      <c r="N1325" s="9"/>
      <c r="O1325" s="3"/>
      <c r="P1325" s="3"/>
      <c r="Q1325" s="3"/>
      <c r="R1325" s="3"/>
      <c r="S1325" s="3"/>
      <c r="T1325" s="3"/>
      <c r="U1325" s="3"/>
      <c r="V1325" s="3"/>
      <c r="W1325" s="3"/>
      <c r="X1325" s="3"/>
    </row>
    <row r="1326" spans="1:24" ht="15" x14ac:dyDescent="0.25">
      <c r="A1326" s="14" t="s">
        <v>161</v>
      </c>
      <c r="B1326" s="14" t="s">
        <v>163</v>
      </c>
      <c r="C1326" s="16" t="s">
        <v>117</v>
      </c>
      <c r="D1326" s="18">
        <v>1.0999999999999999E-2</v>
      </c>
      <c r="E1326" s="18">
        <v>3.0000000000000001E-3</v>
      </c>
      <c r="F1326" s="19">
        <v>71.105000000000004</v>
      </c>
      <c r="G1326" s="19">
        <v>66.415000000000006</v>
      </c>
      <c r="H1326" s="19">
        <v>0.30299999999999999</v>
      </c>
      <c r="I1326" s="19">
        <v>0.623</v>
      </c>
      <c r="J1326" s="19">
        <v>7.2999999999999995E-2</v>
      </c>
      <c r="K1326" s="18">
        <v>79060</v>
      </c>
      <c r="L1326" s="18">
        <v>0.90800000000000003</v>
      </c>
      <c r="M1326" s="18">
        <f t="shared" si="11"/>
        <v>0</v>
      </c>
      <c r="N1326" s="9"/>
      <c r="O1326" s="3"/>
      <c r="P1326" s="3"/>
      <c r="Q1326" s="3"/>
      <c r="R1326" s="3"/>
      <c r="S1326" s="3"/>
      <c r="T1326" s="3"/>
      <c r="U1326" s="3"/>
      <c r="V1326" s="3"/>
      <c r="W1326" s="3"/>
      <c r="X1326" s="3"/>
    </row>
    <row r="1327" spans="1:24" ht="15" x14ac:dyDescent="0.25">
      <c r="A1327" s="14" t="s">
        <v>161</v>
      </c>
      <c r="B1327" s="14" t="s">
        <v>164</v>
      </c>
      <c r="C1327" s="16" t="s">
        <v>117</v>
      </c>
      <c r="D1327" s="18">
        <v>0.01</v>
      </c>
      <c r="E1327" s="18">
        <v>4.0000000000000001E-3</v>
      </c>
      <c r="F1327" s="18">
        <v>82</v>
      </c>
      <c r="G1327" s="18">
        <v>76</v>
      </c>
      <c r="H1327" s="18">
        <v>0.16300000000000001</v>
      </c>
      <c r="I1327" s="18">
        <v>0.67900000000000005</v>
      </c>
      <c r="J1327" s="18">
        <v>0.158</v>
      </c>
      <c r="K1327" s="18">
        <v>8171966</v>
      </c>
      <c r="L1327" s="18">
        <v>0.65800000000000003</v>
      </c>
      <c r="M1327" s="18">
        <f t="shared" si="11"/>
        <v>0</v>
      </c>
      <c r="N1327" s="9"/>
      <c r="O1327" s="3"/>
      <c r="P1327" s="3"/>
      <c r="Q1327" s="3"/>
      <c r="R1327" s="3"/>
      <c r="S1327" s="3"/>
      <c r="T1327" s="3"/>
      <c r="U1327" s="3"/>
      <c r="V1327" s="3"/>
      <c r="W1327" s="3"/>
      <c r="X1327" s="3"/>
    </row>
    <row r="1328" spans="1:24" ht="15" x14ac:dyDescent="0.25">
      <c r="A1328" s="14" t="s">
        <v>161</v>
      </c>
      <c r="B1328" s="14" t="s">
        <v>165</v>
      </c>
      <c r="C1328" s="16" t="s">
        <v>117</v>
      </c>
      <c r="D1328" s="18">
        <v>8.9999999999999993E-3</v>
      </c>
      <c r="E1328" s="18">
        <v>8.0000000000000002E-3</v>
      </c>
      <c r="F1328" s="18">
        <v>75</v>
      </c>
      <c r="G1328" s="18">
        <v>63</v>
      </c>
      <c r="H1328" s="18">
        <v>0.16</v>
      </c>
      <c r="I1328" s="18">
        <v>0.69399999999999995</v>
      </c>
      <c r="J1328" s="18">
        <v>0.14599999999999999</v>
      </c>
      <c r="K1328" s="18">
        <v>9730000</v>
      </c>
      <c r="L1328" s="18">
        <v>0.71899999999999997</v>
      </c>
      <c r="M1328" s="18">
        <f t="shared" si="11"/>
        <v>0</v>
      </c>
      <c r="N1328" s="9"/>
      <c r="O1328" s="3"/>
      <c r="P1328" s="3"/>
      <c r="Q1328" s="3"/>
      <c r="R1328" s="3"/>
      <c r="S1328" s="3"/>
      <c r="T1328" s="3"/>
      <c r="U1328" s="3"/>
      <c r="V1328" s="3"/>
      <c r="W1328" s="3"/>
      <c r="X1328" s="3"/>
    </row>
    <row r="1329" spans="1:24" ht="15" x14ac:dyDescent="0.25">
      <c r="A1329" s="14" t="s">
        <v>161</v>
      </c>
      <c r="B1329" s="14" t="s">
        <v>166</v>
      </c>
      <c r="C1329" s="16" t="s">
        <v>117</v>
      </c>
      <c r="D1329" s="18">
        <v>1.0999999999999999E-2</v>
      </c>
      <c r="E1329" s="18">
        <v>4.0000000000000001E-3</v>
      </c>
      <c r="F1329" s="18">
        <v>82</v>
      </c>
      <c r="G1329" s="18">
        <v>76</v>
      </c>
      <c r="H1329" s="18">
        <v>0.17199999999999999</v>
      </c>
      <c r="I1329" s="18">
        <v>0.65600000000000003</v>
      </c>
      <c r="J1329" s="18">
        <v>0.17299999999999999</v>
      </c>
      <c r="K1329" s="18">
        <v>10421137</v>
      </c>
      <c r="L1329" s="18">
        <v>0.97299999999999998</v>
      </c>
      <c r="M1329" s="18">
        <f t="shared" si="11"/>
        <v>0</v>
      </c>
      <c r="N1329" s="9"/>
      <c r="O1329" s="3"/>
      <c r="P1329" s="3"/>
      <c r="Q1329" s="3"/>
      <c r="R1329" s="3"/>
      <c r="S1329" s="3"/>
      <c r="T1329" s="3"/>
      <c r="U1329" s="3"/>
      <c r="V1329" s="3"/>
      <c r="W1329" s="3"/>
      <c r="X1329" s="3"/>
    </row>
    <row r="1330" spans="1:24" ht="15" x14ac:dyDescent="0.25">
      <c r="A1330" s="14" t="s">
        <v>161</v>
      </c>
      <c r="B1330" s="14" t="s">
        <v>167</v>
      </c>
      <c r="C1330" s="16" t="s">
        <v>117</v>
      </c>
      <c r="D1330" s="18">
        <v>8.0000000000000002E-3</v>
      </c>
      <c r="E1330" s="18">
        <v>7.0000000000000001E-3</v>
      </c>
      <c r="F1330" s="18">
        <v>78</v>
      </c>
      <c r="G1330" s="18">
        <v>73</v>
      </c>
      <c r="H1330" s="18">
        <v>0.192</v>
      </c>
      <c r="I1330" s="18">
        <v>0.68200000000000005</v>
      </c>
      <c r="J1330" s="18">
        <v>0.127</v>
      </c>
      <c r="K1330" s="18">
        <v>3886723</v>
      </c>
      <c r="L1330" s="18">
        <v>0.39200000000000002</v>
      </c>
      <c r="M1330" s="18">
        <f t="shared" si="11"/>
        <v>0</v>
      </c>
      <c r="N1330" s="9"/>
      <c r="O1330" s="3"/>
      <c r="P1330" s="3"/>
      <c r="Q1330" s="3"/>
      <c r="R1330" s="3"/>
      <c r="S1330" s="3"/>
      <c r="T1330" s="3"/>
      <c r="U1330" s="3"/>
      <c r="V1330" s="3"/>
      <c r="W1330" s="3"/>
      <c r="X1330" s="3"/>
    </row>
    <row r="1331" spans="1:24" ht="15" x14ac:dyDescent="0.25">
      <c r="A1331" s="14" t="s">
        <v>161</v>
      </c>
      <c r="B1331" s="14" t="s">
        <v>168</v>
      </c>
      <c r="C1331" s="16" t="s">
        <v>117</v>
      </c>
      <c r="D1331" s="18">
        <v>8.9999999999999993E-3</v>
      </c>
      <c r="E1331" s="18">
        <v>1.4999999999999999E-2</v>
      </c>
      <c r="F1331" s="18">
        <v>76</v>
      </c>
      <c r="G1331" s="18">
        <v>69</v>
      </c>
      <c r="H1331" s="18">
        <v>0.14000000000000001</v>
      </c>
      <c r="I1331" s="18">
        <v>0.68799999999999994</v>
      </c>
      <c r="J1331" s="18">
        <v>0.17299999999999999</v>
      </c>
      <c r="K1331" s="18">
        <v>7781161</v>
      </c>
      <c r="L1331" s="18">
        <v>0.70199999999999996</v>
      </c>
      <c r="M1331" s="18">
        <f t="shared" si="11"/>
        <v>0</v>
      </c>
      <c r="N1331" s="9"/>
      <c r="O1331" s="3"/>
      <c r="P1331" s="3"/>
      <c r="Q1331" s="3"/>
      <c r="R1331" s="3"/>
      <c r="S1331" s="3"/>
      <c r="T1331" s="3"/>
      <c r="U1331" s="3"/>
      <c r="V1331" s="3"/>
      <c r="W1331" s="3"/>
      <c r="X1331" s="3"/>
    </row>
    <row r="1332" spans="1:24" ht="15" x14ac:dyDescent="0.25">
      <c r="A1332" s="14" t="s">
        <v>161</v>
      </c>
      <c r="B1332" s="14" t="s">
        <v>169</v>
      </c>
      <c r="C1332" s="16" t="s">
        <v>117</v>
      </c>
      <c r="D1332" s="18">
        <v>8.9999999999999993E-3</v>
      </c>
      <c r="E1332" s="18">
        <v>6.0000000000000001E-3</v>
      </c>
      <c r="F1332" s="18">
        <v>79</v>
      </c>
      <c r="G1332" s="18">
        <v>72</v>
      </c>
      <c r="H1332" s="18">
        <v>0.16200000000000001</v>
      </c>
      <c r="I1332" s="18">
        <v>0.67</v>
      </c>
      <c r="J1332" s="18">
        <v>0.16900000000000001</v>
      </c>
      <c r="K1332" s="18">
        <v>4439000</v>
      </c>
      <c r="L1332" s="18">
        <v>0.56200000000000006</v>
      </c>
      <c r="M1332" s="18">
        <f t="shared" si="11"/>
        <v>0</v>
      </c>
      <c r="N1332" s="9"/>
      <c r="O1332" s="3"/>
      <c r="P1332" s="3"/>
      <c r="Q1332" s="3"/>
      <c r="R1332" s="3"/>
      <c r="S1332" s="3"/>
      <c r="T1332" s="3"/>
      <c r="U1332" s="3"/>
      <c r="V1332" s="3"/>
      <c r="W1332" s="3"/>
      <c r="X1332" s="3"/>
    </row>
    <row r="1333" spans="1:24" ht="15" x14ac:dyDescent="0.25">
      <c r="A1333" s="14" t="s">
        <v>161</v>
      </c>
      <c r="B1333" s="14" t="s">
        <v>170</v>
      </c>
      <c r="C1333" s="16" t="s">
        <v>117</v>
      </c>
      <c r="D1333" s="18">
        <v>1.2E-2</v>
      </c>
      <c r="E1333" s="18">
        <v>4.0000000000000001E-3</v>
      </c>
      <c r="F1333" s="18">
        <v>81</v>
      </c>
      <c r="G1333" s="18">
        <v>76</v>
      </c>
      <c r="H1333" s="18">
        <v>0.20499999999999999</v>
      </c>
      <c r="I1333" s="18">
        <v>0.69</v>
      </c>
      <c r="J1333" s="18">
        <v>0.106</v>
      </c>
      <c r="K1333" s="18">
        <v>1015820</v>
      </c>
      <c r="L1333" s="18">
        <v>0.68400000000000005</v>
      </c>
      <c r="M1333" s="18">
        <f t="shared" si="11"/>
        <v>0</v>
      </c>
      <c r="N1333" s="9"/>
      <c r="O1333" s="3"/>
      <c r="P1333" s="3"/>
      <c r="Q1333" s="3"/>
      <c r="R1333" s="3"/>
      <c r="S1333" s="3"/>
      <c r="T1333" s="3"/>
      <c r="U1333" s="3"/>
      <c r="V1333" s="3"/>
      <c r="W1333" s="3"/>
      <c r="X1333" s="3"/>
    </row>
    <row r="1334" spans="1:24" ht="15" x14ac:dyDescent="0.25">
      <c r="A1334" s="14" t="s">
        <v>161</v>
      </c>
      <c r="B1334" s="14" t="s">
        <v>171</v>
      </c>
      <c r="C1334" s="16" t="s">
        <v>117</v>
      </c>
      <c r="D1334" s="18">
        <v>0.01</v>
      </c>
      <c r="E1334" s="18">
        <v>5.0000000000000001E-3</v>
      </c>
      <c r="F1334" s="18">
        <v>79</v>
      </c>
      <c r="G1334" s="18">
        <v>73</v>
      </c>
      <c r="H1334" s="18">
        <v>0.151</v>
      </c>
      <c r="I1334" s="18">
        <v>0.70899999999999996</v>
      </c>
      <c r="J1334" s="18">
        <v>0.14000000000000001</v>
      </c>
      <c r="K1334" s="18">
        <v>10197101</v>
      </c>
      <c r="L1334" s="18">
        <v>0.73699999999999999</v>
      </c>
      <c r="M1334" s="18">
        <f t="shared" si="11"/>
        <v>0</v>
      </c>
      <c r="N1334" s="9"/>
      <c r="O1334" s="3"/>
      <c r="P1334" s="3"/>
      <c r="Q1334" s="3"/>
      <c r="R1334" s="3"/>
      <c r="S1334" s="3"/>
      <c r="T1334" s="3"/>
      <c r="U1334" s="3"/>
      <c r="V1334" s="3"/>
      <c r="W1334" s="3"/>
      <c r="X1334" s="3"/>
    </row>
    <row r="1335" spans="1:24" ht="15" x14ac:dyDescent="0.25">
      <c r="A1335" s="14" t="s">
        <v>161</v>
      </c>
      <c r="B1335" s="14" t="s">
        <v>172</v>
      </c>
      <c r="C1335" s="16" t="s">
        <v>117</v>
      </c>
      <c r="D1335" s="18">
        <v>1.2E-2</v>
      </c>
      <c r="E1335" s="18">
        <v>4.0000000000000001E-3</v>
      </c>
      <c r="F1335" s="18">
        <v>80</v>
      </c>
      <c r="G1335" s="18">
        <v>75</v>
      </c>
      <c r="H1335" s="18">
        <v>0.188</v>
      </c>
      <c r="I1335" s="18">
        <v>0.66200000000000003</v>
      </c>
      <c r="J1335" s="18">
        <v>0.15</v>
      </c>
      <c r="K1335" s="18">
        <v>5404523</v>
      </c>
      <c r="L1335" s="18">
        <v>0.85599999999999998</v>
      </c>
      <c r="M1335" s="18">
        <f t="shared" si="11"/>
        <v>0</v>
      </c>
      <c r="N1335" s="9"/>
      <c r="O1335" s="3"/>
      <c r="P1335" s="3"/>
      <c r="Q1335" s="3"/>
      <c r="R1335" s="3"/>
      <c r="S1335" s="3"/>
      <c r="T1335" s="3"/>
      <c r="U1335" s="3"/>
      <c r="V1335" s="3"/>
      <c r="W1335" s="3"/>
      <c r="X1335" s="3"/>
    </row>
    <row r="1336" spans="1:24" ht="15" x14ac:dyDescent="0.25">
      <c r="A1336" s="14" t="s">
        <v>161</v>
      </c>
      <c r="B1336" s="14" t="s">
        <v>173</v>
      </c>
      <c r="C1336" s="16" t="s">
        <v>117</v>
      </c>
      <c r="D1336" s="18">
        <v>0.01</v>
      </c>
      <c r="E1336" s="18">
        <v>6.0000000000000001E-3</v>
      </c>
      <c r="F1336" s="18">
        <v>78</v>
      </c>
      <c r="G1336" s="18">
        <v>66</v>
      </c>
      <c r="H1336" s="18">
        <v>0.156</v>
      </c>
      <c r="I1336" s="18">
        <v>0.67800000000000005</v>
      </c>
      <c r="J1336" s="18">
        <v>0.16600000000000001</v>
      </c>
      <c r="K1336" s="18">
        <v>1362550</v>
      </c>
      <c r="L1336" s="18">
        <v>0.68899999999999995</v>
      </c>
      <c r="M1336" s="18">
        <f t="shared" si="11"/>
        <v>0</v>
      </c>
      <c r="N1336" s="9"/>
      <c r="O1336" s="3"/>
      <c r="P1336" s="3"/>
      <c r="Q1336" s="3"/>
      <c r="R1336" s="3"/>
      <c r="S1336" s="3"/>
      <c r="T1336" s="3"/>
      <c r="U1336" s="3"/>
      <c r="V1336" s="3"/>
      <c r="W1336" s="3"/>
      <c r="X1336" s="3"/>
    </row>
    <row r="1337" spans="1:24" ht="15" x14ac:dyDescent="0.25">
      <c r="A1337" s="14" t="s">
        <v>161</v>
      </c>
      <c r="B1337" s="14" t="s">
        <v>174</v>
      </c>
      <c r="C1337" s="16" t="s">
        <v>117</v>
      </c>
      <c r="D1337" s="19">
        <v>2.1999999999999999E-2</v>
      </c>
      <c r="E1337" s="19">
        <v>3.2000000000000001E-2</v>
      </c>
      <c r="F1337" s="18">
        <v>82</v>
      </c>
      <c r="G1337" s="18">
        <v>77</v>
      </c>
      <c r="H1337" s="19">
        <v>0.30299999999999999</v>
      </c>
      <c r="I1337" s="19">
        <v>0.623</v>
      </c>
      <c r="J1337" s="19">
        <v>7.2999999999999995E-2</v>
      </c>
      <c r="K1337" s="18">
        <v>48782</v>
      </c>
      <c r="L1337" s="18">
        <v>0.39200000000000002</v>
      </c>
      <c r="M1337" s="18">
        <f t="shared" si="11"/>
        <v>0</v>
      </c>
      <c r="N1337" s="9"/>
      <c r="O1337" s="3"/>
      <c r="P1337" s="3"/>
      <c r="Q1337" s="3"/>
      <c r="R1337" s="3"/>
      <c r="S1337" s="3"/>
      <c r="T1337" s="3"/>
      <c r="U1337" s="3"/>
      <c r="V1337" s="3"/>
      <c r="W1337" s="3"/>
      <c r="X1337" s="3"/>
    </row>
    <row r="1338" spans="1:24" ht="15" x14ac:dyDescent="0.25">
      <c r="A1338" s="14" t="s">
        <v>161</v>
      </c>
      <c r="B1338" s="14" t="s">
        <v>175</v>
      </c>
      <c r="C1338" s="16" t="s">
        <v>117</v>
      </c>
      <c r="D1338" s="18">
        <v>1.0999999999999999E-2</v>
      </c>
      <c r="E1338" s="18">
        <v>3.0000000000000001E-3</v>
      </c>
      <c r="F1338" s="18">
        <v>82</v>
      </c>
      <c r="G1338" s="18">
        <v>75</v>
      </c>
      <c r="H1338" s="18">
        <v>0.17499999999999999</v>
      </c>
      <c r="I1338" s="18">
        <v>0.66700000000000004</v>
      </c>
      <c r="J1338" s="18">
        <v>0.157</v>
      </c>
      <c r="K1338" s="18">
        <v>5228172</v>
      </c>
      <c r="L1338" s="18">
        <v>0.82799999999999996</v>
      </c>
      <c r="M1338" s="18">
        <f t="shared" si="11"/>
        <v>0</v>
      </c>
      <c r="N1338" s="9"/>
      <c r="O1338" s="3"/>
      <c r="P1338" s="3"/>
      <c r="Q1338" s="3"/>
      <c r="R1338" s="3"/>
      <c r="S1338" s="3"/>
      <c r="T1338" s="3"/>
      <c r="U1338" s="3"/>
      <c r="V1338" s="3"/>
      <c r="W1338" s="3"/>
      <c r="X1338" s="3"/>
    </row>
    <row r="1339" spans="1:24" ht="15" x14ac:dyDescent="0.25">
      <c r="A1339" s="14" t="s">
        <v>161</v>
      </c>
      <c r="B1339" s="14" t="s">
        <v>176</v>
      </c>
      <c r="C1339" s="16" t="s">
        <v>117</v>
      </c>
      <c r="D1339" s="18">
        <v>1.2999999999999999E-2</v>
      </c>
      <c r="E1339" s="18">
        <v>4.0000000000000001E-3</v>
      </c>
      <c r="F1339" s="18">
        <v>84</v>
      </c>
      <c r="G1339" s="18">
        <v>77</v>
      </c>
      <c r="H1339" s="18">
        <v>0.186</v>
      </c>
      <c r="I1339" s="18">
        <v>0.65100000000000002</v>
      </c>
      <c r="J1339" s="18">
        <v>0.16400000000000001</v>
      </c>
      <c r="K1339" s="18">
        <v>62702121</v>
      </c>
      <c r="L1339" s="18">
        <v>0.76900000000000002</v>
      </c>
      <c r="M1339" s="18">
        <f t="shared" si="11"/>
        <v>1</v>
      </c>
      <c r="N1339" s="9"/>
      <c r="O1339" s="3"/>
      <c r="P1339" s="3"/>
      <c r="Q1339" s="3"/>
      <c r="R1339" s="3"/>
      <c r="S1339" s="3"/>
      <c r="T1339" s="3"/>
      <c r="U1339" s="3"/>
      <c r="V1339" s="3"/>
      <c r="W1339" s="3"/>
      <c r="X1339" s="3"/>
    </row>
    <row r="1340" spans="1:24" ht="15" x14ac:dyDescent="0.25">
      <c r="A1340" s="14" t="s">
        <v>161</v>
      </c>
      <c r="B1340" s="14" t="s">
        <v>177</v>
      </c>
      <c r="C1340" s="16" t="s">
        <v>117</v>
      </c>
      <c r="D1340" s="18">
        <v>8.9999999999999993E-3</v>
      </c>
      <c r="E1340" s="18">
        <v>4.0000000000000001E-3</v>
      </c>
      <c r="F1340" s="18">
        <v>82</v>
      </c>
      <c r="G1340" s="18">
        <v>76</v>
      </c>
      <c r="H1340" s="18">
        <v>0.14599999999999999</v>
      </c>
      <c r="I1340" s="18">
        <v>0.67</v>
      </c>
      <c r="J1340" s="18">
        <v>0.184</v>
      </c>
      <c r="K1340" s="18">
        <v>82516260</v>
      </c>
      <c r="L1340" s="18">
        <v>0.73299999999999998</v>
      </c>
      <c r="M1340" s="18">
        <f t="shared" si="11"/>
        <v>1</v>
      </c>
      <c r="N1340" s="9"/>
      <c r="O1340" s="3"/>
      <c r="P1340" s="3"/>
      <c r="Q1340" s="3"/>
      <c r="R1340" s="3"/>
      <c r="S1340" s="3"/>
      <c r="T1340" s="3"/>
      <c r="U1340" s="3"/>
      <c r="V1340" s="3"/>
      <c r="W1340" s="3"/>
      <c r="X1340" s="3"/>
    </row>
    <row r="1341" spans="1:24" ht="15" x14ac:dyDescent="0.25">
      <c r="A1341" s="14" t="s">
        <v>161</v>
      </c>
      <c r="B1341" s="14" t="s">
        <v>178</v>
      </c>
      <c r="C1341" s="16" t="s">
        <v>117</v>
      </c>
      <c r="D1341" s="18">
        <v>0.01</v>
      </c>
      <c r="E1341" s="18">
        <v>5.0000000000000001E-3</v>
      </c>
      <c r="F1341" s="18">
        <v>82</v>
      </c>
      <c r="G1341" s="18">
        <v>77</v>
      </c>
      <c r="H1341" s="18">
        <v>0.14499999999999999</v>
      </c>
      <c r="I1341" s="18">
        <v>0.67200000000000004</v>
      </c>
      <c r="J1341" s="18">
        <v>0.183</v>
      </c>
      <c r="K1341" s="18">
        <v>11055729</v>
      </c>
      <c r="L1341" s="18">
        <v>0.74099999999999999</v>
      </c>
      <c r="M1341" s="18">
        <f t="shared" si="11"/>
        <v>0</v>
      </c>
      <c r="N1341" s="9"/>
      <c r="O1341" s="3"/>
      <c r="P1341" s="3"/>
      <c r="Q1341" s="3"/>
      <c r="R1341" s="3"/>
      <c r="S1341" s="3"/>
      <c r="T1341" s="3"/>
      <c r="U1341" s="3"/>
      <c r="V1341" s="3"/>
      <c r="W1341" s="3"/>
      <c r="X1341" s="3"/>
    </row>
    <row r="1342" spans="1:24" ht="15" x14ac:dyDescent="0.25">
      <c r="A1342" s="14" t="s">
        <v>161</v>
      </c>
      <c r="B1342" s="14" t="s">
        <v>179</v>
      </c>
      <c r="C1342" s="16" t="s">
        <v>117</v>
      </c>
      <c r="D1342" s="18">
        <v>8.9999999999999993E-3</v>
      </c>
      <c r="E1342" s="18">
        <v>8.0000000000000002E-3</v>
      </c>
      <c r="F1342" s="18">
        <v>77</v>
      </c>
      <c r="G1342" s="18">
        <v>69</v>
      </c>
      <c r="H1342" s="18">
        <v>0.158</v>
      </c>
      <c r="I1342" s="18">
        <v>0.68700000000000006</v>
      </c>
      <c r="J1342" s="18">
        <v>0.156</v>
      </c>
      <c r="K1342" s="18">
        <v>10107146</v>
      </c>
      <c r="L1342" s="18">
        <v>0.65900000000000003</v>
      </c>
      <c r="M1342" s="18">
        <f t="shared" si="11"/>
        <v>0</v>
      </c>
      <c r="N1342" s="9"/>
      <c r="O1342" s="3"/>
      <c r="P1342" s="3"/>
      <c r="Q1342" s="3"/>
      <c r="R1342" s="3"/>
      <c r="S1342" s="3"/>
      <c r="T1342" s="3"/>
      <c r="U1342" s="3"/>
      <c r="V1342" s="3"/>
      <c r="W1342" s="3"/>
      <c r="X1342" s="3"/>
    </row>
    <row r="1343" spans="1:24" ht="15" x14ac:dyDescent="0.25">
      <c r="A1343" s="14" t="s">
        <v>161</v>
      </c>
      <c r="B1343" s="14" t="s">
        <v>180</v>
      </c>
      <c r="C1343" s="16" t="s">
        <v>117</v>
      </c>
      <c r="D1343" s="18">
        <v>1.4999999999999999E-2</v>
      </c>
      <c r="E1343" s="18">
        <v>3.0000000000000001E-3</v>
      </c>
      <c r="F1343" s="18">
        <v>83</v>
      </c>
      <c r="G1343" s="18">
        <v>79</v>
      </c>
      <c r="H1343" s="18">
        <v>0.223</v>
      </c>
      <c r="I1343" s="18">
        <v>0.66</v>
      </c>
      <c r="J1343" s="18">
        <v>0.11700000000000001</v>
      </c>
      <c r="K1343" s="18">
        <v>292074</v>
      </c>
      <c r="L1343" s="18">
        <v>0.92900000000000005</v>
      </c>
      <c r="M1343" s="18">
        <f t="shared" si="11"/>
        <v>0</v>
      </c>
      <c r="N1343" s="9"/>
      <c r="O1343" s="3"/>
      <c r="P1343" s="3"/>
      <c r="Q1343" s="3"/>
      <c r="R1343" s="3"/>
      <c r="S1343" s="3"/>
      <c r="T1343" s="3"/>
      <c r="U1343" s="3"/>
      <c r="V1343" s="3"/>
      <c r="W1343" s="3"/>
      <c r="X1343" s="3"/>
    </row>
    <row r="1344" spans="1:24" ht="15" x14ac:dyDescent="0.25">
      <c r="A1344" s="14" t="s">
        <v>161</v>
      </c>
      <c r="B1344" s="14" t="s">
        <v>181</v>
      </c>
      <c r="C1344" s="16" t="s">
        <v>117</v>
      </c>
      <c r="D1344" s="18">
        <v>1.4999999999999999E-2</v>
      </c>
      <c r="E1344" s="18">
        <v>5.0000000000000001E-3</v>
      </c>
      <c r="F1344" s="18">
        <v>81</v>
      </c>
      <c r="G1344" s="18">
        <v>76</v>
      </c>
      <c r="H1344" s="18">
        <v>0.20599999999999999</v>
      </c>
      <c r="I1344" s="18">
        <v>0.68300000000000005</v>
      </c>
      <c r="J1344" s="18">
        <v>0.111</v>
      </c>
      <c r="K1344" s="18">
        <v>4070262</v>
      </c>
      <c r="L1344" s="18">
        <v>0.60199999999999998</v>
      </c>
      <c r="M1344" s="18">
        <f t="shared" si="11"/>
        <v>0</v>
      </c>
      <c r="N1344" s="9"/>
      <c r="O1344" s="3"/>
      <c r="P1344" s="3"/>
      <c r="Q1344" s="3"/>
      <c r="R1344" s="3"/>
      <c r="S1344" s="3"/>
      <c r="T1344" s="3"/>
      <c r="U1344" s="3"/>
      <c r="V1344" s="3"/>
      <c r="W1344" s="3"/>
      <c r="X1344" s="3"/>
    </row>
    <row r="1345" spans="1:24" ht="15" x14ac:dyDescent="0.25">
      <c r="A1345" s="14" t="s">
        <v>161</v>
      </c>
      <c r="B1345" s="14" t="s">
        <v>182</v>
      </c>
      <c r="C1345" s="16" t="s">
        <v>117</v>
      </c>
      <c r="D1345" s="19">
        <v>2.1999999999999999E-2</v>
      </c>
      <c r="E1345" s="19">
        <v>3.2000000000000001E-2</v>
      </c>
      <c r="F1345" s="19">
        <v>71.105000000000004</v>
      </c>
      <c r="G1345" s="19">
        <v>66.415000000000006</v>
      </c>
      <c r="H1345" s="19">
        <v>0.30299999999999999</v>
      </c>
      <c r="I1345" s="19">
        <v>0.623</v>
      </c>
      <c r="J1345" s="19">
        <v>7.2999999999999995E-2</v>
      </c>
      <c r="K1345" s="18">
        <v>79658</v>
      </c>
      <c r="L1345" s="18">
        <v>0.51900000000000002</v>
      </c>
      <c r="M1345" s="18">
        <f t="shared" si="11"/>
        <v>0</v>
      </c>
      <c r="N1345" s="9"/>
      <c r="O1345" s="3"/>
      <c r="P1345" s="3"/>
      <c r="Q1345" s="3"/>
      <c r="R1345" s="3"/>
      <c r="S1345" s="3"/>
      <c r="T1345" s="3"/>
      <c r="U1345" s="3"/>
      <c r="V1345" s="3"/>
      <c r="W1345" s="3"/>
      <c r="X1345" s="3"/>
    </row>
    <row r="1346" spans="1:24" ht="15" x14ac:dyDescent="0.25">
      <c r="A1346" s="14" t="s">
        <v>161</v>
      </c>
      <c r="B1346" s="14" t="s">
        <v>183</v>
      </c>
      <c r="C1346" s="16" t="s">
        <v>117</v>
      </c>
      <c r="D1346" s="18">
        <v>0.01</v>
      </c>
      <c r="E1346" s="18">
        <v>4.0000000000000001E-3</v>
      </c>
      <c r="F1346" s="18">
        <v>84</v>
      </c>
      <c r="G1346" s="18">
        <v>78</v>
      </c>
      <c r="H1346" s="18">
        <v>0.14099999999999999</v>
      </c>
      <c r="I1346" s="18">
        <v>0.66500000000000004</v>
      </c>
      <c r="J1346" s="18">
        <v>0.19400000000000001</v>
      </c>
      <c r="K1346" s="18">
        <v>57685327</v>
      </c>
      <c r="L1346" s="18">
        <v>0.67600000000000005</v>
      </c>
      <c r="M1346" s="18">
        <f t="shared" si="11"/>
        <v>1</v>
      </c>
      <c r="N1346" s="9"/>
      <c r="O1346" s="3"/>
      <c r="P1346" s="3"/>
      <c r="Q1346" s="3"/>
      <c r="R1346" s="3"/>
      <c r="S1346" s="3"/>
      <c r="T1346" s="3"/>
      <c r="U1346" s="3"/>
      <c r="V1346" s="3"/>
      <c r="W1346" s="3"/>
      <c r="X1346" s="3"/>
    </row>
    <row r="1347" spans="1:24" ht="15" x14ac:dyDescent="0.25">
      <c r="A1347" s="14" t="s">
        <v>161</v>
      </c>
      <c r="B1347" s="14" t="s">
        <v>184</v>
      </c>
      <c r="C1347" s="16" t="s">
        <v>117</v>
      </c>
      <c r="D1347" s="18">
        <v>0.02</v>
      </c>
      <c r="E1347" s="19">
        <v>3.2000000000000001E-2</v>
      </c>
      <c r="F1347" s="18">
        <v>71</v>
      </c>
      <c r="G1347" s="18">
        <v>66</v>
      </c>
      <c r="H1347" s="19">
        <v>0.30299999999999999</v>
      </c>
      <c r="I1347" s="19">
        <v>0.623</v>
      </c>
      <c r="J1347" s="19">
        <v>7.2999999999999995E-2</v>
      </c>
      <c r="K1347" s="18">
        <v>1704622</v>
      </c>
      <c r="L1347" s="19">
        <v>0.56100000000000005</v>
      </c>
      <c r="M1347" s="18">
        <f t="shared" si="11"/>
        <v>0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</row>
    <row r="1348" spans="1:24" ht="15" x14ac:dyDescent="0.25">
      <c r="A1348" s="14" t="s">
        <v>161</v>
      </c>
      <c r="B1348" s="14" t="s">
        <v>185</v>
      </c>
      <c r="C1348" s="16" t="s">
        <v>117</v>
      </c>
      <c r="D1348" s="18">
        <v>8.9999999999999993E-3</v>
      </c>
      <c r="E1348" s="18">
        <v>1.2E-2</v>
      </c>
      <c r="F1348" s="18">
        <v>77</v>
      </c>
      <c r="G1348" s="18">
        <v>67</v>
      </c>
      <c r="H1348" s="18">
        <v>0.152</v>
      </c>
      <c r="I1348" s="18">
        <v>0.68</v>
      </c>
      <c r="J1348" s="18">
        <v>0.16800000000000001</v>
      </c>
      <c r="K1348" s="18">
        <v>2263122</v>
      </c>
      <c r="L1348" s="18">
        <v>0.67900000000000005</v>
      </c>
      <c r="M1348" s="18">
        <f t="shared" si="11"/>
        <v>0</v>
      </c>
      <c r="N1348" s="9"/>
      <c r="O1348" s="3"/>
      <c r="P1348" s="3"/>
      <c r="Q1348" s="3"/>
      <c r="R1348" s="3"/>
      <c r="S1348" s="3"/>
      <c r="T1348" s="3"/>
      <c r="U1348" s="3"/>
      <c r="V1348" s="3"/>
      <c r="W1348" s="3"/>
      <c r="X1348" s="3"/>
    </row>
    <row r="1349" spans="1:24" ht="15" x14ac:dyDescent="0.25">
      <c r="A1349" s="14" t="s">
        <v>161</v>
      </c>
      <c r="B1349" s="14" t="s">
        <v>186</v>
      </c>
      <c r="C1349" s="16" t="s">
        <v>117</v>
      </c>
      <c r="D1349" s="18">
        <v>1.0999999999999999E-2</v>
      </c>
      <c r="E1349" s="19">
        <v>3.2000000000000001E-2</v>
      </c>
      <c r="F1349" s="18">
        <v>85</v>
      </c>
      <c r="G1349" s="18">
        <v>79</v>
      </c>
      <c r="H1349" s="19">
        <v>0.30299999999999999</v>
      </c>
      <c r="I1349" s="19">
        <v>0.623</v>
      </c>
      <c r="J1349" s="19">
        <v>7.2999999999999995E-2</v>
      </c>
      <c r="K1349" s="18">
        <v>34445</v>
      </c>
      <c r="L1349" s="18">
        <v>0.14799999999999999</v>
      </c>
      <c r="M1349" s="18">
        <f t="shared" si="11"/>
        <v>0</v>
      </c>
      <c r="N1349" s="9"/>
      <c r="O1349" s="3"/>
      <c r="P1349" s="3"/>
      <c r="Q1349" s="3"/>
      <c r="R1349" s="3"/>
      <c r="S1349" s="3"/>
      <c r="T1349" s="3"/>
      <c r="U1349" s="3"/>
      <c r="V1349" s="3"/>
      <c r="W1349" s="3"/>
      <c r="X1349" s="3"/>
    </row>
    <row r="1350" spans="1:24" ht="15" x14ac:dyDescent="0.25">
      <c r="A1350" s="14" t="s">
        <v>161</v>
      </c>
      <c r="B1350" s="14" t="s">
        <v>187</v>
      </c>
      <c r="C1350" s="16" t="s">
        <v>117</v>
      </c>
      <c r="D1350" s="18">
        <v>8.9999999999999993E-3</v>
      </c>
      <c r="E1350" s="18">
        <v>8.0000000000000002E-3</v>
      </c>
      <c r="F1350" s="18">
        <v>78</v>
      </c>
      <c r="G1350" s="18">
        <v>66</v>
      </c>
      <c r="H1350" s="18">
        <v>0.17299999999999999</v>
      </c>
      <c r="I1350" s="18">
        <v>0.67700000000000005</v>
      </c>
      <c r="J1350" s="18">
        <v>0.15</v>
      </c>
      <c r="K1350" s="18">
        <v>3377075</v>
      </c>
      <c r="L1350" s="18">
        <v>0.66600000000000004</v>
      </c>
      <c r="M1350" s="18">
        <f t="shared" si="11"/>
        <v>0</v>
      </c>
      <c r="N1350" s="9"/>
      <c r="O1350" s="3"/>
      <c r="P1350" s="3"/>
      <c r="Q1350" s="3"/>
      <c r="R1350" s="3"/>
      <c r="S1350" s="3"/>
      <c r="T1350" s="3"/>
      <c r="U1350" s="3"/>
      <c r="V1350" s="3"/>
      <c r="W1350" s="3"/>
      <c r="X1350" s="3"/>
    </row>
    <row r="1351" spans="1:24" ht="15" x14ac:dyDescent="0.25">
      <c r="A1351" s="14" t="s">
        <v>161</v>
      </c>
      <c r="B1351" s="14" t="s">
        <v>188</v>
      </c>
      <c r="C1351" s="16" t="s">
        <v>117</v>
      </c>
      <c r="D1351" s="18">
        <v>1.2E-2</v>
      </c>
      <c r="E1351" s="18">
        <v>3.0000000000000001E-3</v>
      </c>
      <c r="F1351" s="18">
        <v>82</v>
      </c>
      <c r="G1351" s="18">
        <v>76</v>
      </c>
      <c r="H1351" s="18">
        <v>0.188</v>
      </c>
      <c r="I1351" s="18">
        <v>0.66800000000000004</v>
      </c>
      <c r="J1351" s="18">
        <v>0.14399999999999999</v>
      </c>
      <c r="K1351" s="18">
        <v>458095</v>
      </c>
      <c r="L1351" s="18">
        <v>0.86199999999999999</v>
      </c>
      <c r="M1351" s="18">
        <f t="shared" si="11"/>
        <v>0</v>
      </c>
      <c r="N1351" s="9"/>
      <c r="O1351" s="3"/>
      <c r="P1351" s="3"/>
      <c r="Q1351" s="3"/>
      <c r="R1351" s="3"/>
      <c r="S1351" s="3"/>
      <c r="T1351" s="3"/>
      <c r="U1351" s="3"/>
      <c r="V1351" s="3"/>
      <c r="W1351" s="3"/>
      <c r="X1351" s="3"/>
    </row>
    <row r="1352" spans="1:24" ht="15" x14ac:dyDescent="0.25">
      <c r="A1352" s="14" t="s">
        <v>161</v>
      </c>
      <c r="B1352" s="14" t="s">
        <v>194</v>
      </c>
      <c r="C1352" s="16" t="s">
        <v>117</v>
      </c>
      <c r="D1352" s="18">
        <v>1.2E-2</v>
      </c>
      <c r="E1352" s="18">
        <v>1.2E-2</v>
      </c>
      <c r="F1352" s="18">
        <v>77</v>
      </c>
      <c r="G1352" s="18">
        <v>72</v>
      </c>
      <c r="H1352" s="18">
        <v>0.20300000000000001</v>
      </c>
      <c r="I1352" s="18">
        <v>0.68700000000000006</v>
      </c>
      <c r="J1352" s="18">
        <v>0.11</v>
      </c>
      <c r="K1352" s="18">
        <v>2085728</v>
      </c>
      <c r="L1352" s="18">
        <v>0.57699999999999996</v>
      </c>
      <c r="M1352" s="18">
        <f t="shared" si="11"/>
        <v>0</v>
      </c>
      <c r="N1352" s="9"/>
      <c r="O1352" s="3"/>
      <c r="P1352" s="3"/>
      <c r="Q1352" s="3"/>
      <c r="R1352" s="3"/>
      <c r="S1352" s="3"/>
      <c r="T1352" s="3"/>
      <c r="U1352" s="3"/>
      <c r="V1352" s="3"/>
      <c r="W1352" s="3"/>
      <c r="X1352" s="3"/>
    </row>
    <row r="1353" spans="1:24" ht="15" x14ac:dyDescent="0.25">
      <c r="A1353" s="14" t="s">
        <v>161</v>
      </c>
      <c r="B1353" s="14" t="s">
        <v>189</v>
      </c>
      <c r="C1353" s="16" t="s">
        <v>117</v>
      </c>
      <c r="D1353" s="18">
        <v>0.01</v>
      </c>
      <c r="E1353" s="18">
        <v>6.0000000000000001E-3</v>
      </c>
      <c r="F1353" s="18">
        <v>81</v>
      </c>
      <c r="G1353" s="18">
        <v>77</v>
      </c>
      <c r="H1353" s="18">
        <v>0.17799999999999999</v>
      </c>
      <c r="I1353" s="18">
        <v>0.69299999999999995</v>
      </c>
      <c r="J1353" s="18">
        <v>0.129</v>
      </c>
      <c r="K1353" s="18">
        <v>401268</v>
      </c>
      <c r="L1353" s="18">
        <v>0.93400000000000005</v>
      </c>
      <c r="M1353" s="18">
        <f t="shared" si="11"/>
        <v>0</v>
      </c>
      <c r="N1353" s="9"/>
      <c r="O1353" s="3"/>
      <c r="P1353" s="3"/>
      <c r="Q1353" s="3"/>
      <c r="R1353" s="3"/>
      <c r="S1353" s="3"/>
      <c r="T1353" s="3"/>
      <c r="U1353" s="3"/>
      <c r="V1353" s="3"/>
      <c r="W1353" s="3"/>
      <c r="X1353" s="3"/>
    </row>
    <row r="1354" spans="1:24" ht="15" x14ac:dyDescent="0.25">
      <c r="A1354" s="14" t="s">
        <v>161</v>
      </c>
      <c r="B1354" s="14" t="s">
        <v>190</v>
      </c>
      <c r="C1354" s="16" t="s">
        <v>117</v>
      </c>
      <c r="D1354" s="18">
        <v>1.2E-2</v>
      </c>
      <c r="E1354" s="18">
        <v>0.02</v>
      </c>
      <c r="F1354" s="18">
        <v>72</v>
      </c>
      <c r="G1354" s="18">
        <v>64</v>
      </c>
      <c r="H1354" s="18">
        <v>0.19800000000000001</v>
      </c>
      <c r="I1354" s="18">
        <v>0.69099999999999995</v>
      </c>
      <c r="J1354" s="18">
        <v>0.111</v>
      </c>
      <c r="K1354" s="18">
        <v>3603945</v>
      </c>
      <c r="L1354" s="18">
        <v>0.45400000000000001</v>
      </c>
      <c r="M1354" s="18">
        <f t="shared" si="11"/>
        <v>0</v>
      </c>
      <c r="N1354" s="9"/>
      <c r="O1354" s="3"/>
      <c r="P1354" s="3"/>
      <c r="Q1354" s="3"/>
      <c r="R1354" s="3"/>
      <c r="S1354" s="3"/>
      <c r="T1354" s="3"/>
      <c r="U1354" s="3"/>
      <c r="V1354" s="3"/>
      <c r="W1354" s="3"/>
      <c r="X1354" s="3"/>
    </row>
    <row r="1355" spans="1:24" ht="15" x14ac:dyDescent="0.25">
      <c r="A1355" s="14" t="s">
        <v>161</v>
      </c>
      <c r="B1355" s="14" t="s">
        <v>191</v>
      </c>
      <c r="C1355" s="16" t="s">
        <v>117</v>
      </c>
      <c r="D1355" s="19">
        <v>2.1999999999999999E-2</v>
      </c>
      <c r="E1355" s="18">
        <v>4.0000000000000001E-3</v>
      </c>
      <c r="F1355" s="19">
        <v>71.105000000000004</v>
      </c>
      <c r="G1355" s="19">
        <v>66.415000000000006</v>
      </c>
      <c r="H1355" s="19">
        <v>0.30299999999999999</v>
      </c>
      <c r="I1355" s="19">
        <v>0.623</v>
      </c>
      <c r="J1355" s="19">
        <v>7.2999999999999995E-2</v>
      </c>
      <c r="K1355" s="18">
        <v>33346</v>
      </c>
      <c r="L1355" s="18">
        <v>1</v>
      </c>
      <c r="M1355" s="18">
        <f t="shared" si="11"/>
        <v>0</v>
      </c>
      <c r="N1355" s="9"/>
      <c r="O1355" s="3"/>
      <c r="P1355" s="3"/>
      <c r="Q1355" s="3"/>
      <c r="R1355" s="3"/>
      <c r="S1355" s="3"/>
      <c r="T1355" s="3"/>
      <c r="U1355" s="3"/>
      <c r="V1355" s="3"/>
      <c r="W1355" s="3"/>
      <c r="X1355" s="3"/>
    </row>
    <row r="1356" spans="1:24" ht="15" x14ac:dyDescent="0.25">
      <c r="A1356" s="14" t="s">
        <v>161</v>
      </c>
      <c r="B1356" s="14" t="s">
        <v>192</v>
      </c>
      <c r="C1356" s="16" t="s">
        <v>117</v>
      </c>
      <c r="D1356" s="18">
        <v>1.2999999999999999E-2</v>
      </c>
      <c r="E1356" s="18">
        <v>0.01</v>
      </c>
      <c r="F1356" s="18">
        <v>76</v>
      </c>
      <c r="G1356" s="18">
        <v>71</v>
      </c>
      <c r="H1356" s="18">
        <v>0.20300000000000001</v>
      </c>
      <c r="I1356" s="18">
        <v>0.66900000000000004</v>
      </c>
      <c r="J1356" s="18">
        <v>0.128</v>
      </c>
      <c r="K1356" s="18">
        <v>614670</v>
      </c>
      <c r="L1356" s="18">
        <v>0.62</v>
      </c>
      <c r="M1356" s="18">
        <f t="shared" si="11"/>
        <v>0</v>
      </c>
      <c r="N1356" s="9"/>
      <c r="O1356" s="3"/>
      <c r="P1356" s="3"/>
      <c r="Q1356" s="3"/>
      <c r="R1356" s="3"/>
      <c r="S1356" s="3"/>
      <c r="T1356" s="3"/>
      <c r="U1356" s="3"/>
      <c r="V1356" s="3"/>
      <c r="W1356" s="3"/>
      <c r="X1356" s="3"/>
    </row>
    <row r="1357" spans="1:24" ht="15" x14ac:dyDescent="0.25">
      <c r="A1357" s="14" t="s">
        <v>161</v>
      </c>
      <c r="B1357" s="14" t="s">
        <v>193</v>
      </c>
      <c r="C1357" s="16" t="s">
        <v>117</v>
      </c>
      <c r="D1357" s="18">
        <v>1.2E-2</v>
      </c>
      <c r="E1357" s="18">
        <v>5.0000000000000001E-3</v>
      </c>
      <c r="F1357" s="18">
        <v>81</v>
      </c>
      <c r="G1357" s="18">
        <v>77</v>
      </c>
      <c r="H1357" s="18">
        <v>0.185</v>
      </c>
      <c r="I1357" s="18">
        <v>0.67600000000000005</v>
      </c>
      <c r="J1357" s="18">
        <v>0.13900000000000001</v>
      </c>
      <c r="K1357" s="18">
        <v>16281779</v>
      </c>
      <c r="L1357" s="18">
        <v>0.81499999999999995</v>
      </c>
      <c r="M1357" s="18">
        <f t="shared" si="11"/>
        <v>0</v>
      </c>
      <c r="N1357" s="9"/>
      <c r="O1357" s="3"/>
      <c r="P1357" s="3"/>
      <c r="Q1357" s="3"/>
      <c r="R1357" s="3"/>
      <c r="S1357" s="3"/>
      <c r="T1357" s="3"/>
      <c r="U1357" s="3"/>
      <c r="V1357" s="3"/>
      <c r="W1357" s="3"/>
      <c r="X1357" s="3"/>
    </row>
    <row r="1358" spans="1:24" ht="15" x14ac:dyDescent="0.25">
      <c r="A1358" s="14" t="s">
        <v>161</v>
      </c>
      <c r="B1358" s="14" t="s">
        <v>195</v>
      </c>
      <c r="C1358" s="16" t="s">
        <v>117</v>
      </c>
      <c r="D1358" s="18">
        <v>1.2E-2</v>
      </c>
      <c r="E1358" s="18">
        <v>3.0000000000000001E-3</v>
      </c>
      <c r="F1358" s="18">
        <v>82</v>
      </c>
      <c r="G1358" s="18">
        <v>78</v>
      </c>
      <c r="H1358" s="18">
        <v>0.19800000000000001</v>
      </c>
      <c r="I1358" s="18">
        <v>0.65500000000000003</v>
      </c>
      <c r="J1358" s="18">
        <v>0.14799999999999999</v>
      </c>
      <c r="K1358" s="18">
        <v>4591910</v>
      </c>
      <c r="L1358" s="18">
        <v>0.77300000000000002</v>
      </c>
      <c r="M1358" s="18">
        <f t="shared" si="11"/>
        <v>0</v>
      </c>
      <c r="N1358" s="9"/>
      <c r="O1358" s="3"/>
      <c r="P1358" s="3"/>
      <c r="Q1358" s="3"/>
      <c r="R1358" s="3"/>
      <c r="S1358" s="3"/>
      <c r="T1358" s="3"/>
      <c r="U1358" s="3"/>
      <c r="V1358" s="3"/>
      <c r="W1358" s="3"/>
      <c r="X1358" s="3"/>
    </row>
    <row r="1359" spans="1:24" ht="15" x14ac:dyDescent="0.25">
      <c r="A1359" s="14" t="s">
        <v>161</v>
      </c>
      <c r="B1359" s="14" t="s">
        <v>196</v>
      </c>
      <c r="C1359" s="16" t="s">
        <v>117</v>
      </c>
      <c r="D1359" s="18">
        <v>8.9999999999999993E-3</v>
      </c>
      <c r="E1359" s="18">
        <v>7.0000000000000001E-3</v>
      </c>
      <c r="F1359" s="18">
        <v>79</v>
      </c>
      <c r="G1359" s="18">
        <v>71</v>
      </c>
      <c r="H1359" s="18">
        <v>0.16900000000000001</v>
      </c>
      <c r="I1359" s="18">
        <v>0.7</v>
      </c>
      <c r="J1359" s="18">
        <v>0.13100000000000001</v>
      </c>
      <c r="K1359" s="18">
        <v>38182222</v>
      </c>
      <c r="L1359" s="18">
        <v>0.61599999999999999</v>
      </c>
      <c r="M1359" s="18">
        <f t="shared" si="11"/>
        <v>0</v>
      </c>
      <c r="N1359" s="9"/>
      <c r="O1359" s="3"/>
      <c r="P1359" s="3"/>
      <c r="Q1359" s="3"/>
      <c r="R1359" s="3"/>
      <c r="S1359" s="3"/>
      <c r="T1359" s="3"/>
      <c r="U1359" s="3"/>
      <c r="V1359" s="3"/>
      <c r="W1359" s="3"/>
      <c r="X1359" s="3"/>
    </row>
    <row r="1360" spans="1:24" ht="15" x14ac:dyDescent="0.25">
      <c r="A1360" s="14" t="s">
        <v>161</v>
      </c>
      <c r="B1360" s="14" t="s">
        <v>197</v>
      </c>
      <c r="C1360" s="16" t="s">
        <v>117</v>
      </c>
      <c r="D1360" s="18">
        <v>0.01</v>
      </c>
      <c r="E1360" s="18">
        <v>4.0000000000000001E-3</v>
      </c>
      <c r="F1360" s="18">
        <v>81</v>
      </c>
      <c r="G1360" s="18">
        <v>75</v>
      </c>
      <c r="H1360" s="18">
        <v>0.157</v>
      </c>
      <c r="I1360" s="18">
        <v>0.67400000000000004</v>
      </c>
      <c r="J1360" s="18">
        <v>0.17</v>
      </c>
      <c r="K1360" s="18">
        <v>10483861</v>
      </c>
      <c r="L1360" s="18">
        <v>0.56899999999999995</v>
      </c>
      <c r="M1360" s="18">
        <f t="shared" si="11"/>
        <v>0</v>
      </c>
      <c r="N1360" s="9"/>
      <c r="O1360" s="3"/>
      <c r="P1360" s="3"/>
      <c r="Q1360" s="3"/>
      <c r="R1360" s="3"/>
      <c r="S1360" s="3"/>
      <c r="T1360" s="3"/>
      <c r="U1360" s="3"/>
      <c r="V1360" s="3"/>
      <c r="W1360" s="3"/>
      <c r="X1360" s="3"/>
    </row>
    <row r="1361" spans="1:24" ht="15" x14ac:dyDescent="0.25">
      <c r="A1361" s="14" t="s">
        <v>161</v>
      </c>
      <c r="B1361" s="14" t="s">
        <v>198</v>
      </c>
      <c r="C1361" s="16" t="s">
        <v>117</v>
      </c>
      <c r="D1361" s="18">
        <v>0.01</v>
      </c>
      <c r="E1361" s="18">
        <v>0.02</v>
      </c>
      <c r="F1361" s="18">
        <v>75</v>
      </c>
      <c r="G1361" s="18">
        <v>68</v>
      </c>
      <c r="H1361" s="18">
        <v>0.16</v>
      </c>
      <c r="I1361" s="18">
        <v>0.69399999999999995</v>
      </c>
      <c r="J1361" s="18">
        <v>0.14599999999999999</v>
      </c>
      <c r="K1361" s="18">
        <v>21451748</v>
      </c>
      <c r="L1361" s="18">
        <v>0.53</v>
      </c>
      <c r="M1361" s="18">
        <f t="shared" si="11"/>
        <v>0</v>
      </c>
      <c r="N1361" s="9"/>
      <c r="O1361" s="3"/>
      <c r="P1361" s="3"/>
      <c r="Q1361" s="3"/>
      <c r="R1361" s="3"/>
      <c r="S1361" s="3"/>
      <c r="T1361" s="3"/>
      <c r="U1361" s="3"/>
      <c r="V1361" s="3"/>
      <c r="W1361" s="3"/>
      <c r="X1361" s="3"/>
    </row>
    <row r="1362" spans="1:24" ht="15" x14ac:dyDescent="0.25">
      <c r="A1362" s="14" t="s">
        <v>161</v>
      </c>
      <c r="B1362" s="14" t="s">
        <v>199</v>
      </c>
      <c r="C1362" s="16" t="s">
        <v>117</v>
      </c>
      <c r="D1362" s="18">
        <v>0.01</v>
      </c>
      <c r="E1362" s="18">
        <v>1.4999999999999999E-2</v>
      </c>
      <c r="F1362" s="18">
        <v>72</v>
      </c>
      <c r="G1362" s="18">
        <v>59</v>
      </c>
      <c r="H1362" s="18">
        <v>0.156</v>
      </c>
      <c r="I1362" s="18">
        <v>0.70699999999999996</v>
      </c>
      <c r="J1362" s="18">
        <v>0.13600000000000001</v>
      </c>
      <c r="K1362" s="18">
        <v>143821212</v>
      </c>
      <c r="L1362" s="18">
        <v>0.73399999999999999</v>
      </c>
      <c r="M1362" s="18">
        <f t="shared" si="11"/>
        <v>1</v>
      </c>
      <c r="N1362" s="9"/>
      <c r="O1362" s="3"/>
      <c r="P1362" s="3"/>
      <c r="Q1362" s="3"/>
      <c r="R1362" s="3"/>
      <c r="S1362" s="3"/>
      <c r="T1362" s="3"/>
      <c r="U1362" s="3"/>
      <c r="V1362" s="3"/>
      <c r="W1362" s="3"/>
      <c r="X1362" s="3"/>
    </row>
    <row r="1363" spans="1:24" ht="15" x14ac:dyDescent="0.25">
      <c r="A1363" s="14" t="s">
        <v>161</v>
      </c>
      <c r="B1363" s="14" t="s">
        <v>200</v>
      </c>
      <c r="C1363" s="16" t="s">
        <v>117</v>
      </c>
      <c r="D1363" s="18">
        <v>0.01</v>
      </c>
      <c r="E1363" s="18">
        <v>4.0000000000000001E-3</v>
      </c>
      <c r="F1363" s="18">
        <v>85</v>
      </c>
      <c r="G1363" s="18">
        <v>79</v>
      </c>
      <c r="H1363" s="19">
        <v>0.30299999999999999</v>
      </c>
      <c r="I1363" s="19">
        <v>0.623</v>
      </c>
      <c r="J1363" s="19">
        <v>7.2999999999999995E-2</v>
      </c>
      <c r="K1363" s="18">
        <v>29290</v>
      </c>
      <c r="L1363" s="18">
        <v>0.94</v>
      </c>
      <c r="M1363" s="18">
        <f t="shared" si="11"/>
        <v>0</v>
      </c>
      <c r="N1363" s="9"/>
      <c r="O1363" s="3"/>
      <c r="P1363" s="3"/>
      <c r="Q1363" s="3"/>
      <c r="R1363" s="3"/>
      <c r="S1363" s="3"/>
      <c r="T1363" s="3"/>
      <c r="U1363" s="3"/>
      <c r="V1363" s="3"/>
      <c r="W1363" s="3"/>
      <c r="X1363" s="3"/>
    </row>
    <row r="1364" spans="1:24" ht="15" x14ac:dyDescent="0.25">
      <c r="A1364" s="14" t="s">
        <v>161</v>
      </c>
      <c r="B1364" s="14" t="s">
        <v>201</v>
      </c>
      <c r="C1364" s="16" t="s">
        <v>117</v>
      </c>
      <c r="D1364" s="18">
        <v>1.0999999999999999E-2</v>
      </c>
      <c r="E1364" s="18">
        <v>8.0000000000000002E-3</v>
      </c>
      <c r="F1364" s="18">
        <v>75</v>
      </c>
      <c r="G1364" s="18">
        <v>70</v>
      </c>
      <c r="H1364" s="18">
        <v>0.185</v>
      </c>
      <c r="I1364" s="18">
        <v>0.67600000000000005</v>
      </c>
      <c r="J1364" s="18">
        <v>0.13900000000000001</v>
      </c>
      <c r="K1364" s="18">
        <v>7463157</v>
      </c>
      <c r="L1364" s="18">
        <v>0.54300000000000004</v>
      </c>
      <c r="M1364" s="18">
        <f t="shared" si="11"/>
        <v>0</v>
      </c>
      <c r="N1364" s="9"/>
      <c r="O1364" s="3"/>
      <c r="P1364" s="3"/>
      <c r="Q1364" s="3"/>
      <c r="R1364" s="3"/>
      <c r="S1364" s="3"/>
      <c r="T1364" s="3"/>
      <c r="U1364" s="3"/>
      <c r="V1364" s="3"/>
      <c r="W1364" s="3"/>
      <c r="X1364" s="3"/>
    </row>
    <row r="1365" spans="1:24" ht="15" x14ac:dyDescent="0.25">
      <c r="A1365" s="14" t="s">
        <v>161</v>
      </c>
      <c r="B1365" s="14" t="s">
        <v>202</v>
      </c>
      <c r="C1365" s="16" t="s">
        <v>117</v>
      </c>
      <c r="D1365" s="18">
        <v>0.01</v>
      </c>
      <c r="E1365" s="18">
        <v>8.9999999999999993E-3</v>
      </c>
      <c r="F1365" s="18">
        <v>78</v>
      </c>
      <c r="G1365" s="18">
        <v>70</v>
      </c>
      <c r="H1365" s="18">
        <v>0.17299999999999999</v>
      </c>
      <c r="I1365" s="18">
        <v>0.71099999999999997</v>
      </c>
      <c r="J1365" s="18">
        <v>0.11600000000000001</v>
      </c>
      <c r="K1365" s="18">
        <v>5372280</v>
      </c>
      <c r="L1365" s="18">
        <v>0.55700000000000005</v>
      </c>
      <c r="M1365" s="18">
        <f t="shared" si="11"/>
        <v>0</v>
      </c>
      <c r="N1365" s="9"/>
      <c r="O1365" s="3"/>
      <c r="P1365" s="3"/>
      <c r="Q1365" s="3"/>
      <c r="R1365" s="3"/>
      <c r="S1365" s="3"/>
      <c r="T1365" s="3"/>
      <c r="U1365" s="3"/>
      <c r="V1365" s="3"/>
      <c r="W1365" s="3"/>
      <c r="X1365" s="3"/>
    </row>
    <row r="1366" spans="1:24" ht="15" x14ac:dyDescent="0.25">
      <c r="A1366" s="14" t="s">
        <v>161</v>
      </c>
      <c r="B1366" s="14" t="s">
        <v>203</v>
      </c>
      <c r="C1366" s="16" t="s">
        <v>117</v>
      </c>
      <c r="D1366" s="18">
        <v>8.9999999999999993E-3</v>
      </c>
      <c r="E1366" s="18">
        <v>4.0000000000000001E-3</v>
      </c>
      <c r="F1366" s="18">
        <v>81</v>
      </c>
      <c r="G1366" s="18">
        <v>74</v>
      </c>
      <c r="H1366" s="18">
        <v>0.14399999999999999</v>
      </c>
      <c r="I1366" s="18">
        <v>0.70299999999999996</v>
      </c>
      <c r="J1366" s="18">
        <v>0.153</v>
      </c>
      <c r="K1366" s="18">
        <v>1997012</v>
      </c>
      <c r="L1366" s="18">
        <v>0.50600000000000001</v>
      </c>
      <c r="M1366" s="18">
        <f t="shared" si="11"/>
        <v>0</v>
      </c>
      <c r="N1366" s="9"/>
      <c r="O1366" s="3"/>
      <c r="P1366" s="3"/>
      <c r="Q1366" s="3"/>
      <c r="R1366" s="3"/>
      <c r="S1366" s="3"/>
      <c r="T1366" s="3"/>
      <c r="U1366" s="3"/>
      <c r="V1366" s="3"/>
      <c r="W1366" s="3"/>
      <c r="X1366" s="3"/>
    </row>
    <row r="1367" spans="1:24" ht="15" x14ac:dyDescent="0.25">
      <c r="A1367" s="14" t="s">
        <v>161</v>
      </c>
      <c r="B1367" s="14" t="s">
        <v>204</v>
      </c>
      <c r="C1367" s="16" t="s">
        <v>117</v>
      </c>
      <c r="D1367" s="18">
        <v>1.0999999999999999E-2</v>
      </c>
      <c r="E1367" s="18">
        <v>5.0000000000000001E-3</v>
      </c>
      <c r="F1367" s="18">
        <v>83</v>
      </c>
      <c r="G1367" s="18">
        <v>77</v>
      </c>
      <c r="H1367" s="18">
        <v>0.14499999999999999</v>
      </c>
      <c r="I1367" s="18">
        <v>0.68700000000000006</v>
      </c>
      <c r="J1367" s="18">
        <v>0.16800000000000001</v>
      </c>
      <c r="K1367" s="18">
        <v>42921895</v>
      </c>
      <c r="L1367" s="18">
        <v>0.77</v>
      </c>
      <c r="M1367" s="18">
        <f t="shared" si="11"/>
        <v>0</v>
      </c>
      <c r="N1367" s="9"/>
      <c r="O1367" s="3"/>
      <c r="P1367" s="3"/>
      <c r="Q1367" s="3"/>
      <c r="R1367" s="3"/>
      <c r="S1367" s="3"/>
      <c r="T1367" s="3"/>
      <c r="U1367" s="3"/>
      <c r="V1367" s="3"/>
      <c r="W1367" s="3"/>
      <c r="X1367" s="3"/>
    </row>
    <row r="1368" spans="1:24" ht="15" x14ac:dyDescent="0.25">
      <c r="A1368" s="14" t="s">
        <v>161</v>
      </c>
      <c r="B1368" s="14" t="s">
        <v>205</v>
      </c>
      <c r="C1368" s="16" t="s">
        <v>117</v>
      </c>
      <c r="D1368" s="18">
        <v>1.0999999999999999E-2</v>
      </c>
      <c r="E1368" s="18">
        <v>3.0000000000000001E-3</v>
      </c>
      <c r="F1368" s="18">
        <v>83</v>
      </c>
      <c r="G1368" s="18">
        <v>78</v>
      </c>
      <c r="H1368" s="18">
        <v>0.17599999999999999</v>
      </c>
      <c r="I1368" s="18">
        <v>0.65100000000000002</v>
      </c>
      <c r="J1368" s="18">
        <v>0.17199999999999999</v>
      </c>
      <c r="K1368" s="18">
        <v>8993531</v>
      </c>
      <c r="L1368" s="18">
        <v>0.84299999999999997</v>
      </c>
      <c r="M1368" s="18">
        <f t="shared" si="11"/>
        <v>0</v>
      </c>
      <c r="N1368" s="9"/>
      <c r="O1368" s="3"/>
      <c r="P1368" s="3"/>
      <c r="Q1368" s="3"/>
      <c r="R1368" s="3"/>
      <c r="S1368" s="3"/>
      <c r="T1368" s="3"/>
      <c r="U1368" s="3"/>
      <c r="V1368" s="3"/>
      <c r="W1368" s="3"/>
      <c r="X1368" s="3"/>
    </row>
    <row r="1369" spans="1:24" ht="15" x14ac:dyDescent="0.25">
      <c r="A1369" s="14" t="s">
        <v>161</v>
      </c>
      <c r="B1369" s="14" t="s">
        <v>206</v>
      </c>
      <c r="C1369" s="16" t="s">
        <v>117</v>
      </c>
      <c r="D1369" s="18">
        <v>0.01</v>
      </c>
      <c r="E1369" s="18">
        <v>4.0000000000000001E-3</v>
      </c>
      <c r="F1369" s="18">
        <v>84</v>
      </c>
      <c r="G1369" s="18">
        <v>79</v>
      </c>
      <c r="H1369" s="18">
        <v>0.16600000000000001</v>
      </c>
      <c r="I1369" s="18">
        <v>0.67800000000000005</v>
      </c>
      <c r="J1369" s="18">
        <v>0.157</v>
      </c>
      <c r="K1369" s="18">
        <v>7389625</v>
      </c>
      <c r="L1369" s="18">
        <v>0.73399999999999999</v>
      </c>
      <c r="M1369" s="18">
        <f t="shared" si="11"/>
        <v>0</v>
      </c>
      <c r="N1369" s="9"/>
      <c r="O1369" s="3"/>
      <c r="P1369" s="3"/>
      <c r="Q1369" s="3"/>
      <c r="R1369" s="3"/>
      <c r="S1369" s="3"/>
      <c r="T1369" s="3"/>
      <c r="U1369" s="3"/>
      <c r="V1369" s="3"/>
      <c r="W1369" s="3"/>
      <c r="X1369" s="3"/>
    </row>
    <row r="1370" spans="1:24" ht="15" x14ac:dyDescent="0.25">
      <c r="A1370" s="14" t="s">
        <v>161</v>
      </c>
      <c r="B1370" s="14" t="s">
        <v>207</v>
      </c>
      <c r="C1370" s="16" t="s">
        <v>117</v>
      </c>
      <c r="D1370" s="18">
        <v>0.02</v>
      </c>
      <c r="E1370" s="18">
        <v>2.7E-2</v>
      </c>
      <c r="F1370" s="18">
        <v>76</v>
      </c>
      <c r="G1370" s="18">
        <v>69</v>
      </c>
      <c r="H1370" s="18">
        <v>0.28899999999999998</v>
      </c>
      <c r="I1370" s="18">
        <v>0.64600000000000002</v>
      </c>
      <c r="J1370" s="18">
        <v>6.5000000000000002E-2</v>
      </c>
      <c r="K1370" s="18">
        <v>66845635</v>
      </c>
      <c r="L1370" s="18">
        <v>0.67200000000000004</v>
      </c>
      <c r="M1370" s="18">
        <f t="shared" si="11"/>
        <v>1</v>
      </c>
      <c r="N1370" s="9"/>
      <c r="O1370" s="3"/>
      <c r="P1370" s="3"/>
      <c r="Q1370" s="3"/>
      <c r="R1370" s="3"/>
      <c r="S1370" s="3"/>
      <c r="T1370" s="3"/>
      <c r="U1370" s="3"/>
      <c r="V1370" s="3"/>
      <c r="W1370" s="3"/>
      <c r="X1370" s="3"/>
    </row>
    <row r="1371" spans="1:24" ht="15" x14ac:dyDescent="0.25">
      <c r="A1371" s="14" t="s">
        <v>161</v>
      </c>
      <c r="B1371" s="14" t="s">
        <v>208</v>
      </c>
      <c r="C1371" s="16" t="s">
        <v>117</v>
      </c>
      <c r="D1371" s="18">
        <v>8.9999999999999993E-3</v>
      </c>
      <c r="E1371" s="18">
        <v>1.2999999999999999E-2</v>
      </c>
      <c r="F1371" s="18">
        <v>74</v>
      </c>
      <c r="G1371" s="18">
        <v>63</v>
      </c>
      <c r="H1371" s="18">
        <v>0.151</v>
      </c>
      <c r="I1371" s="18">
        <v>0.69399999999999995</v>
      </c>
      <c r="J1371" s="18">
        <v>0.155</v>
      </c>
      <c r="K1371" s="18">
        <v>47451600</v>
      </c>
      <c r="L1371" s="18">
        <v>0.67600000000000005</v>
      </c>
      <c r="M1371" s="18">
        <f t="shared" si="11"/>
        <v>0</v>
      </c>
      <c r="N1371" s="9"/>
      <c r="O1371" s="3"/>
      <c r="P1371" s="3"/>
      <c r="Q1371" s="3"/>
      <c r="R1371" s="3"/>
      <c r="S1371" s="3"/>
      <c r="T1371" s="3"/>
      <c r="U1371" s="3"/>
      <c r="V1371" s="3"/>
      <c r="W1371" s="3"/>
      <c r="X1371" s="3"/>
    </row>
    <row r="1372" spans="1:24" ht="15" x14ac:dyDescent="0.25">
      <c r="A1372" s="14" t="s">
        <v>161</v>
      </c>
      <c r="B1372" s="14" t="s">
        <v>209</v>
      </c>
      <c r="C1372" s="16" t="s">
        <v>117</v>
      </c>
      <c r="D1372" s="18">
        <v>1.2E-2</v>
      </c>
      <c r="E1372" s="18">
        <v>5.0000000000000001E-3</v>
      </c>
      <c r="F1372" s="18">
        <v>81</v>
      </c>
      <c r="G1372" s="18">
        <v>77</v>
      </c>
      <c r="H1372" s="18">
        <v>0.18099999999999999</v>
      </c>
      <c r="I1372" s="18">
        <v>0.66</v>
      </c>
      <c r="J1372" s="18">
        <v>0.159</v>
      </c>
      <c r="K1372" s="18">
        <v>59987905</v>
      </c>
      <c r="L1372" s="18">
        <v>0.79600000000000004</v>
      </c>
      <c r="M1372" s="18">
        <f t="shared" si="11"/>
        <v>1</v>
      </c>
      <c r="N1372" s="9"/>
      <c r="O1372" s="3"/>
      <c r="P1372" s="3"/>
      <c r="Q1372" s="3"/>
      <c r="R1372" s="3"/>
      <c r="S1372" s="3"/>
      <c r="T1372" s="3"/>
      <c r="U1372" s="3"/>
      <c r="V1372" s="3"/>
      <c r="W1372" s="3"/>
      <c r="X1372" s="3"/>
    </row>
    <row r="1373" spans="1:24" ht="15" x14ac:dyDescent="0.25">
      <c r="A1373" s="14" t="s">
        <v>161</v>
      </c>
      <c r="B1373" s="14" t="s">
        <v>191</v>
      </c>
      <c r="C1373" s="16" t="s">
        <v>118</v>
      </c>
      <c r="D1373" s="19">
        <v>2.1999999999999999E-2</v>
      </c>
      <c r="E1373" s="18">
        <v>4.0000000000000001E-3</v>
      </c>
      <c r="F1373" s="19">
        <v>71.105000000000004</v>
      </c>
      <c r="G1373" s="19">
        <v>66.415000000000006</v>
      </c>
      <c r="H1373" s="19">
        <v>0.30299999999999999</v>
      </c>
      <c r="I1373" s="19">
        <v>0.623</v>
      </c>
      <c r="J1373" s="19">
        <v>7.2999999999999995E-2</v>
      </c>
      <c r="K1373" s="18">
        <v>33808</v>
      </c>
      <c r="L1373" s="18">
        <v>1</v>
      </c>
      <c r="M1373" s="18">
        <f t="shared" si="11"/>
        <v>0</v>
      </c>
      <c r="N1373" s="9"/>
      <c r="O1373" s="3"/>
      <c r="P1373" s="3"/>
      <c r="Q1373" s="3"/>
      <c r="R1373" s="3"/>
      <c r="S1373" s="3"/>
      <c r="T1373" s="3"/>
      <c r="U1373" s="3"/>
      <c r="V1373" s="3"/>
      <c r="W1373" s="3"/>
      <c r="X1373" s="3"/>
    </row>
    <row r="1374" spans="1:24" ht="15" x14ac:dyDescent="0.25">
      <c r="A1374" s="14" t="s">
        <v>161</v>
      </c>
      <c r="B1374" s="14" t="s">
        <v>174</v>
      </c>
      <c r="C1374" s="16" t="s">
        <v>118</v>
      </c>
      <c r="D1374" s="19">
        <v>2.1999999999999999E-2</v>
      </c>
      <c r="E1374" s="19">
        <v>3.2000000000000001E-2</v>
      </c>
      <c r="F1374" s="18">
        <v>82</v>
      </c>
      <c r="G1374" s="18">
        <v>77</v>
      </c>
      <c r="H1374" s="19">
        <v>0.30299999999999999</v>
      </c>
      <c r="I1374" s="19">
        <v>0.623</v>
      </c>
      <c r="J1374" s="19">
        <v>7.2999999999999995E-2</v>
      </c>
      <c r="K1374" s="18">
        <v>49157</v>
      </c>
      <c r="L1374" s="18">
        <v>0.39800000000000002</v>
      </c>
      <c r="M1374" s="18">
        <f t="shared" si="11"/>
        <v>0</v>
      </c>
      <c r="N1374" s="9"/>
      <c r="O1374" s="3"/>
      <c r="P1374" s="3"/>
      <c r="Q1374" s="3"/>
      <c r="R1374" s="3"/>
      <c r="S1374" s="3"/>
      <c r="T1374" s="3"/>
      <c r="U1374" s="3"/>
      <c r="V1374" s="3"/>
      <c r="W1374" s="3"/>
      <c r="X1374" s="3"/>
    </row>
    <row r="1375" spans="1:24" ht="15" x14ac:dyDescent="0.25">
      <c r="A1375" s="14" t="s">
        <v>161</v>
      </c>
      <c r="B1375" s="14" t="s">
        <v>167</v>
      </c>
      <c r="C1375" s="16" t="s">
        <v>118</v>
      </c>
      <c r="D1375" s="18">
        <v>8.0000000000000002E-3</v>
      </c>
      <c r="E1375" s="18">
        <v>7.0000000000000001E-3</v>
      </c>
      <c r="F1375" s="18">
        <v>78</v>
      </c>
      <c r="G1375" s="18">
        <v>73</v>
      </c>
      <c r="H1375" s="18">
        <v>0.189</v>
      </c>
      <c r="I1375" s="18">
        <v>0.68</v>
      </c>
      <c r="J1375" s="18">
        <v>0.13100000000000001</v>
      </c>
      <c r="K1375" s="18">
        <v>3879828</v>
      </c>
      <c r="L1375" s="18">
        <v>0.39200000000000002</v>
      </c>
      <c r="M1375" s="18">
        <f t="shared" si="11"/>
        <v>0</v>
      </c>
      <c r="N1375" s="9"/>
      <c r="O1375" s="3"/>
      <c r="P1375" s="3"/>
      <c r="Q1375" s="3"/>
      <c r="R1375" s="3"/>
      <c r="S1375" s="3"/>
      <c r="T1375" s="3"/>
      <c r="U1375" s="3"/>
      <c r="V1375" s="3"/>
      <c r="W1375" s="3"/>
      <c r="X1375" s="3"/>
    </row>
    <row r="1376" spans="1:24" ht="15" x14ac:dyDescent="0.25">
      <c r="A1376" s="14" t="s">
        <v>161</v>
      </c>
      <c r="B1376" s="14" t="s">
        <v>177</v>
      </c>
      <c r="C1376" s="16" t="s">
        <v>118</v>
      </c>
      <c r="D1376" s="18">
        <v>8.0000000000000002E-3</v>
      </c>
      <c r="E1376" s="18">
        <v>4.0000000000000001E-3</v>
      </c>
      <c r="F1376" s="18">
        <v>82</v>
      </c>
      <c r="G1376" s="18">
        <v>76</v>
      </c>
      <c r="H1376" s="18">
        <v>0.14299999999999999</v>
      </c>
      <c r="I1376" s="18">
        <v>0.66700000000000004</v>
      </c>
      <c r="J1376" s="18">
        <v>0.189</v>
      </c>
      <c r="K1376" s="18">
        <v>82469422</v>
      </c>
      <c r="L1376" s="18">
        <v>0.73399999999999999</v>
      </c>
      <c r="M1376" s="18">
        <f t="shared" si="11"/>
        <v>1</v>
      </c>
      <c r="N1376" s="9"/>
      <c r="O1376" s="3"/>
      <c r="P1376" s="3"/>
      <c r="Q1376" s="3"/>
      <c r="R1376" s="3"/>
      <c r="S1376" s="3"/>
      <c r="T1376" s="3"/>
      <c r="U1376" s="3"/>
      <c r="V1376" s="3"/>
      <c r="W1376" s="3"/>
      <c r="X1376" s="3"/>
    </row>
    <row r="1377" spans="1:24" ht="15" x14ac:dyDescent="0.25">
      <c r="A1377" s="14" t="s">
        <v>161</v>
      </c>
      <c r="B1377" s="14" t="s">
        <v>208</v>
      </c>
      <c r="C1377" s="16" t="s">
        <v>118</v>
      </c>
      <c r="D1377" s="18">
        <v>8.9999999999999993E-3</v>
      </c>
      <c r="E1377" s="18">
        <v>1.2999999999999999E-2</v>
      </c>
      <c r="F1377" s="18">
        <v>74</v>
      </c>
      <c r="G1377" s="18">
        <v>62</v>
      </c>
      <c r="H1377" s="18">
        <v>0.14699999999999999</v>
      </c>
      <c r="I1377" s="18">
        <v>0.69499999999999995</v>
      </c>
      <c r="J1377" s="18">
        <v>0.158</v>
      </c>
      <c r="K1377" s="18">
        <v>47105150</v>
      </c>
      <c r="L1377" s="18">
        <v>0.67800000000000005</v>
      </c>
      <c r="M1377" s="18">
        <f t="shared" si="11"/>
        <v>0</v>
      </c>
      <c r="N1377" s="9"/>
      <c r="O1377" s="3"/>
      <c r="P1377" s="3"/>
      <c r="Q1377" s="3"/>
      <c r="R1377" s="3"/>
      <c r="S1377" s="3"/>
      <c r="T1377" s="3"/>
      <c r="U1377" s="3"/>
      <c r="V1377" s="3"/>
      <c r="W1377" s="3"/>
      <c r="X1377" s="3"/>
    </row>
    <row r="1378" spans="1:24" ht="15" x14ac:dyDescent="0.25">
      <c r="A1378" s="14" t="s">
        <v>161</v>
      </c>
      <c r="B1378" s="14" t="s">
        <v>165</v>
      </c>
      <c r="C1378" s="16" t="s">
        <v>118</v>
      </c>
      <c r="D1378" s="18">
        <v>8.9999999999999993E-3</v>
      </c>
      <c r="E1378" s="18">
        <v>7.0000000000000001E-3</v>
      </c>
      <c r="F1378" s="18">
        <v>75</v>
      </c>
      <c r="G1378" s="18">
        <v>63</v>
      </c>
      <c r="H1378" s="18">
        <v>0.155</v>
      </c>
      <c r="I1378" s="18">
        <v>0.69799999999999995</v>
      </c>
      <c r="J1378" s="18">
        <v>0.14699999999999999</v>
      </c>
      <c r="K1378" s="18">
        <v>9663000</v>
      </c>
      <c r="L1378" s="18">
        <v>0.72399999999999998</v>
      </c>
      <c r="M1378" s="18">
        <f t="shared" si="11"/>
        <v>0</v>
      </c>
      <c r="N1378" s="9"/>
      <c r="O1378" s="3"/>
      <c r="P1378" s="3"/>
      <c r="Q1378" s="3"/>
      <c r="R1378" s="3"/>
      <c r="S1378" s="3"/>
      <c r="T1378" s="3"/>
      <c r="U1378" s="3"/>
      <c r="V1378" s="3"/>
      <c r="W1378" s="3"/>
      <c r="X1378" s="3"/>
    </row>
    <row r="1379" spans="1:24" ht="15" x14ac:dyDescent="0.25">
      <c r="A1379" s="14" t="s">
        <v>161</v>
      </c>
      <c r="B1379" s="14" t="s">
        <v>187</v>
      </c>
      <c r="C1379" s="16" t="s">
        <v>118</v>
      </c>
      <c r="D1379" s="18">
        <v>8.9999999999999993E-3</v>
      </c>
      <c r="E1379" s="18">
        <v>8.0000000000000002E-3</v>
      </c>
      <c r="F1379" s="18">
        <v>77</v>
      </c>
      <c r="G1379" s="18">
        <v>65</v>
      </c>
      <c r="H1379" s="18">
        <v>0.16700000000000001</v>
      </c>
      <c r="I1379" s="18">
        <v>0.68100000000000005</v>
      </c>
      <c r="J1379" s="18">
        <v>0.151</v>
      </c>
      <c r="K1379" s="18">
        <v>3322528</v>
      </c>
      <c r="L1379" s="18">
        <v>0.66600000000000004</v>
      </c>
      <c r="M1379" s="18">
        <f t="shared" si="11"/>
        <v>0</v>
      </c>
      <c r="N1379" s="9"/>
      <c r="O1379" s="3"/>
      <c r="P1379" s="3"/>
      <c r="Q1379" s="3"/>
      <c r="R1379" s="3"/>
      <c r="S1379" s="3"/>
      <c r="T1379" s="3"/>
      <c r="U1379" s="3"/>
      <c r="V1379" s="3"/>
      <c r="W1379" s="3"/>
      <c r="X1379" s="3"/>
    </row>
    <row r="1380" spans="1:24" ht="15" x14ac:dyDescent="0.25">
      <c r="A1380" s="14" t="s">
        <v>161</v>
      </c>
      <c r="B1380" s="14" t="s">
        <v>168</v>
      </c>
      <c r="C1380" s="16" t="s">
        <v>118</v>
      </c>
      <c r="D1380" s="18">
        <v>8.9999999999999993E-3</v>
      </c>
      <c r="E1380" s="18">
        <v>1.4E-2</v>
      </c>
      <c r="F1380" s="18">
        <v>76</v>
      </c>
      <c r="G1380" s="18">
        <v>69</v>
      </c>
      <c r="H1380" s="18">
        <v>0.13700000000000001</v>
      </c>
      <c r="I1380" s="18">
        <v>0.68899999999999995</v>
      </c>
      <c r="J1380" s="18">
        <v>0.17399999999999999</v>
      </c>
      <c r="K1380" s="18">
        <v>7739900</v>
      </c>
      <c r="L1380" s="18">
        <v>0.70599999999999996</v>
      </c>
      <c r="M1380" s="18">
        <f t="shared" si="11"/>
        <v>0</v>
      </c>
      <c r="N1380" s="9"/>
      <c r="O1380" s="3"/>
      <c r="P1380" s="3"/>
      <c r="Q1380" s="3"/>
      <c r="R1380" s="3"/>
      <c r="S1380" s="3"/>
      <c r="T1380" s="3"/>
      <c r="U1380" s="3"/>
      <c r="V1380" s="3"/>
      <c r="W1380" s="3"/>
      <c r="X1380" s="3"/>
    </row>
    <row r="1381" spans="1:24" ht="15" x14ac:dyDescent="0.25">
      <c r="A1381" s="14" t="s">
        <v>161</v>
      </c>
      <c r="B1381" s="14" t="s">
        <v>203</v>
      </c>
      <c r="C1381" s="16" t="s">
        <v>118</v>
      </c>
      <c r="D1381" s="18">
        <v>8.9999999999999993E-3</v>
      </c>
      <c r="E1381" s="18">
        <v>4.0000000000000001E-3</v>
      </c>
      <c r="F1381" s="18">
        <v>81</v>
      </c>
      <c r="G1381" s="18">
        <v>74</v>
      </c>
      <c r="H1381" s="18">
        <v>0.14199999999999999</v>
      </c>
      <c r="I1381" s="18">
        <v>0.70299999999999996</v>
      </c>
      <c r="J1381" s="18">
        <v>0.155</v>
      </c>
      <c r="K1381" s="18">
        <v>2000474</v>
      </c>
      <c r="L1381" s="18">
        <v>0.505</v>
      </c>
      <c r="M1381" s="18">
        <f t="shared" si="11"/>
        <v>0</v>
      </c>
      <c r="N1381" s="9"/>
      <c r="O1381" s="3"/>
      <c r="P1381" s="3"/>
      <c r="Q1381" s="3"/>
      <c r="R1381" s="3"/>
      <c r="S1381" s="3"/>
      <c r="T1381" s="3"/>
      <c r="U1381" s="3"/>
      <c r="V1381" s="3"/>
      <c r="W1381" s="3"/>
      <c r="X1381" s="3"/>
    </row>
    <row r="1382" spans="1:24" ht="15" x14ac:dyDescent="0.25">
      <c r="A1382" s="14" t="s">
        <v>161</v>
      </c>
      <c r="B1382" s="14" t="s">
        <v>199</v>
      </c>
      <c r="C1382" s="16" t="s">
        <v>118</v>
      </c>
      <c r="D1382" s="18">
        <v>0.01</v>
      </c>
      <c r="E1382" s="18">
        <v>1.4E-2</v>
      </c>
      <c r="F1382" s="18">
        <v>72</v>
      </c>
      <c r="G1382" s="18">
        <v>59</v>
      </c>
      <c r="H1382" s="18">
        <v>0.152</v>
      </c>
      <c r="I1382" s="18">
        <v>0.71</v>
      </c>
      <c r="J1382" s="18">
        <v>0.13800000000000001</v>
      </c>
      <c r="K1382" s="18">
        <v>143113885</v>
      </c>
      <c r="L1382" s="18">
        <v>0.73499999999999999</v>
      </c>
      <c r="M1382" s="18">
        <f t="shared" si="11"/>
        <v>1</v>
      </c>
      <c r="N1382" s="9"/>
      <c r="O1382" s="3"/>
      <c r="P1382" s="3"/>
      <c r="Q1382" s="3"/>
      <c r="R1382" s="3"/>
      <c r="S1382" s="3"/>
      <c r="T1382" s="3"/>
      <c r="U1382" s="3"/>
      <c r="V1382" s="3"/>
      <c r="W1382" s="3"/>
      <c r="X1382" s="3"/>
    </row>
    <row r="1383" spans="1:24" ht="15" x14ac:dyDescent="0.25">
      <c r="A1383" s="14" t="s">
        <v>161</v>
      </c>
      <c r="B1383" s="14" t="s">
        <v>185</v>
      </c>
      <c r="C1383" s="16" t="s">
        <v>118</v>
      </c>
      <c r="D1383" s="18">
        <v>0.01</v>
      </c>
      <c r="E1383" s="18">
        <v>1.0999999999999999E-2</v>
      </c>
      <c r="F1383" s="18">
        <v>77</v>
      </c>
      <c r="G1383" s="18">
        <v>66</v>
      </c>
      <c r="H1383" s="18">
        <v>0.14799999999999999</v>
      </c>
      <c r="I1383" s="18">
        <v>0.68100000000000005</v>
      </c>
      <c r="J1383" s="18">
        <v>0.17199999999999999</v>
      </c>
      <c r="K1383" s="18">
        <v>2238799</v>
      </c>
      <c r="L1383" s="18">
        <v>0.68</v>
      </c>
      <c r="M1383" s="18">
        <f t="shared" si="11"/>
        <v>0</v>
      </c>
      <c r="N1383" s="9"/>
      <c r="O1383" s="3"/>
      <c r="P1383" s="3"/>
      <c r="Q1383" s="3"/>
      <c r="R1383" s="3"/>
      <c r="S1383" s="3"/>
      <c r="T1383" s="3"/>
      <c r="U1383" s="3"/>
      <c r="V1383" s="3"/>
      <c r="W1383" s="3"/>
      <c r="X1383" s="3"/>
    </row>
    <row r="1384" spans="1:24" ht="15" x14ac:dyDescent="0.25">
      <c r="A1384" s="14" t="s">
        <v>161</v>
      </c>
      <c r="B1384" s="14" t="s">
        <v>198</v>
      </c>
      <c r="C1384" s="16" t="s">
        <v>118</v>
      </c>
      <c r="D1384" s="18">
        <v>0.01</v>
      </c>
      <c r="E1384" s="18">
        <v>1.7999999999999999E-2</v>
      </c>
      <c r="F1384" s="18">
        <v>76</v>
      </c>
      <c r="G1384" s="18">
        <v>68</v>
      </c>
      <c r="H1384" s="18">
        <v>0.155</v>
      </c>
      <c r="I1384" s="18">
        <v>0.69699999999999995</v>
      </c>
      <c r="J1384" s="18">
        <v>0.14799999999999999</v>
      </c>
      <c r="K1384" s="18">
        <v>21319685</v>
      </c>
      <c r="L1384" s="18">
        <v>0.53200000000000003</v>
      </c>
      <c r="M1384" s="18">
        <f t="shared" si="11"/>
        <v>0</v>
      </c>
      <c r="N1384" s="9"/>
      <c r="O1384" s="3"/>
      <c r="P1384" s="3"/>
      <c r="Q1384" s="3"/>
      <c r="R1384" s="3"/>
      <c r="S1384" s="3"/>
      <c r="T1384" s="3"/>
      <c r="U1384" s="3"/>
      <c r="V1384" s="3"/>
      <c r="W1384" s="3"/>
      <c r="X1384" s="3"/>
    </row>
    <row r="1385" spans="1:24" ht="15" x14ac:dyDescent="0.25">
      <c r="A1385" s="14" t="s">
        <v>161</v>
      </c>
      <c r="B1385" s="14" t="s">
        <v>179</v>
      </c>
      <c r="C1385" s="16" t="s">
        <v>118</v>
      </c>
      <c r="D1385" s="18">
        <v>0.01</v>
      </c>
      <c r="E1385" s="18">
        <v>7.0000000000000001E-3</v>
      </c>
      <c r="F1385" s="18">
        <v>77</v>
      </c>
      <c r="G1385" s="18">
        <v>69</v>
      </c>
      <c r="H1385" s="18">
        <v>0.155</v>
      </c>
      <c r="I1385" s="18">
        <v>0.68799999999999994</v>
      </c>
      <c r="J1385" s="18">
        <v>0.157</v>
      </c>
      <c r="K1385" s="18">
        <v>10087065</v>
      </c>
      <c r="L1385" s="18">
        <v>0.66400000000000003</v>
      </c>
      <c r="M1385" s="18">
        <f t="shared" si="11"/>
        <v>0</v>
      </c>
      <c r="N1385" s="9"/>
      <c r="O1385" s="3"/>
      <c r="P1385" s="3"/>
      <c r="Q1385" s="3"/>
      <c r="R1385" s="3"/>
      <c r="S1385" s="3"/>
      <c r="T1385" s="3"/>
      <c r="U1385" s="3"/>
      <c r="V1385" s="3"/>
      <c r="W1385" s="3"/>
      <c r="X1385" s="3"/>
    </row>
    <row r="1386" spans="1:24" ht="15" x14ac:dyDescent="0.25">
      <c r="A1386" s="14" t="s">
        <v>161</v>
      </c>
      <c r="B1386" s="14" t="s">
        <v>201</v>
      </c>
      <c r="C1386" s="16" t="s">
        <v>118</v>
      </c>
      <c r="D1386" s="18">
        <v>0.01</v>
      </c>
      <c r="E1386" s="18">
        <v>8.0000000000000002E-3</v>
      </c>
      <c r="F1386" s="18">
        <v>75</v>
      </c>
      <c r="G1386" s="18">
        <v>70</v>
      </c>
      <c r="H1386" s="18">
        <v>0.18099999999999999</v>
      </c>
      <c r="I1386" s="18">
        <v>0.67900000000000005</v>
      </c>
      <c r="J1386" s="18">
        <v>0.14000000000000001</v>
      </c>
      <c r="K1386" s="18">
        <v>7440769</v>
      </c>
      <c r="L1386" s="18">
        <v>0.54500000000000004</v>
      </c>
      <c r="M1386" s="18">
        <f t="shared" si="11"/>
        <v>0</v>
      </c>
      <c r="N1386" s="9"/>
      <c r="O1386" s="3"/>
      <c r="P1386" s="3"/>
      <c r="Q1386" s="3"/>
      <c r="R1386" s="3"/>
      <c r="S1386" s="3"/>
      <c r="T1386" s="3"/>
      <c r="U1386" s="3"/>
      <c r="V1386" s="3"/>
      <c r="W1386" s="3"/>
      <c r="X1386" s="3"/>
    </row>
    <row r="1387" spans="1:24" ht="15" x14ac:dyDescent="0.25">
      <c r="A1387" s="14" t="s">
        <v>161</v>
      </c>
      <c r="B1387" s="14" t="s">
        <v>202</v>
      </c>
      <c r="C1387" s="16" t="s">
        <v>118</v>
      </c>
      <c r="D1387" s="18">
        <v>0.01</v>
      </c>
      <c r="E1387" s="18">
        <v>8.0000000000000002E-3</v>
      </c>
      <c r="F1387" s="18">
        <v>78</v>
      </c>
      <c r="G1387" s="18">
        <v>70</v>
      </c>
      <c r="H1387" s="18">
        <v>0.16800000000000001</v>
      </c>
      <c r="I1387" s="18">
        <v>0.71599999999999997</v>
      </c>
      <c r="J1387" s="18">
        <v>0.11700000000000001</v>
      </c>
      <c r="K1387" s="18">
        <v>5372807</v>
      </c>
      <c r="L1387" s="18">
        <v>0.55600000000000005</v>
      </c>
      <c r="M1387" s="18">
        <f t="shared" si="11"/>
        <v>0</v>
      </c>
      <c r="N1387" s="9"/>
      <c r="O1387" s="3"/>
      <c r="P1387" s="3"/>
      <c r="Q1387" s="3"/>
      <c r="R1387" s="3"/>
      <c r="S1387" s="3"/>
      <c r="T1387" s="3"/>
      <c r="U1387" s="3"/>
      <c r="V1387" s="3"/>
      <c r="W1387" s="3"/>
      <c r="X1387" s="3"/>
    </row>
    <row r="1388" spans="1:24" ht="15" x14ac:dyDescent="0.25">
      <c r="A1388" s="14" t="s">
        <v>161</v>
      </c>
      <c r="B1388" s="14" t="s">
        <v>196</v>
      </c>
      <c r="C1388" s="16" t="s">
        <v>118</v>
      </c>
      <c r="D1388" s="18">
        <v>0.01</v>
      </c>
      <c r="E1388" s="18">
        <v>7.0000000000000001E-3</v>
      </c>
      <c r="F1388" s="18">
        <v>79</v>
      </c>
      <c r="G1388" s="18">
        <v>71</v>
      </c>
      <c r="H1388" s="18">
        <v>0.16400000000000001</v>
      </c>
      <c r="I1388" s="18">
        <v>0.70299999999999996</v>
      </c>
      <c r="J1388" s="18">
        <v>0.13300000000000001</v>
      </c>
      <c r="K1388" s="18">
        <v>38165445</v>
      </c>
      <c r="L1388" s="18">
        <v>0.61499999999999999</v>
      </c>
      <c r="M1388" s="18">
        <f t="shared" si="11"/>
        <v>0</v>
      </c>
      <c r="N1388" s="9"/>
      <c r="O1388" s="3"/>
      <c r="P1388" s="3"/>
      <c r="Q1388" s="3"/>
      <c r="R1388" s="3"/>
      <c r="S1388" s="3"/>
      <c r="T1388" s="3"/>
      <c r="U1388" s="3"/>
      <c r="V1388" s="3"/>
      <c r="W1388" s="3"/>
      <c r="X1388" s="3"/>
    </row>
    <row r="1389" spans="1:24" ht="15" x14ac:dyDescent="0.25">
      <c r="A1389" s="14" t="s">
        <v>161</v>
      </c>
      <c r="B1389" s="14" t="s">
        <v>169</v>
      </c>
      <c r="C1389" s="16" t="s">
        <v>118</v>
      </c>
      <c r="D1389" s="18">
        <v>0.01</v>
      </c>
      <c r="E1389" s="18">
        <v>6.0000000000000001E-3</v>
      </c>
      <c r="F1389" s="18">
        <v>79</v>
      </c>
      <c r="G1389" s="18">
        <v>72</v>
      </c>
      <c r="H1389" s="18">
        <v>0.16</v>
      </c>
      <c r="I1389" s="18">
        <v>0.67</v>
      </c>
      <c r="J1389" s="18">
        <v>0.17100000000000001</v>
      </c>
      <c r="K1389" s="18">
        <v>4442000</v>
      </c>
      <c r="L1389" s="18">
        <v>0.56399999999999995</v>
      </c>
      <c r="M1389" s="18">
        <f t="shared" si="11"/>
        <v>0</v>
      </c>
      <c r="N1389" s="9"/>
      <c r="O1389" s="3"/>
      <c r="P1389" s="3"/>
      <c r="Q1389" s="3"/>
      <c r="R1389" s="3"/>
      <c r="S1389" s="3"/>
      <c r="T1389" s="3"/>
      <c r="U1389" s="3"/>
      <c r="V1389" s="3"/>
      <c r="W1389" s="3"/>
      <c r="X1389" s="3"/>
    </row>
    <row r="1390" spans="1:24" ht="15" x14ac:dyDescent="0.25">
      <c r="A1390" s="14" t="s">
        <v>161</v>
      </c>
      <c r="B1390" s="14" t="s">
        <v>171</v>
      </c>
      <c r="C1390" s="16" t="s">
        <v>118</v>
      </c>
      <c r="D1390" s="18">
        <v>0.01</v>
      </c>
      <c r="E1390" s="18">
        <v>4.0000000000000001E-3</v>
      </c>
      <c r="F1390" s="18">
        <v>79</v>
      </c>
      <c r="G1390" s="18">
        <v>73</v>
      </c>
      <c r="H1390" s="18">
        <v>0.14799999999999999</v>
      </c>
      <c r="I1390" s="18">
        <v>0.71099999999999997</v>
      </c>
      <c r="J1390" s="18">
        <v>0.14099999999999999</v>
      </c>
      <c r="K1390" s="18">
        <v>10211216</v>
      </c>
      <c r="L1390" s="18">
        <v>0.73599999999999999</v>
      </c>
      <c r="M1390" s="18">
        <f t="shared" si="11"/>
        <v>0</v>
      </c>
      <c r="N1390" s="9"/>
      <c r="O1390" s="3"/>
      <c r="P1390" s="3"/>
      <c r="Q1390" s="3"/>
      <c r="R1390" s="3"/>
      <c r="S1390" s="3"/>
      <c r="T1390" s="3"/>
      <c r="U1390" s="3"/>
      <c r="V1390" s="3"/>
      <c r="W1390" s="3"/>
      <c r="X1390" s="3"/>
    </row>
    <row r="1391" spans="1:24" ht="15" x14ac:dyDescent="0.25">
      <c r="A1391" s="14" t="s">
        <v>161</v>
      </c>
      <c r="B1391" s="14" t="s">
        <v>197</v>
      </c>
      <c r="C1391" s="16" t="s">
        <v>118</v>
      </c>
      <c r="D1391" s="18">
        <v>0.01</v>
      </c>
      <c r="E1391" s="18">
        <v>4.0000000000000001E-3</v>
      </c>
      <c r="F1391" s="18">
        <v>81</v>
      </c>
      <c r="G1391" s="18">
        <v>75</v>
      </c>
      <c r="H1391" s="18">
        <v>0.156</v>
      </c>
      <c r="I1391" s="18">
        <v>0.67300000000000004</v>
      </c>
      <c r="J1391" s="18">
        <v>0.17100000000000001</v>
      </c>
      <c r="K1391" s="18">
        <v>10503330</v>
      </c>
      <c r="L1391" s="18">
        <v>0.57499999999999996</v>
      </c>
      <c r="M1391" s="18">
        <f t="shared" si="11"/>
        <v>0</v>
      </c>
      <c r="N1391" s="9"/>
      <c r="O1391" s="3"/>
      <c r="P1391" s="3"/>
      <c r="Q1391" s="3"/>
      <c r="R1391" s="3"/>
      <c r="S1391" s="3"/>
      <c r="T1391" s="3"/>
      <c r="U1391" s="3"/>
      <c r="V1391" s="3"/>
      <c r="W1391" s="3"/>
      <c r="X1391" s="3"/>
    </row>
    <row r="1392" spans="1:24" ht="15" x14ac:dyDescent="0.25">
      <c r="A1392" s="14" t="s">
        <v>161</v>
      </c>
      <c r="B1392" s="14" t="s">
        <v>189</v>
      </c>
      <c r="C1392" s="16" t="s">
        <v>118</v>
      </c>
      <c r="D1392" s="18">
        <v>0.01</v>
      </c>
      <c r="E1392" s="18">
        <v>6.0000000000000001E-3</v>
      </c>
      <c r="F1392" s="18">
        <v>81</v>
      </c>
      <c r="G1392" s="18">
        <v>77</v>
      </c>
      <c r="H1392" s="18">
        <v>0.17299999999999999</v>
      </c>
      <c r="I1392" s="18">
        <v>0.69399999999999995</v>
      </c>
      <c r="J1392" s="18">
        <v>0.13300000000000001</v>
      </c>
      <c r="K1392" s="18">
        <v>403834</v>
      </c>
      <c r="L1392" s="18">
        <v>0.93600000000000005</v>
      </c>
      <c r="M1392" s="18">
        <f t="shared" si="11"/>
        <v>0</v>
      </c>
      <c r="N1392" s="9"/>
      <c r="O1392" s="3"/>
      <c r="P1392" s="3"/>
      <c r="Q1392" s="3"/>
      <c r="R1392" s="3"/>
      <c r="S1392" s="3"/>
      <c r="T1392" s="3"/>
      <c r="U1392" s="3"/>
      <c r="V1392" s="3"/>
      <c r="W1392" s="3"/>
      <c r="X1392" s="3"/>
    </row>
    <row r="1393" spans="1:24" ht="15" x14ac:dyDescent="0.25">
      <c r="A1393" s="14" t="s">
        <v>161</v>
      </c>
      <c r="B1393" s="14" t="s">
        <v>164</v>
      </c>
      <c r="C1393" s="16" t="s">
        <v>118</v>
      </c>
      <c r="D1393" s="18">
        <v>0.01</v>
      </c>
      <c r="E1393" s="18">
        <v>4.0000000000000001E-3</v>
      </c>
      <c r="F1393" s="18">
        <v>82</v>
      </c>
      <c r="G1393" s="18">
        <v>77</v>
      </c>
      <c r="H1393" s="18">
        <v>0.16</v>
      </c>
      <c r="I1393" s="18">
        <v>0.67900000000000005</v>
      </c>
      <c r="J1393" s="18">
        <v>0.161</v>
      </c>
      <c r="K1393" s="18">
        <v>8227829</v>
      </c>
      <c r="L1393" s="18">
        <v>0.65800000000000003</v>
      </c>
      <c r="M1393" s="18">
        <f t="shared" si="11"/>
        <v>0</v>
      </c>
      <c r="N1393" s="9"/>
      <c r="O1393" s="3"/>
      <c r="P1393" s="3"/>
      <c r="Q1393" s="3"/>
      <c r="R1393" s="3"/>
      <c r="S1393" s="3"/>
      <c r="T1393" s="3"/>
      <c r="U1393" s="3"/>
      <c r="V1393" s="3"/>
      <c r="W1393" s="3"/>
      <c r="X1393" s="3"/>
    </row>
    <row r="1394" spans="1:24" ht="15" x14ac:dyDescent="0.25">
      <c r="A1394" s="14" t="s">
        <v>161</v>
      </c>
      <c r="B1394" s="14" t="s">
        <v>178</v>
      </c>
      <c r="C1394" s="16" t="s">
        <v>118</v>
      </c>
      <c r="D1394" s="18">
        <v>0.01</v>
      </c>
      <c r="E1394" s="18">
        <v>5.0000000000000001E-3</v>
      </c>
      <c r="F1394" s="18">
        <v>82</v>
      </c>
      <c r="G1394" s="18">
        <v>77</v>
      </c>
      <c r="H1394" s="18">
        <v>0.14399999999999999</v>
      </c>
      <c r="I1394" s="18">
        <v>0.67100000000000004</v>
      </c>
      <c r="J1394" s="18">
        <v>0.186</v>
      </c>
      <c r="K1394" s="18">
        <v>11092913</v>
      </c>
      <c r="L1394" s="18">
        <v>0.745</v>
      </c>
      <c r="M1394" s="18">
        <f t="shared" si="11"/>
        <v>0</v>
      </c>
      <c r="N1394" s="9"/>
      <c r="O1394" s="3"/>
      <c r="P1394" s="3"/>
      <c r="Q1394" s="3"/>
      <c r="R1394" s="3"/>
      <c r="S1394" s="3"/>
      <c r="T1394" s="3"/>
      <c r="U1394" s="3"/>
      <c r="V1394" s="3"/>
      <c r="W1394" s="3"/>
      <c r="X1394" s="3"/>
    </row>
    <row r="1395" spans="1:24" ht="15" x14ac:dyDescent="0.25">
      <c r="A1395" s="14" t="s">
        <v>161</v>
      </c>
      <c r="B1395" s="14" t="s">
        <v>183</v>
      </c>
      <c r="C1395" s="16" t="s">
        <v>118</v>
      </c>
      <c r="D1395" s="18">
        <v>0.01</v>
      </c>
      <c r="E1395" s="18">
        <v>4.0000000000000001E-3</v>
      </c>
      <c r="F1395" s="18">
        <v>84</v>
      </c>
      <c r="G1395" s="18">
        <v>78</v>
      </c>
      <c r="H1395" s="18">
        <v>0.14099999999999999</v>
      </c>
      <c r="I1395" s="18">
        <v>0.66300000000000003</v>
      </c>
      <c r="J1395" s="18">
        <v>0.19600000000000001</v>
      </c>
      <c r="K1395" s="18">
        <v>57969484</v>
      </c>
      <c r="L1395" s="18">
        <v>0.67700000000000005</v>
      </c>
      <c r="M1395" s="18">
        <f t="shared" si="11"/>
        <v>1</v>
      </c>
      <c r="N1395" s="9"/>
      <c r="O1395" s="3"/>
      <c r="P1395" s="3"/>
      <c r="Q1395" s="3"/>
      <c r="R1395" s="3"/>
      <c r="S1395" s="3"/>
      <c r="T1395" s="3"/>
      <c r="U1395" s="3"/>
      <c r="V1395" s="3"/>
      <c r="W1395" s="3"/>
      <c r="X1395" s="3"/>
    </row>
    <row r="1396" spans="1:24" ht="15" x14ac:dyDescent="0.25">
      <c r="A1396" s="14" t="s">
        <v>161</v>
      </c>
      <c r="B1396" s="14" t="s">
        <v>206</v>
      </c>
      <c r="C1396" s="16" t="s">
        <v>118</v>
      </c>
      <c r="D1396" s="18">
        <v>0.01</v>
      </c>
      <c r="E1396" s="18">
        <v>4.0000000000000001E-3</v>
      </c>
      <c r="F1396" s="18">
        <v>84</v>
      </c>
      <c r="G1396" s="18">
        <v>79</v>
      </c>
      <c r="H1396" s="18">
        <v>0.16300000000000001</v>
      </c>
      <c r="I1396" s="18">
        <v>0.67900000000000005</v>
      </c>
      <c r="J1396" s="18">
        <v>0.158</v>
      </c>
      <c r="K1396" s="18">
        <v>7437115</v>
      </c>
      <c r="L1396" s="18">
        <v>0.73499999999999999</v>
      </c>
      <c r="M1396" s="18">
        <f t="shared" si="11"/>
        <v>0</v>
      </c>
      <c r="N1396" s="9"/>
      <c r="O1396" s="3"/>
      <c r="P1396" s="3"/>
      <c r="Q1396" s="3"/>
      <c r="R1396" s="3"/>
      <c r="S1396" s="3"/>
      <c r="T1396" s="3"/>
      <c r="U1396" s="3"/>
      <c r="V1396" s="3"/>
      <c r="W1396" s="3"/>
      <c r="X1396" s="3"/>
    </row>
    <row r="1397" spans="1:24" ht="15" x14ac:dyDescent="0.25">
      <c r="A1397" s="14" t="s">
        <v>161</v>
      </c>
      <c r="B1397" s="14" t="s">
        <v>200</v>
      </c>
      <c r="C1397" s="16" t="s">
        <v>118</v>
      </c>
      <c r="D1397" s="18">
        <v>0.01</v>
      </c>
      <c r="E1397" s="18">
        <v>4.0000000000000001E-3</v>
      </c>
      <c r="F1397" s="18">
        <v>85</v>
      </c>
      <c r="G1397" s="18">
        <v>79</v>
      </c>
      <c r="H1397" s="19">
        <v>0.30299999999999999</v>
      </c>
      <c r="I1397" s="19">
        <v>0.623</v>
      </c>
      <c r="J1397" s="19">
        <v>7.2999999999999995E-2</v>
      </c>
      <c r="K1397" s="18">
        <v>29775</v>
      </c>
      <c r="L1397" s="18">
        <v>0.94</v>
      </c>
      <c r="M1397" s="18">
        <f t="shared" si="11"/>
        <v>0</v>
      </c>
      <c r="N1397" s="9"/>
      <c r="O1397" s="3"/>
      <c r="P1397" s="3"/>
      <c r="Q1397" s="3"/>
      <c r="R1397" s="3"/>
      <c r="S1397" s="3"/>
      <c r="T1397" s="3"/>
      <c r="U1397" s="3"/>
      <c r="V1397" s="3"/>
      <c r="W1397" s="3"/>
      <c r="X1397" s="3"/>
    </row>
    <row r="1398" spans="1:24" ht="15" x14ac:dyDescent="0.25">
      <c r="A1398" s="14" t="s">
        <v>161</v>
      </c>
      <c r="B1398" s="14" t="s">
        <v>182</v>
      </c>
      <c r="C1398" s="16" t="s">
        <v>118</v>
      </c>
      <c r="D1398" s="18">
        <v>1.0999999999999999E-2</v>
      </c>
      <c r="E1398" s="19">
        <v>3.2000000000000001E-2</v>
      </c>
      <c r="F1398" s="19">
        <v>71.105000000000004</v>
      </c>
      <c r="G1398" s="19">
        <v>66.415000000000006</v>
      </c>
      <c r="H1398" s="19">
        <v>0.30299999999999999</v>
      </c>
      <c r="I1398" s="19">
        <v>0.623</v>
      </c>
      <c r="J1398" s="19">
        <v>7.2999999999999995E-2</v>
      </c>
      <c r="K1398" s="18">
        <v>80345</v>
      </c>
      <c r="L1398" s="18">
        <v>0.51900000000000002</v>
      </c>
      <c r="M1398" s="18">
        <f t="shared" si="11"/>
        <v>0</v>
      </c>
      <c r="N1398" s="9"/>
      <c r="O1398" s="3"/>
      <c r="P1398" s="3"/>
      <c r="Q1398" s="3"/>
      <c r="R1398" s="3"/>
      <c r="S1398" s="3"/>
      <c r="T1398" s="3"/>
      <c r="U1398" s="3"/>
      <c r="V1398" s="3"/>
      <c r="W1398" s="3"/>
      <c r="X1398" s="3"/>
    </row>
    <row r="1399" spans="1:24" ht="15" x14ac:dyDescent="0.25">
      <c r="A1399" s="14" t="s">
        <v>161</v>
      </c>
      <c r="B1399" s="14" t="s">
        <v>163</v>
      </c>
      <c r="C1399" s="16" t="s">
        <v>118</v>
      </c>
      <c r="D1399" s="18">
        <v>1.0999999999999999E-2</v>
      </c>
      <c r="E1399" s="18">
        <v>3.0000000000000001E-3</v>
      </c>
      <c r="F1399" s="19">
        <v>71.105000000000004</v>
      </c>
      <c r="G1399" s="19">
        <v>66.415000000000006</v>
      </c>
      <c r="H1399" s="19">
        <v>0.30299999999999999</v>
      </c>
      <c r="I1399" s="19">
        <v>0.623</v>
      </c>
      <c r="J1399" s="19">
        <v>7.2999999999999995E-2</v>
      </c>
      <c r="K1399" s="18">
        <v>81223</v>
      </c>
      <c r="L1399" s="18">
        <v>0.90300000000000002</v>
      </c>
      <c r="M1399" s="18">
        <f t="shared" si="11"/>
        <v>0</v>
      </c>
      <c r="N1399" s="9"/>
      <c r="O1399" s="3"/>
      <c r="P1399" s="3"/>
      <c r="Q1399" s="3"/>
      <c r="R1399" s="3"/>
      <c r="S1399" s="3"/>
      <c r="T1399" s="3"/>
      <c r="U1399" s="3"/>
      <c r="V1399" s="3"/>
      <c r="W1399" s="3"/>
      <c r="X1399" s="3"/>
    </row>
    <row r="1400" spans="1:24" ht="15" x14ac:dyDescent="0.25">
      <c r="A1400" s="14" t="s">
        <v>161</v>
      </c>
      <c r="B1400" s="14" t="s">
        <v>173</v>
      </c>
      <c r="C1400" s="16" t="s">
        <v>118</v>
      </c>
      <c r="D1400" s="18">
        <v>1.0999999999999999E-2</v>
      </c>
      <c r="E1400" s="18">
        <v>6.0000000000000001E-3</v>
      </c>
      <c r="F1400" s="18">
        <v>78</v>
      </c>
      <c r="G1400" s="18">
        <v>67</v>
      </c>
      <c r="H1400" s="18">
        <v>0.153</v>
      </c>
      <c r="I1400" s="18">
        <v>0.67900000000000005</v>
      </c>
      <c r="J1400" s="18">
        <v>0.16800000000000001</v>
      </c>
      <c r="K1400" s="18">
        <v>1354775</v>
      </c>
      <c r="L1400" s="18">
        <v>0.68700000000000006</v>
      </c>
      <c r="M1400" s="18">
        <f t="shared" si="11"/>
        <v>0</v>
      </c>
      <c r="N1400" s="9"/>
      <c r="O1400" s="3"/>
      <c r="P1400" s="3"/>
      <c r="Q1400" s="3"/>
      <c r="R1400" s="3"/>
      <c r="S1400" s="3"/>
      <c r="T1400" s="3"/>
      <c r="U1400" s="3"/>
      <c r="V1400" s="3"/>
      <c r="W1400" s="3"/>
      <c r="X1400" s="3"/>
    </row>
    <row r="1401" spans="1:24" ht="15" x14ac:dyDescent="0.25">
      <c r="A1401" s="14" t="s">
        <v>161</v>
      </c>
      <c r="B1401" s="14" t="s">
        <v>194</v>
      </c>
      <c r="C1401" s="16" t="s">
        <v>118</v>
      </c>
      <c r="D1401" s="18">
        <v>1.0999999999999999E-2</v>
      </c>
      <c r="E1401" s="18">
        <v>1.2E-2</v>
      </c>
      <c r="F1401" s="18">
        <v>77</v>
      </c>
      <c r="G1401" s="18">
        <v>72</v>
      </c>
      <c r="H1401" s="18">
        <v>0.19800000000000001</v>
      </c>
      <c r="I1401" s="18">
        <v>0.69</v>
      </c>
      <c r="J1401" s="18">
        <v>0.112</v>
      </c>
      <c r="K1401" s="18">
        <v>2090044</v>
      </c>
      <c r="L1401" s="18">
        <v>0.57499999999999996</v>
      </c>
      <c r="M1401" s="18">
        <f t="shared" si="11"/>
        <v>0</v>
      </c>
      <c r="N1401" s="9"/>
      <c r="O1401" s="3"/>
      <c r="P1401" s="3"/>
      <c r="Q1401" s="3"/>
      <c r="R1401" s="3"/>
      <c r="S1401" s="3"/>
      <c r="T1401" s="3"/>
      <c r="U1401" s="3"/>
      <c r="V1401" s="3"/>
      <c r="W1401" s="3"/>
      <c r="X1401" s="3"/>
    </row>
    <row r="1402" spans="1:24" ht="15" x14ac:dyDescent="0.25">
      <c r="A1402" s="14" t="s">
        <v>161</v>
      </c>
      <c r="B1402" s="14" t="s">
        <v>175</v>
      </c>
      <c r="C1402" s="16" t="s">
        <v>118</v>
      </c>
      <c r="D1402" s="18">
        <v>1.0999999999999999E-2</v>
      </c>
      <c r="E1402" s="18">
        <v>3.0000000000000001E-3</v>
      </c>
      <c r="F1402" s="18">
        <v>82</v>
      </c>
      <c r="G1402" s="18">
        <v>76</v>
      </c>
      <c r="H1402" s="18">
        <v>0.17399999999999999</v>
      </c>
      <c r="I1402" s="18">
        <v>0.66700000000000004</v>
      </c>
      <c r="J1402" s="18">
        <v>0.159</v>
      </c>
      <c r="K1402" s="18">
        <v>5246096</v>
      </c>
      <c r="L1402" s="18">
        <v>0.82899999999999996</v>
      </c>
      <c r="M1402" s="18">
        <f t="shared" si="11"/>
        <v>0</v>
      </c>
      <c r="N1402" s="9"/>
      <c r="O1402" s="3"/>
      <c r="P1402" s="3"/>
      <c r="Q1402" s="3"/>
      <c r="R1402" s="3"/>
      <c r="S1402" s="3"/>
      <c r="T1402" s="3"/>
      <c r="U1402" s="3"/>
      <c r="V1402" s="3"/>
      <c r="W1402" s="3"/>
      <c r="X1402" s="3"/>
    </row>
    <row r="1403" spans="1:24" ht="15" x14ac:dyDescent="0.25">
      <c r="A1403" s="14" t="s">
        <v>161</v>
      </c>
      <c r="B1403" s="14" t="s">
        <v>166</v>
      </c>
      <c r="C1403" s="16" t="s">
        <v>118</v>
      </c>
      <c r="D1403" s="18">
        <v>1.0999999999999999E-2</v>
      </c>
      <c r="E1403" s="18">
        <v>4.0000000000000001E-3</v>
      </c>
      <c r="F1403" s="18">
        <v>82</v>
      </c>
      <c r="G1403" s="18">
        <v>76</v>
      </c>
      <c r="H1403" s="18">
        <v>0.17100000000000001</v>
      </c>
      <c r="I1403" s="18">
        <v>0.65700000000000003</v>
      </c>
      <c r="J1403" s="18">
        <v>0.17299999999999999</v>
      </c>
      <c r="K1403" s="18">
        <v>10478617</v>
      </c>
      <c r="L1403" s="18">
        <v>0.97399999999999998</v>
      </c>
      <c r="M1403" s="18">
        <f t="shared" si="11"/>
        <v>0</v>
      </c>
      <c r="N1403" s="9"/>
      <c r="O1403" s="3"/>
      <c r="P1403" s="3"/>
      <c r="Q1403" s="3"/>
      <c r="R1403" s="3"/>
      <c r="S1403" s="3"/>
      <c r="T1403" s="3"/>
      <c r="U1403" s="3"/>
      <c r="V1403" s="3"/>
      <c r="W1403" s="3"/>
      <c r="X1403" s="3"/>
    </row>
    <row r="1404" spans="1:24" ht="15" x14ac:dyDescent="0.25">
      <c r="A1404" s="14" t="s">
        <v>161</v>
      </c>
      <c r="B1404" s="14" t="s">
        <v>186</v>
      </c>
      <c r="C1404" s="16" t="s">
        <v>118</v>
      </c>
      <c r="D1404" s="18">
        <v>1.0999999999999999E-2</v>
      </c>
      <c r="E1404" s="19">
        <v>3.2000000000000001E-2</v>
      </c>
      <c r="F1404" s="18">
        <v>84</v>
      </c>
      <c r="G1404" s="18">
        <v>77</v>
      </c>
      <c r="H1404" s="19">
        <v>0.30299999999999999</v>
      </c>
      <c r="I1404" s="19">
        <v>0.623</v>
      </c>
      <c r="J1404" s="19">
        <v>7.2999999999999995E-2</v>
      </c>
      <c r="K1404" s="18">
        <v>34740</v>
      </c>
      <c r="L1404" s="18">
        <v>0.14699999999999999</v>
      </c>
      <c r="M1404" s="18">
        <f t="shared" si="11"/>
        <v>0</v>
      </c>
      <c r="N1404" s="9"/>
      <c r="O1404" s="3"/>
      <c r="P1404" s="3"/>
      <c r="Q1404" s="3"/>
      <c r="R1404" s="3"/>
      <c r="S1404" s="3"/>
      <c r="T1404" s="3"/>
      <c r="U1404" s="3"/>
      <c r="V1404" s="3"/>
      <c r="W1404" s="3"/>
      <c r="X1404" s="3"/>
    </row>
    <row r="1405" spans="1:24" ht="15" x14ac:dyDescent="0.25">
      <c r="A1405" s="14" t="s">
        <v>161</v>
      </c>
      <c r="B1405" s="14" t="s">
        <v>204</v>
      </c>
      <c r="C1405" s="16" t="s">
        <v>118</v>
      </c>
      <c r="D1405" s="18">
        <v>1.0999999999999999E-2</v>
      </c>
      <c r="E1405" s="18">
        <v>5.0000000000000001E-3</v>
      </c>
      <c r="F1405" s="18">
        <v>84</v>
      </c>
      <c r="G1405" s="18">
        <v>77</v>
      </c>
      <c r="H1405" s="18">
        <v>0.14499999999999999</v>
      </c>
      <c r="I1405" s="18">
        <v>0.68799999999999994</v>
      </c>
      <c r="J1405" s="18">
        <v>0.16800000000000001</v>
      </c>
      <c r="K1405" s="18">
        <v>43653155</v>
      </c>
      <c r="L1405" s="18">
        <v>0.77300000000000002</v>
      </c>
      <c r="M1405" s="18">
        <f t="shared" si="11"/>
        <v>0</v>
      </c>
      <c r="N1405" s="9"/>
      <c r="O1405" s="3"/>
      <c r="P1405" s="3"/>
      <c r="Q1405" s="3"/>
      <c r="R1405" s="3"/>
      <c r="S1405" s="3"/>
      <c r="T1405" s="3"/>
      <c r="U1405" s="3"/>
      <c r="V1405" s="3"/>
      <c r="W1405" s="3"/>
      <c r="X1405" s="3"/>
    </row>
    <row r="1406" spans="1:24" ht="15" x14ac:dyDescent="0.25">
      <c r="A1406" s="14" t="s">
        <v>161</v>
      </c>
      <c r="B1406" s="14" t="s">
        <v>205</v>
      </c>
      <c r="C1406" s="16" t="s">
        <v>118</v>
      </c>
      <c r="D1406" s="18">
        <v>1.0999999999999999E-2</v>
      </c>
      <c r="E1406" s="18">
        <v>3.0000000000000001E-3</v>
      </c>
      <c r="F1406" s="18">
        <v>83</v>
      </c>
      <c r="G1406" s="18">
        <v>78</v>
      </c>
      <c r="H1406" s="18">
        <v>0.17399999999999999</v>
      </c>
      <c r="I1406" s="18">
        <v>0.65300000000000002</v>
      </c>
      <c r="J1406" s="18">
        <v>0.17299999999999999</v>
      </c>
      <c r="K1406" s="18">
        <v>9029572</v>
      </c>
      <c r="L1406" s="18">
        <v>0.84299999999999997</v>
      </c>
      <c r="M1406" s="18">
        <f t="shared" si="11"/>
        <v>0</v>
      </c>
      <c r="N1406" s="9"/>
      <c r="O1406" s="3"/>
      <c r="P1406" s="3"/>
      <c r="Q1406" s="3"/>
      <c r="R1406" s="3"/>
      <c r="S1406" s="3"/>
      <c r="T1406" s="3"/>
      <c r="U1406" s="3"/>
      <c r="V1406" s="3"/>
      <c r="W1406" s="3"/>
      <c r="X1406" s="3"/>
    </row>
    <row r="1407" spans="1:24" ht="15" x14ac:dyDescent="0.25">
      <c r="A1407" s="14" t="s">
        <v>161</v>
      </c>
      <c r="B1407" s="14" t="s">
        <v>190</v>
      </c>
      <c r="C1407" s="16" t="s">
        <v>118</v>
      </c>
      <c r="D1407" s="18">
        <v>1.2E-2</v>
      </c>
      <c r="E1407" s="18">
        <v>1.9E-2</v>
      </c>
      <c r="F1407" s="18">
        <v>72</v>
      </c>
      <c r="G1407" s="18">
        <v>64</v>
      </c>
      <c r="H1407" s="18">
        <v>0.19</v>
      </c>
      <c r="I1407" s="18">
        <v>0.69799999999999995</v>
      </c>
      <c r="J1407" s="18">
        <v>0.112</v>
      </c>
      <c r="K1407" s="18">
        <v>3595187</v>
      </c>
      <c r="L1407" s="18">
        <v>0.45300000000000001</v>
      </c>
      <c r="M1407" s="18">
        <f t="shared" si="11"/>
        <v>0</v>
      </c>
      <c r="N1407" s="9"/>
      <c r="O1407" s="3"/>
      <c r="P1407" s="3"/>
      <c r="Q1407" s="3"/>
      <c r="R1407" s="3"/>
      <c r="S1407" s="3"/>
      <c r="T1407" s="3"/>
      <c r="U1407" s="3"/>
      <c r="V1407" s="3"/>
      <c r="W1407" s="3"/>
      <c r="X1407" s="3"/>
    </row>
    <row r="1408" spans="1:24" ht="15" x14ac:dyDescent="0.25">
      <c r="A1408" s="14" t="s">
        <v>161</v>
      </c>
      <c r="B1408" s="14" t="s">
        <v>172</v>
      </c>
      <c r="C1408" s="16" t="s">
        <v>118</v>
      </c>
      <c r="D1408" s="18">
        <v>1.2E-2</v>
      </c>
      <c r="E1408" s="18">
        <v>4.0000000000000001E-3</v>
      </c>
      <c r="F1408" s="18">
        <v>80</v>
      </c>
      <c r="G1408" s="18">
        <v>76</v>
      </c>
      <c r="H1408" s="18">
        <v>0.187</v>
      </c>
      <c r="I1408" s="18">
        <v>0.66100000000000003</v>
      </c>
      <c r="J1408" s="18">
        <v>0.151</v>
      </c>
      <c r="K1408" s="18">
        <v>5419432</v>
      </c>
      <c r="L1408" s="18">
        <v>0.85899999999999999</v>
      </c>
      <c r="M1408" s="18">
        <f t="shared" si="11"/>
        <v>0</v>
      </c>
      <c r="N1408" s="9"/>
      <c r="O1408" s="3"/>
      <c r="P1408" s="3"/>
      <c r="Q1408" s="3"/>
      <c r="R1408" s="3"/>
      <c r="S1408" s="3"/>
      <c r="T1408" s="3"/>
      <c r="U1408" s="3"/>
      <c r="V1408" s="3"/>
      <c r="W1408" s="3"/>
      <c r="X1408" s="3"/>
    </row>
    <row r="1409" spans="1:24" ht="15" x14ac:dyDescent="0.25">
      <c r="A1409" s="14" t="s">
        <v>161</v>
      </c>
      <c r="B1409" s="14" t="s">
        <v>170</v>
      </c>
      <c r="C1409" s="16" t="s">
        <v>118</v>
      </c>
      <c r="D1409" s="18">
        <v>1.2E-2</v>
      </c>
      <c r="E1409" s="18">
        <v>4.0000000000000001E-3</v>
      </c>
      <c r="F1409" s="18">
        <v>81</v>
      </c>
      <c r="G1409" s="18">
        <v>77</v>
      </c>
      <c r="H1409" s="18">
        <v>0.2</v>
      </c>
      <c r="I1409" s="18">
        <v>0.69299999999999995</v>
      </c>
      <c r="J1409" s="18">
        <v>0.107</v>
      </c>
      <c r="K1409" s="18">
        <v>1032586</v>
      </c>
      <c r="L1409" s="18">
        <v>0.68300000000000005</v>
      </c>
      <c r="M1409" s="18">
        <f t="shared" si="11"/>
        <v>0</v>
      </c>
      <c r="N1409" s="9"/>
      <c r="O1409" s="3"/>
      <c r="P1409" s="3"/>
      <c r="Q1409" s="3"/>
      <c r="R1409" s="3"/>
      <c r="S1409" s="3"/>
      <c r="T1409" s="3"/>
      <c r="U1409" s="3"/>
      <c r="V1409" s="3"/>
      <c r="W1409" s="3"/>
      <c r="X1409" s="3"/>
    </row>
    <row r="1410" spans="1:24" ht="15" x14ac:dyDescent="0.25">
      <c r="A1410" s="14" t="s">
        <v>161</v>
      </c>
      <c r="B1410" s="14" t="s">
        <v>209</v>
      </c>
      <c r="C1410" s="16" t="s">
        <v>118</v>
      </c>
      <c r="D1410" s="18">
        <v>1.2E-2</v>
      </c>
      <c r="E1410" s="18">
        <v>5.0000000000000001E-3</v>
      </c>
      <c r="F1410" s="18">
        <v>81</v>
      </c>
      <c r="G1410" s="18">
        <v>77</v>
      </c>
      <c r="H1410" s="18">
        <v>0.17899999999999999</v>
      </c>
      <c r="I1410" s="18">
        <v>0.66100000000000003</v>
      </c>
      <c r="J1410" s="18">
        <v>0.16</v>
      </c>
      <c r="K1410" s="18">
        <v>60401206</v>
      </c>
      <c r="L1410" s="18">
        <v>0.79900000000000004</v>
      </c>
      <c r="M1410" s="18">
        <f t="shared" si="11"/>
        <v>1</v>
      </c>
      <c r="N1410" s="9"/>
      <c r="O1410" s="3"/>
      <c r="P1410" s="3"/>
      <c r="Q1410" s="3"/>
      <c r="R1410" s="3"/>
      <c r="S1410" s="3"/>
      <c r="T1410" s="3"/>
      <c r="U1410" s="3"/>
      <c r="V1410" s="3"/>
      <c r="W1410" s="3"/>
      <c r="X1410" s="3"/>
    </row>
    <row r="1411" spans="1:24" ht="15" x14ac:dyDescent="0.25">
      <c r="A1411" s="14" t="s">
        <v>161</v>
      </c>
      <c r="B1411" s="14" t="s">
        <v>188</v>
      </c>
      <c r="C1411" s="16" t="s">
        <v>118</v>
      </c>
      <c r="D1411" s="18">
        <v>1.2E-2</v>
      </c>
      <c r="E1411" s="18">
        <v>3.0000000000000001E-3</v>
      </c>
      <c r="F1411" s="18">
        <v>82</v>
      </c>
      <c r="G1411" s="18">
        <v>77</v>
      </c>
      <c r="H1411" s="18">
        <v>0.186</v>
      </c>
      <c r="I1411" s="18">
        <v>0.67</v>
      </c>
      <c r="J1411" s="18">
        <v>0.14399999999999999</v>
      </c>
      <c r="K1411" s="18">
        <v>465158</v>
      </c>
      <c r="L1411" s="18">
        <v>0.86599999999999999</v>
      </c>
      <c r="M1411" s="18">
        <f t="shared" si="11"/>
        <v>0</v>
      </c>
      <c r="N1411" s="9"/>
      <c r="O1411" s="3"/>
      <c r="P1411" s="3"/>
      <c r="Q1411" s="3"/>
      <c r="R1411" s="3"/>
      <c r="S1411" s="3"/>
      <c r="T1411" s="3"/>
      <c r="U1411" s="3"/>
      <c r="V1411" s="3"/>
      <c r="W1411" s="3"/>
      <c r="X1411" s="3"/>
    </row>
    <row r="1412" spans="1:24" ht="15" x14ac:dyDescent="0.25">
      <c r="A1412" s="14" t="s">
        <v>161</v>
      </c>
      <c r="B1412" s="14" t="s">
        <v>193</v>
      </c>
      <c r="C1412" s="16" t="s">
        <v>118</v>
      </c>
      <c r="D1412" s="18">
        <v>1.2E-2</v>
      </c>
      <c r="E1412" s="18">
        <v>5.0000000000000001E-3</v>
      </c>
      <c r="F1412" s="18">
        <v>82</v>
      </c>
      <c r="G1412" s="18">
        <v>77</v>
      </c>
      <c r="H1412" s="18">
        <v>0.184</v>
      </c>
      <c r="I1412" s="18">
        <v>0.67500000000000004</v>
      </c>
      <c r="J1412" s="18">
        <v>0.14000000000000001</v>
      </c>
      <c r="K1412" s="18">
        <v>16319868</v>
      </c>
      <c r="L1412" s="18">
        <v>0.82599999999999996</v>
      </c>
      <c r="M1412" s="18">
        <f t="shared" si="11"/>
        <v>0</v>
      </c>
      <c r="N1412" s="9"/>
      <c r="O1412" s="3"/>
      <c r="P1412" s="3"/>
      <c r="Q1412" s="3"/>
      <c r="R1412" s="3"/>
      <c r="S1412" s="3"/>
      <c r="T1412" s="3"/>
      <c r="U1412" s="3"/>
      <c r="V1412" s="3"/>
      <c r="W1412" s="3"/>
      <c r="X1412" s="3"/>
    </row>
    <row r="1413" spans="1:24" ht="15" x14ac:dyDescent="0.25">
      <c r="A1413" s="14" t="s">
        <v>161</v>
      </c>
      <c r="B1413" s="14" t="s">
        <v>195</v>
      </c>
      <c r="C1413" s="16" t="s">
        <v>118</v>
      </c>
      <c r="D1413" s="18">
        <v>1.2E-2</v>
      </c>
      <c r="E1413" s="18">
        <v>3.0000000000000001E-3</v>
      </c>
      <c r="F1413" s="18">
        <v>83</v>
      </c>
      <c r="G1413" s="18">
        <v>78</v>
      </c>
      <c r="H1413" s="18">
        <v>0.19600000000000001</v>
      </c>
      <c r="I1413" s="18">
        <v>0.65600000000000003</v>
      </c>
      <c r="J1413" s="18">
        <v>0.14699999999999999</v>
      </c>
      <c r="K1413" s="18">
        <v>4623291</v>
      </c>
      <c r="L1413" s="18">
        <v>0.77500000000000002</v>
      </c>
      <c r="M1413" s="18">
        <f t="shared" si="11"/>
        <v>0</v>
      </c>
      <c r="N1413" s="9"/>
      <c r="O1413" s="3"/>
      <c r="P1413" s="3"/>
      <c r="Q1413" s="3"/>
      <c r="R1413" s="3"/>
      <c r="S1413" s="3"/>
      <c r="T1413" s="3"/>
      <c r="U1413" s="3"/>
      <c r="V1413" s="3"/>
      <c r="W1413" s="3"/>
      <c r="X1413" s="3"/>
    </row>
    <row r="1414" spans="1:24" ht="15" x14ac:dyDescent="0.25">
      <c r="A1414" s="14" t="s">
        <v>161</v>
      </c>
      <c r="B1414" s="14" t="s">
        <v>192</v>
      </c>
      <c r="C1414" s="16" t="s">
        <v>118</v>
      </c>
      <c r="D1414" s="18">
        <v>1.2999999999999999E-2</v>
      </c>
      <c r="E1414" s="18">
        <v>0.01</v>
      </c>
      <c r="F1414" s="18">
        <v>76</v>
      </c>
      <c r="G1414" s="18">
        <v>71</v>
      </c>
      <c r="H1414" s="18">
        <v>0.20100000000000001</v>
      </c>
      <c r="I1414" s="18">
        <v>0.67</v>
      </c>
      <c r="J1414" s="18">
        <v>0.129</v>
      </c>
      <c r="K1414" s="18">
        <v>615820</v>
      </c>
      <c r="L1414" s="18">
        <v>0.622</v>
      </c>
      <c r="M1414" s="18">
        <f t="shared" si="11"/>
        <v>0</v>
      </c>
      <c r="N1414" s="9"/>
      <c r="O1414" s="3"/>
      <c r="P1414" s="3"/>
      <c r="Q1414" s="3"/>
      <c r="R1414" s="3"/>
      <c r="S1414" s="3"/>
      <c r="T1414" s="3"/>
      <c r="U1414" s="3"/>
      <c r="V1414" s="3"/>
      <c r="W1414" s="3"/>
      <c r="X1414" s="3"/>
    </row>
    <row r="1415" spans="1:24" ht="15" x14ac:dyDescent="0.25">
      <c r="A1415" s="14" t="s">
        <v>161</v>
      </c>
      <c r="B1415" s="14" t="s">
        <v>176</v>
      </c>
      <c r="C1415" s="16" t="s">
        <v>118</v>
      </c>
      <c r="D1415" s="18">
        <v>1.2999999999999999E-2</v>
      </c>
      <c r="E1415" s="18">
        <v>4.0000000000000001E-3</v>
      </c>
      <c r="F1415" s="18">
        <v>84</v>
      </c>
      <c r="G1415" s="18">
        <v>77</v>
      </c>
      <c r="H1415" s="18">
        <v>0.185</v>
      </c>
      <c r="I1415" s="18">
        <v>0.65100000000000002</v>
      </c>
      <c r="J1415" s="18">
        <v>0.16400000000000001</v>
      </c>
      <c r="K1415" s="18">
        <v>63176246</v>
      </c>
      <c r="L1415" s="18">
        <v>0.77100000000000002</v>
      </c>
      <c r="M1415" s="18">
        <f t="shared" si="11"/>
        <v>1</v>
      </c>
      <c r="N1415" s="9"/>
      <c r="O1415" s="3"/>
      <c r="P1415" s="3"/>
      <c r="Q1415" s="3"/>
      <c r="R1415" s="3"/>
      <c r="S1415" s="3"/>
      <c r="T1415" s="3"/>
      <c r="U1415" s="3"/>
      <c r="V1415" s="3"/>
      <c r="W1415" s="3"/>
      <c r="X1415" s="3"/>
    </row>
    <row r="1416" spans="1:24" ht="15" x14ac:dyDescent="0.25">
      <c r="A1416" s="14" t="s">
        <v>161</v>
      </c>
      <c r="B1416" s="14" t="s">
        <v>162</v>
      </c>
      <c r="C1416" s="16" t="s">
        <v>118</v>
      </c>
      <c r="D1416" s="18">
        <v>1.4E-2</v>
      </c>
      <c r="E1416" s="18">
        <v>1.7999999999999999E-2</v>
      </c>
      <c r="F1416" s="18">
        <v>79</v>
      </c>
      <c r="G1416" s="18">
        <v>73</v>
      </c>
      <c r="H1416" s="18">
        <v>0.26500000000000001</v>
      </c>
      <c r="I1416" s="18">
        <v>0.64900000000000002</v>
      </c>
      <c r="J1416" s="18">
        <v>8.5000000000000006E-2</v>
      </c>
      <c r="K1416" s="18">
        <v>2992724</v>
      </c>
      <c r="L1416" s="18">
        <v>0.46700000000000003</v>
      </c>
      <c r="M1416" s="18">
        <f t="shared" si="11"/>
        <v>0</v>
      </c>
      <c r="N1416" s="9"/>
      <c r="O1416" s="3"/>
      <c r="P1416" s="3"/>
      <c r="Q1416" s="3"/>
      <c r="R1416" s="3"/>
      <c r="S1416" s="3"/>
      <c r="T1416" s="3"/>
      <c r="U1416" s="3"/>
      <c r="V1416" s="3"/>
      <c r="W1416" s="3"/>
      <c r="X1416" s="3"/>
    </row>
    <row r="1417" spans="1:24" ht="15" x14ac:dyDescent="0.25">
      <c r="A1417" s="14" t="s">
        <v>161</v>
      </c>
      <c r="B1417" s="14" t="s">
        <v>180</v>
      </c>
      <c r="C1417" s="16" t="s">
        <v>118</v>
      </c>
      <c r="D1417" s="18">
        <v>1.4E-2</v>
      </c>
      <c r="E1417" s="18">
        <v>2E-3</v>
      </c>
      <c r="F1417" s="18">
        <v>84</v>
      </c>
      <c r="G1417" s="18">
        <v>80</v>
      </c>
      <c r="H1417" s="18">
        <v>0.221</v>
      </c>
      <c r="I1417" s="18">
        <v>0.66200000000000003</v>
      </c>
      <c r="J1417" s="18">
        <v>0.11700000000000001</v>
      </c>
      <c r="K1417" s="18">
        <v>296734</v>
      </c>
      <c r="L1417" s="18">
        <v>0.93</v>
      </c>
      <c r="M1417" s="18">
        <f t="shared" si="11"/>
        <v>0</v>
      </c>
      <c r="N1417" s="9"/>
      <c r="O1417" s="3"/>
      <c r="P1417" s="3"/>
      <c r="Q1417" s="3"/>
      <c r="R1417" s="3"/>
      <c r="S1417" s="3"/>
      <c r="T1417" s="3"/>
      <c r="U1417" s="3"/>
      <c r="V1417" s="3"/>
      <c r="W1417" s="3"/>
      <c r="X1417" s="3"/>
    </row>
    <row r="1418" spans="1:24" ht="15" x14ac:dyDescent="0.25">
      <c r="A1418" s="14" t="s">
        <v>161</v>
      </c>
      <c r="B1418" s="14" t="s">
        <v>181</v>
      </c>
      <c r="C1418" s="16" t="s">
        <v>118</v>
      </c>
      <c r="D1418" s="18">
        <v>1.4999999999999999E-2</v>
      </c>
      <c r="E1418" s="18">
        <v>4.0000000000000001E-3</v>
      </c>
      <c r="F1418" s="18">
        <v>81</v>
      </c>
      <c r="G1418" s="18">
        <v>77</v>
      </c>
      <c r="H1418" s="18">
        <v>0.20599999999999999</v>
      </c>
      <c r="I1418" s="18">
        <v>0.68400000000000005</v>
      </c>
      <c r="J1418" s="18">
        <v>0.111</v>
      </c>
      <c r="K1418" s="18">
        <v>4159914</v>
      </c>
      <c r="L1418" s="18">
        <v>0.60499999999999998</v>
      </c>
      <c r="M1418" s="18">
        <f t="shared" si="11"/>
        <v>0</v>
      </c>
      <c r="N1418" s="9"/>
      <c r="O1418" s="3"/>
      <c r="P1418" s="3"/>
      <c r="Q1418" s="3"/>
      <c r="R1418" s="3"/>
      <c r="S1418" s="3"/>
      <c r="T1418" s="3"/>
      <c r="U1418" s="3"/>
      <c r="V1418" s="3"/>
      <c r="W1418" s="3"/>
      <c r="X1418" s="3"/>
    </row>
    <row r="1419" spans="1:24" ht="15" x14ac:dyDescent="0.25">
      <c r="A1419" s="14" t="s">
        <v>161</v>
      </c>
      <c r="B1419" s="14" t="s">
        <v>207</v>
      </c>
      <c r="C1419" s="16" t="s">
        <v>118</v>
      </c>
      <c r="D1419" s="18">
        <v>1.9E-2</v>
      </c>
      <c r="E1419" s="18">
        <v>2.5999999999999999E-2</v>
      </c>
      <c r="F1419" s="18">
        <v>76</v>
      </c>
      <c r="G1419" s="18">
        <v>69</v>
      </c>
      <c r="H1419" s="18">
        <v>0.28499999999999998</v>
      </c>
      <c r="I1419" s="18">
        <v>0.64900000000000002</v>
      </c>
      <c r="J1419" s="18">
        <v>6.6000000000000003E-2</v>
      </c>
      <c r="K1419" s="18">
        <v>67743052</v>
      </c>
      <c r="L1419" s="18">
        <v>0.67800000000000005</v>
      </c>
      <c r="M1419" s="18">
        <f t="shared" si="11"/>
        <v>1</v>
      </c>
      <c r="N1419" s="9"/>
      <c r="O1419" s="3"/>
      <c r="P1419" s="3"/>
      <c r="Q1419" s="3"/>
      <c r="R1419" s="3"/>
      <c r="S1419" s="3"/>
      <c r="T1419" s="3"/>
      <c r="U1419" s="3"/>
      <c r="V1419" s="3"/>
      <c r="W1419" s="3"/>
      <c r="X1419" s="3"/>
    </row>
    <row r="1420" spans="1:24" ht="15" x14ac:dyDescent="0.25">
      <c r="A1420" s="14" t="s">
        <v>161</v>
      </c>
      <c r="B1420" s="14" t="s">
        <v>184</v>
      </c>
      <c r="C1420" s="16" t="s">
        <v>118</v>
      </c>
      <c r="D1420" s="18">
        <v>2.1000000000000001E-2</v>
      </c>
      <c r="E1420" s="19">
        <v>3.2000000000000001E-2</v>
      </c>
      <c r="F1420" s="18">
        <v>71</v>
      </c>
      <c r="G1420" s="18">
        <v>67</v>
      </c>
      <c r="H1420" s="19">
        <v>0.30299999999999999</v>
      </c>
      <c r="I1420" s="19">
        <v>0.623</v>
      </c>
      <c r="J1420" s="19">
        <v>7.2999999999999995E-2</v>
      </c>
      <c r="K1420" s="18">
        <v>1705780</v>
      </c>
      <c r="L1420" s="19">
        <v>0.56100000000000005</v>
      </c>
      <c r="M1420" s="18">
        <f t="shared" si="11"/>
        <v>0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</row>
    <row r="1421" spans="1:24" ht="15" x14ac:dyDescent="0.25">
      <c r="A1421" s="14" t="s">
        <v>161</v>
      </c>
      <c r="B1421" s="14" t="s">
        <v>182</v>
      </c>
      <c r="C1421" s="16" t="s">
        <v>119</v>
      </c>
      <c r="D1421" s="19">
        <v>2.1999999999999999E-2</v>
      </c>
      <c r="E1421" s="19">
        <v>3.2000000000000001E-2</v>
      </c>
      <c r="F1421" s="19">
        <v>71.105000000000004</v>
      </c>
      <c r="G1421" s="19">
        <v>66.415000000000006</v>
      </c>
      <c r="H1421" s="19">
        <v>0.30299999999999999</v>
      </c>
      <c r="I1421" s="19">
        <v>0.623</v>
      </c>
      <c r="J1421" s="19">
        <v>7.2999999999999995E-2</v>
      </c>
      <c r="K1421" s="18">
        <v>81068</v>
      </c>
      <c r="L1421" s="18">
        <v>0.51900000000000002</v>
      </c>
      <c r="M1421" s="18">
        <f t="shared" si="11"/>
        <v>0</v>
      </c>
      <c r="N1421" s="9"/>
      <c r="O1421" s="3"/>
      <c r="P1421" s="3"/>
      <c r="Q1421" s="3"/>
      <c r="R1421" s="3"/>
      <c r="S1421" s="3"/>
      <c r="T1421" s="3"/>
      <c r="U1421" s="3"/>
      <c r="V1421" s="3"/>
      <c r="W1421" s="3"/>
      <c r="X1421" s="3"/>
    </row>
    <row r="1422" spans="1:24" ht="15" x14ac:dyDescent="0.25">
      <c r="A1422" s="14" t="s">
        <v>161</v>
      </c>
      <c r="B1422" s="14" t="s">
        <v>191</v>
      </c>
      <c r="C1422" s="16" t="s">
        <v>119</v>
      </c>
      <c r="D1422" s="19">
        <v>2.1999999999999999E-2</v>
      </c>
      <c r="E1422" s="18">
        <v>4.0000000000000001E-3</v>
      </c>
      <c r="F1422" s="19">
        <v>71.105000000000004</v>
      </c>
      <c r="G1422" s="19">
        <v>66.415000000000006</v>
      </c>
      <c r="H1422" s="19">
        <v>0.30299999999999999</v>
      </c>
      <c r="I1422" s="19">
        <v>0.623</v>
      </c>
      <c r="J1422" s="19">
        <v>7.2999999999999995E-2</v>
      </c>
      <c r="K1422" s="18">
        <v>34369</v>
      </c>
      <c r="L1422" s="18">
        <v>1</v>
      </c>
      <c r="M1422" s="18">
        <f t="shared" si="11"/>
        <v>0</v>
      </c>
      <c r="N1422" s="9"/>
      <c r="O1422" s="3"/>
      <c r="P1422" s="3"/>
      <c r="Q1422" s="3"/>
      <c r="R1422" s="3"/>
      <c r="S1422" s="3"/>
      <c r="T1422" s="3"/>
      <c r="U1422" s="3"/>
      <c r="V1422" s="3"/>
      <c r="W1422" s="3"/>
      <c r="X1422" s="3"/>
    </row>
    <row r="1423" spans="1:24" ht="15" x14ac:dyDescent="0.25">
      <c r="A1423" s="14" t="s">
        <v>161</v>
      </c>
      <c r="B1423" s="14" t="s">
        <v>174</v>
      </c>
      <c r="C1423" s="16" t="s">
        <v>119</v>
      </c>
      <c r="D1423" s="19">
        <v>2.1999999999999999E-2</v>
      </c>
      <c r="E1423" s="19">
        <v>3.2000000000000001E-2</v>
      </c>
      <c r="F1423" s="18">
        <v>82</v>
      </c>
      <c r="G1423" s="18">
        <v>77</v>
      </c>
      <c r="H1423" s="19">
        <v>0.30299999999999999</v>
      </c>
      <c r="I1423" s="19">
        <v>0.623</v>
      </c>
      <c r="J1423" s="19">
        <v>7.2999999999999995E-2</v>
      </c>
      <c r="K1423" s="18">
        <v>49414</v>
      </c>
      <c r="L1423" s="18">
        <v>0.40100000000000002</v>
      </c>
      <c r="M1423" s="18">
        <f t="shared" si="11"/>
        <v>0</v>
      </c>
      <c r="N1423" s="9"/>
      <c r="O1423" s="3"/>
      <c r="P1423" s="3"/>
      <c r="Q1423" s="3"/>
      <c r="R1423" s="3"/>
      <c r="S1423" s="3"/>
      <c r="T1423" s="3"/>
      <c r="U1423" s="3"/>
      <c r="V1423" s="3"/>
      <c r="W1423" s="3"/>
      <c r="X1423" s="3"/>
    </row>
    <row r="1424" spans="1:24" ht="15" x14ac:dyDescent="0.25">
      <c r="A1424" s="14" t="s">
        <v>161</v>
      </c>
      <c r="B1424" s="14" t="s">
        <v>167</v>
      </c>
      <c r="C1424" s="16" t="s">
        <v>119</v>
      </c>
      <c r="D1424" s="18">
        <v>8.0000000000000002E-3</v>
      </c>
      <c r="E1424" s="18">
        <v>7.0000000000000001E-3</v>
      </c>
      <c r="F1424" s="18">
        <v>78</v>
      </c>
      <c r="G1424" s="18">
        <v>73</v>
      </c>
      <c r="H1424" s="18">
        <v>0.186</v>
      </c>
      <c r="I1424" s="18">
        <v>0.67800000000000005</v>
      </c>
      <c r="J1424" s="18">
        <v>0.13600000000000001</v>
      </c>
      <c r="K1424" s="18">
        <v>3875157</v>
      </c>
      <c r="L1424" s="18">
        <v>0.39200000000000002</v>
      </c>
      <c r="M1424" s="18">
        <f t="shared" si="11"/>
        <v>0</v>
      </c>
      <c r="N1424" s="9"/>
      <c r="O1424" s="3"/>
      <c r="P1424" s="3"/>
      <c r="Q1424" s="3"/>
      <c r="R1424" s="3"/>
      <c r="S1424" s="3"/>
      <c r="T1424" s="3"/>
      <c r="U1424" s="3"/>
      <c r="V1424" s="3"/>
      <c r="W1424" s="3"/>
      <c r="X1424" s="3"/>
    </row>
    <row r="1425" spans="1:24" ht="15" x14ac:dyDescent="0.25">
      <c r="A1425" s="14" t="s">
        <v>161</v>
      </c>
      <c r="B1425" s="14" t="s">
        <v>177</v>
      </c>
      <c r="C1425" s="16" t="s">
        <v>119</v>
      </c>
      <c r="D1425" s="18">
        <v>8.0000000000000002E-3</v>
      </c>
      <c r="E1425" s="18">
        <v>4.0000000000000001E-3</v>
      </c>
      <c r="F1425" s="18">
        <v>82</v>
      </c>
      <c r="G1425" s="18">
        <v>76</v>
      </c>
      <c r="H1425" s="18">
        <v>0.14099999999999999</v>
      </c>
      <c r="I1425" s="18">
        <v>0.66500000000000004</v>
      </c>
      <c r="J1425" s="18">
        <v>0.19400000000000001</v>
      </c>
      <c r="K1425" s="18">
        <v>82376451</v>
      </c>
      <c r="L1425" s="18">
        <v>0.73499999999999999</v>
      </c>
      <c r="M1425" s="18">
        <f t="shared" si="11"/>
        <v>1</v>
      </c>
      <c r="N1425" s="9"/>
      <c r="O1425" s="3"/>
      <c r="P1425" s="3"/>
      <c r="Q1425" s="3"/>
      <c r="R1425" s="3"/>
      <c r="S1425" s="3"/>
      <c r="T1425" s="3"/>
      <c r="U1425" s="3"/>
      <c r="V1425" s="3"/>
      <c r="W1425" s="3"/>
      <c r="X1425" s="3"/>
    </row>
    <row r="1426" spans="1:24" ht="15" x14ac:dyDescent="0.25">
      <c r="A1426" s="14" t="s">
        <v>161</v>
      </c>
      <c r="B1426" s="14" t="s">
        <v>169</v>
      </c>
      <c r="C1426" s="16" t="s">
        <v>119</v>
      </c>
      <c r="D1426" s="18">
        <v>8.9999999999999993E-3</v>
      </c>
      <c r="E1426" s="18">
        <v>6.0000000000000001E-3</v>
      </c>
      <c r="F1426" s="18">
        <v>79</v>
      </c>
      <c r="G1426" s="18">
        <v>73</v>
      </c>
      <c r="H1426" s="18">
        <v>0.158</v>
      </c>
      <c r="I1426" s="18">
        <v>0.67</v>
      </c>
      <c r="J1426" s="18">
        <v>0.17199999999999999</v>
      </c>
      <c r="K1426" s="18">
        <v>4440000</v>
      </c>
      <c r="L1426" s="18">
        <v>0.56599999999999995</v>
      </c>
      <c r="M1426" s="18">
        <f t="shared" si="11"/>
        <v>0</v>
      </c>
      <c r="N1426" s="9"/>
      <c r="O1426" s="3"/>
      <c r="P1426" s="3"/>
      <c r="Q1426" s="3"/>
      <c r="R1426" s="3"/>
      <c r="S1426" s="3"/>
      <c r="T1426" s="3"/>
      <c r="U1426" s="3"/>
      <c r="V1426" s="3"/>
      <c r="W1426" s="3"/>
      <c r="X1426" s="3"/>
    </row>
    <row r="1427" spans="1:24" ht="15" x14ac:dyDescent="0.25">
      <c r="A1427" s="14" t="s">
        <v>161</v>
      </c>
      <c r="B1427" s="14" t="s">
        <v>203</v>
      </c>
      <c r="C1427" s="16" t="s">
        <v>119</v>
      </c>
      <c r="D1427" s="18">
        <v>8.9999999999999993E-3</v>
      </c>
      <c r="E1427" s="18">
        <v>3.0000000000000001E-3</v>
      </c>
      <c r="F1427" s="18">
        <v>82</v>
      </c>
      <c r="G1427" s="18">
        <v>75</v>
      </c>
      <c r="H1427" s="18">
        <v>0.14000000000000001</v>
      </c>
      <c r="I1427" s="18">
        <v>0.70199999999999996</v>
      </c>
      <c r="J1427" s="18">
        <v>0.158</v>
      </c>
      <c r="K1427" s="18">
        <v>2006868</v>
      </c>
      <c r="L1427" s="18">
        <v>0.504</v>
      </c>
      <c r="M1427" s="18">
        <f t="shared" si="11"/>
        <v>0</v>
      </c>
      <c r="N1427" s="9"/>
      <c r="O1427" s="3"/>
      <c r="P1427" s="3"/>
      <c r="Q1427" s="3"/>
      <c r="R1427" s="3"/>
      <c r="S1427" s="3"/>
      <c r="T1427" s="3"/>
      <c r="U1427" s="3"/>
      <c r="V1427" s="3"/>
      <c r="W1427" s="3"/>
      <c r="X1427" s="3"/>
    </row>
    <row r="1428" spans="1:24" ht="15" x14ac:dyDescent="0.25">
      <c r="A1428" s="14" t="s">
        <v>161</v>
      </c>
      <c r="B1428" s="14" t="s">
        <v>189</v>
      </c>
      <c r="C1428" s="16" t="s">
        <v>119</v>
      </c>
      <c r="D1428" s="18">
        <v>8.9999999999999993E-3</v>
      </c>
      <c r="E1428" s="18">
        <v>6.0000000000000001E-3</v>
      </c>
      <c r="F1428" s="18">
        <v>82</v>
      </c>
      <c r="G1428" s="18">
        <v>77</v>
      </c>
      <c r="H1428" s="18">
        <v>0.16800000000000001</v>
      </c>
      <c r="I1428" s="18">
        <v>0.69599999999999995</v>
      </c>
      <c r="J1428" s="18">
        <v>0.13600000000000001</v>
      </c>
      <c r="K1428" s="18">
        <v>405308</v>
      </c>
      <c r="L1428" s="18">
        <v>0.93899999999999995</v>
      </c>
      <c r="M1428" s="18">
        <f t="shared" si="11"/>
        <v>0</v>
      </c>
      <c r="N1428" s="9"/>
      <c r="O1428" s="3"/>
      <c r="P1428" s="3"/>
      <c r="Q1428" s="3"/>
      <c r="R1428" s="3"/>
      <c r="S1428" s="3"/>
      <c r="T1428" s="3"/>
      <c r="U1428" s="3"/>
      <c r="V1428" s="3"/>
      <c r="W1428" s="3"/>
      <c r="X1428" s="3"/>
    </row>
    <row r="1429" spans="1:24" ht="15" x14ac:dyDescent="0.25">
      <c r="A1429" s="14" t="s">
        <v>161</v>
      </c>
      <c r="B1429" s="14" t="s">
        <v>164</v>
      </c>
      <c r="C1429" s="16" t="s">
        <v>119</v>
      </c>
      <c r="D1429" s="18">
        <v>8.9999999999999993E-3</v>
      </c>
      <c r="E1429" s="18">
        <v>4.0000000000000001E-3</v>
      </c>
      <c r="F1429" s="18">
        <v>83</v>
      </c>
      <c r="G1429" s="18">
        <v>77</v>
      </c>
      <c r="H1429" s="18">
        <v>0.158</v>
      </c>
      <c r="I1429" s="18">
        <v>0.67900000000000005</v>
      </c>
      <c r="J1429" s="18">
        <v>0.16400000000000001</v>
      </c>
      <c r="K1429" s="18">
        <v>8268641</v>
      </c>
      <c r="L1429" s="18">
        <v>0.65800000000000003</v>
      </c>
      <c r="M1429" s="18">
        <f t="shared" si="11"/>
        <v>0</v>
      </c>
      <c r="N1429" s="9"/>
      <c r="O1429" s="3"/>
      <c r="P1429" s="3"/>
      <c r="Q1429" s="3"/>
      <c r="R1429" s="3"/>
      <c r="S1429" s="3"/>
      <c r="T1429" s="3"/>
      <c r="U1429" s="3"/>
      <c r="V1429" s="3"/>
      <c r="W1429" s="3"/>
      <c r="X1429" s="3"/>
    </row>
    <row r="1430" spans="1:24" ht="15" x14ac:dyDescent="0.25">
      <c r="A1430" s="14" t="s">
        <v>161</v>
      </c>
      <c r="B1430" s="14" t="s">
        <v>199</v>
      </c>
      <c r="C1430" s="16" t="s">
        <v>119</v>
      </c>
      <c r="D1430" s="18">
        <v>0.01</v>
      </c>
      <c r="E1430" s="18">
        <v>1.2999999999999999E-2</v>
      </c>
      <c r="F1430" s="18">
        <v>73</v>
      </c>
      <c r="G1430" s="18">
        <v>60</v>
      </c>
      <c r="H1430" s="18">
        <v>0.14899999999999999</v>
      </c>
      <c r="I1430" s="18">
        <v>0.71299999999999997</v>
      </c>
      <c r="J1430" s="18">
        <v>0.13800000000000001</v>
      </c>
      <c r="K1430" s="18">
        <v>142487260</v>
      </c>
      <c r="L1430" s="18">
        <v>0.73499999999999999</v>
      </c>
      <c r="M1430" s="18">
        <f t="shared" si="11"/>
        <v>1</v>
      </c>
      <c r="N1430" s="9"/>
      <c r="O1430" s="3"/>
      <c r="P1430" s="3"/>
      <c r="Q1430" s="3"/>
      <c r="R1430" s="3"/>
      <c r="S1430" s="3"/>
      <c r="T1430" s="3"/>
      <c r="U1430" s="3"/>
      <c r="V1430" s="3"/>
      <c r="W1430" s="3"/>
      <c r="X1430" s="3"/>
    </row>
    <row r="1431" spans="1:24" ht="15" x14ac:dyDescent="0.25">
      <c r="A1431" s="14" t="s">
        <v>161</v>
      </c>
      <c r="B1431" s="14" t="s">
        <v>208</v>
      </c>
      <c r="C1431" s="16" t="s">
        <v>119</v>
      </c>
      <c r="D1431" s="18">
        <v>0.01</v>
      </c>
      <c r="E1431" s="18">
        <v>1.2E-2</v>
      </c>
      <c r="F1431" s="18">
        <v>74</v>
      </c>
      <c r="G1431" s="18">
        <v>62</v>
      </c>
      <c r="H1431" s="18">
        <v>0.14299999999999999</v>
      </c>
      <c r="I1431" s="18">
        <v>0.69699999999999995</v>
      </c>
      <c r="J1431" s="18">
        <v>0.16</v>
      </c>
      <c r="K1431" s="18">
        <v>46787750</v>
      </c>
      <c r="L1431" s="18">
        <v>0.68</v>
      </c>
      <c r="M1431" s="18">
        <f t="shared" si="11"/>
        <v>0</v>
      </c>
      <c r="N1431" s="9"/>
      <c r="O1431" s="3"/>
      <c r="P1431" s="3"/>
      <c r="Q1431" s="3"/>
      <c r="R1431" s="3"/>
      <c r="S1431" s="3"/>
      <c r="T1431" s="3"/>
      <c r="U1431" s="3"/>
      <c r="V1431" s="3"/>
      <c r="W1431" s="3"/>
      <c r="X1431" s="3"/>
    </row>
    <row r="1432" spans="1:24" ht="15" x14ac:dyDescent="0.25">
      <c r="A1432" s="14" t="s">
        <v>161</v>
      </c>
      <c r="B1432" s="14" t="s">
        <v>165</v>
      </c>
      <c r="C1432" s="16" t="s">
        <v>119</v>
      </c>
      <c r="D1432" s="18">
        <v>0.01</v>
      </c>
      <c r="E1432" s="18">
        <v>7.0000000000000001E-3</v>
      </c>
      <c r="F1432" s="18">
        <v>76</v>
      </c>
      <c r="G1432" s="18">
        <v>64</v>
      </c>
      <c r="H1432" s="18">
        <v>0.152</v>
      </c>
      <c r="I1432" s="18">
        <v>0.70199999999999996</v>
      </c>
      <c r="J1432" s="18">
        <v>0.14699999999999999</v>
      </c>
      <c r="K1432" s="18">
        <v>9604000</v>
      </c>
      <c r="L1432" s="18">
        <v>0.72799999999999998</v>
      </c>
      <c r="M1432" s="18">
        <f t="shared" si="11"/>
        <v>0</v>
      </c>
      <c r="N1432" s="9"/>
      <c r="O1432" s="3"/>
      <c r="P1432" s="3"/>
      <c r="Q1432" s="3"/>
      <c r="R1432" s="3"/>
      <c r="S1432" s="3"/>
      <c r="T1432" s="3"/>
      <c r="U1432" s="3"/>
      <c r="V1432" s="3"/>
      <c r="W1432" s="3"/>
      <c r="X1432" s="3"/>
    </row>
    <row r="1433" spans="1:24" ht="15" x14ac:dyDescent="0.25">
      <c r="A1433" s="14" t="s">
        <v>161</v>
      </c>
      <c r="B1433" s="14" t="s">
        <v>187</v>
      </c>
      <c r="C1433" s="16" t="s">
        <v>119</v>
      </c>
      <c r="D1433" s="18">
        <v>0.01</v>
      </c>
      <c r="E1433" s="18">
        <v>8.0000000000000002E-3</v>
      </c>
      <c r="F1433" s="18">
        <v>77</v>
      </c>
      <c r="G1433" s="18">
        <v>65</v>
      </c>
      <c r="H1433" s="18">
        <v>0.16300000000000001</v>
      </c>
      <c r="I1433" s="18">
        <v>0.68500000000000005</v>
      </c>
      <c r="J1433" s="18">
        <v>0.153</v>
      </c>
      <c r="K1433" s="18">
        <v>3269909</v>
      </c>
      <c r="L1433" s="18">
        <v>0.66700000000000004</v>
      </c>
      <c r="M1433" s="18">
        <f t="shared" si="11"/>
        <v>0</v>
      </c>
      <c r="N1433" s="9"/>
      <c r="O1433" s="3"/>
      <c r="P1433" s="3"/>
      <c r="Q1433" s="3"/>
      <c r="R1433" s="3"/>
      <c r="S1433" s="3"/>
      <c r="T1433" s="3"/>
      <c r="U1433" s="3"/>
      <c r="V1433" s="3"/>
      <c r="W1433" s="3"/>
      <c r="X1433" s="3"/>
    </row>
    <row r="1434" spans="1:24" ht="15" x14ac:dyDescent="0.25">
      <c r="A1434" s="14" t="s">
        <v>161</v>
      </c>
      <c r="B1434" s="14" t="s">
        <v>185</v>
      </c>
      <c r="C1434" s="16" t="s">
        <v>119</v>
      </c>
      <c r="D1434" s="18">
        <v>0.01</v>
      </c>
      <c r="E1434" s="18">
        <v>0.01</v>
      </c>
      <c r="F1434" s="18">
        <v>77</v>
      </c>
      <c r="G1434" s="18">
        <v>66</v>
      </c>
      <c r="H1434" s="18">
        <v>0.14399999999999999</v>
      </c>
      <c r="I1434" s="18">
        <v>0.68100000000000005</v>
      </c>
      <c r="J1434" s="18">
        <v>0.17499999999999999</v>
      </c>
      <c r="K1434" s="18">
        <v>2218357</v>
      </c>
      <c r="L1434" s="18">
        <v>0.68</v>
      </c>
      <c r="M1434" s="18">
        <f t="shared" si="11"/>
        <v>0</v>
      </c>
      <c r="N1434" s="9"/>
      <c r="O1434" s="3"/>
      <c r="P1434" s="3"/>
      <c r="Q1434" s="3"/>
      <c r="R1434" s="3"/>
      <c r="S1434" s="3"/>
      <c r="T1434" s="3"/>
      <c r="U1434" s="3"/>
      <c r="V1434" s="3"/>
      <c r="W1434" s="3"/>
      <c r="X1434" s="3"/>
    </row>
    <row r="1435" spans="1:24" ht="15" x14ac:dyDescent="0.25">
      <c r="A1435" s="14" t="s">
        <v>161</v>
      </c>
      <c r="B1435" s="14" t="s">
        <v>198</v>
      </c>
      <c r="C1435" s="16" t="s">
        <v>119</v>
      </c>
      <c r="D1435" s="18">
        <v>0.01</v>
      </c>
      <c r="E1435" s="18">
        <v>1.7000000000000001E-2</v>
      </c>
      <c r="F1435" s="18">
        <v>76</v>
      </c>
      <c r="G1435" s="18">
        <v>69</v>
      </c>
      <c r="H1435" s="18">
        <v>0.152</v>
      </c>
      <c r="I1435" s="18">
        <v>0.7</v>
      </c>
      <c r="J1435" s="18">
        <v>0.14899999999999999</v>
      </c>
      <c r="K1435" s="18">
        <v>21193760</v>
      </c>
      <c r="L1435" s="18">
        <v>0.53300000000000003</v>
      </c>
      <c r="M1435" s="18">
        <f t="shared" si="11"/>
        <v>0</v>
      </c>
      <c r="N1435" s="9"/>
      <c r="O1435" s="3"/>
      <c r="P1435" s="3"/>
      <c r="Q1435" s="3"/>
      <c r="R1435" s="3"/>
      <c r="S1435" s="3"/>
      <c r="T1435" s="3"/>
      <c r="U1435" s="3"/>
      <c r="V1435" s="3"/>
      <c r="W1435" s="3"/>
      <c r="X1435" s="3"/>
    </row>
    <row r="1436" spans="1:24" ht="15" x14ac:dyDescent="0.25">
      <c r="A1436" s="14" t="s">
        <v>161</v>
      </c>
      <c r="B1436" s="14" t="s">
        <v>168</v>
      </c>
      <c r="C1436" s="16" t="s">
        <v>119</v>
      </c>
      <c r="D1436" s="18">
        <v>0.01</v>
      </c>
      <c r="E1436" s="18">
        <v>1.2999999999999999E-2</v>
      </c>
      <c r="F1436" s="18">
        <v>76</v>
      </c>
      <c r="G1436" s="18">
        <v>69</v>
      </c>
      <c r="H1436" s="18">
        <v>0.13500000000000001</v>
      </c>
      <c r="I1436" s="18">
        <v>0.69</v>
      </c>
      <c r="J1436" s="18">
        <v>0.17599999999999999</v>
      </c>
      <c r="K1436" s="18">
        <v>7699020</v>
      </c>
      <c r="L1436" s="18">
        <v>0.70899999999999996</v>
      </c>
      <c r="M1436" s="18">
        <f t="shared" si="11"/>
        <v>0</v>
      </c>
      <c r="N1436" s="9"/>
      <c r="O1436" s="3"/>
      <c r="P1436" s="3"/>
      <c r="Q1436" s="3"/>
      <c r="R1436" s="3"/>
      <c r="S1436" s="3"/>
      <c r="T1436" s="3"/>
      <c r="U1436" s="3"/>
      <c r="V1436" s="3"/>
      <c r="W1436" s="3"/>
      <c r="X1436" s="3"/>
    </row>
    <row r="1437" spans="1:24" ht="15" x14ac:dyDescent="0.25">
      <c r="A1437" s="14" t="s">
        <v>161</v>
      </c>
      <c r="B1437" s="14" t="s">
        <v>179</v>
      </c>
      <c r="C1437" s="16" t="s">
        <v>119</v>
      </c>
      <c r="D1437" s="18">
        <v>0.01</v>
      </c>
      <c r="E1437" s="18">
        <v>7.0000000000000001E-3</v>
      </c>
      <c r="F1437" s="18">
        <v>77</v>
      </c>
      <c r="G1437" s="18">
        <v>69</v>
      </c>
      <c r="H1437" s="18">
        <v>0.153</v>
      </c>
      <c r="I1437" s="18">
        <v>0.68799999999999994</v>
      </c>
      <c r="J1437" s="18">
        <v>0.159</v>
      </c>
      <c r="K1437" s="18">
        <v>10071370</v>
      </c>
      <c r="L1437" s="18">
        <v>0.66900000000000004</v>
      </c>
      <c r="M1437" s="18">
        <f t="shared" si="11"/>
        <v>0</v>
      </c>
      <c r="N1437" s="9"/>
      <c r="O1437" s="3"/>
      <c r="P1437" s="3"/>
      <c r="Q1437" s="3"/>
      <c r="R1437" s="3"/>
      <c r="S1437" s="3"/>
      <c r="T1437" s="3"/>
      <c r="U1437" s="3"/>
      <c r="V1437" s="3"/>
      <c r="W1437" s="3"/>
      <c r="X1437" s="3"/>
    </row>
    <row r="1438" spans="1:24" ht="15" x14ac:dyDescent="0.25">
      <c r="A1438" s="14" t="s">
        <v>161</v>
      </c>
      <c r="B1438" s="14" t="s">
        <v>202</v>
      </c>
      <c r="C1438" s="16" t="s">
        <v>119</v>
      </c>
      <c r="D1438" s="18">
        <v>0.01</v>
      </c>
      <c r="E1438" s="18">
        <v>8.0000000000000002E-3</v>
      </c>
      <c r="F1438" s="18">
        <v>78</v>
      </c>
      <c r="G1438" s="18">
        <v>70</v>
      </c>
      <c r="H1438" s="18">
        <v>0.16300000000000001</v>
      </c>
      <c r="I1438" s="18">
        <v>0.71899999999999997</v>
      </c>
      <c r="J1438" s="18">
        <v>0.11799999999999999</v>
      </c>
      <c r="K1438" s="18">
        <v>5373054</v>
      </c>
      <c r="L1438" s="18">
        <v>0.55400000000000005</v>
      </c>
      <c r="M1438" s="18">
        <f t="shared" si="11"/>
        <v>0</v>
      </c>
      <c r="N1438" s="9"/>
      <c r="O1438" s="3"/>
      <c r="P1438" s="3"/>
      <c r="Q1438" s="3"/>
      <c r="R1438" s="3"/>
      <c r="S1438" s="3"/>
      <c r="T1438" s="3"/>
      <c r="U1438" s="3"/>
      <c r="V1438" s="3"/>
      <c r="W1438" s="3"/>
      <c r="X1438" s="3"/>
    </row>
    <row r="1439" spans="1:24" ht="15" x14ac:dyDescent="0.25">
      <c r="A1439" s="14" t="s">
        <v>161</v>
      </c>
      <c r="B1439" s="14" t="s">
        <v>201</v>
      </c>
      <c r="C1439" s="16" t="s">
        <v>119</v>
      </c>
      <c r="D1439" s="18">
        <v>0.01</v>
      </c>
      <c r="E1439" s="18">
        <v>7.0000000000000001E-3</v>
      </c>
      <c r="F1439" s="18">
        <v>76</v>
      </c>
      <c r="G1439" s="18">
        <v>71</v>
      </c>
      <c r="H1439" s="18">
        <v>0.17799999999999999</v>
      </c>
      <c r="I1439" s="18">
        <v>0.68200000000000005</v>
      </c>
      <c r="J1439" s="18">
        <v>0.14000000000000001</v>
      </c>
      <c r="K1439" s="18">
        <v>7411569</v>
      </c>
      <c r="L1439" s="18">
        <v>0.54800000000000004</v>
      </c>
      <c r="M1439" s="18">
        <f t="shared" si="11"/>
        <v>0</v>
      </c>
      <c r="N1439" s="9"/>
      <c r="O1439" s="3"/>
      <c r="P1439" s="3"/>
      <c r="Q1439" s="3"/>
      <c r="R1439" s="3"/>
      <c r="S1439" s="3"/>
      <c r="T1439" s="3"/>
      <c r="U1439" s="3"/>
      <c r="V1439" s="3"/>
      <c r="W1439" s="3"/>
      <c r="X1439" s="3"/>
    </row>
    <row r="1440" spans="1:24" ht="15" x14ac:dyDescent="0.25">
      <c r="A1440" s="14" t="s">
        <v>161</v>
      </c>
      <c r="B1440" s="14" t="s">
        <v>196</v>
      </c>
      <c r="C1440" s="16" t="s">
        <v>119</v>
      </c>
      <c r="D1440" s="18">
        <v>0.01</v>
      </c>
      <c r="E1440" s="18">
        <v>6.0000000000000001E-3</v>
      </c>
      <c r="F1440" s="18">
        <v>80</v>
      </c>
      <c r="G1440" s="18">
        <v>71</v>
      </c>
      <c r="H1440" s="18">
        <v>0.16</v>
      </c>
      <c r="I1440" s="18">
        <v>0.70699999999999996</v>
      </c>
      <c r="J1440" s="18">
        <v>0.13300000000000001</v>
      </c>
      <c r="K1440" s="18">
        <v>38141267</v>
      </c>
      <c r="L1440" s="18">
        <v>0.61299999999999999</v>
      </c>
      <c r="M1440" s="18">
        <f t="shared" si="11"/>
        <v>0</v>
      </c>
      <c r="N1440" s="9"/>
      <c r="O1440" s="3"/>
      <c r="P1440" s="3"/>
      <c r="Q1440" s="3"/>
      <c r="R1440" s="3"/>
      <c r="S1440" s="3"/>
      <c r="T1440" s="3"/>
      <c r="U1440" s="3"/>
      <c r="V1440" s="3"/>
      <c r="W1440" s="3"/>
      <c r="X1440" s="3"/>
    </row>
    <row r="1441" spans="1:24" ht="15" x14ac:dyDescent="0.25">
      <c r="A1441" s="14" t="s">
        <v>161</v>
      </c>
      <c r="B1441" s="14" t="s">
        <v>171</v>
      </c>
      <c r="C1441" s="16" t="s">
        <v>119</v>
      </c>
      <c r="D1441" s="18">
        <v>0.01</v>
      </c>
      <c r="E1441" s="18">
        <v>4.0000000000000001E-3</v>
      </c>
      <c r="F1441" s="18">
        <v>80</v>
      </c>
      <c r="G1441" s="18">
        <v>74</v>
      </c>
      <c r="H1441" s="18">
        <v>0.14499999999999999</v>
      </c>
      <c r="I1441" s="18">
        <v>0.71199999999999997</v>
      </c>
      <c r="J1441" s="18">
        <v>0.14299999999999999</v>
      </c>
      <c r="K1441" s="18">
        <v>10238905</v>
      </c>
      <c r="L1441" s="18">
        <v>0.73499999999999999</v>
      </c>
      <c r="M1441" s="18">
        <f t="shared" si="11"/>
        <v>0</v>
      </c>
      <c r="N1441" s="9"/>
      <c r="O1441" s="3"/>
      <c r="P1441" s="3"/>
      <c r="Q1441" s="3"/>
      <c r="R1441" s="3"/>
      <c r="S1441" s="3"/>
      <c r="T1441" s="3"/>
      <c r="U1441" s="3"/>
      <c r="V1441" s="3"/>
      <c r="W1441" s="3"/>
      <c r="X1441" s="3"/>
    </row>
    <row r="1442" spans="1:24" ht="15" x14ac:dyDescent="0.25">
      <c r="A1442" s="14" t="s">
        <v>161</v>
      </c>
      <c r="B1442" s="14" t="s">
        <v>197</v>
      </c>
      <c r="C1442" s="16" t="s">
        <v>119</v>
      </c>
      <c r="D1442" s="18">
        <v>0.01</v>
      </c>
      <c r="E1442" s="18">
        <v>4.0000000000000001E-3</v>
      </c>
      <c r="F1442" s="18">
        <v>82</v>
      </c>
      <c r="G1442" s="18">
        <v>75</v>
      </c>
      <c r="H1442" s="18">
        <v>0.155</v>
      </c>
      <c r="I1442" s="18">
        <v>0.67200000000000004</v>
      </c>
      <c r="J1442" s="18">
        <v>0.17299999999999999</v>
      </c>
      <c r="K1442" s="18">
        <v>10522288</v>
      </c>
      <c r="L1442" s="18">
        <v>0.58099999999999996</v>
      </c>
      <c r="M1442" s="18">
        <f t="shared" si="11"/>
        <v>0</v>
      </c>
      <c r="N1442" s="9"/>
      <c r="O1442" s="3"/>
      <c r="P1442" s="3"/>
      <c r="Q1442" s="3"/>
      <c r="R1442" s="3"/>
      <c r="S1442" s="3"/>
      <c r="T1442" s="3"/>
      <c r="U1442" s="3"/>
      <c r="V1442" s="3"/>
      <c r="W1442" s="3"/>
      <c r="X1442" s="3"/>
    </row>
    <row r="1443" spans="1:24" ht="15" x14ac:dyDescent="0.25">
      <c r="A1443" s="14" t="s">
        <v>161</v>
      </c>
      <c r="B1443" s="14" t="s">
        <v>178</v>
      </c>
      <c r="C1443" s="16" t="s">
        <v>119</v>
      </c>
      <c r="D1443" s="18">
        <v>0.01</v>
      </c>
      <c r="E1443" s="18">
        <v>5.0000000000000001E-3</v>
      </c>
      <c r="F1443" s="18">
        <v>82</v>
      </c>
      <c r="G1443" s="18">
        <v>77</v>
      </c>
      <c r="H1443" s="18">
        <v>0.14399999999999999</v>
      </c>
      <c r="I1443" s="18">
        <v>0.66900000000000004</v>
      </c>
      <c r="J1443" s="18">
        <v>0.187</v>
      </c>
      <c r="K1443" s="18">
        <v>11127947</v>
      </c>
      <c r="L1443" s="18">
        <v>0.748</v>
      </c>
      <c r="M1443" s="18">
        <f t="shared" si="11"/>
        <v>0</v>
      </c>
      <c r="N1443" s="9"/>
      <c r="O1443" s="3"/>
      <c r="P1443" s="3"/>
      <c r="Q1443" s="3"/>
      <c r="R1443" s="3"/>
      <c r="S1443" s="3"/>
      <c r="T1443" s="3"/>
      <c r="U1443" s="3"/>
      <c r="V1443" s="3"/>
      <c r="W1443" s="3"/>
      <c r="X1443" s="3"/>
    </row>
    <row r="1444" spans="1:24" ht="15" x14ac:dyDescent="0.25">
      <c r="A1444" s="14" t="s">
        <v>161</v>
      </c>
      <c r="B1444" s="14" t="s">
        <v>186</v>
      </c>
      <c r="C1444" s="16" t="s">
        <v>119</v>
      </c>
      <c r="D1444" s="18">
        <v>0.01</v>
      </c>
      <c r="E1444" s="19">
        <v>3.2000000000000001E-2</v>
      </c>
      <c r="F1444" s="18">
        <v>83</v>
      </c>
      <c r="G1444" s="18">
        <v>79</v>
      </c>
      <c r="H1444" s="19">
        <v>0.30299999999999999</v>
      </c>
      <c r="I1444" s="19">
        <v>0.623</v>
      </c>
      <c r="J1444" s="19">
        <v>7.2999999999999995E-2</v>
      </c>
      <c r="K1444" s="18">
        <v>35028</v>
      </c>
      <c r="L1444" s="18">
        <v>0.14699999999999999</v>
      </c>
      <c r="M1444" s="18">
        <f t="shared" si="11"/>
        <v>0</v>
      </c>
      <c r="N1444" s="9"/>
      <c r="O1444" s="3"/>
      <c r="P1444" s="3"/>
      <c r="Q1444" s="3"/>
      <c r="R1444" s="3"/>
      <c r="S1444" s="3"/>
      <c r="T1444" s="3"/>
      <c r="U1444" s="3"/>
      <c r="V1444" s="3"/>
      <c r="W1444" s="3"/>
      <c r="X1444" s="3"/>
    </row>
    <row r="1445" spans="1:24" ht="15" x14ac:dyDescent="0.25">
      <c r="A1445" s="14" t="s">
        <v>161</v>
      </c>
      <c r="B1445" s="14" t="s">
        <v>183</v>
      </c>
      <c r="C1445" s="16" t="s">
        <v>119</v>
      </c>
      <c r="D1445" s="18">
        <v>0.01</v>
      </c>
      <c r="E1445" s="18">
        <v>4.0000000000000001E-3</v>
      </c>
      <c r="F1445" s="18">
        <v>84</v>
      </c>
      <c r="G1445" s="18">
        <v>79</v>
      </c>
      <c r="H1445" s="18">
        <v>0.14099999999999999</v>
      </c>
      <c r="I1445" s="18">
        <v>0.66100000000000003</v>
      </c>
      <c r="J1445" s="18">
        <v>0.19800000000000001</v>
      </c>
      <c r="K1445" s="18">
        <v>58143979</v>
      </c>
      <c r="L1445" s="18">
        <v>0.67900000000000005</v>
      </c>
      <c r="M1445" s="18">
        <f t="shared" si="11"/>
        <v>1</v>
      </c>
      <c r="N1445" s="9"/>
      <c r="O1445" s="3"/>
      <c r="P1445" s="3"/>
      <c r="Q1445" s="3"/>
      <c r="R1445" s="3"/>
      <c r="S1445" s="3"/>
      <c r="T1445" s="3"/>
      <c r="U1445" s="3"/>
      <c r="V1445" s="3"/>
      <c r="W1445" s="3"/>
      <c r="X1445" s="3"/>
    </row>
    <row r="1446" spans="1:24" ht="15" x14ac:dyDescent="0.25">
      <c r="A1446" s="14" t="s">
        <v>161</v>
      </c>
      <c r="B1446" s="14" t="s">
        <v>206</v>
      </c>
      <c r="C1446" s="16" t="s">
        <v>119</v>
      </c>
      <c r="D1446" s="18">
        <v>0.01</v>
      </c>
      <c r="E1446" s="18">
        <v>4.0000000000000001E-3</v>
      </c>
      <c r="F1446" s="18">
        <v>84</v>
      </c>
      <c r="G1446" s="18">
        <v>79</v>
      </c>
      <c r="H1446" s="18">
        <v>0.16</v>
      </c>
      <c r="I1446" s="18">
        <v>0.68</v>
      </c>
      <c r="J1446" s="18">
        <v>0.16</v>
      </c>
      <c r="K1446" s="18">
        <v>7483934</v>
      </c>
      <c r="L1446" s="18">
        <v>0.73499999999999999</v>
      </c>
      <c r="M1446" s="18">
        <f t="shared" si="11"/>
        <v>0</v>
      </c>
      <c r="N1446" s="9"/>
      <c r="O1446" s="3"/>
      <c r="P1446" s="3"/>
      <c r="Q1446" s="3"/>
      <c r="R1446" s="3"/>
      <c r="S1446" s="3"/>
      <c r="T1446" s="3"/>
      <c r="U1446" s="3"/>
      <c r="V1446" s="3"/>
      <c r="W1446" s="3"/>
      <c r="X1446" s="3"/>
    </row>
    <row r="1447" spans="1:24" ht="15" x14ac:dyDescent="0.25">
      <c r="A1447" s="14" t="s">
        <v>161</v>
      </c>
      <c r="B1447" s="14" t="s">
        <v>200</v>
      </c>
      <c r="C1447" s="16" t="s">
        <v>119</v>
      </c>
      <c r="D1447" s="18">
        <v>0.01</v>
      </c>
      <c r="E1447" s="18">
        <v>4.0000000000000001E-3</v>
      </c>
      <c r="F1447" s="18">
        <v>85</v>
      </c>
      <c r="G1447" s="18">
        <v>79</v>
      </c>
      <c r="H1447" s="19">
        <v>0.30299999999999999</v>
      </c>
      <c r="I1447" s="19">
        <v>0.623</v>
      </c>
      <c r="J1447" s="19">
        <v>7.2999999999999995E-2</v>
      </c>
      <c r="K1447" s="18">
        <v>30130</v>
      </c>
      <c r="L1447" s="18">
        <v>0.94</v>
      </c>
      <c r="M1447" s="18">
        <f t="shared" si="11"/>
        <v>0</v>
      </c>
      <c r="N1447" s="9"/>
      <c r="O1447" s="3"/>
      <c r="P1447" s="3"/>
      <c r="Q1447" s="3"/>
      <c r="R1447" s="3"/>
      <c r="S1447" s="3"/>
      <c r="T1447" s="3"/>
      <c r="U1447" s="3"/>
      <c r="V1447" s="3"/>
      <c r="W1447" s="3"/>
      <c r="X1447" s="3"/>
    </row>
    <row r="1448" spans="1:24" ht="15" x14ac:dyDescent="0.25">
      <c r="A1448" s="14" t="s">
        <v>161</v>
      </c>
      <c r="B1448" s="14" t="s">
        <v>163</v>
      </c>
      <c r="C1448" s="16" t="s">
        <v>119</v>
      </c>
      <c r="D1448" s="18">
        <v>1.0999999999999999E-2</v>
      </c>
      <c r="E1448" s="18">
        <v>3.0000000000000001E-3</v>
      </c>
      <c r="F1448" s="19">
        <v>71.105000000000004</v>
      </c>
      <c r="G1448" s="19">
        <v>66.415000000000006</v>
      </c>
      <c r="H1448" s="19">
        <v>0.30299999999999999</v>
      </c>
      <c r="I1448" s="19">
        <v>0.623</v>
      </c>
      <c r="J1448" s="19">
        <v>7.2999999999999995E-2</v>
      </c>
      <c r="K1448" s="18">
        <v>81877</v>
      </c>
      <c r="L1448" s="18">
        <v>0.89800000000000002</v>
      </c>
      <c r="M1448" s="18">
        <f t="shared" si="11"/>
        <v>0</v>
      </c>
      <c r="N1448" s="9"/>
      <c r="O1448" s="3"/>
      <c r="P1448" s="3"/>
      <c r="Q1448" s="3"/>
      <c r="R1448" s="3"/>
      <c r="S1448" s="3"/>
      <c r="T1448" s="3"/>
      <c r="U1448" s="3"/>
      <c r="V1448" s="3"/>
      <c r="W1448" s="3"/>
      <c r="X1448" s="3"/>
    </row>
    <row r="1449" spans="1:24" ht="15" x14ac:dyDescent="0.25">
      <c r="A1449" s="14" t="s">
        <v>161</v>
      </c>
      <c r="B1449" s="14" t="s">
        <v>173</v>
      </c>
      <c r="C1449" s="16" t="s">
        <v>119</v>
      </c>
      <c r="D1449" s="18">
        <v>1.0999999999999999E-2</v>
      </c>
      <c r="E1449" s="18">
        <v>5.0000000000000001E-3</v>
      </c>
      <c r="F1449" s="18">
        <v>78</v>
      </c>
      <c r="G1449" s="18">
        <v>67</v>
      </c>
      <c r="H1449" s="18">
        <v>0.151</v>
      </c>
      <c r="I1449" s="18">
        <v>0.67900000000000005</v>
      </c>
      <c r="J1449" s="18">
        <v>0.17</v>
      </c>
      <c r="K1449" s="18">
        <v>1346810</v>
      </c>
      <c r="L1449" s="18">
        <v>0.68600000000000005</v>
      </c>
      <c r="M1449" s="18">
        <f t="shared" si="11"/>
        <v>0</v>
      </c>
      <c r="N1449" s="9"/>
      <c r="O1449" s="3"/>
      <c r="P1449" s="3"/>
      <c r="Q1449" s="3"/>
      <c r="R1449" s="3"/>
      <c r="S1449" s="3"/>
      <c r="T1449" s="3"/>
      <c r="U1449" s="3"/>
      <c r="V1449" s="3"/>
      <c r="W1449" s="3"/>
      <c r="X1449" s="3"/>
    </row>
    <row r="1450" spans="1:24" ht="15" x14ac:dyDescent="0.25">
      <c r="A1450" s="14" t="s">
        <v>161</v>
      </c>
      <c r="B1450" s="14" t="s">
        <v>194</v>
      </c>
      <c r="C1450" s="16" t="s">
        <v>119</v>
      </c>
      <c r="D1450" s="18">
        <v>1.0999999999999999E-2</v>
      </c>
      <c r="E1450" s="18">
        <v>1.2E-2</v>
      </c>
      <c r="F1450" s="18">
        <v>77</v>
      </c>
      <c r="G1450" s="18">
        <v>72</v>
      </c>
      <c r="H1450" s="18">
        <v>0.192</v>
      </c>
      <c r="I1450" s="18">
        <v>0.69399999999999995</v>
      </c>
      <c r="J1450" s="18">
        <v>0.113</v>
      </c>
      <c r="K1450" s="18">
        <v>2093801</v>
      </c>
      <c r="L1450" s="18">
        <v>0.57399999999999995</v>
      </c>
      <c r="M1450" s="18">
        <f t="shared" si="11"/>
        <v>0</v>
      </c>
      <c r="N1450" s="9"/>
      <c r="O1450" s="3"/>
      <c r="P1450" s="3"/>
      <c r="Q1450" s="3"/>
      <c r="R1450" s="3"/>
      <c r="S1450" s="3"/>
      <c r="T1450" s="3"/>
      <c r="U1450" s="3"/>
      <c r="V1450" s="3"/>
      <c r="W1450" s="3"/>
      <c r="X1450" s="3"/>
    </row>
    <row r="1451" spans="1:24" ht="15" x14ac:dyDescent="0.25">
      <c r="A1451" s="14" t="s">
        <v>161</v>
      </c>
      <c r="B1451" s="14" t="s">
        <v>175</v>
      </c>
      <c r="C1451" s="16" t="s">
        <v>119</v>
      </c>
      <c r="D1451" s="18">
        <v>1.0999999999999999E-2</v>
      </c>
      <c r="E1451" s="18">
        <v>3.0000000000000001E-3</v>
      </c>
      <c r="F1451" s="18">
        <v>83</v>
      </c>
      <c r="G1451" s="18">
        <v>76</v>
      </c>
      <c r="H1451" s="18">
        <v>0.17199999999999999</v>
      </c>
      <c r="I1451" s="18">
        <v>0.66700000000000004</v>
      </c>
      <c r="J1451" s="18">
        <v>0.161</v>
      </c>
      <c r="K1451" s="18">
        <v>5266268</v>
      </c>
      <c r="L1451" s="18">
        <v>0.83</v>
      </c>
      <c r="M1451" s="18">
        <f t="shared" si="11"/>
        <v>0</v>
      </c>
      <c r="N1451" s="9"/>
      <c r="O1451" s="3"/>
      <c r="P1451" s="3"/>
      <c r="Q1451" s="3"/>
      <c r="R1451" s="3"/>
      <c r="S1451" s="3"/>
      <c r="T1451" s="3"/>
      <c r="U1451" s="3"/>
      <c r="V1451" s="3"/>
      <c r="W1451" s="3"/>
      <c r="X1451" s="3"/>
    </row>
    <row r="1452" spans="1:24" ht="15" x14ac:dyDescent="0.25">
      <c r="A1452" s="14" t="s">
        <v>161</v>
      </c>
      <c r="B1452" s="14" t="s">
        <v>193</v>
      </c>
      <c r="C1452" s="16" t="s">
        <v>119</v>
      </c>
      <c r="D1452" s="18">
        <v>1.0999999999999999E-2</v>
      </c>
      <c r="E1452" s="18">
        <v>4.0000000000000001E-3</v>
      </c>
      <c r="F1452" s="18">
        <v>82</v>
      </c>
      <c r="G1452" s="18">
        <v>78</v>
      </c>
      <c r="H1452" s="18">
        <v>0.183</v>
      </c>
      <c r="I1452" s="18">
        <v>0.67500000000000004</v>
      </c>
      <c r="J1452" s="18">
        <v>0.14199999999999999</v>
      </c>
      <c r="K1452" s="18">
        <v>16346101</v>
      </c>
      <c r="L1452" s="18">
        <v>0.83599999999999997</v>
      </c>
      <c r="M1452" s="18">
        <f t="shared" si="11"/>
        <v>0</v>
      </c>
      <c r="N1452" s="9"/>
      <c r="O1452" s="3"/>
      <c r="P1452" s="3"/>
      <c r="Q1452" s="3"/>
      <c r="R1452" s="3"/>
      <c r="S1452" s="3"/>
      <c r="T1452" s="3"/>
      <c r="U1452" s="3"/>
      <c r="V1452" s="3"/>
      <c r="W1452" s="3"/>
      <c r="X1452" s="3"/>
    </row>
    <row r="1453" spans="1:24" ht="15" x14ac:dyDescent="0.25">
      <c r="A1453" s="14" t="s">
        <v>161</v>
      </c>
      <c r="B1453" s="14" t="s">
        <v>204</v>
      </c>
      <c r="C1453" s="16" t="s">
        <v>119</v>
      </c>
      <c r="D1453" s="18">
        <v>1.0999999999999999E-2</v>
      </c>
      <c r="E1453" s="18">
        <v>5.0000000000000001E-3</v>
      </c>
      <c r="F1453" s="18">
        <v>84</v>
      </c>
      <c r="G1453" s="18">
        <v>78</v>
      </c>
      <c r="H1453" s="18">
        <v>0.14499999999999999</v>
      </c>
      <c r="I1453" s="18">
        <v>0.68700000000000006</v>
      </c>
      <c r="J1453" s="18">
        <v>0.16800000000000001</v>
      </c>
      <c r="K1453" s="18">
        <v>44397319</v>
      </c>
      <c r="L1453" s="18">
        <v>0.77500000000000002</v>
      </c>
      <c r="M1453" s="18">
        <f t="shared" si="11"/>
        <v>0</v>
      </c>
      <c r="N1453" s="9"/>
      <c r="O1453" s="3"/>
      <c r="P1453" s="3"/>
      <c r="Q1453" s="3"/>
      <c r="R1453" s="3"/>
      <c r="S1453" s="3"/>
      <c r="T1453" s="3"/>
      <c r="U1453" s="3"/>
      <c r="V1453" s="3"/>
      <c r="W1453" s="3"/>
      <c r="X1453" s="3"/>
    </row>
    <row r="1454" spans="1:24" ht="15" x14ac:dyDescent="0.25">
      <c r="A1454" s="14" t="s">
        <v>161</v>
      </c>
      <c r="B1454" s="14" t="s">
        <v>190</v>
      </c>
      <c r="C1454" s="16" t="s">
        <v>119</v>
      </c>
      <c r="D1454" s="18">
        <v>1.2E-2</v>
      </c>
      <c r="E1454" s="18">
        <v>1.7999999999999999E-2</v>
      </c>
      <c r="F1454" s="18">
        <v>72</v>
      </c>
      <c r="G1454" s="18">
        <v>64</v>
      </c>
      <c r="H1454" s="18">
        <v>0.182</v>
      </c>
      <c r="I1454" s="18">
        <v>0.70499999999999996</v>
      </c>
      <c r="J1454" s="18">
        <v>0.113</v>
      </c>
      <c r="K1454" s="18">
        <v>3585209</v>
      </c>
      <c r="L1454" s="18">
        <v>0.45200000000000001</v>
      </c>
      <c r="M1454" s="18">
        <f t="shared" si="11"/>
        <v>0</v>
      </c>
      <c r="N1454" s="9"/>
      <c r="O1454" s="3"/>
      <c r="P1454" s="3"/>
      <c r="Q1454" s="3"/>
      <c r="R1454" s="3"/>
      <c r="S1454" s="3"/>
      <c r="T1454" s="3"/>
      <c r="U1454" s="3"/>
      <c r="V1454" s="3"/>
      <c r="W1454" s="3"/>
      <c r="X1454" s="3"/>
    </row>
    <row r="1455" spans="1:24" ht="15" x14ac:dyDescent="0.25">
      <c r="A1455" s="14" t="s">
        <v>161</v>
      </c>
      <c r="B1455" s="14" t="s">
        <v>172</v>
      </c>
      <c r="C1455" s="16" t="s">
        <v>119</v>
      </c>
      <c r="D1455" s="18">
        <v>1.2E-2</v>
      </c>
      <c r="E1455" s="18">
        <v>4.0000000000000001E-3</v>
      </c>
      <c r="F1455" s="18">
        <v>80</v>
      </c>
      <c r="G1455" s="18">
        <v>76</v>
      </c>
      <c r="H1455" s="18">
        <v>0.186</v>
      </c>
      <c r="I1455" s="18">
        <v>0.66</v>
      </c>
      <c r="J1455" s="18">
        <v>0.154</v>
      </c>
      <c r="K1455" s="18">
        <v>5437272</v>
      </c>
      <c r="L1455" s="18">
        <v>0.86099999999999999</v>
      </c>
      <c r="M1455" s="18">
        <f t="shared" si="11"/>
        <v>0</v>
      </c>
      <c r="N1455" s="9"/>
      <c r="O1455" s="3"/>
      <c r="P1455" s="3"/>
      <c r="Q1455" s="3"/>
      <c r="R1455" s="3"/>
      <c r="S1455" s="3"/>
      <c r="T1455" s="3"/>
      <c r="U1455" s="3"/>
      <c r="V1455" s="3"/>
      <c r="W1455" s="3"/>
      <c r="X1455" s="3"/>
    </row>
    <row r="1456" spans="1:24" ht="15" x14ac:dyDescent="0.25">
      <c r="A1456" s="14" t="s">
        <v>161</v>
      </c>
      <c r="B1456" s="14" t="s">
        <v>170</v>
      </c>
      <c r="C1456" s="16" t="s">
        <v>119</v>
      </c>
      <c r="D1456" s="18">
        <v>1.2E-2</v>
      </c>
      <c r="E1456" s="18">
        <v>4.0000000000000001E-3</v>
      </c>
      <c r="F1456" s="18">
        <v>81</v>
      </c>
      <c r="G1456" s="18">
        <v>77</v>
      </c>
      <c r="H1456" s="18">
        <v>0.19500000000000001</v>
      </c>
      <c r="I1456" s="18">
        <v>0.69699999999999995</v>
      </c>
      <c r="J1456" s="18">
        <v>0.109</v>
      </c>
      <c r="K1456" s="18">
        <v>1048314</v>
      </c>
      <c r="L1456" s="18">
        <v>0.68100000000000005</v>
      </c>
      <c r="M1456" s="18">
        <f t="shared" si="11"/>
        <v>0</v>
      </c>
      <c r="N1456" s="9"/>
      <c r="O1456" s="3"/>
      <c r="P1456" s="3"/>
      <c r="Q1456" s="3"/>
      <c r="R1456" s="3"/>
      <c r="S1456" s="3"/>
      <c r="T1456" s="3"/>
      <c r="U1456" s="3"/>
      <c r="V1456" s="3"/>
      <c r="W1456" s="3"/>
      <c r="X1456" s="3"/>
    </row>
    <row r="1457" spans="1:24" ht="15" x14ac:dyDescent="0.25">
      <c r="A1457" s="14" t="s">
        <v>161</v>
      </c>
      <c r="B1457" s="14" t="s">
        <v>209</v>
      </c>
      <c r="C1457" s="16" t="s">
        <v>119</v>
      </c>
      <c r="D1457" s="18">
        <v>1.2E-2</v>
      </c>
      <c r="E1457" s="18">
        <v>5.0000000000000001E-3</v>
      </c>
      <c r="F1457" s="18">
        <v>81</v>
      </c>
      <c r="G1457" s="18">
        <v>77</v>
      </c>
      <c r="H1457" s="18">
        <v>0.17799999999999999</v>
      </c>
      <c r="I1457" s="18">
        <v>0.66200000000000003</v>
      </c>
      <c r="J1457" s="18">
        <v>0.16</v>
      </c>
      <c r="K1457" s="18">
        <v>60846820</v>
      </c>
      <c r="L1457" s="18">
        <v>0.80200000000000005</v>
      </c>
      <c r="M1457" s="18">
        <f t="shared" si="11"/>
        <v>1</v>
      </c>
      <c r="N1457" s="9"/>
      <c r="O1457" s="3"/>
      <c r="P1457" s="3"/>
      <c r="Q1457" s="3"/>
      <c r="R1457" s="3"/>
      <c r="S1457" s="3"/>
      <c r="T1457" s="3"/>
      <c r="U1457" s="3"/>
      <c r="V1457" s="3"/>
      <c r="W1457" s="3"/>
      <c r="X1457" s="3"/>
    </row>
    <row r="1458" spans="1:24" ht="15" x14ac:dyDescent="0.25">
      <c r="A1458" s="14" t="s">
        <v>161</v>
      </c>
      <c r="B1458" s="14" t="s">
        <v>188</v>
      </c>
      <c r="C1458" s="16" t="s">
        <v>119</v>
      </c>
      <c r="D1458" s="18">
        <v>1.2E-2</v>
      </c>
      <c r="E1458" s="18">
        <v>3.0000000000000001E-3</v>
      </c>
      <c r="F1458" s="18">
        <v>82</v>
      </c>
      <c r="G1458" s="18">
        <v>77</v>
      </c>
      <c r="H1458" s="18">
        <v>0.184</v>
      </c>
      <c r="I1458" s="18">
        <v>0.67200000000000004</v>
      </c>
      <c r="J1458" s="18">
        <v>0.14399999999999999</v>
      </c>
      <c r="K1458" s="18">
        <v>472637</v>
      </c>
      <c r="L1458" s="18">
        <v>0.87</v>
      </c>
      <c r="M1458" s="18">
        <f t="shared" si="11"/>
        <v>0</v>
      </c>
      <c r="N1458" s="9"/>
      <c r="O1458" s="3"/>
      <c r="P1458" s="3"/>
      <c r="Q1458" s="3"/>
      <c r="R1458" s="3"/>
      <c r="S1458" s="3"/>
      <c r="T1458" s="3"/>
      <c r="U1458" s="3"/>
      <c r="V1458" s="3"/>
      <c r="W1458" s="3"/>
      <c r="X1458" s="3"/>
    </row>
    <row r="1459" spans="1:24" ht="15" x14ac:dyDescent="0.25">
      <c r="A1459" s="14" t="s">
        <v>161</v>
      </c>
      <c r="B1459" s="14" t="s">
        <v>166</v>
      </c>
      <c r="C1459" s="16" t="s">
        <v>119</v>
      </c>
      <c r="D1459" s="18">
        <v>1.2E-2</v>
      </c>
      <c r="E1459" s="18">
        <v>4.0000000000000001E-3</v>
      </c>
      <c r="F1459" s="18">
        <v>82</v>
      </c>
      <c r="G1459" s="18">
        <v>77</v>
      </c>
      <c r="H1459" s="18">
        <v>0.17</v>
      </c>
      <c r="I1459" s="18">
        <v>0.65800000000000003</v>
      </c>
      <c r="J1459" s="18">
        <v>0.17199999999999999</v>
      </c>
      <c r="K1459" s="18">
        <v>10547958</v>
      </c>
      <c r="L1459" s="18">
        <v>0.97399999999999998</v>
      </c>
      <c r="M1459" s="18">
        <f t="shared" si="11"/>
        <v>0</v>
      </c>
      <c r="N1459" s="9"/>
      <c r="O1459" s="3"/>
      <c r="P1459" s="3"/>
      <c r="Q1459" s="3"/>
      <c r="R1459" s="3"/>
      <c r="S1459" s="3"/>
      <c r="T1459" s="3"/>
      <c r="U1459" s="3"/>
      <c r="V1459" s="3"/>
      <c r="W1459" s="3"/>
      <c r="X1459" s="3"/>
    </row>
    <row r="1460" spans="1:24" ht="15" x14ac:dyDescent="0.25">
      <c r="A1460" s="14" t="s">
        <v>161</v>
      </c>
      <c r="B1460" s="14" t="s">
        <v>205</v>
      </c>
      <c r="C1460" s="16" t="s">
        <v>119</v>
      </c>
      <c r="D1460" s="18">
        <v>1.2E-2</v>
      </c>
      <c r="E1460" s="18">
        <v>3.0000000000000001E-3</v>
      </c>
      <c r="F1460" s="18">
        <v>83</v>
      </c>
      <c r="G1460" s="18">
        <v>79</v>
      </c>
      <c r="H1460" s="18">
        <v>0.17199999999999999</v>
      </c>
      <c r="I1460" s="18">
        <v>0.65500000000000003</v>
      </c>
      <c r="J1460" s="18">
        <v>0.17399999999999999</v>
      </c>
      <c r="K1460" s="18">
        <v>9080505</v>
      </c>
      <c r="L1460" s="18">
        <v>0.84399999999999997</v>
      </c>
      <c r="M1460" s="18">
        <f t="shared" si="11"/>
        <v>0</v>
      </c>
      <c r="N1460" s="9"/>
      <c r="O1460" s="3"/>
      <c r="P1460" s="3"/>
      <c r="Q1460" s="3"/>
      <c r="R1460" s="3"/>
      <c r="S1460" s="3"/>
      <c r="T1460" s="3"/>
      <c r="U1460" s="3"/>
      <c r="V1460" s="3"/>
      <c r="W1460" s="3"/>
      <c r="X1460" s="3"/>
    </row>
    <row r="1461" spans="1:24" ht="15" x14ac:dyDescent="0.25">
      <c r="A1461" s="14" t="s">
        <v>161</v>
      </c>
      <c r="B1461" s="14" t="s">
        <v>192</v>
      </c>
      <c r="C1461" s="16" t="s">
        <v>119</v>
      </c>
      <c r="D1461" s="18">
        <v>1.2999999999999999E-2</v>
      </c>
      <c r="E1461" s="18">
        <v>8.9999999999999993E-3</v>
      </c>
      <c r="F1461" s="18">
        <v>76</v>
      </c>
      <c r="G1461" s="18">
        <v>71</v>
      </c>
      <c r="H1461" s="18">
        <v>0.2</v>
      </c>
      <c r="I1461" s="18">
        <v>0.67100000000000004</v>
      </c>
      <c r="J1461" s="18">
        <v>0.129</v>
      </c>
      <c r="K1461" s="18">
        <v>616854</v>
      </c>
      <c r="L1461" s="18">
        <v>0.624</v>
      </c>
      <c r="M1461" s="18">
        <f t="shared" si="11"/>
        <v>0</v>
      </c>
      <c r="N1461" s="9"/>
      <c r="O1461" s="3"/>
      <c r="P1461" s="3"/>
      <c r="Q1461" s="3"/>
      <c r="R1461" s="3"/>
      <c r="S1461" s="3"/>
      <c r="T1461" s="3"/>
      <c r="U1461" s="3"/>
      <c r="V1461" s="3"/>
      <c r="W1461" s="3"/>
      <c r="X1461" s="3"/>
    </row>
    <row r="1462" spans="1:24" ht="15" x14ac:dyDescent="0.25">
      <c r="A1462" s="14" t="s">
        <v>161</v>
      </c>
      <c r="B1462" s="14" t="s">
        <v>176</v>
      </c>
      <c r="C1462" s="16" t="s">
        <v>119</v>
      </c>
      <c r="D1462" s="18">
        <v>1.2999999999999999E-2</v>
      </c>
      <c r="E1462" s="18">
        <v>4.0000000000000001E-3</v>
      </c>
      <c r="F1462" s="18">
        <v>85</v>
      </c>
      <c r="G1462" s="18">
        <v>77</v>
      </c>
      <c r="H1462" s="18">
        <v>0.185</v>
      </c>
      <c r="I1462" s="18">
        <v>0.65100000000000002</v>
      </c>
      <c r="J1462" s="18">
        <v>0.16500000000000001</v>
      </c>
      <c r="K1462" s="18">
        <v>63617975</v>
      </c>
      <c r="L1462" s="18">
        <v>0.77400000000000002</v>
      </c>
      <c r="M1462" s="18">
        <f t="shared" si="11"/>
        <v>1</v>
      </c>
      <c r="N1462" s="9"/>
      <c r="O1462" s="3"/>
      <c r="P1462" s="3"/>
      <c r="Q1462" s="3"/>
      <c r="R1462" s="3"/>
      <c r="S1462" s="3"/>
      <c r="T1462" s="3"/>
      <c r="U1462" s="3"/>
      <c r="V1462" s="3"/>
      <c r="W1462" s="3"/>
      <c r="X1462" s="3"/>
    </row>
    <row r="1463" spans="1:24" ht="15" x14ac:dyDescent="0.25">
      <c r="A1463" s="14" t="s">
        <v>161</v>
      </c>
      <c r="B1463" s="14" t="s">
        <v>195</v>
      </c>
      <c r="C1463" s="16" t="s">
        <v>119</v>
      </c>
      <c r="D1463" s="18">
        <v>1.2999999999999999E-2</v>
      </c>
      <c r="E1463" s="18">
        <v>3.0000000000000001E-3</v>
      </c>
      <c r="F1463" s="18">
        <v>83</v>
      </c>
      <c r="G1463" s="18">
        <v>78</v>
      </c>
      <c r="H1463" s="18">
        <v>0.19500000000000001</v>
      </c>
      <c r="I1463" s="18">
        <v>0.65800000000000003</v>
      </c>
      <c r="J1463" s="18">
        <v>0.14699999999999999</v>
      </c>
      <c r="K1463" s="18">
        <v>4660677</v>
      </c>
      <c r="L1463" s="18">
        <v>0.77900000000000003</v>
      </c>
      <c r="M1463" s="18">
        <f t="shared" si="11"/>
        <v>0</v>
      </c>
      <c r="N1463" s="9"/>
      <c r="O1463" s="3"/>
      <c r="P1463" s="3"/>
      <c r="Q1463" s="3"/>
      <c r="R1463" s="3"/>
      <c r="S1463" s="3"/>
      <c r="T1463" s="3"/>
      <c r="U1463" s="3"/>
      <c r="V1463" s="3"/>
      <c r="W1463" s="3"/>
      <c r="X1463" s="3"/>
    </row>
    <row r="1464" spans="1:24" ht="15" x14ac:dyDescent="0.25">
      <c r="A1464" s="14" t="s">
        <v>161</v>
      </c>
      <c r="B1464" s="14" t="s">
        <v>162</v>
      </c>
      <c r="C1464" s="16" t="s">
        <v>119</v>
      </c>
      <c r="D1464" s="18">
        <v>1.4E-2</v>
      </c>
      <c r="E1464" s="18">
        <v>1.7000000000000001E-2</v>
      </c>
      <c r="F1464" s="18">
        <v>80</v>
      </c>
      <c r="G1464" s="18">
        <v>73</v>
      </c>
      <c r="H1464" s="18">
        <v>0.25800000000000001</v>
      </c>
      <c r="I1464" s="18">
        <v>0.65400000000000003</v>
      </c>
      <c r="J1464" s="18">
        <v>8.8999999999999996E-2</v>
      </c>
      <c r="K1464" s="18">
        <v>2968028</v>
      </c>
      <c r="L1464" s="18">
        <v>0.47799999999999998</v>
      </c>
      <c r="M1464" s="18">
        <f t="shared" si="11"/>
        <v>0</v>
      </c>
      <c r="N1464" s="9"/>
      <c r="O1464" s="3"/>
      <c r="P1464" s="3"/>
      <c r="Q1464" s="3"/>
      <c r="R1464" s="3"/>
      <c r="S1464" s="3"/>
      <c r="T1464" s="3"/>
      <c r="U1464" s="3"/>
      <c r="V1464" s="3"/>
      <c r="W1464" s="3"/>
      <c r="X1464" s="3"/>
    </row>
    <row r="1465" spans="1:24" ht="15" x14ac:dyDescent="0.25">
      <c r="A1465" s="14" t="s">
        <v>161</v>
      </c>
      <c r="B1465" s="14" t="s">
        <v>181</v>
      </c>
      <c r="C1465" s="16" t="s">
        <v>119</v>
      </c>
      <c r="D1465" s="18">
        <v>1.4999999999999999E-2</v>
      </c>
      <c r="E1465" s="18">
        <v>4.0000000000000001E-3</v>
      </c>
      <c r="F1465" s="18">
        <v>82</v>
      </c>
      <c r="G1465" s="18">
        <v>77</v>
      </c>
      <c r="H1465" s="18">
        <v>0.20599999999999999</v>
      </c>
      <c r="I1465" s="18">
        <v>0.68300000000000005</v>
      </c>
      <c r="J1465" s="18">
        <v>0.111</v>
      </c>
      <c r="K1465" s="18">
        <v>4274137</v>
      </c>
      <c r="L1465" s="18">
        <v>0.60799999999999998</v>
      </c>
      <c r="M1465" s="18">
        <f t="shared" si="11"/>
        <v>0</v>
      </c>
      <c r="N1465" s="9"/>
      <c r="O1465" s="3"/>
      <c r="P1465" s="3"/>
      <c r="Q1465" s="3"/>
      <c r="R1465" s="3"/>
      <c r="S1465" s="3"/>
      <c r="T1465" s="3"/>
      <c r="U1465" s="3"/>
      <c r="V1465" s="3"/>
      <c r="W1465" s="3"/>
      <c r="X1465" s="3"/>
    </row>
    <row r="1466" spans="1:24" ht="15" x14ac:dyDescent="0.25">
      <c r="A1466" s="14" t="s">
        <v>161</v>
      </c>
      <c r="B1466" s="14" t="s">
        <v>180</v>
      </c>
      <c r="C1466" s="16" t="s">
        <v>119</v>
      </c>
      <c r="D1466" s="18">
        <v>1.4999999999999999E-2</v>
      </c>
      <c r="E1466" s="18">
        <v>2E-3</v>
      </c>
      <c r="F1466" s="18">
        <v>83</v>
      </c>
      <c r="G1466" s="18">
        <v>80</v>
      </c>
      <c r="H1466" s="18">
        <v>0.218</v>
      </c>
      <c r="I1466" s="18">
        <v>0.66400000000000003</v>
      </c>
      <c r="J1466" s="18">
        <v>0.11799999999999999</v>
      </c>
      <c r="K1466" s="18">
        <v>303782</v>
      </c>
      <c r="L1466" s="18">
        <v>0.93200000000000005</v>
      </c>
      <c r="M1466" s="18">
        <f t="shared" si="11"/>
        <v>0</v>
      </c>
      <c r="N1466" s="9"/>
      <c r="O1466" s="3"/>
      <c r="P1466" s="3"/>
      <c r="Q1466" s="3"/>
      <c r="R1466" s="3"/>
      <c r="S1466" s="3"/>
      <c r="T1466" s="3"/>
      <c r="U1466" s="3"/>
      <c r="V1466" s="3"/>
      <c r="W1466" s="3"/>
      <c r="X1466" s="3"/>
    </row>
    <row r="1467" spans="1:24" ht="15" x14ac:dyDescent="0.25">
      <c r="A1467" s="14" t="s">
        <v>161</v>
      </c>
      <c r="B1467" s="14" t="s">
        <v>184</v>
      </c>
      <c r="C1467" s="16" t="s">
        <v>119</v>
      </c>
      <c r="D1467" s="18">
        <v>1.9E-2</v>
      </c>
      <c r="E1467" s="19">
        <v>3.2000000000000001E-2</v>
      </c>
      <c r="F1467" s="18">
        <v>71</v>
      </c>
      <c r="G1467" s="18">
        <v>67</v>
      </c>
      <c r="H1467" s="19">
        <v>0.30299999999999999</v>
      </c>
      <c r="I1467" s="19">
        <v>0.623</v>
      </c>
      <c r="J1467" s="19">
        <v>7.2999999999999995E-2</v>
      </c>
      <c r="K1467" s="18">
        <v>1719536</v>
      </c>
      <c r="L1467" s="19">
        <v>0.56100000000000005</v>
      </c>
      <c r="M1467" s="18">
        <f t="shared" si="11"/>
        <v>0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</row>
    <row r="1468" spans="1:24" ht="15" x14ac:dyDescent="0.25">
      <c r="A1468" s="14" t="s">
        <v>161</v>
      </c>
      <c r="B1468" s="14" t="s">
        <v>207</v>
      </c>
      <c r="C1468" s="16" t="s">
        <v>119</v>
      </c>
      <c r="D1468" s="18">
        <v>1.9E-2</v>
      </c>
      <c r="E1468" s="18">
        <v>2.4E-2</v>
      </c>
      <c r="F1468" s="18">
        <v>76</v>
      </c>
      <c r="G1468" s="18">
        <v>69</v>
      </c>
      <c r="H1468" s="18">
        <v>0.28100000000000003</v>
      </c>
      <c r="I1468" s="18">
        <v>0.65200000000000002</v>
      </c>
      <c r="J1468" s="18">
        <v>6.7000000000000004E-2</v>
      </c>
      <c r="K1468" s="18">
        <v>68626337</v>
      </c>
      <c r="L1468" s="18">
        <v>0.68400000000000005</v>
      </c>
      <c r="M1468" s="18">
        <f t="shared" si="11"/>
        <v>1</v>
      </c>
      <c r="N1468" s="9"/>
      <c r="O1468" s="3"/>
      <c r="P1468" s="3"/>
      <c r="Q1468" s="3"/>
      <c r="R1468" s="3"/>
      <c r="S1468" s="3"/>
      <c r="T1468" s="3"/>
      <c r="U1468" s="3"/>
      <c r="V1468" s="3"/>
      <c r="W1468" s="3"/>
      <c r="X1468" s="3"/>
    </row>
    <row r="1469" spans="1:24" ht="15" x14ac:dyDescent="0.25">
      <c r="A1469" s="14" t="s">
        <v>161</v>
      </c>
      <c r="B1469" s="14" t="s">
        <v>191</v>
      </c>
      <c r="C1469" s="16" t="s">
        <v>120</v>
      </c>
      <c r="D1469" s="19">
        <v>2.1999999999999999E-2</v>
      </c>
      <c r="E1469" s="18">
        <v>4.0000000000000001E-3</v>
      </c>
      <c r="F1469" s="19">
        <v>71.105000000000004</v>
      </c>
      <c r="G1469" s="19">
        <v>66.415000000000006</v>
      </c>
      <c r="H1469" s="19">
        <v>0.30299999999999999</v>
      </c>
      <c r="I1469" s="19">
        <v>0.623</v>
      </c>
      <c r="J1469" s="19">
        <v>7.2999999999999995E-2</v>
      </c>
      <c r="K1469" s="18">
        <v>35013</v>
      </c>
      <c r="L1469" s="18">
        <v>1</v>
      </c>
      <c r="M1469" s="18">
        <f t="shared" si="11"/>
        <v>0</v>
      </c>
      <c r="N1469" s="9"/>
      <c r="O1469" s="3"/>
      <c r="P1469" s="3"/>
      <c r="Q1469" s="3"/>
      <c r="R1469" s="3"/>
      <c r="S1469" s="3"/>
      <c r="T1469" s="3"/>
      <c r="U1469" s="3"/>
      <c r="V1469" s="3"/>
      <c r="W1469" s="3"/>
      <c r="X1469" s="3"/>
    </row>
    <row r="1470" spans="1:24" ht="15" x14ac:dyDescent="0.25">
      <c r="A1470" s="14" t="s">
        <v>161</v>
      </c>
      <c r="B1470" s="14" t="s">
        <v>167</v>
      </c>
      <c r="C1470" s="16" t="s">
        <v>120</v>
      </c>
      <c r="D1470" s="18">
        <v>8.0000000000000002E-3</v>
      </c>
      <c r="E1470" s="18">
        <v>7.0000000000000001E-3</v>
      </c>
      <c r="F1470" s="18">
        <v>78</v>
      </c>
      <c r="G1470" s="18">
        <v>73</v>
      </c>
      <c r="H1470" s="18">
        <v>0.184</v>
      </c>
      <c r="I1470" s="18">
        <v>0.67600000000000005</v>
      </c>
      <c r="J1470" s="18">
        <v>0.14000000000000001</v>
      </c>
      <c r="K1470" s="18">
        <v>3868665</v>
      </c>
      <c r="L1470" s="18">
        <v>0.39200000000000002</v>
      </c>
      <c r="M1470" s="18">
        <f t="shared" si="11"/>
        <v>0</v>
      </c>
      <c r="N1470" s="9"/>
      <c r="O1470" s="3"/>
      <c r="P1470" s="3"/>
      <c r="Q1470" s="3"/>
      <c r="R1470" s="3"/>
      <c r="S1470" s="3"/>
      <c r="T1470" s="3"/>
      <c r="U1470" s="3"/>
      <c r="V1470" s="3"/>
      <c r="W1470" s="3"/>
      <c r="X1470" s="3"/>
    </row>
    <row r="1471" spans="1:24" ht="15" x14ac:dyDescent="0.25">
      <c r="A1471" s="14" t="s">
        <v>161</v>
      </c>
      <c r="B1471" s="14" t="s">
        <v>177</v>
      </c>
      <c r="C1471" s="16" t="s">
        <v>120</v>
      </c>
      <c r="D1471" s="18">
        <v>8.0000000000000002E-3</v>
      </c>
      <c r="E1471" s="18">
        <v>4.0000000000000001E-3</v>
      </c>
      <c r="F1471" s="18">
        <v>82</v>
      </c>
      <c r="G1471" s="18">
        <v>77</v>
      </c>
      <c r="H1471" s="18">
        <v>0.13900000000000001</v>
      </c>
      <c r="I1471" s="18">
        <v>0.66200000000000003</v>
      </c>
      <c r="J1471" s="18">
        <v>0.19800000000000001</v>
      </c>
      <c r="K1471" s="18">
        <v>82266372</v>
      </c>
      <c r="L1471" s="18">
        <v>0.73699999999999999</v>
      </c>
      <c r="M1471" s="18">
        <f t="shared" si="11"/>
        <v>1</v>
      </c>
      <c r="N1471" s="9"/>
      <c r="O1471" s="3"/>
      <c r="P1471" s="3"/>
      <c r="Q1471" s="3"/>
      <c r="R1471" s="3"/>
      <c r="S1471" s="3"/>
      <c r="T1471" s="3"/>
      <c r="U1471" s="3"/>
      <c r="V1471" s="3"/>
      <c r="W1471" s="3"/>
      <c r="X1471" s="3"/>
    </row>
    <row r="1472" spans="1:24" ht="15" x14ac:dyDescent="0.25">
      <c r="A1472" s="14" t="s">
        <v>161</v>
      </c>
      <c r="B1472" s="14" t="s">
        <v>201</v>
      </c>
      <c r="C1472" s="16" t="s">
        <v>120</v>
      </c>
      <c r="D1472" s="18">
        <v>8.9999999999999993E-3</v>
      </c>
      <c r="E1472" s="18">
        <v>7.0000000000000001E-3</v>
      </c>
      <c r="F1472" s="18">
        <v>76</v>
      </c>
      <c r="G1472" s="18">
        <v>71</v>
      </c>
      <c r="H1472" s="18">
        <v>0.17599999999999999</v>
      </c>
      <c r="I1472" s="18">
        <v>0.68600000000000005</v>
      </c>
      <c r="J1472" s="18">
        <v>0.13900000000000001</v>
      </c>
      <c r="K1472" s="18">
        <v>7381579</v>
      </c>
      <c r="L1472" s="18">
        <v>0.55100000000000005</v>
      </c>
      <c r="M1472" s="18">
        <f t="shared" si="11"/>
        <v>0</v>
      </c>
      <c r="N1472" s="9"/>
      <c r="O1472" s="3"/>
      <c r="P1472" s="3"/>
      <c r="Q1472" s="3"/>
      <c r="R1472" s="3"/>
      <c r="S1472" s="3"/>
      <c r="T1472" s="3"/>
      <c r="U1472" s="3"/>
      <c r="V1472" s="3"/>
      <c r="W1472" s="3"/>
      <c r="X1472" s="3"/>
    </row>
    <row r="1473" spans="1:24" ht="15" x14ac:dyDescent="0.25">
      <c r="A1473" s="14" t="s">
        <v>161</v>
      </c>
      <c r="B1473" s="14" t="s">
        <v>169</v>
      </c>
      <c r="C1473" s="16" t="s">
        <v>120</v>
      </c>
      <c r="D1473" s="18">
        <v>8.9999999999999993E-3</v>
      </c>
      <c r="E1473" s="18">
        <v>5.0000000000000001E-3</v>
      </c>
      <c r="F1473" s="18">
        <v>79</v>
      </c>
      <c r="G1473" s="18">
        <v>72</v>
      </c>
      <c r="H1473" s="18">
        <v>0.157</v>
      </c>
      <c r="I1473" s="18">
        <v>0.67</v>
      </c>
      <c r="J1473" s="18">
        <v>0.17299999999999999</v>
      </c>
      <c r="K1473" s="18">
        <v>4436000</v>
      </c>
      <c r="L1473" s="18">
        <v>0.56799999999999995</v>
      </c>
      <c r="M1473" s="18">
        <f t="shared" si="11"/>
        <v>0</v>
      </c>
      <c r="N1473" s="9"/>
      <c r="O1473" s="3"/>
      <c r="P1473" s="3"/>
      <c r="Q1473" s="3"/>
      <c r="R1473" s="3"/>
      <c r="S1473" s="3"/>
      <c r="T1473" s="3"/>
      <c r="U1473" s="3"/>
      <c r="V1473" s="3"/>
      <c r="W1473" s="3"/>
      <c r="X1473" s="3"/>
    </row>
    <row r="1474" spans="1:24" ht="15" x14ac:dyDescent="0.25">
      <c r="A1474" s="14" t="s">
        <v>161</v>
      </c>
      <c r="B1474" s="14" t="s">
        <v>164</v>
      </c>
      <c r="C1474" s="16" t="s">
        <v>120</v>
      </c>
      <c r="D1474" s="18">
        <v>8.9999999999999993E-3</v>
      </c>
      <c r="E1474" s="18">
        <v>4.0000000000000001E-3</v>
      </c>
      <c r="F1474" s="18">
        <v>83</v>
      </c>
      <c r="G1474" s="18">
        <v>77</v>
      </c>
      <c r="H1474" s="18">
        <v>0.155</v>
      </c>
      <c r="I1474" s="18">
        <v>0.67800000000000005</v>
      </c>
      <c r="J1474" s="18">
        <v>0.16700000000000001</v>
      </c>
      <c r="K1474" s="18">
        <v>8300788</v>
      </c>
      <c r="L1474" s="18">
        <v>0.65800000000000003</v>
      </c>
      <c r="M1474" s="18">
        <f t="shared" si="11"/>
        <v>0</v>
      </c>
      <c r="N1474" s="9"/>
      <c r="O1474" s="3"/>
      <c r="P1474" s="3"/>
      <c r="Q1474" s="3"/>
      <c r="R1474" s="3"/>
      <c r="S1474" s="3"/>
      <c r="T1474" s="3"/>
      <c r="U1474" s="3"/>
      <c r="V1474" s="3"/>
      <c r="W1474" s="3"/>
      <c r="X1474" s="3"/>
    </row>
    <row r="1475" spans="1:24" ht="15" x14ac:dyDescent="0.25">
      <c r="A1475" s="14" t="s">
        <v>161</v>
      </c>
      <c r="B1475" s="14" t="s">
        <v>189</v>
      </c>
      <c r="C1475" s="16" t="s">
        <v>120</v>
      </c>
      <c r="D1475" s="18">
        <v>8.9999999999999993E-3</v>
      </c>
      <c r="E1475" s="18">
        <v>6.0000000000000001E-3</v>
      </c>
      <c r="F1475" s="18">
        <v>82</v>
      </c>
      <c r="G1475" s="18">
        <v>78</v>
      </c>
      <c r="H1475" s="18">
        <v>0.16400000000000001</v>
      </c>
      <c r="I1475" s="18">
        <v>0.69799999999999995</v>
      </c>
      <c r="J1475" s="18">
        <v>0.13800000000000001</v>
      </c>
      <c r="K1475" s="18">
        <v>406724</v>
      </c>
      <c r="L1475" s="18">
        <v>0.94099999999999995</v>
      </c>
      <c r="M1475" s="18">
        <f t="shared" si="11"/>
        <v>0</v>
      </c>
      <c r="N1475" s="9"/>
      <c r="O1475" s="3"/>
      <c r="P1475" s="3"/>
      <c r="Q1475" s="3"/>
      <c r="R1475" s="3"/>
      <c r="S1475" s="3"/>
      <c r="T1475" s="3"/>
      <c r="U1475" s="3"/>
      <c r="V1475" s="3"/>
      <c r="W1475" s="3"/>
      <c r="X1475" s="3"/>
    </row>
    <row r="1476" spans="1:24" ht="15" x14ac:dyDescent="0.25">
      <c r="A1476" s="14" t="s">
        <v>161</v>
      </c>
      <c r="B1476" s="14" t="s">
        <v>200</v>
      </c>
      <c r="C1476" s="16" t="s">
        <v>120</v>
      </c>
      <c r="D1476" s="18">
        <v>8.9999999999999993E-3</v>
      </c>
      <c r="E1476" s="18">
        <v>3.0000000000000001E-3</v>
      </c>
      <c r="F1476" s="18">
        <v>85</v>
      </c>
      <c r="G1476" s="18">
        <v>80</v>
      </c>
      <c r="H1476" s="19">
        <v>0.30299999999999999</v>
      </c>
      <c r="I1476" s="19">
        <v>0.623</v>
      </c>
      <c r="J1476" s="19">
        <v>7.2999999999999995E-2</v>
      </c>
      <c r="K1476" s="18">
        <v>30377</v>
      </c>
      <c r="L1476" s="18">
        <v>0.94</v>
      </c>
      <c r="M1476" s="18">
        <f t="shared" si="11"/>
        <v>0</v>
      </c>
      <c r="N1476" s="9"/>
      <c r="O1476" s="3"/>
      <c r="P1476" s="3"/>
      <c r="Q1476" s="3"/>
      <c r="R1476" s="3"/>
      <c r="S1476" s="3"/>
      <c r="T1476" s="3"/>
      <c r="U1476" s="3"/>
      <c r="V1476" s="3"/>
      <c r="W1476" s="3"/>
      <c r="X1476" s="3"/>
    </row>
    <row r="1477" spans="1:24" ht="15" x14ac:dyDescent="0.25">
      <c r="A1477" s="14" t="s">
        <v>161</v>
      </c>
      <c r="B1477" s="14" t="s">
        <v>163</v>
      </c>
      <c r="C1477" s="16" t="s">
        <v>120</v>
      </c>
      <c r="D1477" s="18">
        <v>0.01</v>
      </c>
      <c r="E1477" s="18">
        <v>3.0000000000000001E-3</v>
      </c>
      <c r="F1477" s="19">
        <v>71.105000000000004</v>
      </c>
      <c r="G1477" s="19">
        <v>66.415000000000006</v>
      </c>
      <c r="H1477" s="19">
        <v>0.30299999999999999</v>
      </c>
      <c r="I1477" s="19">
        <v>0.623</v>
      </c>
      <c r="J1477" s="19">
        <v>7.2999999999999995E-2</v>
      </c>
      <c r="K1477" s="18">
        <v>81292</v>
      </c>
      <c r="L1477" s="18">
        <v>0.89400000000000002</v>
      </c>
      <c r="M1477" s="18">
        <f t="shared" si="11"/>
        <v>0</v>
      </c>
      <c r="N1477" s="9"/>
      <c r="O1477" s="3"/>
      <c r="P1477" s="3"/>
      <c r="Q1477" s="3"/>
      <c r="R1477" s="3"/>
      <c r="S1477" s="3"/>
      <c r="T1477" s="3"/>
      <c r="U1477" s="3"/>
      <c r="V1477" s="3"/>
      <c r="W1477" s="3"/>
      <c r="X1477" s="3"/>
    </row>
    <row r="1478" spans="1:24" ht="15" x14ac:dyDescent="0.25">
      <c r="A1478" s="14" t="s">
        <v>161</v>
      </c>
      <c r="B1478" s="14" t="s">
        <v>208</v>
      </c>
      <c r="C1478" s="16" t="s">
        <v>120</v>
      </c>
      <c r="D1478" s="18">
        <v>0.01</v>
      </c>
      <c r="E1478" s="18">
        <v>1.2E-2</v>
      </c>
      <c r="F1478" s="18">
        <v>74</v>
      </c>
      <c r="G1478" s="18">
        <v>63</v>
      </c>
      <c r="H1478" s="18">
        <v>0.14099999999999999</v>
      </c>
      <c r="I1478" s="18">
        <v>0.69799999999999995</v>
      </c>
      <c r="J1478" s="18">
        <v>0.161</v>
      </c>
      <c r="K1478" s="18">
        <v>46509350</v>
      </c>
      <c r="L1478" s="18">
        <v>0.68100000000000005</v>
      </c>
      <c r="M1478" s="18">
        <f t="shared" si="11"/>
        <v>0</v>
      </c>
      <c r="N1478" s="9"/>
      <c r="O1478" s="3"/>
      <c r="P1478" s="3"/>
      <c r="Q1478" s="3"/>
      <c r="R1478" s="3"/>
      <c r="S1478" s="3"/>
      <c r="T1478" s="3"/>
      <c r="U1478" s="3"/>
      <c r="V1478" s="3"/>
      <c r="W1478" s="3"/>
      <c r="X1478" s="3"/>
    </row>
    <row r="1479" spans="1:24" ht="15" x14ac:dyDescent="0.25">
      <c r="A1479" s="14" t="s">
        <v>161</v>
      </c>
      <c r="B1479" s="14" t="s">
        <v>187</v>
      </c>
      <c r="C1479" s="16" t="s">
        <v>120</v>
      </c>
      <c r="D1479" s="18">
        <v>0.01</v>
      </c>
      <c r="E1479" s="18">
        <v>7.0000000000000001E-3</v>
      </c>
      <c r="F1479" s="18">
        <v>77</v>
      </c>
      <c r="G1479" s="18">
        <v>65</v>
      </c>
      <c r="H1479" s="18">
        <v>0.159</v>
      </c>
      <c r="I1479" s="18">
        <v>0.68799999999999994</v>
      </c>
      <c r="J1479" s="18">
        <v>0.154</v>
      </c>
      <c r="K1479" s="18">
        <v>3231294</v>
      </c>
      <c r="L1479" s="18">
        <v>0.66800000000000004</v>
      </c>
      <c r="M1479" s="18">
        <f t="shared" si="11"/>
        <v>0</v>
      </c>
      <c r="N1479" s="9"/>
      <c r="O1479" s="3"/>
      <c r="P1479" s="3"/>
      <c r="Q1479" s="3"/>
      <c r="R1479" s="3"/>
      <c r="S1479" s="3"/>
      <c r="T1479" s="3"/>
      <c r="U1479" s="3"/>
      <c r="V1479" s="3"/>
      <c r="W1479" s="3"/>
      <c r="X1479" s="3"/>
    </row>
    <row r="1480" spans="1:24" ht="15" x14ac:dyDescent="0.25">
      <c r="A1480" s="14" t="s">
        <v>161</v>
      </c>
      <c r="B1480" s="14" t="s">
        <v>198</v>
      </c>
      <c r="C1480" s="16" t="s">
        <v>120</v>
      </c>
      <c r="D1480" s="18">
        <v>0.01</v>
      </c>
      <c r="E1480" s="18">
        <v>1.4999999999999999E-2</v>
      </c>
      <c r="F1480" s="18">
        <v>76</v>
      </c>
      <c r="G1480" s="18">
        <v>69</v>
      </c>
      <c r="H1480" s="18">
        <v>0.15</v>
      </c>
      <c r="I1480" s="18">
        <v>0.70099999999999996</v>
      </c>
      <c r="J1480" s="18">
        <v>0.14899999999999999</v>
      </c>
      <c r="K1480" s="18">
        <v>20882982</v>
      </c>
      <c r="L1480" s="18">
        <v>0.53400000000000003</v>
      </c>
      <c r="M1480" s="18">
        <f t="shared" si="11"/>
        <v>0</v>
      </c>
      <c r="N1480" s="9"/>
      <c r="O1480" s="3"/>
      <c r="P1480" s="3"/>
      <c r="Q1480" s="3"/>
      <c r="R1480" s="3"/>
      <c r="S1480" s="3"/>
      <c r="T1480" s="3"/>
      <c r="U1480" s="3"/>
      <c r="V1480" s="3"/>
      <c r="W1480" s="3"/>
      <c r="X1480" s="3"/>
    </row>
    <row r="1481" spans="1:24" ht="15" x14ac:dyDescent="0.25">
      <c r="A1481" s="14" t="s">
        <v>161</v>
      </c>
      <c r="B1481" s="14" t="s">
        <v>168</v>
      </c>
      <c r="C1481" s="16" t="s">
        <v>120</v>
      </c>
      <c r="D1481" s="18">
        <v>0.01</v>
      </c>
      <c r="E1481" s="18">
        <v>1.2E-2</v>
      </c>
      <c r="F1481" s="18">
        <v>76</v>
      </c>
      <c r="G1481" s="18">
        <v>69</v>
      </c>
      <c r="H1481" s="18">
        <v>0.13300000000000001</v>
      </c>
      <c r="I1481" s="18">
        <v>0.68899999999999995</v>
      </c>
      <c r="J1481" s="18">
        <v>0.17699999999999999</v>
      </c>
      <c r="K1481" s="18">
        <v>7545338</v>
      </c>
      <c r="L1481" s="18">
        <v>0.71299999999999997</v>
      </c>
      <c r="M1481" s="18">
        <f t="shared" si="11"/>
        <v>0</v>
      </c>
      <c r="N1481" s="9"/>
      <c r="O1481" s="3"/>
      <c r="P1481" s="3"/>
      <c r="Q1481" s="3"/>
      <c r="R1481" s="3"/>
      <c r="S1481" s="3"/>
      <c r="T1481" s="3"/>
      <c r="U1481" s="3"/>
      <c r="V1481" s="3"/>
      <c r="W1481" s="3"/>
      <c r="X1481" s="3"/>
    </row>
    <row r="1482" spans="1:24" ht="15" x14ac:dyDescent="0.25">
      <c r="A1482" s="14" t="s">
        <v>161</v>
      </c>
      <c r="B1482" s="14" t="s">
        <v>179</v>
      </c>
      <c r="C1482" s="16" t="s">
        <v>120</v>
      </c>
      <c r="D1482" s="18">
        <v>0.01</v>
      </c>
      <c r="E1482" s="18">
        <v>7.0000000000000001E-3</v>
      </c>
      <c r="F1482" s="18">
        <v>77</v>
      </c>
      <c r="G1482" s="18">
        <v>69</v>
      </c>
      <c r="H1482" s="18">
        <v>0.151</v>
      </c>
      <c r="I1482" s="18">
        <v>0.68899999999999995</v>
      </c>
      <c r="J1482" s="18">
        <v>0.161</v>
      </c>
      <c r="K1482" s="18">
        <v>10055780</v>
      </c>
      <c r="L1482" s="18">
        <v>0.67400000000000004</v>
      </c>
      <c r="M1482" s="18">
        <f t="shared" si="11"/>
        <v>0</v>
      </c>
      <c r="N1482" s="9"/>
      <c r="O1482" s="3"/>
      <c r="P1482" s="3"/>
      <c r="Q1482" s="3"/>
      <c r="R1482" s="3"/>
      <c r="S1482" s="3"/>
      <c r="T1482" s="3"/>
      <c r="U1482" s="3"/>
      <c r="V1482" s="3"/>
      <c r="W1482" s="3"/>
      <c r="X1482" s="3"/>
    </row>
    <row r="1483" spans="1:24" ht="15" x14ac:dyDescent="0.25">
      <c r="A1483" s="14" t="s">
        <v>161</v>
      </c>
      <c r="B1483" s="14" t="s">
        <v>202</v>
      </c>
      <c r="C1483" s="16" t="s">
        <v>120</v>
      </c>
      <c r="D1483" s="18">
        <v>0.01</v>
      </c>
      <c r="E1483" s="18">
        <v>8.0000000000000002E-3</v>
      </c>
      <c r="F1483" s="18">
        <v>78</v>
      </c>
      <c r="G1483" s="18">
        <v>71</v>
      </c>
      <c r="H1483" s="18">
        <v>0.159</v>
      </c>
      <c r="I1483" s="18">
        <v>0.72199999999999998</v>
      </c>
      <c r="J1483" s="18">
        <v>0.11899999999999999</v>
      </c>
      <c r="K1483" s="18">
        <v>5374622</v>
      </c>
      <c r="L1483" s="18">
        <v>0.55300000000000005</v>
      </c>
      <c r="M1483" s="18">
        <f t="shared" si="11"/>
        <v>0</v>
      </c>
      <c r="N1483" s="9"/>
      <c r="O1483" s="3"/>
      <c r="P1483" s="3"/>
      <c r="Q1483" s="3"/>
      <c r="R1483" s="3"/>
      <c r="S1483" s="3"/>
      <c r="T1483" s="3"/>
      <c r="U1483" s="3"/>
      <c r="V1483" s="3"/>
      <c r="W1483" s="3"/>
      <c r="X1483" s="3"/>
    </row>
    <row r="1484" spans="1:24" ht="15" x14ac:dyDescent="0.25">
      <c r="A1484" s="14" t="s">
        <v>161</v>
      </c>
      <c r="B1484" s="14" t="s">
        <v>196</v>
      </c>
      <c r="C1484" s="16" t="s">
        <v>120</v>
      </c>
      <c r="D1484" s="18">
        <v>0.01</v>
      </c>
      <c r="E1484" s="18">
        <v>6.0000000000000001E-3</v>
      </c>
      <c r="F1484" s="18">
        <v>80</v>
      </c>
      <c r="G1484" s="18">
        <v>71</v>
      </c>
      <c r="H1484" s="18">
        <v>0.156</v>
      </c>
      <c r="I1484" s="18">
        <v>0.71</v>
      </c>
      <c r="J1484" s="18">
        <v>0.13300000000000001</v>
      </c>
      <c r="K1484" s="18">
        <v>38120560</v>
      </c>
      <c r="L1484" s="18">
        <v>0.61199999999999999</v>
      </c>
      <c r="M1484" s="18">
        <f t="shared" si="11"/>
        <v>0</v>
      </c>
      <c r="N1484" s="9"/>
      <c r="O1484" s="3"/>
      <c r="P1484" s="3"/>
      <c r="Q1484" s="3"/>
      <c r="R1484" s="3"/>
      <c r="S1484" s="3"/>
      <c r="T1484" s="3"/>
      <c r="U1484" s="3"/>
      <c r="V1484" s="3"/>
      <c r="W1484" s="3"/>
      <c r="X1484" s="3"/>
    </row>
    <row r="1485" spans="1:24" ht="15" x14ac:dyDescent="0.25">
      <c r="A1485" s="14" t="s">
        <v>161</v>
      </c>
      <c r="B1485" s="14" t="s">
        <v>197</v>
      </c>
      <c r="C1485" s="16" t="s">
        <v>120</v>
      </c>
      <c r="D1485" s="18">
        <v>0.01</v>
      </c>
      <c r="E1485" s="18">
        <v>3.0000000000000001E-3</v>
      </c>
      <c r="F1485" s="18">
        <v>82</v>
      </c>
      <c r="G1485" s="18">
        <v>75</v>
      </c>
      <c r="H1485" s="18">
        <v>0.154</v>
      </c>
      <c r="I1485" s="18">
        <v>0.67100000000000004</v>
      </c>
      <c r="J1485" s="18">
        <v>0.17499999999999999</v>
      </c>
      <c r="K1485" s="18">
        <v>10542964</v>
      </c>
      <c r="L1485" s="18">
        <v>0.58699999999999997</v>
      </c>
      <c r="M1485" s="18">
        <f t="shared" si="11"/>
        <v>0</v>
      </c>
      <c r="N1485" s="9"/>
      <c r="O1485" s="3"/>
      <c r="P1485" s="3"/>
      <c r="Q1485" s="3"/>
      <c r="R1485" s="3"/>
      <c r="S1485" s="3"/>
      <c r="T1485" s="3"/>
      <c r="U1485" s="3"/>
      <c r="V1485" s="3"/>
      <c r="W1485" s="3"/>
      <c r="X1485" s="3"/>
    </row>
    <row r="1486" spans="1:24" ht="15" x14ac:dyDescent="0.25">
      <c r="A1486" s="14" t="s">
        <v>161</v>
      </c>
      <c r="B1486" s="14" t="s">
        <v>203</v>
      </c>
      <c r="C1486" s="16" t="s">
        <v>120</v>
      </c>
      <c r="D1486" s="18">
        <v>0.01</v>
      </c>
      <c r="E1486" s="18">
        <v>3.0000000000000001E-3</v>
      </c>
      <c r="F1486" s="18">
        <v>82</v>
      </c>
      <c r="G1486" s="18">
        <v>75</v>
      </c>
      <c r="H1486" s="18">
        <v>0.14000000000000001</v>
      </c>
      <c r="I1486" s="18">
        <v>0.7</v>
      </c>
      <c r="J1486" s="18">
        <v>0.16</v>
      </c>
      <c r="K1486" s="18">
        <v>2018122</v>
      </c>
      <c r="L1486" s="18">
        <v>0.503</v>
      </c>
      <c r="M1486" s="18">
        <f t="shared" si="11"/>
        <v>0</v>
      </c>
      <c r="N1486" s="9"/>
      <c r="O1486" s="3"/>
      <c r="P1486" s="3"/>
      <c r="Q1486" s="3"/>
      <c r="R1486" s="3"/>
      <c r="S1486" s="3"/>
      <c r="T1486" s="3"/>
      <c r="U1486" s="3"/>
      <c r="V1486" s="3"/>
      <c r="W1486" s="3"/>
      <c r="X1486" s="3"/>
    </row>
    <row r="1487" spans="1:24" ht="15" x14ac:dyDescent="0.25">
      <c r="A1487" s="14" t="s">
        <v>161</v>
      </c>
      <c r="B1487" s="14" t="s">
        <v>178</v>
      </c>
      <c r="C1487" s="16" t="s">
        <v>120</v>
      </c>
      <c r="D1487" s="18">
        <v>0.01</v>
      </c>
      <c r="E1487" s="18">
        <v>4.0000000000000001E-3</v>
      </c>
      <c r="F1487" s="18">
        <v>82</v>
      </c>
      <c r="G1487" s="18">
        <v>77</v>
      </c>
      <c r="H1487" s="18">
        <v>0.14399999999999999</v>
      </c>
      <c r="I1487" s="18">
        <v>0.66800000000000004</v>
      </c>
      <c r="J1487" s="18">
        <v>0.188</v>
      </c>
      <c r="K1487" s="18">
        <v>11163002</v>
      </c>
      <c r="L1487" s="18">
        <v>0.752</v>
      </c>
      <c r="M1487" s="18">
        <f t="shared" si="11"/>
        <v>0</v>
      </c>
      <c r="N1487" s="9"/>
      <c r="O1487" s="3"/>
      <c r="P1487" s="3"/>
      <c r="Q1487" s="3"/>
      <c r="R1487" s="3"/>
      <c r="S1487" s="3"/>
      <c r="T1487" s="3"/>
      <c r="U1487" s="3"/>
      <c r="V1487" s="3"/>
      <c r="W1487" s="3"/>
      <c r="X1487" s="3"/>
    </row>
    <row r="1488" spans="1:24" ht="15" x14ac:dyDescent="0.25">
      <c r="A1488" s="14" t="s">
        <v>161</v>
      </c>
      <c r="B1488" s="14" t="s">
        <v>186</v>
      </c>
      <c r="C1488" s="16" t="s">
        <v>120</v>
      </c>
      <c r="D1488" s="18">
        <v>0.01</v>
      </c>
      <c r="E1488" s="19">
        <v>3.2000000000000001E-2</v>
      </c>
      <c r="F1488" s="18">
        <v>84</v>
      </c>
      <c r="G1488" s="18">
        <v>79</v>
      </c>
      <c r="H1488" s="19">
        <v>0.30299999999999999</v>
      </c>
      <c r="I1488" s="19">
        <v>0.623</v>
      </c>
      <c r="J1488" s="19">
        <v>7.2999999999999995E-2</v>
      </c>
      <c r="K1488" s="18">
        <v>35308</v>
      </c>
      <c r="L1488" s="18">
        <v>0.14599999999999999</v>
      </c>
      <c r="M1488" s="18">
        <f t="shared" si="11"/>
        <v>0</v>
      </c>
      <c r="N1488" s="9"/>
      <c r="O1488" s="3"/>
      <c r="P1488" s="3"/>
      <c r="Q1488" s="3"/>
      <c r="R1488" s="3"/>
      <c r="S1488" s="3"/>
      <c r="T1488" s="3"/>
      <c r="U1488" s="3"/>
      <c r="V1488" s="3"/>
      <c r="W1488" s="3"/>
      <c r="X1488" s="3"/>
    </row>
    <row r="1489" spans="1:24" ht="15" x14ac:dyDescent="0.25">
      <c r="A1489" s="14" t="s">
        <v>161</v>
      </c>
      <c r="B1489" s="14" t="s">
        <v>183</v>
      </c>
      <c r="C1489" s="16" t="s">
        <v>120</v>
      </c>
      <c r="D1489" s="18">
        <v>0.01</v>
      </c>
      <c r="E1489" s="18">
        <v>4.0000000000000001E-3</v>
      </c>
      <c r="F1489" s="18">
        <v>84</v>
      </c>
      <c r="G1489" s="18">
        <v>79</v>
      </c>
      <c r="H1489" s="18">
        <v>0.14099999999999999</v>
      </c>
      <c r="I1489" s="18">
        <v>0.66</v>
      </c>
      <c r="J1489" s="18">
        <v>0.19900000000000001</v>
      </c>
      <c r="K1489" s="18">
        <v>58438310</v>
      </c>
      <c r="L1489" s="18">
        <v>0.68</v>
      </c>
      <c r="M1489" s="18">
        <f t="shared" si="11"/>
        <v>1</v>
      </c>
      <c r="N1489" s="9"/>
      <c r="O1489" s="3"/>
      <c r="P1489" s="3"/>
      <c r="Q1489" s="3"/>
      <c r="R1489" s="3"/>
      <c r="S1489" s="3"/>
      <c r="T1489" s="3"/>
      <c r="U1489" s="3"/>
      <c r="V1489" s="3"/>
      <c r="W1489" s="3"/>
      <c r="X1489" s="3"/>
    </row>
    <row r="1490" spans="1:24" ht="15" x14ac:dyDescent="0.25">
      <c r="A1490" s="14" t="s">
        <v>161</v>
      </c>
      <c r="B1490" s="14" t="s">
        <v>206</v>
      </c>
      <c r="C1490" s="16" t="s">
        <v>120</v>
      </c>
      <c r="D1490" s="18">
        <v>0.01</v>
      </c>
      <c r="E1490" s="18">
        <v>4.0000000000000001E-3</v>
      </c>
      <c r="F1490" s="18">
        <v>84</v>
      </c>
      <c r="G1490" s="18">
        <v>79</v>
      </c>
      <c r="H1490" s="18">
        <v>0.157</v>
      </c>
      <c r="I1490" s="18">
        <v>0.68100000000000005</v>
      </c>
      <c r="J1490" s="18">
        <v>0.16200000000000001</v>
      </c>
      <c r="K1490" s="18">
        <v>7551117</v>
      </c>
      <c r="L1490" s="18">
        <v>0.73599999999999999</v>
      </c>
      <c r="M1490" s="18">
        <f t="shared" si="11"/>
        <v>0</v>
      </c>
      <c r="N1490" s="9"/>
      <c r="O1490" s="3"/>
      <c r="P1490" s="3"/>
      <c r="Q1490" s="3"/>
      <c r="R1490" s="3"/>
      <c r="S1490" s="3"/>
      <c r="T1490" s="3"/>
      <c r="U1490" s="3"/>
      <c r="V1490" s="3"/>
      <c r="W1490" s="3"/>
      <c r="X1490" s="3"/>
    </row>
    <row r="1491" spans="1:24" ht="15" x14ac:dyDescent="0.25">
      <c r="A1491" s="14" t="s">
        <v>161</v>
      </c>
      <c r="B1491" s="14" t="s">
        <v>182</v>
      </c>
      <c r="C1491" s="16" t="s">
        <v>120</v>
      </c>
      <c r="D1491" s="18">
        <v>1.0999999999999999E-2</v>
      </c>
      <c r="E1491" s="19">
        <v>3.2000000000000001E-2</v>
      </c>
      <c r="F1491" s="19">
        <v>71.105000000000004</v>
      </c>
      <c r="G1491" s="19">
        <v>66.415000000000006</v>
      </c>
      <c r="H1491" s="19">
        <v>0.30299999999999999</v>
      </c>
      <c r="I1491" s="19">
        <v>0.623</v>
      </c>
      <c r="J1491" s="19">
        <v>7.2999999999999995E-2</v>
      </c>
      <c r="K1491" s="18">
        <v>81812</v>
      </c>
      <c r="L1491" s="18">
        <v>0.51900000000000002</v>
      </c>
      <c r="M1491" s="18">
        <f t="shared" si="11"/>
        <v>0</v>
      </c>
      <c r="N1491" s="9"/>
      <c r="O1491" s="3"/>
      <c r="P1491" s="3"/>
      <c r="Q1491" s="3"/>
      <c r="R1491" s="3"/>
      <c r="S1491" s="3"/>
      <c r="T1491" s="3"/>
      <c r="U1491" s="3"/>
      <c r="V1491" s="3"/>
      <c r="W1491" s="3"/>
      <c r="X1491" s="3"/>
    </row>
    <row r="1492" spans="1:24" ht="15" x14ac:dyDescent="0.25">
      <c r="A1492" s="14" t="s">
        <v>161</v>
      </c>
      <c r="B1492" s="14" t="s">
        <v>199</v>
      </c>
      <c r="C1492" s="16" t="s">
        <v>120</v>
      </c>
      <c r="D1492" s="18">
        <v>1.0999999999999999E-2</v>
      </c>
      <c r="E1492" s="18">
        <v>1.2E-2</v>
      </c>
      <c r="F1492" s="18">
        <v>74</v>
      </c>
      <c r="G1492" s="18">
        <v>61</v>
      </c>
      <c r="H1492" s="18">
        <v>0.14699999999999999</v>
      </c>
      <c r="I1492" s="18">
        <v>0.71599999999999997</v>
      </c>
      <c r="J1492" s="18">
        <v>0.13700000000000001</v>
      </c>
      <c r="K1492" s="18">
        <v>142114903</v>
      </c>
      <c r="L1492" s="18">
        <v>0.73599999999999999</v>
      </c>
      <c r="M1492" s="18">
        <f t="shared" si="11"/>
        <v>1</v>
      </c>
      <c r="N1492" s="9"/>
      <c r="O1492" s="3"/>
      <c r="P1492" s="3"/>
      <c r="Q1492" s="3"/>
      <c r="R1492" s="3"/>
      <c r="S1492" s="3"/>
      <c r="T1492" s="3"/>
      <c r="U1492" s="3"/>
      <c r="V1492" s="3"/>
      <c r="W1492" s="3"/>
      <c r="X1492" s="3"/>
    </row>
    <row r="1493" spans="1:24" ht="15" x14ac:dyDescent="0.25">
      <c r="A1493" s="14" t="s">
        <v>161</v>
      </c>
      <c r="B1493" s="14" t="s">
        <v>165</v>
      </c>
      <c r="C1493" s="16" t="s">
        <v>120</v>
      </c>
      <c r="D1493" s="18">
        <v>1.0999999999999999E-2</v>
      </c>
      <c r="E1493" s="18">
        <v>6.0000000000000001E-3</v>
      </c>
      <c r="F1493" s="18">
        <v>76</v>
      </c>
      <c r="G1493" s="18">
        <v>65</v>
      </c>
      <c r="H1493" s="18">
        <v>0.15</v>
      </c>
      <c r="I1493" s="18">
        <v>0.70499999999999996</v>
      </c>
      <c r="J1493" s="18">
        <v>0.14499999999999999</v>
      </c>
      <c r="K1493" s="18">
        <v>9560000</v>
      </c>
      <c r="L1493" s="18">
        <v>0.73299999999999998</v>
      </c>
      <c r="M1493" s="18">
        <f t="shared" si="11"/>
        <v>0</v>
      </c>
      <c r="N1493" s="9"/>
      <c r="O1493" s="3"/>
      <c r="P1493" s="3"/>
      <c r="Q1493" s="3"/>
      <c r="R1493" s="3"/>
      <c r="S1493" s="3"/>
      <c r="T1493" s="3"/>
      <c r="U1493" s="3"/>
      <c r="V1493" s="3"/>
      <c r="W1493" s="3"/>
      <c r="X1493" s="3"/>
    </row>
    <row r="1494" spans="1:24" ht="15" x14ac:dyDescent="0.25">
      <c r="A1494" s="14" t="s">
        <v>161</v>
      </c>
      <c r="B1494" s="14" t="s">
        <v>185</v>
      </c>
      <c r="C1494" s="16" t="s">
        <v>120</v>
      </c>
      <c r="D1494" s="18">
        <v>1.0999999999999999E-2</v>
      </c>
      <c r="E1494" s="18">
        <v>0.01</v>
      </c>
      <c r="F1494" s="18">
        <v>77</v>
      </c>
      <c r="G1494" s="18">
        <v>66</v>
      </c>
      <c r="H1494" s="18">
        <v>0.14199999999999999</v>
      </c>
      <c r="I1494" s="18">
        <v>0.68</v>
      </c>
      <c r="J1494" s="18">
        <v>0.17799999999999999</v>
      </c>
      <c r="K1494" s="18">
        <v>2200325</v>
      </c>
      <c r="L1494" s="18">
        <v>0.67900000000000005</v>
      </c>
      <c r="M1494" s="18">
        <f t="shared" si="11"/>
        <v>0</v>
      </c>
      <c r="N1494" s="9"/>
      <c r="O1494" s="3"/>
      <c r="P1494" s="3"/>
      <c r="Q1494" s="3"/>
      <c r="R1494" s="3"/>
      <c r="S1494" s="3"/>
      <c r="T1494" s="3"/>
      <c r="U1494" s="3"/>
      <c r="V1494" s="3"/>
      <c r="W1494" s="3"/>
      <c r="X1494" s="3"/>
    </row>
    <row r="1495" spans="1:24" ht="15" x14ac:dyDescent="0.25">
      <c r="A1495" s="14" t="s">
        <v>161</v>
      </c>
      <c r="B1495" s="14" t="s">
        <v>194</v>
      </c>
      <c r="C1495" s="16" t="s">
        <v>120</v>
      </c>
      <c r="D1495" s="18">
        <v>1.0999999999999999E-2</v>
      </c>
      <c r="E1495" s="18">
        <v>1.0999999999999999E-2</v>
      </c>
      <c r="F1495" s="18">
        <v>77</v>
      </c>
      <c r="G1495" s="18">
        <v>72</v>
      </c>
      <c r="H1495" s="18">
        <v>0.187</v>
      </c>
      <c r="I1495" s="18">
        <v>0.69899999999999995</v>
      </c>
      <c r="J1495" s="18">
        <v>0.114</v>
      </c>
      <c r="K1495" s="18">
        <v>2096620</v>
      </c>
      <c r="L1495" s="18">
        <v>0.57199999999999995</v>
      </c>
      <c r="M1495" s="18">
        <f t="shared" si="11"/>
        <v>0</v>
      </c>
      <c r="N1495" s="9"/>
      <c r="O1495" s="3"/>
      <c r="P1495" s="3"/>
      <c r="Q1495" s="3"/>
      <c r="R1495" s="3"/>
      <c r="S1495" s="3"/>
      <c r="T1495" s="3"/>
      <c r="U1495" s="3"/>
      <c r="V1495" s="3"/>
      <c r="W1495" s="3"/>
      <c r="X1495" s="3"/>
    </row>
    <row r="1496" spans="1:24" ht="15" x14ac:dyDescent="0.25">
      <c r="A1496" s="14" t="s">
        <v>161</v>
      </c>
      <c r="B1496" s="14" t="s">
        <v>171</v>
      </c>
      <c r="C1496" s="16" t="s">
        <v>120</v>
      </c>
      <c r="D1496" s="18">
        <v>1.0999999999999999E-2</v>
      </c>
      <c r="E1496" s="18">
        <v>4.0000000000000001E-3</v>
      </c>
      <c r="F1496" s="18">
        <v>80</v>
      </c>
      <c r="G1496" s="18">
        <v>74</v>
      </c>
      <c r="H1496" s="18">
        <v>0.14299999999999999</v>
      </c>
      <c r="I1496" s="18">
        <v>0.71199999999999997</v>
      </c>
      <c r="J1496" s="18">
        <v>0.14499999999999999</v>
      </c>
      <c r="K1496" s="18">
        <v>10298828</v>
      </c>
      <c r="L1496" s="18">
        <v>0.73499999999999999</v>
      </c>
      <c r="M1496" s="18">
        <f t="shared" si="11"/>
        <v>0</v>
      </c>
      <c r="N1496" s="9"/>
      <c r="O1496" s="3"/>
      <c r="P1496" s="3"/>
      <c r="Q1496" s="3"/>
      <c r="R1496" s="3"/>
      <c r="S1496" s="3"/>
      <c r="T1496" s="3"/>
      <c r="U1496" s="3"/>
      <c r="V1496" s="3"/>
      <c r="W1496" s="3"/>
      <c r="X1496" s="3"/>
    </row>
    <row r="1497" spans="1:24" ht="15" x14ac:dyDescent="0.25">
      <c r="A1497" s="14" t="s">
        <v>161</v>
      </c>
      <c r="B1497" s="14" t="s">
        <v>175</v>
      </c>
      <c r="C1497" s="16" t="s">
        <v>120</v>
      </c>
      <c r="D1497" s="18">
        <v>1.0999999999999999E-2</v>
      </c>
      <c r="E1497" s="18">
        <v>3.0000000000000001E-3</v>
      </c>
      <c r="F1497" s="18">
        <v>83</v>
      </c>
      <c r="G1497" s="18">
        <v>76</v>
      </c>
      <c r="H1497" s="18">
        <v>0.17</v>
      </c>
      <c r="I1497" s="18">
        <v>0.66800000000000004</v>
      </c>
      <c r="J1497" s="18">
        <v>0.16300000000000001</v>
      </c>
      <c r="K1497" s="18">
        <v>5288720</v>
      </c>
      <c r="L1497" s="18">
        <v>0.83199999999999996</v>
      </c>
      <c r="M1497" s="18">
        <f t="shared" si="11"/>
        <v>0</v>
      </c>
      <c r="N1497" s="9"/>
      <c r="O1497" s="3"/>
      <c r="P1497" s="3"/>
      <c r="Q1497" s="3"/>
      <c r="R1497" s="3"/>
      <c r="S1497" s="3"/>
      <c r="T1497" s="3"/>
      <c r="U1497" s="3"/>
      <c r="V1497" s="3"/>
      <c r="W1497" s="3"/>
      <c r="X1497" s="3"/>
    </row>
    <row r="1498" spans="1:24" ht="15" x14ac:dyDescent="0.25">
      <c r="A1498" s="14" t="s">
        <v>161</v>
      </c>
      <c r="B1498" s="14" t="s">
        <v>188</v>
      </c>
      <c r="C1498" s="16" t="s">
        <v>120</v>
      </c>
      <c r="D1498" s="18">
        <v>1.0999999999999999E-2</v>
      </c>
      <c r="E1498" s="18">
        <v>2E-3</v>
      </c>
      <c r="F1498" s="18">
        <v>82</v>
      </c>
      <c r="G1498" s="18">
        <v>77</v>
      </c>
      <c r="H1498" s="18">
        <v>0.182</v>
      </c>
      <c r="I1498" s="18">
        <v>0.67500000000000004</v>
      </c>
      <c r="J1498" s="18">
        <v>0.14299999999999999</v>
      </c>
      <c r="K1498" s="18">
        <v>479993</v>
      </c>
      <c r="L1498" s="18">
        <v>0.874</v>
      </c>
      <c r="M1498" s="18">
        <f t="shared" si="11"/>
        <v>0</v>
      </c>
      <c r="N1498" s="9"/>
      <c r="O1498" s="3"/>
      <c r="P1498" s="3"/>
      <c r="Q1498" s="3"/>
      <c r="R1498" s="3"/>
      <c r="S1498" s="3"/>
      <c r="T1498" s="3"/>
      <c r="U1498" s="3"/>
      <c r="V1498" s="3"/>
      <c r="W1498" s="3"/>
      <c r="X1498" s="3"/>
    </row>
    <row r="1499" spans="1:24" ht="15" x14ac:dyDescent="0.25">
      <c r="A1499" s="14" t="s">
        <v>161</v>
      </c>
      <c r="B1499" s="14" t="s">
        <v>193</v>
      </c>
      <c r="C1499" s="16" t="s">
        <v>120</v>
      </c>
      <c r="D1499" s="18">
        <v>1.0999999999999999E-2</v>
      </c>
      <c r="E1499" s="18">
        <v>4.0000000000000001E-3</v>
      </c>
      <c r="F1499" s="18">
        <v>82</v>
      </c>
      <c r="G1499" s="18">
        <v>78</v>
      </c>
      <c r="H1499" s="18">
        <v>0.18099999999999999</v>
      </c>
      <c r="I1499" s="18">
        <v>0.67400000000000004</v>
      </c>
      <c r="J1499" s="18">
        <v>0.14399999999999999</v>
      </c>
      <c r="K1499" s="18">
        <v>16381696</v>
      </c>
      <c r="L1499" s="18">
        <v>0.84499999999999997</v>
      </c>
      <c r="M1499" s="18">
        <f t="shared" si="11"/>
        <v>0</v>
      </c>
      <c r="N1499" s="9"/>
      <c r="O1499" s="3"/>
      <c r="P1499" s="3"/>
      <c r="Q1499" s="3"/>
      <c r="R1499" s="3"/>
      <c r="S1499" s="3"/>
      <c r="T1499" s="3"/>
      <c r="U1499" s="3"/>
      <c r="V1499" s="3"/>
      <c r="W1499" s="3"/>
      <c r="X1499" s="3"/>
    </row>
    <row r="1500" spans="1:24" ht="15" x14ac:dyDescent="0.25">
      <c r="A1500" s="14" t="s">
        <v>161</v>
      </c>
      <c r="B1500" s="14" t="s">
        <v>204</v>
      </c>
      <c r="C1500" s="16" t="s">
        <v>120</v>
      </c>
      <c r="D1500" s="18">
        <v>1.0999999999999999E-2</v>
      </c>
      <c r="E1500" s="18">
        <v>4.0000000000000001E-3</v>
      </c>
      <c r="F1500" s="18">
        <v>84</v>
      </c>
      <c r="G1500" s="18">
        <v>78</v>
      </c>
      <c r="H1500" s="18">
        <v>0.14599999999999999</v>
      </c>
      <c r="I1500" s="18">
        <v>0.68600000000000005</v>
      </c>
      <c r="J1500" s="18">
        <v>0.16800000000000001</v>
      </c>
      <c r="K1500" s="18">
        <v>45226803</v>
      </c>
      <c r="L1500" s="18">
        <v>0.77700000000000002</v>
      </c>
      <c r="M1500" s="18">
        <f t="shared" si="11"/>
        <v>0</v>
      </c>
      <c r="N1500" s="9"/>
      <c r="O1500" s="3"/>
      <c r="P1500" s="3"/>
      <c r="Q1500" s="3"/>
      <c r="R1500" s="3"/>
      <c r="S1500" s="3"/>
      <c r="T1500" s="3"/>
      <c r="U1500" s="3"/>
      <c r="V1500" s="3"/>
      <c r="W1500" s="3"/>
      <c r="X1500" s="3"/>
    </row>
    <row r="1501" spans="1:24" ht="15" x14ac:dyDescent="0.25">
      <c r="A1501" s="14" t="s">
        <v>161</v>
      </c>
      <c r="B1501" s="14" t="s">
        <v>190</v>
      </c>
      <c r="C1501" s="16" t="s">
        <v>120</v>
      </c>
      <c r="D1501" s="18">
        <v>1.2E-2</v>
      </c>
      <c r="E1501" s="18">
        <v>1.7000000000000001E-2</v>
      </c>
      <c r="F1501" s="18">
        <v>72</v>
      </c>
      <c r="G1501" s="18">
        <v>64</v>
      </c>
      <c r="H1501" s="18">
        <v>0.17699999999999999</v>
      </c>
      <c r="I1501" s="18">
        <v>0.71</v>
      </c>
      <c r="J1501" s="18">
        <v>0.113</v>
      </c>
      <c r="K1501" s="18">
        <v>3576910</v>
      </c>
      <c r="L1501" s="18">
        <v>0.45100000000000001</v>
      </c>
      <c r="M1501" s="18">
        <f t="shared" si="11"/>
        <v>0</v>
      </c>
      <c r="N1501" s="9"/>
      <c r="O1501" s="3"/>
      <c r="P1501" s="3"/>
      <c r="Q1501" s="3"/>
      <c r="R1501" s="3"/>
      <c r="S1501" s="3"/>
      <c r="T1501" s="3"/>
      <c r="U1501" s="3"/>
      <c r="V1501" s="3"/>
      <c r="W1501" s="3"/>
      <c r="X1501" s="3"/>
    </row>
    <row r="1502" spans="1:24" ht="15" x14ac:dyDescent="0.25">
      <c r="A1502" s="14" t="s">
        <v>161</v>
      </c>
      <c r="B1502" s="14" t="s">
        <v>173</v>
      </c>
      <c r="C1502" s="16" t="s">
        <v>120</v>
      </c>
      <c r="D1502" s="18">
        <v>1.2E-2</v>
      </c>
      <c r="E1502" s="18">
        <v>5.0000000000000001E-3</v>
      </c>
      <c r="F1502" s="18">
        <v>79</v>
      </c>
      <c r="G1502" s="18">
        <v>67</v>
      </c>
      <c r="H1502" s="18">
        <v>0.151</v>
      </c>
      <c r="I1502" s="18">
        <v>0.67800000000000005</v>
      </c>
      <c r="J1502" s="18">
        <v>0.17199999999999999</v>
      </c>
      <c r="K1502" s="18">
        <v>1340680</v>
      </c>
      <c r="L1502" s="18">
        <v>0.68500000000000005</v>
      </c>
      <c r="M1502" s="18">
        <f t="shared" si="11"/>
        <v>0</v>
      </c>
      <c r="N1502" s="9"/>
      <c r="O1502" s="3"/>
      <c r="P1502" s="3"/>
      <c r="Q1502" s="3"/>
      <c r="R1502" s="3"/>
      <c r="S1502" s="3"/>
      <c r="T1502" s="3"/>
      <c r="U1502" s="3"/>
      <c r="V1502" s="3"/>
      <c r="W1502" s="3"/>
      <c r="X1502" s="3"/>
    </row>
    <row r="1503" spans="1:24" ht="15" x14ac:dyDescent="0.25">
      <c r="A1503" s="14" t="s">
        <v>161</v>
      </c>
      <c r="B1503" s="14" t="s">
        <v>172</v>
      </c>
      <c r="C1503" s="16" t="s">
        <v>120</v>
      </c>
      <c r="D1503" s="18">
        <v>1.2E-2</v>
      </c>
      <c r="E1503" s="18">
        <v>4.0000000000000001E-3</v>
      </c>
      <c r="F1503" s="18">
        <v>81</v>
      </c>
      <c r="G1503" s="18">
        <v>76</v>
      </c>
      <c r="H1503" s="18">
        <v>0.185</v>
      </c>
      <c r="I1503" s="18">
        <v>0.65900000000000003</v>
      </c>
      <c r="J1503" s="18">
        <v>0.156</v>
      </c>
      <c r="K1503" s="18">
        <v>5461438</v>
      </c>
      <c r="L1503" s="18">
        <v>0.86299999999999999</v>
      </c>
      <c r="M1503" s="18">
        <f t="shared" si="11"/>
        <v>0</v>
      </c>
      <c r="N1503" s="9"/>
      <c r="O1503" s="3"/>
      <c r="P1503" s="3"/>
      <c r="Q1503" s="3"/>
      <c r="R1503" s="3"/>
      <c r="S1503" s="3"/>
      <c r="T1503" s="3"/>
      <c r="U1503" s="3"/>
      <c r="V1503" s="3"/>
      <c r="W1503" s="3"/>
      <c r="X1503" s="3"/>
    </row>
    <row r="1504" spans="1:24" ht="15" x14ac:dyDescent="0.25">
      <c r="A1504" s="14" t="s">
        <v>161</v>
      </c>
      <c r="B1504" s="14" t="s">
        <v>170</v>
      </c>
      <c r="C1504" s="16" t="s">
        <v>120</v>
      </c>
      <c r="D1504" s="18">
        <v>1.2E-2</v>
      </c>
      <c r="E1504" s="18">
        <v>4.0000000000000001E-3</v>
      </c>
      <c r="F1504" s="18">
        <v>81</v>
      </c>
      <c r="G1504" s="18">
        <v>77</v>
      </c>
      <c r="H1504" s="18">
        <v>0.19</v>
      </c>
      <c r="I1504" s="18">
        <v>0.7</v>
      </c>
      <c r="J1504" s="18">
        <v>0.11</v>
      </c>
      <c r="K1504" s="18">
        <v>1063095</v>
      </c>
      <c r="L1504" s="18">
        <v>0.68</v>
      </c>
      <c r="M1504" s="18">
        <f t="shared" si="11"/>
        <v>0</v>
      </c>
      <c r="N1504" s="9"/>
      <c r="O1504" s="3"/>
      <c r="P1504" s="3"/>
      <c r="Q1504" s="3"/>
      <c r="R1504" s="3"/>
      <c r="S1504" s="3"/>
      <c r="T1504" s="3"/>
      <c r="U1504" s="3"/>
      <c r="V1504" s="3"/>
      <c r="W1504" s="3"/>
      <c r="X1504" s="3"/>
    </row>
    <row r="1505" spans="1:24" ht="15" x14ac:dyDescent="0.25">
      <c r="A1505" s="14" t="s">
        <v>161</v>
      </c>
      <c r="B1505" s="14" t="s">
        <v>166</v>
      </c>
      <c r="C1505" s="16" t="s">
        <v>120</v>
      </c>
      <c r="D1505" s="18">
        <v>1.2E-2</v>
      </c>
      <c r="E1505" s="18">
        <v>4.0000000000000001E-3</v>
      </c>
      <c r="F1505" s="18">
        <v>83</v>
      </c>
      <c r="G1505" s="18">
        <v>77</v>
      </c>
      <c r="H1505" s="18">
        <v>0.16900000000000001</v>
      </c>
      <c r="I1505" s="18">
        <v>0.65900000000000003</v>
      </c>
      <c r="J1505" s="18">
        <v>0.17199999999999999</v>
      </c>
      <c r="K1505" s="18">
        <v>10625700</v>
      </c>
      <c r="L1505" s="18">
        <v>0.97499999999999998</v>
      </c>
      <c r="M1505" s="18">
        <f t="shared" si="11"/>
        <v>0</v>
      </c>
      <c r="N1505" s="9"/>
      <c r="O1505" s="3"/>
      <c r="P1505" s="3"/>
      <c r="Q1505" s="3"/>
      <c r="R1505" s="3"/>
      <c r="S1505" s="3"/>
      <c r="T1505" s="3"/>
      <c r="U1505" s="3"/>
      <c r="V1505" s="3"/>
      <c r="W1505" s="3"/>
      <c r="X1505" s="3"/>
    </row>
    <row r="1506" spans="1:24" ht="15" x14ac:dyDescent="0.25">
      <c r="A1506" s="14" t="s">
        <v>161</v>
      </c>
      <c r="B1506" s="14" t="s">
        <v>195</v>
      </c>
      <c r="C1506" s="16" t="s">
        <v>120</v>
      </c>
      <c r="D1506" s="18">
        <v>1.2E-2</v>
      </c>
      <c r="E1506" s="18">
        <v>3.0000000000000001E-3</v>
      </c>
      <c r="F1506" s="18">
        <v>83</v>
      </c>
      <c r="G1506" s="18">
        <v>78</v>
      </c>
      <c r="H1506" s="18">
        <v>0.193</v>
      </c>
      <c r="I1506" s="18">
        <v>0.66</v>
      </c>
      <c r="J1506" s="18">
        <v>0.14699999999999999</v>
      </c>
      <c r="K1506" s="18">
        <v>4709153</v>
      </c>
      <c r="L1506" s="18">
        <v>0.78200000000000003</v>
      </c>
      <c r="M1506" s="18">
        <f t="shared" si="11"/>
        <v>0</v>
      </c>
      <c r="N1506" s="9"/>
      <c r="O1506" s="3"/>
      <c r="P1506" s="3"/>
      <c r="Q1506" s="3"/>
      <c r="R1506" s="3"/>
      <c r="S1506" s="3"/>
      <c r="T1506" s="3"/>
      <c r="U1506" s="3"/>
      <c r="V1506" s="3"/>
      <c r="W1506" s="3"/>
      <c r="X1506" s="3"/>
    </row>
    <row r="1507" spans="1:24" ht="15" x14ac:dyDescent="0.25">
      <c r="A1507" s="14" t="s">
        <v>161</v>
      </c>
      <c r="B1507" s="14" t="s">
        <v>205</v>
      </c>
      <c r="C1507" s="16" t="s">
        <v>120</v>
      </c>
      <c r="D1507" s="18">
        <v>1.2E-2</v>
      </c>
      <c r="E1507" s="18">
        <v>3.0000000000000001E-3</v>
      </c>
      <c r="F1507" s="18">
        <v>83</v>
      </c>
      <c r="G1507" s="18">
        <v>79</v>
      </c>
      <c r="H1507" s="18">
        <v>0.16900000000000001</v>
      </c>
      <c r="I1507" s="18">
        <v>0.65600000000000003</v>
      </c>
      <c r="J1507" s="18">
        <v>0.17499999999999999</v>
      </c>
      <c r="K1507" s="18">
        <v>9148092</v>
      </c>
      <c r="L1507" s="18">
        <v>0.84599999999999997</v>
      </c>
      <c r="M1507" s="18">
        <f t="shared" si="11"/>
        <v>0</v>
      </c>
      <c r="N1507" s="9"/>
      <c r="O1507" s="3"/>
      <c r="P1507" s="3"/>
      <c r="Q1507" s="3"/>
      <c r="R1507" s="3"/>
      <c r="S1507" s="3"/>
      <c r="T1507" s="3"/>
      <c r="U1507" s="3"/>
      <c r="V1507" s="3"/>
      <c r="W1507" s="3"/>
      <c r="X1507" s="3"/>
    </row>
    <row r="1508" spans="1:24" ht="15" x14ac:dyDescent="0.25">
      <c r="A1508" s="14" t="s">
        <v>161</v>
      </c>
      <c r="B1508" s="14" t="s">
        <v>192</v>
      </c>
      <c r="C1508" s="16" t="s">
        <v>120</v>
      </c>
      <c r="D1508" s="18">
        <v>1.2999999999999999E-2</v>
      </c>
      <c r="E1508" s="18">
        <v>8.0000000000000002E-3</v>
      </c>
      <c r="F1508" s="18">
        <v>76</v>
      </c>
      <c r="G1508" s="18">
        <v>72</v>
      </c>
      <c r="H1508" s="18">
        <v>0.19900000000000001</v>
      </c>
      <c r="I1508" s="18">
        <v>0.67300000000000004</v>
      </c>
      <c r="J1508" s="18">
        <v>0.128</v>
      </c>
      <c r="K1508" s="18">
        <v>617800</v>
      </c>
      <c r="L1508" s="18">
        <v>0.626</v>
      </c>
      <c r="M1508" s="18">
        <f t="shared" si="11"/>
        <v>0</v>
      </c>
      <c r="N1508" s="9"/>
      <c r="O1508" s="3"/>
      <c r="P1508" s="3"/>
      <c r="Q1508" s="3"/>
      <c r="R1508" s="3"/>
      <c r="S1508" s="3"/>
      <c r="T1508" s="3"/>
      <c r="U1508" s="3"/>
      <c r="V1508" s="3"/>
      <c r="W1508" s="3"/>
      <c r="X1508" s="3"/>
    </row>
    <row r="1509" spans="1:24" ht="15" x14ac:dyDescent="0.25">
      <c r="A1509" s="14" t="s">
        <v>161</v>
      </c>
      <c r="B1509" s="14" t="s">
        <v>162</v>
      </c>
      <c r="C1509" s="16" t="s">
        <v>120</v>
      </c>
      <c r="D1509" s="18">
        <v>1.2999999999999999E-2</v>
      </c>
      <c r="E1509" s="18">
        <v>1.7000000000000001E-2</v>
      </c>
      <c r="F1509" s="18">
        <v>80</v>
      </c>
      <c r="G1509" s="18">
        <v>73</v>
      </c>
      <c r="H1509" s="18">
        <v>0.25</v>
      </c>
      <c r="I1509" s="18">
        <v>0.65800000000000003</v>
      </c>
      <c r="J1509" s="18">
        <v>9.1999999999999998E-2</v>
      </c>
      <c r="K1509" s="18">
        <v>2940880</v>
      </c>
      <c r="L1509" s="18">
        <v>0.48899999999999999</v>
      </c>
      <c r="M1509" s="18">
        <f t="shared" si="11"/>
        <v>0</v>
      </c>
      <c r="N1509" s="9"/>
      <c r="O1509" s="3"/>
      <c r="P1509" s="3"/>
      <c r="Q1509" s="3"/>
      <c r="R1509" s="3"/>
      <c r="S1509" s="3"/>
      <c r="T1509" s="3"/>
      <c r="U1509" s="3"/>
      <c r="V1509" s="3"/>
      <c r="W1509" s="3"/>
      <c r="X1509" s="3"/>
    </row>
    <row r="1510" spans="1:24" ht="15" x14ac:dyDescent="0.25">
      <c r="A1510" s="14" t="s">
        <v>161</v>
      </c>
      <c r="B1510" s="14" t="s">
        <v>209</v>
      </c>
      <c r="C1510" s="16" t="s">
        <v>120</v>
      </c>
      <c r="D1510" s="18">
        <v>1.2999999999999999E-2</v>
      </c>
      <c r="E1510" s="18">
        <v>5.0000000000000001E-3</v>
      </c>
      <c r="F1510" s="18">
        <v>82</v>
      </c>
      <c r="G1510" s="18">
        <v>77</v>
      </c>
      <c r="H1510" s="18">
        <v>0.17699999999999999</v>
      </c>
      <c r="I1510" s="18">
        <v>0.66200000000000003</v>
      </c>
      <c r="J1510" s="18">
        <v>0.161</v>
      </c>
      <c r="K1510" s="18">
        <v>61322463</v>
      </c>
      <c r="L1510" s="18">
        <v>0.80500000000000005</v>
      </c>
      <c r="M1510" s="18">
        <f t="shared" si="11"/>
        <v>1</v>
      </c>
      <c r="N1510" s="9"/>
      <c r="O1510" s="3"/>
      <c r="P1510" s="3"/>
      <c r="Q1510" s="3"/>
      <c r="R1510" s="3"/>
      <c r="S1510" s="3"/>
      <c r="T1510" s="3"/>
      <c r="U1510" s="3"/>
      <c r="V1510" s="3"/>
      <c r="W1510" s="3"/>
      <c r="X1510" s="3"/>
    </row>
    <row r="1511" spans="1:24" ht="15" x14ac:dyDescent="0.25">
      <c r="A1511" s="14" t="s">
        <v>161</v>
      </c>
      <c r="B1511" s="14" t="s">
        <v>176</v>
      </c>
      <c r="C1511" s="16" t="s">
        <v>120</v>
      </c>
      <c r="D1511" s="18">
        <v>1.2999999999999999E-2</v>
      </c>
      <c r="E1511" s="18">
        <v>4.0000000000000001E-3</v>
      </c>
      <c r="F1511" s="18">
        <v>85</v>
      </c>
      <c r="G1511" s="18">
        <v>78</v>
      </c>
      <c r="H1511" s="18">
        <v>0.184</v>
      </c>
      <c r="I1511" s="18">
        <v>0.65100000000000002</v>
      </c>
      <c r="J1511" s="18">
        <v>0.16500000000000001</v>
      </c>
      <c r="K1511" s="18">
        <v>64012572</v>
      </c>
      <c r="L1511" s="18">
        <v>0.77600000000000002</v>
      </c>
      <c r="M1511" s="18">
        <f t="shared" si="11"/>
        <v>1</v>
      </c>
      <c r="N1511" s="9"/>
      <c r="O1511" s="3"/>
      <c r="P1511" s="3"/>
      <c r="Q1511" s="3"/>
      <c r="R1511" s="3"/>
      <c r="S1511" s="3"/>
      <c r="T1511" s="3"/>
      <c r="U1511" s="3"/>
      <c r="V1511" s="3"/>
      <c r="W1511" s="3"/>
      <c r="X1511" s="3"/>
    </row>
    <row r="1512" spans="1:24" ht="15" x14ac:dyDescent="0.25">
      <c r="A1512" s="14" t="s">
        <v>161</v>
      </c>
      <c r="B1512" s="14" t="s">
        <v>174</v>
      </c>
      <c r="C1512" s="16" t="s">
        <v>120</v>
      </c>
      <c r="D1512" s="18">
        <v>1.4E-2</v>
      </c>
      <c r="E1512" s="19">
        <v>3.2000000000000001E-2</v>
      </c>
      <c r="F1512" s="18">
        <v>83</v>
      </c>
      <c r="G1512" s="18">
        <v>78</v>
      </c>
      <c r="H1512" s="19">
        <v>0.30299999999999999</v>
      </c>
      <c r="I1512" s="19">
        <v>0.623</v>
      </c>
      <c r="J1512" s="19">
        <v>7.2999999999999995E-2</v>
      </c>
      <c r="K1512" s="18">
        <v>49554</v>
      </c>
      <c r="L1512" s="18">
        <v>0.40300000000000002</v>
      </c>
      <c r="M1512" s="18">
        <f t="shared" si="11"/>
        <v>0</v>
      </c>
      <c r="N1512" s="9"/>
      <c r="O1512" s="3"/>
      <c r="P1512" s="3"/>
      <c r="Q1512" s="3"/>
      <c r="R1512" s="3"/>
      <c r="S1512" s="3"/>
      <c r="T1512" s="3"/>
      <c r="U1512" s="3"/>
      <c r="V1512" s="3"/>
      <c r="W1512" s="3"/>
      <c r="X1512" s="3"/>
    </row>
    <row r="1513" spans="1:24" ht="15" x14ac:dyDescent="0.25">
      <c r="A1513" s="14" t="s">
        <v>161</v>
      </c>
      <c r="B1513" s="14" t="s">
        <v>180</v>
      </c>
      <c r="C1513" s="16" t="s">
        <v>120</v>
      </c>
      <c r="D1513" s="18">
        <v>1.4999999999999999E-2</v>
      </c>
      <c r="E1513" s="18">
        <v>2E-3</v>
      </c>
      <c r="F1513" s="18">
        <v>83</v>
      </c>
      <c r="G1513" s="18">
        <v>80</v>
      </c>
      <c r="H1513" s="18">
        <v>0.215</v>
      </c>
      <c r="I1513" s="18">
        <v>0.66600000000000004</v>
      </c>
      <c r="J1513" s="18">
        <v>0.11799999999999999</v>
      </c>
      <c r="K1513" s="18">
        <v>311566</v>
      </c>
      <c r="L1513" s="18">
        <v>0.93300000000000005</v>
      </c>
      <c r="M1513" s="18">
        <f t="shared" si="11"/>
        <v>0</v>
      </c>
      <c r="N1513" s="9"/>
      <c r="O1513" s="3"/>
      <c r="P1513" s="3"/>
      <c r="Q1513" s="3"/>
      <c r="R1513" s="3"/>
      <c r="S1513" s="3"/>
      <c r="T1513" s="3"/>
      <c r="U1513" s="3"/>
      <c r="V1513" s="3"/>
      <c r="W1513" s="3"/>
      <c r="X1513" s="3"/>
    </row>
    <row r="1514" spans="1:24" ht="15" x14ac:dyDescent="0.25">
      <c r="A1514" s="14" t="s">
        <v>161</v>
      </c>
      <c r="B1514" s="14" t="s">
        <v>181</v>
      </c>
      <c r="C1514" s="16" t="s">
        <v>120</v>
      </c>
      <c r="D1514" s="18">
        <v>1.6E-2</v>
      </c>
      <c r="E1514" s="18">
        <v>4.0000000000000001E-3</v>
      </c>
      <c r="F1514" s="18">
        <v>82</v>
      </c>
      <c r="G1514" s="18">
        <v>77</v>
      </c>
      <c r="H1514" s="18">
        <v>0.20799999999999999</v>
      </c>
      <c r="I1514" s="18">
        <v>0.68100000000000005</v>
      </c>
      <c r="J1514" s="18">
        <v>0.111</v>
      </c>
      <c r="K1514" s="18">
        <v>4398942</v>
      </c>
      <c r="L1514" s="18">
        <v>0.61</v>
      </c>
      <c r="M1514" s="18">
        <f t="shared" si="11"/>
        <v>0</v>
      </c>
      <c r="N1514" s="9"/>
      <c r="O1514" s="3"/>
      <c r="P1514" s="3"/>
      <c r="Q1514" s="3"/>
      <c r="R1514" s="3"/>
      <c r="S1514" s="3"/>
      <c r="T1514" s="3"/>
      <c r="U1514" s="3"/>
      <c r="V1514" s="3"/>
      <c r="W1514" s="3"/>
      <c r="X1514" s="3"/>
    </row>
    <row r="1515" spans="1:24" ht="15" x14ac:dyDescent="0.25">
      <c r="A1515" s="14" t="s">
        <v>161</v>
      </c>
      <c r="B1515" s="14" t="s">
        <v>184</v>
      </c>
      <c r="C1515" s="16" t="s">
        <v>120</v>
      </c>
      <c r="D1515" s="18">
        <v>1.9E-2</v>
      </c>
      <c r="E1515" s="19">
        <v>3.2000000000000001E-2</v>
      </c>
      <c r="F1515" s="18">
        <v>71</v>
      </c>
      <c r="G1515" s="18">
        <v>67</v>
      </c>
      <c r="H1515" s="19">
        <v>0.30299999999999999</v>
      </c>
      <c r="I1515" s="19">
        <v>0.623</v>
      </c>
      <c r="J1515" s="19">
        <v>7.2999999999999995E-2</v>
      </c>
      <c r="K1515" s="18">
        <v>1733404</v>
      </c>
      <c r="L1515" s="19">
        <v>0.56100000000000005</v>
      </c>
      <c r="M1515" s="18">
        <f t="shared" si="11"/>
        <v>0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</row>
    <row r="1516" spans="1:24" ht="15" x14ac:dyDescent="0.25">
      <c r="A1516" s="14" t="s">
        <v>161</v>
      </c>
      <c r="B1516" s="14" t="s">
        <v>207</v>
      </c>
      <c r="C1516" s="16" t="s">
        <v>120</v>
      </c>
      <c r="D1516" s="18">
        <v>1.9E-2</v>
      </c>
      <c r="E1516" s="18">
        <v>2.3E-2</v>
      </c>
      <c r="F1516" s="18">
        <v>77</v>
      </c>
      <c r="G1516" s="18">
        <v>70</v>
      </c>
      <c r="H1516" s="18">
        <v>0.27800000000000002</v>
      </c>
      <c r="I1516" s="18">
        <v>0.65500000000000003</v>
      </c>
      <c r="J1516" s="18">
        <v>6.8000000000000005E-2</v>
      </c>
      <c r="K1516" s="18">
        <v>69496513</v>
      </c>
      <c r="L1516" s="18">
        <v>0.69</v>
      </c>
      <c r="M1516" s="18">
        <f t="shared" si="11"/>
        <v>1</v>
      </c>
      <c r="N1516" s="9"/>
      <c r="O1516" s="3"/>
      <c r="P1516" s="3"/>
      <c r="Q1516" s="3"/>
      <c r="R1516" s="3"/>
      <c r="S1516" s="3"/>
      <c r="T1516" s="3"/>
      <c r="U1516" s="3"/>
      <c r="V1516" s="3"/>
      <c r="W1516" s="3"/>
      <c r="X1516" s="3"/>
    </row>
    <row r="1517" spans="1:24" ht="15" x14ac:dyDescent="0.25">
      <c r="A1517" s="14" t="s">
        <v>161</v>
      </c>
      <c r="B1517" s="14" t="s">
        <v>182</v>
      </c>
      <c r="C1517" s="16" t="s">
        <v>121</v>
      </c>
      <c r="D1517" s="19">
        <v>2.1999999999999999E-2</v>
      </c>
      <c r="E1517" s="19">
        <v>3.2000000000000001E-2</v>
      </c>
      <c r="F1517" s="19">
        <v>71.105000000000004</v>
      </c>
      <c r="G1517" s="19">
        <v>66.415000000000006</v>
      </c>
      <c r="H1517" s="19">
        <v>0.30299999999999999</v>
      </c>
      <c r="I1517" s="19">
        <v>0.623</v>
      </c>
      <c r="J1517" s="19">
        <v>7.2999999999999995E-2</v>
      </c>
      <c r="K1517" s="18">
        <v>82561</v>
      </c>
      <c r="L1517" s="18">
        <v>0.52</v>
      </c>
      <c r="M1517" s="18">
        <f t="shared" si="11"/>
        <v>0</v>
      </c>
      <c r="N1517" s="9"/>
      <c r="O1517" s="3"/>
      <c r="P1517" s="3"/>
      <c r="Q1517" s="3"/>
      <c r="R1517" s="3"/>
      <c r="S1517" s="3"/>
      <c r="T1517" s="3"/>
      <c r="U1517" s="3"/>
      <c r="V1517" s="3"/>
      <c r="W1517" s="3"/>
      <c r="X1517" s="3"/>
    </row>
    <row r="1518" spans="1:24" ht="15" x14ac:dyDescent="0.25">
      <c r="A1518" s="14" t="s">
        <v>161</v>
      </c>
      <c r="B1518" s="14" t="s">
        <v>191</v>
      </c>
      <c r="C1518" s="16" t="s">
        <v>121</v>
      </c>
      <c r="D1518" s="19">
        <v>2.1999999999999999E-2</v>
      </c>
      <c r="E1518" s="18">
        <v>3.0000000000000001E-3</v>
      </c>
      <c r="F1518" s="19">
        <v>71.105000000000004</v>
      </c>
      <c r="G1518" s="19">
        <v>66.415000000000006</v>
      </c>
      <c r="H1518" s="19">
        <v>0.30299999999999999</v>
      </c>
      <c r="I1518" s="19">
        <v>0.623</v>
      </c>
      <c r="J1518" s="19">
        <v>7.2999999999999995E-2</v>
      </c>
      <c r="K1518" s="18">
        <v>35686</v>
      </c>
      <c r="L1518" s="18">
        <v>1</v>
      </c>
      <c r="M1518" s="18">
        <f t="shared" si="11"/>
        <v>0</v>
      </c>
      <c r="N1518" s="9"/>
      <c r="O1518" s="3"/>
      <c r="P1518" s="3"/>
      <c r="Q1518" s="3"/>
      <c r="R1518" s="3"/>
      <c r="S1518" s="3"/>
      <c r="T1518" s="3"/>
      <c r="U1518" s="3"/>
      <c r="V1518" s="3"/>
      <c r="W1518" s="3"/>
      <c r="X1518" s="3"/>
    </row>
    <row r="1519" spans="1:24" ht="15" x14ac:dyDescent="0.25">
      <c r="A1519" s="14" t="s">
        <v>161</v>
      </c>
      <c r="B1519" s="14" t="s">
        <v>174</v>
      </c>
      <c r="C1519" s="16" t="s">
        <v>121</v>
      </c>
      <c r="D1519" s="19">
        <v>2.1999999999999999E-2</v>
      </c>
      <c r="E1519" s="19">
        <v>3.2000000000000001E-2</v>
      </c>
      <c r="F1519" s="18">
        <v>83</v>
      </c>
      <c r="G1519" s="18">
        <v>78</v>
      </c>
      <c r="H1519" s="19">
        <v>0.30299999999999999</v>
      </c>
      <c r="I1519" s="19">
        <v>0.623</v>
      </c>
      <c r="J1519" s="19">
        <v>7.2999999999999995E-2</v>
      </c>
      <c r="K1519" s="18">
        <v>49601</v>
      </c>
      <c r="L1519" s="18">
        <v>0.40500000000000003</v>
      </c>
      <c r="M1519" s="18">
        <f t="shared" si="11"/>
        <v>0</v>
      </c>
      <c r="N1519" s="9"/>
      <c r="O1519" s="3"/>
      <c r="P1519" s="3"/>
      <c r="Q1519" s="3"/>
      <c r="R1519" s="3"/>
      <c r="S1519" s="3"/>
      <c r="T1519" s="3"/>
      <c r="U1519" s="3"/>
      <c r="V1519" s="3"/>
      <c r="W1519" s="3"/>
      <c r="X1519" s="3"/>
    </row>
    <row r="1520" spans="1:24" ht="15" x14ac:dyDescent="0.25">
      <c r="A1520" s="14" t="s">
        <v>161</v>
      </c>
      <c r="B1520" s="14" t="s">
        <v>167</v>
      </c>
      <c r="C1520" s="16" t="s">
        <v>121</v>
      </c>
      <c r="D1520" s="18">
        <v>8.0000000000000002E-3</v>
      </c>
      <c r="E1520" s="18">
        <v>7.0000000000000001E-3</v>
      </c>
      <c r="F1520" s="18">
        <v>78</v>
      </c>
      <c r="G1520" s="18">
        <v>73</v>
      </c>
      <c r="H1520" s="18">
        <v>0.18099999999999999</v>
      </c>
      <c r="I1520" s="18">
        <v>0.67400000000000004</v>
      </c>
      <c r="J1520" s="18">
        <v>0.14399999999999999</v>
      </c>
      <c r="K1520" s="18">
        <v>3861201</v>
      </c>
      <c r="L1520" s="18">
        <v>0.39200000000000002</v>
      </c>
      <c r="M1520" s="18">
        <f t="shared" si="11"/>
        <v>0</v>
      </c>
      <c r="N1520" s="9"/>
      <c r="O1520" s="3"/>
      <c r="P1520" s="3"/>
      <c r="Q1520" s="3"/>
      <c r="R1520" s="3"/>
      <c r="S1520" s="3"/>
      <c r="T1520" s="3"/>
      <c r="U1520" s="3"/>
      <c r="V1520" s="3"/>
      <c r="W1520" s="3"/>
      <c r="X1520" s="3"/>
    </row>
    <row r="1521" spans="1:24" ht="15" x14ac:dyDescent="0.25">
      <c r="A1521" s="14" t="s">
        <v>161</v>
      </c>
      <c r="B1521" s="14" t="s">
        <v>177</v>
      </c>
      <c r="C1521" s="16" t="s">
        <v>121</v>
      </c>
      <c r="D1521" s="18">
        <v>8.0000000000000002E-3</v>
      </c>
      <c r="E1521" s="18">
        <v>4.0000000000000001E-3</v>
      </c>
      <c r="F1521" s="18">
        <v>82</v>
      </c>
      <c r="G1521" s="18">
        <v>77</v>
      </c>
      <c r="H1521" s="18">
        <v>0.13700000000000001</v>
      </c>
      <c r="I1521" s="18">
        <v>0.66</v>
      </c>
      <c r="J1521" s="18">
        <v>0.20200000000000001</v>
      </c>
      <c r="K1521" s="18">
        <v>82110097</v>
      </c>
      <c r="L1521" s="18">
        <v>0.73899999999999999</v>
      </c>
      <c r="M1521" s="18">
        <f t="shared" si="11"/>
        <v>1</v>
      </c>
      <c r="N1521" s="9"/>
      <c r="O1521" s="3"/>
      <c r="P1521" s="3"/>
      <c r="Q1521" s="3"/>
      <c r="R1521" s="3"/>
      <c r="S1521" s="3"/>
      <c r="T1521" s="3"/>
      <c r="U1521" s="3"/>
      <c r="V1521" s="3"/>
      <c r="W1521" s="3"/>
      <c r="X1521" s="3"/>
    </row>
    <row r="1522" spans="1:24" ht="15" x14ac:dyDescent="0.25">
      <c r="A1522" s="14" t="s">
        <v>161</v>
      </c>
      <c r="B1522" s="14" t="s">
        <v>201</v>
      </c>
      <c r="C1522" s="16" t="s">
        <v>121</v>
      </c>
      <c r="D1522" s="18">
        <v>8.9999999999999993E-3</v>
      </c>
      <c r="E1522" s="18">
        <v>7.0000000000000001E-3</v>
      </c>
      <c r="F1522" s="18">
        <v>76</v>
      </c>
      <c r="G1522" s="18">
        <v>71</v>
      </c>
      <c r="H1522" s="18">
        <v>0.17299999999999999</v>
      </c>
      <c r="I1522" s="18">
        <v>0.68899999999999995</v>
      </c>
      <c r="J1522" s="18">
        <v>0.13800000000000001</v>
      </c>
      <c r="K1522" s="18">
        <v>7350221</v>
      </c>
      <c r="L1522" s="18">
        <v>0.55100000000000005</v>
      </c>
      <c r="M1522" s="18">
        <f t="shared" si="11"/>
        <v>0</v>
      </c>
      <c r="N1522" s="9"/>
      <c r="O1522" s="3"/>
      <c r="P1522" s="3"/>
      <c r="Q1522" s="3"/>
      <c r="R1522" s="3"/>
      <c r="S1522" s="3"/>
      <c r="T1522" s="3"/>
      <c r="U1522" s="3"/>
      <c r="V1522" s="3"/>
      <c r="W1522" s="3"/>
      <c r="X1522" s="3"/>
    </row>
    <row r="1523" spans="1:24" ht="15" x14ac:dyDescent="0.25">
      <c r="A1523" s="14" t="s">
        <v>161</v>
      </c>
      <c r="B1523" s="14" t="s">
        <v>164</v>
      </c>
      <c r="C1523" s="16" t="s">
        <v>121</v>
      </c>
      <c r="D1523" s="18">
        <v>8.9999999999999993E-3</v>
      </c>
      <c r="E1523" s="18">
        <v>4.0000000000000001E-3</v>
      </c>
      <c r="F1523" s="18">
        <v>83</v>
      </c>
      <c r="G1523" s="18">
        <v>78</v>
      </c>
      <c r="H1523" s="18">
        <v>0.152</v>
      </c>
      <c r="I1523" s="18">
        <v>0.67700000000000005</v>
      </c>
      <c r="J1523" s="18">
        <v>0.17100000000000001</v>
      </c>
      <c r="K1523" s="18">
        <v>8336926</v>
      </c>
      <c r="L1523" s="18">
        <v>0.65800000000000003</v>
      </c>
      <c r="M1523" s="18">
        <f t="shared" si="11"/>
        <v>0</v>
      </c>
      <c r="N1523" s="9"/>
      <c r="O1523" s="3"/>
      <c r="P1523" s="3"/>
      <c r="Q1523" s="3"/>
      <c r="R1523" s="3"/>
      <c r="S1523" s="3"/>
      <c r="T1523" s="3"/>
      <c r="U1523" s="3"/>
      <c r="V1523" s="3"/>
      <c r="W1523" s="3"/>
      <c r="X1523" s="3"/>
    </row>
    <row r="1524" spans="1:24" ht="15" x14ac:dyDescent="0.25">
      <c r="A1524" s="14" t="s">
        <v>161</v>
      </c>
      <c r="B1524" s="14" t="s">
        <v>163</v>
      </c>
      <c r="C1524" s="16" t="s">
        <v>121</v>
      </c>
      <c r="D1524" s="18">
        <v>0.01</v>
      </c>
      <c r="E1524" s="18">
        <v>3.0000000000000001E-3</v>
      </c>
      <c r="F1524" s="19">
        <v>71.105000000000004</v>
      </c>
      <c r="G1524" s="19">
        <v>66.415000000000006</v>
      </c>
      <c r="H1524" s="19">
        <v>0.30299999999999999</v>
      </c>
      <c r="I1524" s="19">
        <v>0.623</v>
      </c>
      <c r="J1524" s="19">
        <v>7.2999999999999995E-2</v>
      </c>
      <c r="K1524" s="18">
        <v>79969</v>
      </c>
      <c r="L1524" s="18">
        <v>0.88900000000000001</v>
      </c>
      <c r="M1524" s="18">
        <f t="shared" si="11"/>
        <v>0</v>
      </c>
      <c r="N1524" s="9"/>
      <c r="O1524" s="3"/>
      <c r="P1524" s="3"/>
      <c r="Q1524" s="3"/>
      <c r="R1524" s="3"/>
      <c r="S1524" s="3"/>
      <c r="T1524" s="3"/>
      <c r="U1524" s="3"/>
      <c r="V1524" s="3"/>
      <c r="W1524" s="3"/>
      <c r="X1524" s="3"/>
    </row>
    <row r="1525" spans="1:24" ht="15" x14ac:dyDescent="0.25">
      <c r="A1525" s="14" t="s">
        <v>161</v>
      </c>
      <c r="B1525" s="14" t="s">
        <v>168</v>
      </c>
      <c r="C1525" s="16" t="s">
        <v>121</v>
      </c>
      <c r="D1525" s="18">
        <v>0.01</v>
      </c>
      <c r="E1525" s="18">
        <v>1.2E-2</v>
      </c>
      <c r="F1525" s="18">
        <v>77</v>
      </c>
      <c r="G1525" s="18">
        <v>70</v>
      </c>
      <c r="H1525" s="18">
        <v>0.13300000000000001</v>
      </c>
      <c r="I1525" s="18">
        <v>0.68799999999999994</v>
      </c>
      <c r="J1525" s="18">
        <v>0.17899999999999999</v>
      </c>
      <c r="K1525" s="18">
        <v>7492561</v>
      </c>
      <c r="L1525" s="18">
        <v>0.71599999999999997</v>
      </c>
      <c r="M1525" s="18">
        <f t="shared" si="11"/>
        <v>0</v>
      </c>
      <c r="N1525" s="9"/>
      <c r="O1525" s="3"/>
      <c r="P1525" s="3"/>
      <c r="Q1525" s="3"/>
      <c r="R1525" s="3"/>
      <c r="S1525" s="3"/>
      <c r="T1525" s="3"/>
      <c r="U1525" s="3"/>
      <c r="V1525" s="3"/>
      <c r="W1525" s="3"/>
      <c r="X1525" s="3"/>
    </row>
    <row r="1526" spans="1:24" ht="15" x14ac:dyDescent="0.25">
      <c r="A1526" s="14" t="s">
        <v>161</v>
      </c>
      <c r="B1526" s="14" t="s">
        <v>179</v>
      </c>
      <c r="C1526" s="16" t="s">
        <v>121</v>
      </c>
      <c r="D1526" s="18">
        <v>0.01</v>
      </c>
      <c r="E1526" s="18">
        <v>6.0000000000000001E-3</v>
      </c>
      <c r="F1526" s="18">
        <v>78</v>
      </c>
      <c r="G1526" s="18">
        <v>70</v>
      </c>
      <c r="H1526" s="18">
        <v>0.14899999999999999</v>
      </c>
      <c r="I1526" s="18">
        <v>0.68799999999999994</v>
      </c>
      <c r="J1526" s="18">
        <v>0.16300000000000001</v>
      </c>
      <c r="K1526" s="18">
        <v>10038188</v>
      </c>
      <c r="L1526" s="18">
        <v>0.67900000000000005</v>
      </c>
      <c r="M1526" s="18">
        <f t="shared" si="11"/>
        <v>0</v>
      </c>
      <c r="N1526" s="9"/>
      <c r="O1526" s="3"/>
      <c r="P1526" s="3"/>
      <c r="Q1526" s="3"/>
      <c r="R1526" s="3"/>
      <c r="S1526" s="3"/>
      <c r="T1526" s="3"/>
      <c r="U1526" s="3"/>
      <c r="V1526" s="3"/>
      <c r="W1526" s="3"/>
      <c r="X1526" s="3"/>
    </row>
    <row r="1527" spans="1:24" ht="15" x14ac:dyDescent="0.25">
      <c r="A1527" s="14" t="s">
        <v>161</v>
      </c>
      <c r="B1527" s="14" t="s">
        <v>169</v>
      </c>
      <c r="C1527" s="16" t="s">
        <v>121</v>
      </c>
      <c r="D1527" s="18">
        <v>0.01</v>
      </c>
      <c r="E1527" s="18">
        <v>5.0000000000000001E-3</v>
      </c>
      <c r="F1527" s="18">
        <v>80</v>
      </c>
      <c r="G1527" s="18">
        <v>72</v>
      </c>
      <c r="H1527" s="18">
        <v>0.156</v>
      </c>
      <c r="I1527" s="18">
        <v>0.67100000000000004</v>
      </c>
      <c r="J1527" s="18">
        <v>0.17299999999999999</v>
      </c>
      <c r="K1527" s="18">
        <v>4434508</v>
      </c>
      <c r="L1527" s="18">
        <v>0.56999999999999995</v>
      </c>
      <c r="M1527" s="18">
        <f t="shared" si="11"/>
        <v>0</v>
      </c>
      <c r="N1527" s="9"/>
      <c r="O1527" s="3"/>
      <c r="P1527" s="3"/>
      <c r="Q1527" s="3"/>
      <c r="R1527" s="3"/>
      <c r="S1527" s="3"/>
      <c r="T1527" s="3"/>
      <c r="U1527" s="3"/>
      <c r="V1527" s="3"/>
      <c r="W1527" s="3"/>
      <c r="X1527" s="3"/>
    </row>
    <row r="1528" spans="1:24" ht="15" x14ac:dyDescent="0.25">
      <c r="A1528" s="14" t="s">
        <v>161</v>
      </c>
      <c r="B1528" s="14" t="s">
        <v>197</v>
      </c>
      <c r="C1528" s="16" t="s">
        <v>121</v>
      </c>
      <c r="D1528" s="18">
        <v>0.01</v>
      </c>
      <c r="E1528" s="18">
        <v>3.0000000000000001E-3</v>
      </c>
      <c r="F1528" s="18">
        <v>82</v>
      </c>
      <c r="G1528" s="18">
        <v>76</v>
      </c>
      <c r="H1528" s="18">
        <v>0.153</v>
      </c>
      <c r="I1528" s="18">
        <v>0.67</v>
      </c>
      <c r="J1528" s="18">
        <v>0.17599999999999999</v>
      </c>
      <c r="K1528" s="18">
        <v>10558177</v>
      </c>
      <c r="L1528" s="18">
        <v>0.59399999999999997</v>
      </c>
      <c r="M1528" s="18">
        <f t="shared" si="11"/>
        <v>0</v>
      </c>
      <c r="N1528" s="9"/>
      <c r="O1528" s="3"/>
      <c r="P1528" s="3"/>
      <c r="Q1528" s="3"/>
      <c r="R1528" s="3"/>
      <c r="S1528" s="3"/>
      <c r="T1528" s="3"/>
      <c r="U1528" s="3"/>
      <c r="V1528" s="3"/>
      <c r="W1528" s="3"/>
      <c r="X1528" s="3"/>
    </row>
    <row r="1529" spans="1:24" ht="15" x14ac:dyDescent="0.25">
      <c r="A1529" s="14" t="s">
        <v>161</v>
      </c>
      <c r="B1529" s="14" t="s">
        <v>189</v>
      </c>
      <c r="C1529" s="16" t="s">
        <v>121</v>
      </c>
      <c r="D1529" s="18">
        <v>0.01</v>
      </c>
      <c r="E1529" s="18">
        <v>6.0000000000000001E-3</v>
      </c>
      <c r="F1529" s="18">
        <v>82</v>
      </c>
      <c r="G1529" s="18">
        <v>77</v>
      </c>
      <c r="H1529" s="18">
        <v>0.16200000000000001</v>
      </c>
      <c r="I1529" s="18">
        <v>0.69899999999999995</v>
      </c>
      <c r="J1529" s="18">
        <v>0.13900000000000001</v>
      </c>
      <c r="K1529" s="18">
        <v>409379</v>
      </c>
      <c r="L1529" s="18">
        <v>0.94299999999999995</v>
      </c>
      <c r="M1529" s="18">
        <f t="shared" si="11"/>
        <v>0</v>
      </c>
      <c r="N1529" s="9"/>
      <c r="O1529" s="3"/>
      <c r="P1529" s="3"/>
      <c r="Q1529" s="3"/>
      <c r="R1529" s="3"/>
      <c r="S1529" s="3"/>
      <c r="T1529" s="3"/>
      <c r="U1529" s="3"/>
      <c r="V1529" s="3"/>
      <c r="W1529" s="3"/>
      <c r="X1529" s="3"/>
    </row>
    <row r="1530" spans="1:24" ht="15" x14ac:dyDescent="0.25">
      <c r="A1530" s="14" t="s">
        <v>161</v>
      </c>
      <c r="B1530" s="14" t="s">
        <v>183</v>
      </c>
      <c r="C1530" s="16" t="s">
        <v>121</v>
      </c>
      <c r="D1530" s="18">
        <v>0.01</v>
      </c>
      <c r="E1530" s="18">
        <v>4.0000000000000001E-3</v>
      </c>
      <c r="F1530" s="18">
        <v>85</v>
      </c>
      <c r="G1530" s="18">
        <v>79</v>
      </c>
      <c r="H1530" s="18">
        <v>0.14000000000000001</v>
      </c>
      <c r="I1530" s="18">
        <v>0.66</v>
      </c>
      <c r="J1530" s="18">
        <v>0.2</v>
      </c>
      <c r="K1530" s="18">
        <v>58826731</v>
      </c>
      <c r="L1530" s="18">
        <v>0.68100000000000005</v>
      </c>
      <c r="M1530" s="18">
        <f t="shared" si="11"/>
        <v>1</v>
      </c>
      <c r="N1530" s="9"/>
      <c r="O1530" s="3"/>
      <c r="P1530" s="3"/>
      <c r="Q1530" s="3"/>
      <c r="R1530" s="3"/>
      <c r="S1530" s="3"/>
      <c r="T1530" s="3"/>
      <c r="U1530" s="3"/>
      <c r="V1530" s="3"/>
      <c r="W1530" s="3"/>
      <c r="X1530" s="3"/>
    </row>
    <row r="1531" spans="1:24" ht="15" x14ac:dyDescent="0.25">
      <c r="A1531" s="14" t="s">
        <v>161</v>
      </c>
      <c r="B1531" s="14" t="s">
        <v>206</v>
      </c>
      <c r="C1531" s="16" t="s">
        <v>121</v>
      </c>
      <c r="D1531" s="18">
        <v>0.01</v>
      </c>
      <c r="E1531" s="18">
        <v>4.0000000000000001E-3</v>
      </c>
      <c r="F1531" s="18">
        <v>84</v>
      </c>
      <c r="G1531" s="18">
        <v>80</v>
      </c>
      <c r="H1531" s="18">
        <v>0.155</v>
      </c>
      <c r="I1531" s="18">
        <v>0.68100000000000005</v>
      </c>
      <c r="J1531" s="18">
        <v>0.16400000000000001</v>
      </c>
      <c r="K1531" s="18">
        <v>7647675</v>
      </c>
      <c r="L1531" s="18">
        <v>0.73599999999999999</v>
      </c>
      <c r="M1531" s="18">
        <f t="shared" si="11"/>
        <v>0</v>
      </c>
      <c r="N1531" s="9"/>
      <c r="O1531" s="3"/>
      <c r="P1531" s="3"/>
      <c r="Q1531" s="3"/>
      <c r="R1531" s="3"/>
      <c r="S1531" s="3"/>
      <c r="T1531" s="3"/>
      <c r="U1531" s="3"/>
      <c r="V1531" s="3"/>
      <c r="W1531" s="3"/>
      <c r="X1531" s="3"/>
    </row>
    <row r="1532" spans="1:24" ht="15" x14ac:dyDescent="0.25">
      <c r="A1532" s="14" t="s">
        <v>161</v>
      </c>
      <c r="B1532" s="14" t="s">
        <v>186</v>
      </c>
      <c r="C1532" s="16" t="s">
        <v>121</v>
      </c>
      <c r="D1532" s="18">
        <v>0.01</v>
      </c>
      <c r="E1532" s="19">
        <v>3.2000000000000001E-2</v>
      </c>
      <c r="F1532" s="18">
        <v>86</v>
      </c>
      <c r="G1532" s="18">
        <v>80</v>
      </c>
      <c r="H1532" s="19">
        <v>0.30299999999999999</v>
      </c>
      <c r="I1532" s="19">
        <v>0.623</v>
      </c>
      <c r="J1532" s="19">
        <v>7.2999999999999995E-2</v>
      </c>
      <c r="K1532" s="18">
        <v>35582</v>
      </c>
      <c r="L1532" s="18">
        <v>0.14599999999999999</v>
      </c>
      <c r="M1532" s="18">
        <f t="shared" ref="M1532:M1786" si="12">IF(OR(K1532&gt;$W$14+$W$17, K1532&lt;$W$12-$W$17),1,0)</f>
        <v>0</v>
      </c>
      <c r="N1532" s="9"/>
      <c r="O1532" s="3"/>
      <c r="P1532" s="3"/>
      <c r="Q1532" s="3"/>
      <c r="R1532" s="3"/>
      <c r="S1532" s="3"/>
      <c r="T1532" s="3"/>
      <c r="U1532" s="3"/>
      <c r="V1532" s="3"/>
      <c r="W1532" s="3"/>
      <c r="X1532" s="3"/>
    </row>
    <row r="1533" spans="1:24" ht="15" x14ac:dyDescent="0.25">
      <c r="A1533" s="14" t="s">
        <v>161</v>
      </c>
      <c r="B1533" s="14" t="s">
        <v>208</v>
      </c>
      <c r="C1533" s="16" t="s">
        <v>121</v>
      </c>
      <c r="D1533" s="18">
        <v>1.0999999999999999E-2</v>
      </c>
      <c r="E1533" s="18">
        <v>1.0999999999999999E-2</v>
      </c>
      <c r="F1533" s="18">
        <v>74</v>
      </c>
      <c r="G1533" s="18">
        <v>63</v>
      </c>
      <c r="H1533" s="18">
        <v>0.13900000000000001</v>
      </c>
      <c r="I1533" s="18">
        <v>0.7</v>
      </c>
      <c r="J1533" s="18">
        <v>0.16</v>
      </c>
      <c r="K1533" s="18">
        <v>46258200</v>
      </c>
      <c r="L1533" s="18">
        <v>0.68300000000000005</v>
      </c>
      <c r="M1533" s="18">
        <f t="shared" si="12"/>
        <v>0</v>
      </c>
      <c r="N1533" s="9"/>
      <c r="O1533" s="3"/>
      <c r="P1533" s="3"/>
      <c r="Q1533" s="3"/>
      <c r="R1533" s="3"/>
      <c r="S1533" s="3"/>
      <c r="T1533" s="3"/>
      <c r="U1533" s="3"/>
      <c r="V1533" s="3"/>
      <c r="W1533" s="3"/>
      <c r="X1533" s="3"/>
    </row>
    <row r="1534" spans="1:24" ht="15" x14ac:dyDescent="0.25">
      <c r="A1534" s="14" t="s">
        <v>161</v>
      </c>
      <c r="B1534" s="14" t="s">
        <v>165</v>
      </c>
      <c r="C1534" s="16" t="s">
        <v>121</v>
      </c>
      <c r="D1534" s="18">
        <v>1.0999999999999999E-2</v>
      </c>
      <c r="E1534" s="18">
        <v>6.0000000000000001E-3</v>
      </c>
      <c r="F1534" s="18">
        <v>77</v>
      </c>
      <c r="G1534" s="18">
        <v>65</v>
      </c>
      <c r="H1534" s="18">
        <v>0.14799999999999999</v>
      </c>
      <c r="I1534" s="18">
        <v>0.70799999999999996</v>
      </c>
      <c r="J1534" s="18">
        <v>0.14299999999999999</v>
      </c>
      <c r="K1534" s="18">
        <v>9528000</v>
      </c>
      <c r="L1534" s="18">
        <v>0.73699999999999999</v>
      </c>
      <c r="M1534" s="18">
        <f t="shared" si="12"/>
        <v>0</v>
      </c>
      <c r="N1534" s="9"/>
      <c r="O1534" s="3"/>
      <c r="P1534" s="3"/>
      <c r="Q1534" s="3"/>
      <c r="R1534" s="3"/>
      <c r="S1534" s="3"/>
      <c r="T1534" s="3"/>
      <c r="U1534" s="3"/>
      <c r="V1534" s="3"/>
      <c r="W1534" s="3"/>
      <c r="X1534" s="3"/>
    </row>
    <row r="1535" spans="1:24" ht="15" x14ac:dyDescent="0.25">
      <c r="A1535" s="14" t="s">
        <v>161</v>
      </c>
      <c r="B1535" s="14" t="s">
        <v>187</v>
      </c>
      <c r="C1535" s="16" t="s">
        <v>121</v>
      </c>
      <c r="D1535" s="18">
        <v>1.0999999999999999E-2</v>
      </c>
      <c r="E1535" s="18">
        <v>7.0000000000000001E-3</v>
      </c>
      <c r="F1535" s="18">
        <v>78</v>
      </c>
      <c r="G1535" s="18">
        <v>66</v>
      </c>
      <c r="H1535" s="18">
        <v>0.156</v>
      </c>
      <c r="I1535" s="18">
        <v>0.69</v>
      </c>
      <c r="J1535" s="18">
        <v>0.154</v>
      </c>
      <c r="K1535" s="18">
        <v>3198231</v>
      </c>
      <c r="L1535" s="18">
        <v>0.66800000000000004</v>
      </c>
      <c r="M1535" s="18">
        <f t="shared" si="12"/>
        <v>0</v>
      </c>
      <c r="N1535" s="9"/>
      <c r="O1535" s="3"/>
      <c r="P1535" s="3"/>
      <c r="Q1535" s="3"/>
      <c r="R1535" s="3"/>
      <c r="S1535" s="3"/>
      <c r="T1535" s="3"/>
      <c r="U1535" s="3"/>
      <c r="V1535" s="3"/>
      <c r="W1535" s="3"/>
      <c r="X1535" s="3"/>
    </row>
    <row r="1536" spans="1:24" ht="15" x14ac:dyDescent="0.25">
      <c r="A1536" s="14" t="s">
        <v>161</v>
      </c>
      <c r="B1536" s="14" t="s">
        <v>185</v>
      </c>
      <c r="C1536" s="16" t="s">
        <v>121</v>
      </c>
      <c r="D1536" s="18">
        <v>1.0999999999999999E-2</v>
      </c>
      <c r="E1536" s="18">
        <v>8.9999999999999993E-3</v>
      </c>
      <c r="F1536" s="18">
        <v>78</v>
      </c>
      <c r="G1536" s="18">
        <v>67</v>
      </c>
      <c r="H1536" s="18">
        <v>0.14099999999999999</v>
      </c>
      <c r="I1536" s="18">
        <v>0.67900000000000005</v>
      </c>
      <c r="J1536" s="18">
        <v>0.18</v>
      </c>
      <c r="K1536" s="18">
        <v>2177322</v>
      </c>
      <c r="L1536" s="18">
        <v>0.67800000000000005</v>
      </c>
      <c r="M1536" s="18">
        <f t="shared" si="12"/>
        <v>0</v>
      </c>
      <c r="N1536" s="9"/>
      <c r="O1536" s="3"/>
      <c r="P1536" s="3"/>
      <c r="Q1536" s="3"/>
      <c r="R1536" s="3"/>
      <c r="S1536" s="3"/>
      <c r="T1536" s="3"/>
      <c r="U1536" s="3"/>
      <c r="V1536" s="3"/>
      <c r="W1536" s="3"/>
      <c r="X1536" s="3"/>
    </row>
    <row r="1537" spans="1:24" ht="15" x14ac:dyDescent="0.25">
      <c r="A1537" s="14" t="s">
        <v>161</v>
      </c>
      <c r="B1537" s="14" t="s">
        <v>198</v>
      </c>
      <c r="C1537" s="16" t="s">
        <v>121</v>
      </c>
      <c r="D1537" s="18">
        <v>1.0999999999999999E-2</v>
      </c>
      <c r="E1537" s="18">
        <v>1.4E-2</v>
      </c>
      <c r="F1537" s="18">
        <v>76</v>
      </c>
      <c r="G1537" s="18">
        <v>69</v>
      </c>
      <c r="H1537" s="18">
        <v>0.15</v>
      </c>
      <c r="I1537" s="18">
        <v>0.70199999999999996</v>
      </c>
      <c r="J1537" s="18">
        <v>0.14899999999999999</v>
      </c>
      <c r="K1537" s="18">
        <v>20537875</v>
      </c>
      <c r="L1537" s="18">
        <v>0.53600000000000003</v>
      </c>
      <c r="M1537" s="18">
        <f t="shared" si="12"/>
        <v>0</v>
      </c>
      <c r="N1537" s="9"/>
      <c r="O1537" s="3"/>
      <c r="P1537" s="3"/>
      <c r="Q1537" s="3"/>
      <c r="R1537" s="3"/>
      <c r="S1537" s="3"/>
      <c r="T1537" s="3"/>
      <c r="U1537" s="3"/>
      <c r="V1537" s="3"/>
      <c r="W1537" s="3"/>
      <c r="X1537" s="3"/>
    </row>
    <row r="1538" spans="1:24" ht="15" x14ac:dyDescent="0.25">
      <c r="A1538" s="14" t="s">
        <v>161</v>
      </c>
      <c r="B1538" s="14" t="s">
        <v>202</v>
      </c>
      <c r="C1538" s="16" t="s">
        <v>121</v>
      </c>
      <c r="D1538" s="18">
        <v>1.0999999999999999E-2</v>
      </c>
      <c r="E1538" s="18">
        <v>7.0000000000000001E-3</v>
      </c>
      <c r="F1538" s="18">
        <v>79</v>
      </c>
      <c r="G1538" s="18">
        <v>71</v>
      </c>
      <c r="H1538" s="18">
        <v>0.156</v>
      </c>
      <c r="I1538" s="18">
        <v>0.72399999999999998</v>
      </c>
      <c r="J1538" s="18">
        <v>0.12</v>
      </c>
      <c r="K1538" s="18">
        <v>5379233</v>
      </c>
      <c r="L1538" s="18">
        <v>0.55100000000000005</v>
      </c>
      <c r="M1538" s="18">
        <f t="shared" si="12"/>
        <v>0</v>
      </c>
      <c r="N1538" s="9"/>
      <c r="O1538" s="3"/>
      <c r="P1538" s="3"/>
      <c r="Q1538" s="3"/>
      <c r="R1538" s="3"/>
      <c r="S1538" s="3"/>
      <c r="T1538" s="3"/>
      <c r="U1538" s="3"/>
      <c r="V1538" s="3"/>
      <c r="W1538" s="3"/>
      <c r="X1538" s="3"/>
    </row>
    <row r="1539" spans="1:24" ht="15" x14ac:dyDescent="0.25">
      <c r="A1539" s="14" t="s">
        <v>161</v>
      </c>
      <c r="B1539" s="14" t="s">
        <v>196</v>
      </c>
      <c r="C1539" s="16" t="s">
        <v>121</v>
      </c>
      <c r="D1539" s="18">
        <v>1.0999999999999999E-2</v>
      </c>
      <c r="E1539" s="18">
        <v>6.0000000000000001E-3</v>
      </c>
      <c r="F1539" s="18">
        <v>80</v>
      </c>
      <c r="G1539" s="18">
        <v>71</v>
      </c>
      <c r="H1539" s="18">
        <v>0.154</v>
      </c>
      <c r="I1539" s="18">
        <v>0.71299999999999997</v>
      </c>
      <c r="J1539" s="18">
        <v>0.13300000000000001</v>
      </c>
      <c r="K1539" s="18">
        <v>38125759</v>
      </c>
      <c r="L1539" s="18">
        <v>0.61099999999999999</v>
      </c>
      <c r="M1539" s="18">
        <f t="shared" si="12"/>
        <v>0</v>
      </c>
      <c r="N1539" s="9"/>
      <c r="O1539" s="3"/>
      <c r="P1539" s="3"/>
      <c r="Q1539" s="3"/>
      <c r="R1539" s="3"/>
      <c r="S1539" s="3"/>
      <c r="T1539" s="3"/>
      <c r="U1539" s="3"/>
      <c r="V1539" s="3"/>
      <c r="W1539" s="3"/>
      <c r="X1539" s="3"/>
    </row>
    <row r="1540" spans="1:24" ht="15" x14ac:dyDescent="0.25">
      <c r="A1540" s="14" t="s">
        <v>161</v>
      </c>
      <c r="B1540" s="14" t="s">
        <v>194</v>
      </c>
      <c r="C1540" s="16" t="s">
        <v>121</v>
      </c>
      <c r="D1540" s="18">
        <v>1.0999999999999999E-2</v>
      </c>
      <c r="E1540" s="18">
        <v>0.01</v>
      </c>
      <c r="F1540" s="18">
        <v>77</v>
      </c>
      <c r="G1540" s="18">
        <v>72</v>
      </c>
      <c r="H1540" s="18">
        <v>0.182</v>
      </c>
      <c r="I1540" s="18">
        <v>0.70299999999999996</v>
      </c>
      <c r="J1540" s="18">
        <v>0.115</v>
      </c>
      <c r="K1540" s="18">
        <v>2098769</v>
      </c>
      <c r="L1540" s="18">
        <v>0.57099999999999995</v>
      </c>
      <c r="M1540" s="18">
        <f t="shared" si="12"/>
        <v>0</v>
      </c>
      <c r="N1540" s="9"/>
      <c r="O1540" s="3"/>
      <c r="P1540" s="3"/>
      <c r="Q1540" s="3"/>
      <c r="R1540" s="3"/>
      <c r="S1540" s="3"/>
      <c r="T1540" s="3"/>
      <c r="U1540" s="3"/>
      <c r="V1540" s="3"/>
      <c r="W1540" s="3"/>
      <c r="X1540" s="3"/>
    </row>
    <row r="1541" spans="1:24" ht="15" x14ac:dyDescent="0.25">
      <c r="A1541" s="14" t="s">
        <v>161</v>
      </c>
      <c r="B1541" s="14" t="s">
        <v>203</v>
      </c>
      <c r="C1541" s="16" t="s">
        <v>121</v>
      </c>
      <c r="D1541" s="18">
        <v>1.0999999999999999E-2</v>
      </c>
      <c r="E1541" s="18">
        <v>3.0000000000000001E-3</v>
      </c>
      <c r="F1541" s="18">
        <v>82</v>
      </c>
      <c r="G1541" s="18">
        <v>75</v>
      </c>
      <c r="H1541" s="18">
        <v>0.13900000000000001</v>
      </c>
      <c r="I1541" s="18">
        <v>0.69799999999999995</v>
      </c>
      <c r="J1541" s="18">
        <v>0.16200000000000001</v>
      </c>
      <c r="K1541" s="18">
        <v>2021316</v>
      </c>
      <c r="L1541" s="18">
        <v>0.502</v>
      </c>
      <c r="M1541" s="18">
        <f t="shared" si="12"/>
        <v>0</v>
      </c>
      <c r="N1541" s="9"/>
      <c r="O1541" s="3"/>
      <c r="P1541" s="3"/>
      <c r="Q1541" s="3"/>
      <c r="R1541" s="3"/>
      <c r="S1541" s="3"/>
      <c r="T1541" s="3"/>
      <c r="U1541" s="3"/>
      <c r="V1541" s="3"/>
      <c r="W1541" s="3"/>
      <c r="X1541" s="3"/>
    </row>
    <row r="1542" spans="1:24" ht="15" x14ac:dyDescent="0.25">
      <c r="A1542" s="14" t="s">
        <v>161</v>
      </c>
      <c r="B1542" s="14" t="s">
        <v>175</v>
      </c>
      <c r="C1542" s="16" t="s">
        <v>121</v>
      </c>
      <c r="D1542" s="18">
        <v>1.0999999999999999E-2</v>
      </c>
      <c r="E1542" s="18">
        <v>3.0000000000000001E-3</v>
      </c>
      <c r="F1542" s="18">
        <v>83</v>
      </c>
      <c r="G1542" s="18">
        <v>76</v>
      </c>
      <c r="H1542" s="18">
        <v>0.16800000000000001</v>
      </c>
      <c r="I1542" s="18">
        <v>0.66800000000000004</v>
      </c>
      <c r="J1542" s="18">
        <v>0.16500000000000001</v>
      </c>
      <c r="K1542" s="18">
        <v>5313399</v>
      </c>
      <c r="L1542" s="18">
        <v>0.83299999999999996</v>
      </c>
      <c r="M1542" s="18">
        <f t="shared" si="12"/>
        <v>0</v>
      </c>
      <c r="N1542" s="9"/>
      <c r="O1542" s="3"/>
      <c r="P1542" s="3"/>
      <c r="Q1542" s="3"/>
      <c r="R1542" s="3"/>
      <c r="S1542" s="3"/>
      <c r="T1542" s="3"/>
      <c r="U1542" s="3"/>
      <c r="V1542" s="3"/>
      <c r="W1542" s="3"/>
      <c r="X1542" s="3"/>
    </row>
    <row r="1543" spans="1:24" ht="15" x14ac:dyDescent="0.25">
      <c r="A1543" s="14" t="s">
        <v>161</v>
      </c>
      <c r="B1543" s="14" t="s">
        <v>193</v>
      </c>
      <c r="C1543" s="16" t="s">
        <v>121</v>
      </c>
      <c r="D1543" s="18">
        <v>1.0999999999999999E-2</v>
      </c>
      <c r="E1543" s="18">
        <v>4.0000000000000001E-3</v>
      </c>
      <c r="F1543" s="18">
        <v>82</v>
      </c>
      <c r="G1543" s="18">
        <v>78</v>
      </c>
      <c r="H1543" s="18">
        <v>0.17899999999999999</v>
      </c>
      <c r="I1543" s="18">
        <v>0.67400000000000004</v>
      </c>
      <c r="J1543" s="18">
        <v>0.14699999999999999</v>
      </c>
      <c r="K1543" s="18">
        <v>16445593</v>
      </c>
      <c r="L1543" s="18">
        <v>0.85399999999999998</v>
      </c>
      <c r="M1543" s="18">
        <f t="shared" si="12"/>
        <v>0</v>
      </c>
      <c r="N1543" s="9"/>
      <c r="O1543" s="3"/>
      <c r="P1543" s="3"/>
      <c r="Q1543" s="3"/>
      <c r="R1543" s="3"/>
      <c r="S1543" s="3"/>
      <c r="T1543" s="3"/>
      <c r="U1543" s="3"/>
      <c r="V1543" s="3"/>
      <c r="W1543" s="3"/>
      <c r="X1543" s="3"/>
    </row>
    <row r="1544" spans="1:24" ht="15" x14ac:dyDescent="0.25">
      <c r="A1544" s="14" t="s">
        <v>161</v>
      </c>
      <c r="B1544" s="14" t="s">
        <v>178</v>
      </c>
      <c r="C1544" s="16" t="s">
        <v>121</v>
      </c>
      <c r="D1544" s="18">
        <v>1.0999999999999999E-2</v>
      </c>
      <c r="E1544" s="18">
        <v>4.0000000000000001E-3</v>
      </c>
      <c r="F1544" s="18">
        <v>83</v>
      </c>
      <c r="G1544" s="18">
        <v>78</v>
      </c>
      <c r="H1544" s="18">
        <v>0.14399999999999999</v>
      </c>
      <c r="I1544" s="18">
        <v>0.66800000000000004</v>
      </c>
      <c r="J1544" s="18">
        <v>0.188</v>
      </c>
      <c r="K1544" s="18">
        <v>11186439</v>
      </c>
      <c r="L1544" s="18">
        <v>0.75600000000000001</v>
      </c>
      <c r="M1544" s="18">
        <f t="shared" si="12"/>
        <v>0</v>
      </c>
      <c r="N1544" s="9"/>
      <c r="O1544" s="3"/>
      <c r="P1544" s="3"/>
      <c r="Q1544" s="3"/>
      <c r="R1544" s="3"/>
      <c r="S1544" s="3"/>
      <c r="T1544" s="3"/>
      <c r="U1544" s="3"/>
      <c r="V1544" s="3"/>
      <c r="W1544" s="3"/>
      <c r="X1544" s="3"/>
    </row>
    <row r="1545" spans="1:24" ht="15" x14ac:dyDescent="0.25">
      <c r="A1545" s="14" t="s">
        <v>161</v>
      </c>
      <c r="B1545" s="14" t="s">
        <v>204</v>
      </c>
      <c r="C1545" s="16" t="s">
        <v>121</v>
      </c>
      <c r="D1545" s="18">
        <v>1.0999999999999999E-2</v>
      </c>
      <c r="E1545" s="18">
        <v>4.0000000000000001E-3</v>
      </c>
      <c r="F1545" s="18">
        <v>84</v>
      </c>
      <c r="G1545" s="18">
        <v>78</v>
      </c>
      <c r="H1545" s="18">
        <v>0.14699999999999999</v>
      </c>
      <c r="I1545" s="18">
        <v>0.68400000000000005</v>
      </c>
      <c r="J1545" s="18">
        <v>0.16900000000000001</v>
      </c>
      <c r="K1545" s="18">
        <v>45954106</v>
      </c>
      <c r="L1545" s="18">
        <v>0.78</v>
      </c>
      <c r="M1545" s="18">
        <f t="shared" si="12"/>
        <v>0</v>
      </c>
      <c r="N1545" s="9"/>
      <c r="O1545" s="3"/>
      <c r="P1545" s="3"/>
      <c r="Q1545" s="3"/>
      <c r="R1545" s="3"/>
      <c r="S1545" s="3"/>
      <c r="T1545" s="3"/>
      <c r="U1545" s="3"/>
      <c r="V1545" s="3"/>
      <c r="W1545" s="3"/>
      <c r="X1545" s="3"/>
    </row>
    <row r="1546" spans="1:24" ht="15" x14ac:dyDescent="0.25">
      <c r="A1546" s="14" t="s">
        <v>161</v>
      </c>
      <c r="B1546" s="14" t="s">
        <v>200</v>
      </c>
      <c r="C1546" s="16" t="s">
        <v>121</v>
      </c>
      <c r="D1546" s="18">
        <v>1.0999999999999999E-2</v>
      </c>
      <c r="E1546" s="18">
        <v>3.0000000000000001E-3</v>
      </c>
      <c r="F1546" s="18">
        <v>86</v>
      </c>
      <c r="G1546" s="18">
        <v>80</v>
      </c>
      <c r="H1546" s="19">
        <v>0.30299999999999999</v>
      </c>
      <c r="I1546" s="19">
        <v>0.623</v>
      </c>
      <c r="J1546" s="19">
        <v>7.2999999999999995E-2</v>
      </c>
      <c r="K1546" s="18">
        <v>30549</v>
      </c>
      <c r="L1546" s="18">
        <v>0.94099999999999995</v>
      </c>
      <c r="M1546" s="18">
        <f t="shared" si="12"/>
        <v>0</v>
      </c>
      <c r="N1546" s="9"/>
      <c r="O1546" s="3"/>
      <c r="P1546" s="3"/>
      <c r="Q1546" s="3"/>
      <c r="R1546" s="3"/>
      <c r="S1546" s="3"/>
      <c r="T1546" s="3"/>
      <c r="U1546" s="3"/>
      <c r="V1546" s="3"/>
      <c r="W1546" s="3"/>
      <c r="X1546" s="3"/>
    </row>
    <row r="1547" spans="1:24" ht="15" x14ac:dyDescent="0.25">
      <c r="A1547" s="14" t="s">
        <v>161</v>
      </c>
      <c r="B1547" s="14" t="s">
        <v>199</v>
      </c>
      <c r="C1547" s="16" t="s">
        <v>121</v>
      </c>
      <c r="D1547" s="18">
        <v>1.2E-2</v>
      </c>
      <c r="E1547" s="18">
        <v>1.2E-2</v>
      </c>
      <c r="F1547" s="18">
        <v>74</v>
      </c>
      <c r="G1547" s="18">
        <v>62</v>
      </c>
      <c r="H1547" s="18">
        <v>0.14699999999999999</v>
      </c>
      <c r="I1547" s="18">
        <v>0.71799999999999997</v>
      </c>
      <c r="J1547" s="18">
        <v>0.13500000000000001</v>
      </c>
      <c r="K1547" s="18">
        <v>141956409</v>
      </c>
      <c r="L1547" s="18">
        <v>0.73599999999999999</v>
      </c>
      <c r="M1547" s="18">
        <f t="shared" si="12"/>
        <v>1</v>
      </c>
      <c r="N1547" s="9"/>
      <c r="O1547" s="3"/>
      <c r="P1547" s="3"/>
      <c r="Q1547" s="3"/>
      <c r="R1547" s="3"/>
      <c r="S1547" s="3"/>
      <c r="T1547" s="3"/>
      <c r="U1547" s="3"/>
      <c r="V1547" s="3"/>
      <c r="W1547" s="3"/>
      <c r="X1547" s="3"/>
    </row>
    <row r="1548" spans="1:24" ht="15" x14ac:dyDescent="0.25">
      <c r="A1548" s="14" t="s">
        <v>161</v>
      </c>
      <c r="B1548" s="14" t="s">
        <v>190</v>
      </c>
      <c r="C1548" s="16" t="s">
        <v>121</v>
      </c>
      <c r="D1548" s="18">
        <v>1.2E-2</v>
      </c>
      <c r="E1548" s="18">
        <v>1.6E-2</v>
      </c>
      <c r="F1548" s="18">
        <v>72</v>
      </c>
      <c r="G1548" s="18">
        <v>64</v>
      </c>
      <c r="H1548" s="18">
        <v>0.17199999999999999</v>
      </c>
      <c r="I1548" s="18">
        <v>0.71499999999999997</v>
      </c>
      <c r="J1548" s="18">
        <v>0.112</v>
      </c>
      <c r="K1548" s="18">
        <v>3570108</v>
      </c>
      <c r="L1548" s="18">
        <v>0.45</v>
      </c>
      <c r="M1548" s="18">
        <f t="shared" si="12"/>
        <v>0</v>
      </c>
      <c r="N1548" s="9"/>
      <c r="O1548" s="3"/>
      <c r="P1548" s="3"/>
      <c r="Q1548" s="3"/>
      <c r="R1548" s="3"/>
      <c r="S1548" s="3"/>
      <c r="T1548" s="3"/>
      <c r="U1548" s="3"/>
      <c r="V1548" s="3"/>
      <c r="W1548" s="3"/>
      <c r="X1548" s="3"/>
    </row>
    <row r="1549" spans="1:24" ht="15" x14ac:dyDescent="0.25">
      <c r="A1549" s="14" t="s">
        <v>161</v>
      </c>
      <c r="B1549" s="14" t="s">
        <v>173</v>
      </c>
      <c r="C1549" s="16" t="s">
        <v>121</v>
      </c>
      <c r="D1549" s="18">
        <v>1.2E-2</v>
      </c>
      <c r="E1549" s="18">
        <v>4.0000000000000001E-3</v>
      </c>
      <c r="F1549" s="18">
        <v>79</v>
      </c>
      <c r="G1549" s="18">
        <v>69</v>
      </c>
      <c r="H1549" s="18">
        <v>0.151</v>
      </c>
      <c r="I1549" s="18">
        <v>0.67600000000000005</v>
      </c>
      <c r="J1549" s="18">
        <v>0.17299999999999999</v>
      </c>
      <c r="K1549" s="18">
        <v>1337090</v>
      </c>
      <c r="L1549" s="18">
        <v>0.68400000000000005</v>
      </c>
      <c r="M1549" s="18">
        <f t="shared" si="12"/>
        <v>0</v>
      </c>
      <c r="N1549" s="9"/>
      <c r="O1549" s="3"/>
      <c r="P1549" s="3"/>
      <c r="Q1549" s="3"/>
      <c r="R1549" s="3"/>
      <c r="S1549" s="3"/>
      <c r="T1549" s="3"/>
      <c r="U1549" s="3"/>
      <c r="V1549" s="3"/>
      <c r="W1549" s="3"/>
      <c r="X1549" s="3"/>
    </row>
    <row r="1550" spans="1:24" ht="15" x14ac:dyDescent="0.25">
      <c r="A1550" s="14" t="s">
        <v>161</v>
      </c>
      <c r="B1550" s="14" t="s">
        <v>192</v>
      </c>
      <c r="C1550" s="16" t="s">
        <v>121</v>
      </c>
      <c r="D1550" s="18">
        <v>1.2E-2</v>
      </c>
      <c r="E1550" s="18">
        <v>7.0000000000000001E-3</v>
      </c>
      <c r="F1550" s="18">
        <v>76</v>
      </c>
      <c r="G1550" s="18">
        <v>72</v>
      </c>
      <c r="H1550" s="18">
        <v>0.19800000000000001</v>
      </c>
      <c r="I1550" s="18">
        <v>0.67600000000000005</v>
      </c>
      <c r="J1550" s="18">
        <v>0.126</v>
      </c>
      <c r="K1550" s="18">
        <v>618649</v>
      </c>
      <c r="L1550" s="18">
        <v>0.627</v>
      </c>
      <c r="M1550" s="18">
        <f t="shared" si="12"/>
        <v>0</v>
      </c>
      <c r="N1550" s="9"/>
      <c r="O1550" s="3"/>
      <c r="P1550" s="3"/>
      <c r="Q1550" s="3"/>
      <c r="R1550" s="3"/>
      <c r="S1550" s="3"/>
      <c r="T1550" s="3"/>
      <c r="U1550" s="3"/>
      <c r="V1550" s="3"/>
      <c r="W1550" s="3"/>
      <c r="X1550" s="3"/>
    </row>
    <row r="1551" spans="1:24" ht="15" x14ac:dyDescent="0.25">
      <c r="A1551" s="14" t="s">
        <v>161</v>
      </c>
      <c r="B1551" s="14" t="s">
        <v>171</v>
      </c>
      <c r="C1551" s="16" t="s">
        <v>121</v>
      </c>
      <c r="D1551" s="18">
        <v>1.2E-2</v>
      </c>
      <c r="E1551" s="18">
        <v>4.0000000000000001E-3</v>
      </c>
      <c r="F1551" s="18">
        <v>80</v>
      </c>
      <c r="G1551" s="18">
        <v>74</v>
      </c>
      <c r="H1551" s="18">
        <v>0.14199999999999999</v>
      </c>
      <c r="I1551" s="18">
        <v>0.71099999999999997</v>
      </c>
      <c r="J1551" s="18">
        <v>0.14699999999999999</v>
      </c>
      <c r="K1551" s="18">
        <v>10384603</v>
      </c>
      <c r="L1551" s="18">
        <v>0.73399999999999999</v>
      </c>
      <c r="M1551" s="18">
        <f t="shared" si="12"/>
        <v>0</v>
      </c>
      <c r="N1551" s="9"/>
      <c r="O1551" s="3"/>
      <c r="P1551" s="3"/>
      <c r="Q1551" s="3"/>
      <c r="R1551" s="3"/>
      <c r="S1551" s="3"/>
      <c r="T1551" s="3"/>
      <c r="U1551" s="3"/>
      <c r="V1551" s="3"/>
      <c r="W1551" s="3"/>
      <c r="X1551" s="3"/>
    </row>
    <row r="1552" spans="1:24" ht="15" x14ac:dyDescent="0.25">
      <c r="A1552" s="14" t="s">
        <v>161</v>
      </c>
      <c r="B1552" s="14" t="s">
        <v>172</v>
      </c>
      <c r="C1552" s="16" t="s">
        <v>121</v>
      </c>
      <c r="D1552" s="18">
        <v>1.2E-2</v>
      </c>
      <c r="E1552" s="18">
        <v>4.0000000000000001E-3</v>
      </c>
      <c r="F1552" s="18">
        <v>81</v>
      </c>
      <c r="G1552" s="18">
        <v>76</v>
      </c>
      <c r="H1552" s="18">
        <v>0.183</v>
      </c>
      <c r="I1552" s="18">
        <v>0.65700000000000003</v>
      </c>
      <c r="J1552" s="18">
        <v>0.159</v>
      </c>
      <c r="K1552" s="18">
        <v>5493621</v>
      </c>
      <c r="L1552" s="18">
        <v>0.86499999999999999</v>
      </c>
      <c r="M1552" s="18">
        <f t="shared" si="12"/>
        <v>0</v>
      </c>
      <c r="N1552" s="9"/>
      <c r="O1552" s="3"/>
      <c r="P1552" s="3"/>
      <c r="Q1552" s="3"/>
      <c r="R1552" s="3"/>
      <c r="S1552" s="3"/>
      <c r="T1552" s="3"/>
      <c r="U1552" s="3"/>
      <c r="V1552" s="3"/>
      <c r="W1552" s="3"/>
      <c r="X1552" s="3"/>
    </row>
    <row r="1553" spans="1:24" ht="15" x14ac:dyDescent="0.25">
      <c r="A1553" s="14" t="s">
        <v>161</v>
      </c>
      <c r="B1553" s="14" t="s">
        <v>170</v>
      </c>
      <c r="C1553" s="16" t="s">
        <v>121</v>
      </c>
      <c r="D1553" s="18">
        <v>1.2E-2</v>
      </c>
      <c r="E1553" s="18">
        <v>3.0000000000000001E-3</v>
      </c>
      <c r="F1553" s="18">
        <v>81</v>
      </c>
      <c r="G1553" s="18">
        <v>77</v>
      </c>
      <c r="H1553" s="18">
        <v>0.186</v>
      </c>
      <c r="I1553" s="18">
        <v>0.70299999999999996</v>
      </c>
      <c r="J1553" s="18">
        <v>0.112</v>
      </c>
      <c r="K1553" s="18">
        <v>1077089</v>
      </c>
      <c r="L1553" s="18">
        <v>0.67800000000000005</v>
      </c>
      <c r="M1553" s="18">
        <f t="shared" si="12"/>
        <v>0</v>
      </c>
      <c r="N1553" s="9"/>
      <c r="O1553" s="3"/>
      <c r="P1553" s="3"/>
      <c r="Q1553" s="3"/>
      <c r="R1553" s="3"/>
      <c r="S1553" s="3"/>
      <c r="T1553" s="3"/>
      <c r="U1553" s="3"/>
      <c r="V1553" s="3"/>
      <c r="W1553" s="3"/>
      <c r="X1553" s="3"/>
    </row>
    <row r="1554" spans="1:24" ht="15" x14ac:dyDescent="0.25">
      <c r="A1554" s="14" t="s">
        <v>161</v>
      </c>
      <c r="B1554" s="14" t="s">
        <v>166</v>
      </c>
      <c r="C1554" s="16" t="s">
        <v>121</v>
      </c>
      <c r="D1554" s="18">
        <v>1.2E-2</v>
      </c>
      <c r="E1554" s="18">
        <v>4.0000000000000001E-3</v>
      </c>
      <c r="F1554" s="18">
        <v>83</v>
      </c>
      <c r="G1554" s="18">
        <v>77</v>
      </c>
      <c r="H1554" s="18">
        <v>0.16800000000000001</v>
      </c>
      <c r="I1554" s="18">
        <v>0.66100000000000003</v>
      </c>
      <c r="J1554" s="18">
        <v>0.17100000000000001</v>
      </c>
      <c r="K1554" s="18">
        <v>10709973</v>
      </c>
      <c r="L1554" s="18">
        <v>0.97499999999999998</v>
      </c>
      <c r="M1554" s="18">
        <f t="shared" si="12"/>
        <v>0</v>
      </c>
      <c r="N1554" s="9"/>
      <c r="O1554" s="3"/>
      <c r="P1554" s="3"/>
      <c r="Q1554" s="3"/>
      <c r="R1554" s="3"/>
      <c r="S1554" s="3"/>
      <c r="T1554" s="3"/>
      <c r="U1554" s="3"/>
      <c r="V1554" s="3"/>
      <c r="W1554" s="3"/>
      <c r="X1554" s="3"/>
    </row>
    <row r="1555" spans="1:24" ht="15" x14ac:dyDescent="0.25">
      <c r="A1555" s="14" t="s">
        <v>161</v>
      </c>
      <c r="B1555" s="14" t="s">
        <v>188</v>
      </c>
      <c r="C1555" s="16" t="s">
        <v>121</v>
      </c>
      <c r="D1555" s="18">
        <v>1.2E-2</v>
      </c>
      <c r="E1555" s="18">
        <v>2E-3</v>
      </c>
      <c r="F1555" s="18">
        <v>83</v>
      </c>
      <c r="G1555" s="18">
        <v>78</v>
      </c>
      <c r="H1555" s="18">
        <v>0.18</v>
      </c>
      <c r="I1555" s="18">
        <v>0.67900000000000005</v>
      </c>
      <c r="J1555" s="18">
        <v>0.14099999999999999</v>
      </c>
      <c r="K1555" s="18">
        <v>488650</v>
      </c>
      <c r="L1555" s="18">
        <v>0.878</v>
      </c>
      <c r="M1555" s="18">
        <f t="shared" si="12"/>
        <v>0</v>
      </c>
      <c r="N1555" s="9"/>
      <c r="O1555" s="3"/>
      <c r="P1555" s="3"/>
      <c r="Q1555" s="3"/>
      <c r="R1555" s="3"/>
      <c r="S1555" s="3"/>
      <c r="T1555" s="3"/>
      <c r="U1555" s="3"/>
      <c r="V1555" s="3"/>
      <c r="W1555" s="3"/>
      <c r="X1555" s="3"/>
    </row>
    <row r="1556" spans="1:24" ht="15" x14ac:dyDescent="0.25">
      <c r="A1556" s="14" t="s">
        <v>161</v>
      </c>
      <c r="B1556" s="14" t="s">
        <v>205</v>
      </c>
      <c r="C1556" s="16" t="s">
        <v>121</v>
      </c>
      <c r="D1556" s="18">
        <v>1.2E-2</v>
      </c>
      <c r="E1556" s="18">
        <v>3.0000000000000001E-3</v>
      </c>
      <c r="F1556" s="18">
        <v>83</v>
      </c>
      <c r="G1556" s="18">
        <v>79</v>
      </c>
      <c r="H1556" s="18">
        <v>0.16700000000000001</v>
      </c>
      <c r="I1556" s="18">
        <v>0.65600000000000003</v>
      </c>
      <c r="J1556" s="18">
        <v>0.17699999999999999</v>
      </c>
      <c r="K1556" s="18">
        <v>9219637</v>
      </c>
      <c r="L1556" s="18">
        <v>0.84699999999999998</v>
      </c>
      <c r="M1556" s="18">
        <f t="shared" si="12"/>
        <v>0</v>
      </c>
      <c r="N1556" s="9"/>
      <c r="O1556" s="3"/>
      <c r="P1556" s="3"/>
      <c r="Q1556" s="3"/>
      <c r="R1556" s="3"/>
      <c r="S1556" s="3"/>
      <c r="T1556" s="3"/>
      <c r="U1556" s="3"/>
      <c r="V1556" s="3"/>
      <c r="W1556" s="3"/>
      <c r="X1556" s="3"/>
    </row>
    <row r="1557" spans="1:24" ht="15" x14ac:dyDescent="0.25">
      <c r="A1557" s="14" t="s">
        <v>161</v>
      </c>
      <c r="B1557" s="14" t="s">
        <v>162</v>
      </c>
      <c r="C1557" s="16" t="s">
        <v>121</v>
      </c>
      <c r="D1557" s="18">
        <v>1.2999999999999999E-2</v>
      </c>
      <c r="E1557" s="18">
        <v>1.6E-2</v>
      </c>
      <c r="F1557" s="18">
        <v>80</v>
      </c>
      <c r="G1557" s="18">
        <v>74</v>
      </c>
      <c r="H1557" s="18">
        <v>0.24299999999999999</v>
      </c>
      <c r="I1557" s="18">
        <v>0.66200000000000003</v>
      </c>
      <c r="J1557" s="18">
        <v>9.5000000000000001E-2</v>
      </c>
      <c r="K1557" s="18">
        <v>2912559</v>
      </c>
      <c r="L1557" s="18">
        <v>0.5</v>
      </c>
      <c r="M1557" s="18">
        <f t="shared" si="12"/>
        <v>0</v>
      </c>
      <c r="N1557" s="9"/>
      <c r="O1557" s="3"/>
      <c r="P1557" s="3"/>
      <c r="Q1557" s="3"/>
      <c r="R1557" s="3"/>
      <c r="S1557" s="3"/>
      <c r="T1557" s="3"/>
      <c r="U1557" s="3"/>
      <c r="V1557" s="3"/>
      <c r="W1557" s="3"/>
      <c r="X1557" s="3"/>
    </row>
    <row r="1558" spans="1:24" ht="15" x14ac:dyDescent="0.25">
      <c r="A1558" s="14" t="s">
        <v>161</v>
      </c>
      <c r="B1558" s="14" t="s">
        <v>209</v>
      </c>
      <c r="C1558" s="16" t="s">
        <v>121</v>
      </c>
      <c r="D1558" s="18">
        <v>1.2999999999999999E-2</v>
      </c>
      <c r="E1558" s="18">
        <v>5.0000000000000001E-3</v>
      </c>
      <c r="F1558" s="18">
        <v>82</v>
      </c>
      <c r="G1558" s="18">
        <v>78</v>
      </c>
      <c r="H1558" s="18">
        <v>0.17599999999999999</v>
      </c>
      <c r="I1558" s="18">
        <v>0.66100000000000003</v>
      </c>
      <c r="J1558" s="18">
        <v>0.16200000000000001</v>
      </c>
      <c r="K1558" s="18">
        <v>61806995</v>
      </c>
      <c r="L1558" s="18">
        <v>0.80800000000000005</v>
      </c>
      <c r="M1558" s="18">
        <f t="shared" si="12"/>
        <v>1</v>
      </c>
      <c r="N1558" s="9"/>
      <c r="O1558" s="3"/>
      <c r="P1558" s="3"/>
      <c r="Q1558" s="3"/>
      <c r="R1558" s="3"/>
      <c r="S1558" s="3"/>
      <c r="T1558" s="3"/>
      <c r="U1558" s="3"/>
      <c r="V1558" s="3"/>
      <c r="W1558" s="3"/>
      <c r="X1558" s="3"/>
    </row>
    <row r="1559" spans="1:24" ht="15" x14ac:dyDescent="0.25">
      <c r="A1559" s="14" t="s">
        <v>161</v>
      </c>
      <c r="B1559" s="14" t="s">
        <v>195</v>
      </c>
      <c r="C1559" s="16" t="s">
        <v>121</v>
      </c>
      <c r="D1559" s="18">
        <v>1.2999999999999999E-2</v>
      </c>
      <c r="E1559" s="18">
        <v>3.0000000000000001E-3</v>
      </c>
      <c r="F1559" s="18">
        <v>83</v>
      </c>
      <c r="G1559" s="18">
        <v>78</v>
      </c>
      <c r="H1559" s="18">
        <v>0.191</v>
      </c>
      <c r="I1559" s="18">
        <v>0.66100000000000003</v>
      </c>
      <c r="J1559" s="18">
        <v>0.14799999999999999</v>
      </c>
      <c r="K1559" s="18">
        <v>4768212</v>
      </c>
      <c r="L1559" s="18">
        <v>0.78500000000000003</v>
      </c>
      <c r="M1559" s="18">
        <f t="shared" si="12"/>
        <v>0</v>
      </c>
      <c r="N1559" s="9"/>
      <c r="O1559" s="3"/>
      <c r="P1559" s="3"/>
      <c r="Q1559" s="3"/>
      <c r="R1559" s="3"/>
      <c r="S1559" s="3"/>
      <c r="T1559" s="3"/>
      <c r="U1559" s="3"/>
      <c r="V1559" s="3"/>
      <c r="W1559" s="3"/>
      <c r="X1559" s="3"/>
    </row>
    <row r="1560" spans="1:24" ht="15" x14ac:dyDescent="0.25">
      <c r="A1560" s="14" t="s">
        <v>161</v>
      </c>
      <c r="B1560" s="14" t="s">
        <v>176</v>
      </c>
      <c r="C1560" s="16" t="s">
        <v>121</v>
      </c>
      <c r="D1560" s="18">
        <v>1.2999999999999999E-2</v>
      </c>
      <c r="E1560" s="18">
        <v>4.0000000000000001E-3</v>
      </c>
      <c r="F1560" s="18">
        <v>85</v>
      </c>
      <c r="G1560" s="18">
        <v>78</v>
      </c>
      <c r="H1560" s="18">
        <v>0.184</v>
      </c>
      <c r="I1560" s="18">
        <v>0.65100000000000002</v>
      </c>
      <c r="J1560" s="18">
        <v>0.16500000000000001</v>
      </c>
      <c r="K1560" s="18">
        <v>64371099</v>
      </c>
      <c r="L1560" s="18">
        <v>0.77900000000000003</v>
      </c>
      <c r="M1560" s="18">
        <f t="shared" si="12"/>
        <v>1</v>
      </c>
      <c r="N1560" s="9"/>
      <c r="O1560" s="3"/>
      <c r="P1560" s="3"/>
      <c r="Q1560" s="3"/>
      <c r="R1560" s="3"/>
      <c r="S1560" s="3"/>
      <c r="T1560" s="3"/>
      <c r="U1560" s="3"/>
      <c r="V1560" s="3"/>
      <c r="W1560" s="3"/>
      <c r="X1560" s="3"/>
    </row>
    <row r="1561" spans="1:24" ht="15" x14ac:dyDescent="0.25">
      <c r="A1561" s="14" t="s">
        <v>161</v>
      </c>
      <c r="B1561" s="14" t="s">
        <v>180</v>
      </c>
      <c r="C1561" s="16" t="s">
        <v>121</v>
      </c>
      <c r="D1561" s="18">
        <v>1.4999999999999999E-2</v>
      </c>
      <c r="E1561" s="18">
        <v>2E-3</v>
      </c>
      <c r="F1561" s="18">
        <v>83</v>
      </c>
      <c r="G1561" s="18">
        <v>80</v>
      </c>
      <c r="H1561" s="18">
        <v>0.21299999999999999</v>
      </c>
      <c r="I1561" s="18">
        <v>0.66800000000000004</v>
      </c>
      <c r="J1561" s="18">
        <v>0.11899999999999999</v>
      </c>
      <c r="K1561" s="18">
        <v>317414</v>
      </c>
      <c r="L1561" s="18">
        <v>0.93400000000000005</v>
      </c>
      <c r="M1561" s="18">
        <f t="shared" si="12"/>
        <v>0</v>
      </c>
      <c r="N1561" s="9"/>
      <c r="O1561" s="3"/>
      <c r="P1561" s="3"/>
      <c r="Q1561" s="3"/>
      <c r="R1561" s="3"/>
      <c r="S1561" s="3"/>
      <c r="T1561" s="3"/>
      <c r="U1561" s="3"/>
      <c r="V1561" s="3"/>
      <c r="W1561" s="3"/>
      <c r="X1561" s="3"/>
    </row>
    <row r="1562" spans="1:24" ht="15" x14ac:dyDescent="0.25">
      <c r="A1562" s="14" t="s">
        <v>161</v>
      </c>
      <c r="B1562" s="14" t="s">
        <v>181</v>
      </c>
      <c r="C1562" s="16" t="s">
        <v>121</v>
      </c>
      <c r="D1562" s="18">
        <v>1.7000000000000001E-2</v>
      </c>
      <c r="E1562" s="18">
        <v>4.0000000000000001E-3</v>
      </c>
      <c r="F1562" s="18">
        <v>82</v>
      </c>
      <c r="G1562" s="18">
        <v>78</v>
      </c>
      <c r="H1562" s="18">
        <v>0.21</v>
      </c>
      <c r="I1562" s="18">
        <v>0.67900000000000005</v>
      </c>
      <c r="J1562" s="18">
        <v>0.111</v>
      </c>
      <c r="K1562" s="18">
        <v>4489544</v>
      </c>
      <c r="L1562" s="18">
        <v>0.61299999999999999</v>
      </c>
      <c r="M1562" s="18">
        <f t="shared" si="12"/>
        <v>0</v>
      </c>
      <c r="N1562" s="9"/>
      <c r="O1562" s="3"/>
      <c r="P1562" s="3"/>
      <c r="Q1562" s="3"/>
      <c r="R1562" s="3"/>
      <c r="S1562" s="3"/>
      <c r="T1562" s="3"/>
      <c r="U1562" s="3"/>
      <c r="V1562" s="3"/>
      <c r="W1562" s="3"/>
      <c r="X1562" s="3"/>
    </row>
    <row r="1563" spans="1:24" ht="15" x14ac:dyDescent="0.25">
      <c r="A1563" s="14" t="s">
        <v>161</v>
      </c>
      <c r="B1563" s="14" t="s">
        <v>207</v>
      </c>
      <c r="C1563" s="16" t="s">
        <v>121</v>
      </c>
      <c r="D1563" s="18">
        <v>1.7999999999999999E-2</v>
      </c>
      <c r="E1563" s="18">
        <v>2.1999999999999999E-2</v>
      </c>
      <c r="F1563" s="18">
        <v>77</v>
      </c>
      <c r="G1563" s="18">
        <v>70</v>
      </c>
      <c r="H1563" s="18">
        <v>0.27400000000000002</v>
      </c>
      <c r="I1563" s="18">
        <v>0.65700000000000003</v>
      </c>
      <c r="J1563" s="18">
        <v>6.9000000000000006E-2</v>
      </c>
      <c r="K1563" s="18">
        <v>70363511</v>
      </c>
      <c r="L1563" s="18">
        <v>0.69599999999999995</v>
      </c>
      <c r="M1563" s="18">
        <f t="shared" si="12"/>
        <v>1</v>
      </c>
      <c r="N1563" s="9"/>
      <c r="O1563" s="3"/>
      <c r="P1563" s="3"/>
      <c r="Q1563" s="3"/>
      <c r="R1563" s="3"/>
      <c r="S1563" s="3"/>
      <c r="T1563" s="3"/>
      <c r="U1563" s="3"/>
      <c r="V1563" s="3"/>
      <c r="W1563" s="3"/>
      <c r="X1563" s="3"/>
    </row>
    <row r="1564" spans="1:24" ht="15" x14ac:dyDescent="0.25">
      <c r="A1564" s="14" t="s">
        <v>161</v>
      </c>
      <c r="B1564" s="14" t="s">
        <v>184</v>
      </c>
      <c r="C1564" s="16" t="s">
        <v>121</v>
      </c>
      <c r="D1564" s="18">
        <v>1.9E-2</v>
      </c>
      <c r="E1564" s="19">
        <v>3.2000000000000001E-2</v>
      </c>
      <c r="F1564" s="18">
        <v>72</v>
      </c>
      <c r="G1564" s="18">
        <v>67</v>
      </c>
      <c r="H1564" s="19">
        <v>0.30299999999999999</v>
      </c>
      <c r="I1564" s="19">
        <v>0.623</v>
      </c>
      <c r="J1564" s="19">
        <v>7.2999999999999995E-2</v>
      </c>
      <c r="K1564" s="18">
        <v>1747383</v>
      </c>
      <c r="L1564" s="19">
        <v>0.56100000000000005</v>
      </c>
      <c r="M1564" s="18">
        <f t="shared" si="12"/>
        <v>0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</row>
    <row r="1565" spans="1:24" ht="15" x14ac:dyDescent="0.25">
      <c r="A1565" s="14" t="s">
        <v>161</v>
      </c>
      <c r="B1565" s="14" t="s">
        <v>182</v>
      </c>
      <c r="C1565" s="16" t="s">
        <v>122</v>
      </c>
      <c r="D1565" s="19">
        <v>2.1999999999999999E-2</v>
      </c>
      <c r="E1565" s="19">
        <v>3.2000000000000001E-2</v>
      </c>
      <c r="F1565" s="19">
        <v>71.105000000000004</v>
      </c>
      <c r="G1565" s="19">
        <v>66.415000000000006</v>
      </c>
      <c r="H1565" s="19">
        <v>0.30299999999999999</v>
      </c>
      <c r="I1565" s="19">
        <v>0.623</v>
      </c>
      <c r="J1565" s="19">
        <v>7.2999999999999995E-2</v>
      </c>
      <c r="K1565" s="18">
        <v>83293</v>
      </c>
      <c r="L1565" s="18">
        <v>0.52</v>
      </c>
      <c r="M1565" s="18">
        <f t="shared" si="12"/>
        <v>0</v>
      </c>
      <c r="N1565" s="9"/>
      <c r="O1565" s="3"/>
      <c r="P1565" s="3"/>
      <c r="Q1565" s="3"/>
      <c r="R1565" s="3"/>
      <c r="S1565" s="3"/>
      <c r="T1565" s="3"/>
      <c r="U1565" s="3"/>
      <c r="V1565" s="3"/>
      <c r="W1565" s="3"/>
      <c r="X1565" s="3"/>
    </row>
    <row r="1566" spans="1:24" ht="15" x14ac:dyDescent="0.25">
      <c r="A1566" s="14" t="s">
        <v>161</v>
      </c>
      <c r="B1566" s="14" t="s">
        <v>191</v>
      </c>
      <c r="C1566" s="16" t="s">
        <v>122</v>
      </c>
      <c r="D1566" s="19">
        <v>2.1999999999999999E-2</v>
      </c>
      <c r="E1566" s="18">
        <v>3.0000000000000001E-3</v>
      </c>
      <c r="F1566" s="19">
        <v>71.105000000000004</v>
      </c>
      <c r="G1566" s="19">
        <v>66.415000000000006</v>
      </c>
      <c r="H1566" s="19">
        <v>0.30299999999999999</v>
      </c>
      <c r="I1566" s="19">
        <v>0.623</v>
      </c>
      <c r="J1566" s="19">
        <v>7.2999999999999995E-2</v>
      </c>
      <c r="K1566" s="18">
        <v>36314</v>
      </c>
      <c r="L1566" s="18">
        <v>1</v>
      </c>
      <c r="M1566" s="18">
        <f t="shared" si="12"/>
        <v>0</v>
      </c>
      <c r="N1566" s="9"/>
      <c r="O1566" s="3"/>
      <c r="P1566" s="3"/>
      <c r="Q1566" s="3"/>
      <c r="R1566" s="3"/>
      <c r="S1566" s="3"/>
      <c r="T1566" s="3"/>
      <c r="U1566" s="3"/>
      <c r="V1566" s="3"/>
      <c r="W1566" s="3"/>
      <c r="X1566" s="3"/>
    </row>
    <row r="1567" spans="1:24" ht="15" x14ac:dyDescent="0.25">
      <c r="A1567" s="14" t="s">
        <v>161</v>
      </c>
      <c r="B1567" s="14" t="s">
        <v>174</v>
      </c>
      <c r="C1567" s="16" t="s">
        <v>122</v>
      </c>
      <c r="D1567" s="19">
        <v>2.1999999999999999E-2</v>
      </c>
      <c r="E1567" s="19">
        <v>3.2000000000000001E-2</v>
      </c>
      <c r="F1567" s="18">
        <v>84</v>
      </c>
      <c r="G1567" s="18">
        <v>78</v>
      </c>
      <c r="H1567" s="19">
        <v>0.30299999999999999</v>
      </c>
      <c r="I1567" s="19">
        <v>0.623</v>
      </c>
      <c r="J1567" s="19">
        <v>7.2999999999999995E-2</v>
      </c>
      <c r="K1567" s="18">
        <v>49600</v>
      </c>
      <c r="L1567" s="18">
        <v>0.40699999999999997</v>
      </c>
      <c r="M1567" s="18">
        <f t="shared" si="12"/>
        <v>0</v>
      </c>
      <c r="N1567" s="9"/>
      <c r="O1567" s="3"/>
      <c r="P1567" s="3"/>
      <c r="Q1567" s="3"/>
      <c r="R1567" s="3"/>
      <c r="S1567" s="3"/>
      <c r="T1567" s="3"/>
      <c r="U1567" s="3"/>
      <c r="V1567" s="3"/>
      <c r="W1567" s="3"/>
      <c r="X1567" s="3"/>
    </row>
    <row r="1568" spans="1:24" ht="15" x14ac:dyDescent="0.25">
      <c r="A1568" s="14" t="s">
        <v>161</v>
      </c>
      <c r="B1568" s="14" t="s">
        <v>177</v>
      </c>
      <c r="C1568" s="16" t="s">
        <v>122</v>
      </c>
      <c r="D1568" s="18">
        <v>8.0000000000000002E-3</v>
      </c>
      <c r="E1568" s="18">
        <v>4.0000000000000001E-3</v>
      </c>
      <c r="F1568" s="18">
        <v>83</v>
      </c>
      <c r="G1568" s="18">
        <v>77</v>
      </c>
      <c r="H1568" s="18">
        <v>0.13600000000000001</v>
      </c>
      <c r="I1568" s="18">
        <v>0.65900000000000003</v>
      </c>
      <c r="J1568" s="18">
        <v>0.20599999999999999</v>
      </c>
      <c r="K1568" s="18">
        <v>81902307</v>
      </c>
      <c r="L1568" s="18">
        <v>0.74099999999999999</v>
      </c>
      <c r="M1568" s="18">
        <f t="shared" si="12"/>
        <v>1</v>
      </c>
      <c r="N1568" s="9"/>
      <c r="O1568" s="3"/>
      <c r="P1568" s="3"/>
      <c r="Q1568" s="3"/>
      <c r="R1568" s="3"/>
      <c r="S1568" s="3"/>
      <c r="T1568" s="3"/>
      <c r="U1568" s="3"/>
      <c r="V1568" s="3"/>
      <c r="W1568" s="3"/>
      <c r="X1568" s="3"/>
    </row>
    <row r="1569" spans="1:24" ht="15" x14ac:dyDescent="0.25">
      <c r="A1569" s="14" t="s">
        <v>161</v>
      </c>
      <c r="B1569" s="14" t="s">
        <v>167</v>
      </c>
      <c r="C1569" s="16" t="s">
        <v>122</v>
      </c>
      <c r="D1569" s="18">
        <v>8.9999999999999993E-3</v>
      </c>
      <c r="E1569" s="18">
        <v>7.0000000000000001E-3</v>
      </c>
      <c r="F1569" s="18">
        <v>78</v>
      </c>
      <c r="G1569" s="18">
        <v>73</v>
      </c>
      <c r="H1569" s="18">
        <v>0.17799999999999999</v>
      </c>
      <c r="I1569" s="18">
        <v>0.67400000000000004</v>
      </c>
      <c r="J1569" s="18">
        <v>0.14799999999999999</v>
      </c>
      <c r="K1569" s="18">
        <v>3853446</v>
      </c>
      <c r="L1569" s="18">
        <v>0.39200000000000002</v>
      </c>
      <c r="M1569" s="18">
        <f t="shared" si="12"/>
        <v>0</v>
      </c>
      <c r="N1569" s="9"/>
      <c r="O1569" s="3"/>
      <c r="P1569" s="3"/>
      <c r="Q1569" s="3"/>
      <c r="R1569" s="3"/>
      <c r="S1569" s="3"/>
      <c r="T1569" s="3"/>
      <c r="U1569" s="3"/>
      <c r="V1569" s="3"/>
      <c r="W1569" s="3"/>
      <c r="X1569" s="3"/>
    </row>
    <row r="1570" spans="1:24" ht="15" x14ac:dyDescent="0.25">
      <c r="A1570" s="14" t="s">
        <v>161</v>
      </c>
      <c r="B1570" s="14" t="s">
        <v>197</v>
      </c>
      <c r="C1570" s="16" t="s">
        <v>122</v>
      </c>
      <c r="D1570" s="18">
        <v>8.9999999999999993E-3</v>
      </c>
      <c r="E1570" s="18">
        <v>3.0000000000000001E-3</v>
      </c>
      <c r="F1570" s="18">
        <v>82</v>
      </c>
      <c r="G1570" s="18">
        <v>76</v>
      </c>
      <c r="H1570" s="18">
        <v>0.153</v>
      </c>
      <c r="I1570" s="18">
        <v>0.66900000000000004</v>
      </c>
      <c r="J1570" s="18">
        <v>0.17799999999999999</v>
      </c>
      <c r="K1570" s="18">
        <v>10568247</v>
      </c>
      <c r="L1570" s="18">
        <v>0.6</v>
      </c>
      <c r="M1570" s="18">
        <f t="shared" si="12"/>
        <v>0</v>
      </c>
      <c r="N1570" s="9"/>
      <c r="O1570" s="3"/>
      <c r="P1570" s="3"/>
      <c r="Q1570" s="3"/>
      <c r="R1570" s="3"/>
      <c r="S1570" s="3"/>
      <c r="T1570" s="3"/>
      <c r="U1570" s="3"/>
      <c r="V1570" s="3"/>
      <c r="W1570" s="3"/>
      <c r="X1570" s="3"/>
    </row>
    <row r="1571" spans="1:24" ht="15" x14ac:dyDescent="0.25">
      <c r="A1571" s="14" t="s">
        <v>161</v>
      </c>
      <c r="B1571" s="14" t="s">
        <v>164</v>
      </c>
      <c r="C1571" s="16" t="s">
        <v>122</v>
      </c>
      <c r="D1571" s="18">
        <v>8.9999999999999993E-3</v>
      </c>
      <c r="E1571" s="18">
        <v>4.0000000000000001E-3</v>
      </c>
      <c r="F1571" s="18">
        <v>83</v>
      </c>
      <c r="G1571" s="18">
        <v>77</v>
      </c>
      <c r="H1571" s="18">
        <v>0.15</v>
      </c>
      <c r="I1571" s="18">
        <v>0.67500000000000004</v>
      </c>
      <c r="J1571" s="18">
        <v>0.17499999999999999</v>
      </c>
      <c r="K1571" s="18">
        <v>8365275</v>
      </c>
      <c r="L1571" s="18">
        <v>0.65800000000000003</v>
      </c>
      <c r="M1571" s="18">
        <f t="shared" si="12"/>
        <v>0</v>
      </c>
      <c r="N1571" s="9"/>
      <c r="O1571" s="3"/>
      <c r="P1571" s="3"/>
      <c r="Q1571" s="3"/>
      <c r="R1571" s="3"/>
      <c r="S1571" s="3"/>
      <c r="T1571" s="3"/>
      <c r="U1571" s="3"/>
      <c r="V1571" s="3"/>
      <c r="W1571" s="3"/>
      <c r="X1571" s="3"/>
    </row>
    <row r="1572" spans="1:24" ht="15" x14ac:dyDescent="0.25">
      <c r="A1572" s="14" t="s">
        <v>161</v>
      </c>
      <c r="B1572" s="14" t="s">
        <v>163</v>
      </c>
      <c r="C1572" s="16" t="s">
        <v>122</v>
      </c>
      <c r="D1572" s="18">
        <v>0.01</v>
      </c>
      <c r="E1572" s="18">
        <v>3.0000000000000001E-3</v>
      </c>
      <c r="F1572" s="19">
        <v>71.105000000000004</v>
      </c>
      <c r="G1572" s="19">
        <v>66.415000000000006</v>
      </c>
      <c r="H1572" s="19">
        <v>0.30299999999999999</v>
      </c>
      <c r="I1572" s="19">
        <v>0.623</v>
      </c>
      <c r="J1572" s="19">
        <v>7.2999999999999995E-2</v>
      </c>
      <c r="K1572" s="18">
        <v>78659</v>
      </c>
      <c r="L1572" s="18">
        <v>0.88400000000000001</v>
      </c>
      <c r="M1572" s="18">
        <f t="shared" si="12"/>
        <v>0</v>
      </c>
      <c r="N1572" s="9"/>
      <c r="O1572" s="3"/>
      <c r="P1572" s="3"/>
      <c r="Q1572" s="3"/>
      <c r="R1572" s="3"/>
      <c r="S1572" s="3"/>
      <c r="T1572" s="3"/>
      <c r="U1572" s="3"/>
      <c r="V1572" s="3"/>
      <c r="W1572" s="3"/>
      <c r="X1572" s="3"/>
    </row>
    <row r="1573" spans="1:24" ht="15" x14ac:dyDescent="0.25">
      <c r="A1573" s="14" t="s">
        <v>161</v>
      </c>
      <c r="B1573" s="14" t="s">
        <v>185</v>
      </c>
      <c r="C1573" s="16" t="s">
        <v>122</v>
      </c>
      <c r="D1573" s="18">
        <v>0.01</v>
      </c>
      <c r="E1573" s="18">
        <v>8.9999999999999993E-3</v>
      </c>
      <c r="F1573" s="18">
        <v>78</v>
      </c>
      <c r="G1573" s="18">
        <v>68</v>
      </c>
      <c r="H1573" s="18">
        <v>0.14099999999999999</v>
      </c>
      <c r="I1573" s="18">
        <v>0.67700000000000005</v>
      </c>
      <c r="J1573" s="18">
        <v>0.182</v>
      </c>
      <c r="K1573" s="18">
        <v>2141669</v>
      </c>
      <c r="L1573" s="18">
        <v>0.67800000000000005</v>
      </c>
      <c r="M1573" s="18">
        <f t="shared" si="12"/>
        <v>0</v>
      </c>
      <c r="N1573" s="9"/>
      <c r="O1573" s="3"/>
      <c r="P1573" s="3"/>
      <c r="Q1573" s="3"/>
      <c r="R1573" s="3"/>
      <c r="S1573" s="3"/>
      <c r="T1573" s="3"/>
      <c r="U1573" s="3"/>
      <c r="V1573" s="3"/>
      <c r="W1573" s="3"/>
      <c r="X1573" s="3"/>
    </row>
    <row r="1574" spans="1:24" ht="15" x14ac:dyDescent="0.25">
      <c r="A1574" s="14" t="s">
        <v>161</v>
      </c>
      <c r="B1574" s="14" t="s">
        <v>179</v>
      </c>
      <c r="C1574" s="16" t="s">
        <v>122</v>
      </c>
      <c r="D1574" s="18">
        <v>0.01</v>
      </c>
      <c r="E1574" s="18">
        <v>6.0000000000000001E-3</v>
      </c>
      <c r="F1574" s="18">
        <v>78</v>
      </c>
      <c r="G1574" s="18">
        <v>70</v>
      </c>
      <c r="H1574" s="18">
        <v>0.14699999999999999</v>
      </c>
      <c r="I1574" s="18">
        <v>0.68700000000000006</v>
      </c>
      <c r="J1574" s="18">
        <v>0.16500000000000001</v>
      </c>
      <c r="K1574" s="18">
        <v>10022650</v>
      </c>
      <c r="L1574" s="18">
        <v>0.68400000000000005</v>
      </c>
      <c r="M1574" s="18">
        <f t="shared" si="12"/>
        <v>0</v>
      </c>
      <c r="N1574" s="9"/>
      <c r="O1574" s="3"/>
      <c r="P1574" s="3"/>
      <c r="Q1574" s="3"/>
      <c r="R1574" s="3"/>
      <c r="S1574" s="3"/>
      <c r="T1574" s="3"/>
      <c r="U1574" s="3"/>
      <c r="V1574" s="3"/>
      <c r="W1574" s="3"/>
      <c r="X1574" s="3"/>
    </row>
    <row r="1575" spans="1:24" ht="15" x14ac:dyDescent="0.25">
      <c r="A1575" s="14" t="s">
        <v>161</v>
      </c>
      <c r="B1575" s="14" t="s">
        <v>201</v>
      </c>
      <c r="C1575" s="16" t="s">
        <v>122</v>
      </c>
      <c r="D1575" s="18">
        <v>0.01</v>
      </c>
      <c r="E1575" s="18">
        <v>7.0000000000000001E-3</v>
      </c>
      <c r="F1575" s="18">
        <v>76</v>
      </c>
      <c r="G1575" s="18">
        <v>71</v>
      </c>
      <c r="H1575" s="18">
        <v>0.17100000000000001</v>
      </c>
      <c r="I1575" s="18">
        <v>0.69199999999999995</v>
      </c>
      <c r="J1575" s="18">
        <v>0.13700000000000001</v>
      </c>
      <c r="K1575" s="18">
        <v>7320807</v>
      </c>
      <c r="L1575" s="18">
        <v>0.55200000000000005</v>
      </c>
      <c r="M1575" s="18">
        <f t="shared" si="12"/>
        <v>0</v>
      </c>
      <c r="N1575" s="9"/>
      <c r="O1575" s="3"/>
      <c r="P1575" s="3"/>
      <c r="Q1575" s="3"/>
      <c r="R1575" s="3"/>
      <c r="S1575" s="3"/>
      <c r="T1575" s="3"/>
      <c r="U1575" s="3"/>
      <c r="V1575" s="3"/>
      <c r="W1575" s="3"/>
      <c r="X1575" s="3"/>
    </row>
    <row r="1576" spans="1:24" ht="15" x14ac:dyDescent="0.25">
      <c r="A1576" s="14" t="s">
        <v>161</v>
      </c>
      <c r="B1576" s="14" t="s">
        <v>169</v>
      </c>
      <c r="C1576" s="16" t="s">
        <v>122</v>
      </c>
      <c r="D1576" s="18">
        <v>0.01</v>
      </c>
      <c r="E1576" s="18">
        <v>5.0000000000000001E-3</v>
      </c>
      <c r="F1576" s="18">
        <v>80</v>
      </c>
      <c r="G1576" s="18">
        <v>73</v>
      </c>
      <c r="H1576" s="18">
        <v>0.154</v>
      </c>
      <c r="I1576" s="18">
        <v>0.67200000000000004</v>
      </c>
      <c r="J1576" s="18">
        <v>0.17399999999999999</v>
      </c>
      <c r="K1576" s="18">
        <v>4429078</v>
      </c>
      <c r="L1576" s="18">
        <v>0.57299999999999995</v>
      </c>
      <c r="M1576" s="18">
        <f t="shared" si="12"/>
        <v>0</v>
      </c>
      <c r="N1576" s="9"/>
      <c r="O1576" s="3"/>
      <c r="P1576" s="3"/>
      <c r="Q1576" s="3"/>
      <c r="R1576" s="3"/>
      <c r="S1576" s="3"/>
      <c r="T1576" s="3"/>
      <c r="U1576" s="3"/>
      <c r="V1576" s="3"/>
      <c r="W1576" s="3"/>
      <c r="X1576" s="3"/>
    </row>
    <row r="1577" spans="1:24" ht="15" x14ac:dyDescent="0.25">
      <c r="A1577" s="14" t="s">
        <v>161</v>
      </c>
      <c r="B1577" s="14" t="s">
        <v>189</v>
      </c>
      <c r="C1577" s="16" t="s">
        <v>122</v>
      </c>
      <c r="D1577" s="18">
        <v>0.01</v>
      </c>
      <c r="E1577" s="18">
        <v>6.0000000000000001E-3</v>
      </c>
      <c r="F1577" s="18">
        <v>83</v>
      </c>
      <c r="G1577" s="18">
        <v>78</v>
      </c>
      <c r="H1577" s="18">
        <v>0.159</v>
      </c>
      <c r="I1577" s="18">
        <v>0.69899999999999995</v>
      </c>
      <c r="J1577" s="18">
        <v>0.14099999999999999</v>
      </c>
      <c r="K1577" s="18">
        <v>412477</v>
      </c>
      <c r="L1577" s="18">
        <v>0.94499999999999995</v>
      </c>
      <c r="M1577" s="18">
        <f t="shared" si="12"/>
        <v>0</v>
      </c>
      <c r="N1577" s="9"/>
      <c r="O1577" s="3"/>
      <c r="P1577" s="3"/>
      <c r="Q1577" s="3"/>
      <c r="R1577" s="3"/>
      <c r="S1577" s="3"/>
      <c r="T1577" s="3"/>
      <c r="U1577" s="3"/>
      <c r="V1577" s="3"/>
      <c r="W1577" s="3"/>
      <c r="X1577" s="3"/>
    </row>
    <row r="1578" spans="1:24" ht="15" x14ac:dyDescent="0.25">
      <c r="A1578" s="14" t="s">
        <v>161</v>
      </c>
      <c r="B1578" s="14" t="s">
        <v>183</v>
      </c>
      <c r="C1578" s="16" t="s">
        <v>122</v>
      </c>
      <c r="D1578" s="18">
        <v>0.01</v>
      </c>
      <c r="E1578" s="18">
        <v>4.0000000000000001E-3</v>
      </c>
      <c r="F1578" s="18">
        <v>85</v>
      </c>
      <c r="G1578" s="18">
        <v>79</v>
      </c>
      <c r="H1578" s="18">
        <v>0.14000000000000001</v>
      </c>
      <c r="I1578" s="18">
        <v>0.65800000000000003</v>
      </c>
      <c r="J1578" s="18">
        <v>0.20100000000000001</v>
      </c>
      <c r="K1578" s="18">
        <v>59095365</v>
      </c>
      <c r="L1578" s="18">
        <v>0.68200000000000005</v>
      </c>
      <c r="M1578" s="18">
        <f t="shared" si="12"/>
        <v>1</v>
      </c>
      <c r="N1578" s="9"/>
      <c r="O1578" s="3"/>
      <c r="P1578" s="3"/>
      <c r="Q1578" s="3"/>
      <c r="R1578" s="3"/>
      <c r="S1578" s="3"/>
      <c r="T1578" s="3"/>
      <c r="U1578" s="3"/>
      <c r="V1578" s="3"/>
      <c r="W1578" s="3"/>
      <c r="X1578" s="3"/>
    </row>
    <row r="1579" spans="1:24" ht="15" x14ac:dyDescent="0.25">
      <c r="A1579" s="14" t="s">
        <v>161</v>
      </c>
      <c r="B1579" s="14" t="s">
        <v>206</v>
      </c>
      <c r="C1579" s="16" t="s">
        <v>122</v>
      </c>
      <c r="D1579" s="18">
        <v>0.01</v>
      </c>
      <c r="E1579" s="18">
        <v>4.0000000000000001E-3</v>
      </c>
      <c r="F1579" s="18">
        <v>84</v>
      </c>
      <c r="G1579" s="18">
        <v>80</v>
      </c>
      <c r="H1579" s="18">
        <v>0.152</v>
      </c>
      <c r="I1579" s="18">
        <v>0.68100000000000005</v>
      </c>
      <c r="J1579" s="18">
        <v>0.16700000000000001</v>
      </c>
      <c r="K1579" s="18">
        <v>7743831</v>
      </c>
      <c r="L1579" s="18">
        <v>0.73599999999999999</v>
      </c>
      <c r="M1579" s="18">
        <f t="shared" si="12"/>
        <v>0</v>
      </c>
      <c r="N1579" s="9"/>
      <c r="O1579" s="3"/>
      <c r="P1579" s="3"/>
      <c r="Q1579" s="3"/>
      <c r="R1579" s="3"/>
      <c r="S1579" s="3"/>
      <c r="T1579" s="3"/>
      <c r="U1579" s="3"/>
      <c r="V1579" s="3"/>
      <c r="W1579" s="3"/>
      <c r="X1579" s="3"/>
    </row>
    <row r="1580" spans="1:24" ht="15" x14ac:dyDescent="0.25">
      <c r="A1580" s="14" t="s">
        <v>161</v>
      </c>
      <c r="B1580" s="14" t="s">
        <v>208</v>
      </c>
      <c r="C1580" s="16" t="s">
        <v>122</v>
      </c>
      <c r="D1580" s="18">
        <v>1.0999999999999999E-2</v>
      </c>
      <c r="E1580" s="18">
        <v>1.0999999999999999E-2</v>
      </c>
      <c r="F1580" s="18">
        <v>75</v>
      </c>
      <c r="G1580" s="18">
        <v>64</v>
      </c>
      <c r="H1580" s="18">
        <v>0.13900000000000001</v>
      </c>
      <c r="I1580" s="18">
        <v>0.70199999999999996</v>
      </c>
      <c r="J1580" s="18">
        <v>0.159</v>
      </c>
      <c r="K1580" s="18">
        <v>46053300</v>
      </c>
      <c r="L1580" s="18">
        <v>0.68500000000000005</v>
      </c>
      <c r="M1580" s="18">
        <f t="shared" si="12"/>
        <v>0</v>
      </c>
      <c r="N1580" s="9"/>
      <c r="O1580" s="3"/>
      <c r="P1580" s="3"/>
      <c r="Q1580" s="3"/>
      <c r="R1580" s="3"/>
      <c r="S1580" s="3"/>
      <c r="T1580" s="3"/>
      <c r="U1580" s="3"/>
      <c r="V1580" s="3"/>
      <c r="W1580" s="3"/>
      <c r="X1580" s="3"/>
    </row>
    <row r="1581" spans="1:24" ht="15" x14ac:dyDescent="0.25">
      <c r="A1581" s="14" t="s">
        <v>161</v>
      </c>
      <c r="B1581" s="14" t="s">
        <v>165</v>
      </c>
      <c r="C1581" s="16" t="s">
        <v>122</v>
      </c>
      <c r="D1581" s="18">
        <v>1.0999999999999999E-2</v>
      </c>
      <c r="E1581" s="18">
        <v>5.0000000000000001E-3</v>
      </c>
      <c r="F1581" s="18">
        <v>76</v>
      </c>
      <c r="G1581" s="18">
        <v>65</v>
      </c>
      <c r="H1581" s="18">
        <v>0.14799999999999999</v>
      </c>
      <c r="I1581" s="18">
        <v>0.71099999999999997</v>
      </c>
      <c r="J1581" s="18">
        <v>0.14099999999999999</v>
      </c>
      <c r="K1581" s="18">
        <v>9507000</v>
      </c>
      <c r="L1581" s="18">
        <v>0.74199999999999999</v>
      </c>
      <c r="M1581" s="18">
        <f t="shared" si="12"/>
        <v>0</v>
      </c>
      <c r="N1581" s="9"/>
      <c r="O1581" s="3"/>
      <c r="P1581" s="3"/>
      <c r="Q1581" s="3"/>
      <c r="R1581" s="3"/>
      <c r="S1581" s="3"/>
      <c r="T1581" s="3"/>
      <c r="U1581" s="3"/>
      <c r="V1581" s="3"/>
      <c r="W1581" s="3"/>
      <c r="X1581" s="3"/>
    </row>
    <row r="1582" spans="1:24" ht="15" x14ac:dyDescent="0.25">
      <c r="A1582" s="14" t="s">
        <v>161</v>
      </c>
      <c r="B1582" s="14" t="s">
        <v>198</v>
      </c>
      <c r="C1582" s="16" t="s">
        <v>122</v>
      </c>
      <c r="D1582" s="18">
        <v>1.0999999999999999E-2</v>
      </c>
      <c r="E1582" s="18">
        <v>1.2999999999999999E-2</v>
      </c>
      <c r="F1582" s="18">
        <v>77</v>
      </c>
      <c r="G1582" s="18">
        <v>70</v>
      </c>
      <c r="H1582" s="18">
        <v>0.15</v>
      </c>
      <c r="I1582" s="18">
        <v>0.70199999999999996</v>
      </c>
      <c r="J1582" s="18">
        <v>0.14799999999999999</v>
      </c>
      <c r="K1582" s="18">
        <v>20367487</v>
      </c>
      <c r="L1582" s="18">
        <v>0.53700000000000003</v>
      </c>
      <c r="M1582" s="18">
        <f t="shared" si="12"/>
        <v>0</v>
      </c>
      <c r="N1582" s="9"/>
      <c r="O1582" s="3"/>
      <c r="P1582" s="3"/>
      <c r="Q1582" s="3"/>
      <c r="R1582" s="3"/>
      <c r="S1582" s="3"/>
      <c r="T1582" s="3"/>
      <c r="U1582" s="3"/>
      <c r="V1582" s="3"/>
      <c r="W1582" s="3"/>
      <c r="X1582" s="3"/>
    </row>
    <row r="1583" spans="1:24" ht="15" x14ac:dyDescent="0.25">
      <c r="A1583" s="14" t="s">
        <v>161</v>
      </c>
      <c r="B1583" s="14" t="s">
        <v>168</v>
      </c>
      <c r="C1583" s="16" t="s">
        <v>122</v>
      </c>
      <c r="D1583" s="18">
        <v>1.0999999999999999E-2</v>
      </c>
      <c r="E1583" s="18">
        <v>1.2E-2</v>
      </c>
      <c r="F1583" s="18">
        <v>77</v>
      </c>
      <c r="G1583" s="18">
        <v>70</v>
      </c>
      <c r="H1583" s="18">
        <v>0.13300000000000001</v>
      </c>
      <c r="I1583" s="18">
        <v>0.68600000000000005</v>
      </c>
      <c r="J1583" s="18">
        <v>0.18099999999999999</v>
      </c>
      <c r="K1583" s="18">
        <v>7444443</v>
      </c>
      <c r="L1583" s="18">
        <v>0.72</v>
      </c>
      <c r="M1583" s="18">
        <f t="shared" si="12"/>
        <v>0</v>
      </c>
      <c r="N1583" s="9"/>
      <c r="O1583" s="3"/>
      <c r="P1583" s="3"/>
      <c r="Q1583" s="3"/>
      <c r="R1583" s="3"/>
      <c r="S1583" s="3"/>
      <c r="T1583" s="3"/>
      <c r="U1583" s="3"/>
      <c r="V1583" s="3"/>
      <c r="W1583" s="3"/>
      <c r="X1583" s="3"/>
    </row>
    <row r="1584" spans="1:24" ht="15" x14ac:dyDescent="0.25">
      <c r="A1584" s="14" t="s">
        <v>161</v>
      </c>
      <c r="B1584" s="14" t="s">
        <v>202</v>
      </c>
      <c r="C1584" s="16" t="s">
        <v>122</v>
      </c>
      <c r="D1584" s="18">
        <v>1.0999999999999999E-2</v>
      </c>
      <c r="E1584" s="18">
        <v>7.0000000000000001E-3</v>
      </c>
      <c r="F1584" s="18">
        <v>79</v>
      </c>
      <c r="G1584" s="18">
        <v>71</v>
      </c>
      <c r="H1584" s="18">
        <v>0.153</v>
      </c>
      <c r="I1584" s="18">
        <v>0.72599999999999998</v>
      </c>
      <c r="J1584" s="18">
        <v>0.121</v>
      </c>
      <c r="K1584" s="18">
        <v>5386406</v>
      </c>
      <c r="L1584" s="18">
        <v>0.55000000000000004</v>
      </c>
      <c r="M1584" s="18">
        <f t="shared" si="12"/>
        <v>0</v>
      </c>
      <c r="N1584" s="9"/>
      <c r="O1584" s="3"/>
      <c r="P1584" s="3"/>
      <c r="Q1584" s="3"/>
      <c r="R1584" s="3"/>
      <c r="S1584" s="3"/>
      <c r="T1584" s="3"/>
      <c r="U1584" s="3"/>
      <c r="V1584" s="3"/>
      <c r="W1584" s="3"/>
      <c r="X1584" s="3"/>
    </row>
    <row r="1585" spans="1:24" ht="15" x14ac:dyDescent="0.25">
      <c r="A1585" s="14" t="s">
        <v>161</v>
      </c>
      <c r="B1585" s="14" t="s">
        <v>194</v>
      </c>
      <c r="C1585" s="16" t="s">
        <v>122</v>
      </c>
      <c r="D1585" s="18">
        <v>1.0999999999999999E-2</v>
      </c>
      <c r="E1585" s="18">
        <v>0.01</v>
      </c>
      <c r="F1585" s="18">
        <v>77</v>
      </c>
      <c r="G1585" s="18">
        <v>72</v>
      </c>
      <c r="H1585" s="18">
        <v>0.17799999999999999</v>
      </c>
      <c r="I1585" s="18">
        <v>0.70699999999999996</v>
      </c>
      <c r="J1585" s="18">
        <v>0.115</v>
      </c>
      <c r="K1585" s="18">
        <v>2100558</v>
      </c>
      <c r="L1585" s="18">
        <v>0.56999999999999995</v>
      </c>
      <c r="M1585" s="18">
        <f t="shared" si="12"/>
        <v>0</v>
      </c>
      <c r="N1585" s="9"/>
      <c r="O1585" s="3"/>
      <c r="P1585" s="3"/>
      <c r="Q1585" s="3"/>
      <c r="R1585" s="3"/>
      <c r="S1585" s="3"/>
      <c r="T1585" s="3"/>
      <c r="U1585" s="3"/>
      <c r="V1585" s="3"/>
      <c r="W1585" s="3"/>
      <c r="X1585" s="3"/>
    </row>
    <row r="1586" spans="1:24" ht="15" x14ac:dyDescent="0.25">
      <c r="A1586" s="14" t="s">
        <v>161</v>
      </c>
      <c r="B1586" s="14" t="s">
        <v>196</v>
      </c>
      <c r="C1586" s="16" t="s">
        <v>122</v>
      </c>
      <c r="D1586" s="18">
        <v>1.0999999999999999E-2</v>
      </c>
      <c r="E1586" s="18">
        <v>5.0000000000000001E-3</v>
      </c>
      <c r="F1586" s="18">
        <v>80</v>
      </c>
      <c r="G1586" s="18">
        <v>72</v>
      </c>
      <c r="H1586" s="18">
        <v>0.152</v>
      </c>
      <c r="I1586" s="18">
        <v>0.71499999999999997</v>
      </c>
      <c r="J1586" s="18">
        <v>0.13400000000000001</v>
      </c>
      <c r="K1586" s="18">
        <v>38151603</v>
      </c>
      <c r="L1586" s="18">
        <v>0.61</v>
      </c>
      <c r="M1586" s="18">
        <f t="shared" si="12"/>
        <v>0</v>
      </c>
      <c r="N1586" s="9"/>
      <c r="O1586" s="3"/>
      <c r="P1586" s="3"/>
      <c r="Q1586" s="3"/>
      <c r="R1586" s="3"/>
      <c r="S1586" s="3"/>
      <c r="T1586" s="3"/>
      <c r="U1586" s="3"/>
      <c r="V1586" s="3"/>
      <c r="W1586" s="3"/>
      <c r="X1586" s="3"/>
    </row>
    <row r="1587" spans="1:24" ht="15" x14ac:dyDescent="0.25">
      <c r="A1587" s="14" t="s">
        <v>161</v>
      </c>
      <c r="B1587" s="14" t="s">
        <v>171</v>
      </c>
      <c r="C1587" s="16" t="s">
        <v>122</v>
      </c>
      <c r="D1587" s="18">
        <v>1.0999999999999999E-2</v>
      </c>
      <c r="E1587" s="18">
        <v>4.0000000000000001E-3</v>
      </c>
      <c r="F1587" s="18">
        <v>80</v>
      </c>
      <c r="G1587" s="18">
        <v>74</v>
      </c>
      <c r="H1587" s="18">
        <v>0.14199999999999999</v>
      </c>
      <c r="I1587" s="18">
        <v>0.70799999999999996</v>
      </c>
      <c r="J1587" s="18">
        <v>0.15</v>
      </c>
      <c r="K1587" s="18">
        <v>10443936</v>
      </c>
      <c r="L1587" s="18">
        <v>0.73299999999999998</v>
      </c>
      <c r="M1587" s="18">
        <f t="shared" si="12"/>
        <v>0</v>
      </c>
      <c r="N1587" s="9"/>
      <c r="O1587" s="3"/>
      <c r="P1587" s="3"/>
      <c r="Q1587" s="3"/>
      <c r="R1587" s="3"/>
      <c r="S1587" s="3"/>
      <c r="T1587" s="3"/>
      <c r="U1587" s="3"/>
      <c r="V1587" s="3"/>
      <c r="W1587" s="3"/>
      <c r="X1587" s="3"/>
    </row>
    <row r="1588" spans="1:24" ht="15" x14ac:dyDescent="0.25">
      <c r="A1588" s="14" t="s">
        <v>161</v>
      </c>
      <c r="B1588" s="14" t="s">
        <v>203</v>
      </c>
      <c r="C1588" s="16" t="s">
        <v>122</v>
      </c>
      <c r="D1588" s="18">
        <v>1.0999999999999999E-2</v>
      </c>
      <c r="E1588" s="18">
        <v>3.0000000000000001E-3</v>
      </c>
      <c r="F1588" s="18">
        <v>82</v>
      </c>
      <c r="G1588" s="18">
        <v>76</v>
      </c>
      <c r="H1588" s="18">
        <v>0.14000000000000001</v>
      </c>
      <c r="I1588" s="18">
        <v>0.69599999999999995</v>
      </c>
      <c r="J1588" s="18">
        <v>0.16500000000000001</v>
      </c>
      <c r="K1588" s="18">
        <v>2039669</v>
      </c>
      <c r="L1588" s="18">
        <v>0.501</v>
      </c>
      <c r="M1588" s="18">
        <f t="shared" si="12"/>
        <v>0</v>
      </c>
      <c r="N1588" s="9"/>
      <c r="O1588" s="3"/>
      <c r="P1588" s="3"/>
      <c r="Q1588" s="3"/>
      <c r="R1588" s="3"/>
      <c r="S1588" s="3"/>
      <c r="T1588" s="3"/>
      <c r="U1588" s="3"/>
      <c r="V1588" s="3"/>
      <c r="W1588" s="3"/>
      <c r="X1588" s="3"/>
    </row>
    <row r="1589" spans="1:24" ht="15" x14ac:dyDescent="0.25">
      <c r="A1589" s="14" t="s">
        <v>161</v>
      </c>
      <c r="B1589" s="14" t="s">
        <v>172</v>
      </c>
      <c r="C1589" s="16" t="s">
        <v>122</v>
      </c>
      <c r="D1589" s="18">
        <v>1.0999999999999999E-2</v>
      </c>
      <c r="E1589" s="18">
        <v>4.0000000000000001E-3</v>
      </c>
      <c r="F1589" s="18">
        <v>81</v>
      </c>
      <c r="G1589" s="18">
        <v>77</v>
      </c>
      <c r="H1589" s="18">
        <v>0.18099999999999999</v>
      </c>
      <c r="I1589" s="18">
        <v>0.65600000000000003</v>
      </c>
      <c r="J1589" s="18">
        <v>0.16300000000000001</v>
      </c>
      <c r="K1589" s="18">
        <v>5523095</v>
      </c>
      <c r="L1589" s="18">
        <v>0.86699999999999999</v>
      </c>
      <c r="M1589" s="18">
        <f t="shared" si="12"/>
        <v>0</v>
      </c>
      <c r="N1589" s="9"/>
      <c r="O1589" s="3"/>
      <c r="P1589" s="3"/>
      <c r="Q1589" s="3"/>
      <c r="R1589" s="3"/>
      <c r="S1589" s="3"/>
      <c r="T1589" s="3"/>
      <c r="U1589" s="3"/>
      <c r="V1589" s="3"/>
      <c r="W1589" s="3"/>
      <c r="X1589" s="3"/>
    </row>
    <row r="1590" spans="1:24" ht="15" x14ac:dyDescent="0.25">
      <c r="A1590" s="14" t="s">
        <v>161</v>
      </c>
      <c r="B1590" s="14" t="s">
        <v>175</v>
      </c>
      <c r="C1590" s="16" t="s">
        <v>122</v>
      </c>
      <c r="D1590" s="18">
        <v>1.0999999999999999E-2</v>
      </c>
      <c r="E1590" s="18">
        <v>3.0000000000000001E-3</v>
      </c>
      <c r="F1590" s="18">
        <v>83</v>
      </c>
      <c r="G1590" s="18">
        <v>77</v>
      </c>
      <c r="H1590" s="18">
        <v>0.16600000000000001</v>
      </c>
      <c r="I1590" s="18">
        <v>0.66600000000000004</v>
      </c>
      <c r="J1590" s="18">
        <v>0.16700000000000001</v>
      </c>
      <c r="K1590" s="18">
        <v>5338871</v>
      </c>
      <c r="L1590" s="18">
        <v>0.83399999999999996</v>
      </c>
      <c r="M1590" s="18">
        <f t="shared" si="12"/>
        <v>0</v>
      </c>
      <c r="N1590" s="9"/>
      <c r="O1590" s="3"/>
      <c r="P1590" s="3"/>
      <c r="Q1590" s="3"/>
      <c r="R1590" s="3"/>
      <c r="S1590" s="3"/>
      <c r="T1590" s="3"/>
      <c r="U1590" s="3"/>
      <c r="V1590" s="3"/>
      <c r="W1590" s="3"/>
      <c r="X1590" s="3"/>
    </row>
    <row r="1591" spans="1:24" ht="15" x14ac:dyDescent="0.25">
      <c r="A1591" s="14" t="s">
        <v>161</v>
      </c>
      <c r="B1591" s="14" t="s">
        <v>178</v>
      </c>
      <c r="C1591" s="16" t="s">
        <v>122</v>
      </c>
      <c r="D1591" s="18">
        <v>1.0999999999999999E-2</v>
      </c>
      <c r="E1591" s="18">
        <v>4.0000000000000001E-3</v>
      </c>
      <c r="F1591" s="18">
        <v>83</v>
      </c>
      <c r="G1591" s="18">
        <v>78</v>
      </c>
      <c r="H1591" s="18">
        <v>0.14499999999999999</v>
      </c>
      <c r="I1591" s="18">
        <v>0.66700000000000004</v>
      </c>
      <c r="J1591" s="18">
        <v>0.189</v>
      </c>
      <c r="K1591" s="18">
        <v>11187085</v>
      </c>
      <c r="L1591" s="18">
        <v>0.75900000000000001</v>
      </c>
      <c r="M1591" s="18">
        <f t="shared" si="12"/>
        <v>0</v>
      </c>
      <c r="N1591" s="9"/>
      <c r="O1591" s="3"/>
      <c r="P1591" s="3"/>
      <c r="Q1591" s="3"/>
      <c r="R1591" s="3"/>
      <c r="S1591" s="3"/>
      <c r="T1591" s="3"/>
      <c r="U1591" s="3"/>
      <c r="V1591" s="3"/>
      <c r="W1591" s="3"/>
      <c r="X1591" s="3"/>
    </row>
    <row r="1592" spans="1:24" ht="15" x14ac:dyDescent="0.25">
      <c r="A1592" s="14" t="s">
        <v>161</v>
      </c>
      <c r="B1592" s="14" t="s">
        <v>188</v>
      </c>
      <c r="C1592" s="16" t="s">
        <v>122</v>
      </c>
      <c r="D1592" s="18">
        <v>1.0999999999999999E-2</v>
      </c>
      <c r="E1592" s="18">
        <v>2E-3</v>
      </c>
      <c r="F1592" s="18">
        <v>83</v>
      </c>
      <c r="G1592" s="18">
        <v>78</v>
      </c>
      <c r="H1592" s="18">
        <v>0.17799999999999999</v>
      </c>
      <c r="I1592" s="18">
        <v>0.68200000000000005</v>
      </c>
      <c r="J1592" s="18">
        <v>0.14000000000000001</v>
      </c>
      <c r="K1592" s="18">
        <v>497783</v>
      </c>
      <c r="L1592" s="18">
        <v>0.88200000000000001</v>
      </c>
      <c r="M1592" s="18">
        <f t="shared" si="12"/>
        <v>0</v>
      </c>
      <c r="N1592" s="9"/>
      <c r="O1592" s="3"/>
      <c r="P1592" s="3"/>
      <c r="Q1592" s="3"/>
      <c r="R1592" s="3"/>
      <c r="S1592" s="3"/>
      <c r="T1592" s="3"/>
      <c r="U1592" s="3"/>
      <c r="V1592" s="3"/>
      <c r="W1592" s="3"/>
      <c r="X1592" s="3"/>
    </row>
    <row r="1593" spans="1:24" ht="15" x14ac:dyDescent="0.25">
      <c r="A1593" s="14" t="s">
        <v>161</v>
      </c>
      <c r="B1593" s="14" t="s">
        <v>193</v>
      </c>
      <c r="C1593" s="16" t="s">
        <v>122</v>
      </c>
      <c r="D1593" s="18">
        <v>1.0999999999999999E-2</v>
      </c>
      <c r="E1593" s="18">
        <v>4.0000000000000001E-3</v>
      </c>
      <c r="F1593" s="18">
        <v>83</v>
      </c>
      <c r="G1593" s="18">
        <v>79</v>
      </c>
      <c r="H1593" s="18">
        <v>0.17699999999999999</v>
      </c>
      <c r="I1593" s="18">
        <v>0.67300000000000004</v>
      </c>
      <c r="J1593" s="18">
        <v>0.15</v>
      </c>
      <c r="K1593" s="18">
        <v>16530388</v>
      </c>
      <c r="L1593" s="18">
        <v>0.86199999999999999</v>
      </c>
      <c r="M1593" s="18">
        <f t="shared" si="12"/>
        <v>0</v>
      </c>
      <c r="N1593" s="9"/>
      <c r="O1593" s="3"/>
      <c r="P1593" s="3"/>
      <c r="Q1593" s="3"/>
      <c r="R1593" s="3"/>
      <c r="S1593" s="3"/>
      <c r="T1593" s="3"/>
      <c r="U1593" s="3"/>
      <c r="V1593" s="3"/>
      <c r="W1593" s="3"/>
      <c r="X1593" s="3"/>
    </row>
    <row r="1594" spans="1:24" ht="15" x14ac:dyDescent="0.25">
      <c r="A1594" s="14" t="s">
        <v>161</v>
      </c>
      <c r="B1594" s="14" t="s">
        <v>204</v>
      </c>
      <c r="C1594" s="16" t="s">
        <v>122</v>
      </c>
      <c r="D1594" s="18">
        <v>1.0999999999999999E-2</v>
      </c>
      <c r="E1594" s="18">
        <v>4.0000000000000001E-3</v>
      </c>
      <c r="F1594" s="18">
        <v>85</v>
      </c>
      <c r="G1594" s="18">
        <v>79</v>
      </c>
      <c r="H1594" s="18">
        <v>0.14799999999999999</v>
      </c>
      <c r="I1594" s="18">
        <v>0.68200000000000005</v>
      </c>
      <c r="J1594" s="18">
        <v>0.17</v>
      </c>
      <c r="K1594" s="18">
        <v>46362946</v>
      </c>
      <c r="L1594" s="18">
        <v>0.78200000000000003</v>
      </c>
      <c r="M1594" s="18">
        <f t="shared" si="12"/>
        <v>0</v>
      </c>
      <c r="N1594" s="9"/>
      <c r="O1594" s="3"/>
      <c r="P1594" s="3"/>
      <c r="Q1594" s="3"/>
      <c r="R1594" s="3"/>
      <c r="S1594" s="3"/>
      <c r="T1594" s="3"/>
      <c r="U1594" s="3"/>
      <c r="V1594" s="3"/>
      <c r="W1594" s="3"/>
      <c r="X1594" s="3"/>
    </row>
    <row r="1595" spans="1:24" ht="15" x14ac:dyDescent="0.25">
      <c r="A1595" s="14" t="s">
        <v>161</v>
      </c>
      <c r="B1595" s="14" t="s">
        <v>186</v>
      </c>
      <c r="C1595" s="16" t="s">
        <v>122</v>
      </c>
      <c r="D1595" s="18">
        <v>1.0999999999999999E-2</v>
      </c>
      <c r="E1595" s="19">
        <v>3.2000000000000001E-2</v>
      </c>
      <c r="F1595" s="18">
        <v>84</v>
      </c>
      <c r="G1595" s="18">
        <v>80</v>
      </c>
      <c r="H1595" s="19">
        <v>0.30299999999999999</v>
      </c>
      <c r="I1595" s="19">
        <v>0.623</v>
      </c>
      <c r="J1595" s="19">
        <v>7.2999999999999995E-2</v>
      </c>
      <c r="K1595" s="18">
        <v>35851</v>
      </c>
      <c r="L1595" s="18">
        <v>0.14499999999999999</v>
      </c>
      <c r="M1595" s="18">
        <f t="shared" si="12"/>
        <v>0</v>
      </c>
      <c r="N1595" s="9"/>
      <c r="O1595" s="3"/>
      <c r="P1595" s="3"/>
      <c r="Q1595" s="3"/>
      <c r="R1595" s="3"/>
      <c r="S1595" s="3"/>
      <c r="T1595" s="3"/>
      <c r="U1595" s="3"/>
      <c r="V1595" s="3"/>
      <c r="W1595" s="3"/>
      <c r="X1595" s="3"/>
    </row>
    <row r="1596" spans="1:24" ht="15" x14ac:dyDescent="0.25">
      <c r="A1596" s="14" t="s">
        <v>161</v>
      </c>
      <c r="B1596" s="14" t="s">
        <v>200</v>
      </c>
      <c r="C1596" s="16" t="s">
        <v>122</v>
      </c>
      <c r="D1596" s="18">
        <v>1.0999999999999999E-2</v>
      </c>
      <c r="E1596" s="18">
        <v>3.0000000000000001E-3</v>
      </c>
      <c r="F1596" s="18">
        <v>86</v>
      </c>
      <c r="G1596" s="18">
        <v>80</v>
      </c>
      <c r="H1596" s="19">
        <v>0.30299999999999999</v>
      </c>
      <c r="I1596" s="19">
        <v>0.623</v>
      </c>
      <c r="J1596" s="19">
        <v>7.2999999999999995E-2</v>
      </c>
      <c r="K1596" s="18">
        <v>30698</v>
      </c>
      <c r="L1596" s="18">
        <v>0.94099999999999995</v>
      </c>
      <c r="M1596" s="18">
        <f t="shared" si="12"/>
        <v>0</v>
      </c>
      <c r="N1596" s="9"/>
      <c r="O1596" s="3"/>
      <c r="P1596" s="3"/>
      <c r="Q1596" s="3"/>
      <c r="R1596" s="3"/>
      <c r="S1596" s="3"/>
      <c r="T1596" s="3"/>
      <c r="U1596" s="3"/>
      <c r="V1596" s="3"/>
      <c r="W1596" s="3"/>
      <c r="X1596" s="3"/>
    </row>
    <row r="1597" spans="1:24" ht="15" x14ac:dyDescent="0.25">
      <c r="A1597" s="14" t="s">
        <v>161</v>
      </c>
      <c r="B1597" s="14" t="s">
        <v>199</v>
      </c>
      <c r="C1597" s="16" t="s">
        <v>122</v>
      </c>
      <c r="D1597" s="18">
        <v>1.2E-2</v>
      </c>
      <c r="E1597" s="18">
        <v>1.0999999999999999E-2</v>
      </c>
      <c r="F1597" s="18">
        <v>75</v>
      </c>
      <c r="G1597" s="18">
        <v>63</v>
      </c>
      <c r="H1597" s="18">
        <v>0.14799999999999999</v>
      </c>
      <c r="I1597" s="18">
        <v>0.72</v>
      </c>
      <c r="J1597" s="18">
        <v>0.13300000000000001</v>
      </c>
      <c r="K1597" s="18">
        <v>141909244</v>
      </c>
      <c r="L1597" s="18">
        <v>0.73599999999999999</v>
      </c>
      <c r="M1597" s="18">
        <f t="shared" si="12"/>
        <v>1</v>
      </c>
      <c r="N1597" s="9"/>
      <c r="O1597" s="3"/>
      <c r="P1597" s="3"/>
      <c r="Q1597" s="3"/>
      <c r="R1597" s="3"/>
      <c r="S1597" s="3"/>
      <c r="T1597" s="3"/>
      <c r="U1597" s="3"/>
      <c r="V1597" s="3"/>
      <c r="W1597" s="3"/>
      <c r="X1597" s="3"/>
    </row>
    <row r="1598" spans="1:24" ht="15" x14ac:dyDescent="0.25">
      <c r="A1598" s="14" t="s">
        <v>161</v>
      </c>
      <c r="B1598" s="14" t="s">
        <v>190</v>
      </c>
      <c r="C1598" s="16" t="s">
        <v>122</v>
      </c>
      <c r="D1598" s="18">
        <v>1.2E-2</v>
      </c>
      <c r="E1598" s="18">
        <v>1.6E-2</v>
      </c>
      <c r="F1598" s="18">
        <v>72</v>
      </c>
      <c r="G1598" s="18">
        <v>65</v>
      </c>
      <c r="H1598" s="18">
        <v>0.16900000000000001</v>
      </c>
      <c r="I1598" s="18">
        <v>0.71899999999999997</v>
      </c>
      <c r="J1598" s="18">
        <v>0.112</v>
      </c>
      <c r="K1598" s="18">
        <v>3565604</v>
      </c>
      <c r="L1598" s="18">
        <v>0.44900000000000001</v>
      </c>
      <c r="M1598" s="18">
        <f t="shared" si="12"/>
        <v>0</v>
      </c>
      <c r="N1598" s="9"/>
      <c r="O1598" s="3"/>
      <c r="P1598" s="3"/>
      <c r="Q1598" s="3"/>
      <c r="R1598" s="3"/>
      <c r="S1598" s="3"/>
      <c r="T1598" s="3"/>
      <c r="U1598" s="3"/>
      <c r="V1598" s="3"/>
      <c r="W1598" s="3"/>
      <c r="X1598" s="3"/>
    </row>
    <row r="1599" spans="1:24" ht="15" x14ac:dyDescent="0.25">
      <c r="A1599" s="14" t="s">
        <v>161</v>
      </c>
      <c r="B1599" s="14" t="s">
        <v>187</v>
      </c>
      <c r="C1599" s="16" t="s">
        <v>122</v>
      </c>
      <c r="D1599" s="18">
        <v>1.2E-2</v>
      </c>
      <c r="E1599" s="18">
        <v>6.0000000000000001E-3</v>
      </c>
      <c r="F1599" s="18">
        <v>79</v>
      </c>
      <c r="G1599" s="18">
        <v>68</v>
      </c>
      <c r="H1599" s="18">
        <v>0.154</v>
      </c>
      <c r="I1599" s="18">
        <v>0.69199999999999995</v>
      </c>
      <c r="J1599" s="18">
        <v>0.155</v>
      </c>
      <c r="K1599" s="18">
        <v>3162916</v>
      </c>
      <c r="L1599" s="18">
        <v>0.66800000000000004</v>
      </c>
      <c r="M1599" s="18">
        <f t="shared" si="12"/>
        <v>0</v>
      </c>
      <c r="N1599" s="9"/>
      <c r="O1599" s="3"/>
      <c r="P1599" s="3"/>
      <c r="Q1599" s="3"/>
      <c r="R1599" s="3"/>
      <c r="S1599" s="3"/>
      <c r="T1599" s="3"/>
      <c r="U1599" s="3"/>
      <c r="V1599" s="3"/>
      <c r="W1599" s="3"/>
      <c r="X1599" s="3"/>
    </row>
    <row r="1600" spans="1:24" ht="15" x14ac:dyDescent="0.25">
      <c r="A1600" s="14" t="s">
        <v>161</v>
      </c>
      <c r="B1600" s="14" t="s">
        <v>173</v>
      </c>
      <c r="C1600" s="16" t="s">
        <v>122</v>
      </c>
      <c r="D1600" s="18">
        <v>1.2E-2</v>
      </c>
      <c r="E1600" s="18">
        <v>4.0000000000000001E-3</v>
      </c>
      <c r="F1600" s="18">
        <v>80</v>
      </c>
      <c r="G1600" s="18">
        <v>70</v>
      </c>
      <c r="H1600" s="18">
        <v>0.153</v>
      </c>
      <c r="I1600" s="18">
        <v>0.67400000000000004</v>
      </c>
      <c r="J1600" s="18">
        <v>0.17399999999999999</v>
      </c>
      <c r="K1600" s="18">
        <v>1334515</v>
      </c>
      <c r="L1600" s="18">
        <v>0.68200000000000005</v>
      </c>
      <c r="M1600" s="18">
        <f t="shared" si="12"/>
        <v>0</v>
      </c>
      <c r="N1600" s="9"/>
      <c r="O1600" s="3"/>
      <c r="P1600" s="3"/>
      <c r="Q1600" s="3"/>
      <c r="R1600" s="3"/>
      <c r="S1600" s="3"/>
      <c r="T1600" s="3"/>
      <c r="U1600" s="3"/>
      <c r="V1600" s="3"/>
      <c r="W1600" s="3"/>
      <c r="X1600" s="3"/>
    </row>
    <row r="1601" spans="1:24" ht="15" x14ac:dyDescent="0.25">
      <c r="A1601" s="14" t="s">
        <v>161</v>
      </c>
      <c r="B1601" s="14" t="s">
        <v>192</v>
      </c>
      <c r="C1601" s="16" t="s">
        <v>122</v>
      </c>
      <c r="D1601" s="18">
        <v>1.2E-2</v>
      </c>
      <c r="E1601" s="18">
        <v>7.0000000000000001E-3</v>
      </c>
      <c r="F1601" s="18">
        <v>77</v>
      </c>
      <c r="G1601" s="18">
        <v>72</v>
      </c>
      <c r="H1601" s="18">
        <v>0.19600000000000001</v>
      </c>
      <c r="I1601" s="18">
        <v>0.67900000000000005</v>
      </c>
      <c r="J1601" s="18">
        <v>0.125</v>
      </c>
      <c r="K1601" s="18">
        <v>619408</v>
      </c>
      <c r="L1601" s="18">
        <v>0.629</v>
      </c>
      <c r="M1601" s="18">
        <f t="shared" si="12"/>
        <v>0</v>
      </c>
      <c r="N1601" s="9"/>
      <c r="O1601" s="3"/>
      <c r="P1601" s="3"/>
      <c r="Q1601" s="3"/>
      <c r="R1601" s="3"/>
      <c r="S1601" s="3"/>
      <c r="T1601" s="3"/>
      <c r="U1601" s="3"/>
      <c r="V1601" s="3"/>
      <c r="W1601" s="3"/>
      <c r="X1601" s="3"/>
    </row>
    <row r="1602" spans="1:24" ht="15" x14ac:dyDescent="0.25">
      <c r="A1602" s="14" t="s">
        <v>161</v>
      </c>
      <c r="B1602" s="14" t="s">
        <v>170</v>
      </c>
      <c r="C1602" s="16" t="s">
        <v>122</v>
      </c>
      <c r="D1602" s="18">
        <v>1.2E-2</v>
      </c>
      <c r="E1602" s="18">
        <v>3.0000000000000001E-3</v>
      </c>
      <c r="F1602" s="18">
        <v>81</v>
      </c>
      <c r="G1602" s="18">
        <v>77</v>
      </c>
      <c r="H1602" s="18">
        <v>0.18099999999999999</v>
      </c>
      <c r="I1602" s="18">
        <v>0.70499999999999996</v>
      </c>
      <c r="J1602" s="18">
        <v>0.114</v>
      </c>
      <c r="K1602" s="18">
        <v>1090553</v>
      </c>
      <c r="L1602" s="18">
        <v>0.67700000000000005</v>
      </c>
      <c r="M1602" s="18">
        <f t="shared" si="12"/>
        <v>0</v>
      </c>
      <c r="N1602" s="9"/>
      <c r="O1602" s="3"/>
      <c r="P1602" s="3"/>
      <c r="Q1602" s="3"/>
      <c r="R1602" s="3"/>
      <c r="S1602" s="3"/>
      <c r="T1602" s="3"/>
      <c r="U1602" s="3"/>
      <c r="V1602" s="3"/>
      <c r="W1602" s="3"/>
      <c r="X1602" s="3"/>
    </row>
    <row r="1603" spans="1:24" ht="15" x14ac:dyDescent="0.25">
      <c r="A1603" s="14" t="s">
        <v>161</v>
      </c>
      <c r="B1603" s="14" t="s">
        <v>166</v>
      </c>
      <c r="C1603" s="16" t="s">
        <v>122</v>
      </c>
      <c r="D1603" s="18">
        <v>1.2E-2</v>
      </c>
      <c r="E1603" s="18">
        <v>4.0000000000000001E-3</v>
      </c>
      <c r="F1603" s="18">
        <v>83</v>
      </c>
      <c r="G1603" s="18">
        <v>77</v>
      </c>
      <c r="H1603" s="18">
        <v>0.16800000000000001</v>
      </c>
      <c r="I1603" s="18">
        <v>0.66100000000000003</v>
      </c>
      <c r="J1603" s="18">
        <v>0.17100000000000001</v>
      </c>
      <c r="K1603" s="18">
        <v>10796493</v>
      </c>
      <c r="L1603" s="18">
        <v>0.97599999999999998</v>
      </c>
      <c r="M1603" s="18">
        <f t="shared" si="12"/>
        <v>0</v>
      </c>
      <c r="N1603" s="9"/>
      <c r="O1603" s="3"/>
      <c r="P1603" s="3"/>
      <c r="Q1603" s="3"/>
      <c r="R1603" s="3"/>
      <c r="S1603" s="3"/>
      <c r="T1603" s="3"/>
      <c r="U1603" s="3"/>
      <c r="V1603" s="3"/>
      <c r="W1603" s="3"/>
      <c r="X1603" s="3"/>
    </row>
    <row r="1604" spans="1:24" ht="15" x14ac:dyDescent="0.25">
      <c r="A1604" s="14" t="s">
        <v>161</v>
      </c>
      <c r="B1604" s="14" t="s">
        <v>205</v>
      </c>
      <c r="C1604" s="16" t="s">
        <v>122</v>
      </c>
      <c r="D1604" s="18">
        <v>1.2E-2</v>
      </c>
      <c r="E1604" s="18">
        <v>3.0000000000000001E-3</v>
      </c>
      <c r="F1604" s="18">
        <v>83</v>
      </c>
      <c r="G1604" s="18">
        <v>79</v>
      </c>
      <c r="H1604" s="18">
        <v>0.16600000000000001</v>
      </c>
      <c r="I1604" s="18">
        <v>0.65500000000000003</v>
      </c>
      <c r="J1604" s="18">
        <v>0.17899999999999999</v>
      </c>
      <c r="K1604" s="18">
        <v>9298515</v>
      </c>
      <c r="L1604" s="18">
        <v>0.84899999999999998</v>
      </c>
      <c r="M1604" s="18">
        <f t="shared" si="12"/>
        <v>0</v>
      </c>
      <c r="N1604" s="9"/>
      <c r="O1604" s="3"/>
      <c r="P1604" s="3"/>
      <c r="Q1604" s="3"/>
      <c r="R1604" s="3"/>
      <c r="S1604" s="3"/>
      <c r="T1604" s="3"/>
      <c r="U1604" s="3"/>
      <c r="V1604" s="3"/>
      <c r="W1604" s="3"/>
      <c r="X1604" s="3"/>
    </row>
    <row r="1605" spans="1:24" ht="15" x14ac:dyDescent="0.25">
      <c r="A1605" s="14" t="s">
        <v>161</v>
      </c>
      <c r="B1605" s="14" t="s">
        <v>162</v>
      </c>
      <c r="C1605" s="16" t="s">
        <v>122</v>
      </c>
      <c r="D1605" s="18">
        <v>1.2999999999999999E-2</v>
      </c>
      <c r="E1605" s="18">
        <v>1.4999999999999999E-2</v>
      </c>
      <c r="F1605" s="18">
        <v>80</v>
      </c>
      <c r="G1605" s="18">
        <v>74</v>
      </c>
      <c r="H1605" s="18">
        <v>0.23599999999999999</v>
      </c>
      <c r="I1605" s="18">
        <v>0.66600000000000004</v>
      </c>
      <c r="J1605" s="18">
        <v>9.8000000000000004E-2</v>
      </c>
      <c r="K1605" s="18">
        <v>2884303</v>
      </c>
      <c r="L1605" s="18">
        <v>0.51100000000000001</v>
      </c>
      <c r="M1605" s="18">
        <f t="shared" si="12"/>
        <v>0</v>
      </c>
      <c r="N1605" s="9"/>
      <c r="O1605" s="3"/>
      <c r="P1605" s="3"/>
      <c r="Q1605" s="3"/>
      <c r="R1605" s="3"/>
      <c r="S1605" s="3"/>
      <c r="T1605" s="3"/>
      <c r="U1605" s="3"/>
      <c r="V1605" s="3"/>
      <c r="W1605" s="3"/>
      <c r="X1605" s="3"/>
    </row>
    <row r="1606" spans="1:24" ht="15" x14ac:dyDescent="0.25">
      <c r="A1606" s="14" t="s">
        <v>161</v>
      </c>
      <c r="B1606" s="14" t="s">
        <v>209</v>
      </c>
      <c r="C1606" s="16" t="s">
        <v>122</v>
      </c>
      <c r="D1606" s="18">
        <v>1.2999999999999999E-2</v>
      </c>
      <c r="E1606" s="18">
        <v>5.0000000000000001E-3</v>
      </c>
      <c r="F1606" s="18">
        <v>82</v>
      </c>
      <c r="G1606" s="18">
        <v>78</v>
      </c>
      <c r="H1606" s="18">
        <v>0.17599999999999999</v>
      </c>
      <c r="I1606" s="18">
        <v>0.66</v>
      </c>
      <c r="J1606" s="18">
        <v>0.16400000000000001</v>
      </c>
      <c r="K1606" s="18">
        <v>62276270</v>
      </c>
      <c r="L1606" s="18">
        <v>0.81</v>
      </c>
      <c r="M1606" s="18">
        <f t="shared" si="12"/>
        <v>1</v>
      </c>
      <c r="N1606" s="9"/>
      <c r="O1606" s="3"/>
      <c r="P1606" s="3"/>
      <c r="Q1606" s="3"/>
      <c r="R1606" s="3"/>
      <c r="S1606" s="3"/>
      <c r="T1606" s="3"/>
      <c r="U1606" s="3"/>
      <c r="V1606" s="3"/>
      <c r="W1606" s="3"/>
      <c r="X1606" s="3"/>
    </row>
    <row r="1607" spans="1:24" ht="15" x14ac:dyDescent="0.25">
      <c r="A1607" s="14" t="s">
        <v>161</v>
      </c>
      <c r="B1607" s="14" t="s">
        <v>176</v>
      </c>
      <c r="C1607" s="16" t="s">
        <v>122</v>
      </c>
      <c r="D1607" s="18">
        <v>1.2999999999999999E-2</v>
      </c>
      <c r="E1607" s="18">
        <v>4.0000000000000001E-3</v>
      </c>
      <c r="F1607" s="18">
        <v>85</v>
      </c>
      <c r="G1607" s="18">
        <v>78</v>
      </c>
      <c r="H1607" s="18">
        <v>0.184</v>
      </c>
      <c r="I1607" s="18">
        <v>0.65</v>
      </c>
      <c r="J1607" s="18">
        <v>0.16600000000000001</v>
      </c>
      <c r="K1607" s="18">
        <v>64702921</v>
      </c>
      <c r="L1607" s="18">
        <v>0.78100000000000003</v>
      </c>
      <c r="M1607" s="18">
        <f t="shared" si="12"/>
        <v>1</v>
      </c>
      <c r="N1607" s="9"/>
      <c r="O1607" s="3"/>
      <c r="P1607" s="3"/>
      <c r="Q1607" s="3"/>
      <c r="R1607" s="3"/>
      <c r="S1607" s="3"/>
      <c r="T1607" s="3"/>
      <c r="U1607" s="3"/>
      <c r="V1607" s="3"/>
      <c r="W1607" s="3"/>
      <c r="X1607" s="3"/>
    </row>
    <row r="1608" spans="1:24" ht="15" x14ac:dyDescent="0.25">
      <c r="A1608" s="14" t="s">
        <v>161</v>
      </c>
      <c r="B1608" s="14" t="s">
        <v>195</v>
      </c>
      <c r="C1608" s="16" t="s">
        <v>122</v>
      </c>
      <c r="D1608" s="18">
        <v>1.2999999999999999E-2</v>
      </c>
      <c r="E1608" s="18">
        <v>3.0000000000000001E-3</v>
      </c>
      <c r="F1608" s="18">
        <v>83</v>
      </c>
      <c r="G1608" s="18">
        <v>79</v>
      </c>
      <c r="H1608" s="18">
        <v>0.189</v>
      </c>
      <c r="I1608" s="18">
        <v>0.66200000000000003</v>
      </c>
      <c r="J1608" s="18">
        <v>0.14899999999999999</v>
      </c>
      <c r="K1608" s="18">
        <v>4828726</v>
      </c>
      <c r="L1608" s="18">
        <v>0.78800000000000003</v>
      </c>
      <c r="M1608" s="18">
        <f t="shared" si="12"/>
        <v>0</v>
      </c>
      <c r="N1608" s="9"/>
      <c r="O1608" s="3"/>
      <c r="P1608" s="3"/>
      <c r="Q1608" s="3"/>
      <c r="R1608" s="3"/>
      <c r="S1608" s="3"/>
      <c r="T1608" s="3"/>
      <c r="U1608" s="3"/>
      <c r="V1608" s="3"/>
      <c r="W1608" s="3"/>
      <c r="X1608" s="3"/>
    </row>
    <row r="1609" spans="1:24" ht="15" x14ac:dyDescent="0.25">
      <c r="A1609" s="14" t="s">
        <v>161</v>
      </c>
      <c r="B1609" s="14" t="s">
        <v>180</v>
      </c>
      <c r="C1609" s="16" t="s">
        <v>122</v>
      </c>
      <c r="D1609" s="18">
        <v>1.6E-2</v>
      </c>
      <c r="E1609" s="18">
        <v>2E-3</v>
      </c>
      <c r="F1609" s="18">
        <v>84</v>
      </c>
      <c r="G1609" s="18">
        <v>80</v>
      </c>
      <c r="H1609" s="18">
        <v>0.21099999999999999</v>
      </c>
      <c r="I1609" s="18">
        <v>0.66900000000000004</v>
      </c>
      <c r="J1609" s="18">
        <v>0.12</v>
      </c>
      <c r="K1609" s="18">
        <v>318499</v>
      </c>
      <c r="L1609" s="18">
        <v>0.93500000000000005</v>
      </c>
      <c r="M1609" s="18">
        <f t="shared" si="12"/>
        <v>0</v>
      </c>
      <c r="N1609" s="9"/>
      <c r="O1609" s="3"/>
      <c r="P1609" s="3"/>
      <c r="Q1609" s="3"/>
      <c r="R1609" s="3"/>
      <c r="S1609" s="3"/>
      <c r="T1609" s="3"/>
      <c r="U1609" s="3"/>
      <c r="V1609" s="3"/>
      <c r="W1609" s="3"/>
      <c r="X1609" s="3"/>
    </row>
    <row r="1610" spans="1:24" ht="15" x14ac:dyDescent="0.25">
      <c r="A1610" s="14" t="s">
        <v>161</v>
      </c>
      <c r="B1610" s="14" t="s">
        <v>181</v>
      </c>
      <c r="C1610" s="16" t="s">
        <v>122</v>
      </c>
      <c r="D1610" s="18">
        <v>1.7000000000000001E-2</v>
      </c>
      <c r="E1610" s="18">
        <v>4.0000000000000001E-3</v>
      </c>
      <c r="F1610" s="18">
        <v>83</v>
      </c>
      <c r="G1610" s="18">
        <v>78</v>
      </c>
      <c r="H1610" s="18">
        <v>0.21199999999999999</v>
      </c>
      <c r="I1610" s="18">
        <v>0.67600000000000005</v>
      </c>
      <c r="J1610" s="18">
        <v>0.112</v>
      </c>
      <c r="K1610" s="18">
        <v>4535375</v>
      </c>
      <c r="L1610" s="18">
        <v>0.61599999999999999</v>
      </c>
      <c r="M1610" s="18">
        <f t="shared" si="12"/>
        <v>0</v>
      </c>
      <c r="N1610" s="9"/>
      <c r="O1610" s="3"/>
      <c r="P1610" s="3"/>
      <c r="Q1610" s="3"/>
      <c r="R1610" s="3"/>
      <c r="S1610" s="3"/>
      <c r="T1610" s="3"/>
      <c r="U1610" s="3"/>
      <c r="V1610" s="3"/>
      <c r="W1610" s="3"/>
      <c r="X1610" s="3"/>
    </row>
    <row r="1611" spans="1:24" ht="15" x14ac:dyDescent="0.25">
      <c r="A1611" s="14" t="s">
        <v>161</v>
      </c>
      <c r="B1611" s="14" t="s">
        <v>207</v>
      </c>
      <c r="C1611" s="16" t="s">
        <v>122</v>
      </c>
      <c r="D1611" s="18">
        <v>1.7999999999999999E-2</v>
      </c>
      <c r="E1611" s="18">
        <v>2.1000000000000001E-2</v>
      </c>
      <c r="F1611" s="18">
        <v>77</v>
      </c>
      <c r="G1611" s="18">
        <v>70</v>
      </c>
      <c r="H1611" s="18">
        <v>0.27100000000000002</v>
      </c>
      <c r="I1611" s="18">
        <v>0.66</v>
      </c>
      <c r="J1611" s="18">
        <v>6.9000000000000006E-2</v>
      </c>
      <c r="K1611" s="18">
        <v>71241080</v>
      </c>
      <c r="L1611" s="18">
        <v>0.70099999999999996</v>
      </c>
      <c r="M1611" s="18">
        <f t="shared" si="12"/>
        <v>1</v>
      </c>
      <c r="N1611" s="9"/>
      <c r="O1611" s="3"/>
      <c r="P1611" s="3"/>
      <c r="Q1611" s="3"/>
      <c r="R1611" s="3"/>
      <c r="S1611" s="3"/>
      <c r="T1611" s="3"/>
      <c r="U1611" s="3"/>
      <c r="V1611" s="3"/>
      <c r="W1611" s="3"/>
      <c r="X1611" s="3"/>
    </row>
    <row r="1612" spans="1:24" ht="15" x14ac:dyDescent="0.25">
      <c r="A1612" s="14" t="s">
        <v>161</v>
      </c>
      <c r="B1612" s="14" t="s">
        <v>184</v>
      </c>
      <c r="C1612" s="16" t="s">
        <v>122</v>
      </c>
      <c r="D1612" s="18">
        <v>1.9E-2</v>
      </c>
      <c r="E1612" s="19">
        <v>3.2000000000000001E-2</v>
      </c>
      <c r="F1612" s="18">
        <v>72</v>
      </c>
      <c r="G1612" s="18">
        <v>68</v>
      </c>
      <c r="H1612" s="19">
        <v>0.30299999999999999</v>
      </c>
      <c r="I1612" s="19">
        <v>0.623</v>
      </c>
      <c r="J1612" s="19">
        <v>7.2999999999999995E-2</v>
      </c>
      <c r="K1612" s="18">
        <v>1761474</v>
      </c>
      <c r="L1612" s="19">
        <v>0.56100000000000005</v>
      </c>
      <c r="M1612" s="18">
        <f t="shared" si="12"/>
        <v>0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</row>
    <row r="1613" spans="1:24" ht="15" x14ac:dyDescent="0.25">
      <c r="A1613" s="14" t="s">
        <v>161</v>
      </c>
      <c r="B1613" s="14" t="s">
        <v>182</v>
      </c>
      <c r="C1613" s="16" t="s">
        <v>123</v>
      </c>
      <c r="D1613" s="19">
        <v>2.1999999999999999E-2</v>
      </c>
      <c r="E1613" s="19">
        <v>3.2000000000000001E-2</v>
      </c>
      <c r="F1613" s="19">
        <v>71.105000000000004</v>
      </c>
      <c r="G1613" s="19">
        <v>66.415000000000006</v>
      </c>
      <c r="H1613" s="19">
        <v>0.30299999999999999</v>
      </c>
      <c r="I1613" s="19">
        <v>0.623</v>
      </c>
      <c r="J1613" s="19">
        <v>7.2999999999999995E-2</v>
      </c>
      <c r="K1613" s="18">
        <v>83992</v>
      </c>
      <c r="L1613" s="18">
        <v>0.52</v>
      </c>
      <c r="M1613" s="18">
        <f t="shared" si="12"/>
        <v>0</v>
      </c>
      <c r="N1613" s="9"/>
      <c r="O1613" s="3"/>
      <c r="P1613" s="3"/>
      <c r="Q1613" s="3"/>
      <c r="R1613" s="3"/>
      <c r="S1613" s="3"/>
      <c r="T1613" s="3"/>
      <c r="U1613" s="3"/>
      <c r="V1613" s="3"/>
      <c r="W1613" s="3"/>
      <c r="X1613" s="3"/>
    </row>
    <row r="1614" spans="1:24" ht="15" x14ac:dyDescent="0.25">
      <c r="A1614" s="14" t="s">
        <v>161</v>
      </c>
      <c r="B1614" s="14" t="s">
        <v>191</v>
      </c>
      <c r="C1614" s="16" t="s">
        <v>123</v>
      </c>
      <c r="D1614" s="19">
        <v>2.1999999999999999E-2</v>
      </c>
      <c r="E1614" s="18">
        <v>3.0000000000000001E-3</v>
      </c>
      <c r="F1614" s="19">
        <v>71.105000000000004</v>
      </c>
      <c r="G1614" s="19">
        <v>66.415000000000006</v>
      </c>
      <c r="H1614" s="19">
        <v>0.30299999999999999</v>
      </c>
      <c r="I1614" s="19">
        <v>0.623</v>
      </c>
      <c r="J1614" s="19">
        <v>7.2999999999999995E-2</v>
      </c>
      <c r="K1614" s="18">
        <v>36845</v>
      </c>
      <c r="L1614" s="18">
        <v>1</v>
      </c>
      <c r="M1614" s="18">
        <f t="shared" si="12"/>
        <v>0</v>
      </c>
      <c r="N1614" s="9"/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 spans="1:24" ht="15" x14ac:dyDescent="0.25">
      <c r="A1615" s="14" t="s">
        <v>161</v>
      </c>
      <c r="B1615" s="14" t="s">
        <v>174</v>
      </c>
      <c r="C1615" s="16" t="s">
        <v>123</v>
      </c>
      <c r="D1615" s="19">
        <v>2.1999999999999999E-2</v>
      </c>
      <c r="E1615" s="19">
        <v>3.2000000000000001E-2</v>
      </c>
      <c r="F1615" s="18">
        <v>84</v>
      </c>
      <c r="G1615" s="18">
        <v>79</v>
      </c>
      <c r="H1615" s="19">
        <v>0.30299999999999999</v>
      </c>
      <c r="I1615" s="19">
        <v>0.623</v>
      </c>
      <c r="J1615" s="19">
        <v>7.2999999999999995E-2</v>
      </c>
      <c r="K1615" s="18">
        <v>49581</v>
      </c>
      <c r="L1615" s="18">
        <v>0.40899999999999997</v>
      </c>
      <c r="M1615" s="18">
        <f t="shared" si="12"/>
        <v>0</v>
      </c>
      <c r="N1615" s="9"/>
      <c r="O1615" s="3"/>
      <c r="P1615" s="3"/>
      <c r="Q1615" s="3"/>
      <c r="R1615" s="3"/>
      <c r="S1615" s="3"/>
      <c r="T1615" s="3"/>
      <c r="U1615" s="3"/>
      <c r="V1615" s="3"/>
      <c r="W1615" s="3"/>
      <c r="X1615" s="3"/>
    </row>
    <row r="1616" spans="1:24" ht="15" x14ac:dyDescent="0.25">
      <c r="A1616" s="14" t="s">
        <v>161</v>
      </c>
      <c r="B1616" s="14" t="s">
        <v>177</v>
      </c>
      <c r="C1616" s="16" t="s">
        <v>123</v>
      </c>
      <c r="D1616" s="18">
        <v>8.0000000000000002E-3</v>
      </c>
      <c r="E1616" s="18">
        <v>4.0000000000000001E-3</v>
      </c>
      <c r="F1616" s="18">
        <v>83</v>
      </c>
      <c r="G1616" s="18">
        <v>78</v>
      </c>
      <c r="H1616" s="18">
        <v>0.13400000000000001</v>
      </c>
      <c r="I1616" s="18">
        <v>0.65800000000000003</v>
      </c>
      <c r="J1616" s="18">
        <v>0.20799999999999999</v>
      </c>
      <c r="K1616" s="18">
        <v>81776930</v>
      </c>
      <c r="L1616" s="18">
        <v>0.74299999999999999</v>
      </c>
      <c r="M1616" s="18">
        <f t="shared" si="12"/>
        <v>1</v>
      </c>
      <c r="N1616" s="9"/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 spans="1:24" ht="15" x14ac:dyDescent="0.25">
      <c r="A1617" s="14" t="s">
        <v>161</v>
      </c>
      <c r="B1617" s="14" t="s">
        <v>185</v>
      </c>
      <c r="C1617" s="16" t="s">
        <v>123</v>
      </c>
      <c r="D1617" s="18">
        <v>8.9999999999999993E-3</v>
      </c>
      <c r="E1617" s="18">
        <v>8.0000000000000002E-3</v>
      </c>
      <c r="F1617" s="18">
        <v>78</v>
      </c>
      <c r="G1617" s="18">
        <v>69</v>
      </c>
      <c r="H1617" s="18">
        <v>0.14199999999999999</v>
      </c>
      <c r="I1617" s="18">
        <v>0.67500000000000004</v>
      </c>
      <c r="J1617" s="18">
        <v>0.184</v>
      </c>
      <c r="K1617" s="18">
        <v>2097555</v>
      </c>
      <c r="L1617" s="18">
        <v>0.67700000000000005</v>
      </c>
      <c r="M1617" s="18">
        <f t="shared" si="12"/>
        <v>0</v>
      </c>
      <c r="N1617" s="9"/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 spans="1:24" ht="15" x14ac:dyDescent="0.25">
      <c r="A1618" s="14" t="s">
        <v>161</v>
      </c>
      <c r="B1618" s="14" t="s">
        <v>201</v>
      </c>
      <c r="C1618" s="16" t="s">
        <v>123</v>
      </c>
      <c r="D1618" s="18">
        <v>8.9999999999999993E-3</v>
      </c>
      <c r="E1618" s="18">
        <v>7.0000000000000001E-3</v>
      </c>
      <c r="F1618" s="18">
        <v>77</v>
      </c>
      <c r="G1618" s="18">
        <v>71</v>
      </c>
      <c r="H1618" s="18">
        <v>0.16900000000000001</v>
      </c>
      <c r="I1618" s="18">
        <v>0.69399999999999995</v>
      </c>
      <c r="J1618" s="18">
        <v>0.13700000000000001</v>
      </c>
      <c r="K1618" s="18">
        <v>7291436</v>
      </c>
      <c r="L1618" s="18">
        <v>0.55200000000000005</v>
      </c>
      <c r="M1618" s="18">
        <f t="shared" si="12"/>
        <v>0</v>
      </c>
      <c r="N1618" s="9"/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 spans="1:24" ht="15" x14ac:dyDescent="0.25">
      <c r="A1619" s="14" t="s">
        <v>161</v>
      </c>
      <c r="B1619" s="14" t="s">
        <v>179</v>
      </c>
      <c r="C1619" s="16" t="s">
        <v>123</v>
      </c>
      <c r="D1619" s="18">
        <v>8.9999999999999993E-3</v>
      </c>
      <c r="E1619" s="18">
        <v>6.0000000000000001E-3</v>
      </c>
      <c r="F1619" s="18">
        <v>78</v>
      </c>
      <c r="G1619" s="18">
        <v>71</v>
      </c>
      <c r="H1619" s="18">
        <v>0.14599999999999999</v>
      </c>
      <c r="I1619" s="18">
        <v>0.68600000000000005</v>
      </c>
      <c r="J1619" s="18">
        <v>0.16700000000000001</v>
      </c>
      <c r="K1619" s="18">
        <v>10000023</v>
      </c>
      <c r="L1619" s="18">
        <v>0.68899999999999995</v>
      </c>
      <c r="M1619" s="18">
        <f t="shared" si="12"/>
        <v>0</v>
      </c>
      <c r="N1619" s="9"/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 spans="1:24" ht="15" x14ac:dyDescent="0.25">
      <c r="A1620" s="14" t="s">
        <v>161</v>
      </c>
      <c r="B1620" s="14" t="s">
        <v>167</v>
      </c>
      <c r="C1620" s="16" t="s">
        <v>123</v>
      </c>
      <c r="D1620" s="18">
        <v>8.9999999999999993E-3</v>
      </c>
      <c r="E1620" s="18">
        <v>7.0000000000000001E-3</v>
      </c>
      <c r="F1620" s="18">
        <v>78</v>
      </c>
      <c r="G1620" s="18">
        <v>73</v>
      </c>
      <c r="H1620" s="18">
        <v>0.17399999999999999</v>
      </c>
      <c r="I1620" s="18">
        <v>0.67500000000000004</v>
      </c>
      <c r="J1620" s="18">
        <v>0.151</v>
      </c>
      <c r="K1620" s="18">
        <v>3845929</v>
      </c>
      <c r="L1620" s="18">
        <v>0.39200000000000002</v>
      </c>
      <c r="M1620" s="18">
        <f t="shared" si="12"/>
        <v>0</v>
      </c>
      <c r="N1620" s="9"/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 spans="1:24" ht="15" x14ac:dyDescent="0.25">
      <c r="A1621" s="14" t="s">
        <v>161</v>
      </c>
      <c r="B1621" s="14" t="s">
        <v>164</v>
      </c>
      <c r="C1621" s="16" t="s">
        <v>123</v>
      </c>
      <c r="D1621" s="18">
        <v>8.9999999999999993E-3</v>
      </c>
      <c r="E1621" s="18">
        <v>4.0000000000000001E-3</v>
      </c>
      <c r="F1621" s="18">
        <v>83</v>
      </c>
      <c r="G1621" s="18">
        <v>78</v>
      </c>
      <c r="H1621" s="18">
        <v>0.14799999999999999</v>
      </c>
      <c r="I1621" s="18">
        <v>0.67400000000000004</v>
      </c>
      <c r="J1621" s="18">
        <v>0.17799999999999999</v>
      </c>
      <c r="K1621" s="18">
        <v>8389771</v>
      </c>
      <c r="L1621" s="18">
        <v>0.65900000000000003</v>
      </c>
      <c r="M1621" s="18">
        <f t="shared" si="12"/>
        <v>0</v>
      </c>
      <c r="N1621" s="9"/>
      <c r="O1621" s="3"/>
      <c r="P1621" s="3"/>
      <c r="Q1621" s="3"/>
      <c r="R1621" s="3"/>
      <c r="S1621" s="3"/>
      <c r="T1621" s="3"/>
      <c r="U1621" s="3"/>
      <c r="V1621" s="3"/>
      <c r="W1621" s="3"/>
      <c r="X1621" s="3"/>
    </row>
    <row r="1622" spans="1:24" ht="15" x14ac:dyDescent="0.25">
      <c r="A1622" s="14" t="s">
        <v>161</v>
      </c>
      <c r="B1622" s="14" t="s">
        <v>189</v>
      </c>
      <c r="C1622" s="16" t="s">
        <v>123</v>
      </c>
      <c r="D1622" s="18">
        <v>8.9999999999999993E-3</v>
      </c>
      <c r="E1622" s="18">
        <v>6.0000000000000001E-3</v>
      </c>
      <c r="F1622" s="18">
        <v>84</v>
      </c>
      <c r="G1622" s="18">
        <v>79</v>
      </c>
      <c r="H1622" s="18">
        <v>0.156</v>
      </c>
      <c r="I1622" s="18">
        <v>0.69899999999999995</v>
      </c>
      <c r="J1622" s="18">
        <v>0.14499999999999999</v>
      </c>
      <c r="K1622" s="18">
        <v>414508</v>
      </c>
      <c r="L1622" s="18">
        <v>0.94699999999999995</v>
      </c>
      <c r="M1622" s="18">
        <f t="shared" si="12"/>
        <v>0</v>
      </c>
      <c r="N1622" s="9"/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  <row r="1623" spans="1:24" ht="15" x14ac:dyDescent="0.25">
      <c r="A1623" s="14" t="s">
        <v>161</v>
      </c>
      <c r="B1623" s="14" t="s">
        <v>186</v>
      </c>
      <c r="C1623" s="16" t="s">
        <v>123</v>
      </c>
      <c r="D1623" s="18">
        <v>8.9999999999999993E-3</v>
      </c>
      <c r="E1623" s="19">
        <v>3.2000000000000001E-2</v>
      </c>
      <c r="F1623" s="18">
        <v>84</v>
      </c>
      <c r="G1623" s="18">
        <v>80</v>
      </c>
      <c r="H1623" s="19">
        <v>0.30299999999999999</v>
      </c>
      <c r="I1623" s="19">
        <v>0.623</v>
      </c>
      <c r="J1623" s="19">
        <v>7.2999999999999995E-2</v>
      </c>
      <c r="K1623" s="18">
        <v>36120</v>
      </c>
      <c r="L1623" s="18">
        <v>0.14499999999999999</v>
      </c>
      <c r="M1623" s="18">
        <f t="shared" si="12"/>
        <v>0</v>
      </c>
      <c r="N1623" s="9"/>
      <c r="O1623" s="3"/>
      <c r="P1623" s="3"/>
      <c r="Q1623" s="3"/>
      <c r="R1623" s="3"/>
      <c r="S1623" s="3"/>
      <c r="T1623" s="3"/>
      <c r="U1623" s="3"/>
      <c r="V1623" s="3"/>
      <c r="W1623" s="3"/>
      <c r="X1623" s="3"/>
    </row>
    <row r="1624" spans="1:24" ht="15" x14ac:dyDescent="0.25">
      <c r="A1624" s="14" t="s">
        <v>161</v>
      </c>
      <c r="B1624" s="14" t="s">
        <v>183</v>
      </c>
      <c r="C1624" s="16" t="s">
        <v>123</v>
      </c>
      <c r="D1624" s="18">
        <v>8.9999999999999993E-3</v>
      </c>
      <c r="E1624" s="18">
        <v>3.0000000000000001E-3</v>
      </c>
      <c r="F1624" s="18">
        <v>85</v>
      </c>
      <c r="G1624" s="18">
        <v>80</v>
      </c>
      <c r="H1624" s="18">
        <v>0.14000000000000001</v>
      </c>
      <c r="I1624" s="18">
        <v>0.65700000000000003</v>
      </c>
      <c r="J1624" s="18">
        <v>0.20300000000000001</v>
      </c>
      <c r="K1624" s="18">
        <v>59277417</v>
      </c>
      <c r="L1624" s="18">
        <v>0.68300000000000005</v>
      </c>
      <c r="M1624" s="18">
        <f t="shared" si="12"/>
        <v>1</v>
      </c>
      <c r="N1624" s="9"/>
      <c r="O1624" s="3"/>
      <c r="P1624" s="3"/>
      <c r="Q1624" s="3"/>
      <c r="R1624" s="3"/>
      <c r="S1624" s="3"/>
      <c r="T1624" s="3"/>
      <c r="U1624" s="3"/>
      <c r="V1624" s="3"/>
      <c r="W1624" s="3"/>
      <c r="X1624" s="3"/>
    </row>
    <row r="1625" spans="1:24" ht="15" x14ac:dyDescent="0.25">
      <c r="A1625" s="14" t="s">
        <v>161</v>
      </c>
      <c r="B1625" s="14" t="s">
        <v>163</v>
      </c>
      <c r="C1625" s="16" t="s">
        <v>123</v>
      </c>
      <c r="D1625" s="18">
        <v>0.01</v>
      </c>
      <c r="E1625" s="18">
        <v>2E-3</v>
      </c>
      <c r="F1625" s="19">
        <v>71.105000000000004</v>
      </c>
      <c r="G1625" s="19">
        <v>66.415000000000006</v>
      </c>
      <c r="H1625" s="19">
        <v>0.30299999999999999</v>
      </c>
      <c r="I1625" s="19">
        <v>0.623</v>
      </c>
      <c r="J1625" s="19">
        <v>7.2999999999999995E-2</v>
      </c>
      <c r="K1625" s="18">
        <v>77907</v>
      </c>
      <c r="L1625" s="18">
        <v>0.878</v>
      </c>
      <c r="M1625" s="18">
        <f t="shared" si="12"/>
        <v>0</v>
      </c>
      <c r="N1625" s="9"/>
      <c r="O1625" s="3"/>
      <c r="P1625" s="3"/>
      <c r="Q1625" s="3"/>
      <c r="R1625" s="3"/>
      <c r="S1625" s="3"/>
      <c r="T1625" s="3"/>
      <c r="U1625" s="3"/>
      <c r="V1625" s="3"/>
      <c r="W1625" s="3"/>
      <c r="X1625" s="3"/>
    </row>
    <row r="1626" spans="1:24" ht="15" x14ac:dyDescent="0.25">
      <c r="A1626" s="14" t="s">
        <v>161</v>
      </c>
      <c r="B1626" s="14" t="s">
        <v>168</v>
      </c>
      <c r="C1626" s="16" t="s">
        <v>123</v>
      </c>
      <c r="D1626" s="18">
        <v>0.01</v>
      </c>
      <c r="E1626" s="18">
        <v>1.0999999999999999E-2</v>
      </c>
      <c r="F1626" s="18">
        <v>77</v>
      </c>
      <c r="G1626" s="18">
        <v>70</v>
      </c>
      <c r="H1626" s="18">
        <v>0.13300000000000001</v>
      </c>
      <c r="I1626" s="18">
        <v>0.68300000000000005</v>
      </c>
      <c r="J1626" s="18">
        <v>0.183</v>
      </c>
      <c r="K1626" s="18">
        <v>7395599</v>
      </c>
      <c r="L1626" s="18">
        <v>0.72299999999999998</v>
      </c>
      <c r="M1626" s="18">
        <f t="shared" si="12"/>
        <v>0</v>
      </c>
      <c r="N1626" s="9"/>
      <c r="O1626" s="3"/>
      <c r="P1626" s="3"/>
      <c r="Q1626" s="3"/>
      <c r="R1626" s="3"/>
      <c r="S1626" s="3"/>
      <c r="T1626" s="3"/>
      <c r="U1626" s="3"/>
      <c r="V1626" s="3"/>
      <c r="W1626" s="3"/>
      <c r="X1626" s="3"/>
    </row>
    <row r="1627" spans="1:24" ht="15" x14ac:dyDescent="0.25">
      <c r="A1627" s="14" t="s">
        <v>161</v>
      </c>
      <c r="B1627" s="14" t="s">
        <v>169</v>
      </c>
      <c r="C1627" s="16" t="s">
        <v>123</v>
      </c>
      <c r="D1627" s="18">
        <v>0.01</v>
      </c>
      <c r="E1627" s="18">
        <v>5.0000000000000001E-3</v>
      </c>
      <c r="F1627" s="18">
        <v>80</v>
      </c>
      <c r="G1627" s="18">
        <v>74</v>
      </c>
      <c r="H1627" s="18">
        <v>0.153</v>
      </c>
      <c r="I1627" s="18">
        <v>0.67200000000000004</v>
      </c>
      <c r="J1627" s="18">
        <v>0.17499999999999999</v>
      </c>
      <c r="K1627" s="18">
        <v>4417781</v>
      </c>
      <c r="L1627" s="18">
        <v>0.57499999999999996</v>
      </c>
      <c r="M1627" s="18">
        <f t="shared" si="12"/>
        <v>0</v>
      </c>
      <c r="N1627" s="9"/>
      <c r="O1627" s="3"/>
      <c r="P1627" s="3"/>
      <c r="Q1627" s="3"/>
      <c r="R1627" s="3"/>
      <c r="S1627" s="3"/>
      <c r="T1627" s="3"/>
      <c r="U1627" s="3"/>
      <c r="V1627" s="3"/>
      <c r="W1627" s="3"/>
      <c r="X1627" s="3"/>
    </row>
    <row r="1628" spans="1:24" ht="15" x14ac:dyDescent="0.25">
      <c r="A1628" s="14" t="s">
        <v>161</v>
      </c>
      <c r="B1628" s="14" t="s">
        <v>197</v>
      </c>
      <c r="C1628" s="16" t="s">
        <v>123</v>
      </c>
      <c r="D1628" s="18">
        <v>0.01</v>
      </c>
      <c r="E1628" s="18">
        <v>3.0000000000000001E-3</v>
      </c>
      <c r="F1628" s="18">
        <v>82</v>
      </c>
      <c r="G1628" s="18">
        <v>76</v>
      </c>
      <c r="H1628" s="18">
        <v>0.151</v>
      </c>
      <c r="I1628" s="18">
        <v>0.66800000000000004</v>
      </c>
      <c r="J1628" s="18">
        <v>0.18</v>
      </c>
      <c r="K1628" s="18">
        <v>10573100</v>
      </c>
      <c r="L1628" s="18">
        <v>0.60599999999999998</v>
      </c>
      <c r="M1628" s="18">
        <f t="shared" si="12"/>
        <v>0</v>
      </c>
      <c r="N1628" s="9"/>
      <c r="O1628" s="3"/>
      <c r="P1628" s="3"/>
      <c r="Q1628" s="3"/>
      <c r="R1628" s="3"/>
      <c r="S1628" s="3"/>
      <c r="T1628" s="3"/>
      <c r="U1628" s="3"/>
      <c r="V1628" s="3"/>
      <c r="W1628" s="3"/>
      <c r="X1628" s="3"/>
    </row>
    <row r="1629" spans="1:24" ht="15" x14ac:dyDescent="0.25">
      <c r="A1629" s="14" t="s">
        <v>161</v>
      </c>
      <c r="B1629" s="14" t="s">
        <v>178</v>
      </c>
      <c r="C1629" s="16" t="s">
        <v>123</v>
      </c>
      <c r="D1629" s="18">
        <v>0.01</v>
      </c>
      <c r="E1629" s="18">
        <v>4.0000000000000001E-3</v>
      </c>
      <c r="F1629" s="18">
        <v>83</v>
      </c>
      <c r="G1629" s="18">
        <v>78</v>
      </c>
      <c r="H1629" s="18">
        <v>0.14499999999999999</v>
      </c>
      <c r="I1629" s="18">
        <v>0.66500000000000004</v>
      </c>
      <c r="J1629" s="18">
        <v>0.19</v>
      </c>
      <c r="K1629" s="18">
        <v>11153454</v>
      </c>
      <c r="L1629" s="18">
        <v>0.76300000000000001</v>
      </c>
      <c r="M1629" s="18">
        <f t="shared" si="12"/>
        <v>0</v>
      </c>
      <c r="N1629" s="9"/>
      <c r="O1629" s="3"/>
      <c r="P1629" s="3"/>
      <c r="Q1629" s="3"/>
      <c r="R1629" s="3"/>
      <c r="S1629" s="3"/>
      <c r="T1629" s="3"/>
      <c r="U1629" s="3"/>
      <c r="V1629" s="3"/>
      <c r="W1629" s="3"/>
      <c r="X1629" s="3"/>
    </row>
    <row r="1630" spans="1:24" ht="15" x14ac:dyDescent="0.25">
      <c r="A1630" s="14" t="s">
        <v>161</v>
      </c>
      <c r="B1630" s="14" t="s">
        <v>204</v>
      </c>
      <c r="C1630" s="16" t="s">
        <v>123</v>
      </c>
      <c r="D1630" s="18">
        <v>0.01</v>
      </c>
      <c r="E1630" s="18">
        <v>4.0000000000000001E-3</v>
      </c>
      <c r="F1630" s="18">
        <v>85</v>
      </c>
      <c r="G1630" s="18">
        <v>79</v>
      </c>
      <c r="H1630" s="18">
        <v>0.14899999999999999</v>
      </c>
      <c r="I1630" s="18">
        <v>0.68</v>
      </c>
      <c r="J1630" s="18">
        <v>0.17100000000000001</v>
      </c>
      <c r="K1630" s="18">
        <v>46576897</v>
      </c>
      <c r="L1630" s="18">
        <v>0.78400000000000003</v>
      </c>
      <c r="M1630" s="18">
        <f t="shared" si="12"/>
        <v>0</v>
      </c>
      <c r="N1630" s="9"/>
      <c r="O1630" s="3"/>
      <c r="P1630" s="3"/>
      <c r="Q1630" s="3"/>
      <c r="R1630" s="3"/>
      <c r="S1630" s="3"/>
      <c r="T1630" s="3"/>
      <c r="U1630" s="3"/>
      <c r="V1630" s="3"/>
      <c r="W1630" s="3"/>
      <c r="X1630" s="3"/>
    </row>
    <row r="1631" spans="1:24" ht="15" x14ac:dyDescent="0.25">
      <c r="A1631" s="14" t="s">
        <v>161</v>
      </c>
      <c r="B1631" s="14" t="s">
        <v>206</v>
      </c>
      <c r="C1631" s="16" t="s">
        <v>123</v>
      </c>
      <c r="D1631" s="18">
        <v>0.01</v>
      </c>
      <c r="E1631" s="18">
        <v>4.0000000000000001E-3</v>
      </c>
      <c r="F1631" s="18">
        <v>85</v>
      </c>
      <c r="G1631" s="18">
        <v>80</v>
      </c>
      <c r="H1631" s="18">
        <v>0.151</v>
      </c>
      <c r="I1631" s="18">
        <v>0.68</v>
      </c>
      <c r="J1631" s="18">
        <v>0.16900000000000001</v>
      </c>
      <c r="K1631" s="18">
        <v>7824909</v>
      </c>
      <c r="L1631" s="18">
        <v>0.73699999999999999</v>
      </c>
      <c r="M1631" s="18">
        <f t="shared" si="12"/>
        <v>0</v>
      </c>
      <c r="N1631" s="9"/>
      <c r="O1631" s="3"/>
      <c r="P1631" s="3"/>
      <c r="Q1631" s="3"/>
      <c r="R1631" s="3"/>
      <c r="S1631" s="3"/>
      <c r="T1631" s="3"/>
      <c r="U1631" s="3"/>
      <c r="V1631" s="3"/>
      <c r="W1631" s="3"/>
      <c r="X1631" s="3"/>
    </row>
    <row r="1632" spans="1:24" ht="15" x14ac:dyDescent="0.25">
      <c r="A1632" s="14" t="s">
        <v>161</v>
      </c>
      <c r="B1632" s="14" t="s">
        <v>208</v>
      </c>
      <c r="C1632" s="16" t="s">
        <v>123</v>
      </c>
      <c r="D1632" s="18">
        <v>1.0999999999999999E-2</v>
      </c>
      <c r="E1632" s="18">
        <v>0.01</v>
      </c>
      <c r="F1632" s="18">
        <v>76</v>
      </c>
      <c r="G1632" s="18">
        <v>65</v>
      </c>
      <c r="H1632" s="18">
        <v>0.13900000000000001</v>
      </c>
      <c r="I1632" s="18">
        <v>0.70299999999999996</v>
      </c>
      <c r="J1632" s="18">
        <v>0.158</v>
      </c>
      <c r="K1632" s="18">
        <v>45870700</v>
      </c>
      <c r="L1632" s="18">
        <v>0.68700000000000006</v>
      </c>
      <c r="M1632" s="18">
        <f t="shared" si="12"/>
        <v>0</v>
      </c>
      <c r="N1632" s="9"/>
      <c r="O1632" s="3"/>
      <c r="P1632" s="3"/>
      <c r="Q1632" s="3"/>
      <c r="R1632" s="3"/>
      <c r="S1632" s="3"/>
      <c r="T1632" s="3"/>
      <c r="U1632" s="3"/>
      <c r="V1632" s="3"/>
      <c r="W1632" s="3"/>
      <c r="X1632" s="3"/>
    </row>
    <row r="1633" spans="1:24" ht="15" x14ac:dyDescent="0.25">
      <c r="A1633" s="14" t="s">
        <v>161</v>
      </c>
      <c r="B1633" s="14" t="s">
        <v>165</v>
      </c>
      <c r="C1633" s="16" t="s">
        <v>123</v>
      </c>
      <c r="D1633" s="18">
        <v>1.0999999999999999E-2</v>
      </c>
      <c r="E1633" s="18">
        <v>5.0000000000000001E-3</v>
      </c>
      <c r="F1633" s="18">
        <v>77</v>
      </c>
      <c r="G1633" s="18">
        <v>65</v>
      </c>
      <c r="H1633" s="18">
        <v>0.14799999999999999</v>
      </c>
      <c r="I1633" s="18">
        <v>0.71199999999999997</v>
      </c>
      <c r="J1633" s="18">
        <v>0.13900000000000001</v>
      </c>
      <c r="K1633" s="18">
        <v>9490000</v>
      </c>
      <c r="L1633" s="18">
        <v>0.746</v>
      </c>
      <c r="M1633" s="18">
        <f t="shared" si="12"/>
        <v>0</v>
      </c>
      <c r="N1633" s="9"/>
      <c r="O1633" s="3"/>
      <c r="P1633" s="3"/>
      <c r="Q1633" s="3"/>
      <c r="R1633" s="3"/>
      <c r="S1633" s="3"/>
      <c r="T1633" s="3"/>
      <c r="U1633" s="3"/>
      <c r="V1633" s="3"/>
      <c r="W1633" s="3"/>
      <c r="X1633" s="3"/>
    </row>
    <row r="1634" spans="1:24" ht="15" x14ac:dyDescent="0.25">
      <c r="A1634" s="14" t="s">
        <v>161</v>
      </c>
      <c r="B1634" s="14" t="s">
        <v>198</v>
      </c>
      <c r="C1634" s="16" t="s">
        <v>123</v>
      </c>
      <c r="D1634" s="18">
        <v>1.0999999999999999E-2</v>
      </c>
      <c r="E1634" s="18">
        <v>1.2E-2</v>
      </c>
      <c r="F1634" s="18">
        <v>77</v>
      </c>
      <c r="G1634" s="18">
        <v>70</v>
      </c>
      <c r="H1634" s="18">
        <v>0.15</v>
      </c>
      <c r="I1634" s="18">
        <v>0.70099999999999996</v>
      </c>
      <c r="J1634" s="18">
        <v>0.14799999999999999</v>
      </c>
      <c r="K1634" s="18">
        <v>20246871</v>
      </c>
      <c r="L1634" s="18">
        <v>0.53800000000000003</v>
      </c>
      <c r="M1634" s="18">
        <f t="shared" si="12"/>
        <v>0</v>
      </c>
      <c r="N1634" s="9"/>
      <c r="O1634" s="3"/>
      <c r="P1634" s="3"/>
      <c r="Q1634" s="3"/>
      <c r="R1634" s="3"/>
      <c r="S1634" s="3"/>
      <c r="T1634" s="3"/>
      <c r="U1634" s="3"/>
      <c r="V1634" s="3"/>
      <c r="W1634" s="3"/>
      <c r="X1634" s="3"/>
    </row>
    <row r="1635" spans="1:24" ht="15" x14ac:dyDescent="0.25">
      <c r="A1635" s="14" t="s">
        <v>161</v>
      </c>
      <c r="B1635" s="14" t="s">
        <v>202</v>
      </c>
      <c r="C1635" s="16" t="s">
        <v>123</v>
      </c>
      <c r="D1635" s="18">
        <v>1.0999999999999999E-2</v>
      </c>
      <c r="E1635" s="18">
        <v>7.0000000000000001E-3</v>
      </c>
      <c r="F1635" s="18">
        <v>79</v>
      </c>
      <c r="G1635" s="18">
        <v>72</v>
      </c>
      <c r="H1635" s="18">
        <v>0.151</v>
      </c>
      <c r="I1635" s="18">
        <v>0.72599999999999998</v>
      </c>
      <c r="J1635" s="18">
        <v>0.123</v>
      </c>
      <c r="K1635" s="18">
        <v>5391428</v>
      </c>
      <c r="L1635" s="18">
        <v>0.54700000000000004</v>
      </c>
      <c r="M1635" s="18">
        <f t="shared" si="12"/>
        <v>0</v>
      </c>
      <c r="N1635" s="9"/>
      <c r="O1635" s="3"/>
      <c r="P1635" s="3"/>
      <c r="Q1635" s="3"/>
      <c r="R1635" s="3"/>
      <c r="S1635" s="3"/>
      <c r="T1635" s="3"/>
      <c r="U1635" s="3"/>
      <c r="V1635" s="3"/>
      <c r="W1635" s="3"/>
      <c r="X1635" s="3"/>
    </row>
    <row r="1636" spans="1:24" ht="15" x14ac:dyDescent="0.25">
      <c r="A1636" s="14" t="s">
        <v>161</v>
      </c>
      <c r="B1636" s="14" t="s">
        <v>196</v>
      </c>
      <c r="C1636" s="16" t="s">
        <v>123</v>
      </c>
      <c r="D1636" s="18">
        <v>1.0999999999999999E-2</v>
      </c>
      <c r="E1636" s="18">
        <v>5.0000000000000001E-3</v>
      </c>
      <c r="F1636" s="18">
        <v>81</v>
      </c>
      <c r="G1636" s="18">
        <v>72</v>
      </c>
      <c r="H1636" s="18">
        <v>0.15</v>
      </c>
      <c r="I1636" s="18">
        <v>0.71499999999999997</v>
      </c>
      <c r="J1636" s="18">
        <v>0.13500000000000001</v>
      </c>
      <c r="K1636" s="18">
        <v>38183683</v>
      </c>
      <c r="L1636" s="18">
        <v>0.60899999999999999</v>
      </c>
      <c r="M1636" s="18">
        <f t="shared" si="12"/>
        <v>0</v>
      </c>
      <c r="N1636" s="9"/>
      <c r="O1636" s="3"/>
      <c r="P1636" s="3"/>
      <c r="Q1636" s="3"/>
      <c r="R1636" s="3"/>
      <c r="S1636" s="3"/>
      <c r="T1636" s="3"/>
      <c r="U1636" s="3"/>
      <c r="V1636" s="3"/>
      <c r="W1636" s="3"/>
      <c r="X1636" s="3"/>
    </row>
    <row r="1637" spans="1:24" ht="15" x14ac:dyDescent="0.25">
      <c r="A1637" s="14" t="s">
        <v>161</v>
      </c>
      <c r="B1637" s="14" t="s">
        <v>194</v>
      </c>
      <c r="C1637" s="16" t="s">
        <v>123</v>
      </c>
      <c r="D1637" s="18">
        <v>1.0999999999999999E-2</v>
      </c>
      <c r="E1637" s="18">
        <v>8.9999999999999993E-3</v>
      </c>
      <c r="F1637" s="18">
        <v>77</v>
      </c>
      <c r="G1637" s="18">
        <v>73</v>
      </c>
      <c r="H1637" s="18">
        <v>0.17399999999999999</v>
      </c>
      <c r="I1637" s="18">
        <v>0.70899999999999996</v>
      </c>
      <c r="J1637" s="18">
        <v>0.11700000000000001</v>
      </c>
      <c r="K1637" s="18">
        <v>2102216</v>
      </c>
      <c r="L1637" s="18">
        <v>0.56999999999999995</v>
      </c>
      <c r="M1637" s="18">
        <f t="shared" si="12"/>
        <v>0</v>
      </c>
      <c r="N1637" s="9"/>
      <c r="O1637" s="3"/>
      <c r="P1637" s="3"/>
      <c r="Q1637" s="3"/>
      <c r="R1637" s="3"/>
      <c r="S1637" s="3"/>
      <c r="T1637" s="3"/>
      <c r="U1637" s="3"/>
      <c r="V1637" s="3"/>
      <c r="W1637" s="3"/>
      <c r="X1637" s="3"/>
    </row>
    <row r="1638" spans="1:24" ht="15" x14ac:dyDescent="0.25">
      <c r="A1638" s="14" t="s">
        <v>161</v>
      </c>
      <c r="B1638" s="14" t="s">
        <v>171</v>
      </c>
      <c r="C1638" s="16" t="s">
        <v>123</v>
      </c>
      <c r="D1638" s="18">
        <v>1.0999999999999999E-2</v>
      </c>
      <c r="E1638" s="18">
        <v>3.0000000000000001E-3</v>
      </c>
      <c r="F1638" s="18">
        <v>81</v>
      </c>
      <c r="G1638" s="18">
        <v>74</v>
      </c>
      <c r="H1638" s="18">
        <v>0.14199999999999999</v>
      </c>
      <c r="I1638" s="18">
        <v>0.70399999999999996</v>
      </c>
      <c r="J1638" s="18">
        <v>0.154</v>
      </c>
      <c r="K1638" s="18">
        <v>10474410</v>
      </c>
      <c r="L1638" s="18">
        <v>0.73299999999999998</v>
      </c>
      <c r="M1638" s="18">
        <f t="shared" si="12"/>
        <v>0</v>
      </c>
      <c r="N1638" s="9"/>
      <c r="O1638" s="3"/>
      <c r="P1638" s="3"/>
      <c r="Q1638" s="3"/>
      <c r="R1638" s="3"/>
      <c r="S1638" s="3"/>
      <c r="T1638" s="3"/>
      <c r="U1638" s="3"/>
      <c r="V1638" s="3"/>
      <c r="W1638" s="3"/>
      <c r="X1638" s="3"/>
    </row>
    <row r="1639" spans="1:24" ht="15" x14ac:dyDescent="0.25">
      <c r="A1639" s="14" t="s">
        <v>161</v>
      </c>
      <c r="B1639" s="14" t="s">
        <v>203</v>
      </c>
      <c r="C1639" s="16" t="s">
        <v>123</v>
      </c>
      <c r="D1639" s="18">
        <v>1.0999999999999999E-2</v>
      </c>
      <c r="E1639" s="18">
        <v>3.0000000000000001E-3</v>
      </c>
      <c r="F1639" s="18">
        <v>83</v>
      </c>
      <c r="G1639" s="18">
        <v>76</v>
      </c>
      <c r="H1639" s="18">
        <v>0.14000000000000001</v>
      </c>
      <c r="I1639" s="18">
        <v>0.69299999999999995</v>
      </c>
      <c r="J1639" s="18">
        <v>0.16700000000000001</v>
      </c>
      <c r="K1639" s="18">
        <v>2048583</v>
      </c>
      <c r="L1639" s="18">
        <v>0.5</v>
      </c>
      <c r="M1639" s="18">
        <f t="shared" si="12"/>
        <v>0</v>
      </c>
      <c r="N1639" s="9"/>
      <c r="O1639" s="3"/>
      <c r="P1639" s="3"/>
      <c r="Q1639" s="3"/>
      <c r="R1639" s="3"/>
      <c r="S1639" s="3"/>
      <c r="T1639" s="3"/>
      <c r="U1639" s="3"/>
      <c r="V1639" s="3"/>
      <c r="W1639" s="3"/>
      <c r="X1639" s="3"/>
    </row>
    <row r="1640" spans="1:24" ht="15" x14ac:dyDescent="0.25">
      <c r="A1640" s="14" t="s">
        <v>161</v>
      </c>
      <c r="B1640" s="14" t="s">
        <v>172</v>
      </c>
      <c r="C1640" s="16" t="s">
        <v>123</v>
      </c>
      <c r="D1640" s="18">
        <v>1.0999999999999999E-2</v>
      </c>
      <c r="E1640" s="18">
        <v>3.0000000000000001E-3</v>
      </c>
      <c r="F1640" s="18">
        <v>81</v>
      </c>
      <c r="G1640" s="18">
        <v>77</v>
      </c>
      <c r="H1640" s="18">
        <v>0.18</v>
      </c>
      <c r="I1640" s="18">
        <v>0.65400000000000003</v>
      </c>
      <c r="J1640" s="18">
        <v>0.16700000000000001</v>
      </c>
      <c r="K1640" s="18">
        <v>5547683</v>
      </c>
      <c r="L1640" s="18">
        <v>0.86799999999999999</v>
      </c>
      <c r="M1640" s="18">
        <f t="shared" si="12"/>
        <v>0</v>
      </c>
      <c r="N1640" s="9"/>
      <c r="O1640" s="3"/>
      <c r="P1640" s="3"/>
      <c r="Q1640" s="3"/>
      <c r="R1640" s="3"/>
      <c r="S1640" s="3"/>
      <c r="T1640" s="3"/>
      <c r="U1640" s="3"/>
      <c r="V1640" s="3"/>
      <c r="W1640" s="3"/>
      <c r="X1640" s="3"/>
    </row>
    <row r="1641" spans="1:24" ht="15" x14ac:dyDescent="0.25">
      <c r="A1641" s="14" t="s">
        <v>161</v>
      </c>
      <c r="B1641" s="14" t="s">
        <v>175</v>
      </c>
      <c r="C1641" s="16" t="s">
        <v>123</v>
      </c>
      <c r="D1641" s="18">
        <v>1.0999999999999999E-2</v>
      </c>
      <c r="E1641" s="18">
        <v>3.0000000000000001E-3</v>
      </c>
      <c r="F1641" s="18">
        <v>83</v>
      </c>
      <c r="G1641" s="18">
        <v>77</v>
      </c>
      <c r="H1641" s="18">
        <v>0.16500000000000001</v>
      </c>
      <c r="I1641" s="18">
        <v>0.66400000000000003</v>
      </c>
      <c r="J1641" s="18">
        <v>0.17100000000000001</v>
      </c>
      <c r="K1641" s="18">
        <v>5363352</v>
      </c>
      <c r="L1641" s="18">
        <v>0.83599999999999997</v>
      </c>
      <c r="M1641" s="18">
        <f t="shared" si="12"/>
        <v>0</v>
      </c>
      <c r="N1641" s="9"/>
      <c r="O1641" s="3"/>
      <c r="P1641" s="3"/>
      <c r="Q1641" s="3"/>
      <c r="R1641" s="3"/>
      <c r="S1641" s="3"/>
      <c r="T1641" s="3"/>
      <c r="U1641" s="3"/>
      <c r="V1641" s="3"/>
      <c r="W1641" s="3"/>
      <c r="X1641" s="3"/>
    </row>
    <row r="1642" spans="1:24" ht="15" x14ac:dyDescent="0.25">
      <c r="A1642" s="14" t="s">
        <v>161</v>
      </c>
      <c r="B1642" s="14" t="s">
        <v>193</v>
      </c>
      <c r="C1642" s="16" t="s">
        <v>123</v>
      </c>
      <c r="D1642" s="18">
        <v>1.0999999999999999E-2</v>
      </c>
      <c r="E1642" s="18">
        <v>4.0000000000000001E-3</v>
      </c>
      <c r="F1642" s="18">
        <v>83</v>
      </c>
      <c r="G1642" s="18">
        <v>79</v>
      </c>
      <c r="H1642" s="18">
        <v>0.17499999999999999</v>
      </c>
      <c r="I1642" s="18">
        <v>0.67100000000000004</v>
      </c>
      <c r="J1642" s="18">
        <v>0.154</v>
      </c>
      <c r="K1642" s="18">
        <v>16615394</v>
      </c>
      <c r="L1642" s="18">
        <v>0.871</v>
      </c>
      <c r="M1642" s="18">
        <f t="shared" si="12"/>
        <v>0</v>
      </c>
      <c r="N1642" s="9"/>
      <c r="O1642" s="3"/>
      <c r="P1642" s="3"/>
      <c r="Q1642" s="3"/>
      <c r="R1642" s="3"/>
      <c r="S1642" s="3"/>
      <c r="T1642" s="3"/>
      <c r="U1642" s="3"/>
      <c r="V1642" s="3"/>
      <c r="W1642" s="3"/>
      <c r="X1642" s="3"/>
    </row>
    <row r="1643" spans="1:24" ht="15" x14ac:dyDescent="0.25">
      <c r="A1643" s="14" t="s">
        <v>161</v>
      </c>
      <c r="B1643" s="14" t="s">
        <v>200</v>
      </c>
      <c r="C1643" s="16" t="s">
        <v>123</v>
      </c>
      <c r="D1643" s="18">
        <v>1.0999999999999999E-2</v>
      </c>
      <c r="E1643" s="18">
        <v>3.0000000000000001E-3</v>
      </c>
      <c r="F1643" s="18">
        <v>86</v>
      </c>
      <c r="G1643" s="18">
        <v>80</v>
      </c>
      <c r="H1643" s="19">
        <v>0.30299999999999999</v>
      </c>
      <c r="I1643" s="19">
        <v>0.623</v>
      </c>
      <c r="J1643" s="19">
        <v>7.2999999999999995E-2</v>
      </c>
      <c r="K1643" s="18">
        <v>30861</v>
      </c>
      <c r="L1643" s="18">
        <v>0.94099999999999995</v>
      </c>
      <c r="M1643" s="18">
        <f t="shared" si="12"/>
        <v>0</v>
      </c>
      <c r="N1643" s="9"/>
      <c r="O1643" s="3"/>
      <c r="P1643" s="3"/>
      <c r="Q1643" s="3"/>
      <c r="R1643" s="3"/>
      <c r="S1643" s="3"/>
      <c r="T1643" s="3"/>
      <c r="U1643" s="3"/>
      <c r="V1643" s="3"/>
      <c r="W1643" s="3"/>
      <c r="X1643" s="3"/>
    </row>
    <row r="1644" spans="1:24" ht="15" x14ac:dyDescent="0.25">
      <c r="A1644" s="14" t="s">
        <v>161</v>
      </c>
      <c r="B1644" s="14" t="s">
        <v>190</v>
      </c>
      <c r="C1644" s="16" t="s">
        <v>123</v>
      </c>
      <c r="D1644" s="18">
        <v>1.2E-2</v>
      </c>
      <c r="E1644" s="18">
        <v>1.4999999999999999E-2</v>
      </c>
      <c r="F1644" s="18">
        <v>72</v>
      </c>
      <c r="G1644" s="18">
        <v>65</v>
      </c>
      <c r="H1644" s="18">
        <v>0.16700000000000001</v>
      </c>
      <c r="I1644" s="18">
        <v>0.72199999999999998</v>
      </c>
      <c r="J1644" s="18">
        <v>0.112</v>
      </c>
      <c r="K1644" s="18">
        <v>3562045</v>
      </c>
      <c r="L1644" s="18">
        <v>0.44900000000000001</v>
      </c>
      <c r="M1644" s="18">
        <f t="shared" si="12"/>
        <v>0</v>
      </c>
      <c r="N1644" s="9"/>
      <c r="O1644" s="3"/>
      <c r="P1644" s="3"/>
      <c r="Q1644" s="3"/>
      <c r="R1644" s="3"/>
      <c r="S1644" s="3"/>
      <c r="T1644" s="3"/>
      <c r="U1644" s="3"/>
      <c r="V1644" s="3"/>
      <c r="W1644" s="3"/>
      <c r="X1644" s="3"/>
    </row>
    <row r="1645" spans="1:24" ht="15" x14ac:dyDescent="0.25">
      <c r="A1645" s="14" t="s">
        <v>161</v>
      </c>
      <c r="B1645" s="14" t="s">
        <v>187</v>
      </c>
      <c r="C1645" s="16" t="s">
        <v>123</v>
      </c>
      <c r="D1645" s="18">
        <v>1.2E-2</v>
      </c>
      <c r="E1645" s="18">
        <v>6.0000000000000001E-3</v>
      </c>
      <c r="F1645" s="18">
        <v>79</v>
      </c>
      <c r="G1645" s="18">
        <v>68</v>
      </c>
      <c r="H1645" s="18">
        <v>0.152</v>
      </c>
      <c r="I1645" s="18">
        <v>0.69299999999999995</v>
      </c>
      <c r="J1645" s="18">
        <v>0.155</v>
      </c>
      <c r="K1645" s="18">
        <v>3097282</v>
      </c>
      <c r="L1645" s="18">
        <v>0.66800000000000004</v>
      </c>
      <c r="M1645" s="18">
        <f t="shared" si="12"/>
        <v>0</v>
      </c>
      <c r="N1645" s="9"/>
      <c r="O1645" s="3"/>
      <c r="P1645" s="3"/>
      <c r="Q1645" s="3"/>
      <c r="R1645" s="3"/>
      <c r="S1645" s="3"/>
      <c r="T1645" s="3"/>
      <c r="U1645" s="3"/>
      <c r="V1645" s="3"/>
      <c r="W1645" s="3"/>
      <c r="X1645" s="3"/>
    </row>
    <row r="1646" spans="1:24" ht="15" x14ac:dyDescent="0.25">
      <c r="A1646" s="14" t="s">
        <v>161</v>
      </c>
      <c r="B1646" s="14" t="s">
        <v>173</v>
      </c>
      <c r="C1646" s="16" t="s">
        <v>123</v>
      </c>
      <c r="D1646" s="18">
        <v>1.2E-2</v>
      </c>
      <c r="E1646" s="18">
        <v>4.0000000000000001E-3</v>
      </c>
      <c r="F1646" s="18">
        <v>81</v>
      </c>
      <c r="G1646" s="18">
        <v>71</v>
      </c>
      <c r="H1646" s="18">
        <v>0.154</v>
      </c>
      <c r="I1646" s="18">
        <v>0.67100000000000004</v>
      </c>
      <c r="J1646" s="18">
        <v>0.17499999999999999</v>
      </c>
      <c r="K1646" s="18">
        <v>1331475</v>
      </c>
      <c r="L1646" s="18">
        <v>0.68100000000000005</v>
      </c>
      <c r="M1646" s="18">
        <f t="shared" si="12"/>
        <v>0</v>
      </c>
      <c r="N1646" s="9"/>
      <c r="O1646" s="3"/>
      <c r="P1646" s="3"/>
      <c r="Q1646" s="3"/>
      <c r="R1646" s="3"/>
      <c r="S1646" s="3"/>
      <c r="T1646" s="3"/>
      <c r="U1646" s="3"/>
      <c r="V1646" s="3"/>
      <c r="W1646" s="3"/>
      <c r="X1646" s="3"/>
    </row>
    <row r="1647" spans="1:24" ht="15" x14ac:dyDescent="0.25">
      <c r="A1647" s="14" t="s">
        <v>161</v>
      </c>
      <c r="B1647" s="14" t="s">
        <v>192</v>
      </c>
      <c r="C1647" s="16" t="s">
        <v>123</v>
      </c>
      <c r="D1647" s="18">
        <v>1.2E-2</v>
      </c>
      <c r="E1647" s="18">
        <v>6.0000000000000001E-3</v>
      </c>
      <c r="F1647" s="18">
        <v>77</v>
      </c>
      <c r="G1647" s="18">
        <v>72</v>
      </c>
      <c r="H1647" s="18">
        <v>0.19500000000000001</v>
      </c>
      <c r="I1647" s="18">
        <v>0.68100000000000005</v>
      </c>
      <c r="J1647" s="18">
        <v>0.125</v>
      </c>
      <c r="K1647" s="18">
        <v>620078</v>
      </c>
      <c r="L1647" s="18">
        <v>0.63100000000000001</v>
      </c>
      <c r="M1647" s="18">
        <f t="shared" si="12"/>
        <v>0</v>
      </c>
      <c r="N1647" s="9"/>
      <c r="O1647" s="3"/>
      <c r="P1647" s="3"/>
      <c r="Q1647" s="3"/>
      <c r="R1647" s="3"/>
      <c r="S1647" s="3"/>
      <c r="T1647" s="3"/>
      <c r="U1647" s="3"/>
      <c r="V1647" s="3"/>
      <c r="W1647" s="3"/>
      <c r="X1647" s="3"/>
    </row>
    <row r="1648" spans="1:24" ht="15" x14ac:dyDescent="0.25">
      <c r="A1648" s="14" t="s">
        <v>161</v>
      </c>
      <c r="B1648" s="14" t="s">
        <v>170</v>
      </c>
      <c r="C1648" s="16" t="s">
        <v>123</v>
      </c>
      <c r="D1648" s="18">
        <v>1.2E-2</v>
      </c>
      <c r="E1648" s="18">
        <v>3.0000000000000001E-3</v>
      </c>
      <c r="F1648" s="18">
        <v>81</v>
      </c>
      <c r="G1648" s="18">
        <v>77</v>
      </c>
      <c r="H1648" s="18">
        <v>0.17799999999999999</v>
      </c>
      <c r="I1648" s="18">
        <v>0.70699999999999996</v>
      </c>
      <c r="J1648" s="18">
        <v>0.11600000000000001</v>
      </c>
      <c r="K1648" s="18">
        <v>1103685</v>
      </c>
      <c r="L1648" s="18">
        <v>0.67600000000000005</v>
      </c>
      <c r="M1648" s="18">
        <f t="shared" si="12"/>
        <v>0</v>
      </c>
      <c r="N1648" s="9"/>
      <c r="O1648" s="3"/>
      <c r="P1648" s="3"/>
      <c r="Q1648" s="3"/>
      <c r="R1648" s="3"/>
      <c r="S1648" s="3"/>
      <c r="T1648" s="3"/>
      <c r="U1648" s="3"/>
      <c r="V1648" s="3"/>
      <c r="W1648" s="3"/>
      <c r="X1648" s="3"/>
    </row>
    <row r="1649" spans="1:24" ht="15" x14ac:dyDescent="0.25">
      <c r="A1649" s="14" t="s">
        <v>161</v>
      </c>
      <c r="B1649" s="14" t="s">
        <v>166</v>
      </c>
      <c r="C1649" s="16" t="s">
        <v>123</v>
      </c>
      <c r="D1649" s="18">
        <v>1.2E-2</v>
      </c>
      <c r="E1649" s="18">
        <v>4.0000000000000001E-3</v>
      </c>
      <c r="F1649" s="18">
        <v>83</v>
      </c>
      <c r="G1649" s="18">
        <v>78</v>
      </c>
      <c r="H1649" s="18">
        <v>0.16800000000000001</v>
      </c>
      <c r="I1649" s="18">
        <v>0.66100000000000003</v>
      </c>
      <c r="J1649" s="18">
        <v>0.17199999999999999</v>
      </c>
      <c r="K1649" s="18">
        <v>10920272</v>
      </c>
      <c r="L1649" s="18">
        <v>0.97599999999999998</v>
      </c>
      <c r="M1649" s="18">
        <f t="shared" si="12"/>
        <v>0</v>
      </c>
      <c r="N1649" s="9"/>
      <c r="O1649" s="3"/>
      <c r="P1649" s="3"/>
      <c r="Q1649" s="3"/>
      <c r="R1649" s="3"/>
      <c r="S1649" s="3"/>
      <c r="T1649" s="3"/>
      <c r="U1649" s="3"/>
      <c r="V1649" s="3"/>
      <c r="W1649" s="3"/>
      <c r="X1649" s="3"/>
    </row>
    <row r="1650" spans="1:24" ht="15" x14ac:dyDescent="0.25">
      <c r="A1650" s="14" t="s">
        <v>161</v>
      </c>
      <c r="B1650" s="14" t="s">
        <v>188</v>
      </c>
      <c r="C1650" s="16" t="s">
        <v>123</v>
      </c>
      <c r="D1650" s="18">
        <v>1.2E-2</v>
      </c>
      <c r="E1650" s="18">
        <v>2E-3</v>
      </c>
      <c r="F1650" s="18">
        <v>84</v>
      </c>
      <c r="G1650" s="18">
        <v>78</v>
      </c>
      <c r="H1650" s="18">
        <v>0.17599999999999999</v>
      </c>
      <c r="I1650" s="18">
        <v>0.68400000000000005</v>
      </c>
      <c r="J1650" s="18">
        <v>0.14000000000000001</v>
      </c>
      <c r="K1650" s="18">
        <v>506953</v>
      </c>
      <c r="L1650" s="18">
        <v>0.88500000000000001</v>
      </c>
      <c r="M1650" s="18">
        <f t="shared" si="12"/>
        <v>0</v>
      </c>
      <c r="N1650" s="9"/>
      <c r="O1650" s="3"/>
      <c r="P1650" s="3"/>
      <c r="Q1650" s="3"/>
      <c r="R1650" s="3"/>
      <c r="S1650" s="3"/>
      <c r="T1650" s="3"/>
      <c r="U1650" s="3"/>
      <c r="V1650" s="3"/>
      <c r="W1650" s="3"/>
      <c r="X1650" s="3"/>
    </row>
    <row r="1651" spans="1:24" ht="15" x14ac:dyDescent="0.25">
      <c r="A1651" s="14" t="s">
        <v>161</v>
      </c>
      <c r="B1651" s="14" t="s">
        <v>205</v>
      </c>
      <c r="C1651" s="16" t="s">
        <v>123</v>
      </c>
      <c r="D1651" s="18">
        <v>1.2E-2</v>
      </c>
      <c r="E1651" s="18">
        <v>3.0000000000000001E-3</v>
      </c>
      <c r="F1651" s="18">
        <v>84</v>
      </c>
      <c r="G1651" s="18">
        <v>80</v>
      </c>
      <c r="H1651" s="18">
        <v>0.16500000000000001</v>
      </c>
      <c r="I1651" s="18">
        <v>0.65300000000000002</v>
      </c>
      <c r="J1651" s="18">
        <v>0.182</v>
      </c>
      <c r="K1651" s="18">
        <v>9378126</v>
      </c>
      <c r="L1651" s="18">
        <v>0.85099999999999998</v>
      </c>
      <c r="M1651" s="18">
        <f t="shared" si="12"/>
        <v>0</v>
      </c>
      <c r="N1651" s="9"/>
      <c r="O1651" s="3"/>
      <c r="P1651" s="3"/>
      <c r="Q1651" s="3"/>
      <c r="R1651" s="3"/>
      <c r="S1651" s="3"/>
      <c r="T1651" s="3"/>
      <c r="U1651" s="3"/>
      <c r="V1651" s="3"/>
      <c r="W1651" s="3"/>
      <c r="X1651" s="3"/>
    </row>
    <row r="1652" spans="1:24" ht="15" x14ac:dyDescent="0.25">
      <c r="A1652" s="14" t="s">
        <v>161</v>
      </c>
      <c r="B1652" s="14" t="s">
        <v>199</v>
      </c>
      <c r="C1652" s="16" t="s">
        <v>123</v>
      </c>
      <c r="D1652" s="18">
        <v>1.2999999999999999E-2</v>
      </c>
      <c r="E1652" s="18">
        <v>0.01</v>
      </c>
      <c r="F1652" s="18">
        <v>75</v>
      </c>
      <c r="G1652" s="18">
        <v>63</v>
      </c>
      <c r="H1652" s="18">
        <v>0.14899999999999999</v>
      </c>
      <c r="I1652" s="18">
        <v>0.72</v>
      </c>
      <c r="J1652" s="18">
        <v>0.13100000000000001</v>
      </c>
      <c r="K1652" s="18">
        <v>142385523</v>
      </c>
      <c r="L1652" s="18">
        <v>0.73699999999999999</v>
      </c>
      <c r="M1652" s="18">
        <f t="shared" si="12"/>
        <v>1</v>
      </c>
      <c r="N1652" s="9"/>
      <c r="O1652" s="3"/>
      <c r="P1652" s="3"/>
      <c r="Q1652" s="3"/>
      <c r="R1652" s="3"/>
      <c r="S1652" s="3"/>
      <c r="T1652" s="3"/>
      <c r="U1652" s="3"/>
      <c r="V1652" s="3"/>
      <c r="W1652" s="3"/>
      <c r="X1652" s="3"/>
    </row>
    <row r="1653" spans="1:24" ht="15" x14ac:dyDescent="0.25">
      <c r="A1653" s="14" t="s">
        <v>161</v>
      </c>
      <c r="B1653" s="14" t="s">
        <v>162</v>
      </c>
      <c r="C1653" s="16" t="s">
        <v>123</v>
      </c>
      <c r="D1653" s="18">
        <v>1.2999999999999999E-2</v>
      </c>
      <c r="E1653" s="18">
        <v>1.4999999999999999E-2</v>
      </c>
      <c r="F1653" s="18">
        <v>80</v>
      </c>
      <c r="G1653" s="18">
        <v>74</v>
      </c>
      <c r="H1653" s="18">
        <v>0.22800000000000001</v>
      </c>
      <c r="I1653" s="18">
        <v>0.67100000000000004</v>
      </c>
      <c r="J1653" s="18">
        <v>0.10100000000000001</v>
      </c>
      <c r="K1653" s="18">
        <v>2856673</v>
      </c>
      <c r="L1653" s="18">
        <v>0.52200000000000002</v>
      </c>
      <c r="M1653" s="18">
        <f t="shared" si="12"/>
        <v>0</v>
      </c>
      <c r="N1653" s="9"/>
      <c r="O1653" s="3"/>
      <c r="P1653" s="3"/>
      <c r="Q1653" s="3"/>
      <c r="R1653" s="3"/>
      <c r="S1653" s="3"/>
      <c r="T1653" s="3"/>
      <c r="U1653" s="3"/>
      <c r="V1653" s="3"/>
      <c r="W1653" s="3"/>
      <c r="X1653" s="3"/>
    </row>
    <row r="1654" spans="1:24" ht="15" x14ac:dyDescent="0.25">
      <c r="A1654" s="14" t="s">
        <v>161</v>
      </c>
      <c r="B1654" s="14" t="s">
        <v>176</v>
      </c>
      <c r="C1654" s="16" t="s">
        <v>123</v>
      </c>
      <c r="D1654" s="18">
        <v>1.2999999999999999E-2</v>
      </c>
      <c r="E1654" s="18">
        <v>4.0000000000000001E-3</v>
      </c>
      <c r="F1654" s="18">
        <v>85</v>
      </c>
      <c r="G1654" s="18">
        <v>78</v>
      </c>
      <c r="H1654" s="18">
        <v>0.184</v>
      </c>
      <c r="I1654" s="18">
        <v>0.64800000000000002</v>
      </c>
      <c r="J1654" s="18">
        <v>0.16800000000000001</v>
      </c>
      <c r="K1654" s="18">
        <v>65023142</v>
      </c>
      <c r="L1654" s="18">
        <v>0.78300000000000003</v>
      </c>
      <c r="M1654" s="18">
        <f t="shared" si="12"/>
        <v>1</v>
      </c>
      <c r="N1654" s="9"/>
      <c r="O1654" s="3"/>
      <c r="P1654" s="3"/>
      <c r="Q1654" s="3"/>
      <c r="R1654" s="3"/>
      <c r="S1654" s="3"/>
      <c r="T1654" s="3"/>
      <c r="U1654" s="3"/>
      <c r="V1654" s="3"/>
      <c r="W1654" s="3"/>
      <c r="X1654" s="3"/>
    </row>
    <row r="1655" spans="1:24" ht="15" x14ac:dyDescent="0.25">
      <c r="A1655" s="14" t="s">
        <v>161</v>
      </c>
      <c r="B1655" s="14" t="s">
        <v>209</v>
      </c>
      <c r="C1655" s="16" t="s">
        <v>123</v>
      </c>
      <c r="D1655" s="18">
        <v>1.2999999999999999E-2</v>
      </c>
      <c r="E1655" s="18">
        <v>4.0000000000000001E-3</v>
      </c>
      <c r="F1655" s="18">
        <v>82</v>
      </c>
      <c r="G1655" s="18">
        <v>79</v>
      </c>
      <c r="H1655" s="18">
        <v>0.17599999999999999</v>
      </c>
      <c r="I1655" s="18">
        <v>0.65900000000000003</v>
      </c>
      <c r="J1655" s="18">
        <v>0.16600000000000001</v>
      </c>
      <c r="K1655" s="18">
        <v>62766365</v>
      </c>
      <c r="L1655" s="18">
        <v>0.81299999999999994</v>
      </c>
      <c r="M1655" s="18">
        <f t="shared" si="12"/>
        <v>1</v>
      </c>
      <c r="N1655" s="9"/>
      <c r="O1655" s="3"/>
      <c r="P1655" s="3"/>
      <c r="Q1655" s="3"/>
      <c r="R1655" s="3"/>
      <c r="S1655" s="3"/>
      <c r="T1655" s="3"/>
      <c r="U1655" s="3"/>
      <c r="V1655" s="3"/>
      <c r="W1655" s="3"/>
      <c r="X1655" s="3"/>
    </row>
    <row r="1656" spans="1:24" ht="15" x14ac:dyDescent="0.25">
      <c r="A1656" s="14" t="s">
        <v>161</v>
      </c>
      <c r="B1656" s="14" t="s">
        <v>195</v>
      </c>
      <c r="C1656" s="16" t="s">
        <v>123</v>
      </c>
      <c r="D1656" s="18">
        <v>1.2999999999999999E-2</v>
      </c>
      <c r="E1656" s="18">
        <v>3.0000000000000001E-3</v>
      </c>
      <c r="F1656" s="18">
        <v>83</v>
      </c>
      <c r="G1656" s="18">
        <v>79</v>
      </c>
      <c r="H1656" s="18">
        <v>0.188</v>
      </c>
      <c r="I1656" s="18">
        <v>0.66200000000000003</v>
      </c>
      <c r="J1656" s="18">
        <v>0.15</v>
      </c>
      <c r="K1656" s="18">
        <v>4889252</v>
      </c>
      <c r="L1656" s="18">
        <v>0.79100000000000004</v>
      </c>
      <c r="M1656" s="18">
        <f t="shared" si="12"/>
        <v>0</v>
      </c>
      <c r="N1656" s="9"/>
      <c r="O1656" s="3"/>
      <c r="P1656" s="3"/>
      <c r="Q1656" s="3"/>
      <c r="R1656" s="3"/>
      <c r="S1656" s="3"/>
      <c r="T1656" s="3"/>
      <c r="U1656" s="3"/>
      <c r="V1656" s="3"/>
      <c r="W1656" s="3"/>
      <c r="X1656" s="3"/>
    </row>
    <row r="1657" spans="1:24" ht="15" x14ac:dyDescent="0.25">
      <c r="A1657" s="14" t="s">
        <v>161</v>
      </c>
      <c r="B1657" s="14" t="s">
        <v>180</v>
      </c>
      <c r="C1657" s="16" t="s">
        <v>123</v>
      </c>
      <c r="D1657" s="18">
        <v>1.4999999999999999E-2</v>
      </c>
      <c r="E1657" s="18">
        <v>2E-3</v>
      </c>
      <c r="F1657" s="18">
        <v>84</v>
      </c>
      <c r="G1657" s="18">
        <v>80</v>
      </c>
      <c r="H1657" s="18">
        <v>0.20899999999999999</v>
      </c>
      <c r="I1657" s="18">
        <v>0.66900000000000004</v>
      </c>
      <c r="J1657" s="18">
        <v>0.121</v>
      </c>
      <c r="K1657" s="18">
        <v>318041</v>
      </c>
      <c r="L1657" s="18">
        <v>0.93600000000000005</v>
      </c>
      <c r="M1657" s="18">
        <f t="shared" si="12"/>
        <v>0</v>
      </c>
      <c r="N1657" s="9"/>
      <c r="O1657" s="3"/>
      <c r="P1657" s="3"/>
      <c r="Q1657" s="3"/>
      <c r="R1657" s="3"/>
      <c r="S1657" s="3"/>
      <c r="T1657" s="3"/>
      <c r="U1657" s="3"/>
      <c r="V1657" s="3"/>
      <c r="W1657" s="3"/>
      <c r="X1657" s="3"/>
    </row>
    <row r="1658" spans="1:24" ht="15" x14ac:dyDescent="0.25">
      <c r="A1658" s="14" t="s">
        <v>161</v>
      </c>
      <c r="B1658" s="14" t="s">
        <v>181</v>
      </c>
      <c r="C1658" s="16" t="s">
        <v>123</v>
      </c>
      <c r="D1658" s="18">
        <v>1.7000000000000001E-2</v>
      </c>
      <c r="E1658" s="18">
        <v>4.0000000000000001E-3</v>
      </c>
      <c r="F1658" s="18">
        <v>83</v>
      </c>
      <c r="G1658" s="18">
        <v>79</v>
      </c>
      <c r="H1658" s="18">
        <v>0.21299999999999999</v>
      </c>
      <c r="I1658" s="18">
        <v>0.67300000000000004</v>
      </c>
      <c r="J1658" s="18">
        <v>0.113</v>
      </c>
      <c r="K1658" s="18">
        <v>4560155</v>
      </c>
      <c r="L1658" s="18">
        <v>0.61799999999999999</v>
      </c>
      <c r="M1658" s="18">
        <f t="shared" si="12"/>
        <v>0</v>
      </c>
      <c r="N1658" s="9"/>
      <c r="O1658" s="3"/>
      <c r="P1658" s="3"/>
      <c r="Q1658" s="3"/>
      <c r="R1658" s="3"/>
      <c r="S1658" s="3"/>
      <c r="T1658" s="3"/>
      <c r="U1658" s="3"/>
      <c r="V1658" s="3"/>
      <c r="W1658" s="3"/>
      <c r="X1658" s="3"/>
    </row>
    <row r="1659" spans="1:24" ht="15" x14ac:dyDescent="0.25">
      <c r="A1659" s="14" t="s">
        <v>161</v>
      </c>
      <c r="B1659" s="14" t="s">
        <v>207</v>
      </c>
      <c r="C1659" s="16" t="s">
        <v>123</v>
      </c>
      <c r="D1659" s="18">
        <v>1.7999999999999999E-2</v>
      </c>
      <c r="E1659" s="18">
        <v>0.02</v>
      </c>
      <c r="F1659" s="18">
        <v>78</v>
      </c>
      <c r="G1659" s="18">
        <v>71</v>
      </c>
      <c r="H1659" s="18">
        <v>0.26700000000000002</v>
      </c>
      <c r="I1659" s="18">
        <v>0.66200000000000003</v>
      </c>
      <c r="J1659" s="18">
        <v>7.0999999999999994E-2</v>
      </c>
      <c r="K1659" s="18">
        <v>72137546</v>
      </c>
      <c r="L1659" s="18">
        <v>0.70699999999999996</v>
      </c>
      <c r="M1659" s="18">
        <f t="shared" si="12"/>
        <v>1</v>
      </c>
      <c r="N1659" s="9"/>
      <c r="O1659" s="3"/>
      <c r="P1659" s="3"/>
      <c r="Q1659" s="3"/>
      <c r="R1659" s="3"/>
      <c r="S1659" s="3"/>
      <c r="T1659" s="3"/>
      <c r="U1659" s="3"/>
      <c r="V1659" s="3"/>
      <c r="W1659" s="3"/>
      <c r="X1659" s="3"/>
    </row>
    <row r="1660" spans="1:24" ht="15" x14ac:dyDescent="0.25">
      <c r="A1660" s="14" t="s">
        <v>161</v>
      </c>
      <c r="B1660" s="14" t="s">
        <v>184</v>
      </c>
      <c r="C1660" s="16" t="s">
        <v>123</v>
      </c>
      <c r="D1660" s="18">
        <v>1.9E-2</v>
      </c>
      <c r="E1660" s="19">
        <v>3.2000000000000001E-2</v>
      </c>
      <c r="F1660" s="18">
        <v>72</v>
      </c>
      <c r="G1660" s="18">
        <v>68</v>
      </c>
      <c r="H1660" s="18">
        <v>0.27500000000000002</v>
      </c>
      <c r="I1660" s="18">
        <v>0.65900000000000003</v>
      </c>
      <c r="J1660" s="18">
        <v>6.7000000000000004E-2</v>
      </c>
      <c r="K1660" s="18">
        <v>1775680</v>
      </c>
      <c r="L1660" s="19">
        <v>0.56100000000000005</v>
      </c>
      <c r="M1660" s="18">
        <f t="shared" si="12"/>
        <v>0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</row>
    <row r="1661" spans="1:24" ht="15" x14ac:dyDescent="0.25">
      <c r="A1661" s="14" t="s">
        <v>161</v>
      </c>
      <c r="B1661" s="14" t="s">
        <v>182</v>
      </c>
      <c r="C1661" s="16" t="s">
        <v>124</v>
      </c>
      <c r="D1661" s="19">
        <v>2.1999999999999999E-2</v>
      </c>
      <c r="E1661" s="19">
        <v>3.2000000000000001E-2</v>
      </c>
      <c r="F1661" s="19">
        <v>71.105000000000004</v>
      </c>
      <c r="G1661" s="19">
        <v>66.415000000000006</v>
      </c>
      <c r="H1661" s="19">
        <v>0.30299999999999999</v>
      </c>
      <c r="I1661" s="19">
        <v>0.623</v>
      </c>
      <c r="J1661" s="19">
        <v>7.2999999999999995E-2</v>
      </c>
      <c r="K1661" s="18">
        <v>84654</v>
      </c>
      <c r="L1661" s="18">
        <v>0.52</v>
      </c>
      <c r="M1661" s="18">
        <f t="shared" si="12"/>
        <v>0</v>
      </c>
      <c r="N1661" s="9"/>
      <c r="O1661" s="3"/>
      <c r="P1661" s="3"/>
      <c r="Q1661" s="3"/>
      <c r="R1661" s="3"/>
      <c r="S1661" s="3"/>
      <c r="T1661" s="3"/>
      <c r="U1661" s="3"/>
      <c r="V1661" s="3"/>
      <c r="W1661" s="3"/>
      <c r="X1661" s="3"/>
    </row>
    <row r="1662" spans="1:24" ht="15" x14ac:dyDescent="0.25">
      <c r="A1662" s="14" t="s">
        <v>161</v>
      </c>
      <c r="B1662" s="14" t="s">
        <v>163</v>
      </c>
      <c r="C1662" s="16" t="s">
        <v>124</v>
      </c>
      <c r="D1662" s="19">
        <v>2.1999999999999999E-2</v>
      </c>
      <c r="E1662" s="18">
        <v>2E-3</v>
      </c>
      <c r="F1662" s="19">
        <v>71.105000000000004</v>
      </c>
      <c r="G1662" s="19">
        <v>66.415000000000006</v>
      </c>
      <c r="H1662" s="19">
        <v>0.30299999999999999</v>
      </c>
      <c r="I1662" s="19">
        <v>0.623</v>
      </c>
      <c r="J1662" s="19">
        <v>7.2999999999999995E-2</v>
      </c>
      <c r="K1662" s="18">
        <v>77865</v>
      </c>
      <c r="L1662" s="18">
        <v>0.873</v>
      </c>
      <c r="M1662" s="18">
        <f t="shared" si="12"/>
        <v>0</v>
      </c>
      <c r="N1662" s="9"/>
      <c r="O1662" s="3"/>
      <c r="P1662" s="3"/>
      <c r="Q1662" s="3"/>
      <c r="R1662" s="3"/>
      <c r="S1662" s="3"/>
      <c r="T1662" s="3"/>
      <c r="U1662" s="3"/>
      <c r="V1662" s="3"/>
      <c r="W1662" s="3"/>
      <c r="X1662" s="3"/>
    </row>
    <row r="1663" spans="1:24" ht="15" x14ac:dyDescent="0.25">
      <c r="A1663" s="14" t="s">
        <v>161</v>
      </c>
      <c r="B1663" s="14" t="s">
        <v>191</v>
      </c>
      <c r="C1663" s="16" t="s">
        <v>124</v>
      </c>
      <c r="D1663" s="19">
        <v>2.1999999999999999E-2</v>
      </c>
      <c r="E1663" s="18">
        <v>3.0000000000000001E-3</v>
      </c>
      <c r="F1663" s="19">
        <v>71.105000000000004</v>
      </c>
      <c r="G1663" s="19">
        <v>66.415000000000006</v>
      </c>
      <c r="H1663" s="19">
        <v>0.30299999999999999</v>
      </c>
      <c r="I1663" s="19">
        <v>0.623</v>
      </c>
      <c r="J1663" s="19">
        <v>7.2999999999999995E-2</v>
      </c>
      <c r="K1663" s="18">
        <v>37261</v>
      </c>
      <c r="L1663" s="18">
        <v>1</v>
      </c>
      <c r="M1663" s="18">
        <f t="shared" si="12"/>
        <v>0</v>
      </c>
      <c r="N1663" s="9"/>
      <c r="O1663" s="3"/>
      <c r="P1663" s="3"/>
      <c r="Q1663" s="3"/>
      <c r="R1663" s="3"/>
      <c r="S1663" s="3"/>
      <c r="T1663" s="3"/>
      <c r="U1663" s="3"/>
      <c r="V1663" s="3"/>
      <c r="W1663" s="3"/>
      <c r="X1663" s="3"/>
    </row>
    <row r="1664" spans="1:24" ht="15" x14ac:dyDescent="0.25">
      <c r="A1664" s="14" t="s">
        <v>161</v>
      </c>
      <c r="B1664" s="14" t="s">
        <v>177</v>
      </c>
      <c r="C1664" s="16" t="s">
        <v>124</v>
      </c>
      <c r="D1664" s="18">
        <v>8.0000000000000002E-3</v>
      </c>
      <c r="E1664" s="18">
        <v>3.0000000000000001E-3</v>
      </c>
      <c r="F1664" s="18">
        <v>83</v>
      </c>
      <c r="G1664" s="18">
        <v>78</v>
      </c>
      <c r="H1664" s="18">
        <v>0.13300000000000001</v>
      </c>
      <c r="I1664" s="18">
        <v>0.65700000000000003</v>
      </c>
      <c r="J1664" s="18">
        <v>0.21</v>
      </c>
      <c r="K1664" s="18">
        <v>81797673</v>
      </c>
      <c r="L1664" s="18">
        <v>0.745</v>
      </c>
      <c r="M1664" s="18">
        <f t="shared" si="12"/>
        <v>1</v>
      </c>
      <c r="N1664" s="9"/>
      <c r="O1664" s="3"/>
      <c r="P1664" s="3"/>
      <c r="Q1664" s="3"/>
      <c r="R1664" s="3"/>
      <c r="S1664" s="3"/>
      <c r="T1664" s="3"/>
      <c r="U1664" s="3"/>
      <c r="V1664" s="3"/>
      <c r="W1664" s="3"/>
      <c r="X1664" s="3"/>
    </row>
    <row r="1665" spans="1:24" ht="15" x14ac:dyDescent="0.25">
      <c r="A1665" s="14" t="s">
        <v>161</v>
      </c>
      <c r="B1665" s="14" t="s">
        <v>185</v>
      </c>
      <c r="C1665" s="16" t="s">
        <v>124</v>
      </c>
      <c r="D1665" s="18">
        <v>8.9999999999999993E-3</v>
      </c>
      <c r="E1665" s="18">
        <v>8.0000000000000002E-3</v>
      </c>
      <c r="F1665" s="18">
        <v>79</v>
      </c>
      <c r="G1665" s="18">
        <v>69</v>
      </c>
      <c r="H1665" s="18">
        <v>0.14299999999999999</v>
      </c>
      <c r="I1665" s="18">
        <v>0.67200000000000004</v>
      </c>
      <c r="J1665" s="18">
        <v>0.185</v>
      </c>
      <c r="K1665" s="18">
        <v>2059709</v>
      </c>
      <c r="L1665" s="18">
        <v>0.67600000000000005</v>
      </c>
      <c r="M1665" s="18">
        <f t="shared" si="12"/>
        <v>0</v>
      </c>
      <c r="N1665" s="9"/>
      <c r="O1665" s="3"/>
      <c r="P1665" s="3"/>
      <c r="Q1665" s="3"/>
      <c r="R1665" s="3"/>
      <c r="S1665" s="3"/>
      <c r="T1665" s="3"/>
      <c r="U1665" s="3"/>
      <c r="V1665" s="3"/>
      <c r="W1665" s="3"/>
      <c r="X1665" s="3"/>
    </row>
    <row r="1666" spans="1:24" ht="15" x14ac:dyDescent="0.25">
      <c r="A1666" s="14" t="s">
        <v>161</v>
      </c>
      <c r="B1666" s="14" t="s">
        <v>179</v>
      </c>
      <c r="C1666" s="16" t="s">
        <v>124</v>
      </c>
      <c r="D1666" s="18">
        <v>8.9999999999999993E-3</v>
      </c>
      <c r="E1666" s="18">
        <v>6.0000000000000001E-3</v>
      </c>
      <c r="F1666" s="18">
        <v>79</v>
      </c>
      <c r="G1666" s="18">
        <v>71</v>
      </c>
      <c r="H1666" s="18">
        <v>0.14599999999999999</v>
      </c>
      <c r="I1666" s="18">
        <v>0.68500000000000005</v>
      </c>
      <c r="J1666" s="18">
        <v>0.16900000000000001</v>
      </c>
      <c r="K1666" s="18">
        <v>9971727</v>
      </c>
      <c r="L1666" s="18">
        <v>0.69299999999999995</v>
      </c>
      <c r="M1666" s="18">
        <f t="shared" si="12"/>
        <v>0</v>
      </c>
      <c r="N1666" s="9"/>
      <c r="O1666" s="3"/>
      <c r="P1666" s="3"/>
      <c r="Q1666" s="3"/>
      <c r="R1666" s="3"/>
      <c r="S1666" s="3"/>
      <c r="T1666" s="3"/>
      <c r="U1666" s="3"/>
      <c r="V1666" s="3"/>
      <c r="W1666" s="3"/>
      <c r="X1666" s="3"/>
    </row>
    <row r="1667" spans="1:24" ht="15" x14ac:dyDescent="0.25">
      <c r="A1667" s="14" t="s">
        <v>161</v>
      </c>
      <c r="B1667" s="14" t="s">
        <v>201</v>
      </c>
      <c r="C1667" s="16" t="s">
        <v>124</v>
      </c>
      <c r="D1667" s="18">
        <v>8.9999999999999993E-3</v>
      </c>
      <c r="E1667" s="18">
        <v>6.0000000000000001E-3</v>
      </c>
      <c r="F1667" s="18">
        <v>77</v>
      </c>
      <c r="G1667" s="18">
        <v>72</v>
      </c>
      <c r="H1667" s="18">
        <v>0.16700000000000001</v>
      </c>
      <c r="I1667" s="18">
        <v>0.69499999999999995</v>
      </c>
      <c r="J1667" s="18">
        <v>0.13800000000000001</v>
      </c>
      <c r="K1667" s="18">
        <v>7234099</v>
      </c>
      <c r="L1667" s="18">
        <v>0.55300000000000005</v>
      </c>
      <c r="M1667" s="18">
        <f t="shared" si="12"/>
        <v>0</v>
      </c>
      <c r="N1667" s="9"/>
      <c r="O1667" s="3"/>
      <c r="P1667" s="3"/>
      <c r="Q1667" s="3"/>
      <c r="R1667" s="3"/>
      <c r="S1667" s="3"/>
      <c r="T1667" s="3"/>
      <c r="U1667" s="3"/>
      <c r="V1667" s="3"/>
      <c r="W1667" s="3"/>
      <c r="X1667" s="3"/>
    </row>
    <row r="1668" spans="1:24" ht="15" x14ac:dyDescent="0.25">
      <c r="A1668" s="14" t="s">
        <v>161</v>
      </c>
      <c r="B1668" s="14" t="s">
        <v>167</v>
      </c>
      <c r="C1668" s="16" t="s">
        <v>124</v>
      </c>
      <c r="D1668" s="18">
        <v>8.9999999999999993E-3</v>
      </c>
      <c r="E1668" s="18">
        <v>6.0000000000000001E-3</v>
      </c>
      <c r="F1668" s="18">
        <v>79</v>
      </c>
      <c r="G1668" s="18">
        <v>73</v>
      </c>
      <c r="H1668" s="18">
        <v>0.16900000000000001</v>
      </c>
      <c r="I1668" s="18">
        <v>0.67800000000000005</v>
      </c>
      <c r="J1668" s="18">
        <v>0.153</v>
      </c>
      <c r="K1668" s="18">
        <v>3839322</v>
      </c>
      <c r="L1668" s="18">
        <v>0.39300000000000002</v>
      </c>
      <c r="M1668" s="18">
        <f t="shared" si="12"/>
        <v>0</v>
      </c>
      <c r="N1668" s="9"/>
      <c r="O1668" s="3"/>
      <c r="P1668" s="3"/>
      <c r="Q1668" s="3"/>
      <c r="R1668" s="3"/>
      <c r="S1668" s="3"/>
      <c r="T1668" s="3"/>
      <c r="U1668" s="3"/>
      <c r="V1668" s="3"/>
      <c r="W1668" s="3"/>
      <c r="X1668" s="3"/>
    </row>
    <row r="1669" spans="1:24" ht="15" x14ac:dyDescent="0.25">
      <c r="A1669" s="14" t="s">
        <v>161</v>
      </c>
      <c r="B1669" s="14" t="s">
        <v>197</v>
      </c>
      <c r="C1669" s="16" t="s">
        <v>124</v>
      </c>
      <c r="D1669" s="18">
        <v>8.9999999999999993E-3</v>
      </c>
      <c r="E1669" s="18">
        <v>3.0000000000000001E-3</v>
      </c>
      <c r="F1669" s="18">
        <v>84</v>
      </c>
      <c r="G1669" s="18">
        <v>77</v>
      </c>
      <c r="H1669" s="18">
        <v>0.15</v>
      </c>
      <c r="I1669" s="18">
        <v>0.66700000000000004</v>
      </c>
      <c r="J1669" s="18">
        <v>0.182</v>
      </c>
      <c r="K1669" s="18">
        <v>10557560</v>
      </c>
      <c r="L1669" s="18">
        <v>0.61199999999999999</v>
      </c>
      <c r="M1669" s="18">
        <f t="shared" si="12"/>
        <v>0</v>
      </c>
      <c r="N1669" s="9"/>
      <c r="O1669" s="3"/>
      <c r="P1669" s="3"/>
      <c r="Q1669" s="3"/>
      <c r="R1669" s="3"/>
      <c r="S1669" s="3"/>
      <c r="T1669" s="3"/>
      <c r="U1669" s="3"/>
      <c r="V1669" s="3"/>
      <c r="W1669" s="3"/>
      <c r="X1669" s="3"/>
    </row>
    <row r="1670" spans="1:24" ht="15" x14ac:dyDescent="0.25">
      <c r="A1670" s="14" t="s">
        <v>161</v>
      </c>
      <c r="B1670" s="14" t="s">
        <v>164</v>
      </c>
      <c r="C1670" s="16" t="s">
        <v>124</v>
      </c>
      <c r="D1670" s="18">
        <v>8.9999999999999993E-3</v>
      </c>
      <c r="E1670" s="18">
        <v>3.0000000000000001E-3</v>
      </c>
      <c r="F1670" s="18">
        <v>84</v>
      </c>
      <c r="G1670" s="18">
        <v>78</v>
      </c>
      <c r="H1670" s="18">
        <v>0.14599999999999999</v>
      </c>
      <c r="I1670" s="18">
        <v>0.67300000000000004</v>
      </c>
      <c r="J1670" s="18">
        <v>0.18099999999999999</v>
      </c>
      <c r="K1670" s="18">
        <v>8406187</v>
      </c>
      <c r="L1670" s="18">
        <v>0.65900000000000003</v>
      </c>
      <c r="M1670" s="18">
        <f t="shared" si="12"/>
        <v>0</v>
      </c>
      <c r="N1670" s="9"/>
      <c r="O1670" s="3"/>
      <c r="P1670" s="3"/>
      <c r="Q1670" s="3"/>
      <c r="R1670" s="3"/>
      <c r="S1670" s="3"/>
      <c r="T1670" s="3"/>
      <c r="U1670" s="3"/>
      <c r="V1670" s="3"/>
      <c r="W1670" s="3"/>
      <c r="X1670" s="3"/>
    </row>
    <row r="1671" spans="1:24" ht="15" x14ac:dyDescent="0.25">
      <c r="A1671" s="14" t="s">
        <v>161</v>
      </c>
      <c r="B1671" s="14" t="s">
        <v>183</v>
      </c>
      <c r="C1671" s="16" t="s">
        <v>124</v>
      </c>
      <c r="D1671" s="18">
        <v>8.9999999999999993E-3</v>
      </c>
      <c r="E1671" s="18">
        <v>3.0000000000000001E-3</v>
      </c>
      <c r="F1671" s="18">
        <v>85</v>
      </c>
      <c r="G1671" s="18">
        <v>80</v>
      </c>
      <c r="H1671" s="18">
        <v>0.14000000000000001</v>
      </c>
      <c r="I1671" s="18">
        <v>0.65400000000000003</v>
      </c>
      <c r="J1671" s="18">
        <v>0.20499999999999999</v>
      </c>
      <c r="K1671" s="18">
        <v>59379449</v>
      </c>
      <c r="L1671" s="18">
        <v>0.68400000000000005</v>
      </c>
      <c r="M1671" s="18">
        <f t="shared" si="12"/>
        <v>1</v>
      </c>
      <c r="N1671" s="9"/>
      <c r="O1671" s="3"/>
      <c r="P1671" s="3"/>
      <c r="Q1671" s="3"/>
      <c r="R1671" s="3"/>
      <c r="S1671" s="3"/>
      <c r="T1671" s="3"/>
      <c r="U1671" s="3"/>
      <c r="V1671" s="3"/>
      <c r="W1671" s="3"/>
      <c r="X1671" s="3"/>
    </row>
    <row r="1672" spans="1:24" ht="15" x14ac:dyDescent="0.25">
      <c r="A1672" s="14" t="s">
        <v>161</v>
      </c>
      <c r="B1672" s="14" t="s">
        <v>198</v>
      </c>
      <c r="C1672" s="16" t="s">
        <v>124</v>
      </c>
      <c r="D1672" s="18">
        <v>0.01</v>
      </c>
      <c r="E1672" s="18">
        <v>1.2E-2</v>
      </c>
      <c r="F1672" s="18">
        <v>78</v>
      </c>
      <c r="G1672" s="18">
        <v>71</v>
      </c>
      <c r="H1672" s="18">
        <v>0.15</v>
      </c>
      <c r="I1672" s="18">
        <v>0.70099999999999996</v>
      </c>
      <c r="J1672" s="18">
        <v>0.14899999999999999</v>
      </c>
      <c r="K1672" s="18">
        <v>20147528</v>
      </c>
      <c r="L1672" s="18">
        <v>0.54</v>
      </c>
      <c r="M1672" s="18">
        <f t="shared" si="12"/>
        <v>0</v>
      </c>
      <c r="N1672" s="9"/>
      <c r="O1672" s="3"/>
      <c r="P1672" s="3"/>
      <c r="Q1672" s="3"/>
      <c r="R1672" s="3"/>
      <c r="S1672" s="3"/>
      <c r="T1672" s="3"/>
      <c r="U1672" s="3"/>
      <c r="V1672" s="3"/>
      <c r="W1672" s="3"/>
      <c r="X1672" s="3"/>
    </row>
    <row r="1673" spans="1:24" ht="15" x14ac:dyDescent="0.25">
      <c r="A1673" s="14" t="s">
        <v>161</v>
      </c>
      <c r="B1673" s="14" t="s">
        <v>168</v>
      </c>
      <c r="C1673" s="16" t="s">
        <v>124</v>
      </c>
      <c r="D1673" s="18">
        <v>0.01</v>
      </c>
      <c r="E1673" s="18">
        <v>1.0999999999999999E-2</v>
      </c>
      <c r="F1673" s="18">
        <v>78</v>
      </c>
      <c r="G1673" s="18">
        <v>71</v>
      </c>
      <c r="H1673" s="18">
        <v>0.13400000000000001</v>
      </c>
      <c r="I1673" s="18">
        <v>0.68</v>
      </c>
      <c r="J1673" s="18">
        <v>0.186</v>
      </c>
      <c r="K1673" s="18">
        <v>7348328</v>
      </c>
      <c r="L1673" s="18">
        <v>0.72599999999999998</v>
      </c>
      <c r="M1673" s="18">
        <f t="shared" si="12"/>
        <v>0</v>
      </c>
      <c r="N1673" s="9"/>
      <c r="O1673" s="3"/>
      <c r="P1673" s="3"/>
      <c r="Q1673" s="3"/>
      <c r="R1673" s="3"/>
      <c r="S1673" s="3"/>
      <c r="T1673" s="3"/>
      <c r="U1673" s="3"/>
      <c r="V1673" s="3"/>
      <c r="W1673" s="3"/>
      <c r="X1673" s="3"/>
    </row>
    <row r="1674" spans="1:24" ht="15" x14ac:dyDescent="0.25">
      <c r="A1674" s="14" t="s">
        <v>161</v>
      </c>
      <c r="B1674" s="14" t="s">
        <v>196</v>
      </c>
      <c r="C1674" s="16" t="s">
        <v>124</v>
      </c>
      <c r="D1674" s="18">
        <v>0.01</v>
      </c>
      <c r="E1674" s="18">
        <v>5.0000000000000001E-3</v>
      </c>
      <c r="F1674" s="18">
        <v>81</v>
      </c>
      <c r="G1674" s="18">
        <v>73</v>
      </c>
      <c r="H1674" s="18">
        <v>0.14899999999999999</v>
      </c>
      <c r="I1674" s="18">
        <v>0.71299999999999997</v>
      </c>
      <c r="J1674" s="18">
        <v>0.13700000000000001</v>
      </c>
      <c r="K1674" s="18">
        <v>38534157</v>
      </c>
      <c r="L1674" s="18">
        <v>0.60799999999999998</v>
      </c>
      <c r="M1674" s="18">
        <f t="shared" si="12"/>
        <v>0</v>
      </c>
      <c r="N1674" s="9"/>
      <c r="O1674" s="3"/>
      <c r="P1674" s="3"/>
      <c r="Q1674" s="3"/>
      <c r="R1674" s="3"/>
      <c r="S1674" s="3"/>
      <c r="T1674" s="3"/>
      <c r="U1674" s="3"/>
      <c r="V1674" s="3"/>
      <c r="W1674" s="3"/>
      <c r="X1674" s="3"/>
    </row>
    <row r="1675" spans="1:24" ht="15" x14ac:dyDescent="0.25">
      <c r="A1675" s="14" t="s">
        <v>161</v>
      </c>
      <c r="B1675" s="14" t="s">
        <v>169</v>
      </c>
      <c r="C1675" s="16" t="s">
        <v>124</v>
      </c>
      <c r="D1675" s="18">
        <v>0.01</v>
      </c>
      <c r="E1675" s="18">
        <v>4.0000000000000001E-3</v>
      </c>
      <c r="F1675" s="18">
        <v>80</v>
      </c>
      <c r="G1675" s="18">
        <v>74</v>
      </c>
      <c r="H1675" s="18">
        <v>0.151</v>
      </c>
      <c r="I1675" s="18">
        <v>0.67100000000000004</v>
      </c>
      <c r="J1675" s="18">
        <v>0.17699999999999999</v>
      </c>
      <c r="K1675" s="18">
        <v>4280622</v>
      </c>
      <c r="L1675" s="18">
        <v>0.57799999999999996</v>
      </c>
      <c r="M1675" s="18">
        <f t="shared" si="12"/>
        <v>0</v>
      </c>
      <c r="N1675" s="9"/>
      <c r="O1675" s="3"/>
      <c r="P1675" s="3"/>
      <c r="Q1675" s="3"/>
      <c r="R1675" s="3"/>
      <c r="S1675" s="3"/>
      <c r="T1675" s="3"/>
      <c r="U1675" s="3"/>
      <c r="V1675" s="3"/>
      <c r="W1675" s="3"/>
      <c r="X1675" s="3"/>
    </row>
    <row r="1676" spans="1:24" ht="15" x14ac:dyDescent="0.25">
      <c r="A1676" s="14" t="s">
        <v>161</v>
      </c>
      <c r="B1676" s="14" t="s">
        <v>171</v>
      </c>
      <c r="C1676" s="16" t="s">
        <v>124</v>
      </c>
      <c r="D1676" s="18">
        <v>0.01</v>
      </c>
      <c r="E1676" s="18">
        <v>3.0000000000000001E-3</v>
      </c>
      <c r="F1676" s="18">
        <v>81</v>
      </c>
      <c r="G1676" s="18">
        <v>75</v>
      </c>
      <c r="H1676" s="18">
        <v>0.14299999999999999</v>
      </c>
      <c r="I1676" s="18">
        <v>0.69899999999999995</v>
      </c>
      <c r="J1676" s="18">
        <v>0.158</v>
      </c>
      <c r="K1676" s="18">
        <v>10496088</v>
      </c>
      <c r="L1676" s="18">
        <v>0.73199999999999998</v>
      </c>
      <c r="M1676" s="18">
        <f t="shared" si="12"/>
        <v>0</v>
      </c>
      <c r="N1676" s="9"/>
      <c r="O1676" s="3"/>
      <c r="P1676" s="3"/>
      <c r="Q1676" s="3"/>
      <c r="R1676" s="3"/>
      <c r="S1676" s="3"/>
      <c r="T1676" s="3"/>
      <c r="U1676" s="3"/>
      <c r="V1676" s="3"/>
      <c r="W1676" s="3"/>
      <c r="X1676" s="3"/>
    </row>
    <row r="1677" spans="1:24" ht="15" x14ac:dyDescent="0.25">
      <c r="A1677" s="14" t="s">
        <v>161</v>
      </c>
      <c r="B1677" s="14" t="s">
        <v>178</v>
      </c>
      <c r="C1677" s="16" t="s">
        <v>124</v>
      </c>
      <c r="D1677" s="18">
        <v>0.01</v>
      </c>
      <c r="E1677" s="18">
        <v>4.0000000000000001E-3</v>
      </c>
      <c r="F1677" s="18">
        <v>84</v>
      </c>
      <c r="G1677" s="18">
        <v>78</v>
      </c>
      <c r="H1677" s="18">
        <v>0.14599999999999999</v>
      </c>
      <c r="I1677" s="18">
        <v>0.66300000000000003</v>
      </c>
      <c r="J1677" s="18">
        <v>0.192</v>
      </c>
      <c r="K1677" s="18">
        <v>11123213</v>
      </c>
      <c r="L1677" s="18">
        <v>0.76600000000000001</v>
      </c>
      <c r="M1677" s="18">
        <f t="shared" si="12"/>
        <v>0</v>
      </c>
      <c r="N1677" s="9"/>
      <c r="O1677" s="3"/>
      <c r="P1677" s="3"/>
      <c r="Q1677" s="3"/>
      <c r="R1677" s="3"/>
      <c r="S1677" s="3"/>
      <c r="T1677" s="3"/>
      <c r="U1677" s="3"/>
      <c r="V1677" s="3"/>
      <c r="W1677" s="3"/>
      <c r="X1677" s="3"/>
    </row>
    <row r="1678" spans="1:24" ht="15" x14ac:dyDescent="0.25">
      <c r="A1678" s="14" t="s">
        <v>161</v>
      </c>
      <c r="B1678" s="14" t="s">
        <v>189</v>
      </c>
      <c r="C1678" s="16" t="s">
        <v>124</v>
      </c>
      <c r="D1678" s="18">
        <v>0.01</v>
      </c>
      <c r="E1678" s="18">
        <v>5.0000000000000001E-3</v>
      </c>
      <c r="F1678" s="18">
        <v>83</v>
      </c>
      <c r="G1678" s="18">
        <v>79</v>
      </c>
      <c r="H1678" s="18">
        <v>0.153</v>
      </c>
      <c r="I1678" s="18">
        <v>0.69699999999999995</v>
      </c>
      <c r="J1678" s="18">
        <v>0.15</v>
      </c>
      <c r="K1678" s="18">
        <v>416268</v>
      </c>
      <c r="L1678" s="18">
        <v>0.94799999999999995</v>
      </c>
      <c r="M1678" s="18">
        <f t="shared" si="12"/>
        <v>0</v>
      </c>
      <c r="N1678" s="9"/>
      <c r="O1678" s="3"/>
      <c r="P1678" s="3"/>
      <c r="Q1678" s="3"/>
      <c r="R1678" s="3"/>
      <c r="S1678" s="3"/>
      <c r="T1678" s="3"/>
      <c r="U1678" s="3"/>
      <c r="V1678" s="3"/>
      <c r="W1678" s="3"/>
      <c r="X1678" s="3"/>
    </row>
    <row r="1679" spans="1:24" ht="15" x14ac:dyDescent="0.25">
      <c r="A1679" s="14" t="s">
        <v>161</v>
      </c>
      <c r="B1679" s="14" t="s">
        <v>200</v>
      </c>
      <c r="C1679" s="16" t="s">
        <v>124</v>
      </c>
      <c r="D1679" s="18">
        <v>0.01</v>
      </c>
      <c r="E1679" s="18">
        <v>3.0000000000000001E-3</v>
      </c>
      <c r="F1679" s="18">
        <v>86</v>
      </c>
      <c r="G1679" s="18">
        <v>80</v>
      </c>
      <c r="H1679" s="19">
        <v>0.30299999999999999</v>
      </c>
      <c r="I1679" s="19">
        <v>0.623</v>
      </c>
      <c r="J1679" s="19">
        <v>7.2999999999999995E-2</v>
      </c>
      <c r="K1679" s="18">
        <v>31048</v>
      </c>
      <c r="L1679" s="18">
        <v>0.94099999999999995</v>
      </c>
      <c r="M1679" s="18">
        <f t="shared" si="12"/>
        <v>0</v>
      </c>
      <c r="N1679" s="9"/>
      <c r="O1679" s="3"/>
      <c r="P1679" s="3"/>
      <c r="Q1679" s="3"/>
      <c r="R1679" s="3"/>
      <c r="S1679" s="3"/>
      <c r="T1679" s="3"/>
      <c r="U1679" s="3"/>
      <c r="V1679" s="3"/>
      <c r="W1679" s="3"/>
      <c r="X1679" s="3"/>
    </row>
    <row r="1680" spans="1:24" ht="15" x14ac:dyDescent="0.25">
      <c r="A1680" s="14" t="s">
        <v>161</v>
      </c>
      <c r="B1680" s="14" t="s">
        <v>204</v>
      </c>
      <c r="C1680" s="16" t="s">
        <v>124</v>
      </c>
      <c r="D1680" s="18">
        <v>0.01</v>
      </c>
      <c r="E1680" s="18">
        <v>4.0000000000000001E-3</v>
      </c>
      <c r="F1680" s="18">
        <v>86</v>
      </c>
      <c r="G1680" s="18">
        <v>80</v>
      </c>
      <c r="H1680" s="18">
        <v>0.151</v>
      </c>
      <c r="I1680" s="18">
        <v>0.67700000000000005</v>
      </c>
      <c r="J1680" s="18">
        <v>0.17299999999999999</v>
      </c>
      <c r="K1680" s="18">
        <v>46742697</v>
      </c>
      <c r="L1680" s="18">
        <v>0.78700000000000003</v>
      </c>
      <c r="M1680" s="18">
        <f t="shared" si="12"/>
        <v>0</v>
      </c>
      <c r="N1680" s="9"/>
      <c r="O1680" s="3"/>
      <c r="P1680" s="3"/>
      <c r="Q1680" s="3"/>
      <c r="R1680" s="3"/>
      <c r="S1680" s="3"/>
      <c r="T1680" s="3"/>
      <c r="U1680" s="3"/>
      <c r="V1680" s="3"/>
      <c r="W1680" s="3"/>
      <c r="X1680" s="3"/>
    </row>
    <row r="1681" spans="1:24" ht="15" x14ac:dyDescent="0.25">
      <c r="A1681" s="14" t="s">
        <v>161</v>
      </c>
      <c r="B1681" s="14" t="s">
        <v>206</v>
      </c>
      <c r="C1681" s="16" t="s">
        <v>124</v>
      </c>
      <c r="D1681" s="18">
        <v>0.01</v>
      </c>
      <c r="E1681" s="18">
        <v>4.0000000000000001E-3</v>
      </c>
      <c r="F1681" s="18">
        <v>85</v>
      </c>
      <c r="G1681" s="18">
        <v>81</v>
      </c>
      <c r="H1681" s="18">
        <v>0.14899999999999999</v>
      </c>
      <c r="I1681" s="18">
        <v>0.67900000000000005</v>
      </c>
      <c r="J1681" s="18">
        <v>0.17199999999999999</v>
      </c>
      <c r="K1681" s="18">
        <v>7912398</v>
      </c>
      <c r="L1681" s="18">
        <v>0.73699999999999999</v>
      </c>
      <c r="M1681" s="18">
        <f t="shared" si="12"/>
        <v>0</v>
      </c>
      <c r="N1681" s="9"/>
      <c r="O1681" s="3"/>
      <c r="P1681" s="3"/>
      <c r="Q1681" s="3"/>
      <c r="R1681" s="3"/>
      <c r="S1681" s="3"/>
      <c r="T1681" s="3"/>
      <c r="U1681" s="3"/>
      <c r="V1681" s="3"/>
      <c r="W1681" s="3"/>
      <c r="X1681" s="3"/>
    </row>
    <row r="1682" spans="1:24" ht="15" x14ac:dyDescent="0.25">
      <c r="A1682" s="14" t="s">
        <v>161</v>
      </c>
      <c r="B1682" s="14" t="s">
        <v>208</v>
      </c>
      <c r="C1682" s="16" t="s">
        <v>124</v>
      </c>
      <c r="D1682" s="18">
        <v>1.0999999999999999E-2</v>
      </c>
      <c r="E1682" s="18">
        <v>0.01</v>
      </c>
      <c r="F1682" s="18">
        <v>76</v>
      </c>
      <c r="G1682" s="18">
        <v>66</v>
      </c>
      <c r="H1682" s="18">
        <v>0.14000000000000001</v>
      </c>
      <c r="I1682" s="18">
        <v>0.70399999999999996</v>
      </c>
      <c r="J1682" s="18">
        <v>0.156</v>
      </c>
      <c r="K1682" s="18">
        <v>45706100</v>
      </c>
      <c r="L1682" s="18">
        <v>0.68899999999999995</v>
      </c>
      <c r="M1682" s="18">
        <f t="shared" si="12"/>
        <v>0</v>
      </c>
      <c r="N1682" s="9"/>
      <c r="O1682" s="3"/>
      <c r="P1682" s="3"/>
      <c r="Q1682" s="3"/>
      <c r="R1682" s="3"/>
      <c r="S1682" s="3"/>
      <c r="T1682" s="3"/>
      <c r="U1682" s="3"/>
      <c r="V1682" s="3"/>
      <c r="W1682" s="3"/>
      <c r="X1682" s="3"/>
    </row>
    <row r="1683" spans="1:24" ht="15" x14ac:dyDescent="0.25">
      <c r="A1683" s="14" t="s">
        <v>161</v>
      </c>
      <c r="B1683" s="14" t="s">
        <v>187</v>
      </c>
      <c r="C1683" s="16" t="s">
        <v>124</v>
      </c>
      <c r="D1683" s="18">
        <v>1.0999999999999999E-2</v>
      </c>
      <c r="E1683" s="18">
        <v>5.0000000000000001E-3</v>
      </c>
      <c r="F1683" s="18">
        <v>79</v>
      </c>
      <c r="G1683" s="18">
        <v>68</v>
      </c>
      <c r="H1683" s="18">
        <v>0.151</v>
      </c>
      <c r="I1683" s="18">
        <v>0.69299999999999995</v>
      </c>
      <c r="J1683" s="18">
        <v>0.155</v>
      </c>
      <c r="K1683" s="18">
        <v>3028115</v>
      </c>
      <c r="L1683" s="18">
        <v>0.66700000000000004</v>
      </c>
      <c r="M1683" s="18">
        <f t="shared" si="12"/>
        <v>0</v>
      </c>
      <c r="N1683" s="9"/>
      <c r="O1683" s="3"/>
      <c r="P1683" s="3"/>
      <c r="Q1683" s="3"/>
      <c r="R1683" s="3"/>
      <c r="S1683" s="3"/>
      <c r="T1683" s="3"/>
      <c r="U1683" s="3"/>
      <c r="V1683" s="3"/>
      <c r="W1683" s="3"/>
      <c r="X1683" s="3"/>
    </row>
    <row r="1684" spans="1:24" ht="15" x14ac:dyDescent="0.25">
      <c r="A1684" s="14" t="s">
        <v>161</v>
      </c>
      <c r="B1684" s="14" t="s">
        <v>173</v>
      </c>
      <c r="C1684" s="16" t="s">
        <v>124</v>
      </c>
      <c r="D1684" s="18">
        <v>1.0999999999999999E-2</v>
      </c>
      <c r="E1684" s="18">
        <v>3.0000000000000001E-3</v>
      </c>
      <c r="F1684" s="18">
        <v>81</v>
      </c>
      <c r="G1684" s="18">
        <v>71</v>
      </c>
      <c r="H1684" s="18">
        <v>0.155</v>
      </c>
      <c r="I1684" s="18">
        <v>0.66800000000000004</v>
      </c>
      <c r="J1684" s="18">
        <v>0.17599999999999999</v>
      </c>
      <c r="K1684" s="18">
        <v>1327439</v>
      </c>
      <c r="L1684" s="18">
        <v>0.68</v>
      </c>
      <c r="M1684" s="18">
        <f t="shared" si="12"/>
        <v>0</v>
      </c>
      <c r="N1684" s="9"/>
      <c r="O1684" s="3"/>
      <c r="P1684" s="3"/>
      <c r="Q1684" s="3"/>
      <c r="R1684" s="3"/>
      <c r="S1684" s="3"/>
      <c r="T1684" s="3"/>
      <c r="U1684" s="3"/>
      <c r="V1684" s="3"/>
      <c r="W1684" s="3"/>
      <c r="X1684" s="3"/>
    </row>
    <row r="1685" spans="1:24" ht="15" x14ac:dyDescent="0.25">
      <c r="A1685" s="14" t="s">
        <v>161</v>
      </c>
      <c r="B1685" s="14" t="s">
        <v>202</v>
      </c>
      <c r="C1685" s="16" t="s">
        <v>124</v>
      </c>
      <c r="D1685" s="18">
        <v>1.0999999999999999E-2</v>
      </c>
      <c r="E1685" s="18">
        <v>7.0000000000000001E-3</v>
      </c>
      <c r="F1685" s="18">
        <v>80</v>
      </c>
      <c r="G1685" s="18">
        <v>72</v>
      </c>
      <c r="H1685" s="18">
        <v>0.15</v>
      </c>
      <c r="I1685" s="18">
        <v>0.72499999999999998</v>
      </c>
      <c r="J1685" s="18">
        <v>0.125</v>
      </c>
      <c r="K1685" s="18">
        <v>5398384</v>
      </c>
      <c r="L1685" s="18">
        <v>0.54400000000000004</v>
      </c>
      <c r="M1685" s="18">
        <f t="shared" si="12"/>
        <v>0</v>
      </c>
      <c r="N1685" s="9"/>
      <c r="O1685" s="3"/>
      <c r="P1685" s="3"/>
      <c r="Q1685" s="3"/>
      <c r="R1685" s="3"/>
      <c r="S1685" s="3"/>
      <c r="T1685" s="3"/>
      <c r="U1685" s="3"/>
      <c r="V1685" s="3"/>
      <c r="W1685" s="3"/>
      <c r="X1685" s="3"/>
    </row>
    <row r="1686" spans="1:24" ht="15" x14ac:dyDescent="0.25">
      <c r="A1686" s="14" t="s">
        <v>161</v>
      </c>
      <c r="B1686" s="14" t="s">
        <v>194</v>
      </c>
      <c r="C1686" s="16" t="s">
        <v>124</v>
      </c>
      <c r="D1686" s="18">
        <v>1.0999999999999999E-2</v>
      </c>
      <c r="E1686" s="18">
        <v>8.0000000000000002E-3</v>
      </c>
      <c r="F1686" s="18">
        <v>77</v>
      </c>
      <c r="G1686" s="18">
        <v>73</v>
      </c>
      <c r="H1686" s="18">
        <v>0.17100000000000001</v>
      </c>
      <c r="I1686" s="18">
        <v>0.71</v>
      </c>
      <c r="J1686" s="18">
        <v>0.11799999999999999</v>
      </c>
      <c r="K1686" s="18">
        <v>2103890</v>
      </c>
      <c r="L1686" s="18">
        <v>0.56999999999999995</v>
      </c>
      <c r="M1686" s="18">
        <f t="shared" si="12"/>
        <v>0</v>
      </c>
      <c r="N1686" s="9"/>
      <c r="O1686" s="3"/>
      <c r="P1686" s="3"/>
      <c r="Q1686" s="3"/>
      <c r="R1686" s="3"/>
      <c r="S1686" s="3"/>
      <c r="T1686" s="3"/>
      <c r="U1686" s="3"/>
      <c r="V1686" s="3"/>
      <c r="W1686" s="3"/>
      <c r="X1686" s="3"/>
    </row>
    <row r="1687" spans="1:24" ht="15" x14ac:dyDescent="0.25">
      <c r="A1687" s="14" t="s">
        <v>161</v>
      </c>
      <c r="B1687" s="14" t="s">
        <v>203</v>
      </c>
      <c r="C1687" s="16" t="s">
        <v>124</v>
      </c>
      <c r="D1687" s="18">
        <v>1.0999999999999999E-2</v>
      </c>
      <c r="E1687" s="18">
        <v>3.0000000000000001E-3</v>
      </c>
      <c r="F1687" s="18">
        <v>83</v>
      </c>
      <c r="G1687" s="18">
        <v>77</v>
      </c>
      <c r="H1687" s="18">
        <v>0.14099999999999999</v>
      </c>
      <c r="I1687" s="18">
        <v>0.69099999999999995</v>
      </c>
      <c r="J1687" s="18">
        <v>0.16900000000000001</v>
      </c>
      <c r="K1687" s="18">
        <v>2052843</v>
      </c>
      <c r="L1687" s="18">
        <v>0.499</v>
      </c>
      <c r="M1687" s="18">
        <f t="shared" si="12"/>
        <v>0</v>
      </c>
      <c r="N1687" s="9"/>
      <c r="O1687" s="3"/>
      <c r="P1687" s="3"/>
      <c r="Q1687" s="3"/>
      <c r="R1687" s="3"/>
      <c r="S1687" s="3"/>
      <c r="T1687" s="3"/>
      <c r="U1687" s="3"/>
      <c r="V1687" s="3"/>
      <c r="W1687" s="3"/>
      <c r="X1687" s="3"/>
    </row>
    <row r="1688" spans="1:24" ht="15" x14ac:dyDescent="0.25">
      <c r="A1688" s="14" t="s">
        <v>161</v>
      </c>
      <c r="B1688" s="14" t="s">
        <v>175</v>
      </c>
      <c r="C1688" s="16" t="s">
        <v>124</v>
      </c>
      <c r="D1688" s="18">
        <v>1.0999999999999999E-2</v>
      </c>
      <c r="E1688" s="18">
        <v>2E-3</v>
      </c>
      <c r="F1688" s="18">
        <v>84</v>
      </c>
      <c r="G1688" s="18">
        <v>77</v>
      </c>
      <c r="H1688" s="18">
        <v>0.16400000000000001</v>
      </c>
      <c r="I1688" s="18">
        <v>0.65900000000000003</v>
      </c>
      <c r="J1688" s="18">
        <v>0.17699999999999999</v>
      </c>
      <c r="K1688" s="18">
        <v>5388272</v>
      </c>
      <c r="L1688" s="18">
        <v>0.83699999999999997</v>
      </c>
      <c r="M1688" s="18">
        <f t="shared" si="12"/>
        <v>0</v>
      </c>
      <c r="N1688" s="9"/>
      <c r="O1688" s="3"/>
      <c r="P1688" s="3"/>
      <c r="Q1688" s="3"/>
      <c r="R1688" s="3"/>
      <c r="S1688" s="3"/>
      <c r="T1688" s="3"/>
      <c r="U1688" s="3"/>
      <c r="V1688" s="3"/>
      <c r="W1688" s="3"/>
      <c r="X1688" s="3"/>
    </row>
    <row r="1689" spans="1:24" ht="15" x14ac:dyDescent="0.25">
      <c r="A1689" s="14" t="s">
        <v>161</v>
      </c>
      <c r="B1689" s="14" t="s">
        <v>172</v>
      </c>
      <c r="C1689" s="16" t="s">
        <v>124</v>
      </c>
      <c r="D1689" s="18">
        <v>1.0999999999999999E-2</v>
      </c>
      <c r="E1689" s="18">
        <v>3.0000000000000001E-3</v>
      </c>
      <c r="F1689" s="18">
        <v>82</v>
      </c>
      <c r="G1689" s="18">
        <v>78</v>
      </c>
      <c r="H1689" s="18">
        <v>0.17799999999999999</v>
      </c>
      <c r="I1689" s="18">
        <v>0.65100000000000002</v>
      </c>
      <c r="J1689" s="18">
        <v>0.17100000000000001</v>
      </c>
      <c r="K1689" s="18">
        <v>5570572</v>
      </c>
      <c r="L1689" s="18">
        <v>0.87</v>
      </c>
      <c r="M1689" s="18">
        <f t="shared" si="12"/>
        <v>0</v>
      </c>
      <c r="N1689" s="9"/>
      <c r="O1689" s="3"/>
      <c r="P1689" s="3"/>
      <c r="Q1689" s="3"/>
      <c r="R1689" s="3"/>
      <c r="S1689" s="3"/>
      <c r="T1689" s="3"/>
      <c r="U1689" s="3"/>
      <c r="V1689" s="3"/>
      <c r="W1689" s="3"/>
      <c r="X1689" s="3"/>
    </row>
    <row r="1690" spans="1:24" ht="15" x14ac:dyDescent="0.25">
      <c r="A1690" s="14" t="s">
        <v>161</v>
      </c>
      <c r="B1690" s="14" t="s">
        <v>193</v>
      </c>
      <c r="C1690" s="16" t="s">
        <v>124</v>
      </c>
      <c r="D1690" s="18">
        <v>1.0999999999999999E-2</v>
      </c>
      <c r="E1690" s="18">
        <v>4.0000000000000001E-3</v>
      </c>
      <c r="F1690" s="18">
        <v>83</v>
      </c>
      <c r="G1690" s="18">
        <v>79</v>
      </c>
      <c r="H1690" s="18">
        <v>0.17299999999999999</v>
      </c>
      <c r="I1690" s="18">
        <v>0.66700000000000004</v>
      </c>
      <c r="J1690" s="18">
        <v>0.159</v>
      </c>
      <c r="K1690" s="18">
        <v>16693074</v>
      </c>
      <c r="L1690" s="18">
        <v>0.878</v>
      </c>
      <c r="M1690" s="18">
        <f t="shared" si="12"/>
        <v>0</v>
      </c>
      <c r="N1690" s="9"/>
      <c r="O1690" s="3"/>
      <c r="P1690" s="3"/>
      <c r="Q1690" s="3"/>
      <c r="R1690" s="3"/>
      <c r="S1690" s="3"/>
      <c r="T1690" s="3"/>
      <c r="U1690" s="3"/>
      <c r="V1690" s="3"/>
      <c r="W1690" s="3"/>
      <c r="X1690" s="3"/>
    </row>
    <row r="1691" spans="1:24" ht="15" x14ac:dyDescent="0.25">
      <c r="A1691" s="14" t="s">
        <v>161</v>
      </c>
      <c r="B1691" s="14" t="s">
        <v>188</v>
      </c>
      <c r="C1691" s="16" t="s">
        <v>124</v>
      </c>
      <c r="D1691" s="18">
        <v>1.0999999999999999E-2</v>
      </c>
      <c r="E1691" s="18">
        <v>2E-3</v>
      </c>
      <c r="F1691" s="18">
        <v>84</v>
      </c>
      <c r="G1691" s="18">
        <v>79</v>
      </c>
      <c r="H1691" s="18">
        <v>0.17499999999999999</v>
      </c>
      <c r="I1691" s="18">
        <v>0.68500000000000005</v>
      </c>
      <c r="J1691" s="18">
        <v>0.14000000000000001</v>
      </c>
      <c r="K1691" s="18">
        <v>518347</v>
      </c>
      <c r="L1691" s="18">
        <v>0.88900000000000001</v>
      </c>
      <c r="M1691" s="18">
        <f t="shared" si="12"/>
        <v>0</v>
      </c>
      <c r="N1691" s="9"/>
      <c r="O1691" s="3"/>
      <c r="P1691" s="3"/>
      <c r="Q1691" s="3"/>
      <c r="R1691" s="3"/>
      <c r="S1691" s="3"/>
      <c r="T1691" s="3"/>
      <c r="U1691" s="3"/>
      <c r="V1691" s="3"/>
      <c r="W1691" s="3"/>
      <c r="X1691" s="3"/>
    </row>
    <row r="1692" spans="1:24" ht="15" x14ac:dyDescent="0.25">
      <c r="A1692" s="14" t="s">
        <v>161</v>
      </c>
      <c r="B1692" s="14" t="s">
        <v>186</v>
      </c>
      <c r="C1692" s="16" t="s">
        <v>124</v>
      </c>
      <c r="D1692" s="18">
        <v>1.0999999999999999E-2</v>
      </c>
      <c r="E1692" s="19">
        <v>3.2000000000000001E-2</v>
      </c>
      <c r="F1692" s="18">
        <v>84</v>
      </c>
      <c r="G1692" s="18">
        <v>80</v>
      </c>
      <c r="H1692" s="19">
        <v>0.30299999999999999</v>
      </c>
      <c r="I1692" s="19">
        <v>0.623</v>
      </c>
      <c r="J1692" s="19">
        <v>7.2999999999999995E-2</v>
      </c>
      <c r="K1692" s="18">
        <v>36388</v>
      </c>
      <c r="L1692" s="18">
        <v>0.14399999999999999</v>
      </c>
      <c r="M1692" s="18">
        <f t="shared" si="12"/>
        <v>0</v>
      </c>
      <c r="N1692" s="9"/>
      <c r="O1692" s="3"/>
      <c r="P1692" s="3"/>
      <c r="Q1692" s="3"/>
      <c r="R1692" s="3"/>
      <c r="S1692" s="3"/>
      <c r="T1692" s="3"/>
      <c r="U1692" s="3"/>
      <c r="V1692" s="3"/>
      <c r="W1692" s="3"/>
      <c r="X1692" s="3"/>
    </row>
    <row r="1693" spans="1:24" ht="15" x14ac:dyDescent="0.25">
      <c r="A1693" s="14" t="s">
        <v>161</v>
      </c>
      <c r="B1693" s="14" t="s">
        <v>190</v>
      </c>
      <c r="C1693" s="16" t="s">
        <v>124</v>
      </c>
      <c r="D1693" s="18">
        <v>1.2E-2</v>
      </c>
      <c r="E1693" s="18">
        <v>1.4E-2</v>
      </c>
      <c r="F1693" s="18">
        <v>73</v>
      </c>
      <c r="G1693" s="18">
        <v>65</v>
      </c>
      <c r="H1693" s="18">
        <v>0.16500000000000001</v>
      </c>
      <c r="I1693" s="18">
        <v>0.72299999999999998</v>
      </c>
      <c r="J1693" s="18">
        <v>0.112</v>
      </c>
      <c r="K1693" s="18">
        <v>3559986</v>
      </c>
      <c r="L1693" s="18">
        <v>0.44900000000000001</v>
      </c>
      <c r="M1693" s="18">
        <f t="shared" si="12"/>
        <v>0</v>
      </c>
      <c r="N1693" s="9"/>
      <c r="O1693" s="3"/>
      <c r="P1693" s="3"/>
      <c r="Q1693" s="3"/>
      <c r="R1693" s="3"/>
      <c r="S1693" s="3"/>
      <c r="T1693" s="3"/>
      <c r="U1693" s="3"/>
      <c r="V1693" s="3"/>
      <c r="W1693" s="3"/>
      <c r="X1693" s="3"/>
    </row>
    <row r="1694" spans="1:24" ht="15" x14ac:dyDescent="0.25">
      <c r="A1694" s="14" t="s">
        <v>161</v>
      </c>
      <c r="B1694" s="14" t="s">
        <v>165</v>
      </c>
      <c r="C1694" s="16" t="s">
        <v>124</v>
      </c>
      <c r="D1694" s="18">
        <v>1.2E-2</v>
      </c>
      <c r="E1694" s="18">
        <v>4.0000000000000001E-3</v>
      </c>
      <c r="F1694" s="18">
        <v>77</v>
      </c>
      <c r="G1694" s="18">
        <v>65</v>
      </c>
      <c r="H1694" s="18">
        <v>0.14899999999999999</v>
      </c>
      <c r="I1694" s="18">
        <v>0.71199999999999997</v>
      </c>
      <c r="J1694" s="18">
        <v>0.13800000000000001</v>
      </c>
      <c r="K1694" s="18">
        <v>9473000</v>
      </c>
      <c r="L1694" s="18">
        <v>0.75</v>
      </c>
      <c r="M1694" s="18">
        <f t="shared" si="12"/>
        <v>0</v>
      </c>
      <c r="N1694" s="9"/>
      <c r="O1694" s="3"/>
      <c r="P1694" s="3"/>
      <c r="Q1694" s="3"/>
      <c r="R1694" s="3"/>
      <c r="S1694" s="3"/>
      <c r="T1694" s="3"/>
      <c r="U1694" s="3"/>
      <c r="V1694" s="3"/>
      <c r="W1694" s="3"/>
      <c r="X1694" s="3"/>
    </row>
    <row r="1695" spans="1:24" ht="15" x14ac:dyDescent="0.25">
      <c r="A1695" s="14" t="s">
        <v>161</v>
      </c>
      <c r="B1695" s="14" t="s">
        <v>192</v>
      </c>
      <c r="C1695" s="16" t="s">
        <v>124</v>
      </c>
      <c r="D1695" s="18">
        <v>1.2E-2</v>
      </c>
      <c r="E1695" s="18">
        <v>6.0000000000000001E-3</v>
      </c>
      <c r="F1695" s="18">
        <v>77</v>
      </c>
      <c r="G1695" s="18">
        <v>72</v>
      </c>
      <c r="H1695" s="18">
        <v>0.193</v>
      </c>
      <c r="I1695" s="18">
        <v>0.68200000000000005</v>
      </c>
      <c r="J1695" s="18">
        <v>0.126</v>
      </c>
      <c r="K1695" s="18">
        <v>620644</v>
      </c>
      <c r="L1695" s="18">
        <v>0.63300000000000001</v>
      </c>
      <c r="M1695" s="18">
        <f t="shared" si="12"/>
        <v>0</v>
      </c>
      <c r="N1695" s="9"/>
      <c r="O1695" s="3"/>
      <c r="P1695" s="3"/>
      <c r="Q1695" s="3"/>
      <c r="R1695" s="3"/>
      <c r="S1695" s="3"/>
      <c r="T1695" s="3"/>
      <c r="U1695" s="3"/>
      <c r="V1695" s="3"/>
      <c r="W1695" s="3"/>
      <c r="X1695" s="3"/>
    </row>
    <row r="1696" spans="1:24" ht="15" x14ac:dyDescent="0.25">
      <c r="A1696" s="14" t="s">
        <v>161</v>
      </c>
      <c r="B1696" s="14" t="s">
        <v>170</v>
      </c>
      <c r="C1696" s="16" t="s">
        <v>124</v>
      </c>
      <c r="D1696" s="18">
        <v>1.2E-2</v>
      </c>
      <c r="E1696" s="18">
        <v>3.0000000000000001E-3</v>
      </c>
      <c r="F1696" s="18">
        <v>82</v>
      </c>
      <c r="G1696" s="18">
        <v>77</v>
      </c>
      <c r="H1696" s="18">
        <v>0.17399999999999999</v>
      </c>
      <c r="I1696" s="18">
        <v>0.70799999999999996</v>
      </c>
      <c r="J1696" s="18">
        <v>0.11799999999999999</v>
      </c>
      <c r="K1696" s="18">
        <v>1116513</v>
      </c>
      <c r="L1696" s="18">
        <v>0.67400000000000004</v>
      </c>
      <c r="M1696" s="18">
        <f t="shared" si="12"/>
        <v>0</v>
      </c>
      <c r="N1696" s="9"/>
      <c r="O1696" s="3"/>
      <c r="P1696" s="3"/>
      <c r="Q1696" s="3"/>
      <c r="R1696" s="3"/>
      <c r="S1696" s="3"/>
      <c r="T1696" s="3"/>
      <c r="U1696" s="3"/>
      <c r="V1696" s="3"/>
      <c r="W1696" s="3"/>
      <c r="X1696" s="3"/>
    </row>
    <row r="1697" spans="1:24" ht="15" x14ac:dyDescent="0.25">
      <c r="A1697" s="14" t="s">
        <v>161</v>
      </c>
      <c r="B1697" s="14" t="s">
        <v>166</v>
      </c>
      <c r="C1697" s="16" t="s">
        <v>124</v>
      </c>
      <c r="D1697" s="18">
        <v>1.2E-2</v>
      </c>
      <c r="E1697" s="18">
        <v>4.0000000000000001E-3</v>
      </c>
      <c r="F1697" s="18">
        <v>83</v>
      </c>
      <c r="G1697" s="18">
        <v>78</v>
      </c>
      <c r="H1697" s="18">
        <v>0.16800000000000001</v>
      </c>
      <c r="I1697" s="18">
        <v>0.65800000000000003</v>
      </c>
      <c r="J1697" s="18">
        <v>0.17399999999999999</v>
      </c>
      <c r="K1697" s="18">
        <v>11047744</v>
      </c>
      <c r="L1697" s="18">
        <v>0.97699999999999998</v>
      </c>
      <c r="M1697" s="18">
        <f t="shared" si="12"/>
        <v>0</v>
      </c>
      <c r="N1697" s="9"/>
      <c r="O1697" s="3"/>
      <c r="P1697" s="3"/>
      <c r="Q1697" s="3"/>
      <c r="R1697" s="3"/>
      <c r="S1697" s="3"/>
      <c r="T1697" s="3"/>
      <c r="U1697" s="3"/>
      <c r="V1697" s="3"/>
      <c r="W1697" s="3"/>
      <c r="X1697" s="3"/>
    </row>
    <row r="1698" spans="1:24" ht="15" x14ac:dyDescent="0.25">
      <c r="A1698" s="14" t="s">
        <v>161</v>
      </c>
      <c r="B1698" s="14" t="s">
        <v>174</v>
      </c>
      <c r="C1698" s="16" t="s">
        <v>124</v>
      </c>
      <c r="D1698" s="18">
        <v>1.2E-2</v>
      </c>
      <c r="E1698" s="19">
        <v>3.2000000000000001E-2</v>
      </c>
      <c r="F1698" s="18">
        <v>84</v>
      </c>
      <c r="G1698" s="18">
        <v>79</v>
      </c>
      <c r="H1698" s="19">
        <v>0.30299999999999999</v>
      </c>
      <c r="I1698" s="19">
        <v>0.623</v>
      </c>
      <c r="J1698" s="19">
        <v>7.2999999999999995E-2</v>
      </c>
      <c r="K1698" s="18">
        <v>49551</v>
      </c>
      <c r="L1698" s="18">
        <v>0.41099999999999998</v>
      </c>
      <c r="M1698" s="18">
        <f t="shared" si="12"/>
        <v>0</v>
      </c>
      <c r="N1698" s="9"/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 spans="1:24" ht="15" x14ac:dyDescent="0.25">
      <c r="A1699" s="14" t="s">
        <v>161</v>
      </c>
      <c r="B1699" s="14" t="s">
        <v>195</v>
      </c>
      <c r="C1699" s="16" t="s">
        <v>124</v>
      </c>
      <c r="D1699" s="18">
        <v>1.2E-2</v>
      </c>
      <c r="E1699" s="18">
        <v>3.0000000000000001E-3</v>
      </c>
      <c r="F1699" s="18">
        <v>84</v>
      </c>
      <c r="G1699" s="18">
        <v>79</v>
      </c>
      <c r="H1699" s="18">
        <v>0.187</v>
      </c>
      <c r="I1699" s="18">
        <v>0.66100000000000003</v>
      </c>
      <c r="J1699" s="18">
        <v>0.152</v>
      </c>
      <c r="K1699" s="18">
        <v>4953088</v>
      </c>
      <c r="L1699" s="18">
        <v>0.79400000000000004</v>
      </c>
      <c r="M1699" s="18">
        <f t="shared" si="12"/>
        <v>0</v>
      </c>
      <c r="N1699" s="9"/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 spans="1:24" ht="15" x14ac:dyDescent="0.25">
      <c r="A1700" s="14" t="s">
        <v>161</v>
      </c>
      <c r="B1700" s="14" t="s">
        <v>205</v>
      </c>
      <c r="C1700" s="16" t="s">
        <v>124</v>
      </c>
      <c r="D1700" s="18">
        <v>1.2E-2</v>
      </c>
      <c r="E1700" s="18">
        <v>2E-3</v>
      </c>
      <c r="F1700" s="18">
        <v>84</v>
      </c>
      <c r="G1700" s="18">
        <v>80</v>
      </c>
      <c r="H1700" s="18">
        <v>0.16600000000000001</v>
      </c>
      <c r="I1700" s="18">
        <v>0.64900000000000002</v>
      </c>
      <c r="J1700" s="18">
        <v>0.185</v>
      </c>
      <c r="K1700" s="18">
        <v>9449213</v>
      </c>
      <c r="L1700" s="18">
        <v>0.85199999999999998</v>
      </c>
      <c r="M1700" s="18">
        <f t="shared" si="12"/>
        <v>0</v>
      </c>
      <c r="N1700" s="9"/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 spans="1:24" ht="15" x14ac:dyDescent="0.25">
      <c r="A1701" s="14" t="s">
        <v>161</v>
      </c>
      <c r="B1701" s="14" t="s">
        <v>199</v>
      </c>
      <c r="C1701" s="16" t="s">
        <v>124</v>
      </c>
      <c r="D1701" s="18">
        <v>1.2999999999999999E-2</v>
      </c>
      <c r="E1701" s="18">
        <v>0.01</v>
      </c>
      <c r="F1701" s="18">
        <v>76</v>
      </c>
      <c r="G1701" s="18">
        <v>64</v>
      </c>
      <c r="H1701" s="18">
        <v>0.151</v>
      </c>
      <c r="I1701" s="18">
        <v>0.71799999999999997</v>
      </c>
      <c r="J1701" s="18">
        <v>0.13</v>
      </c>
      <c r="K1701" s="18">
        <v>142956460</v>
      </c>
      <c r="L1701" s="18">
        <v>0.73699999999999999</v>
      </c>
      <c r="M1701" s="18">
        <f t="shared" si="12"/>
        <v>1</v>
      </c>
      <c r="N1701" s="9"/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 spans="1:24" ht="15" x14ac:dyDescent="0.25">
      <c r="A1702" s="14" t="s">
        <v>161</v>
      </c>
      <c r="B1702" s="14" t="s">
        <v>162</v>
      </c>
      <c r="C1702" s="16" t="s">
        <v>124</v>
      </c>
      <c r="D1702" s="18">
        <v>1.2999999999999999E-2</v>
      </c>
      <c r="E1702" s="18">
        <v>1.4E-2</v>
      </c>
      <c r="F1702" s="18">
        <v>80</v>
      </c>
      <c r="G1702" s="18">
        <v>74</v>
      </c>
      <c r="H1702" s="18">
        <v>0.221</v>
      </c>
      <c r="I1702" s="18">
        <v>0.67600000000000005</v>
      </c>
      <c r="J1702" s="18">
        <v>0.10299999999999999</v>
      </c>
      <c r="K1702" s="18">
        <v>2829337</v>
      </c>
      <c r="L1702" s="18">
        <v>0.53200000000000003</v>
      </c>
      <c r="M1702" s="18">
        <f t="shared" si="12"/>
        <v>0</v>
      </c>
      <c r="N1702" s="9"/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 spans="1:24" ht="15" x14ac:dyDescent="0.25">
      <c r="A1703" s="14" t="s">
        <v>161</v>
      </c>
      <c r="B1703" s="14" t="s">
        <v>209</v>
      </c>
      <c r="C1703" s="16" t="s">
        <v>124</v>
      </c>
      <c r="D1703" s="18">
        <v>1.2999999999999999E-2</v>
      </c>
      <c r="E1703" s="18">
        <v>4.0000000000000001E-3</v>
      </c>
      <c r="F1703" s="18">
        <v>83</v>
      </c>
      <c r="G1703" s="18">
        <v>79</v>
      </c>
      <c r="H1703" s="18">
        <v>0.17499999999999999</v>
      </c>
      <c r="I1703" s="18">
        <v>0.65600000000000003</v>
      </c>
      <c r="J1703" s="18">
        <v>0.16900000000000001</v>
      </c>
      <c r="K1703" s="18">
        <v>63258918</v>
      </c>
      <c r="L1703" s="18">
        <v>0.81599999999999995</v>
      </c>
      <c r="M1703" s="18">
        <f t="shared" si="12"/>
        <v>1</v>
      </c>
      <c r="N1703" s="9"/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 spans="1:24" ht="15" x14ac:dyDescent="0.25">
      <c r="A1704" s="14" t="s">
        <v>161</v>
      </c>
      <c r="B1704" s="14" t="s">
        <v>176</v>
      </c>
      <c r="C1704" s="16" t="s">
        <v>124</v>
      </c>
      <c r="D1704" s="18">
        <v>1.2999999999999999E-2</v>
      </c>
      <c r="E1704" s="18">
        <v>4.0000000000000001E-3</v>
      </c>
      <c r="F1704" s="18">
        <v>86</v>
      </c>
      <c r="G1704" s="18">
        <v>79</v>
      </c>
      <c r="H1704" s="18">
        <v>0.183</v>
      </c>
      <c r="I1704" s="18">
        <v>0.64600000000000002</v>
      </c>
      <c r="J1704" s="18">
        <v>0.17100000000000001</v>
      </c>
      <c r="K1704" s="18">
        <v>65343588</v>
      </c>
      <c r="L1704" s="18">
        <v>0.78600000000000003</v>
      </c>
      <c r="M1704" s="18">
        <f t="shared" si="12"/>
        <v>1</v>
      </c>
      <c r="N1704" s="9"/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 spans="1:24" ht="15" x14ac:dyDescent="0.25">
      <c r="A1705" s="14" t="s">
        <v>161</v>
      </c>
      <c r="B1705" s="14" t="s">
        <v>180</v>
      </c>
      <c r="C1705" s="16" t="s">
        <v>124</v>
      </c>
      <c r="D1705" s="18">
        <v>1.4E-2</v>
      </c>
      <c r="E1705" s="18">
        <v>2E-3</v>
      </c>
      <c r="F1705" s="18">
        <v>84</v>
      </c>
      <c r="G1705" s="18">
        <v>81</v>
      </c>
      <c r="H1705" s="18">
        <v>0.20799999999999999</v>
      </c>
      <c r="I1705" s="18">
        <v>0.66900000000000004</v>
      </c>
      <c r="J1705" s="18">
        <v>0.123</v>
      </c>
      <c r="K1705" s="18">
        <v>319014</v>
      </c>
      <c r="L1705" s="18">
        <v>0.93700000000000006</v>
      </c>
      <c r="M1705" s="18">
        <f t="shared" si="12"/>
        <v>0</v>
      </c>
      <c r="N1705" s="9"/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 spans="1:24" ht="15" x14ac:dyDescent="0.25">
      <c r="A1706" s="14" t="s">
        <v>161</v>
      </c>
      <c r="B1706" s="14" t="s">
        <v>181</v>
      </c>
      <c r="C1706" s="16" t="s">
        <v>124</v>
      </c>
      <c r="D1706" s="18">
        <v>1.6E-2</v>
      </c>
      <c r="E1706" s="18">
        <v>3.0000000000000001E-3</v>
      </c>
      <c r="F1706" s="18">
        <v>83</v>
      </c>
      <c r="G1706" s="18">
        <v>79</v>
      </c>
      <c r="H1706" s="18">
        <v>0.215</v>
      </c>
      <c r="I1706" s="18">
        <v>0.67</v>
      </c>
      <c r="J1706" s="18">
        <v>0.115</v>
      </c>
      <c r="K1706" s="18">
        <v>4576794</v>
      </c>
      <c r="L1706" s="18">
        <v>0.621</v>
      </c>
      <c r="M1706" s="18">
        <f t="shared" si="12"/>
        <v>0</v>
      </c>
      <c r="N1706" s="9"/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 spans="1:24" ht="15" x14ac:dyDescent="0.25">
      <c r="A1707" s="14" t="s">
        <v>161</v>
      </c>
      <c r="B1707" s="14" t="s">
        <v>207</v>
      </c>
      <c r="C1707" s="16" t="s">
        <v>124</v>
      </c>
      <c r="D1707" s="18">
        <v>1.7000000000000001E-2</v>
      </c>
      <c r="E1707" s="18">
        <v>1.9E-2</v>
      </c>
      <c r="F1707" s="18">
        <v>78</v>
      </c>
      <c r="G1707" s="18">
        <v>71</v>
      </c>
      <c r="H1707" s="18">
        <v>0.26400000000000001</v>
      </c>
      <c r="I1707" s="18">
        <v>0.66500000000000004</v>
      </c>
      <c r="J1707" s="18">
        <v>7.1999999999999995E-2</v>
      </c>
      <c r="K1707" s="18">
        <v>73058638</v>
      </c>
      <c r="L1707" s="18">
        <v>0.71299999999999997</v>
      </c>
      <c r="M1707" s="18">
        <f t="shared" si="12"/>
        <v>1</v>
      </c>
      <c r="N1707" s="9"/>
      <c r="O1707" s="3"/>
      <c r="P1707" s="3"/>
      <c r="Q1707" s="3"/>
      <c r="R1707" s="3"/>
      <c r="S1707" s="3"/>
      <c r="T1707" s="3"/>
      <c r="U1707" s="3"/>
      <c r="V1707" s="3"/>
      <c r="W1707" s="3"/>
      <c r="X1707" s="3"/>
    </row>
    <row r="1708" spans="1:24" ht="15" x14ac:dyDescent="0.25">
      <c r="A1708" s="14" t="s">
        <v>161</v>
      </c>
      <c r="B1708" s="14" t="s">
        <v>184</v>
      </c>
      <c r="C1708" s="16" t="s">
        <v>124</v>
      </c>
      <c r="D1708" s="18">
        <v>1.7999999999999999E-2</v>
      </c>
      <c r="E1708" s="19">
        <v>3.2000000000000001E-2</v>
      </c>
      <c r="F1708" s="18">
        <v>72</v>
      </c>
      <c r="G1708" s="18">
        <v>68</v>
      </c>
      <c r="H1708" s="19">
        <v>0.30299999999999999</v>
      </c>
      <c r="I1708" s="19">
        <v>0.623</v>
      </c>
      <c r="J1708" s="19">
        <v>7.2999999999999995E-2</v>
      </c>
      <c r="K1708" s="18">
        <v>1790957</v>
      </c>
      <c r="L1708" s="19">
        <v>0.56100000000000005</v>
      </c>
      <c r="M1708" s="18">
        <f t="shared" si="12"/>
        <v>0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 spans="1:24" ht="15" x14ac:dyDescent="0.25">
      <c r="A1709" s="14" t="s">
        <v>161</v>
      </c>
      <c r="B1709" s="14" t="s">
        <v>182</v>
      </c>
      <c r="C1709" s="16" t="s">
        <v>125</v>
      </c>
      <c r="D1709" s="19">
        <v>2.1999999999999999E-2</v>
      </c>
      <c r="E1709" s="19">
        <v>3.2000000000000001E-2</v>
      </c>
      <c r="F1709" s="19">
        <v>71.105000000000004</v>
      </c>
      <c r="G1709" s="19">
        <v>66.415000000000006</v>
      </c>
      <c r="H1709" s="19">
        <v>0.30299999999999999</v>
      </c>
      <c r="I1709" s="19">
        <v>0.623</v>
      </c>
      <c r="J1709" s="19">
        <v>7.2999999999999995E-2</v>
      </c>
      <c r="K1709" s="18">
        <v>85284</v>
      </c>
      <c r="L1709" s="18">
        <v>0.52</v>
      </c>
      <c r="M1709" s="18">
        <f t="shared" si="12"/>
        <v>0</v>
      </c>
      <c r="N1709" s="9"/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 spans="1:24" ht="15" x14ac:dyDescent="0.25">
      <c r="A1710" s="14" t="s">
        <v>161</v>
      </c>
      <c r="B1710" s="14" t="s">
        <v>191</v>
      </c>
      <c r="C1710" s="16" t="s">
        <v>125</v>
      </c>
      <c r="D1710" s="19">
        <v>2.1999999999999999E-2</v>
      </c>
      <c r="E1710" s="18">
        <v>3.0000000000000001E-3</v>
      </c>
      <c r="F1710" s="19">
        <v>71.105000000000004</v>
      </c>
      <c r="G1710" s="19">
        <v>66.415000000000006</v>
      </c>
      <c r="H1710" s="19">
        <v>0.30299999999999999</v>
      </c>
      <c r="I1710" s="19">
        <v>0.623</v>
      </c>
      <c r="J1710" s="19">
        <v>7.2999999999999995E-2</v>
      </c>
      <c r="K1710" s="18">
        <v>37579</v>
      </c>
      <c r="L1710" s="18">
        <v>1</v>
      </c>
      <c r="M1710" s="18">
        <f t="shared" si="12"/>
        <v>0</v>
      </c>
      <c r="N1710" s="9"/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 spans="1:24" ht="15" x14ac:dyDescent="0.25">
      <c r="A1711" s="14" t="s">
        <v>161</v>
      </c>
      <c r="B1711" s="14" t="s">
        <v>177</v>
      </c>
      <c r="C1711" s="16" t="s">
        <v>125</v>
      </c>
      <c r="D1711" s="18">
        <v>8.0000000000000002E-3</v>
      </c>
      <c r="E1711" s="18">
        <v>3.0000000000000001E-3</v>
      </c>
      <c r="F1711" s="18">
        <v>83</v>
      </c>
      <c r="G1711" s="18">
        <v>79</v>
      </c>
      <c r="H1711" s="18">
        <v>0.13200000000000001</v>
      </c>
      <c r="I1711" s="18">
        <v>0.65700000000000003</v>
      </c>
      <c r="J1711" s="18">
        <v>0.21099999999999999</v>
      </c>
      <c r="K1711" s="18">
        <v>80425823</v>
      </c>
      <c r="L1711" s="18">
        <v>0.747</v>
      </c>
      <c r="M1711" s="18">
        <f t="shared" si="12"/>
        <v>1</v>
      </c>
      <c r="N1711" s="9"/>
      <c r="O1711" s="3"/>
      <c r="P1711" s="3"/>
      <c r="Q1711" s="3"/>
      <c r="R1711" s="3"/>
      <c r="S1711" s="3"/>
      <c r="T1711" s="3"/>
      <c r="U1711" s="3"/>
      <c r="V1711" s="3"/>
      <c r="W1711" s="3"/>
      <c r="X1711" s="3"/>
    </row>
    <row r="1712" spans="1:24" ht="15" x14ac:dyDescent="0.25">
      <c r="A1712" s="14" t="s">
        <v>161</v>
      </c>
      <c r="B1712" s="14" t="s">
        <v>179</v>
      </c>
      <c r="C1712" s="16" t="s">
        <v>125</v>
      </c>
      <c r="D1712" s="18">
        <v>8.9999999999999993E-3</v>
      </c>
      <c r="E1712" s="18">
        <v>5.0000000000000001E-3</v>
      </c>
      <c r="F1712" s="18">
        <v>79</v>
      </c>
      <c r="G1712" s="18">
        <v>72</v>
      </c>
      <c r="H1712" s="18">
        <v>0.14599999999999999</v>
      </c>
      <c r="I1712" s="18">
        <v>0.68300000000000005</v>
      </c>
      <c r="J1712" s="18">
        <v>0.17</v>
      </c>
      <c r="K1712" s="18">
        <v>9920362</v>
      </c>
      <c r="L1712" s="18">
        <v>0.69799999999999995</v>
      </c>
      <c r="M1712" s="18">
        <f t="shared" si="12"/>
        <v>0</v>
      </c>
      <c r="N1712" s="9"/>
      <c r="O1712" s="3"/>
      <c r="P1712" s="3"/>
      <c r="Q1712" s="3"/>
      <c r="R1712" s="3"/>
      <c r="S1712" s="3"/>
      <c r="T1712" s="3"/>
      <c r="U1712" s="3"/>
      <c r="V1712" s="3"/>
      <c r="W1712" s="3"/>
      <c r="X1712" s="3"/>
    </row>
    <row r="1713" spans="1:24" ht="15" x14ac:dyDescent="0.25">
      <c r="A1713" s="14" t="s">
        <v>161</v>
      </c>
      <c r="B1713" s="14" t="s">
        <v>201</v>
      </c>
      <c r="C1713" s="16" t="s">
        <v>125</v>
      </c>
      <c r="D1713" s="18">
        <v>8.9999999999999993E-3</v>
      </c>
      <c r="E1713" s="18">
        <v>6.0000000000000001E-3</v>
      </c>
      <c r="F1713" s="18">
        <v>78</v>
      </c>
      <c r="G1713" s="18">
        <v>73</v>
      </c>
      <c r="H1713" s="18">
        <v>0.16500000000000001</v>
      </c>
      <c r="I1713" s="18">
        <v>0.69499999999999995</v>
      </c>
      <c r="J1713" s="18">
        <v>0.14000000000000001</v>
      </c>
      <c r="K1713" s="18">
        <v>7199077</v>
      </c>
      <c r="L1713" s="18">
        <v>0.55300000000000005</v>
      </c>
      <c r="M1713" s="18">
        <f t="shared" si="12"/>
        <v>0</v>
      </c>
      <c r="N1713" s="9"/>
      <c r="O1713" s="3"/>
      <c r="P1713" s="3"/>
      <c r="Q1713" s="3"/>
      <c r="R1713" s="3"/>
      <c r="S1713" s="3"/>
      <c r="T1713" s="3"/>
      <c r="U1713" s="3"/>
      <c r="V1713" s="3"/>
      <c r="W1713" s="3"/>
      <c r="X1713" s="3"/>
    </row>
    <row r="1714" spans="1:24" ht="15" x14ac:dyDescent="0.25">
      <c r="A1714" s="14" t="s">
        <v>161</v>
      </c>
      <c r="B1714" s="14" t="s">
        <v>167</v>
      </c>
      <c r="C1714" s="16" t="s">
        <v>125</v>
      </c>
      <c r="D1714" s="18">
        <v>8.9999999999999993E-3</v>
      </c>
      <c r="E1714" s="18">
        <v>6.0000000000000001E-3</v>
      </c>
      <c r="F1714" s="18">
        <v>79</v>
      </c>
      <c r="G1714" s="18">
        <v>74</v>
      </c>
      <c r="H1714" s="18">
        <v>0.16300000000000001</v>
      </c>
      <c r="I1714" s="18">
        <v>0.68200000000000005</v>
      </c>
      <c r="J1714" s="18">
        <v>0.155</v>
      </c>
      <c r="K1714" s="18">
        <v>3833916</v>
      </c>
      <c r="L1714" s="18">
        <v>0.39400000000000002</v>
      </c>
      <c r="M1714" s="18">
        <f t="shared" si="12"/>
        <v>0</v>
      </c>
      <c r="N1714" s="9"/>
      <c r="O1714" s="3"/>
      <c r="P1714" s="3"/>
      <c r="Q1714" s="3"/>
      <c r="R1714" s="3"/>
      <c r="S1714" s="3"/>
      <c r="T1714" s="3"/>
      <c r="U1714" s="3"/>
      <c r="V1714" s="3"/>
      <c r="W1714" s="3"/>
      <c r="X1714" s="3"/>
    </row>
    <row r="1715" spans="1:24" ht="15" x14ac:dyDescent="0.25">
      <c r="A1715" s="14" t="s">
        <v>161</v>
      </c>
      <c r="B1715" s="14" t="s">
        <v>197</v>
      </c>
      <c r="C1715" s="16" t="s">
        <v>125</v>
      </c>
      <c r="D1715" s="18">
        <v>8.9999999999999993E-3</v>
      </c>
      <c r="E1715" s="18">
        <v>3.0000000000000001E-3</v>
      </c>
      <c r="F1715" s="18">
        <v>84</v>
      </c>
      <c r="G1715" s="18">
        <v>77</v>
      </c>
      <c r="H1715" s="18">
        <v>0.14899999999999999</v>
      </c>
      <c r="I1715" s="18">
        <v>0.66600000000000004</v>
      </c>
      <c r="J1715" s="18">
        <v>0.185</v>
      </c>
      <c r="K1715" s="18">
        <v>10514844</v>
      </c>
      <c r="L1715" s="18">
        <v>0.61799999999999999</v>
      </c>
      <c r="M1715" s="18">
        <f t="shared" si="12"/>
        <v>0</v>
      </c>
      <c r="N1715" s="9"/>
      <c r="O1715" s="3"/>
      <c r="P1715" s="3"/>
      <c r="Q1715" s="3"/>
      <c r="R1715" s="3"/>
      <c r="S1715" s="3"/>
      <c r="T1715" s="3"/>
      <c r="U1715" s="3"/>
      <c r="V1715" s="3"/>
      <c r="W1715" s="3"/>
      <c r="X1715" s="3"/>
    </row>
    <row r="1716" spans="1:24" ht="15" x14ac:dyDescent="0.25">
      <c r="A1716" s="14" t="s">
        <v>161</v>
      </c>
      <c r="B1716" s="14" t="s">
        <v>178</v>
      </c>
      <c r="C1716" s="16" t="s">
        <v>125</v>
      </c>
      <c r="D1716" s="18">
        <v>8.9999999999999993E-3</v>
      </c>
      <c r="E1716" s="18">
        <v>4.0000000000000001E-3</v>
      </c>
      <c r="F1716" s="18">
        <v>83</v>
      </c>
      <c r="G1716" s="18">
        <v>78</v>
      </c>
      <c r="H1716" s="18">
        <v>0.14599999999999999</v>
      </c>
      <c r="I1716" s="18">
        <v>0.66</v>
      </c>
      <c r="J1716" s="18">
        <v>0.19400000000000001</v>
      </c>
      <c r="K1716" s="18">
        <v>11092771</v>
      </c>
      <c r="L1716" s="18">
        <v>0.77</v>
      </c>
      <c r="M1716" s="18">
        <f t="shared" si="12"/>
        <v>0</v>
      </c>
      <c r="N1716" s="9"/>
      <c r="O1716" s="3"/>
      <c r="P1716" s="3"/>
      <c r="Q1716" s="3"/>
      <c r="R1716" s="3"/>
      <c r="S1716" s="3"/>
      <c r="T1716" s="3"/>
      <c r="U1716" s="3"/>
      <c r="V1716" s="3"/>
      <c r="W1716" s="3"/>
      <c r="X1716" s="3"/>
    </row>
    <row r="1717" spans="1:24" ht="15" x14ac:dyDescent="0.25">
      <c r="A1717" s="14" t="s">
        <v>161</v>
      </c>
      <c r="B1717" s="14" t="s">
        <v>164</v>
      </c>
      <c r="C1717" s="16" t="s">
        <v>125</v>
      </c>
      <c r="D1717" s="18">
        <v>8.9999999999999993E-3</v>
      </c>
      <c r="E1717" s="18">
        <v>3.0000000000000001E-3</v>
      </c>
      <c r="F1717" s="18">
        <v>84</v>
      </c>
      <c r="G1717" s="18">
        <v>78</v>
      </c>
      <c r="H1717" s="18">
        <v>0.14499999999999999</v>
      </c>
      <c r="I1717" s="18">
        <v>0.67200000000000004</v>
      </c>
      <c r="J1717" s="18">
        <v>0.182</v>
      </c>
      <c r="K1717" s="18">
        <v>8429991</v>
      </c>
      <c r="L1717" s="18">
        <v>0.65900000000000003</v>
      </c>
      <c r="M1717" s="18">
        <f t="shared" si="12"/>
        <v>0</v>
      </c>
      <c r="N1717" s="9"/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 spans="1:24" ht="15" x14ac:dyDescent="0.25">
      <c r="A1718" s="14" t="s">
        <v>161</v>
      </c>
      <c r="B1718" s="14" t="s">
        <v>183</v>
      </c>
      <c r="C1718" s="16" t="s">
        <v>125</v>
      </c>
      <c r="D1718" s="18">
        <v>8.9999999999999993E-3</v>
      </c>
      <c r="E1718" s="18">
        <v>3.0000000000000001E-3</v>
      </c>
      <c r="F1718" s="18">
        <v>86</v>
      </c>
      <c r="G1718" s="18">
        <v>80</v>
      </c>
      <c r="H1718" s="18">
        <v>0.14000000000000001</v>
      </c>
      <c r="I1718" s="18">
        <v>0.65100000000000002</v>
      </c>
      <c r="J1718" s="18">
        <v>0.20799999999999999</v>
      </c>
      <c r="K1718" s="18">
        <v>59539717</v>
      </c>
      <c r="L1718" s="18">
        <v>0.68600000000000005</v>
      </c>
      <c r="M1718" s="18">
        <f t="shared" si="12"/>
        <v>1</v>
      </c>
      <c r="N1718" s="9"/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 spans="1:24" ht="15" x14ac:dyDescent="0.25">
      <c r="A1719" s="14" t="s">
        <v>161</v>
      </c>
      <c r="B1719" s="14" t="s">
        <v>163</v>
      </c>
      <c r="C1719" s="16" t="s">
        <v>125</v>
      </c>
      <c r="D1719" s="18">
        <v>0.01</v>
      </c>
      <c r="E1719" s="18">
        <v>2E-3</v>
      </c>
      <c r="F1719" s="19">
        <v>71.105000000000004</v>
      </c>
      <c r="G1719" s="19">
        <v>66.415000000000006</v>
      </c>
      <c r="H1719" s="19">
        <v>0.30299999999999999</v>
      </c>
      <c r="I1719" s="19">
        <v>0.623</v>
      </c>
      <c r="J1719" s="19">
        <v>7.2999999999999995E-2</v>
      </c>
      <c r="K1719" s="18">
        <v>78360</v>
      </c>
      <c r="L1719" s="18">
        <v>0.86699999999999999</v>
      </c>
      <c r="M1719" s="18">
        <f t="shared" si="12"/>
        <v>0</v>
      </c>
      <c r="N1719" s="9"/>
      <c r="O1719" s="3"/>
      <c r="P1719" s="3"/>
      <c r="Q1719" s="3"/>
      <c r="R1719" s="3"/>
      <c r="S1719" s="3"/>
      <c r="T1719" s="3"/>
      <c r="U1719" s="3"/>
      <c r="V1719" s="3"/>
      <c r="W1719" s="3"/>
      <c r="X1719" s="3"/>
    </row>
    <row r="1720" spans="1:24" ht="15" x14ac:dyDescent="0.25">
      <c r="A1720" s="14" t="s">
        <v>161</v>
      </c>
      <c r="B1720" s="14" t="s">
        <v>200</v>
      </c>
      <c r="C1720" s="16" t="s">
        <v>125</v>
      </c>
      <c r="D1720" s="18">
        <v>0.01</v>
      </c>
      <c r="E1720" s="18">
        <v>3.0000000000000001E-3</v>
      </c>
      <c r="F1720" s="19">
        <v>71.105000000000004</v>
      </c>
      <c r="G1720" s="19">
        <v>66.415000000000006</v>
      </c>
      <c r="H1720" s="19">
        <v>0.30299999999999999</v>
      </c>
      <c r="I1720" s="19">
        <v>0.623</v>
      </c>
      <c r="J1720" s="19">
        <v>7.2999999999999995E-2</v>
      </c>
      <c r="K1720" s="18">
        <v>31247</v>
      </c>
      <c r="L1720" s="18">
        <v>0.94099999999999995</v>
      </c>
      <c r="M1720" s="18">
        <f t="shared" si="12"/>
        <v>0</v>
      </c>
      <c r="N1720" s="9"/>
      <c r="O1720" s="3"/>
      <c r="P1720" s="3"/>
      <c r="Q1720" s="3"/>
      <c r="R1720" s="3"/>
      <c r="S1720" s="3"/>
      <c r="T1720" s="3"/>
      <c r="U1720" s="3"/>
      <c r="V1720" s="3"/>
      <c r="W1720" s="3"/>
      <c r="X1720" s="3"/>
    </row>
    <row r="1721" spans="1:24" ht="15" x14ac:dyDescent="0.25">
      <c r="A1721" s="14" t="s">
        <v>161</v>
      </c>
      <c r="B1721" s="14" t="s">
        <v>187</v>
      </c>
      <c r="C1721" s="16" t="s">
        <v>125</v>
      </c>
      <c r="D1721" s="18">
        <v>0.01</v>
      </c>
      <c r="E1721" s="18">
        <v>5.0000000000000001E-3</v>
      </c>
      <c r="F1721" s="18">
        <v>80</v>
      </c>
      <c r="G1721" s="18">
        <v>68</v>
      </c>
      <c r="H1721" s="18">
        <v>0.151</v>
      </c>
      <c r="I1721" s="18">
        <v>0.69299999999999995</v>
      </c>
      <c r="J1721" s="18">
        <v>0.156</v>
      </c>
      <c r="K1721" s="18">
        <v>2987773</v>
      </c>
      <c r="L1721" s="18">
        <v>0.66600000000000004</v>
      </c>
      <c r="M1721" s="18">
        <f t="shared" si="12"/>
        <v>0</v>
      </c>
      <c r="N1721" s="9"/>
      <c r="O1721" s="3"/>
      <c r="P1721" s="3"/>
      <c r="Q1721" s="3"/>
      <c r="R1721" s="3"/>
      <c r="S1721" s="3"/>
      <c r="T1721" s="3"/>
      <c r="U1721" s="3"/>
      <c r="V1721" s="3"/>
      <c r="W1721" s="3"/>
      <c r="X1721" s="3"/>
    </row>
    <row r="1722" spans="1:24" ht="15" x14ac:dyDescent="0.25">
      <c r="A1722" s="14" t="s">
        <v>161</v>
      </c>
      <c r="B1722" s="14" t="s">
        <v>185</v>
      </c>
      <c r="C1722" s="16" t="s">
        <v>125</v>
      </c>
      <c r="D1722" s="18">
        <v>0.01</v>
      </c>
      <c r="E1722" s="18">
        <v>8.0000000000000002E-3</v>
      </c>
      <c r="F1722" s="18">
        <v>79</v>
      </c>
      <c r="G1722" s="18">
        <v>69</v>
      </c>
      <c r="H1722" s="18">
        <v>0.14599999999999999</v>
      </c>
      <c r="I1722" s="18">
        <v>0.66900000000000004</v>
      </c>
      <c r="J1722" s="18">
        <v>0.185</v>
      </c>
      <c r="K1722" s="18">
        <v>2034319</v>
      </c>
      <c r="L1722" s="18">
        <v>0.67500000000000004</v>
      </c>
      <c r="M1722" s="18">
        <f t="shared" si="12"/>
        <v>0</v>
      </c>
      <c r="N1722" s="9"/>
      <c r="O1722" s="3"/>
      <c r="P1722" s="3"/>
      <c r="Q1722" s="3"/>
      <c r="R1722" s="3"/>
      <c r="S1722" s="3"/>
      <c r="T1722" s="3"/>
      <c r="U1722" s="3"/>
      <c r="V1722" s="3"/>
      <c r="W1722" s="3"/>
      <c r="X1722" s="3"/>
    </row>
    <row r="1723" spans="1:24" ht="15" x14ac:dyDescent="0.25">
      <c r="A1723" s="14" t="s">
        <v>161</v>
      </c>
      <c r="B1723" s="14" t="s">
        <v>198</v>
      </c>
      <c r="C1723" s="16" t="s">
        <v>125</v>
      </c>
      <c r="D1723" s="18">
        <v>0.01</v>
      </c>
      <c r="E1723" s="18">
        <v>1.0999999999999999E-2</v>
      </c>
      <c r="F1723" s="18">
        <v>78</v>
      </c>
      <c r="G1723" s="18">
        <v>71</v>
      </c>
      <c r="H1723" s="18">
        <v>0.15</v>
      </c>
      <c r="I1723" s="18">
        <v>0.7</v>
      </c>
      <c r="J1723" s="18">
        <v>0.15</v>
      </c>
      <c r="K1723" s="18">
        <v>20076727</v>
      </c>
      <c r="L1723" s="18">
        <v>0.54100000000000004</v>
      </c>
      <c r="M1723" s="18">
        <f t="shared" si="12"/>
        <v>0</v>
      </c>
      <c r="N1723" s="9"/>
      <c r="O1723" s="3"/>
      <c r="P1723" s="3"/>
      <c r="Q1723" s="3"/>
      <c r="R1723" s="3"/>
      <c r="S1723" s="3"/>
      <c r="T1723" s="3"/>
      <c r="U1723" s="3"/>
      <c r="V1723" s="3"/>
      <c r="W1723" s="3"/>
      <c r="X1723" s="3"/>
    </row>
    <row r="1724" spans="1:24" ht="15" x14ac:dyDescent="0.25">
      <c r="A1724" s="14" t="s">
        <v>161</v>
      </c>
      <c r="B1724" s="14" t="s">
        <v>168</v>
      </c>
      <c r="C1724" s="16" t="s">
        <v>125</v>
      </c>
      <c r="D1724" s="18">
        <v>0.01</v>
      </c>
      <c r="E1724" s="18">
        <v>1.0999999999999999E-2</v>
      </c>
      <c r="F1724" s="18">
        <v>78</v>
      </c>
      <c r="G1724" s="18">
        <v>71</v>
      </c>
      <c r="H1724" s="18">
        <v>0.13500000000000001</v>
      </c>
      <c r="I1724" s="18">
        <v>0.67500000000000004</v>
      </c>
      <c r="J1724" s="18">
        <v>0.189</v>
      </c>
      <c r="K1724" s="18">
        <v>7305888</v>
      </c>
      <c r="L1724" s="18">
        <v>0.73</v>
      </c>
      <c r="M1724" s="18">
        <f t="shared" si="12"/>
        <v>0</v>
      </c>
      <c r="N1724" s="9"/>
      <c r="O1724" s="3"/>
      <c r="P1724" s="3"/>
      <c r="Q1724" s="3"/>
      <c r="R1724" s="3"/>
      <c r="S1724" s="3"/>
      <c r="T1724" s="3"/>
      <c r="U1724" s="3"/>
      <c r="V1724" s="3"/>
      <c r="W1724" s="3"/>
      <c r="X1724" s="3"/>
    </row>
    <row r="1725" spans="1:24" ht="15" x14ac:dyDescent="0.25">
      <c r="A1725" s="14" t="s">
        <v>161</v>
      </c>
      <c r="B1725" s="14" t="s">
        <v>202</v>
      </c>
      <c r="C1725" s="16" t="s">
        <v>125</v>
      </c>
      <c r="D1725" s="18">
        <v>0.01</v>
      </c>
      <c r="E1725" s="18">
        <v>6.0000000000000001E-3</v>
      </c>
      <c r="F1725" s="18">
        <v>80</v>
      </c>
      <c r="G1725" s="18">
        <v>73</v>
      </c>
      <c r="H1725" s="18">
        <v>0.15</v>
      </c>
      <c r="I1725" s="18">
        <v>0.72299999999999998</v>
      </c>
      <c r="J1725" s="18">
        <v>0.127</v>
      </c>
      <c r="K1725" s="18">
        <v>5407579</v>
      </c>
      <c r="L1725" s="18">
        <v>0.54200000000000004</v>
      </c>
      <c r="M1725" s="18">
        <f t="shared" si="12"/>
        <v>0</v>
      </c>
      <c r="N1725" s="9"/>
      <c r="O1725" s="3"/>
      <c r="P1725" s="3"/>
      <c r="Q1725" s="3"/>
      <c r="R1725" s="3"/>
      <c r="S1725" s="3"/>
      <c r="T1725" s="3"/>
      <c r="U1725" s="3"/>
      <c r="V1725" s="3"/>
      <c r="W1725" s="3"/>
      <c r="X1725" s="3"/>
    </row>
    <row r="1726" spans="1:24" ht="15" x14ac:dyDescent="0.25">
      <c r="A1726" s="14" t="s">
        <v>161</v>
      </c>
      <c r="B1726" s="14" t="s">
        <v>196</v>
      </c>
      <c r="C1726" s="16" t="s">
        <v>125</v>
      </c>
      <c r="D1726" s="18">
        <v>0.01</v>
      </c>
      <c r="E1726" s="18">
        <v>5.0000000000000001E-3</v>
      </c>
      <c r="F1726" s="18">
        <v>81</v>
      </c>
      <c r="G1726" s="18">
        <v>73</v>
      </c>
      <c r="H1726" s="18">
        <v>0.14899999999999999</v>
      </c>
      <c r="I1726" s="18">
        <v>0.71</v>
      </c>
      <c r="J1726" s="18">
        <v>0.14000000000000001</v>
      </c>
      <c r="K1726" s="18">
        <v>38535873</v>
      </c>
      <c r="L1726" s="18">
        <v>0.60699999999999998</v>
      </c>
      <c r="M1726" s="18">
        <f t="shared" si="12"/>
        <v>0</v>
      </c>
      <c r="N1726" s="9"/>
      <c r="O1726" s="3"/>
      <c r="P1726" s="3"/>
      <c r="Q1726" s="3"/>
      <c r="R1726" s="3"/>
      <c r="S1726" s="3"/>
      <c r="T1726" s="3"/>
      <c r="U1726" s="3"/>
      <c r="V1726" s="3"/>
      <c r="W1726" s="3"/>
      <c r="X1726" s="3"/>
    </row>
    <row r="1727" spans="1:24" ht="15" x14ac:dyDescent="0.25">
      <c r="A1727" s="14" t="s">
        <v>161</v>
      </c>
      <c r="B1727" s="14" t="s">
        <v>169</v>
      </c>
      <c r="C1727" s="16" t="s">
        <v>125</v>
      </c>
      <c r="D1727" s="18">
        <v>0.01</v>
      </c>
      <c r="E1727" s="18">
        <v>4.0000000000000001E-3</v>
      </c>
      <c r="F1727" s="18">
        <v>80</v>
      </c>
      <c r="G1727" s="18">
        <v>74</v>
      </c>
      <c r="H1727" s="18">
        <v>0.15</v>
      </c>
      <c r="I1727" s="18">
        <v>0.67</v>
      </c>
      <c r="J1727" s="18">
        <v>0.18</v>
      </c>
      <c r="K1727" s="18">
        <v>4267558</v>
      </c>
      <c r="L1727" s="18">
        <v>0.58099999999999996</v>
      </c>
      <c r="M1727" s="18">
        <f t="shared" si="12"/>
        <v>0</v>
      </c>
      <c r="N1727" s="9"/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 spans="1:24" ht="15" x14ac:dyDescent="0.25">
      <c r="A1728" s="14" t="s">
        <v>161</v>
      </c>
      <c r="B1728" s="14" t="s">
        <v>171</v>
      </c>
      <c r="C1728" s="16" t="s">
        <v>125</v>
      </c>
      <c r="D1728" s="18">
        <v>0.01</v>
      </c>
      <c r="E1728" s="18">
        <v>3.0000000000000001E-3</v>
      </c>
      <c r="F1728" s="18">
        <v>81</v>
      </c>
      <c r="G1728" s="18">
        <v>75</v>
      </c>
      <c r="H1728" s="18">
        <v>0.14599999999999999</v>
      </c>
      <c r="I1728" s="18">
        <v>0.69199999999999995</v>
      </c>
      <c r="J1728" s="18">
        <v>0.16200000000000001</v>
      </c>
      <c r="K1728" s="18">
        <v>10510785</v>
      </c>
      <c r="L1728" s="18">
        <v>0.73099999999999998</v>
      </c>
      <c r="M1728" s="18">
        <f t="shared" si="12"/>
        <v>0</v>
      </c>
      <c r="N1728" s="9"/>
      <c r="O1728" s="3"/>
      <c r="P1728" s="3"/>
      <c r="Q1728" s="3"/>
      <c r="R1728" s="3"/>
      <c r="S1728" s="3"/>
      <c r="T1728" s="3"/>
      <c r="U1728" s="3"/>
      <c r="V1728" s="3"/>
      <c r="W1728" s="3"/>
      <c r="X1728" s="3"/>
    </row>
    <row r="1729" spans="1:24" ht="15" x14ac:dyDescent="0.25">
      <c r="A1729" s="14" t="s">
        <v>161</v>
      </c>
      <c r="B1729" s="14" t="s">
        <v>172</v>
      </c>
      <c r="C1729" s="16" t="s">
        <v>125</v>
      </c>
      <c r="D1729" s="18">
        <v>0.01</v>
      </c>
      <c r="E1729" s="18">
        <v>3.0000000000000001E-3</v>
      </c>
      <c r="F1729" s="18">
        <v>82</v>
      </c>
      <c r="G1729" s="18">
        <v>78</v>
      </c>
      <c r="H1729" s="18">
        <v>0.17699999999999999</v>
      </c>
      <c r="I1729" s="18">
        <v>0.64900000000000002</v>
      </c>
      <c r="J1729" s="18">
        <v>0.17499999999999999</v>
      </c>
      <c r="K1729" s="18">
        <v>5591572</v>
      </c>
      <c r="L1729" s="18">
        <v>0.871</v>
      </c>
      <c r="M1729" s="18">
        <f t="shared" si="12"/>
        <v>0</v>
      </c>
      <c r="N1729" s="9"/>
      <c r="O1729" s="3"/>
      <c r="P1729" s="3"/>
      <c r="Q1729" s="3"/>
      <c r="R1729" s="3"/>
      <c r="S1729" s="3"/>
      <c r="T1729" s="3"/>
      <c r="U1729" s="3"/>
      <c r="V1729" s="3"/>
      <c r="W1729" s="3"/>
      <c r="X1729" s="3"/>
    </row>
    <row r="1730" spans="1:24" ht="15" x14ac:dyDescent="0.25">
      <c r="A1730" s="14" t="s">
        <v>161</v>
      </c>
      <c r="B1730" s="14" t="s">
        <v>189</v>
      </c>
      <c r="C1730" s="16" t="s">
        <v>125</v>
      </c>
      <c r="D1730" s="18">
        <v>0.01</v>
      </c>
      <c r="E1730" s="18">
        <v>5.0000000000000001E-3</v>
      </c>
      <c r="F1730" s="18">
        <v>83</v>
      </c>
      <c r="G1730" s="18">
        <v>79</v>
      </c>
      <c r="H1730" s="18">
        <v>0.15</v>
      </c>
      <c r="I1730" s="18">
        <v>0.69399999999999995</v>
      </c>
      <c r="J1730" s="18">
        <v>0.156</v>
      </c>
      <c r="K1730" s="18">
        <v>419455</v>
      </c>
      <c r="L1730" s="18">
        <v>0.95</v>
      </c>
      <c r="M1730" s="18">
        <f t="shared" si="12"/>
        <v>0</v>
      </c>
      <c r="N1730" s="9"/>
      <c r="O1730" s="3"/>
      <c r="P1730" s="3"/>
      <c r="Q1730" s="3"/>
      <c r="R1730" s="3"/>
      <c r="S1730" s="3"/>
      <c r="T1730" s="3"/>
      <c r="U1730" s="3"/>
      <c r="V1730" s="3"/>
      <c r="W1730" s="3"/>
      <c r="X1730" s="3"/>
    </row>
    <row r="1731" spans="1:24" ht="15" x14ac:dyDescent="0.25">
      <c r="A1731" s="14" t="s">
        <v>161</v>
      </c>
      <c r="B1731" s="14" t="s">
        <v>186</v>
      </c>
      <c r="C1731" s="16" t="s">
        <v>125</v>
      </c>
      <c r="D1731" s="18">
        <v>0.01</v>
      </c>
      <c r="E1731" s="19">
        <v>3.2000000000000001E-2</v>
      </c>
      <c r="F1731" s="18">
        <v>85</v>
      </c>
      <c r="G1731" s="18">
        <v>80</v>
      </c>
      <c r="H1731" s="19">
        <v>0.30299999999999999</v>
      </c>
      <c r="I1731" s="19">
        <v>0.623</v>
      </c>
      <c r="J1731" s="19">
        <v>7.2999999999999995E-2</v>
      </c>
      <c r="K1731" s="18">
        <v>36656</v>
      </c>
      <c r="L1731" s="18">
        <v>0.14399999999999999</v>
      </c>
      <c r="M1731" s="18">
        <f t="shared" si="12"/>
        <v>0</v>
      </c>
      <c r="N1731" s="9"/>
      <c r="O1731" s="3"/>
      <c r="P1731" s="3"/>
      <c r="Q1731" s="3"/>
      <c r="R1731" s="3"/>
      <c r="S1731" s="3"/>
      <c r="T1731" s="3"/>
      <c r="U1731" s="3"/>
      <c r="V1731" s="3"/>
      <c r="W1731" s="3"/>
      <c r="X1731" s="3"/>
    </row>
    <row r="1732" spans="1:24" ht="15" x14ac:dyDescent="0.25">
      <c r="A1732" s="14" t="s">
        <v>161</v>
      </c>
      <c r="B1732" s="14" t="s">
        <v>204</v>
      </c>
      <c r="C1732" s="16" t="s">
        <v>125</v>
      </c>
      <c r="D1732" s="18">
        <v>0.01</v>
      </c>
      <c r="E1732" s="18">
        <v>4.0000000000000001E-3</v>
      </c>
      <c r="F1732" s="18">
        <v>85</v>
      </c>
      <c r="G1732" s="18">
        <v>80</v>
      </c>
      <c r="H1732" s="18">
        <v>0.152</v>
      </c>
      <c r="I1732" s="18">
        <v>0.67300000000000004</v>
      </c>
      <c r="J1732" s="18">
        <v>0.17499999999999999</v>
      </c>
      <c r="K1732" s="18">
        <v>46761264</v>
      </c>
      <c r="L1732" s="18">
        <v>0.78900000000000003</v>
      </c>
      <c r="M1732" s="18">
        <f t="shared" si="12"/>
        <v>0</v>
      </c>
      <c r="N1732" s="9"/>
      <c r="O1732" s="3"/>
      <c r="P1732" s="3"/>
      <c r="Q1732" s="3"/>
      <c r="R1732" s="3"/>
      <c r="S1732" s="3"/>
      <c r="T1732" s="3"/>
      <c r="U1732" s="3"/>
      <c r="V1732" s="3"/>
      <c r="W1732" s="3"/>
      <c r="X1732" s="3"/>
    </row>
    <row r="1733" spans="1:24" ht="15" x14ac:dyDescent="0.25">
      <c r="A1733" s="14" t="s">
        <v>161</v>
      </c>
      <c r="B1733" s="14" t="s">
        <v>206</v>
      </c>
      <c r="C1733" s="16" t="s">
        <v>125</v>
      </c>
      <c r="D1733" s="18">
        <v>0.01</v>
      </c>
      <c r="E1733" s="18">
        <v>4.0000000000000001E-3</v>
      </c>
      <c r="F1733" s="18">
        <v>85</v>
      </c>
      <c r="G1733" s="18">
        <v>81</v>
      </c>
      <c r="H1733" s="18">
        <v>0.14799999999999999</v>
      </c>
      <c r="I1733" s="18">
        <v>0.67800000000000005</v>
      </c>
      <c r="J1733" s="18">
        <v>0.17399999999999999</v>
      </c>
      <c r="K1733" s="18">
        <v>7996861</v>
      </c>
      <c r="L1733" s="18">
        <v>0.73699999999999999</v>
      </c>
      <c r="M1733" s="18">
        <f t="shared" si="12"/>
        <v>0</v>
      </c>
      <c r="N1733" s="9"/>
      <c r="O1733" s="3"/>
      <c r="P1733" s="3"/>
      <c r="Q1733" s="3"/>
      <c r="R1733" s="3"/>
      <c r="S1733" s="3"/>
      <c r="T1733" s="3"/>
      <c r="U1733" s="3"/>
      <c r="V1733" s="3"/>
      <c r="W1733" s="3"/>
      <c r="X1733" s="3"/>
    </row>
    <row r="1734" spans="1:24" ht="15" x14ac:dyDescent="0.25">
      <c r="A1734" s="14" t="s">
        <v>161</v>
      </c>
      <c r="B1734" s="14" t="s">
        <v>208</v>
      </c>
      <c r="C1734" s="16" t="s">
        <v>125</v>
      </c>
      <c r="D1734" s="18">
        <v>1.0999999999999999E-2</v>
      </c>
      <c r="E1734" s="18">
        <v>8.9999999999999993E-3</v>
      </c>
      <c r="F1734" s="18">
        <v>76</v>
      </c>
      <c r="G1734" s="18">
        <v>66</v>
      </c>
      <c r="H1734" s="18">
        <v>0.14199999999999999</v>
      </c>
      <c r="I1734" s="18">
        <v>0.70499999999999996</v>
      </c>
      <c r="J1734" s="18">
        <v>0.153</v>
      </c>
      <c r="K1734" s="18">
        <v>45593300</v>
      </c>
      <c r="L1734" s="18">
        <v>0.69099999999999995</v>
      </c>
      <c r="M1734" s="18">
        <f t="shared" si="12"/>
        <v>0</v>
      </c>
      <c r="N1734" s="9"/>
      <c r="O1734" s="3"/>
      <c r="P1734" s="3"/>
      <c r="Q1734" s="3"/>
      <c r="R1734" s="3"/>
      <c r="S1734" s="3"/>
      <c r="T1734" s="3"/>
      <c r="U1734" s="3"/>
      <c r="V1734" s="3"/>
      <c r="W1734" s="3"/>
      <c r="X1734" s="3"/>
    </row>
    <row r="1735" spans="1:24" ht="15" x14ac:dyDescent="0.25">
      <c r="A1735" s="14" t="s">
        <v>161</v>
      </c>
      <c r="B1735" s="14" t="s">
        <v>173</v>
      </c>
      <c r="C1735" s="16" t="s">
        <v>125</v>
      </c>
      <c r="D1735" s="18">
        <v>1.0999999999999999E-2</v>
      </c>
      <c r="E1735" s="18">
        <v>3.0000000000000001E-3</v>
      </c>
      <c r="F1735" s="18">
        <v>82</v>
      </c>
      <c r="G1735" s="18">
        <v>72</v>
      </c>
      <c r="H1735" s="18">
        <v>0.157</v>
      </c>
      <c r="I1735" s="18">
        <v>0.66500000000000004</v>
      </c>
      <c r="J1735" s="18">
        <v>0.17799999999999999</v>
      </c>
      <c r="K1735" s="18">
        <v>1325016</v>
      </c>
      <c r="L1735" s="18">
        <v>0.67800000000000005</v>
      </c>
      <c r="M1735" s="18">
        <f t="shared" si="12"/>
        <v>0</v>
      </c>
      <c r="N1735" s="9"/>
      <c r="O1735" s="3"/>
      <c r="P1735" s="3"/>
      <c r="Q1735" s="3"/>
      <c r="R1735" s="3"/>
      <c r="S1735" s="3"/>
      <c r="T1735" s="3"/>
      <c r="U1735" s="3"/>
      <c r="V1735" s="3"/>
      <c r="W1735" s="3"/>
      <c r="X1735" s="3"/>
    </row>
    <row r="1736" spans="1:24" ht="15" x14ac:dyDescent="0.25">
      <c r="A1736" s="14" t="s">
        <v>161</v>
      </c>
      <c r="B1736" s="14" t="s">
        <v>194</v>
      </c>
      <c r="C1736" s="16" t="s">
        <v>125</v>
      </c>
      <c r="D1736" s="18">
        <v>1.0999999999999999E-2</v>
      </c>
      <c r="E1736" s="18">
        <v>7.0000000000000001E-3</v>
      </c>
      <c r="F1736" s="18">
        <v>77</v>
      </c>
      <c r="G1736" s="18">
        <v>73</v>
      </c>
      <c r="H1736" s="18">
        <v>0.16900000000000001</v>
      </c>
      <c r="I1736" s="18">
        <v>0.71099999999999997</v>
      </c>
      <c r="J1736" s="18">
        <v>0.12</v>
      </c>
      <c r="K1736" s="18">
        <v>2105575</v>
      </c>
      <c r="L1736" s="18">
        <v>0.56999999999999995</v>
      </c>
      <c r="M1736" s="18">
        <f t="shared" si="12"/>
        <v>0</v>
      </c>
      <c r="N1736" s="9"/>
      <c r="O1736" s="3"/>
      <c r="P1736" s="3"/>
      <c r="Q1736" s="3"/>
      <c r="R1736" s="3"/>
      <c r="S1736" s="3"/>
      <c r="T1736" s="3"/>
      <c r="U1736" s="3"/>
      <c r="V1736" s="3"/>
      <c r="W1736" s="3"/>
      <c r="X1736" s="3"/>
    </row>
    <row r="1737" spans="1:24" ht="15" x14ac:dyDescent="0.25">
      <c r="A1737" s="14" t="s">
        <v>161</v>
      </c>
      <c r="B1737" s="14" t="s">
        <v>203</v>
      </c>
      <c r="C1737" s="16" t="s">
        <v>125</v>
      </c>
      <c r="D1737" s="18">
        <v>1.0999999999999999E-2</v>
      </c>
      <c r="E1737" s="18">
        <v>2E-3</v>
      </c>
      <c r="F1737" s="18">
        <v>83</v>
      </c>
      <c r="G1737" s="18">
        <v>77</v>
      </c>
      <c r="H1737" s="18">
        <v>0.14199999999999999</v>
      </c>
      <c r="I1737" s="18">
        <v>0.68799999999999994</v>
      </c>
      <c r="J1737" s="18">
        <v>0.17100000000000001</v>
      </c>
      <c r="K1737" s="18">
        <v>2057159</v>
      </c>
      <c r="L1737" s="18">
        <v>0.499</v>
      </c>
      <c r="M1737" s="18">
        <f t="shared" si="12"/>
        <v>0</v>
      </c>
      <c r="N1737" s="9"/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 spans="1:24" ht="15" x14ac:dyDescent="0.25">
      <c r="A1738" s="14" t="s">
        <v>161</v>
      </c>
      <c r="B1738" s="14" t="s">
        <v>166</v>
      </c>
      <c r="C1738" s="16" t="s">
        <v>125</v>
      </c>
      <c r="D1738" s="18">
        <v>1.0999999999999999E-2</v>
      </c>
      <c r="E1738" s="18">
        <v>4.0000000000000001E-3</v>
      </c>
      <c r="F1738" s="18">
        <v>83</v>
      </c>
      <c r="G1738" s="18">
        <v>78</v>
      </c>
      <c r="H1738" s="18">
        <v>0.16900000000000001</v>
      </c>
      <c r="I1738" s="18">
        <v>0.65500000000000003</v>
      </c>
      <c r="J1738" s="18">
        <v>0.17599999999999999</v>
      </c>
      <c r="K1738" s="18">
        <v>11128246</v>
      </c>
      <c r="L1738" s="18">
        <v>0.97699999999999998</v>
      </c>
      <c r="M1738" s="18">
        <f t="shared" si="12"/>
        <v>0</v>
      </c>
      <c r="N1738" s="9"/>
      <c r="O1738" s="3"/>
      <c r="P1738" s="3"/>
      <c r="Q1738" s="3"/>
      <c r="R1738" s="3"/>
      <c r="S1738" s="3"/>
      <c r="T1738" s="3"/>
      <c r="U1738" s="3"/>
      <c r="V1738" s="3"/>
      <c r="W1738" s="3"/>
      <c r="X1738" s="3"/>
    </row>
    <row r="1739" spans="1:24" ht="15" x14ac:dyDescent="0.25">
      <c r="A1739" s="14" t="s">
        <v>161</v>
      </c>
      <c r="B1739" s="14" t="s">
        <v>175</v>
      </c>
      <c r="C1739" s="16" t="s">
        <v>125</v>
      </c>
      <c r="D1739" s="18">
        <v>1.0999999999999999E-2</v>
      </c>
      <c r="E1739" s="18">
        <v>2E-3</v>
      </c>
      <c r="F1739" s="18">
        <v>84</v>
      </c>
      <c r="G1739" s="18">
        <v>78</v>
      </c>
      <c r="H1739" s="18">
        <v>0.16400000000000001</v>
      </c>
      <c r="I1739" s="18">
        <v>0.65300000000000002</v>
      </c>
      <c r="J1739" s="18">
        <v>0.183</v>
      </c>
      <c r="K1739" s="18">
        <v>5413971</v>
      </c>
      <c r="L1739" s="18">
        <v>0.83799999999999997</v>
      </c>
      <c r="M1739" s="18">
        <f t="shared" si="12"/>
        <v>0</v>
      </c>
      <c r="N1739" s="9"/>
      <c r="O1739" s="3"/>
      <c r="P1739" s="3"/>
      <c r="Q1739" s="3"/>
      <c r="R1739" s="3"/>
      <c r="S1739" s="3"/>
      <c r="T1739" s="3"/>
      <c r="U1739" s="3"/>
      <c r="V1739" s="3"/>
      <c r="W1739" s="3"/>
      <c r="X1739" s="3"/>
    </row>
    <row r="1740" spans="1:24" ht="15" x14ac:dyDescent="0.25">
      <c r="A1740" s="14" t="s">
        <v>161</v>
      </c>
      <c r="B1740" s="14" t="s">
        <v>193</v>
      </c>
      <c r="C1740" s="16" t="s">
        <v>125</v>
      </c>
      <c r="D1740" s="18">
        <v>1.0999999999999999E-2</v>
      </c>
      <c r="E1740" s="18">
        <v>4.0000000000000001E-3</v>
      </c>
      <c r="F1740" s="18">
        <v>83</v>
      </c>
      <c r="G1740" s="18">
        <v>79</v>
      </c>
      <c r="H1740" s="18">
        <v>0.17199999999999999</v>
      </c>
      <c r="I1740" s="18">
        <v>0.66300000000000003</v>
      </c>
      <c r="J1740" s="18">
        <v>0.16400000000000001</v>
      </c>
      <c r="K1740" s="18">
        <v>16754962</v>
      </c>
      <c r="L1740" s="18">
        <v>0.88600000000000001</v>
      </c>
      <c r="M1740" s="18">
        <f t="shared" si="12"/>
        <v>0</v>
      </c>
      <c r="N1740" s="9"/>
      <c r="O1740" s="3"/>
      <c r="P1740" s="3"/>
      <c r="Q1740" s="3"/>
      <c r="R1740" s="3"/>
      <c r="S1740" s="3"/>
      <c r="T1740" s="3"/>
      <c r="U1740" s="3"/>
      <c r="V1740" s="3"/>
      <c r="W1740" s="3"/>
      <c r="X1740" s="3"/>
    </row>
    <row r="1741" spans="1:24" ht="15" x14ac:dyDescent="0.25">
      <c r="A1741" s="14" t="s">
        <v>161</v>
      </c>
      <c r="B1741" s="14" t="s">
        <v>188</v>
      </c>
      <c r="C1741" s="16" t="s">
        <v>125</v>
      </c>
      <c r="D1741" s="18">
        <v>1.0999999999999999E-2</v>
      </c>
      <c r="E1741" s="18">
        <v>2E-3</v>
      </c>
      <c r="F1741" s="18">
        <v>84</v>
      </c>
      <c r="G1741" s="18">
        <v>79</v>
      </c>
      <c r="H1741" s="18">
        <v>0.17499999999999999</v>
      </c>
      <c r="I1741" s="18">
        <v>0.68500000000000005</v>
      </c>
      <c r="J1741" s="18">
        <v>0.14099999999999999</v>
      </c>
      <c r="K1741" s="18">
        <v>530946</v>
      </c>
      <c r="L1741" s="18">
        <v>0.89200000000000002</v>
      </c>
      <c r="M1741" s="18">
        <f t="shared" si="12"/>
        <v>0</v>
      </c>
      <c r="N1741" s="9"/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 spans="1:24" ht="15" x14ac:dyDescent="0.25">
      <c r="A1742" s="14" t="s">
        <v>161</v>
      </c>
      <c r="B1742" s="14" t="s">
        <v>190</v>
      </c>
      <c r="C1742" s="16" t="s">
        <v>125</v>
      </c>
      <c r="D1742" s="18">
        <v>1.2E-2</v>
      </c>
      <c r="E1742" s="18">
        <v>1.4E-2</v>
      </c>
      <c r="F1742" s="18">
        <v>73</v>
      </c>
      <c r="G1742" s="18">
        <v>65</v>
      </c>
      <c r="H1742" s="18">
        <v>0.16500000000000001</v>
      </c>
      <c r="I1742" s="18">
        <v>0.72199999999999998</v>
      </c>
      <c r="J1742" s="18">
        <v>0.112</v>
      </c>
      <c r="K1742" s="18">
        <v>3559519</v>
      </c>
      <c r="L1742" s="18">
        <v>0.44900000000000001</v>
      </c>
      <c r="M1742" s="18">
        <f t="shared" si="12"/>
        <v>0</v>
      </c>
      <c r="N1742" s="9"/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 spans="1:24" ht="15" x14ac:dyDescent="0.25">
      <c r="A1743" s="14" t="s">
        <v>161</v>
      </c>
      <c r="B1743" s="14" t="s">
        <v>165</v>
      </c>
      <c r="C1743" s="16" t="s">
        <v>125</v>
      </c>
      <c r="D1743" s="18">
        <v>1.2E-2</v>
      </c>
      <c r="E1743" s="18">
        <v>4.0000000000000001E-3</v>
      </c>
      <c r="F1743" s="18">
        <v>78</v>
      </c>
      <c r="G1743" s="18">
        <v>67</v>
      </c>
      <c r="H1743" s="18">
        <v>0.151</v>
      </c>
      <c r="I1743" s="18">
        <v>0.71099999999999997</v>
      </c>
      <c r="J1743" s="18">
        <v>0.13800000000000001</v>
      </c>
      <c r="K1743" s="18">
        <v>9464000</v>
      </c>
      <c r="L1743" s="18">
        <v>0.755</v>
      </c>
      <c r="M1743" s="18">
        <f t="shared" si="12"/>
        <v>0</v>
      </c>
      <c r="N1743" s="9"/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 spans="1:24" ht="15" x14ac:dyDescent="0.25">
      <c r="A1744" s="14" t="s">
        <v>161</v>
      </c>
      <c r="B1744" s="14" t="s">
        <v>192</v>
      </c>
      <c r="C1744" s="16" t="s">
        <v>125</v>
      </c>
      <c r="D1744" s="18">
        <v>1.2E-2</v>
      </c>
      <c r="E1744" s="18">
        <v>5.0000000000000001E-3</v>
      </c>
      <c r="F1744" s="18">
        <v>77</v>
      </c>
      <c r="G1744" s="18">
        <v>72</v>
      </c>
      <c r="H1744" s="18">
        <v>0.19</v>
      </c>
      <c r="I1744" s="18">
        <v>0.68200000000000005</v>
      </c>
      <c r="J1744" s="18">
        <v>0.128</v>
      </c>
      <c r="K1744" s="18">
        <v>621081</v>
      </c>
      <c r="L1744" s="18">
        <v>0.63500000000000001</v>
      </c>
      <c r="M1744" s="18">
        <f t="shared" si="12"/>
        <v>0</v>
      </c>
      <c r="N1744" s="9"/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 spans="1:24" ht="15" x14ac:dyDescent="0.25">
      <c r="A1745" s="14" t="s">
        <v>161</v>
      </c>
      <c r="B1745" s="14" t="s">
        <v>170</v>
      </c>
      <c r="C1745" s="16" t="s">
        <v>125</v>
      </c>
      <c r="D1745" s="18">
        <v>1.2E-2</v>
      </c>
      <c r="E1745" s="18">
        <v>3.0000000000000001E-3</v>
      </c>
      <c r="F1745" s="18">
        <v>82</v>
      </c>
      <c r="G1745" s="18">
        <v>78</v>
      </c>
      <c r="H1745" s="18">
        <v>0.17199999999999999</v>
      </c>
      <c r="I1745" s="18">
        <v>0.70799999999999996</v>
      </c>
      <c r="J1745" s="18">
        <v>0.12</v>
      </c>
      <c r="K1745" s="18">
        <v>1128994</v>
      </c>
      <c r="L1745" s="18">
        <v>0.67300000000000004</v>
      </c>
      <c r="M1745" s="18">
        <f t="shared" si="12"/>
        <v>0</v>
      </c>
      <c r="N1745" s="9"/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 spans="1:24" ht="15" x14ac:dyDescent="0.25">
      <c r="A1746" s="14" t="s">
        <v>161</v>
      </c>
      <c r="B1746" s="14" t="s">
        <v>195</v>
      </c>
      <c r="C1746" s="16" t="s">
        <v>125</v>
      </c>
      <c r="D1746" s="18">
        <v>1.2E-2</v>
      </c>
      <c r="E1746" s="18">
        <v>2E-3</v>
      </c>
      <c r="F1746" s="18">
        <v>84</v>
      </c>
      <c r="G1746" s="18">
        <v>80</v>
      </c>
      <c r="H1746" s="18">
        <v>0.186</v>
      </c>
      <c r="I1746" s="18">
        <v>0.65900000000000003</v>
      </c>
      <c r="J1746" s="18">
        <v>0.155</v>
      </c>
      <c r="K1746" s="18">
        <v>5018573</v>
      </c>
      <c r="L1746" s="18">
        <v>0.79700000000000004</v>
      </c>
      <c r="M1746" s="18">
        <f t="shared" si="12"/>
        <v>0</v>
      </c>
      <c r="N1746" s="9"/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 spans="1:24" ht="15" x14ac:dyDescent="0.25">
      <c r="A1747" s="14" t="s">
        <v>161</v>
      </c>
      <c r="B1747" s="14" t="s">
        <v>205</v>
      </c>
      <c r="C1747" s="16" t="s">
        <v>125</v>
      </c>
      <c r="D1747" s="18">
        <v>1.2E-2</v>
      </c>
      <c r="E1747" s="18">
        <v>2E-3</v>
      </c>
      <c r="F1747" s="18">
        <v>84</v>
      </c>
      <c r="G1747" s="18">
        <v>80</v>
      </c>
      <c r="H1747" s="18">
        <v>0.16700000000000001</v>
      </c>
      <c r="I1747" s="18">
        <v>0.64400000000000002</v>
      </c>
      <c r="J1747" s="18">
        <v>0.189</v>
      </c>
      <c r="K1747" s="18">
        <v>9519374</v>
      </c>
      <c r="L1747" s="18">
        <v>0.85399999999999998</v>
      </c>
      <c r="M1747" s="18">
        <f t="shared" si="12"/>
        <v>0</v>
      </c>
      <c r="N1747" s="9"/>
      <c r="O1747" s="3"/>
      <c r="P1747" s="3"/>
      <c r="Q1747" s="3"/>
      <c r="R1747" s="3"/>
      <c r="S1747" s="3"/>
      <c r="T1747" s="3"/>
      <c r="U1747" s="3"/>
      <c r="V1747" s="3"/>
      <c r="W1747" s="3"/>
      <c r="X1747" s="3"/>
    </row>
    <row r="1748" spans="1:24" ht="15" x14ac:dyDescent="0.25">
      <c r="A1748" s="14" t="s">
        <v>161</v>
      </c>
      <c r="B1748" s="14" t="s">
        <v>199</v>
      </c>
      <c r="C1748" s="16" t="s">
        <v>125</v>
      </c>
      <c r="D1748" s="18">
        <v>1.2999999999999999E-2</v>
      </c>
      <c r="E1748" s="18">
        <v>8.9999999999999993E-3</v>
      </c>
      <c r="F1748" s="18">
        <v>76</v>
      </c>
      <c r="G1748" s="18">
        <v>65</v>
      </c>
      <c r="H1748" s="18">
        <v>0.154</v>
      </c>
      <c r="I1748" s="18">
        <v>0.71599999999999997</v>
      </c>
      <c r="J1748" s="18">
        <v>0.13</v>
      </c>
      <c r="K1748" s="18">
        <v>143178000</v>
      </c>
      <c r="L1748" s="18">
        <v>0.73799999999999999</v>
      </c>
      <c r="M1748" s="18">
        <f t="shared" si="12"/>
        <v>1</v>
      </c>
      <c r="N1748" s="9"/>
      <c r="O1748" s="3"/>
      <c r="P1748" s="3"/>
      <c r="Q1748" s="3"/>
      <c r="R1748" s="3"/>
      <c r="S1748" s="3"/>
      <c r="T1748" s="3"/>
      <c r="U1748" s="3"/>
      <c r="V1748" s="3"/>
      <c r="W1748" s="3"/>
      <c r="X1748" s="3"/>
    </row>
    <row r="1749" spans="1:24" ht="15" x14ac:dyDescent="0.25">
      <c r="A1749" s="14" t="s">
        <v>161</v>
      </c>
      <c r="B1749" s="14" t="s">
        <v>162</v>
      </c>
      <c r="C1749" s="16" t="s">
        <v>125</v>
      </c>
      <c r="D1749" s="18">
        <v>1.2999999999999999E-2</v>
      </c>
      <c r="E1749" s="18">
        <v>1.4E-2</v>
      </c>
      <c r="F1749" s="18">
        <v>80</v>
      </c>
      <c r="G1749" s="18">
        <v>74</v>
      </c>
      <c r="H1749" s="18">
        <v>0.21299999999999999</v>
      </c>
      <c r="I1749" s="18">
        <v>0.68100000000000005</v>
      </c>
      <c r="J1749" s="18">
        <v>0.106</v>
      </c>
      <c r="K1749" s="18">
        <v>2801681</v>
      </c>
      <c r="L1749" s="18">
        <v>0.54300000000000004</v>
      </c>
      <c r="M1749" s="18">
        <f t="shared" si="12"/>
        <v>0</v>
      </c>
      <c r="N1749" s="9"/>
      <c r="O1749" s="3"/>
      <c r="P1749" s="3"/>
      <c r="Q1749" s="3"/>
      <c r="R1749" s="3"/>
      <c r="S1749" s="3"/>
      <c r="T1749" s="3"/>
      <c r="U1749" s="3"/>
      <c r="V1749" s="3"/>
      <c r="W1749" s="3"/>
      <c r="X1749" s="3"/>
    </row>
    <row r="1750" spans="1:24" ht="15" x14ac:dyDescent="0.25">
      <c r="A1750" s="14" t="s">
        <v>161</v>
      </c>
      <c r="B1750" s="14" t="s">
        <v>176</v>
      </c>
      <c r="C1750" s="16" t="s">
        <v>125</v>
      </c>
      <c r="D1750" s="18">
        <v>1.2999999999999999E-2</v>
      </c>
      <c r="E1750" s="18">
        <v>4.0000000000000001E-3</v>
      </c>
      <c r="F1750" s="18">
        <v>86</v>
      </c>
      <c r="G1750" s="18">
        <v>79</v>
      </c>
      <c r="H1750" s="18">
        <v>0.183</v>
      </c>
      <c r="I1750" s="18">
        <v>0.64300000000000002</v>
      </c>
      <c r="J1750" s="18">
        <v>0.17499999999999999</v>
      </c>
      <c r="K1750" s="18">
        <v>65676758</v>
      </c>
      <c r="L1750" s="18">
        <v>0.78800000000000003</v>
      </c>
      <c r="M1750" s="18">
        <f t="shared" si="12"/>
        <v>1</v>
      </c>
      <c r="N1750" s="9"/>
      <c r="O1750" s="3"/>
      <c r="P1750" s="3"/>
      <c r="Q1750" s="3"/>
      <c r="R1750" s="3"/>
      <c r="S1750" s="3"/>
      <c r="T1750" s="3"/>
      <c r="U1750" s="3"/>
      <c r="V1750" s="3"/>
      <c r="W1750" s="3"/>
      <c r="X1750" s="3"/>
    </row>
    <row r="1751" spans="1:24" ht="15" x14ac:dyDescent="0.25">
      <c r="A1751" s="14" t="s">
        <v>161</v>
      </c>
      <c r="B1751" s="14" t="s">
        <v>209</v>
      </c>
      <c r="C1751" s="16" t="s">
        <v>125</v>
      </c>
      <c r="D1751" s="18">
        <v>1.2999999999999999E-2</v>
      </c>
      <c r="E1751" s="18">
        <v>4.0000000000000001E-3</v>
      </c>
      <c r="F1751" s="18">
        <v>84</v>
      </c>
      <c r="G1751" s="18">
        <v>80</v>
      </c>
      <c r="H1751" s="18">
        <v>0.17499999999999999</v>
      </c>
      <c r="I1751" s="18">
        <v>0.65300000000000002</v>
      </c>
      <c r="J1751" s="18">
        <v>0.17199999999999999</v>
      </c>
      <c r="K1751" s="18">
        <v>63695687</v>
      </c>
      <c r="L1751" s="18">
        <v>0.81799999999999995</v>
      </c>
      <c r="M1751" s="18">
        <f t="shared" si="12"/>
        <v>1</v>
      </c>
      <c r="N1751" s="9"/>
      <c r="O1751" s="3"/>
      <c r="P1751" s="3"/>
      <c r="Q1751" s="3"/>
      <c r="R1751" s="3"/>
      <c r="S1751" s="3"/>
      <c r="T1751" s="3"/>
      <c r="U1751" s="3"/>
      <c r="V1751" s="3"/>
      <c r="W1751" s="3"/>
      <c r="X1751" s="3"/>
    </row>
    <row r="1752" spans="1:24" ht="15" x14ac:dyDescent="0.25">
      <c r="A1752" s="14" t="s">
        <v>161</v>
      </c>
      <c r="B1752" s="14" t="s">
        <v>174</v>
      </c>
      <c r="C1752" s="16" t="s">
        <v>125</v>
      </c>
      <c r="D1752" s="18">
        <v>1.2999999999999999E-2</v>
      </c>
      <c r="E1752" s="19">
        <v>3.2000000000000001E-2</v>
      </c>
      <c r="F1752" s="18">
        <v>85</v>
      </c>
      <c r="G1752" s="18">
        <v>80</v>
      </c>
      <c r="H1752" s="19">
        <v>0.30299999999999999</v>
      </c>
      <c r="I1752" s="19">
        <v>0.623</v>
      </c>
      <c r="J1752" s="19">
        <v>7.2999999999999995E-2</v>
      </c>
      <c r="K1752" s="18">
        <v>49506</v>
      </c>
      <c r="L1752" s="18">
        <v>0.41299999999999998</v>
      </c>
      <c r="M1752" s="18">
        <f t="shared" si="12"/>
        <v>0</v>
      </c>
      <c r="N1752" s="9"/>
      <c r="O1752" s="3"/>
      <c r="P1752" s="3"/>
      <c r="Q1752" s="3"/>
      <c r="R1752" s="3"/>
      <c r="S1752" s="3"/>
      <c r="T1752" s="3"/>
      <c r="U1752" s="3"/>
      <c r="V1752" s="3"/>
      <c r="W1752" s="3"/>
      <c r="X1752" s="3"/>
    </row>
    <row r="1753" spans="1:24" ht="15" x14ac:dyDescent="0.25">
      <c r="A1753" s="14" t="s">
        <v>161</v>
      </c>
      <c r="B1753" s="14" t="s">
        <v>180</v>
      </c>
      <c r="C1753" s="16" t="s">
        <v>125</v>
      </c>
      <c r="D1753" s="18">
        <v>1.4E-2</v>
      </c>
      <c r="E1753" s="18">
        <v>2E-3</v>
      </c>
      <c r="F1753" s="18">
        <v>84</v>
      </c>
      <c r="G1753" s="18">
        <v>82</v>
      </c>
      <c r="H1753" s="18">
        <v>0.20699999999999999</v>
      </c>
      <c r="I1753" s="18">
        <v>0.66700000000000004</v>
      </c>
      <c r="J1753" s="18">
        <v>0.126</v>
      </c>
      <c r="K1753" s="18">
        <v>320716</v>
      </c>
      <c r="L1753" s="18">
        <v>0.93799999999999994</v>
      </c>
      <c r="M1753" s="18">
        <f t="shared" si="12"/>
        <v>0</v>
      </c>
      <c r="N1753" s="9"/>
      <c r="O1753" s="3"/>
      <c r="P1753" s="3"/>
      <c r="Q1753" s="3"/>
      <c r="R1753" s="3"/>
      <c r="S1753" s="3"/>
      <c r="T1753" s="3"/>
      <c r="U1753" s="3"/>
      <c r="V1753" s="3"/>
      <c r="W1753" s="3"/>
      <c r="X1753" s="3"/>
    </row>
    <row r="1754" spans="1:24" ht="15" x14ac:dyDescent="0.25">
      <c r="A1754" s="14" t="s">
        <v>161</v>
      </c>
      <c r="B1754" s="14" t="s">
        <v>181</v>
      </c>
      <c r="C1754" s="16" t="s">
        <v>125</v>
      </c>
      <c r="D1754" s="18">
        <v>1.6E-2</v>
      </c>
      <c r="E1754" s="18">
        <v>3.0000000000000001E-3</v>
      </c>
      <c r="F1754" s="18">
        <v>83</v>
      </c>
      <c r="G1754" s="18">
        <v>79</v>
      </c>
      <c r="H1754" s="18">
        <v>0.215</v>
      </c>
      <c r="I1754" s="18">
        <v>0.66700000000000004</v>
      </c>
      <c r="J1754" s="18">
        <v>0.11799999999999999</v>
      </c>
      <c r="K1754" s="18">
        <v>4586897</v>
      </c>
      <c r="L1754" s="18">
        <v>0.624</v>
      </c>
      <c r="M1754" s="18">
        <f t="shared" si="12"/>
        <v>0</v>
      </c>
      <c r="N1754" s="9"/>
      <c r="O1754" s="3"/>
      <c r="P1754" s="3"/>
      <c r="Q1754" s="3"/>
      <c r="R1754" s="3"/>
      <c r="S1754" s="3"/>
      <c r="T1754" s="3"/>
      <c r="U1754" s="3"/>
      <c r="V1754" s="3"/>
      <c r="W1754" s="3"/>
      <c r="X1754" s="3"/>
    </row>
    <row r="1755" spans="1:24" ht="15" x14ac:dyDescent="0.25">
      <c r="A1755" s="14" t="s">
        <v>161</v>
      </c>
      <c r="B1755" s="14" t="s">
        <v>207</v>
      </c>
      <c r="C1755" s="16" t="s">
        <v>125</v>
      </c>
      <c r="D1755" s="18">
        <v>1.7000000000000001E-2</v>
      </c>
      <c r="E1755" s="18">
        <v>1.7000000000000001E-2</v>
      </c>
      <c r="F1755" s="18">
        <v>78</v>
      </c>
      <c r="G1755" s="18">
        <v>72</v>
      </c>
      <c r="H1755" s="18">
        <v>0.26</v>
      </c>
      <c r="I1755" s="18">
        <v>0.66700000000000004</v>
      </c>
      <c r="J1755" s="18">
        <v>7.2999999999999995E-2</v>
      </c>
      <c r="K1755" s="18">
        <v>73997128</v>
      </c>
      <c r="L1755" s="18">
        <v>0.71799999999999997</v>
      </c>
      <c r="M1755" s="18">
        <f t="shared" si="12"/>
        <v>1</v>
      </c>
      <c r="N1755" s="9"/>
      <c r="O1755" s="3"/>
      <c r="P1755" s="3"/>
      <c r="Q1755" s="3"/>
      <c r="R1755" s="3"/>
      <c r="S1755" s="3"/>
      <c r="T1755" s="3"/>
      <c r="U1755" s="3"/>
      <c r="V1755" s="3"/>
      <c r="W1755" s="3"/>
      <c r="X1755" s="3"/>
    </row>
    <row r="1756" spans="1:24" ht="15" x14ac:dyDescent="0.25">
      <c r="A1756" s="14" t="s">
        <v>161</v>
      </c>
      <c r="B1756" s="14" t="s">
        <v>184</v>
      </c>
      <c r="C1756" s="16" t="s">
        <v>125</v>
      </c>
      <c r="D1756" s="18">
        <v>1.7999999999999999E-2</v>
      </c>
      <c r="E1756" s="19">
        <v>3.2000000000000001E-2</v>
      </c>
      <c r="F1756" s="18">
        <v>73</v>
      </c>
      <c r="G1756" s="18">
        <v>68</v>
      </c>
      <c r="H1756" s="19">
        <v>0.30299999999999999</v>
      </c>
      <c r="I1756" s="19">
        <v>0.623</v>
      </c>
      <c r="J1756" s="19">
        <v>7.2999999999999995E-2</v>
      </c>
      <c r="K1756" s="18">
        <v>1807106</v>
      </c>
      <c r="L1756" s="19">
        <v>0.56100000000000005</v>
      </c>
      <c r="M1756" s="18">
        <f t="shared" si="12"/>
        <v>0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</row>
    <row r="1757" spans="1:24" ht="15" x14ac:dyDescent="0.25">
      <c r="A1757" s="14" t="s">
        <v>210</v>
      </c>
      <c r="B1757" s="14" t="s">
        <v>211</v>
      </c>
      <c r="C1757" s="16" t="s">
        <v>61</v>
      </c>
      <c r="D1757" s="18">
        <v>2.1000000000000001E-2</v>
      </c>
      <c r="E1757" s="18">
        <v>1.0999999999999999E-2</v>
      </c>
      <c r="F1757" s="18">
        <v>76</v>
      </c>
      <c r="G1757" s="18">
        <v>74</v>
      </c>
      <c r="H1757" s="18">
        <v>0.308</v>
      </c>
      <c r="I1757" s="18">
        <v>0.66700000000000004</v>
      </c>
      <c r="J1757" s="18">
        <v>2.4E-2</v>
      </c>
      <c r="K1757" s="18">
        <v>668239</v>
      </c>
      <c r="L1757" s="18">
        <v>0.88400000000000001</v>
      </c>
      <c r="M1757" s="18">
        <f t="shared" si="12"/>
        <v>0</v>
      </c>
      <c r="N1757" s="9"/>
      <c r="O1757" s="3"/>
      <c r="P1757" s="3"/>
      <c r="Q1757" s="3"/>
      <c r="R1757" s="3"/>
      <c r="S1757" s="3"/>
      <c r="T1757" s="3"/>
      <c r="U1757" s="3"/>
      <c r="V1757" s="3"/>
      <c r="W1757" s="3"/>
      <c r="X1757" s="3"/>
    </row>
    <row r="1758" spans="1:24" ht="15" x14ac:dyDescent="0.25">
      <c r="A1758" s="14" t="s">
        <v>210</v>
      </c>
      <c r="B1758" s="14" t="s">
        <v>212</v>
      </c>
      <c r="C1758" s="16" t="s">
        <v>61</v>
      </c>
      <c r="D1758" s="18">
        <v>1.9E-2</v>
      </c>
      <c r="E1758" s="18">
        <v>2.9000000000000001E-2</v>
      </c>
      <c r="F1758" s="18">
        <v>71</v>
      </c>
      <c r="G1758" s="18">
        <v>69</v>
      </c>
      <c r="H1758" s="18">
        <v>0.34699999999999998</v>
      </c>
      <c r="I1758" s="18">
        <v>0.61099999999999999</v>
      </c>
      <c r="J1758" s="18">
        <v>4.2000000000000003E-2</v>
      </c>
      <c r="K1758" s="18">
        <v>65911052</v>
      </c>
      <c r="L1758" s="18">
        <v>0.64</v>
      </c>
      <c r="M1758" s="18">
        <f t="shared" si="12"/>
        <v>1</v>
      </c>
      <c r="N1758" s="9"/>
      <c r="O1758" s="3"/>
      <c r="P1758" s="3"/>
      <c r="Q1758" s="3"/>
      <c r="R1758" s="3"/>
      <c r="S1758" s="3"/>
      <c r="T1758" s="3"/>
      <c r="U1758" s="3"/>
      <c r="V1758" s="3"/>
      <c r="W1758" s="3"/>
      <c r="X1758" s="3"/>
    </row>
    <row r="1759" spans="1:24" ht="15" x14ac:dyDescent="0.25">
      <c r="A1759" s="14" t="s">
        <v>210</v>
      </c>
      <c r="B1759" s="14" t="s">
        <v>213</v>
      </c>
      <c r="C1759" s="16" t="s">
        <v>61</v>
      </c>
      <c r="D1759" s="18">
        <v>3.5999999999999997E-2</v>
      </c>
      <c r="E1759" s="18">
        <v>3.5999999999999997E-2</v>
      </c>
      <c r="F1759" s="18">
        <v>73</v>
      </c>
      <c r="G1759" s="18">
        <v>69</v>
      </c>
      <c r="H1759" s="18">
        <v>0.42799999999999999</v>
      </c>
      <c r="I1759" s="18">
        <v>0.53700000000000003</v>
      </c>
      <c r="J1759" s="18">
        <v>3.5000000000000003E-2</v>
      </c>
      <c r="K1759" s="18">
        <v>23801156</v>
      </c>
      <c r="L1759" s="18">
        <v>0.68500000000000005</v>
      </c>
      <c r="M1759" s="18">
        <f t="shared" si="12"/>
        <v>0</v>
      </c>
      <c r="N1759" s="9"/>
      <c r="O1759" s="3"/>
      <c r="P1759" s="3"/>
      <c r="Q1759" s="3"/>
      <c r="R1759" s="3"/>
      <c r="S1759" s="3"/>
      <c r="T1759" s="3"/>
      <c r="U1759" s="3"/>
      <c r="V1759" s="3"/>
      <c r="W1759" s="3"/>
      <c r="X1759" s="3"/>
    </row>
    <row r="1760" spans="1:24" ht="15" x14ac:dyDescent="0.25">
      <c r="A1760" s="14" t="s">
        <v>210</v>
      </c>
      <c r="B1760" s="14" t="s">
        <v>214</v>
      </c>
      <c r="C1760" s="16" t="s">
        <v>61</v>
      </c>
      <c r="D1760" s="18">
        <v>2.1999999999999999E-2</v>
      </c>
      <c r="E1760" s="18">
        <v>6.0000000000000001E-3</v>
      </c>
      <c r="F1760" s="18">
        <v>81</v>
      </c>
      <c r="G1760" s="18">
        <v>77</v>
      </c>
      <c r="H1760" s="18">
        <v>0.28100000000000003</v>
      </c>
      <c r="I1760" s="18">
        <v>0.61899999999999999</v>
      </c>
      <c r="J1760" s="18">
        <v>0.1</v>
      </c>
      <c r="K1760" s="18">
        <v>6289000</v>
      </c>
      <c r="L1760" s="18">
        <v>0.91200000000000003</v>
      </c>
      <c r="M1760" s="18">
        <f t="shared" si="12"/>
        <v>0</v>
      </c>
      <c r="N1760" s="9"/>
      <c r="O1760" s="3"/>
      <c r="P1760" s="3"/>
      <c r="Q1760" s="3"/>
      <c r="R1760" s="3"/>
      <c r="S1760" s="3"/>
      <c r="T1760" s="3"/>
      <c r="U1760" s="3"/>
      <c r="V1760" s="3"/>
      <c r="W1760" s="3"/>
      <c r="X1760" s="3"/>
    </row>
    <row r="1761" spans="1:24" ht="15" x14ac:dyDescent="0.25">
      <c r="A1761" s="14" t="s">
        <v>210</v>
      </c>
      <c r="B1761" s="14" t="s">
        <v>215</v>
      </c>
      <c r="C1761" s="16" t="s">
        <v>61</v>
      </c>
      <c r="D1761" s="18">
        <v>3.1E-2</v>
      </c>
      <c r="E1761" s="18">
        <v>2.3E-2</v>
      </c>
      <c r="F1761" s="18">
        <v>73</v>
      </c>
      <c r="G1761" s="18">
        <v>70</v>
      </c>
      <c r="H1761" s="18">
        <v>0.39400000000000002</v>
      </c>
      <c r="I1761" s="18">
        <v>0.57499999999999996</v>
      </c>
      <c r="J1761" s="18">
        <v>3.1E-2</v>
      </c>
      <c r="K1761" s="18">
        <v>4797000</v>
      </c>
      <c r="L1761" s="18">
        <v>0.79800000000000004</v>
      </c>
      <c r="M1761" s="18">
        <f t="shared" si="12"/>
        <v>0</v>
      </c>
      <c r="N1761" s="9"/>
      <c r="O1761" s="3"/>
      <c r="P1761" s="3"/>
      <c r="Q1761" s="3"/>
      <c r="R1761" s="3"/>
      <c r="S1761" s="3"/>
      <c r="T1761" s="3"/>
      <c r="U1761" s="3"/>
      <c r="V1761" s="3"/>
      <c r="W1761" s="3"/>
      <c r="X1761" s="3"/>
    </row>
    <row r="1762" spans="1:24" ht="15" x14ac:dyDescent="0.25">
      <c r="A1762" s="14" t="s">
        <v>210</v>
      </c>
      <c r="B1762" s="14" t="s">
        <v>216</v>
      </c>
      <c r="C1762" s="16" t="s">
        <v>61</v>
      </c>
      <c r="D1762" s="18">
        <v>2.4E-2</v>
      </c>
      <c r="E1762" s="18">
        <v>1.0999999999999999E-2</v>
      </c>
      <c r="F1762" s="18">
        <v>74</v>
      </c>
      <c r="G1762" s="18">
        <v>72</v>
      </c>
      <c r="H1762" s="18">
        <v>0.25700000000000001</v>
      </c>
      <c r="I1762" s="18">
        <v>0.71199999999999997</v>
      </c>
      <c r="J1762" s="18">
        <v>3.1E-2</v>
      </c>
      <c r="K1762" s="18">
        <v>1906231</v>
      </c>
      <c r="L1762" s="18">
        <v>0.98099999999999998</v>
      </c>
      <c r="M1762" s="18">
        <f t="shared" si="12"/>
        <v>0</v>
      </c>
      <c r="N1762" s="9"/>
      <c r="O1762" s="3"/>
      <c r="P1762" s="3"/>
      <c r="Q1762" s="3"/>
      <c r="R1762" s="3"/>
      <c r="S1762" s="3"/>
      <c r="T1762" s="3"/>
      <c r="U1762" s="3"/>
      <c r="V1762" s="3"/>
      <c r="W1762" s="3"/>
      <c r="X1762" s="3"/>
    </row>
    <row r="1763" spans="1:24" ht="15" x14ac:dyDescent="0.25">
      <c r="A1763" s="14" t="s">
        <v>210</v>
      </c>
      <c r="B1763" s="14" t="s">
        <v>217</v>
      </c>
      <c r="C1763" s="16" t="s">
        <v>61</v>
      </c>
      <c r="D1763" s="18">
        <v>1.9E-2</v>
      </c>
      <c r="E1763" s="18">
        <v>1.7000000000000001E-2</v>
      </c>
      <c r="F1763" s="18">
        <v>76</v>
      </c>
      <c r="G1763" s="18">
        <v>73</v>
      </c>
      <c r="H1763" s="18">
        <v>0.28599999999999998</v>
      </c>
      <c r="I1763" s="18">
        <v>0.64300000000000002</v>
      </c>
      <c r="J1763" s="18">
        <v>7.0999999999999994E-2</v>
      </c>
      <c r="K1763" s="18">
        <v>3235380</v>
      </c>
      <c r="L1763" s="18">
        <v>0.86</v>
      </c>
      <c r="M1763" s="18">
        <f t="shared" si="12"/>
        <v>0</v>
      </c>
      <c r="N1763" s="9"/>
      <c r="O1763" s="3"/>
      <c r="P1763" s="3"/>
      <c r="Q1763" s="3"/>
      <c r="R1763" s="3"/>
      <c r="S1763" s="3"/>
      <c r="T1763" s="3"/>
      <c r="U1763" s="3"/>
      <c r="V1763" s="3"/>
      <c r="W1763" s="3"/>
      <c r="X1763" s="3"/>
    </row>
    <row r="1764" spans="1:24" ht="15" x14ac:dyDescent="0.25">
      <c r="A1764" s="14" t="s">
        <v>210</v>
      </c>
      <c r="B1764" s="14" t="s">
        <v>218</v>
      </c>
      <c r="C1764" s="16" t="s">
        <v>61</v>
      </c>
      <c r="D1764" s="18">
        <v>2.4E-2</v>
      </c>
      <c r="E1764" s="18">
        <v>1.4E-2</v>
      </c>
      <c r="F1764" s="18">
        <v>74</v>
      </c>
      <c r="G1764" s="18">
        <v>70</v>
      </c>
      <c r="H1764" s="18">
        <v>0.372</v>
      </c>
      <c r="I1764" s="18">
        <v>0.60499999999999998</v>
      </c>
      <c r="J1764" s="18">
        <v>2.3E-2</v>
      </c>
      <c r="K1764" s="18">
        <v>2192535</v>
      </c>
      <c r="L1764" s="18">
        <v>0.71599999999999997</v>
      </c>
      <c r="M1764" s="18">
        <f t="shared" si="12"/>
        <v>0</v>
      </c>
      <c r="N1764" s="9"/>
      <c r="O1764" s="3"/>
      <c r="P1764" s="3"/>
      <c r="Q1764" s="3"/>
      <c r="R1764" s="3"/>
      <c r="S1764" s="3"/>
      <c r="T1764" s="3"/>
      <c r="U1764" s="3"/>
      <c r="V1764" s="3"/>
      <c r="W1764" s="3"/>
      <c r="X1764" s="3"/>
    </row>
    <row r="1765" spans="1:24" ht="15" x14ac:dyDescent="0.25">
      <c r="A1765" s="14" t="s">
        <v>210</v>
      </c>
      <c r="B1765" s="14" t="s">
        <v>219</v>
      </c>
      <c r="C1765" s="16" t="s">
        <v>61</v>
      </c>
      <c r="D1765" s="18">
        <v>1.9E-2</v>
      </c>
      <c r="E1765" s="18">
        <v>1.0999999999999999E-2</v>
      </c>
      <c r="F1765" s="18">
        <v>78</v>
      </c>
      <c r="G1765" s="18">
        <v>76</v>
      </c>
      <c r="H1765" s="18">
        <v>0.25900000000000001</v>
      </c>
      <c r="I1765" s="18">
        <v>0.72399999999999998</v>
      </c>
      <c r="J1765" s="18">
        <v>1.7000000000000001E-2</v>
      </c>
      <c r="K1765" s="18">
        <v>593693</v>
      </c>
      <c r="L1765" s="18">
        <v>0.96299999999999997</v>
      </c>
      <c r="M1765" s="18">
        <f t="shared" si="12"/>
        <v>0</v>
      </c>
      <c r="N1765" s="9"/>
      <c r="O1765" s="3"/>
      <c r="P1765" s="3"/>
      <c r="Q1765" s="3"/>
      <c r="R1765" s="3"/>
      <c r="S1765" s="3"/>
      <c r="T1765" s="3"/>
      <c r="U1765" s="3"/>
      <c r="V1765" s="3"/>
      <c r="W1765" s="3"/>
      <c r="X1765" s="3"/>
    </row>
    <row r="1766" spans="1:24" ht="15" x14ac:dyDescent="0.25">
      <c r="A1766" s="14" t="s">
        <v>210</v>
      </c>
      <c r="B1766" s="14" t="s">
        <v>220</v>
      </c>
      <c r="C1766" s="16" t="s">
        <v>61</v>
      </c>
      <c r="D1766" s="18">
        <v>2.7E-2</v>
      </c>
      <c r="E1766" s="18">
        <v>1.9E-2</v>
      </c>
      <c r="F1766" s="18">
        <v>74</v>
      </c>
      <c r="G1766" s="18">
        <v>71</v>
      </c>
      <c r="H1766" s="18">
        <v>0.38400000000000001</v>
      </c>
      <c r="I1766" s="18">
        <v>0.58099999999999996</v>
      </c>
      <c r="J1766" s="18">
        <v>3.5000000000000003E-2</v>
      </c>
      <c r="K1766" s="18">
        <v>20144584</v>
      </c>
      <c r="L1766" s="18">
        <v>0.79800000000000004</v>
      </c>
      <c r="M1766" s="18">
        <f t="shared" si="12"/>
        <v>0</v>
      </c>
      <c r="N1766" s="9"/>
      <c r="O1766" s="3"/>
      <c r="P1766" s="3"/>
      <c r="Q1766" s="3"/>
      <c r="R1766" s="3"/>
      <c r="S1766" s="3"/>
      <c r="T1766" s="3"/>
      <c r="U1766" s="3"/>
      <c r="V1766" s="3"/>
      <c r="W1766" s="3"/>
      <c r="X1766" s="3"/>
    </row>
    <row r="1767" spans="1:24" ht="15" x14ac:dyDescent="0.25">
      <c r="A1767" s="14" t="s">
        <v>210</v>
      </c>
      <c r="B1767" s="14" t="s">
        <v>221</v>
      </c>
      <c r="C1767" s="16" t="s">
        <v>61</v>
      </c>
      <c r="D1767" s="18">
        <v>0.03</v>
      </c>
      <c r="E1767" s="18">
        <v>0.02</v>
      </c>
      <c r="F1767" s="18">
        <v>75</v>
      </c>
      <c r="G1767" s="18">
        <v>72</v>
      </c>
      <c r="H1767" s="18">
        <v>0.40799999999999997</v>
      </c>
      <c r="I1767" s="18">
        <v>0.55800000000000005</v>
      </c>
      <c r="J1767" s="18">
        <v>3.4000000000000002E-2</v>
      </c>
      <c r="K1767" s="18">
        <v>16371208</v>
      </c>
      <c r="L1767" s="18">
        <v>0.51900000000000002</v>
      </c>
      <c r="M1767" s="18">
        <f t="shared" si="12"/>
        <v>0</v>
      </c>
      <c r="N1767" s="9"/>
      <c r="O1767" s="3"/>
      <c r="P1767" s="3"/>
      <c r="Q1767" s="3"/>
      <c r="R1767" s="3"/>
      <c r="S1767" s="3"/>
      <c r="T1767" s="3"/>
      <c r="U1767" s="3"/>
      <c r="V1767" s="3"/>
      <c r="W1767" s="3"/>
      <c r="X1767" s="3"/>
    </row>
    <row r="1768" spans="1:24" ht="15" x14ac:dyDescent="0.25">
      <c r="A1768" s="14" t="s">
        <v>210</v>
      </c>
      <c r="B1768" s="14" t="s">
        <v>222</v>
      </c>
      <c r="C1768" s="16" t="s">
        <v>61</v>
      </c>
      <c r="D1768" s="18">
        <v>1.7000000000000001E-2</v>
      </c>
      <c r="E1768" s="18">
        <v>0.01</v>
      </c>
      <c r="F1768" s="18">
        <v>75</v>
      </c>
      <c r="G1768" s="18">
        <v>73</v>
      </c>
      <c r="H1768" s="18">
        <v>0.254</v>
      </c>
      <c r="I1768" s="18">
        <v>0.73599999999999999</v>
      </c>
      <c r="J1768" s="18">
        <v>0.01</v>
      </c>
      <c r="K1768" s="18">
        <v>3026352</v>
      </c>
      <c r="L1768" s="18">
        <v>0.80200000000000005</v>
      </c>
      <c r="M1768" s="18">
        <f t="shared" si="12"/>
        <v>0</v>
      </c>
      <c r="N1768" s="9"/>
      <c r="O1768" s="3"/>
      <c r="P1768" s="3"/>
      <c r="Q1768" s="3"/>
      <c r="R1768" s="3"/>
      <c r="S1768" s="3"/>
      <c r="T1768" s="3"/>
      <c r="U1768" s="3"/>
      <c r="V1768" s="3"/>
      <c r="W1768" s="3"/>
      <c r="X1768" s="3"/>
    </row>
    <row r="1769" spans="1:24" ht="15" x14ac:dyDescent="0.25">
      <c r="A1769" s="14" t="s">
        <v>210</v>
      </c>
      <c r="B1769" s="14" t="s">
        <v>223</v>
      </c>
      <c r="C1769" s="16" t="s">
        <v>61</v>
      </c>
      <c r="D1769" s="18">
        <v>3.9E-2</v>
      </c>
      <c r="E1769" s="18">
        <v>6.9000000000000006E-2</v>
      </c>
      <c r="F1769" s="18">
        <v>62</v>
      </c>
      <c r="G1769" s="18">
        <v>59</v>
      </c>
      <c r="H1769" s="18">
        <v>0.48599999999999999</v>
      </c>
      <c r="I1769" s="18">
        <v>0.48499999999999999</v>
      </c>
      <c r="J1769" s="18">
        <v>2.9000000000000001E-2</v>
      </c>
      <c r="K1769" s="18">
        <v>17522537</v>
      </c>
      <c r="L1769" s="18">
        <v>0.26300000000000001</v>
      </c>
      <c r="M1769" s="18">
        <f t="shared" si="12"/>
        <v>0</v>
      </c>
      <c r="N1769" s="9"/>
      <c r="O1769" s="3"/>
      <c r="P1769" s="3"/>
      <c r="Q1769" s="3"/>
      <c r="R1769" s="3"/>
      <c r="S1769" s="3"/>
      <c r="T1769" s="3"/>
      <c r="U1769" s="3"/>
      <c r="V1769" s="3"/>
      <c r="W1769" s="3"/>
      <c r="X1769" s="3"/>
    </row>
    <row r="1770" spans="1:24" ht="15" x14ac:dyDescent="0.25">
      <c r="A1770" s="14" t="s">
        <v>210</v>
      </c>
      <c r="B1770" s="14" t="s">
        <v>211</v>
      </c>
      <c r="C1770" s="16" t="s">
        <v>114</v>
      </c>
      <c r="D1770" s="18">
        <v>2.1000000000000001E-2</v>
      </c>
      <c r="E1770" s="18">
        <v>1.0999999999999999E-2</v>
      </c>
      <c r="F1770" s="18">
        <v>76</v>
      </c>
      <c r="G1770" s="18">
        <v>74</v>
      </c>
      <c r="H1770" s="18">
        <v>0.30499999999999999</v>
      </c>
      <c r="I1770" s="18">
        <v>0.67</v>
      </c>
      <c r="J1770" s="18">
        <v>2.4E-2</v>
      </c>
      <c r="K1770" s="18">
        <v>698749</v>
      </c>
      <c r="L1770" s="18">
        <v>0.88400000000000001</v>
      </c>
      <c r="M1770" s="18">
        <f t="shared" si="12"/>
        <v>0</v>
      </c>
      <c r="N1770" s="9"/>
      <c r="O1770" s="3"/>
      <c r="P1770" s="3"/>
      <c r="Q1770" s="3"/>
      <c r="R1770" s="3"/>
      <c r="S1770" s="3"/>
      <c r="T1770" s="3"/>
      <c r="U1770" s="3"/>
      <c r="V1770" s="3"/>
      <c r="W1770" s="3"/>
      <c r="X1770" s="3"/>
    </row>
    <row r="1771" spans="1:24" ht="15" x14ac:dyDescent="0.25">
      <c r="A1771" s="14" t="s">
        <v>210</v>
      </c>
      <c r="B1771" s="14" t="s">
        <v>212</v>
      </c>
      <c r="C1771" s="16" t="s">
        <v>114</v>
      </c>
      <c r="D1771" s="18">
        <v>1.7999999999999999E-2</v>
      </c>
      <c r="E1771" s="18">
        <v>2.7E-2</v>
      </c>
      <c r="F1771" s="18">
        <v>71</v>
      </c>
      <c r="G1771" s="18">
        <v>69</v>
      </c>
      <c r="H1771" s="18">
        <v>0.32800000000000001</v>
      </c>
      <c r="I1771" s="18">
        <v>0.629</v>
      </c>
      <c r="J1771" s="18">
        <v>4.2999999999999997E-2</v>
      </c>
      <c r="K1771" s="18">
        <v>66857624</v>
      </c>
      <c r="L1771" s="18">
        <v>0.64800000000000002</v>
      </c>
      <c r="M1771" s="18">
        <f t="shared" si="12"/>
        <v>1</v>
      </c>
      <c r="N1771" s="9"/>
      <c r="O1771" s="3"/>
      <c r="P1771" s="3"/>
      <c r="Q1771" s="3"/>
      <c r="R1771" s="3"/>
      <c r="S1771" s="3"/>
      <c r="T1771" s="3"/>
      <c r="U1771" s="3"/>
      <c r="V1771" s="3"/>
      <c r="W1771" s="3"/>
      <c r="X1771" s="3"/>
    </row>
    <row r="1772" spans="1:24" ht="15" x14ac:dyDescent="0.25">
      <c r="A1772" s="14" t="s">
        <v>210</v>
      </c>
      <c r="B1772" s="14" t="s">
        <v>213</v>
      </c>
      <c r="C1772" s="16" t="s">
        <v>114</v>
      </c>
      <c r="D1772" s="18">
        <v>3.5999999999999997E-2</v>
      </c>
      <c r="E1772" s="18">
        <v>3.5000000000000003E-2</v>
      </c>
      <c r="F1772" s="18">
        <v>73</v>
      </c>
      <c r="G1772" s="18">
        <v>69</v>
      </c>
      <c r="H1772" s="18">
        <v>0.42599999999999999</v>
      </c>
      <c r="I1772" s="18">
        <v>0.53900000000000003</v>
      </c>
      <c r="J1772" s="18">
        <v>3.5000000000000003E-2</v>
      </c>
      <c r="K1772" s="18">
        <v>24516842</v>
      </c>
      <c r="L1772" s="18">
        <v>0.68600000000000005</v>
      </c>
      <c r="M1772" s="18">
        <f t="shared" si="12"/>
        <v>0</v>
      </c>
      <c r="N1772" s="9"/>
      <c r="O1772" s="3"/>
      <c r="P1772" s="3"/>
      <c r="Q1772" s="3"/>
      <c r="R1772" s="3"/>
      <c r="S1772" s="3"/>
      <c r="T1772" s="3"/>
      <c r="U1772" s="3"/>
      <c r="V1772" s="3"/>
      <c r="W1772" s="3"/>
      <c r="X1772" s="3"/>
    </row>
    <row r="1773" spans="1:24" ht="15" x14ac:dyDescent="0.25">
      <c r="A1773" s="14" t="s">
        <v>210</v>
      </c>
      <c r="B1773" s="14" t="s">
        <v>214</v>
      </c>
      <c r="C1773" s="16" t="s">
        <v>114</v>
      </c>
      <c r="D1773" s="18">
        <v>2.1000000000000001E-2</v>
      </c>
      <c r="E1773" s="18">
        <v>5.0000000000000001E-3</v>
      </c>
      <c r="F1773" s="18">
        <v>81</v>
      </c>
      <c r="G1773" s="18">
        <v>78</v>
      </c>
      <c r="H1773" s="18">
        <v>0.28000000000000003</v>
      </c>
      <c r="I1773" s="18">
        <v>0.61899999999999999</v>
      </c>
      <c r="J1773" s="18">
        <v>0.1</v>
      </c>
      <c r="K1773" s="18">
        <v>6439000</v>
      </c>
      <c r="L1773" s="18">
        <v>0.91300000000000003</v>
      </c>
      <c r="M1773" s="18">
        <f t="shared" si="12"/>
        <v>0</v>
      </c>
      <c r="N1773" s="9"/>
      <c r="O1773" s="3"/>
      <c r="P1773" s="3"/>
      <c r="Q1773" s="3"/>
      <c r="R1773" s="3"/>
      <c r="S1773" s="3"/>
      <c r="T1773" s="3"/>
      <c r="U1773" s="3"/>
      <c r="V1773" s="3"/>
      <c r="W1773" s="3"/>
      <c r="X1773" s="3"/>
    </row>
    <row r="1774" spans="1:24" ht="15" x14ac:dyDescent="0.25">
      <c r="A1774" s="14" t="s">
        <v>210</v>
      </c>
      <c r="B1774" s="14" t="s">
        <v>215</v>
      </c>
      <c r="C1774" s="16" t="s">
        <v>114</v>
      </c>
      <c r="D1774" s="18">
        <v>3.1E-2</v>
      </c>
      <c r="E1774" s="18">
        <v>2.3E-2</v>
      </c>
      <c r="F1774" s="18">
        <v>73</v>
      </c>
      <c r="G1774" s="18">
        <v>71</v>
      </c>
      <c r="H1774" s="18">
        <v>0.39200000000000002</v>
      </c>
      <c r="I1774" s="18">
        <v>0.57699999999999996</v>
      </c>
      <c r="J1774" s="18">
        <v>3.1E-2</v>
      </c>
      <c r="K1774" s="18">
        <v>4917000</v>
      </c>
      <c r="L1774" s="18">
        <v>0.80100000000000005</v>
      </c>
      <c r="M1774" s="18">
        <f t="shared" si="12"/>
        <v>0</v>
      </c>
      <c r="N1774" s="9"/>
      <c r="O1774" s="3"/>
      <c r="P1774" s="3"/>
      <c r="Q1774" s="3"/>
      <c r="R1774" s="3"/>
      <c r="S1774" s="3"/>
      <c r="T1774" s="3"/>
      <c r="U1774" s="3"/>
      <c r="V1774" s="3"/>
      <c r="W1774" s="3"/>
      <c r="X1774" s="3"/>
    </row>
    <row r="1775" spans="1:24" ht="15" x14ac:dyDescent="0.25">
      <c r="A1775" s="14" t="s">
        <v>210</v>
      </c>
      <c r="B1775" s="14" t="s">
        <v>216</v>
      </c>
      <c r="C1775" s="16" t="s">
        <v>114</v>
      </c>
      <c r="D1775" s="18">
        <v>2.3E-2</v>
      </c>
      <c r="E1775" s="18">
        <v>1.0999999999999999E-2</v>
      </c>
      <c r="F1775" s="18">
        <v>74</v>
      </c>
      <c r="G1775" s="18">
        <v>73</v>
      </c>
      <c r="H1775" s="18">
        <v>0.25700000000000001</v>
      </c>
      <c r="I1775" s="18">
        <v>0.71099999999999997</v>
      </c>
      <c r="J1775" s="18">
        <v>3.3000000000000002E-2</v>
      </c>
      <c r="K1775" s="18">
        <v>1980604</v>
      </c>
      <c r="L1775" s="18">
        <v>0.98099999999999998</v>
      </c>
      <c r="M1775" s="18">
        <f t="shared" si="12"/>
        <v>0</v>
      </c>
      <c r="N1775" s="9"/>
      <c r="O1775" s="3"/>
      <c r="P1775" s="3"/>
      <c r="Q1775" s="3"/>
      <c r="R1775" s="3"/>
      <c r="S1775" s="3"/>
      <c r="T1775" s="3"/>
      <c r="U1775" s="3"/>
      <c r="V1775" s="3"/>
      <c r="W1775" s="3"/>
      <c r="X1775" s="3"/>
    </row>
    <row r="1776" spans="1:24" ht="15" x14ac:dyDescent="0.25">
      <c r="A1776" s="14" t="s">
        <v>210</v>
      </c>
      <c r="B1776" s="14" t="s">
        <v>217</v>
      </c>
      <c r="C1776" s="16" t="s">
        <v>114</v>
      </c>
      <c r="D1776" s="18">
        <v>1.7999999999999999E-2</v>
      </c>
      <c r="E1776" s="18">
        <v>1.6E-2</v>
      </c>
      <c r="F1776" s="18">
        <v>77</v>
      </c>
      <c r="G1776" s="18">
        <v>73</v>
      </c>
      <c r="H1776" s="18">
        <v>0.28499999999999998</v>
      </c>
      <c r="I1776" s="18">
        <v>0.64400000000000002</v>
      </c>
      <c r="J1776" s="18">
        <v>7.1999999999999995E-2</v>
      </c>
      <c r="K1776" s="18">
        <v>3357600</v>
      </c>
      <c r="L1776" s="18">
        <v>0.86099999999999999</v>
      </c>
      <c r="M1776" s="18">
        <f t="shared" si="12"/>
        <v>0</v>
      </c>
      <c r="N1776" s="9"/>
      <c r="O1776" s="3"/>
      <c r="P1776" s="3"/>
      <c r="Q1776" s="3"/>
      <c r="R1776" s="3"/>
      <c r="S1776" s="3"/>
      <c r="T1776" s="3"/>
      <c r="U1776" s="3"/>
      <c r="V1776" s="3"/>
      <c r="W1776" s="3"/>
      <c r="X1776" s="3"/>
    </row>
    <row r="1777" spans="1:24" ht="15" x14ac:dyDescent="0.25">
      <c r="A1777" s="14" t="s">
        <v>210</v>
      </c>
      <c r="B1777" s="14" t="s">
        <v>218</v>
      </c>
      <c r="C1777" s="16" t="s">
        <v>114</v>
      </c>
      <c r="D1777" s="18">
        <v>2.3E-2</v>
      </c>
      <c r="E1777" s="18">
        <v>1.2999999999999999E-2</v>
      </c>
      <c r="F1777" s="18">
        <v>75</v>
      </c>
      <c r="G1777" s="18">
        <v>71</v>
      </c>
      <c r="H1777" s="18">
        <v>0.36899999999999999</v>
      </c>
      <c r="I1777" s="18">
        <v>0.60699999999999998</v>
      </c>
      <c r="J1777" s="18">
        <v>2.4E-2</v>
      </c>
      <c r="K1777" s="18">
        <v>2239025</v>
      </c>
      <c r="L1777" s="18">
        <v>0.71499999999999997</v>
      </c>
      <c r="M1777" s="18">
        <f t="shared" si="12"/>
        <v>0</v>
      </c>
      <c r="N1777" s="9"/>
      <c r="O1777" s="3"/>
      <c r="P1777" s="3"/>
      <c r="Q1777" s="3"/>
      <c r="R1777" s="3"/>
      <c r="S1777" s="3"/>
      <c r="T1777" s="3"/>
      <c r="U1777" s="3"/>
      <c r="V1777" s="3"/>
      <c r="W1777" s="3"/>
      <c r="X1777" s="3"/>
    </row>
    <row r="1778" spans="1:24" ht="15" x14ac:dyDescent="0.25">
      <c r="A1778" s="14" t="s">
        <v>210</v>
      </c>
      <c r="B1778" s="14" t="s">
        <v>219</v>
      </c>
      <c r="C1778" s="16" t="s">
        <v>114</v>
      </c>
      <c r="D1778" s="18">
        <v>1.9E-2</v>
      </c>
      <c r="E1778" s="18">
        <v>0.01</v>
      </c>
      <c r="F1778" s="18">
        <v>78</v>
      </c>
      <c r="G1778" s="18">
        <v>76</v>
      </c>
      <c r="H1778" s="18">
        <v>0.26300000000000001</v>
      </c>
      <c r="I1778" s="18">
        <v>0.72</v>
      </c>
      <c r="J1778" s="18">
        <v>1.7000000000000001E-2</v>
      </c>
      <c r="K1778" s="18">
        <v>611808</v>
      </c>
      <c r="L1778" s="18">
        <v>0.96499999999999997</v>
      </c>
      <c r="M1778" s="18">
        <f t="shared" si="12"/>
        <v>0</v>
      </c>
      <c r="N1778" s="9"/>
      <c r="O1778" s="3"/>
      <c r="P1778" s="3"/>
      <c r="Q1778" s="3"/>
      <c r="R1778" s="3"/>
      <c r="S1778" s="3"/>
      <c r="T1778" s="3"/>
      <c r="U1778" s="3"/>
      <c r="V1778" s="3"/>
      <c r="W1778" s="3"/>
      <c r="X1778" s="3"/>
    </row>
    <row r="1779" spans="1:24" ht="15" x14ac:dyDescent="0.25">
      <c r="A1779" s="14" t="s">
        <v>210</v>
      </c>
      <c r="B1779" s="14" t="s">
        <v>220</v>
      </c>
      <c r="C1779" s="16" t="s">
        <v>114</v>
      </c>
      <c r="D1779" s="18">
        <v>2.5999999999999999E-2</v>
      </c>
      <c r="E1779" s="18">
        <v>1.9E-2</v>
      </c>
      <c r="F1779" s="18">
        <v>75</v>
      </c>
      <c r="G1779" s="18">
        <v>71</v>
      </c>
      <c r="H1779" s="18">
        <v>0.376</v>
      </c>
      <c r="I1779" s="18">
        <v>0.58899999999999997</v>
      </c>
      <c r="J1779" s="18">
        <v>3.5000000000000003E-2</v>
      </c>
      <c r="K1779" s="18">
        <v>20891594</v>
      </c>
      <c r="L1779" s="18">
        <v>0.80100000000000005</v>
      </c>
      <c r="M1779" s="18">
        <f t="shared" si="12"/>
        <v>0</v>
      </c>
      <c r="N1779" s="9"/>
      <c r="O1779" s="3"/>
      <c r="P1779" s="3"/>
      <c r="Q1779" s="3"/>
      <c r="R1779" s="3"/>
      <c r="S1779" s="3"/>
      <c r="T1779" s="3"/>
      <c r="U1779" s="3"/>
      <c r="V1779" s="3"/>
      <c r="W1779" s="3"/>
      <c r="X1779" s="3"/>
    </row>
    <row r="1780" spans="1:24" ht="15" x14ac:dyDescent="0.25">
      <c r="A1780" s="14" t="s">
        <v>210</v>
      </c>
      <c r="B1780" s="14" t="s">
        <v>221</v>
      </c>
      <c r="C1780" s="16" t="s">
        <v>114</v>
      </c>
      <c r="D1780" s="18">
        <v>0.03</v>
      </c>
      <c r="E1780" s="18">
        <v>1.9E-2</v>
      </c>
      <c r="F1780" s="18">
        <v>75</v>
      </c>
      <c r="G1780" s="18">
        <v>72</v>
      </c>
      <c r="H1780" s="18">
        <v>0.40400000000000003</v>
      </c>
      <c r="I1780" s="18">
        <v>0.56299999999999994</v>
      </c>
      <c r="J1780" s="18">
        <v>3.4000000000000002E-2</v>
      </c>
      <c r="K1780" s="18">
        <v>16700984</v>
      </c>
      <c r="L1780" s="18">
        <v>0.52300000000000002</v>
      </c>
      <c r="M1780" s="18">
        <f t="shared" si="12"/>
        <v>0</v>
      </c>
      <c r="N1780" s="9"/>
      <c r="O1780" s="3"/>
      <c r="P1780" s="3"/>
      <c r="Q1780" s="3"/>
      <c r="R1780" s="3"/>
      <c r="S1780" s="3"/>
      <c r="T1780" s="3"/>
      <c r="U1780" s="3"/>
      <c r="V1780" s="3"/>
      <c r="W1780" s="3"/>
      <c r="X1780" s="3"/>
    </row>
    <row r="1781" spans="1:24" ht="15" x14ac:dyDescent="0.25">
      <c r="A1781" s="14" t="s">
        <v>210</v>
      </c>
      <c r="B1781" s="14" t="s">
        <v>222</v>
      </c>
      <c r="C1781" s="16" t="s">
        <v>114</v>
      </c>
      <c r="D1781" s="18">
        <v>1.6E-2</v>
      </c>
      <c r="E1781" s="18">
        <v>8.9999999999999993E-3</v>
      </c>
      <c r="F1781" s="18">
        <v>76</v>
      </c>
      <c r="G1781" s="18">
        <v>74</v>
      </c>
      <c r="H1781" s="18">
        <v>0.249</v>
      </c>
      <c r="I1781" s="18">
        <v>0.74099999999999999</v>
      </c>
      <c r="J1781" s="18">
        <v>0.01</v>
      </c>
      <c r="K1781" s="18">
        <v>3132104</v>
      </c>
      <c r="L1781" s="18">
        <v>0.80700000000000005</v>
      </c>
      <c r="M1781" s="18">
        <f t="shared" si="12"/>
        <v>0</v>
      </c>
      <c r="N1781" s="9"/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 spans="1:24" ht="15" x14ac:dyDescent="0.25">
      <c r="A1782" s="14" t="s">
        <v>210</v>
      </c>
      <c r="B1782" s="14" t="s">
        <v>223</v>
      </c>
      <c r="C1782" s="16" t="s">
        <v>114</v>
      </c>
      <c r="D1782" s="18">
        <v>3.9E-2</v>
      </c>
      <c r="E1782" s="18">
        <v>6.7000000000000004E-2</v>
      </c>
      <c r="F1782" s="18">
        <v>62</v>
      </c>
      <c r="G1782" s="18">
        <v>59</v>
      </c>
      <c r="H1782" s="18">
        <v>0.48099999999999998</v>
      </c>
      <c r="I1782" s="18">
        <v>0.49099999999999999</v>
      </c>
      <c r="J1782" s="18">
        <v>2.8000000000000001E-2</v>
      </c>
      <c r="K1782" s="18">
        <v>18029989</v>
      </c>
      <c r="L1782" s="18">
        <v>0.26800000000000002</v>
      </c>
      <c r="M1782" s="18">
        <f t="shared" si="12"/>
        <v>0</v>
      </c>
      <c r="N1782" s="9"/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 spans="1:24" ht="15" x14ac:dyDescent="0.25">
      <c r="A1783" s="14" t="s">
        <v>210</v>
      </c>
      <c r="B1783" s="14" t="s">
        <v>211</v>
      </c>
      <c r="C1783" s="16" t="s">
        <v>115</v>
      </c>
      <c r="D1783" s="18">
        <v>0.02</v>
      </c>
      <c r="E1783" s="18">
        <v>0.01</v>
      </c>
      <c r="F1783" s="18">
        <v>76</v>
      </c>
      <c r="G1783" s="18">
        <v>74</v>
      </c>
      <c r="H1783" s="18">
        <v>0.30099999999999999</v>
      </c>
      <c r="I1783" s="18">
        <v>0.67500000000000004</v>
      </c>
      <c r="J1783" s="18">
        <v>2.4E-2</v>
      </c>
      <c r="K1783" s="18">
        <v>732541</v>
      </c>
      <c r="L1783" s="18">
        <v>0.88400000000000001</v>
      </c>
      <c r="M1783" s="18">
        <f t="shared" si="12"/>
        <v>0</v>
      </c>
      <c r="N1783" s="9"/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 spans="1:24" ht="15" x14ac:dyDescent="0.25">
      <c r="A1784" s="14" t="s">
        <v>210</v>
      </c>
      <c r="B1784" s="14" t="s">
        <v>212</v>
      </c>
      <c r="C1784" s="16" t="s">
        <v>115</v>
      </c>
      <c r="D1784" s="18">
        <v>1.7999999999999999E-2</v>
      </c>
      <c r="E1784" s="18">
        <v>2.5999999999999999E-2</v>
      </c>
      <c r="F1784" s="18">
        <v>72</v>
      </c>
      <c r="G1784" s="18">
        <v>69</v>
      </c>
      <c r="H1784" s="18">
        <v>0.308</v>
      </c>
      <c r="I1784" s="18">
        <v>0.64700000000000002</v>
      </c>
      <c r="J1784" s="18">
        <v>4.4999999999999998E-2</v>
      </c>
      <c r="K1784" s="18">
        <v>67727274</v>
      </c>
      <c r="L1784" s="18">
        <v>0.65500000000000003</v>
      </c>
      <c r="M1784" s="18">
        <f t="shared" si="12"/>
        <v>1</v>
      </c>
      <c r="N1784" s="9"/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 spans="1:24" ht="15" x14ac:dyDescent="0.25">
      <c r="A1785" s="14" t="s">
        <v>210</v>
      </c>
      <c r="B1785" s="14" t="s">
        <v>213</v>
      </c>
      <c r="C1785" s="16" t="s">
        <v>115</v>
      </c>
      <c r="D1785" s="18">
        <v>3.5000000000000003E-2</v>
      </c>
      <c r="E1785" s="18">
        <v>3.5000000000000003E-2</v>
      </c>
      <c r="F1785" s="18">
        <v>73</v>
      </c>
      <c r="G1785" s="18">
        <v>68</v>
      </c>
      <c r="H1785" s="18">
        <v>0.42399999999999999</v>
      </c>
      <c r="I1785" s="18">
        <v>0.54100000000000004</v>
      </c>
      <c r="J1785" s="18">
        <v>3.5000000000000003E-2</v>
      </c>
      <c r="K1785" s="18">
        <v>25238267</v>
      </c>
      <c r="L1785" s="18">
        <v>0.68600000000000005</v>
      </c>
      <c r="M1785" s="18">
        <f t="shared" si="12"/>
        <v>0</v>
      </c>
      <c r="N1785" s="9"/>
      <c r="O1785" s="3"/>
      <c r="P1785" s="3"/>
      <c r="Q1785" s="3"/>
      <c r="R1785" s="3"/>
      <c r="S1785" s="3"/>
      <c r="T1785" s="3"/>
      <c r="U1785" s="3"/>
      <c r="V1785" s="3"/>
      <c r="W1785" s="3"/>
      <c r="X1785" s="3"/>
    </row>
    <row r="1786" spans="1:24" ht="15" x14ac:dyDescent="0.25">
      <c r="A1786" s="14" t="s">
        <v>210</v>
      </c>
      <c r="B1786" s="14" t="s">
        <v>214</v>
      </c>
      <c r="C1786" s="16" t="s">
        <v>115</v>
      </c>
      <c r="D1786" s="18">
        <v>2.1000000000000001E-2</v>
      </c>
      <c r="E1786" s="18">
        <v>5.0000000000000001E-3</v>
      </c>
      <c r="F1786" s="18">
        <v>82</v>
      </c>
      <c r="G1786" s="18">
        <v>78</v>
      </c>
      <c r="H1786" s="18">
        <v>0.28000000000000003</v>
      </c>
      <c r="I1786" s="18">
        <v>0.62</v>
      </c>
      <c r="J1786" s="18">
        <v>0.1</v>
      </c>
      <c r="K1786" s="18">
        <v>6570000</v>
      </c>
      <c r="L1786" s="18">
        <v>0.91300000000000003</v>
      </c>
      <c r="M1786" s="18">
        <f t="shared" si="12"/>
        <v>0</v>
      </c>
      <c r="N1786" s="9"/>
      <c r="O1786" s="3"/>
      <c r="P1786" s="3"/>
      <c r="Q1786" s="3"/>
      <c r="R1786" s="3"/>
      <c r="S1786" s="3"/>
      <c r="T1786" s="3"/>
      <c r="U1786" s="3"/>
      <c r="V1786" s="3"/>
      <c r="W1786" s="3"/>
      <c r="X1786" s="3"/>
    </row>
    <row r="1787" spans="1:24" ht="15" x14ac:dyDescent="0.25">
      <c r="A1787" s="14" t="s">
        <v>210</v>
      </c>
      <c r="B1787" s="14" t="s">
        <v>215</v>
      </c>
      <c r="C1787" s="16" t="s">
        <v>115</v>
      </c>
      <c r="D1787" s="18">
        <v>3.1E-2</v>
      </c>
      <c r="E1787" s="18">
        <v>2.1999999999999999E-2</v>
      </c>
      <c r="F1787" s="18">
        <v>74</v>
      </c>
      <c r="G1787" s="18">
        <v>71</v>
      </c>
      <c r="H1787" s="18">
        <v>0.39</v>
      </c>
      <c r="I1787" s="18">
        <v>0.57899999999999996</v>
      </c>
      <c r="J1787" s="18">
        <v>3.1E-2</v>
      </c>
      <c r="K1787" s="18">
        <v>5038000</v>
      </c>
      <c r="L1787" s="18">
        <v>0.80400000000000005</v>
      </c>
      <c r="M1787" s="18">
        <f t="shared" ref="M1787:M2041" si="13">IF(OR(K1787&gt;$W$14+$W$17, K1787&lt;$W$12-$W$17),1,0)</f>
        <v>0</v>
      </c>
      <c r="N1787" s="9"/>
      <c r="O1787" s="3"/>
      <c r="P1787" s="3"/>
      <c r="Q1787" s="3"/>
      <c r="R1787" s="3"/>
      <c r="S1787" s="3"/>
      <c r="T1787" s="3"/>
      <c r="U1787" s="3"/>
      <c r="V1787" s="3"/>
      <c r="W1787" s="3"/>
      <c r="X1787" s="3"/>
    </row>
    <row r="1788" spans="1:24" ht="15" x14ac:dyDescent="0.25">
      <c r="A1788" s="14" t="s">
        <v>210</v>
      </c>
      <c r="B1788" s="14" t="s">
        <v>216</v>
      </c>
      <c r="C1788" s="16" t="s">
        <v>115</v>
      </c>
      <c r="D1788" s="18">
        <v>2.1999999999999999E-2</v>
      </c>
      <c r="E1788" s="18">
        <v>1.0999999999999999E-2</v>
      </c>
      <c r="F1788" s="18">
        <v>74</v>
      </c>
      <c r="G1788" s="18">
        <v>73</v>
      </c>
      <c r="H1788" s="18">
        <v>0.25600000000000001</v>
      </c>
      <c r="I1788" s="18">
        <v>0.71</v>
      </c>
      <c r="J1788" s="18">
        <v>3.4000000000000002E-2</v>
      </c>
      <c r="K1788" s="18">
        <v>2048232</v>
      </c>
      <c r="L1788" s="18">
        <v>0.98099999999999998</v>
      </c>
      <c r="M1788" s="18">
        <f t="shared" si="13"/>
        <v>0</v>
      </c>
      <c r="N1788" s="9"/>
      <c r="O1788" s="3"/>
      <c r="P1788" s="3"/>
      <c r="Q1788" s="3"/>
      <c r="R1788" s="3"/>
      <c r="S1788" s="3"/>
      <c r="T1788" s="3"/>
      <c r="U1788" s="3"/>
      <c r="V1788" s="3"/>
      <c r="W1788" s="3"/>
      <c r="X1788" s="3"/>
    </row>
    <row r="1789" spans="1:24" ht="15" x14ac:dyDescent="0.25">
      <c r="A1789" s="14" t="s">
        <v>210</v>
      </c>
      <c r="B1789" s="14" t="s">
        <v>217</v>
      </c>
      <c r="C1789" s="16" t="s">
        <v>115</v>
      </c>
      <c r="D1789" s="18">
        <v>1.7000000000000001E-2</v>
      </c>
      <c r="E1789" s="18">
        <v>1.4999999999999999E-2</v>
      </c>
      <c r="F1789" s="18">
        <v>77</v>
      </c>
      <c r="G1789" s="18">
        <v>74</v>
      </c>
      <c r="H1789" s="18">
        <v>0.28399999999999997</v>
      </c>
      <c r="I1789" s="18">
        <v>0.64300000000000002</v>
      </c>
      <c r="J1789" s="18">
        <v>7.1999999999999995E-2</v>
      </c>
      <c r="K1789" s="18">
        <v>3515604</v>
      </c>
      <c r="L1789" s="18">
        <v>0.86199999999999999</v>
      </c>
      <c r="M1789" s="18">
        <f t="shared" si="13"/>
        <v>0</v>
      </c>
      <c r="N1789" s="9"/>
      <c r="O1789" s="3"/>
      <c r="P1789" s="3"/>
      <c r="Q1789" s="3"/>
      <c r="R1789" s="3"/>
      <c r="S1789" s="3"/>
      <c r="T1789" s="3"/>
      <c r="U1789" s="3"/>
      <c r="V1789" s="3"/>
      <c r="W1789" s="3"/>
      <c r="X1789" s="3"/>
    </row>
    <row r="1790" spans="1:24" ht="15" x14ac:dyDescent="0.25">
      <c r="A1790" s="14" t="s">
        <v>210</v>
      </c>
      <c r="B1790" s="14" t="s">
        <v>218</v>
      </c>
      <c r="C1790" s="16" t="s">
        <v>115</v>
      </c>
      <c r="D1790" s="18">
        <v>2.3E-2</v>
      </c>
      <c r="E1790" s="18">
        <v>1.2999999999999999E-2</v>
      </c>
      <c r="F1790" s="18">
        <v>75</v>
      </c>
      <c r="G1790" s="18">
        <v>71</v>
      </c>
      <c r="H1790" s="18">
        <v>0.36599999999999999</v>
      </c>
      <c r="I1790" s="18">
        <v>0.60899999999999999</v>
      </c>
      <c r="J1790" s="18">
        <v>2.4E-2</v>
      </c>
      <c r="K1790" s="18">
        <v>2308409</v>
      </c>
      <c r="L1790" s="18">
        <v>0.71499999999999997</v>
      </c>
      <c r="M1790" s="18">
        <f t="shared" si="13"/>
        <v>0</v>
      </c>
      <c r="N1790" s="9"/>
      <c r="O1790" s="3"/>
      <c r="P1790" s="3"/>
      <c r="Q1790" s="3"/>
      <c r="R1790" s="3"/>
      <c r="S1790" s="3"/>
      <c r="T1790" s="3"/>
      <c r="U1790" s="3"/>
      <c r="V1790" s="3"/>
      <c r="W1790" s="3"/>
      <c r="X1790" s="3"/>
    </row>
    <row r="1791" spans="1:24" ht="15" x14ac:dyDescent="0.25">
      <c r="A1791" s="14" t="s">
        <v>210</v>
      </c>
      <c r="B1791" s="14" t="s">
        <v>219</v>
      </c>
      <c r="C1791" s="16" t="s">
        <v>115</v>
      </c>
      <c r="D1791" s="18">
        <v>1.7999999999999999E-2</v>
      </c>
      <c r="E1791" s="18">
        <v>0.01</v>
      </c>
      <c r="F1791" s="18">
        <v>78</v>
      </c>
      <c r="G1791" s="18">
        <v>76</v>
      </c>
      <c r="H1791" s="18">
        <v>0.26800000000000002</v>
      </c>
      <c r="I1791" s="18">
        <v>0.71599999999999997</v>
      </c>
      <c r="J1791" s="18">
        <v>1.6E-2</v>
      </c>
      <c r="K1791" s="18">
        <v>629745</v>
      </c>
      <c r="L1791" s="18">
        <v>0.96699999999999997</v>
      </c>
      <c r="M1791" s="18">
        <f t="shared" si="13"/>
        <v>0</v>
      </c>
      <c r="N1791" s="9"/>
      <c r="O1791" s="3"/>
      <c r="P1791" s="3"/>
      <c r="Q1791" s="3"/>
      <c r="R1791" s="3"/>
      <c r="S1791" s="3"/>
      <c r="T1791" s="3"/>
      <c r="U1791" s="3"/>
      <c r="V1791" s="3"/>
      <c r="W1791" s="3"/>
      <c r="X1791" s="3"/>
    </row>
    <row r="1792" spans="1:24" ht="15" x14ac:dyDescent="0.25">
      <c r="A1792" s="14" t="s">
        <v>210</v>
      </c>
      <c r="B1792" s="14" t="s">
        <v>220</v>
      </c>
      <c r="C1792" s="16" t="s">
        <v>115</v>
      </c>
      <c r="D1792" s="18">
        <v>2.5000000000000001E-2</v>
      </c>
      <c r="E1792" s="18">
        <v>1.7999999999999999E-2</v>
      </c>
      <c r="F1792" s="18">
        <v>75</v>
      </c>
      <c r="G1792" s="18">
        <v>71</v>
      </c>
      <c r="H1792" s="18">
        <v>0.36799999999999999</v>
      </c>
      <c r="I1792" s="18">
        <v>0.59799999999999998</v>
      </c>
      <c r="J1792" s="18">
        <v>3.4000000000000002E-2</v>
      </c>
      <c r="K1792" s="18">
        <v>21825217</v>
      </c>
      <c r="L1792" s="18">
        <v>0.80300000000000005</v>
      </c>
      <c r="M1792" s="18">
        <f t="shared" si="13"/>
        <v>0</v>
      </c>
      <c r="N1792" s="9"/>
      <c r="O1792" s="3"/>
      <c r="P1792" s="3"/>
      <c r="Q1792" s="3"/>
      <c r="R1792" s="3"/>
      <c r="S1792" s="3"/>
      <c r="T1792" s="3"/>
      <c r="U1792" s="3"/>
      <c r="V1792" s="3"/>
      <c r="W1792" s="3"/>
      <c r="X1792" s="3"/>
    </row>
    <row r="1793" spans="1:24" ht="15" x14ac:dyDescent="0.25">
      <c r="A1793" s="14" t="s">
        <v>210</v>
      </c>
      <c r="B1793" s="14" t="s">
        <v>221</v>
      </c>
      <c r="C1793" s="16" t="s">
        <v>115</v>
      </c>
      <c r="D1793" s="18">
        <v>2.9000000000000001E-2</v>
      </c>
      <c r="E1793" s="18">
        <v>1.7999999999999999E-2</v>
      </c>
      <c r="F1793" s="18">
        <v>76</v>
      </c>
      <c r="G1793" s="18">
        <v>72</v>
      </c>
      <c r="H1793" s="18">
        <v>0.4</v>
      </c>
      <c r="I1793" s="18">
        <v>0.56699999999999995</v>
      </c>
      <c r="J1793" s="18">
        <v>3.4000000000000002E-2</v>
      </c>
      <c r="K1793" s="18">
        <v>16994676</v>
      </c>
      <c r="L1793" s="18">
        <v>0.52700000000000002</v>
      </c>
      <c r="M1793" s="18">
        <f t="shared" si="13"/>
        <v>0</v>
      </c>
      <c r="N1793" s="9"/>
      <c r="O1793" s="3"/>
      <c r="P1793" s="3"/>
      <c r="Q1793" s="3"/>
      <c r="R1793" s="3"/>
      <c r="S1793" s="3"/>
      <c r="T1793" s="3"/>
      <c r="U1793" s="3"/>
      <c r="V1793" s="3"/>
      <c r="W1793" s="3"/>
      <c r="X1793" s="3"/>
    </row>
    <row r="1794" spans="1:24" ht="15" x14ac:dyDescent="0.25">
      <c r="A1794" s="14" t="s">
        <v>210</v>
      </c>
      <c r="B1794" s="14" t="s">
        <v>222</v>
      </c>
      <c r="C1794" s="16" t="s">
        <v>115</v>
      </c>
      <c r="D1794" s="18">
        <v>1.6E-2</v>
      </c>
      <c r="E1794" s="18">
        <v>8.9999999999999993E-3</v>
      </c>
      <c r="F1794" s="18">
        <v>76</v>
      </c>
      <c r="G1794" s="18">
        <v>74</v>
      </c>
      <c r="H1794" s="18">
        <v>0.24299999999999999</v>
      </c>
      <c r="I1794" s="18">
        <v>0.746</v>
      </c>
      <c r="J1794" s="18">
        <v>0.01</v>
      </c>
      <c r="K1794" s="18">
        <v>3223969</v>
      </c>
      <c r="L1794" s="18">
        <v>0.81100000000000005</v>
      </c>
      <c r="M1794" s="18">
        <f t="shared" si="13"/>
        <v>0</v>
      </c>
      <c r="N1794" s="9"/>
      <c r="O1794" s="3"/>
      <c r="P1794" s="3"/>
      <c r="Q1794" s="3"/>
      <c r="R1794" s="3"/>
      <c r="S1794" s="3"/>
      <c r="T1794" s="3"/>
      <c r="U1794" s="3"/>
      <c r="V1794" s="3"/>
      <c r="W1794" s="3"/>
      <c r="X1794" s="3"/>
    </row>
    <row r="1795" spans="1:24" ht="15" x14ac:dyDescent="0.25">
      <c r="A1795" s="14" t="s">
        <v>210</v>
      </c>
      <c r="B1795" s="14" t="s">
        <v>223</v>
      </c>
      <c r="C1795" s="16" t="s">
        <v>115</v>
      </c>
      <c r="D1795" s="18">
        <v>3.7999999999999999E-2</v>
      </c>
      <c r="E1795" s="18">
        <v>6.4000000000000001E-2</v>
      </c>
      <c r="F1795" s="18">
        <v>62</v>
      </c>
      <c r="G1795" s="18">
        <v>60</v>
      </c>
      <c r="H1795" s="18">
        <v>0.47599999999999998</v>
      </c>
      <c r="I1795" s="18">
        <v>0.497</v>
      </c>
      <c r="J1795" s="18">
        <v>2.8000000000000001E-2</v>
      </c>
      <c r="K1795" s="18">
        <v>18551068</v>
      </c>
      <c r="L1795" s="18">
        <v>0.27300000000000002</v>
      </c>
      <c r="M1795" s="18">
        <f t="shared" si="13"/>
        <v>0</v>
      </c>
      <c r="N1795" s="9"/>
      <c r="O1795" s="3"/>
      <c r="P1795" s="3"/>
      <c r="Q1795" s="3"/>
      <c r="R1795" s="3"/>
      <c r="S1795" s="3"/>
      <c r="T1795" s="3"/>
      <c r="U1795" s="3"/>
      <c r="V1795" s="3"/>
      <c r="W1795" s="3"/>
      <c r="X1795" s="3"/>
    </row>
    <row r="1796" spans="1:24" ht="15" x14ac:dyDescent="0.25">
      <c r="A1796" s="14" t="s">
        <v>210</v>
      </c>
      <c r="B1796" s="14" t="s">
        <v>211</v>
      </c>
      <c r="C1796" s="16" t="s">
        <v>116</v>
      </c>
      <c r="D1796" s="18">
        <v>0.02</v>
      </c>
      <c r="E1796" s="18">
        <v>0.01</v>
      </c>
      <c r="F1796" s="18">
        <v>76</v>
      </c>
      <c r="G1796" s="18">
        <v>74</v>
      </c>
      <c r="H1796" s="18">
        <v>0.29399999999999998</v>
      </c>
      <c r="I1796" s="18">
        <v>0.68300000000000005</v>
      </c>
      <c r="J1796" s="18">
        <v>2.3E-2</v>
      </c>
      <c r="K1796" s="18">
        <v>772058</v>
      </c>
      <c r="L1796" s="18">
        <v>0.88400000000000001</v>
      </c>
      <c r="M1796" s="18">
        <f t="shared" si="13"/>
        <v>0</v>
      </c>
      <c r="N1796" s="9"/>
      <c r="O1796" s="3"/>
      <c r="P1796" s="3"/>
      <c r="Q1796" s="3"/>
      <c r="R1796" s="3"/>
      <c r="S1796" s="3"/>
      <c r="T1796" s="3"/>
      <c r="U1796" s="3"/>
      <c r="V1796" s="3"/>
      <c r="W1796" s="3"/>
      <c r="X1796" s="3"/>
    </row>
    <row r="1797" spans="1:24" ht="15" x14ac:dyDescent="0.25">
      <c r="A1797" s="14" t="s">
        <v>210</v>
      </c>
      <c r="B1797" s="14" t="s">
        <v>212</v>
      </c>
      <c r="C1797" s="16" t="s">
        <v>116</v>
      </c>
      <c r="D1797" s="18">
        <v>1.7999999999999999E-2</v>
      </c>
      <c r="E1797" s="18">
        <v>2.4E-2</v>
      </c>
      <c r="F1797" s="18">
        <v>72</v>
      </c>
      <c r="G1797" s="18">
        <v>70</v>
      </c>
      <c r="H1797" s="18">
        <v>0.28899999999999998</v>
      </c>
      <c r="I1797" s="18">
        <v>0.66400000000000003</v>
      </c>
      <c r="J1797" s="18">
        <v>4.7E-2</v>
      </c>
      <c r="K1797" s="18">
        <v>68543171</v>
      </c>
      <c r="L1797" s="18">
        <v>0.66200000000000003</v>
      </c>
      <c r="M1797" s="18">
        <f t="shared" si="13"/>
        <v>1</v>
      </c>
      <c r="N1797" s="9"/>
      <c r="O1797" s="3"/>
      <c r="P1797" s="3"/>
      <c r="Q1797" s="3"/>
      <c r="R1797" s="3"/>
      <c r="S1797" s="3"/>
      <c r="T1797" s="3"/>
      <c r="U1797" s="3"/>
      <c r="V1797" s="3"/>
      <c r="W1797" s="3"/>
      <c r="X1797" s="3"/>
    </row>
    <row r="1798" spans="1:24" ht="15" x14ac:dyDescent="0.25">
      <c r="A1798" s="14" t="s">
        <v>210</v>
      </c>
      <c r="B1798" s="14" t="s">
        <v>213</v>
      </c>
      <c r="C1798" s="16" t="s">
        <v>116</v>
      </c>
      <c r="D1798" s="18">
        <v>3.5000000000000003E-2</v>
      </c>
      <c r="E1798" s="18">
        <v>3.4000000000000002E-2</v>
      </c>
      <c r="F1798" s="18">
        <v>73</v>
      </c>
      <c r="G1798" s="18">
        <v>68</v>
      </c>
      <c r="H1798" s="18">
        <v>0.42199999999999999</v>
      </c>
      <c r="I1798" s="18">
        <v>0.54300000000000004</v>
      </c>
      <c r="J1798" s="18">
        <v>3.5000000000000003E-2</v>
      </c>
      <c r="K1798" s="18">
        <v>25959531</v>
      </c>
      <c r="L1798" s="18">
        <v>0.68700000000000006</v>
      </c>
      <c r="M1798" s="18">
        <f t="shared" si="13"/>
        <v>0</v>
      </c>
      <c r="N1798" s="9"/>
      <c r="O1798" s="3"/>
      <c r="P1798" s="3"/>
      <c r="Q1798" s="3"/>
      <c r="R1798" s="3"/>
      <c r="S1798" s="3"/>
      <c r="T1798" s="3"/>
      <c r="U1798" s="3"/>
      <c r="V1798" s="3"/>
      <c r="W1798" s="3"/>
      <c r="X1798" s="3"/>
    </row>
    <row r="1799" spans="1:24" ht="15" x14ac:dyDescent="0.25">
      <c r="A1799" s="14" t="s">
        <v>210</v>
      </c>
      <c r="B1799" s="14" t="s">
        <v>214</v>
      </c>
      <c r="C1799" s="16" t="s">
        <v>116</v>
      </c>
      <c r="D1799" s="18">
        <v>2.1999999999999999E-2</v>
      </c>
      <c r="E1799" s="18">
        <v>5.0000000000000001E-3</v>
      </c>
      <c r="F1799" s="18">
        <v>82</v>
      </c>
      <c r="G1799" s="18">
        <v>78</v>
      </c>
      <c r="H1799" s="18">
        <v>0.28000000000000003</v>
      </c>
      <c r="I1799" s="18">
        <v>0.62</v>
      </c>
      <c r="J1799" s="18">
        <v>0.1</v>
      </c>
      <c r="K1799" s="18">
        <v>6689700</v>
      </c>
      <c r="L1799" s="18">
        <v>0.91400000000000003</v>
      </c>
      <c r="M1799" s="18">
        <f t="shared" si="13"/>
        <v>0</v>
      </c>
      <c r="N1799" s="9"/>
      <c r="O1799" s="3"/>
      <c r="P1799" s="3"/>
      <c r="Q1799" s="3"/>
      <c r="R1799" s="3"/>
      <c r="S1799" s="3"/>
      <c r="T1799" s="3"/>
      <c r="U1799" s="3"/>
      <c r="V1799" s="3"/>
      <c r="W1799" s="3"/>
      <c r="X1799" s="3"/>
    </row>
    <row r="1800" spans="1:24" ht="15" x14ac:dyDescent="0.25">
      <c r="A1800" s="14" t="s">
        <v>210</v>
      </c>
      <c r="B1800" s="14" t="s">
        <v>215</v>
      </c>
      <c r="C1800" s="16" t="s">
        <v>116</v>
      </c>
      <c r="D1800" s="18">
        <v>0.03</v>
      </c>
      <c r="E1800" s="18">
        <v>2.1999999999999999E-2</v>
      </c>
      <c r="F1800" s="18">
        <v>74</v>
      </c>
      <c r="G1800" s="18">
        <v>71</v>
      </c>
      <c r="H1800" s="18">
        <v>0.38700000000000001</v>
      </c>
      <c r="I1800" s="18">
        <v>0.58199999999999996</v>
      </c>
      <c r="J1800" s="18">
        <v>3.1E-2</v>
      </c>
      <c r="K1800" s="18">
        <v>5164000</v>
      </c>
      <c r="L1800" s="18">
        <v>0.80600000000000005</v>
      </c>
      <c r="M1800" s="18">
        <f t="shared" si="13"/>
        <v>0</v>
      </c>
      <c r="N1800" s="9"/>
      <c r="O1800" s="3"/>
      <c r="P1800" s="3"/>
      <c r="Q1800" s="3"/>
      <c r="R1800" s="3"/>
      <c r="S1800" s="3"/>
      <c r="T1800" s="3"/>
      <c r="U1800" s="3"/>
      <c r="V1800" s="3"/>
      <c r="W1800" s="3"/>
      <c r="X1800" s="3"/>
    </row>
    <row r="1801" spans="1:24" ht="15" x14ac:dyDescent="0.25">
      <c r="A1801" s="14" t="s">
        <v>210</v>
      </c>
      <c r="B1801" s="14" t="s">
        <v>216</v>
      </c>
      <c r="C1801" s="16" t="s">
        <v>116</v>
      </c>
      <c r="D1801" s="18">
        <v>2.1999999999999999E-2</v>
      </c>
      <c r="E1801" s="18">
        <v>0.01</v>
      </c>
      <c r="F1801" s="18">
        <v>75</v>
      </c>
      <c r="G1801" s="18">
        <v>73</v>
      </c>
      <c r="H1801" s="18">
        <v>0.25600000000000001</v>
      </c>
      <c r="I1801" s="18">
        <v>0.71</v>
      </c>
      <c r="J1801" s="18">
        <v>3.4000000000000002E-2</v>
      </c>
      <c r="K1801" s="18">
        <v>2116353</v>
      </c>
      <c r="L1801" s="18">
        <v>0.98199999999999998</v>
      </c>
      <c r="M1801" s="18">
        <f t="shared" si="13"/>
        <v>0</v>
      </c>
      <c r="N1801" s="9"/>
      <c r="O1801" s="3"/>
      <c r="P1801" s="3"/>
      <c r="Q1801" s="3"/>
      <c r="R1801" s="3"/>
      <c r="S1801" s="3"/>
      <c r="T1801" s="3"/>
      <c r="U1801" s="3"/>
      <c r="V1801" s="3"/>
      <c r="W1801" s="3"/>
      <c r="X1801" s="3"/>
    </row>
    <row r="1802" spans="1:24" ht="15" x14ac:dyDescent="0.25">
      <c r="A1802" s="14" t="s">
        <v>210</v>
      </c>
      <c r="B1802" s="14" t="s">
        <v>217</v>
      </c>
      <c r="C1802" s="16" t="s">
        <v>116</v>
      </c>
      <c r="D1802" s="18">
        <v>1.6E-2</v>
      </c>
      <c r="E1802" s="18">
        <v>1.4E-2</v>
      </c>
      <c r="F1802" s="18">
        <v>78</v>
      </c>
      <c r="G1802" s="18">
        <v>74</v>
      </c>
      <c r="H1802" s="18">
        <v>0.28399999999999997</v>
      </c>
      <c r="I1802" s="18">
        <v>0.64300000000000002</v>
      </c>
      <c r="J1802" s="18">
        <v>7.2999999999999995E-2</v>
      </c>
      <c r="K1802" s="18">
        <v>3690110</v>
      </c>
      <c r="L1802" s="18">
        <v>0.86299999999999999</v>
      </c>
      <c r="M1802" s="18">
        <f t="shared" si="13"/>
        <v>0</v>
      </c>
      <c r="N1802" s="9"/>
      <c r="O1802" s="3"/>
      <c r="P1802" s="3"/>
      <c r="Q1802" s="3"/>
      <c r="R1802" s="3"/>
      <c r="S1802" s="3"/>
      <c r="T1802" s="3"/>
      <c r="U1802" s="3"/>
      <c r="V1802" s="3"/>
      <c r="W1802" s="3"/>
      <c r="X1802" s="3"/>
    </row>
    <row r="1803" spans="1:24" ht="15" x14ac:dyDescent="0.25">
      <c r="A1803" s="14" t="s">
        <v>210</v>
      </c>
      <c r="B1803" s="14" t="s">
        <v>218</v>
      </c>
      <c r="C1803" s="16" t="s">
        <v>116</v>
      </c>
      <c r="D1803" s="18">
        <v>2.1999999999999999E-2</v>
      </c>
      <c r="E1803" s="18">
        <v>1.2E-2</v>
      </c>
      <c r="F1803" s="18">
        <v>76</v>
      </c>
      <c r="G1803" s="18">
        <v>72</v>
      </c>
      <c r="H1803" s="18">
        <v>0.36399999999999999</v>
      </c>
      <c r="I1803" s="18">
        <v>0.61199999999999999</v>
      </c>
      <c r="J1803" s="18">
        <v>2.5000000000000001E-2</v>
      </c>
      <c r="K1803" s="18">
        <v>2389121</v>
      </c>
      <c r="L1803" s="18">
        <v>0.71499999999999997</v>
      </c>
      <c r="M1803" s="18">
        <f t="shared" si="13"/>
        <v>0</v>
      </c>
      <c r="N1803" s="9"/>
      <c r="O1803" s="3"/>
      <c r="P1803" s="3"/>
      <c r="Q1803" s="3"/>
      <c r="R1803" s="3"/>
      <c r="S1803" s="3"/>
      <c r="T1803" s="3"/>
      <c r="U1803" s="3"/>
      <c r="V1803" s="3"/>
      <c r="W1803" s="3"/>
      <c r="X1803" s="3"/>
    </row>
    <row r="1804" spans="1:24" ht="15" x14ac:dyDescent="0.25">
      <c r="A1804" s="14" t="s">
        <v>210</v>
      </c>
      <c r="B1804" s="14" t="s">
        <v>219</v>
      </c>
      <c r="C1804" s="16" t="s">
        <v>116</v>
      </c>
      <c r="D1804" s="18">
        <v>1.7000000000000001E-2</v>
      </c>
      <c r="E1804" s="18">
        <v>0.01</v>
      </c>
      <c r="F1804" s="18">
        <v>78</v>
      </c>
      <c r="G1804" s="18">
        <v>76</v>
      </c>
      <c r="H1804" s="18">
        <v>0.26900000000000002</v>
      </c>
      <c r="I1804" s="18">
        <v>0.71599999999999997</v>
      </c>
      <c r="J1804" s="18">
        <v>1.4999999999999999E-2</v>
      </c>
      <c r="K1804" s="18">
        <v>660238</v>
      </c>
      <c r="L1804" s="18">
        <v>0.96899999999999997</v>
      </c>
      <c r="M1804" s="18">
        <f t="shared" si="13"/>
        <v>0</v>
      </c>
      <c r="N1804" s="9"/>
      <c r="O1804" s="3"/>
      <c r="P1804" s="3"/>
      <c r="Q1804" s="3"/>
      <c r="R1804" s="3"/>
      <c r="S1804" s="3"/>
      <c r="T1804" s="3"/>
      <c r="U1804" s="3"/>
      <c r="V1804" s="3"/>
      <c r="W1804" s="3"/>
      <c r="X1804" s="3"/>
    </row>
    <row r="1805" spans="1:24" ht="15" x14ac:dyDescent="0.25">
      <c r="A1805" s="14" t="s">
        <v>210</v>
      </c>
      <c r="B1805" s="14" t="s">
        <v>220</v>
      </c>
      <c r="C1805" s="16" t="s">
        <v>116</v>
      </c>
      <c r="D1805" s="18">
        <v>2.4E-2</v>
      </c>
      <c r="E1805" s="18">
        <v>1.7999999999999999E-2</v>
      </c>
      <c r="F1805" s="18">
        <v>75</v>
      </c>
      <c r="G1805" s="18">
        <v>72</v>
      </c>
      <c r="H1805" s="18">
        <v>0.35899999999999999</v>
      </c>
      <c r="I1805" s="18">
        <v>0.60799999999999998</v>
      </c>
      <c r="J1805" s="18">
        <v>3.3000000000000002E-2</v>
      </c>
      <c r="K1805" s="18">
        <v>22852333</v>
      </c>
      <c r="L1805" s="18">
        <v>0.80500000000000005</v>
      </c>
      <c r="M1805" s="18">
        <f t="shared" si="13"/>
        <v>0</v>
      </c>
      <c r="N1805" s="9"/>
      <c r="O1805" s="3"/>
      <c r="P1805" s="3"/>
      <c r="Q1805" s="3"/>
      <c r="R1805" s="3"/>
      <c r="S1805" s="3"/>
      <c r="T1805" s="3"/>
      <c r="U1805" s="3"/>
      <c r="V1805" s="3"/>
      <c r="W1805" s="3"/>
      <c r="X1805" s="3"/>
    </row>
    <row r="1806" spans="1:24" ht="15" x14ac:dyDescent="0.25">
      <c r="A1806" s="14" t="s">
        <v>210</v>
      </c>
      <c r="B1806" s="14" t="s">
        <v>221</v>
      </c>
      <c r="C1806" s="16" t="s">
        <v>116</v>
      </c>
      <c r="D1806" s="18">
        <v>2.8000000000000001E-2</v>
      </c>
      <c r="E1806" s="18">
        <v>1.7999999999999999E-2</v>
      </c>
      <c r="F1806" s="18">
        <v>76</v>
      </c>
      <c r="G1806" s="18">
        <v>72</v>
      </c>
      <c r="H1806" s="18">
        <v>0.39600000000000002</v>
      </c>
      <c r="I1806" s="18">
        <v>0.56999999999999995</v>
      </c>
      <c r="J1806" s="18">
        <v>3.4000000000000002E-2</v>
      </c>
      <c r="K1806" s="18">
        <v>17298476</v>
      </c>
      <c r="L1806" s="18">
        <v>0.53</v>
      </c>
      <c r="M1806" s="18">
        <f t="shared" si="13"/>
        <v>0</v>
      </c>
      <c r="N1806" s="9"/>
      <c r="O1806" s="3"/>
      <c r="P1806" s="3"/>
      <c r="Q1806" s="3"/>
      <c r="R1806" s="3"/>
      <c r="S1806" s="3"/>
      <c r="T1806" s="3"/>
      <c r="U1806" s="3"/>
      <c r="V1806" s="3"/>
      <c r="W1806" s="3"/>
      <c r="X1806" s="3"/>
    </row>
    <row r="1807" spans="1:24" ht="15" x14ac:dyDescent="0.25">
      <c r="A1807" s="14" t="s">
        <v>210</v>
      </c>
      <c r="B1807" s="14" t="s">
        <v>222</v>
      </c>
      <c r="C1807" s="16" t="s">
        <v>116</v>
      </c>
      <c r="D1807" s="18">
        <v>1.6E-2</v>
      </c>
      <c r="E1807" s="18">
        <v>8.9999999999999993E-3</v>
      </c>
      <c r="F1807" s="18">
        <v>76</v>
      </c>
      <c r="G1807" s="18">
        <v>74</v>
      </c>
      <c r="H1807" s="18">
        <v>0.23400000000000001</v>
      </c>
      <c r="I1807" s="18">
        <v>0.75600000000000001</v>
      </c>
      <c r="J1807" s="18">
        <v>0.01</v>
      </c>
      <c r="K1807" s="18">
        <v>3369254</v>
      </c>
      <c r="L1807" s="18">
        <v>0.81499999999999995</v>
      </c>
      <c r="M1807" s="18">
        <f t="shared" si="13"/>
        <v>0</v>
      </c>
      <c r="N1807" s="9"/>
      <c r="O1807" s="3"/>
      <c r="P1807" s="3"/>
      <c r="Q1807" s="3"/>
      <c r="R1807" s="3"/>
      <c r="S1807" s="3"/>
      <c r="T1807" s="3"/>
      <c r="U1807" s="3"/>
      <c r="V1807" s="3"/>
      <c r="W1807" s="3"/>
      <c r="X1807" s="3"/>
    </row>
    <row r="1808" spans="1:24" ht="15" x14ac:dyDescent="0.25">
      <c r="A1808" s="14" t="s">
        <v>210</v>
      </c>
      <c r="B1808" s="14" t="s">
        <v>223</v>
      </c>
      <c r="C1808" s="16" t="s">
        <v>116</v>
      </c>
      <c r="D1808" s="18">
        <v>3.6999999999999998E-2</v>
      </c>
      <c r="E1808" s="18">
        <v>6.0999999999999999E-2</v>
      </c>
      <c r="F1808" s="18">
        <v>63</v>
      </c>
      <c r="G1808" s="18">
        <v>60</v>
      </c>
      <c r="H1808" s="18">
        <v>0.47</v>
      </c>
      <c r="I1808" s="18">
        <v>0.503</v>
      </c>
      <c r="J1808" s="18">
        <v>2.7E-2</v>
      </c>
      <c r="K1808" s="18">
        <v>19081306</v>
      </c>
      <c r="L1808" s="18">
        <v>0.27800000000000002</v>
      </c>
      <c r="M1808" s="18">
        <f t="shared" si="13"/>
        <v>0</v>
      </c>
      <c r="N1808" s="9"/>
      <c r="O1808" s="3"/>
      <c r="P1808" s="3"/>
      <c r="Q1808" s="3"/>
      <c r="R1808" s="3"/>
      <c r="S1808" s="3"/>
      <c r="T1808" s="3"/>
      <c r="U1808" s="3"/>
      <c r="V1808" s="3"/>
      <c r="W1808" s="3"/>
      <c r="X1808" s="3"/>
    </row>
    <row r="1809" spans="1:24" ht="15" x14ac:dyDescent="0.25">
      <c r="A1809" s="14" t="s">
        <v>210</v>
      </c>
      <c r="B1809" s="14" t="s">
        <v>211</v>
      </c>
      <c r="C1809" s="16" t="s">
        <v>117</v>
      </c>
      <c r="D1809" s="18">
        <v>1.9E-2</v>
      </c>
      <c r="E1809" s="18">
        <v>0.01</v>
      </c>
      <c r="F1809" s="18">
        <v>76</v>
      </c>
      <c r="G1809" s="18">
        <v>75</v>
      </c>
      <c r="H1809" s="18">
        <v>0.28299999999999997</v>
      </c>
      <c r="I1809" s="18">
        <v>0.69399999999999995</v>
      </c>
      <c r="J1809" s="18">
        <v>2.3E-2</v>
      </c>
      <c r="K1809" s="18">
        <v>820505</v>
      </c>
      <c r="L1809" s="18">
        <v>0.88400000000000001</v>
      </c>
      <c r="M1809" s="18">
        <f t="shared" si="13"/>
        <v>0</v>
      </c>
      <c r="N1809" s="9"/>
      <c r="O1809" s="3"/>
      <c r="P1809" s="3"/>
      <c r="Q1809" s="3"/>
      <c r="R1809" s="3"/>
      <c r="S1809" s="3"/>
      <c r="T1809" s="3"/>
      <c r="U1809" s="3"/>
      <c r="V1809" s="3"/>
      <c r="W1809" s="3"/>
      <c r="X1809" s="3"/>
    </row>
    <row r="1810" spans="1:24" ht="15" x14ac:dyDescent="0.25">
      <c r="A1810" s="14" t="s">
        <v>210</v>
      </c>
      <c r="B1810" s="14" t="s">
        <v>212</v>
      </c>
      <c r="C1810" s="16" t="s">
        <v>117</v>
      </c>
      <c r="D1810" s="18">
        <v>1.7999999999999999E-2</v>
      </c>
      <c r="E1810" s="18">
        <v>2.3E-2</v>
      </c>
      <c r="F1810" s="18">
        <v>73</v>
      </c>
      <c r="G1810" s="18">
        <v>70</v>
      </c>
      <c r="H1810" s="18">
        <v>0.27200000000000002</v>
      </c>
      <c r="I1810" s="18">
        <v>0.68</v>
      </c>
      <c r="J1810" s="18">
        <v>4.8000000000000001E-2</v>
      </c>
      <c r="K1810" s="18">
        <v>69342126</v>
      </c>
      <c r="L1810" s="18">
        <v>0.66900000000000004</v>
      </c>
      <c r="M1810" s="18">
        <f t="shared" si="13"/>
        <v>1</v>
      </c>
      <c r="N1810" s="9"/>
      <c r="O1810" s="3"/>
      <c r="P1810" s="3"/>
      <c r="Q1810" s="3"/>
      <c r="R1810" s="3"/>
      <c r="S1810" s="3"/>
      <c r="T1810" s="3"/>
      <c r="U1810" s="3"/>
      <c r="V1810" s="3"/>
      <c r="W1810" s="3"/>
      <c r="X1810" s="3"/>
    </row>
    <row r="1811" spans="1:24" ht="15" x14ac:dyDescent="0.25">
      <c r="A1811" s="14" t="s">
        <v>210</v>
      </c>
      <c r="B1811" s="14" t="s">
        <v>213</v>
      </c>
      <c r="C1811" s="16" t="s">
        <v>117</v>
      </c>
      <c r="D1811" s="18">
        <v>3.5000000000000003E-2</v>
      </c>
      <c r="E1811" s="18">
        <v>3.4000000000000002E-2</v>
      </c>
      <c r="F1811" s="18">
        <v>72</v>
      </c>
      <c r="G1811" s="18">
        <v>67</v>
      </c>
      <c r="H1811" s="18">
        <v>0.42099999999999999</v>
      </c>
      <c r="I1811" s="18">
        <v>0.54500000000000004</v>
      </c>
      <c r="J1811" s="18">
        <v>3.5000000000000003E-2</v>
      </c>
      <c r="K1811" s="18">
        <v>26673536</v>
      </c>
      <c r="L1811" s="18">
        <v>0.68700000000000006</v>
      </c>
      <c r="M1811" s="18">
        <f t="shared" si="13"/>
        <v>0</v>
      </c>
      <c r="N1811" s="9"/>
      <c r="O1811" s="3"/>
      <c r="P1811" s="3"/>
      <c r="Q1811" s="3"/>
      <c r="R1811" s="3"/>
      <c r="S1811" s="3"/>
      <c r="T1811" s="3"/>
      <c r="U1811" s="3"/>
      <c r="V1811" s="3"/>
      <c r="W1811" s="3"/>
      <c r="X1811" s="3"/>
    </row>
    <row r="1812" spans="1:24" ht="15" x14ac:dyDescent="0.25">
      <c r="A1812" s="14" t="s">
        <v>210</v>
      </c>
      <c r="B1812" s="14" t="s">
        <v>214</v>
      </c>
      <c r="C1812" s="16" t="s">
        <v>117</v>
      </c>
      <c r="D1812" s="18">
        <v>2.1000000000000001E-2</v>
      </c>
      <c r="E1812" s="18">
        <v>5.0000000000000001E-3</v>
      </c>
      <c r="F1812" s="18">
        <v>82</v>
      </c>
      <c r="G1812" s="18">
        <v>78</v>
      </c>
      <c r="H1812" s="18">
        <v>0.27900000000000003</v>
      </c>
      <c r="I1812" s="18">
        <v>0.621</v>
      </c>
      <c r="J1812" s="18">
        <v>0.1</v>
      </c>
      <c r="K1812" s="18">
        <v>6809000</v>
      </c>
      <c r="L1812" s="18">
        <v>0.91500000000000004</v>
      </c>
      <c r="M1812" s="18">
        <f t="shared" si="13"/>
        <v>0</v>
      </c>
      <c r="N1812" s="9"/>
      <c r="O1812" s="3"/>
      <c r="P1812" s="3"/>
      <c r="Q1812" s="3"/>
      <c r="R1812" s="3"/>
      <c r="S1812" s="3"/>
      <c r="T1812" s="3"/>
      <c r="U1812" s="3"/>
      <c r="V1812" s="3"/>
      <c r="W1812" s="3"/>
      <c r="X1812" s="3"/>
    </row>
    <row r="1813" spans="1:24" ht="15" x14ac:dyDescent="0.25">
      <c r="A1813" s="14" t="s">
        <v>210</v>
      </c>
      <c r="B1813" s="14" t="s">
        <v>215</v>
      </c>
      <c r="C1813" s="16" t="s">
        <v>117</v>
      </c>
      <c r="D1813" s="18">
        <v>0.03</v>
      </c>
      <c r="E1813" s="18">
        <v>2.1000000000000001E-2</v>
      </c>
      <c r="F1813" s="18">
        <v>74</v>
      </c>
      <c r="G1813" s="18">
        <v>71</v>
      </c>
      <c r="H1813" s="18">
        <v>0.38300000000000001</v>
      </c>
      <c r="I1813" s="18">
        <v>0.58499999999999996</v>
      </c>
      <c r="J1813" s="18">
        <v>3.2000000000000001E-2</v>
      </c>
      <c r="K1813" s="18">
        <v>5290000</v>
      </c>
      <c r="L1813" s="18">
        <v>0.80900000000000005</v>
      </c>
      <c r="M1813" s="18">
        <f t="shared" si="13"/>
        <v>0</v>
      </c>
      <c r="N1813" s="9"/>
      <c r="O1813" s="3"/>
      <c r="P1813" s="3"/>
      <c r="Q1813" s="3"/>
      <c r="R1813" s="3"/>
      <c r="S1813" s="3"/>
      <c r="T1813" s="3"/>
      <c r="U1813" s="3"/>
      <c r="V1813" s="3"/>
      <c r="W1813" s="3"/>
      <c r="X1813" s="3"/>
    </row>
    <row r="1814" spans="1:24" ht="15" x14ac:dyDescent="0.25">
      <c r="A1814" s="14" t="s">
        <v>210</v>
      </c>
      <c r="B1814" s="14" t="s">
        <v>216</v>
      </c>
      <c r="C1814" s="16" t="s">
        <v>117</v>
      </c>
      <c r="D1814" s="18">
        <v>2.1000000000000001E-2</v>
      </c>
      <c r="E1814" s="18">
        <v>0.01</v>
      </c>
      <c r="F1814" s="18">
        <v>75</v>
      </c>
      <c r="G1814" s="18">
        <v>73</v>
      </c>
      <c r="H1814" s="18">
        <v>0.255</v>
      </c>
      <c r="I1814" s="18">
        <v>0.71099999999999997</v>
      </c>
      <c r="J1814" s="18">
        <v>3.4000000000000002E-2</v>
      </c>
      <c r="K1814" s="18">
        <v>2196466</v>
      </c>
      <c r="L1814" s="18">
        <v>0.98199999999999998</v>
      </c>
      <c r="M1814" s="18">
        <f t="shared" si="13"/>
        <v>0</v>
      </c>
      <c r="N1814" s="9"/>
      <c r="O1814" s="3"/>
      <c r="P1814" s="3"/>
      <c r="Q1814" s="3"/>
      <c r="R1814" s="3"/>
      <c r="S1814" s="3"/>
      <c r="T1814" s="3"/>
      <c r="U1814" s="3"/>
      <c r="V1814" s="3"/>
      <c r="W1814" s="3"/>
      <c r="X1814" s="3"/>
    </row>
    <row r="1815" spans="1:24" ht="15" x14ac:dyDescent="0.25">
      <c r="A1815" s="14" t="s">
        <v>210</v>
      </c>
      <c r="B1815" s="14" t="s">
        <v>217</v>
      </c>
      <c r="C1815" s="16" t="s">
        <v>117</v>
      </c>
      <c r="D1815" s="18">
        <v>1.4999999999999999E-2</v>
      </c>
      <c r="E1815" s="18">
        <v>1.2999999999999999E-2</v>
      </c>
      <c r="F1815" s="18">
        <v>78</v>
      </c>
      <c r="G1815" s="18">
        <v>75</v>
      </c>
      <c r="H1815" s="18">
        <v>0.28299999999999997</v>
      </c>
      <c r="I1815" s="18">
        <v>0.64400000000000002</v>
      </c>
      <c r="J1815" s="18">
        <v>7.3999999999999996E-2</v>
      </c>
      <c r="K1815" s="18">
        <v>3853582</v>
      </c>
      <c r="L1815" s="18">
        <v>0.86499999999999999</v>
      </c>
      <c r="M1815" s="18">
        <f t="shared" si="13"/>
        <v>0</v>
      </c>
      <c r="N1815" s="9"/>
      <c r="O1815" s="3"/>
      <c r="P1815" s="3"/>
      <c r="Q1815" s="3"/>
      <c r="R1815" s="3"/>
      <c r="S1815" s="3"/>
      <c r="T1815" s="3"/>
      <c r="U1815" s="3"/>
      <c r="V1815" s="3"/>
      <c r="W1815" s="3"/>
      <c r="X1815" s="3"/>
    </row>
    <row r="1816" spans="1:24" ht="15" x14ac:dyDescent="0.25">
      <c r="A1816" s="14" t="s">
        <v>210</v>
      </c>
      <c r="B1816" s="14" t="s">
        <v>218</v>
      </c>
      <c r="C1816" s="16" t="s">
        <v>117</v>
      </c>
      <c r="D1816" s="18">
        <v>2.1999999999999999E-2</v>
      </c>
      <c r="E1816" s="18">
        <v>1.0999999999999999E-2</v>
      </c>
      <c r="F1816" s="18">
        <v>76</v>
      </c>
      <c r="G1816" s="18">
        <v>72</v>
      </c>
      <c r="H1816" s="18">
        <v>0.35899999999999999</v>
      </c>
      <c r="I1816" s="18">
        <v>0.61599999999999999</v>
      </c>
      <c r="J1816" s="18">
        <v>2.5000000000000001E-2</v>
      </c>
      <c r="K1816" s="18">
        <v>2464001</v>
      </c>
      <c r="L1816" s="18">
        <v>0.71799999999999997</v>
      </c>
      <c r="M1816" s="18">
        <f t="shared" si="13"/>
        <v>0</v>
      </c>
      <c r="N1816" s="9"/>
      <c r="O1816" s="3"/>
      <c r="P1816" s="3"/>
      <c r="Q1816" s="3"/>
      <c r="R1816" s="3"/>
      <c r="S1816" s="3"/>
      <c r="T1816" s="3"/>
      <c r="U1816" s="3"/>
      <c r="V1816" s="3"/>
      <c r="W1816" s="3"/>
      <c r="X1816" s="3"/>
    </row>
    <row r="1817" spans="1:24" ht="15" x14ac:dyDescent="0.25">
      <c r="A1817" s="14" t="s">
        <v>210</v>
      </c>
      <c r="B1817" s="14" t="s">
        <v>219</v>
      </c>
      <c r="C1817" s="16" t="s">
        <v>117</v>
      </c>
      <c r="D1817" s="18">
        <v>1.6E-2</v>
      </c>
      <c r="E1817" s="18">
        <v>8.9999999999999993E-3</v>
      </c>
      <c r="F1817" s="18">
        <v>78</v>
      </c>
      <c r="G1817" s="18">
        <v>76</v>
      </c>
      <c r="H1817" s="18">
        <v>0.25900000000000001</v>
      </c>
      <c r="I1817" s="18">
        <v>0.72699999999999998</v>
      </c>
      <c r="J1817" s="18">
        <v>1.4E-2</v>
      </c>
      <c r="K1817" s="18">
        <v>720383</v>
      </c>
      <c r="L1817" s="18">
        <v>0.97099999999999997</v>
      </c>
      <c r="M1817" s="18">
        <f t="shared" si="13"/>
        <v>0</v>
      </c>
      <c r="N1817" s="9"/>
      <c r="O1817" s="3"/>
      <c r="P1817" s="3"/>
      <c r="Q1817" s="3"/>
      <c r="R1817" s="3"/>
      <c r="S1817" s="3"/>
      <c r="T1817" s="3"/>
      <c r="U1817" s="3"/>
      <c r="V1817" s="3"/>
      <c r="W1817" s="3"/>
      <c r="X1817" s="3"/>
    </row>
    <row r="1818" spans="1:24" ht="15" x14ac:dyDescent="0.25">
      <c r="A1818" s="14" t="s">
        <v>210</v>
      </c>
      <c r="B1818" s="14" t="s">
        <v>220</v>
      </c>
      <c r="C1818" s="16" t="s">
        <v>117</v>
      </c>
      <c r="D1818" s="18">
        <v>2.4E-2</v>
      </c>
      <c r="E1818" s="18">
        <v>1.7000000000000001E-2</v>
      </c>
      <c r="F1818" s="18">
        <v>76</v>
      </c>
      <c r="G1818" s="18">
        <v>72</v>
      </c>
      <c r="H1818" s="18">
        <v>0.35099999999999998</v>
      </c>
      <c r="I1818" s="18">
        <v>0.61699999999999999</v>
      </c>
      <c r="J1818" s="18">
        <v>3.2000000000000001E-2</v>
      </c>
      <c r="K1818" s="18">
        <v>23839231</v>
      </c>
      <c r="L1818" s="18">
        <v>0.80800000000000005</v>
      </c>
      <c r="M1818" s="18">
        <f t="shared" si="13"/>
        <v>0</v>
      </c>
      <c r="N1818" s="9"/>
      <c r="O1818" s="3"/>
      <c r="P1818" s="3"/>
      <c r="Q1818" s="3"/>
      <c r="R1818" s="3"/>
      <c r="S1818" s="3"/>
      <c r="T1818" s="3"/>
      <c r="U1818" s="3"/>
      <c r="V1818" s="3"/>
      <c r="W1818" s="3"/>
      <c r="X1818" s="3"/>
    </row>
    <row r="1819" spans="1:24" ht="15" x14ac:dyDescent="0.25">
      <c r="A1819" s="14" t="s">
        <v>210</v>
      </c>
      <c r="B1819" s="14" t="s">
        <v>221</v>
      </c>
      <c r="C1819" s="16" t="s">
        <v>117</v>
      </c>
      <c r="D1819" s="18">
        <v>2.8000000000000001E-2</v>
      </c>
      <c r="E1819" s="18">
        <v>1.7000000000000001E-2</v>
      </c>
      <c r="F1819" s="18">
        <v>76</v>
      </c>
      <c r="G1819" s="18">
        <v>73</v>
      </c>
      <c r="H1819" s="18">
        <v>0.39200000000000002</v>
      </c>
      <c r="I1819" s="18">
        <v>0.57499999999999996</v>
      </c>
      <c r="J1819" s="18">
        <v>3.4000000000000002E-2</v>
      </c>
      <c r="K1819" s="18">
        <v>17676012</v>
      </c>
      <c r="L1819" s="18">
        <v>0.53400000000000003</v>
      </c>
      <c r="M1819" s="18">
        <f t="shared" si="13"/>
        <v>0</v>
      </c>
      <c r="N1819" s="9"/>
      <c r="O1819" s="3"/>
      <c r="P1819" s="3"/>
      <c r="Q1819" s="3"/>
      <c r="R1819" s="3"/>
      <c r="S1819" s="3"/>
      <c r="T1819" s="3"/>
      <c r="U1819" s="3"/>
      <c r="V1819" s="3"/>
      <c r="W1819" s="3"/>
      <c r="X1819" s="3"/>
    </row>
    <row r="1820" spans="1:24" ht="15" x14ac:dyDescent="0.25">
      <c r="A1820" s="14" t="s">
        <v>210</v>
      </c>
      <c r="B1820" s="14" t="s">
        <v>222</v>
      </c>
      <c r="C1820" s="16" t="s">
        <v>117</v>
      </c>
      <c r="D1820" s="18">
        <v>1.6E-2</v>
      </c>
      <c r="E1820" s="18">
        <v>8.9999999999999993E-3</v>
      </c>
      <c r="F1820" s="18">
        <v>76</v>
      </c>
      <c r="G1820" s="18">
        <v>74</v>
      </c>
      <c r="H1820" s="18">
        <v>0.219</v>
      </c>
      <c r="I1820" s="18">
        <v>0.77100000000000002</v>
      </c>
      <c r="J1820" s="18">
        <v>8.9999999999999993E-3</v>
      </c>
      <c r="K1820" s="18">
        <v>3658658</v>
      </c>
      <c r="L1820" s="18">
        <v>0.81899999999999995</v>
      </c>
      <c r="M1820" s="18">
        <f t="shared" si="13"/>
        <v>0</v>
      </c>
      <c r="N1820" s="9"/>
      <c r="O1820" s="3"/>
      <c r="P1820" s="3"/>
      <c r="Q1820" s="3"/>
      <c r="R1820" s="3"/>
      <c r="S1820" s="3"/>
      <c r="T1820" s="3"/>
      <c r="U1820" s="3"/>
      <c r="V1820" s="3"/>
      <c r="W1820" s="3"/>
      <c r="X1820" s="3"/>
    </row>
    <row r="1821" spans="1:24" ht="15" x14ac:dyDescent="0.25">
      <c r="A1821" s="14" t="s">
        <v>210</v>
      </c>
      <c r="B1821" s="14" t="s">
        <v>223</v>
      </c>
      <c r="C1821" s="16" t="s">
        <v>117</v>
      </c>
      <c r="D1821" s="18">
        <v>3.5999999999999997E-2</v>
      </c>
      <c r="E1821" s="18">
        <v>5.8999999999999997E-2</v>
      </c>
      <c r="F1821" s="18">
        <v>63</v>
      </c>
      <c r="G1821" s="18">
        <v>60</v>
      </c>
      <c r="H1821" s="18">
        <v>0.46300000000000002</v>
      </c>
      <c r="I1821" s="18">
        <v>0.51</v>
      </c>
      <c r="J1821" s="18">
        <v>2.7E-2</v>
      </c>
      <c r="K1821" s="18">
        <v>19612696</v>
      </c>
      <c r="L1821" s="18">
        <v>0.28399999999999997</v>
      </c>
      <c r="M1821" s="18">
        <f t="shared" si="13"/>
        <v>0</v>
      </c>
      <c r="N1821" s="9"/>
      <c r="O1821" s="3"/>
      <c r="P1821" s="3"/>
      <c r="Q1821" s="3"/>
      <c r="R1821" s="3"/>
      <c r="S1821" s="3"/>
      <c r="T1821" s="3"/>
      <c r="U1821" s="3"/>
      <c r="V1821" s="3"/>
      <c r="W1821" s="3"/>
      <c r="X1821" s="3"/>
    </row>
    <row r="1822" spans="1:24" ht="15" x14ac:dyDescent="0.25">
      <c r="A1822" s="14" t="s">
        <v>210</v>
      </c>
      <c r="B1822" s="14" t="s">
        <v>217</v>
      </c>
      <c r="C1822" s="16" t="s">
        <v>118</v>
      </c>
      <c r="D1822" s="18">
        <v>1.4E-2</v>
      </c>
      <c r="E1822" s="18">
        <v>1.2E-2</v>
      </c>
      <c r="F1822" s="18">
        <v>79</v>
      </c>
      <c r="G1822" s="18">
        <v>75</v>
      </c>
      <c r="H1822" s="18">
        <v>0.27900000000000003</v>
      </c>
      <c r="I1822" s="18">
        <v>0.64600000000000002</v>
      </c>
      <c r="J1822" s="18">
        <v>7.4999999999999997E-2</v>
      </c>
      <c r="K1822" s="18">
        <v>3986865</v>
      </c>
      <c r="L1822" s="18">
        <v>0.86599999999999999</v>
      </c>
      <c r="M1822" s="18">
        <f t="shared" si="13"/>
        <v>0</v>
      </c>
      <c r="N1822" s="9"/>
      <c r="O1822" s="3"/>
      <c r="P1822" s="3"/>
      <c r="Q1822" s="3"/>
      <c r="R1822" s="3"/>
      <c r="S1822" s="3"/>
      <c r="T1822" s="3"/>
      <c r="U1822" s="3"/>
      <c r="V1822" s="3"/>
      <c r="W1822" s="3"/>
      <c r="X1822" s="3"/>
    </row>
    <row r="1823" spans="1:24" ht="15" x14ac:dyDescent="0.25">
      <c r="A1823" s="14" t="s">
        <v>210</v>
      </c>
      <c r="B1823" s="14" t="s">
        <v>219</v>
      </c>
      <c r="C1823" s="16" t="s">
        <v>118</v>
      </c>
      <c r="D1823" s="18">
        <v>1.4999999999999999E-2</v>
      </c>
      <c r="E1823" s="18">
        <v>8.9999999999999993E-3</v>
      </c>
      <c r="F1823" s="18">
        <v>78</v>
      </c>
      <c r="G1823" s="18">
        <v>77</v>
      </c>
      <c r="H1823" s="18">
        <v>0.23699999999999999</v>
      </c>
      <c r="I1823" s="18">
        <v>0.749</v>
      </c>
      <c r="J1823" s="18">
        <v>1.4E-2</v>
      </c>
      <c r="K1823" s="18">
        <v>821159</v>
      </c>
      <c r="L1823" s="18">
        <v>0.97399999999999998</v>
      </c>
      <c r="M1823" s="18">
        <f t="shared" si="13"/>
        <v>0</v>
      </c>
      <c r="N1823" s="9"/>
      <c r="O1823" s="3"/>
      <c r="P1823" s="3"/>
      <c r="Q1823" s="3"/>
      <c r="R1823" s="3"/>
      <c r="S1823" s="3"/>
      <c r="T1823" s="3"/>
      <c r="U1823" s="3"/>
      <c r="V1823" s="3"/>
      <c r="W1823" s="3"/>
      <c r="X1823" s="3"/>
    </row>
    <row r="1824" spans="1:24" ht="15" x14ac:dyDescent="0.25">
      <c r="A1824" s="14" t="s">
        <v>210</v>
      </c>
      <c r="B1824" s="14" t="s">
        <v>222</v>
      </c>
      <c r="C1824" s="16" t="s">
        <v>118</v>
      </c>
      <c r="D1824" s="18">
        <v>1.6E-2</v>
      </c>
      <c r="E1824" s="18">
        <v>8.0000000000000002E-3</v>
      </c>
      <c r="F1824" s="18">
        <v>77</v>
      </c>
      <c r="G1824" s="18">
        <v>75</v>
      </c>
      <c r="H1824" s="18">
        <v>0.2</v>
      </c>
      <c r="I1824" s="18">
        <v>0.79100000000000004</v>
      </c>
      <c r="J1824" s="18">
        <v>8.0000000000000002E-3</v>
      </c>
      <c r="K1824" s="18">
        <v>4148883</v>
      </c>
      <c r="L1824" s="18">
        <v>0.82299999999999995</v>
      </c>
      <c r="M1824" s="18">
        <f t="shared" si="13"/>
        <v>0</v>
      </c>
      <c r="N1824" s="9"/>
      <c r="O1824" s="3"/>
      <c r="P1824" s="3"/>
      <c r="Q1824" s="3"/>
      <c r="R1824" s="3"/>
      <c r="S1824" s="3"/>
      <c r="T1824" s="3"/>
      <c r="U1824" s="3"/>
      <c r="V1824" s="3"/>
      <c r="W1824" s="3"/>
      <c r="X1824" s="3"/>
    </row>
    <row r="1825" spans="1:24" ht="15" x14ac:dyDescent="0.25">
      <c r="A1825" s="14" t="s">
        <v>210</v>
      </c>
      <c r="B1825" s="14" t="s">
        <v>212</v>
      </c>
      <c r="C1825" s="16" t="s">
        <v>118</v>
      </c>
      <c r="D1825" s="18">
        <v>1.7999999999999999E-2</v>
      </c>
      <c r="E1825" s="18">
        <v>2.1999999999999999E-2</v>
      </c>
      <c r="F1825" s="18">
        <v>73</v>
      </c>
      <c r="G1825" s="18">
        <v>70</v>
      </c>
      <c r="H1825" s="18">
        <v>0.25800000000000001</v>
      </c>
      <c r="I1825" s="18">
        <v>0.69299999999999995</v>
      </c>
      <c r="J1825" s="18">
        <v>4.9000000000000002E-2</v>
      </c>
      <c r="K1825" s="18">
        <v>70152384</v>
      </c>
      <c r="L1825" s="18">
        <v>0.67600000000000005</v>
      </c>
      <c r="M1825" s="18">
        <f t="shared" si="13"/>
        <v>1</v>
      </c>
      <c r="N1825" s="9"/>
      <c r="O1825" s="3"/>
      <c r="P1825" s="3"/>
      <c r="Q1825" s="3"/>
      <c r="R1825" s="3"/>
      <c r="S1825" s="3"/>
      <c r="T1825" s="3"/>
      <c r="U1825" s="3"/>
      <c r="V1825" s="3"/>
      <c r="W1825" s="3"/>
      <c r="X1825" s="3"/>
    </row>
    <row r="1826" spans="1:24" ht="15" x14ac:dyDescent="0.25">
      <c r="A1826" s="14" t="s">
        <v>210</v>
      </c>
      <c r="B1826" s="14" t="s">
        <v>211</v>
      </c>
      <c r="C1826" s="16" t="s">
        <v>118</v>
      </c>
      <c r="D1826" s="18">
        <v>1.9E-2</v>
      </c>
      <c r="E1826" s="18">
        <v>8.9999999999999993E-3</v>
      </c>
      <c r="F1826" s="18">
        <v>76</v>
      </c>
      <c r="G1826" s="18">
        <v>75</v>
      </c>
      <c r="H1826" s="18">
        <v>0.26900000000000002</v>
      </c>
      <c r="I1826" s="18">
        <v>0.70899999999999996</v>
      </c>
      <c r="J1826" s="18">
        <v>2.1999999999999999E-2</v>
      </c>
      <c r="K1826" s="18">
        <v>879534</v>
      </c>
      <c r="L1826" s="18">
        <v>0.88400000000000001</v>
      </c>
      <c r="M1826" s="18">
        <f t="shared" si="13"/>
        <v>0</v>
      </c>
      <c r="N1826" s="9"/>
      <c r="O1826" s="3"/>
      <c r="P1826" s="3"/>
      <c r="Q1826" s="3"/>
      <c r="R1826" s="3"/>
      <c r="S1826" s="3"/>
      <c r="T1826" s="3"/>
      <c r="U1826" s="3"/>
      <c r="V1826" s="3"/>
      <c r="W1826" s="3"/>
      <c r="X1826" s="3"/>
    </row>
    <row r="1827" spans="1:24" ht="15" x14ac:dyDescent="0.25">
      <c r="A1827" s="14" t="s">
        <v>210</v>
      </c>
      <c r="B1827" s="14" t="s">
        <v>216</v>
      </c>
      <c r="C1827" s="16" t="s">
        <v>118</v>
      </c>
      <c r="D1827" s="18">
        <v>2.1000000000000001E-2</v>
      </c>
      <c r="E1827" s="18">
        <v>0.01</v>
      </c>
      <c r="F1827" s="18">
        <v>75</v>
      </c>
      <c r="G1827" s="18">
        <v>73</v>
      </c>
      <c r="H1827" s="18">
        <v>0.255</v>
      </c>
      <c r="I1827" s="18">
        <v>0.71199999999999997</v>
      </c>
      <c r="J1827" s="18">
        <v>3.3000000000000002E-2</v>
      </c>
      <c r="K1827" s="18">
        <v>2296314</v>
      </c>
      <c r="L1827" s="18">
        <v>0.98199999999999998</v>
      </c>
      <c r="M1827" s="18">
        <f t="shared" si="13"/>
        <v>0</v>
      </c>
      <c r="N1827" s="9"/>
      <c r="O1827" s="3"/>
      <c r="P1827" s="3"/>
      <c r="Q1827" s="3"/>
      <c r="R1827" s="3"/>
      <c r="S1827" s="3"/>
      <c r="T1827" s="3"/>
      <c r="U1827" s="3"/>
      <c r="V1827" s="3"/>
      <c r="W1827" s="3"/>
      <c r="X1827" s="3"/>
    </row>
    <row r="1828" spans="1:24" ht="15" x14ac:dyDescent="0.25">
      <c r="A1828" s="14" t="s">
        <v>210</v>
      </c>
      <c r="B1828" s="14" t="s">
        <v>214</v>
      </c>
      <c r="C1828" s="16" t="s">
        <v>118</v>
      </c>
      <c r="D1828" s="18">
        <v>2.1000000000000001E-2</v>
      </c>
      <c r="E1828" s="18">
        <v>5.0000000000000001E-3</v>
      </c>
      <c r="F1828" s="18">
        <v>82</v>
      </c>
      <c r="G1828" s="18">
        <v>78</v>
      </c>
      <c r="H1828" s="18">
        <v>0.27900000000000003</v>
      </c>
      <c r="I1828" s="18">
        <v>0.621</v>
      </c>
      <c r="J1828" s="18">
        <v>0.1</v>
      </c>
      <c r="K1828" s="18">
        <v>6930100</v>
      </c>
      <c r="L1828" s="18">
        <v>0.91500000000000004</v>
      </c>
      <c r="M1828" s="18">
        <f t="shared" si="13"/>
        <v>0</v>
      </c>
      <c r="N1828" s="9"/>
      <c r="O1828" s="3"/>
      <c r="P1828" s="3"/>
      <c r="Q1828" s="3"/>
      <c r="R1828" s="3"/>
      <c r="S1828" s="3"/>
      <c r="T1828" s="3"/>
      <c r="U1828" s="3"/>
      <c r="V1828" s="3"/>
      <c r="W1828" s="3"/>
      <c r="X1828" s="3"/>
    </row>
    <row r="1829" spans="1:24" ht="15" x14ac:dyDescent="0.25">
      <c r="A1829" s="14" t="s">
        <v>210</v>
      </c>
      <c r="B1829" s="14" t="s">
        <v>218</v>
      </c>
      <c r="C1829" s="16" t="s">
        <v>118</v>
      </c>
      <c r="D1829" s="18">
        <v>2.1999999999999999E-2</v>
      </c>
      <c r="E1829" s="18">
        <v>1.0999999999999999E-2</v>
      </c>
      <c r="F1829" s="18">
        <v>77</v>
      </c>
      <c r="G1829" s="18">
        <v>72</v>
      </c>
      <c r="H1829" s="18">
        <v>0.35099999999999998</v>
      </c>
      <c r="I1829" s="18">
        <v>0.624</v>
      </c>
      <c r="J1829" s="18">
        <v>2.5000000000000001E-2</v>
      </c>
      <c r="K1829" s="18">
        <v>2522325</v>
      </c>
      <c r="L1829" s="18">
        <v>0.72399999999999998</v>
      </c>
      <c r="M1829" s="18">
        <f t="shared" si="13"/>
        <v>0</v>
      </c>
      <c r="N1829" s="9"/>
      <c r="O1829" s="3"/>
      <c r="P1829" s="3"/>
      <c r="Q1829" s="3"/>
      <c r="R1829" s="3"/>
      <c r="S1829" s="3"/>
      <c r="T1829" s="3"/>
      <c r="U1829" s="3"/>
      <c r="V1829" s="3"/>
      <c r="W1829" s="3"/>
      <c r="X1829" s="3"/>
    </row>
    <row r="1830" spans="1:24" ht="15" x14ac:dyDescent="0.25">
      <c r="A1830" s="14" t="s">
        <v>210</v>
      </c>
      <c r="B1830" s="14" t="s">
        <v>220</v>
      </c>
      <c r="C1830" s="16" t="s">
        <v>118</v>
      </c>
      <c r="D1830" s="18">
        <v>2.3E-2</v>
      </c>
      <c r="E1830" s="18">
        <v>1.7000000000000001E-2</v>
      </c>
      <c r="F1830" s="18">
        <v>76</v>
      </c>
      <c r="G1830" s="18">
        <v>72</v>
      </c>
      <c r="H1830" s="18">
        <v>0.34300000000000003</v>
      </c>
      <c r="I1830" s="18">
        <v>0.626</v>
      </c>
      <c r="J1830" s="18">
        <v>3.1E-2</v>
      </c>
      <c r="K1830" s="18">
        <v>24690067</v>
      </c>
      <c r="L1830" s="18">
        <v>0.81</v>
      </c>
      <c r="M1830" s="18">
        <f t="shared" si="13"/>
        <v>0</v>
      </c>
      <c r="N1830" s="9"/>
      <c r="O1830" s="3"/>
      <c r="P1830" s="3"/>
      <c r="Q1830" s="3"/>
      <c r="R1830" s="3"/>
      <c r="S1830" s="3"/>
      <c r="T1830" s="3"/>
      <c r="U1830" s="3"/>
      <c r="V1830" s="3"/>
      <c r="W1830" s="3"/>
      <c r="X1830" s="3"/>
    </row>
    <row r="1831" spans="1:24" ht="15" x14ac:dyDescent="0.25">
      <c r="A1831" s="14" t="s">
        <v>210</v>
      </c>
      <c r="B1831" s="14" t="s">
        <v>221</v>
      </c>
      <c r="C1831" s="16" t="s">
        <v>118</v>
      </c>
      <c r="D1831" s="18">
        <v>2.7E-2</v>
      </c>
      <c r="E1831" s="18">
        <v>1.6E-2</v>
      </c>
      <c r="F1831" s="18">
        <v>77</v>
      </c>
      <c r="G1831" s="18">
        <v>73</v>
      </c>
      <c r="H1831" s="18">
        <v>0.38600000000000001</v>
      </c>
      <c r="I1831" s="18">
        <v>0.57999999999999996</v>
      </c>
      <c r="J1831" s="18">
        <v>3.4000000000000002E-2</v>
      </c>
      <c r="K1831" s="18">
        <v>18167367</v>
      </c>
      <c r="L1831" s="18">
        <v>0.53800000000000003</v>
      </c>
      <c r="M1831" s="18">
        <f t="shared" si="13"/>
        <v>0</v>
      </c>
      <c r="N1831" s="9"/>
      <c r="O1831" s="3"/>
      <c r="P1831" s="3"/>
      <c r="Q1831" s="3"/>
      <c r="R1831" s="3"/>
      <c r="S1831" s="3"/>
      <c r="T1831" s="3"/>
      <c r="U1831" s="3"/>
      <c r="V1831" s="3"/>
      <c r="W1831" s="3"/>
      <c r="X1831" s="3"/>
    </row>
    <row r="1832" spans="1:24" ht="15" x14ac:dyDescent="0.25">
      <c r="A1832" s="14" t="s">
        <v>210</v>
      </c>
      <c r="B1832" s="14" t="s">
        <v>215</v>
      </c>
      <c r="C1832" s="16" t="s">
        <v>118</v>
      </c>
      <c r="D1832" s="18">
        <v>0.03</v>
      </c>
      <c r="E1832" s="18">
        <v>0.02</v>
      </c>
      <c r="F1832" s="18">
        <v>74</v>
      </c>
      <c r="G1832" s="18">
        <v>71</v>
      </c>
      <c r="H1832" s="18">
        <v>0.379</v>
      </c>
      <c r="I1832" s="18">
        <v>0.58899999999999997</v>
      </c>
      <c r="J1832" s="18">
        <v>3.2000000000000001E-2</v>
      </c>
      <c r="K1832" s="18">
        <v>5411000</v>
      </c>
      <c r="L1832" s="18">
        <v>0.81200000000000006</v>
      </c>
      <c r="M1832" s="18">
        <f t="shared" si="13"/>
        <v>0</v>
      </c>
      <c r="N1832" s="9"/>
      <c r="O1832" s="3"/>
      <c r="P1832" s="3"/>
      <c r="Q1832" s="3"/>
      <c r="R1832" s="3"/>
      <c r="S1832" s="3"/>
      <c r="T1832" s="3"/>
      <c r="U1832" s="3"/>
      <c r="V1832" s="3"/>
      <c r="W1832" s="3"/>
      <c r="X1832" s="3"/>
    </row>
    <row r="1833" spans="1:24" ht="15" x14ac:dyDescent="0.25">
      <c r="A1833" s="14" t="s">
        <v>210</v>
      </c>
      <c r="B1833" s="14" t="s">
        <v>213</v>
      </c>
      <c r="C1833" s="16" t="s">
        <v>118</v>
      </c>
      <c r="D1833" s="18">
        <v>3.4000000000000002E-2</v>
      </c>
      <c r="E1833" s="18">
        <v>3.3000000000000002E-2</v>
      </c>
      <c r="F1833" s="18">
        <v>72</v>
      </c>
      <c r="G1833" s="18">
        <v>67</v>
      </c>
      <c r="H1833" s="18">
        <v>0.41899999999999998</v>
      </c>
      <c r="I1833" s="18">
        <v>0.54600000000000004</v>
      </c>
      <c r="J1833" s="18">
        <v>3.5000000000000003E-2</v>
      </c>
      <c r="K1833" s="18">
        <v>27377045</v>
      </c>
      <c r="L1833" s="18">
        <v>0.68799999999999994</v>
      </c>
      <c r="M1833" s="18">
        <f t="shared" si="13"/>
        <v>0</v>
      </c>
      <c r="N1833" s="9"/>
      <c r="O1833" s="3"/>
      <c r="P1833" s="3"/>
      <c r="Q1833" s="3"/>
      <c r="R1833" s="3"/>
      <c r="S1833" s="3"/>
      <c r="T1833" s="3"/>
      <c r="U1833" s="3"/>
      <c r="V1833" s="3"/>
      <c r="W1833" s="3"/>
      <c r="X1833" s="3"/>
    </row>
    <row r="1834" spans="1:24" ht="15" x14ac:dyDescent="0.25">
      <c r="A1834" s="14" t="s">
        <v>210</v>
      </c>
      <c r="B1834" s="14" t="s">
        <v>223</v>
      </c>
      <c r="C1834" s="16" t="s">
        <v>118</v>
      </c>
      <c r="D1834" s="18">
        <v>3.5000000000000003E-2</v>
      </c>
      <c r="E1834" s="18">
        <v>5.6000000000000001E-2</v>
      </c>
      <c r="F1834" s="18">
        <v>63</v>
      </c>
      <c r="G1834" s="18">
        <v>60</v>
      </c>
      <c r="H1834" s="18">
        <v>0.45700000000000002</v>
      </c>
      <c r="I1834" s="18">
        <v>0.51700000000000002</v>
      </c>
      <c r="J1834" s="18">
        <v>2.5999999999999999E-2</v>
      </c>
      <c r="K1834" s="18">
        <v>20139661</v>
      </c>
      <c r="L1834" s="18">
        <v>0.28899999999999998</v>
      </c>
      <c r="M1834" s="18">
        <f t="shared" si="13"/>
        <v>0</v>
      </c>
      <c r="N1834" s="9"/>
      <c r="O1834" s="3"/>
      <c r="P1834" s="3"/>
      <c r="Q1834" s="3"/>
      <c r="R1834" s="3"/>
      <c r="S1834" s="3"/>
      <c r="T1834" s="3"/>
      <c r="U1834" s="3"/>
      <c r="V1834" s="3"/>
      <c r="W1834" s="3"/>
      <c r="X1834" s="3"/>
    </row>
    <row r="1835" spans="1:24" ht="15" x14ac:dyDescent="0.25">
      <c r="A1835" s="14" t="s">
        <v>210</v>
      </c>
      <c r="B1835" s="14" t="s">
        <v>217</v>
      </c>
      <c r="C1835" s="16" t="s">
        <v>119</v>
      </c>
      <c r="D1835" s="18">
        <v>1.4E-2</v>
      </c>
      <c r="E1835" s="18">
        <v>1.0999999999999999E-2</v>
      </c>
      <c r="F1835" s="18">
        <v>80</v>
      </c>
      <c r="G1835" s="18">
        <v>76</v>
      </c>
      <c r="H1835" s="18">
        <v>0.27400000000000002</v>
      </c>
      <c r="I1835" s="18">
        <v>0.65</v>
      </c>
      <c r="J1835" s="18">
        <v>7.5999999999999998E-2</v>
      </c>
      <c r="K1835" s="18">
        <v>4079823</v>
      </c>
      <c r="L1835" s="18">
        <v>0.86699999999999999</v>
      </c>
      <c r="M1835" s="18">
        <f t="shared" si="13"/>
        <v>0</v>
      </c>
      <c r="N1835" s="9"/>
      <c r="O1835" s="3"/>
      <c r="P1835" s="3"/>
      <c r="Q1835" s="3"/>
      <c r="R1835" s="3"/>
      <c r="S1835" s="3"/>
      <c r="T1835" s="3"/>
      <c r="U1835" s="3"/>
      <c r="V1835" s="3"/>
      <c r="W1835" s="3"/>
      <c r="X1835" s="3"/>
    </row>
    <row r="1836" spans="1:24" ht="15" x14ac:dyDescent="0.25">
      <c r="A1836" s="14" t="s">
        <v>210</v>
      </c>
      <c r="B1836" s="14" t="s">
        <v>219</v>
      </c>
      <c r="C1836" s="16" t="s">
        <v>119</v>
      </c>
      <c r="D1836" s="18">
        <v>1.4E-2</v>
      </c>
      <c r="E1836" s="18">
        <v>8.9999999999999993E-3</v>
      </c>
      <c r="F1836" s="18">
        <v>78</v>
      </c>
      <c r="G1836" s="18">
        <v>77</v>
      </c>
      <c r="H1836" s="18">
        <v>0.21</v>
      </c>
      <c r="I1836" s="18">
        <v>0.77800000000000002</v>
      </c>
      <c r="J1836" s="18">
        <v>1.2999999999999999E-2</v>
      </c>
      <c r="K1836" s="18">
        <v>967602</v>
      </c>
      <c r="L1836" s="18">
        <v>0.97799999999999998</v>
      </c>
      <c r="M1836" s="18">
        <f t="shared" si="13"/>
        <v>0</v>
      </c>
      <c r="N1836" s="9"/>
      <c r="O1836" s="3"/>
      <c r="P1836" s="3"/>
      <c r="Q1836" s="3"/>
      <c r="R1836" s="3"/>
      <c r="S1836" s="3"/>
      <c r="T1836" s="3"/>
      <c r="U1836" s="3"/>
      <c r="V1836" s="3"/>
      <c r="W1836" s="3"/>
      <c r="X1836" s="3"/>
    </row>
    <row r="1837" spans="1:24" ht="15" x14ac:dyDescent="0.25">
      <c r="A1837" s="14" t="s">
        <v>210</v>
      </c>
      <c r="B1837" s="14" t="s">
        <v>222</v>
      </c>
      <c r="C1837" s="16" t="s">
        <v>119</v>
      </c>
      <c r="D1837" s="18">
        <v>1.6E-2</v>
      </c>
      <c r="E1837" s="18">
        <v>8.0000000000000002E-3</v>
      </c>
      <c r="F1837" s="18">
        <v>77</v>
      </c>
      <c r="G1837" s="18">
        <v>75</v>
      </c>
      <c r="H1837" s="18">
        <v>0.18</v>
      </c>
      <c r="I1837" s="18">
        <v>0.81299999999999994</v>
      </c>
      <c r="J1837" s="18">
        <v>7.0000000000000001E-3</v>
      </c>
      <c r="K1837" s="18">
        <v>4875639</v>
      </c>
      <c r="L1837" s="18">
        <v>0.82599999999999996</v>
      </c>
      <c r="M1837" s="18">
        <f t="shared" si="13"/>
        <v>0</v>
      </c>
      <c r="N1837" s="9"/>
      <c r="O1837" s="3"/>
      <c r="P1837" s="3"/>
      <c r="Q1837" s="3"/>
      <c r="R1837" s="3"/>
      <c r="S1837" s="3"/>
      <c r="T1837" s="3"/>
      <c r="U1837" s="3"/>
      <c r="V1837" s="3"/>
      <c r="W1837" s="3"/>
      <c r="X1837" s="3"/>
    </row>
    <row r="1838" spans="1:24" ht="15" x14ac:dyDescent="0.25">
      <c r="A1838" s="14" t="s">
        <v>210</v>
      </c>
      <c r="B1838" s="14" t="s">
        <v>212</v>
      </c>
      <c r="C1838" s="16" t="s">
        <v>119</v>
      </c>
      <c r="D1838" s="18">
        <v>1.7999999999999999E-2</v>
      </c>
      <c r="E1838" s="18">
        <v>2.1000000000000001E-2</v>
      </c>
      <c r="F1838" s="18">
        <v>74</v>
      </c>
      <c r="G1838" s="18">
        <v>70</v>
      </c>
      <c r="H1838" s="18">
        <v>0.249</v>
      </c>
      <c r="I1838" s="18">
        <v>0.70099999999999996</v>
      </c>
      <c r="J1838" s="18">
        <v>0.05</v>
      </c>
      <c r="K1838" s="18">
        <v>70976584</v>
      </c>
      <c r="L1838" s="18">
        <v>0.68200000000000005</v>
      </c>
      <c r="M1838" s="18">
        <f t="shared" si="13"/>
        <v>1</v>
      </c>
      <c r="N1838" s="9"/>
      <c r="O1838" s="3"/>
      <c r="P1838" s="3"/>
      <c r="Q1838" s="3"/>
      <c r="R1838" s="3"/>
      <c r="S1838" s="3"/>
      <c r="T1838" s="3"/>
      <c r="U1838" s="3"/>
      <c r="V1838" s="3"/>
      <c r="W1838" s="3"/>
      <c r="X1838" s="3"/>
    </row>
    <row r="1839" spans="1:24" ht="15" x14ac:dyDescent="0.25">
      <c r="A1839" s="14" t="s">
        <v>210</v>
      </c>
      <c r="B1839" s="14" t="s">
        <v>211</v>
      </c>
      <c r="C1839" s="16" t="s">
        <v>119</v>
      </c>
      <c r="D1839" s="18">
        <v>1.7999999999999999E-2</v>
      </c>
      <c r="E1839" s="18">
        <v>8.9999999999999993E-3</v>
      </c>
      <c r="F1839" s="18">
        <v>76</v>
      </c>
      <c r="G1839" s="18">
        <v>75</v>
      </c>
      <c r="H1839" s="18">
        <v>0.252</v>
      </c>
      <c r="I1839" s="18">
        <v>0.72699999999999998</v>
      </c>
      <c r="J1839" s="18">
        <v>2.1999999999999999E-2</v>
      </c>
      <c r="K1839" s="18">
        <v>950951</v>
      </c>
      <c r="L1839" s="18">
        <v>0.88400000000000001</v>
      </c>
      <c r="M1839" s="18">
        <f t="shared" si="13"/>
        <v>0</v>
      </c>
      <c r="N1839" s="9"/>
      <c r="O1839" s="3"/>
      <c r="P1839" s="3"/>
      <c r="Q1839" s="3"/>
      <c r="R1839" s="3"/>
      <c r="S1839" s="3"/>
      <c r="T1839" s="3"/>
      <c r="U1839" s="3"/>
      <c r="V1839" s="3"/>
      <c r="W1839" s="3"/>
      <c r="X1839" s="3"/>
    </row>
    <row r="1840" spans="1:24" ht="15" x14ac:dyDescent="0.25">
      <c r="A1840" s="14" t="s">
        <v>210</v>
      </c>
      <c r="B1840" s="14" t="s">
        <v>216</v>
      </c>
      <c r="C1840" s="16" t="s">
        <v>119</v>
      </c>
      <c r="D1840" s="18">
        <v>2.1000000000000001E-2</v>
      </c>
      <c r="E1840" s="18">
        <v>0.01</v>
      </c>
      <c r="F1840" s="18">
        <v>75</v>
      </c>
      <c r="G1840" s="18">
        <v>73</v>
      </c>
      <c r="H1840" s="18">
        <v>0.255</v>
      </c>
      <c r="I1840" s="18">
        <v>0.71499999999999997</v>
      </c>
      <c r="J1840" s="18">
        <v>3.1E-2</v>
      </c>
      <c r="K1840" s="18">
        <v>2417445</v>
      </c>
      <c r="L1840" s="18">
        <v>0.98199999999999998</v>
      </c>
      <c r="M1840" s="18">
        <f t="shared" si="13"/>
        <v>0</v>
      </c>
      <c r="N1840" s="9"/>
      <c r="O1840" s="3"/>
      <c r="P1840" s="3"/>
      <c r="Q1840" s="3"/>
      <c r="R1840" s="3"/>
      <c r="S1840" s="3"/>
      <c r="T1840" s="3"/>
      <c r="U1840" s="3"/>
      <c r="V1840" s="3"/>
      <c r="W1840" s="3"/>
      <c r="X1840" s="3"/>
    </row>
    <row r="1841" spans="1:24" ht="15" x14ac:dyDescent="0.25">
      <c r="A1841" s="14" t="s">
        <v>210</v>
      </c>
      <c r="B1841" s="14" t="s">
        <v>214</v>
      </c>
      <c r="C1841" s="16" t="s">
        <v>119</v>
      </c>
      <c r="D1841" s="18">
        <v>2.1000000000000001E-2</v>
      </c>
      <c r="E1841" s="18">
        <v>4.0000000000000001E-3</v>
      </c>
      <c r="F1841" s="18">
        <v>83</v>
      </c>
      <c r="G1841" s="18">
        <v>88</v>
      </c>
      <c r="H1841" s="18">
        <v>0.27700000000000002</v>
      </c>
      <c r="I1841" s="18">
        <v>0.622</v>
      </c>
      <c r="J1841" s="18">
        <v>0.10100000000000001</v>
      </c>
      <c r="K1841" s="18">
        <v>7053700</v>
      </c>
      <c r="L1841" s="18">
        <v>0.91600000000000004</v>
      </c>
      <c r="M1841" s="18">
        <f t="shared" si="13"/>
        <v>0</v>
      </c>
      <c r="N1841" s="9"/>
      <c r="O1841" s="3"/>
      <c r="P1841" s="3"/>
      <c r="Q1841" s="3"/>
      <c r="R1841" s="3"/>
      <c r="S1841" s="3"/>
      <c r="T1841" s="3"/>
      <c r="U1841" s="3"/>
      <c r="V1841" s="3"/>
      <c r="W1841" s="3"/>
      <c r="X1841" s="3"/>
    </row>
    <row r="1842" spans="1:24" ht="15" x14ac:dyDescent="0.25">
      <c r="A1842" s="14" t="s">
        <v>210</v>
      </c>
      <c r="B1842" s="14" t="s">
        <v>218</v>
      </c>
      <c r="C1842" s="16" t="s">
        <v>119</v>
      </c>
      <c r="D1842" s="18">
        <v>2.1999999999999999E-2</v>
      </c>
      <c r="E1842" s="18">
        <v>1.0999999999999999E-2</v>
      </c>
      <c r="F1842" s="18">
        <v>77</v>
      </c>
      <c r="G1842" s="18">
        <v>73</v>
      </c>
      <c r="H1842" s="18">
        <v>0.34</v>
      </c>
      <c r="I1842" s="18">
        <v>0.63500000000000001</v>
      </c>
      <c r="J1842" s="18">
        <v>2.5000000000000001E-2</v>
      </c>
      <c r="K1842" s="18">
        <v>2554905</v>
      </c>
      <c r="L1842" s="18">
        <v>0.73</v>
      </c>
      <c r="M1842" s="18">
        <f t="shared" si="13"/>
        <v>0</v>
      </c>
      <c r="N1842" s="9"/>
      <c r="O1842" s="3"/>
      <c r="P1842" s="3"/>
      <c r="Q1842" s="3"/>
      <c r="R1842" s="3"/>
      <c r="S1842" s="3"/>
      <c r="T1842" s="3"/>
      <c r="U1842" s="3"/>
      <c r="V1842" s="3"/>
      <c r="W1842" s="3"/>
      <c r="X1842" s="3"/>
    </row>
    <row r="1843" spans="1:24" ht="15" x14ac:dyDescent="0.25">
      <c r="A1843" s="14" t="s">
        <v>210</v>
      </c>
      <c r="B1843" s="14" t="s">
        <v>220</v>
      </c>
      <c r="C1843" s="16" t="s">
        <v>119</v>
      </c>
      <c r="D1843" s="18">
        <v>2.3E-2</v>
      </c>
      <c r="E1843" s="18">
        <v>1.6E-2</v>
      </c>
      <c r="F1843" s="18">
        <v>76</v>
      </c>
      <c r="G1843" s="18">
        <v>72</v>
      </c>
      <c r="H1843" s="18">
        <v>0.33500000000000002</v>
      </c>
      <c r="I1843" s="18">
        <v>0.63400000000000001</v>
      </c>
      <c r="J1843" s="18">
        <v>0.03</v>
      </c>
      <c r="K1843" s="18">
        <v>25371936</v>
      </c>
      <c r="L1843" s="18">
        <v>0.81200000000000006</v>
      </c>
      <c r="M1843" s="18">
        <f t="shared" si="13"/>
        <v>0</v>
      </c>
      <c r="N1843" s="9"/>
      <c r="O1843" s="3"/>
      <c r="P1843" s="3"/>
      <c r="Q1843" s="3"/>
      <c r="R1843" s="3"/>
      <c r="S1843" s="3"/>
      <c r="T1843" s="3"/>
      <c r="U1843" s="3"/>
      <c r="V1843" s="3"/>
      <c r="W1843" s="3"/>
      <c r="X1843" s="3"/>
    </row>
    <row r="1844" spans="1:24" ht="15" x14ac:dyDescent="0.25">
      <c r="A1844" s="14" t="s">
        <v>210</v>
      </c>
      <c r="B1844" s="14" t="s">
        <v>221</v>
      </c>
      <c r="C1844" s="16" t="s">
        <v>119</v>
      </c>
      <c r="D1844" s="18">
        <v>2.7E-2</v>
      </c>
      <c r="E1844" s="18">
        <v>1.4999999999999999E-2</v>
      </c>
      <c r="F1844" s="18">
        <v>77</v>
      </c>
      <c r="G1844" s="18">
        <v>73</v>
      </c>
      <c r="H1844" s="18">
        <v>0.38</v>
      </c>
      <c r="I1844" s="18">
        <v>0.58499999999999996</v>
      </c>
      <c r="J1844" s="18">
        <v>3.4000000000000002E-2</v>
      </c>
      <c r="K1844" s="18">
        <v>18804914</v>
      </c>
      <c r="L1844" s="18">
        <v>0.54200000000000004</v>
      </c>
      <c r="M1844" s="18">
        <f t="shared" si="13"/>
        <v>0</v>
      </c>
      <c r="N1844" s="9"/>
      <c r="O1844" s="3"/>
      <c r="P1844" s="3"/>
      <c r="Q1844" s="3"/>
      <c r="R1844" s="3"/>
      <c r="S1844" s="3"/>
      <c r="T1844" s="3"/>
      <c r="U1844" s="3"/>
      <c r="V1844" s="3"/>
      <c r="W1844" s="3"/>
      <c r="X1844" s="3"/>
    </row>
    <row r="1845" spans="1:24" ht="15" x14ac:dyDescent="0.25">
      <c r="A1845" s="14" t="s">
        <v>210</v>
      </c>
      <c r="B1845" s="14" t="s">
        <v>215</v>
      </c>
      <c r="C1845" s="16" t="s">
        <v>119</v>
      </c>
      <c r="D1845" s="18">
        <v>0.03</v>
      </c>
      <c r="E1845" s="18">
        <v>0.02</v>
      </c>
      <c r="F1845" s="18">
        <v>74</v>
      </c>
      <c r="G1845" s="18">
        <v>71</v>
      </c>
      <c r="H1845" s="18">
        <v>0.374</v>
      </c>
      <c r="I1845" s="18">
        <v>0.59399999999999997</v>
      </c>
      <c r="J1845" s="18">
        <v>3.2000000000000001E-2</v>
      </c>
      <c r="K1845" s="18">
        <v>5536000</v>
      </c>
      <c r="L1845" s="18">
        <v>0.81399999999999995</v>
      </c>
      <c r="M1845" s="18">
        <f t="shared" si="13"/>
        <v>0</v>
      </c>
      <c r="N1845" s="9"/>
      <c r="O1845" s="3"/>
      <c r="P1845" s="3"/>
      <c r="Q1845" s="3"/>
      <c r="R1845" s="3"/>
      <c r="S1845" s="3"/>
      <c r="T1845" s="3"/>
      <c r="U1845" s="3"/>
      <c r="V1845" s="3"/>
      <c r="W1845" s="3"/>
      <c r="X1845" s="3"/>
    </row>
    <row r="1846" spans="1:24" ht="15" x14ac:dyDescent="0.25">
      <c r="A1846" s="14" t="s">
        <v>210</v>
      </c>
      <c r="B1846" s="14" t="s">
        <v>213</v>
      </c>
      <c r="C1846" s="16" t="s">
        <v>119</v>
      </c>
      <c r="D1846" s="18">
        <v>3.4000000000000002E-2</v>
      </c>
      <c r="E1846" s="18">
        <v>3.3000000000000002E-2</v>
      </c>
      <c r="F1846" s="18">
        <v>72</v>
      </c>
      <c r="G1846" s="18">
        <v>66</v>
      </c>
      <c r="H1846" s="18">
        <v>0.41799999999999998</v>
      </c>
      <c r="I1846" s="18">
        <v>0.54700000000000004</v>
      </c>
      <c r="J1846" s="18">
        <v>3.4000000000000002E-2</v>
      </c>
      <c r="K1846" s="18">
        <v>28064095</v>
      </c>
      <c r="L1846" s="18">
        <v>0.68799999999999994</v>
      </c>
      <c r="M1846" s="18">
        <f t="shared" si="13"/>
        <v>0</v>
      </c>
      <c r="N1846" s="9"/>
      <c r="O1846" s="3"/>
      <c r="P1846" s="3"/>
      <c r="Q1846" s="3"/>
      <c r="R1846" s="3"/>
      <c r="S1846" s="3"/>
      <c r="T1846" s="3"/>
      <c r="U1846" s="3"/>
      <c r="V1846" s="3"/>
      <c r="W1846" s="3"/>
      <c r="X1846" s="3"/>
    </row>
    <row r="1847" spans="1:24" ht="15" x14ac:dyDescent="0.25">
      <c r="A1847" s="14" t="s">
        <v>210</v>
      </c>
      <c r="B1847" s="14" t="s">
        <v>223</v>
      </c>
      <c r="C1847" s="16" t="s">
        <v>119</v>
      </c>
      <c r="D1847" s="18">
        <v>3.5000000000000003E-2</v>
      </c>
      <c r="E1847" s="18">
        <v>5.3999999999999999E-2</v>
      </c>
      <c r="F1847" s="18">
        <v>63</v>
      </c>
      <c r="G1847" s="18">
        <v>60</v>
      </c>
      <c r="H1847" s="18">
        <v>0.44900000000000001</v>
      </c>
      <c r="I1847" s="18">
        <v>0.52400000000000002</v>
      </c>
      <c r="J1847" s="18">
        <v>2.5999999999999999E-2</v>
      </c>
      <c r="K1847" s="18">
        <v>20661714</v>
      </c>
      <c r="L1847" s="18">
        <v>0.29499999999999998</v>
      </c>
      <c r="M1847" s="18">
        <f t="shared" si="13"/>
        <v>0</v>
      </c>
      <c r="N1847" s="9"/>
      <c r="O1847" s="3"/>
      <c r="P1847" s="3"/>
      <c r="Q1847" s="3"/>
      <c r="R1847" s="3"/>
      <c r="S1847" s="3"/>
      <c r="T1847" s="3"/>
      <c r="U1847" s="3"/>
      <c r="V1847" s="3"/>
      <c r="W1847" s="3"/>
      <c r="X1847" s="3"/>
    </row>
    <row r="1848" spans="1:24" ht="15" x14ac:dyDescent="0.25">
      <c r="A1848" s="14" t="s">
        <v>210</v>
      </c>
      <c r="B1848" s="14" t="s">
        <v>217</v>
      </c>
      <c r="C1848" s="16" t="s">
        <v>120</v>
      </c>
      <c r="D1848" s="18">
        <v>1.2999999999999999E-2</v>
      </c>
      <c r="E1848" s="18">
        <v>1.0999999999999999E-2</v>
      </c>
      <c r="F1848" s="18">
        <v>80</v>
      </c>
      <c r="G1848" s="18">
        <v>76</v>
      </c>
      <c r="H1848" s="18">
        <v>0.26600000000000001</v>
      </c>
      <c r="I1848" s="18">
        <v>0.65500000000000003</v>
      </c>
      <c r="J1848" s="18">
        <v>7.8E-2</v>
      </c>
      <c r="K1848" s="18">
        <v>4139813</v>
      </c>
      <c r="L1848" s="18">
        <v>0.86799999999999999</v>
      </c>
      <c r="M1848" s="18">
        <f t="shared" si="13"/>
        <v>0</v>
      </c>
      <c r="N1848" s="9"/>
      <c r="O1848" s="3"/>
      <c r="P1848" s="3"/>
      <c r="Q1848" s="3"/>
      <c r="R1848" s="3"/>
      <c r="S1848" s="3"/>
      <c r="T1848" s="3"/>
      <c r="U1848" s="3"/>
      <c r="V1848" s="3"/>
      <c r="W1848" s="3"/>
      <c r="X1848" s="3"/>
    </row>
    <row r="1849" spans="1:24" ht="15" x14ac:dyDescent="0.25">
      <c r="A1849" s="14" t="s">
        <v>210</v>
      </c>
      <c r="B1849" s="14" t="s">
        <v>219</v>
      </c>
      <c r="C1849" s="16" t="s">
        <v>120</v>
      </c>
      <c r="D1849" s="18">
        <v>1.2999999999999999E-2</v>
      </c>
      <c r="E1849" s="18">
        <v>8.0000000000000002E-3</v>
      </c>
      <c r="F1849" s="18">
        <v>79</v>
      </c>
      <c r="G1849" s="18">
        <v>77</v>
      </c>
      <c r="H1849" s="18">
        <v>0.183</v>
      </c>
      <c r="I1849" s="18">
        <v>0.80500000000000005</v>
      </c>
      <c r="J1849" s="18">
        <v>1.2E-2</v>
      </c>
      <c r="K1849" s="18">
        <v>1152459</v>
      </c>
      <c r="L1849" s="18">
        <v>0.98</v>
      </c>
      <c r="M1849" s="18">
        <f t="shared" si="13"/>
        <v>0</v>
      </c>
      <c r="N1849" s="9"/>
      <c r="O1849" s="3"/>
      <c r="P1849" s="3"/>
      <c r="Q1849" s="3"/>
      <c r="R1849" s="3"/>
      <c r="S1849" s="3"/>
      <c r="T1849" s="3"/>
      <c r="U1849" s="3"/>
      <c r="V1849" s="3"/>
      <c r="W1849" s="3"/>
      <c r="X1849" s="3"/>
    </row>
    <row r="1850" spans="1:24" ht="15" x14ac:dyDescent="0.25">
      <c r="A1850" s="14" t="s">
        <v>210</v>
      </c>
      <c r="B1850" s="14" t="s">
        <v>222</v>
      </c>
      <c r="C1850" s="16" t="s">
        <v>120</v>
      </c>
      <c r="D1850" s="18">
        <v>1.6E-2</v>
      </c>
      <c r="E1850" s="18">
        <v>8.0000000000000002E-3</v>
      </c>
      <c r="F1850" s="18">
        <v>77</v>
      </c>
      <c r="G1850" s="18">
        <v>75</v>
      </c>
      <c r="H1850" s="18">
        <v>0.16200000000000001</v>
      </c>
      <c r="I1850" s="18">
        <v>0.83299999999999996</v>
      </c>
      <c r="J1850" s="18">
        <v>5.0000000000000001E-3</v>
      </c>
      <c r="K1850" s="18">
        <v>5797347</v>
      </c>
      <c r="L1850" s="18">
        <v>0.83</v>
      </c>
      <c r="M1850" s="18">
        <f t="shared" si="13"/>
        <v>0</v>
      </c>
      <c r="N1850" s="9"/>
      <c r="O1850" s="3"/>
      <c r="P1850" s="3"/>
      <c r="Q1850" s="3"/>
      <c r="R1850" s="3"/>
      <c r="S1850" s="3"/>
      <c r="T1850" s="3"/>
      <c r="U1850" s="3"/>
      <c r="V1850" s="3"/>
      <c r="W1850" s="3"/>
      <c r="X1850" s="3"/>
    </row>
    <row r="1851" spans="1:24" ht="15" x14ac:dyDescent="0.25">
      <c r="A1851" s="14" t="s">
        <v>210</v>
      </c>
      <c r="B1851" s="14" t="s">
        <v>211</v>
      </c>
      <c r="C1851" s="16" t="s">
        <v>120</v>
      </c>
      <c r="D1851" s="18">
        <v>1.7999999999999999E-2</v>
      </c>
      <c r="E1851" s="18">
        <v>8.9999999999999993E-3</v>
      </c>
      <c r="F1851" s="18">
        <v>77</v>
      </c>
      <c r="G1851" s="18">
        <v>75</v>
      </c>
      <c r="H1851" s="18">
        <v>0.23300000000000001</v>
      </c>
      <c r="I1851" s="18">
        <v>0.746</v>
      </c>
      <c r="J1851" s="18">
        <v>2.1000000000000001E-2</v>
      </c>
      <c r="K1851" s="18">
        <v>1032353</v>
      </c>
      <c r="L1851" s="18">
        <v>0.88400000000000001</v>
      </c>
      <c r="M1851" s="18">
        <f t="shared" si="13"/>
        <v>0</v>
      </c>
      <c r="N1851" s="9"/>
      <c r="O1851" s="3"/>
      <c r="P1851" s="3"/>
      <c r="Q1851" s="3"/>
      <c r="R1851" s="3"/>
      <c r="S1851" s="3"/>
      <c r="T1851" s="3"/>
      <c r="U1851" s="3"/>
      <c r="V1851" s="3"/>
      <c r="W1851" s="3"/>
      <c r="X1851" s="3"/>
    </row>
    <row r="1852" spans="1:24" ht="15" x14ac:dyDescent="0.25">
      <c r="A1852" s="14" t="s">
        <v>210</v>
      </c>
      <c r="B1852" s="14" t="s">
        <v>212</v>
      </c>
      <c r="C1852" s="16" t="s">
        <v>120</v>
      </c>
      <c r="D1852" s="18">
        <v>1.9E-2</v>
      </c>
      <c r="E1852" s="18">
        <v>1.9E-2</v>
      </c>
      <c r="F1852" s="18">
        <v>74</v>
      </c>
      <c r="G1852" s="18">
        <v>70</v>
      </c>
      <c r="H1852" s="18">
        <v>0.24199999999999999</v>
      </c>
      <c r="I1852" s="18">
        <v>0.70699999999999996</v>
      </c>
      <c r="J1852" s="18">
        <v>5.0999999999999997E-2</v>
      </c>
      <c r="K1852" s="18">
        <v>71809219</v>
      </c>
      <c r="L1852" s="18">
        <v>0.68899999999999995</v>
      </c>
      <c r="M1852" s="18">
        <f t="shared" si="13"/>
        <v>1</v>
      </c>
      <c r="N1852" s="9"/>
      <c r="O1852" s="3"/>
      <c r="P1852" s="3"/>
      <c r="Q1852" s="3"/>
      <c r="R1852" s="3"/>
      <c r="S1852" s="3"/>
      <c r="T1852" s="3"/>
      <c r="U1852" s="3"/>
      <c r="V1852" s="3"/>
      <c r="W1852" s="3"/>
      <c r="X1852" s="3"/>
    </row>
    <row r="1853" spans="1:24" ht="15" x14ac:dyDescent="0.25">
      <c r="A1853" s="14" t="s">
        <v>210</v>
      </c>
      <c r="B1853" s="14" t="s">
        <v>216</v>
      </c>
      <c r="C1853" s="16" t="s">
        <v>120</v>
      </c>
      <c r="D1853" s="18">
        <v>2.1000000000000001E-2</v>
      </c>
      <c r="E1853" s="18">
        <v>0.01</v>
      </c>
      <c r="F1853" s="18">
        <v>75</v>
      </c>
      <c r="G1853" s="18">
        <v>73</v>
      </c>
      <c r="H1853" s="18">
        <v>0.254</v>
      </c>
      <c r="I1853" s="18">
        <v>0.71799999999999997</v>
      </c>
      <c r="J1853" s="18">
        <v>2.8000000000000001E-2</v>
      </c>
      <c r="K1853" s="18">
        <v>2554920</v>
      </c>
      <c r="L1853" s="18">
        <v>0.98199999999999998</v>
      </c>
      <c r="M1853" s="18">
        <f t="shared" si="13"/>
        <v>0</v>
      </c>
      <c r="N1853" s="9"/>
      <c r="O1853" s="3"/>
      <c r="P1853" s="3"/>
      <c r="Q1853" s="3"/>
      <c r="R1853" s="3"/>
      <c r="S1853" s="3"/>
      <c r="T1853" s="3"/>
      <c r="U1853" s="3"/>
      <c r="V1853" s="3"/>
      <c r="W1853" s="3"/>
      <c r="X1853" s="3"/>
    </row>
    <row r="1854" spans="1:24" ht="15" x14ac:dyDescent="0.25">
      <c r="A1854" s="14" t="s">
        <v>210</v>
      </c>
      <c r="B1854" s="14" t="s">
        <v>214</v>
      </c>
      <c r="C1854" s="16" t="s">
        <v>120</v>
      </c>
      <c r="D1854" s="18">
        <v>2.1000000000000001E-2</v>
      </c>
      <c r="E1854" s="18">
        <v>4.0000000000000001E-3</v>
      </c>
      <c r="F1854" s="18">
        <v>82</v>
      </c>
      <c r="G1854" s="18">
        <v>88</v>
      </c>
      <c r="H1854" s="18">
        <v>0.27500000000000002</v>
      </c>
      <c r="I1854" s="18">
        <v>0.623</v>
      </c>
      <c r="J1854" s="18">
        <v>0.10199999999999999</v>
      </c>
      <c r="K1854" s="18">
        <v>7180100</v>
      </c>
      <c r="L1854" s="18">
        <v>0.91600000000000004</v>
      </c>
      <c r="M1854" s="18">
        <f t="shared" si="13"/>
        <v>0</v>
      </c>
      <c r="N1854" s="9"/>
      <c r="O1854" s="3"/>
      <c r="P1854" s="3"/>
      <c r="Q1854" s="3"/>
      <c r="R1854" s="3"/>
      <c r="S1854" s="3"/>
      <c r="T1854" s="3"/>
      <c r="U1854" s="3"/>
      <c r="V1854" s="3"/>
      <c r="W1854" s="3"/>
      <c r="X1854" s="3"/>
    </row>
    <row r="1855" spans="1:24" ht="15" x14ac:dyDescent="0.25">
      <c r="A1855" s="14" t="s">
        <v>210</v>
      </c>
      <c r="B1855" s="14" t="s">
        <v>220</v>
      </c>
      <c r="C1855" s="16" t="s">
        <v>120</v>
      </c>
      <c r="D1855" s="18">
        <v>2.1999999999999999E-2</v>
      </c>
      <c r="E1855" s="18">
        <v>1.6E-2</v>
      </c>
      <c r="F1855" s="18">
        <v>76</v>
      </c>
      <c r="G1855" s="18">
        <v>73</v>
      </c>
      <c r="H1855" s="18">
        <v>0.32800000000000001</v>
      </c>
      <c r="I1855" s="18">
        <v>0.64200000000000002</v>
      </c>
      <c r="J1855" s="18">
        <v>0.03</v>
      </c>
      <c r="K1855" s="18">
        <v>25915624</v>
      </c>
      <c r="L1855" s="18">
        <v>0.81399999999999995</v>
      </c>
      <c r="M1855" s="18">
        <f t="shared" si="13"/>
        <v>0</v>
      </c>
      <c r="N1855" s="9"/>
      <c r="O1855" s="3"/>
      <c r="P1855" s="3"/>
      <c r="Q1855" s="3"/>
      <c r="R1855" s="3"/>
      <c r="S1855" s="3"/>
      <c r="T1855" s="3"/>
      <c r="U1855" s="3"/>
      <c r="V1855" s="3"/>
      <c r="W1855" s="3"/>
      <c r="X1855" s="3"/>
    </row>
    <row r="1856" spans="1:24" ht="15" x14ac:dyDescent="0.25">
      <c r="A1856" s="14" t="s">
        <v>210</v>
      </c>
      <c r="B1856" s="14" t="s">
        <v>218</v>
      </c>
      <c r="C1856" s="16" t="s">
        <v>120</v>
      </c>
      <c r="D1856" s="18">
        <v>2.1999999999999999E-2</v>
      </c>
      <c r="E1856" s="18">
        <v>0.01</v>
      </c>
      <c r="F1856" s="18">
        <v>77</v>
      </c>
      <c r="G1856" s="18">
        <v>73</v>
      </c>
      <c r="H1856" s="18">
        <v>0.32700000000000001</v>
      </c>
      <c r="I1856" s="18">
        <v>0.64900000000000002</v>
      </c>
      <c r="J1856" s="18">
        <v>2.4E-2</v>
      </c>
      <c r="K1856" s="18">
        <v>2569739</v>
      </c>
      <c r="L1856" s="18">
        <v>0.73499999999999999</v>
      </c>
      <c r="M1856" s="18">
        <f t="shared" si="13"/>
        <v>0</v>
      </c>
      <c r="N1856" s="9"/>
      <c r="O1856" s="3"/>
      <c r="P1856" s="3"/>
      <c r="Q1856" s="3"/>
      <c r="R1856" s="3"/>
      <c r="S1856" s="3"/>
      <c r="T1856" s="3"/>
      <c r="U1856" s="3"/>
      <c r="V1856" s="3"/>
      <c r="W1856" s="3"/>
      <c r="X1856" s="3"/>
    </row>
    <row r="1857" spans="1:24" ht="15" x14ac:dyDescent="0.25">
      <c r="A1857" s="14" t="s">
        <v>210</v>
      </c>
      <c r="B1857" s="14" t="s">
        <v>221</v>
      </c>
      <c r="C1857" s="16" t="s">
        <v>120</v>
      </c>
      <c r="D1857" s="18">
        <v>2.5999999999999999E-2</v>
      </c>
      <c r="E1857" s="18">
        <v>1.4999999999999999E-2</v>
      </c>
      <c r="F1857" s="18">
        <v>77</v>
      </c>
      <c r="G1857" s="18">
        <v>73</v>
      </c>
      <c r="H1857" s="18">
        <v>0.373</v>
      </c>
      <c r="I1857" s="18">
        <v>0.59199999999999997</v>
      </c>
      <c r="J1857" s="18">
        <v>3.5000000000000003E-2</v>
      </c>
      <c r="K1857" s="18">
        <v>19561477</v>
      </c>
      <c r="L1857" s="18">
        <v>0.54500000000000004</v>
      </c>
      <c r="M1857" s="18">
        <f t="shared" si="13"/>
        <v>0</v>
      </c>
      <c r="N1857" s="9"/>
      <c r="O1857" s="3"/>
      <c r="P1857" s="3"/>
      <c r="Q1857" s="3"/>
      <c r="R1857" s="3"/>
      <c r="S1857" s="3"/>
      <c r="T1857" s="3"/>
      <c r="U1857" s="3"/>
      <c r="V1857" s="3"/>
      <c r="W1857" s="3"/>
      <c r="X1857" s="3"/>
    </row>
    <row r="1858" spans="1:24" ht="15" x14ac:dyDescent="0.25">
      <c r="A1858" s="14" t="s">
        <v>210</v>
      </c>
      <c r="B1858" s="14" t="s">
        <v>215</v>
      </c>
      <c r="C1858" s="16" t="s">
        <v>120</v>
      </c>
      <c r="D1858" s="18">
        <v>0.03</v>
      </c>
      <c r="E1858" s="18">
        <v>1.9E-2</v>
      </c>
      <c r="F1858" s="18">
        <v>75</v>
      </c>
      <c r="G1858" s="18">
        <v>71</v>
      </c>
      <c r="H1858" s="18">
        <v>0.36799999999999999</v>
      </c>
      <c r="I1858" s="18">
        <v>0.6</v>
      </c>
      <c r="J1858" s="18">
        <v>3.3000000000000002E-2</v>
      </c>
      <c r="K1858" s="18">
        <v>5661000</v>
      </c>
      <c r="L1858" s="18">
        <v>0.81699999999999995</v>
      </c>
      <c r="M1858" s="18">
        <f t="shared" si="13"/>
        <v>0</v>
      </c>
      <c r="N1858" s="9"/>
      <c r="O1858" s="3"/>
      <c r="P1858" s="3"/>
      <c r="Q1858" s="3"/>
      <c r="R1858" s="3"/>
      <c r="S1858" s="3"/>
      <c r="T1858" s="3"/>
      <c r="U1858" s="3"/>
      <c r="V1858" s="3"/>
      <c r="W1858" s="3"/>
      <c r="X1858" s="3"/>
    </row>
    <row r="1859" spans="1:24" ht="15" x14ac:dyDescent="0.25">
      <c r="A1859" s="14" t="s">
        <v>210</v>
      </c>
      <c r="B1859" s="14" t="s">
        <v>223</v>
      </c>
      <c r="C1859" s="16" t="s">
        <v>120</v>
      </c>
      <c r="D1859" s="18">
        <v>3.4000000000000002E-2</v>
      </c>
      <c r="E1859" s="18">
        <v>5.1999999999999998E-2</v>
      </c>
      <c r="F1859" s="18">
        <v>63</v>
      </c>
      <c r="G1859" s="18">
        <v>61</v>
      </c>
      <c r="H1859" s="18">
        <v>0.442</v>
      </c>
      <c r="I1859" s="18">
        <v>0.53200000000000003</v>
      </c>
      <c r="J1859" s="18">
        <v>2.5999999999999999E-2</v>
      </c>
      <c r="K1859" s="18">
        <v>21182162</v>
      </c>
      <c r="L1859" s="18">
        <v>0.3</v>
      </c>
      <c r="M1859" s="18">
        <f t="shared" si="13"/>
        <v>0</v>
      </c>
      <c r="N1859" s="9"/>
      <c r="O1859" s="3"/>
      <c r="P1859" s="3"/>
      <c r="Q1859" s="3"/>
      <c r="R1859" s="3"/>
      <c r="S1859" s="3"/>
      <c r="T1859" s="3"/>
      <c r="U1859" s="3"/>
      <c r="V1859" s="3"/>
      <c r="W1859" s="3"/>
      <c r="X1859" s="3"/>
    </row>
    <row r="1860" spans="1:24" ht="15" x14ac:dyDescent="0.25">
      <c r="A1860" s="14" t="s">
        <v>210</v>
      </c>
      <c r="B1860" s="14" t="s">
        <v>213</v>
      </c>
      <c r="C1860" s="16" t="s">
        <v>120</v>
      </c>
      <c r="D1860" s="18">
        <v>3.4000000000000002E-2</v>
      </c>
      <c r="E1860" s="18">
        <v>3.2000000000000001E-2</v>
      </c>
      <c r="F1860" s="18">
        <v>72</v>
      </c>
      <c r="G1860" s="18">
        <v>66</v>
      </c>
      <c r="H1860" s="18">
        <v>0.41699999999999998</v>
      </c>
      <c r="I1860" s="18">
        <v>0.54800000000000004</v>
      </c>
      <c r="J1860" s="18">
        <v>3.4000000000000002E-2</v>
      </c>
      <c r="K1860" s="18">
        <v>28740630</v>
      </c>
      <c r="L1860" s="18">
        <v>0.68899999999999995</v>
      </c>
      <c r="M1860" s="18">
        <f t="shared" si="13"/>
        <v>0</v>
      </c>
      <c r="N1860" s="9"/>
      <c r="O1860" s="3"/>
      <c r="P1860" s="3"/>
      <c r="Q1860" s="3"/>
      <c r="R1860" s="3"/>
      <c r="S1860" s="3"/>
      <c r="T1860" s="3"/>
      <c r="U1860" s="3"/>
      <c r="V1860" s="3"/>
      <c r="W1860" s="3"/>
      <c r="X1860" s="3"/>
    </row>
    <row r="1861" spans="1:24" ht="15" x14ac:dyDescent="0.25">
      <c r="A1861" s="14" t="s">
        <v>210</v>
      </c>
      <c r="B1861" s="14" t="s">
        <v>217</v>
      </c>
      <c r="C1861" s="16" t="s">
        <v>121</v>
      </c>
      <c r="D1861" s="18">
        <v>1.2999999999999999E-2</v>
      </c>
      <c r="E1861" s="18">
        <v>0.01</v>
      </c>
      <c r="F1861" s="18">
        <v>81</v>
      </c>
      <c r="G1861" s="18">
        <v>76</v>
      </c>
      <c r="H1861" s="18">
        <v>0.25700000000000001</v>
      </c>
      <c r="I1861" s="18">
        <v>0.66200000000000003</v>
      </c>
      <c r="J1861" s="18">
        <v>8.1000000000000003E-2</v>
      </c>
      <c r="K1861" s="18">
        <v>4186088</v>
      </c>
      <c r="L1861" s="18">
        <v>0.86899999999999999</v>
      </c>
      <c r="M1861" s="18">
        <f t="shared" si="13"/>
        <v>0</v>
      </c>
      <c r="N1861" s="9"/>
      <c r="O1861" s="3"/>
      <c r="P1861" s="3"/>
      <c r="Q1861" s="3"/>
      <c r="R1861" s="3"/>
      <c r="S1861" s="3"/>
      <c r="T1861" s="3"/>
      <c r="U1861" s="3"/>
      <c r="V1861" s="3"/>
      <c r="W1861" s="3"/>
      <c r="X1861" s="3"/>
    </row>
    <row r="1862" spans="1:24" ht="15" x14ac:dyDescent="0.25">
      <c r="A1862" s="14" t="s">
        <v>210</v>
      </c>
      <c r="B1862" s="14" t="s">
        <v>219</v>
      </c>
      <c r="C1862" s="16" t="s">
        <v>121</v>
      </c>
      <c r="D1862" s="18">
        <v>1.2999999999999999E-2</v>
      </c>
      <c r="E1862" s="18">
        <v>8.0000000000000002E-3</v>
      </c>
      <c r="F1862" s="18">
        <v>79</v>
      </c>
      <c r="G1862" s="18">
        <v>77</v>
      </c>
      <c r="H1862" s="18">
        <v>0.161</v>
      </c>
      <c r="I1862" s="18">
        <v>0.82699999999999996</v>
      </c>
      <c r="J1862" s="18">
        <v>1.2E-2</v>
      </c>
      <c r="K1862" s="18">
        <v>1359114</v>
      </c>
      <c r="L1862" s="18">
        <v>0.98299999999999998</v>
      </c>
      <c r="M1862" s="18">
        <f t="shared" si="13"/>
        <v>0</v>
      </c>
      <c r="N1862" s="9"/>
      <c r="O1862" s="3"/>
      <c r="P1862" s="3"/>
      <c r="Q1862" s="3"/>
      <c r="R1862" s="3"/>
      <c r="S1862" s="3"/>
      <c r="T1862" s="3"/>
      <c r="U1862" s="3"/>
      <c r="V1862" s="3"/>
      <c r="W1862" s="3"/>
      <c r="X1862" s="3"/>
    </row>
    <row r="1863" spans="1:24" ht="15" x14ac:dyDescent="0.25">
      <c r="A1863" s="14" t="s">
        <v>210</v>
      </c>
      <c r="B1863" s="14" t="s">
        <v>222</v>
      </c>
      <c r="C1863" s="16" t="s">
        <v>121</v>
      </c>
      <c r="D1863" s="18">
        <v>1.6E-2</v>
      </c>
      <c r="E1863" s="18">
        <v>8.0000000000000002E-3</v>
      </c>
      <c r="F1863" s="18">
        <v>77</v>
      </c>
      <c r="G1863" s="18">
        <v>75</v>
      </c>
      <c r="H1863" s="18">
        <v>0.14899999999999999</v>
      </c>
      <c r="I1863" s="18">
        <v>0.84699999999999998</v>
      </c>
      <c r="J1863" s="18">
        <v>4.0000000000000001E-3</v>
      </c>
      <c r="K1863" s="18">
        <v>6798635</v>
      </c>
      <c r="L1863" s="18">
        <v>0.83399999999999996</v>
      </c>
      <c r="M1863" s="18">
        <f t="shared" si="13"/>
        <v>0</v>
      </c>
      <c r="N1863" s="9"/>
      <c r="O1863" s="3"/>
      <c r="P1863" s="3"/>
      <c r="Q1863" s="3"/>
      <c r="R1863" s="3"/>
      <c r="S1863" s="3"/>
      <c r="T1863" s="3"/>
      <c r="U1863" s="3"/>
      <c r="V1863" s="3"/>
      <c r="W1863" s="3"/>
      <c r="X1863" s="3"/>
    </row>
    <row r="1864" spans="1:24" ht="15" x14ac:dyDescent="0.25">
      <c r="A1864" s="14" t="s">
        <v>210</v>
      </c>
      <c r="B1864" s="14" t="s">
        <v>211</v>
      </c>
      <c r="C1864" s="16" t="s">
        <v>121</v>
      </c>
      <c r="D1864" s="18">
        <v>1.7000000000000001E-2</v>
      </c>
      <c r="E1864" s="18">
        <v>8.0000000000000002E-3</v>
      </c>
      <c r="F1864" s="18">
        <v>77</v>
      </c>
      <c r="G1864" s="18">
        <v>75</v>
      </c>
      <c r="H1864" s="18">
        <v>0.217</v>
      </c>
      <c r="I1864" s="18">
        <v>0.76300000000000001</v>
      </c>
      <c r="J1864" s="18">
        <v>2.1000000000000001E-2</v>
      </c>
      <c r="K1864" s="18">
        <v>1116038</v>
      </c>
      <c r="L1864" s="18">
        <v>0.88500000000000001</v>
      </c>
      <c r="M1864" s="18">
        <f t="shared" si="13"/>
        <v>0</v>
      </c>
      <c r="N1864" s="9"/>
      <c r="O1864" s="3"/>
      <c r="P1864" s="3"/>
      <c r="Q1864" s="3"/>
      <c r="R1864" s="3"/>
      <c r="S1864" s="3"/>
      <c r="T1864" s="3"/>
      <c r="U1864" s="3"/>
      <c r="V1864" s="3"/>
      <c r="W1864" s="3"/>
      <c r="X1864" s="3"/>
    </row>
    <row r="1865" spans="1:24" ht="15" x14ac:dyDescent="0.25">
      <c r="A1865" s="14" t="s">
        <v>210</v>
      </c>
      <c r="B1865" s="14" t="s">
        <v>212</v>
      </c>
      <c r="C1865" s="16" t="s">
        <v>121</v>
      </c>
      <c r="D1865" s="18">
        <v>1.9E-2</v>
      </c>
      <c r="E1865" s="18">
        <v>1.7999999999999999E-2</v>
      </c>
      <c r="F1865" s="18">
        <v>74</v>
      </c>
      <c r="G1865" s="18">
        <v>71</v>
      </c>
      <c r="H1865" s="18">
        <v>0.23899999999999999</v>
      </c>
      <c r="I1865" s="18">
        <v>0.71</v>
      </c>
      <c r="J1865" s="18">
        <v>5.0999999999999997E-2</v>
      </c>
      <c r="K1865" s="18">
        <v>72660887</v>
      </c>
      <c r="L1865" s="18">
        <v>0.69499999999999995</v>
      </c>
      <c r="M1865" s="18">
        <f t="shared" si="13"/>
        <v>1</v>
      </c>
      <c r="N1865" s="9"/>
      <c r="O1865" s="3"/>
      <c r="P1865" s="3"/>
      <c r="Q1865" s="3"/>
      <c r="R1865" s="3"/>
      <c r="S1865" s="3"/>
      <c r="T1865" s="3"/>
      <c r="U1865" s="3"/>
      <c r="V1865" s="3"/>
      <c r="W1865" s="3"/>
      <c r="X1865" s="3"/>
    </row>
    <row r="1866" spans="1:24" ht="15" x14ac:dyDescent="0.25">
      <c r="A1866" s="14" t="s">
        <v>210</v>
      </c>
      <c r="B1866" s="14" t="s">
        <v>216</v>
      </c>
      <c r="C1866" s="16" t="s">
        <v>121</v>
      </c>
      <c r="D1866" s="18">
        <v>2.1000000000000001E-2</v>
      </c>
      <c r="E1866" s="18">
        <v>0.01</v>
      </c>
      <c r="F1866" s="18">
        <v>75</v>
      </c>
      <c r="G1866" s="18">
        <v>73</v>
      </c>
      <c r="H1866" s="18">
        <v>0.254</v>
      </c>
      <c r="I1866" s="18">
        <v>0.72099999999999997</v>
      </c>
      <c r="J1866" s="18">
        <v>2.5000000000000001E-2</v>
      </c>
      <c r="K1866" s="18">
        <v>2702221</v>
      </c>
      <c r="L1866" s="18">
        <v>0.98199999999999998</v>
      </c>
      <c r="M1866" s="18">
        <f t="shared" si="13"/>
        <v>0</v>
      </c>
      <c r="N1866" s="9"/>
      <c r="O1866" s="3"/>
      <c r="P1866" s="3"/>
      <c r="Q1866" s="3"/>
      <c r="R1866" s="3"/>
      <c r="S1866" s="3"/>
      <c r="T1866" s="3"/>
      <c r="U1866" s="3"/>
      <c r="V1866" s="3"/>
      <c r="W1866" s="3"/>
      <c r="X1866" s="3"/>
    </row>
    <row r="1867" spans="1:24" ht="15" x14ac:dyDescent="0.25">
      <c r="A1867" s="14" t="s">
        <v>210</v>
      </c>
      <c r="B1867" s="14" t="s">
        <v>220</v>
      </c>
      <c r="C1867" s="16" t="s">
        <v>121</v>
      </c>
      <c r="D1867" s="18">
        <v>2.1999999999999999E-2</v>
      </c>
      <c r="E1867" s="18">
        <v>1.6E-2</v>
      </c>
      <c r="F1867" s="18">
        <v>76</v>
      </c>
      <c r="G1867" s="18">
        <v>73</v>
      </c>
      <c r="H1867" s="18">
        <v>0.32</v>
      </c>
      <c r="I1867" s="18">
        <v>0.65</v>
      </c>
      <c r="J1867" s="18">
        <v>0.03</v>
      </c>
      <c r="K1867" s="18">
        <v>26366358</v>
      </c>
      <c r="L1867" s="18">
        <v>0.81599999999999995</v>
      </c>
      <c r="M1867" s="18">
        <f t="shared" si="13"/>
        <v>0</v>
      </c>
      <c r="N1867" s="9"/>
      <c r="O1867" s="3"/>
      <c r="P1867" s="3"/>
      <c r="Q1867" s="3"/>
      <c r="R1867" s="3"/>
      <c r="S1867" s="3"/>
      <c r="T1867" s="3"/>
      <c r="U1867" s="3"/>
      <c r="V1867" s="3"/>
      <c r="W1867" s="3"/>
      <c r="X1867" s="3"/>
    </row>
    <row r="1868" spans="1:24" ht="15" x14ac:dyDescent="0.25">
      <c r="A1868" s="14" t="s">
        <v>210</v>
      </c>
      <c r="B1868" s="14" t="s">
        <v>218</v>
      </c>
      <c r="C1868" s="16" t="s">
        <v>121</v>
      </c>
      <c r="D1868" s="18">
        <v>2.1999999999999999E-2</v>
      </c>
      <c r="E1868" s="18">
        <v>0.01</v>
      </c>
      <c r="F1868" s="18">
        <v>78</v>
      </c>
      <c r="G1868" s="18">
        <v>73</v>
      </c>
      <c r="H1868" s="18">
        <v>0.311</v>
      </c>
      <c r="I1868" s="18">
        <v>0.66500000000000004</v>
      </c>
      <c r="J1868" s="18">
        <v>2.4E-2</v>
      </c>
      <c r="K1868" s="18">
        <v>2593523</v>
      </c>
      <c r="L1868" s="18">
        <v>0.74099999999999999</v>
      </c>
      <c r="M1868" s="18">
        <f t="shared" si="13"/>
        <v>0</v>
      </c>
      <c r="N1868" s="9"/>
      <c r="O1868" s="3"/>
      <c r="P1868" s="3"/>
      <c r="Q1868" s="3"/>
      <c r="R1868" s="3"/>
      <c r="S1868" s="3"/>
      <c r="T1868" s="3"/>
      <c r="U1868" s="3"/>
      <c r="V1868" s="3"/>
      <c r="W1868" s="3"/>
      <c r="X1868" s="3"/>
    </row>
    <row r="1869" spans="1:24" ht="15" x14ac:dyDescent="0.25">
      <c r="A1869" s="14" t="s">
        <v>210</v>
      </c>
      <c r="B1869" s="14" t="s">
        <v>214</v>
      </c>
      <c r="C1869" s="16" t="s">
        <v>121</v>
      </c>
      <c r="D1869" s="18">
        <v>2.1999999999999999E-2</v>
      </c>
      <c r="E1869" s="18">
        <v>4.0000000000000001E-3</v>
      </c>
      <c r="F1869" s="18">
        <v>83</v>
      </c>
      <c r="G1869" s="18">
        <v>79</v>
      </c>
      <c r="H1869" s="18">
        <v>0.27400000000000002</v>
      </c>
      <c r="I1869" s="18">
        <v>0.624</v>
      </c>
      <c r="J1869" s="18">
        <v>0.10299999999999999</v>
      </c>
      <c r="K1869" s="18">
        <v>7308800</v>
      </c>
      <c r="L1869" s="18">
        <v>0.91700000000000004</v>
      </c>
      <c r="M1869" s="18">
        <f t="shared" si="13"/>
        <v>0</v>
      </c>
      <c r="N1869" s="9"/>
      <c r="O1869" s="3"/>
      <c r="P1869" s="3"/>
      <c r="Q1869" s="3"/>
      <c r="R1869" s="3"/>
      <c r="S1869" s="3"/>
      <c r="T1869" s="3"/>
      <c r="U1869" s="3"/>
      <c r="V1869" s="3"/>
      <c r="W1869" s="3"/>
      <c r="X1869" s="3"/>
    </row>
    <row r="1870" spans="1:24" ht="15" x14ac:dyDescent="0.25">
      <c r="A1870" s="14" t="s">
        <v>210</v>
      </c>
      <c r="B1870" s="14" t="s">
        <v>221</v>
      </c>
      <c r="C1870" s="16" t="s">
        <v>121</v>
      </c>
      <c r="D1870" s="18">
        <v>2.5999999999999999E-2</v>
      </c>
      <c r="E1870" s="18">
        <v>1.4E-2</v>
      </c>
      <c r="F1870" s="18">
        <v>77</v>
      </c>
      <c r="G1870" s="18">
        <v>73</v>
      </c>
      <c r="H1870" s="18">
        <v>0.36699999999999999</v>
      </c>
      <c r="I1870" s="18">
        <v>0.59799999999999998</v>
      </c>
      <c r="J1870" s="18">
        <v>3.5999999999999997E-2</v>
      </c>
      <c r="K1870" s="18">
        <v>20346056</v>
      </c>
      <c r="L1870" s="18">
        <v>0.54900000000000004</v>
      </c>
      <c r="M1870" s="18">
        <f t="shared" si="13"/>
        <v>0</v>
      </c>
      <c r="N1870" s="9"/>
      <c r="O1870" s="3"/>
      <c r="P1870" s="3"/>
      <c r="Q1870" s="3"/>
      <c r="R1870" s="3"/>
      <c r="S1870" s="3"/>
      <c r="T1870" s="3"/>
      <c r="U1870" s="3"/>
      <c r="V1870" s="3"/>
      <c r="W1870" s="3"/>
      <c r="X1870" s="3"/>
    </row>
    <row r="1871" spans="1:24" ht="15" x14ac:dyDescent="0.25">
      <c r="A1871" s="14" t="s">
        <v>210</v>
      </c>
      <c r="B1871" s="14" t="s">
        <v>215</v>
      </c>
      <c r="C1871" s="16" t="s">
        <v>121</v>
      </c>
      <c r="D1871" s="18">
        <v>0.03</v>
      </c>
      <c r="E1871" s="18">
        <v>1.9E-2</v>
      </c>
      <c r="F1871" s="18">
        <v>75</v>
      </c>
      <c r="G1871" s="18">
        <v>72</v>
      </c>
      <c r="H1871" s="18">
        <v>0.36199999999999999</v>
      </c>
      <c r="I1871" s="18">
        <v>0.60499999999999998</v>
      </c>
      <c r="J1871" s="18">
        <v>3.3000000000000002E-2</v>
      </c>
      <c r="K1871" s="18">
        <v>5786000</v>
      </c>
      <c r="L1871" s="18">
        <v>0.82</v>
      </c>
      <c r="M1871" s="18">
        <f t="shared" si="13"/>
        <v>0</v>
      </c>
      <c r="N1871" s="9"/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 spans="1:24" ht="15" x14ac:dyDescent="0.25">
      <c r="A1872" s="14" t="s">
        <v>210</v>
      </c>
      <c r="B1872" s="14" t="s">
        <v>223</v>
      </c>
      <c r="C1872" s="16" t="s">
        <v>121</v>
      </c>
      <c r="D1872" s="18">
        <v>3.3000000000000002E-2</v>
      </c>
      <c r="E1872" s="18">
        <v>0.05</v>
      </c>
      <c r="F1872" s="18">
        <v>63</v>
      </c>
      <c r="G1872" s="18">
        <v>61</v>
      </c>
      <c r="H1872" s="18">
        <v>0.434</v>
      </c>
      <c r="I1872" s="18">
        <v>0.53900000000000003</v>
      </c>
      <c r="J1872" s="18">
        <v>2.7E-2</v>
      </c>
      <c r="K1872" s="18">
        <v>21703571</v>
      </c>
      <c r="L1872" s="18">
        <v>0.30599999999999999</v>
      </c>
      <c r="M1872" s="18">
        <f t="shared" si="13"/>
        <v>0</v>
      </c>
      <c r="N1872" s="9"/>
      <c r="O1872" s="3"/>
      <c r="P1872" s="3"/>
      <c r="Q1872" s="3"/>
      <c r="R1872" s="3"/>
      <c r="S1872" s="3"/>
      <c r="T1872" s="3"/>
      <c r="U1872" s="3"/>
      <c r="V1872" s="3"/>
      <c r="W1872" s="3"/>
      <c r="X1872" s="3"/>
    </row>
    <row r="1873" spans="1:24" ht="15" x14ac:dyDescent="0.25">
      <c r="A1873" s="14" t="s">
        <v>210</v>
      </c>
      <c r="B1873" s="14" t="s">
        <v>213</v>
      </c>
      <c r="C1873" s="16" t="s">
        <v>121</v>
      </c>
      <c r="D1873" s="18">
        <v>3.3000000000000002E-2</v>
      </c>
      <c r="E1873" s="18">
        <v>3.1E-2</v>
      </c>
      <c r="F1873" s="18">
        <v>72</v>
      </c>
      <c r="G1873" s="18">
        <v>65</v>
      </c>
      <c r="H1873" s="18">
        <v>0.41599999999999998</v>
      </c>
      <c r="I1873" s="18">
        <v>0.54900000000000004</v>
      </c>
      <c r="J1873" s="18">
        <v>3.4000000000000002E-2</v>
      </c>
      <c r="K1873" s="18">
        <v>29429829</v>
      </c>
      <c r="L1873" s="18">
        <v>0.68899999999999995</v>
      </c>
      <c r="M1873" s="18">
        <f t="shared" si="13"/>
        <v>0</v>
      </c>
      <c r="N1873" s="9"/>
      <c r="O1873" s="3"/>
      <c r="P1873" s="3"/>
      <c r="Q1873" s="3"/>
      <c r="R1873" s="3"/>
      <c r="S1873" s="3"/>
      <c r="T1873" s="3"/>
      <c r="U1873" s="3"/>
      <c r="V1873" s="3"/>
      <c r="W1873" s="3"/>
      <c r="X1873" s="3"/>
    </row>
    <row r="1874" spans="1:24" ht="15" x14ac:dyDescent="0.25">
      <c r="A1874" s="14" t="s">
        <v>210</v>
      </c>
      <c r="B1874" s="14" t="s">
        <v>219</v>
      </c>
      <c r="C1874" s="16" t="s">
        <v>122</v>
      </c>
      <c r="D1874" s="18">
        <v>1.2E-2</v>
      </c>
      <c r="E1874" s="18">
        <v>8.0000000000000002E-3</v>
      </c>
      <c r="F1874" s="18">
        <v>79</v>
      </c>
      <c r="G1874" s="18">
        <v>77</v>
      </c>
      <c r="H1874" s="18">
        <v>0.14599999999999999</v>
      </c>
      <c r="I1874" s="18">
        <v>0.84299999999999997</v>
      </c>
      <c r="J1874" s="18">
        <v>1.0999999999999999E-2</v>
      </c>
      <c r="K1874" s="18">
        <v>1564082</v>
      </c>
      <c r="L1874" s="18">
        <v>0.98499999999999999</v>
      </c>
      <c r="M1874" s="18">
        <f t="shared" si="13"/>
        <v>0</v>
      </c>
      <c r="N1874" s="9"/>
      <c r="O1874" s="3"/>
      <c r="P1874" s="3"/>
      <c r="Q1874" s="3"/>
      <c r="R1874" s="3"/>
      <c r="S1874" s="3"/>
      <c r="T1874" s="3"/>
      <c r="U1874" s="3"/>
      <c r="V1874" s="3"/>
      <c r="W1874" s="3"/>
      <c r="X1874" s="3"/>
    </row>
    <row r="1875" spans="1:24" ht="15" x14ac:dyDescent="0.25">
      <c r="A1875" s="14" t="s">
        <v>210</v>
      </c>
      <c r="B1875" s="14" t="s">
        <v>217</v>
      </c>
      <c r="C1875" s="16" t="s">
        <v>122</v>
      </c>
      <c r="D1875" s="18">
        <v>1.2999999999999999E-2</v>
      </c>
      <c r="E1875" s="18">
        <v>8.9999999999999993E-3</v>
      </c>
      <c r="F1875" s="18">
        <v>81</v>
      </c>
      <c r="G1875" s="18">
        <v>77</v>
      </c>
      <c r="H1875" s="18">
        <v>0.247</v>
      </c>
      <c r="I1875" s="18">
        <v>0.67</v>
      </c>
      <c r="J1875" s="18">
        <v>8.3000000000000004E-2</v>
      </c>
      <c r="K1875" s="18">
        <v>4246924</v>
      </c>
      <c r="L1875" s="18">
        <v>0.871</v>
      </c>
      <c r="M1875" s="18">
        <f t="shared" si="13"/>
        <v>0</v>
      </c>
      <c r="N1875" s="9"/>
      <c r="O1875" s="3"/>
      <c r="P1875" s="3"/>
      <c r="Q1875" s="3"/>
      <c r="R1875" s="3"/>
      <c r="S1875" s="3"/>
      <c r="T1875" s="3"/>
      <c r="U1875" s="3"/>
      <c r="V1875" s="3"/>
      <c r="W1875" s="3"/>
      <c r="X1875" s="3"/>
    </row>
    <row r="1876" spans="1:24" ht="15" x14ac:dyDescent="0.25">
      <c r="A1876" s="14" t="s">
        <v>210</v>
      </c>
      <c r="B1876" s="14" t="s">
        <v>222</v>
      </c>
      <c r="C1876" s="16" t="s">
        <v>122</v>
      </c>
      <c r="D1876" s="18">
        <v>1.6E-2</v>
      </c>
      <c r="E1876" s="18">
        <v>8.0000000000000002E-3</v>
      </c>
      <c r="F1876" s="18">
        <v>77</v>
      </c>
      <c r="G1876" s="18">
        <v>75</v>
      </c>
      <c r="H1876" s="18">
        <v>0.14099999999999999</v>
      </c>
      <c r="I1876" s="18">
        <v>0.85499999999999998</v>
      </c>
      <c r="J1876" s="18">
        <v>4.0000000000000001E-3</v>
      </c>
      <c r="K1876" s="18">
        <v>7718319</v>
      </c>
      <c r="L1876" s="18">
        <v>0.83699999999999997</v>
      </c>
      <c r="M1876" s="18">
        <f t="shared" si="13"/>
        <v>0</v>
      </c>
      <c r="N1876" s="9"/>
      <c r="O1876" s="3"/>
      <c r="P1876" s="3"/>
      <c r="Q1876" s="3"/>
      <c r="R1876" s="3"/>
      <c r="S1876" s="3"/>
      <c r="T1876" s="3"/>
      <c r="U1876" s="3"/>
      <c r="V1876" s="3"/>
      <c r="W1876" s="3"/>
      <c r="X1876" s="3"/>
    </row>
    <row r="1877" spans="1:24" ht="15" x14ac:dyDescent="0.25">
      <c r="A1877" s="14" t="s">
        <v>210</v>
      </c>
      <c r="B1877" s="14" t="s">
        <v>211</v>
      </c>
      <c r="C1877" s="16" t="s">
        <v>122</v>
      </c>
      <c r="D1877" s="18">
        <v>1.7000000000000001E-2</v>
      </c>
      <c r="E1877" s="18">
        <v>7.0000000000000001E-3</v>
      </c>
      <c r="F1877" s="18">
        <v>77</v>
      </c>
      <c r="G1877" s="18">
        <v>75</v>
      </c>
      <c r="H1877" s="18">
        <v>0.20499999999999999</v>
      </c>
      <c r="I1877" s="18">
        <v>0.77500000000000002</v>
      </c>
      <c r="J1877" s="18">
        <v>0.02</v>
      </c>
      <c r="K1877" s="18">
        <v>1191539</v>
      </c>
      <c r="L1877" s="18">
        <v>0.88500000000000001</v>
      </c>
      <c r="M1877" s="18">
        <f t="shared" si="13"/>
        <v>0</v>
      </c>
      <c r="N1877" s="9"/>
      <c r="O1877" s="3"/>
      <c r="P1877" s="3"/>
      <c r="Q1877" s="3"/>
      <c r="R1877" s="3"/>
      <c r="S1877" s="3"/>
      <c r="T1877" s="3"/>
      <c r="U1877" s="3"/>
      <c r="V1877" s="3"/>
      <c r="W1877" s="3"/>
      <c r="X1877" s="3"/>
    </row>
    <row r="1878" spans="1:24" ht="15" x14ac:dyDescent="0.25">
      <c r="A1878" s="14" t="s">
        <v>210</v>
      </c>
      <c r="B1878" s="14" t="s">
        <v>212</v>
      </c>
      <c r="C1878" s="16" t="s">
        <v>122</v>
      </c>
      <c r="D1878" s="18">
        <v>1.9E-2</v>
      </c>
      <c r="E1878" s="18">
        <v>1.7000000000000001E-2</v>
      </c>
      <c r="F1878" s="18">
        <v>75</v>
      </c>
      <c r="G1878" s="18">
        <v>71</v>
      </c>
      <c r="H1878" s="18">
        <v>0.23699999999999999</v>
      </c>
      <c r="I1878" s="18">
        <v>0.71199999999999997</v>
      </c>
      <c r="J1878" s="18">
        <v>5.0999999999999997E-2</v>
      </c>
      <c r="K1878" s="18">
        <v>73542954</v>
      </c>
      <c r="L1878" s="18">
        <v>0.7</v>
      </c>
      <c r="M1878" s="18">
        <f t="shared" si="13"/>
        <v>1</v>
      </c>
      <c r="N1878" s="9"/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 spans="1:24" ht="15" x14ac:dyDescent="0.25">
      <c r="A1879" s="14" t="s">
        <v>210</v>
      </c>
      <c r="B1879" s="14" t="s">
        <v>216</v>
      </c>
      <c r="C1879" s="16" t="s">
        <v>122</v>
      </c>
      <c r="D1879" s="18">
        <v>2.1000000000000001E-2</v>
      </c>
      <c r="E1879" s="18">
        <v>0.01</v>
      </c>
      <c r="F1879" s="18">
        <v>75</v>
      </c>
      <c r="G1879" s="18">
        <v>73</v>
      </c>
      <c r="H1879" s="18">
        <v>0.253</v>
      </c>
      <c r="I1879" s="18">
        <v>0.72399999999999998</v>
      </c>
      <c r="J1879" s="18">
        <v>2.3E-2</v>
      </c>
      <c r="K1879" s="18">
        <v>2850102</v>
      </c>
      <c r="L1879" s="18">
        <v>0.98199999999999998</v>
      </c>
      <c r="M1879" s="18">
        <f t="shared" si="13"/>
        <v>0</v>
      </c>
      <c r="N1879" s="9"/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 spans="1:24" ht="15" x14ac:dyDescent="0.25">
      <c r="A1880" s="14" t="s">
        <v>210</v>
      </c>
      <c r="B1880" s="14" t="s">
        <v>220</v>
      </c>
      <c r="C1880" s="16" t="s">
        <v>122</v>
      </c>
      <c r="D1880" s="18">
        <v>2.1000000000000001E-2</v>
      </c>
      <c r="E1880" s="18">
        <v>1.4999999999999999E-2</v>
      </c>
      <c r="F1880" s="18">
        <v>77</v>
      </c>
      <c r="G1880" s="18">
        <v>73</v>
      </c>
      <c r="H1880" s="18">
        <v>0.313</v>
      </c>
      <c r="I1880" s="18">
        <v>0.65700000000000003</v>
      </c>
      <c r="J1880" s="18">
        <v>0.03</v>
      </c>
      <c r="K1880" s="18">
        <v>26796375</v>
      </c>
      <c r="L1880" s="18">
        <v>0.81899999999999995</v>
      </c>
      <c r="M1880" s="18">
        <f t="shared" si="13"/>
        <v>0</v>
      </c>
      <c r="N1880" s="9"/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 spans="1:24" ht="15" x14ac:dyDescent="0.25">
      <c r="A1881" s="14" t="s">
        <v>210</v>
      </c>
      <c r="B1881" s="14" t="s">
        <v>218</v>
      </c>
      <c r="C1881" s="16" t="s">
        <v>122</v>
      </c>
      <c r="D1881" s="18">
        <v>2.1999999999999999E-2</v>
      </c>
      <c r="E1881" s="18">
        <v>0.01</v>
      </c>
      <c r="F1881" s="18">
        <v>78</v>
      </c>
      <c r="G1881" s="18">
        <v>74</v>
      </c>
      <c r="H1881" s="18">
        <v>0.29199999999999998</v>
      </c>
      <c r="I1881" s="18">
        <v>0.68300000000000005</v>
      </c>
      <c r="J1881" s="18">
        <v>2.4E-2</v>
      </c>
      <c r="K1881" s="18">
        <v>2663224</v>
      </c>
      <c r="L1881" s="18">
        <v>0.746</v>
      </c>
      <c r="M1881" s="18">
        <f t="shared" si="13"/>
        <v>0</v>
      </c>
      <c r="N1881" s="9"/>
      <c r="O1881" s="3"/>
      <c r="P1881" s="3"/>
      <c r="Q1881" s="3"/>
      <c r="R1881" s="3"/>
      <c r="S1881" s="3"/>
      <c r="T1881" s="3"/>
      <c r="U1881" s="3"/>
      <c r="V1881" s="3"/>
      <c r="W1881" s="3"/>
      <c r="X1881" s="3"/>
    </row>
    <row r="1882" spans="1:24" ht="15" x14ac:dyDescent="0.25">
      <c r="A1882" s="14" t="s">
        <v>210</v>
      </c>
      <c r="B1882" s="14" t="s">
        <v>214</v>
      </c>
      <c r="C1882" s="16" t="s">
        <v>122</v>
      </c>
      <c r="D1882" s="18">
        <v>2.1999999999999999E-2</v>
      </c>
      <c r="E1882" s="18">
        <v>4.0000000000000001E-3</v>
      </c>
      <c r="F1882" s="18">
        <v>83</v>
      </c>
      <c r="G1882" s="18">
        <v>80</v>
      </c>
      <c r="H1882" s="18">
        <v>0.27200000000000002</v>
      </c>
      <c r="I1882" s="18">
        <v>0.624</v>
      </c>
      <c r="J1882" s="18">
        <v>0.104</v>
      </c>
      <c r="K1882" s="18">
        <v>7485600</v>
      </c>
      <c r="L1882" s="18">
        <v>0.91800000000000004</v>
      </c>
      <c r="M1882" s="18">
        <f t="shared" si="13"/>
        <v>0</v>
      </c>
      <c r="N1882" s="9"/>
      <c r="O1882" s="3"/>
      <c r="P1882" s="3"/>
      <c r="Q1882" s="3"/>
      <c r="R1882" s="3"/>
      <c r="S1882" s="3"/>
      <c r="T1882" s="3"/>
      <c r="U1882" s="3"/>
      <c r="V1882" s="3"/>
      <c r="W1882" s="3"/>
      <c r="X1882" s="3"/>
    </row>
    <row r="1883" spans="1:24" ht="15" x14ac:dyDescent="0.25">
      <c r="A1883" s="14" t="s">
        <v>210</v>
      </c>
      <c r="B1883" s="14" t="s">
        <v>221</v>
      </c>
      <c r="C1883" s="16" t="s">
        <v>122</v>
      </c>
      <c r="D1883" s="18">
        <v>2.5000000000000001E-2</v>
      </c>
      <c r="E1883" s="18">
        <v>1.4E-2</v>
      </c>
      <c r="F1883" s="18">
        <v>77</v>
      </c>
      <c r="G1883" s="18">
        <v>73</v>
      </c>
      <c r="H1883" s="18">
        <v>0.36099999999999999</v>
      </c>
      <c r="I1883" s="18">
        <v>0.60199999999999998</v>
      </c>
      <c r="J1883" s="18">
        <v>3.5999999999999997E-2</v>
      </c>
      <c r="K1883" s="18">
        <v>21031546</v>
      </c>
      <c r="L1883" s="18">
        <v>0.55300000000000005</v>
      </c>
      <c r="M1883" s="18">
        <f t="shared" si="13"/>
        <v>0</v>
      </c>
      <c r="N1883" s="9"/>
      <c r="O1883" s="3"/>
      <c r="P1883" s="3"/>
      <c r="Q1883" s="3"/>
      <c r="R1883" s="3"/>
      <c r="S1883" s="3"/>
      <c r="T1883" s="3"/>
      <c r="U1883" s="3"/>
      <c r="V1883" s="3"/>
      <c r="W1883" s="3"/>
      <c r="X1883" s="3"/>
    </row>
    <row r="1884" spans="1:24" ht="15" x14ac:dyDescent="0.25">
      <c r="A1884" s="14" t="s">
        <v>210</v>
      </c>
      <c r="B1884" s="14" t="s">
        <v>215</v>
      </c>
      <c r="C1884" s="16" t="s">
        <v>122</v>
      </c>
      <c r="D1884" s="18">
        <v>2.9000000000000001E-2</v>
      </c>
      <c r="E1884" s="18">
        <v>1.7999999999999999E-2</v>
      </c>
      <c r="F1884" s="18">
        <v>75</v>
      </c>
      <c r="G1884" s="18">
        <v>72</v>
      </c>
      <c r="H1884" s="18">
        <v>0.35599999999999998</v>
      </c>
      <c r="I1884" s="18">
        <v>0.61</v>
      </c>
      <c r="J1884" s="18">
        <v>3.4000000000000002E-2</v>
      </c>
      <c r="K1884" s="18">
        <v>5915000</v>
      </c>
      <c r="L1884" s="18">
        <v>0.82199999999999995</v>
      </c>
      <c r="M1884" s="18">
        <f t="shared" si="13"/>
        <v>0</v>
      </c>
      <c r="N1884" s="9"/>
      <c r="O1884" s="3"/>
      <c r="P1884" s="3"/>
      <c r="Q1884" s="3"/>
      <c r="R1884" s="3"/>
      <c r="S1884" s="3"/>
      <c r="T1884" s="3"/>
      <c r="U1884" s="3"/>
      <c r="V1884" s="3"/>
      <c r="W1884" s="3"/>
      <c r="X1884" s="3"/>
    </row>
    <row r="1885" spans="1:24" ht="15" x14ac:dyDescent="0.25">
      <c r="A1885" s="14" t="s">
        <v>210</v>
      </c>
      <c r="B1885" s="14" t="s">
        <v>223</v>
      </c>
      <c r="C1885" s="16" t="s">
        <v>122</v>
      </c>
      <c r="D1885" s="18">
        <v>3.3000000000000002E-2</v>
      </c>
      <c r="E1885" s="18">
        <v>4.8000000000000001E-2</v>
      </c>
      <c r="F1885" s="18">
        <v>64</v>
      </c>
      <c r="G1885" s="18">
        <v>61</v>
      </c>
      <c r="H1885" s="18">
        <v>0.42699999999999999</v>
      </c>
      <c r="I1885" s="18">
        <v>0.54700000000000004</v>
      </c>
      <c r="J1885" s="18">
        <v>2.7E-2</v>
      </c>
      <c r="K1885" s="18">
        <v>22229625</v>
      </c>
      <c r="L1885" s="18">
        <v>0.312</v>
      </c>
      <c r="M1885" s="18">
        <f t="shared" si="13"/>
        <v>0</v>
      </c>
      <c r="N1885" s="9"/>
      <c r="O1885" s="3"/>
      <c r="P1885" s="3"/>
      <c r="Q1885" s="3"/>
      <c r="R1885" s="3"/>
      <c r="S1885" s="3"/>
      <c r="T1885" s="3"/>
      <c r="U1885" s="3"/>
      <c r="V1885" s="3"/>
      <c r="W1885" s="3"/>
      <c r="X1885" s="3"/>
    </row>
    <row r="1886" spans="1:24" ht="15" x14ac:dyDescent="0.25">
      <c r="A1886" s="14" t="s">
        <v>210</v>
      </c>
      <c r="B1886" s="14" t="s">
        <v>213</v>
      </c>
      <c r="C1886" s="16" t="s">
        <v>122</v>
      </c>
      <c r="D1886" s="18">
        <v>3.3000000000000002E-2</v>
      </c>
      <c r="E1886" s="18">
        <v>3.1E-2</v>
      </c>
      <c r="F1886" s="18">
        <v>72</v>
      </c>
      <c r="G1886" s="18">
        <v>65</v>
      </c>
      <c r="H1886" s="18">
        <v>0.41499999999999998</v>
      </c>
      <c r="I1886" s="18">
        <v>0.55100000000000005</v>
      </c>
      <c r="J1886" s="18">
        <v>3.4000000000000002E-2</v>
      </c>
      <c r="K1886" s="18">
        <v>30163199</v>
      </c>
      <c r="L1886" s="18">
        <v>0.69</v>
      </c>
      <c r="M1886" s="18">
        <f t="shared" si="13"/>
        <v>0</v>
      </c>
      <c r="N1886" s="9"/>
      <c r="O1886" s="3"/>
      <c r="P1886" s="3"/>
      <c r="Q1886" s="3"/>
      <c r="R1886" s="3"/>
      <c r="S1886" s="3"/>
      <c r="T1886" s="3"/>
      <c r="U1886" s="3"/>
      <c r="V1886" s="3"/>
      <c r="W1886" s="3"/>
      <c r="X1886" s="3"/>
    </row>
    <row r="1887" spans="1:24" ht="15" x14ac:dyDescent="0.25">
      <c r="A1887" s="14" t="s">
        <v>210</v>
      </c>
      <c r="B1887" s="14" t="s">
        <v>219</v>
      </c>
      <c r="C1887" s="16" t="s">
        <v>123</v>
      </c>
      <c r="D1887" s="18">
        <v>1.2E-2</v>
      </c>
      <c r="E1887" s="18">
        <v>8.0000000000000002E-3</v>
      </c>
      <c r="F1887" s="18">
        <v>79</v>
      </c>
      <c r="G1887" s="18">
        <v>77</v>
      </c>
      <c r="H1887" s="18">
        <v>0.13700000000000001</v>
      </c>
      <c r="I1887" s="18">
        <v>0.85199999999999998</v>
      </c>
      <c r="J1887" s="18">
        <v>1.0999999999999999E-2</v>
      </c>
      <c r="K1887" s="18">
        <v>1749713</v>
      </c>
      <c r="L1887" s="18">
        <v>0.98699999999999999</v>
      </c>
      <c r="M1887" s="18">
        <f t="shared" si="13"/>
        <v>0</v>
      </c>
      <c r="N1887" s="9"/>
      <c r="O1887" s="3"/>
      <c r="P1887" s="3"/>
      <c r="Q1887" s="3"/>
      <c r="R1887" s="3"/>
      <c r="S1887" s="3"/>
      <c r="T1887" s="3"/>
      <c r="U1887" s="3"/>
      <c r="V1887" s="3"/>
      <c r="W1887" s="3"/>
      <c r="X1887" s="3"/>
    </row>
    <row r="1888" spans="1:24" ht="15" x14ac:dyDescent="0.25">
      <c r="A1888" s="14" t="s">
        <v>210</v>
      </c>
      <c r="B1888" s="14" t="s">
        <v>217</v>
      </c>
      <c r="C1888" s="16" t="s">
        <v>123</v>
      </c>
      <c r="D1888" s="18">
        <v>1.2999999999999999E-2</v>
      </c>
      <c r="E1888" s="18">
        <v>8.9999999999999993E-3</v>
      </c>
      <c r="F1888" s="18">
        <v>81</v>
      </c>
      <c r="G1888" s="18">
        <v>77</v>
      </c>
      <c r="H1888" s="18">
        <v>0.23699999999999999</v>
      </c>
      <c r="I1888" s="18">
        <v>0.67800000000000005</v>
      </c>
      <c r="J1888" s="18">
        <v>8.4000000000000005E-2</v>
      </c>
      <c r="K1888" s="18">
        <v>4341092</v>
      </c>
      <c r="L1888" s="18">
        <v>0.872</v>
      </c>
      <c r="M1888" s="18">
        <f t="shared" si="13"/>
        <v>0</v>
      </c>
      <c r="N1888" s="9"/>
      <c r="O1888" s="3"/>
      <c r="P1888" s="3"/>
      <c r="Q1888" s="3"/>
      <c r="R1888" s="3"/>
      <c r="S1888" s="3"/>
      <c r="T1888" s="3"/>
      <c r="U1888" s="3"/>
      <c r="V1888" s="3"/>
      <c r="W1888" s="3"/>
      <c r="X1888" s="3"/>
    </row>
    <row r="1889" spans="1:24" ht="15" x14ac:dyDescent="0.25">
      <c r="A1889" s="14" t="s">
        <v>210</v>
      </c>
      <c r="B1889" s="14" t="s">
        <v>211</v>
      </c>
      <c r="C1889" s="16" t="s">
        <v>123</v>
      </c>
      <c r="D1889" s="18">
        <v>1.6E-2</v>
      </c>
      <c r="E1889" s="18">
        <v>7.0000000000000001E-3</v>
      </c>
      <c r="F1889" s="18">
        <v>77</v>
      </c>
      <c r="G1889" s="18">
        <v>76</v>
      </c>
      <c r="H1889" s="18">
        <v>0.19900000000000001</v>
      </c>
      <c r="I1889" s="18">
        <v>0.78100000000000003</v>
      </c>
      <c r="J1889" s="18">
        <v>0.02</v>
      </c>
      <c r="K1889" s="18">
        <v>1251513</v>
      </c>
      <c r="L1889" s="18">
        <v>0.88500000000000001</v>
      </c>
      <c r="M1889" s="18">
        <f t="shared" si="13"/>
        <v>0</v>
      </c>
      <c r="N1889" s="9"/>
      <c r="O1889" s="3"/>
      <c r="P1889" s="3"/>
      <c r="Q1889" s="3"/>
      <c r="R1889" s="3"/>
      <c r="S1889" s="3"/>
      <c r="T1889" s="3"/>
      <c r="U1889" s="3"/>
      <c r="V1889" s="3"/>
      <c r="W1889" s="3"/>
      <c r="X1889" s="3"/>
    </row>
    <row r="1890" spans="1:24" ht="15" x14ac:dyDescent="0.25">
      <c r="A1890" s="14" t="s">
        <v>210</v>
      </c>
      <c r="B1890" s="14" t="s">
        <v>222</v>
      </c>
      <c r="C1890" s="16" t="s">
        <v>123</v>
      </c>
      <c r="D1890" s="18">
        <v>1.6E-2</v>
      </c>
      <c r="E1890" s="18">
        <v>8.0000000000000002E-3</v>
      </c>
      <c r="F1890" s="18">
        <v>78</v>
      </c>
      <c r="G1890" s="18">
        <v>76</v>
      </c>
      <c r="H1890" s="18">
        <v>0.13900000000000001</v>
      </c>
      <c r="I1890" s="18">
        <v>0.85799999999999998</v>
      </c>
      <c r="J1890" s="18">
        <v>3.0000000000000001E-3</v>
      </c>
      <c r="K1890" s="18">
        <v>8441537</v>
      </c>
      <c r="L1890" s="18">
        <v>0.84099999999999997</v>
      </c>
      <c r="M1890" s="18">
        <f t="shared" si="13"/>
        <v>0</v>
      </c>
      <c r="N1890" s="9"/>
      <c r="O1890" s="3"/>
      <c r="P1890" s="3"/>
      <c r="Q1890" s="3"/>
      <c r="R1890" s="3"/>
      <c r="S1890" s="3"/>
      <c r="T1890" s="3"/>
      <c r="U1890" s="3"/>
      <c r="V1890" s="3"/>
      <c r="W1890" s="3"/>
      <c r="X1890" s="3"/>
    </row>
    <row r="1891" spans="1:24" ht="15" x14ac:dyDescent="0.25">
      <c r="A1891" s="14" t="s">
        <v>210</v>
      </c>
      <c r="B1891" s="14" t="s">
        <v>212</v>
      </c>
      <c r="C1891" s="16" t="s">
        <v>123</v>
      </c>
      <c r="D1891" s="18">
        <v>1.9E-2</v>
      </c>
      <c r="E1891" s="18">
        <v>1.6E-2</v>
      </c>
      <c r="F1891" s="18">
        <v>75</v>
      </c>
      <c r="G1891" s="18">
        <v>71</v>
      </c>
      <c r="H1891" s="18">
        <v>0.23599999999999999</v>
      </c>
      <c r="I1891" s="18">
        <v>0.71199999999999997</v>
      </c>
      <c r="J1891" s="18">
        <v>5.1999999999999998E-2</v>
      </c>
      <c r="K1891" s="18">
        <v>74462314</v>
      </c>
      <c r="L1891" s="18">
        <v>0.70599999999999996</v>
      </c>
      <c r="M1891" s="18">
        <f t="shared" si="13"/>
        <v>1</v>
      </c>
      <c r="N1891" s="9"/>
      <c r="O1891" s="3"/>
      <c r="P1891" s="3"/>
      <c r="Q1891" s="3"/>
      <c r="R1891" s="3"/>
      <c r="S1891" s="3"/>
      <c r="T1891" s="3"/>
      <c r="U1891" s="3"/>
      <c r="V1891" s="3"/>
      <c r="W1891" s="3"/>
      <c r="X1891" s="3"/>
    </row>
    <row r="1892" spans="1:24" ht="15" x14ac:dyDescent="0.25">
      <c r="A1892" s="14" t="s">
        <v>210</v>
      </c>
      <c r="B1892" s="14" t="s">
        <v>216</v>
      </c>
      <c r="C1892" s="16" t="s">
        <v>123</v>
      </c>
      <c r="D1892" s="18">
        <v>2.1000000000000001E-2</v>
      </c>
      <c r="E1892" s="18">
        <v>8.9999999999999993E-3</v>
      </c>
      <c r="F1892" s="18">
        <v>75</v>
      </c>
      <c r="G1892" s="18">
        <v>73</v>
      </c>
      <c r="H1892" s="18">
        <v>0.252</v>
      </c>
      <c r="I1892" s="18">
        <v>0.72599999999999998</v>
      </c>
      <c r="J1892" s="18">
        <v>2.1000000000000001E-2</v>
      </c>
      <c r="K1892" s="18">
        <v>2991580</v>
      </c>
      <c r="L1892" s="18">
        <v>0.98299999999999998</v>
      </c>
      <c r="M1892" s="18">
        <f t="shared" si="13"/>
        <v>0</v>
      </c>
      <c r="N1892" s="9"/>
      <c r="O1892" s="3"/>
      <c r="P1892" s="3"/>
      <c r="Q1892" s="3"/>
      <c r="R1892" s="3"/>
      <c r="S1892" s="3"/>
      <c r="T1892" s="3"/>
      <c r="U1892" s="3"/>
      <c r="V1892" s="3"/>
      <c r="W1892" s="3"/>
      <c r="X1892" s="3"/>
    </row>
    <row r="1893" spans="1:24" ht="15" x14ac:dyDescent="0.25">
      <c r="A1893" s="14" t="s">
        <v>210</v>
      </c>
      <c r="B1893" s="14" t="s">
        <v>220</v>
      </c>
      <c r="C1893" s="16" t="s">
        <v>123</v>
      </c>
      <c r="D1893" s="18">
        <v>2.1000000000000001E-2</v>
      </c>
      <c r="E1893" s="18">
        <v>1.4999999999999999E-2</v>
      </c>
      <c r="F1893" s="18">
        <v>77</v>
      </c>
      <c r="G1893" s="18">
        <v>73</v>
      </c>
      <c r="H1893" s="18">
        <v>0.307</v>
      </c>
      <c r="I1893" s="18">
        <v>0.66300000000000003</v>
      </c>
      <c r="J1893" s="18">
        <v>0.03</v>
      </c>
      <c r="K1893" s="18">
        <v>27258387</v>
      </c>
      <c r="L1893" s="18">
        <v>0.82099999999999995</v>
      </c>
      <c r="M1893" s="18">
        <f t="shared" si="13"/>
        <v>0</v>
      </c>
      <c r="N1893" s="9"/>
      <c r="O1893" s="3"/>
      <c r="P1893" s="3"/>
      <c r="Q1893" s="3"/>
      <c r="R1893" s="3"/>
      <c r="S1893" s="3"/>
      <c r="T1893" s="3"/>
      <c r="U1893" s="3"/>
      <c r="V1893" s="3"/>
      <c r="W1893" s="3"/>
      <c r="X1893" s="3"/>
    </row>
    <row r="1894" spans="1:24" ht="15" x14ac:dyDescent="0.25">
      <c r="A1894" s="14" t="s">
        <v>210</v>
      </c>
      <c r="B1894" s="14" t="s">
        <v>218</v>
      </c>
      <c r="C1894" s="16" t="s">
        <v>123</v>
      </c>
      <c r="D1894" s="18">
        <v>2.1999999999999999E-2</v>
      </c>
      <c r="E1894" s="18">
        <v>0.01</v>
      </c>
      <c r="F1894" s="18">
        <v>78</v>
      </c>
      <c r="G1894" s="18">
        <v>74</v>
      </c>
      <c r="H1894" s="18">
        <v>0.27400000000000002</v>
      </c>
      <c r="I1894" s="18">
        <v>0.70099999999999996</v>
      </c>
      <c r="J1894" s="18">
        <v>2.5000000000000001E-2</v>
      </c>
      <c r="K1894" s="18">
        <v>2802768</v>
      </c>
      <c r="L1894" s="18">
        <v>0.752</v>
      </c>
      <c r="M1894" s="18">
        <f t="shared" si="13"/>
        <v>0</v>
      </c>
      <c r="N1894" s="9"/>
      <c r="O1894" s="3"/>
      <c r="P1894" s="3"/>
      <c r="Q1894" s="3"/>
      <c r="R1894" s="3"/>
      <c r="S1894" s="3"/>
      <c r="T1894" s="3"/>
      <c r="U1894" s="3"/>
      <c r="V1894" s="3"/>
      <c r="W1894" s="3"/>
      <c r="X1894" s="3"/>
    </row>
    <row r="1895" spans="1:24" ht="15" x14ac:dyDescent="0.25">
      <c r="A1895" s="14" t="s">
        <v>210</v>
      </c>
      <c r="B1895" s="14" t="s">
        <v>214</v>
      </c>
      <c r="C1895" s="16" t="s">
        <v>123</v>
      </c>
      <c r="D1895" s="18">
        <v>2.1999999999999999E-2</v>
      </c>
      <c r="E1895" s="18">
        <v>4.0000000000000001E-3</v>
      </c>
      <c r="F1895" s="18">
        <v>84</v>
      </c>
      <c r="G1895" s="18">
        <v>80</v>
      </c>
      <c r="H1895" s="18">
        <v>0.27200000000000002</v>
      </c>
      <c r="I1895" s="18">
        <v>0.623</v>
      </c>
      <c r="J1895" s="18">
        <v>0.104</v>
      </c>
      <c r="K1895" s="18">
        <v>7623600</v>
      </c>
      <c r="L1895" s="18">
        <v>0.91800000000000004</v>
      </c>
      <c r="M1895" s="18">
        <f t="shared" si="13"/>
        <v>0</v>
      </c>
      <c r="N1895" s="9"/>
      <c r="O1895" s="3"/>
      <c r="P1895" s="3"/>
      <c r="Q1895" s="3"/>
      <c r="R1895" s="3"/>
      <c r="S1895" s="3"/>
      <c r="T1895" s="3"/>
      <c r="U1895" s="3"/>
      <c r="V1895" s="3"/>
      <c r="W1895" s="3"/>
      <c r="X1895" s="3"/>
    </row>
    <row r="1896" spans="1:24" ht="15" x14ac:dyDescent="0.25">
      <c r="A1896" s="14" t="s">
        <v>210</v>
      </c>
      <c r="B1896" s="14" t="s">
        <v>221</v>
      </c>
      <c r="C1896" s="16" t="s">
        <v>123</v>
      </c>
      <c r="D1896" s="18">
        <v>2.5000000000000001E-2</v>
      </c>
      <c r="E1896" s="18">
        <v>1.2999999999999999E-2</v>
      </c>
      <c r="F1896" s="18">
        <v>78</v>
      </c>
      <c r="G1896" s="18">
        <v>72</v>
      </c>
      <c r="H1896" s="18">
        <v>0.35699999999999998</v>
      </c>
      <c r="I1896" s="18">
        <v>0.60499999999999998</v>
      </c>
      <c r="J1896" s="18">
        <v>3.6999999999999998E-2</v>
      </c>
      <c r="K1896" s="18">
        <v>21532647</v>
      </c>
      <c r="L1896" s="18">
        <v>0.55700000000000005</v>
      </c>
      <c r="M1896" s="18">
        <f t="shared" si="13"/>
        <v>0</v>
      </c>
      <c r="N1896" s="9"/>
      <c r="O1896" s="3"/>
      <c r="P1896" s="3"/>
      <c r="Q1896" s="3"/>
      <c r="R1896" s="3"/>
      <c r="S1896" s="3"/>
      <c r="T1896" s="3"/>
      <c r="U1896" s="3"/>
      <c r="V1896" s="3"/>
      <c r="W1896" s="3"/>
      <c r="X1896" s="3"/>
    </row>
    <row r="1897" spans="1:24" ht="15" x14ac:dyDescent="0.25">
      <c r="A1897" s="14" t="s">
        <v>210</v>
      </c>
      <c r="B1897" s="14" t="s">
        <v>215</v>
      </c>
      <c r="C1897" s="16" t="s">
        <v>123</v>
      </c>
      <c r="D1897" s="18">
        <v>2.9000000000000001E-2</v>
      </c>
      <c r="E1897" s="18">
        <v>1.7999999999999999E-2</v>
      </c>
      <c r="F1897" s="18">
        <v>75</v>
      </c>
      <c r="G1897" s="18">
        <v>72</v>
      </c>
      <c r="H1897" s="18">
        <v>0.35099999999999998</v>
      </c>
      <c r="I1897" s="18">
        <v>0.61499999999999999</v>
      </c>
      <c r="J1897" s="18">
        <v>3.4000000000000002E-2</v>
      </c>
      <c r="K1897" s="18">
        <v>6046000</v>
      </c>
      <c r="L1897" s="18">
        <v>0.82499999999999996</v>
      </c>
      <c r="M1897" s="18">
        <f t="shared" si="13"/>
        <v>0</v>
      </c>
      <c r="N1897" s="9"/>
      <c r="O1897" s="3"/>
      <c r="P1897" s="3"/>
      <c r="Q1897" s="3"/>
      <c r="R1897" s="3"/>
      <c r="S1897" s="3"/>
      <c r="T1897" s="3"/>
      <c r="U1897" s="3"/>
      <c r="V1897" s="3"/>
      <c r="W1897" s="3"/>
      <c r="X1897" s="3"/>
    </row>
    <row r="1898" spans="1:24" ht="15" x14ac:dyDescent="0.25">
      <c r="A1898" s="14" t="s">
        <v>210</v>
      </c>
      <c r="B1898" s="14" t="s">
        <v>223</v>
      </c>
      <c r="C1898" s="16" t="s">
        <v>123</v>
      </c>
      <c r="D1898" s="18">
        <v>3.2000000000000001E-2</v>
      </c>
      <c r="E1898" s="18">
        <v>4.5999999999999999E-2</v>
      </c>
      <c r="F1898" s="18">
        <v>64</v>
      </c>
      <c r="G1898" s="18">
        <v>61</v>
      </c>
      <c r="H1898" s="18">
        <v>0.42</v>
      </c>
      <c r="I1898" s="18">
        <v>0.55300000000000005</v>
      </c>
      <c r="J1898" s="18">
        <v>2.7E-2</v>
      </c>
      <c r="K1898" s="18">
        <v>22763008</v>
      </c>
      <c r="L1898" s="18">
        <v>0.317</v>
      </c>
      <c r="M1898" s="18">
        <f t="shared" si="13"/>
        <v>0</v>
      </c>
      <c r="N1898" s="9"/>
      <c r="O1898" s="3"/>
      <c r="P1898" s="3"/>
      <c r="Q1898" s="3"/>
      <c r="R1898" s="3"/>
      <c r="S1898" s="3"/>
      <c r="T1898" s="3"/>
      <c r="U1898" s="3"/>
      <c r="V1898" s="3"/>
      <c r="W1898" s="3"/>
      <c r="X1898" s="3"/>
    </row>
    <row r="1899" spans="1:24" ht="15" x14ac:dyDescent="0.25">
      <c r="A1899" s="14" t="s">
        <v>210</v>
      </c>
      <c r="B1899" s="14" t="s">
        <v>213</v>
      </c>
      <c r="C1899" s="16" t="s">
        <v>123</v>
      </c>
      <c r="D1899" s="18">
        <v>3.2000000000000001E-2</v>
      </c>
      <c r="E1899" s="18">
        <v>0.03</v>
      </c>
      <c r="F1899" s="18">
        <v>73</v>
      </c>
      <c r="G1899" s="18">
        <v>65</v>
      </c>
      <c r="H1899" s="18">
        <v>0.41199999999999998</v>
      </c>
      <c r="I1899" s="18">
        <v>0.55400000000000005</v>
      </c>
      <c r="J1899" s="18">
        <v>3.4000000000000002E-2</v>
      </c>
      <c r="K1899" s="18">
        <v>30962380</v>
      </c>
      <c r="L1899" s="18">
        <v>0.69</v>
      </c>
      <c r="M1899" s="18">
        <f t="shared" si="13"/>
        <v>0</v>
      </c>
      <c r="N1899" s="9"/>
      <c r="O1899" s="3"/>
      <c r="P1899" s="3"/>
      <c r="Q1899" s="3"/>
      <c r="R1899" s="3"/>
      <c r="S1899" s="3"/>
      <c r="T1899" s="3"/>
      <c r="U1899" s="3"/>
      <c r="V1899" s="3"/>
      <c r="W1899" s="3"/>
      <c r="X1899" s="3"/>
    </row>
    <row r="1900" spans="1:24" ht="15" x14ac:dyDescent="0.25">
      <c r="A1900" s="14" t="s">
        <v>210</v>
      </c>
      <c r="B1900" s="14" t="s">
        <v>219</v>
      </c>
      <c r="C1900" s="16" t="s">
        <v>124</v>
      </c>
      <c r="D1900" s="18">
        <v>1.0999999999999999E-2</v>
      </c>
      <c r="E1900" s="18">
        <v>7.0000000000000001E-3</v>
      </c>
      <c r="F1900" s="18">
        <v>79</v>
      </c>
      <c r="G1900" s="18">
        <v>77</v>
      </c>
      <c r="H1900" s="18">
        <v>0.13400000000000001</v>
      </c>
      <c r="I1900" s="18">
        <v>0.85599999999999998</v>
      </c>
      <c r="J1900" s="18">
        <v>0.01</v>
      </c>
      <c r="K1900" s="18">
        <v>1910902</v>
      </c>
      <c r="L1900" s="18">
        <v>0.98799999999999999</v>
      </c>
      <c r="M1900" s="18">
        <f t="shared" si="13"/>
        <v>0</v>
      </c>
      <c r="N1900" s="9"/>
      <c r="O1900" s="3"/>
      <c r="P1900" s="3"/>
      <c r="Q1900" s="3"/>
      <c r="R1900" s="3"/>
      <c r="S1900" s="3"/>
      <c r="T1900" s="3"/>
      <c r="U1900" s="3"/>
      <c r="V1900" s="3"/>
      <c r="W1900" s="3"/>
      <c r="X1900" s="3"/>
    </row>
    <row r="1901" spans="1:24" ht="15" x14ac:dyDescent="0.25">
      <c r="A1901" s="14" t="s">
        <v>210</v>
      </c>
      <c r="B1901" s="14" t="s">
        <v>217</v>
      </c>
      <c r="C1901" s="16" t="s">
        <v>124</v>
      </c>
      <c r="D1901" s="18">
        <v>1.2999999999999999E-2</v>
      </c>
      <c r="E1901" s="18">
        <v>8.9999999999999993E-3</v>
      </c>
      <c r="F1901" s="18">
        <v>82</v>
      </c>
      <c r="G1901" s="18">
        <v>77</v>
      </c>
      <c r="H1901" s="18">
        <v>0.22700000000000001</v>
      </c>
      <c r="I1901" s="18">
        <v>0.68799999999999994</v>
      </c>
      <c r="J1901" s="18">
        <v>8.5000000000000006E-2</v>
      </c>
      <c r="K1901" s="18">
        <v>4382790</v>
      </c>
      <c r="L1901" s="18">
        <v>0.873</v>
      </c>
      <c r="M1901" s="18">
        <f t="shared" si="13"/>
        <v>0</v>
      </c>
      <c r="N1901" s="9"/>
      <c r="O1901" s="3"/>
      <c r="P1901" s="3"/>
      <c r="Q1901" s="3"/>
      <c r="R1901" s="3"/>
      <c r="S1901" s="3"/>
      <c r="T1901" s="3"/>
      <c r="U1901" s="3"/>
      <c r="V1901" s="3"/>
      <c r="W1901" s="3"/>
      <c r="X1901" s="3"/>
    </row>
    <row r="1902" spans="1:24" ht="15" x14ac:dyDescent="0.25">
      <c r="A1902" s="14" t="s">
        <v>210</v>
      </c>
      <c r="B1902" s="14" t="s">
        <v>211</v>
      </c>
      <c r="C1902" s="16" t="s">
        <v>124</v>
      </c>
      <c r="D1902" s="18">
        <v>1.6E-2</v>
      </c>
      <c r="E1902" s="18">
        <v>6.0000000000000001E-3</v>
      </c>
      <c r="F1902" s="18">
        <v>77</v>
      </c>
      <c r="G1902" s="18">
        <v>76</v>
      </c>
      <c r="H1902" s="18">
        <v>0.19800000000000001</v>
      </c>
      <c r="I1902" s="18">
        <v>0.78100000000000003</v>
      </c>
      <c r="J1902" s="18">
        <v>2.1000000000000001E-2</v>
      </c>
      <c r="K1902" s="18">
        <v>1292764</v>
      </c>
      <c r="L1902" s="18">
        <v>0.88600000000000001</v>
      </c>
      <c r="M1902" s="18">
        <f t="shared" si="13"/>
        <v>0</v>
      </c>
      <c r="N1902" s="9"/>
      <c r="O1902" s="3"/>
      <c r="P1902" s="3"/>
      <c r="Q1902" s="3"/>
      <c r="R1902" s="3"/>
      <c r="S1902" s="3"/>
      <c r="T1902" s="3"/>
      <c r="U1902" s="3"/>
      <c r="V1902" s="3"/>
      <c r="W1902" s="3"/>
      <c r="X1902" s="3"/>
    </row>
    <row r="1903" spans="1:24" ht="15" x14ac:dyDescent="0.25">
      <c r="A1903" s="14" t="s">
        <v>210</v>
      </c>
      <c r="B1903" s="14" t="s">
        <v>222</v>
      </c>
      <c r="C1903" s="16" t="s">
        <v>124</v>
      </c>
      <c r="D1903" s="18">
        <v>1.6E-2</v>
      </c>
      <c r="E1903" s="18">
        <v>7.0000000000000001E-3</v>
      </c>
      <c r="F1903" s="18">
        <v>78</v>
      </c>
      <c r="G1903" s="18">
        <v>76</v>
      </c>
      <c r="H1903" s="18">
        <v>0.14000000000000001</v>
      </c>
      <c r="I1903" s="18">
        <v>0.85699999999999998</v>
      </c>
      <c r="J1903" s="18">
        <v>3.0000000000000001E-3</v>
      </c>
      <c r="K1903" s="18">
        <v>8925096</v>
      </c>
      <c r="L1903" s="18">
        <v>0.84399999999999997</v>
      </c>
      <c r="M1903" s="18">
        <f t="shared" si="13"/>
        <v>0</v>
      </c>
      <c r="N1903" s="9"/>
      <c r="O1903" s="3"/>
      <c r="P1903" s="3"/>
      <c r="Q1903" s="3"/>
      <c r="R1903" s="3"/>
      <c r="S1903" s="3"/>
      <c r="T1903" s="3"/>
      <c r="U1903" s="3"/>
      <c r="V1903" s="3"/>
      <c r="W1903" s="3"/>
      <c r="X1903" s="3"/>
    </row>
    <row r="1904" spans="1:24" ht="15" x14ac:dyDescent="0.25">
      <c r="A1904" s="14" t="s">
        <v>210</v>
      </c>
      <c r="B1904" s="14" t="s">
        <v>212</v>
      </c>
      <c r="C1904" s="16" t="s">
        <v>124</v>
      </c>
      <c r="D1904" s="18">
        <v>1.9E-2</v>
      </c>
      <c r="E1904" s="18">
        <v>1.6E-2</v>
      </c>
      <c r="F1904" s="18">
        <v>75</v>
      </c>
      <c r="G1904" s="18">
        <v>72</v>
      </c>
      <c r="H1904" s="18">
        <v>0.23599999999999999</v>
      </c>
      <c r="I1904" s="18">
        <v>0.71199999999999997</v>
      </c>
      <c r="J1904" s="18">
        <v>5.1999999999999998E-2</v>
      </c>
      <c r="K1904" s="18">
        <v>75424285</v>
      </c>
      <c r="L1904" s="18">
        <v>0.71199999999999997</v>
      </c>
      <c r="M1904" s="18">
        <f t="shared" si="13"/>
        <v>1</v>
      </c>
      <c r="N1904" s="9"/>
      <c r="O1904" s="3"/>
      <c r="P1904" s="3"/>
      <c r="Q1904" s="3"/>
      <c r="R1904" s="3"/>
      <c r="S1904" s="3"/>
      <c r="T1904" s="3"/>
      <c r="U1904" s="3"/>
      <c r="V1904" s="3"/>
      <c r="W1904" s="3"/>
      <c r="X1904" s="3"/>
    </row>
    <row r="1905" spans="1:24" ht="15" x14ac:dyDescent="0.25">
      <c r="A1905" s="14" t="s">
        <v>210</v>
      </c>
      <c r="B1905" s="14" t="s">
        <v>220</v>
      </c>
      <c r="C1905" s="16" t="s">
        <v>124</v>
      </c>
      <c r="D1905" s="18">
        <v>0.02</v>
      </c>
      <c r="E1905" s="18">
        <v>1.4E-2</v>
      </c>
      <c r="F1905" s="18">
        <v>77</v>
      </c>
      <c r="G1905" s="18">
        <v>74</v>
      </c>
      <c r="H1905" s="18">
        <v>0.30199999999999999</v>
      </c>
      <c r="I1905" s="18">
        <v>0.66900000000000004</v>
      </c>
      <c r="J1905" s="18">
        <v>2.9000000000000001E-2</v>
      </c>
      <c r="K1905" s="18">
        <v>27761728</v>
      </c>
      <c r="L1905" s="18">
        <v>0.82299999999999995</v>
      </c>
      <c r="M1905" s="18">
        <f t="shared" si="13"/>
        <v>0</v>
      </c>
      <c r="N1905" s="9"/>
      <c r="O1905" s="3"/>
      <c r="P1905" s="3"/>
      <c r="Q1905" s="3"/>
      <c r="R1905" s="3"/>
      <c r="S1905" s="3"/>
      <c r="T1905" s="3"/>
      <c r="U1905" s="3"/>
      <c r="V1905" s="3"/>
      <c r="W1905" s="3"/>
      <c r="X1905" s="3"/>
    </row>
    <row r="1906" spans="1:24" ht="15" x14ac:dyDescent="0.25">
      <c r="A1906" s="14" t="s">
        <v>210</v>
      </c>
      <c r="B1906" s="14" t="s">
        <v>216</v>
      </c>
      <c r="C1906" s="16" t="s">
        <v>124</v>
      </c>
      <c r="D1906" s="18">
        <v>2.1000000000000001E-2</v>
      </c>
      <c r="E1906" s="18">
        <v>8.9999999999999993E-3</v>
      </c>
      <c r="F1906" s="18">
        <v>75</v>
      </c>
      <c r="G1906" s="18">
        <v>73</v>
      </c>
      <c r="H1906" s="18">
        <v>0.251</v>
      </c>
      <c r="I1906" s="18">
        <v>0.72799999999999998</v>
      </c>
      <c r="J1906" s="18">
        <v>2.1000000000000001E-2</v>
      </c>
      <c r="K1906" s="18">
        <v>3124705</v>
      </c>
      <c r="L1906" s="18">
        <v>0.98299999999999998</v>
      </c>
      <c r="M1906" s="18">
        <f t="shared" si="13"/>
        <v>0</v>
      </c>
      <c r="N1906" s="9"/>
      <c r="O1906" s="3"/>
      <c r="P1906" s="3"/>
      <c r="Q1906" s="3"/>
      <c r="R1906" s="3"/>
      <c r="S1906" s="3"/>
      <c r="T1906" s="3"/>
      <c r="U1906" s="3"/>
      <c r="V1906" s="3"/>
      <c r="W1906" s="3"/>
      <c r="X1906" s="3"/>
    </row>
    <row r="1907" spans="1:24" ht="15" x14ac:dyDescent="0.25">
      <c r="A1907" s="14" t="s">
        <v>210</v>
      </c>
      <c r="B1907" s="14" t="s">
        <v>214</v>
      </c>
      <c r="C1907" s="16" t="s">
        <v>124</v>
      </c>
      <c r="D1907" s="18">
        <v>2.1000000000000001E-2</v>
      </c>
      <c r="E1907" s="18">
        <v>3.0000000000000001E-3</v>
      </c>
      <c r="F1907" s="18">
        <v>84</v>
      </c>
      <c r="G1907" s="18">
        <v>80</v>
      </c>
      <c r="H1907" s="18">
        <v>0.27300000000000002</v>
      </c>
      <c r="I1907" s="18">
        <v>0.622</v>
      </c>
      <c r="J1907" s="18">
        <v>0.105</v>
      </c>
      <c r="K1907" s="18">
        <v>7765800</v>
      </c>
      <c r="L1907" s="18">
        <v>0.91900000000000004</v>
      </c>
      <c r="M1907" s="18">
        <f t="shared" si="13"/>
        <v>0</v>
      </c>
      <c r="N1907" s="9"/>
      <c r="O1907" s="3"/>
      <c r="P1907" s="3"/>
      <c r="Q1907" s="3"/>
      <c r="R1907" s="3"/>
      <c r="S1907" s="3"/>
      <c r="T1907" s="3"/>
      <c r="U1907" s="3"/>
      <c r="V1907" s="3"/>
      <c r="W1907" s="3"/>
      <c r="X1907" s="3"/>
    </row>
    <row r="1908" spans="1:24" ht="15" x14ac:dyDescent="0.25">
      <c r="A1908" s="14" t="s">
        <v>210</v>
      </c>
      <c r="B1908" s="14" t="s">
        <v>218</v>
      </c>
      <c r="C1908" s="16" t="s">
        <v>124</v>
      </c>
      <c r="D1908" s="18">
        <v>2.1999999999999999E-2</v>
      </c>
      <c r="E1908" s="18">
        <v>0.01</v>
      </c>
      <c r="F1908" s="18">
        <v>79</v>
      </c>
      <c r="G1908" s="18">
        <v>74</v>
      </c>
      <c r="H1908" s="18">
        <v>0.25700000000000001</v>
      </c>
      <c r="I1908" s="18">
        <v>0.71699999999999997</v>
      </c>
      <c r="J1908" s="18">
        <v>2.5999999999999999E-2</v>
      </c>
      <c r="K1908" s="18">
        <v>3024774</v>
      </c>
      <c r="L1908" s="18">
        <v>0.75700000000000001</v>
      </c>
      <c r="M1908" s="18">
        <f t="shared" si="13"/>
        <v>0</v>
      </c>
      <c r="N1908" s="9"/>
      <c r="O1908" s="3"/>
      <c r="P1908" s="3"/>
      <c r="Q1908" s="3"/>
      <c r="R1908" s="3"/>
      <c r="S1908" s="3"/>
      <c r="T1908" s="3"/>
      <c r="U1908" s="3"/>
      <c r="V1908" s="3"/>
      <c r="W1908" s="3"/>
      <c r="X1908" s="3"/>
    </row>
    <row r="1909" spans="1:24" ht="15" x14ac:dyDescent="0.25">
      <c r="A1909" s="14" t="s">
        <v>210</v>
      </c>
      <c r="B1909" s="14" t="s">
        <v>221</v>
      </c>
      <c r="C1909" s="16" t="s">
        <v>124</v>
      </c>
      <c r="D1909" s="18">
        <v>2.5000000000000001E-2</v>
      </c>
      <c r="E1909" s="18">
        <v>1.2999999999999999E-2</v>
      </c>
      <c r="F1909" s="18">
        <v>78</v>
      </c>
      <c r="G1909" s="18">
        <v>72</v>
      </c>
      <c r="H1909" s="18">
        <v>0.35499999999999998</v>
      </c>
      <c r="I1909" s="18">
        <v>0.60699999999999998</v>
      </c>
      <c r="J1909" s="18">
        <v>3.7999999999999999E-2</v>
      </c>
      <c r="K1909" s="18">
        <v>21961676</v>
      </c>
      <c r="L1909" s="18">
        <v>0.56100000000000005</v>
      </c>
      <c r="M1909" s="18">
        <f t="shared" si="13"/>
        <v>0</v>
      </c>
      <c r="N1909" s="9"/>
      <c r="O1909" s="3"/>
      <c r="P1909" s="3"/>
      <c r="Q1909" s="3"/>
      <c r="R1909" s="3"/>
      <c r="S1909" s="3"/>
      <c r="T1909" s="3"/>
      <c r="U1909" s="3"/>
      <c r="V1909" s="3"/>
      <c r="W1909" s="3"/>
      <c r="X1909" s="3"/>
    </row>
    <row r="1910" spans="1:24" ht="15" x14ac:dyDescent="0.25">
      <c r="A1910" s="14" t="s">
        <v>210</v>
      </c>
      <c r="B1910" s="14" t="s">
        <v>215</v>
      </c>
      <c r="C1910" s="16" t="s">
        <v>124</v>
      </c>
      <c r="D1910" s="18">
        <v>2.8000000000000001E-2</v>
      </c>
      <c r="E1910" s="18">
        <v>1.7000000000000001E-2</v>
      </c>
      <c r="F1910" s="18">
        <v>75</v>
      </c>
      <c r="G1910" s="18">
        <v>72</v>
      </c>
      <c r="H1910" s="18">
        <v>0.34599999999999997</v>
      </c>
      <c r="I1910" s="18">
        <v>0.62</v>
      </c>
      <c r="J1910" s="18">
        <v>3.4000000000000002E-2</v>
      </c>
      <c r="K1910" s="18">
        <v>6181000</v>
      </c>
      <c r="L1910" s="18">
        <v>0.82699999999999996</v>
      </c>
      <c r="M1910" s="18">
        <f t="shared" si="13"/>
        <v>0</v>
      </c>
      <c r="N1910" s="9"/>
      <c r="O1910" s="3"/>
      <c r="P1910" s="3"/>
      <c r="Q1910" s="3"/>
      <c r="R1910" s="3"/>
      <c r="S1910" s="3"/>
      <c r="T1910" s="3"/>
      <c r="U1910" s="3"/>
      <c r="V1910" s="3"/>
      <c r="W1910" s="3"/>
      <c r="X1910" s="3"/>
    </row>
    <row r="1911" spans="1:24" ht="15" x14ac:dyDescent="0.25">
      <c r="A1911" s="14" t="s">
        <v>210</v>
      </c>
      <c r="B1911" s="14" t="s">
        <v>223</v>
      </c>
      <c r="C1911" s="16" t="s">
        <v>124</v>
      </c>
      <c r="D1911" s="18">
        <v>3.2000000000000001E-2</v>
      </c>
      <c r="E1911" s="18">
        <v>4.3999999999999997E-2</v>
      </c>
      <c r="F1911" s="18">
        <v>64</v>
      </c>
      <c r="G1911" s="18">
        <v>61</v>
      </c>
      <c r="H1911" s="18">
        <v>0.41299999999999998</v>
      </c>
      <c r="I1911" s="18">
        <v>0.55900000000000005</v>
      </c>
      <c r="J1911" s="18">
        <v>2.8000000000000001E-2</v>
      </c>
      <c r="K1911" s="18">
        <v>23304206</v>
      </c>
      <c r="L1911" s="18">
        <v>0.32300000000000001</v>
      </c>
      <c r="M1911" s="18">
        <f t="shared" si="13"/>
        <v>0</v>
      </c>
      <c r="N1911" s="9"/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 spans="1:24" ht="15" x14ac:dyDescent="0.25">
      <c r="A1912" s="14" t="s">
        <v>210</v>
      </c>
      <c r="B1912" s="14" t="s">
        <v>213</v>
      </c>
      <c r="C1912" s="16" t="s">
        <v>124</v>
      </c>
      <c r="D1912" s="18">
        <v>3.2000000000000001E-2</v>
      </c>
      <c r="E1912" s="18">
        <v>2.9000000000000001E-2</v>
      </c>
      <c r="F1912" s="18">
        <v>73</v>
      </c>
      <c r="G1912" s="18">
        <v>65</v>
      </c>
      <c r="H1912" s="18">
        <v>0.40899999999999997</v>
      </c>
      <c r="I1912" s="18">
        <v>0.55800000000000005</v>
      </c>
      <c r="J1912" s="18">
        <v>3.3000000000000002E-2</v>
      </c>
      <c r="K1912" s="18">
        <v>31760020</v>
      </c>
      <c r="L1912" s="18">
        <v>0.69099999999999995</v>
      </c>
      <c r="M1912" s="18">
        <f t="shared" si="13"/>
        <v>0</v>
      </c>
      <c r="N1912" s="9"/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 spans="1:24" ht="15" x14ac:dyDescent="0.25">
      <c r="A1913" s="14" t="s">
        <v>210</v>
      </c>
      <c r="B1913" s="14" t="s">
        <v>219</v>
      </c>
      <c r="C1913" s="16" t="s">
        <v>125</v>
      </c>
      <c r="D1913" s="18">
        <v>1.0999999999999999E-2</v>
      </c>
      <c r="E1913" s="18">
        <v>7.0000000000000001E-3</v>
      </c>
      <c r="F1913" s="18">
        <v>79</v>
      </c>
      <c r="G1913" s="18">
        <v>78</v>
      </c>
      <c r="H1913" s="18">
        <v>0.13300000000000001</v>
      </c>
      <c r="I1913" s="18">
        <v>0.85699999999999998</v>
      </c>
      <c r="J1913" s="18">
        <v>0.01</v>
      </c>
      <c r="K1913" s="18">
        <v>2050514</v>
      </c>
      <c r="L1913" s="18">
        <v>0.98899999999999999</v>
      </c>
      <c r="M1913" s="18">
        <f t="shared" si="13"/>
        <v>0</v>
      </c>
      <c r="N1913" s="9"/>
      <c r="O1913" s="3"/>
      <c r="P1913" s="3"/>
      <c r="Q1913" s="3"/>
      <c r="R1913" s="3"/>
      <c r="S1913" s="3"/>
      <c r="T1913" s="3"/>
      <c r="U1913" s="3"/>
      <c r="V1913" s="3"/>
      <c r="W1913" s="3"/>
      <c r="X1913" s="3"/>
    </row>
    <row r="1914" spans="1:24" ht="15" x14ac:dyDescent="0.25">
      <c r="A1914" s="14" t="s">
        <v>210</v>
      </c>
      <c r="B1914" s="14" t="s">
        <v>217</v>
      </c>
      <c r="C1914" s="16" t="s">
        <v>125</v>
      </c>
      <c r="D1914" s="18">
        <v>1.2999999999999999E-2</v>
      </c>
      <c r="E1914" s="18">
        <v>8.0000000000000002E-3</v>
      </c>
      <c r="F1914" s="18">
        <v>82</v>
      </c>
      <c r="G1914" s="18">
        <v>78</v>
      </c>
      <c r="H1914" s="18">
        <v>0.216</v>
      </c>
      <c r="I1914" s="18">
        <v>0.69799999999999995</v>
      </c>
      <c r="J1914" s="18">
        <v>8.5999999999999993E-2</v>
      </c>
      <c r="K1914" s="18">
        <v>4424888</v>
      </c>
      <c r="L1914" s="18">
        <v>0.874</v>
      </c>
      <c r="M1914" s="18">
        <f t="shared" si="13"/>
        <v>0</v>
      </c>
      <c r="N1914" s="9"/>
      <c r="O1914" s="3"/>
      <c r="P1914" s="3"/>
      <c r="Q1914" s="3"/>
      <c r="R1914" s="3"/>
      <c r="S1914" s="3"/>
      <c r="T1914" s="3"/>
      <c r="U1914" s="3"/>
      <c r="V1914" s="3"/>
      <c r="W1914" s="3"/>
      <c r="X1914" s="3"/>
    </row>
    <row r="1915" spans="1:24" ht="15" x14ac:dyDescent="0.25">
      <c r="A1915" s="14" t="s">
        <v>210</v>
      </c>
      <c r="B1915" s="14" t="s">
        <v>222</v>
      </c>
      <c r="C1915" s="16" t="s">
        <v>125</v>
      </c>
      <c r="D1915" s="18">
        <v>1.4999999999999999E-2</v>
      </c>
      <c r="E1915" s="18">
        <v>7.0000000000000001E-3</v>
      </c>
      <c r="F1915" s="18">
        <v>78</v>
      </c>
      <c r="G1915" s="18">
        <v>76</v>
      </c>
      <c r="H1915" s="18">
        <v>0.14399999999999999</v>
      </c>
      <c r="I1915" s="18">
        <v>0.85199999999999998</v>
      </c>
      <c r="J1915" s="18">
        <v>4.0000000000000001E-3</v>
      </c>
      <c r="K1915" s="18">
        <v>9205651</v>
      </c>
      <c r="L1915" s="18">
        <v>0.84699999999999998</v>
      </c>
      <c r="M1915" s="18">
        <f t="shared" si="13"/>
        <v>0</v>
      </c>
      <c r="N1915" s="9"/>
      <c r="O1915" s="3"/>
      <c r="P1915" s="3"/>
      <c r="Q1915" s="3"/>
      <c r="R1915" s="3"/>
      <c r="S1915" s="3"/>
      <c r="T1915" s="3"/>
      <c r="U1915" s="3"/>
      <c r="V1915" s="3"/>
      <c r="W1915" s="3"/>
      <c r="X1915" s="3"/>
    </row>
    <row r="1916" spans="1:24" ht="15" x14ac:dyDescent="0.25">
      <c r="A1916" s="14" t="s">
        <v>210</v>
      </c>
      <c r="B1916" s="14" t="s">
        <v>211</v>
      </c>
      <c r="C1916" s="16" t="s">
        <v>125</v>
      </c>
      <c r="D1916" s="18">
        <v>1.6E-2</v>
      </c>
      <c r="E1916" s="18">
        <v>6.0000000000000001E-3</v>
      </c>
      <c r="F1916" s="18">
        <v>77</v>
      </c>
      <c r="G1916" s="18">
        <v>76</v>
      </c>
      <c r="H1916" s="18">
        <v>0.20200000000000001</v>
      </c>
      <c r="I1916" s="18">
        <v>0.77700000000000002</v>
      </c>
      <c r="J1916" s="18">
        <v>2.1000000000000001E-2</v>
      </c>
      <c r="K1916" s="18">
        <v>1317827</v>
      </c>
      <c r="L1916" s="18">
        <v>0.88600000000000001</v>
      </c>
      <c r="M1916" s="18">
        <f t="shared" si="13"/>
        <v>0</v>
      </c>
      <c r="N1916" s="9"/>
      <c r="O1916" s="3"/>
      <c r="P1916" s="3"/>
      <c r="Q1916" s="3"/>
      <c r="R1916" s="3"/>
      <c r="S1916" s="3"/>
      <c r="T1916" s="3"/>
      <c r="U1916" s="3"/>
      <c r="V1916" s="3"/>
      <c r="W1916" s="3"/>
      <c r="X1916" s="3"/>
    </row>
    <row r="1917" spans="1:24" ht="15" x14ac:dyDescent="0.25">
      <c r="A1917" s="14" t="s">
        <v>210</v>
      </c>
      <c r="B1917" s="14" t="s">
        <v>212</v>
      </c>
      <c r="C1917" s="16" t="s">
        <v>125</v>
      </c>
      <c r="D1917" s="18">
        <v>1.9E-2</v>
      </c>
      <c r="E1917" s="18">
        <v>1.4999999999999999E-2</v>
      </c>
      <c r="F1917" s="18">
        <v>76</v>
      </c>
      <c r="G1917" s="18">
        <v>72</v>
      </c>
      <c r="H1917" s="18">
        <v>0.23699999999999999</v>
      </c>
      <c r="I1917" s="18">
        <v>0.71099999999999997</v>
      </c>
      <c r="J1917" s="18">
        <v>5.1999999999999998E-2</v>
      </c>
      <c r="K1917" s="18">
        <v>76424443</v>
      </c>
      <c r="L1917" s="18">
        <v>0.71799999999999997</v>
      </c>
      <c r="M1917" s="18">
        <f t="shared" si="13"/>
        <v>1</v>
      </c>
      <c r="N1917" s="9"/>
      <c r="O1917" s="3"/>
      <c r="P1917" s="3"/>
      <c r="Q1917" s="3"/>
      <c r="R1917" s="3"/>
      <c r="S1917" s="3"/>
      <c r="T1917" s="3"/>
      <c r="U1917" s="3"/>
      <c r="V1917" s="3"/>
      <c r="W1917" s="3"/>
      <c r="X1917" s="3"/>
    </row>
    <row r="1918" spans="1:24" ht="15" x14ac:dyDescent="0.25">
      <c r="A1918" s="14" t="s">
        <v>210</v>
      </c>
      <c r="B1918" s="14" t="s">
        <v>220</v>
      </c>
      <c r="C1918" s="16" t="s">
        <v>125</v>
      </c>
      <c r="D1918" s="18">
        <v>0.02</v>
      </c>
      <c r="E1918" s="18">
        <v>1.4E-2</v>
      </c>
      <c r="F1918" s="18">
        <v>77</v>
      </c>
      <c r="G1918" s="18">
        <v>74</v>
      </c>
      <c r="H1918" s="18">
        <v>0.29699999999999999</v>
      </c>
      <c r="I1918" s="18">
        <v>0.67400000000000004</v>
      </c>
      <c r="J1918" s="18">
        <v>2.9000000000000001E-2</v>
      </c>
      <c r="K1918" s="18">
        <v>28287855</v>
      </c>
      <c r="L1918" s="18">
        <v>0.82499999999999996</v>
      </c>
      <c r="M1918" s="18">
        <f t="shared" si="13"/>
        <v>0</v>
      </c>
      <c r="N1918" s="9"/>
      <c r="O1918" s="3"/>
      <c r="P1918" s="3"/>
      <c r="Q1918" s="3"/>
      <c r="R1918" s="3"/>
      <c r="S1918" s="3"/>
      <c r="T1918" s="3"/>
      <c r="U1918" s="3"/>
      <c r="V1918" s="3"/>
      <c r="W1918" s="3"/>
      <c r="X1918" s="3"/>
    </row>
    <row r="1919" spans="1:24" ht="15" x14ac:dyDescent="0.25">
      <c r="A1919" s="14" t="s">
        <v>210</v>
      </c>
      <c r="B1919" s="14" t="s">
        <v>216</v>
      </c>
      <c r="C1919" s="16" t="s">
        <v>125</v>
      </c>
      <c r="D1919" s="18">
        <v>2.1000000000000001E-2</v>
      </c>
      <c r="E1919" s="18">
        <v>8.9999999999999993E-3</v>
      </c>
      <c r="F1919" s="18">
        <v>75</v>
      </c>
      <c r="G1919" s="18">
        <v>73</v>
      </c>
      <c r="H1919" s="18">
        <v>0.249</v>
      </c>
      <c r="I1919" s="18">
        <v>0.72899999999999998</v>
      </c>
      <c r="J1919" s="18">
        <v>2.1999999999999999E-2</v>
      </c>
      <c r="K1919" s="18">
        <v>3250496</v>
      </c>
      <c r="L1919" s="18">
        <v>0.98299999999999998</v>
      </c>
      <c r="M1919" s="18">
        <f t="shared" si="13"/>
        <v>0</v>
      </c>
      <c r="N1919" s="9"/>
      <c r="O1919" s="3"/>
      <c r="P1919" s="3"/>
      <c r="Q1919" s="3"/>
      <c r="R1919" s="3"/>
      <c r="S1919" s="3"/>
      <c r="T1919" s="3"/>
      <c r="U1919" s="3"/>
      <c r="V1919" s="3"/>
      <c r="W1919" s="3"/>
      <c r="X1919" s="3"/>
    </row>
    <row r="1920" spans="1:24" ht="15" x14ac:dyDescent="0.25">
      <c r="A1920" s="14" t="s">
        <v>210</v>
      </c>
      <c r="B1920" s="14" t="s">
        <v>218</v>
      </c>
      <c r="C1920" s="16" t="s">
        <v>125</v>
      </c>
      <c r="D1920" s="18">
        <v>2.1000000000000001E-2</v>
      </c>
      <c r="E1920" s="18">
        <v>0.01</v>
      </c>
      <c r="F1920" s="18">
        <v>79</v>
      </c>
      <c r="G1920" s="18">
        <v>75</v>
      </c>
      <c r="H1920" s="18">
        <v>0.24199999999999999</v>
      </c>
      <c r="I1920" s="18">
        <v>0.73099999999999998</v>
      </c>
      <c r="J1920" s="18">
        <v>2.8000000000000001E-2</v>
      </c>
      <c r="K1920" s="18">
        <v>3314001</v>
      </c>
      <c r="L1920" s="18">
        <v>0.76200000000000001</v>
      </c>
      <c r="M1920" s="18">
        <f t="shared" si="13"/>
        <v>0</v>
      </c>
      <c r="N1920" s="9"/>
      <c r="O1920" s="3"/>
      <c r="P1920" s="3"/>
      <c r="Q1920" s="3"/>
      <c r="R1920" s="3"/>
      <c r="S1920" s="3"/>
      <c r="T1920" s="3"/>
      <c r="U1920" s="3"/>
      <c r="V1920" s="3"/>
      <c r="W1920" s="3"/>
      <c r="X1920" s="3"/>
    </row>
    <row r="1921" spans="1:24" ht="15" x14ac:dyDescent="0.25">
      <c r="A1921" s="14" t="s">
        <v>210</v>
      </c>
      <c r="B1921" s="14" t="s">
        <v>214</v>
      </c>
      <c r="C1921" s="16" t="s">
        <v>125</v>
      </c>
      <c r="D1921" s="18">
        <v>2.1999999999999999E-2</v>
      </c>
      <c r="E1921" s="18">
        <v>3.0000000000000001E-3</v>
      </c>
      <c r="F1921" s="18">
        <v>84</v>
      </c>
      <c r="G1921" s="18">
        <v>80</v>
      </c>
      <c r="H1921" s="18">
        <v>0.27500000000000002</v>
      </c>
      <c r="I1921" s="18">
        <v>0.61899999999999999</v>
      </c>
      <c r="J1921" s="18">
        <v>0.105</v>
      </c>
      <c r="K1921" s="18">
        <v>7910500</v>
      </c>
      <c r="L1921" s="18">
        <v>0.91900000000000004</v>
      </c>
      <c r="M1921" s="18">
        <f t="shared" si="13"/>
        <v>0</v>
      </c>
      <c r="N1921" s="9"/>
      <c r="O1921" s="3"/>
      <c r="P1921" s="3"/>
      <c r="Q1921" s="3"/>
      <c r="R1921" s="3"/>
      <c r="S1921" s="3"/>
      <c r="T1921" s="3"/>
      <c r="U1921" s="3"/>
      <c r="V1921" s="3"/>
      <c r="W1921" s="3"/>
      <c r="X1921" s="3"/>
    </row>
    <row r="1922" spans="1:24" ht="15" x14ac:dyDescent="0.25">
      <c r="A1922" s="14" t="s">
        <v>210</v>
      </c>
      <c r="B1922" s="14" t="s">
        <v>221</v>
      </c>
      <c r="C1922" s="16" t="s">
        <v>125</v>
      </c>
      <c r="D1922" s="18">
        <v>2.4E-2</v>
      </c>
      <c r="E1922" s="18">
        <v>1.2E-2</v>
      </c>
      <c r="F1922" s="18">
        <v>78</v>
      </c>
      <c r="G1922" s="18">
        <v>72</v>
      </c>
      <c r="H1922" s="18">
        <v>0.35399999999999998</v>
      </c>
      <c r="I1922" s="18">
        <v>0.60699999999999998</v>
      </c>
      <c r="J1922" s="18">
        <v>3.9E-2</v>
      </c>
      <c r="K1922" s="18">
        <v>22399254</v>
      </c>
      <c r="L1922" s="18">
        <v>0.56499999999999995</v>
      </c>
      <c r="M1922" s="18">
        <f t="shared" si="13"/>
        <v>0</v>
      </c>
      <c r="N1922" s="9"/>
      <c r="O1922" s="3"/>
      <c r="P1922" s="3"/>
      <c r="Q1922" s="3"/>
      <c r="R1922" s="3"/>
      <c r="S1922" s="3"/>
      <c r="T1922" s="3"/>
      <c r="U1922" s="3"/>
      <c r="V1922" s="3"/>
      <c r="W1922" s="3"/>
      <c r="X1922" s="3"/>
    </row>
    <row r="1923" spans="1:24" ht="15" x14ac:dyDescent="0.25">
      <c r="A1923" s="14" t="s">
        <v>210</v>
      </c>
      <c r="B1923" s="14" t="s">
        <v>215</v>
      </c>
      <c r="C1923" s="16" t="s">
        <v>125</v>
      </c>
      <c r="D1923" s="18">
        <v>2.8000000000000001E-2</v>
      </c>
      <c r="E1923" s="18">
        <v>1.7000000000000001E-2</v>
      </c>
      <c r="F1923" s="18">
        <v>75</v>
      </c>
      <c r="G1923" s="18">
        <v>72</v>
      </c>
      <c r="H1923" s="18">
        <v>0.34100000000000003</v>
      </c>
      <c r="I1923" s="18">
        <v>0.624</v>
      </c>
      <c r="J1923" s="18">
        <v>3.5000000000000003E-2</v>
      </c>
      <c r="K1923" s="18">
        <v>6318000</v>
      </c>
      <c r="L1923" s="18">
        <v>0.83</v>
      </c>
      <c r="M1923" s="18">
        <f t="shared" si="13"/>
        <v>0</v>
      </c>
      <c r="N1923" s="9"/>
      <c r="O1923" s="3"/>
      <c r="P1923" s="3"/>
      <c r="Q1923" s="3"/>
      <c r="R1923" s="3"/>
      <c r="S1923" s="3"/>
      <c r="T1923" s="3"/>
      <c r="U1923" s="3"/>
      <c r="V1923" s="3"/>
      <c r="W1923" s="3"/>
      <c r="X1923" s="3"/>
    </row>
    <row r="1924" spans="1:24" ht="15" x14ac:dyDescent="0.25">
      <c r="A1924" s="14" t="s">
        <v>210</v>
      </c>
      <c r="B1924" s="14" t="s">
        <v>223</v>
      </c>
      <c r="C1924" s="16" t="s">
        <v>125</v>
      </c>
      <c r="D1924" s="18">
        <v>3.1E-2</v>
      </c>
      <c r="E1924" s="18">
        <v>4.2000000000000003E-2</v>
      </c>
      <c r="F1924" s="18">
        <v>64</v>
      </c>
      <c r="G1924" s="18">
        <v>62</v>
      </c>
      <c r="H1924" s="18">
        <v>0.40699999999999997</v>
      </c>
      <c r="I1924" s="18">
        <v>0.56499999999999995</v>
      </c>
      <c r="J1924" s="18">
        <v>2.8000000000000001E-2</v>
      </c>
      <c r="K1924" s="18">
        <v>23852409</v>
      </c>
      <c r="L1924" s="18">
        <v>0.32900000000000001</v>
      </c>
      <c r="M1924" s="18">
        <f t="shared" si="13"/>
        <v>0</v>
      </c>
      <c r="N1924" s="9"/>
      <c r="O1924" s="3"/>
      <c r="P1924" s="3"/>
      <c r="Q1924" s="3"/>
      <c r="R1924" s="3"/>
      <c r="S1924" s="3"/>
      <c r="T1924" s="3"/>
      <c r="U1924" s="3"/>
      <c r="V1924" s="3"/>
      <c r="W1924" s="3"/>
      <c r="X1924" s="3"/>
    </row>
    <row r="1925" spans="1:24" ht="15" x14ac:dyDescent="0.25">
      <c r="A1925" s="14" t="s">
        <v>210</v>
      </c>
      <c r="B1925" s="14" t="s">
        <v>213</v>
      </c>
      <c r="C1925" s="16" t="s">
        <v>125</v>
      </c>
      <c r="D1925" s="18">
        <v>3.1E-2</v>
      </c>
      <c r="E1925" s="18">
        <v>2.9000000000000001E-2</v>
      </c>
      <c r="F1925" s="18">
        <v>73</v>
      </c>
      <c r="G1925" s="18">
        <v>66</v>
      </c>
      <c r="H1925" s="18">
        <v>0.40500000000000003</v>
      </c>
      <c r="I1925" s="18">
        <v>0.56200000000000006</v>
      </c>
      <c r="J1925" s="18">
        <v>3.3000000000000002E-2</v>
      </c>
      <c r="K1925" s="18">
        <v>32578209</v>
      </c>
      <c r="L1925" s="18">
        <v>0.69199999999999995</v>
      </c>
      <c r="M1925" s="18">
        <f t="shared" si="13"/>
        <v>0</v>
      </c>
      <c r="N1925" s="9"/>
      <c r="O1925" s="3"/>
      <c r="P1925" s="3"/>
      <c r="Q1925" s="3"/>
      <c r="R1925" s="3"/>
      <c r="S1925" s="3"/>
      <c r="T1925" s="3"/>
      <c r="U1925" s="3"/>
      <c r="V1925" s="3"/>
      <c r="W1925" s="3"/>
      <c r="X1925" s="3"/>
    </row>
    <row r="1926" spans="1:24" ht="15" x14ac:dyDescent="0.25">
      <c r="A1926" s="14" t="s">
        <v>224</v>
      </c>
      <c r="B1926" s="14" t="s">
        <v>225</v>
      </c>
      <c r="C1926" s="16" t="s">
        <v>61</v>
      </c>
      <c r="D1926" s="19">
        <v>2.1999999999999999E-2</v>
      </c>
      <c r="E1926" s="19">
        <v>3.2000000000000001E-2</v>
      </c>
      <c r="F1926" s="19">
        <v>71.105000000000004</v>
      </c>
      <c r="G1926" s="19">
        <v>66.415000000000006</v>
      </c>
      <c r="H1926" s="19">
        <v>0.30299999999999999</v>
      </c>
      <c r="I1926" s="19">
        <v>0.623</v>
      </c>
      <c r="J1926" s="19">
        <v>7.2999999999999995E-2</v>
      </c>
      <c r="K1926" s="18">
        <v>57522</v>
      </c>
      <c r="L1926" s="18">
        <v>0.88600000000000001</v>
      </c>
      <c r="M1926" s="18">
        <f t="shared" si="13"/>
        <v>0</v>
      </c>
      <c r="N1926" s="9"/>
      <c r="O1926" s="3"/>
      <c r="P1926" s="3"/>
      <c r="Q1926" s="3"/>
      <c r="R1926" s="3"/>
      <c r="S1926" s="3"/>
      <c r="T1926" s="3"/>
      <c r="U1926" s="3"/>
      <c r="V1926" s="3"/>
      <c r="W1926" s="3"/>
      <c r="X1926" s="3"/>
    </row>
    <row r="1927" spans="1:24" ht="15" x14ac:dyDescent="0.25">
      <c r="A1927" s="14" t="s">
        <v>224</v>
      </c>
      <c r="B1927" s="14" t="s">
        <v>226</v>
      </c>
      <c r="C1927" s="16" t="s">
        <v>61</v>
      </c>
      <c r="D1927" s="18">
        <v>1.2999999999999999E-2</v>
      </c>
      <c r="E1927" s="18">
        <v>5.0000000000000001E-3</v>
      </c>
      <c r="F1927" s="18">
        <v>82</v>
      </c>
      <c r="G1927" s="18">
        <v>77</v>
      </c>
      <c r="H1927" s="18">
        <v>0.20699999999999999</v>
      </c>
      <c r="I1927" s="18">
        <v>0.66900000000000004</v>
      </c>
      <c r="J1927" s="18">
        <v>0.124</v>
      </c>
      <c r="K1927" s="18">
        <v>19153000</v>
      </c>
      <c r="L1927" s="18">
        <v>0.872</v>
      </c>
      <c r="M1927" s="18">
        <f t="shared" si="13"/>
        <v>0</v>
      </c>
      <c r="N1927" s="9"/>
      <c r="O1927" s="3"/>
      <c r="P1927" s="3"/>
      <c r="Q1927" s="3"/>
      <c r="R1927" s="3"/>
      <c r="S1927" s="3"/>
      <c r="T1927" s="3"/>
      <c r="U1927" s="3"/>
      <c r="V1927" s="3"/>
      <c r="W1927" s="3"/>
      <c r="X1927" s="3"/>
    </row>
    <row r="1928" spans="1:24" ht="15" x14ac:dyDescent="0.25">
      <c r="A1928" s="14" t="s">
        <v>224</v>
      </c>
      <c r="B1928" s="14" t="s">
        <v>227</v>
      </c>
      <c r="C1928" s="16" t="s">
        <v>61</v>
      </c>
      <c r="D1928" s="18">
        <v>2.5000000000000001E-2</v>
      </c>
      <c r="E1928" s="18">
        <v>2.1000000000000001E-2</v>
      </c>
      <c r="F1928" s="18">
        <v>70</v>
      </c>
      <c r="G1928" s="18">
        <v>65</v>
      </c>
      <c r="H1928" s="18">
        <v>0.35099999999999998</v>
      </c>
      <c r="I1928" s="18">
        <v>0.61499999999999999</v>
      </c>
      <c r="J1928" s="18">
        <v>3.4000000000000002E-2</v>
      </c>
      <c r="K1928" s="18">
        <v>811647</v>
      </c>
      <c r="L1928" s="18">
        <v>0.47899999999999998</v>
      </c>
      <c r="M1928" s="18">
        <f t="shared" si="13"/>
        <v>0</v>
      </c>
      <c r="N1928" s="9"/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 spans="1:24" ht="15" x14ac:dyDescent="0.25">
      <c r="A1929" s="14" t="s">
        <v>224</v>
      </c>
      <c r="B1929" s="14" t="s">
        <v>228</v>
      </c>
      <c r="C1929" s="16" t="s">
        <v>61</v>
      </c>
      <c r="D1929" s="18">
        <v>0.02</v>
      </c>
      <c r="E1929" s="19">
        <v>3.2000000000000001E-2</v>
      </c>
      <c r="F1929" s="18">
        <v>75</v>
      </c>
      <c r="G1929" s="18">
        <v>70</v>
      </c>
      <c r="H1929" s="18">
        <v>0.318</v>
      </c>
      <c r="I1929" s="18">
        <v>0.64</v>
      </c>
      <c r="J1929" s="18">
        <v>4.2999999999999997E-2</v>
      </c>
      <c r="K1929" s="18">
        <v>237267</v>
      </c>
      <c r="L1929" s="18">
        <v>0.56100000000000005</v>
      </c>
      <c r="M1929" s="18">
        <f t="shared" si="13"/>
        <v>0</v>
      </c>
      <c r="N1929" s="9"/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 spans="1:24" ht="15" x14ac:dyDescent="0.25">
      <c r="A1930" s="14" t="s">
        <v>224</v>
      </c>
      <c r="B1930" s="14" t="s">
        <v>229</v>
      </c>
      <c r="C1930" s="16" t="s">
        <v>61</v>
      </c>
      <c r="D1930" s="18">
        <v>2.1999999999999999E-2</v>
      </c>
      <c r="E1930" s="19">
        <v>3.2000000000000001E-2</v>
      </c>
      <c r="F1930" s="18">
        <v>78</v>
      </c>
      <c r="G1930" s="18">
        <v>73</v>
      </c>
      <c r="H1930" s="18">
        <v>0.30499999999999999</v>
      </c>
      <c r="I1930" s="18">
        <v>0.64200000000000002</v>
      </c>
      <c r="J1930" s="18">
        <v>5.3999999999999999E-2</v>
      </c>
      <c r="K1930" s="18">
        <v>155328</v>
      </c>
      <c r="L1930" s="18">
        <v>0.93100000000000005</v>
      </c>
      <c r="M1930" s="18">
        <f t="shared" si="13"/>
        <v>0</v>
      </c>
      <c r="N1930" s="9"/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 spans="1:24" ht="15" x14ac:dyDescent="0.25">
      <c r="A1931" s="14" t="s">
        <v>224</v>
      </c>
      <c r="B1931" s="14" t="s">
        <v>230</v>
      </c>
      <c r="C1931" s="16" t="s">
        <v>61</v>
      </c>
      <c r="D1931" s="18">
        <v>2.9000000000000001E-2</v>
      </c>
      <c r="E1931" s="18">
        <v>5.3999999999999999E-2</v>
      </c>
      <c r="F1931" s="18">
        <v>68</v>
      </c>
      <c r="G1931" s="18">
        <v>62</v>
      </c>
      <c r="H1931" s="18">
        <v>0.39900000000000002</v>
      </c>
      <c r="I1931" s="18">
        <v>0.56699999999999995</v>
      </c>
      <c r="J1931" s="18">
        <v>3.4000000000000002E-2</v>
      </c>
      <c r="K1931" s="18">
        <v>82788</v>
      </c>
      <c r="L1931" s="18">
        <v>0.43</v>
      </c>
      <c r="M1931" s="18">
        <f t="shared" si="13"/>
        <v>0</v>
      </c>
      <c r="N1931" s="9"/>
      <c r="O1931" s="3"/>
      <c r="P1931" s="3"/>
      <c r="Q1931" s="3"/>
      <c r="R1931" s="3"/>
      <c r="S1931" s="3"/>
      <c r="T1931" s="3"/>
      <c r="U1931" s="3"/>
      <c r="V1931" s="3"/>
      <c r="W1931" s="3"/>
      <c r="X1931" s="3"/>
    </row>
    <row r="1932" spans="1:24" ht="15" x14ac:dyDescent="0.25">
      <c r="A1932" s="14" t="s">
        <v>224</v>
      </c>
      <c r="B1932" s="14" t="s">
        <v>231</v>
      </c>
      <c r="C1932" s="16" t="s">
        <v>61</v>
      </c>
      <c r="D1932" s="19">
        <v>2.1999999999999999E-2</v>
      </c>
      <c r="E1932" s="18">
        <v>3.4000000000000002E-2</v>
      </c>
      <c r="F1932" s="18">
        <v>68</v>
      </c>
      <c r="G1932" s="18">
        <v>63</v>
      </c>
      <c r="H1932" s="19">
        <v>0.30299999999999999</v>
      </c>
      <c r="I1932" s="19">
        <v>0.623</v>
      </c>
      <c r="J1932" s="19">
        <v>7.2999999999999995E-2</v>
      </c>
      <c r="K1932" s="18">
        <v>52161</v>
      </c>
      <c r="L1932" s="18">
        <v>0.68400000000000005</v>
      </c>
      <c r="M1932" s="18">
        <f t="shared" si="13"/>
        <v>0</v>
      </c>
      <c r="N1932" s="9"/>
      <c r="O1932" s="3"/>
      <c r="P1932" s="3"/>
      <c r="Q1932" s="3"/>
      <c r="R1932" s="3"/>
      <c r="S1932" s="3"/>
      <c r="T1932" s="3"/>
      <c r="U1932" s="3"/>
      <c r="V1932" s="3"/>
      <c r="W1932" s="3"/>
      <c r="X1932" s="3"/>
    </row>
    <row r="1933" spans="1:24" ht="15" x14ac:dyDescent="0.25">
      <c r="A1933" s="14" t="s">
        <v>224</v>
      </c>
      <c r="B1933" s="14" t="s">
        <v>232</v>
      </c>
      <c r="C1933" s="16" t="s">
        <v>61</v>
      </c>
      <c r="D1933" s="18">
        <v>0.03</v>
      </c>
      <c r="E1933" s="18">
        <v>4.2000000000000003E-2</v>
      </c>
      <c r="F1933" s="18">
        <v>68</v>
      </c>
      <c r="G1933" s="18">
        <v>67</v>
      </c>
      <c r="H1933" s="18">
        <v>0.40300000000000002</v>
      </c>
      <c r="I1933" s="18">
        <v>0.56000000000000005</v>
      </c>
      <c r="J1933" s="18">
        <v>3.6999999999999998E-2</v>
      </c>
      <c r="K1933" s="18">
        <v>107430</v>
      </c>
      <c r="L1933" s="18">
        <v>0.223</v>
      </c>
      <c r="M1933" s="18">
        <f t="shared" si="13"/>
        <v>0</v>
      </c>
      <c r="N1933" s="9"/>
      <c r="O1933" s="3"/>
      <c r="P1933" s="3"/>
      <c r="Q1933" s="3"/>
      <c r="R1933" s="3"/>
      <c r="S1933" s="3"/>
      <c r="T1933" s="3"/>
      <c r="U1933" s="3"/>
      <c r="V1933" s="3"/>
      <c r="W1933" s="3"/>
      <c r="X1933" s="3"/>
    </row>
    <row r="1934" spans="1:24" ht="15" x14ac:dyDescent="0.25">
      <c r="A1934" s="14" t="s">
        <v>224</v>
      </c>
      <c r="B1934" s="14" t="s">
        <v>233</v>
      </c>
      <c r="C1934" s="16" t="s">
        <v>61</v>
      </c>
      <c r="D1934" s="18">
        <v>2.1000000000000001E-2</v>
      </c>
      <c r="E1934" s="19">
        <v>3.2000000000000001E-2</v>
      </c>
      <c r="F1934" s="18">
        <v>78</v>
      </c>
      <c r="G1934" s="18">
        <v>72</v>
      </c>
      <c r="H1934" s="18">
        <v>0.28699999999999998</v>
      </c>
      <c r="I1934" s="18">
        <v>0.65400000000000003</v>
      </c>
      <c r="J1934" s="18">
        <v>5.8999999999999997E-2</v>
      </c>
      <c r="K1934" s="18">
        <v>213230</v>
      </c>
      <c r="L1934" s="18">
        <v>0.61799999999999999</v>
      </c>
      <c r="M1934" s="18">
        <f t="shared" si="13"/>
        <v>0</v>
      </c>
      <c r="N1934" s="9"/>
      <c r="O1934" s="3"/>
      <c r="P1934" s="3"/>
      <c r="Q1934" s="3"/>
      <c r="R1934" s="3"/>
      <c r="S1934" s="3"/>
      <c r="T1934" s="3"/>
      <c r="U1934" s="3"/>
      <c r="V1934" s="3"/>
      <c r="W1934" s="3"/>
      <c r="X1934" s="3"/>
    </row>
    <row r="1935" spans="1:24" ht="15" x14ac:dyDescent="0.25">
      <c r="A1935" s="14" t="s">
        <v>224</v>
      </c>
      <c r="B1935" s="14" t="s">
        <v>234</v>
      </c>
      <c r="C1935" s="16" t="s">
        <v>61</v>
      </c>
      <c r="D1935" s="18">
        <v>1.4999999999999999E-2</v>
      </c>
      <c r="E1935" s="18">
        <v>6.0000000000000001E-3</v>
      </c>
      <c r="F1935" s="18">
        <v>81</v>
      </c>
      <c r="G1935" s="18">
        <v>76</v>
      </c>
      <c r="H1935" s="18">
        <v>0.22700000000000001</v>
      </c>
      <c r="I1935" s="18">
        <v>0.65500000000000003</v>
      </c>
      <c r="J1935" s="18">
        <v>0.11799999999999999</v>
      </c>
      <c r="K1935" s="18">
        <v>3857700</v>
      </c>
      <c r="L1935" s="18">
        <v>0.85699999999999998</v>
      </c>
      <c r="M1935" s="18">
        <f t="shared" si="13"/>
        <v>0</v>
      </c>
      <c r="N1935" s="9"/>
      <c r="O1935" s="3"/>
      <c r="P1935" s="3"/>
      <c r="Q1935" s="3"/>
      <c r="R1935" s="3"/>
      <c r="S1935" s="3"/>
      <c r="T1935" s="3"/>
      <c r="U1935" s="3"/>
      <c r="V1935" s="3"/>
      <c r="W1935" s="3"/>
      <c r="X1935" s="3"/>
    </row>
    <row r="1936" spans="1:24" ht="15" x14ac:dyDescent="0.25">
      <c r="A1936" s="14" t="s">
        <v>224</v>
      </c>
      <c r="B1936" s="14" t="s">
        <v>235</v>
      </c>
      <c r="C1936" s="16" t="s">
        <v>61</v>
      </c>
      <c r="D1936" s="18">
        <v>3.5000000000000003E-2</v>
      </c>
      <c r="E1936" s="18">
        <v>5.8000000000000003E-2</v>
      </c>
      <c r="F1936" s="18">
        <v>61</v>
      </c>
      <c r="G1936" s="18">
        <v>57</v>
      </c>
      <c r="H1936" s="18">
        <v>0.40200000000000002</v>
      </c>
      <c r="I1936" s="18">
        <v>0.57299999999999995</v>
      </c>
      <c r="J1936" s="18">
        <v>2.5000000000000001E-2</v>
      </c>
      <c r="K1936" s="18">
        <v>5379226</v>
      </c>
      <c r="L1936" s="18">
        <v>0.13200000000000001</v>
      </c>
      <c r="M1936" s="18">
        <f t="shared" si="13"/>
        <v>0</v>
      </c>
      <c r="N1936" s="9"/>
      <c r="O1936" s="3"/>
      <c r="P1936" s="3"/>
      <c r="Q1936" s="3"/>
      <c r="R1936" s="3"/>
      <c r="S1936" s="3"/>
      <c r="T1936" s="3"/>
      <c r="U1936" s="3"/>
      <c r="V1936" s="3"/>
      <c r="W1936" s="3"/>
      <c r="X1936" s="3"/>
    </row>
    <row r="1937" spans="1:24" ht="15" x14ac:dyDescent="0.25">
      <c r="A1937" s="14" t="s">
        <v>224</v>
      </c>
      <c r="B1937" s="14" t="s">
        <v>236</v>
      </c>
      <c r="C1937" s="16" t="s">
        <v>61</v>
      </c>
      <c r="D1937" s="18">
        <v>3.1E-2</v>
      </c>
      <c r="E1937" s="18">
        <v>1.9E-2</v>
      </c>
      <c r="F1937" s="18">
        <v>73</v>
      </c>
      <c r="G1937" s="18">
        <v>66</v>
      </c>
      <c r="H1937" s="18">
        <v>0.40699999999999997</v>
      </c>
      <c r="I1937" s="18">
        <v>0.54800000000000004</v>
      </c>
      <c r="J1937" s="18">
        <v>4.4999999999999998E-2</v>
      </c>
      <c r="K1937" s="18">
        <v>174614</v>
      </c>
      <c r="L1937" s="18">
        <v>0.22</v>
      </c>
      <c r="M1937" s="18">
        <f t="shared" si="13"/>
        <v>0</v>
      </c>
      <c r="N1937" s="9"/>
      <c r="O1937" s="3"/>
      <c r="P1937" s="3"/>
      <c r="Q1937" s="3"/>
      <c r="R1937" s="3"/>
      <c r="S1937" s="3"/>
      <c r="T1937" s="3"/>
      <c r="U1937" s="3"/>
      <c r="V1937" s="3"/>
      <c r="W1937" s="3"/>
      <c r="X1937" s="3"/>
    </row>
    <row r="1938" spans="1:24" ht="15" x14ac:dyDescent="0.25">
      <c r="A1938" s="14" t="s">
        <v>224</v>
      </c>
      <c r="B1938" s="14" t="s">
        <v>237</v>
      </c>
      <c r="C1938" s="16" t="s">
        <v>61</v>
      </c>
      <c r="D1938" s="18">
        <v>3.5999999999999997E-2</v>
      </c>
      <c r="E1938" s="18">
        <v>2.8000000000000001E-2</v>
      </c>
      <c r="F1938" s="18">
        <v>64</v>
      </c>
      <c r="G1938" s="18">
        <v>62</v>
      </c>
      <c r="H1938" s="18">
        <v>0.41899999999999998</v>
      </c>
      <c r="I1938" s="18">
        <v>0.55300000000000005</v>
      </c>
      <c r="J1938" s="18">
        <v>2.8000000000000001E-2</v>
      </c>
      <c r="K1938" s="18">
        <v>412336</v>
      </c>
      <c r="L1938" s="18">
        <v>0.158</v>
      </c>
      <c r="M1938" s="18">
        <f t="shared" si="13"/>
        <v>0</v>
      </c>
      <c r="N1938" s="9"/>
      <c r="O1938" s="3"/>
      <c r="P1938" s="3"/>
      <c r="Q1938" s="3"/>
      <c r="R1938" s="3"/>
      <c r="S1938" s="3"/>
      <c r="T1938" s="3"/>
      <c r="U1938" s="3"/>
      <c r="V1938" s="3"/>
      <c r="W1938" s="3"/>
      <c r="X1938" s="3"/>
    </row>
    <row r="1939" spans="1:24" ht="15" x14ac:dyDescent="0.25">
      <c r="A1939" s="14" t="s">
        <v>224</v>
      </c>
      <c r="B1939" s="14" t="s">
        <v>238</v>
      </c>
      <c r="C1939" s="16" t="s">
        <v>61</v>
      </c>
      <c r="D1939" s="18">
        <v>2.8000000000000001E-2</v>
      </c>
      <c r="E1939" s="18">
        <v>1.4999999999999999E-2</v>
      </c>
      <c r="F1939" s="18">
        <v>73</v>
      </c>
      <c r="G1939" s="18">
        <v>69</v>
      </c>
      <c r="H1939" s="18">
        <v>0.38400000000000001</v>
      </c>
      <c r="I1939" s="18">
        <v>0.55900000000000005</v>
      </c>
      <c r="J1939" s="18">
        <v>5.7000000000000002E-2</v>
      </c>
      <c r="K1939" s="18">
        <v>97962</v>
      </c>
      <c r="L1939" s="18">
        <v>0.23</v>
      </c>
      <c r="M1939" s="18">
        <f t="shared" si="13"/>
        <v>0</v>
      </c>
      <c r="N1939" s="9"/>
      <c r="O1939" s="3"/>
      <c r="P1939" s="3"/>
      <c r="Q1939" s="3"/>
      <c r="R1939" s="3"/>
      <c r="S1939" s="3"/>
      <c r="T1939" s="3"/>
      <c r="U1939" s="3"/>
      <c r="V1939" s="3"/>
      <c r="W1939" s="3"/>
      <c r="X1939" s="3"/>
    </row>
    <row r="1940" spans="1:24" ht="15" x14ac:dyDescent="0.25">
      <c r="A1940" s="14" t="s">
        <v>224</v>
      </c>
      <c r="B1940" s="14" t="s">
        <v>239</v>
      </c>
      <c r="C1940" s="16" t="s">
        <v>61</v>
      </c>
      <c r="D1940" s="18">
        <v>3.2000000000000001E-2</v>
      </c>
      <c r="E1940" s="18">
        <v>0.02</v>
      </c>
      <c r="F1940" s="18">
        <v>69</v>
      </c>
      <c r="G1940" s="18">
        <v>66</v>
      </c>
      <c r="H1940" s="18">
        <v>0.41499999999999998</v>
      </c>
      <c r="I1940" s="18">
        <v>0.55200000000000005</v>
      </c>
      <c r="J1940" s="18">
        <v>3.3000000000000002E-2</v>
      </c>
      <c r="K1940" s="18">
        <v>185058</v>
      </c>
      <c r="L1940" s="18">
        <v>0.217</v>
      </c>
      <c r="M1940" s="18">
        <f t="shared" si="13"/>
        <v>0</v>
      </c>
      <c r="N1940" s="9"/>
      <c r="O1940" s="3"/>
      <c r="P1940" s="3"/>
      <c r="Q1940" s="3"/>
      <c r="R1940" s="3"/>
      <c r="S1940" s="3"/>
      <c r="T1940" s="3"/>
      <c r="U1940" s="3"/>
      <c r="V1940" s="3"/>
      <c r="W1940" s="3"/>
      <c r="X1940" s="3"/>
    </row>
    <row r="1941" spans="1:24" ht="15" x14ac:dyDescent="0.25">
      <c r="A1941" s="14" t="s">
        <v>224</v>
      </c>
      <c r="B1941" s="14" t="s">
        <v>225</v>
      </c>
      <c r="C1941" s="16" t="s">
        <v>114</v>
      </c>
      <c r="D1941" s="19">
        <v>2.1999999999999999E-2</v>
      </c>
      <c r="E1941" s="19">
        <v>3.2000000000000001E-2</v>
      </c>
      <c r="F1941" s="19">
        <v>71.105000000000004</v>
      </c>
      <c r="G1941" s="19">
        <v>66.415000000000006</v>
      </c>
      <c r="H1941" s="19">
        <v>0.30299999999999999</v>
      </c>
      <c r="I1941" s="19">
        <v>0.623</v>
      </c>
      <c r="J1941" s="19">
        <v>7.2999999999999995E-2</v>
      </c>
      <c r="K1941" s="18">
        <v>58176</v>
      </c>
      <c r="L1941" s="18">
        <v>0.88500000000000001</v>
      </c>
      <c r="M1941" s="18">
        <f t="shared" si="13"/>
        <v>0</v>
      </c>
      <c r="N1941" s="9"/>
      <c r="O1941" s="3"/>
      <c r="P1941" s="3"/>
      <c r="Q1941" s="3"/>
      <c r="R1941" s="3"/>
      <c r="S1941" s="3"/>
      <c r="T1941" s="3"/>
      <c r="U1941" s="3"/>
      <c r="V1941" s="3"/>
      <c r="W1941" s="3"/>
      <c r="X1941" s="3"/>
    </row>
    <row r="1942" spans="1:24" ht="15" x14ac:dyDescent="0.25">
      <c r="A1942" s="14" t="s">
        <v>224</v>
      </c>
      <c r="B1942" s="14" t="s">
        <v>226</v>
      </c>
      <c r="C1942" s="16" t="s">
        <v>114</v>
      </c>
      <c r="D1942" s="18">
        <v>1.2999999999999999E-2</v>
      </c>
      <c r="E1942" s="18">
        <v>5.0000000000000001E-3</v>
      </c>
      <c r="F1942" s="18">
        <v>82</v>
      </c>
      <c r="G1942" s="18">
        <v>77</v>
      </c>
      <c r="H1942" s="18">
        <v>0.20599999999999999</v>
      </c>
      <c r="I1942" s="18">
        <v>0.66900000000000004</v>
      </c>
      <c r="J1942" s="18">
        <v>0.125</v>
      </c>
      <c r="K1942" s="18">
        <v>19413000</v>
      </c>
      <c r="L1942" s="18">
        <v>0.874</v>
      </c>
      <c r="M1942" s="18">
        <f t="shared" si="13"/>
        <v>0</v>
      </c>
      <c r="N1942" s="9"/>
      <c r="O1942" s="3"/>
      <c r="P1942" s="3"/>
      <c r="Q1942" s="3"/>
      <c r="R1942" s="3"/>
      <c r="S1942" s="3"/>
      <c r="T1942" s="3"/>
      <c r="U1942" s="3"/>
      <c r="V1942" s="3"/>
      <c r="W1942" s="3"/>
      <c r="X1942" s="3"/>
    </row>
    <row r="1943" spans="1:24" ht="15" x14ac:dyDescent="0.25">
      <c r="A1943" s="14" t="s">
        <v>224</v>
      </c>
      <c r="B1943" s="14" t="s">
        <v>227</v>
      </c>
      <c r="C1943" s="16" t="s">
        <v>114</v>
      </c>
      <c r="D1943" s="18">
        <v>2.4E-2</v>
      </c>
      <c r="E1943" s="18">
        <v>0.02</v>
      </c>
      <c r="F1943" s="18">
        <v>70</v>
      </c>
      <c r="G1943" s="18">
        <v>65</v>
      </c>
      <c r="H1943" s="18">
        <v>0.34300000000000003</v>
      </c>
      <c r="I1943" s="18">
        <v>0.621</v>
      </c>
      <c r="J1943" s="18">
        <v>3.5999999999999997E-2</v>
      </c>
      <c r="K1943" s="18">
        <v>814700</v>
      </c>
      <c r="L1943" s="18">
        <v>0.48299999999999998</v>
      </c>
      <c r="M1943" s="18">
        <f t="shared" si="13"/>
        <v>0</v>
      </c>
      <c r="N1943" s="9"/>
      <c r="O1943" s="3"/>
      <c r="P1943" s="3"/>
      <c r="Q1943" s="3"/>
      <c r="R1943" s="3"/>
      <c r="S1943" s="3"/>
      <c r="T1943" s="3"/>
      <c r="U1943" s="3"/>
      <c r="V1943" s="3"/>
      <c r="W1943" s="3"/>
      <c r="X1943" s="3"/>
    </row>
    <row r="1944" spans="1:24" ht="15" x14ac:dyDescent="0.25">
      <c r="A1944" s="14" t="s">
        <v>224</v>
      </c>
      <c r="B1944" s="14" t="s">
        <v>228</v>
      </c>
      <c r="C1944" s="16" t="s">
        <v>114</v>
      </c>
      <c r="D1944" s="18">
        <v>0.02</v>
      </c>
      <c r="E1944" s="19">
        <v>3.2000000000000001E-2</v>
      </c>
      <c r="F1944" s="18">
        <v>76</v>
      </c>
      <c r="G1944" s="18">
        <v>70</v>
      </c>
      <c r="H1944" s="18">
        <v>0.31</v>
      </c>
      <c r="I1944" s="18">
        <v>0.64500000000000002</v>
      </c>
      <c r="J1944" s="18">
        <v>4.3999999999999997E-2</v>
      </c>
      <c r="K1944" s="18">
        <v>241276</v>
      </c>
      <c r="L1944" s="18">
        <v>0.56000000000000005</v>
      </c>
      <c r="M1944" s="18">
        <f t="shared" si="13"/>
        <v>0</v>
      </c>
      <c r="N1944" s="9"/>
      <c r="O1944" s="3"/>
      <c r="P1944" s="3"/>
      <c r="Q1944" s="3"/>
      <c r="R1944" s="3"/>
      <c r="S1944" s="3"/>
      <c r="T1944" s="3"/>
      <c r="U1944" s="3"/>
      <c r="V1944" s="3"/>
      <c r="W1944" s="3"/>
      <c r="X1944" s="3"/>
    </row>
    <row r="1945" spans="1:24" ht="15" x14ac:dyDescent="0.25">
      <c r="A1945" s="14" t="s">
        <v>224</v>
      </c>
      <c r="B1945" s="14" t="s">
        <v>229</v>
      </c>
      <c r="C1945" s="16" t="s">
        <v>114</v>
      </c>
      <c r="D1945" s="18">
        <v>2.1000000000000001E-2</v>
      </c>
      <c r="E1945" s="19">
        <v>3.2000000000000001E-2</v>
      </c>
      <c r="F1945" s="18">
        <v>78</v>
      </c>
      <c r="G1945" s="18">
        <v>73</v>
      </c>
      <c r="H1945" s="18">
        <v>0.30299999999999999</v>
      </c>
      <c r="I1945" s="18">
        <v>0.64100000000000001</v>
      </c>
      <c r="J1945" s="18">
        <v>5.5E-2</v>
      </c>
      <c r="K1945" s="18">
        <v>156417</v>
      </c>
      <c r="L1945" s="18">
        <v>0.93200000000000005</v>
      </c>
      <c r="M1945" s="18">
        <f t="shared" si="13"/>
        <v>0</v>
      </c>
      <c r="N1945" s="9"/>
      <c r="O1945" s="3"/>
      <c r="P1945" s="3"/>
      <c r="Q1945" s="3"/>
      <c r="R1945" s="3"/>
      <c r="S1945" s="3"/>
      <c r="T1945" s="3"/>
      <c r="U1945" s="3"/>
      <c r="V1945" s="3"/>
      <c r="W1945" s="3"/>
      <c r="X1945" s="3"/>
    </row>
    <row r="1946" spans="1:24" ht="15" x14ac:dyDescent="0.25">
      <c r="A1946" s="14" t="s">
        <v>224</v>
      </c>
      <c r="B1946" s="14" t="s">
        <v>230</v>
      </c>
      <c r="C1946" s="16" t="s">
        <v>114</v>
      </c>
      <c r="D1946" s="18">
        <v>2.8000000000000001E-2</v>
      </c>
      <c r="E1946" s="18">
        <v>5.2999999999999999E-2</v>
      </c>
      <c r="F1946" s="18">
        <v>68</v>
      </c>
      <c r="G1946" s="18">
        <v>62</v>
      </c>
      <c r="H1946" s="18">
        <v>0.39400000000000002</v>
      </c>
      <c r="I1946" s="18">
        <v>0.57199999999999995</v>
      </c>
      <c r="J1946" s="18">
        <v>3.4000000000000002E-2</v>
      </c>
      <c r="K1946" s="18">
        <v>84261</v>
      </c>
      <c r="L1946" s="18">
        <v>0.435</v>
      </c>
      <c r="M1946" s="18">
        <f t="shared" si="13"/>
        <v>0</v>
      </c>
      <c r="N1946" s="9"/>
      <c r="O1946" s="3"/>
      <c r="P1946" s="3"/>
      <c r="Q1946" s="3"/>
      <c r="R1946" s="3"/>
      <c r="S1946" s="3"/>
      <c r="T1946" s="3"/>
      <c r="U1946" s="3"/>
      <c r="V1946" s="3"/>
      <c r="W1946" s="3"/>
      <c r="X1946" s="3"/>
    </row>
    <row r="1947" spans="1:24" ht="15" x14ac:dyDescent="0.25">
      <c r="A1947" s="14" t="s">
        <v>224</v>
      </c>
      <c r="B1947" s="14" t="s">
        <v>231</v>
      </c>
      <c r="C1947" s="16" t="s">
        <v>114</v>
      </c>
      <c r="D1947" s="19">
        <v>2.1999999999999999E-2</v>
      </c>
      <c r="E1947" s="18">
        <v>3.3000000000000002E-2</v>
      </c>
      <c r="F1947" s="19">
        <v>71.105000000000004</v>
      </c>
      <c r="G1947" s="19">
        <v>66.415000000000006</v>
      </c>
      <c r="H1947" s="19">
        <v>0.30299999999999999</v>
      </c>
      <c r="I1947" s="19">
        <v>0.623</v>
      </c>
      <c r="J1947" s="19">
        <v>7.2999999999999995E-2</v>
      </c>
      <c r="K1947" s="18">
        <v>52184</v>
      </c>
      <c r="L1947" s="18">
        <v>0.68700000000000006</v>
      </c>
      <c r="M1947" s="18">
        <f t="shared" si="13"/>
        <v>0</v>
      </c>
      <c r="N1947" s="9"/>
      <c r="O1947" s="3"/>
      <c r="P1947" s="3"/>
      <c r="Q1947" s="3"/>
      <c r="R1947" s="3"/>
      <c r="S1947" s="3"/>
      <c r="T1947" s="3"/>
      <c r="U1947" s="3"/>
      <c r="V1947" s="3"/>
      <c r="W1947" s="3"/>
      <c r="X1947" s="3"/>
    </row>
    <row r="1948" spans="1:24" ht="15" x14ac:dyDescent="0.25">
      <c r="A1948" s="14" t="s">
        <v>224</v>
      </c>
      <c r="B1948" s="14" t="s">
        <v>232</v>
      </c>
      <c r="C1948" s="16" t="s">
        <v>114</v>
      </c>
      <c r="D1948" s="18">
        <v>2.9000000000000001E-2</v>
      </c>
      <c r="E1948" s="18">
        <v>4.1000000000000002E-2</v>
      </c>
      <c r="F1948" s="18">
        <v>68</v>
      </c>
      <c r="G1948" s="18">
        <v>67</v>
      </c>
      <c r="H1948" s="18">
        <v>0.39900000000000002</v>
      </c>
      <c r="I1948" s="18">
        <v>0.56299999999999994</v>
      </c>
      <c r="J1948" s="18">
        <v>3.7999999999999999E-2</v>
      </c>
      <c r="K1948" s="18">
        <v>107170</v>
      </c>
      <c r="L1948" s="18">
        <v>0.223</v>
      </c>
      <c r="M1948" s="18">
        <f t="shared" si="13"/>
        <v>0</v>
      </c>
      <c r="N1948" s="9"/>
      <c r="O1948" s="3"/>
      <c r="P1948" s="3"/>
      <c r="Q1948" s="3"/>
      <c r="R1948" s="3"/>
      <c r="S1948" s="3"/>
      <c r="T1948" s="3"/>
      <c r="U1948" s="3"/>
      <c r="V1948" s="3"/>
      <c r="W1948" s="3"/>
      <c r="X1948" s="3"/>
    </row>
    <row r="1949" spans="1:24" ht="15" x14ac:dyDescent="0.25">
      <c r="A1949" s="14" t="s">
        <v>224</v>
      </c>
      <c r="B1949" s="14" t="s">
        <v>233</v>
      </c>
      <c r="C1949" s="16" t="s">
        <v>114</v>
      </c>
      <c r="D1949" s="18">
        <v>0.02</v>
      </c>
      <c r="E1949" s="19">
        <v>3.2000000000000001E-2</v>
      </c>
      <c r="F1949" s="18">
        <v>78</v>
      </c>
      <c r="G1949" s="18">
        <v>72</v>
      </c>
      <c r="H1949" s="18">
        <v>0.28399999999999997</v>
      </c>
      <c r="I1949" s="18">
        <v>0.65500000000000003</v>
      </c>
      <c r="J1949" s="18">
        <v>6.0999999999999999E-2</v>
      </c>
      <c r="K1949" s="18">
        <v>217324</v>
      </c>
      <c r="L1949" s="18">
        <v>0.622</v>
      </c>
      <c r="M1949" s="18">
        <f t="shared" si="13"/>
        <v>0</v>
      </c>
      <c r="N1949" s="9"/>
      <c r="O1949" s="3"/>
      <c r="P1949" s="3"/>
      <c r="Q1949" s="3"/>
      <c r="R1949" s="3"/>
      <c r="S1949" s="3"/>
      <c r="T1949" s="3"/>
      <c r="U1949" s="3"/>
      <c r="V1949" s="3"/>
      <c r="W1949" s="3"/>
      <c r="X1949" s="3"/>
    </row>
    <row r="1950" spans="1:24" ht="15" x14ac:dyDescent="0.25">
      <c r="A1950" s="14" t="s">
        <v>224</v>
      </c>
      <c r="B1950" s="14" t="s">
        <v>234</v>
      </c>
      <c r="C1950" s="16" t="s">
        <v>114</v>
      </c>
      <c r="D1950" s="18">
        <v>1.4E-2</v>
      </c>
      <c r="E1950" s="18">
        <v>6.0000000000000001E-3</v>
      </c>
      <c r="F1950" s="18">
        <v>81</v>
      </c>
      <c r="G1950" s="18">
        <v>76</v>
      </c>
      <c r="H1950" s="18">
        <v>0.22500000000000001</v>
      </c>
      <c r="I1950" s="18">
        <v>0.65700000000000003</v>
      </c>
      <c r="J1950" s="18">
        <v>0.11799999999999999</v>
      </c>
      <c r="K1950" s="18">
        <v>3880500</v>
      </c>
      <c r="L1950" s="18">
        <v>0.85799999999999998</v>
      </c>
      <c r="M1950" s="18">
        <f t="shared" si="13"/>
        <v>0</v>
      </c>
      <c r="N1950" s="9"/>
      <c r="O1950" s="3"/>
      <c r="P1950" s="3"/>
      <c r="Q1950" s="3"/>
      <c r="R1950" s="3"/>
      <c r="S1950" s="3"/>
      <c r="T1950" s="3"/>
      <c r="U1950" s="3"/>
      <c r="V1950" s="3"/>
      <c r="W1950" s="3"/>
      <c r="X1950" s="3"/>
    </row>
    <row r="1951" spans="1:24" ht="15" x14ac:dyDescent="0.25">
      <c r="A1951" s="14" t="s">
        <v>224</v>
      </c>
      <c r="B1951" s="14" t="s">
        <v>235</v>
      </c>
      <c r="C1951" s="16" t="s">
        <v>114</v>
      </c>
      <c r="D1951" s="18">
        <v>3.5000000000000003E-2</v>
      </c>
      <c r="E1951" s="18">
        <v>5.8000000000000003E-2</v>
      </c>
      <c r="F1951" s="18">
        <v>61</v>
      </c>
      <c r="G1951" s="18">
        <v>57</v>
      </c>
      <c r="H1951" s="18">
        <v>0.40200000000000002</v>
      </c>
      <c r="I1951" s="18">
        <v>0.57299999999999995</v>
      </c>
      <c r="J1951" s="18">
        <v>2.5000000000000001E-2</v>
      </c>
      <c r="K1951" s="18">
        <v>5518971</v>
      </c>
      <c r="L1951" s="18">
        <v>0.13200000000000001</v>
      </c>
      <c r="M1951" s="18">
        <f t="shared" si="13"/>
        <v>0</v>
      </c>
      <c r="N1951" s="9"/>
      <c r="O1951" s="3"/>
      <c r="P1951" s="3"/>
      <c r="Q1951" s="3"/>
      <c r="R1951" s="3"/>
      <c r="S1951" s="3"/>
      <c r="T1951" s="3"/>
      <c r="U1951" s="3"/>
      <c r="V1951" s="3"/>
      <c r="W1951" s="3"/>
      <c r="X1951" s="3"/>
    </row>
    <row r="1952" spans="1:24" ht="15" x14ac:dyDescent="0.25">
      <c r="A1952" s="14" t="s">
        <v>224</v>
      </c>
      <c r="B1952" s="14" t="s">
        <v>236</v>
      </c>
      <c r="C1952" s="16" t="s">
        <v>114</v>
      </c>
      <c r="D1952" s="18">
        <v>0.03</v>
      </c>
      <c r="E1952" s="18">
        <v>1.7999999999999999E-2</v>
      </c>
      <c r="F1952" s="18">
        <v>73</v>
      </c>
      <c r="G1952" s="18">
        <v>67</v>
      </c>
      <c r="H1952" s="18">
        <v>0.40600000000000003</v>
      </c>
      <c r="I1952" s="18">
        <v>0.54900000000000004</v>
      </c>
      <c r="J1952" s="18">
        <v>4.4999999999999998E-2</v>
      </c>
      <c r="K1952" s="18">
        <v>175567</v>
      </c>
      <c r="L1952" s="18">
        <v>0.221</v>
      </c>
      <c r="M1952" s="18">
        <f t="shared" si="13"/>
        <v>0</v>
      </c>
      <c r="N1952" s="9"/>
      <c r="O1952" s="3"/>
      <c r="P1952" s="3"/>
      <c r="Q1952" s="3"/>
      <c r="R1952" s="3"/>
      <c r="S1952" s="3"/>
      <c r="T1952" s="3"/>
      <c r="U1952" s="3"/>
      <c r="V1952" s="3"/>
      <c r="W1952" s="3"/>
      <c r="X1952" s="3"/>
    </row>
    <row r="1953" spans="1:24" ht="15" x14ac:dyDescent="0.25">
      <c r="A1953" s="14" t="s">
        <v>224</v>
      </c>
      <c r="B1953" s="14" t="s">
        <v>237</v>
      </c>
      <c r="C1953" s="16" t="s">
        <v>114</v>
      </c>
      <c r="D1953" s="18">
        <v>3.5000000000000003E-2</v>
      </c>
      <c r="E1953" s="18">
        <v>2.9000000000000001E-2</v>
      </c>
      <c r="F1953" s="18">
        <v>65</v>
      </c>
      <c r="G1953" s="18">
        <v>62</v>
      </c>
      <c r="H1953" s="18">
        <v>0.41799999999999998</v>
      </c>
      <c r="I1953" s="18">
        <v>0.55400000000000005</v>
      </c>
      <c r="J1953" s="18">
        <v>2.9000000000000001E-2</v>
      </c>
      <c r="K1953" s="18">
        <v>423529</v>
      </c>
      <c r="L1953" s="18">
        <v>0.16200000000000001</v>
      </c>
      <c r="M1953" s="18">
        <f t="shared" si="13"/>
        <v>0</v>
      </c>
      <c r="N1953" s="9"/>
      <c r="O1953" s="3"/>
      <c r="P1953" s="3"/>
      <c r="Q1953" s="3"/>
      <c r="R1953" s="3"/>
      <c r="S1953" s="3"/>
      <c r="T1953" s="3"/>
      <c r="U1953" s="3"/>
      <c r="V1953" s="3"/>
      <c r="W1953" s="3"/>
      <c r="X1953" s="3"/>
    </row>
    <row r="1954" spans="1:24" ht="15" x14ac:dyDescent="0.25">
      <c r="A1954" s="14" t="s">
        <v>224</v>
      </c>
      <c r="B1954" s="14" t="s">
        <v>238</v>
      </c>
      <c r="C1954" s="16" t="s">
        <v>114</v>
      </c>
      <c r="D1954" s="18">
        <v>2.8000000000000001E-2</v>
      </c>
      <c r="E1954" s="18">
        <v>1.4999999999999999E-2</v>
      </c>
      <c r="F1954" s="18">
        <v>73</v>
      </c>
      <c r="G1954" s="18">
        <v>69</v>
      </c>
      <c r="H1954" s="18">
        <v>0.38200000000000001</v>
      </c>
      <c r="I1954" s="18">
        <v>0.56000000000000005</v>
      </c>
      <c r="J1954" s="18">
        <v>5.8000000000000003E-2</v>
      </c>
      <c r="K1954" s="18">
        <v>98504</v>
      </c>
      <c r="L1954" s="18">
        <v>0.23</v>
      </c>
      <c r="M1954" s="18">
        <f t="shared" si="13"/>
        <v>0</v>
      </c>
      <c r="N1954" s="9"/>
      <c r="O1954" s="3"/>
      <c r="P1954" s="3"/>
      <c r="Q1954" s="3"/>
      <c r="R1954" s="3"/>
      <c r="S1954" s="3"/>
      <c r="T1954" s="3"/>
      <c r="U1954" s="3"/>
      <c r="V1954" s="3"/>
      <c r="W1954" s="3"/>
      <c r="X1954" s="3"/>
    </row>
    <row r="1955" spans="1:24" ht="15" x14ac:dyDescent="0.25">
      <c r="A1955" s="14" t="s">
        <v>224</v>
      </c>
      <c r="B1955" s="14" t="s">
        <v>239</v>
      </c>
      <c r="C1955" s="16" t="s">
        <v>114</v>
      </c>
      <c r="D1955" s="18">
        <v>3.2000000000000001E-2</v>
      </c>
      <c r="E1955" s="18">
        <v>1.9E-2</v>
      </c>
      <c r="F1955" s="18">
        <v>70</v>
      </c>
      <c r="G1955" s="18">
        <v>66</v>
      </c>
      <c r="H1955" s="18">
        <v>0.41099999999999998</v>
      </c>
      <c r="I1955" s="18">
        <v>0.55600000000000005</v>
      </c>
      <c r="J1955" s="18">
        <v>3.3000000000000002E-2</v>
      </c>
      <c r="K1955" s="18">
        <v>189285</v>
      </c>
      <c r="L1955" s="18">
        <v>0.22</v>
      </c>
      <c r="M1955" s="18">
        <f t="shared" si="13"/>
        <v>0</v>
      </c>
      <c r="N1955" s="9"/>
      <c r="O1955" s="3"/>
      <c r="P1955" s="3"/>
      <c r="Q1955" s="3"/>
      <c r="R1955" s="3"/>
      <c r="S1955" s="3"/>
      <c r="T1955" s="3"/>
      <c r="U1955" s="3"/>
      <c r="V1955" s="3"/>
      <c r="W1955" s="3"/>
      <c r="X1955" s="3"/>
    </row>
    <row r="1956" spans="1:24" ht="15" x14ac:dyDescent="0.25">
      <c r="A1956" s="14" t="s">
        <v>224</v>
      </c>
      <c r="B1956" s="14" t="s">
        <v>225</v>
      </c>
      <c r="C1956" s="16" t="s">
        <v>115</v>
      </c>
      <c r="D1956" s="19">
        <v>2.1999999999999999E-2</v>
      </c>
      <c r="E1956" s="19">
        <v>3.2000000000000001E-2</v>
      </c>
      <c r="F1956" s="19">
        <v>71.105000000000004</v>
      </c>
      <c r="G1956" s="19">
        <v>66.415000000000006</v>
      </c>
      <c r="H1956" s="19">
        <v>0.30299999999999999</v>
      </c>
      <c r="I1956" s="19">
        <v>0.623</v>
      </c>
      <c r="J1956" s="19">
        <v>7.2999999999999995E-2</v>
      </c>
      <c r="K1956" s="18">
        <v>58729</v>
      </c>
      <c r="L1956" s="18">
        <v>0.88400000000000001</v>
      </c>
      <c r="M1956" s="18">
        <f t="shared" si="13"/>
        <v>0</v>
      </c>
      <c r="N1956" s="9"/>
      <c r="O1956" s="3"/>
      <c r="P1956" s="3"/>
      <c r="Q1956" s="3"/>
      <c r="R1956" s="3"/>
      <c r="S1956" s="3"/>
      <c r="T1956" s="3"/>
      <c r="U1956" s="3"/>
      <c r="V1956" s="3"/>
      <c r="W1956" s="3"/>
      <c r="X1956" s="3"/>
    </row>
    <row r="1957" spans="1:24" ht="15" x14ac:dyDescent="0.25">
      <c r="A1957" s="14" t="s">
        <v>224</v>
      </c>
      <c r="B1957" s="14" t="s">
        <v>226</v>
      </c>
      <c r="C1957" s="16" t="s">
        <v>115</v>
      </c>
      <c r="D1957" s="18">
        <v>1.2999999999999999E-2</v>
      </c>
      <c r="E1957" s="18">
        <v>5.0000000000000001E-3</v>
      </c>
      <c r="F1957" s="18">
        <v>83</v>
      </c>
      <c r="G1957" s="18">
        <v>77</v>
      </c>
      <c r="H1957" s="18">
        <v>0.20399999999999999</v>
      </c>
      <c r="I1957" s="18">
        <v>0.67</v>
      </c>
      <c r="J1957" s="18">
        <v>0.126</v>
      </c>
      <c r="K1957" s="18">
        <v>19651400</v>
      </c>
      <c r="L1957" s="18">
        <v>0.875</v>
      </c>
      <c r="M1957" s="18">
        <f t="shared" si="13"/>
        <v>0</v>
      </c>
      <c r="N1957" s="9"/>
      <c r="O1957" s="3"/>
      <c r="P1957" s="3"/>
      <c r="Q1957" s="3"/>
      <c r="R1957" s="3"/>
      <c r="S1957" s="3"/>
      <c r="T1957" s="3"/>
      <c r="U1957" s="3"/>
      <c r="V1957" s="3"/>
      <c r="W1957" s="3"/>
      <c r="X1957" s="3"/>
    </row>
    <row r="1958" spans="1:24" ht="15" x14ac:dyDescent="0.25">
      <c r="A1958" s="14" t="s">
        <v>224</v>
      </c>
      <c r="B1958" s="14" t="s">
        <v>227</v>
      </c>
      <c r="C1958" s="16" t="s">
        <v>115</v>
      </c>
      <c r="D1958" s="18">
        <v>2.4E-2</v>
      </c>
      <c r="E1958" s="18">
        <v>0.02</v>
      </c>
      <c r="F1958" s="18">
        <v>71</v>
      </c>
      <c r="G1958" s="18">
        <v>65</v>
      </c>
      <c r="H1958" s="18">
        <v>0.33400000000000002</v>
      </c>
      <c r="I1958" s="18">
        <v>0.629</v>
      </c>
      <c r="J1958" s="18">
        <v>3.6999999999999998E-2</v>
      </c>
      <c r="K1958" s="18">
        <v>816237</v>
      </c>
      <c r="L1958" s="18">
        <v>0.48699999999999999</v>
      </c>
      <c r="M1958" s="18">
        <f t="shared" si="13"/>
        <v>0</v>
      </c>
      <c r="N1958" s="9"/>
      <c r="O1958" s="3"/>
      <c r="P1958" s="3"/>
      <c r="Q1958" s="3"/>
      <c r="R1958" s="3"/>
      <c r="S1958" s="3"/>
      <c r="T1958" s="3"/>
      <c r="U1958" s="3"/>
      <c r="V1958" s="3"/>
      <c r="W1958" s="3"/>
      <c r="X1958" s="3"/>
    </row>
    <row r="1959" spans="1:24" ht="15" x14ac:dyDescent="0.25">
      <c r="A1959" s="14" t="s">
        <v>224</v>
      </c>
      <c r="B1959" s="14" t="s">
        <v>228</v>
      </c>
      <c r="C1959" s="16" t="s">
        <v>115</v>
      </c>
      <c r="D1959" s="18">
        <v>1.9E-2</v>
      </c>
      <c r="E1959" s="19">
        <v>3.2000000000000001E-2</v>
      </c>
      <c r="F1959" s="18">
        <v>76</v>
      </c>
      <c r="G1959" s="18">
        <v>70</v>
      </c>
      <c r="H1959" s="18">
        <v>0.30299999999999999</v>
      </c>
      <c r="I1959" s="18">
        <v>0.65200000000000002</v>
      </c>
      <c r="J1959" s="18">
        <v>4.4999999999999998E-2</v>
      </c>
      <c r="K1959" s="18">
        <v>245032</v>
      </c>
      <c r="L1959" s="18">
        <v>0.55900000000000005</v>
      </c>
      <c r="M1959" s="18">
        <f t="shared" si="13"/>
        <v>0</v>
      </c>
      <c r="N1959" s="9"/>
      <c r="O1959" s="3"/>
      <c r="P1959" s="3"/>
      <c r="Q1959" s="3"/>
      <c r="R1959" s="3"/>
      <c r="S1959" s="3"/>
      <c r="T1959" s="3"/>
      <c r="U1959" s="3"/>
      <c r="V1959" s="3"/>
      <c r="W1959" s="3"/>
      <c r="X1959" s="3"/>
    </row>
    <row r="1960" spans="1:24" ht="15" x14ac:dyDescent="0.25">
      <c r="A1960" s="14" t="s">
        <v>224</v>
      </c>
      <c r="B1960" s="14" t="s">
        <v>229</v>
      </c>
      <c r="C1960" s="16" t="s">
        <v>115</v>
      </c>
      <c r="D1960" s="18">
        <v>2.1000000000000001E-2</v>
      </c>
      <c r="E1960" s="19">
        <v>3.2000000000000001E-2</v>
      </c>
      <c r="F1960" s="18">
        <v>78</v>
      </c>
      <c r="G1960" s="18">
        <v>73</v>
      </c>
      <c r="H1960" s="18">
        <v>0.30199999999999999</v>
      </c>
      <c r="I1960" s="18">
        <v>0.64100000000000001</v>
      </c>
      <c r="J1960" s="18">
        <v>5.8000000000000003E-2</v>
      </c>
      <c r="K1960" s="18">
        <v>157241</v>
      </c>
      <c r="L1960" s="18">
        <v>0.93300000000000005</v>
      </c>
      <c r="M1960" s="18">
        <f t="shared" si="13"/>
        <v>0</v>
      </c>
      <c r="N1960" s="9"/>
      <c r="O1960" s="3"/>
      <c r="P1960" s="3"/>
      <c r="Q1960" s="3"/>
      <c r="R1960" s="3"/>
      <c r="S1960" s="3"/>
      <c r="T1960" s="3"/>
      <c r="U1960" s="3"/>
      <c r="V1960" s="3"/>
      <c r="W1960" s="3"/>
      <c r="X1960" s="3"/>
    </row>
    <row r="1961" spans="1:24" ht="15" x14ac:dyDescent="0.25">
      <c r="A1961" s="14" t="s">
        <v>224</v>
      </c>
      <c r="B1961" s="14" t="s">
        <v>230</v>
      </c>
      <c r="C1961" s="16" t="s">
        <v>115</v>
      </c>
      <c r="D1961" s="18">
        <v>2.7E-2</v>
      </c>
      <c r="E1961" s="18">
        <v>5.1999999999999998E-2</v>
      </c>
      <c r="F1961" s="18">
        <v>68</v>
      </c>
      <c r="G1961" s="18">
        <v>63</v>
      </c>
      <c r="H1961" s="18">
        <v>0.38900000000000001</v>
      </c>
      <c r="I1961" s="18">
        <v>0.57599999999999996</v>
      </c>
      <c r="J1961" s="18">
        <v>3.5000000000000003E-2</v>
      </c>
      <c r="K1961" s="18">
        <v>85799</v>
      </c>
      <c r="L1961" s="18">
        <v>0.435</v>
      </c>
      <c r="M1961" s="18">
        <f t="shared" si="13"/>
        <v>0</v>
      </c>
      <c r="N1961" s="9"/>
      <c r="O1961" s="3"/>
      <c r="P1961" s="3"/>
      <c r="Q1961" s="3"/>
      <c r="R1961" s="3"/>
      <c r="S1961" s="3"/>
      <c r="T1961" s="3"/>
      <c r="U1961" s="3"/>
      <c r="V1961" s="3"/>
      <c r="W1961" s="3"/>
      <c r="X1961" s="3"/>
    </row>
    <row r="1962" spans="1:24" ht="15" x14ac:dyDescent="0.25">
      <c r="A1962" s="14" t="s">
        <v>224</v>
      </c>
      <c r="B1962" s="14" t="s">
        <v>231</v>
      </c>
      <c r="C1962" s="16" t="s">
        <v>115</v>
      </c>
      <c r="D1962" s="19">
        <v>2.1999999999999999E-2</v>
      </c>
      <c r="E1962" s="18">
        <v>3.3000000000000002E-2</v>
      </c>
      <c r="F1962" s="19">
        <v>71.105000000000004</v>
      </c>
      <c r="G1962" s="19">
        <v>66.415000000000006</v>
      </c>
      <c r="H1962" s="19">
        <v>0.30299999999999999</v>
      </c>
      <c r="I1962" s="19">
        <v>0.623</v>
      </c>
      <c r="J1962" s="19">
        <v>7.2999999999999995E-2</v>
      </c>
      <c r="K1962" s="18">
        <v>52161</v>
      </c>
      <c r="L1962" s="18">
        <v>0.69</v>
      </c>
      <c r="M1962" s="18">
        <f t="shared" si="13"/>
        <v>0</v>
      </c>
      <c r="N1962" s="9"/>
      <c r="O1962" s="3"/>
      <c r="P1962" s="3"/>
      <c r="Q1962" s="3"/>
      <c r="R1962" s="3"/>
      <c r="S1962" s="3"/>
      <c r="T1962" s="3"/>
      <c r="U1962" s="3"/>
      <c r="V1962" s="3"/>
      <c r="W1962" s="3"/>
      <c r="X1962" s="3"/>
    </row>
    <row r="1963" spans="1:24" ht="15" x14ac:dyDescent="0.25">
      <c r="A1963" s="14" t="s">
        <v>224</v>
      </c>
      <c r="B1963" s="14" t="s">
        <v>232</v>
      </c>
      <c r="C1963" s="16" t="s">
        <v>115</v>
      </c>
      <c r="D1963" s="18">
        <v>2.8000000000000001E-2</v>
      </c>
      <c r="E1963" s="18">
        <v>0.04</v>
      </c>
      <c r="F1963" s="18">
        <v>68</v>
      </c>
      <c r="G1963" s="18">
        <v>67</v>
      </c>
      <c r="H1963" s="18">
        <v>0.39500000000000002</v>
      </c>
      <c r="I1963" s="18">
        <v>0.56599999999999995</v>
      </c>
      <c r="J1963" s="18">
        <v>3.9E-2</v>
      </c>
      <c r="K1963" s="18">
        <v>106983</v>
      </c>
      <c r="L1963" s="18">
        <v>0.223</v>
      </c>
      <c r="M1963" s="18">
        <f t="shared" si="13"/>
        <v>0</v>
      </c>
      <c r="N1963" s="9"/>
      <c r="O1963" s="3"/>
      <c r="P1963" s="3"/>
      <c r="Q1963" s="3"/>
      <c r="R1963" s="3"/>
      <c r="S1963" s="3"/>
      <c r="T1963" s="3"/>
      <c r="U1963" s="3"/>
      <c r="V1963" s="3"/>
      <c r="W1963" s="3"/>
      <c r="X1963" s="3"/>
    </row>
    <row r="1964" spans="1:24" ht="15" x14ac:dyDescent="0.25">
      <c r="A1964" s="14" t="s">
        <v>224</v>
      </c>
      <c r="B1964" s="14" t="s">
        <v>233</v>
      </c>
      <c r="C1964" s="16" t="s">
        <v>115</v>
      </c>
      <c r="D1964" s="18">
        <v>1.9E-2</v>
      </c>
      <c r="E1964" s="19">
        <v>3.2000000000000001E-2</v>
      </c>
      <c r="F1964" s="18">
        <v>79</v>
      </c>
      <c r="G1964" s="18">
        <v>71</v>
      </c>
      <c r="H1964" s="18">
        <v>0.28100000000000003</v>
      </c>
      <c r="I1964" s="18">
        <v>0.65700000000000003</v>
      </c>
      <c r="J1964" s="18">
        <v>6.2E-2</v>
      </c>
      <c r="K1964" s="18">
        <v>221490</v>
      </c>
      <c r="L1964" s="18">
        <v>0.626</v>
      </c>
      <c r="M1964" s="18">
        <f t="shared" si="13"/>
        <v>0</v>
      </c>
      <c r="N1964" s="9"/>
      <c r="O1964" s="3"/>
      <c r="P1964" s="3"/>
      <c r="Q1964" s="3"/>
      <c r="R1964" s="3"/>
      <c r="S1964" s="3"/>
      <c r="T1964" s="3"/>
      <c r="U1964" s="3"/>
      <c r="V1964" s="3"/>
      <c r="W1964" s="3"/>
      <c r="X1964" s="3"/>
    </row>
    <row r="1965" spans="1:24" ht="15" x14ac:dyDescent="0.25">
      <c r="A1965" s="14" t="s">
        <v>224</v>
      </c>
      <c r="B1965" s="14" t="s">
        <v>234</v>
      </c>
      <c r="C1965" s="16" t="s">
        <v>115</v>
      </c>
      <c r="D1965" s="18">
        <v>1.4E-2</v>
      </c>
      <c r="E1965" s="18">
        <v>6.0000000000000001E-3</v>
      </c>
      <c r="F1965" s="18">
        <v>81</v>
      </c>
      <c r="G1965" s="18">
        <v>77</v>
      </c>
      <c r="H1965" s="18">
        <v>0.223</v>
      </c>
      <c r="I1965" s="18">
        <v>0.65900000000000003</v>
      </c>
      <c r="J1965" s="18">
        <v>0.11799999999999999</v>
      </c>
      <c r="K1965" s="18">
        <v>3948500</v>
      </c>
      <c r="L1965" s="18">
        <v>0.85899999999999999</v>
      </c>
      <c r="M1965" s="18">
        <f t="shared" si="13"/>
        <v>0</v>
      </c>
      <c r="N1965" s="9"/>
      <c r="O1965" s="3"/>
      <c r="P1965" s="3"/>
      <c r="Q1965" s="3"/>
      <c r="R1965" s="3"/>
      <c r="S1965" s="3"/>
      <c r="T1965" s="3"/>
      <c r="U1965" s="3"/>
      <c r="V1965" s="3"/>
      <c r="W1965" s="3"/>
      <c r="X1965" s="3"/>
    </row>
    <row r="1966" spans="1:24" ht="15" x14ac:dyDescent="0.25">
      <c r="A1966" s="14" t="s">
        <v>224</v>
      </c>
      <c r="B1966" s="14" t="s">
        <v>235</v>
      </c>
      <c r="C1966" s="16" t="s">
        <v>115</v>
      </c>
      <c r="D1966" s="18">
        <v>3.4000000000000002E-2</v>
      </c>
      <c r="E1966" s="18">
        <v>5.7000000000000002E-2</v>
      </c>
      <c r="F1966" s="18">
        <v>62</v>
      </c>
      <c r="G1966" s="18">
        <v>57</v>
      </c>
      <c r="H1966" s="18">
        <v>0.40200000000000002</v>
      </c>
      <c r="I1966" s="18">
        <v>0.57299999999999995</v>
      </c>
      <c r="J1966" s="18">
        <v>2.5000000000000001E-2</v>
      </c>
      <c r="K1966" s="18">
        <v>5660267</v>
      </c>
      <c r="L1966" s="18">
        <v>0.13200000000000001</v>
      </c>
      <c r="M1966" s="18">
        <f t="shared" si="13"/>
        <v>0</v>
      </c>
      <c r="N1966" s="9"/>
      <c r="O1966" s="3"/>
      <c r="P1966" s="3"/>
      <c r="Q1966" s="3"/>
      <c r="R1966" s="3"/>
      <c r="S1966" s="3"/>
      <c r="T1966" s="3"/>
      <c r="U1966" s="3"/>
      <c r="V1966" s="3"/>
      <c r="W1966" s="3"/>
      <c r="X1966" s="3"/>
    </row>
    <row r="1967" spans="1:24" ht="15" x14ac:dyDescent="0.25">
      <c r="A1967" s="14" t="s">
        <v>224</v>
      </c>
      <c r="B1967" s="14" t="s">
        <v>236</v>
      </c>
      <c r="C1967" s="16" t="s">
        <v>115</v>
      </c>
      <c r="D1967" s="18">
        <v>0.03</v>
      </c>
      <c r="E1967" s="18">
        <v>1.7999999999999999E-2</v>
      </c>
      <c r="F1967" s="18">
        <v>73</v>
      </c>
      <c r="G1967" s="18">
        <v>67</v>
      </c>
      <c r="H1967" s="18">
        <v>0.40400000000000003</v>
      </c>
      <c r="I1967" s="18">
        <v>0.55000000000000004</v>
      </c>
      <c r="J1967" s="18">
        <v>4.5999999999999999E-2</v>
      </c>
      <c r="K1967" s="18">
        <v>176592</v>
      </c>
      <c r="L1967" s="18">
        <v>0.219</v>
      </c>
      <c r="M1967" s="18">
        <f t="shared" si="13"/>
        <v>0</v>
      </c>
      <c r="N1967" s="9"/>
      <c r="O1967" s="3"/>
      <c r="P1967" s="3"/>
      <c r="Q1967" s="3"/>
      <c r="R1967" s="3"/>
      <c r="S1967" s="3"/>
      <c r="T1967" s="3"/>
      <c r="U1967" s="3"/>
      <c r="V1967" s="3"/>
      <c r="W1967" s="3"/>
      <c r="X1967" s="3"/>
    </row>
    <row r="1968" spans="1:24" ht="15" x14ac:dyDescent="0.25">
      <c r="A1968" s="14" t="s">
        <v>224</v>
      </c>
      <c r="B1968" s="14" t="s">
        <v>237</v>
      </c>
      <c r="C1968" s="16" t="s">
        <v>115</v>
      </c>
      <c r="D1968" s="18">
        <v>3.5000000000000003E-2</v>
      </c>
      <c r="E1968" s="18">
        <v>2.9000000000000001E-2</v>
      </c>
      <c r="F1968" s="18">
        <v>66</v>
      </c>
      <c r="G1968" s="18">
        <v>63</v>
      </c>
      <c r="H1968" s="18">
        <v>0.41599999999999998</v>
      </c>
      <c r="I1968" s="18">
        <v>0.55500000000000005</v>
      </c>
      <c r="J1968" s="18">
        <v>2.9000000000000001E-2</v>
      </c>
      <c r="K1968" s="18">
        <v>434880</v>
      </c>
      <c r="L1968" s="18">
        <v>0.16600000000000001</v>
      </c>
      <c r="M1968" s="18">
        <f t="shared" si="13"/>
        <v>0</v>
      </c>
      <c r="N1968" s="9"/>
      <c r="O1968" s="3"/>
      <c r="P1968" s="3"/>
      <c r="Q1968" s="3"/>
      <c r="R1968" s="3"/>
      <c r="S1968" s="3"/>
      <c r="T1968" s="3"/>
      <c r="U1968" s="3"/>
      <c r="V1968" s="3"/>
      <c r="W1968" s="3"/>
      <c r="X1968" s="3"/>
    </row>
    <row r="1969" spans="1:24" ht="15" x14ac:dyDescent="0.25">
      <c r="A1969" s="14" t="s">
        <v>224</v>
      </c>
      <c r="B1969" s="14" t="s">
        <v>238</v>
      </c>
      <c r="C1969" s="16" t="s">
        <v>115</v>
      </c>
      <c r="D1969" s="18">
        <v>2.9000000000000001E-2</v>
      </c>
      <c r="E1969" s="18">
        <v>1.4999999999999999E-2</v>
      </c>
      <c r="F1969" s="18">
        <v>73</v>
      </c>
      <c r="G1969" s="18">
        <v>69</v>
      </c>
      <c r="H1969" s="18">
        <v>0.38200000000000001</v>
      </c>
      <c r="I1969" s="18">
        <v>0.55900000000000005</v>
      </c>
      <c r="J1969" s="18">
        <v>5.8999999999999997E-2</v>
      </c>
      <c r="K1969" s="18">
        <v>99083</v>
      </c>
      <c r="L1969" s="18">
        <v>0.23100000000000001</v>
      </c>
      <c r="M1969" s="18">
        <f t="shared" si="13"/>
        <v>0</v>
      </c>
      <c r="N1969" s="9"/>
      <c r="O1969" s="3"/>
      <c r="P1969" s="3"/>
      <c r="Q1969" s="3"/>
      <c r="R1969" s="3"/>
      <c r="S1969" s="3"/>
      <c r="T1969" s="3"/>
      <c r="U1969" s="3"/>
      <c r="V1969" s="3"/>
      <c r="W1969" s="3"/>
      <c r="X1969" s="3"/>
    </row>
    <row r="1970" spans="1:24" ht="15" x14ac:dyDescent="0.25">
      <c r="A1970" s="14" t="s">
        <v>224</v>
      </c>
      <c r="B1970" s="14" t="s">
        <v>239</v>
      </c>
      <c r="C1970" s="16" t="s">
        <v>115</v>
      </c>
      <c r="D1970" s="18">
        <v>3.1E-2</v>
      </c>
      <c r="E1970" s="18">
        <v>1.9E-2</v>
      </c>
      <c r="F1970" s="18">
        <v>70</v>
      </c>
      <c r="G1970" s="18">
        <v>67</v>
      </c>
      <c r="H1970" s="18">
        <v>0.40799999999999997</v>
      </c>
      <c r="I1970" s="18">
        <v>0.56000000000000005</v>
      </c>
      <c r="J1970" s="18">
        <v>3.3000000000000002E-2</v>
      </c>
      <c r="K1970" s="18">
        <v>193950</v>
      </c>
      <c r="L1970" s="18">
        <v>0.222</v>
      </c>
      <c r="M1970" s="18">
        <f t="shared" si="13"/>
        <v>0</v>
      </c>
      <c r="N1970" s="9"/>
      <c r="O1970" s="3"/>
      <c r="P1970" s="3"/>
      <c r="Q1970" s="3"/>
      <c r="R1970" s="3"/>
      <c r="S1970" s="3"/>
      <c r="T1970" s="3"/>
      <c r="U1970" s="3"/>
      <c r="V1970" s="3"/>
      <c r="W1970" s="3"/>
      <c r="X1970" s="3"/>
    </row>
    <row r="1971" spans="1:24" ht="15" x14ac:dyDescent="0.25">
      <c r="A1971" s="14" t="s">
        <v>224</v>
      </c>
      <c r="B1971" s="14" t="s">
        <v>225</v>
      </c>
      <c r="C1971" s="16" t="s">
        <v>116</v>
      </c>
      <c r="D1971" s="19">
        <v>2.1999999999999999E-2</v>
      </c>
      <c r="E1971" s="19">
        <v>3.2000000000000001E-2</v>
      </c>
      <c r="F1971" s="19">
        <v>71.105000000000004</v>
      </c>
      <c r="G1971" s="19">
        <v>66.415000000000006</v>
      </c>
      <c r="H1971" s="19">
        <v>0.30299999999999999</v>
      </c>
      <c r="I1971" s="19">
        <v>0.623</v>
      </c>
      <c r="J1971" s="19">
        <v>7.2999999999999995E-2</v>
      </c>
      <c r="K1971" s="18">
        <v>59117</v>
      </c>
      <c r="L1971" s="18">
        <v>0.88300000000000001</v>
      </c>
      <c r="M1971" s="18">
        <f t="shared" si="13"/>
        <v>0</v>
      </c>
      <c r="N1971" s="9"/>
      <c r="O1971" s="3"/>
      <c r="P1971" s="3"/>
      <c r="Q1971" s="3"/>
      <c r="R1971" s="3"/>
      <c r="S1971" s="3"/>
      <c r="T1971" s="3"/>
      <c r="U1971" s="3"/>
      <c r="V1971" s="3"/>
      <c r="W1971" s="3"/>
      <c r="X1971" s="3"/>
    </row>
    <row r="1972" spans="1:24" ht="15" x14ac:dyDescent="0.25">
      <c r="A1972" s="14" t="s">
        <v>224</v>
      </c>
      <c r="B1972" s="14" t="s">
        <v>226</v>
      </c>
      <c r="C1972" s="16" t="s">
        <v>116</v>
      </c>
      <c r="D1972" s="18">
        <v>1.2999999999999999E-2</v>
      </c>
      <c r="E1972" s="18">
        <v>5.0000000000000001E-3</v>
      </c>
      <c r="F1972" s="18">
        <v>83</v>
      </c>
      <c r="G1972" s="18">
        <v>78</v>
      </c>
      <c r="H1972" s="18">
        <v>0.20200000000000001</v>
      </c>
      <c r="I1972" s="18">
        <v>0.67100000000000004</v>
      </c>
      <c r="J1972" s="18">
        <v>0.127</v>
      </c>
      <c r="K1972" s="18">
        <v>19895400</v>
      </c>
      <c r="L1972" s="18">
        <v>0.877</v>
      </c>
      <c r="M1972" s="18">
        <f t="shared" si="13"/>
        <v>0</v>
      </c>
      <c r="N1972" s="9"/>
      <c r="O1972" s="3"/>
      <c r="P1972" s="3"/>
      <c r="Q1972" s="3"/>
      <c r="R1972" s="3"/>
      <c r="S1972" s="3"/>
      <c r="T1972" s="3"/>
      <c r="U1972" s="3"/>
      <c r="V1972" s="3"/>
      <c r="W1972" s="3"/>
      <c r="X1972" s="3"/>
    </row>
    <row r="1973" spans="1:24" ht="15" x14ac:dyDescent="0.25">
      <c r="A1973" s="14" t="s">
        <v>224</v>
      </c>
      <c r="B1973" s="14" t="s">
        <v>227</v>
      </c>
      <c r="C1973" s="16" t="s">
        <v>116</v>
      </c>
      <c r="D1973" s="18">
        <v>2.4E-2</v>
      </c>
      <c r="E1973" s="18">
        <v>0.02</v>
      </c>
      <c r="F1973" s="18">
        <v>71</v>
      </c>
      <c r="G1973" s="18">
        <v>66</v>
      </c>
      <c r="H1973" s="18">
        <v>0.32400000000000001</v>
      </c>
      <c r="I1973" s="18">
        <v>0.63800000000000001</v>
      </c>
      <c r="J1973" s="18">
        <v>3.7999999999999999E-2</v>
      </c>
      <c r="K1973" s="18">
        <v>817224</v>
      </c>
      <c r="L1973" s="18">
        <v>0.49099999999999999</v>
      </c>
      <c r="M1973" s="18">
        <f t="shared" si="13"/>
        <v>0</v>
      </c>
      <c r="N1973" s="9"/>
      <c r="O1973" s="3"/>
      <c r="P1973" s="3"/>
      <c r="Q1973" s="3"/>
      <c r="R1973" s="3"/>
      <c r="S1973" s="3"/>
      <c r="T1973" s="3"/>
      <c r="U1973" s="3"/>
      <c r="V1973" s="3"/>
      <c r="W1973" s="3"/>
      <c r="X1973" s="3"/>
    </row>
    <row r="1974" spans="1:24" ht="15" x14ac:dyDescent="0.25">
      <c r="A1974" s="14" t="s">
        <v>224</v>
      </c>
      <c r="B1974" s="14" t="s">
        <v>228</v>
      </c>
      <c r="C1974" s="16" t="s">
        <v>116</v>
      </c>
      <c r="D1974" s="18">
        <v>1.9E-2</v>
      </c>
      <c r="E1974" s="19">
        <v>3.2000000000000001E-2</v>
      </c>
      <c r="F1974" s="18">
        <v>76</v>
      </c>
      <c r="G1974" s="18">
        <v>71</v>
      </c>
      <c r="H1974" s="18">
        <v>0.29399999999999998</v>
      </c>
      <c r="I1974" s="18">
        <v>0.65900000000000003</v>
      </c>
      <c r="J1974" s="18">
        <v>4.5999999999999999E-2</v>
      </c>
      <c r="K1974" s="18">
        <v>248536</v>
      </c>
      <c r="L1974" s="18">
        <v>0.56000000000000005</v>
      </c>
      <c r="M1974" s="18">
        <f t="shared" si="13"/>
        <v>0</v>
      </c>
      <c r="N1974" s="9"/>
      <c r="O1974" s="3"/>
      <c r="P1974" s="3"/>
      <c r="Q1974" s="3"/>
      <c r="R1974" s="3"/>
      <c r="S1974" s="3"/>
      <c r="T1974" s="3"/>
      <c r="U1974" s="3"/>
      <c r="V1974" s="3"/>
      <c r="W1974" s="3"/>
      <c r="X1974" s="3"/>
    </row>
    <row r="1975" spans="1:24" ht="15" x14ac:dyDescent="0.25">
      <c r="A1975" s="14" t="s">
        <v>224</v>
      </c>
      <c r="B1975" s="14" t="s">
        <v>229</v>
      </c>
      <c r="C1975" s="16" t="s">
        <v>116</v>
      </c>
      <c r="D1975" s="18">
        <v>0.02</v>
      </c>
      <c r="E1975" s="19">
        <v>3.2000000000000001E-2</v>
      </c>
      <c r="F1975" s="18">
        <v>79</v>
      </c>
      <c r="G1975" s="18">
        <v>74</v>
      </c>
      <c r="H1975" s="18">
        <v>0.3</v>
      </c>
      <c r="I1975" s="18">
        <v>0.64</v>
      </c>
      <c r="J1975" s="18">
        <v>0.06</v>
      </c>
      <c r="K1975" s="18">
        <v>157823</v>
      </c>
      <c r="L1975" s="18">
        <v>0.93400000000000005</v>
      </c>
      <c r="M1975" s="18">
        <f t="shared" si="13"/>
        <v>0</v>
      </c>
      <c r="N1975" s="9"/>
      <c r="O1975" s="3"/>
      <c r="P1975" s="3"/>
      <c r="Q1975" s="3"/>
      <c r="R1975" s="3"/>
      <c r="S1975" s="3"/>
      <c r="T1975" s="3"/>
      <c r="U1975" s="3"/>
      <c r="V1975" s="3"/>
      <c r="W1975" s="3"/>
      <c r="X1975" s="3"/>
    </row>
    <row r="1976" spans="1:24" ht="15" x14ac:dyDescent="0.25">
      <c r="A1976" s="14" t="s">
        <v>224</v>
      </c>
      <c r="B1976" s="14" t="s">
        <v>230</v>
      </c>
      <c r="C1976" s="16" t="s">
        <v>116</v>
      </c>
      <c r="D1976" s="18">
        <v>2.5999999999999999E-2</v>
      </c>
      <c r="E1976" s="18">
        <v>5.0999999999999997E-2</v>
      </c>
      <c r="F1976" s="18">
        <v>69</v>
      </c>
      <c r="G1976" s="18">
        <v>63</v>
      </c>
      <c r="H1976" s="18">
        <v>0.38300000000000001</v>
      </c>
      <c r="I1976" s="18">
        <v>0.58199999999999996</v>
      </c>
      <c r="J1976" s="18">
        <v>3.5000000000000003E-2</v>
      </c>
      <c r="K1976" s="18">
        <v>87371</v>
      </c>
      <c r="L1976" s="18">
        <v>0.435</v>
      </c>
      <c r="M1976" s="18">
        <f t="shared" si="13"/>
        <v>0</v>
      </c>
      <c r="N1976" s="9"/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 spans="1:24" ht="15" x14ac:dyDescent="0.25">
      <c r="A1977" s="14" t="s">
        <v>224</v>
      </c>
      <c r="B1977" s="14" t="s">
        <v>231</v>
      </c>
      <c r="C1977" s="16" t="s">
        <v>116</v>
      </c>
      <c r="D1977" s="19">
        <v>2.1999999999999999E-2</v>
      </c>
      <c r="E1977" s="18">
        <v>3.3000000000000002E-2</v>
      </c>
      <c r="F1977" s="19">
        <v>71.105000000000004</v>
      </c>
      <c r="G1977" s="19">
        <v>66.415000000000006</v>
      </c>
      <c r="H1977" s="19">
        <v>0.30299999999999999</v>
      </c>
      <c r="I1977" s="19">
        <v>0.623</v>
      </c>
      <c r="J1977" s="19">
        <v>7.2999999999999995E-2</v>
      </c>
      <c r="K1977" s="18">
        <v>52115</v>
      </c>
      <c r="L1977" s="18">
        <v>0.69299999999999995</v>
      </c>
      <c r="M1977" s="18">
        <f t="shared" si="13"/>
        <v>0</v>
      </c>
      <c r="N1977" s="9"/>
      <c r="O1977" s="3"/>
      <c r="P1977" s="3"/>
      <c r="Q1977" s="3"/>
      <c r="R1977" s="3"/>
      <c r="S1977" s="3"/>
      <c r="T1977" s="3"/>
      <c r="U1977" s="3"/>
      <c r="V1977" s="3"/>
      <c r="W1977" s="3"/>
      <c r="X1977" s="3"/>
    </row>
    <row r="1978" spans="1:24" ht="15" x14ac:dyDescent="0.25">
      <c r="A1978" s="14" t="s">
        <v>224</v>
      </c>
      <c r="B1978" s="14" t="s">
        <v>232</v>
      </c>
      <c r="C1978" s="16" t="s">
        <v>116</v>
      </c>
      <c r="D1978" s="18">
        <v>2.8000000000000001E-2</v>
      </c>
      <c r="E1978" s="18">
        <v>3.9E-2</v>
      </c>
      <c r="F1978" s="18">
        <v>68</v>
      </c>
      <c r="G1978" s="18">
        <v>67</v>
      </c>
      <c r="H1978" s="18">
        <v>0.39300000000000002</v>
      </c>
      <c r="I1978" s="18">
        <v>0.56799999999999995</v>
      </c>
      <c r="J1978" s="18">
        <v>3.9E-2</v>
      </c>
      <c r="K1978" s="18">
        <v>106816</v>
      </c>
      <c r="L1978" s="18">
        <v>0.223</v>
      </c>
      <c r="M1978" s="18">
        <f t="shared" si="13"/>
        <v>0</v>
      </c>
      <c r="N1978" s="9"/>
      <c r="O1978" s="3"/>
      <c r="P1978" s="3"/>
      <c r="Q1978" s="3"/>
      <c r="R1978" s="3"/>
      <c r="S1978" s="3"/>
      <c r="T1978" s="3"/>
      <c r="U1978" s="3"/>
      <c r="V1978" s="3"/>
      <c r="W1978" s="3"/>
      <c r="X1978" s="3"/>
    </row>
    <row r="1979" spans="1:24" ht="15" x14ac:dyDescent="0.25">
      <c r="A1979" s="14" t="s">
        <v>224</v>
      </c>
      <c r="B1979" s="14" t="s">
        <v>233</v>
      </c>
      <c r="C1979" s="16" t="s">
        <v>116</v>
      </c>
      <c r="D1979" s="18">
        <v>1.7999999999999999E-2</v>
      </c>
      <c r="E1979" s="19">
        <v>3.2000000000000001E-2</v>
      </c>
      <c r="F1979" s="18">
        <v>79</v>
      </c>
      <c r="G1979" s="18">
        <v>72</v>
      </c>
      <c r="H1979" s="18">
        <v>0.27800000000000002</v>
      </c>
      <c r="I1979" s="18">
        <v>0.65900000000000003</v>
      </c>
      <c r="J1979" s="18">
        <v>6.3E-2</v>
      </c>
      <c r="K1979" s="18">
        <v>225735</v>
      </c>
      <c r="L1979" s="18">
        <v>0.629</v>
      </c>
      <c r="M1979" s="18">
        <f t="shared" si="13"/>
        <v>0</v>
      </c>
      <c r="N1979" s="9"/>
      <c r="O1979" s="3"/>
      <c r="P1979" s="3"/>
      <c r="Q1979" s="3"/>
      <c r="R1979" s="3"/>
      <c r="S1979" s="3"/>
      <c r="T1979" s="3"/>
      <c r="U1979" s="3"/>
      <c r="V1979" s="3"/>
      <c r="W1979" s="3"/>
      <c r="X1979" s="3"/>
    </row>
    <row r="1980" spans="1:24" ht="15" x14ac:dyDescent="0.25">
      <c r="A1980" s="14" t="s">
        <v>224</v>
      </c>
      <c r="B1980" s="14" t="s">
        <v>234</v>
      </c>
      <c r="C1980" s="16" t="s">
        <v>116</v>
      </c>
      <c r="D1980" s="18">
        <v>1.4E-2</v>
      </c>
      <c r="E1980" s="18">
        <v>6.0000000000000001E-3</v>
      </c>
      <c r="F1980" s="18">
        <v>81</v>
      </c>
      <c r="G1980" s="18">
        <v>77</v>
      </c>
      <c r="H1980" s="18">
        <v>0.221</v>
      </c>
      <c r="I1980" s="18">
        <v>0.66100000000000003</v>
      </c>
      <c r="J1980" s="18">
        <v>0.11899999999999999</v>
      </c>
      <c r="K1980" s="18">
        <v>4027200</v>
      </c>
      <c r="L1980" s="18">
        <v>0.86</v>
      </c>
      <c r="M1980" s="18">
        <f t="shared" si="13"/>
        <v>0</v>
      </c>
      <c r="N1980" s="9"/>
      <c r="O1980" s="3"/>
      <c r="P1980" s="3"/>
      <c r="Q1980" s="3"/>
      <c r="R1980" s="3"/>
      <c r="S1980" s="3"/>
      <c r="T1980" s="3"/>
      <c r="U1980" s="3"/>
      <c r="V1980" s="3"/>
      <c r="W1980" s="3"/>
      <c r="X1980" s="3"/>
    </row>
    <row r="1981" spans="1:24" ht="15" x14ac:dyDescent="0.25">
      <c r="A1981" s="14" t="s">
        <v>224</v>
      </c>
      <c r="B1981" s="14" t="s">
        <v>235</v>
      </c>
      <c r="C1981" s="16" t="s">
        <v>116</v>
      </c>
      <c r="D1981" s="18">
        <v>3.4000000000000002E-2</v>
      </c>
      <c r="E1981" s="18">
        <v>5.7000000000000002E-2</v>
      </c>
      <c r="F1981" s="18">
        <v>62</v>
      </c>
      <c r="G1981" s="18">
        <v>58</v>
      </c>
      <c r="H1981" s="18">
        <v>0.40100000000000002</v>
      </c>
      <c r="I1981" s="18">
        <v>0.57299999999999995</v>
      </c>
      <c r="J1981" s="18">
        <v>2.5999999999999999E-2</v>
      </c>
      <c r="K1981" s="18">
        <v>5803302</v>
      </c>
      <c r="L1981" s="18">
        <v>0.13100000000000001</v>
      </c>
      <c r="M1981" s="18">
        <f t="shared" si="13"/>
        <v>0</v>
      </c>
      <c r="N1981" s="9"/>
      <c r="O1981" s="3"/>
      <c r="P1981" s="3"/>
      <c r="Q1981" s="3"/>
      <c r="R1981" s="3"/>
      <c r="S1981" s="3"/>
      <c r="T1981" s="3"/>
      <c r="U1981" s="3"/>
      <c r="V1981" s="3"/>
      <c r="W1981" s="3"/>
      <c r="X1981" s="3"/>
    </row>
    <row r="1982" spans="1:24" ht="15" x14ac:dyDescent="0.25">
      <c r="A1982" s="14" t="s">
        <v>224</v>
      </c>
      <c r="B1982" s="14" t="s">
        <v>236</v>
      </c>
      <c r="C1982" s="16" t="s">
        <v>116</v>
      </c>
      <c r="D1982" s="18">
        <v>0.03</v>
      </c>
      <c r="E1982" s="18">
        <v>1.7000000000000001E-2</v>
      </c>
      <c r="F1982" s="18">
        <v>74</v>
      </c>
      <c r="G1982" s="18">
        <v>67</v>
      </c>
      <c r="H1982" s="18">
        <v>0.40100000000000002</v>
      </c>
      <c r="I1982" s="18">
        <v>0.55200000000000005</v>
      </c>
      <c r="J1982" s="18">
        <v>4.7E-2</v>
      </c>
      <c r="K1982" s="18">
        <v>177677</v>
      </c>
      <c r="L1982" s="18">
        <v>0.217</v>
      </c>
      <c r="M1982" s="18">
        <f t="shared" si="13"/>
        <v>0</v>
      </c>
      <c r="N1982" s="9"/>
      <c r="O1982" s="3"/>
      <c r="P1982" s="3"/>
      <c r="Q1982" s="3"/>
      <c r="R1982" s="3"/>
      <c r="S1982" s="3"/>
      <c r="T1982" s="3"/>
      <c r="U1982" s="3"/>
      <c r="V1982" s="3"/>
      <c r="W1982" s="3"/>
      <c r="X1982" s="3"/>
    </row>
    <row r="1983" spans="1:24" ht="15" x14ac:dyDescent="0.25">
      <c r="A1983" s="14" t="s">
        <v>224</v>
      </c>
      <c r="B1983" s="14" t="s">
        <v>237</v>
      </c>
      <c r="C1983" s="16" t="s">
        <v>116</v>
      </c>
      <c r="D1983" s="18">
        <v>3.5000000000000003E-2</v>
      </c>
      <c r="E1983" s="18">
        <v>2.9000000000000001E-2</v>
      </c>
      <c r="F1983" s="18">
        <v>66</v>
      </c>
      <c r="G1983" s="18">
        <v>63</v>
      </c>
      <c r="H1983" s="18">
        <v>0.41499999999999998</v>
      </c>
      <c r="I1983" s="18">
        <v>0.55600000000000005</v>
      </c>
      <c r="J1983" s="18">
        <v>2.9000000000000001E-2</v>
      </c>
      <c r="K1983" s="18">
        <v>446335</v>
      </c>
      <c r="L1983" s="18">
        <v>0.17</v>
      </c>
      <c r="M1983" s="18">
        <f t="shared" si="13"/>
        <v>0</v>
      </c>
      <c r="N1983" s="9"/>
      <c r="O1983" s="3"/>
      <c r="P1983" s="3"/>
      <c r="Q1983" s="3"/>
      <c r="R1983" s="3"/>
      <c r="S1983" s="3"/>
      <c r="T1983" s="3"/>
      <c r="U1983" s="3"/>
      <c r="V1983" s="3"/>
      <c r="W1983" s="3"/>
      <c r="X1983" s="3"/>
    </row>
    <row r="1984" spans="1:24" ht="15" x14ac:dyDescent="0.25">
      <c r="A1984" s="14" t="s">
        <v>224</v>
      </c>
      <c r="B1984" s="14" t="s">
        <v>238</v>
      </c>
      <c r="C1984" s="16" t="s">
        <v>116</v>
      </c>
      <c r="D1984" s="18">
        <v>2.9000000000000001E-2</v>
      </c>
      <c r="E1984" s="18">
        <v>1.4E-2</v>
      </c>
      <c r="F1984" s="18">
        <v>74</v>
      </c>
      <c r="G1984" s="18">
        <v>69</v>
      </c>
      <c r="H1984" s="18">
        <v>0.38200000000000001</v>
      </c>
      <c r="I1984" s="18">
        <v>0.55900000000000005</v>
      </c>
      <c r="J1984" s="18">
        <v>0.06</v>
      </c>
      <c r="K1984" s="18">
        <v>99691</v>
      </c>
      <c r="L1984" s="18">
        <v>0.23100000000000001</v>
      </c>
      <c r="M1984" s="18">
        <f t="shared" si="13"/>
        <v>0</v>
      </c>
      <c r="N1984" s="9"/>
      <c r="O1984" s="3"/>
      <c r="P1984" s="3"/>
      <c r="Q1984" s="3"/>
      <c r="R1984" s="3"/>
      <c r="S1984" s="3"/>
      <c r="T1984" s="3"/>
      <c r="U1984" s="3"/>
      <c r="V1984" s="3"/>
      <c r="W1984" s="3"/>
      <c r="X1984" s="3"/>
    </row>
    <row r="1985" spans="1:24" ht="15" x14ac:dyDescent="0.25">
      <c r="A1985" s="14" t="s">
        <v>224</v>
      </c>
      <c r="B1985" s="14" t="s">
        <v>239</v>
      </c>
      <c r="C1985" s="16" t="s">
        <v>116</v>
      </c>
      <c r="D1985" s="18">
        <v>3.1E-2</v>
      </c>
      <c r="E1985" s="18">
        <v>1.7999999999999999E-2</v>
      </c>
      <c r="F1985" s="18">
        <v>71</v>
      </c>
      <c r="G1985" s="18">
        <v>67</v>
      </c>
      <c r="H1985" s="18">
        <v>0.40400000000000003</v>
      </c>
      <c r="I1985" s="18">
        <v>0.56399999999999995</v>
      </c>
      <c r="J1985" s="18">
        <v>3.2000000000000001E-2</v>
      </c>
      <c r="K1985" s="18">
        <v>198952</v>
      </c>
      <c r="L1985" s="18">
        <v>0.22500000000000001</v>
      </c>
      <c r="M1985" s="18">
        <f t="shared" si="13"/>
        <v>0</v>
      </c>
      <c r="N1985" s="9"/>
      <c r="O1985" s="3"/>
      <c r="P1985" s="3"/>
      <c r="Q1985" s="3"/>
      <c r="R1985" s="3"/>
      <c r="S1985" s="3"/>
      <c r="T1985" s="3"/>
      <c r="U1985" s="3"/>
      <c r="V1985" s="3"/>
      <c r="W1985" s="3"/>
      <c r="X1985" s="3"/>
    </row>
    <row r="1986" spans="1:24" ht="15" x14ac:dyDescent="0.25">
      <c r="A1986" s="14" t="s">
        <v>224</v>
      </c>
      <c r="B1986" s="14" t="s">
        <v>225</v>
      </c>
      <c r="C1986" s="16" t="s">
        <v>117</v>
      </c>
      <c r="D1986" s="19">
        <v>2.1999999999999999E-2</v>
      </c>
      <c r="E1986" s="19">
        <v>3.2000000000000001E-2</v>
      </c>
      <c r="F1986" s="19">
        <v>71.105000000000004</v>
      </c>
      <c r="G1986" s="19">
        <v>66.415000000000006</v>
      </c>
      <c r="H1986" s="19">
        <v>0.30299999999999999</v>
      </c>
      <c r="I1986" s="19">
        <v>0.623</v>
      </c>
      <c r="J1986" s="19">
        <v>7.2999999999999995E-2</v>
      </c>
      <c r="K1986" s="18">
        <v>59262</v>
      </c>
      <c r="L1986" s="18">
        <v>0.88200000000000001</v>
      </c>
      <c r="M1986" s="18">
        <f t="shared" si="13"/>
        <v>0</v>
      </c>
      <c r="N1986" s="9"/>
      <c r="O1986" s="3"/>
      <c r="P1986" s="3"/>
      <c r="Q1986" s="3"/>
      <c r="R1986" s="3"/>
      <c r="S1986" s="3"/>
      <c r="T1986" s="3"/>
      <c r="U1986" s="3"/>
      <c r="V1986" s="3"/>
      <c r="W1986" s="3"/>
      <c r="X1986" s="3"/>
    </row>
    <row r="1987" spans="1:24" ht="15" x14ac:dyDescent="0.25">
      <c r="A1987" s="14" t="s">
        <v>224</v>
      </c>
      <c r="B1987" s="14" t="s">
        <v>226</v>
      </c>
      <c r="C1987" s="16" t="s">
        <v>117</v>
      </c>
      <c r="D1987" s="18">
        <v>1.2E-2</v>
      </c>
      <c r="E1987" s="18">
        <v>5.0000000000000001E-3</v>
      </c>
      <c r="F1987" s="18">
        <v>83</v>
      </c>
      <c r="G1987" s="18">
        <v>78</v>
      </c>
      <c r="H1987" s="18">
        <v>0.2</v>
      </c>
      <c r="I1987" s="18">
        <v>0.67200000000000004</v>
      </c>
      <c r="J1987" s="18">
        <v>0.128</v>
      </c>
      <c r="K1987" s="18">
        <v>20127400</v>
      </c>
      <c r="L1987" s="18">
        <v>0.878</v>
      </c>
      <c r="M1987" s="18">
        <f t="shared" si="13"/>
        <v>0</v>
      </c>
      <c r="N1987" s="9"/>
      <c r="O1987" s="3"/>
      <c r="P1987" s="3"/>
      <c r="Q1987" s="3"/>
      <c r="R1987" s="3"/>
      <c r="S1987" s="3"/>
      <c r="T1987" s="3"/>
      <c r="U1987" s="3"/>
      <c r="V1987" s="3"/>
      <c r="W1987" s="3"/>
      <c r="X1987" s="3"/>
    </row>
    <row r="1988" spans="1:24" ht="15" x14ac:dyDescent="0.25">
      <c r="A1988" s="14" t="s">
        <v>224</v>
      </c>
      <c r="B1988" s="14" t="s">
        <v>227</v>
      </c>
      <c r="C1988" s="16" t="s">
        <v>117</v>
      </c>
      <c r="D1988" s="18">
        <v>2.4E-2</v>
      </c>
      <c r="E1988" s="18">
        <v>0.02</v>
      </c>
      <c r="F1988" s="18">
        <v>71</v>
      </c>
      <c r="G1988" s="18">
        <v>66</v>
      </c>
      <c r="H1988" s="18">
        <v>0.314</v>
      </c>
      <c r="I1988" s="18">
        <v>0.64600000000000002</v>
      </c>
      <c r="J1988" s="18">
        <v>0.04</v>
      </c>
      <c r="K1988" s="18">
        <v>818995</v>
      </c>
      <c r="L1988" s="18">
        <v>0.495</v>
      </c>
      <c r="M1988" s="18">
        <f t="shared" si="13"/>
        <v>0</v>
      </c>
      <c r="N1988" s="9"/>
      <c r="O1988" s="3"/>
      <c r="P1988" s="3"/>
      <c r="Q1988" s="3"/>
      <c r="R1988" s="3"/>
      <c r="S1988" s="3"/>
      <c r="T1988" s="3"/>
      <c r="U1988" s="3"/>
      <c r="V1988" s="3"/>
      <c r="W1988" s="3"/>
      <c r="X1988" s="3"/>
    </row>
    <row r="1989" spans="1:24" ht="15" x14ac:dyDescent="0.25">
      <c r="A1989" s="14" t="s">
        <v>224</v>
      </c>
      <c r="B1989" s="14" t="s">
        <v>228</v>
      </c>
      <c r="C1989" s="16" t="s">
        <v>117</v>
      </c>
      <c r="D1989" s="18">
        <v>1.9E-2</v>
      </c>
      <c r="E1989" s="19">
        <v>3.2000000000000001E-2</v>
      </c>
      <c r="F1989" s="18">
        <v>77</v>
      </c>
      <c r="G1989" s="18">
        <v>71</v>
      </c>
      <c r="H1989" s="18">
        <v>0.28599999999999998</v>
      </c>
      <c r="I1989" s="18">
        <v>0.66600000000000004</v>
      </c>
      <c r="J1989" s="18">
        <v>4.8000000000000001E-2</v>
      </c>
      <c r="K1989" s="18">
        <v>251811</v>
      </c>
      <c r="L1989" s="18">
        <v>0.56200000000000006</v>
      </c>
      <c r="M1989" s="18">
        <f t="shared" si="13"/>
        <v>0</v>
      </c>
      <c r="N1989" s="9"/>
      <c r="O1989" s="3"/>
      <c r="P1989" s="3"/>
      <c r="Q1989" s="3"/>
      <c r="R1989" s="3"/>
      <c r="S1989" s="3"/>
      <c r="T1989" s="3"/>
      <c r="U1989" s="3"/>
      <c r="V1989" s="3"/>
      <c r="W1989" s="3"/>
      <c r="X1989" s="3"/>
    </row>
    <row r="1990" spans="1:24" ht="15" x14ac:dyDescent="0.25">
      <c r="A1990" s="14" t="s">
        <v>224</v>
      </c>
      <c r="B1990" s="14" t="s">
        <v>229</v>
      </c>
      <c r="C1990" s="16" t="s">
        <v>117</v>
      </c>
      <c r="D1990" s="18">
        <v>0.02</v>
      </c>
      <c r="E1990" s="19">
        <v>3.2000000000000001E-2</v>
      </c>
      <c r="F1990" s="18">
        <v>79</v>
      </c>
      <c r="G1990" s="18">
        <v>74</v>
      </c>
      <c r="H1990" s="18">
        <v>0.29799999999999999</v>
      </c>
      <c r="I1990" s="18">
        <v>0.64</v>
      </c>
      <c r="J1990" s="18">
        <v>6.2E-2</v>
      </c>
      <c r="K1990" s="18">
        <v>158194</v>
      </c>
      <c r="L1990" s="18">
        <v>0.93500000000000005</v>
      </c>
      <c r="M1990" s="18">
        <f t="shared" si="13"/>
        <v>0</v>
      </c>
      <c r="N1990" s="9"/>
      <c r="O1990" s="3"/>
      <c r="P1990" s="3"/>
      <c r="Q1990" s="3"/>
      <c r="R1990" s="3"/>
      <c r="S1990" s="3"/>
      <c r="T1990" s="3"/>
      <c r="U1990" s="3"/>
      <c r="V1990" s="3"/>
      <c r="W1990" s="3"/>
      <c r="X1990" s="3"/>
    </row>
    <row r="1991" spans="1:24" ht="15" x14ac:dyDescent="0.25">
      <c r="A1991" s="14" t="s">
        <v>224</v>
      </c>
      <c r="B1991" s="14" t="s">
        <v>230</v>
      </c>
      <c r="C1991" s="16" t="s">
        <v>117</v>
      </c>
      <c r="D1991" s="18">
        <v>2.5000000000000001E-2</v>
      </c>
      <c r="E1991" s="18">
        <v>0.05</v>
      </c>
      <c r="F1991" s="18">
        <v>69</v>
      </c>
      <c r="G1991" s="18">
        <v>63</v>
      </c>
      <c r="H1991" s="18">
        <v>0.377</v>
      </c>
      <c r="I1991" s="18">
        <v>0.58699999999999997</v>
      </c>
      <c r="J1991" s="18">
        <v>3.5999999999999997E-2</v>
      </c>
      <c r="K1991" s="18">
        <v>88936</v>
      </c>
      <c r="L1991" s="18">
        <v>0.435</v>
      </c>
      <c r="M1991" s="18">
        <f t="shared" si="13"/>
        <v>0</v>
      </c>
      <c r="N1991" s="9"/>
      <c r="O1991" s="3"/>
      <c r="P1991" s="3"/>
      <c r="Q1991" s="3"/>
      <c r="R1991" s="3"/>
      <c r="S1991" s="3"/>
      <c r="T1991" s="3"/>
      <c r="U1991" s="3"/>
      <c r="V1991" s="3"/>
      <c r="W1991" s="3"/>
      <c r="X1991" s="3"/>
    </row>
    <row r="1992" spans="1:24" ht="15" x14ac:dyDescent="0.25">
      <c r="A1992" s="14" t="s">
        <v>224</v>
      </c>
      <c r="B1992" s="14" t="s">
        <v>231</v>
      </c>
      <c r="C1992" s="16" t="s">
        <v>117</v>
      </c>
      <c r="D1992" s="19">
        <v>2.1999999999999999E-2</v>
      </c>
      <c r="E1992" s="18">
        <v>3.3000000000000002E-2</v>
      </c>
      <c r="F1992" s="19">
        <v>71.105000000000004</v>
      </c>
      <c r="G1992" s="19">
        <v>66.415000000000006</v>
      </c>
      <c r="H1992" s="19">
        <v>0.30299999999999999</v>
      </c>
      <c r="I1992" s="19">
        <v>0.623</v>
      </c>
      <c r="J1992" s="19">
        <v>7.2999999999999995E-2</v>
      </c>
      <c r="K1992" s="18">
        <v>52074</v>
      </c>
      <c r="L1992" s="18">
        <v>0.69599999999999995</v>
      </c>
      <c r="M1992" s="18">
        <f t="shared" si="13"/>
        <v>0</v>
      </c>
      <c r="N1992" s="9"/>
      <c r="O1992" s="3"/>
      <c r="P1992" s="3"/>
      <c r="Q1992" s="3"/>
      <c r="R1992" s="3"/>
      <c r="S1992" s="3"/>
      <c r="T1992" s="3"/>
      <c r="U1992" s="3"/>
      <c r="V1992" s="3"/>
      <c r="W1992" s="3"/>
      <c r="X1992" s="3"/>
    </row>
    <row r="1993" spans="1:24" ht="15" x14ac:dyDescent="0.25">
      <c r="A1993" s="14" t="s">
        <v>224</v>
      </c>
      <c r="B1993" s="14" t="s">
        <v>232</v>
      </c>
      <c r="C1993" s="16" t="s">
        <v>117</v>
      </c>
      <c r="D1993" s="18">
        <v>2.7E-2</v>
      </c>
      <c r="E1993" s="18">
        <v>3.7999999999999999E-2</v>
      </c>
      <c r="F1993" s="18">
        <v>68</v>
      </c>
      <c r="G1993" s="18">
        <v>67</v>
      </c>
      <c r="H1993" s="18">
        <v>0.39100000000000001</v>
      </c>
      <c r="I1993" s="18">
        <v>0.56999999999999995</v>
      </c>
      <c r="J1993" s="18">
        <v>0.04</v>
      </c>
      <c r="K1993" s="18">
        <v>106575</v>
      </c>
      <c r="L1993" s="18">
        <v>0.223</v>
      </c>
      <c r="M1993" s="18">
        <f t="shared" si="13"/>
        <v>0</v>
      </c>
      <c r="N1993" s="9"/>
      <c r="O1993" s="3"/>
      <c r="P1993" s="3"/>
      <c r="Q1993" s="3"/>
      <c r="R1993" s="3"/>
      <c r="S1993" s="3"/>
      <c r="T1993" s="3"/>
      <c r="U1993" s="3"/>
      <c r="V1993" s="3"/>
      <c r="W1993" s="3"/>
      <c r="X1993" s="3"/>
    </row>
    <row r="1994" spans="1:24" ht="15" x14ac:dyDescent="0.25">
      <c r="A1994" s="14" t="s">
        <v>224</v>
      </c>
      <c r="B1994" s="14" t="s">
        <v>233</v>
      </c>
      <c r="C1994" s="16" t="s">
        <v>117</v>
      </c>
      <c r="D1994" s="18">
        <v>1.7000000000000001E-2</v>
      </c>
      <c r="E1994" s="19">
        <v>3.2000000000000001E-2</v>
      </c>
      <c r="F1994" s="18">
        <v>79</v>
      </c>
      <c r="G1994" s="18">
        <v>72</v>
      </c>
      <c r="H1994" s="18">
        <v>0.27400000000000002</v>
      </c>
      <c r="I1994" s="18">
        <v>0.66100000000000003</v>
      </c>
      <c r="J1994" s="18">
        <v>6.6000000000000003E-2</v>
      </c>
      <c r="K1994" s="18">
        <v>230068</v>
      </c>
      <c r="L1994" s="18">
        <v>0.63300000000000001</v>
      </c>
      <c r="M1994" s="18">
        <f t="shared" si="13"/>
        <v>0</v>
      </c>
      <c r="N1994" s="9"/>
      <c r="O1994" s="3"/>
      <c r="P1994" s="3"/>
      <c r="Q1994" s="3"/>
      <c r="R1994" s="3"/>
      <c r="S1994" s="3"/>
      <c r="T1994" s="3"/>
      <c r="U1994" s="3"/>
      <c r="V1994" s="3"/>
      <c r="W1994" s="3"/>
      <c r="X1994" s="3"/>
    </row>
    <row r="1995" spans="1:24" ht="15" x14ac:dyDescent="0.25">
      <c r="A1995" s="14" t="s">
        <v>224</v>
      </c>
      <c r="B1995" s="14" t="s">
        <v>234</v>
      </c>
      <c r="C1995" s="16" t="s">
        <v>117</v>
      </c>
      <c r="D1995" s="18">
        <v>1.4E-2</v>
      </c>
      <c r="E1995" s="18">
        <v>6.0000000000000001E-3</v>
      </c>
      <c r="F1995" s="18">
        <v>82</v>
      </c>
      <c r="G1995" s="18">
        <v>78</v>
      </c>
      <c r="H1995" s="18">
        <v>0.218</v>
      </c>
      <c r="I1995" s="18">
        <v>0.66300000000000003</v>
      </c>
      <c r="J1995" s="18">
        <v>0.11899999999999999</v>
      </c>
      <c r="K1995" s="18">
        <v>4087500</v>
      </c>
      <c r="L1995" s="18">
        <v>0.86</v>
      </c>
      <c r="M1995" s="18">
        <f t="shared" si="13"/>
        <v>0</v>
      </c>
      <c r="N1995" s="9"/>
      <c r="O1995" s="3"/>
      <c r="P1995" s="3"/>
      <c r="Q1995" s="3"/>
      <c r="R1995" s="3"/>
      <c r="S1995" s="3"/>
      <c r="T1995" s="3"/>
      <c r="U1995" s="3"/>
      <c r="V1995" s="3"/>
      <c r="W1995" s="3"/>
      <c r="X1995" s="3"/>
    </row>
    <row r="1996" spans="1:24" ht="15" x14ac:dyDescent="0.25">
      <c r="A1996" s="14" t="s">
        <v>224</v>
      </c>
      <c r="B1996" s="14" t="s">
        <v>235</v>
      </c>
      <c r="C1996" s="16" t="s">
        <v>117</v>
      </c>
      <c r="D1996" s="18">
        <v>3.3000000000000002E-2</v>
      </c>
      <c r="E1996" s="18">
        <v>5.6000000000000001E-2</v>
      </c>
      <c r="F1996" s="18">
        <v>62</v>
      </c>
      <c r="G1996" s="18">
        <v>58</v>
      </c>
      <c r="H1996" s="18">
        <v>0.40100000000000002</v>
      </c>
      <c r="I1996" s="18">
        <v>0.57399999999999995</v>
      </c>
      <c r="J1996" s="18">
        <v>2.5999999999999999E-2</v>
      </c>
      <c r="K1996" s="18">
        <v>5948461</v>
      </c>
      <c r="L1996" s="18">
        <v>0.13100000000000001</v>
      </c>
      <c r="M1996" s="18">
        <f t="shared" si="13"/>
        <v>0</v>
      </c>
      <c r="N1996" s="9"/>
      <c r="O1996" s="3"/>
      <c r="P1996" s="3"/>
      <c r="Q1996" s="3"/>
      <c r="R1996" s="3"/>
      <c r="S1996" s="3"/>
      <c r="T1996" s="3"/>
      <c r="U1996" s="3"/>
      <c r="V1996" s="3"/>
      <c r="W1996" s="3"/>
      <c r="X1996" s="3"/>
    </row>
    <row r="1997" spans="1:24" ht="15" x14ac:dyDescent="0.25">
      <c r="A1997" s="14" t="s">
        <v>224</v>
      </c>
      <c r="B1997" s="14" t="s">
        <v>236</v>
      </c>
      <c r="C1997" s="16" t="s">
        <v>117</v>
      </c>
      <c r="D1997" s="18">
        <v>0.03</v>
      </c>
      <c r="E1997" s="18">
        <v>1.7000000000000001E-2</v>
      </c>
      <c r="F1997" s="18">
        <v>74</v>
      </c>
      <c r="G1997" s="18">
        <v>68</v>
      </c>
      <c r="H1997" s="18">
        <v>0.39800000000000002</v>
      </c>
      <c r="I1997" s="18">
        <v>0.55400000000000005</v>
      </c>
      <c r="J1997" s="18">
        <v>4.8000000000000001E-2</v>
      </c>
      <c r="K1997" s="18">
        <v>178794</v>
      </c>
      <c r="L1997" s="18">
        <v>0.215</v>
      </c>
      <c r="M1997" s="18">
        <f t="shared" si="13"/>
        <v>0</v>
      </c>
      <c r="N1997" s="9"/>
      <c r="O1997" s="3"/>
      <c r="P1997" s="3"/>
      <c r="Q1997" s="3"/>
      <c r="R1997" s="3"/>
      <c r="S1997" s="3"/>
      <c r="T1997" s="3"/>
      <c r="U1997" s="3"/>
      <c r="V1997" s="3"/>
      <c r="W1997" s="3"/>
      <c r="X1997" s="3"/>
    </row>
    <row r="1998" spans="1:24" ht="15" x14ac:dyDescent="0.25">
      <c r="A1998" s="14" t="s">
        <v>224</v>
      </c>
      <c r="B1998" s="14" t="s">
        <v>237</v>
      </c>
      <c r="C1998" s="16" t="s">
        <v>117</v>
      </c>
      <c r="D1998" s="18">
        <v>3.5000000000000003E-2</v>
      </c>
      <c r="E1998" s="18">
        <v>2.9000000000000001E-2</v>
      </c>
      <c r="F1998" s="18">
        <v>67</v>
      </c>
      <c r="G1998" s="18">
        <v>64</v>
      </c>
      <c r="H1998" s="18">
        <v>0.41399999999999998</v>
      </c>
      <c r="I1998" s="18">
        <v>0.55700000000000005</v>
      </c>
      <c r="J1998" s="18">
        <v>2.9000000000000001E-2</v>
      </c>
      <c r="K1998" s="18">
        <v>457827</v>
      </c>
      <c r="L1998" s="18">
        <v>0.17399999999999999</v>
      </c>
      <c r="M1998" s="18">
        <f t="shared" si="13"/>
        <v>0</v>
      </c>
      <c r="N1998" s="9"/>
      <c r="O1998" s="3"/>
      <c r="P1998" s="3"/>
      <c r="Q1998" s="3"/>
      <c r="R1998" s="3"/>
      <c r="S1998" s="3"/>
      <c r="T1998" s="3"/>
      <c r="U1998" s="3"/>
      <c r="V1998" s="3"/>
      <c r="W1998" s="3"/>
      <c r="X1998" s="3"/>
    </row>
    <row r="1999" spans="1:24" ht="15" x14ac:dyDescent="0.25">
      <c r="A1999" s="14" t="s">
        <v>224</v>
      </c>
      <c r="B1999" s="14" t="s">
        <v>238</v>
      </c>
      <c r="C1999" s="16" t="s">
        <v>117</v>
      </c>
      <c r="D1999" s="18">
        <v>2.9000000000000001E-2</v>
      </c>
      <c r="E1999" s="18">
        <v>1.4E-2</v>
      </c>
      <c r="F1999" s="18">
        <v>74</v>
      </c>
      <c r="G1999" s="18">
        <v>69</v>
      </c>
      <c r="H1999" s="18">
        <v>0.38100000000000001</v>
      </c>
      <c r="I1999" s="18">
        <v>0.55800000000000005</v>
      </c>
      <c r="J1999" s="18">
        <v>0.06</v>
      </c>
      <c r="K1999" s="18">
        <v>100319</v>
      </c>
      <c r="L1999" s="18">
        <v>0.23100000000000001</v>
      </c>
      <c r="M1999" s="18">
        <f t="shared" si="13"/>
        <v>0</v>
      </c>
      <c r="N1999" s="9"/>
      <c r="O1999" s="3"/>
      <c r="P1999" s="3"/>
      <c r="Q1999" s="3"/>
      <c r="R1999" s="3"/>
      <c r="S1999" s="3"/>
      <c r="T1999" s="3"/>
      <c r="U1999" s="3"/>
      <c r="V1999" s="3"/>
      <c r="W1999" s="3"/>
      <c r="X1999" s="3"/>
    </row>
    <row r="2000" spans="1:24" ht="15" x14ac:dyDescent="0.25">
      <c r="A2000" s="14" t="s">
        <v>224</v>
      </c>
      <c r="B2000" s="14" t="s">
        <v>239</v>
      </c>
      <c r="C2000" s="16" t="s">
        <v>117</v>
      </c>
      <c r="D2000" s="18">
        <v>0.03</v>
      </c>
      <c r="E2000" s="18">
        <v>1.7999999999999999E-2</v>
      </c>
      <c r="F2000" s="18">
        <v>71</v>
      </c>
      <c r="G2000" s="18">
        <v>67</v>
      </c>
      <c r="H2000" s="18">
        <v>0.4</v>
      </c>
      <c r="I2000" s="18">
        <v>0.56699999999999995</v>
      </c>
      <c r="J2000" s="18">
        <v>3.3000000000000002E-2</v>
      </c>
      <c r="K2000" s="18">
        <v>204135</v>
      </c>
      <c r="L2000" s="18">
        <v>0.22800000000000001</v>
      </c>
      <c r="M2000" s="18">
        <f t="shared" si="13"/>
        <v>0</v>
      </c>
      <c r="N2000" s="9"/>
      <c r="O2000" s="3"/>
      <c r="P2000" s="3"/>
      <c r="Q2000" s="3"/>
      <c r="R2000" s="3"/>
      <c r="S2000" s="3"/>
      <c r="T2000" s="3"/>
      <c r="U2000" s="3"/>
      <c r="V2000" s="3"/>
      <c r="W2000" s="3"/>
      <c r="X2000" s="3"/>
    </row>
    <row r="2001" spans="1:24" ht="15" x14ac:dyDescent="0.25">
      <c r="A2001" s="14" t="s">
        <v>224</v>
      </c>
      <c r="B2001" s="14" t="s">
        <v>225</v>
      </c>
      <c r="C2001" s="16" t="s">
        <v>118</v>
      </c>
      <c r="D2001" s="19">
        <v>2.1999999999999999E-2</v>
      </c>
      <c r="E2001" s="19">
        <v>3.2000000000000001E-2</v>
      </c>
      <c r="F2001" s="19">
        <v>71.105000000000004</v>
      </c>
      <c r="G2001" s="19">
        <v>66.415000000000006</v>
      </c>
      <c r="H2001" s="19">
        <v>0.30299999999999999</v>
      </c>
      <c r="I2001" s="19">
        <v>0.623</v>
      </c>
      <c r="J2001" s="19">
        <v>7.2999999999999995E-2</v>
      </c>
      <c r="K2001" s="18">
        <v>59117</v>
      </c>
      <c r="L2001" s="18">
        <v>0.88100000000000001</v>
      </c>
      <c r="M2001" s="18">
        <f t="shared" si="13"/>
        <v>0</v>
      </c>
      <c r="N2001" s="9"/>
      <c r="O2001" s="3"/>
      <c r="P2001" s="3"/>
      <c r="Q2001" s="3"/>
      <c r="R2001" s="3"/>
      <c r="S2001" s="3"/>
      <c r="T2001" s="3"/>
      <c r="U2001" s="3"/>
      <c r="V2001" s="3"/>
      <c r="W2001" s="3"/>
      <c r="X2001" s="3"/>
    </row>
    <row r="2002" spans="1:24" ht="15" x14ac:dyDescent="0.25">
      <c r="A2002" s="14" t="s">
        <v>224</v>
      </c>
      <c r="B2002" s="14" t="s">
        <v>226</v>
      </c>
      <c r="C2002" s="16" t="s">
        <v>118</v>
      </c>
      <c r="D2002" s="18">
        <v>1.2999999999999999E-2</v>
      </c>
      <c r="E2002" s="18">
        <v>5.0000000000000001E-3</v>
      </c>
      <c r="F2002" s="18">
        <v>83</v>
      </c>
      <c r="G2002" s="18">
        <v>79</v>
      </c>
      <c r="H2002" s="18">
        <v>0.19800000000000001</v>
      </c>
      <c r="I2002" s="18">
        <v>0.67300000000000004</v>
      </c>
      <c r="J2002" s="18">
        <v>0.129</v>
      </c>
      <c r="K2002" s="18">
        <v>20394800</v>
      </c>
      <c r="L2002" s="18">
        <v>0.88</v>
      </c>
      <c r="M2002" s="18">
        <f t="shared" si="13"/>
        <v>0</v>
      </c>
      <c r="N2002" s="9"/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 spans="1:24" ht="15" x14ac:dyDescent="0.25">
      <c r="A2003" s="14" t="s">
        <v>224</v>
      </c>
      <c r="B2003" s="14" t="s">
        <v>234</v>
      </c>
      <c r="C2003" s="16" t="s">
        <v>118</v>
      </c>
      <c r="D2003" s="18">
        <v>1.4E-2</v>
      </c>
      <c r="E2003" s="18">
        <v>5.0000000000000001E-3</v>
      </c>
      <c r="F2003" s="18">
        <v>82</v>
      </c>
      <c r="G2003" s="18">
        <v>78</v>
      </c>
      <c r="H2003" s="18">
        <v>0.215</v>
      </c>
      <c r="I2003" s="18">
        <v>0.66400000000000003</v>
      </c>
      <c r="J2003" s="18">
        <v>0.12</v>
      </c>
      <c r="K2003" s="18">
        <v>4133900</v>
      </c>
      <c r="L2003" s="18">
        <v>0.86099999999999999</v>
      </c>
      <c r="M2003" s="18">
        <f t="shared" si="13"/>
        <v>0</v>
      </c>
      <c r="N2003" s="9"/>
      <c r="O2003" s="3"/>
      <c r="P2003" s="3"/>
      <c r="Q2003" s="3"/>
      <c r="R2003" s="3"/>
      <c r="S2003" s="3"/>
      <c r="T2003" s="3"/>
      <c r="U2003" s="3"/>
      <c r="V2003" s="3"/>
      <c r="W2003" s="3"/>
      <c r="X2003" s="3"/>
    </row>
    <row r="2004" spans="1:24" ht="15" x14ac:dyDescent="0.25">
      <c r="A2004" s="14" t="s">
        <v>224</v>
      </c>
      <c r="B2004" s="14" t="s">
        <v>233</v>
      </c>
      <c r="C2004" s="16" t="s">
        <v>118</v>
      </c>
      <c r="D2004" s="18">
        <v>1.7000000000000001E-2</v>
      </c>
      <c r="E2004" s="19">
        <v>3.2000000000000001E-2</v>
      </c>
      <c r="F2004" s="18">
        <v>79</v>
      </c>
      <c r="G2004" s="18">
        <v>72</v>
      </c>
      <c r="H2004" s="18">
        <v>0.26900000000000002</v>
      </c>
      <c r="I2004" s="18">
        <v>0.66200000000000003</v>
      </c>
      <c r="J2004" s="18">
        <v>6.9000000000000006E-2</v>
      </c>
      <c r="K2004" s="18">
        <v>234393</v>
      </c>
      <c r="L2004" s="18">
        <v>0.64</v>
      </c>
      <c r="M2004" s="18">
        <f t="shared" si="13"/>
        <v>0</v>
      </c>
      <c r="N2004" s="9"/>
      <c r="O2004" s="3"/>
      <c r="P2004" s="3"/>
      <c r="Q2004" s="3"/>
      <c r="R2004" s="3"/>
      <c r="S2004" s="3"/>
      <c r="T2004" s="3"/>
      <c r="U2004" s="3"/>
      <c r="V2004" s="3"/>
      <c r="W2004" s="3"/>
      <c r="X2004" s="3"/>
    </row>
    <row r="2005" spans="1:24" ht="15" x14ac:dyDescent="0.25">
      <c r="A2005" s="14" t="s">
        <v>224</v>
      </c>
      <c r="B2005" s="14" t="s">
        <v>228</v>
      </c>
      <c r="C2005" s="16" t="s">
        <v>118</v>
      </c>
      <c r="D2005" s="18">
        <v>1.7999999999999999E-2</v>
      </c>
      <c r="E2005" s="19">
        <v>3.2000000000000001E-2</v>
      </c>
      <c r="F2005" s="18">
        <v>77</v>
      </c>
      <c r="G2005" s="18">
        <v>72</v>
      </c>
      <c r="H2005" s="18">
        <v>0.27700000000000002</v>
      </c>
      <c r="I2005" s="18">
        <v>0.67200000000000004</v>
      </c>
      <c r="J2005" s="18">
        <v>0.05</v>
      </c>
      <c r="K2005" s="18">
        <v>254884</v>
      </c>
      <c r="L2005" s="18">
        <v>0.56399999999999995</v>
      </c>
      <c r="M2005" s="18">
        <f t="shared" si="13"/>
        <v>0</v>
      </c>
      <c r="N2005" s="9"/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 spans="1:24" ht="15" x14ac:dyDescent="0.25">
      <c r="A2006" s="14" t="s">
        <v>224</v>
      </c>
      <c r="B2006" s="14" t="s">
        <v>229</v>
      </c>
      <c r="C2006" s="16" t="s">
        <v>118</v>
      </c>
      <c r="D2006" s="18">
        <v>1.9E-2</v>
      </c>
      <c r="E2006" s="19">
        <v>3.2000000000000001E-2</v>
      </c>
      <c r="F2006" s="18">
        <v>79</v>
      </c>
      <c r="G2006" s="18">
        <v>74</v>
      </c>
      <c r="H2006" s="18">
        <v>0.29499999999999998</v>
      </c>
      <c r="I2006" s="18">
        <v>0.64100000000000001</v>
      </c>
      <c r="J2006" s="18">
        <v>6.4000000000000001E-2</v>
      </c>
      <c r="K2006" s="18">
        <v>158401</v>
      </c>
      <c r="L2006" s="18">
        <v>0.93600000000000005</v>
      </c>
      <c r="M2006" s="18">
        <f t="shared" si="13"/>
        <v>0</v>
      </c>
      <c r="N2006" s="9"/>
      <c r="O2006" s="3"/>
      <c r="P2006" s="3"/>
      <c r="Q2006" s="3"/>
      <c r="R2006" s="3"/>
      <c r="S2006" s="3"/>
      <c r="T2006" s="3"/>
      <c r="U2006" s="3"/>
      <c r="V2006" s="3"/>
      <c r="W2006" s="3"/>
      <c r="X2006" s="3"/>
    </row>
    <row r="2007" spans="1:24" ht="15" x14ac:dyDescent="0.25">
      <c r="A2007" s="14" t="s">
        <v>224</v>
      </c>
      <c r="B2007" s="14" t="s">
        <v>227</v>
      </c>
      <c r="C2007" s="16" t="s">
        <v>118</v>
      </c>
      <c r="D2007" s="18">
        <v>2.3E-2</v>
      </c>
      <c r="E2007" s="18">
        <v>0.02</v>
      </c>
      <c r="F2007" s="18">
        <v>71</v>
      </c>
      <c r="G2007" s="18">
        <v>66</v>
      </c>
      <c r="H2007" s="18">
        <v>0.30599999999999999</v>
      </c>
      <c r="I2007" s="18">
        <v>0.65300000000000002</v>
      </c>
      <c r="J2007" s="18">
        <v>4.1000000000000002E-2</v>
      </c>
      <c r="K2007" s="18">
        <v>822484</v>
      </c>
      <c r="L2007" s="18">
        <v>0.499</v>
      </c>
      <c r="M2007" s="18">
        <f t="shared" si="13"/>
        <v>0</v>
      </c>
      <c r="N2007" s="9"/>
      <c r="O2007" s="3"/>
      <c r="P2007" s="3"/>
      <c r="Q2007" s="3"/>
      <c r="R2007" s="3"/>
      <c r="S2007" s="3"/>
      <c r="T2007" s="3"/>
      <c r="U2007" s="3"/>
      <c r="V2007" s="3"/>
      <c r="W2007" s="3"/>
      <c r="X2007" s="3"/>
    </row>
    <row r="2008" spans="1:24" ht="15" x14ac:dyDescent="0.25">
      <c r="A2008" s="14" t="s">
        <v>224</v>
      </c>
      <c r="B2008" s="14" t="s">
        <v>230</v>
      </c>
      <c r="C2008" s="16" t="s">
        <v>118</v>
      </c>
      <c r="D2008" s="18">
        <v>2.5000000000000001E-2</v>
      </c>
      <c r="E2008" s="18">
        <v>0.05</v>
      </c>
      <c r="F2008" s="18">
        <v>69</v>
      </c>
      <c r="G2008" s="18">
        <v>64</v>
      </c>
      <c r="H2008" s="18">
        <v>0.371</v>
      </c>
      <c r="I2008" s="18">
        <v>0.59299999999999997</v>
      </c>
      <c r="J2008" s="18">
        <v>3.5999999999999997E-2</v>
      </c>
      <c r="K2008" s="18">
        <v>90468</v>
      </c>
      <c r="L2008" s="18">
        <v>0.436</v>
      </c>
      <c r="M2008" s="18">
        <f t="shared" si="13"/>
        <v>0</v>
      </c>
      <c r="N2008" s="9"/>
      <c r="O2008" s="3"/>
      <c r="P2008" s="3"/>
      <c r="Q2008" s="3"/>
      <c r="R2008" s="3"/>
      <c r="S2008" s="3"/>
      <c r="T2008" s="3"/>
      <c r="U2008" s="3"/>
      <c r="V2008" s="3"/>
      <c r="W2008" s="3"/>
      <c r="X2008" s="3"/>
    </row>
    <row r="2009" spans="1:24" ht="15" x14ac:dyDescent="0.25">
      <c r="A2009" s="14" t="s">
        <v>224</v>
      </c>
      <c r="B2009" s="14" t="s">
        <v>232</v>
      </c>
      <c r="C2009" s="16" t="s">
        <v>118</v>
      </c>
      <c r="D2009" s="18">
        <v>2.5999999999999999E-2</v>
      </c>
      <c r="E2009" s="18">
        <v>3.6999999999999998E-2</v>
      </c>
      <c r="F2009" s="18">
        <v>69</v>
      </c>
      <c r="G2009" s="18">
        <v>67</v>
      </c>
      <c r="H2009" s="18">
        <v>0.38800000000000001</v>
      </c>
      <c r="I2009" s="18">
        <v>0.57199999999999995</v>
      </c>
      <c r="J2009" s="18">
        <v>0.04</v>
      </c>
      <c r="K2009" s="18">
        <v>106198</v>
      </c>
      <c r="L2009" s="18">
        <v>0.223</v>
      </c>
      <c r="M2009" s="18">
        <f t="shared" si="13"/>
        <v>0</v>
      </c>
      <c r="N2009" s="9"/>
      <c r="O2009" s="3"/>
      <c r="P2009" s="3"/>
      <c r="Q2009" s="3"/>
      <c r="R2009" s="3"/>
      <c r="S2009" s="3"/>
      <c r="T2009" s="3"/>
      <c r="U2009" s="3"/>
      <c r="V2009" s="3"/>
      <c r="W2009" s="3"/>
      <c r="X2009" s="3"/>
    </row>
    <row r="2010" spans="1:24" ht="15" x14ac:dyDescent="0.25">
      <c r="A2010" s="14" t="s">
        <v>224</v>
      </c>
      <c r="B2010" s="14" t="s">
        <v>239</v>
      </c>
      <c r="C2010" s="16" t="s">
        <v>118</v>
      </c>
      <c r="D2010" s="18">
        <v>2.9000000000000001E-2</v>
      </c>
      <c r="E2010" s="18">
        <v>1.7999999999999999E-2</v>
      </c>
      <c r="F2010" s="18">
        <v>71</v>
      </c>
      <c r="G2010" s="18">
        <v>67</v>
      </c>
      <c r="H2010" s="18">
        <v>0.39700000000000002</v>
      </c>
      <c r="I2010" s="18">
        <v>0.56999999999999995</v>
      </c>
      <c r="J2010" s="18">
        <v>3.3000000000000002E-2</v>
      </c>
      <c r="K2010" s="18">
        <v>209375</v>
      </c>
      <c r="L2010" s="18">
        <v>0.23100000000000001</v>
      </c>
      <c r="M2010" s="18">
        <f t="shared" si="13"/>
        <v>0</v>
      </c>
      <c r="N2010" s="9"/>
      <c r="O2010" s="3"/>
      <c r="P2010" s="3"/>
      <c r="Q2010" s="3"/>
      <c r="R2010" s="3"/>
      <c r="S2010" s="3"/>
      <c r="T2010" s="3"/>
      <c r="U2010" s="3"/>
      <c r="V2010" s="3"/>
      <c r="W2010" s="3"/>
      <c r="X2010" s="3"/>
    </row>
    <row r="2011" spans="1:24" ht="15" x14ac:dyDescent="0.25">
      <c r="A2011" s="14" t="s">
        <v>224</v>
      </c>
      <c r="B2011" s="14" t="s">
        <v>236</v>
      </c>
      <c r="C2011" s="16" t="s">
        <v>118</v>
      </c>
      <c r="D2011" s="18">
        <v>2.9000000000000001E-2</v>
      </c>
      <c r="E2011" s="18">
        <v>1.7000000000000001E-2</v>
      </c>
      <c r="F2011" s="18">
        <v>74</v>
      </c>
      <c r="G2011" s="18">
        <v>68</v>
      </c>
      <c r="H2011" s="18">
        <v>0.39600000000000002</v>
      </c>
      <c r="I2011" s="18">
        <v>0.55600000000000005</v>
      </c>
      <c r="J2011" s="18">
        <v>4.8000000000000001E-2</v>
      </c>
      <c r="K2011" s="18">
        <v>179928</v>
      </c>
      <c r="L2011" s="18">
        <v>0.21199999999999999</v>
      </c>
      <c r="M2011" s="18">
        <f t="shared" si="13"/>
        <v>0</v>
      </c>
      <c r="N2011" s="9"/>
      <c r="O2011" s="3"/>
      <c r="P2011" s="3"/>
      <c r="Q2011" s="3"/>
      <c r="R2011" s="3"/>
      <c r="S2011" s="3"/>
      <c r="T2011" s="3"/>
      <c r="U2011" s="3"/>
      <c r="V2011" s="3"/>
      <c r="W2011" s="3"/>
      <c r="X2011" s="3"/>
    </row>
    <row r="2012" spans="1:24" ht="15" x14ac:dyDescent="0.25">
      <c r="A2012" s="14" t="s">
        <v>224</v>
      </c>
      <c r="B2012" s="14" t="s">
        <v>238</v>
      </c>
      <c r="C2012" s="16" t="s">
        <v>118</v>
      </c>
      <c r="D2012" s="18">
        <v>2.9000000000000001E-2</v>
      </c>
      <c r="E2012" s="18">
        <v>1.2999999999999999E-2</v>
      </c>
      <c r="F2012" s="18">
        <v>74</v>
      </c>
      <c r="G2012" s="18">
        <v>69</v>
      </c>
      <c r="H2012" s="18">
        <v>0.38100000000000001</v>
      </c>
      <c r="I2012" s="18">
        <v>0.55900000000000005</v>
      </c>
      <c r="J2012" s="18">
        <v>0.06</v>
      </c>
      <c r="K2012" s="18">
        <v>100960</v>
      </c>
      <c r="L2012" s="18">
        <v>0.23200000000000001</v>
      </c>
      <c r="M2012" s="18">
        <f t="shared" si="13"/>
        <v>0</v>
      </c>
      <c r="N2012" s="9"/>
      <c r="O2012" s="3"/>
      <c r="P2012" s="3"/>
      <c r="Q2012" s="3"/>
      <c r="R2012" s="3"/>
      <c r="S2012" s="3"/>
      <c r="T2012" s="3"/>
      <c r="U2012" s="3"/>
      <c r="V2012" s="3"/>
      <c r="W2012" s="3"/>
      <c r="X2012" s="3"/>
    </row>
    <row r="2013" spans="1:24" ht="15" x14ac:dyDescent="0.25">
      <c r="A2013" s="14" t="s">
        <v>224</v>
      </c>
      <c r="B2013" s="14" t="s">
        <v>235</v>
      </c>
      <c r="C2013" s="16" t="s">
        <v>118</v>
      </c>
      <c r="D2013" s="18">
        <v>3.3000000000000002E-2</v>
      </c>
      <c r="E2013" s="18">
        <v>5.6000000000000001E-2</v>
      </c>
      <c r="F2013" s="18">
        <v>63</v>
      </c>
      <c r="G2013" s="18">
        <v>59</v>
      </c>
      <c r="H2013" s="18">
        <v>0.4</v>
      </c>
      <c r="I2013" s="18">
        <v>0.57399999999999995</v>
      </c>
      <c r="J2013" s="18">
        <v>2.5999999999999999E-2</v>
      </c>
      <c r="K2013" s="18">
        <v>6095959</v>
      </c>
      <c r="L2013" s="18">
        <v>0.13100000000000001</v>
      </c>
      <c r="M2013" s="18">
        <f t="shared" si="13"/>
        <v>0</v>
      </c>
      <c r="N2013" s="9"/>
      <c r="O2013" s="3"/>
      <c r="P2013" s="3"/>
      <c r="Q2013" s="3"/>
      <c r="R2013" s="3"/>
      <c r="S2013" s="3"/>
      <c r="T2013" s="3"/>
      <c r="U2013" s="3"/>
      <c r="V2013" s="3"/>
      <c r="W2013" s="3"/>
      <c r="X2013" s="3"/>
    </row>
    <row r="2014" spans="1:24" ht="15" x14ac:dyDescent="0.25">
      <c r="A2014" s="14" t="s">
        <v>224</v>
      </c>
      <c r="B2014" s="14" t="s">
        <v>231</v>
      </c>
      <c r="C2014" s="16" t="s">
        <v>118</v>
      </c>
      <c r="D2014" s="18">
        <v>3.5000000000000003E-2</v>
      </c>
      <c r="E2014" s="18">
        <v>3.3000000000000002E-2</v>
      </c>
      <c r="F2014" s="19">
        <v>71.105000000000004</v>
      </c>
      <c r="G2014" s="19">
        <v>66.415000000000006</v>
      </c>
      <c r="H2014" s="19">
        <v>0.30299999999999999</v>
      </c>
      <c r="I2014" s="19">
        <v>0.623</v>
      </c>
      <c r="J2014" s="19">
        <v>7.2999999999999995E-2</v>
      </c>
      <c r="K2014" s="18">
        <v>52058</v>
      </c>
      <c r="L2014" s="18">
        <v>0.69899999999999995</v>
      </c>
      <c r="M2014" s="18">
        <f t="shared" si="13"/>
        <v>0</v>
      </c>
      <c r="N2014" s="9"/>
      <c r="O2014" s="3"/>
      <c r="P2014" s="3"/>
      <c r="Q2014" s="3"/>
      <c r="R2014" s="3"/>
      <c r="S2014" s="3"/>
      <c r="T2014" s="3"/>
      <c r="U2014" s="3"/>
      <c r="V2014" s="3"/>
      <c r="W2014" s="3"/>
      <c r="X2014" s="3"/>
    </row>
    <row r="2015" spans="1:24" ht="15" x14ac:dyDescent="0.25">
      <c r="A2015" s="14" t="s">
        <v>224</v>
      </c>
      <c r="B2015" s="14" t="s">
        <v>237</v>
      </c>
      <c r="C2015" s="16" t="s">
        <v>118</v>
      </c>
      <c r="D2015" s="18">
        <v>3.5000000000000003E-2</v>
      </c>
      <c r="E2015" s="18">
        <v>2.9000000000000001E-2</v>
      </c>
      <c r="F2015" s="18">
        <v>67</v>
      </c>
      <c r="G2015" s="18">
        <v>64</v>
      </c>
      <c r="H2015" s="18">
        <v>0.41299999999999998</v>
      </c>
      <c r="I2015" s="18">
        <v>0.55700000000000005</v>
      </c>
      <c r="J2015" s="18">
        <v>0.03</v>
      </c>
      <c r="K2015" s="18">
        <v>469306</v>
      </c>
      <c r="L2015" s="18">
        <v>0.17799999999999999</v>
      </c>
      <c r="M2015" s="18">
        <f t="shared" si="13"/>
        <v>0</v>
      </c>
      <c r="N2015" s="9"/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 spans="1:24" ht="15" x14ac:dyDescent="0.25">
      <c r="A2016" s="14" t="s">
        <v>224</v>
      </c>
      <c r="B2016" s="14" t="s">
        <v>226</v>
      </c>
      <c r="C2016" s="16" t="s">
        <v>119</v>
      </c>
      <c r="D2016" s="18">
        <v>1.2999999999999999E-2</v>
      </c>
      <c r="E2016" s="18">
        <v>5.0000000000000001E-3</v>
      </c>
      <c r="F2016" s="18">
        <v>84</v>
      </c>
      <c r="G2016" s="18">
        <v>79</v>
      </c>
      <c r="H2016" s="18">
        <v>0.19500000000000001</v>
      </c>
      <c r="I2016" s="18">
        <v>0.67400000000000004</v>
      </c>
      <c r="J2016" s="18">
        <v>0.13</v>
      </c>
      <c r="K2016" s="18">
        <v>20697900</v>
      </c>
      <c r="L2016" s="18">
        <v>0.88200000000000001</v>
      </c>
      <c r="M2016" s="18">
        <f t="shared" si="13"/>
        <v>0</v>
      </c>
      <c r="N2016" s="9"/>
      <c r="O2016" s="3"/>
      <c r="P2016" s="3"/>
      <c r="Q2016" s="3"/>
      <c r="R2016" s="3"/>
      <c r="S2016" s="3"/>
      <c r="T2016" s="3"/>
      <c r="U2016" s="3"/>
      <c r="V2016" s="3"/>
      <c r="W2016" s="3"/>
      <c r="X2016" s="3"/>
    </row>
    <row r="2017" spans="1:24" ht="15" x14ac:dyDescent="0.25">
      <c r="A2017" s="14" t="s">
        <v>224</v>
      </c>
      <c r="B2017" s="14" t="s">
        <v>234</v>
      </c>
      <c r="C2017" s="16" t="s">
        <v>119</v>
      </c>
      <c r="D2017" s="18">
        <v>1.4E-2</v>
      </c>
      <c r="E2017" s="18">
        <v>5.0000000000000001E-3</v>
      </c>
      <c r="F2017" s="18">
        <v>82</v>
      </c>
      <c r="G2017" s="18">
        <v>78</v>
      </c>
      <c r="H2017" s="18">
        <v>0.21299999999999999</v>
      </c>
      <c r="I2017" s="18">
        <v>0.66600000000000004</v>
      </c>
      <c r="J2017" s="18">
        <v>0.121</v>
      </c>
      <c r="K2017" s="18">
        <v>4184600</v>
      </c>
      <c r="L2017" s="18">
        <v>0.86099999999999999</v>
      </c>
      <c r="M2017" s="18">
        <f t="shared" si="13"/>
        <v>0</v>
      </c>
      <c r="N2017" s="9"/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 spans="1:24" ht="15" x14ac:dyDescent="0.25">
      <c r="A2018" s="14" t="s">
        <v>224</v>
      </c>
      <c r="B2018" s="14" t="s">
        <v>228</v>
      </c>
      <c r="C2018" s="16" t="s">
        <v>119</v>
      </c>
      <c r="D2018" s="18">
        <v>1.7999999999999999E-2</v>
      </c>
      <c r="E2018" s="19">
        <v>3.2000000000000001E-2</v>
      </c>
      <c r="F2018" s="18">
        <v>77</v>
      </c>
      <c r="G2018" s="18">
        <v>72</v>
      </c>
      <c r="H2018" s="18">
        <v>0.26900000000000002</v>
      </c>
      <c r="I2018" s="18">
        <v>0.67800000000000005</v>
      </c>
      <c r="J2018" s="18">
        <v>5.2999999999999999E-2</v>
      </c>
      <c r="K2018" s="18">
        <v>257731</v>
      </c>
      <c r="L2018" s="18">
        <v>0.56599999999999995</v>
      </c>
      <c r="M2018" s="18">
        <f t="shared" si="13"/>
        <v>0</v>
      </c>
      <c r="N2018" s="9"/>
      <c r="O2018" s="3"/>
      <c r="P2018" s="3"/>
      <c r="Q2018" s="3"/>
      <c r="R2018" s="3"/>
      <c r="S2018" s="3"/>
      <c r="T2018" s="3"/>
      <c r="U2018" s="3"/>
      <c r="V2018" s="3"/>
      <c r="W2018" s="3"/>
      <c r="X2018" s="3"/>
    </row>
    <row r="2019" spans="1:24" ht="15" x14ac:dyDescent="0.25">
      <c r="A2019" s="14" t="s">
        <v>224</v>
      </c>
      <c r="B2019" s="14" t="s">
        <v>233</v>
      </c>
      <c r="C2019" s="16" t="s">
        <v>119</v>
      </c>
      <c r="D2019" s="18">
        <v>1.7999999999999999E-2</v>
      </c>
      <c r="E2019" s="19">
        <v>3.2000000000000001E-2</v>
      </c>
      <c r="F2019" s="18">
        <v>80</v>
      </c>
      <c r="G2019" s="18">
        <v>73</v>
      </c>
      <c r="H2019" s="18">
        <v>0.26200000000000001</v>
      </c>
      <c r="I2019" s="18">
        <v>0.66400000000000003</v>
      </c>
      <c r="J2019" s="18">
        <v>7.3999999999999996E-2</v>
      </c>
      <c r="K2019" s="18">
        <v>238459</v>
      </c>
      <c r="L2019" s="18">
        <v>0.64600000000000002</v>
      </c>
      <c r="M2019" s="18">
        <f t="shared" si="13"/>
        <v>0</v>
      </c>
      <c r="N2019" s="9"/>
      <c r="O2019" s="3"/>
      <c r="P2019" s="3"/>
      <c r="Q2019" s="3"/>
      <c r="R2019" s="3"/>
      <c r="S2019" s="3"/>
      <c r="T2019" s="3"/>
      <c r="U2019" s="3"/>
      <c r="V2019" s="3"/>
      <c r="W2019" s="3"/>
      <c r="X2019" s="3"/>
    </row>
    <row r="2020" spans="1:24" ht="15" x14ac:dyDescent="0.25">
      <c r="A2020" s="14" t="s">
        <v>224</v>
      </c>
      <c r="B2020" s="14" t="s">
        <v>229</v>
      </c>
      <c r="C2020" s="16" t="s">
        <v>119</v>
      </c>
      <c r="D2020" s="18">
        <v>1.9E-2</v>
      </c>
      <c r="E2020" s="19">
        <v>3.2000000000000001E-2</v>
      </c>
      <c r="F2020" s="18">
        <v>80</v>
      </c>
      <c r="G2020" s="18">
        <v>74</v>
      </c>
      <c r="H2020" s="18">
        <v>0.29199999999999998</v>
      </c>
      <c r="I2020" s="18">
        <v>0.64200000000000002</v>
      </c>
      <c r="J2020" s="18">
        <v>6.6000000000000003E-2</v>
      </c>
      <c r="K2020" s="18">
        <v>158429</v>
      </c>
      <c r="L2020" s="18">
        <v>0.93700000000000006</v>
      </c>
      <c r="M2020" s="18">
        <f t="shared" si="13"/>
        <v>0</v>
      </c>
      <c r="N2020" s="9"/>
      <c r="O2020" s="3"/>
      <c r="P2020" s="3"/>
      <c r="Q2020" s="3"/>
      <c r="R2020" s="3"/>
      <c r="S2020" s="3"/>
      <c r="T2020" s="3"/>
      <c r="U2020" s="3"/>
      <c r="V2020" s="3"/>
      <c r="W2020" s="3"/>
      <c r="X2020" s="3"/>
    </row>
    <row r="2021" spans="1:24" ht="15" x14ac:dyDescent="0.25">
      <c r="A2021" s="14" t="s">
        <v>224</v>
      </c>
      <c r="B2021" s="14" t="s">
        <v>225</v>
      </c>
      <c r="C2021" s="16" t="s">
        <v>119</v>
      </c>
      <c r="D2021" s="18">
        <v>2.1999999999999999E-2</v>
      </c>
      <c r="E2021" s="19">
        <v>3.2000000000000001E-2</v>
      </c>
      <c r="F2021" s="19">
        <v>71.105000000000004</v>
      </c>
      <c r="G2021" s="19">
        <v>66.415000000000006</v>
      </c>
      <c r="H2021" s="19">
        <v>0.30299999999999999</v>
      </c>
      <c r="I2021" s="19">
        <v>0.623</v>
      </c>
      <c r="J2021" s="19">
        <v>7.2999999999999995E-2</v>
      </c>
      <c r="K2021" s="18">
        <v>58652</v>
      </c>
      <c r="L2021" s="18">
        <v>0.88</v>
      </c>
      <c r="M2021" s="18">
        <f t="shared" si="13"/>
        <v>0</v>
      </c>
      <c r="N2021" s="9"/>
      <c r="O2021" s="3"/>
      <c r="P2021" s="3"/>
      <c r="Q2021" s="3"/>
      <c r="R2021" s="3"/>
      <c r="S2021" s="3"/>
      <c r="T2021" s="3"/>
      <c r="U2021" s="3"/>
      <c r="V2021" s="3"/>
      <c r="W2021" s="3"/>
      <c r="X2021" s="3"/>
    </row>
    <row r="2022" spans="1:24" ht="15" x14ac:dyDescent="0.25">
      <c r="A2022" s="14" t="s">
        <v>224</v>
      </c>
      <c r="B2022" s="14" t="s">
        <v>227</v>
      </c>
      <c r="C2022" s="16" t="s">
        <v>119</v>
      </c>
      <c r="D2022" s="18">
        <v>2.3E-2</v>
      </c>
      <c r="E2022" s="18">
        <v>0.02</v>
      </c>
      <c r="F2022" s="18">
        <v>72</v>
      </c>
      <c r="G2022" s="18">
        <v>66</v>
      </c>
      <c r="H2022" s="18">
        <v>0.3</v>
      </c>
      <c r="I2022" s="18">
        <v>0.65700000000000003</v>
      </c>
      <c r="J2022" s="18">
        <v>4.2000000000000003E-2</v>
      </c>
      <c r="K2022" s="18">
        <v>828060</v>
      </c>
      <c r="L2022" s="18">
        <v>0.503</v>
      </c>
      <c r="M2022" s="18">
        <f t="shared" si="13"/>
        <v>0</v>
      </c>
      <c r="N2022" s="9"/>
      <c r="O2022" s="3"/>
      <c r="P2022" s="3"/>
      <c r="Q2022" s="3"/>
      <c r="R2022" s="3"/>
      <c r="S2022" s="3"/>
      <c r="T2022" s="3"/>
      <c r="U2022" s="3"/>
      <c r="V2022" s="3"/>
      <c r="W2022" s="3"/>
      <c r="X2022" s="3"/>
    </row>
    <row r="2023" spans="1:24" ht="15" x14ac:dyDescent="0.25">
      <c r="A2023" s="14" t="s">
        <v>224</v>
      </c>
      <c r="B2023" s="14" t="s">
        <v>230</v>
      </c>
      <c r="C2023" s="16" t="s">
        <v>119</v>
      </c>
      <c r="D2023" s="18">
        <v>2.4E-2</v>
      </c>
      <c r="E2023" s="18">
        <v>0.05</v>
      </c>
      <c r="F2023" s="18">
        <v>69</v>
      </c>
      <c r="G2023" s="18">
        <v>64</v>
      </c>
      <c r="H2023" s="18">
        <v>0.36399999999999999</v>
      </c>
      <c r="I2023" s="18">
        <v>0.6</v>
      </c>
      <c r="J2023" s="18">
        <v>3.6999999999999998E-2</v>
      </c>
      <c r="K2023" s="18">
        <v>91953</v>
      </c>
      <c r="L2023" s="18">
        <v>0.436</v>
      </c>
      <c r="M2023" s="18">
        <f t="shared" si="13"/>
        <v>0</v>
      </c>
      <c r="N2023" s="9"/>
      <c r="O2023" s="3"/>
      <c r="P2023" s="3"/>
      <c r="Q2023" s="3"/>
      <c r="R2023" s="3"/>
      <c r="S2023" s="3"/>
      <c r="T2023" s="3"/>
      <c r="U2023" s="3"/>
      <c r="V2023" s="3"/>
      <c r="W2023" s="3"/>
      <c r="X2023" s="3"/>
    </row>
    <row r="2024" spans="1:24" ht="15" x14ac:dyDescent="0.25">
      <c r="A2024" s="14" t="s">
        <v>224</v>
      </c>
      <c r="B2024" s="14" t="s">
        <v>232</v>
      </c>
      <c r="C2024" s="16" t="s">
        <v>119</v>
      </c>
      <c r="D2024" s="18">
        <v>2.5000000000000001E-2</v>
      </c>
      <c r="E2024" s="18">
        <v>3.5999999999999997E-2</v>
      </c>
      <c r="F2024" s="18">
        <v>69</v>
      </c>
      <c r="G2024" s="18">
        <v>67</v>
      </c>
      <c r="H2024" s="18">
        <v>0.38500000000000001</v>
      </c>
      <c r="I2024" s="18">
        <v>0.57499999999999996</v>
      </c>
      <c r="J2024" s="18">
        <v>0.04</v>
      </c>
      <c r="K2024" s="18">
        <v>105686</v>
      </c>
      <c r="L2024" s="18">
        <v>0.223</v>
      </c>
      <c r="M2024" s="18">
        <f t="shared" si="13"/>
        <v>0</v>
      </c>
      <c r="N2024" s="9"/>
      <c r="O2024" s="3"/>
      <c r="P2024" s="3"/>
      <c r="Q2024" s="3"/>
      <c r="R2024" s="3"/>
      <c r="S2024" s="3"/>
      <c r="T2024" s="3"/>
      <c r="U2024" s="3"/>
      <c r="V2024" s="3"/>
      <c r="W2024" s="3"/>
      <c r="X2024" s="3"/>
    </row>
    <row r="2025" spans="1:24" ht="15" x14ac:dyDescent="0.25">
      <c r="A2025" s="14" t="s">
        <v>224</v>
      </c>
      <c r="B2025" s="14" t="s">
        <v>239</v>
      </c>
      <c r="C2025" s="16" t="s">
        <v>119</v>
      </c>
      <c r="D2025" s="18">
        <v>2.9000000000000001E-2</v>
      </c>
      <c r="E2025" s="18">
        <v>1.7000000000000001E-2</v>
      </c>
      <c r="F2025" s="18">
        <v>72</v>
      </c>
      <c r="G2025" s="18">
        <v>68</v>
      </c>
      <c r="H2025" s="18">
        <v>0.39400000000000002</v>
      </c>
      <c r="I2025" s="18">
        <v>0.57199999999999995</v>
      </c>
      <c r="J2025" s="18">
        <v>3.4000000000000002E-2</v>
      </c>
      <c r="K2025" s="18">
        <v>214654</v>
      </c>
      <c r="L2025" s="18">
        <v>0.23400000000000001</v>
      </c>
      <c r="M2025" s="18">
        <f t="shared" si="13"/>
        <v>0</v>
      </c>
      <c r="N2025" s="9"/>
      <c r="O2025" s="3"/>
      <c r="P2025" s="3"/>
      <c r="Q2025" s="3"/>
      <c r="R2025" s="3"/>
      <c r="S2025" s="3"/>
      <c r="T2025" s="3"/>
      <c r="U2025" s="3"/>
      <c r="V2025" s="3"/>
      <c r="W2025" s="3"/>
      <c r="X2025" s="3"/>
    </row>
    <row r="2026" spans="1:24" ht="15" x14ac:dyDescent="0.25">
      <c r="A2026" s="14" t="s">
        <v>224</v>
      </c>
      <c r="B2026" s="14" t="s">
        <v>236</v>
      </c>
      <c r="C2026" s="16" t="s">
        <v>119</v>
      </c>
      <c r="D2026" s="18">
        <v>2.9000000000000001E-2</v>
      </c>
      <c r="E2026" s="18">
        <v>1.6E-2</v>
      </c>
      <c r="F2026" s="18">
        <v>75</v>
      </c>
      <c r="G2026" s="18">
        <v>68</v>
      </c>
      <c r="H2026" s="18">
        <v>0.39300000000000002</v>
      </c>
      <c r="I2026" s="18">
        <v>0.55800000000000005</v>
      </c>
      <c r="J2026" s="18">
        <v>4.9000000000000002E-2</v>
      </c>
      <c r="K2026" s="18">
        <v>181073</v>
      </c>
      <c r="L2026" s="18">
        <v>0.21</v>
      </c>
      <c r="M2026" s="18">
        <f t="shared" si="13"/>
        <v>0</v>
      </c>
      <c r="N2026" s="9"/>
      <c r="O2026" s="3"/>
      <c r="P2026" s="3"/>
      <c r="Q2026" s="3"/>
      <c r="R2026" s="3"/>
      <c r="S2026" s="3"/>
      <c r="T2026" s="3"/>
      <c r="U2026" s="3"/>
      <c r="V2026" s="3"/>
      <c r="W2026" s="3"/>
      <c r="X2026" s="3"/>
    </row>
    <row r="2027" spans="1:24" ht="15" x14ac:dyDescent="0.25">
      <c r="A2027" s="14" t="s">
        <v>224</v>
      </c>
      <c r="B2027" s="14" t="s">
        <v>238</v>
      </c>
      <c r="C2027" s="16" t="s">
        <v>119</v>
      </c>
      <c r="D2027" s="18">
        <v>2.9000000000000001E-2</v>
      </c>
      <c r="E2027" s="18">
        <v>1.2999999999999999E-2</v>
      </c>
      <c r="F2027" s="18">
        <v>74</v>
      </c>
      <c r="G2027" s="18">
        <v>69</v>
      </c>
      <c r="H2027" s="18">
        <v>0.38</v>
      </c>
      <c r="I2027" s="18">
        <v>0.56000000000000005</v>
      </c>
      <c r="J2027" s="18">
        <v>0.06</v>
      </c>
      <c r="K2027" s="18">
        <v>101617</v>
      </c>
      <c r="L2027" s="18">
        <v>0.23200000000000001</v>
      </c>
      <c r="M2027" s="18">
        <f t="shared" si="13"/>
        <v>0</v>
      </c>
      <c r="N2027" s="9"/>
      <c r="O2027" s="3"/>
      <c r="P2027" s="3"/>
      <c r="Q2027" s="3"/>
      <c r="R2027" s="3"/>
      <c r="S2027" s="3"/>
      <c r="T2027" s="3"/>
      <c r="U2027" s="3"/>
      <c r="V2027" s="3"/>
      <c r="W2027" s="3"/>
      <c r="X2027" s="3"/>
    </row>
    <row r="2028" spans="1:24" ht="15" x14ac:dyDescent="0.25">
      <c r="A2028" s="14" t="s">
        <v>224</v>
      </c>
      <c r="B2028" s="14" t="s">
        <v>235</v>
      </c>
      <c r="C2028" s="16" t="s">
        <v>119</v>
      </c>
      <c r="D2028" s="18">
        <v>3.2000000000000001E-2</v>
      </c>
      <c r="E2028" s="18">
        <v>5.5E-2</v>
      </c>
      <c r="F2028" s="18">
        <v>63</v>
      </c>
      <c r="G2028" s="18">
        <v>59</v>
      </c>
      <c r="H2028" s="18">
        <v>0.39900000000000002</v>
      </c>
      <c r="I2028" s="18">
        <v>0.57499999999999996</v>
      </c>
      <c r="J2028" s="18">
        <v>2.5999999999999999E-2</v>
      </c>
      <c r="K2028" s="18">
        <v>6245797</v>
      </c>
      <c r="L2028" s="18">
        <v>0.13100000000000001</v>
      </c>
      <c r="M2028" s="18">
        <f t="shared" si="13"/>
        <v>0</v>
      </c>
      <c r="N2028" s="9"/>
      <c r="O2028" s="3"/>
      <c r="P2028" s="3"/>
      <c r="Q2028" s="3"/>
      <c r="R2028" s="3"/>
      <c r="S2028" s="3"/>
      <c r="T2028" s="3"/>
      <c r="U2028" s="3"/>
      <c r="V2028" s="3"/>
      <c r="W2028" s="3"/>
      <c r="X2028" s="3"/>
    </row>
    <row r="2029" spans="1:24" ht="15" x14ac:dyDescent="0.25">
      <c r="A2029" s="14" t="s">
        <v>224</v>
      </c>
      <c r="B2029" s="14" t="s">
        <v>237</v>
      </c>
      <c r="C2029" s="16" t="s">
        <v>119</v>
      </c>
      <c r="D2029" s="18">
        <v>3.4000000000000002E-2</v>
      </c>
      <c r="E2029" s="18">
        <v>2.9000000000000001E-2</v>
      </c>
      <c r="F2029" s="18">
        <v>67</v>
      </c>
      <c r="G2029" s="18">
        <v>65</v>
      </c>
      <c r="H2029" s="18">
        <v>0.41199999999999998</v>
      </c>
      <c r="I2029" s="18">
        <v>0.55700000000000005</v>
      </c>
      <c r="J2029" s="18">
        <v>0.03</v>
      </c>
      <c r="K2029" s="18">
        <v>480745</v>
      </c>
      <c r="L2029" s="18">
        <v>0.183</v>
      </c>
      <c r="M2029" s="18">
        <f t="shared" si="13"/>
        <v>0</v>
      </c>
      <c r="N2029" s="9"/>
      <c r="O2029" s="3"/>
      <c r="P2029" s="3"/>
      <c r="Q2029" s="3"/>
      <c r="R2029" s="3"/>
      <c r="S2029" s="3"/>
      <c r="T2029" s="3"/>
      <c r="U2029" s="3"/>
      <c r="V2029" s="3"/>
      <c r="W2029" s="3"/>
      <c r="X2029" s="3"/>
    </row>
    <row r="2030" spans="1:24" ht="15" x14ac:dyDescent="0.25">
      <c r="A2030" s="14" t="s">
        <v>224</v>
      </c>
      <c r="B2030" s="14" t="s">
        <v>231</v>
      </c>
      <c r="C2030" s="16" t="s">
        <v>119</v>
      </c>
      <c r="D2030" s="18">
        <v>3.5000000000000003E-2</v>
      </c>
      <c r="E2030" s="18">
        <v>3.3000000000000002E-2</v>
      </c>
      <c r="F2030" s="19">
        <v>71.105000000000004</v>
      </c>
      <c r="G2030" s="19">
        <v>66.415000000000006</v>
      </c>
      <c r="H2030" s="19">
        <v>0.30299999999999999</v>
      </c>
      <c r="I2030" s="19">
        <v>0.623</v>
      </c>
      <c r="J2030" s="19">
        <v>7.2999999999999995E-2</v>
      </c>
      <c r="K2030" s="18">
        <v>52084</v>
      </c>
      <c r="L2030" s="18">
        <v>0.70199999999999996</v>
      </c>
      <c r="M2030" s="18">
        <f t="shared" si="13"/>
        <v>0</v>
      </c>
      <c r="N2030" s="9"/>
      <c r="O2030" s="3"/>
      <c r="P2030" s="3"/>
      <c r="Q2030" s="3"/>
      <c r="R2030" s="3"/>
      <c r="S2030" s="3"/>
      <c r="T2030" s="3"/>
      <c r="U2030" s="3"/>
      <c r="V2030" s="3"/>
      <c r="W2030" s="3"/>
      <c r="X2030" s="3"/>
    </row>
    <row r="2031" spans="1:24" ht="15" x14ac:dyDescent="0.25">
      <c r="A2031" s="14" t="s">
        <v>224</v>
      </c>
      <c r="B2031" s="14" t="s">
        <v>225</v>
      </c>
      <c r="C2031" s="16" t="s">
        <v>120</v>
      </c>
      <c r="D2031" s="19">
        <v>2.1999999999999999E-2</v>
      </c>
      <c r="E2031" s="19">
        <v>3.2000000000000001E-2</v>
      </c>
      <c r="F2031" s="19">
        <v>71.105000000000004</v>
      </c>
      <c r="G2031" s="19">
        <v>66.415000000000006</v>
      </c>
      <c r="H2031" s="19">
        <v>0.30299999999999999</v>
      </c>
      <c r="I2031" s="19">
        <v>0.623</v>
      </c>
      <c r="J2031" s="19">
        <v>7.2999999999999995E-2</v>
      </c>
      <c r="K2031" s="18">
        <v>57919</v>
      </c>
      <c r="L2031" s="18">
        <v>0.879</v>
      </c>
      <c r="M2031" s="18">
        <f t="shared" si="13"/>
        <v>0</v>
      </c>
      <c r="N2031" s="9"/>
      <c r="O2031" s="3"/>
      <c r="P2031" s="3"/>
      <c r="Q2031" s="3"/>
      <c r="R2031" s="3"/>
      <c r="S2031" s="3"/>
      <c r="T2031" s="3"/>
      <c r="U2031" s="3"/>
      <c r="V2031" s="3"/>
      <c r="W2031" s="3"/>
      <c r="X2031" s="3"/>
    </row>
    <row r="2032" spans="1:24" ht="15" x14ac:dyDescent="0.25">
      <c r="A2032" s="14" t="s">
        <v>224</v>
      </c>
      <c r="B2032" s="14" t="s">
        <v>226</v>
      </c>
      <c r="C2032" s="16" t="s">
        <v>120</v>
      </c>
      <c r="D2032" s="18">
        <v>1.4E-2</v>
      </c>
      <c r="E2032" s="18">
        <v>5.0000000000000001E-3</v>
      </c>
      <c r="F2032" s="18">
        <v>84</v>
      </c>
      <c r="G2032" s="18">
        <v>79</v>
      </c>
      <c r="H2032" s="18">
        <v>0.193</v>
      </c>
      <c r="I2032" s="18">
        <v>0.67600000000000005</v>
      </c>
      <c r="J2032" s="18">
        <v>0.13100000000000001</v>
      </c>
      <c r="K2032" s="18">
        <v>20827600</v>
      </c>
      <c r="L2032" s="18">
        <v>0.88300000000000001</v>
      </c>
      <c r="M2032" s="18">
        <f t="shared" si="13"/>
        <v>0</v>
      </c>
      <c r="N2032" s="9"/>
      <c r="O2032" s="3"/>
      <c r="P2032" s="3"/>
      <c r="Q2032" s="3"/>
      <c r="R2032" s="3"/>
      <c r="S2032" s="3"/>
      <c r="T2032" s="3"/>
      <c r="U2032" s="3"/>
      <c r="V2032" s="3"/>
      <c r="W2032" s="3"/>
      <c r="X2032" s="3"/>
    </row>
    <row r="2033" spans="1:24" ht="15" x14ac:dyDescent="0.25">
      <c r="A2033" s="14" t="s">
        <v>224</v>
      </c>
      <c r="B2033" s="14" t="s">
        <v>234</v>
      </c>
      <c r="C2033" s="16" t="s">
        <v>120</v>
      </c>
      <c r="D2033" s="18">
        <v>1.4999999999999999E-2</v>
      </c>
      <c r="E2033" s="18">
        <v>5.0000000000000001E-3</v>
      </c>
      <c r="F2033" s="18">
        <v>82</v>
      </c>
      <c r="G2033" s="18">
        <v>78</v>
      </c>
      <c r="H2033" s="18">
        <v>0.21099999999999999</v>
      </c>
      <c r="I2033" s="18">
        <v>0.66600000000000004</v>
      </c>
      <c r="J2033" s="18">
        <v>0.123</v>
      </c>
      <c r="K2033" s="18">
        <v>4228300</v>
      </c>
      <c r="L2033" s="18">
        <v>0.86099999999999999</v>
      </c>
      <c r="M2033" s="18">
        <f t="shared" si="13"/>
        <v>0</v>
      </c>
      <c r="N2033" s="9"/>
      <c r="O2033" s="3"/>
      <c r="P2033" s="3"/>
      <c r="Q2033" s="3"/>
      <c r="R2033" s="3"/>
      <c r="S2033" s="3"/>
      <c r="T2033" s="3"/>
      <c r="U2033" s="3"/>
      <c r="V2033" s="3"/>
      <c r="W2033" s="3"/>
      <c r="X2033" s="3"/>
    </row>
    <row r="2034" spans="1:24" ht="15" x14ac:dyDescent="0.25">
      <c r="A2034" s="14" t="s">
        <v>224</v>
      </c>
      <c r="B2034" s="14" t="s">
        <v>233</v>
      </c>
      <c r="C2034" s="16" t="s">
        <v>120</v>
      </c>
      <c r="D2034" s="18">
        <v>1.7000000000000001E-2</v>
      </c>
      <c r="E2034" s="19">
        <v>3.2000000000000001E-2</v>
      </c>
      <c r="F2034" s="18">
        <v>80</v>
      </c>
      <c r="G2034" s="18">
        <v>72</v>
      </c>
      <c r="H2034" s="18">
        <v>0.255</v>
      </c>
      <c r="I2034" s="18">
        <v>0.66500000000000004</v>
      </c>
      <c r="J2034" s="18">
        <v>0.08</v>
      </c>
      <c r="K2034" s="18">
        <v>242400</v>
      </c>
      <c r="L2034" s="18">
        <v>0.65300000000000002</v>
      </c>
      <c r="M2034" s="18">
        <f t="shared" si="13"/>
        <v>0</v>
      </c>
      <c r="N2034" s="9"/>
      <c r="O2034" s="3"/>
      <c r="P2034" s="3"/>
      <c r="Q2034" s="3"/>
      <c r="R2034" s="3"/>
      <c r="S2034" s="3"/>
      <c r="T2034" s="3"/>
      <c r="U2034" s="3"/>
      <c r="V2034" s="3"/>
      <c r="W2034" s="3"/>
      <c r="X2034" s="3"/>
    </row>
    <row r="2035" spans="1:24" ht="15" x14ac:dyDescent="0.25">
      <c r="A2035" s="14" t="s">
        <v>224</v>
      </c>
      <c r="B2035" s="14" t="s">
        <v>228</v>
      </c>
      <c r="C2035" s="16" t="s">
        <v>120</v>
      </c>
      <c r="D2035" s="18">
        <v>1.7999999999999999E-2</v>
      </c>
      <c r="E2035" s="19">
        <v>3.2000000000000001E-2</v>
      </c>
      <c r="F2035" s="18">
        <v>77</v>
      </c>
      <c r="G2035" s="18">
        <v>73</v>
      </c>
      <c r="H2035" s="18">
        <v>0.26</v>
      </c>
      <c r="I2035" s="18">
        <v>0.68300000000000005</v>
      </c>
      <c r="J2035" s="18">
        <v>5.7000000000000002E-2</v>
      </c>
      <c r="K2035" s="18">
        <v>260361</v>
      </c>
      <c r="L2035" s="18">
        <v>0.56799999999999995</v>
      </c>
      <c r="M2035" s="18">
        <f t="shared" si="13"/>
        <v>0</v>
      </c>
      <c r="N2035" s="9"/>
      <c r="O2035" s="3"/>
      <c r="P2035" s="3"/>
      <c r="Q2035" s="3"/>
      <c r="R2035" s="3"/>
      <c r="S2035" s="3"/>
      <c r="T2035" s="3"/>
      <c r="U2035" s="3"/>
      <c r="V2035" s="3"/>
      <c r="W2035" s="3"/>
      <c r="X2035" s="3"/>
    </row>
    <row r="2036" spans="1:24" ht="15" x14ac:dyDescent="0.25">
      <c r="A2036" s="14" t="s">
        <v>224</v>
      </c>
      <c r="B2036" s="14" t="s">
        <v>229</v>
      </c>
      <c r="C2036" s="16" t="s">
        <v>120</v>
      </c>
      <c r="D2036" s="18">
        <v>1.9E-2</v>
      </c>
      <c r="E2036" s="19">
        <v>3.2000000000000001E-2</v>
      </c>
      <c r="F2036" s="18">
        <v>80</v>
      </c>
      <c r="G2036" s="18">
        <v>75</v>
      </c>
      <c r="H2036" s="18">
        <v>0.28799999999999998</v>
      </c>
      <c r="I2036" s="18">
        <v>0.64500000000000002</v>
      </c>
      <c r="J2036" s="18">
        <v>6.7000000000000004E-2</v>
      </c>
      <c r="K2036" s="18">
        <v>158331</v>
      </c>
      <c r="L2036" s="18">
        <v>0.93799999999999994</v>
      </c>
      <c r="M2036" s="18">
        <f t="shared" si="13"/>
        <v>0</v>
      </c>
      <c r="N2036" s="9"/>
      <c r="O2036" s="3"/>
      <c r="P2036" s="3"/>
      <c r="Q2036" s="3"/>
      <c r="R2036" s="3"/>
      <c r="S2036" s="3"/>
      <c r="T2036" s="3"/>
      <c r="U2036" s="3"/>
      <c r="V2036" s="3"/>
      <c r="W2036" s="3"/>
      <c r="X2036" s="3"/>
    </row>
    <row r="2037" spans="1:24" ht="15" x14ac:dyDescent="0.25">
      <c r="A2037" s="14" t="s">
        <v>224</v>
      </c>
      <c r="B2037" s="14" t="s">
        <v>227</v>
      </c>
      <c r="C2037" s="16" t="s">
        <v>120</v>
      </c>
      <c r="D2037" s="18">
        <v>2.3E-2</v>
      </c>
      <c r="E2037" s="18">
        <v>0.02</v>
      </c>
      <c r="F2037" s="18">
        <v>72</v>
      </c>
      <c r="G2037" s="18">
        <v>66</v>
      </c>
      <c r="H2037" s="18">
        <v>0.29599999999999999</v>
      </c>
      <c r="I2037" s="18">
        <v>0.66</v>
      </c>
      <c r="J2037" s="18">
        <v>4.3999999999999997E-2</v>
      </c>
      <c r="K2037" s="18">
        <v>835392</v>
      </c>
      <c r="L2037" s="18">
        <v>0.50700000000000001</v>
      </c>
      <c r="M2037" s="18">
        <f t="shared" si="13"/>
        <v>0</v>
      </c>
      <c r="N2037" s="9"/>
      <c r="O2037" s="3"/>
      <c r="P2037" s="3"/>
      <c r="Q2037" s="3"/>
      <c r="R2037" s="3"/>
      <c r="S2037" s="3"/>
      <c r="T2037" s="3"/>
      <c r="U2037" s="3"/>
      <c r="V2037" s="3"/>
      <c r="W2037" s="3"/>
      <c r="X2037" s="3"/>
    </row>
    <row r="2038" spans="1:24" ht="15" x14ac:dyDescent="0.25">
      <c r="A2038" s="14" t="s">
        <v>224</v>
      </c>
      <c r="B2038" s="14" t="s">
        <v>230</v>
      </c>
      <c r="C2038" s="16" t="s">
        <v>120</v>
      </c>
      <c r="D2038" s="18">
        <v>2.4E-2</v>
      </c>
      <c r="E2038" s="18">
        <v>0.05</v>
      </c>
      <c r="F2038" s="18">
        <v>70</v>
      </c>
      <c r="G2038" s="18">
        <v>64</v>
      </c>
      <c r="H2038" s="18">
        <v>0.35699999999999998</v>
      </c>
      <c r="I2038" s="18">
        <v>0.60599999999999998</v>
      </c>
      <c r="J2038" s="18">
        <v>3.6999999999999998E-2</v>
      </c>
      <c r="K2038" s="18">
        <v>93401</v>
      </c>
      <c r="L2038" s="18">
        <v>0.436</v>
      </c>
      <c r="M2038" s="18">
        <f t="shared" si="13"/>
        <v>0</v>
      </c>
      <c r="N2038" s="9"/>
      <c r="O2038" s="3"/>
      <c r="P2038" s="3"/>
      <c r="Q2038" s="3"/>
      <c r="R2038" s="3"/>
      <c r="S2038" s="3"/>
      <c r="T2038" s="3"/>
      <c r="U2038" s="3"/>
      <c r="V2038" s="3"/>
      <c r="W2038" s="3"/>
      <c r="X2038" s="3"/>
    </row>
    <row r="2039" spans="1:24" ht="15" x14ac:dyDescent="0.25">
      <c r="A2039" s="14" t="s">
        <v>224</v>
      </c>
      <c r="B2039" s="14" t="s">
        <v>232</v>
      </c>
      <c r="C2039" s="16" t="s">
        <v>120</v>
      </c>
      <c r="D2039" s="18">
        <v>2.5000000000000001E-2</v>
      </c>
      <c r="E2039" s="18">
        <v>3.5000000000000003E-2</v>
      </c>
      <c r="F2039" s="18">
        <v>69</v>
      </c>
      <c r="G2039" s="18">
        <v>67</v>
      </c>
      <c r="H2039" s="18">
        <v>0.38200000000000001</v>
      </c>
      <c r="I2039" s="18">
        <v>0.57899999999999996</v>
      </c>
      <c r="J2039" s="18">
        <v>3.9E-2</v>
      </c>
      <c r="K2039" s="18">
        <v>105097</v>
      </c>
      <c r="L2039" s="18">
        <v>0.223</v>
      </c>
      <c r="M2039" s="18">
        <f t="shared" si="13"/>
        <v>0</v>
      </c>
      <c r="N2039" s="9"/>
      <c r="O2039" s="3"/>
      <c r="P2039" s="3"/>
      <c r="Q2039" s="3"/>
      <c r="R2039" s="3"/>
      <c r="S2039" s="3"/>
      <c r="T2039" s="3"/>
      <c r="U2039" s="3"/>
      <c r="V2039" s="3"/>
      <c r="W2039" s="3"/>
      <c r="X2039" s="3"/>
    </row>
    <row r="2040" spans="1:24" ht="15" x14ac:dyDescent="0.25">
      <c r="A2040" s="14" t="s">
        <v>224</v>
      </c>
      <c r="B2040" s="14" t="s">
        <v>239</v>
      </c>
      <c r="C2040" s="16" t="s">
        <v>120</v>
      </c>
      <c r="D2040" s="18">
        <v>2.8000000000000001E-2</v>
      </c>
      <c r="E2040" s="18">
        <v>1.7000000000000001E-2</v>
      </c>
      <c r="F2040" s="18">
        <v>72</v>
      </c>
      <c r="G2040" s="18">
        <v>68</v>
      </c>
      <c r="H2040" s="18">
        <v>0.39100000000000001</v>
      </c>
      <c r="I2040" s="18">
        <v>0.57299999999999995</v>
      </c>
      <c r="J2040" s="18">
        <v>3.5999999999999997E-2</v>
      </c>
      <c r="K2040" s="18">
        <v>220001</v>
      </c>
      <c r="L2040" s="18">
        <v>0.23699999999999999</v>
      </c>
      <c r="M2040" s="18">
        <f t="shared" si="13"/>
        <v>0</v>
      </c>
      <c r="N2040" s="9"/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 spans="1:24" ht="15" x14ac:dyDescent="0.25">
      <c r="A2041" s="14" t="s">
        <v>224</v>
      </c>
      <c r="B2041" s="14" t="s">
        <v>238</v>
      </c>
      <c r="C2041" s="16" t="s">
        <v>120</v>
      </c>
      <c r="D2041" s="18">
        <v>2.8000000000000001E-2</v>
      </c>
      <c r="E2041" s="18">
        <v>1.2999999999999999E-2</v>
      </c>
      <c r="F2041" s="18">
        <v>75</v>
      </c>
      <c r="G2041" s="18">
        <v>69</v>
      </c>
      <c r="H2041" s="18">
        <v>0.379</v>
      </c>
      <c r="I2041" s="18">
        <v>0.56100000000000005</v>
      </c>
      <c r="J2041" s="18">
        <v>0.06</v>
      </c>
      <c r="K2041" s="18">
        <v>102289</v>
      </c>
      <c r="L2041" s="18">
        <v>0.23200000000000001</v>
      </c>
      <c r="M2041" s="18">
        <f t="shared" si="13"/>
        <v>0</v>
      </c>
      <c r="N2041" s="9"/>
      <c r="O2041" s="3"/>
      <c r="P2041" s="3"/>
      <c r="Q2041" s="3"/>
      <c r="R2041" s="3"/>
      <c r="S2041" s="3"/>
      <c r="T2041" s="3"/>
      <c r="U2041" s="3"/>
      <c r="V2041" s="3"/>
      <c r="W2041" s="3"/>
      <c r="X2041" s="3"/>
    </row>
    <row r="2042" spans="1:24" ht="15" x14ac:dyDescent="0.25">
      <c r="A2042" s="14" t="s">
        <v>224</v>
      </c>
      <c r="B2042" s="14" t="s">
        <v>236</v>
      </c>
      <c r="C2042" s="16" t="s">
        <v>120</v>
      </c>
      <c r="D2042" s="18">
        <v>2.9000000000000001E-2</v>
      </c>
      <c r="E2042" s="18">
        <v>1.6E-2</v>
      </c>
      <c r="F2042" s="18">
        <v>75</v>
      </c>
      <c r="G2042" s="18">
        <v>68</v>
      </c>
      <c r="H2042" s="18">
        <v>0.39</v>
      </c>
      <c r="I2042" s="18">
        <v>0.56000000000000005</v>
      </c>
      <c r="J2042" s="18">
        <v>4.9000000000000002E-2</v>
      </c>
      <c r="K2042" s="18">
        <v>182240</v>
      </c>
      <c r="L2042" s="18">
        <v>0.20799999999999999</v>
      </c>
      <c r="M2042" s="18">
        <f t="shared" ref="M2042:M2296" si="14">IF(OR(K2042&gt;$W$14+$W$17, K2042&lt;$W$12-$W$17),1,0)</f>
        <v>0</v>
      </c>
      <c r="N2042" s="9"/>
      <c r="O2042" s="3"/>
      <c r="P2042" s="3"/>
      <c r="Q2042" s="3"/>
      <c r="R2042" s="3"/>
      <c r="S2042" s="3"/>
      <c r="T2042" s="3"/>
      <c r="U2042" s="3"/>
      <c r="V2042" s="3"/>
      <c r="W2042" s="3"/>
      <c r="X2042" s="3"/>
    </row>
    <row r="2043" spans="1:24" ht="15" x14ac:dyDescent="0.25">
      <c r="A2043" s="14" t="s">
        <v>224</v>
      </c>
      <c r="B2043" s="14" t="s">
        <v>235</v>
      </c>
      <c r="C2043" s="16" t="s">
        <v>120</v>
      </c>
      <c r="D2043" s="18">
        <v>3.2000000000000001E-2</v>
      </c>
      <c r="E2043" s="18">
        <v>5.3999999999999999E-2</v>
      </c>
      <c r="F2043" s="18">
        <v>63</v>
      </c>
      <c r="G2043" s="18">
        <v>59</v>
      </c>
      <c r="H2043" s="18">
        <v>0.39700000000000002</v>
      </c>
      <c r="I2043" s="18">
        <v>0.57599999999999996</v>
      </c>
      <c r="J2043" s="18">
        <v>2.7E-2</v>
      </c>
      <c r="K2043" s="18">
        <v>6397623</v>
      </c>
      <c r="L2043" s="18">
        <v>0.13100000000000001</v>
      </c>
      <c r="M2043" s="18">
        <f t="shared" si="14"/>
        <v>0</v>
      </c>
      <c r="N2043" s="9"/>
      <c r="O2043" s="3"/>
      <c r="P2043" s="3"/>
      <c r="Q2043" s="3"/>
      <c r="R2043" s="3"/>
      <c r="S2043" s="3"/>
      <c r="T2043" s="3"/>
      <c r="U2043" s="3"/>
      <c r="V2043" s="3"/>
      <c r="W2043" s="3"/>
      <c r="X2043" s="3"/>
    </row>
    <row r="2044" spans="1:24" ht="15" x14ac:dyDescent="0.25">
      <c r="A2044" s="14" t="s">
        <v>224</v>
      </c>
      <c r="B2044" s="14" t="s">
        <v>237</v>
      </c>
      <c r="C2044" s="16" t="s">
        <v>120</v>
      </c>
      <c r="D2044" s="18">
        <v>3.4000000000000002E-2</v>
      </c>
      <c r="E2044" s="18">
        <v>2.9000000000000001E-2</v>
      </c>
      <c r="F2044" s="18">
        <v>68</v>
      </c>
      <c r="G2044" s="18">
        <v>65</v>
      </c>
      <c r="H2044" s="18">
        <v>0.41099999999999998</v>
      </c>
      <c r="I2044" s="18">
        <v>0.55800000000000005</v>
      </c>
      <c r="J2044" s="18">
        <v>3.1E-2</v>
      </c>
      <c r="K2044" s="18">
        <v>492148</v>
      </c>
      <c r="L2044" s="18">
        <v>0.187</v>
      </c>
      <c r="M2044" s="18">
        <f t="shared" si="14"/>
        <v>0</v>
      </c>
      <c r="N2044" s="9"/>
      <c r="O2044" s="3"/>
      <c r="P2044" s="3"/>
      <c r="Q2044" s="3"/>
      <c r="R2044" s="3"/>
      <c r="S2044" s="3"/>
      <c r="T2044" s="3"/>
      <c r="U2044" s="3"/>
      <c r="V2044" s="3"/>
      <c r="W2044" s="3"/>
      <c r="X2044" s="3"/>
    </row>
    <row r="2045" spans="1:24" ht="15" x14ac:dyDescent="0.25">
      <c r="A2045" s="14" t="s">
        <v>224</v>
      </c>
      <c r="B2045" s="14" t="s">
        <v>231</v>
      </c>
      <c r="C2045" s="16" t="s">
        <v>120</v>
      </c>
      <c r="D2045" s="18">
        <v>3.5000000000000003E-2</v>
      </c>
      <c r="E2045" s="18">
        <v>3.2000000000000001E-2</v>
      </c>
      <c r="F2045" s="19">
        <v>71.105000000000004</v>
      </c>
      <c r="G2045" s="19">
        <v>66.415000000000006</v>
      </c>
      <c r="H2045" s="19">
        <v>0.30299999999999999</v>
      </c>
      <c r="I2045" s="19">
        <v>0.623</v>
      </c>
      <c r="J2045" s="19">
        <v>7.2999999999999995E-2</v>
      </c>
      <c r="K2045" s="18">
        <v>52150</v>
      </c>
      <c r="L2045" s="18">
        <v>0.70499999999999996</v>
      </c>
      <c r="M2045" s="18">
        <f t="shared" si="14"/>
        <v>0</v>
      </c>
      <c r="N2045" s="9"/>
      <c r="O2045" s="3"/>
      <c r="P2045" s="3"/>
      <c r="Q2045" s="3"/>
      <c r="R2045" s="3"/>
      <c r="S2045" s="3"/>
      <c r="T2045" s="3"/>
      <c r="U2045" s="3"/>
      <c r="V2045" s="3"/>
      <c r="W2045" s="3"/>
      <c r="X2045" s="3"/>
    </row>
    <row r="2046" spans="1:24" ht="15" x14ac:dyDescent="0.25">
      <c r="A2046" s="14" t="s">
        <v>224</v>
      </c>
      <c r="B2046" s="14" t="s">
        <v>225</v>
      </c>
      <c r="C2046" s="16" t="s">
        <v>121</v>
      </c>
      <c r="D2046" s="19">
        <v>2.1999999999999999E-2</v>
      </c>
      <c r="E2046" s="19">
        <v>3.2000000000000001E-2</v>
      </c>
      <c r="F2046" s="19">
        <v>71.105000000000004</v>
      </c>
      <c r="G2046" s="19">
        <v>66.415000000000006</v>
      </c>
      <c r="H2046" s="19">
        <v>0.30299999999999999</v>
      </c>
      <c r="I2046" s="19">
        <v>0.623</v>
      </c>
      <c r="J2046" s="19">
        <v>7.2999999999999995E-2</v>
      </c>
      <c r="K2046" s="18">
        <v>57053</v>
      </c>
      <c r="L2046" s="18">
        <v>0.878</v>
      </c>
      <c r="M2046" s="18">
        <f t="shared" si="14"/>
        <v>0</v>
      </c>
      <c r="N2046" s="9"/>
      <c r="O2046" s="3"/>
      <c r="P2046" s="3"/>
      <c r="Q2046" s="3"/>
      <c r="R2046" s="3"/>
      <c r="S2046" s="3"/>
      <c r="T2046" s="3"/>
      <c r="U2046" s="3"/>
      <c r="V2046" s="3"/>
      <c r="W2046" s="3"/>
      <c r="X2046" s="3"/>
    </row>
    <row r="2047" spans="1:24" ht="15" x14ac:dyDescent="0.25">
      <c r="A2047" s="14" t="s">
        <v>224</v>
      </c>
      <c r="B2047" s="14" t="s">
        <v>231</v>
      </c>
      <c r="C2047" s="16" t="s">
        <v>121</v>
      </c>
      <c r="D2047" s="19">
        <v>2.1999999999999999E-2</v>
      </c>
      <c r="E2047" s="18">
        <v>3.2000000000000001E-2</v>
      </c>
      <c r="F2047" s="19">
        <v>71.105000000000004</v>
      </c>
      <c r="G2047" s="19">
        <v>66.415000000000006</v>
      </c>
      <c r="H2047" s="19">
        <v>0.30299999999999999</v>
      </c>
      <c r="I2047" s="19">
        <v>0.623</v>
      </c>
      <c r="J2047" s="19">
        <v>7.2999999999999995E-2</v>
      </c>
      <c r="K2047" s="18">
        <v>52245</v>
      </c>
      <c r="L2047" s="18">
        <v>0.70799999999999996</v>
      </c>
      <c r="M2047" s="18">
        <f t="shared" si="14"/>
        <v>0</v>
      </c>
      <c r="N2047" s="9"/>
      <c r="O2047" s="3"/>
      <c r="P2047" s="3"/>
      <c r="Q2047" s="3"/>
      <c r="R2047" s="3"/>
      <c r="S2047" s="3"/>
      <c r="T2047" s="3"/>
      <c r="U2047" s="3"/>
      <c r="V2047" s="3"/>
      <c r="W2047" s="3"/>
      <c r="X2047" s="3"/>
    </row>
    <row r="2048" spans="1:24" ht="15" x14ac:dyDescent="0.25">
      <c r="A2048" s="14" t="s">
        <v>224</v>
      </c>
      <c r="B2048" s="14" t="s">
        <v>226</v>
      </c>
      <c r="C2048" s="16" t="s">
        <v>121</v>
      </c>
      <c r="D2048" s="18">
        <v>1.4E-2</v>
      </c>
      <c r="E2048" s="18">
        <v>4.0000000000000001E-3</v>
      </c>
      <c r="F2048" s="18">
        <v>84</v>
      </c>
      <c r="G2048" s="18">
        <v>79</v>
      </c>
      <c r="H2048" s="18">
        <v>0.192</v>
      </c>
      <c r="I2048" s="18">
        <v>0.67700000000000005</v>
      </c>
      <c r="J2048" s="18">
        <v>0.13200000000000001</v>
      </c>
      <c r="K2048" s="18">
        <v>21249200</v>
      </c>
      <c r="L2048" s="18">
        <v>0.88400000000000001</v>
      </c>
      <c r="M2048" s="18">
        <f t="shared" si="14"/>
        <v>0</v>
      </c>
      <c r="N2048" s="9"/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 spans="1:24" ht="15" x14ac:dyDescent="0.25">
      <c r="A2049" s="14" t="s">
        <v>224</v>
      </c>
      <c r="B2049" s="14" t="s">
        <v>234</v>
      </c>
      <c r="C2049" s="16" t="s">
        <v>121</v>
      </c>
      <c r="D2049" s="18">
        <v>1.4999999999999999E-2</v>
      </c>
      <c r="E2049" s="18">
        <v>5.0000000000000001E-3</v>
      </c>
      <c r="F2049" s="18">
        <v>82</v>
      </c>
      <c r="G2049" s="18">
        <v>78</v>
      </c>
      <c r="H2049" s="18">
        <v>0.20799999999999999</v>
      </c>
      <c r="I2049" s="18">
        <v>0.66600000000000004</v>
      </c>
      <c r="J2049" s="18">
        <v>0.125</v>
      </c>
      <c r="K2049" s="18">
        <v>4268900</v>
      </c>
      <c r="L2049" s="18">
        <v>0.86099999999999999</v>
      </c>
      <c r="M2049" s="18">
        <f t="shared" si="14"/>
        <v>0</v>
      </c>
      <c r="N2049" s="9"/>
      <c r="O2049" s="3"/>
      <c r="P2049" s="3"/>
      <c r="Q2049" s="3"/>
      <c r="R2049" s="3"/>
      <c r="S2049" s="3"/>
      <c r="T2049" s="3"/>
      <c r="U2049" s="3"/>
      <c r="V2049" s="3"/>
      <c r="W2049" s="3"/>
      <c r="X2049" s="3"/>
    </row>
    <row r="2050" spans="1:24" ht="15" x14ac:dyDescent="0.25">
      <c r="A2050" s="14" t="s">
        <v>224</v>
      </c>
      <c r="B2050" s="14" t="s">
        <v>233</v>
      </c>
      <c r="C2050" s="16" t="s">
        <v>121</v>
      </c>
      <c r="D2050" s="18">
        <v>1.6E-2</v>
      </c>
      <c r="E2050" s="19">
        <v>3.2000000000000001E-2</v>
      </c>
      <c r="F2050" s="18">
        <v>81</v>
      </c>
      <c r="G2050" s="18">
        <v>72</v>
      </c>
      <c r="H2050" s="18">
        <v>0.248</v>
      </c>
      <c r="I2050" s="18">
        <v>0.66700000000000004</v>
      </c>
      <c r="J2050" s="18">
        <v>8.5999999999999993E-2</v>
      </c>
      <c r="K2050" s="18">
        <v>243985</v>
      </c>
      <c r="L2050" s="18">
        <v>0.66</v>
      </c>
      <c r="M2050" s="18">
        <f t="shared" si="14"/>
        <v>0</v>
      </c>
      <c r="N2050" s="9"/>
      <c r="O2050" s="3"/>
      <c r="P2050" s="3"/>
      <c r="Q2050" s="3"/>
      <c r="R2050" s="3"/>
      <c r="S2050" s="3"/>
      <c r="T2050" s="3"/>
      <c r="U2050" s="3"/>
      <c r="V2050" s="3"/>
      <c r="W2050" s="3"/>
      <c r="X2050" s="3"/>
    </row>
    <row r="2051" spans="1:24" ht="15" x14ac:dyDescent="0.25">
      <c r="A2051" s="14" t="s">
        <v>224</v>
      </c>
      <c r="B2051" s="14" t="s">
        <v>228</v>
      </c>
      <c r="C2051" s="16" t="s">
        <v>121</v>
      </c>
      <c r="D2051" s="18">
        <v>1.7000000000000001E-2</v>
      </c>
      <c r="E2051" s="19">
        <v>3.2000000000000001E-2</v>
      </c>
      <c r="F2051" s="18">
        <v>78</v>
      </c>
      <c r="G2051" s="18">
        <v>73</v>
      </c>
      <c r="H2051" s="18">
        <v>0.251</v>
      </c>
      <c r="I2051" s="18">
        <v>0.68799999999999994</v>
      </c>
      <c r="J2051" s="18">
        <v>6.0999999999999999E-2</v>
      </c>
      <c r="K2051" s="18">
        <v>262877</v>
      </c>
      <c r="L2051" s="18">
        <v>0.56699999999999995</v>
      </c>
      <c r="M2051" s="18">
        <f t="shared" si="14"/>
        <v>0</v>
      </c>
      <c r="N2051" s="9"/>
      <c r="O2051" s="3"/>
      <c r="P2051" s="3"/>
      <c r="Q2051" s="3"/>
      <c r="R2051" s="3"/>
      <c r="S2051" s="3"/>
      <c r="T2051" s="3"/>
      <c r="U2051" s="3"/>
      <c r="V2051" s="3"/>
      <c r="W2051" s="3"/>
      <c r="X2051" s="3"/>
    </row>
    <row r="2052" spans="1:24" ht="15" x14ac:dyDescent="0.25">
      <c r="A2052" s="14" t="s">
        <v>224</v>
      </c>
      <c r="B2052" s="14" t="s">
        <v>229</v>
      </c>
      <c r="C2052" s="16" t="s">
        <v>121</v>
      </c>
      <c r="D2052" s="18">
        <v>1.7999999999999999E-2</v>
      </c>
      <c r="E2052" s="19">
        <v>3.2000000000000001E-2</v>
      </c>
      <c r="F2052" s="18">
        <v>80</v>
      </c>
      <c r="G2052" s="18">
        <v>75</v>
      </c>
      <c r="H2052" s="18">
        <v>0.28399999999999997</v>
      </c>
      <c r="I2052" s="18">
        <v>0.64700000000000002</v>
      </c>
      <c r="J2052" s="18">
        <v>6.9000000000000006E-2</v>
      </c>
      <c r="K2052" s="18">
        <v>158310</v>
      </c>
      <c r="L2052" s="18">
        <v>0.93899999999999995</v>
      </c>
      <c r="M2052" s="18">
        <f t="shared" si="14"/>
        <v>0</v>
      </c>
      <c r="N2052" s="9"/>
      <c r="O2052" s="3"/>
      <c r="P2052" s="3"/>
      <c r="Q2052" s="3"/>
      <c r="R2052" s="3"/>
      <c r="S2052" s="3"/>
      <c r="T2052" s="3"/>
      <c r="U2052" s="3"/>
      <c r="V2052" s="3"/>
      <c r="W2052" s="3"/>
      <c r="X2052" s="3"/>
    </row>
    <row r="2053" spans="1:24" ht="15" x14ac:dyDescent="0.25">
      <c r="A2053" s="14" t="s">
        <v>224</v>
      </c>
      <c r="B2053" s="14" t="s">
        <v>227</v>
      </c>
      <c r="C2053" s="16" t="s">
        <v>121</v>
      </c>
      <c r="D2053" s="18">
        <v>2.1999999999999999E-2</v>
      </c>
      <c r="E2053" s="18">
        <v>0.02</v>
      </c>
      <c r="F2053" s="18">
        <v>72</v>
      </c>
      <c r="G2053" s="18">
        <v>66</v>
      </c>
      <c r="H2053" s="18">
        <v>0.29399999999999998</v>
      </c>
      <c r="I2053" s="18">
        <v>0.66100000000000003</v>
      </c>
      <c r="J2053" s="18">
        <v>4.4999999999999998E-2</v>
      </c>
      <c r="K2053" s="18">
        <v>843851</v>
      </c>
      <c r="L2053" s="18">
        <v>0.51100000000000001</v>
      </c>
      <c r="M2053" s="18">
        <f t="shared" si="14"/>
        <v>0</v>
      </c>
      <c r="N2053" s="9"/>
      <c r="O2053" s="3"/>
      <c r="P2053" s="3"/>
      <c r="Q2053" s="3"/>
      <c r="R2053" s="3"/>
      <c r="S2053" s="3"/>
      <c r="T2053" s="3"/>
      <c r="U2053" s="3"/>
      <c r="V2053" s="3"/>
      <c r="W2053" s="3"/>
      <c r="X2053" s="3"/>
    </row>
    <row r="2054" spans="1:24" ht="15" x14ac:dyDescent="0.25">
      <c r="A2054" s="14" t="s">
        <v>224</v>
      </c>
      <c r="B2054" s="14" t="s">
        <v>230</v>
      </c>
      <c r="C2054" s="16" t="s">
        <v>121</v>
      </c>
      <c r="D2054" s="18">
        <v>2.4E-2</v>
      </c>
      <c r="E2054" s="18">
        <v>4.9000000000000002E-2</v>
      </c>
      <c r="F2054" s="18">
        <v>70</v>
      </c>
      <c r="G2054" s="18">
        <v>64</v>
      </c>
      <c r="H2054" s="18">
        <v>0.35</v>
      </c>
      <c r="I2054" s="18">
        <v>0.61299999999999999</v>
      </c>
      <c r="J2054" s="18">
        <v>3.6999999999999998E-2</v>
      </c>
      <c r="K2054" s="18">
        <v>94832</v>
      </c>
      <c r="L2054" s="18">
        <v>0.436</v>
      </c>
      <c r="M2054" s="18">
        <f t="shared" si="14"/>
        <v>0</v>
      </c>
      <c r="N2054" s="9"/>
      <c r="O2054" s="3"/>
      <c r="P2054" s="3"/>
      <c r="Q2054" s="3"/>
      <c r="R2054" s="3"/>
      <c r="S2054" s="3"/>
      <c r="T2054" s="3"/>
      <c r="U2054" s="3"/>
      <c r="V2054" s="3"/>
      <c r="W2054" s="3"/>
      <c r="X2054" s="3"/>
    </row>
    <row r="2055" spans="1:24" ht="15" x14ac:dyDescent="0.25">
      <c r="A2055" s="14" t="s">
        <v>224</v>
      </c>
      <c r="B2055" s="14" t="s">
        <v>232</v>
      </c>
      <c r="C2055" s="16" t="s">
        <v>121</v>
      </c>
      <c r="D2055" s="18">
        <v>2.4E-2</v>
      </c>
      <c r="E2055" s="18">
        <v>3.4000000000000002E-2</v>
      </c>
      <c r="F2055" s="18">
        <v>69</v>
      </c>
      <c r="G2055" s="18">
        <v>68</v>
      </c>
      <c r="H2055" s="18">
        <v>0.378</v>
      </c>
      <c r="I2055" s="18">
        <v>0.58299999999999996</v>
      </c>
      <c r="J2055" s="18">
        <v>3.9E-2</v>
      </c>
      <c r="K2055" s="18">
        <v>104498</v>
      </c>
      <c r="L2055" s="18">
        <v>0.223</v>
      </c>
      <c r="M2055" s="18">
        <f t="shared" si="14"/>
        <v>0</v>
      </c>
      <c r="N2055" s="9"/>
      <c r="O2055" s="3"/>
      <c r="P2055" s="3"/>
      <c r="Q2055" s="3"/>
      <c r="R2055" s="3"/>
      <c r="S2055" s="3"/>
      <c r="T2055" s="3"/>
      <c r="U2055" s="3"/>
      <c r="V2055" s="3"/>
      <c r="W2055" s="3"/>
      <c r="X2055" s="3"/>
    </row>
    <row r="2056" spans="1:24" ht="15" x14ac:dyDescent="0.25">
      <c r="A2056" s="14" t="s">
        <v>224</v>
      </c>
      <c r="B2056" s="14" t="s">
        <v>239</v>
      </c>
      <c r="C2056" s="16" t="s">
        <v>121</v>
      </c>
      <c r="D2056" s="18">
        <v>2.8000000000000001E-2</v>
      </c>
      <c r="E2056" s="18">
        <v>1.7000000000000001E-2</v>
      </c>
      <c r="F2056" s="18">
        <v>72</v>
      </c>
      <c r="G2056" s="18">
        <v>68</v>
      </c>
      <c r="H2056" s="18">
        <v>0.38800000000000001</v>
      </c>
      <c r="I2056" s="18">
        <v>0.57399999999999995</v>
      </c>
      <c r="J2056" s="18">
        <v>3.6999999999999998E-2</v>
      </c>
      <c r="K2056" s="18">
        <v>225398</v>
      </c>
      <c r="L2056" s="18">
        <v>0.24</v>
      </c>
      <c r="M2056" s="18">
        <f t="shared" si="14"/>
        <v>0</v>
      </c>
      <c r="N2056" s="9"/>
      <c r="O2056" s="3"/>
      <c r="P2056" s="3"/>
      <c r="Q2056" s="3"/>
      <c r="R2056" s="3"/>
      <c r="S2056" s="3"/>
      <c r="T2056" s="3"/>
      <c r="U2056" s="3"/>
      <c r="V2056" s="3"/>
      <c r="W2056" s="3"/>
      <c r="X2056" s="3"/>
    </row>
    <row r="2057" spans="1:24" ht="15" x14ac:dyDescent="0.25">
      <c r="A2057" s="14" t="s">
        <v>224</v>
      </c>
      <c r="B2057" s="14" t="s">
        <v>238</v>
      </c>
      <c r="C2057" s="16" t="s">
        <v>121</v>
      </c>
      <c r="D2057" s="18">
        <v>2.8000000000000001E-2</v>
      </c>
      <c r="E2057" s="18">
        <v>1.2E-2</v>
      </c>
      <c r="F2057" s="18">
        <v>75</v>
      </c>
      <c r="G2057" s="18">
        <v>69</v>
      </c>
      <c r="H2057" s="18">
        <v>0.377</v>
      </c>
      <c r="I2057" s="18">
        <v>0.56299999999999994</v>
      </c>
      <c r="J2057" s="18">
        <v>5.8999999999999997E-2</v>
      </c>
      <c r="K2057" s="18">
        <v>102947</v>
      </c>
      <c r="L2057" s="18">
        <v>0.23300000000000001</v>
      </c>
      <c r="M2057" s="18">
        <f t="shared" si="14"/>
        <v>0</v>
      </c>
      <c r="N2057" s="9"/>
      <c r="O2057" s="3"/>
      <c r="P2057" s="3"/>
      <c r="Q2057" s="3"/>
      <c r="R2057" s="3"/>
      <c r="S2057" s="3"/>
      <c r="T2057" s="3"/>
      <c r="U2057" s="3"/>
      <c r="V2057" s="3"/>
      <c r="W2057" s="3"/>
      <c r="X2057" s="3"/>
    </row>
    <row r="2058" spans="1:24" ht="15" x14ac:dyDescent="0.25">
      <c r="A2058" s="14" t="s">
        <v>224</v>
      </c>
      <c r="B2058" s="14" t="s">
        <v>236</v>
      </c>
      <c r="C2058" s="16" t="s">
        <v>121</v>
      </c>
      <c r="D2058" s="18">
        <v>2.9000000000000001E-2</v>
      </c>
      <c r="E2058" s="18">
        <v>1.6E-2</v>
      </c>
      <c r="F2058" s="18">
        <v>75</v>
      </c>
      <c r="G2058" s="18">
        <v>69</v>
      </c>
      <c r="H2058" s="18">
        <v>0.38800000000000001</v>
      </c>
      <c r="I2058" s="18">
        <v>0.56299999999999994</v>
      </c>
      <c r="J2058" s="18">
        <v>0.05</v>
      </c>
      <c r="K2058" s="18">
        <v>183444</v>
      </c>
      <c r="L2058" s="18">
        <v>0.20499999999999999</v>
      </c>
      <c r="M2058" s="18">
        <f t="shared" si="14"/>
        <v>0</v>
      </c>
      <c r="N2058" s="9"/>
      <c r="O2058" s="3"/>
      <c r="P2058" s="3"/>
      <c r="Q2058" s="3"/>
      <c r="R2058" s="3"/>
      <c r="S2058" s="3"/>
      <c r="T2058" s="3"/>
      <c r="U2058" s="3"/>
      <c r="V2058" s="3"/>
      <c r="W2058" s="3"/>
      <c r="X2058" s="3"/>
    </row>
    <row r="2059" spans="1:24" ht="15" x14ac:dyDescent="0.25">
      <c r="A2059" s="14" t="s">
        <v>224</v>
      </c>
      <c r="B2059" s="14" t="s">
        <v>235</v>
      </c>
      <c r="C2059" s="16" t="s">
        <v>121</v>
      </c>
      <c r="D2059" s="18">
        <v>3.1E-2</v>
      </c>
      <c r="E2059" s="18">
        <v>5.2999999999999999E-2</v>
      </c>
      <c r="F2059" s="18">
        <v>64</v>
      </c>
      <c r="G2059" s="18">
        <v>60</v>
      </c>
      <c r="H2059" s="18">
        <v>0.39500000000000002</v>
      </c>
      <c r="I2059" s="18">
        <v>0.57799999999999996</v>
      </c>
      <c r="J2059" s="18">
        <v>2.7E-2</v>
      </c>
      <c r="K2059" s="18">
        <v>6550877</v>
      </c>
      <c r="L2059" s="18">
        <v>0.13100000000000001</v>
      </c>
      <c r="M2059" s="18">
        <f t="shared" si="14"/>
        <v>0</v>
      </c>
      <c r="N2059" s="9"/>
      <c r="O2059" s="3"/>
      <c r="P2059" s="3"/>
      <c r="Q2059" s="3"/>
      <c r="R2059" s="3"/>
      <c r="S2059" s="3"/>
      <c r="T2059" s="3"/>
      <c r="U2059" s="3"/>
      <c r="V2059" s="3"/>
      <c r="W2059" s="3"/>
      <c r="X2059" s="3"/>
    </row>
    <row r="2060" spans="1:24" ht="15" x14ac:dyDescent="0.25">
      <c r="A2060" s="14" t="s">
        <v>224</v>
      </c>
      <c r="B2060" s="14" t="s">
        <v>237</v>
      </c>
      <c r="C2060" s="16" t="s">
        <v>121</v>
      </c>
      <c r="D2060" s="18">
        <v>3.4000000000000002E-2</v>
      </c>
      <c r="E2060" s="18">
        <v>2.8000000000000001E-2</v>
      </c>
      <c r="F2060" s="18">
        <v>68</v>
      </c>
      <c r="G2060" s="18">
        <v>65</v>
      </c>
      <c r="H2060" s="18">
        <v>0.41</v>
      </c>
      <c r="I2060" s="18">
        <v>0.55800000000000005</v>
      </c>
      <c r="J2060" s="18">
        <v>3.2000000000000001E-2</v>
      </c>
      <c r="K2060" s="18">
        <v>503541</v>
      </c>
      <c r="L2060" s="18">
        <v>0.191</v>
      </c>
      <c r="M2060" s="18">
        <f t="shared" si="14"/>
        <v>0</v>
      </c>
      <c r="N2060" s="9"/>
      <c r="O2060" s="3"/>
      <c r="P2060" s="3"/>
      <c r="Q2060" s="3"/>
      <c r="R2060" s="3"/>
      <c r="S2060" s="3"/>
      <c r="T2060" s="3"/>
      <c r="U2060" s="3"/>
      <c r="V2060" s="3"/>
      <c r="W2060" s="3"/>
      <c r="X2060" s="3"/>
    </row>
    <row r="2061" spans="1:24" ht="15" x14ac:dyDescent="0.25">
      <c r="A2061" s="14" t="s">
        <v>224</v>
      </c>
      <c r="B2061" s="14" t="s">
        <v>225</v>
      </c>
      <c r="C2061" s="16" t="s">
        <v>122</v>
      </c>
      <c r="D2061" s="19">
        <v>2.1999999999999999E-2</v>
      </c>
      <c r="E2061" s="19">
        <v>3.2000000000000001E-2</v>
      </c>
      <c r="F2061" s="19">
        <v>71.105000000000004</v>
      </c>
      <c r="G2061" s="19">
        <v>66.415000000000006</v>
      </c>
      <c r="H2061" s="19">
        <v>0.30299999999999999</v>
      </c>
      <c r="I2061" s="19">
        <v>0.623</v>
      </c>
      <c r="J2061" s="19">
        <v>7.2999999999999995E-2</v>
      </c>
      <c r="K2061" s="18">
        <v>56245</v>
      </c>
      <c r="L2061" s="18">
        <v>0.877</v>
      </c>
      <c r="M2061" s="18">
        <f t="shared" si="14"/>
        <v>0</v>
      </c>
      <c r="N2061" s="9"/>
      <c r="O2061" s="3"/>
      <c r="P2061" s="3"/>
      <c r="Q2061" s="3"/>
      <c r="R2061" s="3"/>
      <c r="S2061" s="3"/>
      <c r="T2061" s="3"/>
      <c r="U2061" s="3"/>
      <c r="V2061" s="3"/>
      <c r="W2061" s="3"/>
      <c r="X2061" s="3"/>
    </row>
    <row r="2062" spans="1:24" ht="15" x14ac:dyDescent="0.25">
      <c r="A2062" s="14" t="s">
        <v>224</v>
      </c>
      <c r="B2062" s="14" t="s">
        <v>231</v>
      </c>
      <c r="C2062" s="16" t="s">
        <v>122</v>
      </c>
      <c r="D2062" s="19">
        <v>2.1999999999999999E-2</v>
      </c>
      <c r="E2062" s="18">
        <v>3.2000000000000001E-2</v>
      </c>
      <c r="F2062" s="19">
        <v>71.105000000000004</v>
      </c>
      <c r="G2062" s="19">
        <v>66.415000000000006</v>
      </c>
      <c r="H2062" s="19">
        <v>0.30299999999999999</v>
      </c>
      <c r="I2062" s="19">
        <v>0.623</v>
      </c>
      <c r="J2062" s="19">
        <v>7.2999999999999995E-2</v>
      </c>
      <c r="K2062" s="18">
        <v>52341</v>
      </c>
      <c r="L2062" s="18">
        <v>0.71099999999999997</v>
      </c>
      <c r="M2062" s="18">
        <f t="shared" si="14"/>
        <v>0</v>
      </c>
      <c r="N2062" s="9"/>
      <c r="O2062" s="3"/>
      <c r="P2062" s="3"/>
      <c r="Q2062" s="3"/>
      <c r="R2062" s="3"/>
      <c r="S2062" s="3"/>
      <c r="T2062" s="3"/>
      <c r="U2062" s="3"/>
      <c r="V2062" s="3"/>
      <c r="W2062" s="3"/>
      <c r="X2062" s="3"/>
    </row>
    <row r="2063" spans="1:24" ht="15" x14ac:dyDescent="0.25">
      <c r="A2063" s="14" t="s">
        <v>224</v>
      </c>
      <c r="B2063" s="14" t="s">
        <v>234</v>
      </c>
      <c r="C2063" s="16" t="s">
        <v>122</v>
      </c>
      <c r="D2063" s="18">
        <v>1.4E-2</v>
      </c>
      <c r="E2063" s="18">
        <v>5.0000000000000001E-3</v>
      </c>
      <c r="F2063" s="18">
        <v>83</v>
      </c>
      <c r="G2063" s="18">
        <v>79</v>
      </c>
      <c r="H2063" s="18">
        <v>0.20699999999999999</v>
      </c>
      <c r="I2063" s="18">
        <v>0.66600000000000004</v>
      </c>
      <c r="J2063" s="18">
        <v>0.127</v>
      </c>
      <c r="K2063" s="18">
        <v>4315800</v>
      </c>
      <c r="L2063" s="18">
        <v>0.86099999999999999</v>
      </c>
      <c r="M2063" s="18">
        <f t="shared" si="14"/>
        <v>0</v>
      </c>
      <c r="N2063" s="9"/>
      <c r="O2063" s="3"/>
      <c r="P2063" s="3"/>
      <c r="Q2063" s="3"/>
      <c r="R2063" s="3"/>
      <c r="S2063" s="3"/>
      <c r="T2063" s="3"/>
      <c r="U2063" s="3"/>
      <c r="V2063" s="3"/>
      <c r="W2063" s="3"/>
      <c r="X2063" s="3"/>
    </row>
    <row r="2064" spans="1:24" ht="15" x14ac:dyDescent="0.25">
      <c r="A2064" s="14" t="s">
        <v>224</v>
      </c>
      <c r="B2064" s="14" t="s">
        <v>226</v>
      </c>
      <c r="C2064" s="16" t="s">
        <v>122</v>
      </c>
      <c r="D2064" s="18">
        <v>1.4E-2</v>
      </c>
      <c r="E2064" s="18">
        <v>4.0000000000000001E-3</v>
      </c>
      <c r="F2064" s="18">
        <v>84</v>
      </c>
      <c r="G2064" s="18">
        <v>79</v>
      </c>
      <c r="H2064" s="18">
        <v>0.19</v>
      </c>
      <c r="I2064" s="18">
        <v>0.67700000000000005</v>
      </c>
      <c r="J2064" s="18">
        <v>0.13300000000000001</v>
      </c>
      <c r="K2064" s="18">
        <v>21691700</v>
      </c>
      <c r="L2064" s="18">
        <v>0.88600000000000001</v>
      </c>
      <c r="M2064" s="18">
        <f t="shared" si="14"/>
        <v>0</v>
      </c>
      <c r="N2064" s="9"/>
      <c r="O2064" s="3"/>
      <c r="P2064" s="3"/>
      <c r="Q2064" s="3"/>
      <c r="R2064" s="3"/>
      <c r="S2064" s="3"/>
      <c r="T2064" s="3"/>
      <c r="U2064" s="3"/>
      <c r="V2064" s="3"/>
      <c r="W2064" s="3"/>
      <c r="X2064" s="3"/>
    </row>
    <row r="2065" spans="1:24" ht="15" x14ac:dyDescent="0.25">
      <c r="A2065" s="14" t="s">
        <v>224</v>
      </c>
      <c r="B2065" s="14" t="s">
        <v>233</v>
      </c>
      <c r="C2065" s="16" t="s">
        <v>122</v>
      </c>
      <c r="D2065" s="18">
        <v>1.6E-2</v>
      </c>
      <c r="E2065" s="19">
        <v>3.2000000000000001E-2</v>
      </c>
      <c r="F2065" s="18">
        <v>81</v>
      </c>
      <c r="G2065" s="18">
        <v>72</v>
      </c>
      <c r="H2065" s="18">
        <v>0.24099999999999999</v>
      </c>
      <c r="I2065" s="18">
        <v>0.66800000000000004</v>
      </c>
      <c r="J2065" s="18">
        <v>9.0999999999999998E-2</v>
      </c>
      <c r="K2065" s="18">
        <v>245580</v>
      </c>
      <c r="L2065" s="18">
        <v>0.66600000000000004</v>
      </c>
      <c r="M2065" s="18">
        <f t="shared" si="14"/>
        <v>0</v>
      </c>
      <c r="N2065" s="9"/>
      <c r="O2065" s="3"/>
      <c r="P2065" s="3"/>
      <c r="Q2065" s="3"/>
      <c r="R2065" s="3"/>
      <c r="S2065" s="3"/>
      <c r="T2065" s="3"/>
      <c r="U2065" s="3"/>
      <c r="V2065" s="3"/>
      <c r="W2065" s="3"/>
      <c r="X2065" s="3"/>
    </row>
    <row r="2066" spans="1:24" ht="15" x14ac:dyDescent="0.25">
      <c r="A2066" s="14" t="s">
        <v>224</v>
      </c>
      <c r="B2066" s="14" t="s">
        <v>228</v>
      </c>
      <c r="C2066" s="16" t="s">
        <v>122</v>
      </c>
      <c r="D2066" s="18">
        <v>1.7000000000000001E-2</v>
      </c>
      <c r="E2066" s="19">
        <v>3.2000000000000001E-2</v>
      </c>
      <c r="F2066" s="18">
        <v>78</v>
      </c>
      <c r="G2066" s="18">
        <v>73</v>
      </c>
      <c r="H2066" s="18">
        <v>0.24399999999999999</v>
      </c>
      <c r="I2066" s="18">
        <v>0.69199999999999995</v>
      </c>
      <c r="J2066" s="18">
        <v>6.5000000000000002E-2</v>
      </c>
      <c r="K2066" s="18">
        <v>265412</v>
      </c>
      <c r="L2066" s="18">
        <v>0.56599999999999995</v>
      </c>
      <c r="M2066" s="18">
        <f t="shared" si="14"/>
        <v>0</v>
      </c>
      <c r="N2066" s="9"/>
      <c r="O2066" s="3"/>
      <c r="P2066" s="3"/>
      <c r="Q2066" s="3"/>
      <c r="R2066" s="3"/>
      <c r="S2066" s="3"/>
      <c r="T2066" s="3"/>
      <c r="U2066" s="3"/>
      <c r="V2066" s="3"/>
      <c r="W2066" s="3"/>
      <c r="X2066" s="3"/>
    </row>
    <row r="2067" spans="1:24" ht="15" x14ac:dyDescent="0.25">
      <c r="A2067" s="14" t="s">
        <v>224</v>
      </c>
      <c r="B2067" s="14" t="s">
        <v>229</v>
      </c>
      <c r="C2067" s="16" t="s">
        <v>122</v>
      </c>
      <c r="D2067" s="18">
        <v>1.7999999999999999E-2</v>
      </c>
      <c r="E2067" s="19">
        <v>3.2000000000000001E-2</v>
      </c>
      <c r="F2067" s="18">
        <v>81</v>
      </c>
      <c r="G2067" s="18">
        <v>75</v>
      </c>
      <c r="H2067" s="18">
        <v>0.27900000000000003</v>
      </c>
      <c r="I2067" s="18">
        <v>0.65</v>
      </c>
      <c r="J2067" s="18">
        <v>7.0999999999999994E-2</v>
      </c>
      <c r="K2067" s="18">
        <v>158621</v>
      </c>
      <c r="L2067" s="18">
        <v>0.94</v>
      </c>
      <c r="M2067" s="18">
        <f t="shared" si="14"/>
        <v>0</v>
      </c>
      <c r="N2067" s="9"/>
      <c r="O2067" s="3"/>
      <c r="P2067" s="3"/>
      <c r="Q2067" s="3"/>
      <c r="R2067" s="3"/>
      <c r="S2067" s="3"/>
      <c r="T2067" s="3"/>
      <c r="U2067" s="3"/>
      <c r="V2067" s="3"/>
      <c r="W2067" s="3"/>
      <c r="X2067" s="3"/>
    </row>
    <row r="2068" spans="1:24" ht="15" x14ac:dyDescent="0.25">
      <c r="A2068" s="14" t="s">
        <v>224</v>
      </c>
      <c r="B2068" s="14" t="s">
        <v>227</v>
      </c>
      <c r="C2068" s="16" t="s">
        <v>122</v>
      </c>
      <c r="D2068" s="18">
        <v>2.1999999999999999E-2</v>
      </c>
      <c r="E2068" s="18">
        <v>0.02</v>
      </c>
      <c r="F2068" s="18">
        <v>72</v>
      </c>
      <c r="G2068" s="18">
        <v>66</v>
      </c>
      <c r="H2068" s="18">
        <v>0.29199999999999998</v>
      </c>
      <c r="I2068" s="18">
        <v>0.66200000000000003</v>
      </c>
      <c r="J2068" s="18">
        <v>4.7E-2</v>
      </c>
      <c r="K2068" s="18">
        <v>852479</v>
      </c>
      <c r="L2068" s="18">
        <v>0.51400000000000001</v>
      </c>
      <c r="M2068" s="18">
        <f t="shared" si="14"/>
        <v>0</v>
      </c>
      <c r="N2068" s="9"/>
      <c r="O2068" s="3"/>
      <c r="P2068" s="3"/>
      <c r="Q2068" s="3"/>
      <c r="R2068" s="3"/>
      <c r="S2068" s="3"/>
      <c r="T2068" s="3"/>
      <c r="U2068" s="3"/>
      <c r="V2068" s="3"/>
      <c r="W2068" s="3"/>
      <c r="X2068" s="3"/>
    </row>
    <row r="2069" spans="1:24" ht="15" x14ac:dyDescent="0.25">
      <c r="A2069" s="14" t="s">
        <v>224</v>
      </c>
      <c r="B2069" s="14" t="s">
        <v>230</v>
      </c>
      <c r="C2069" s="16" t="s">
        <v>122</v>
      </c>
      <c r="D2069" s="18">
        <v>2.4E-2</v>
      </c>
      <c r="E2069" s="18">
        <v>4.9000000000000002E-2</v>
      </c>
      <c r="F2069" s="18">
        <v>70</v>
      </c>
      <c r="G2069" s="18">
        <v>65</v>
      </c>
      <c r="H2069" s="18">
        <v>0.34300000000000003</v>
      </c>
      <c r="I2069" s="18">
        <v>0.61899999999999999</v>
      </c>
      <c r="J2069" s="18">
        <v>3.7999999999999999E-2</v>
      </c>
      <c r="K2069" s="18">
        <v>96272</v>
      </c>
      <c r="L2069" s="18">
        <v>0.437</v>
      </c>
      <c r="M2069" s="18">
        <f t="shared" si="14"/>
        <v>0</v>
      </c>
      <c r="N2069" s="9"/>
      <c r="O2069" s="3"/>
      <c r="P2069" s="3"/>
      <c r="Q2069" s="3"/>
      <c r="R2069" s="3"/>
      <c r="S2069" s="3"/>
      <c r="T2069" s="3"/>
      <c r="U2069" s="3"/>
      <c r="V2069" s="3"/>
      <c r="W2069" s="3"/>
      <c r="X2069" s="3"/>
    </row>
    <row r="2070" spans="1:24" ht="15" x14ac:dyDescent="0.25">
      <c r="A2070" s="14" t="s">
        <v>224</v>
      </c>
      <c r="B2070" s="14" t="s">
        <v>232</v>
      </c>
      <c r="C2070" s="16" t="s">
        <v>122</v>
      </c>
      <c r="D2070" s="18">
        <v>2.4E-2</v>
      </c>
      <c r="E2070" s="18">
        <v>3.3000000000000002E-2</v>
      </c>
      <c r="F2070" s="18">
        <v>69</v>
      </c>
      <c r="G2070" s="18">
        <v>68</v>
      </c>
      <c r="H2070" s="18">
        <v>0.374</v>
      </c>
      <c r="I2070" s="18">
        <v>0.58799999999999997</v>
      </c>
      <c r="J2070" s="18">
        <v>3.9E-2</v>
      </c>
      <c r="K2070" s="18">
        <v>103983</v>
      </c>
      <c r="L2070" s="18">
        <v>0.223</v>
      </c>
      <c r="M2070" s="18">
        <f t="shared" si="14"/>
        <v>0</v>
      </c>
      <c r="N2070" s="9"/>
      <c r="O2070" s="3"/>
      <c r="P2070" s="3"/>
      <c r="Q2070" s="3"/>
      <c r="R2070" s="3"/>
      <c r="S2070" s="3"/>
      <c r="T2070" s="3"/>
      <c r="U2070" s="3"/>
      <c r="V2070" s="3"/>
      <c r="W2070" s="3"/>
      <c r="X2070" s="3"/>
    </row>
    <row r="2071" spans="1:24" ht="15" x14ac:dyDescent="0.25">
      <c r="A2071" s="14" t="s">
        <v>224</v>
      </c>
      <c r="B2071" s="14" t="s">
        <v>239</v>
      </c>
      <c r="C2071" s="16" t="s">
        <v>122</v>
      </c>
      <c r="D2071" s="18">
        <v>2.8000000000000001E-2</v>
      </c>
      <c r="E2071" s="18">
        <v>1.6E-2</v>
      </c>
      <c r="F2071" s="18">
        <v>73</v>
      </c>
      <c r="G2071" s="18">
        <v>69</v>
      </c>
      <c r="H2071" s="18">
        <v>0.38500000000000001</v>
      </c>
      <c r="I2071" s="18">
        <v>0.57599999999999996</v>
      </c>
      <c r="J2071" s="18">
        <v>3.9E-2</v>
      </c>
      <c r="K2071" s="18">
        <v>230833</v>
      </c>
      <c r="L2071" s="18">
        <v>0.24299999999999999</v>
      </c>
      <c r="M2071" s="18">
        <f t="shared" si="14"/>
        <v>0</v>
      </c>
      <c r="N2071" s="9"/>
      <c r="O2071" s="3"/>
      <c r="P2071" s="3"/>
      <c r="Q2071" s="3"/>
      <c r="R2071" s="3"/>
      <c r="S2071" s="3"/>
      <c r="T2071" s="3"/>
      <c r="U2071" s="3"/>
      <c r="V2071" s="3"/>
      <c r="W2071" s="3"/>
      <c r="X2071" s="3"/>
    </row>
    <row r="2072" spans="1:24" ht="15" x14ac:dyDescent="0.25">
      <c r="A2072" s="14" t="s">
        <v>224</v>
      </c>
      <c r="B2072" s="14" t="s">
        <v>236</v>
      </c>
      <c r="C2072" s="16" t="s">
        <v>122</v>
      </c>
      <c r="D2072" s="18">
        <v>2.8000000000000001E-2</v>
      </c>
      <c r="E2072" s="18">
        <v>1.6E-2</v>
      </c>
      <c r="F2072" s="18">
        <v>75</v>
      </c>
      <c r="G2072" s="18">
        <v>69</v>
      </c>
      <c r="H2072" s="18">
        <v>0.38500000000000001</v>
      </c>
      <c r="I2072" s="18">
        <v>0.56499999999999995</v>
      </c>
      <c r="J2072" s="18">
        <v>0.05</v>
      </c>
      <c r="K2072" s="18">
        <v>184704</v>
      </c>
      <c r="L2072" s="18">
        <v>0.20300000000000001</v>
      </c>
      <c r="M2072" s="18">
        <f t="shared" si="14"/>
        <v>0</v>
      </c>
      <c r="N2072" s="9"/>
      <c r="O2072" s="3"/>
      <c r="P2072" s="3"/>
      <c r="Q2072" s="3"/>
      <c r="R2072" s="3"/>
      <c r="S2072" s="3"/>
      <c r="T2072" s="3"/>
      <c r="U2072" s="3"/>
      <c r="V2072" s="3"/>
      <c r="W2072" s="3"/>
      <c r="X2072" s="3"/>
    </row>
    <row r="2073" spans="1:24" ht="15" x14ac:dyDescent="0.25">
      <c r="A2073" s="14" t="s">
        <v>224</v>
      </c>
      <c r="B2073" s="14" t="s">
        <v>238</v>
      </c>
      <c r="C2073" s="16" t="s">
        <v>122</v>
      </c>
      <c r="D2073" s="18">
        <v>2.8000000000000001E-2</v>
      </c>
      <c r="E2073" s="18">
        <v>1.2E-2</v>
      </c>
      <c r="F2073" s="18">
        <v>75</v>
      </c>
      <c r="G2073" s="18">
        <v>69</v>
      </c>
      <c r="H2073" s="18">
        <v>0.376</v>
      </c>
      <c r="I2073" s="18">
        <v>0.56499999999999995</v>
      </c>
      <c r="J2073" s="18">
        <v>5.8999999999999997E-2</v>
      </c>
      <c r="K2073" s="18">
        <v>103557</v>
      </c>
      <c r="L2073" s="18">
        <v>0.23300000000000001</v>
      </c>
      <c r="M2073" s="18">
        <f t="shared" si="14"/>
        <v>0</v>
      </c>
      <c r="N2073" s="9"/>
      <c r="O2073" s="3"/>
      <c r="P2073" s="3"/>
      <c r="Q2073" s="3"/>
      <c r="R2073" s="3"/>
      <c r="S2073" s="3"/>
      <c r="T2073" s="3"/>
      <c r="U2073" s="3"/>
      <c r="V2073" s="3"/>
      <c r="W2073" s="3"/>
      <c r="X2073" s="3"/>
    </row>
    <row r="2074" spans="1:24" ht="15" x14ac:dyDescent="0.25">
      <c r="A2074" s="14" t="s">
        <v>224</v>
      </c>
      <c r="B2074" s="14" t="s">
        <v>235</v>
      </c>
      <c r="C2074" s="16" t="s">
        <v>122</v>
      </c>
      <c r="D2074" s="18">
        <v>3.1E-2</v>
      </c>
      <c r="E2074" s="18">
        <v>5.1999999999999998E-2</v>
      </c>
      <c r="F2074" s="18">
        <v>64</v>
      </c>
      <c r="G2074" s="18">
        <v>60</v>
      </c>
      <c r="H2074" s="18">
        <v>0.39300000000000002</v>
      </c>
      <c r="I2074" s="18">
        <v>0.57899999999999996</v>
      </c>
      <c r="J2074" s="18">
        <v>2.7E-2</v>
      </c>
      <c r="K2074" s="18">
        <v>6704829</v>
      </c>
      <c r="L2074" s="18">
        <v>0.13</v>
      </c>
      <c r="M2074" s="18">
        <f t="shared" si="14"/>
        <v>0</v>
      </c>
      <c r="N2074" s="9"/>
      <c r="O2074" s="3"/>
      <c r="P2074" s="3"/>
      <c r="Q2074" s="3"/>
      <c r="R2074" s="3"/>
      <c r="S2074" s="3"/>
      <c r="T2074" s="3"/>
      <c r="U2074" s="3"/>
      <c r="V2074" s="3"/>
      <c r="W2074" s="3"/>
      <c r="X2074" s="3"/>
    </row>
    <row r="2075" spans="1:24" ht="15" x14ac:dyDescent="0.25">
      <c r="A2075" s="14" t="s">
        <v>224</v>
      </c>
      <c r="B2075" s="14" t="s">
        <v>237</v>
      </c>
      <c r="C2075" s="16" t="s">
        <v>122</v>
      </c>
      <c r="D2075" s="18">
        <v>3.3000000000000002E-2</v>
      </c>
      <c r="E2075" s="18">
        <v>2.8000000000000001E-2</v>
      </c>
      <c r="F2075" s="18">
        <v>68</v>
      </c>
      <c r="G2075" s="18">
        <v>66</v>
      </c>
      <c r="H2075" s="18">
        <v>0.40899999999999997</v>
      </c>
      <c r="I2075" s="18">
        <v>0.55900000000000005</v>
      </c>
      <c r="J2075" s="18">
        <v>3.2000000000000001E-2</v>
      </c>
      <c r="K2075" s="18">
        <v>514964</v>
      </c>
      <c r="L2075" s="18">
        <v>0.19600000000000001</v>
      </c>
      <c r="M2075" s="18">
        <f t="shared" si="14"/>
        <v>0</v>
      </c>
      <c r="N2075" s="9"/>
      <c r="O2075" s="3"/>
      <c r="P2075" s="3"/>
      <c r="Q2075" s="3"/>
      <c r="R2075" s="3"/>
      <c r="S2075" s="3"/>
      <c r="T2075" s="3"/>
      <c r="U2075" s="3"/>
      <c r="V2075" s="3"/>
      <c r="W2075" s="3"/>
      <c r="X2075" s="3"/>
    </row>
    <row r="2076" spans="1:24" ht="15" x14ac:dyDescent="0.25">
      <c r="A2076" s="14" t="s">
        <v>224</v>
      </c>
      <c r="B2076" s="14" t="s">
        <v>231</v>
      </c>
      <c r="C2076" s="16" t="s">
        <v>123</v>
      </c>
      <c r="D2076" s="19">
        <v>2.1999999999999999E-2</v>
      </c>
      <c r="E2076" s="18">
        <v>3.2000000000000001E-2</v>
      </c>
      <c r="F2076" s="19">
        <v>71.105000000000004</v>
      </c>
      <c r="G2076" s="19">
        <v>66.415000000000006</v>
      </c>
      <c r="H2076" s="19">
        <v>0.30299999999999999</v>
      </c>
      <c r="I2076" s="19">
        <v>0.623</v>
      </c>
      <c r="J2076" s="19">
        <v>7.2999999999999995E-2</v>
      </c>
      <c r="K2076" s="18">
        <v>52428</v>
      </c>
      <c r="L2076" s="18">
        <v>0.71299999999999997</v>
      </c>
      <c r="M2076" s="18">
        <f t="shared" si="14"/>
        <v>0</v>
      </c>
      <c r="N2076" s="9"/>
      <c r="O2076" s="3"/>
      <c r="P2076" s="3"/>
      <c r="Q2076" s="3"/>
      <c r="R2076" s="3"/>
      <c r="S2076" s="3"/>
      <c r="T2076" s="3"/>
      <c r="U2076" s="3"/>
      <c r="V2076" s="3"/>
      <c r="W2076" s="3"/>
      <c r="X2076" s="3"/>
    </row>
    <row r="2077" spans="1:24" ht="15" x14ac:dyDescent="0.25">
      <c r="A2077" s="14" t="s">
        <v>224</v>
      </c>
      <c r="B2077" s="14" t="s">
        <v>226</v>
      </c>
      <c r="C2077" s="16" t="s">
        <v>123</v>
      </c>
      <c r="D2077" s="18">
        <v>1.4E-2</v>
      </c>
      <c r="E2077" s="18">
        <v>4.0000000000000001E-3</v>
      </c>
      <c r="F2077" s="18">
        <v>84</v>
      </c>
      <c r="G2077" s="18">
        <v>80</v>
      </c>
      <c r="H2077" s="18">
        <v>0.189</v>
      </c>
      <c r="I2077" s="18">
        <v>0.67600000000000005</v>
      </c>
      <c r="J2077" s="18">
        <v>0.13400000000000001</v>
      </c>
      <c r="K2077" s="18">
        <v>22031800</v>
      </c>
      <c r="L2077" s="18">
        <v>0.88700000000000001</v>
      </c>
      <c r="M2077" s="18">
        <f t="shared" si="14"/>
        <v>0</v>
      </c>
      <c r="N2077" s="9"/>
      <c r="O2077" s="3"/>
      <c r="P2077" s="3"/>
      <c r="Q2077" s="3"/>
      <c r="R2077" s="3"/>
      <c r="S2077" s="3"/>
      <c r="T2077" s="3"/>
      <c r="U2077" s="3"/>
      <c r="V2077" s="3"/>
      <c r="W2077" s="3"/>
      <c r="X2077" s="3"/>
    </row>
    <row r="2078" spans="1:24" ht="15" x14ac:dyDescent="0.25">
      <c r="A2078" s="14" t="s">
        <v>224</v>
      </c>
      <c r="B2078" s="14" t="s">
        <v>234</v>
      </c>
      <c r="C2078" s="16" t="s">
        <v>123</v>
      </c>
      <c r="D2078" s="18">
        <v>1.4999999999999999E-2</v>
      </c>
      <c r="E2078" s="18">
        <v>5.0000000000000001E-3</v>
      </c>
      <c r="F2078" s="18">
        <v>83</v>
      </c>
      <c r="G2078" s="18">
        <v>79</v>
      </c>
      <c r="H2078" s="18">
        <v>0.20499999999999999</v>
      </c>
      <c r="I2078" s="18">
        <v>0.66500000000000004</v>
      </c>
      <c r="J2078" s="18">
        <v>0.13</v>
      </c>
      <c r="K2078" s="18">
        <v>4367800</v>
      </c>
      <c r="L2078" s="18">
        <v>0.86199999999999999</v>
      </c>
      <c r="M2078" s="18">
        <f t="shared" si="14"/>
        <v>0</v>
      </c>
      <c r="N2078" s="9"/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 spans="1:24" ht="15" x14ac:dyDescent="0.25">
      <c r="A2079" s="14" t="s">
        <v>224</v>
      </c>
      <c r="B2079" s="14" t="s">
        <v>228</v>
      </c>
      <c r="C2079" s="16" t="s">
        <v>123</v>
      </c>
      <c r="D2079" s="18">
        <v>1.7000000000000001E-2</v>
      </c>
      <c r="E2079" s="19">
        <v>3.2000000000000001E-2</v>
      </c>
      <c r="F2079" s="18">
        <v>78</v>
      </c>
      <c r="G2079" s="18">
        <v>73</v>
      </c>
      <c r="H2079" s="18">
        <v>0.23799999999999999</v>
      </c>
      <c r="I2079" s="18">
        <v>0.69499999999999995</v>
      </c>
      <c r="J2079" s="18">
        <v>6.8000000000000005E-2</v>
      </c>
      <c r="K2079" s="18">
        <v>268065</v>
      </c>
      <c r="L2079" s="18">
        <v>0.56499999999999995</v>
      </c>
      <c r="M2079" s="18">
        <f t="shared" si="14"/>
        <v>0</v>
      </c>
      <c r="N2079" s="9"/>
      <c r="O2079" s="3"/>
      <c r="P2079" s="3"/>
      <c r="Q2079" s="3"/>
      <c r="R2079" s="3"/>
      <c r="S2079" s="3"/>
      <c r="T2079" s="3"/>
      <c r="U2079" s="3"/>
      <c r="V2079" s="3"/>
      <c r="W2079" s="3"/>
      <c r="X2079" s="3"/>
    </row>
    <row r="2080" spans="1:24" ht="15" x14ac:dyDescent="0.25">
      <c r="A2080" s="14" t="s">
        <v>224</v>
      </c>
      <c r="B2080" s="14" t="s">
        <v>233</v>
      </c>
      <c r="C2080" s="16" t="s">
        <v>123</v>
      </c>
      <c r="D2080" s="18">
        <v>1.7000000000000001E-2</v>
      </c>
      <c r="E2080" s="19">
        <v>3.2000000000000001E-2</v>
      </c>
      <c r="F2080" s="18">
        <v>79</v>
      </c>
      <c r="G2080" s="18">
        <v>73</v>
      </c>
      <c r="H2080" s="18">
        <v>0.23499999999999999</v>
      </c>
      <c r="I2080" s="18">
        <v>0.67</v>
      </c>
      <c r="J2080" s="18">
        <v>9.5000000000000001E-2</v>
      </c>
      <c r="K2080" s="18">
        <v>250000</v>
      </c>
      <c r="L2080" s="18">
        <v>0.67300000000000004</v>
      </c>
      <c r="M2080" s="18">
        <f t="shared" si="14"/>
        <v>0</v>
      </c>
      <c r="N2080" s="9"/>
      <c r="O2080" s="3"/>
      <c r="P2080" s="3"/>
      <c r="Q2080" s="3"/>
      <c r="R2080" s="3"/>
      <c r="S2080" s="3"/>
      <c r="T2080" s="3"/>
      <c r="U2080" s="3"/>
      <c r="V2080" s="3"/>
      <c r="W2080" s="3"/>
      <c r="X2080" s="3"/>
    </row>
    <row r="2081" spans="1:24" ht="15" x14ac:dyDescent="0.25">
      <c r="A2081" s="14" t="s">
        <v>224</v>
      </c>
      <c r="B2081" s="14" t="s">
        <v>229</v>
      </c>
      <c r="C2081" s="16" t="s">
        <v>123</v>
      </c>
      <c r="D2081" s="18">
        <v>1.7999999999999999E-2</v>
      </c>
      <c r="E2081" s="19">
        <v>3.2000000000000001E-2</v>
      </c>
      <c r="F2081" s="18">
        <v>81</v>
      </c>
      <c r="G2081" s="18">
        <v>75</v>
      </c>
      <c r="H2081" s="18">
        <v>0.27500000000000002</v>
      </c>
      <c r="I2081" s="18">
        <v>0.65200000000000002</v>
      </c>
      <c r="J2081" s="18">
        <v>7.2999999999999995E-2</v>
      </c>
      <c r="K2081" s="18">
        <v>159440</v>
      </c>
      <c r="L2081" s="18">
        <v>0.94099999999999995</v>
      </c>
      <c r="M2081" s="18">
        <f t="shared" si="14"/>
        <v>0</v>
      </c>
      <c r="N2081" s="9"/>
      <c r="O2081" s="3"/>
      <c r="P2081" s="3"/>
      <c r="Q2081" s="3"/>
      <c r="R2081" s="3"/>
      <c r="S2081" s="3"/>
      <c r="T2081" s="3"/>
      <c r="U2081" s="3"/>
      <c r="V2081" s="3"/>
      <c r="W2081" s="3"/>
      <c r="X2081" s="3"/>
    </row>
    <row r="2082" spans="1:24" ht="15" x14ac:dyDescent="0.25">
      <c r="A2082" s="14" t="s">
        <v>224</v>
      </c>
      <c r="B2082" s="14" t="s">
        <v>225</v>
      </c>
      <c r="C2082" s="16" t="s">
        <v>123</v>
      </c>
      <c r="D2082" s="18">
        <v>1.9E-2</v>
      </c>
      <c r="E2082" s="19">
        <v>3.2000000000000001E-2</v>
      </c>
      <c r="F2082" s="19">
        <v>71.105000000000004</v>
      </c>
      <c r="G2082" s="19">
        <v>66.415000000000006</v>
      </c>
      <c r="H2082" s="19">
        <v>0.30299999999999999</v>
      </c>
      <c r="I2082" s="19">
        <v>0.623</v>
      </c>
      <c r="J2082" s="19">
        <v>7.2999999999999995E-2</v>
      </c>
      <c r="K2082" s="18">
        <v>55636</v>
      </c>
      <c r="L2082" s="18">
        <v>0.876</v>
      </c>
      <c r="M2082" s="18">
        <f t="shared" si="14"/>
        <v>0</v>
      </c>
      <c r="N2082" s="9"/>
      <c r="O2082" s="3"/>
      <c r="P2082" s="3"/>
      <c r="Q2082" s="3"/>
      <c r="R2082" s="3"/>
      <c r="S2082" s="3"/>
      <c r="T2082" s="3"/>
      <c r="U2082" s="3"/>
      <c r="V2082" s="3"/>
      <c r="W2082" s="3"/>
      <c r="X2082" s="3"/>
    </row>
    <row r="2083" spans="1:24" ht="15" x14ac:dyDescent="0.25">
      <c r="A2083" s="14" t="s">
        <v>224</v>
      </c>
      <c r="B2083" s="14" t="s">
        <v>227</v>
      </c>
      <c r="C2083" s="16" t="s">
        <v>123</v>
      </c>
      <c r="D2083" s="18">
        <v>2.1999999999999999E-2</v>
      </c>
      <c r="E2083" s="18">
        <v>0.02</v>
      </c>
      <c r="F2083" s="18">
        <v>72</v>
      </c>
      <c r="G2083" s="18">
        <v>66</v>
      </c>
      <c r="H2083" s="18">
        <v>0.28999999999999998</v>
      </c>
      <c r="I2083" s="18">
        <v>0.66100000000000003</v>
      </c>
      <c r="J2083" s="18">
        <v>4.8000000000000001E-2</v>
      </c>
      <c r="K2083" s="18">
        <v>860559</v>
      </c>
      <c r="L2083" s="18">
        <v>0.51800000000000002</v>
      </c>
      <c r="M2083" s="18">
        <f t="shared" si="14"/>
        <v>0</v>
      </c>
      <c r="N2083" s="9"/>
      <c r="O2083" s="3"/>
      <c r="P2083" s="3"/>
      <c r="Q2083" s="3"/>
      <c r="R2083" s="3"/>
      <c r="S2083" s="3"/>
      <c r="T2083" s="3"/>
      <c r="U2083" s="3"/>
      <c r="V2083" s="3"/>
      <c r="W2083" s="3"/>
      <c r="X2083" s="3"/>
    </row>
    <row r="2084" spans="1:24" ht="15" x14ac:dyDescent="0.25">
      <c r="A2084" s="14" t="s">
        <v>224</v>
      </c>
      <c r="B2084" s="14" t="s">
        <v>230</v>
      </c>
      <c r="C2084" s="16" t="s">
        <v>123</v>
      </c>
      <c r="D2084" s="18">
        <v>2.3E-2</v>
      </c>
      <c r="E2084" s="18">
        <v>4.8000000000000001E-2</v>
      </c>
      <c r="F2084" s="18">
        <v>71</v>
      </c>
      <c r="G2084" s="18">
        <v>65</v>
      </c>
      <c r="H2084" s="18">
        <v>0.33600000000000002</v>
      </c>
      <c r="I2084" s="18">
        <v>0.626</v>
      </c>
      <c r="J2084" s="18">
        <v>3.9E-2</v>
      </c>
      <c r="K2084" s="18">
        <v>97743</v>
      </c>
      <c r="L2084" s="18">
        <v>0.438</v>
      </c>
      <c r="M2084" s="18">
        <f t="shared" si="14"/>
        <v>0</v>
      </c>
      <c r="N2084" s="9"/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 spans="1:24" ht="15" x14ac:dyDescent="0.25">
      <c r="A2085" s="14" t="s">
        <v>224</v>
      </c>
      <c r="B2085" s="14" t="s">
        <v>232</v>
      </c>
      <c r="C2085" s="16" t="s">
        <v>123</v>
      </c>
      <c r="D2085" s="18">
        <v>2.4E-2</v>
      </c>
      <c r="E2085" s="18">
        <v>3.3000000000000002E-2</v>
      </c>
      <c r="F2085" s="18">
        <v>69</v>
      </c>
      <c r="G2085" s="18">
        <v>68</v>
      </c>
      <c r="H2085" s="18">
        <v>0.36899999999999999</v>
      </c>
      <c r="I2085" s="18">
        <v>0.59299999999999997</v>
      </c>
      <c r="J2085" s="18">
        <v>3.7999999999999999E-2</v>
      </c>
      <c r="K2085" s="18">
        <v>103619</v>
      </c>
      <c r="L2085" s="18">
        <v>0.223</v>
      </c>
      <c r="M2085" s="18">
        <f t="shared" si="14"/>
        <v>0</v>
      </c>
      <c r="N2085" s="9"/>
      <c r="O2085" s="3"/>
      <c r="P2085" s="3"/>
      <c r="Q2085" s="3"/>
      <c r="R2085" s="3"/>
      <c r="S2085" s="3"/>
      <c r="T2085" s="3"/>
      <c r="U2085" s="3"/>
      <c r="V2085" s="3"/>
      <c r="W2085" s="3"/>
      <c r="X2085" s="3"/>
    </row>
    <row r="2086" spans="1:24" ht="15" x14ac:dyDescent="0.25">
      <c r="A2086" s="14" t="s">
        <v>224</v>
      </c>
      <c r="B2086" s="14" t="s">
        <v>239</v>
      </c>
      <c r="C2086" s="16" t="s">
        <v>123</v>
      </c>
      <c r="D2086" s="18">
        <v>2.7E-2</v>
      </c>
      <c r="E2086" s="18">
        <v>1.6E-2</v>
      </c>
      <c r="F2086" s="18">
        <v>73</v>
      </c>
      <c r="G2086" s="18">
        <v>69</v>
      </c>
      <c r="H2086" s="18">
        <v>0.38200000000000001</v>
      </c>
      <c r="I2086" s="18">
        <v>0.57899999999999996</v>
      </c>
      <c r="J2086" s="18">
        <v>3.9E-2</v>
      </c>
      <c r="K2086" s="18">
        <v>236299</v>
      </c>
      <c r="L2086" s="18">
        <v>0.246</v>
      </c>
      <c r="M2086" s="18">
        <f t="shared" si="14"/>
        <v>0</v>
      </c>
      <c r="N2086" s="9"/>
      <c r="O2086" s="3"/>
      <c r="P2086" s="3"/>
      <c r="Q2086" s="3"/>
      <c r="R2086" s="3"/>
      <c r="S2086" s="3"/>
      <c r="T2086" s="3"/>
      <c r="U2086" s="3"/>
      <c r="V2086" s="3"/>
      <c r="W2086" s="3"/>
      <c r="X2086" s="3"/>
    </row>
    <row r="2087" spans="1:24" ht="15" x14ac:dyDescent="0.25">
      <c r="A2087" s="14" t="s">
        <v>224</v>
      </c>
      <c r="B2087" s="14" t="s">
        <v>238</v>
      </c>
      <c r="C2087" s="16" t="s">
        <v>123</v>
      </c>
      <c r="D2087" s="18">
        <v>2.7E-2</v>
      </c>
      <c r="E2087" s="18">
        <v>1.2E-2</v>
      </c>
      <c r="F2087" s="18">
        <v>75</v>
      </c>
      <c r="G2087" s="18">
        <v>69</v>
      </c>
      <c r="H2087" s="18">
        <v>0.375</v>
      </c>
      <c r="I2087" s="18">
        <v>0.56699999999999995</v>
      </c>
      <c r="J2087" s="18">
        <v>5.8999999999999997E-2</v>
      </c>
      <c r="K2087" s="18">
        <v>104098</v>
      </c>
      <c r="L2087" s="18">
        <v>0.23400000000000001</v>
      </c>
      <c r="M2087" s="18">
        <f t="shared" si="14"/>
        <v>0</v>
      </c>
      <c r="N2087" s="9"/>
      <c r="O2087" s="3"/>
      <c r="P2087" s="3"/>
      <c r="Q2087" s="3"/>
      <c r="R2087" s="3"/>
      <c r="S2087" s="3"/>
      <c r="T2087" s="3"/>
      <c r="U2087" s="3"/>
      <c r="V2087" s="3"/>
      <c r="W2087" s="3"/>
      <c r="X2087" s="3"/>
    </row>
    <row r="2088" spans="1:24" ht="15" x14ac:dyDescent="0.25">
      <c r="A2088" s="14" t="s">
        <v>224</v>
      </c>
      <c r="B2088" s="14" t="s">
        <v>236</v>
      </c>
      <c r="C2088" s="16" t="s">
        <v>123</v>
      </c>
      <c r="D2088" s="18">
        <v>2.8000000000000001E-2</v>
      </c>
      <c r="E2088" s="18">
        <v>1.6E-2</v>
      </c>
      <c r="F2088" s="18">
        <v>76</v>
      </c>
      <c r="G2088" s="18">
        <v>69</v>
      </c>
      <c r="H2088" s="18">
        <v>0.38300000000000001</v>
      </c>
      <c r="I2088" s="18">
        <v>0.56699999999999995</v>
      </c>
      <c r="J2088" s="18">
        <v>5.0999999999999997E-2</v>
      </c>
      <c r="K2088" s="18">
        <v>186029</v>
      </c>
      <c r="L2088" s="18">
        <v>0.20100000000000001</v>
      </c>
      <c r="M2088" s="18">
        <f t="shared" si="14"/>
        <v>0</v>
      </c>
      <c r="N2088" s="9"/>
      <c r="O2088" s="3"/>
      <c r="P2088" s="3"/>
      <c r="Q2088" s="3"/>
      <c r="R2088" s="3"/>
      <c r="S2088" s="3"/>
      <c r="T2088" s="3"/>
      <c r="U2088" s="3"/>
      <c r="V2088" s="3"/>
      <c r="W2088" s="3"/>
      <c r="X2088" s="3"/>
    </row>
    <row r="2089" spans="1:24" ht="15" x14ac:dyDescent="0.25">
      <c r="A2089" s="14" t="s">
        <v>224</v>
      </c>
      <c r="B2089" s="14" t="s">
        <v>235</v>
      </c>
      <c r="C2089" s="16" t="s">
        <v>123</v>
      </c>
      <c r="D2089" s="18">
        <v>0.03</v>
      </c>
      <c r="E2089" s="18">
        <v>5.0999999999999997E-2</v>
      </c>
      <c r="F2089" s="18">
        <v>64</v>
      </c>
      <c r="G2089" s="18">
        <v>60</v>
      </c>
      <c r="H2089" s="18">
        <v>0.39100000000000001</v>
      </c>
      <c r="I2089" s="18">
        <v>0.58199999999999996</v>
      </c>
      <c r="J2089" s="18">
        <v>2.8000000000000001E-2</v>
      </c>
      <c r="K2089" s="18">
        <v>6858945</v>
      </c>
      <c r="L2089" s="18">
        <v>0.13</v>
      </c>
      <c r="M2089" s="18">
        <f t="shared" si="14"/>
        <v>0</v>
      </c>
      <c r="N2089" s="9"/>
      <c r="O2089" s="3"/>
      <c r="P2089" s="3"/>
      <c r="Q2089" s="3"/>
      <c r="R2089" s="3"/>
      <c r="S2089" s="3"/>
      <c r="T2089" s="3"/>
      <c r="U2089" s="3"/>
      <c r="V2089" s="3"/>
      <c r="W2089" s="3"/>
      <c r="X2089" s="3"/>
    </row>
    <row r="2090" spans="1:24" ht="15" x14ac:dyDescent="0.25">
      <c r="A2090" s="14" t="s">
        <v>224</v>
      </c>
      <c r="B2090" s="14" t="s">
        <v>237</v>
      </c>
      <c r="C2090" s="16" t="s">
        <v>123</v>
      </c>
      <c r="D2090" s="18">
        <v>3.3000000000000002E-2</v>
      </c>
      <c r="E2090" s="18">
        <v>2.7E-2</v>
      </c>
      <c r="F2090" s="18">
        <v>68</v>
      </c>
      <c r="G2090" s="18">
        <v>66</v>
      </c>
      <c r="H2090" s="18">
        <v>0.40799999999999997</v>
      </c>
      <c r="I2090" s="18">
        <v>0.56000000000000005</v>
      </c>
      <c r="J2090" s="18">
        <v>3.3000000000000002E-2</v>
      </c>
      <c r="K2090" s="18">
        <v>526447</v>
      </c>
      <c r="L2090" s="18">
        <v>0.2</v>
      </c>
      <c r="M2090" s="18">
        <f t="shared" si="14"/>
        <v>0</v>
      </c>
      <c r="N2090" s="9"/>
      <c r="O2090" s="3"/>
      <c r="P2090" s="3"/>
      <c r="Q2090" s="3"/>
      <c r="R2090" s="3"/>
      <c r="S2090" s="3"/>
      <c r="T2090" s="3"/>
      <c r="U2090" s="3"/>
      <c r="V2090" s="3"/>
      <c r="W2090" s="3"/>
      <c r="X2090" s="3"/>
    </row>
    <row r="2091" spans="1:24" ht="15" x14ac:dyDescent="0.25">
      <c r="A2091" s="14" t="s">
        <v>224</v>
      </c>
      <c r="B2091" s="14" t="s">
        <v>225</v>
      </c>
      <c r="C2091" s="16" t="s">
        <v>124</v>
      </c>
      <c r="D2091" s="19">
        <v>2.1999999999999999E-2</v>
      </c>
      <c r="E2091" s="19">
        <v>3.2000000000000001E-2</v>
      </c>
      <c r="F2091" s="19">
        <v>71.105000000000004</v>
      </c>
      <c r="G2091" s="19">
        <v>66.415000000000006</v>
      </c>
      <c r="H2091" s="19">
        <v>0.30299999999999999</v>
      </c>
      <c r="I2091" s="19">
        <v>0.623</v>
      </c>
      <c r="J2091" s="19">
        <v>7.2999999999999995E-2</v>
      </c>
      <c r="K2091" s="18">
        <v>55274</v>
      </c>
      <c r="L2091" s="18">
        <v>0.875</v>
      </c>
      <c r="M2091" s="18">
        <f t="shared" si="14"/>
        <v>0</v>
      </c>
      <c r="N2091" s="9"/>
      <c r="O2091" s="3"/>
      <c r="P2091" s="3"/>
      <c r="Q2091" s="3"/>
      <c r="R2091" s="3"/>
      <c r="S2091" s="3"/>
      <c r="T2091" s="3"/>
      <c r="U2091" s="3"/>
      <c r="V2091" s="3"/>
      <c r="W2091" s="3"/>
      <c r="X2091" s="3"/>
    </row>
    <row r="2092" spans="1:24" ht="15" x14ac:dyDescent="0.25">
      <c r="A2092" s="14" t="s">
        <v>224</v>
      </c>
      <c r="B2092" s="14" t="s">
        <v>231</v>
      </c>
      <c r="C2092" s="16" t="s">
        <v>124</v>
      </c>
      <c r="D2092" s="19">
        <v>2.1999999999999999E-2</v>
      </c>
      <c r="E2092" s="18">
        <v>3.2000000000000001E-2</v>
      </c>
      <c r="F2092" s="19">
        <v>71.105000000000004</v>
      </c>
      <c r="G2092" s="19">
        <v>66.415000000000006</v>
      </c>
      <c r="H2092" s="19">
        <v>0.30299999999999999</v>
      </c>
      <c r="I2092" s="19">
        <v>0.623</v>
      </c>
      <c r="J2092" s="19">
        <v>7.2999999999999995E-2</v>
      </c>
      <c r="K2092" s="18">
        <v>52495</v>
      </c>
      <c r="L2092" s="18">
        <v>0.71599999999999997</v>
      </c>
      <c r="M2092" s="18">
        <f t="shared" si="14"/>
        <v>0</v>
      </c>
      <c r="N2092" s="9"/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 spans="1:24" ht="15" x14ac:dyDescent="0.25">
      <c r="A2093" s="14" t="s">
        <v>224</v>
      </c>
      <c r="B2093" s="14" t="s">
        <v>234</v>
      </c>
      <c r="C2093" s="16" t="s">
        <v>124</v>
      </c>
      <c r="D2093" s="18">
        <v>1.4E-2</v>
      </c>
      <c r="E2093" s="18">
        <v>5.0000000000000001E-3</v>
      </c>
      <c r="F2093" s="18">
        <v>83</v>
      </c>
      <c r="G2093" s="18">
        <v>79</v>
      </c>
      <c r="H2093" s="18">
        <v>0.20399999999999999</v>
      </c>
      <c r="I2093" s="18">
        <v>0.66300000000000003</v>
      </c>
      <c r="J2093" s="18">
        <v>0.13300000000000001</v>
      </c>
      <c r="K2093" s="18">
        <v>4405200</v>
      </c>
      <c r="L2093" s="18">
        <v>0.86199999999999999</v>
      </c>
      <c r="M2093" s="18">
        <f t="shared" si="14"/>
        <v>0</v>
      </c>
      <c r="N2093" s="9"/>
      <c r="O2093" s="3"/>
      <c r="P2093" s="3"/>
      <c r="Q2093" s="3"/>
      <c r="R2093" s="3"/>
      <c r="S2093" s="3"/>
      <c r="T2093" s="3"/>
      <c r="U2093" s="3"/>
      <c r="V2093" s="3"/>
      <c r="W2093" s="3"/>
      <c r="X2093" s="3"/>
    </row>
    <row r="2094" spans="1:24" ht="15" x14ac:dyDescent="0.25">
      <c r="A2094" s="14" t="s">
        <v>224</v>
      </c>
      <c r="B2094" s="14" t="s">
        <v>226</v>
      </c>
      <c r="C2094" s="16" t="s">
        <v>124</v>
      </c>
      <c r="D2094" s="18">
        <v>1.4E-2</v>
      </c>
      <c r="E2094" s="18">
        <v>4.0000000000000001E-3</v>
      </c>
      <c r="F2094" s="18">
        <v>84</v>
      </c>
      <c r="G2094" s="18">
        <v>80</v>
      </c>
      <c r="H2094" s="18">
        <v>0.189</v>
      </c>
      <c r="I2094" s="18">
        <v>0.67400000000000004</v>
      </c>
      <c r="J2094" s="18">
        <v>0.13700000000000001</v>
      </c>
      <c r="K2094" s="18">
        <v>22340000</v>
      </c>
      <c r="L2094" s="18">
        <v>0.88900000000000001</v>
      </c>
      <c r="M2094" s="18">
        <f t="shared" si="14"/>
        <v>0</v>
      </c>
      <c r="N2094" s="9"/>
      <c r="O2094" s="3"/>
      <c r="P2094" s="3"/>
      <c r="Q2094" s="3"/>
      <c r="R2094" s="3"/>
      <c r="S2094" s="3"/>
      <c r="T2094" s="3"/>
      <c r="U2094" s="3"/>
      <c r="V2094" s="3"/>
      <c r="W2094" s="3"/>
      <c r="X2094" s="3"/>
    </row>
    <row r="2095" spans="1:24" ht="15" x14ac:dyDescent="0.25">
      <c r="A2095" s="14" t="s">
        <v>224</v>
      </c>
      <c r="B2095" s="14" t="s">
        <v>233</v>
      </c>
      <c r="C2095" s="16" t="s">
        <v>124</v>
      </c>
      <c r="D2095" s="18">
        <v>1.6E-2</v>
      </c>
      <c r="E2095" s="19">
        <v>3.2000000000000001E-2</v>
      </c>
      <c r="F2095" s="18">
        <v>79</v>
      </c>
      <c r="G2095" s="18">
        <v>73</v>
      </c>
      <c r="H2095" s="18">
        <v>0.23100000000000001</v>
      </c>
      <c r="I2095" s="18">
        <v>0.67100000000000004</v>
      </c>
      <c r="J2095" s="18">
        <v>9.8000000000000004E-2</v>
      </c>
      <c r="K2095" s="18">
        <v>254000</v>
      </c>
      <c r="L2095" s="18">
        <v>0.67900000000000005</v>
      </c>
      <c r="M2095" s="18">
        <f t="shared" si="14"/>
        <v>0</v>
      </c>
      <c r="N2095" s="9"/>
      <c r="O2095" s="3"/>
      <c r="P2095" s="3"/>
      <c r="Q2095" s="3"/>
      <c r="R2095" s="3"/>
      <c r="S2095" s="3"/>
      <c r="T2095" s="3"/>
      <c r="U2095" s="3"/>
      <c r="V2095" s="3"/>
      <c r="W2095" s="3"/>
      <c r="X2095" s="3"/>
    </row>
    <row r="2096" spans="1:24" ht="15" x14ac:dyDescent="0.25">
      <c r="A2096" s="14" t="s">
        <v>224</v>
      </c>
      <c r="B2096" s="14" t="s">
        <v>228</v>
      </c>
      <c r="C2096" s="16" t="s">
        <v>124</v>
      </c>
      <c r="D2096" s="18">
        <v>1.7000000000000001E-2</v>
      </c>
      <c r="E2096" s="19">
        <v>3.2000000000000001E-2</v>
      </c>
      <c r="F2096" s="18">
        <v>78</v>
      </c>
      <c r="G2096" s="18">
        <v>74</v>
      </c>
      <c r="H2096" s="18">
        <v>0.23300000000000001</v>
      </c>
      <c r="I2096" s="18">
        <v>0.69799999999999995</v>
      </c>
      <c r="J2096" s="18">
        <v>7.0000000000000007E-2</v>
      </c>
      <c r="K2096" s="18">
        <v>270874</v>
      </c>
      <c r="L2096" s="18">
        <v>0.56299999999999994</v>
      </c>
      <c r="M2096" s="18">
        <f t="shared" si="14"/>
        <v>0</v>
      </c>
      <c r="N2096" s="9"/>
      <c r="O2096" s="3"/>
      <c r="P2096" s="3"/>
      <c r="Q2096" s="3"/>
      <c r="R2096" s="3"/>
      <c r="S2096" s="3"/>
      <c r="T2096" s="3"/>
      <c r="U2096" s="3"/>
      <c r="V2096" s="3"/>
      <c r="W2096" s="3"/>
      <c r="X2096" s="3"/>
    </row>
    <row r="2097" spans="1:24" ht="15" x14ac:dyDescent="0.25">
      <c r="A2097" s="14" t="s">
        <v>224</v>
      </c>
      <c r="B2097" s="14" t="s">
        <v>229</v>
      </c>
      <c r="C2097" s="16" t="s">
        <v>124</v>
      </c>
      <c r="D2097" s="18">
        <v>1.7999999999999999E-2</v>
      </c>
      <c r="E2097" s="19">
        <v>3.2000000000000001E-2</v>
      </c>
      <c r="F2097" s="18">
        <v>81</v>
      </c>
      <c r="G2097" s="18">
        <v>76</v>
      </c>
      <c r="H2097" s="18">
        <v>0.27100000000000002</v>
      </c>
      <c r="I2097" s="18">
        <v>0.65400000000000003</v>
      </c>
      <c r="J2097" s="18">
        <v>7.4999999999999997E-2</v>
      </c>
      <c r="K2097" s="18">
        <v>160858</v>
      </c>
      <c r="L2097" s="18">
        <v>0.94199999999999995</v>
      </c>
      <c r="M2097" s="18">
        <f t="shared" si="14"/>
        <v>0</v>
      </c>
      <c r="N2097" s="9"/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 spans="1:24" ht="15" x14ac:dyDescent="0.25">
      <c r="A2098" s="14" t="s">
        <v>224</v>
      </c>
      <c r="B2098" s="14" t="s">
        <v>227</v>
      </c>
      <c r="C2098" s="16" t="s">
        <v>124</v>
      </c>
      <c r="D2098" s="18">
        <v>2.1000000000000001E-2</v>
      </c>
      <c r="E2098" s="18">
        <v>0.02</v>
      </c>
      <c r="F2098" s="18">
        <v>73</v>
      </c>
      <c r="G2098" s="18">
        <v>67</v>
      </c>
      <c r="H2098" s="18">
        <v>0.28899999999999998</v>
      </c>
      <c r="I2098" s="18">
        <v>0.66100000000000003</v>
      </c>
      <c r="J2098" s="18">
        <v>0.05</v>
      </c>
      <c r="K2098" s="18">
        <v>867921</v>
      </c>
      <c r="L2098" s="18">
        <v>0.52200000000000002</v>
      </c>
      <c r="M2098" s="18">
        <f t="shared" si="14"/>
        <v>0</v>
      </c>
      <c r="N2098" s="9"/>
      <c r="O2098" s="3"/>
      <c r="P2098" s="3"/>
      <c r="Q2098" s="3"/>
      <c r="R2098" s="3"/>
      <c r="S2098" s="3"/>
      <c r="T2098" s="3"/>
      <c r="U2098" s="3"/>
      <c r="V2098" s="3"/>
      <c r="W2098" s="3"/>
      <c r="X2098" s="3"/>
    </row>
    <row r="2099" spans="1:24" ht="15" x14ac:dyDescent="0.25">
      <c r="A2099" s="14" t="s">
        <v>224</v>
      </c>
      <c r="B2099" s="14" t="s">
        <v>230</v>
      </c>
      <c r="C2099" s="16" t="s">
        <v>124</v>
      </c>
      <c r="D2099" s="18">
        <v>2.3E-2</v>
      </c>
      <c r="E2099" s="18">
        <v>4.7E-2</v>
      </c>
      <c r="F2099" s="18">
        <v>71</v>
      </c>
      <c r="G2099" s="18">
        <v>65</v>
      </c>
      <c r="H2099" s="18">
        <v>0.33</v>
      </c>
      <c r="I2099" s="18">
        <v>0.63100000000000001</v>
      </c>
      <c r="J2099" s="18">
        <v>3.9E-2</v>
      </c>
      <c r="K2099" s="18">
        <v>99250</v>
      </c>
      <c r="L2099" s="18">
        <v>0.439</v>
      </c>
      <c r="M2099" s="18">
        <f t="shared" si="14"/>
        <v>0</v>
      </c>
      <c r="N2099" s="9"/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 spans="1:24" ht="15" x14ac:dyDescent="0.25">
      <c r="A2100" s="14" t="s">
        <v>224</v>
      </c>
      <c r="B2100" s="14" t="s">
        <v>232</v>
      </c>
      <c r="C2100" s="16" t="s">
        <v>124</v>
      </c>
      <c r="D2100" s="18">
        <v>2.4E-2</v>
      </c>
      <c r="E2100" s="18">
        <v>3.2000000000000001E-2</v>
      </c>
      <c r="F2100" s="18">
        <v>70</v>
      </c>
      <c r="G2100" s="18">
        <v>68</v>
      </c>
      <c r="H2100" s="18">
        <v>0.36399999999999999</v>
      </c>
      <c r="I2100" s="18">
        <v>0.59699999999999998</v>
      </c>
      <c r="J2100" s="18">
        <v>3.9E-2</v>
      </c>
      <c r="K2100" s="18">
        <v>103424</v>
      </c>
      <c r="L2100" s="18">
        <v>0.223</v>
      </c>
      <c r="M2100" s="18">
        <f t="shared" si="14"/>
        <v>0</v>
      </c>
      <c r="N2100" s="9"/>
      <c r="O2100" s="3"/>
      <c r="P2100" s="3"/>
      <c r="Q2100" s="3"/>
      <c r="R2100" s="3"/>
      <c r="S2100" s="3"/>
      <c r="T2100" s="3"/>
      <c r="U2100" s="3"/>
      <c r="V2100" s="3"/>
      <c r="W2100" s="3"/>
      <c r="X2100" s="3"/>
    </row>
    <row r="2101" spans="1:24" ht="15" x14ac:dyDescent="0.25">
      <c r="A2101" s="14" t="s">
        <v>224</v>
      </c>
      <c r="B2101" s="14" t="s">
        <v>239</v>
      </c>
      <c r="C2101" s="16" t="s">
        <v>124</v>
      </c>
      <c r="D2101" s="18">
        <v>2.7E-2</v>
      </c>
      <c r="E2101" s="18">
        <v>1.4999999999999999E-2</v>
      </c>
      <c r="F2101" s="18">
        <v>73</v>
      </c>
      <c r="G2101" s="18">
        <v>69</v>
      </c>
      <c r="H2101" s="18">
        <v>0.378</v>
      </c>
      <c r="I2101" s="18">
        <v>0.58199999999999996</v>
      </c>
      <c r="J2101" s="18">
        <v>0.04</v>
      </c>
      <c r="K2101" s="18">
        <v>241778</v>
      </c>
      <c r="L2101" s="18">
        <v>0.249</v>
      </c>
      <c r="M2101" s="18">
        <f t="shared" si="14"/>
        <v>0</v>
      </c>
      <c r="N2101" s="9"/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 spans="1:24" ht="15" x14ac:dyDescent="0.25">
      <c r="A2102" s="14" t="s">
        <v>224</v>
      </c>
      <c r="B2102" s="14" t="s">
        <v>238</v>
      </c>
      <c r="C2102" s="16" t="s">
        <v>124</v>
      </c>
      <c r="D2102" s="18">
        <v>2.7E-2</v>
      </c>
      <c r="E2102" s="18">
        <v>1.0999999999999999E-2</v>
      </c>
      <c r="F2102" s="18">
        <v>75</v>
      </c>
      <c r="G2102" s="18">
        <v>69</v>
      </c>
      <c r="H2102" s="18">
        <v>0.374</v>
      </c>
      <c r="I2102" s="18">
        <v>0.56799999999999995</v>
      </c>
      <c r="J2102" s="18">
        <v>5.8000000000000003E-2</v>
      </c>
      <c r="K2102" s="18">
        <v>104554</v>
      </c>
      <c r="L2102" s="18">
        <v>0.23400000000000001</v>
      </c>
      <c r="M2102" s="18">
        <f t="shared" si="14"/>
        <v>0</v>
      </c>
      <c r="N2102" s="9"/>
      <c r="O2102" s="3"/>
      <c r="P2102" s="3"/>
      <c r="Q2102" s="3"/>
      <c r="R2102" s="3"/>
      <c r="S2102" s="3"/>
      <c r="T2102" s="3"/>
      <c r="U2102" s="3"/>
      <c r="V2102" s="3"/>
      <c r="W2102" s="3"/>
      <c r="X2102" s="3"/>
    </row>
    <row r="2103" spans="1:24" ht="15" x14ac:dyDescent="0.25">
      <c r="A2103" s="14" t="s">
        <v>224</v>
      </c>
      <c r="B2103" s="14" t="s">
        <v>236</v>
      </c>
      <c r="C2103" s="16" t="s">
        <v>124</v>
      </c>
      <c r="D2103" s="18">
        <v>2.7E-2</v>
      </c>
      <c r="E2103" s="18">
        <v>1.6E-2</v>
      </c>
      <c r="F2103" s="18">
        <v>76</v>
      </c>
      <c r="G2103" s="18">
        <v>70</v>
      </c>
      <c r="H2103" s="18">
        <v>0.38100000000000001</v>
      </c>
      <c r="I2103" s="18">
        <v>0.56899999999999995</v>
      </c>
      <c r="J2103" s="18">
        <v>5.0999999999999997E-2</v>
      </c>
      <c r="K2103" s="18">
        <v>187429</v>
      </c>
      <c r="L2103" s="18">
        <v>0.19900000000000001</v>
      </c>
      <c r="M2103" s="18">
        <f t="shared" si="14"/>
        <v>0</v>
      </c>
      <c r="N2103" s="9"/>
      <c r="O2103" s="3"/>
      <c r="P2103" s="3"/>
      <c r="Q2103" s="3"/>
      <c r="R2103" s="3"/>
      <c r="S2103" s="3"/>
      <c r="T2103" s="3"/>
      <c r="U2103" s="3"/>
      <c r="V2103" s="3"/>
      <c r="W2103" s="3"/>
      <c r="X2103" s="3"/>
    </row>
    <row r="2104" spans="1:24" ht="15" x14ac:dyDescent="0.25">
      <c r="A2104" s="14" t="s">
        <v>224</v>
      </c>
      <c r="B2104" s="14" t="s">
        <v>235</v>
      </c>
      <c r="C2104" s="16" t="s">
        <v>124</v>
      </c>
      <c r="D2104" s="18">
        <v>0.03</v>
      </c>
      <c r="E2104" s="18">
        <v>0.05</v>
      </c>
      <c r="F2104" s="18">
        <v>64</v>
      </c>
      <c r="G2104" s="18">
        <v>60</v>
      </c>
      <c r="H2104" s="18">
        <v>0.38700000000000001</v>
      </c>
      <c r="I2104" s="18">
        <v>0.58399999999999996</v>
      </c>
      <c r="J2104" s="18">
        <v>2.8000000000000001E-2</v>
      </c>
      <c r="K2104" s="18">
        <v>7012977</v>
      </c>
      <c r="L2104" s="18">
        <v>0.13</v>
      </c>
      <c r="M2104" s="18">
        <f t="shared" si="14"/>
        <v>0</v>
      </c>
      <c r="N2104" s="9"/>
      <c r="O2104" s="3"/>
      <c r="P2104" s="3"/>
      <c r="Q2104" s="3"/>
      <c r="R2104" s="3"/>
      <c r="S2104" s="3"/>
      <c r="T2104" s="3"/>
      <c r="U2104" s="3"/>
      <c r="V2104" s="3"/>
      <c r="W2104" s="3"/>
      <c r="X2104" s="3"/>
    </row>
    <row r="2105" spans="1:24" ht="15" x14ac:dyDescent="0.25">
      <c r="A2105" s="14" t="s">
        <v>224</v>
      </c>
      <c r="B2105" s="14" t="s">
        <v>237</v>
      </c>
      <c r="C2105" s="16" t="s">
        <v>124</v>
      </c>
      <c r="D2105" s="18">
        <v>3.2000000000000001E-2</v>
      </c>
      <c r="E2105" s="18">
        <v>2.5999999999999999E-2</v>
      </c>
      <c r="F2105" s="18">
        <v>69</v>
      </c>
      <c r="G2105" s="18">
        <v>66</v>
      </c>
      <c r="H2105" s="18">
        <v>0.40600000000000003</v>
      </c>
      <c r="I2105" s="18">
        <v>0.56100000000000005</v>
      </c>
      <c r="J2105" s="18">
        <v>3.3000000000000002E-2</v>
      </c>
      <c r="K2105" s="18">
        <v>537997</v>
      </c>
      <c r="L2105" s="18">
        <v>0.20499999999999999</v>
      </c>
      <c r="M2105" s="18">
        <f t="shared" si="14"/>
        <v>0</v>
      </c>
      <c r="N2105" s="9"/>
      <c r="O2105" s="3"/>
      <c r="P2105" s="3"/>
      <c r="Q2105" s="3"/>
      <c r="R2105" s="3"/>
      <c r="S2105" s="3"/>
      <c r="T2105" s="3"/>
      <c r="U2105" s="3"/>
      <c r="V2105" s="3"/>
      <c r="W2105" s="3"/>
      <c r="X2105" s="3"/>
    </row>
    <row r="2106" spans="1:24" ht="15" x14ac:dyDescent="0.25">
      <c r="A2106" s="14" t="s">
        <v>224</v>
      </c>
      <c r="B2106" s="14" t="s">
        <v>225</v>
      </c>
      <c r="C2106" s="16" t="s">
        <v>125</v>
      </c>
      <c r="D2106" s="19">
        <v>2.1999999999999999E-2</v>
      </c>
      <c r="E2106" s="19">
        <v>3.2000000000000001E-2</v>
      </c>
      <c r="F2106" s="19">
        <v>71.105000000000004</v>
      </c>
      <c r="G2106" s="19">
        <v>66.415000000000006</v>
      </c>
      <c r="H2106" s="19">
        <v>0.30299999999999999</v>
      </c>
      <c r="I2106" s="19">
        <v>0.623</v>
      </c>
      <c r="J2106" s="19">
        <v>7.2999999999999995E-2</v>
      </c>
      <c r="K2106" s="18">
        <v>55128</v>
      </c>
      <c r="L2106" s="18">
        <v>0.874</v>
      </c>
      <c r="M2106" s="18">
        <f t="shared" si="14"/>
        <v>0</v>
      </c>
      <c r="N2106" s="9"/>
      <c r="O2106" s="3"/>
      <c r="P2106" s="3"/>
      <c r="Q2106" s="3"/>
      <c r="R2106" s="3"/>
      <c r="S2106" s="3"/>
      <c r="T2106" s="3"/>
      <c r="U2106" s="3"/>
      <c r="V2106" s="3"/>
      <c r="W2106" s="3"/>
      <c r="X2106" s="3"/>
    </row>
    <row r="2107" spans="1:24" ht="15" x14ac:dyDescent="0.25">
      <c r="A2107" s="14" t="s">
        <v>224</v>
      </c>
      <c r="B2107" s="14" t="s">
        <v>231</v>
      </c>
      <c r="C2107" s="16" t="s">
        <v>125</v>
      </c>
      <c r="D2107" s="19">
        <v>2.1999999999999999E-2</v>
      </c>
      <c r="E2107" s="18">
        <v>3.1E-2</v>
      </c>
      <c r="F2107" s="19">
        <v>71.105000000000004</v>
      </c>
      <c r="G2107" s="19">
        <v>66.415000000000006</v>
      </c>
      <c r="H2107" s="19">
        <v>0.30299999999999999</v>
      </c>
      <c r="I2107" s="19">
        <v>0.623</v>
      </c>
      <c r="J2107" s="19">
        <v>7.2999999999999995E-2</v>
      </c>
      <c r="K2107" s="18">
        <v>52555</v>
      </c>
      <c r="L2107" s="18">
        <v>0.71899999999999997</v>
      </c>
      <c r="M2107" s="18">
        <f t="shared" si="14"/>
        <v>0</v>
      </c>
      <c r="N2107" s="9"/>
      <c r="O2107" s="3"/>
      <c r="P2107" s="3"/>
      <c r="Q2107" s="3"/>
      <c r="R2107" s="3"/>
      <c r="S2107" s="3"/>
      <c r="T2107" s="3"/>
      <c r="U2107" s="3"/>
      <c r="V2107" s="3"/>
      <c r="W2107" s="3"/>
      <c r="X2107" s="3"/>
    </row>
    <row r="2108" spans="1:24" ht="15" x14ac:dyDescent="0.25">
      <c r="A2108" s="14" t="s">
        <v>224</v>
      </c>
      <c r="B2108" s="14" t="s">
        <v>234</v>
      </c>
      <c r="C2108" s="16" t="s">
        <v>125</v>
      </c>
      <c r="D2108" s="18">
        <v>1.4E-2</v>
      </c>
      <c r="E2108" s="18">
        <v>5.0000000000000001E-3</v>
      </c>
      <c r="F2108" s="18">
        <v>83</v>
      </c>
      <c r="G2108" s="18">
        <v>79</v>
      </c>
      <c r="H2108" s="18">
        <v>0.20300000000000001</v>
      </c>
      <c r="I2108" s="18">
        <v>0.66100000000000003</v>
      </c>
      <c r="J2108" s="18">
        <v>0.13600000000000001</v>
      </c>
      <c r="K2108" s="18">
        <v>4433000</v>
      </c>
      <c r="L2108" s="18">
        <v>0.86199999999999999</v>
      </c>
      <c r="M2108" s="18">
        <f t="shared" si="14"/>
        <v>0</v>
      </c>
      <c r="N2108" s="9"/>
      <c r="O2108" s="3"/>
      <c r="P2108" s="3"/>
      <c r="Q2108" s="3"/>
      <c r="R2108" s="3"/>
      <c r="S2108" s="3"/>
      <c r="T2108" s="3"/>
      <c r="U2108" s="3"/>
      <c r="V2108" s="3"/>
      <c r="W2108" s="3"/>
      <c r="X2108" s="3"/>
    </row>
    <row r="2109" spans="1:24" ht="15" x14ac:dyDescent="0.25">
      <c r="A2109" s="14" t="s">
        <v>224</v>
      </c>
      <c r="B2109" s="14" t="s">
        <v>226</v>
      </c>
      <c r="C2109" s="16" t="s">
        <v>125</v>
      </c>
      <c r="D2109" s="18">
        <v>1.4E-2</v>
      </c>
      <c r="E2109" s="18">
        <v>4.0000000000000001E-3</v>
      </c>
      <c r="F2109" s="18">
        <v>84</v>
      </c>
      <c r="G2109" s="18">
        <v>80</v>
      </c>
      <c r="H2109" s="18">
        <v>0.189</v>
      </c>
      <c r="I2109" s="18">
        <v>0.67100000000000004</v>
      </c>
      <c r="J2109" s="18">
        <v>0.14000000000000001</v>
      </c>
      <c r="K2109" s="18">
        <v>22723900</v>
      </c>
      <c r="L2109" s="18">
        <v>0.89</v>
      </c>
      <c r="M2109" s="18">
        <f t="shared" si="14"/>
        <v>0</v>
      </c>
      <c r="N2109" s="9"/>
      <c r="O2109" s="3"/>
      <c r="P2109" s="3"/>
      <c r="Q2109" s="3"/>
      <c r="R2109" s="3"/>
      <c r="S2109" s="3"/>
      <c r="T2109" s="3"/>
      <c r="U2109" s="3"/>
      <c r="V2109" s="3"/>
      <c r="W2109" s="3"/>
      <c r="X2109" s="3"/>
    </row>
    <row r="2110" spans="1:24" ht="15" x14ac:dyDescent="0.25">
      <c r="A2110" s="14" t="s">
        <v>224</v>
      </c>
      <c r="B2110" s="14" t="s">
        <v>233</v>
      </c>
      <c r="C2110" s="16" t="s">
        <v>125</v>
      </c>
      <c r="D2110" s="18">
        <v>1.6E-2</v>
      </c>
      <c r="E2110" s="19">
        <v>3.2000000000000001E-2</v>
      </c>
      <c r="F2110" s="18">
        <v>79</v>
      </c>
      <c r="G2110" s="18">
        <v>73</v>
      </c>
      <c r="H2110" s="18">
        <v>0.22800000000000001</v>
      </c>
      <c r="I2110" s="18">
        <v>0.67300000000000004</v>
      </c>
      <c r="J2110" s="18">
        <v>9.9000000000000005E-2</v>
      </c>
      <c r="K2110" s="18">
        <v>258000</v>
      </c>
      <c r="L2110" s="18">
        <v>0.68500000000000005</v>
      </c>
      <c r="M2110" s="18">
        <f t="shared" si="14"/>
        <v>0</v>
      </c>
      <c r="N2110" s="9"/>
      <c r="O2110" s="3"/>
      <c r="P2110" s="3"/>
      <c r="Q2110" s="3"/>
      <c r="R2110" s="3"/>
      <c r="S2110" s="3"/>
      <c r="T2110" s="3"/>
      <c r="U2110" s="3"/>
      <c r="V2110" s="3"/>
      <c r="W2110" s="3"/>
      <c r="X2110" s="3"/>
    </row>
    <row r="2111" spans="1:24" ht="15" x14ac:dyDescent="0.25">
      <c r="A2111" s="14" t="s">
        <v>224</v>
      </c>
      <c r="B2111" s="14" t="s">
        <v>228</v>
      </c>
      <c r="C2111" s="16" t="s">
        <v>125</v>
      </c>
      <c r="D2111" s="18">
        <v>1.7000000000000001E-2</v>
      </c>
      <c r="E2111" s="19">
        <v>3.2000000000000001E-2</v>
      </c>
      <c r="F2111" s="18">
        <v>78</v>
      </c>
      <c r="G2111" s="18">
        <v>74</v>
      </c>
      <c r="H2111" s="18">
        <v>0.22900000000000001</v>
      </c>
      <c r="I2111" s="18">
        <v>0.7</v>
      </c>
      <c r="J2111" s="18">
        <v>7.0999999999999994E-2</v>
      </c>
      <c r="K2111" s="18">
        <v>273814</v>
      </c>
      <c r="L2111" s="18">
        <v>0.56200000000000006</v>
      </c>
      <c r="M2111" s="18">
        <f t="shared" si="14"/>
        <v>0</v>
      </c>
      <c r="N2111" s="9"/>
      <c r="O2111" s="3"/>
      <c r="P2111" s="3"/>
      <c r="Q2111" s="3"/>
      <c r="R2111" s="3"/>
      <c r="S2111" s="3"/>
      <c r="T2111" s="3"/>
      <c r="U2111" s="3"/>
      <c r="V2111" s="3"/>
      <c r="W2111" s="3"/>
      <c r="X2111" s="3"/>
    </row>
    <row r="2112" spans="1:24" ht="15" x14ac:dyDescent="0.25">
      <c r="A2112" s="14" t="s">
        <v>224</v>
      </c>
      <c r="B2112" s="14" t="s">
        <v>229</v>
      </c>
      <c r="C2112" s="16" t="s">
        <v>125</v>
      </c>
      <c r="D2112" s="18">
        <v>1.7000000000000001E-2</v>
      </c>
      <c r="E2112" s="19">
        <v>3.2000000000000001E-2</v>
      </c>
      <c r="F2112" s="18">
        <v>81</v>
      </c>
      <c r="G2112" s="18">
        <v>76</v>
      </c>
      <c r="H2112" s="18">
        <v>0.26600000000000001</v>
      </c>
      <c r="I2112" s="18">
        <v>0.65600000000000003</v>
      </c>
      <c r="J2112" s="18">
        <v>7.8E-2</v>
      </c>
      <c r="K2112" s="18">
        <v>162810</v>
      </c>
      <c r="L2112" s="18">
        <v>0.94299999999999995</v>
      </c>
      <c r="M2112" s="18">
        <f t="shared" si="14"/>
        <v>0</v>
      </c>
      <c r="N2112" s="9"/>
      <c r="O2112" s="3"/>
      <c r="P2112" s="3"/>
      <c r="Q2112" s="3"/>
      <c r="R2112" s="3"/>
      <c r="S2112" s="3"/>
      <c r="T2112" s="3"/>
      <c r="U2112" s="3"/>
      <c r="V2112" s="3"/>
      <c r="W2112" s="3"/>
      <c r="X2112" s="3"/>
    </row>
    <row r="2113" spans="1:24" ht="15" x14ac:dyDescent="0.25">
      <c r="A2113" s="14" t="s">
        <v>224</v>
      </c>
      <c r="B2113" s="14" t="s">
        <v>227</v>
      </c>
      <c r="C2113" s="16" t="s">
        <v>125</v>
      </c>
      <c r="D2113" s="18">
        <v>2.1000000000000001E-2</v>
      </c>
      <c r="E2113" s="18">
        <v>0.02</v>
      </c>
      <c r="F2113" s="18">
        <v>73</v>
      </c>
      <c r="G2113" s="18">
        <v>67</v>
      </c>
      <c r="H2113" s="18">
        <v>0.28899999999999998</v>
      </c>
      <c r="I2113" s="18">
        <v>0.65900000000000003</v>
      </c>
      <c r="J2113" s="18">
        <v>5.1999999999999998E-2</v>
      </c>
      <c r="K2113" s="18">
        <v>874742</v>
      </c>
      <c r="L2113" s="18">
        <v>0.52600000000000002</v>
      </c>
      <c r="M2113" s="18">
        <f t="shared" si="14"/>
        <v>0</v>
      </c>
      <c r="N2113" s="9"/>
      <c r="O2113" s="3"/>
      <c r="P2113" s="3"/>
      <c r="Q2113" s="3"/>
      <c r="R2113" s="3"/>
      <c r="S2113" s="3"/>
      <c r="T2113" s="3"/>
      <c r="U2113" s="3"/>
      <c r="V2113" s="3"/>
      <c r="W2113" s="3"/>
      <c r="X2113" s="3"/>
    </row>
    <row r="2114" spans="1:24" ht="15" x14ac:dyDescent="0.25">
      <c r="A2114" s="14" t="s">
        <v>224</v>
      </c>
      <c r="B2114" s="14" t="s">
        <v>230</v>
      </c>
      <c r="C2114" s="16" t="s">
        <v>125</v>
      </c>
      <c r="D2114" s="18">
        <v>2.3E-2</v>
      </c>
      <c r="E2114" s="18">
        <v>4.5999999999999999E-2</v>
      </c>
      <c r="F2114" s="18">
        <v>71</v>
      </c>
      <c r="G2114" s="18">
        <v>66</v>
      </c>
      <c r="H2114" s="18">
        <v>0.32400000000000001</v>
      </c>
      <c r="I2114" s="18">
        <v>0.63600000000000001</v>
      </c>
      <c r="J2114" s="18">
        <v>0.04</v>
      </c>
      <c r="K2114" s="18">
        <v>100786</v>
      </c>
      <c r="L2114" s="18">
        <v>0.439</v>
      </c>
      <c r="M2114" s="18">
        <f t="shared" si="14"/>
        <v>0</v>
      </c>
      <c r="N2114" s="9"/>
      <c r="O2114" s="3"/>
      <c r="P2114" s="3"/>
      <c r="Q2114" s="3"/>
      <c r="R2114" s="3"/>
      <c r="S2114" s="3"/>
      <c r="T2114" s="3"/>
      <c r="U2114" s="3"/>
      <c r="V2114" s="3"/>
      <c r="W2114" s="3"/>
      <c r="X2114" s="3"/>
    </row>
    <row r="2115" spans="1:24" ht="15" x14ac:dyDescent="0.25">
      <c r="A2115" s="14" t="s">
        <v>224</v>
      </c>
      <c r="B2115" s="14" t="s">
        <v>232</v>
      </c>
      <c r="C2115" s="16" t="s">
        <v>125</v>
      </c>
      <c r="D2115" s="18">
        <v>2.4E-2</v>
      </c>
      <c r="E2115" s="18">
        <v>3.1E-2</v>
      </c>
      <c r="F2115" s="18">
        <v>70</v>
      </c>
      <c r="G2115" s="18">
        <v>68</v>
      </c>
      <c r="H2115" s="18">
        <v>0.35799999999999998</v>
      </c>
      <c r="I2115" s="18">
        <v>0.60199999999999998</v>
      </c>
      <c r="J2115" s="18">
        <v>3.9E-2</v>
      </c>
      <c r="K2115" s="18">
        <v>103395</v>
      </c>
      <c r="L2115" s="18">
        <v>0.223</v>
      </c>
      <c r="M2115" s="18">
        <f t="shared" si="14"/>
        <v>0</v>
      </c>
      <c r="N2115" s="9"/>
      <c r="O2115" s="3"/>
      <c r="P2115" s="3"/>
      <c r="Q2115" s="3"/>
      <c r="R2115" s="3"/>
      <c r="S2115" s="3"/>
      <c r="T2115" s="3"/>
      <c r="U2115" s="3"/>
      <c r="V2115" s="3"/>
      <c r="W2115" s="3"/>
      <c r="X2115" s="3"/>
    </row>
    <row r="2116" spans="1:24" ht="15" x14ac:dyDescent="0.25">
      <c r="A2116" s="14" t="s">
        <v>224</v>
      </c>
      <c r="B2116" s="14" t="s">
        <v>238</v>
      </c>
      <c r="C2116" s="16" t="s">
        <v>125</v>
      </c>
      <c r="D2116" s="18">
        <v>2.5999999999999999E-2</v>
      </c>
      <c r="E2116" s="18">
        <v>1.0999999999999999E-2</v>
      </c>
      <c r="F2116" s="18">
        <v>75</v>
      </c>
      <c r="G2116" s="18">
        <v>70</v>
      </c>
      <c r="H2116" s="18">
        <v>0.373</v>
      </c>
      <c r="I2116" s="18">
        <v>0.56799999999999995</v>
      </c>
      <c r="J2116" s="18">
        <v>5.8000000000000003E-2</v>
      </c>
      <c r="K2116" s="18">
        <v>104941</v>
      </c>
      <c r="L2116" s="18">
        <v>0.23499999999999999</v>
      </c>
      <c r="M2116" s="18">
        <f t="shared" si="14"/>
        <v>0</v>
      </c>
      <c r="N2116" s="9"/>
      <c r="O2116" s="3"/>
      <c r="P2116" s="3"/>
      <c r="Q2116" s="3"/>
      <c r="R2116" s="3"/>
      <c r="S2116" s="3"/>
      <c r="T2116" s="3"/>
      <c r="U2116" s="3"/>
      <c r="V2116" s="3"/>
      <c r="W2116" s="3"/>
      <c r="X2116" s="3"/>
    </row>
    <row r="2117" spans="1:24" ht="15" x14ac:dyDescent="0.25">
      <c r="A2117" s="14" t="s">
        <v>224</v>
      </c>
      <c r="B2117" s="14" t="s">
        <v>239</v>
      </c>
      <c r="C2117" s="16" t="s">
        <v>125</v>
      </c>
      <c r="D2117" s="18">
        <v>2.7E-2</v>
      </c>
      <c r="E2117" s="18">
        <v>1.4999999999999999E-2</v>
      </c>
      <c r="F2117" s="18">
        <v>73</v>
      </c>
      <c r="G2117" s="18">
        <v>69</v>
      </c>
      <c r="H2117" s="18">
        <v>0.374</v>
      </c>
      <c r="I2117" s="18">
        <v>0.58599999999999997</v>
      </c>
      <c r="J2117" s="18">
        <v>0.04</v>
      </c>
      <c r="K2117" s="18">
        <v>247262</v>
      </c>
      <c r="L2117" s="18">
        <v>0.252</v>
      </c>
      <c r="M2117" s="18">
        <f t="shared" si="14"/>
        <v>0</v>
      </c>
      <c r="N2117" s="9"/>
      <c r="O2117" s="3"/>
      <c r="P2117" s="3"/>
      <c r="Q2117" s="3"/>
      <c r="R2117" s="3"/>
      <c r="S2117" s="3"/>
      <c r="T2117" s="3"/>
      <c r="U2117" s="3"/>
      <c r="V2117" s="3"/>
      <c r="W2117" s="3"/>
      <c r="X2117" s="3"/>
    </row>
    <row r="2118" spans="1:24" ht="15" x14ac:dyDescent="0.25">
      <c r="A2118" s="14" t="s">
        <v>224</v>
      </c>
      <c r="B2118" s="14" t="s">
        <v>236</v>
      </c>
      <c r="C2118" s="16" t="s">
        <v>125</v>
      </c>
      <c r="D2118" s="18">
        <v>2.7E-2</v>
      </c>
      <c r="E2118" s="18">
        <v>1.6E-2</v>
      </c>
      <c r="F2118" s="18">
        <v>76</v>
      </c>
      <c r="G2118" s="18">
        <v>70</v>
      </c>
      <c r="H2118" s="18">
        <v>0.379</v>
      </c>
      <c r="I2118" s="18">
        <v>0.56999999999999995</v>
      </c>
      <c r="J2118" s="18">
        <v>5.0999999999999997E-2</v>
      </c>
      <c r="K2118" s="18">
        <v>188889</v>
      </c>
      <c r="L2118" s="18">
        <v>0.19600000000000001</v>
      </c>
      <c r="M2118" s="18">
        <f t="shared" si="14"/>
        <v>0</v>
      </c>
      <c r="N2118" s="9"/>
      <c r="O2118" s="3"/>
      <c r="P2118" s="3"/>
      <c r="Q2118" s="3"/>
      <c r="R2118" s="3"/>
      <c r="S2118" s="3"/>
      <c r="T2118" s="3"/>
      <c r="U2118" s="3"/>
      <c r="V2118" s="3"/>
      <c r="W2118" s="3"/>
      <c r="X2118" s="3"/>
    </row>
    <row r="2119" spans="1:24" ht="15" x14ac:dyDescent="0.25">
      <c r="A2119" s="14" t="s">
        <v>224</v>
      </c>
      <c r="B2119" s="14" t="s">
        <v>235</v>
      </c>
      <c r="C2119" s="16" t="s">
        <v>125</v>
      </c>
      <c r="D2119" s="18">
        <v>2.9000000000000001E-2</v>
      </c>
      <c r="E2119" s="18">
        <v>4.8000000000000001E-2</v>
      </c>
      <c r="F2119" s="18">
        <v>64</v>
      </c>
      <c r="G2119" s="18">
        <v>60</v>
      </c>
      <c r="H2119" s="18">
        <v>0.38400000000000001</v>
      </c>
      <c r="I2119" s="18">
        <v>0.58799999999999997</v>
      </c>
      <c r="J2119" s="18">
        <v>2.9000000000000001E-2</v>
      </c>
      <c r="K2119" s="18">
        <v>7167010</v>
      </c>
      <c r="L2119" s="18">
        <v>0.13</v>
      </c>
      <c r="M2119" s="18">
        <f t="shared" si="14"/>
        <v>0</v>
      </c>
      <c r="N2119" s="9"/>
      <c r="O2119" s="3"/>
      <c r="P2119" s="3"/>
      <c r="Q2119" s="3"/>
      <c r="R2119" s="3"/>
      <c r="S2119" s="3"/>
      <c r="T2119" s="3"/>
      <c r="U2119" s="3"/>
      <c r="V2119" s="3"/>
      <c r="W2119" s="3"/>
      <c r="X2119" s="3"/>
    </row>
    <row r="2120" spans="1:24" ht="15" x14ac:dyDescent="0.25">
      <c r="A2120" s="14" t="s">
        <v>224</v>
      </c>
      <c r="B2120" s="14" t="s">
        <v>237</v>
      </c>
      <c r="C2120" s="16" t="s">
        <v>125</v>
      </c>
      <c r="D2120" s="18">
        <v>3.1E-2</v>
      </c>
      <c r="E2120" s="18">
        <v>2.5999999999999999E-2</v>
      </c>
      <c r="F2120" s="18">
        <v>69</v>
      </c>
      <c r="G2120" s="18">
        <v>66</v>
      </c>
      <c r="H2120" s="18">
        <v>0.40400000000000003</v>
      </c>
      <c r="I2120" s="18">
        <v>0.56299999999999994</v>
      </c>
      <c r="J2120" s="18">
        <v>3.3000000000000002E-2</v>
      </c>
      <c r="K2120" s="18">
        <v>549598</v>
      </c>
      <c r="L2120" s="18">
        <v>0.21</v>
      </c>
      <c r="M2120" s="18">
        <f t="shared" si="14"/>
        <v>0</v>
      </c>
      <c r="N2120" s="9"/>
      <c r="O2120" s="3"/>
      <c r="P2120" s="3"/>
      <c r="Q2120" s="3"/>
      <c r="R2120" s="3"/>
      <c r="S2120" s="3"/>
      <c r="T2120" s="3"/>
      <c r="U2120" s="3"/>
      <c r="V2120" s="3"/>
      <c r="W2120" s="3"/>
      <c r="X2120" s="3"/>
    </row>
    <row r="2121" spans="1:24" ht="15" x14ac:dyDescent="0.25">
      <c r="A2121" s="14" t="s">
        <v>240</v>
      </c>
      <c r="B2121" s="14" t="s">
        <v>241</v>
      </c>
      <c r="C2121" s="16" t="s">
        <v>61</v>
      </c>
      <c r="D2121" s="18">
        <v>0.02</v>
      </c>
      <c r="E2121" s="18">
        <v>1.4E-2</v>
      </c>
      <c r="F2121" s="18">
        <v>76</v>
      </c>
      <c r="G2121" s="18">
        <v>71</v>
      </c>
      <c r="H2121" s="18">
        <v>0.29199999999999998</v>
      </c>
      <c r="I2121" s="18">
        <v>0.63700000000000001</v>
      </c>
      <c r="J2121" s="18">
        <v>7.0999999999999994E-2</v>
      </c>
      <c r="K2121" s="18">
        <v>77648</v>
      </c>
      <c r="L2121" s="18">
        <v>0.32100000000000001</v>
      </c>
      <c r="M2121" s="18">
        <f t="shared" si="14"/>
        <v>0</v>
      </c>
      <c r="N2121" s="9"/>
      <c r="O2121" s="3"/>
      <c r="P2121" s="3"/>
      <c r="Q2121" s="3"/>
      <c r="R2121" s="3"/>
      <c r="S2121" s="3"/>
      <c r="T2121" s="3"/>
      <c r="U2121" s="3"/>
      <c r="V2121" s="3"/>
      <c r="W2121" s="3"/>
      <c r="X2121" s="3"/>
    </row>
    <row r="2122" spans="1:24" ht="15" x14ac:dyDescent="0.25">
      <c r="A2122" s="14" t="s">
        <v>240</v>
      </c>
      <c r="B2122" s="14" t="s">
        <v>242</v>
      </c>
      <c r="C2122" s="16" t="s">
        <v>61</v>
      </c>
      <c r="D2122" s="18">
        <v>1.9E-2</v>
      </c>
      <c r="E2122" s="18">
        <v>1.7999999999999999E-2</v>
      </c>
      <c r="F2122" s="18">
        <v>78</v>
      </c>
      <c r="G2122" s="18">
        <v>70</v>
      </c>
      <c r="H2122" s="18">
        <v>0.27900000000000003</v>
      </c>
      <c r="I2122" s="18">
        <v>0.621</v>
      </c>
      <c r="J2122" s="18">
        <v>9.9000000000000005E-2</v>
      </c>
      <c r="K2122" s="18">
        <v>36903067</v>
      </c>
      <c r="L2122" s="18">
        <v>0.89100000000000001</v>
      </c>
      <c r="M2122" s="18">
        <f t="shared" si="14"/>
        <v>0</v>
      </c>
      <c r="N2122" s="9"/>
      <c r="O2122" s="3"/>
      <c r="P2122" s="3"/>
      <c r="Q2122" s="3"/>
      <c r="R2122" s="3"/>
      <c r="S2122" s="3"/>
      <c r="T2122" s="3"/>
      <c r="U2122" s="3"/>
      <c r="V2122" s="3"/>
      <c r="W2122" s="3"/>
      <c r="X2122" s="3"/>
    </row>
    <row r="2123" spans="1:24" ht="15" x14ac:dyDescent="0.25">
      <c r="A2123" s="14" t="s">
        <v>240</v>
      </c>
      <c r="B2123" s="14" t="s">
        <v>243</v>
      </c>
      <c r="C2123" s="16" t="s">
        <v>61</v>
      </c>
      <c r="D2123" s="18">
        <v>1.4E-2</v>
      </c>
      <c r="E2123" s="19">
        <v>3.2000000000000001E-2</v>
      </c>
      <c r="F2123" s="18">
        <v>76</v>
      </c>
      <c r="G2123" s="18">
        <v>71</v>
      </c>
      <c r="H2123" s="18">
        <v>0.23200000000000001</v>
      </c>
      <c r="I2123" s="18">
        <v>0.69199999999999995</v>
      </c>
      <c r="J2123" s="18">
        <v>7.5999999999999998E-2</v>
      </c>
      <c r="K2123" s="18">
        <v>90858</v>
      </c>
      <c r="L2123" s="18">
        <v>0.46700000000000003</v>
      </c>
      <c r="M2123" s="18">
        <f t="shared" si="14"/>
        <v>0</v>
      </c>
      <c r="N2123" s="9"/>
      <c r="O2123" s="3"/>
      <c r="P2123" s="3"/>
      <c r="Q2123" s="3"/>
      <c r="R2123" s="3"/>
      <c r="S2123" s="3"/>
      <c r="T2123" s="3"/>
      <c r="U2123" s="3"/>
      <c r="V2123" s="3"/>
      <c r="W2123" s="3"/>
      <c r="X2123" s="3"/>
    </row>
    <row r="2124" spans="1:24" ht="15" x14ac:dyDescent="0.25">
      <c r="A2124" s="14" t="s">
        <v>240</v>
      </c>
      <c r="B2124" s="14" t="s">
        <v>244</v>
      </c>
      <c r="C2124" s="16" t="s">
        <v>61</v>
      </c>
      <c r="D2124" s="18">
        <v>1.7999999999999999E-2</v>
      </c>
      <c r="E2124" s="18">
        <v>1.2999999999999999E-2</v>
      </c>
      <c r="F2124" s="18">
        <v>75</v>
      </c>
      <c r="G2124" s="18">
        <v>69</v>
      </c>
      <c r="H2124" s="18">
        <v>0.29299999999999998</v>
      </c>
      <c r="I2124" s="18">
        <v>0.65400000000000003</v>
      </c>
      <c r="J2124" s="18">
        <v>5.3999999999999999E-2</v>
      </c>
      <c r="K2124" s="18">
        <v>297759</v>
      </c>
      <c r="L2124" s="18">
        <v>0.82</v>
      </c>
      <c r="M2124" s="18">
        <f t="shared" si="14"/>
        <v>0</v>
      </c>
      <c r="N2124" s="9"/>
      <c r="O2124" s="3"/>
      <c r="P2124" s="3"/>
      <c r="Q2124" s="3"/>
      <c r="R2124" s="3"/>
      <c r="S2124" s="3"/>
      <c r="T2124" s="3"/>
      <c r="U2124" s="3"/>
      <c r="V2124" s="3"/>
      <c r="W2124" s="3"/>
      <c r="X2124" s="3"/>
    </row>
    <row r="2125" spans="1:24" ht="15" x14ac:dyDescent="0.25">
      <c r="A2125" s="14" t="s">
        <v>240</v>
      </c>
      <c r="B2125" s="14" t="s">
        <v>245</v>
      </c>
      <c r="C2125" s="16" t="s">
        <v>61</v>
      </c>
      <c r="D2125" s="18">
        <v>1.2999999999999999E-2</v>
      </c>
      <c r="E2125" s="18">
        <v>1.4999999999999999E-2</v>
      </c>
      <c r="F2125" s="18">
        <v>75</v>
      </c>
      <c r="G2125" s="18">
        <v>71</v>
      </c>
      <c r="H2125" s="18">
        <v>0.219</v>
      </c>
      <c r="I2125" s="18">
        <v>0.66600000000000004</v>
      </c>
      <c r="J2125" s="18">
        <v>0.115</v>
      </c>
      <c r="K2125" s="18">
        <v>267190</v>
      </c>
      <c r="L2125" s="18">
        <v>0.33800000000000002</v>
      </c>
      <c r="M2125" s="18">
        <f t="shared" si="14"/>
        <v>0</v>
      </c>
      <c r="N2125" s="9"/>
      <c r="O2125" s="3"/>
      <c r="P2125" s="3"/>
      <c r="Q2125" s="3"/>
      <c r="R2125" s="3"/>
      <c r="S2125" s="3"/>
      <c r="T2125" s="3"/>
      <c r="U2125" s="3"/>
      <c r="V2125" s="3"/>
      <c r="W2125" s="3"/>
      <c r="X2125" s="3"/>
    </row>
    <row r="2126" spans="1:24" ht="15" x14ac:dyDescent="0.25">
      <c r="A2126" s="14" t="s">
        <v>240</v>
      </c>
      <c r="B2126" s="14" t="s">
        <v>246</v>
      </c>
      <c r="C2126" s="16" t="s">
        <v>61</v>
      </c>
      <c r="D2126" s="18">
        <v>2.9000000000000001E-2</v>
      </c>
      <c r="E2126" s="18">
        <v>2.1000000000000001E-2</v>
      </c>
      <c r="F2126" s="18">
        <v>74</v>
      </c>
      <c r="G2126" s="18">
        <v>67</v>
      </c>
      <c r="H2126" s="18">
        <v>0.40200000000000002</v>
      </c>
      <c r="I2126" s="18">
        <v>0.55500000000000005</v>
      </c>
      <c r="J2126" s="18">
        <v>4.2999999999999997E-2</v>
      </c>
      <c r="K2126" s="18">
        <v>238586</v>
      </c>
      <c r="L2126" s="18">
        <v>0.47699999999999998</v>
      </c>
      <c r="M2126" s="18">
        <f t="shared" si="14"/>
        <v>0</v>
      </c>
      <c r="N2126" s="9"/>
      <c r="O2126" s="3"/>
      <c r="P2126" s="3"/>
      <c r="Q2126" s="3"/>
      <c r="R2126" s="3"/>
      <c r="S2126" s="3"/>
      <c r="T2126" s="3"/>
      <c r="U2126" s="3"/>
      <c r="V2126" s="3"/>
      <c r="W2126" s="3"/>
      <c r="X2126" s="3"/>
    </row>
    <row r="2127" spans="1:24" ht="15" x14ac:dyDescent="0.25">
      <c r="A2127" s="14" t="s">
        <v>240</v>
      </c>
      <c r="B2127" s="14" t="s">
        <v>247</v>
      </c>
      <c r="C2127" s="16" t="s">
        <v>61</v>
      </c>
      <c r="D2127" s="18">
        <v>1.4E-2</v>
      </c>
      <c r="E2127" s="19">
        <v>3.2000000000000001E-2</v>
      </c>
      <c r="F2127" s="18">
        <v>81</v>
      </c>
      <c r="G2127" s="18">
        <v>75</v>
      </c>
      <c r="H2127" s="19">
        <v>0.30299999999999999</v>
      </c>
      <c r="I2127" s="19">
        <v>0.623</v>
      </c>
      <c r="J2127" s="19">
        <v>7.2999999999999995E-2</v>
      </c>
      <c r="K2127" s="18">
        <v>61833</v>
      </c>
      <c r="L2127" s="18">
        <v>1</v>
      </c>
      <c r="M2127" s="18">
        <f t="shared" si="14"/>
        <v>0</v>
      </c>
      <c r="N2127" s="9"/>
      <c r="O2127" s="3"/>
      <c r="P2127" s="3"/>
      <c r="Q2127" s="3"/>
      <c r="R2127" s="3"/>
      <c r="S2127" s="3"/>
      <c r="T2127" s="3"/>
      <c r="U2127" s="3"/>
      <c r="V2127" s="3"/>
      <c r="W2127" s="3"/>
      <c r="X2127" s="3"/>
    </row>
    <row r="2128" spans="1:24" ht="15" x14ac:dyDescent="0.25">
      <c r="A2128" s="14" t="s">
        <v>240</v>
      </c>
      <c r="B2128" s="14" t="s">
        <v>248</v>
      </c>
      <c r="C2128" s="16" t="s">
        <v>61</v>
      </c>
      <c r="D2128" s="18">
        <v>3.1E-2</v>
      </c>
      <c r="E2128" s="18">
        <v>5.7000000000000002E-2</v>
      </c>
      <c r="F2128" s="18">
        <v>65</v>
      </c>
      <c r="G2128" s="18">
        <v>61</v>
      </c>
      <c r="H2128" s="18">
        <v>0.39800000000000002</v>
      </c>
      <c r="I2128" s="18">
        <v>0.56000000000000005</v>
      </c>
      <c r="J2128" s="18">
        <v>4.2000000000000003E-2</v>
      </c>
      <c r="K2128" s="18">
        <v>8495271</v>
      </c>
      <c r="L2128" s="18">
        <v>0.61799999999999999</v>
      </c>
      <c r="M2128" s="18">
        <f t="shared" si="14"/>
        <v>0</v>
      </c>
      <c r="N2128" s="9"/>
      <c r="O2128" s="3"/>
      <c r="P2128" s="3"/>
      <c r="Q2128" s="3"/>
      <c r="R2128" s="3"/>
      <c r="S2128" s="3"/>
      <c r="T2128" s="3"/>
      <c r="U2128" s="3"/>
      <c r="V2128" s="3"/>
      <c r="W2128" s="3"/>
      <c r="X2128" s="3"/>
    </row>
    <row r="2129" spans="1:24" ht="15" x14ac:dyDescent="0.25">
      <c r="A2129" s="14" t="s">
        <v>240</v>
      </c>
      <c r="B2129" s="14" t="s">
        <v>249</v>
      </c>
      <c r="C2129" s="16" t="s">
        <v>61</v>
      </c>
      <c r="D2129" s="18">
        <v>2.1000000000000001E-2</v>
      </c>
      <c r="E2129" s="18">
        <v>2.9000000000000001E-2</v>
      </c>
      <c r="F2129" s="18">
        <v>74</v>
      </c>
      <c r="G2129" s="18">
        <v>67</v>
      </c>
      <c r="H2129" s="18">
        <v>0.29599999999999999</v>
      </c>
      <c r="I2129" s="18">
        <v>0.64900000000000002</v>
      </c>
      <c r="J2129" s="18">
        <v>5.5E-2</v>
      </c>
      <c r="K2129" s="18">
        <v>174504898</v>
      </c>
      <c r="L2129" s="18">
        <v>0.81200000000000006</v>
      </c>
      <c r="M2129" s="18">
        <f t="shared" si="14"/>
        <v>1</v>
      </c>
      <c r="N2129" s="9"/>
      <c r="O2129" s="3"/>
      <c r="P2129" s="3"/>
      <c r="Q2129" s="3"/>
      <c r="R2129" s="3"/>
      <c r="S2129" s="3"/>
      <c r="T2129" s="3"/>
      <c r="U2129" s="3"/>
      <c r="V2129" s="3"/>
      <c r="W2129" s="3"/>
      <c r="X2129" s="3"/>
    </row>
    <row r="2130" spans="1:24" ht="15" x14ac:dyDescent="0.25">
      <c r="A2130" s="14" t="s">
        <v>240</v>
      </c>
      <c r="B2130" s="14" t="s">
        <v>250</v>
      </c>
      <c r="C2130" s="16" t="s">
        <v>61</v>
      </c>
      <c r="D2130" s="18">
        <v>1.0999999999999999E-2</v>
      </c>
      <c r="E2130" s="18">
        <v>5.0000000000000001E-3</v>
      </c>
      <c r="F2130" s="18">
        <v>82</v>
      </c>
      <c r="G2130" s="18">
        <v>77</v>
      </c>
      <c r="H2130" s="18">
        <v>0.192</v>
      </c>
      <c r="I2130" s="18">
        <v>0.68300000000000005</v>
      </c>
      <c r="J2130" s="18">
        <v>0.125</v>
      </c>
      <c r="K2130" s="18">
        <v>30769700</v>
      </c>
      <c r="L2130" s="18">
        <v>0.79500000000000004</v>
      </c>
      <c r="M2130" s="18">
        <f t="shared" si="14"/>
        <v>0</v>
      </c>
      <c r="N2130" s="9"/>
      <c r="O2130" s="3"/>
      <c r="P2130" s="3"/>
      <c r="Q2130" s="3"/>
      <c r="R2130" s="3"/>
      <c r="S2130" s="3"/>
      <c r="T2130" s="3"/>
      <c r="U2130" s="3"/>
      <c r="V2130" s="3"/>
      <c r="W2130" s="3"/>
      <c r="X2130" s="3"/>
    </row>
    <row r="2131" spans="1:24" ht="15" x14ac:dyDescent="0.25">
      <c r="A2131" s="14" t="s">
        <v>240</v>
      </c>
      <c r="B2131" s="14" t="s">
        <v>251</v>
      </c>
      <c r="C2131" s="16" t="s">
        <v>61</v>
      </c>
      <c r="D2131" s="19">
        <v>2.1999999999999999E-2</v>
      </c>
      <c r="E2131" s="19">
        <v>3.2000000000000001E-2</v>
      </c>
      <c r="F2131" s="19">
        <v>71.105000000000004</v>
      </c>
      <c r="G2131" s="19">
        <v>66.415000000000006</v>
      </c>
      <c r="H2131" s="19">
        <v>0.30299999999999999</v>
      </c>
      <c r="I2131" s="19">
        <v>0.623</v>
      </c>
      <c r="J2131" s="19">
        <v>7.2999999999999995E-2</v>
      </c>
      <c r="K2131" s="18">
        <v>41685</v>
      </c>
      <c r="L2131" s="18">
        <v>1</v>
      </c>
      <c r="M2131" s="18">
        <f t="shared" si="14"/>
        <v>0</v>
      </c>
      <c r="N2131" s="9"/>
      <c r="O2131" s="3"/>
      <c r="P2131" s="3"/>
      <c r="Q2131" s="3"/>
      <c r="R2131" s="3"/>
      <c r="S2131" s="3"/>
      <c r="T2131" s="3"/>
      <c r="U2131" s="3"/>
      <c r="V2131" s="3"/>
      <c r="W2131" s="3"/>
      <c r="X2131" s="3"/>
    </row>
    <row r="2132" spans="1:24" ht="15" x14ac:dyDescent="0.25">
      <c r="A2132" s="14" t="s">
        <v>240</v>
      </c>
      <c r="B2132" s="14" t="s">
        <v>252</v>
      </c>
      <c r="C2132" s="16" t="s">
        <v>61</v>
      </c>
      <c r="D2132" s="18">
        <v>1.7000000000000001E-2</v>
      </c>
      <c r="E2132" s="18">
        <v>8.9999999999999993E-3</v>
      </c>
      <c r="F2132" s="18">
        <v>80</v>
      </c>
      <c r="G2132" s="18">
        <v>74</v>
      </c>
      <c r="H2132" s="18">
        <v>0.27800000000000002</v>
      </c>
      <c r="I2132" s="18">
        <v>0.65</v>
      </c>
      <c r="J2132" s="18">
        <v>7.1999999999999995E-2</v>
      </c>
      <c r="K2132" s="18">
        <v>15454402</v>
      </c>
      <c r="L2132" s="18">
        <v>0.86099999999999999</v>
      </c>
      <c r="M2132" s="18">
        <f t="shared" si="14"/>
        <v>0</v>
      </c>
      <c r="N2132" s="9"/>
      <c r="O2132" s="3"/>
      <c r="P2132" s="3"/>
      <c r="Q2132" s="3"/>
      <c r="R2132" s="3"/>
      <c r="S2132" s="3"/>
      <c r="T2132" s="3"/>
      <c r="U2132" s="3"/>
      <c r="V2132" s="3"/>
      <c r="W2132" s="3"/>
      <c r="X2132" s="3"/>
    </row>
    <row r="2133" spans="1:24" ht="15" x14ac:dyDescent="0.25">
      <c r="A2133" s="14" t="s">
        <v>240</v>
      </c>
      <c r="B2133" s="14" t="s">
        <v>253</v>
      </c>
      <c r="C2133" s="16" t="s">
        <v>61</v>
      </c>
      <c r="D2133" s="18">
        <v>2.3E-2</v>
      </c>
      <c r="E2133" s="18">
        <v>2.1000000000000001E-2</v>
      </c>
      <c r="F2133" s="18">
        <v>75</v>
      </c>
      <c r="G2133" s="18">
        <v>67</v>
      </c>
      <c r="H2133" s="18">
        <v>0.32800000000000001</v>
      </c>
      <c r="I2133" s="18">
        <v>0.624</v>
      </c>
      <c r="J2133" s="18">
        <v>4.7E-2</v>
      </c>
      <c r="K2133" s="18">
        <v>39897984</v>
      </c>
      <c r="L2133" s="18">
        <v>0.72099999999999997</v>
      </c>
      <c r="M2133" s="18">
        <f t="shared" si="14"/>
        <v>0</v>
      </c>
      <c r="N2133" s="9"/>
      <c r="O2133" s="3"/>
      <c r="P2133" s="3"/>
      <c r="Q2133" s="3"/>
      <c r="R2133" s="3"/>
      <c r="S2133" s="3"/>
      <c r="T2133" s="3"/>
      <c r="U2133" s="3"/>
      <c r="V2133" s="3"/>
      <c r="W2133" s="3"/>
      <c r="X2133" s="3"/>
    </row>
    <row r="2134" spans="1:24" ht="15" x14ac:dyDescent="0.25">
      <c r="A2134" s="14" t="s">
        <v>240</v>
      </c>
      <c r="B2134" s="14" t="s">
        <v>254</v>
      </c>
      <c r="C2134" s="16" t="s">
        <v>61</v>
      </c>
      <c r="D2134" s="18">
        <v>0.02</v>
      </c>
      <c r="E2134" s="18">
        <v>1.0999999999999999E-2</v>
      </c>
      <c r="F2134" s="18">
        <v>80</v>
      </c>
      <c r="G2134" s="18">
        <v>75</v>
      </c>
      <c r="H2134" s="18">
        <v>0.315</v>
      </c>
      <c r="I2134" s="18">
        <v>0.63100000000000001</v>
      </c>
      <c r="J2134" s="18">
        <v>5.5E-2</v>
      </c>
      <c r="K2134" s="18">
        <v>3929588</v>
      </c>
      <c r="L2134" s="18">
        <v>0.59</v>
      </c>
      <c r="M2134" s="18">
        <f t="shared" si="14"/>
        <v>0</v>
      </c>
      <c r="N2134" s="9"/>
      <c r="O2134" s="3"/>
      <c r="P2134" s="3"/>
      <c r="Q2134" s="3"/>
      <c r="R2134" s="3"/>
      <c r="S2134" s="3"/>
      <c r="T2134" s="3"/>
      <c r="U2134" s="3"/>
      <c r="V2134" s="3"/>
      <c r="W2134" s="3"/>
      <c r="X2134" s="3"/>
    </row>
    <row r="2135" spans="1:24" ht="15" x14ac:dyDescent="0.25">
      <c r="A2135" s="14" t="s">
        <v>240</v>
      </c>
      <c r="B2135" s="14" t="s">
        <v>255</v>
      </c>
      <c r="C2135" s="16" t="s">
        <v>61</v>
      </c>
      <c r="D2135" s="18">
        <v>1.2999999999999999E-2</v>
      </c>
      <c r="E2135" s="18">
        <v>7.0000000000000001E-3</v>
      </c>
      <c r="F2135" s="18">
        <v>79</v>
      </c>
      <c r="G2135" s="18">
        <v>75</v>
      </c>
      <c r="H2135" s="18">
        <v>0.216</v>
      </c>
      <c r="I2135" s="18">
        <v>0.68500000000000005</v>
      </c>
      <c r="J2135" s="18">
        <v>9.9000000000000005E-2</v>
      </c>
      <c r="K2135" s="18">
        <v>11138416</v>
      </c>
      <c r="L2135" s="18">
        <v>0.753</v>
      </c>
      <c r="M2135" s="18">
        <f t="shared" si="14"/>
        <v>0</v>
      </c>
      <c r="N2135" s="9"/>
      <c r="O2135" s="3"/>
      <c r="P2135" s="3"/>
      <c r="Q2135" s="3"/>
      <c r="R2135" s="3"/>
      <c r="S2135" s="3"/>
      <c r="T2135" s="3"/>
      <c r="U2135" s="3"/>
      <c r="V2135" s="3"/>
      <c r="W2135" s="3"/>
      <c r="X2135" s="3"/>
    </row>
    <row r="2136" spans="1:24" ht="15" x14ac:dyDescent="0.25">
      <c r="A2136" s="14" t="s">
        <v>240</v>
      </c>
      <c r="B2136" s="14" t="s">
        <v>256</v>
      </c>
      <c r="C2136" s="16" t="s">
        <v>61</v>
      </c>
      <c r="D2136" s="19">
        <v>2.1999999999999999E-2</v>
      </c>
      <c r="E2136" s="19">
        <v>3.2000000000000001E-2</v>
      </c>
      <c r="F2136" s="19">
        <v>71.105000000000004</v>
      </c>
      <c r="G2136" s="19">
        <v>66.415000000000006</v>
      </c>
      <c r="H2136" s="18">
        <v>0.249</v>
      </c>
      <c r="I2136" s="18">
        <v>0.64800000000000002</v>
      </c>
      <c r="J2136" s="18">
        <v>0.10299999999999999</v>
      </c>
      <c r="K2136" s="18">
        <v>133860</v>
      </c>
      <c r="L2136" s="18">
        <v>0.90800000000000003</v>
      </c>
      <c r="M2136" s="18">
        <f t="shared" si="14"/>
        <v>0</v>
      </c>
      <c r="N2136" s="9"/>
      <c r="O2136" s="3"/>
      <c r="P2136" s="3"/>
      <c r="Q2136" s="3"/>
      <c r="R2136" s="3"/>
      <c r="S2136" s="3"/>
      <c r="T2136" s="3"/>
      <c r="U2136" s="3"/>
      <c r="V2136" s="3"/>
      <c r="W2136" s="3"/>
      <c r="X2136" s="3"/>
    </row>
    <row r="2137" spans="1:24" ht="15" x14ac:dyDescent="0.25">
      <c r="A2137" s="14" t="s">
        <v>240</v>
      </c>
      <c r="B2137" s="14" t="s">
        <v>257</v>
      </c>
      <c r="C2137" s="16" t="s">
        <v>61</v>
      </c>
      <c r="D2137" s="19">
        <v>2.1999999999999999E-2</v>
      </c>
      <c r="E2137" s="18">
        <v>1.4E-2</v>
      </c>
      <c r="F2137" s="19">
        <v>71.105000000000004</v>
      </c>
      <c r="G2137" s="19">
        <v>66.415000000000006</v>
      </c>
      <c r="H2137" s="19">
        <v>0.30299999999999999</v>
      </c>
      <c r="I2137" s="19">
        <v>0.623</v>
      </c>
      <c r="J2137" s="19">
        <v>7.2999999999999995E-2</v>
      </c>
      <c r="K2137" s="18">
        <v>69679</v>
      </c>
      <c r="L2137" s="18">
        <v>0.65300000000000002</v>
      </c>
      <c r="M2137" s="18">
        <f t="shared" si="14"/>
        <v>0</v>
      </c>
      <c r="N2137" s="9"/>
      <c r="O2137" s="3"/>
      <c r="P2137" s="3"/>
      <c r="Q2137" s="3"/>
      <c r="R2137" s="3"/>
      <c r="S2137" s="3"/>
      <c r="T2137" s="3"/>
      <c r="U2137" s="3"/>
      <c r="V2137" s="3"/>
      <c r="W2137" s="3"/>
      <c r="X2137" s="3"/>
    </row>
    <row r="2138" spans="1:24" ht="15" x14ac:dyDescent="0.25">
      <c r="A2138" s="14" t="s">
        <v>240</v>
      </c>
      <c r="B2138" s="14" t="s">
        <v>258</v>
      </c>
      <c r="C2138" s="16" t="s">
        <v>61</v>
      </c>
      <c r="D2138" s="18">
        <v>2.5000000000000001E-2</v>
      </c>
      <c r="E2138" s="18">
        <v>3.3000000000000002E-2</v>
      </c>
      <c r="F2138" s="18">
        <v>74</v>
      </c>
      <c r="G2138" s="18">
        <v>68</v>
      </c>
      <c r="H2138" s="18">
        <v>0.34899999999999998</v>
      </c>
      <c r="I2138" s="18">
        <v>0.59899999999999998</v>
      </c>
      <c r="J2138" s="18">
        <v>5.0999999999999997E-2</v>
      </c>
      <c r="K2138" s="18">
        <v>8663421</v>
      </c>
      <c r="L2138" s="18">
        <v>0.61699999999999999</v>
      </c>
      <c r="M2138" s="18">
        <f t="shared" si="14"/>
        <v>0</v>
      </c>
      <c r="N2138" s="9"/>
      <c r="O2138" s="3"/>
      <c r="P2138" s="3"/>
      <c r="Q2138" s="3"/>
      <c r="R2138" s="3"/>
      <c r="S2138" s="3"/>
      <c r="T2138" s="3"/>
      <c r="U2138" s="3"/>
      <c r="V2138" s="3"/>
      <c r="W2138" s="3"/>
      <c r="X2138" s="3"/>
    </row>
    <row r="2139" spans="1:24" ht="15" x14ac:dyDescent="0.25">
      <c r="A2139" s="14" t="s">
        <v>240</v>
      </c>
      <c r="B2139" s="14" t="s">
        <v>259</v>
      </c>
      <c r="C2139" s="16" t="s">
        <v>61</v>
      </c>
      <c r="D2139" s="18">
        <v>2.5000000000000001E-2</v>
      </c>
      <c r="E2139" s="18">
        <v>2.8000000000000001E-2</v>
      </c>
      <c r="F2139" s="18">
        <v>76</v>
      </c>
      <c r="G2139" s="18">
        <v>71</v>
      </c>
      <c r="H2139" s="18">
        <v>0.34499999999999997</v>
      </c>
      <c r="I2139" s="18">
        <v>0.60399999999999998</v>
      </c>
      <c r="J2139" s="18">
        <v>5.0999999999999997E-2</v>
      </c>
      <c r="K2139" s="18">
        <v>12533087</v>
      </c>
      <c r="L2139" s="18">
        <v>0.60299999999999998</v>
      </c>
      <c r="M2139" s="18">
        <f t="shared" si="14"/>
        <v>0</v>
      </c>
      <c r="N2139" s="9"/>
      <c r="O2139" s="3"/>
      <c r="P2139" s="3"/>
      <c r="Q2139" s="3"/>
      <c r="R2139" s="3"/>
      <c r="S2139" s="3"/>
      <c r="T2139" s="3"/>
      <c r="U2139" s="3"/>
      <c r="V2139" s="3"/>
      <c r="W2139" s="3"/>
      <c r="X2139" s="3"/>
    </row>
    <row r="2140" spans="1:24" ht="15" x14ac:dyDescent="0.25">
      <c r="A2140" s="14" t="s">
        <v>240</v>
      </c>
      <c r="B2140" s="14" t="s">
        <v>260</v>
      </c>
      <c r="C2140" s="16" t="s">
        <v>61</v>
      </c>
      <c r="D2140" s="18">
        <v>2.5000000000000001E-2</v>
      </c>
      <c r="E2140" s="18">
        <v>2.7E-2</v>
      </c>
      <c r="F2140" s="18">
        <v>74</v>
      </c>
      <c r="G2140" s="18">
        <v>65</v>
      </c>
      <c r="H2140" s="18">
        <v>0.38300000000000001</v>
      </c>
      <c r="I2140" s="18">
        <v>0.56200000000000006</v>
      </c>
      <c r="J2140" s="18">
        <v>5.5E-2</v>
      </c>
      <c r="K2140" s="18">
        <v>5958794</v>
      </c>
      <c r="L2140" s="18">
        <v>0.58899999999999997</v>
      </c>
      <c r="M2140" s="18">
        <f t="shared" si="14"/>
        <v>0</v>
      </c>
      <c r="N2140" s="9"/>
      <c r="O2140" s="3"/>
      <c r="P2140" s="3"/>
      <c r="Q2140" s="3"/>
      <c r="R2140" s="3"/>
      <c r="S2140" s="3"/>
      <c r="T2140" s="3"/>
      <c r="U2140" s="3"/>
      <c r="V2140" s="3"/>
      <c r="W2140" s="3"/>
      <c r="X2140" s="3"/>
    </row>
    <row r="2141" spans="1:24" ht="15" x14ac:dyDescent="0.25">
      <c r="A2141" s="14" t="s">
        <v>240</v>
      </c>
      <c r="B2141" s="14" t="s">
        <v>261</v>
      </c>
      <c r="C2141" s="16" t="s">
        <v>61</v>
      </c>
      <c r="D2141" s="18">
        <v>1.6E-2</v>
      </c>
      <c r="E2141" s="19">
        <v>3.2000000000000001E-2</v>
      </c>
      <c r="F2141" s="18">
        <v>70</v>
      </c>
      <c r="G2141" s="18">
        <v>64</v>
      </c>
      <c r="H2141" s="19">
        <v>0.30299999999999999</v>
      </c>
      <c r="I2141" s="19">
        <v>0.623</v>
      </c>
      <c r="J2141" s="19">
        <v>7.2999999999999995E-2</v>
      </c>
      <c r="K2141" s="18">
        <v>56200</v>
      </c>
      <c r="L2141" s="18">
        <v>0.81599999999999995</v>
      </c>
      <c r="M2141" s="18">
        <f t="shared" si="14"/>
        <v>0</v>
      </c>
      <c r="N2141" s="9"/>
      <c r="O2141" s="3"/>
      <c r="P2141" s="3"/>
      <c r="Q2141" s="3"/>
      <c r="R2141" s="3"/>
      <c r="S2141" s="3"/>
      <c r="T2141" s="3"/>
      <c r="U2141" s="3"/>
      <c r="V2141" s="3"/>
      <c r="W2141" s="3"/>
      <c r="X2141" s="3"/>
    </row>
    <row r="2142" spans="1:24" ht="15" x14ac:dyDescent="0.25">
      <c r="A2142" s="14" t="s">
        <v>240</v>
      </c>
      <c r="B2142" s="14" t="s">
        <v>262</v>
      </c>
      <c r="C2142" s="16" t="s">
        <v>61</v>
      </c>
      <c r="D2142" s="18">
        <v>1.9E-2</v>
      </c>
      <c r="E2142" s="18">
        <v>1.4E-2</v>
      </c>
      <c r="F2142" s="18">
        <v>73</v>
      </c>
      <c r="G2142" s="18">
        <v>68</v>
      </c>
      <c r="H2142" s="18">
        <v>0.35</v>
      </c>
      <c r="I2142" s="18">
        <v>0.57199999999999995</v>
      </c>
      <c r="J2142" s="18">
        <v>7.8E-2</v>
      </c>
      <c r="K2142" s="18">
        <v>101620</v>
      </c>
      <c r="L2142" s="18">
        <v>0.35899999999999999</v>
      </c>
      <c r="M2142" s="18">
        <f t="shared" si="14"/>
        <v>0</v>
      </c>
      <c r="N2142" s="9"/>
      <c r="O2142" s="3"/>
      <c r="P2142" s="3"/>
      <c r="Q2142" s="3"/>
      <c r="R2142" s="3"/>
      <c r="S2142" s="3"/>
      <c r="T2142" s="3"/>
      <c r="U2142" s="3"/>
      <c r="V2142" s="3"/>
      <c r="W2142" s="3"/>
      <c r="X2142" s="3"/>
    </row>
    <row r="2143" spans="1:24" ht="15" x14ac:dyDescent="0.25">
      <c r="A2143" s="14" t="s">
        <v>240</v>
      </c>
      <c r="B2143" s="14" t="s">
        <v>263</v>
      </c>
      <c r="C2143" s="16" t="s">
        <v>61</v>
      </c>
      <c r="D2143" s="18">
        <v>3.6999999999999998E-2</v>
      </c>
      <c r="E2143" s="18">
        <v>0.04</v>
      </c>
      <c r="F2143" s="18">
        <v>71</v>
      </c>
      <c r="G2143" s="18">
        <v>64</v>
      </c>
      <c r="H2143" s="18">
        <v>0.441</v>
      </c>
      <c r="I2143" s="18">
        <v>0.51900000000000002</v>
      </c>
      <c r="J2143" s="18">
        <v>0.04</v>
      </c>
      <c r="K2143" s="18">
        <v>11204183</v>
      </c>
      <c r="L2143" s="18">
        <v>0.45100000000000001</v>
      </c>
      <c r="M2143" s="18">
        <f t="shared" si="14"/>
        <v>0</v>
      </c>
      <c r="N2143" s="9"/>
      <c r="O2143" s="3"/>
      <c r="P2143" s="3"/>
      <c r="Q2143" s="3"/>
      <c r="R2143" s="3"/>
      <c r="S2143" s="3"/>
      <c r="T2143" s="3"/>
      <c r="U2143" s="3"/>
      <c r="V2143" s="3"/>
      <c r="W2143" s="3"/>
      <c r="X2143" s="3"/>
    </row>
    <row r="2144" spans="1:24" ht="15" x14ac:dyDescent="0.25">
      <c r="A2144" s="14" t="s">
        <v>240</v>
      </c>
      <c r="B2144" s="14" t="s">
        <v>264</v>
      </c>
      <c r="C2144" s="16" t="s">
        <v>61</v>
      </c>
      <c r="D2144" s="18">
        <v>2.1999999999999999E-2</v>
      </c>
      <c r="E2144" s="18">
        <v>3.9E-2</v>
      </c>
      <c r="F2144" s="18">
        <v>67</v>
      </c>
      <c r="G2144" s="18">
        <v>60</v>
      </c>
      <c r="H2144" s="18">
        <v>0.35399999999999998</v>
      </c>
      <c r="I2144" s="18">
        <v>0.60199999999999998</v>
      </c>
      <c r="J2144" s="18">
        <v>4.4999999999999998E-2</v>
      </c>
      <c r="K2144" s="18">
        <v>744471</v>
      </c>
      <c r="L2144" s="18">
        <v>0.28699999999999998</v>
      </c>
      <c r="M2144" s="18">
        <f t="shared" si="14"/>
        <v>0</v>
      </c>
      <c r="N2144" s="9"/>
      <c r="O2144" s="3"/>
      <c r="P2144" s="3"/>
      <c r="Q2144" s="3"/>
      <c r="R2144" s="3"/>
      <c r="S2144" s="3"/>
      <c r="T2144" s="3"/>
      <c r="U2144" s="3"/>
      <c r="V2144" s="3"/>
      <c r="W2144" s="3"/>
      <c r="X2144" s="3"/>
    </row>
    <row r="2145" spans="1:24" ht="15" x14ac:dyDescent="0.25">
      <c r="A2145" s="14" t="s">
        <v>240</v>
      </c>
      <c r="B2145" s="14" t="s">
        <v>265</v>
      </c>
      <c r="C2145" s="16" t="s">
        <v>61</v>
      </c>
      <c r="D2145" s="18">
        <v>3.1E-2</v>
      </c>
      <c r="E2145" s="18">
        <v>7.4999999999999997E-2</v>
      </c>
      <c r="F2145" s="18">
        <v>59</v>
      </c>
      <c r="G2145" s="18">
        <v>56</v>
      </c>
      <c r="H2145" s="18">
        <v>0.40300000000000002</v>
      </c>
      <c r="I2145" s="18">
        <v>0.55700000000000005</v>
      </c>
      <c r="J2145" s="18">
        <v>0.04</v>
      </c>
      <c r="K2145" s="18">
        <v>8578234</v>
      </c>
      <c r="L2145" s="18">
        <v>0.35599999999999998</v>
      </c>
      <c r="M2145" s="18">
        <f t="shared" si="14"/>
        <v>0</v>
      </c>
      <c r="N2145" s="9"/>
      <c r="O2145" s="3"/>
      <c r="P2145" s="3"/>
      <c r="Q2145" s="3"/>
      <c r="R2145" s="3"/>
      <c r="S2145" s="3"/>
      <c r="T2145" s="3"/>
      <c r="U2145" s="3"/>
      <c r="V2145" s="3"/>
      <c r="W2145" s="3"/>
      <c r="X2145" s="3"/>
    </row>
    <row r="2146" spans="1:24" ht="15" x14ac:dyDescent="0.25">
      <c r="A2146" s="14" t="s">
        <v>240</v>
      </c>
      <c r="B2146" s="14" t="s">
        <v>266</v>
      </c>
      <c r="C2146" s="16" t="s">
        <v>61</v>
      </c>
      <c r="D2146" s="18">
        <v>3.2000000000000001E-2</v>
      </c>
      <c r="E2146" s="18">
        <v>3.1E-2</v>
      </c>
      <c r="F2146" s="18">
        <v>73</v>
      </c>
      <c r="G2146" s="18">
        <v>68</v>
      </c>
      <c r="H2146" s="18">
        <v>0.42399999999999999</v>
      </c>
      <c r="I2146" s="18">
        <v>0.53700000000000003</v>
      </c>
      <c r="J2146" s="18">
        <v>3.9E-2</v>
      </c>
      <c r="K2146" s="18">
        <v>6235561</v>
      </c>
      <c r="L2146" s="18">
        <v>0.45500000000000002</v>
      </c>
      <c r="M2146" s="18">
        <f t="shared" si="14"/>
        <v>0</v>
      </c>
      <c r="N2146" s="9"/>
      <c r="O2146" s="3"/>
      <c r="P2146" s="3"/>
      <c r="Q2146" s="3"/>
      <c r="R2146" s="3"/>
      <c r="S2146" s="3"/>
      <c r="T2146" s="3"/>
      <c r="U2146" s="3"/>
      <c r="V2146" s="3"/>
      <c r="W2146" s="3"/>
      <c r="X2146" s="3"/>
    </row>
    <row r="2147" spans="1:24" ht="15" x14ac:dyDescent="0.25">
      <c r="A2147" s="14" t="s">
        <v>240</v>
      </c>
      <c r="B2147" s="14" t="s">
        <v>267</v>
      </c>
      <c r="C2147" s="16" t="s">
        <v>61</v>
      </c>
      <c r="D2147" s="18">
        <v>2.1000000000000001E-2</v>
      </c>
      <c r="E2147" s="18">
        <v>0.02</v>
      </c>
      <c r="F2147" s="18">
        <v>73</v>
      </c>
      <c r="G2147" s="18">
        <v>68</v>
      </c>
      <c r="H2147" s="18">
        <v>0.32700000000000001</v>
      </c>
      <c r="I2147" s="18">
        <v>0.59899999999999998</v>
      </c>
      <c r="J2147" s="18">
        <v>7.4999999999999997E-2</v>
      </c>
      <c r="K2147" s="18">
        <v>2589389</v>
      </c>
      <c r="L2147" s="18">
        <v>0.51800000000000002</v>
      </c>
      <c r="M2147" s="18">
        <f t="shared" si="14"/>
        <v>0</v>
      </c>
      <c r="N2147" s="9"/>
      <c r="O2147" s="3"/>
      <c r="P2147" s="3"/>
      <c r="Q2147" s="3"/>
      <c r="R2147" s="3"/>
      <c r="S2147" s="3"/>
      <c r="T2147" s="3"/>
      <c r="U2147" s="3"/>
      <c r="V2147" s="3"/>
      <c r="W2147" s="3"/>
      <c r="X2147" s="3"/>
    </row>
    <row r="2148" spans="1:24" ht="15" x14ac:dyDescent="0.25">
      <c r="A2148" s="14" t="s">
        <v>240</v>
      </c>
      <c r="B2148" s="14" t="s">
        <v>268</v>
      </c>
      <c r="C2148" s="16" t="s">
        <v>61</v>
      </c>
      <c r="D2148" s="18">
        <v>2.4E-2</v>
      </c>
      <c r="E2148" s="18">
        <v>2.1999999999999999E-2</v>
      </c>
      <c r="F2148" s="18">
        <v>77</v>
      </c>
      <c r="G2148" s="18">
        <v>72</v>
      </c>
      <c r="H2148" s="18">
        <v>0.34100000000000003</v>
      </c>
      <c r="I2148" s="18">
        <v>0.61</v>
      </c>
      <c r="J2148" s="18">
        <v>4.9000000000000002E-2</v>
      </c>
      <c r="K2148" s="18">
        <v>103873607</v>
      </c>
      <c r="L2148" s="18">
        <v>0.747</v>
      </c>
      <c r="M2148" s="18">
        <f t="shared" si="14"/>
        <v>1</v>
      </c>
      <c r="N2148" s="9"/>
      <c r="O2148" s="3"/>
      <c r="P2148" s="3"/>
      <c r="Q2148" s="3"/>
      <c r="R2148" s="3"/>
      <c r="S2148" s="3"/>
      <c r="T2148" s="3"/>
      <c r="U2148" s="3"/>
      <c r="V2148" s="3"/>
      <c r="W2148" s="3"/>
      <c r="X2148" s="3"/>
    </row>
    <row r="2149" spans="1:24" ht="15" x14ac:dyDescent="0.25">
      <c r="A2149" s="14" t="s">
        <v>240</v>
      </c>
      <c r="B2149" s="14" t="s">
        <v>269</v>
      </c>
      <c r="C2149" s="16" t="s">
        <v>61</v>
      </c>
      <c r="D2149" s="18">
        <v>2.8000000000000001E-2</v>
      </c>
      <c r="E2149" s="18">
        <v>3.3000000000000002E-2</v>
      </c>
      <c r="F2149" s="18">
        <v>72</v>
      </c>
      <c r="G2149" s="18">
        <v>67</v>
      </c>
      <c r="H2149" s="18">
        <v>0.40899999999999997</v>
      </c>
      <c r="I2149" s="18">
        <v>0.55400000000000005</v>
      </c>
      <c r="J2149" s="18">
        <v>3.6999999999999998E-2</v>
      </c>
      <c r="K2149" s="18">
        <v>5100920</v>
      </c>
      <c r="L2149" s="18">
        <v>0.54700000000000004</v>
      </c>
      <c r="M2149" s="18">
        <f t="shared" si="14"/>
        <v>0</v>
      </c>
      <c r="N2149" s="9"/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 spans="1:24" ht="15" x14ac:dyDescent="0.25">
      <c r="A2150" s="14" t="s">
        <v>240</v>
      </c>
      <c r="B2150" s="14" t="s">
        <v>270</v>
      </c>
      <c r="C2150" s="16" t="s">
        <v>61</v>
      </c>
      <c r="D2150" s="18">
        <v>2.4E-2</v>
      </c>
      <c r="E2150" s="18">
        <v>2.1999999999999999E-2</v>
      </c>
      <c r="F2150" s="18">
        <v>78</v>
      </c>
      <c r="G2150" s="18">
        <v>73</v>
      </c>
      <c r="H2150" s="18">
        <v>0.32100000000000001</v>
      </c>
      <c r="I2150" s="18">
        <v>0.623</v>
      </c>
      <c r="J2150" s="18">
        <v>5.5E-2</v>
      </c>
      <c r="K2150" s="18">
        <v>3054812</v>
      </c>
      <c r="L2150" s="18">
        <v>0.622</v>
      </c>
      <c r="M2150" s="18">
        <f t="shared" si="14"/>
        <v>0</v>
      </c>
      <c r="N2150" s="9"/>
      <c r="O2150" s="3"/>
      <c r="P2150" s="3"/>
      <c r="Q2150" s="3"/>
      <c r="R2150" s="3"/>
      <c r="S2150" s="3"/>
      <c r="T2150" s="3"/>
      <c r="U2150" s="3"/>
      <c r="V2150" s="3"/>
      <c r="W2150" s="3"/>
      <c r="X2150" s="3"/>
    </row>
    <row r="2151" spans="1:24" ht="15" x14ac:dyDescent="0.25">
      <c r="A2151" s="14" t="s">
        <v>240</v>
      </c>
      <c r="B2151" s="14" t="s">
        <v>271</v>
      </c>
      <c r="C2151" s="16" t="s">
        <v>61</v>
      </c>
      <c r="D2151" s="18">
        <v>2.8000000000000001E-2</v>
      </c>
      <c r="E2151" s="18">
        <v>2.8000000000000001E-2</v>
      </c>
      <c r="F2151" s="18">
        <v>72</v>
      </c>
      <c r="G2151" s="18">
        <v>68</v>
      </c>
      <c r="H2151" s="18">
        <v>0.38200000000000001</v>
      </c>
      <c r="I2151" s="18">
        <v>0.57399999999999995</v>
      </c>
      <c r="J2151" s="18">
        <v>4.3999999999999997E-2</v>
      </c>
      <c r="K2151" s="18">
        <v>5350253</v>
      </c>
      <c r="L2151" s="18">
        <v>0.55300000000000005</v>
      </c>
      <c r="M2151" s="18">
        <f t="shared" si="14"/>
        <v>0</v>
      </c>
      <c r="N2151" s="9"/>
      <c r="O2151" s="3"/>
      <c r="P2151" s="3"/>
      <c r="Q2151" s="3"/>
      <c r="R2151" s="3"/>
      <c r="S2151" s="3"/>
      <c r="T2151" s="3"/>
      <c r="U2151" s="3"/>
      <c r="V2151" s="3"/>
      <c r="W2151" s="3"/>
      <c r="X2151" s="3"/>
    </row>
    <row r="2152" spans="1:24" ht="15" x14ac:dyDescent="0.25">
      <c r="A2152" s="14" t="s">
        <v>240</v>
      </c>
      <c r="B2152" s="14" t="s">
        <v>272</v>
      </c>
      <c r="C2152" s="16" t="s">
        <v>61</v>
      </c>
      <c r="D2152" s="18">
        <v>2.4E-2</v>
      </c>
      <c r="E2152" s="18">
        <v>0.03</v>
      </c>
      <c r="F2152" s="18">
        <v>73</v>
      </c>
      <c r="G2152" s="18">
        <v>68</v>
      </c>
      <c r="H2152" s="18">
        <v>0.34100000000000003</v>
      </c>
      <c r="I2152" s="18">
        <v>0.61099999999999999</v>
      </c>
      <c r="J2152" s="18">
        <v>4.8000000000000001E-2</v>
      </c>
      <c r="K2152" s="18">
        <v>26000080</v>
      </c>
      <c r="L2152" s="18">
        <v>0.73</v>
      </c>
      <c r="M2152" s="18">
        <f t="shared" si="14"/>
        <v>0</v>
      </c>
      <c r="N2152" s="9"/>
      <c r="O2152" s="3"/>
      <c r="P2152" s="3"/>
      <c r="Q2152" s="3"/>
      <c r="R2152" s="3"/>
      <c r="S2152" s="3"/>
      <c r="T2152" s="3"/>
      <c r="U2152" s="3"/>
      <c r="V2152" s="3"/>
      <c r="W2152" s="3"/>
      <c r="X2152" s="3"/>
    </row>
    <row r="2153" spans="1:24" ht="15" x14ac:dyDescent="0.25">
      <c r="A2153" s="14" t="s">
        <v>240</v>
      </c>
      <c r="B2153" s="14" t="s">
        <v>273</v>
      </c>
      <c r="C2153" s="16" t="s">
        <v>61</v>
      </c>
      <c r="D2153" s="18">
        <v>1.6E-2</v>
      </c>
      <c r="E2153" s="19">
        <v>3.2000000000000001E-2</v>
      </c>
      <c r="F2153" s="18">
        <v>81</v>
      </c>
      <c r="G2153" s="18">
        <v>73</v>
      </c>
      <c r="H2153" s="18">
        <v>0.23599999999999999</v>
      </c>
      <c r="I2153" s="18">
        <v>0.65100000000000002</v>
      </c>
      <c r="J2153" s="18">
        <v>0.113</v>
      </c>
      <c r="K2153" s="18">
        <v>3810605</v>
      </c>
      <c r="L2153" s="18">
        <v>0.94399999999999995</v>
      </c>
      <c r="M2153" s="18">
        <f t="shared" si="14"/>
        <v>0</v>
      </c>
      <c r="N2153" s="9"/>
      <c r="O2153" s="3"/>
      <c r="P2153" s="3"/>
      <c r="Q2153" s="3"/>
      <c r="R2153" s="3"/>
      <c r="S2153" s="3"/>
      <c r="T2153" s="3"/>
      <c r="U2153" s="3"/>
      <c r="V2153" s="3"/>
      <c r="W2153" s="3"/>
      <c r="X2153" s="3"/>
    </row>
    <row r="2154" spans="1:24" ht="15" x14ac:dyDescent="0.25">
      <c r="A2154" s="14" t="s">
        <v>240</v>
      </c>
      <c r="B2154" s="14" t="s">
        <v>274</v>
      </c>
      <c r="C2154" s="16" t="s">
        <v>61</v>
      </c>
      <c r="D2154" s="19">
        <v>2.1999999999999999E-2</v>
      </c>
      <c r="E2154" s="19">
        <v>3.2000000000000001E-2</v>
      </c>
      <c r="F2154" s="19">
        <v>71.105000000000004</v>
      </c>
      <c r="G2154" s="19">
        <v>66.415000000000006</v>
      </c>
      <c r="H2154" s="19">
        <v>0.30299999999999999</v>
      </c>
      <c r="I2154" s="19">
        <v>0.623</v>
      </c>
      <c r="J2154" s="19">
        <v>7.2999999999999995E-2</v>
      </c>
      <c r="K2154" s="18">
        <v>30519</v>
      </c>
      <c r="L2154" s="18">
        <v>1</v>
      </c>
      <c r="M2154" s="18">
        <f t="shared" si="14"/>
        <v>0</v>
      </c>
      <c r="N2154" s="9"/>
      <c r="O2154" s="3"/>
      <c r="P2154" s="3"/>
      <c r="Q2154" s="3"/>
      <c r="R2154" s="3"/>
      <c r="S2154" s="3"/>
      <c r="T2154" s="3"/>
      <c r="U2154" s="3"/>
      <c r="V2154" s="3"/>
      <c r="W2154" s="3"/>
      <c r="X2154" s="3"/>
    </row>
    <row r="2155" spans="1:24" ht="15" x14ac:dyDescent="0.25">
      <c r="A2155" s="14" t="s">
        <v>240</v>
      </c>
      <c r="B2155" s="14" t="s">
        <v>275</v>
      </c>
      <c r="C2155" s="16" t="s">
        <v>61</v>
      </c>
      <c r="D2155" s="19">
        <v>2.1999999999999999E-2</v>
      </c>
      <c r="E2155" s="18">
        <v>1.4E-2</v>
      </c>
      <c r="F2155" s="19">
        <v>71.105000000000004</v>
      </c>
      <c r="G2155" s="19">
        <v>66.415000000000006</v>
      </c>
      <c r="H2155" s="19">
        <v>0.30299999999999999</v>
      </c>
      <c r="I2155" s="19">
        <v>0.623</v>
      </c>
      <c r="J2155" s="19">
        <v>7.2999999999999995E-2</v>
      </c>
      <c r="K2155" s="18">
        <v>45544</v>
      </c>
      <c r="L2155" s="18">
        <v>0.32800000000000001</v>
      </c>
      <c r="M2155" s="18">
        <f t="shared" si="14"/>
        <v>0</v>
      </c>
      <c r="N2155" s="9"/>
      <c r="O2155" s="3"/>
      <c r="P2155" s="3"/>
      <c r="Q2155" s="3"/>
      <c r="R2155" s="3"/>
      <c r="S2155" s="3"/>
      <c r="T2155" s="3"/>
      <c r="U2155" s="3"/>
      <c r="V2155" s="3"/>
      <c r="W2155" s="3"/>
      <c r="X2155" s="3"/>
    </row>
    <row r="2156" spans="1:24" ht="15" x14ac:dyDescent="0.25">
      <c r="A2156" s="14" t="s">
        <v>240</v>
      </c>
      <c r="B2156" s="14" t="s">
        <v>276</v>
      </c>
      <c r="C2156" s="16" t="s">
        <v>61</v>
      </c>
      <c r="D2156" s="18">
        <v>0.02</v>
      </c>
      <c r="E2156" s="18">
        <v>1.4999999999999999E-2</v>
      </c>
      <c r="F2156" s="18">
        <v>73</v>
      </c>
      <c r="G2156" s="18">
        <v>70</v>
      </c>
      <c r="H2156" s="18">
        <v>0.32200000000000001</v>
      </c>
      <c r="I2156" s="18">
        <v>0.60199999999999998</v>
      </c>
      <c r="J2156" s="18">
        <v>7.5999999999999998E-2</v>
      </c>
      <c r="K2156" s="18">
        <v>156949</v>
      </c>
      <c r="L2156" s="18">
        <v>0.27800000000000002</v>
      </c>
      <c r="M2156" s="18">
        <f t="shared" si="14"/>
        <v>0</v>
      </c>
      <c r="N2156" s="9"/>
      <c r="O2156" s="3"/>
      <c r="P2156" s="3"/>
      <c r="Q2156" s="3"/>
      <c r="R2156" s="3"/>
      <c r="S2156" s="3"/>
      <c r="T2156" s="3"/>
      <c r="U2156" s="3"/>
      <c r="V2156" s="3"/>
      <c r="W2156" s="3"/>
      <c r="X2156" s="3"/>
    </row>
    <row r="2157" spans="1:24" ht="15" x14ac:dyDescent="0.25">
      <c r="A2157" s="14" t="s">
        <v>240</v>
      </c>
      <c r="B2157" s="14" t="s">
        <v>277</v>
      </c>
      <c r="C2157" s="16" t="s">
        <v>61</v>
      </c>
      <c r="D2157" s="18">
        <v>1.7000000000000001E-2</v>
      </c>
      <c r="E2157" s="19">
        <v>3.2000000000000001E-2</v>
      </c>
      <c r="F2157" s="18">
        <v>80</v>
      </c>
      <c r="G2157" s="18">
        <v>74</v>
      </c>
      <c r="H2157" s="19">
        <v>0.30299999999999999</v>
      </c>
      <c r="I2157" s="19">
        <v>0.623</v>
      </c>
      <c r="J2157" s="19">
        <v>7.2999999999999995E-2</v>
      </c>
      <c r="K2157" s="18">
        <v>28384</v>
      </c>
      <c r="L2157" s="19">
        <v>0.56100000000000005</v>
      </c>
      <c r="M2157" s="18">
        <f t="shared" si="14"/>
        <v>0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</row>
    <row r="2158" spans="1:24" ht="15" x14ac:dyDescent="0.25">
      <c r="A2158" s="14" t="s">
        <v>240</v>
      </c>
      <c r="B2158" s="14" t="s">
        <v>278</v>
      </c>
      <c r="C2158" s="16" t="s">
        <v>61</v>
      </c>
      <c r="D2158" s="18">
        <v>0.02</v>
      </c>
      <c r="E2158" s="18">
        <v>1.9E-2</v>
      </c>
      <c r="F2158" s="18">
        <v>73</v>
      </c>
      <c r="G2158" s="18">
        <v>68</v>
      </c>
      <c r="H2158" s="18">
        <v>0.314</v>
      </c>
      <c r="I2158" s="18">
        <v>0.61599999999999999</v>
      </c>
      <c r="J2158" s="18">
        <v>6.9000000000000006E-2</v>
      </c>
      <c r="K2158" s="18">
        <v>107897</v>
      </c>
      <c r="L2158" s="18">
        <v>0.45200000000000001</v>
      </c>
      <c r="M2158" s="18">
        <f t="shared" si="14"/>
        <v>0</v>
      </c>
      <c r="N2158" s="9"/>
      <c r="O2158" s="3"/>
      <c r="P2158" s="3"/>
      <c r="Q2158" s="3"/>
      <c r="R2158" s="3"/>
      <c r="S2158" s="3"/>
      <c r="T2158" s="3"/>
      <c r="U2158" s="3"/>
      <c r="V2158" s="3"/>
      <c r="W2158" s="3"/>
      <c r="X2158" s="3"/>
    </row>
    <row r="2159" spans="1:24" ht="15" x14ac:dyDescent="0.25">
      <c r="A2159" s="14" t="s">
        <v>240</v>
      </c>
      <c r="B2159" s="14" t="s">
        <v>279</v>
      </c>
      <c r="C2159" s="16" t="s">
        <v>61</v>
      </c>
      <c r="D2159" s="18">
        <v>2.3E-2</v>
      </c>
      <c r="E2159" s="18">
        <v>0.03</v>
      </c>
      <c r="F2159" s="18">
        <v>71</v>
      </c>
      <c r="G2159" s="18">
        <v>65</v>
      </c>
      <c r="H2159" s="18">
        <v>0.30599999999999999</v>
      </c>
      <c r="I2159" s="18">
        <v>0.63700000000000001</v>
      </c>
      <c r="J2159" s="18">
        <v>5.7000000000000002E-2</v>
      </c>
      <c r="K2159" s="18">
        <v>466668</v>
      </c>
      <c r="L2159" s="18">
        <v>0.66400000000000003</v>
      </c>
      <c r="M2159" s="18">
        <f t="shared" si="14"/>
        <v>0</v>
      </c>
      <c r="N2159" s="9"/>
      <c r="O2159" s="3"/>
      <c r="P2159" s="3"/>
      <c r="Q2159" s="3"/>
      <c r="R2159" s="3"/>
      <c r="S2159" s="3"/>
      <c r="T2159" s="3"/>
      <c r="U2159" s="3"/>
      <c r="V2159" s="3"/>
      <c r="W2159" s="3"/>
      <c r="X2159" s="3"/>
    </row>
    <row r="2160" spans="1:24" ht="15" x14ac:dyDescent="0.25">
      <c r="A2160" s="14" t="s">
        <v>240</v>
      </c>
      <c r="B2160" s="14" t="s">
        <v>280</v>
      </c>
      <c r="C2160" s="16" t="s">
        <v>61</v>
      </c>
      <c r="D2160" s="18">
        <v>1.4999999999999999E-2</v>
      </c>
      <c r="E2160" s="18">
        <v>2.5000000000000001E-2</v>
      </c>
      <c r="F2160" s="18">
        <v>72</v>
      </c>
      <c r="G2160" s="18">
        <v>65</v>
      </c>
      <c r="H2160" s="18">
        <v>0.25600000000000001</v>
      </c>
      <c r="I2160" s="18">
        <v>0.67900000000000005</v>
      </c>
      <c r="J2160" s="18">
        <v>6.5000000000000002E-2</v>
      </c>
      <c r="K2160" s="18">
        <v>1267980</v>
      </c>
      <c r="L2160" s="18">
        <v>0.108</v>
      </c>
      <c r="M2160" s="18">
        <f t="shared" si="14"/>
        <v>0</v>
      </c>
      <c r="N2160" s="9"/>
      <c r="O2160" s="3"/>
      <c r="P2160" s="3"/>
      <c r="Q2160" s="3"/>
      <c r="R2160" s="3"/>
      <c r="S2160" s="3"/>
      <c r="T2160" s="3"/>
      <c r="U2160" s="3"/>
      <c r="V2160" s="3"/>
      <c r="W2160" s="3"/>
      <c r="X2160" s="3"/>
    </row>
    <row r="2161" spans="1:24" ht="15" x14ac:dyDescent="0.25">
      <c r="A2161" s="14" t="s">
        <v>240</v>
      </c>
      <c r="B2161" s="14" t="s">
        <v>281</v>
      </c>
      <c r="C2161" s="16" t="s">
        <v>61</v>
      </c>
      <c r="D2161" s="19">
        <v>2.1999999999999999E-2</v>
      </c>
      <c r="E2161" s="19">
        <v>3.2000000000000001E-2</v>
      </c>
      <c r="F2161" s="19">
        <v>71.105000000000004</v>
      </c>
      <c r="G2161" s="19">
        <v>66.415000000000006</v>
      </c>
      <c r="H2161" s="19">
        <v>0.30299999999999999</v>
      </c>
      <c r="I2161" s="19">
        <v>0.623</v>
      </c>
      <c r="J2161" s="19">
        <v>7.2999999999999995E-2</v>
      </c>
      <c r="K2161" s="18">
        <v>18876</v>
      </c>
      <c r="L2161" s="18">
        <v>0.84599999999999997</v>
      </c>
      <c r="M2161" s="18">
        <f t="shared" si="14"/>
        <v>0</v>
      </c>
      <c r="N2161" s="9"/>
      <c r="O2161" s="3"/>
      <c r="P2161" s="3"/>
      <c r="Q2161" s="3"/>
      <c r="R2161" s="3"/>
      <c r="S2161" s="3"/>
      <c r="T2161" s="3"/>
      <c r="U2161" s="3"/>
      <c r="V2161" s="3"/>
      <c r="W2161" s="3"/>
      <c r="X2161" s="3"/>
    </row>
    <row r="2162" spans="1:24" ht="15" x14ac:dyDescent="0.25">
      <c r="A2162" s="14" t="s">
        <v>240</v>
      </c>
      <c r="B2162" s="14" t="s">
        <v>282</v>
      </c>
      <c r="C2162" s="16" t="s">
        <v>61</v>
      </c>
      <c r="D2162" s="18">
        <v>1.4E-2</v>
      </c>
      <c r="E2162" s="18">
        <v>7.0000000000000001E-3</v>
      </c>
      <c r="F2162" s="18">
        <v>79</v>
      </c>
      <c r="G2162" s="18">
        <v>74</v>
      </c>
      <c r="H2162" s="18">
        <v>0.21299999999999999</v>
      </c>
      <c r="I2162" s="18">
        <v>0.66300000000000003</v>
      </c>
      <c r="J2162" s="18">
        <v>0.124</v>
      </c>
      <c r="K2162" s="18">
        <v>282162411</v>
      </c>
      <c r="L2162" s="18">
        <v>0.79100000000000004</v>
      </c>
      <c r="M2162" s="18">
        <f t="shared" si="14"/>
        <v>1</v>
      </c>
      <c r="N2162" s="9"/>
      <c r="O2162" s="3"/>
      <c r="P2162" s="3"/>
      <c r="Q2162" s="3"/>
      <c r="R2162" s="3"/>
      <c r="S2162" s="3"/>
      <c r="T2162" s="3"/>
      <c r="U2162" s="3"/>
      <c r="V2162" s="3"/>
      <c r="W2162" s="3"/>
      <c r="X2162" s="3"/>
    </row>
    <row r="2163" spans="1:24" ht="15" x14ac:dyDescent="0.25">
      <c r="A2163" s="14" t="s">
        <v>240</v>
      </c>
      <c r="B2163" s="14" t="s">
        <v>283</v>
      </c>
      <c r="C2163" s="16" t="s">
        <v>61</v>
      </c>
      <c r="D2163" s="18">
        <v>1.6E-2</v>
      </c>
      <c r="E2163" s="18">
        <v>1.4999999999999999E-2</v>
      </c>
      <c r="F2163" s="18">
        <v>78</v>
      </c>
      <c r="G2163" s="18">
        <v>71</v>
      </c>
      <c r="H2163" s="18">
        <v>0.246</v>
      </c>
      <c r="I2163" s="18">
        <v>0.624</v>
      </c>
      <c r="J2163" s="18">
        <v>0.13100000000000001</v>
      </c>
      <c r="K2163" s="18">
        <v>3320841</v>
      </c>
      <c r="L2163" s="18">
        <v>0.92</v>
      </c>
      <c r="M2163" s="18">
        <f t="shared" si="14"/>
        <v>0</v>
      </c>
      <c r="N2163" s="9"/>
      <c r="O2163" s="3"/>
      <c r="P2163" s="3"/>
      <c r="Q2163" s="3"/>
      <c r="R2163" s="3"/>
      <c r="S2163" s="3"/>
      <c r="T2163" s="3"/>
      <c r="U2163" s="3"/>
      <c r="V2163" s="3"/>
      <c r="W2163" s="3"/>
      <c r="X2163" s="3"/>
    </row>
    <row r="2164" spans="1:24" ht="15" x14ac:dyDescent="0.25">
      <c r="A2164" s="14" t="s">
        <v>240</v>
      </c>
      <c r="B2164" s="14" t="s">
        <v>284</v>
      </c>
      <c r="C2164" s="16" t="s">
        <v>61</v>
      </c>
      <c r="D2164" s="18">
        <v>2.4E-2</v>
      </c>
      <c r="E2164" s="18">
        <v>1.7999999999999999E-2</v>
      </c>
      <c r="F2164" s="18">
        <v>75</v>
      </c>
      <c r="G2164" s="18">
        <v>70</v>
      </c>
      <c r="H2164" s="18">
        <v>0.33700000000000002</v>
      </c>
      <c r="I2164" s="18">
        <v>0.61699999999999999</v>
      </c>
      <c r="J2164" s="18">
        <v>4.5999999999999999E-2</v>
      </c>
      <c r="K2164" s="18">
        <v>24407553</v>
      </c>
      <c r="L2164" s="18">
        <v>0.88</v>
      </c>
      <c r="M2164" s="18">
        <f t="shared" si="14"/>
        <v>0</v>
      </c>
      <c r="N2164" s="9"/>
      <c r="O2164" s="3"/>
      <c r="P2164" s="3"/>
      <c r="Q2164" s="3"/>
      <c r="R2164" s="3"/>
      <c r="S2164" s="3"/>
      <c r="T2164" s="3"/>
      <c r="U2164" s="3"/>
      <c r="V2164" s="3"/>
      <c r="W2164" s="3"/>
      <c r="X2164" s="3"/>
    </row>
    <row r="2165" spans="1:24" ht="15" x14ac:dyDescent="0.25">
      <c r="A2165" s="14" t="s">
        <v>240</v>
      </c>
      <c r="B2165" s="14" t="s">
        <v>241</v>
      </c>
      <c r="C2165" s="16" t="s">
        <v>114</v>
      </c>
      <c r="D2165" s="18">
        <v>0.02</v>
      </c>
      <c r="E2165" s="18">
        <v>1.2999999999999999E-2</v>
      </c>
      <c r="F2165" s="18">
        <v>76</v>
      </c>
      <c r="G2165" s="18">
        <v>71</v>
      </c>
      <c r="H2165" s="18">
        <v>0.29099999999999998</v>
      </c>
      <c r="I2165" s="18">
        <v>0.63900000000000001</v>
      </c>
      <c r="J2165" s="18">
        <v>7.0000000000000007E-2</v>
      </c>
      <c r="K2165" s="18">
        <v>78972</v>
      </c>
      <c r="L2165" s="18">
        <v>0.317</v>
      </c>
      <c r="M2165" s="18">
        <f t="shared" si="14"/>
        <v>0</v>
      </c>
      <c r="N2165" s="9"/>
      <c r="O2165" s="3"/>
      <c r="P2165" s="3"/>
      <c r="Q2165" s="3"/>
      <c r="R2165" s="3"/>
      <c r="S2165" s="3"/>
      <c r="T2165" s="3"/>
      <c r="U2165" s="3"/>
      <c r="V2165" s="3"/>
      <c r="W2165" s="3"/>
      <c r="X2165" s="3"/>
    </row>
    <row r="2166" spans="1:24" ht="15" x14ac:dyDescent="0.25">
      <c r="A2166" s="14" t="s">
        <v>240</v>
      </c>
      <c r="B2166" s="14" t="s">
        <v>242</v>
      </c>
      <c r="C2166" s="16" t="s">
        <v>114</v>
      </c>
      <c r="D2166" s="18">
        <v>1.7999999999999999E-2</v>
      </c>
      <c r="E2166" s="18">
        <v>1.7999999999999999E-2</v>
      </c>
      <c r="F2166" s="18">
        <v>78</v>
      </c>
      <c r="G2166" s="18">
        <v>70</v>
      </c>
      <c r="H2166" s="18">
        <v>0.27600000000000002</v>
      </c>
      <c r="I2166" s="18">
        <v>0.624</v>
      </c>
      <c r="J2166" s="18">
        <v>0.1</v>
      </c>
      <c r="K2166" s="18">
        <v>37273361</v>
      </c>
      <c r="L2166" s="18">
        <v>0.89300000000000002</v>
      </c>
      <c r="M2166" s="18">
        <f t="shared" si="14"/>
        <v>0</v>
      </c>
      <c r="N2166" s="9"/>
      <c r="O2166" s="3"/>
      <c r="P2166" s="3"/>
      <c r="Q2166" s="3"/>
      <c r="R2166" s="3"/>
      <c r="S2166" s="3"/>
      <c r="T2166" s="3"/>
      <c r="U2166" s="3"/>
      <c r="V2166" s="3"/>
      <c r="W2166" s="3"/>
      <c r="X2166" s="3"/>
    </row>
    <row r="2167" spans="1:24" ht="15" x14ac:dyDescent="0.25">
      <c r="A2167" s="14" t="s">
        <v>240</v>
      </c>
      <c r="B2167" s="14" t="s">
        <v>243</v>
      </c>
      <c r="C2167" s="16" t="s">
        <v>114</v>
      </c>
      <c r="D2167" s="18">
        <v>1.4E-2</v>
      </c>
      <c r="E2167" s="19">
        <v>3.2000000000000001E-2</v>
      </c>
      <c r="F2167" s="18">
        <v>76</v>
      </c>
      <c r="G2167" s="18">
        <v>71</v>
      </c>
      <c r="H2167" s="18">
        <v>0.22900000000000001</v>
      </c>
      <c r="I2167" s="18">
        <v>0.69399999999999995</v>
      </c>
      <c r="J2167" s="18">
        <v>7.8E-2</v>
      </c>
      <c r="K2167" s="18">
        <v>92894</v>
      </c>
      <c r="L2167" s="18">
        <v>0.46300000000000002</v>
      </c>
      <c r="M2167" s="18">
        <f t="shared" si="14"/>
        <v>0</v>
      </c>
      <c r="N2167" s="9"/>
      <c r="O2167" s="3"/>
      <c r="P2167" s="3"/>
      <c r="Q2167" s="3"/>
      <c r="R2167" s="3"/>
      <c r="S2167" s="3"/>
      <c r="T2167" s="3"/>
      <c r="U2167" s="3"/>
      <c r="V2167" s="3"/>
      <c r="W2167" s="3"/>
      <c r="X2167" s="3"/>
    </row>
    <row r="2168" spans="1:24" ht="15" x14ac:dyDescent="0.25">
      <c r="A2168" s="14" t="s">
        <v>240</v>
      </c>
      <c r="B2168" s="14" t="s">
        <v>244</v>
      </c>
      <c r="C2168" s="16" t="s">
        <v>114</v>
      </c>
      <c r="D2168" s="18">
        <v>1.7000000000000001E-2</v>
      </c>
      <c r="E2168" s="18">
        <v>1.2999999999999999E-2</v>
      </c>
      <c r="F2168" s="18">
        <v>76</v>
      </c>
      <c r="G2168" s="18">
        <v>70</v>
      </c>
      <c r="H2168" s="18">
        <v>0.28599999999999998</v>
      </c>
      <c r="I2168" s="18">
        <v>0.65900000000000003</v>
      </c>
      <c r="J2168" s="18">
        <v>5.5E-2</v>
      </c>
      <c r="K2168" s="18">
        <v>303005</v>
      </c>
      <c r="L2168" s="18">
        <v>0.82099999999999995</v>
      </c>
      <c r="M2168" s="18">
        <f t="shared" si="14"/>
        <v>0</v>
      </c>
      <c r="N2168" s="9"/>
      <c r="O2168" s="3"/>
      <c r="P2168" s="3"/>
      <c r="Q2168" s="3"/>
      <c r="R2168" s="3"/>
      <c r="S2168" s="3"/>
      <c r="T2168" s="3"/>
      <c r="U2168" s="3"/>
      <c r="V2168" s="3"/>
      <c r="W2168" s="3"/>
      <c r="X2168" s="3"/>
    </row>
    <row r="2169" spans="1:24" ht="15" x14ac:dyDescent="0.25">
      <c r="A2169" s="14" t="s">
        <v>240</v>
      </c>
      <c r="B2169" s="14" t="s">
        <v>245</v>
      </c>
      <c r="C2169" s="16" t="s">
        <v>114</v>
      </c>
      <c r="D2169" s="18">
        <v>1.2999999999999999E-2</v>
      </c>
      <c r="E2169" s="18">
        <v>1.4999999999999999E-2</v>
      </c>
      <c r="F2169" s="18">
        <v>76</v>
      </c>
      <c r="G2169" s="18">
        <v>71</v>
      </c>
      <c r="H2169" s="18">
        <v>0.217</v>
      </c>
      <c r="I2169" s="18">
        <v>0.66900000000000004</v>
      </c>
      <c r="J2169" s="18">
        <v>0.115</v>
      </c>
      <c r="K2169" s="18">
        <v>268296</v>
      </c>
      <c r="L2169" s="18">
        <v>0.33700000000000002</v>
      </c>
      <c r="M2169" s="18">
        <f t="shared" si="14"/>
        <v>0</v>
      </c>
      <c r="N2169" s="9"/>
      <c r="O2169" s="3"/>
      <c r="P2169" s="3"/>
      <c r="Q2169" s="3"/>
      <c r="R2169" s="3"/>
      <c r="S2169" s="3"/>
      <c r="T2169" s="3"/>
      <c r="U2169" s="3"/>
      <c r="V2169" s="3"/>
      <c r="W2169" s="3"/>
      <c r="X2169" s="3"/>
    </row>
    <row r="2170" spans="1:24" ht="15" x14ac:dyDescent="0.25">
      <c r="A2170" s="14" t="s">
        <v>240</v>
      </c>
      <c r="B2170" s="14" t="s">
        <v>246</v>
      </c>
      <c r="C2170" s="16" t="s">
        <v>114</v>
      </c>
      <c r="D2170" s="18">
        <v>2.9000000000000001E-2</v>
      </c>
      <c r="E2170" s="18">
        <v>2.1000000000000001E-2</v>
      </c>
      <c r="F2170" s="18">
        <v>74</v>
      </c>
      <c r="G2170" s="18">
        <v>67</v>
      </c>
      <c r="H2170" s="18">
        <v>0.39700000000000002</v>
      </c>
      <c r="I2170" s="18">
        <v>0.56000000000000005</v>
      </c>
      <c r="J2170" s="18">
        <v>4.2000000000000003E-2</v>
      </c>
      <c r="K2170" s="18">
        <v>245198</v>
      </c>
      <c r="L2170" s="18">
        <v>0.47399999999999998</v>
      </c>
      <c r="M2170" s="18">
        <f t="shared" si="14"/>
        <v>0</v>
      </c>
      <c r="N2170" s="9"/>
      <c r="O2170" s="3"/>
      <c r="P2170" s="3"/>
      <c r="Q2170" s="3"/>
      <c r="R2170" s="3"/>
      <c r="S2170" s="3"/>
      <c r="T2170" s="3"/>
      <c r="U2170" s="3"/>
      <c r="V2170" s="3"/>
      <c r="W2170" s="3"/>
      <c r="X2170" s="3"/>
    </row>
    <row r="2171" spans="1:24" ht="15" x14ac:dyDescent="0.25">
      <c r="A2171" s="14" t="s">
        <v>240</v>
      </c>
      <c r="B2171" s="14" t="s">
        <v>247</v>
      </c>
      <c r="C2171" s="16" t="s">
        <v>114</v>
      </c>
      <c r="D2171" s="18">
        <v>1.2999999999999999E-2</v>
      </c>
      <c r="E2171" s="19">
        <v>3.2000000000000001E-2</v>
      </c>
      <c r="F2171" s="18">
        <v>81</v>
      </c>
      <c r="G2171" s="18">
        <v>75</v>
      </c>
      <c r="H2171" s="19">
        <v>0.30299999999999999</v>
      </c>
      <c r="I2171" s="19">
        <v>0.623</v>
      </c>
      <c r="J2171" s="19">
        <v>7.2999999999999995E-2</v>
      </c>
      <c r="K2171" s="18">
        <v>62504</v>
      </c>
      <c r="L2171" s="18">
        <v>1</v>
      </c>
      <c r="M2171" s="18">
        <f t="shared" si="14"/>
        <v>0</v>
      </c>
      <c r="N2171" s="9"/>
      <c r="O2171" s="3"/>
      <c r="P2171" s="3"/>
      <c r="Q2171" s="3"/>
      <c r="R2171" s="3"/>
      <c r="S2171" s="3"/>
      <c r="T2171" s="3"/>
      <c r="U2171" s="3"/>
      <c r="V2171" s="3"/>
      <c r="W2171" s="3"/>
      <c r="X2171" s="3"/>
    </row>
    <row r="2172" spans="1:24" ht="15" x14ac:dyDescent="0.25">
      <c r="A2172" s="14" t="s">
        <v>240</v>
      </c>
      <c r="B2172" s="14" t="s">
        <v>248</v>
      </c>
      <c r="C2172" s="16" t="s">
        <v>114</v>
      </c>
      <c r="D2172" s="18">
        <v>3.1E-2</v>
      </c>
      <c r="E2172" s="18">
        <v>5.3999999999999999E-2</v>
      </c>
      <c r="F2172" s="18">
        <v>65</v>
      </c>
      <c r="G2172" s="18">
        <v>61</v>
      </c>
      <c r="H2172" s="18">
        <v>0.39600000000000002</v>
      </c>
      <c r="I2172" s="18">
        <v>0.56200000000000006</v>
      </c>
      <c r="J2172" s="18">
        <v>4.2000000000000003E-2</v>
      </c>
      <c r="K2172" s="18">
        <v>8669066</v>
      </c>
      <c r="L2172" s="18">
        <v>0.623</v>
      </c>
      <c r="M2172" s="18">
        <f t="shared" si="14"/>
        <v>0</v>
      </c>
      <c r="N2172" s="9"/>
      <c r="O2172" s="3"/>
      <c r="P2172" s="3"/>
      <c r="Q2172" s="3"/>
      <c r="R2172" s="3"/>
      <c r="S2172" s="3"/>
      <c r="T2172" s="3"/>
      <c r="U2172" s="3"/>
      <c r="V2172" s="3"/>
      <c r="W2172" s="3"/>
      <c r="X2172" s="3"/>
    </row>
    <row r="2173" spans="1:24" ht="15" x14ac:dyDescent="0.25">
      <c r="A2173" s="14" t="s">
        <v>240</v>
      </c>
      <c r="B2173" s="14" t="s">
        <v>249</v>
      </c>
      <c r="C2173" s="16" t="s">
        <v>114</v>
      </c>
      <c r="D2173" s="18">
        <v>0.02</v>
      </c>
      <c r="E2173" s="18">
        <v>2.7E-2</v>
      </c>
      <c r="F2173" s="18">
        <v>74</v>
      </c>
      <c r="G2173" s="18">
        <v>67</v>
      </c>
      <c r="H2173" s="18">
        <v>0.29099999999999998</v>
      </c>
      <c r="I2173" s="18">
        <v>0.65300000000000002</v>
      </c>
      <c r="J2173" s="18">
        <v>5.6000000000000001E-2</v>
      </c>
      <c r="K2173" s="18">
        <v>176968205</v>
      </c>
      <c r="L2173" s="18">
        <v>0.81599999999999995</v>
      </c>
      <c r="M2173" s="18">
        <f t="shared" si="14"/>
        <v>1</v>
      </c>
      <c r="N2173" s="9"/>
      <c r="O2173" s="3"/>
      <c r="P2173" s="3"/>
      <c r="Q2173" s="3"/>
      <c r="R2173" s="3"/>
      <c r="S2173" s="3"/>
      <c r="T2173" s="3"/>
      <c r="U2173" s="3"/>
      <c r="V2173" s="3"/>
      <c r="W2173" s="3"/>
      <c r="X2173" s="3"/>
    </row>
    <row r="2174" spans="1:24" ht="15" x14ac:dyDescent="0.25">
      <c r="A2174" s="14" t="s">
        <v>240</v>
      </c>
      <c r="B2174" s="14" t="s">
        <v>250</v>
      </c>
      <c r="C2174" s="16" t="s">
        <v>114</v>
      </c>
      <c r="D2174" s="18">
        <v>1.0999999999999999E-2</v>
      </c>
      <c r="E2174" s="18">
        <v>5.0000000000000001E-3</v>
      </c>
      <c r="F2174" s="18">
        <v>82</v>
      </c>
      <c r="G2174" s="18">
        <v>77</v>
      </c>
      <c r="H2174" s="18">
        <v>0.189</v>
      </c>
      <c r="I2174" s="18">
        <v>0.68500000000000005</v>
      </c>
      <c r="J2174" s="18">
        <v>0.127</v>
      </c>
      <c r="K2174" s="18">
        <v>31081900</v>
      </c>
      <c r="L2174" s="18">
        <v>0.79800000000000004</v>
      </c>
      <c r="M2174" s="18">
        <f t="shared" si="14"/>
        <v>0</v>
      </c>
      <c r="N2174" s="9"/>
      <c r="O2174" s="3"/>
      <c r="P2174" s="3"/>
      <c r="Q2174" s="3"/>
      <c r="R2174" s="3"/>
      <c r="S2174" s="3"/>
      <c r="T2174" s="3"/>
      <c r="U2174" s="3"/>
      <c r="V2174" s="3"/>
      <c r="W2174" s="3"/>
      <c r="X2174" s="3"/>
    </row>
    <row r="2175" spans="1:24" ht="15" x14ac:dyDescent="0.25">
      <c r="A2175" s="14" t="s">
        <v>240</v>
      </c>
      <c r="B2175" s="14" t="s">
        <v>251</v>
      </c>
      <c r="C2175" s="16" t="s">
        <v>114</v>
      </c>
      <c r="D2175" s="19">
        <v>2.1999999999999999E-2</v>
      </c>
      <c r="E2175" s="19">
        <v>3.2000000000000001E-2</v>
      </c>
      <c r="F2175" s="19">
        <v>71.105000000000004</v>
      </c>
      <c r="G2175" s="19">
        <v>66.415000000000006</v>
      </c>
      <c r="H2175" s="19">
        <v>0.30299999999999999</v>
      </c>
      <c r="I2175" s="19">
        <v>0.623</v>
      </c>
      <c r="J2175" s="19">
        <v>7.2999999999999995E-2</v>
      </c>
      <c r="K2175" s="18">
        <v>43317</v>
      </c>
      <c r="L2175" s="18">
        <v>1</v>
      </c>
      <c r="M2175" s="18">
        <f t="shared" si="14"/>
        <v>0</v>
      </c>
      <c r="N2175" s="9"/>
      <c r="O2175" s="3"/>
      <c r="P2175" s="3"/>
      <c r="Q2175" s="3"/>
      <c r="R2175" s="3"/>
      <c r="S2175" s="3"/>
      <c r="T2175" s="3"/>
      <c r="U2175" s="3"/>
      <c r="V2175" s="3"/>
      <c r="W2175" s="3"/>
      <c r="X2175" s="3"/>
    </row>
    <row r="2176" spans="1:24" ht="15" x14ac:dyDescent="0.25">
      <c r="A2176" s="14" t="s">
        <v>240</v>
      </c>
      <c r="B2176" s="14" t="s">
        <v>252</v>
      </c>
      <c r="C2176" s="16" t="s">
        <v>114</v>
      </c>
      <c r="D2176" s="18">
        <v>1.6E-2</v>
      </c>
      <c r="E2176" s="18">
        <v>8.9999999999999993E-3</v>
      </c>
      <c r="F2176" s="18">
        <v>80</v>
      </c>
      <c r="G2176" s="18">
        <v>74</v>
      </c>
      <c r="H2176" s="18">
        <v>0.27300000000000002</v>
      </c>
      <c r="I2176" s="18">
        <v>0.65400000000000003</v>
      </c>
      <c r="J2176" s="18">
        <v>7.3999999999999996E-2</v>
      </c>
      <c r="K2176" s="18">
        <v>15639289</v>
      </c>
      <c r="L2176" s="18">
        <v>0.86399999999999999</v>
      </c>
      <c r="M2176" s="18">
        <f t="shared" si="14"/>
        <v>0</v>
      </c>
      <c r="N2176" s="9"/>
      <c r="O2176" s="3"/>
      <c r="P2176" s="3"/>
      <c r="Q2176" s="3"/>
      <c r="R2176" s="3"/>
      <c r="S2176" s="3"/>
      <c r="T2176" s="3"/>
      <c r="U2176" s="3"/>
      <c r="V2176" s="3"/>
      <c r="W2176" s="3"/>
      <c r="X2176" s="3"/>
    </row>
    <row r="2177" spans="1:24" ht="15" x14ac:dyDescent="0.25">
      <c r="A2177" s="14" t="s">
        <v>240</v>
      </c>
      <c r="B2177" s="14" t="s">
        <v>253</v>
      </c>
      <c r="C2177" s="16" t="s">
        <v>114</v>
      </c>
      <c r="D2177" s="18">
        <v>2.3E-2</v>
      </c>
      <c r="E2177" s="18">
        <v>2.1000000000000001E-2</v>
      </c>
      <c r="F2177" s="18">
        <v>75</v>
      </c>
      <c r="G2177" s="18">
        <v>68</v>
      </c>
      <c r="H2177" s="18">
        <v>0.32400000000000001</v>
      </c>
      <c r="I2177" s="18">
        <v>0.628</v>
      </c>
      <c r="J2177" s="18">
        <v>4.8000000000000001E-2</v>
      </c>
      <c r="K2177" s="18">
        <v>40558648</v>
      </c>
      <c r="L2177" s="18">
        <v>0.72399999999999998</v>
      </c>
      <c r="M2177" s="18">
        <f t="shared" si="14"/>
        <v>0</v>
      </c>
      <c r="N2177" s="9"/>
      <c r="O2177" s="3"/>
      <c r="P2177" s="3"/>
      <c r="Q2177" s="3"/>
      <c r="R2177" s="3"/>
      <c r="S2177" s="3"/>
      <c r="T2177" s="3"/>
      <c r="U2177" s="3"/>
      <c r="V2177" s="3"/>
      <c r="W2177" s="3"/>
      <c r="X2177" s="3"/>
    </row>
    <row r="2178" spans="1:24" ht="15" x14ac:dyDescent="0.25">
      <c r="A2178" s="14" t="s">
        <v>240</v>
      </c>
      <c r="B2178" s="14" t="s">
        <v>254</v>
      </c>
      <c r="C2178" s="16" t="s">
        <v>114</v>
      </c>
      <c r="D2178" s="18">
        <v>0.02</v>
      </c>
      <c r="E2178" s="18">
        <v>1.0999999999999999E-2</v>
      </c>
      <c r="F2178" s="18">
        <v>80</v>
      </c>
      <c r="G2178" s="18">
        <v>76</v>
      </c>
      <c r="H2178" s="18">
        <v>0.308</v>
      </c>
      <c r="I2178" s="18">
        <v>0.63700000000000001</v>
      </c>
      <c r="J2178" s="18">
        <v>5.5E-2</v>
      </c>
      <c r="K2178" s="18">
        <v>4013488</v>
      </c>
      <c r="L2178" s="18">
        <v>0.60399999999999998</v>
      </c>
      <c r="M2178" s="18">
        <f t="shared" si="14"/>
        <v>0</v>
      </c>
      <c r="N2178" s="9"/>
      <c r="O2178" s="3"/>
      <c r="P2178" s="3"/>
      <c r="Q2178" s="3"/>
      <c r="R2178" s="3"/>
      <c r="S2178" s="3"/>
      <c r="T2178" s="3"/>
      <c r="U2178" s="3"/>
      <c r="V2178" s="3"/>
      <c r="W2178" s="3"/>
      <c r="X2178" s="3"/>
    </row>
    <row r="2179" spans="1:24" ht="15" x14ac:dyDescent="0.25">
      <c r="A2179" s="14" t="s">
        <v>240</v>
      </c>
      <c r="B2179" s="14" t="s">
        <v>255</v>
      </c>
      <c r="C2179" s="16" t="s">
        <v>114</v>
      </c>
      <c r="D2179" s="18">
        <v>1.2999999999999999E-2</v>
      </c>
      <c r="E2179" s="18">
        <v>6.0000000000000001E-3</v>
      </c>
      <c r="F2179" s="18">
        <v>79</v>
      </c>
      <c r="G2179" s="18">
        <v>75</v>
      </c>
      <c r="H2179" s="18">
        <v>0.21299999999999999</v>
      </c>
      <c r="I2179" s="18">
        <v>0.68700000000000006</v>
      </c>
      <c r="J2179" s="18">
        <v>0.10100000000000001</v>
      </c>
      <c r="K2179" s="18">
        <v>11175465</v>
      </c>
      <c r="L2179" s="18">
        <v>0.75600000000000001</v>
      </c>
      <c r="M2179" s="18">
        <f t="shared" si="14"/>
        <v>0</v>
      </c>
      <c r="N2179" s="9"/>
      <c r="O2179" s="3"/>
      <c r="P2179" s="3"/>
      <c r="Q2179" s="3"/>
      <c r="R2179" s="3"/>
      <c r="S2179" s="3"/>
      <c r="T2179" s="3"/>
      <c r="U2179" s="3"/>
      <c r="V2179" s="3"/>
      <c r="W2179" s="3"/>
      <c r="X2179" s="3"/>
    </row>
    <row r="2180" spans="1:24" ht="15" x14ac:dyDescent="0.25">
      <c r="A2180" s="14" t="s">
        <v>240</v>
      </c>
      <c r="B2180" s="14" t="s">
        <v>256</v>
      </c>
      <c r="C2180" s="16" t="s">
        <v>114</v>
      </c>
      <c r="D2180" s="19">
        <v>2.1999999999999999E-2</v>
      </c>
      <c r="E2180" s="19">
        <v>3.2000000000000001E-2</v>
      </c>
      <c r="F2180" s="19">
        <v>71.105000000000004</v>
      </c>
      <c r="G2180" s="19">
        <v>66.415000000000006</v>
      </c>
      <c r="H2180" s="18">
        <v>0.24199999999999999</v>
      </c>
      <c r="I2180" s="18">
        <v>0.65100000000000002</v>
      </c>
      <c r="J2180" s="18">
        <v>0.107</v>
      </c>
      <c r="K2180" s="18">
        <v>128905</v>
      </c>
      <c r="L2180" s="18">
        <v>0.91</v>
      </c>
      <c r="M2180" s="18">
        <f t="shared" si="14"/>
        <v>0</v>
      </c>
      <c r="N2180" s="9"/>
      <c r="O2180" s="3"/>
      <c r="P2180" s="3"/>
      <c r="Q2180" s="3"/>
      <c r="R2180" s="3"/>
      <c r="S2180" s="3"/>
      <c r="T2180" s="3"/>
      <c r="U2180" s="3"/>
      <c r="V2180" s="3"/>
      <c r="W2180" s="3"/>
      <c r="X2180" s="3"/>
    </row>
    <row r="2181" spans="1:24" ht="15" x14ac:dyDescent="0.25">
      <c r="A2181" s="14" t="s">
        <v>240</v>
      </c>
      <c r="B2181" s="14" t="s">
        <v>257</v>
      </c>
      <c r="C2181" s="16" t="s">
        <v>114</v>
      </c>
      <c r="D2181" s="19">
        <v>2.1999999999999999E-2</v>
      </c>
      <c r="E2181" s="18">
        <v>1.2999999999999999E-2</v>
      </c>
      <c r="F2181" s="19">
        <v>71.105000000000004</v>
      </c>
      <c r="G2181" s="19">
        <v>66.415000000000006</v>
      </c>
      <c r="H2181" s="19">
        <v>0.30299999999999999</v>
      </c>
      <c r="I2181" s="19">
        <v>0.623</v>
      </c>
      <c r="J2181" s="19">
        <v>7.2999999999999995E-2</v>
      </c>
      <c r="K2181" s="18">
        <v>69660</v>
      </c>
      <c r="L2181" s="18">
        <v>0.65400000000000003</v>
      </c>
      <c r="M2181" s="18">
        <f t="shared" si="14"/>
        <v>0</v>
      </c>
      <c r="N2181" s="9"/>
      <c r="O2181" s="3"/>
      <c r="P2181" s="3"/>
      <c r="Q2181" s="3"/>
      <c r="R2181" s="3"/>
      <c r="S2181" s="3"/>
      <c r="T2181" s="3"/>
      <c r="U2181" s="3"/>
      <c r="V2181" s="3"/>
      <c r="W2181" s="3"/>
      <c r="X2181" s="3"/>
    </row>
    <row r="2182" spans="1:24" ht="15" x14ac:dyDescent="0.25">
      <c r="A2182" s="14" t="s">
        <v>240</v>
      </c>
      <c r="B2182" s="14" t="s">
        <v>258</v>
      </c>
      <c r="C2182" s="16" t="s">
        <v>114</v>
      </c>
      <c r="D2182" s="18">
        <v>2.5000000000000001E-2</v>
      </c>
      <c r="E2182" s="18">
        <v>3.2000000000000001E-2</v>
      </c>
      <c r="F2182" s="18">
        <v>74</v>
      </c>
      <c r="G2182" s="18">
        <v>68</v>
      </c>
      <c r="H2182" s="18">
        <v>0.34499999999999997</v>
      </c>
      <c r="I2182" s="18">
        <v>0.60199999999999998</v>
      </c>
      <c r="J2182" s="18">
        <v>5.2999999999999999E-2</v>
      </c>
      <c r="K2182" s="18">
        <v>8799298</v>
      </c>
      <c r="L2182" s="18">
        <v>0.626</v>
      </c>
      <c r="M2182" s="18">
        <f t="shared" si="14"/>
        <v>0</v>
      </c>
      <c r="N2182" s="9"/>
      <c r="O2182" s="3"/>
      <c r="P2182" s="3"/>
      <c r="Q2182" s="3"/>
      <c r="R2182" s="3"/>
      <c r="S2182" s="3"/>
      <c r="T2182" s="3"/>
      <c r="U2182" s="3"/>
      <c r="V2182" s="3"/>
      <c r="W2182" s="3"/>
      <c r="X2182" s="3"/>
    </row>
    <row r="2183" spans="1:24" ht="15" x14ac:dyDescent="0.25">
      <c r="A2183" s="14" t="s">
        <v>240</v>
      </c>
      <c r="B2183" s="14" t="s">
        <v>259</v>
      </c>
      <c r="C2183" s="16" t="s">
        <v>114</v>
      </c>
      <c r="D2183" s="18">
        <v>2.5000000000000001E-2</v>
      </c>
      <c r="E2183" s="18">
        <v>2.7E-2</v>
      </c>
      <c r="F2183" s="18">
        <v>77</v>
      </c>
      <c r="G2183" s="18">
        <v>71</v>
      </c>
      <c r="H2183" s="18">
        <v>0.34200000000000003</v>
      </c>
      <c r="I2183" s="18">
        <v>0.60599999999999998</v>
      </c>
      <c r="J2183" s="18">
        <v>5.1999999999999998E-2</v>
      </c>
      <c r="K2183" s="18">
        <v>12780869</v>
      </c>
      <c r="L2183" s="18">
        <v>0.60799999999999998</v>
      </c>
      <c r="M2183" s="18">
        <f t="shared" si="14"/>
        <v>0</v>
      </c>
      <c r="N2183" s="9"/>
      <c r="O2183" s="3"/>
      <c r="P2183" s="3"/>
      <c r="Q2183" s="3"/>
      <c r="R2183" s="3"/>
      <c r="S2183" s="3"/>
      <c r="T2183" s="3"/>
      <c r="U2183" s="3"/>
      <c r="V2183" s="3"/>
      <c r="W2183" s="3"/>
      <c r="X2183" s="3"/>
    </row>
    <row r="2184" spans="1:24" ht="15" x14ac:dyDescent="0.25">
      <c r="A2184" s="14" t="s">
        <v>240</v>
      </c>
      <c r="B2184" s="14" t="s">
        <v>260</v>
      </c>
      <c r="C2184" s="16" t="s">
        <v>114</v>
      </c>
      <c r="D2184" s="18">
        <v>2.4E-2</v>
      </c>
      <c r="E2184" s="18">
        <v>2.5000000000000001E-2</v>
      </c>
      <c r="F2184" s="18">
        <v>75</v>
      </c>
      <c r="G2184" s="18">
        <v>65</v>
      </c>
      <c r="H2184" s="18">
        <v>0.379</v>
      </c>
      <c r="I2184" s="18">
        <v>0.56399999999999995</v>
      </c>
      <c r="J2184" s="18">
        <v>5.7000000000000002E-2</v>
      </c>
      <c r="K2184" s="18">
        <v>5985299</v>
      </c>
      <c r="L2184" s="18">
        <v>0.59499999999999997</v>
      </c>
      <c r="M2184" s="18">
        <f t="shared" si="14"/>
        <v>0</v>
      </c>
      <c r="N2184" s="9"/>
      <c r="O2184" s="3"/>
      <c r="P2184" s="3"/>
      <c r="Q2184" s="3"/>
      <c r="R2184" s="3"/>
      <c r="S2184" s="3"/>
      <c r="T2184" s="3"/>
      <c r="U2184" s="3"/>
      <c r="V2184" s="3"/>
      <c r="W2184" s="3"/>
      <c r="X2184" s="3"/>
    </row>
    <row r="2185" spans="1:24" ht="15" x14ac:dyDescent="0.25">
      <c r="A2185" s="14" t="s">
        <v>240</v>
      </c>
      <c r="B2185" s="14" t="s">
        <v>261</v>
      </c>
      <c r="C2185" s="16" t="s">
        <v>114</v>
      </c>
      <c r="D2185" s="18">
        <v>1.7000000000000001E-2</v>
      </c>
      <c r="E2185" s="19">
        <v>3.2000000000000001E-2</v>
      </c>
      <c r="F2185" s="18">
        <v>70</v>
      </c>
      <c r="G2185" s="18">
        <v>65</v>
      </c>
      <c r="H2185" s="19">
        <v>0.30299999999999999</v>
      </c>
      <c r="I2185" s="19">
        <v>0.623</v>
      </c>
      <c r="J2185" s="19">
        <v>7.2999999999999995E-2</v>
      </c>
      <c r="K2185" s="18">
        <v>56350</v>
      </c>
      <c r="L2185" s="18">
        <v>0.81799999999999995</v>
      </c>
      <c r="M2185" s="18">
        <f t="shared" si="14"/>
        <v>0</v>
      </c>
      <c r="N2185" s="9"/>
      <c r="O2185" s="3"/>
      <c r="P2185" s="3"/>
      <c r="Q2185" s="3"/>
      <c r="R2185" s="3"/>
      <c r="S2185" s="3"/>
      <c r="T2185" s="3"/>
      <c r="U2185" s="3"/>
      <c r="V2185" s="3"/>
      <c r="W2185" s="3"/>
      <c r="X2185" s="3"/>
    </row>
    <row r="2186" spans="1:24" ht="15" x14ac:dyDescent="0.25">
      <c r="A2186" s="14" t="s">
        <v>240</v>
      </c>
      <c r="B2186" s="14" t="s">
        <v>262</v>
      </c>
      <c r="C2186" s="16" t="s">
        <v>114</v>
      </c>
      <c r="D2186" s="18">
        <v>1.9E-2</v>
      </c>
      <c r="E2186" s="18">
        <v>1.2999999999999999E-2</v>
      </c>
      <c r="F2186" s="18">
        <v>73</v>
      </c>
      <c r="G2186" s="18">
        <v>68</v>
      </c>
      <c r="H2186" s="18">
        <v>0.34100000000000003</v>
      </c>
      <c r="I2186" s="18">
        <v>0.58199999999999996</v>
      </c>
      <c r="J2186" s="18">
        <v>7.6999999999999999E-2</v>
      </c>
      <c r="K2186" s="18">
        <v>101849</v>
      </c>
      <c r="L2186" s="18">
        <v>0.36099999999999999</v>
      </c>
      <c r="M2186" s="18">
        <f t="shared" si="14"/>
        <v>0</v>
      </c>
      <c r="N2186" s="9"/>
      <c r="O2186" s="3"/>
      <c r="P2186" s="3"/>
      <c r="Q2186" s="3"/>
      <c r="R2186" s="3"/>
      <c r="S2186" s="3"/>
      <c r="T2186" s="3"/>
      <c r="U2186" s="3"/>
      <c r="V2186" s="3"/>
      <c r="W2186" s="3"/>
      <c r="X2186" s="3"/>
    </row>
    <row r="2187" spans="1:24" ht="15" x14ac:dyDescent="0.25">
      <c r="A2187" s="14" t="s">
        <v>240</v>
      </c>
      <c r="B2187" s="14" t="s">
        <v>263</v>
      </c>
      <c r="C2187" s="16" t="s">
        <v>114</v>
      </c>
      <c r="D2187" s="18">
        <v>3.5999999999999997E-2</v>
      </c>
      <c r="E2187" s="18">
        <v>3.9E-2</v>
      </c>
      <c r="F2187" s="18">
        <v>72</v>
      </c>
      <c r="G2187" s="18">
        <v>65</v>
      </c>
      <c r="H2187" s="18">
        <v>0.439</v>
      </c>
      <c r="I2187" s="18">
        <v>0.52</v>
      </c>
      <c r="J2187" s="18">
        <v>4.1000000000000002E-2</v>
      </c>
      <c r="K2187" s="18">
        <v>11478984</v>
      </c>
      <c r="L2187" s="18">
        <v>0.45500000000000002</v>
      </c>
      <c r="M2187" s="18">
        <f t="shared" si="14"/>
        <v>0</v>
      </c>
      <c r="N2187" s="9"/>
      <c r="O2187" s="3"/>
      <c r="P2187" s="3"/>
      <c r="Q2187" s="3"/>
      <c r="R2187" s="3"/>
      <c r="S2187" s="3"/>
      <c r="T2187" s="3"/>
      <c r="U2187" s="3"/>
      <c r="V2187" s="3"/>
      <c r="W2187" s="3"/>
      <c r="X2187" s="3"/>
    </row>
    <row r="2188" spans="1:24" ht="15" x14ac:dyDescent="0.25">
      <c r="A2188" s="14" t="s">
        <v>240</v>
      </c>
      <c r="B2188" s="14" t="s">
        <v>264</v>
      </c>
      <c r="C2188" s="16" t="s">
        <v>114</v>
      </c>
      <c r="D2188" s="18">
        <v>2.1999999999999999E-2</v>
      </c>
      <c r="E2188" s="18">
        <v>3.7999999999999999E-2</v>
      </c>
      <c r="F2188" s="18">
        <v>67</v>
      </c>
      <c r="G2188" s="18">
        <v>60</v>
      </c>
      <c r="H2188" s="18">
        <v>0.35599999999999998</v>
      </c>
      <c r="I2188" s="18">
        <v>0.60099999999999998</v>
      </c>
      <c r="J2188" s="18">
        <v>4.3999999999999997E-2</v>
      </c>
      <c r="K2188" s="18">
        <v>747657</v>
      </c>
      <c r="L2188" s="18">
        <v>0.28599999999999998</v>
      </c>
      <c r="M2188" s="18">
        <f t="shared" si="14"/>
        <v>0</v>
      </c>
      <c r="N2188" s="9"/>
      <c r="O2188" s="3"/>
      <c r="P2188" s="3"/>
      <c r="Q2188" s="3"/>
      <c r="R2188" s="3"/>
      <c r="S2188" s="3"/>
      <c r="T2188" s="3"/>
      <c r="U2188" s="3"/>
      <c r="V2188" s="3"/>
      <c r="W2188" s="3"/>
      <c r="X2188" s="3"/>
    </row>
    <row r="2189" spans="1:24" ht="15" x14ac:dyDescent="0.25">
      <c r="A2189" s="14" t="s">
        <v>240</v>
      </c>
      <c r="B2189" s="14" t="s">
        <v>265</v>
      </c>
      <c r="C2189" s="16" t="s">
        <v>114</v>
      </c>
      <c r="D2189" s="18">
        <v>3.1E-2</v>
      </c>
      <c r="E2189" s="18">
        <v>7.2999999999999995E-2</v>
      </c>
      <c r="F2189" s="18">
        <v>59</v>
      </c>
      <c r="G2189" s="18">
        <v>56</v>
      </c>
      <c r="H2189" s="18">
        <v>0.39800000000000002</v>
      </c>
      <c r="I2189" s="18">
        <v>0.56100000000000005</v>
      </c>
      <c r="J2189" s="18">
        <v>0.04</v>
      </c>
      <c r="K2189" s="18">
        <v>8720247</v>
      </c>
      <c r="L2189" s="18">
        <v>0.373</v>
      </c>
      <c r="M2189" s="18">
        <f t="shared" si="14"/>
        <v>0</v>
      </c>
      <c r="N2189" s="9"/>
      <c r="O2189" s="3"/>
      <c r="P2189" s="3"/>
      <c r="Q2189" s="3"/>
      <c r="R2189" s="3"/>
      <c r="S2189" s="3"/>
      <c r="T2189" s="3"/>
      <c r="U2189" s="3"/>
      <c r="V2189" s="3"/>
      <c r="W2189" s="3"/>
      <c r="X2189" s="3"/>
    </row>
    <row r="2190" spans="1:24" ht="15" x14ac:dyDescent="0.25">
      <c r="A2190" s="14" t="s">
        <v>240</v>
      </c>
      <c r="B2190" s="14" t="s">
        <v>266</v>
      </c>
      <c r="C2190" s="16" t="s">
        <v>114</v>
      </c>
      <c r="D2190" s="18">
        <v>3.1E-2</v>
      </c>
      <c r="E2190" s="18">
        <v>0.03</v>
      </c>
      <c r="F2190" s="18">
        <v>73</v>
      </c>
      <c r="G2190" s="18">
        <v>68</v>
      </c>
      <c r="H2190" s="18">
        <v>0.41899999999999998</v>
      </c>
      <c r="I2190" s="18">
        <v>0.54100000000000004</v>
      </c>
      <c r="J2190" s="18">
        <v>0.04</v>
      </c>
      <c r="K2190" s="18">
        <v>6365040</v>
      </c>
      <c r="L2190" s="18">
        <v>0.46</v>
      </c>
      <c r="M2190" s="18">
        <f t="shared" si="14"/>
        <v>0</v>
      </c>
      <c r="N2190" s="9"/>
      <c r="O2190" s="3"/>
      <c r="P2190" s="3"/>
      <c r="Q2190" s="3"/>
      <c r="R2190" s="3"/>
      <c r="S2190" s="3"/>
      <c r="T2190" s="3"/>
      <c r="U2190" s="3"/>
      <c r="V2190" s="3"/>
      <c r="W2190" s="3"/>
      <c r="X2190" s="3"/>
    </row>
    <row r="2191" spans="1:24" ht="15" x14ac:dyDescent="0.25">
      <c r="A2191" s="14" t="s">
        <v>240</v>
      </c>
      <c r="B2191" s="14" t="s">
        <v>267</v>
      </c>
      <c r="C2191" s="16" t="s">
        <v>114</v>
      </c>
      <c r="D2191" s="18">
        <v>1.9E-2</v>
      </c>
      <c r="E2191" s="18">
        <v>0.02</v>
      </c>
      <c r="F2191" s="18">
        <v>74</v>
      </c>
      <c r="G2191" s="18">
        <v>68</v>
      </c>
      <c r="H2191" s="18">
        <v>0.32400000000000001</v>
      </c>
      <c r="I2191" s="18">
        <v>0.60099999999999998</v>
      </c>
      <c r="J2191" s="18">
        <v>7.4999999999999997E-2</v>
      </c>
      <c r="K2191" s="18">
        <v>2605556</v>
      </c>
      <c r="L2191" s="18">
        <v>0.52100000000000002</v>
      </c>
      <c r="M2191" s="18">
        <f t="shared" si="14"/>
        <v>0</v>
      </c>
      <c r="N2191" s="9"/>
      <c r="O2191" s="3"/>
      <c r="P2191" s="3"/>
      <c r="Q2191" s="3"/>
      <c r="R2191" s="3"/>
      <c r="S2191" s="3"/>
      <c r="T2191" s="3"/>
      <c r="U2191" s="3"/>
      <c r="V2191" s="3"/>
      <c r="W2191" s="3"/>
      <c r="X2191" s="3"/>
    </row>
    <row r="2192" spans="1:24" ht="15" x14ac:dyDescent="0.25">
      <c r="A2192" s="14" t="s">
        <v>240</v>
      </c>
      <c r="B2192" s="14" t="s">
        <v>268</v>
      </c>
      <c r="C2192" s="16" t="s">
        <v>114</v>
      </c>
      <c r="D2192" s="18">
        <v>2.4E-2</v>
      </c>
      <c r="E2192" s="18">
        <v>0.02</v>
      </c>
      <c r="F2192" s="18">
        <v>77</v>
      </c>
      <c r="G2192" s="18">
        <v>72</v>
      </c>
      <c r="H2192" s="18">
        <v>0.33700000000000002</v>
      </c>
      <c r="I2192" s="18">
        <v>0.61299999999999999</v>
      </c>
      <c r="J2192" s="18">
        <v>0.05</v>
      </c>
      <c r="K2192" s="18">
        <v>105339877</v>
      </c>
      <c r="L2192" s="18">
        <v>0.75</v>
      </c>
      <c r="M2192" s="18">
        <f t="shared" si="14"/>
        <v>1</v>
      </c>
      <c r="N2192" s="9"/>
      <c r="O2192" s="3"/>
      <c r="P2192" s="3"/>
      <c r="Q2192" s="3"/>
      <c r="R2192" s="3"/>
      <c r="S2192" s="3"/>
      <c r="T2192" s="3"/>
      <c r="U2192" s="3"/>
      <c r="V2192" s="3"/>
      <c r="W2192" s="3"/>
      <c r="X2192" s="3"/>
    </row>
    <row r="2193" spans="1:24" ht="15" x14ac:dyDescent="0.25">
      <c r="A2193" s="14" t="s">
        <v>240</v>
      </c>
      <c r="B2193" s="14" t="s">
        <v>269</v>
      </c>
      <c r="C2193" s="16" t="s">
        <v>114</v>
      </c>
      <c r="D2193" s="18">
        <v>2.7E-2</v>
      </c>
      <c r="E2193" s="18">
        <v>3.1E-2</v>
      </c>
      <c r="F2193" s="18">
        <v>73</v>
      </c>
      <c r="G2193" s="18">
        <v>67</v>
      </c>
      <c r="H2193" s="18">
        <v>0.40300000000000002</v>
      </c>
      <c r="I2193" s="18">
        <v>0.55900000000000005</v>
      </c>
      <c r="J2193" s="18">
        <v>3.7999999999999999E-2</v>
      </c>
      <c r="K2193" s="18">
        <v>5176685</v>
      </c>
      <c r="L2193" s="18">
        <v>0.55000000000000004</v>
      </c>
      <c r="M2193" s="18">
        <f t="shared" si="14"/>
        <v>0</v>
      </c>
      <c r="N2193" s="9"/>
      <c r="O2193" s="3"/>
      <c r="P2193" s="3"/>
      <c r="Q2193" s="3"/>
      <c r="R2193" s="3"/>
      <c r="S2193" s="3"/>
      <c r="T2193" s="3"/>
      <c r="U2193" s="3"/>
      <c r="V2193" s="3"/>
      <c r="W2193" s="3"/>
      <c r="X2193" s="3"/>
    </row>
    <row r="2194" spans="1:24" ht="15" x14ac:dyDescent="0.25">
      <c r="A2194" s="14" t="s">
        <v>240</v>
      </c>
      <c r="B2194" s="14" t="s">
        <v>270</v>
      </c>
      <c r="C2194" s="16" t="s">
        <v>114</v>
      </c>
      <c r="D2194" s="18">
        <v>2.4E-2</v>
      </c>
      <c r="E2194" s="18">
        <v>2.1000000000000001E-2</v>
      </c>
      <c r="F2194" s="18">
        <v>78</v>
      </c>
      <c r="G2194" s="18">
        <v>73</v>
      </c>
      <c r="H2194" s="18">
        <v>0.318</v>
      </c>
      <c r="I2194" s="18">
        <v>0.625</v>
      </c>
      <c r="J2194" s="18">
        <v>5.6000000000000001E-2</v>
      </c>
      <c r="K2194" s="18">
        <v>3116409</v>
      </c>
      <c r="L2194" s="18">
        <v>0.625</v>
      </c>
      <c r="M2194" s="18">
        <f t="shared" si="14"/>
        <v>0</v>
      </c>
      <c r="N2194" s="9"/>
      <c r="O2194" s="3"/>
      <c r="P2194" s="3"/>
      <c r="Q2194" s="3"/>
      <c r="R2194" s="3"/>
      <c r="S2194" s="3"/>
      <c r="T2194" s="3"/>
      <c r="U2194" s="3"/>
      <c r="V2194" s="3"/>
      <c r="W2194" s="3"/>
      <c r="X2194" s="3"/>
    </row>
    <row r="2195" spans="1:24" ht="15" x14ac:dyDescent="0.25">
      <c r="A2195" s="14" t="s">
        <v>240</v>
      </c>
      <c r="B2195" s="14" t="s">
        <v>271</v>
      </c>
      <c r="C2195" s="16" t="s">
        <v>114</v>
      </c>
      <c r="D2195" s="18">
        <v>2.8000000000000001E-2</v>
      </c>
      <c r="E2195" s="18">
        <v>2.7E-2</v>
      </c>
      <c r="F2195" s="18">
        <v>73</v>
      </c>
      <c r="G2195" s="18">
        <v>68</v>
      </c>
      <c r="H2195" s="18">
        <v>0.377</v>
      </c>
      <c r="I2195" s="18">
        <v>0.57799999999999996</v>
      </c>
      <c r="J2195" s="18">
        <v>4.4999999999999998E-2</v>
      </c>
      <c r="K2195" s="18">
        <v>5460621</v>
      </c>
      <c r="L2195" s="18">
        <v>0.56000000000000005</v>
      </c>
      <c r="M2195" s="18">
        <f t="shared" si="14"/>
        <v>0</v>
      </c>
      <c r="N2195" s="9"/>
      <c r="O2195" s="3"/>
      <c r="P2195" s="3"/>
      <c r="Q2195" s="3"/>
      <c r="R2195" s="3"/>
      <c r="S2195" s="3"/>
      <c r="T2195" s="3"/>
      <c r="U2195" s="3"/>
      <c r="V2195" s="3"/>
      <c r="W2195" s="3"/>
      <c r="X2195" s="3"/>
    </row>
    <row r="2196" spans="1:24" ht="15" x14ac:dyDescent="0.25">
      <c r="A2196" s="14" t="s">
        <v>240</v>
      </c>
      <c r="B2196" s="14" t="s">
        <v>272</v>
      </c>
      <c r="C2196" s="16" t="s">
        <v>114</v>
      </c>
      <c r="D2196" s="18">
        <v>2.4E-2</v>
      </c>
      <c r="E2196" s="18">
        <v>2.8000000000000001E-2</v>
      </c>
      <c r="F2196" s="18">
        <v>74</v>
      </c>
      <c r="G2196" s="18">
        <v>68</v>
      </c>
      <c r="H2196" s="18">
        <v>0.33700000000000002</v>
      </c>
      <c r="I2196" s="18">
        <v>0.61399999999999999</v>
      </c>
      <c r="J2196" s="18">
        <v>4.9000000000000002E-2</v>
      </c>
      <c r="K2196" s="18">
        <v>26372358</v>
      </c>
      <c r="L2196" s="18">
        <v>0.73399999999999999</v>
      </c>
      <c r="M2196" s="18">
        <f t="shared" si="14"/>
        <v>0</v>
      </c>
      <c r="N2196" s="9"/>
      <c r="O2196" s="3"/>
      <c r="P2196" s="3"/>
      <c r="Q2196" s="3"/>
      <c r="R2196" s="3"/>
      <c r="S2196" s="3"/>
      <c r="T2196" s="3"/>
      <c r="U2196" s="3"/>
      <c r="V2196" s="3"/>
      <c r="W2196" s="3"/>
      <c r="X2196" s="3"/>
    </row>
    <row r="2197" spans="1:24" ht="15" x14ac:dyDescent="0.25">
      <c r="A2197" s="14" t="s">
        <v>240</v>
      </c>
      <c r="B2197" s="14" t="s">
        <v>273</v>
      </c>
      <c r="C2197" s="16" t="s">
        <v>114</v>
      </c>
      <c r="D2197" s="18">
        <v>1.4999999999999999E-2</v>
      </c>
      <c r="E2197" s="19">
        <v>3.2000000000000001E-2</v>
      </c>
      <c r="F2197" s="18">
        <v>81</v>
      </c>
      <c r="G2197" s="18">
        <v>73</v>
      </c>
      <c r="H2197" s="18">
        <v>0.23300000000000001</v>
      </c>
      <c r="I2197" s="18">
        <v>0.65200000000000002</v>
      </c>
      <c r="J2197" s="18">
        <v>0.115</v>
      </c>
      <c r="K2197" s="18">
        <v>3818774</v>
      </c>
      <c r="L2197" s="18">
        <v>0.94299999999999995</v>
      </c>
      <c r="M2197" s="18">
        <f t="shared" si="14"/>
        <v>0</v>
      </c>
      <c r="N2197" s="9"/>
      <c r="O2197" s="3"/>
      <c r="P2197" s="3"/>
      <c r="Q2197" s="3"/>
      <c r="R2197" s="3"/>
      <c r="S2197" s="3"/>
      <c r="T2197" s="3"/>
      <c r="U2197" s="3"/>
      <c r="V2197" s="3"/>
      <c r="W2197" s="3"/>
      <c r="X2197" s="3"/>
    </row>
    <row r="2198" spans="1:24" ht="15" x14ac:dyDescent="0.25">
      <c r="A2198" s="14" t="s">
        <v>240</v>
      </c>
      <c r="B2198" s="14" t="s">
        <v>274</v>
      </c>
      <c r="C2198" s="16" t="s">
        <v>114</v>
      </c>
      <c r="D2198" s="19">
        <v>2.1999999999999999E-2</v>
      </c>
      <c r="E2198" s="19">
        <v>3.2000000000000001E-2</v>
      </c>
      <c r="F2198" s="19">
        <v>71.105000000000004</v>
      </c>
      <c r="G2198" s="19">
        <v>66.415000000000006</v>
      </c>
      <c r="H2198" s="19">
        <v>0.30299999999999999</v>
      </c>
      <c r="I2198" s="19">
        <v>0.623</v>
      </c>
      <c r="J2198" s="19">
        <v>7.2999999999999995E-2</v>
      </c>
      <c r="K2198" s="18">
        <v>31189</v>
      </c>
      <c r="L2198" s="18">
        <v>1</v>
      </c>
      <c r="M2198" s="18">
        <f t="shared" si="14"/>
        <v>0</v>
      </c>
      <c r="N2198" s="9"/>
      <c r="O2198" s="3"/>
      <c r="P2198" s="3"/>
      <c r="Q2198" s="3"/>
      <c r="R2198" s="3"/>
      <c r="S2198" s="3"/>
      <c r="T2198" s="3"/>
      <c r="U2198" s="3"/>
      <c r="V2198" s="3"/>
      <c r="W2198" s="3"/>
      <c r="X2198" s="3"/>
    </row>
    <row r="2199" spans="1:24" ht="15" x14ac:dyDescent="0.25">
      <c r="A2199" s="14" t="s">
        <v>240</v>
      </c>
      <c r="B2199" s="14" t="s">
        <v>275</v>
      </c>
      <c r="C2199" s="16" t="s">
        <v>114</v>
      </c>
      <c r="D2199" s="18">
        <v>1.7000000000000001E-2</v>
      </c>
      <c r="E2199" s="18">
        <v>1.2999999999999999E-2</v>
      </c>
      <c r="F2199" s="19">
        <v>71.105000000000004</v>
      </c>
      <c r="G2199" s="19">
        <v>66.415000000000006</v>
      </c>
      <c r="H2199" s="19">
        <v>0.30299999999999999</v>
      </c>
      <c r="I2199" s="19">
        <v>0.623</v>
      </c>
      <c r="J2199" s="19">
        <v>7.2999999999999995E-2</v>
      </c>
      <c r="K2199" s="18">
        <v>46214</v>
      </c>
      <c r="L2199" s="18">
        <v>0.32600000000000001</v>
      </c>
      <c r="M2199" s="18">
        <f t="shared" si="14"/>
        <v>0</v>
      </c>
      <c r="N2199" s="9"/>
      <c r="O2199" s="3"/>
      <c r="P2199" s="3"/>
      <c r="Q2199" s="3"/>
      <c r="R2199" s="3"/>
      <c r="S2199" s="3"/>
      <c r="T2199" s="3"/>
      <c r="U2199" s="3"/>
      <c r="V2199" s="3"/>
      <c r="W2199" s="3"/>
      <c r="X2199" s="3"/>
    </row>
    <row r="2200" spans="1:24" ht="15" x14ac:dyDescent="0.25">
      <c r="A2200" s="14" t="s">
        <v>240</v>
      </c>
      <c r="B2200" s="14" t="s">
        <v>276</v>
      </c>
      <c r="C2200" s="16" t="s">
        <v>114</v>
      </c>
      <c r="D2200" s="18">
        <v>1.9E-2</v>
      </c>
      <c r="E2200" s="18">
        <v>1.4999999999999999E-2</v>
      </c>
      <c r="F2200" s="18">
        <v>74</v>
      </c>
      <c r="G2200" s="18">
        <v>70</v>
      </c>
      <c r="H2200" s="18">
        <v>0.315</v>
      </c>
      <c r="I2200" s="18">
        <v>0.61</v>
      </c>
      <c r="J2200" s="18">
        <v>7.4999999999999997E-2</v>
      </c>
      <c r="K2200" s="18">
        <v>158650</v>
      </c>
      <c r="L2200" s="18">
        <v>0.27500000000000002</v>
      </c>
      <c r="M2200" s="18">
        <f t="shared" si="14"/>
        <v>0</v>
      </c>
      <c r="N2200" s="9"/>
      <c r="O2200" s="3"/>
      <c r="P2200" s="3"/>
      <c r="Q2200" s="3"/>
      <c r="R2200" s="3"/>
      <c r="S2200" s="3"/>
      <c r="T2200" s="3"/>
      <c r="U2200" s="3"/>
      <c r="V2200" s="3"/>
      <c r="W2200" s="3"/>
      <c r="X2200" s="3"/>
    </row>
    <row r="2201" spans="1:24" ht="15" x14ac:dyDescent="0.25">
      <c r="A2201" s="14" t="s">
        <v>240</v>
      </c>
      <c r="B2201" s="14" t="s">
        <v>277</v>
      </c>
      <c r="C2201" s="16" t="s">
        <v>114</v>
      </c>
      <c r="D2201" s="18">
        <v>1.7000000000000001E-2</v>
      </c>
      <c r="E2201" s="19">
        <v>3.2000000000000001E-2</v>
      </c>
      <c r="F2201" s="18">
        <v>81</v>
      </c>
      <c r="G2201" s="18">
        <v>74</v>
      </c>
      <c r="H2201" s="19">
        <v>0.30299999999999999</v>
      </c>
      <c r="I2201" s="19">
        <v>0.623</v>
      </c>
      <c r="J2201" s="19">
        <v>7.2999999999999995E-2</v>
      </c>
      <c r="K2201" s="18">
        <v>27782</v>
      </c>
      <c r="L2201" s="19">
        <v>0.56100000000000005</v>
      </c>
      <c r="M2201" s="18">
        <f t="shared" si="14"/>
        <v>0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</row>
    <row r="2202" spans="1:24" ht="15" x14ac:dyDescent="0.25">
      <c r="A2202" s="14" t="s">
        <v>240</v>
      </c>
      <c r="B2202" s="14" t="s">
        <v>278</v>
      </c>
      <c r="C2202" s="16" t="s">
        <v>114</v>
      </c>
      <c r="D2202" s="18">
        <v>1.9E-2</v>
      </c>
      <c r="E2202" s="18">
        <v>1.9E-2</v>
      </c>
      <c r="F2202" s="18">
        <v>73</v>
      </c>
      <c r="G2202" s="18">
        <v>68</v>
      </c>
      <c r="H2202" s="18">
        <v>0.308</v>
      </c>
      <c r="I2202" s="18">
        <v>0.622</v>
      </c>
      <c r="J2202" s="18">
        <v>7.0000000000000007E-2</v>
      </c>
      <c r="K2202" s="18">
        <v>107989</v>
      </c>
      <c r="L2202" s="18">
        <v>0.45500000000000002</v>
      </c>
      <c r="M2202" s="18">
        <f t="shared" si="14"/>
        <v>0</v>
      </c>
      <c r="N2202" s="9"/>
      <c r="O2202" s="3"/>
      <c r="P2202" s="3"/>
      <c r="Q2202" s="3"/>
      <c r="R2202" s="3"/>
      <c r="S2202" s="3"/>
      <c r="T2202" s="3"/>
      <c r="U2202" s="3"/>
      <c r="V2202" s="3"/>
      <c r="W2202" s="3"/>
      <c r="X2202" s="3"/>
    </row>
    <row r="2203" spans="1:24" ht="15" x14ac:dyDescent="0.25">
      <c r="A2203" s="14" t="s">
        <v>240</v>
      </c>
      <c r="B2203" s="14" t="s">
        <v>279</v>
      </c>
      <c r="C2203" s="16" t="s">
        <v>114</v>
      </c>
      <c r="D2203" s="18">
        <v>2.1999999999999999E-2</v>
      </c>
      <c r="E2203" s="18">
        <v>2.9000000000000001E-2</v>
      </c>
      <c r="F2203" s="18">
        <v>72</v>
      </c>
      <c r="G2203" s="18">
        <v>65</v>
      </c>
      <c r="H2203" s="18">
        <v>0.30399999999999999</v>
      </c>
      <c r="I2203" s="18">
        <v>0.63800000000000001</v>
      </c>
      <c r="J2203" s="18">
        <v>5.8000000000000003E-2</v>
      </c>
      <c r="K2203" s="18">
        <v>473312</v>
      </c>
      <c r="L2203" s="18">
        <v>0.66500000000000004</v>
      </c>
      <c r="M2203" s="18">
        <f t="shared" si="14"/>
        <v>0</v>
      </c>
      <c r="N2203" s="9"/>
      <c r="O2203" s="3"/>
      <c r="P2203" s="3"/>
      <c r="Q2203" s="3"/>
      <c r="R2203" s="3"/>
      <c r="S2203" s="3"/>
      <c r="T2203" s="3"/>
      <c r="U2203" s="3"/>
      <c r="V2203" s="3"/>
      <c r="W2203" s="3"/>
      <c r="X2203" s="3"/>
    </row>
    <row r="2204" spans="1:24" ht="15" x14ac:dyDescent="0.25">
      <c r="A2204" s="14" t="s">
        <v>240</v>
      </c>
      <c r="B2204" s="14" t="s">
        <v>280</v>
      </c>
      <c r="C2204" s="16" t="s">
        <v>114</v>
      </c>
      <c r="D2204" s="18">
        <v>1.4999999999999999E-2</v>
      </c>
      <c r="E2204" s="18">
        <v>2.5000000000000001E-2</v>
      </c>
      <c r="F2204" s="18">
        <v>72</v>
      </c>
      <c r="G2204" s="18">
        <v>65</v>
      </c>
      <c r="H2204" s="18">
        <v>0.246</v>
      </c>
      <c r="I2204" s="18">
        <v>0.68700000000000006</v>
      </c>
      <c r="J2204" s="18">
        <v>6.7000000000000004E-2</v>
      </c>
      <c r="K2204" s="18">
        <v>1272347</v>
      </c>
      <c r="L2204" s="18">
        <v>0.106</v>
      </c>
      <c r="M2204" s="18">
        <f t="shared" si="14"/>
        <v>0</v>
      </c>
      <c r="N2204" s="9"/>
      <c r="O2204" s="3"/>
      <c r="P2204" s="3"/>
      <c r="Q2204" s="3"/>
      <c r="R2204" s="3"/>
      <c r="S2204" s="3"/>
      <c r="T2204" s="3"/>
      <c r="U2204" s="3"/>
      <c r="V2204" s="3"/>
      <c r="W2204" s="3"/>
      <c r="X2204" s="3"/>
    </row>
    <row r="2205" spans="1:24" ht="15" x14ac:dyDescent="0.25">
      <c r="A2205" s="14" t="s">
        <v>240</v>
      </c>
      <c r="B2205" s="14" t="s">
        <v>281</v>
      </c>
      <c r="C2205" s="16" t="s">
        <v>114</v>
      </c>
      <c r="D2205" s="19">
        <v>2.1999999999999999E-2</v>
      </c>
      <c r="E2205" s="19">
        <v>3.2000000000000001E-2</v>
      </c>
      <c r="F2205" s="19">
        <v>71.105000000000004</v>
      </c>
      <c r="G2205" s="19">
        <v>66.415000000000006</v>
      </c>
      <c r="H2205" s="19">
        <v>0.30299999999999999</v>
      </c>
      <c r="I2205" s="19">
        <v>0.623</v>
      </c>
      <c r="J2205" s="19">
        <v>7.2999999999999995E-2</v>
      </c>
      <c r="K2205" s="18">
        <v>20186</v>
      </c>
      <c r="L2205" s="18">
        <v>0.85399999999999998</v>
      </c>
      <c r="M2205" s="18">
        <f t="shared" si="14"/>
        <v>0</v>
      </c>
      <c r="N2205" s="9"/>
      <c r="O2205" s="3"/>
      <c r="P2205" s="3"/>
      <c r="Q2205" s="3"/>
      <c r="R2205" s="3"/>
      <c r="S2205" s="3"/>
      <c r="T2205" s="3"/>
      <c r="U2205" s="3"/>
      <c r="V2205" s="3"/>
      <c r="W2205" s="3"/>
      <c r="X2205" s="3"/>
    </row>
    <row r="2206" spans="1:24" ht="15" x14ac:dyDescent="0.25">
      <c r="A2206" s="14" t="s">
        <v>240</v>
      </c>
      <c r="B2206" s="14" t="s">
        <v>282</v>
      </c>
      <c r="C2206" s="16" t="s">
        <v>114</v>
      </c>
      <c r="D2206" s="18">
        <v>1.4E-2</v>
      </c>
      <c r="E2206" s="18">
        <v>7.0000000000000001E-3</v>
      </c>
      <c r="F2206" s="18">
        <v>79</v>
      </c>
      <c r="G2206" s="18">
        <v>74</v>
      </c>
      <c r="H2206" s="18">
        <v>0.21199999999999999</v>
      </c>
      <c r="I2206" s="18">
        <v>0.66500000000000004</v>
      </c>
      <c r="J2206" s="18">
        <v>0.123</v>
      </c>
      <c r="K2206" s="18">
        <v>284968955</v>
      </c>
      <c r="L2206" s="18">
        <v>0.79200000000000004</v>
      </c>
      <c r="M2206" s="18">
        <f t="shared" si="14"/>
        <v>1</v>
      </c>
      <c r="N2206" s="9"/>
      <c r="O2206" s="3"/>
      <c r="P2206" s="3"/>
      <c r="Q2206" s="3"/>
      <c r="R2206" s="3"/>
      <c r="S2206" s="3"/>
      <c r="T2206" s="3"/>
      <c r="U2206" s="3"/>
      <c r="V2206" s="3"/>
      <c r="W2206" s="3"/>
      <c r="X2206" s="3"/>
    </row>
    <row r="2207" spans="1:24" ht="15" x14ac:dyDescent="0.25">
      <c r="A2207" s="14" t="s">
        <v>240</v>
      </c>
      <c r="B2207" s="14" t="s">
        <v>283</v>
      </c>
      <c r="C2207" s="16" t="s">
        <v>114</v>
      </c>
      <c r="D2207" s="18">
        <v>1.6E-2</v>
      </c>
      <c r="E2207" s="18">
        <v>1.4E-2</v>
      </c>
      <c r="F2207" s="18">
        <v>79</v>
      </c>
      <c r="G2207" s="18">
        <v>71</v>
      </c>
      <c r="H2207" s="18">
        <v>0.24399999999999999</v>
      </c>
      <c r="I2207" s="18">
        <v>0.624</v>
      </c>
      <c r="J2207" s="18">
        <v>0.13200000000000001</v>
      </c>
      <c r="K2207" s="18">
        <v>3326762</v>
      </c>
      <c r="L2207" s="18">
        <v>0.92300000000000004</v>
      </c>
      <c r="M2207" s="18">
        <f t="shared" si="14"/>
        <v>0</v>
      </c>
      <c r="N2207" s="9"/>
      <c r="O2207" s="3"/>
      <c r="P2207" s="3"/>
      <c r="Q2207" s="3"/>
      <c r="R2207" s="3"/>
      <c r="S2207" s="3"/>
      <c r="T2207" s="3"/>
      <c r="U2207" s="3"/>
      <c r="V2207" s="3"/>
      <c r="W2207" s="3"/>
      <c r="X2207" s="3"/>
    </row>
    <row r="2208" spans="1:24" ht="15" x14ac:dyDescent="0.25">
      <c r="A2208" s="14" t="s">
        <v>240</v>
      </c>
      <c r="B2208" s="14" t="s">
        <v>284</v>
      </c>
      <c r="C2208" s="16" t="s">
        <v>114</v>
      </c>
      <c r="D2208" s="18">
        <v>2.3E-2</v>
      </c>
      <c r="E2208" s="18">
        <v>1.7999999999999999E-2</v>
      </c>
      <c r="F2208" s="18">
        <v>76</v>
      </c>
      <c r="G2208" s="18">
        <v>70</v>
      </c>
      <c r="H2208" s="18">
        <v>0.33200000000000002</v>
      </c>
      <c r="I2208" s="18">
        <v>0.621</v>
      </c>
      <c r="J2208" s="18">
        <v>4.5999999999999999E-2</v>
      </c>
      <c r="K2208" s="18">
        <v>24870441</v>
      </c>
      <c r="L2208" s="18">
        <v>0.88300000000000001</v>
      </c>
      <c r="M2208" s="18">
        <f t="shared" si="14"/>
        <v>0</v>
      </c>
      <c r="N2208" s="9"/>
      <c r="O2208" s="3"/>
      <c r="P2208" s="3"/>
      <c r="Q2208" s="3"/>
      <c r="R2208" s="3"/>
      <c r="S2208" s="3"/>
      <c r="T2208" s="3"/>
      <c r="U2208" s="3"/>
      <c r="V2208" s="3"/>
      <c r="W2208" s="3"/>
      <c r="X2208" s="3"/>
    </row>
    <row r="2209" spans="1:24" ht="15" x14ac:dyDescent="0.25">
      <c r="A2209" s="14" t="s">
        <v>240</v>
      </c>
      <c r="B2209" s="14" t="s">
        <v>241</v>
      </c>
      <c r="C2209" s="16" t="s">
        <v>115</v>
      </c>
      <c r="D2209" s="18">
        <v>0.02</v>
      </c>
      <c r="E2209" s="18">
        <v>1.2E-2</v>
      </c>
      <c r="F2209" s="18">
        <v>76</v>
      </c>
      <c r="G2209" s="18">
        <v>71</v>
      </c>
      <c r="H2209" s="18">
        <v>0.28999999999999998</v>
      </c>
      <c r="I2209" s="18">
        <v>0.64</v>
      </c>
      <c r="J2209" s="18">
        <v>7.0000000000000007E-2</v>
      </c>
      <c r="K2209" s="18">
        <v>80030</v>
      </c>
      <c r="L2209" s="18">
        <v>0.311</v>
      </c>
      <c r="M2209" s="18">
        <f t="shared" si="14"/>
        <v>0</v>
      </c>
      <c r="N2209" s="9"/>
      <c r="O2209" s="3"/>
      <c r="P2209" s="3"/>
      <c r="Q2209" s="3"/>
      <c r="R2209" s="3"/>
      <c r="S2209" s="3"/>
      <c r="T2209" s="3"/>
      <c r="U2209" s="3"/>
      <c r="V2209" s="3"/>
      <c r="W2209" s="3"/>
      <c r="X2209" s="3"/>
    </row>
    <row r="2210" spans="1:24" ht="15" x14ac:dyDescent="0.25">
      <c r="A2210" s="14" t="s">
        <v>240</v>
      </c>
      <c r="B2210" s="14" t="s">
        <v>242</v>
      </c>
      <c r="C2210" s="16" t="s">
        <v>115</v>
      </c>
      <c r="D2210" s="18">
        <v>1.7999999999999999E-2</v>
      </c>
      <c r="E2210" s="18">
        <v>1.7000000000000001E-2</v>
      </c>
      <c r="F2210" s="18">
        <v>78</v>
      </c>
      <c r="G2210" s="18">
        <v>71</v>
      </c>
      <c r="H2210" s="18">
        <v>0.27300000000000002</v>
      </c>
      <c r="I2210" s="18">
        <v>0.626</v>
      </c>
      <c r="J2210" s="18">
        <v>0.10100000000000001</v>
      </c>
      <c r="K2210" s="18">
        <v>37627545</v>
      </c>
      <c r="L2210" s="18">
        <v>0.89500000000000002</v>
      </c>
      <c r="M2210" s="18">
        <f t="shared" si="14"/>
        <v>0</v>
      </c>
      <c r="N2210" s="9"/>
      <c r="O2210" s="3"/>
      <c r="P2210" s="3"/>
      <c r="Q2210" s="3"/>
      <c r="R2210" s="3"/>
      <c r="S2210" s="3"/>
      <c r="T2210" s="3"/>
      <c r="U2210" s="3"/>
      <c r="V2210" s="3"/>
      <c r="W2210" s="3"/>
      <c r="X2210" s="3"/>
    </row>
    <row r="2211" spans="1:24" ht="15" x14ac:dyDescent="0.25">
      <c r="A2211" s="14" t="s">
        <v>240</v>
      </c>
      <c r="B2211" s="14" t="s">
        <v>243</v>
      </c>
      <c r="C2211" s="16" t="s">
        <v>115</v>
      </c>
      <c r="D2211" s="18">
        <v>1.2999999999999999E-2</v>
      </c>
      <c r="E2211" s="19">
        <v>3.2000000000000001E-2</v>
      </c>
      <c r="F2211" s="18">
        <v>76</v>
      </c>
      <c r="G2211" s="18">
        <v>71</v>
      </c>
      <c r="H2211" s="18">
        <v>0.22500000000000001</v>
      </c>
      <c r="I2211" s="18">
        <v>0.69499999999999995</v>
      </c>
      <c r="J2211" s="18">
        <v>7.9000000000000001E-2</v>
      </c>
      <c r="K2211" s="18">
        <v>94995</v>
      </c>
      <c r="L2211" s="18">
        <v>0.46</v>
      </c>
      <c r="M2211" s="18">
        <f t="shared" si="14"/>
        <v>0</v>
      </c>
      <c r="N2211" s="9"/>
      <c r="O2211" s="3"/>
      <c r="P2211" s="3"/>
      <c r="Q2211" s="3"/>
      <c r="R2211" s="3"/>
      <c r="S2211" s="3"/>
      <c r="T2211" s="3"/>
      <c r="U2211" s="3"/>
      <c r="V2211" s="3"/>
      <c r="W2211" s="3"/>
      <c r="X2211" s="3"/>
    </row>
    <row r="2212" spans="1:24" ht="15" x14ac:dyDescent="0.25">
      <c r="A2212" s="14" t="s">
        <v>240</v>
      </c>
      <c r="B2212" s="14" t="s">
        <v>244</v>
      </c>
      <c r="C2212" s="16" t="s">
        <v>115</v>
      </c>
      <c r="D2212" s="18">
        <v>1.6E-2</v>
      </c>
      <c r="E2212" s="18">
        <v>1.2999999999999999E-2</v>
      </c>
      <c r="F2212" s="18">
        <v>76</v>
      </c>
      <c r="G2212" s="18">
        <v>70</v>
      </c>
      <c r="H2212" s="18">
        <v>0.27900000000000003</v>
      </c>
      <c r="I2212" s="18">
        <v>0.66400000000000003</v>
      </c>
      <c r="J2212" s="18">
        <v>5.7000000000000002E-2</v>
      </c>
      <c r="K2212" s="18">
        <v>309039</v>
      </c>
      <c r="L2212" s="18">
        <v>0.82099999999999995</v>
      </c>
      <c r="M2212" s="18">
        <f t="shared" si="14"/>
        <v>0</v>
      </c>
      <c r="N2212" s="9"/>
      <c r="O2212" s="3"/>
      <c r="P2212" s="3"/>
      <c r="Q2212" s="3"/>
      <c r="R2212" s="3"/>
      <c r="S2212" s="3"/>
      <c r="T2212" s="3"/>
      <c r="U2212" s="3"/>
      <c r="V2212" s="3"/>
      <c r="W2212" s="3"/>
      <c r="X2212" s="3"/>
    </row>
    <row r="2213" spans="1:24" ht="15" x14ac:dyDescent="0.25">
      <c r="A2213" s="14" t="s">
        <v>240</v>
      </c>
      <c r="B2213" s="14" t="s">
        <v>245</v>
      </c>
      <c r="C2213" s="16" t="s">
        <v>115</v>
      </c>
      <c r="D2213" s="18">
        <v>1.2999999999999999E-2</v>
      </c>
      <c r="E2213" s="18">
        <v>1.4999999999999999E-2</v>
      </c>
      <c r="F2213" s="18">
        <v>76</v>
      </c>
      <c r="G2213" s="18">
        <v>71</v>
      </c>
      <c r="H2213" s="18">
        <v>0.214</v>
      </c>
      <c r="I2213" s="18">
        <v>0.67200000000000004</v>
      </c>
      <c r="J2213" s="18">
        <v>0.114</v>
      </c>
      <c r="K2213" s="18">
        <v>269524</v>
      </c>
      <c r="L2213" s="18">
        <v>0.33500000000000002</v>
      </c>
      <c r="M2213" s="18">
        <f t="shared" si="14"/>
        <v>0</v>
      </c>
      <c r="N2213" s="9"/>
      <c r="O2213" s="3"/>
      <c r="P2213" s="3"/>
      <c r="Q2213" s="3"/>
      <c r="R2213" s="3"/>
      <c r="S2213" s="3"/>
      <c r="T2213" s="3"/>
      <c r="U2213" s="3"/>
      <c r="V2213" s="3"/>
      <c r="W2213" s="3"/>
      <c r="X2213" s="3"/>
    </row>
    <row r="2214" spans="1:24" ht="15" x14ac:dyDescent="0.25">
      <c r="A2214" s="14" t="s">
        <v>240</v>
      </c>
      <c r="B2214" s="14" t="s">
        <v>246</v>
      </c>
      <c r="C2214" s="16" t="s">
        <v>115</v>
      </c>
      <c r="D2214" s="18">
        <v>2.8000000000000001E-2</v>
      </c>
      <c r="E2214" s="18">
        <v>0.02</v>
      </c>
      <c r="F2214" s="18">
        <v>75</v>
      </c>
      <c r="G2214" s="18">
        <v>68</v>
      </c>
      <c r="H2214" s="18">
        <v>0.39300000000000002</v>
      </c>
      <c r="I2214" s="18">
        <v>0.56499999999999995</v>
      </c>
      <c r="J2214" s="18">
        <v>4.2000000000000003E-2</v>
      </c>
      <c r="K2214" s="18">
        <v>251766</v>
      </c>
      <c r="L2214" s="18">
        <v>0.47099999999999997</v>
      </c>
      <c r="M2214" s="18">
        <f t="shared" si="14"/>
        <v>0</v>
      </c>
      <c r="N2214" s="9"/>
      <c r="O2214" s="3"/>
      <c r="P2214" s="3"/>
      <c r="Q2214" s="3"/>
      <c r="R2214" s="3"/>
      <c r="S2214" s="3"/>
      <c r="T2214" s="3"/>
      <c r="U2214" s="3"/>
      <c r="V2214" s="3"/>
      <c r="W2214" s="3"/>
      <c r="X2214" s="3"/>
    </row>
    <row r="2215" spans="1:24" ht="15" x14ac:dyDescent="0.25">
      <c r="A2215" s="14" t="s">
        <v>240</v>
      </c>
      <c r="B2215" s="14" t="s">
        <v>247</v>
      </c>
      <c r="C2215" s="16" t="s">
        <v>115</v>
      </c>
      <c r="D2215" s="18">
        <v>1.2999999999999999E-2</v>
      </c>
      <c r="E2215" s="19">
        <v>3.2000000000000001E-2</v>
      </c>
      <c r="F2215" s="18">
        <v>81</v>
      </c>
      <c r="G2215" s="18">
        <v>76</v>
      </c>
      <c r="H2215" s="19">
        <v>0.30299999999999999</v>
      </c>
      <c r="I2215" s="19">
        <v>0.623</v>
      </c>
      <c r="J2215" s="19">
        <v>7.2999999999999995E-2</v>
      </c>
      <c r="K2215" s="18">
        <v>62912</v>
      </c>
      <c r="L2215" s="18">
        <v>1</v>
      </c>
      <c r="M2215" s="18">
        <f t="shared" si="14"/>
        <v>0</v>
      </c>
      <c r="N2215" s="9"/>
      <c r="O2215" s="3"/>
      <c r="P2215" s="3"/>
      <c r="Q2215" s="3"/>
      <c r="R2215" s="3"/>
      <c r="S2215" s="3"/>
      <c r="T2215" s="3"/>
      <c r="U2215" s="3"/>
      <c r="V2215" s="3"/>
      <c r="W2215" s="3"/>
      <c r="X2215" s="3"/>
    </row>
    <row r="2216" spans="1:24" ht="15" x14ac:dyDescent="0.25">
      <c r="A2216" s="14" t="s">
        <v>240</v>
      </c>
      <c r="B2216" s="14" t="s">
        <v>248</v>
      </c>
      <c r="C2216" s="16" t="s">
        <v>115</v>
      </c>
      <c r="D2216" s="18">
        <v>0.03</v>
      </c>
      <c r="E2216" s="18">
        <v>5.1999999999999998E-2</v>
      </c>
      <c r="F2216" s="18">
        <v>66</v>
      </c>
      <c r="G2216" s="18">
        <v>62</v>
      </c>
      <c r="H2216" s="18">
        <v>0.39300000000000002</v>
      </c>
      <c r="I2216" s="18">
        <v>0.56399999999999995</v>
      </c>
      <c r="J2216" s="18">
        <v>4.2999999999999997E-2</v>
      </c>
      <c r="K2216" s="18">
        <v>8843350</v>
      </c>
      <c r="L2216" s="18">
        <v>0.628</v>
      </c>
      <c r="M2216" s="18">
        <f t="shared" si="14"/>
        <v>0</v>
      </c>
      <c r="N2216" s="9"/>
      <c r="O2216" s="3"/>
      <c r="P2216" s="3"/>
      <c r="Q2216" s="3"/>
      <c r="R2216" s="3"/>
      <c r="S2216" s="3"/>
      <c r="T2216" s="3"/>
      <c r="U2216" s="3"/>
      <c r="V2216" s="3"/>
      <c r="W2216" s="3"/>
      <c r="X2216" s="3"/>
    </row>
    <row r="2217" spans="1:24" ht="15" x14ac:dyDescent="0.25">
      <c r="A2217" s="14" t="s">
        <v>240</v>
      </c>
      <c r="B2217" s="14" t="s">
        <v>249</v>
      </c>
      <c r="C2217" s="16" t="s">
        <v>115</v>
      </c>
      <c r="D2217" s="18">
        <v>0.02</v>
      </c>
      <c r="E2217" s="18">
        <v>2.5000000000000001E-2</v>
      </c>
      <c r="F2217" s="18">
        <v>75</v>
      </c>
      <c r="G2217" s="18">
        <v>67</v>
      </c>
      <c r="H2217" s="18">
        <v>0.28699999999999998</v>
      </c>
      <c r="I2217" s="18">
        <v>0.65500000000000003</v>
      </c>
      <c r="J2217" s="18">
        <v>5.7000000000000002E-2</v>
      </c>
      <c r="K2217" s="18">
        <v>179393768</v>
      </c>
      <c r="L2217" s="18">
        <v>0.81899999999999995</v>
      </c>
      <c r="M2217" s="18">
        <f t="shared" si="14"/>
        <v>1</v>
      </c>
      <c r="N2217" s="9"/>
      <c r="O2217" s="3"/>
      <c r="P2217" s="3"/>
      <c r="Q2217" s="3"/>
      <c r="R2217" s="3"/>
      <c r="S2217" s="3"/>
      <c r="T2217" s="3"/>
      <c r="U2217" s="3"/>
      <c r="V2217" s="3"/>
      <c r="W2217" s="3"/>
      <c r="X2217" s="3"/>
    </row>
    <row r="2218" spans="1:24" ht="15" x14ac:dyDescent="0.25">
      <c r="A2218" s="14" t="s">
        <v>240</v>
      </c>
      <c r="B2218" s="14" t="s">
        <v>250</v>
      </c>
      <c r="C2218" s="16" t="s">
        <v>115</v>
      </c>
      <c r="D2218" s="18">
        <v>1.0999999999999999E-2</v>
      </c>
      <c r="E2218" s="18">
        <v>5.0000000000000001E-3</v>
      </c>
      <c r="F2218" s="18">
        <v>82</v>
      </c>
      <c r="G2218" s="18">
        <v>77</v>
      </c>
      <c r="H2218" s="18">
        <v>0.186</v>
      </c>
      <c r="I2218" s="18">
        <v>0.68700000000000006</v>
      </c>
      <c r="J2218" s="18">
        <v>0.128</v>
      </c>
      <c r="K2218" s="18">
        <v>31362000</v>
      </c>
      <c r="L2218" s="18">
        <v>0.79900000000000004</v>
      </c>
      <c r="M2218" s="18">
        <f t="shared" si="14"/>
        <v>0</v>
      </c>
      <c r="N2218" s="9"/>
      <c r="O2218" s="3"/>
      <c r="P2218" s="3"/>
      <c r="Q2218" s="3"/>
      <c r="R2218" s="3"/>
      <c r="S2218" s="3"/>
      <c r="T2218" s="3"/>
      <c r="U2218" s="3"/>
      <c r="V2218" s="3"/>
      <c r="W2218" s="3"/>
      <c r="X2218" s="3"/>
    </row>
    <row r="2219" spans="1:24" ht="15" x14ac:dyDescent="0.25">
      <c r="A2219" s="14" t="s">
        <v>240</v>
      </c>
      <c r="B2219" s="14" t="s">
        <v>251</v>
      </c>
      <c r="C2219" s="16" t="s">
        <v>115</v>
      </c>
      <c r="D2219" s="19">
        <v>2.1999999999999999E-2</v>
      </c>
      <c r="E2219" s="19">
        <v>3.2000000000000001E-2</v>
      </c>
      <c r="F2219" s="19">
        <v>71.105000000000004</v>
      </c>
      <c r="G2219" s="19">
        <v>66.415000000000006</v>
      </c>
      <c r="H2219" s="19">
        <v>0.30299999999999999</v>
      </c>
      <c r="I2219" s="19">
        <v>0.623</v>
      </c>
      <c r="J2219" s="19">
        <v>7.2999999999999995E-2</v>
      </c>
      <c r="K2219" s="18">
        <v>44742</v>
      </c>
      <c r="L2219" s="18">
        <v>1</v>
      </c>
      <c r="M2219" s="18">
        <f t="shared" si="14"/>
        <v>0</v>
      </c>
      <c r="N2219" s="9"/>
      <c r="O2219" s="3"/>
      <c r="P2219" s="3"/>
      <c r="Q2219" s="3"/>
      <c r="R2219" s="3"/>
      <c r="S2219" s="3"/>
      <c r="T2219" s="3"/>
      <c r="U2219" s="3"/>
      <c r="V2219" s="3"/>
      <c r="W2219" s="3"/>
      <c r="X2219" s="3"/>
    </row>
    <row r="2220" spans="1:24" ht="15" x14ac:dyDescent="0.25">
      <c r="A2220" s="14" t="s">
        <v>240</v>
      </c>
      <c r="B2220" s="14" t="s">
        <v>252</v>
      </c>
      <c r="C2220" s="16" t="s">
        <v>115</v>
      </c>
      <c r="D2220" s="18">
        <v>1.6E-2</v>
      </c>
      <c r="E2220" s="18">
        <v>8.0000000000000002E-3</v>
      </c>
      <c r="F2220" s="18">
        <v>81</v>
      </c>
      <c r="G2220" s="18">
        <v>75</v>
      </c>
      <c r="H2220" s="18">
        <v>0.26700000000000002</v>
      </c>
      <c r="I2220" s="18">
        <v>0.65800000000000003</v>
      </c>
      <c r="J2220" s="18">
        <v>7.4999999999999997E-2</v>
      </c>
      <c r="K2220" s="18">
        <v>15819522</v>
      </c>
      <c r="L2220" s="18">
        <v>0.86599999999999999</v>
      </c>
      <c r="M2220" s="18">
        <f t="shared" si="14"/>
        <v>0</v>
      </c>
      <c r="N2220" s="9"/>
      <c r="O2220" s="3"/>
      <c r="P2220" s="3"/>
      <c r="Q2220" s="3"/>
      <c r="R2220" s="3"/>
      <c r="S2220" s="3"/>
      <c r="T2220" s="3"/>
      <c r="U2220" s="3"/>
      <c r="V2220" s="3"/>
      <c r="W2220" s="3"/>
      <c r="X2220" s="3"/>
    </row>
    <row r="2221" spans="1:24" ht="15" x14ac:dyDescent="0.25">
      <c r="A2221" s="14" t="s">
        <v>240</v>
      </c>
      <c r="B2221" s="14" t="s">
        <v>253</v>
      </c>
      <c r="C2221" s="16" t="s">
        <v>115</v>
      </c>
      <c r="D2221" s="18">
        <v>2.1999999999999999E-2</v>
      </c>
      <c r="E2221" s="18">
        <v>0.02</v>
      </c>
      <c r="F2221" s="18">
        <v>75</v>
      </c>
      <c r="G2221" s="18">
        <v>68</v>
      </c>
      <c r="H2221" s="18">
        <v>0.32</v>
      </c>
      <c r="I2221" s="18">
        <v>0.63100000000000001</v>
      </c>
      <c r="J2221" s="18">
        <v>4.9000000000000002E-2</v>
      </c>
      <c r="K2221" s="18">
        <v>41216304</v>
      </c>
      <c r="L2221" s="18">
        <v>0.72699999999999998</v>
      </c>
      <c r="M2221" s="18">
        <f t="shared" si="14"/>
        <v>0</v>
      </c>
      <c r="N2221" s="9"/>
      <c r="O2221" s="3"/>
      <c r="P2221" s="3"/>
      <c r="Q2221" s="3"/>
      <c r="R2221" s="3"/>
      <c r="S2221" s="3"/>
      <c r="T2221" s="3"/>
      <c r="U2221" s="3"/>
      <c r="V2221" s="3"/>
      <c r="W2221" s="3"/>
      <c r="X2221" s="3"/>
    </row>
    <row r="2222" spans="1:24" ht="15" x14ac:dyDescent="0.25">
      <c r="A2222" s="14" t="s">
        <v>240</v>
      </c>
      <c r="B2222" s="14" t="s">
        <v>254</v>
      </c>
      <c r="C2222" s="16" t="s">
        <v>115</v>
      </c>
      <c r="D2222" s="18">
        <v>1.9E-2</v>
      </c>
      <c r="E2222" s="18">
        <v>0.01</v>
      </c>
      <c r="F2222" s="18">
        <v>80</v>
      </c>
      <c r="G2222" s="18">
        <v>76</v>
      </c>
      <c r="H2222" s="18">
        <v>0.3</v>
      </c>
      <c r="I2222" s="18">
        <v>0.64400000000000002</v>
      </c>
      <c r="J2222" s="18">
        <v>5.6000000000000001E-2</v>
      </c>
      <c r="K2222" s="18">
        <v>4093840</v>
      </c>
      <c r="L2222" s="18">
        <v>0.61799999999999999</v>
      </c>
      <c r="M2222" s="18">
        <f t="shared" si="14"/>
        <v>0</v>
      </c>
      <c r="N2222" s="9"/>
      <c r="O2222" s="3"/>
      <c r="P2222" s="3"/>
      <c r="Q2222" s="3"/>
      <c r="R2222" s="3"/>
      <c r="S2222" s="3"/>
      <c r="T2222" s="3"/>
      <c r="U2222" s="3"/>
      <c r="V2222" s="3"/>
      <c r="W2222" s="3"/>
      <c r="X2222" s="3"/>
    </row>
    <row r="2223" spans="1:24" ht="15" x14ac:dyDescent="0.25">
      <c r="A2223" s="14" t="s">
        <v>240</v>
      </c>
      <c r="B2223" s="14" t="s">
        <v>255</v>
      </c>
      <c r="C2223" s="16" t="s">
        <v>115</v>
      </c>
      <c r="D2223" s="18">
        <v>1.2E-2</v>
      </c>
      <c r="E2223" s="18">
        <v>6.0000000000000001E-3</v>
      </c>
      <c r="F2223" s="18">
        <v>79</v>
      </c>
      <c r="G2223" s="18">
        <v>75</v>
      </c>
      <c r="H2223" s="18">
        <v>0.20899999999999999</v>
      </c>
      <c r="I2223" s="18">
        <v>0.68899999999999995</v>
      </c>
      <c r="J2223" s="18">
        <v>0.10299999999999999</v>
      </c>
      <c r="K2223" s="18">
        <v>11212125</v>
      </c>
      <c r="L2223" s="18">
        <v>0.75800000000000001</v>
      </c>
      <c r="M2223" s="18">
        <f t="shared" si="14"/>
        <v>0</v>
      </c>
      <c r="N2223" s="9"/>
      <c r="O2223" s="3"/>
      <c r="P2223" s="3"/>
      <c r="Q2223" s="3"/>
      <c r="R2223" s="3"/>
      <c r="S2223" s="3"/>
      <c r="T2223" s="3"/>
      <c r="U2223" s="3"/>
      <c r="V2223" s="3"/>
      <c r="W2223" s="3"/>
      <c r="X2223" s="3"/>
    </row>
    <row r="2224" spans="1:24" ht="15" x14ac:dyDescent="0.25">
      <c r="A2224" s="14" t="s">
        <v>240</v>
      </c>
      <c r="B2224" s="14" t="s">
        <v>256</v>
      </c>
      <c r="C2224" s="16" t="s">
        <v>115</v>
      </c>
      <c r="D2224" s="19">
        <v>2.1999999999999999E-2</v>
      </c>
      <c r="E2224" s="19">
        <v>3.2000000000000001E-2</v>
      </c>
      <c r="F2224" s="19">
        <v>71.105000000000004</v>
      </c>
      <c r="G2224" s="19">
        <v>66.415000000000006</v>
      </c>
      <c r="H2224" s="18">
        <v>0.23400000000000001</v>
      </c>
      <c r="I2224" s="18">
        <v>0.65600000000000003</v>
      </c>
      <c r="J2224" s="18">
        <v>0.11</v>
      </c>
      <c r="K2224" s="18">
        <v>128804</v>
      </c>
      <c r="L2224" s="18">
        <v>0.90900000000000003</v>
      </c>
      <c r="M2224" s="18">
        <f t="shared" si="14"/>
        <v>0</v>
      </c>
      <c r="N2224" s="9"/>
      <c r="O2224" s="3"/>
      <c r="P2224" s="3"/>
      <c r="Q2224" s="3"/>
      <c r="R2224" s="3"/>
      <c r="S2224" s="3"/>
      <c r="T2224" s="3"/>
      <c r="U2224" s="3"/>
      <c r="V2224" s="3"/>
      <c r="W2224" s="3"/>
      <c r="X2224" s="3"/>
    </row>
    <row r="2225" spans="1:24" ht="15" x14ac:dyDescent="0.25">
      <c r="A2225" s="14" t="s">
        <v>240</v>
      </c>
      <c r="B2225" s="14" t="s">
        <v>257</v>
      </c>
      <c r="C2225" s="16" t="s">
        <v>115</v>
      </c>
      <c r="D2225" s="18">
        <v>1.4999999999999999E-2</v>
      </c>
      <c r="E2225" s="18">
        <v>1.2999999999999999E-2</v>
      </c>
      <c r="F2225" s="18">
        <v>79</v>
      </c>
      <c r="G2225" s="18">
        <v>75</v>
      </c>
      <c r="H2225" s="19">
        <v>0.30299999999999999</v>
      </c>
      <c r="I2225" s="19">
        <v>0.623</v>
      </c>
      <c r="J2225" s="19">
        <v>7.2999999999999995E-2</v>
      </c>
      <c r="K2225" s="18">
        <v>69806</v>
      </c>
      <c r="L2225" s="18">
        <v>0.65700000000000003</v>
      </c>
      <c r="M2225" s="18">
        <f t="shared" si="14"/>
        <v>0</v>
      </c>
      <c r="N2225" s="9"/>
      <c r="O2225" s="3"/>
      <c r="P2225" s="3"/>
      <c r="Q2225" s="3"/>
      <c r="R2225" s="3"/>
      <c r="S2225" s="3"/>
      <c r="T2225" s="3"/>
      <c r="U2225" s="3"/>
      <c r="V2225" s="3"/>
      <c r="W2225" s="3"/>
      <c r="X2225" s="3"/>
    </row>
    <row r="2226" spans="1:24" ht="15" x14ac:dyDescent="0.25">
      <c r="A2226" s="14" t="s">
        <v>240</v>
      </c>
      <c r="B2226" s="14" t="s">
        <v>258</v>
      </c>
      <c r="C2226" s="16" t="s">
        <v>115</v>
      </c>
      <c r="D2226" s="18">
        <v>2.4E-2</v>
      </c>
      <c r="E2226" s="18">
        <v>3.2000000000000001E-2</v>
      </c>
      <c r="F2226" s="18">
        <v>74</v>
      </c>
      <c r="G2226" s="18">
        <v>68</v>
      </c>
      <c r="H2226" s="18">
        <v>0.34200000000000003</v>
      </c>
      <c r="I2226" s="18">
        <v>0.60399999999999998</v>
      </c>
      <c r="J2226" s="18">
        <v>5.3999999999999999E-2</v>
      </c>
      <c r="K2226" s="18">
        <v>8935261</v>
      </c>
      <c r="L2226" s="18">
        <v>0.63400000000000001</v>
      </c>
      <c r="M2226" s="18">
        <f t="shared" si="14"/>
        <v>0</v>
      </c>
      <c r="N2226" s="9"/>
      <c r="O2226" s="3"/>
      <c r="P2226" s="3"/>
      <c r="Q2226" s="3"/>
      <c r="R2226" s="3"/>
      <c r="S2226" s="3"/>
      <c r="T2226" s="3"/>
      <c r="U2226" s="3"/>
      <c r="V2226" s="3"/>
      <c r="W2226" s="3"/>
      <c r="X2226" s="3"/>
    </row>
    <row r="2227" spans="1:24" ht="15" x14ac:dyDescent="0.25">
      <c r="A2227" s="14" t="s">
        <v>240</v>
      </c>
      <c r="B2227" s="14" t="s">
        <v>259</v>
      </c>
      <c r="C2227" s="16" t="s">
        <v>115</v>
      </c>
      <c r="D2227" s="18">
        <v>2.5000000000000001E-2</v>
      </c>
      <c r="E2227" s="18">
        <v>2.5999999999999999E-2</v>
      </c>
      <c r="F2227" s="18">
        <v>77</v>
      </c>
      <c r="G2227" s="18">
        <v>71</v>
      </c>
      <c r="H2227" s="18">
        <v>0.33800000000000002</v>
      </c>
      <c r="I2227" s="18">
        <v>0.60899999999999999</v>
      </c>
      <c r="J2227" s="18">
        <v>5.2999999999999999E-2</v>
      </c>
      <c r="K2227" s="18">
        <v>13030041</v>
      </c>
      <c r="L2227" s="18">
        <v>0.61099999999999999</v>
      </c>
      <c r="M2227" s="18">
        <f t="shared" si="14"/>
        <v>0</v>
      </c>
      <c r="N2227" s="9"/>
      <c r="O2227" s="3"/>
      <c r="P2227" s="3"/>
      <c r="Q2227" s="3"/>
      <c r="R2227" s="3"/>
      <c r="S2227" s="3"/>
      <c r="T2227" s="3"/>
      <c r="U2227" s="3"/>
      <c r="V2227" s="3"/>
      <c r="W2227" s="3"/>
      <c r="X2227" s="3"/>
    </row>
    <row r="2228" spans="1:24" ht="15" x14ac:dyDescent="0.25">
      <c r="A2228" s="14" t="s">
        <v>240</v>
      </c>
      <c r="B2228" s="14" t="s">
        <v>260</v>
      </c>
      <c r="C2228" s="16" t="s">
        <v>115</v>
      </c>
      <c r="D2228" s="18">
        <v>2.3E-2</v>
      </c>
      <c r="E2228" s="18">
        <v>2.4E-2</v>
      </c>
      <c r="F2228" s="18">
        <v>75</v>
      </c>
      <c r="G2228" s="18">
        <v>65</v>
      </c>
      <c r="H2228" s="18">
        <v>0.374</v>
      </c>
      <c r="I2228" s="18">
        <v>0.56799999999999995</v>
      </c>
      <c r="J2228" s="18">
        <v>5.8000000000000003E-2</v>
      </c>
      <c r="K2228" s="18">
        <v>6008308</v>
      </c>
      <c r="L2228" s="18">
        <v>0.6</v>
      </c>
      <c r="M2228" s="18">
        <f t="shared" si="14"/>
        <v>0</v>
      </c>
      <c r="N2228" s="9"/>
      <c r="O2228" s="3"/>
      <c r="P2228" s="3"/>
      <c r="Q2228" s="3"/>
      <c r="R2228" s="3"/>
      <c r="S2228" s="3"/>
      <c r="T2228" s="3"/>
      <c r="U2228" s="3"/>
      <c r="V2228" s="3"/>
      <c r="W2228" s="3"/>
      <c r="X2228" s="3"/>
    </row>
    <row r="2229" spans="1:24" ht="15" x14ac:dyDescent="0.25">
      <c r="A2229" s="14" t="s">
        <v>240</v>
      </c>
      <c r="B2229" s="14" t="s">
        <v>261</v>
      </c>
      <c r="C2229" s="16" t="s">
        <v>115</v>
      </c>
      <c r="D2229" s="18">
        <v>1.7000000000000001E-2</v>
      </c>
      <c r="E2229" s="19">
        <v>3.2000000000000001E-2</v>
      </c>
      <c r="F2229" s="18">
        <v>71</v>
      </c>
      <c r="G2229" s="18">
        <v>65</v>
      </c>
      <c r="H2229" s="19">
        <v>0.30299999999999999</v>
      </c>
      <c r="I2229" s="19">
        <v>0.623</v>
      </c>
      <c r="J2229" s="19">
        <v>7.2999999999999995E-2</v>
      </c>
      <c r="K2229" s="18">
        <v>56609</v>
      </c>
      <c r="L2229" s="18">
        <v>0.82099999999999995</v>
      </c>
      <c r="M2229" s="18">
        <f t="shared" si="14"/>
        <v>0</v>
      </c>
      <c r="N2229" s="9"/>
      <c r="O2229" s="3"/>
      <c r="P2229" s="3"/>
      <c r="Q2229" s="3"/>
      <c r="R2229" s="3"/>
      <c r="S2229" s="3"/>
      <c r="T2229" s="3"/>
      <c r="U2229" s="3"/>
      <c r="V2229" s="3"/>
      <c r="W2229" s="3"/>
      <c r="X2229" s="3"/>
    </row>
    <row r="2230" spans="1:24" ht="15" x14ac:dyDescent="0.25">
      <c r="A2230" s="14" t="s">
        <v>240</v>
      </c>
      <c r="B2230" s="14" t="s">
        <v>262</v>
      </c>
      <c r="C2230" s="16" t="s">
        <v>115</v>
      </c>
      <c r="D2230" s="18">
        <v>1.9E-2</v>
      </c>
      <c r="E2230" s="18">
        <v>1.2999999999999999E-2</v>
      </c>
      <c r="F2230" s="18">
        <v>73</v>
      </c>
      <c r="G2230" s="18">
        <v>68</v>
      </c>
      <c r="H2230" s="18">
        <v>0.33</v>
      </c>
      <c r="I2230" s="18">
        <v>0.59199999999999997</v>
      </c>
      <c r="J2230" s="18">
        <v>7.6999999999999999E-2</v>
      </c>
      <c r="K2230" s="18">
        <v>102099</v>
      </c>
      <c r="L2230" s="18">
        <v>0.36099999999999999</v>
      </c>
      <c r="M2230" s="18">
        <f t="shared" si="14"/>
        <v>0</v>
      </c>
      <c r="N2230" s="9"/>
      <c r="O2230" s="3"/>
      <c r="P2230" s="3"/>
      <c r="Q2230" s="3"/>
      <c r="R2230" s="3"/>
      <c r="S2230" s="3"/>
      <c r="T2230" s="3"/>
      <c r="U2230" s="3"/>
      <c r="V2230" s="3"/>
      <c r="W2230" s="3"/>
      <c r="X2230" s="3"/>
    </row>
    <row r="2231" spans="1:24" ht="15" x14ac:dyDescent="0.25">
      <c r="A2231" s="14" t="s">
        <v>240</v>
      </c>
      <c r="B2231" s="14" t="s">
        <v>263</v>
      </c>
      <c r="C2231" s="16" t="s">
        <v>115</v>
      </c>
      <c r="D2231" s="18">
        <v>3.5999999999999997E-2</v>
      </c>
      <c r="E2231" s="18">
        <v>3.6999999999999998E-2</v>
      </c>
      <c r="F2231" s="18">
        <v>72</v>
      </c>
      <c r="G2231" s="18">
        <v>65</v>
      </c>
      <c r="H2231" s="18">
        <v>0.438</v>
      </c>
      <c r="I2231" s="18">
        <v>0.52100000000000002</v>
      </c>
      <c r="J2231" s="18">
        <v>4.2000000000000003E-2</v>
      </c>
      <c r="K2231" s="18">
        <v>11765738</v>
      </c>
      <c r="L2231" s="18">
        <v>0.45900000000000002</v>
      </c>
      <c r="M2231" s="18">
        <f t="shared" si="14"/>
        <v>0</v>
      </c>
      <c r="N2231" s="9"/>
      <c r="O2231" s="3"/>
      <c r="P2231" s="3"/>
      <c r="Q2231" s="3"/>
      <c r="R2231" s="3"/>
      <c r="S2231" s="3"/>
      <c r="T2231" s="3"/>
      <c r="U2231" s="3"/>
      <c r="V2231" s="3"/>
      <c r="W2231" s="3"/>
      <c r="X2231" s="3"/>
    </row>
    <row r="2232" spans="1:24" ht="15" x14ac:dyDescent="0.25">
      <c r="A2232" s="14" t="s">
        <v>240</v>
      </c>
      <c r="B2232" s="14" t="s">
        <v>264</v>
      </c>
      <c r="C2232" s="16" t="s">
        <v>115</v>
      </c>
      <c r="D2232" s="18">
        <v>2.1999999999999999E-2</v>
      </c>
      <c r="E2232" s="18">
        <v>3.6999999999999998E-2</v>
      </c>
      <c r="F2232" s="18">
        <v>67</v>
      </c>
      <c r="G2232" s="18">
        <v>60</v>
      </c>
      <c r="H2232" s="18">
        <v>0.35799999999999998</v>
      </c>
      <c r="I2232" s="18">
        <v>0.6</v>
      </c>
      <c r="J2232" s="18">
        <v>4.2000000000000003E-2</v>
      </c>
      <c r="K2232" s="18">
        <v>750629</v>
      </c>
      <c r="L2232" s="18">
        <v>0.28499999999999998</v>
      </c>
      <c r="M2232" s="18">
        <f t="shared" si="14"/>
        <v>0</v>
      </c>
      <c r="N2232" s="9"/>
      <c r="O2232" s="3"/>
      <c r="P2232" s="3"/>
      <c r="Q2232" s="3"/>
      <c r="R2232" s="3"/>
      <c r="S2232" s="3"/>
      <c r="T2232" s="3"/>
      <c r="U2232" s="3"/>
      <c r="V2232" s="3"/>
      <c r="W2232" s="3"/>
      <c r="X2232" s="3"/>
    </row>
    <row r="2233" spans="1:24" ht="15" x14ac:dyDescent="0.25">
      <c r="A2233" s="14" t="s">
        <v>240</v>
      </c>
      <c r="B2233" s="14" t="s">
        <v>265</v>
      </c>
      <c r="C2233" s="16" t="s">
        <v>115</v>
      </c>
      <c r="D2233" s="18">
        <v>0.03</v>
      </c>
      <c r="E2233" s="18">
        <v>7.0999999999999994E-2</v>
      </c>
      <c r="F2233" s="18">
        <v>60</v>
      </c>
      <c r="G2233" s="18">
        <v>56</v>
      </c>
      <c r="H2233" s="18">
        <v>0.39400000000000002</v>
      </c>
      <c r="I2233" s="18">
        <v>0.56599999999999995</v>
      </c>
      <c r="J2233" s="18">
        <v>0.04</v>
      </c>
      <c r="K2233" s="18">
        <v>8859635</v>
      </c>
      <c r="L2233" s="18">
        <v>0.38900000000000001</v>
      </c>
      <c r="M2233" s="18">
        <f t="shared" si="14"/>
        <v>0</v>
      </c>
      <c r="N2233" s="9"/>
      <c r="O2233" s="3"/>
      <c r="P2233" s="3"/>
      <c r="Q2233" s="3"/>
      <c r="R2233" s="3"/>
      <c r="S2233" s="3"/>
      <c r="T2233" s="3"/>
      <c r="U2233" s="3"/>
      <c r="V2233" s="3"/>
      <c r="W2233" s="3"/>
      <c r="X2233" s="3"/>
    </row>
    <row r="2234" spans="1:24" ht="15" x14ac:dyDescent="0.25">
      <c r="A2234" s="14" t="s">
        <v>240</v>
      </c>
      <c r="B2234" s="14" t="s">
        <v>266</v>
      </c>
      <c r="C2234" s="16" t="s">
        <v>115</v>
      </c>
      <c r="D2234" s="18">
        <v>0.03</v>
      </c>
      <c r="E2234" s="18">
        <v>2.9000000000000001E-2</v>
      </c>
      <c r="F2234" s="18">
        <v>73</v>
      </c>
      <c r="G2234" s="18">
        <v>69</v>
      </c>
      <c r="H2234" s="18">
        <v>0.41399999999999998</v>
      </c>
      <c r="I2234" s="18">
        <v>0.54500000000000004</v>
      </c>
      <c r="J2234" s="18">
        <v>0.04</v>
      </c>
      <c r="K2234" s="18">
        <v>6495801</v>
      </c>
      <c r="L2234" s="18">
        <v>0.46600000000000003</v>
      </c>
      <c r="M2234" s="18">
        <f t="shared" si="14"/>
        <v>0</v>
      </c>
      <c r="N2234" s="9"/>
      <c r="O2234" s="3"/>
      <c r="P2234" s="3"/>
      <c r="Q2234" s="3"/>
      <c r="R2234" s="3"/>
      <c r="S2234" s="3"/>
      <c r="T2234" s="3"/>
      <c r="U2234" s="3"/>
      <c r="V2234" s="3"/>
      <c r="W2234" s="3"/>
      <c r="X2234" s="3"/>
    </row>
    <row r="2235" spans="1:24" ht="15" x14ac:dyDescent="0.25">
      <c r="A2235" s="14" t="s">
        <v>240</v>
      </c>
      <c r="B2235" s="14" t="s">
        <v>267</v>
      </c>
      <c r="C2235" s="16" t="s">
        <v>115</v>
      </c>
      <c r="D2235" s="18">
        <v>1.7999999999999999E-2</v>
      </c>
      <c r="E2235" s="18">
        <v>1.9E-2</v>
      </c>
      <c r="F2235" s="18">
        <v>74</v>
      </c>
      <c r="G2235" s="18">
        <v>68</v>
      </c>
      <c r="H2235" s="18">
        <v>0.32100000000000001</v>
      </c>
      <c r="I2235" s="18">
        <v>0.60399999999999998</v>
      </c>
      <c r="J2235" s="18">
        <v>7.5999999999999998E-2</v>
      </c>
      <c r="K2235" s="18">
        <v>2615253</v>
      </c>
      <c r="L2235" s="18">
        <v>0.52300000000000002</v>
      </c>
      <c r="M2235" s="18">
        <f t="shared" si="14"/>
        <v>0</v>
      </c>
      <c r="N2235" s="9"/>
      <c r="O2235" s="3"/>
      <c r="P2235" s="3"/>
      <c r="Q2235" s="3"/>
      <c r="R2235" s="3"/>
      <c r="S2235" s="3"/>
      <c r="T2235" s="3"/>
      <c r="U2235" s="3"/>
      <c r="V2235" s="3"/>
      <c r="W2235" s="3"/>
      <c r="X2235" s="3"/>
    </row>
    <row r="2236" spans="1:24" ht="15" x14ac:dyDescent="0.25">
      <c r="A2236" s="14" t="s">
        <v>240</v>
      </c>
      <c r="B2236" s="14" t="s">
        <v>268</v>
      </c>
      <c r="C2236" s="16" t="s">
        <v>115</v>
      </c>
      <c r="D2236" s="18">
        <v>2.3E-2</v>
      </c>
      <c r="E2236" s="18">
        <v>1.9E-2</v>
      </c>
      <c r="F2236" s="18">
        <v>77</v>
      </c>
      <c r="G2236" s="18">
        <v>72</v>
      </c>
      <c r="H2236" s="18">
        <v>0.33400000000000002</v>
      </c>
      <c r="I2236" s="18">
        <v>0.61499999999999999</v>
      </c>
      <c r="J2236" s="18">
        <v>5.0999999999999997E-2</v>
      </c>
      <c r="K2236" s="18">
        <v>106723661</v>
      </c>
      <c r="L2236" s="18">
        <v>0.754</v>
      </c>
      <c r="M2236" s="18">
        <f t="shared" si="14"/>
        <v>1</v>
      </c>
      <c r="N2236" s="9"/>
      <c r="O2236" s="3"/>
      <c r="P2236" s="3"/>
      <c r="Q2236" s="3"/>
      <c r="R2236" s="3"/>
      <c r="S2236" s="3"/>
      <c r="T2236" s="3"/>
      <c r="U2236" s="3"/>
      <c r="V2236" s="3"/>
      <c r="W2236" s="3"/>
      <c r="X2236" s="3"/>
    </row>
    <row r="2237" spans="1:24" ht="15" x14ac:dyDescent="0.25">
      <c r="A2237" s="14" t="s">
        <v>240</v>
      </c>
      <c r="B2237" s="14" t="s">
        <v>269</v>
      </c>
      <c r="C2237" s="16" t="s">
        <v>115</v>
      </c>
      <c r="D2237" s="18">
        <v>2.7E-2</v>
      </c>
      <c r="E2237" s="18">
        <v>0.03</v>
      </c>
      <c r="F2237" s="18">
        <v>74</v>
      </c>
      <c r="G2237" s="18">
        <v>68</v>
      </c>
      <c r="H2237" s="18">
        <v>0.39700000000000002</v>
      </c>
      <c r="I2237" s="18">
        <v>0.56499999999999995</v>
      </c>
      <c r="J2237" s="18">
        <v>3.9E-2</v>
      </c>
      <c r="K2237" s="18">
        <v>5248577</v>
      </c>
      <c r="L2237" s="18">
        <v>0.55200000000000005</v>
      </c>
      <c r="M2237" s="18">
        <f t="shared" si="14"/>
        <v>0</v>
      </c>
      <c r="N2237" s="9"/>
      <c r="O2237" s="3"/>
      <c r="P2237" s="3"/>
      <c r="Q2237" s="3"/>
      <c r="R2237" s="3"/>
      <c r="S2237" s="3"/>
      <c r="T2237" s="3"/>
      <c r="U2237" s="3"/>
      <c r="V2237" s="3"/>
      <c r="W2237" s="3"/>
      <c r="X2237" s="3"/>
    </row>
    <row r="2238" spans="1:24" ht="15" x14ac:dyDescent="0.25">
      <c r="A2238" s="14" t="s">
        <v>240</v>
      </c>
      <c r="B2238" s="14" t="s">
        <v>270</v>
      </c>
      <c r="C2238" s="16" t="s">
        <v>115</v>
      </c>
      <c r="D2238" s="18">
        <v>2.3E-2</v>
      </c>
      <c r="E2238" s="18">
        <v>2.1000000000000001E-2</v>
      </c>
      <c r="F2238" s="18">
        <v>78</v>
      </c>
      <c r="G2238" s="18">
        <v>73</v>
      </c>
      <c r="H2238" s="18">
        <v>0.316</v>
      </c>
      <c r="I2238" s="18">
        <v>0.627</v>
      </c>
      <c r="J2238" s="18">
        <v>5.7000000000000002E-2</v>
      </c>
      <c r="K2238" s="18">
        <v>3178450</v>
      </c>
      <c r="L2238" s="18">
        <v>0.628</v>
      </c>
      <c r="M2238" s="18">
        <f t="shared" si="14"/>
        <v>0</v>
      </c>
      <c r="N2238" s="9"/>
      <c r="O2238" s="3"/>
      <c r="P2238" s="3"/>
      <c r="Q2238" s="3"/>
      <c r="R2238" s="3"/>
      <c r="S2238" s="3"/>
      <c r="T2238" s="3"/>
      <c r="U2238" s="3"/>
      <c r="V2238" s="3"/>
      <c r="W2238" s="3"/>
      <c r="X2238" s="3"/>
    </row>
    <row r="2239" spans="1:24" ht="15" x14ac:dyDescent="0.25">
      <c r="A2239" s="14" t="s">
        <v>240</v>
      </c>
      <c r="B2239" s="14" t="s">
        <v>271</v>
      </c>
      <c r="C2239" s="16" t="s">
        <v>115</v>
      </c>
      <c r="D2239" s="18">
        <v>2.7E-2</v>
      </c>
      <c r="E2239" s="18">
        <v>2.5999999999999999E-2</v>
      </c>
      <c r="F2239" s="18">
        <v>73</v>
      </c>
      <c r="G2239" s="18">
        <v>69</v>
      </c>
      <c r="H2239" s="18">
        <v>0.372</v>
      </c>
      <c r="I2239" s="18">
        <v>0.58199999999999996</v>
      </c>
      <c r="J2239" s="18">
        <v>4.4999999999999998E-2</v>
      </c>
      <c r="K2239" s="18">
        <v>5571371</v>
      </c>
      <c r="L2239" s="18">
        <v>0.56599999999999995</v>
      </c>
      <c r="M2239" s="18">
        <f t="shared" si="14"/>
        <v>0</v>
      </c>
      <c r="N2239" s="9"/>
      <c r="O2239" s="3"/>
      <c r="P2239" s="3"/>
      <c r="Q2239" s="3"/>
      <c r="R2239" s="3"/>
      <c r="S2239" s="3"/>
      <c r="T2239" s="3"/>
      <c r="U2239" s="3"/>
      <c r="V2239" s="3"/>
      <c r="W2239" s="3"/>
      <c r="X2239" s="3"/>
    </row>
    <row r="2240" spans="1:24" ht="15" x14ac:dyDescent="0.25">
      <c r="A2240" s="14" t="s">
        <v>240</v>
      </c>
      <c r="B2240" s="14" t="s">
        <v>272</v>
      </c>
      <c r="C2240" s="16" t="s">
        <v>115</v>
      </c>
      <c r="D2240" s="18">
        <v>2.3E-2</v>
      </c>
      <c r="E2240" s="18">
        <v>2.5999999999999999E-2</v>
      </c>
      <c r="F2240" s="18">
        <v>74</v>
      </c>
      <c r="G2240" s="18">
        <v>69</v>
      </c>
      <c r="H2240" s="18">
        <v>0.33300000000000002</v>
      </c>
      <c r="I2240" s="18">
        <v>0.61699999999999999</v>
      </c>
      <c r="J2240" s="18">
        <v>5.0999999999999997E-2</v>
      </c>
      <c r="K2240" s="18">
        <v>26729909</v>
      </c>
      <c r="L2240" s="18">
        <v>0.73899999999999999</v>
      </c>
      <c r="M2240" s="18">
        <f t="shared" si="14"/>
        <v>0</v>
      </c>
      <c r="N2240" s="9"/>
      <c r="O2240" s="3"/>
      <c r="P2240" s="3"/>
      <c r="Q2240" s="3"/>
      <c r="R2240" s="3"/>
      <c r="S2240" s="3"/>
      <c r="T2240" s="3"/>
      <c r="U2240" s="3"/>
      <c r="V2240" s="3"/>
      <c r="W2240" s="3"/>
      <c r="X2240" s="3"/>
    </row>
    <row r="2241" spans="1:24" ht="15" x14ac:dyDescent="0.25">
      <c r="A2241" s="14" t="s">
        <v>240</v>
      </c>
      <c r="B2241" s="14" t="s">
        <v>273</v>
      </c>
      <c r="C2241" s="16" t="s">
        <v>115</v>
      </c>
      <c r="D2241" s="18">
        <v>1.4E-2</v>
      </c>
      <c r="E2241" s="19">
        <v>3.2000000000000001E-2</v>
      </c>
      <c r="F2241" s="18">
        <v>82</v>
      </c>
      <c r="G2241" s="18">
        <v>74</v>
      </c>
      <c r="H2241" s="18">
        <v>0.23</v>
      </c>
      <c r="I2241" s="18">
        <v>0.65300000000000002</v>
      </c>
      <c r="J2241" s="18">
        <v>0.11700000000000001</v>
      </c>
      <c r="K2241" s="18">
        <v>3823701</v>
      </c>
      <c r="L2241" s="18">
        <v>0.94299999999999995</v>
      </c>
      <c r="M2241" s="18">
        <f t="shared" si="14"/>
        <v>0</v>
      </c>
      <c r="N2241" s="9"/>
      <c r="O2241" s="3"/>
      <c r="P2241" s="3"/>
      <c r="Q2241" s="3"/>
      <c r="R2241" s="3"/>
      <c r="S2241" s="3"/>
      <c r="T2241" s="3"/>
      <c r="U2241" s="3"/>
      <c r="V2241" s="3"/>
      <c r="W2241" s="3"/>
      <c r="X2241" s="3"/>
    </row>
    <row r="2242" spans="1:24" ht="15" x14ac:dyDescent="0.25">
      <c r="A2242" s="14" t="s">
        <v>240</v>
      </c>
      <c r="B2242" s="14" t="s">
        <v>274</v>
      </c>
      <c r="C2242" s="16" t="s">
        <v>115</v>
      </c>
      <c r="D2242" s="19">
        <v>2.1999999999999999E-2</v>
      </c>
      <c r="E2242" s="19">
        <v>3.2000000000000001E-2</v>
      </c>
      <c r="F2242" s="19">
        <v>71.105000000000004</v>
      </c>
      <c r="G2242" s="19">
        <v>66.415000000000006</v>
      </c>
      <c r="H2242" s="19">
        <v>0.30299999999999999</v>
      </c>
      <c r="I2242" s="19">
        <v>0.623</v>
      </c>
      <c r="J2242" s="19">
        <v>7.2999999999999995E-2</v>
      </c>
      <c r="K2242" s="18">
        <v>32566</v>
      </c>
      <c r="L2242" s="18">
        <v>1</v>
      </c>
      <c r="M2242" s="18">
        <f t="shared" si="14"/>
        <v>0</v>
      </c>
      <c r="N2242" s="9"/>
      <c r="O2242" s="3"/>
      <c r="P2242" s="3"/>
      <c r="Q2242" s="3"/>
      <c r="R2242" s="3"/>
      <c r="S2242" s="3"/>
      <c r="T2242" s="3"/>
      <c r="U2242" s="3"/>
      <c r="V2242" s="3"/>
      <c r="W2242" s="3"/>
      <c r="X2242" s="3"/>
    </row>
    <row r="2243" spans="1:24" ht="15" x14ac:dyDescent="0.25">
      <c r="A2243" s="14" t="s">
        <v>240</v>
      </c>
      <c r="B2243" s="14" t="s">
        <v>275</v>
      </c>
      <c r="C2243" s="16" t="s">
        <v>115</v>
      </c>
      <c r="D2243" s="18">
        <v>1.7000000000000001E-2</v>
      </c>
      <c r="E2243" s="18">
        <v>1.2E-2</v>
      </c>
      <c r="F2243" s="18">
        <v>74</v>
      </c>
      <c r="G2243" s="18">
        <v>69</v>
      </c>
      <c r="H2243" s="19">
        <v>0.30299999999999999</v>
      </c>
      <c r="I2243" s="19">
        <v>0.623</v>
      </c>
      <c r="J2243" s="19">
        <v>7.2999999999999995E-2</v>
      </c>
      <c r="K2243" s="18">
        <v>46934</v>
      </c>
      <c r="L2243" s="18">
        <v>0.32400000000000001</v>
      </c>
      <c r="M2243" s="18">
        <f t="shared" si="14"/>
        <v>0</v>
      </c>
      <c r="N2243" s="9"/>
      <c r="O2243" s="3"/>
      <c r="P2243" s="3"/>
      <c r="Q2243" s="3"/>
      <c r="R2243" s="3"/>
      <c r="S2243" s="3"/>
      <c r="T2243" s="3"/>
      <c r="U2243" s="3"/>
      <c r="V2243" s="3"/>
      <c r="W2243" s="3"/>
      <c r="X2243" s="3"/>
    </row>
    <row r="2244" spans="1:24" ht="15" x14ac:dyDescent="0.25">
      <c r="A2244" s="14" t="s">
        <v>240</v>
      </c>
      <c r="B2244" s="14" t="s">
        <v>276</v>
      </c>
      <c r="C2244" s="16" t="s">
        <v>115</v>
      </c>
      <c r="D2244" s="18">
        <v>1.7999999999999999E-2</v>
      </c>
      <c r="E2244" s="18">
        <v>1.4999999999999999E-2</v>
      </c>
      <c r="F2244" s="18">
        <v>74</v>
      </c>
      <c r="G2244" s="18">
        <v>70</v>
      </c>
      <c r="H2244" s="18">
        <v>0.308</v>
      </c>
      <c r="I2244" s="18">
        <v>0.61899999999999999</v>
      </c>
      <c r="J2244" s="18">
        <v>7.2999999999999995E-2</v>
      </c>
      <c r="K2244" s="18">
        <v>160217</v>
      </c>
      <c r="L2244" s="18">
        <v>0.26300000000000001</v>
      </c>
      <c r="M2244" s="18">
        <f t="shared" si="14"/>
        <v>0</v>
      </c>
      <c r="N2244" s="9"/>
      <c r="O2244" s="3"/>
      <c r="P2244" s="3"/>
      <c r="Q2244" s="3"/>
      <c r="R2244" s="3"/>
      <c r="S2244" s="3"/>
      <c r="T2244" s="3"/>
      <c r="U2244" s="3"/>
      <c r="V2244" s="3"/>
      <c r="W2244" s="3"/>
      <c r="X2244" s="3"/>
    </row>
    <row r="2245" spans="1:24" ht="15" x14ac:dyDescent="0.25">
      <c r="A2245" s="14" t="s">
        <v>240</v>
      </c>
      <c r="B2245" s="14" t="s">
        <v>277</v>
      </c>
      <c r="C2245" s="16" t="s">
        <v>115</v>
      </c>
      <c r="D2245" s="18">
        <v>1.7000000000000001E-2</v>
      </c>
      <c r="E2245" s="19">
        <v>3.2000000000000001E-2</v>
      </c>
      <c r="F2245" s="18">
        <v>81</v>
      </c>
      <c r="G2245" s="18">
        <v>74</v>
      </c>
      <c r="H2245" s="19">
        <v>0.30299999999999999</v>
      </c>
      <c r="I2245" s="19">
        <v>0.623</v>
      </c>
      <c r="J2245" s="19">
        <v>7.2999999999999995E-2</v>
      </c>
      <c r="K2245" s="18">
        <v>27450</v>
      </c>
      <c r="L2245" s="19">
        <v>0.56100000000000005</v>
      </c>
      <c r="M2245" s="18">
        <f t="shared" si="14"/>
        <v>0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</row>
    <row r="2246" spans="1:24" ht="15" x14ac:dyDescent="0.25">
      <c r="A2246" s="14" t="s">
        <v>240</v>
      </c>
      <c r="B2246" s="14" t="s">
        <v>278</v>
      </c>
      <c r="C2246" s="16" t="s">
        <v>115</v>
      </c>
      <c r="D2246" s="18">
        <v>1.9E-2</v>
      </c>
      <c r="E2246" s="18">
        <v>1.9E-2</v>
      </c>
      <c r="F2246" s="18">
        <v>73</v>
      </c>
      <c r="G2246" s="18">
        <v>68</v>
      </c>
      <c r="H2246" s="18">
        <v>0.30199999999999999</v>
      </c>
      <c r="I2246" s="18">
        <v>0.627</v>
      </c>
      <c r="J2246" s="18">
        <v>7.0999999999999994E-2</v>
      </c>
      <c r="K2246" s="18">
        <v>108150</v>
      </c>
      <c r="L2246" s="18">
        <v>0.45900000000000002</v>
      </c>
      <c r="M2246" s="18">
        <f t="shared" si="14"/>
        <v>0</v>
      </c>
      <c r="N2246" s="9"/>
      <c r="O2246" s="3"/>
      <c r="P2246" s="3"/>
      <c r="Q2246" s="3"/>
      <c r="R2246" s="3"/>
      <c r="S2246" s="3"/>
      <c r="T2246" s="3"/>
      <c r="U2246" s="3"/>
      <c r="V2246" s="3"/>
      <c r="W2246" s="3"/>
      <c r="X2246" s="3"/>
    </row>
    <row r="2247" spans="1:24" ht="15" x14ac:dyDescent="0.25">
      <c r="A2247" s="14" t="s">
        <v>240</v>
      </c>
      <c r="B2247" s="14" t="s">
        <v>279</v>
      </c>
      <c r="C2247" s="16" t="s">
        <v>115</v>
      </c>
      <c r="D2247" s="18">
        <v>2.1999999999999999E-2</v>
      </c>
      <c r="E2247" s="18">
        <v>2.9000000000000001E-2</v>
      </c>
      <c r="F2247" s="18">
        <v>72</v>
      </c>
      <c r="G2247" s="18">
        <v>65</v>
      </c>
      <c r="H2247" s="18">
        <v>0.30299999999999999</v>
      </c>
      <c r="I2247" s="18">
        <v>0.63900000000000001</v>
      </c>
      <c r="J2247" s="18">
        <v>5.8999999999999997E-2</v>
      </c>
      <c r="K2247" s="18">
        <v>480099</v>
      </c>
      <c r="L2247" s="18">
        <v>0.66600000000000004</v>
      </c>
      <c r="M2247" s="18">
        <f t="shared" si="14"/>
        <v>0</v>
      </c>
      <c r="N2247" s="9"/>
      <c r="O2247" s="3"/>
      <c r="P2247" s="3"/>
      <c r="Q2247" s="3"/>
      <c r="R2247" s="3"/>
      <c r="S2247" s="3"/>
      <c r="T2247" s="3"/>
      <c r="U2247" s="3"/>
      <c r="V2247" s="3"/>
      <c r="W2247" s="3"/>
      <c r="X2247" s="3"/>
    </row>
    <row r="2248" spans="1:24" ht="15" x14ac:dyDescent="0.25">
      <c r="A2248" s="14" t="s">
        <v>240</v>
      </c>
      <c r="B2248" s="14" t="s">
        <v>280</v>
      </c>
      <c r="C2248" s="16" t="s">
        <v>115</v>
      </c>
      <c r="D2248" s="18">
        <v>1.4999999999999999E-2</v>
      </c>
      <c r="E2248" s="18">
        <v>2.5000000000000001E-2</v>
      </c>
      <c r="F2248" s="18">
        <v>73</v>
      </c>
      <c r="G2248" s="18">
        <v>65</v>
      </c>
      <c r="H2248" s="18">
        <v>0.23799999999999999</v>
      </c>
      <c r="I2248" s="18">
        <v>0.69399999999999995</v>
      </c>
      <c r="J2248" s="18">
        <v>6.8000000000000005E-2</v>
      </c>
      <c r="K2248" s="18">
        <v>1277723</v>
      </c>
      <c r="L2248" s="18">
        <v>0.104</v>
      </c>
      <c r="M2248" s="18">
        <f t="shared" si="14"/>
        <v>0</v>
      </c>
      <c r="N2248" s="9"/>
      <c r="O2248" s="3"/>
      <c r="P2248" s="3"/>
      <c r="Q2248" s="3"/>
      <c r="R2248" s="3"/>
      <c r="S2248" s="3"/>
      <c r="T2248" s="3"/>
      <c r="U2248" s="3"/>
      <c r="V2248" s="3"/>
      <c r="W2248" s="3"/>
      <c r="X2248" s="3"/>
    </row>
    <row r="2249" spans="1:24" ht="15" x14ac:dyDescent="0.25">
      <c r="A2249" s="14" t="s">
        <v>240</v>
      </c>
      <c r="B2249" s="14" t="s">
        <v>281</v>
      </c>
      <c r="C2249" s="16" t="s">
        <v>115</v>
      </c>
      <c r="D2249" s="19">
        <v>2.1999999999999999E-2</v>
      </c>
      <c r="E2249" s="19">
        <v>3.2000000000000001E-2</v>
      </c>
      <c r="F2249" s="19">
        <v>71.105000000000004</v>
      </c>
      <c r="G2249" s="19">
        <v>66.415000000000006</v>
      </c>
      <c r="H2249" s="19">
        <v>0.30299999999999999</v>
      </c>
      <c r="I2249" s="19">
        <v>0.623</v>
      </c>
      <c r="J2249" s="19">
        <v>7.2999999999999995E-2</v>
      </c>
      <c r="K2249" s="18">
        <v>21740</v>
      </c>
      <c r="L2249" s="18">
        <v>0.86</v>
      </c>
      <c r="M2249" s="18">
        <f t="shared" si="14"/>
        <v>0</v>
      </c>
      <c r="N2249" s="9"/>
      <c r="O2249" s="3"/>
      <c r="P2249" s="3"/>
      <c r="Q2249" s="3"/>
      <c r="R2249" s="3"/>
      <c r="S2249" s="3"/>
      <c r="T2249" s="3"/>
      <c r="U2249" s="3"/>
      <c r="V2249" s="3"/>
      <c r="W2249" s="3"/>
      <c r="X2249" s="3"/>
    </row>
    <row r="2250" spans="1:24" ht="15" x14ac:dyDescent="0.25">
      <c r="A2250" s="14" t="s">
        <v>240</v>
      </c>
      <c r="B2250" s="14" t="s">
        <v>282</v>
      </c>
      <c r="C2250" s="16" t="s">
        <v>115</v>
      </c>
      <c r="D2250" s="18">
        <v>1.4E-2</v>
      </c>
      <c r="E2250" s="18">
        <v>7.0000000000000001E-3</v>
      </c>
      <c r="F2250" s="18">
        <v>80</v>
      </c>
      <c r="G2250" s="18">
        <v>74</v>
      </c>
      <c r="H2250" s="18">
        <v>0.21</v>
      </c>
      <c r="I2250" s="18">
        <v>0.66700000000000004</v>
      </c>
      <c r="J2250" s="18">
        <v>0.123</v>
      </c>
      <c r="K2250" s="18">
        <v>287625193</v>
      </c>
      <c r="L2250" s="18">
        <v>0.79400000000000004</v>
      </c>
      <c r="M2250" s="18">
        <f t="shared" si="14"/>
        <v>1</v>
      </c>
      <c r="N2250" s="9"/>
      <c r="O2250" s="3"/>
      <c r="P2250" s="3"/>
      <c r="Q2250" s="3"/>
      <c r="R2250" s="3"/>
      <c r="S2250" s="3"/>
      <c r="T2250" s="3"/>
      <c r="U2250" s="3"/>
      <c r="V2250" s="3"/>
      <c r="W2250" s="3"/>
      <c r="X2250" s="3"/>
    </row>
    <row r="2251" spans="1:24" ht="15" x14ac:dyDescent="0.25">
      <c r="A2251" s="14" t="s">
        <v>240</v>
      </c>
      <c r="B2251" s="14" t="s">
        <v>283</v>
      </c>
      <c r="C2251" s="16" t="s">
        <v>115</v>
      </c>
      <c r="D2251" s="18">
        <v>1.6E-2</v>
      </c>
      <c r="E2251" s="18">
        <v>1.4E-2</v>
      </c>
      <c r="F2251" s="18">
        <v>79</v>
      </c>
      <c r="G2251" s="18">
        <v>71</v>
      </c>
      <c r="H2251" s="18">
        <v>0.24299999999999999</v>
      </c>
      <c r="I2251" s="18">
        <v>0.624</v>
      </c>
      <c r="J2251" s="18">
        <v>0.13300000000000001</v>
      </c>
      <c r="K2251" s="18">
        <v>3327500</v>
      </c>
      <c r="L2251" s="18">
        <v>0.92600000000000005</v>
      </c>
      <c r="M2251" s="18">
        <f t="shared" si="14"/>
        <v>0</v>
      </c>
      <c r="N2251" s="9"/>
      <c r="O2251" s="3"/>
      <c r="P2251" s="3"/>
      <c r="Q2251" s="3"/>
      <c r="R2251" s="3"/>
      <c r="S2251" s="3"/>
      <c r="T2251" s="3"/>
      <c r="U2251" s="3"/>
      <c r="V2251" s="3"/>
      <c r="W2251" s="3"/>
      <c r="X2251" s="3"/>
    </row>
    <row r="2252" spans="1:24" ht="15" x14ac:dyDescent="0.25">
      <c r="A2252" s="14" t="s">
        <v>240</v>
      </c>
      <c r="B2252" s="14" t="s">
        <v>284</v>
      </c>
      <c r="C2252" s="16" t="s">
        <v>115</v>
      </c>
      <c r="D2252" s="18">
        <v>2.3E-2</v>
      </c>
      <c r="E2252" s="18">
        <v>1.7000000000000001E-2</v>
      </c>
      <c r="F2252" s="18">
        <v>76</v>
      </c>
      <c r="G2252" s="18">
        <v>70</v>
      </c>
      <c r="H2252" s="18">
        <v>0.32700000000000001</v>
      </c>
      <c r="I2252" s="18">
        <v>0.625</v>
      </c>
      <c r="J2252" s="18">
        <v>4.7E-2</v>
      </c>
      <c r="K2252" s="18">
        <v>25333622</v>
      </c>
      <c r="L2252" s="18">
        <v>0.88400000000000001</v>
      </c>
      <c r="M2252" s="18">
        <f t="shared" si="14"/>
        <v>0</v>
      </c>
      <c r="N2252" s="9"/>
      <c r="O2252" s="3"/>
      <c r="P2252" s="3"/>
      <c r="Q2252" s="3"/>
      <c r="R2252" s="3"/>
      <c r="S2252" s="3"/>
      <c r="T2252" s="3"/>
      <c r="U2252" s="3"/>
      <c r="V2252" s="3"/>
      <c r="W2252" s="3"/>
      <c r="X2252" s="3"/>
    </row>
    <row r="2253" spans="1:24" ht="15" x14ac:dyDescent="0.25">
      <c r="A2253" s="14" t="s">
        <v>240</v>
      </c>
      <c r="B2253" s="14" t="s">
        <v>241</v>
      </c>
      <c r="C2253" s="16" t="s">
        <v>116</v>
      </c>
      <c r="D2253" s="18">
        <v>1.9E-2</v>
      </c>
      <c r="E2253" s="18">
        <v>1.2E-2</v>
      </c>
      <c r="F2253" s="18">
        <v>77</v>
      </c>
      <c r="G2253" s="18">
        <v>72</v>
      </c>
      <c r="H2253" s="18">
        <v>0.28799999999999998</v>
      </c>
      <c r="I2253" s="18">
        <v>0.64</v>
      </c>
      <c r="J2253" s="18">
        <v>7.0999999999999994E-2</v>
      </c>
      <c r="K2253" s="18">
        <v>80904</v>
      </c>
      <c r="L2253" s="18">
        <v>0.30499999999999999</v>
      </c>
      <c r="M2253" s="18">
        <f t="shared" si="14"/>
        <v>0</v>
      </c>
      <c r="N2253" s="9"/>
      <c r="O2253" s="3"/>
      <c r="P2253" s="3"/>
      <c r="Q2253" s="3"/>
      <c r="R2253" s="3"/>
      <c r="S2253" s="3"/>
      <c r="T2253" s="3"/>
      <c r="U2253" s="3"/>
      <c r="V2253" s="3"/>
      <c r="W2253" s="3"/>
      <c r="X2253" s="3"/>
    </row>
    <row r="2254" spans="1:24" ht="15" x14ac:dyDescent="0.25">
      <c r="A2254" s="14" t="s">
        <v>240</v>
      </c>
      <c r="B2254" s="14" t="s">
        <v>242</v>
      </c>
      <c r="C2254" s="16" t="s">
        <v>116</v>
      </c>
      <c r="D2254" s="18">
        <v>1.7999999999999999E-2</v>
      </c>
      <c r="E2254" s="18">
        <v>1.7000000000000001E-2</v>
      </c>
      <c r="F2254" s="18">
        <v>78</v>
      </c>
      <c r="G2254" s="18">
        <v>71</v>
      </c>
      <c r="H2254" s="18">
        <v>0.27</v>
      </c>
      <c r="I2254" s="18">
        <v>0.629</v>
      </c>
      <c r="J2254" s="18">
        <v>0.10100000000000001</v>
      </c>
      <c r="K2254" s="18">
        <v>37970411</v>
      </c>
      <c r="L2254" s="18">
        <v>0.89700000000000002</v>
      </c>
      <c r="M2254" s="18">
        <f t="shared" si="14"/>
        <v>0</v>
      </c>
      <c r="N2254" s="9"/>
      <c r="O2254" s="3"/>
      <c r="P2254" s="3"/>
      <c r="Q2254" s="3"/>
      <c r="R2254" s="3"/>
      <c r="S2254" s="3"/>
      <c r="T2254" s="3"/>
      <c r="U2254" s="3"/>
      <c r="V2254" s="3"/>
      <c r="W2254" s="3"/>
      <c r="X2254" s="3"/>
    </row>
    <row r="2255" spans="1:24" ht="15" x14ac:dyDescent="0.25">
      <c r="A2255" s="14" t="s">
        <v>240</v>
      </c>
      <c r="B2255" s="14" t="s">
        <v>243</v>
      </c>
      <c r="C2255" s="16" t="s">
        <v>116</v>
      </c>
      <c r="D2255" s="18">
        <v>1.2999999999999999E-2</v>
      </c>
      <c r="E2255" s="19">
        <v>3.2000000000000001E-2</v>
      </c>
      <c r="F2255" s="18">
        <v>76</v>
      </c>
      <c r="G2255" s="18">
        <v>72</v>
      </c>
      <c r="H2255" s="18">
        <v>0.221</v>
      </c>
      <c r="I2255" s="18">
        <v>0.69799999999999995</v>
      </c>
      <c r="J2255" s="18">
        <v>8.1000000000000003E-2</v>
      </c>
      <c r="K2255" s="18">
        <v>97015</v>
      </c>
      <c r="L2255" s="18">
        <v>0.45600000000000002</v>
      </c>
      <c r="M2255" s="18">
        <f t="shared" si="14"/>
        <v>0</v>
      </c>
      <c r="N2255" s="9"/>
      <c r="O2255" s="3"/>
      <c r="P2255" s="3"/>
      <c r="Q2255" s="3"/>
      <c r="R2255" s="3"/>
      <c r="S2255" s="3"/>
      <c r="T2255" s="3"/>
      <c r="U2255" s="3"/>
      <c r="V2255" s="3"/>
      <c r="W2255" s="3"/>
      <c r="X2255" s="3"/>
    </row>
    <row r="2256" spans="1:24" ht="15" x14ac:dyDescent="0.25">
      <c r="A2256" s="14" t="s">
        <v>240</v>
      </c>
      <c r="B2256" s="14" t="s">
        <v>244</v>
      </c>
      <c r="C2256" s="16" t="s">
        <v>116</v>
      </c>
      <c r="D2256" s="18">
        <v>1.6E-2</v>
      </c>
      <c r="E2256" s="18">
        <v>1.2999999999999999E-2</v>
      </c>
      <c r="F2256" s="18">
        <v>76</v>
      </c>
      <c r="G2256" s="18">
        <v>70</v>
      </c>
      <c r="H2256" s="18">
        <v>0.27100000000000002</v>
      </c>
      <c r="I2256" s="18">
        <v>0.67</v>
      </c>
      <c r="J2256" s="18">
        <v>5.8999999999999997E-2</v>
      </c>
      <c r="K2256" s="18">
        <v>315624</v>
      </c>
      <c r="L2256" s="18">
        <v>0.82199999999999995</v>
      </c>
      <c r="M2256" s="18">
        <f t="shared" si="14"/>
        <v>0</v>
      </c>
      <c r="N2256" s="9"/>
      <c r="O2256" s="3"/>
      <c r="P2256" s="3"/>
      <c r="Q2256" s="3"/>
      <c r="R2256" s="3"/>
      <c r="S2256" s="3"/>
      <c r="T2256" s="3"/>
      <c r="U2256" s="3"/>
      <c r="V2256" s="3"/>
      <c r="W2256" s="3"/>
      <c r="X2256" s="3"/>
    </row>
    <row r="2257" spans="1:24" ht="15" x14ac:dyDescent="0.25">
      <c r="A2257" s="14" t="s">
        <v>240</v>
      </c>
      <c r="B2257" s="14" t="s">
        <v>245</v>
      </c>
      <c r="C2257" s="16" t="s">
        <v>116</v>
      </c>
      <c r="D2257" s="18">
        <v>1.2999999999999999E-2</v>
      </c>
      <c r="E2257" s="18">
        <v>1.4999999999999999E-2</v>
      </c>
      <c r="F2257" s="18">
        <v>76</v>
      </c>
      <c r="G2257" s="18">
        <v>71</v>
      </c>
      <c r="H2257" s="18">
        <v>0.21099999999999999</v>
      </c>
      <c r="I2257" s="18">
        <v>0.67700000000000005</v>
      </c>
      <c r="J2257" s="18">
        <v>0.112</v>
      </c>
      <c r="K2257" s="18">
        <v>270844</v>
      </c>
      <c r="L2257" s="18">
        <v>0.33300000000000002</v>
      </c>
      <c r="M2257" s="18">
        <f t="shared" si="14"/>
        <v>0</v>
      </c>
      <c r="N2257" s="9"/>
      <c r="O2257" s="3"/>
      <c r="P2257" s="3"/>
      <c r="Q2257" s="3"/>
      <c r="R2257" s="3"/>
      <c r="S2257" s="3"/>
      <c r="T2257" s="3"/>
      <c r="U2257" s="3"/>
      <c r="V2257" s="3"/>
      <c r="W2257" s="3"/>
      <c r="X2257" s="3"/>
    </row>
    <row r="2258" spans="1:24" ht="15" x14ac:dyDescent="0.25">
      <c r="A2258" s="14" t="s">
        <v>240</v>
      </c>
      <c r="B2258" s="14" t="s">
        <v>246</v>
      </c>
      <c r="C2258" s="16" t="s">
        <v>116</v>
      </c>
      <c r="D2258" s="18">
        <v>2.8000000000000001E-2</v>
      </c>
      <c r="E2258" s="18">
        <v>1.9E-2</v>
      </c>
      <c r="F2258" s="18">
        <v>75</v>
      </c>
      <c r="G2258" s="18">
        <v>68</v>
      </c>
      <c r="H2258" s="18">
        <v>0.38800000000000001</v>
      </c>
      <c r="I2258" s="18">
        <v>0.56999999999999995</v>
      </c>
      <c r="J2258" s="18">
        <v>4.2000000000000003E-2</v>
      </c>
      <c r="K2258" s="18">
        <v>258346</v>
      </c>
      <c r="L2258" s="18">
        <v>0.46899999999999997</v>
      </c>
      <c r="M2258" s="18">
        <f t="shared" si="14"/>
        <v>0</v>
      </c>
      <c r="N2258" s="9"/>
      <c r="O2258" s="3"/>
      <c r="P2258" s="3"/>
      <c r="Q2258" s="3"/>
      <c r="R2258" s="3"/>
      <c r="S2258" s="3"/>
      <c r="T2258" s="3"/>
      <c r="U2258" s="3"/>
      <c r="V2258" s="3"/>
      <c r="W2258" s="3"/>
      <c r="X2258" s="3"/>
    </row>
    <row r="2259" spans="1:24" ht="15" x14ac:dyDescent="0.25">
      <c r="A2259" s="14" t="s">
        <v>240</v>
      </c>
      <c r="B2259" s="14" t="s">
        <v>247</v>
      </c>
      <c r="C2259" s="16" t="s">
        <v>116</v>
      </c>
      <c r="D2259" s="18">
        <v>1.2999999999999999E-2</v>
      </c>
      <c r="E2259" s="19">
        <v>3.2000000000000001E-2</v>
      </c>
      <c r="F2259" s="18">
        <v>81</v>
      </c>
      <c r="G2259" s="18">
        <v>76</v>
      </c>
      <c r="H2259" s="19">
        <v>0.30299999999999999</v>
      </c>
      <c r="I2259" s="19">
        <v>0.623</v>
      </c>
      <c r="J2259" s="19">
        <v>7.2999999999999995E-2</v>
      </c>
      <c r="K2259" s="18">
        <v>63325</v>
      </c>
      <c r="L2259" s="18">
        <v>1</v>
      </c>
      <c r="M2259" s="18">
        <f t="shared" si="14"/>
        <v>0</v>
      </c>
      <c r="N2259" s="9"/>
      <c r="O2259" s="3"/>
      <c r="P2259" s="3"/>
      <c r="Q2259" s="3"/>
      <c r="R2259" s="3"/>
      <c r="S2259" s="3"/>
      <c r="T2259" s="3"/>
      <c r="U2259" s="3"/>
      <c r="V2259" s="3"/>
      <c r="W2259" s="3"/>
      <c r="X2259" s="3"/>
    </row>
    <row r="2260" spans="1:24" ht="15" x14ac:dyDescent="0.25">
      <c r="A2260" s="14" t="s">
        <v>240</v>
      </c>
      <c r="B2260" s="14" t="s">
        <v>248</v>
      </c>
      <c r="C2260" s="16" t="s">
        <v>116</v>
      </c>
      <c r="D2260" s="18">
        <v>0.03</v>
      </c>
      <c r="E2260" s="18">
        <v>4.9000000000000002E-2</v>
      </c>
      <c r="F2260" s="18">
        <v>66</v>
      </c>
      <c r="G2260" s="18">
        <v>62</v>
      </c>
      <c r="H2260" s="18">
        <v>0.39</v>
      </c>
      <c r="I2260" s="18">
        <v>0.56699999999999995</v>
      </c>
      <c r="J2260" s="18">
        <v>4.2999999999999997E-2</v>
      </c>
      <c r="K2260" s="18">
        <v>9016787</v>
      </c>
      <c r="L2260" s="18">
        <v>0.63300000000000001</v>
      </c>
      <c r="M2260" s="18">
        <f t="shared" si="14"/>
        <v>0</v>
      </c>
      <c r="N2260" s="9"/>
      <c r="O2260" s="3"/>
      <c r="P2260" s="3"/>
      <c r="Q2260" s="3"/>
      <c r="R2260" s="3"/>
      <c r="S2260" s="3"/>
      <c r="T2260" s="3"/>
      <c r="U2260" s="3"/>
      <c r="V2260" s="3"/>
      <c r="W2260" s="3"/>
      <c r="X2260" s="3"/>
    </row>
    <row r="2261" spans="1:24" ht="15" x14ac:dyDescent="0.25">
      <c r="A2261" s="14" t="s">
        <v>240</v>
      </c>
      <c r="B2261" s="14" t="s">
        <v>249</v>
      </c>
      <c r="C2261" s="16" t="s">
        <v>116</v>
      </c>
      <c r="D2261" s="18">
        <v>1.9E-2</v>
      </c>
      <c r="E2261" s="18">
        <v>2.4E-2</v>
      </c>
      <c r="F2261" s="18">
        <v>75</v>
      </c>
      <c r="G2261" s="18">
        <v>67</v>
      </c>
      <c r="H2261" s="18">
        <v>0.28299999999999997</v>
      </c>
      <c r="I2261" s="18">
        <v>0.65800000000000003</v>
      </c>
      <c r="J2261" s="18">
        <v>5.8999999999999997E-2</v>
      </c>
      <c r="K2261" s="18">
        <v>181752951</v>
      </c>
      <c r="L2261" s="18">
        <v>0.82199999999999995</v>
      </c>
      <c r="M2261" s="18">
        <f t="shared" si="14"/>
        <v>1</v>
      </c>
      <c r="N2261" s="9"/>
      <c r="O2261" s="3"/>
      <c r="P2261" s="3"/>
      <c r="Q2261" s="3"/>
      <c r="R2261" s="3"/>
      <c r="S2261" s="3"/>
      <c r="T2261" s="3"/>
      <c r="U2261" s="3"/>
      <c r="V2261" s="3"/>
      <c r="W2261" s="3"/>
      <c r="X2261" s="3"/>
    </row>
    <row r="2262" spans="1:24" ht="15" x14ac:dyDescent="0.25">
      <c r="A2262" s="14" t="s">
        <v>240</v>
      </c>
      <c r="B2262" s="14" t="s">
        <v>250</v>
      </c>
      <c r="C2262" s="16" t="s">
        <v>116</v>
      </c>
      <c r="D2262" s="18">
        <v>1.0999999999999999E-2</v>
      </c>
      <c r="E2262" s="18">
        <v>5.0000000000000001E-3</v>
      </c>
      <c r="F2262" s="18">
        <v>82</v>
      </c>
      <c r="G2262" s="18">
        <v>77</v>
      </c>
      <c r="H2262" s="18">
        <v>0.183</v>
      </c>
      <c r="I2262" s="18">
        <v>0.68899999999999995</v>
      </c>
      <c r="J2262" s="18">
        <v>0.129</v>
      </c>
      <c r="K2262" s="18">
        <v>31676000</v>
      </c>
      <c r="L2262" s="18">
        <v>0.8</v>
      </c>
      <c r="M2262" s="18">
        <f t="shared" si="14"/>
        <v>0</v>
      </c>
      <c r="N2262" s="9"/>
      <c r="O2262" s="3"/>
      <c r="P2262" s="3"/>
      <c r="Q2262" s="3"/>
      <c r="R2262" s="3"/>
      <c r="S2262" s="3"/>
      <c r="T2262" s="3"/>
      <c r="U2262" s="3"/>
      <c r="V2262" s="3"/>
      <c r="W2262" s="3"/>
      <c r="X2262" s="3"/>
    </row>
    <row r="2263" spans="1:24" ht="15" x14ac:dyDescent="0.25">
      <c r="A2263" s="14" t="s">
        <v>240</v>
      </c>
      <c r="B2263" s="14" t="s">
        <v>251</v>
      </c>
      <c r="C2263" s="16" t="s">
        <v>116</v>
      </c>
      <c r="D2263" s="19">
        <v>2.1999999999999999E-2</v>
      </c>
      <c r="E2263" s="19">
        <v>3.2000000000000001E-2</v>
      </c>
      <c r="F2263" s="19">
        <v>71.105000000000004</v>
      </c>
      <c r="G2263" s="19">
        <v>66.415000000000006</v>
      </c>
      <c r="H2263" s="19">
        <v>0.30299999999999999</v>
      </c>
      <c r="I2263" s="19">
        <v>0.623</v>
      </c>
      <c r="J2263" s="19">
        <v>7.2999999999999995E-2</v>
      </c>
      <c r="K2263" s="18">
        <v>46032</v>
      </c>
      <c r="L2263" s="18">
        <v>1</v>
      </c>
      <c r="M2263" s="18">
        <f t="shared" si="14"/>
        <v>0</v>
      </c>
      <c r="N2263" s="9"/>
      <c r="O2263" s="3"/>
      <c r="P2263" s="3"/>
      <c r="Q2263" s="3"/>
      <c r="R2263" s="3"/>
      <c r="S2263" s="3"/>
      <c r="T2263" s="3"/>
      <c r="U2263" s="3"/>
      <c r="V2263" s="3"/>
      <c r="W2263" s="3"/>
      <c r="X2263" s="3"/>
    </row>
    <row r="2264" spans="1:24" ht="15" x14ac:dyDescent="0.25">
      <c r="A2264" s="14" t="s">
        <v>240</v>
      </c>
      <c r="B2264" s="14" t="s">
        <v>252</v>
      </c>
      <c r="C2264" s="16" t="s">
        <v>116</v>
      </c>
      <c r="D2264" s="18">
        <v>1.6E-2</v>
      </c>
      <c r="E2264" s="18">
        <v>8.0000000000000002E-3</v>
      </c>
      <c r="F2264" s="18">
        <v>81</v>
      </c>
      <c r="G2264" s="18">
        <v>75</v>
      </c>
      <c r="H2264" s="18">
        <v>0.26100000000000001</v>
      </c>
      <c r="I2264" s="18">
        <v>0.66200000000000003</v>
      </c>
      <c r="J2264" s="18">
        <v>7.6999999999999999E-2</v>
      </c>
      <c r="K2264" s="18">
        <v>15995658</v>
      </c>
      <c r="L2264" s="18">
        <v>0.86899999999999999</v>
      </c>
      <c r="M2264" s="18">
        <f t="shared" si="14"/>
        <v>0</v>
      </c>
      <c r="N2264" s="9"/>
      <c r="O2264" s="3"/>
      <c r="P2264" s="3"/>
      <c r="Q2264" s="3"/>
      <c r="R2264" s="3"/>
      <c r="S2264" s="3"/>
      <c r="T2264" s="3"/>
      <c r="U2264" s="3"/>
      <c r="V2264" s="3"/>
      <c r="W2264" s="3"/>
      <c r="X2264" s="3"/>
    </row>
    <row r="2265" spans="1:24" ht="15" x14ac:dyDescent="0.25">
      <c r="A2265" s="14" t="s">
        <v>240</v>
      </c>
      <c r="B2265" s="14" t="s">
        <v>253</v>
      </c>
      <c r="C2265" s="16" t="s">
        <v>116</v>
      </c>
      <c r="D2265" s="18">
        <v>2.1999999999999999E-2</v>
      </c>
      <c r="E2265" s="18">
        <v>0.02</v>
      </c>
      <c r="F2265" s="18">
        <v>76</v>
      </c>
      <c r="G2265" s="18">
        <v>68</v>
      </c>
      <c r="H2265" s="18">
        <v>0.316</v>
      </c>
      <c r="I2265" s="18">
        <v>0.63500000000000001</v>
      </c>
      <c r="J2265" s="18">
        <v>4.9000000000000002E-2</v>
      </c>
      <c r="K2265" s="18">
        <v>41872051</v>
      </c>
      <c r="L2265" s="18">
        <v>0.73</v>
      </c>
      <c r="M2265" s="18">
        <f t="shared" si="14"/>
        <v>0</v>
      </c>
      <c r="N2265" s="9"/>
      <c r="O2265" s="3"/>
      <c r="P2265" s="3"/>
      <c r="Q2265" s="3"/>
      <c r="R2265" s="3"/>
      <c r="S2265" s="3"/>
      <c r="T2265" s="3"/>
      <c r="U2265" s="3"/>
      <c r="V2265" s="3"/>
      <c r="W2265" s="3"/>
      <c r="X2265" s="3"/>
    </row>
    <row r="2266" spans="1:24" ht="15" x14ac:dyDescent="0.25">
      <c r="A2266" s="14" t="s">
        <v>240</v>
      </c>
      <c r="B2266" s="14" t="s">
        <v>254</v>
      </c>
      <c r="C2266" s="16" t="s">
        <v>116</v>
      </c>
      <c r="D2266" s="18">
        <v>1.7999999999999999E-2</v>
      </c>
      <c r="E2266" s="18">
        <v>8.9999999999999993E-3</v>
      </c>
      <c r="F2266" s="18">
        <v>81</v>
      </c>
      <c r="G2266" s="18">
        <v>76</v>
      </c>
      <c r="H2266" s="18">
        <v>0.29299999999999998</v>
      </c>
      <c r="I2266" s="18">
        <v>0.65</v>
      </c>
      <c r="J2266" s="18">
        <v>5.7000000000000002E-2</v>
      </c>
      <c r="K2266" s="18">
        <v>4171145</v>
      </c>
      <c r="L2266" s="18">
        <v>0.63100000000000001</v>
      </c>
      <c r="M2266" s="18">
        <f t="shared" si="14"/>
        <v>0</v>
      </c>
      <c r="N2266" s="9"/>
      <c r="O2266" s="3"/>
      <c r="P2266" s="3"/>
      <c r="Q2266" s="3"/>
      <c r="R2266" s="3"/>
      <c r="S2266" s="3"/>
      <c r="T2266" s="3"/>
      <c r="U2266" s="3"/>
      <c r="V2266" s="3"/>
      <c r="W2266" s="3"/>
      <c r="X2266" s="3"/>
    </row>
    <row r="2267" spans="1:24" ht="15" x14ac:dyDescent="0.25">
      <c r="A2267" s="14" t="s">
        <v>240</v>
      </c>
      <c r="B2267" s="14" t="s">
        <v>255</v>
      </c>
      <c r="C2267" s="16" t="s">
        <v>116</v>
      </c>
      <c r="D2267" s="18">
        <v>1.2E-2</v>
      </c>
      <c r="E2267" s="18">
        <v>6.0000000000000001E-3</v>
      </c>
      <c r="F2267" s="18">
        <v>79</v>
      </c>
      <c r="G2267" s="18">
        <v>75</v>
      </c>
      <c r="H2267" s="18">
        <v>0.20399999999999999</v>
      </c>
      <c r="I2267" s="18">
        <v>0.69099999999999995</v>
      </c>
      <c r="J2267" s="18">
        <v>0.105</v>
      </c>
      <c r="K2267" s="18">
        <v>11245926</v>
      </c>
      <c r="L2267" s="18">
        <v>0.75900000000000001</v>
      </c>
      <c r="M2267" s="18">
        <f t="shared" si="14"/>
        <v>0</v>
      </c>
      <c r="N2267" s="9"/>
      <c r="O2267" s="3"/>
      <c r="P2267" s="3"/>
      <c r="Q2267" s="3"/>
      <c r="R2267" s="3"/>
      <c r="S2267" s="3"/>
      <c r="T2267" s="3"/>
      <c r="U2267" s="3"/>
      <c r="V2267" s="3"/>
      <c r="W2267" s="3"/>
      <c r="X2267" s="3"/>
    </row>
    <row r="2268" spans="1:24" ht="15" x14ac:dyDescent="0.25">
      <c r="A2268" s="14" t="s">
        <v>240</v>
      </c>
      <c r="B2268" s="14" t="s">
        <v>256</v>
      </c>
      <c r="C2268" s="16" t="s">
        <v>116</v>
      </c>
      <c r="D2268" s="19">
        <v>2.1999999999999999E-2</v>
      </c>
      <c r="E2268" s="19">
        <v>3.2000000000000001E-2</v>
      </c>
      <c r="F2268" s="19">
        <v>71.105000000000004</v>
      </c>
      <c r="G2268" s="19">
        <v>66.415000000000006</v>
      </c>
      <c r="H2268" s="18">
        <v>0.22500000000000001</v>
      </c>
      <c r="I2268" s="18">
        <v>0.66</v>
      </c>
      <c r="J2268" s="18">
        <v>0.114</v>
      </c>
      <c r="K2268" s="18">
        <v>131253</v>
      </c>
      <c r="L2268" s="18">
        <v>0.90800000000000003</v>
      </c>
      <c r="M2268" s="18">
        <f t="shared" si="14"/>
        <v>0</v>
      </c>
      <c r="N2268" s="9"/>
      <c r="O2268" s="3"/>
      <c r="P2268" s="3"/>
      <c r="Q2268" s="3"/>
      <c r="R2268" s="3"/>
      <c r="S2268" s="3"/>
      <c r="T2268" s="3"/>
      <c r="U2268" s="3"/>
      <c r="V2268" s="3"/>
      <c r="W2268" s="3"/>
      <c r="X2268" s="3"/>
    </row>
    <row r="2269" spans="1:24" ht="15" x14ac:dyDescent="0.25">
      <c r="A2269" s="14" t="s">
        <v>240</v>
      </c>
      <c r="B2269" s="14" t="s">
        <v>257</v>
      </c>
      <c r="C2269" s="16" t="s">
        <v>116</v>
      </c>
      <c r="D2269" s="19">
        <v>2.1999999999999999E-2</v>
      </c>
      <c r="E2269" s="18">
        <v>1.2999999999999999E-2</v>
      </c>
      <c r="F2269" s="19">
        <v>71.105000000000004</v>
      </c>
      <c r="G2269" s="19">
        <v>66.415000000000006</v>
      </c>
      <c r="H2269" s="19">
        <v>0.30299999999999999</v>
      </c>
      <c r="I2269" s="19">
        <v>0.623</v>
      </c>
      <c r="J2269" s="19">
        <v>7.2999999999999995E-2</v>
      </c>
      <c r="K2269" s="18">
        <v>70058</v>
      </c>
      <c r="L2269" s="18">
        <v>0.66</v>
      </c>
      <c r="M2269" s="18">
        <f t="shared" si="14"/>
        <v>0</v>
      </c>
      <c r="N2269" s="9"/>
      <c r="O2269" s="3"/>
      <c r="P2269" s="3"/>
      <c r="Q2269" s="3"/>
      <c r="R2269" s="3"/>
      <c r="S2269" s="3"/>
      <c r="T2269" s="3"/>
      <c r="U2269" s="3"/>
      <c r="V2269" s="3"/>
      <c r="W2269" s="3"/>
      <c r="X2269" s="3"/>
    </row>
    <row r="2270" spans="1:24" ht="15" x14ac:dyDescent="0.25">
      <c r="A2270" s="14" t="s">
        <v>240</v>
      </c>
      <c r="B2270" s="14" t="s">
        <v>258</v>
      </c>
      <c r="C2270" s="16" t="s">
        <v>116</v>
      </c>
      <c r="D2270" s="18">
        <v>2.4E-2</v>
      </c>
      <c r="E2270" s="18">
        <v>3.1E-2</v>
      </c>
      <c r="F2270" s="18">
        <v>74</v>
      </c>
      <c r="G2270" s="18">
        <v>68</v>
      </c>
      <c r="H2270" s="18">
        <v>0.33800000000000002</v>
      </c>
      <c r="I2270" s="18">
        <v>0.60699999999999998</v>
      </c>
      <c r="J2270" s="18">
        <v>5.5E-2</v>
      </c>
      <c r="K2270" s="18">
        <v>9071318</v>
      </c>
      <c r="L2270" s="18">
        <v>0.64600000000000002</v>
      </c>
      <c r="M2270" s="18">
        <f t="shared" si="14"/>
        <v>0</v>
      </c>
      <c r="N2270" s="9"/>
      <c r="O2270" s="3"/>
      <c r="P2270" s="3"/>
      <c r="Q2270" s="3"/>
      <c r="R2270" s="3"/>
      <c r="S2270" s="3"/>
      <c r="T2270" s="3"/>
      <c r="U2270" s="3"/>
      <c r="V2270" s="3"/>
      <c r="W2270" s="3"/>
      <c r="X2270" s="3"/>
    </row>
    <row r="2271" spans="1:24" ht="15" x14ac:dyDescent="0.25">
      <c r="A2271" s="14" t="s">
        <v>240</v>
      </c>
      <c r="B2271" s="14" t="s">
        <v>259</v>
      </c>
      <c r="C2271" s="16" t="s">
        <v>116</v>
      </c>
      <c r="D2271" s="18">
        <v>2.4E-2</v>
      </c>
      <c r="E2271" s="18">
        <v>2.5999999999999999E-2</v>
      </c>
      <c r="F2271" s="18">
        <v>77</v>
      </c>
      <c r="G2271" s="18">
        <v>71</v>
      </c>
      <c r="H2271" s="18">
        <v>0.33400000000000002</v>
      </c>
      <c r="I2271" s="18">
        <v>0.61199999999999999</v>
      </c>
      <c r="J2271" s="18">
        <v>5.3999999999999999E-2</v>
      </c>
      <c r="K2271" s="18">
        <v>13279806</v>
      </c>
      <c r="L2271" s="18">
        <v>0.61299999999999999</v>
      </c>
      <c r="M2271" s="18">
        <f t="shared" si="14"/>
        <v>0</v>
      </c>
      <c r="N2271" s="9"/>
      <c r="O2271" s="3"/>
      <c r="P2271" s="3"/>
      <c r="Q2271" s="3"/>
      <c r="R2271" s="3"/>
      <c r="S2271" s="3"/>
      <c r="T2271" s="3"/>
      <c r="U2271" s="3"/>
      <c r="V2271" s="3"/>
      <c r="W2271" s="3"/>
      <c r="X2271" s="3"/>
    </row>
    <row r="2272" spans="1:24" ht="15" x14ac:dyDescent="0.25">
      <c r="A2272" s="14" t="s">
        <v>240</v>
      </c>
      <c r="B2272" s="14" t="s">
        <v>260</v>
      </c>
      <c r="C2272" s="16" t="s">
        <v>116</v>
      </c>
      <c r="D2272" s="18">
        <v>2.1999999999999999E-2</v>
      </c>
      <c r="E2272" s="18">
        <v>2.3E-2</v>
      </c>
      <c r="F2272" s="18">
        <v>75</v>
      </c>
      <c r="G2272" s="18">
        <v>66</v>
      </c>
      <c r="H2272" s="18">
        <v>0.36899999999999999</v>
      </c>
      <c r="I2272" s="18">
        <v>0.57199999999999995</v>
      </c>
      <c r="J2272" s="18">
        <v>5.8999999999999997E-2</v>
      </c>
      <c r="K2272" s="18">
        <v>6029366</v>
      </c>
      <c r="L2272" s="18">
        <v>0.60599999999999998</v>
      </c>
      <c r="M2272" s="18">
        <f t="shared" si="14"/>
        <v>0</v>
      </c>
      <c r="N2272" s="9"/>
      <c r="O2272" s="3"/>
      <c r="P2272" s="3"/>
      <c r="Q2272" s="3"/>
      <c r="R2272" s="3"/>
      <c r="S2272" s="3"/>
      <c r="T2272" s="3"/>
      <c r="U2272" s="3"/>
      <c r="V2272" s="3"/>
      <c r="W2272" s="3"/>
      <c r="X2272" s="3"/>
    </row>
    <row r="2273" spans="1:24" ht="15" x14ac:dyDescent="0.25">
      <c r="A2273" s="14" t="s">
        <v>240</v>
      </c>
      <c r="B2273" s="14" t="s">
        <v>261</v>
      </c>
      <c r="C2273" s="16" t="s">
        <v>116</v>
      </c>
      <c r="D2273" s="18">
        <v>1.6E-2</v>
      </c>
      <c r="E2273" s="19">
        <v>3.2000000000000001E-2</v>
      </c>
      <c r="F2273" s="18">
        <v>71</v>
      </c>
      <c r="G2273" s="18">
        <v>66</v>
      </c>
      <c r="H2273" s="19">
        <v>0.30299999999999999</v>
      </c>
      <c r="I2273" s="19">
        <v>0.623</v>
      </c>
      <c r="J2273" s="19">
        <v>7.2999999999999995E-2</v>
      </c>
      <c r="K2273" s="18">
        <v>56765</v>
      </c>
      <c r="L2273" s="18">
        <v>0.82299999999999995</v>
      </c>
      <c r="M2273" s="18">
        <f t="shared" si="14"/>
        <v>0</v>
      </c>
      <c r="N2273" s="9"/>
      <c r="O2273" s="3"/>
      <c r="P2273" s="3"/>
      <c r="Q2273" s="3"/>
      <c r="R2273" s="3"/>
      <c r="S2273" s="3"/>
      <c r="T2273" s="3"/>
      <c r="U2273" s="3"/>
      <c r="V2273" s="3"/>
      <c r="W2273" s="3"/>
      <c r="X2273" s="3"/>
    </row>
    <row r="2274" spans="1:24" ht="15" x14ac:dyDescent="0.25">
      <c r="A2274" s="14" t="s">
        <v>240</v>
      </c>
      <c r="B2274" s="14" t="s">
        <v>262</v>
      </c>
      <c r="C2274" s="16" t="s">
        <v>116</v>
      </c>
      <c r="D2274" s="18">
        <v>1.9E-2</v>
      </c>
      <c r="E2274" s="18">
        <v>1.2999999999999999E-2</v>
      </c>
      <c r="F2274" s="18">
        <v>73</v>
      </c>
      <c r="G2274" s="18">
        <v>69</v>
      </c>
      <c r="H2274" s="18">
        <v>0.31900000000000001</v>
      </c>
      <c r="I2274" s="18">
        <v>0.60299999999999998</v>
      </c>
      <c r="J2274" s="18">
        <v>7.6999999999999999E-2</v>
      </c>
      <c r="K2274" s="18">
        <v>102369</v>
      </c>
      <c r="L2274" s="18">
        <v>0.36</v>
      </c>
      <c r="M2274" s="18">
        <f t="shared" si="14"/>
        <v>0</v>
      </c>
      <c r="N2274" s="9"/>
      <c r="O2274" s="3"/>
      <c r="P2274" s="3"/>
      <c r="Q2274" s="3"/>
      <c r="R2274" s="3"/>
      <c r="S2274" s="3"/>
      <c r="T2274" s="3"/>
      <c r="U2274" s="3"/>
      <c r="V2274" s="3"/>
      <c r="W2274" s="3"/>
      <c r="X2274" s="3"/>
    </row>
    <row r="2275" spans="1:24" ht="15" x14ac:dyDescent="0.25">
      <c r="A2275" s="14" t="s">
        <v>240</v>
      </c>
      <c r="B2275" s="14" t="s">
        <v>263</v>
      </c>
      <c r="C2275" s="16" t="s">
        <v>116</v>
      </c>
      <c r="D2275" s="18">
        <v>3.5000000000000003E-2</v>
      </c>
      <c r="E2275" s="18">
        <v>3.5999999999999997E-2</v>
      </c>
      <c r="F2275" s="18">
        <v>73</v>
      </c>
      <c r="G2275" s="18">
        <v>66</v>
      </c>
      <c r="H2275" s="18">
        <v>0.436</v>
      </c>
      <c r="I2275" s="18">
        <v>0.52200000000000002</v>
      </c>
      <c r="J2275" s="18">
        <v>4.2000000000000003E-2</v>
      </c>
      <c r="K2275" s="18">
        <v>12062835</v>
      </c>
      <c r="L2275" s="18">
        <v>0.46300000000000002</v>
      </c>
      <c r="M2275" s="18">
        <f t="shared" si="14"/>
        <v>0</v>
      </c>
      <c r="N2275" s="9"/>
      <c r="O2275" s="3"/>
      <c r="P2275" s="3"/>
      <c r="Q2275" s="3"/>
      <c r="R2275" s="3"/>
      <c r="S2275" s="3"/>
      <c r="T2275" s="3"/>
      <c r="U2275" s="3"/>
      <c r="V2275" s="3"/>
      <c r="W2275" s="3"/>
      <c r="X2275" s="3"/>
    </row>
    <row r="2276" spans="1:24" ht="15" x14ac:dyDescent="0.25">
      <c r="A2276" s="14" t="s">
        <v>240</v>
      </c>
      <c r="B2276" s="14" t="s">
        <v>264</v>
      </c>
      <c r="C2276" s="16" t="s">
        <v>116</v>
      </c>
      <c r="D2276" s="18">
        <v>2.1999999999999999E-2</v>
      </c>
      <c r="E2276" s="18">
        <v>3.6999999999999998E-2</v>
      </c>
      <c r="F2276" s="18">
        <v>68</v>
      </c>
      <c r="G2276" s="18">
        <v>61</v>
      </c>
      <c r="H2276" s="18">
        <v>0.36</v>
      </c>
      <c r="I2276" s="18">
        <v>0.59899999999999998</v>
      </c>
      <c r="J2276" s="18">
        <v>4.1000000000000002E-2</v>
      </c>
      <c r="K2276" s="18">
        <v>753612</v>
      </c>
      <c r="L2276" s="18">
        <v>0.28399999999999997</v>
      </c>
      <c r="M2276" s="18">
        <f t="shared" si="14"/>
        <v>0</v>
      </c>
      <c r="N2276" s="9"/>
      <c r="O2276" s="3"/>
      <c r="P2276" s="3"/>
      <c r="Q2276" s="3"/>
      <c r="R2276" s="3"/>
      <c r="S2276" s="3"/>
      <c r="T2276" s="3"/>
      <c r="U2276" s="3"/>
      <c r="V2276" s="3"/>
      <c r="W2276" s="3"/>
      <c r="X2276" s="3"/>
    </row>
    <row r="2277" spans="1:24" ht="15" x14ac:dyDescent="0.25">
      <c r="A2277" s="14" t="s">
        <v>240</v>
      </c>
      <c r="B2277" s="14" t="s">
        <v>265</v>
      </c>
      <c r="C2277" s="16" t="s">
        <v>116</v>
      </c>
      <c r="D2277" s="18">
        <v>0.03</v>
      </c>
      <c r="E2277" s="18">
        <v>6.9000000000000006E-2</v>
      </c>
      <c r="F2277" s="18">
        <v>60</v>
      </c>
      <c r="G2277" s="18">
        <v>57</v>
      </c>
      <c r="H2277" s="18">
        <v>0.38900000000000001</v>
      </c>
      <c r="I2277" s="18">
        <v>0.56999999999999995</v>
      </c>
      <c r="J2277" s="18">
        <v>4.1000000000000002E-2</v>
      </c>
      <c r="K2277" s="18">
        <v>8996229</v>
      </c>
      <c r="L2277" s="18">
        <v>0.40600000000000003</v>
      </c>
      <c r="M2277" s="18">
        <f t="shared" si="14"/>
        <v>0</v>
      </c>
      <c r="N2277" s="9"/>
      <c r="O2277" s="3"/>
      <c r="P2277" s="3"/>
      <c r="Q2277" s="3"/>
      <c r="R2277" s="3"/>
      <c r="S2277" s="3"/>
      <c r="T2277" s="3"/>
      <c r="U2277" s="3"/>
      <c r="V2277" s="3"/>
      <c r="W2277" s="3"/>
      <c r="X2277" s="3"/>
    </row>
    <row r="2278" spans="1:24" ht="15" x14ac:dyDescent="0.25">
      <c r="A2278" s="14" t="s">
        <v>240</v>
      </c>
      <c r="B2278" s="14" t="s">
        <v>266</v>
      </c>
      <c r="C2278" s="16" t="s">
        <v>116</v>
      </c>
      <c r="D2278" s="18">
        <v>0.03</v>
      </c>
      <c r="E2278" s="18">
        <v>2.8000000000000001E-2</v>
      </c>
      <c r="F2278" s="18">
        <v>74</v>
      </c>
      <c r="G2278" s="18">
        <v>69</v>
      </c>
      <c r="H2278" s="18">
        <v>0.40899999999999997</v>
      </c>
      <c r="I2278" s="18">
        <v>0.55000000000000004</v>
      </c>
      <c r="J2278" s="18">
        <v>4.1000000000000002E-2</v>
      </c>
      <c r="K2278" s="18">
        <v>6628171</v>
      </c>
      <c r="L2278" s="18">
        <v>0.47199999999999998</v>
      </c>
      <c r="M2278" s="18">
        <f t="shared" si="14"/>
        <v>0</v>
      </c>
      <c r="N2278" s="9"/>
      <c r="O2278" s="3"/>
      <c r="P2278" s="3"/>
      <c r="Q2278" s="3"/>
      <c r="R2278" s="3"/>
      <c r="S2278" s="3"/>
      <c r="T2278" s="3"/>
      <c r="U2278" s="3"/>
      <c r="V2278" s="3"/>
      <c r="W2278" s="3"/>
      <c r="X2278" s="3"/>
    </row>
    <row r="2279" spans="1:24" ht="15" x14ac:dyDescent="0.25">
      <c r="A2279" s="14" t="s">
        <v>240</v>
      </c>
      <c r="B2279" s="14" t="s">
        <v>267</v>
      </c>
      <c r="C2279" s="16" t="s">
        <v>116</v>
      </c>
      <c r="D2279" s="18">
        <v>1.7000000000000001E-2</v>
      </c>
      <c r="E2279" s="18">
        <v>1.9E-2</v>
      </c>
      <c r="F2279" s="18">
        <v>74</v>
      </c>
      <c r="G2279" s="18">
        <v>68</v>
      </c>
      <c r="H2279" s="18">
        <v>0.318</v>
      </c>
      <c r="I2279" s="18">
        <v>0.60599999999999998</v>
      </c>
      <c r="J2279" s="18">
        <v>7.5999999999999998E-2</v>
      </c>
      <c r="K2279" s="18">
        <v>2624695</v>
      </c>
      <c r="L2279" s="18">
        <v>0.52400000000000002</v>
      </c>
      <c r="M2279" s="18">
        <f t="shared" si="14"/>
        <v>0</v>
      </c>
      <c r="N2279" s="9"/>
      <c r="O2279" s="3"/>
      <c r="P2279" s="3"/>
      <c r="Q2279" s="3"/>
      <c r="R2279" s="3"/>
      <c r="S2279" s="3"/>
      <c r="T2279" s="3"/>
      <c r="U2279" s="3"/>
      <c r="V2279" s="3"/>
      <c r="W2279" s="3"/>
      <c r="X2279" s="3"/>
    </row>
    <row r="2280" spans="1:24" ht="15" x14ac:dyDescent="0.25">
      <c r="A2280" s="14" t="s">
        <v>240</v>
      </c>
      <c r="B2280" s="14" t="s">
        <v>268</v>
      </c>
      <c r="C2280" s="16" t="s">
        <v>116</v>
      </c>
      <c r="D2280" s="18">
        <v>2.3E-2</v>
      </c>
      <c r="E2280" s="18">
        <v>1.7999999999999999E-2</v>
      </c>
      <c r="F2280" s="18">
        <v>78</v>
      </c>
      <c r="G2280" s="18">
        <v>73</v>
      </c>
      <c r="H2280" s="18">
        <v>0.33</v>
      </c>
      <c r="I2280" s="18">
        <v>0.61799999999999999</v>
      </c>
      <c r="J2280" s="18">
        <v>5.0999999999999997E-2</v>
      </c>
      <c r="K2280" s="18">
        <v>108056312</v>
      </c>
      <c r="L2280" s="18">
        <v>0.75700000000000001</v>
      </c>
      <c r="M2280" s="18">
        <f t="shared" si="14"/>
        <v>1</v>
      </c>
      <c r="N2280" s="9"/>
      <c r="O2280" s="3"/>
      <c r="P2280" s="3"/>
      <c r="Q2280" s="3"/>
      <c r="R2280" s="3"/>
      <c r="S2280" s="3"/>
      <c r="T2280" s="3"/>
      <c r="U2280" s="3"/>
      <c r="V2280" s="3"/>
      <c r="W2280" s="3"/>
      <c r="X2280" s="3"/>
    </row>
    <row r="2281" spans="1:24" ht="15" x14ac:dyDescent="0.25">
      <c r="A2281" s="14" t="s">
        <v>240</v>
      </c>
      <c r="B2281" s="14" t="s">
        <v>269</v>
      </c>
      <c r="C2281" s="16" t="s">
        <v>116</v>
      </c>
      <c r="D2281" s="18">
        <v>2.5999999999999999E-2</v>
      </c>
      <c r="E2281" s="18">
        <v>2.9000000000000001E-2</v>
      </c>
      <c r="F2281" s="18">
        <v>74</v>
      </c>
      <c r="G2281" s="18">
        <v>68</v>
      </c>
      <c r="H2281" s="18">
        <v>0.39100000000000001</v>
      </c>
      <c r="I2281" s="18">
        <v>0.56999999999999995</v>
      </c>
      <c r="J2281" s="18">
        <v>3.9E-2</v>
      </c>
      <c r="K2281" s="18">
        <v>5317878</v>
      </c>
      <c r="L2281" s="18">
        <v>0.55500000000000005</v>
      </c>
      <c r="M2281" s="18">
        <f t="shared" si="14"/>
        <v>0</v>
      </c>
      <c r="N2281" s="9"/>
      <c r="O2281" s="3"/>
      <c r="P2281" s="3"/>
      <c r="Q2281" s="3"/>
      <c r="R2281" s="3"/>
      <c r="S2281" s="3"/>
      <c r="T2281" s="3"/>
      <c r="U2281" s="3"/>
      <c r="V2281" s="3"/>
      <c r="W2281" s="3"/>
      <c r="X2281" s="3"/>
    </row>
    <row r="2282" spans="1:24" ht="15" x14ac:dyDescent="0.25">
      <c r="A2282" s="14" t="s">
        <v>240</v>
      </c>
      <c r="B2282" s="14" t="s">
        <v>270</v>
      </c>
      <c r="C2282" s="16" t="s">
        <v>116</v>
      </c>
      <c r="D2282" s="18">
        <v>2.3E-2</v>
      </c>
      <c r="E2282" s="18">
        <v>0.02</v>
      </c>
      <c r="F2282" s="18">
        <v>78</v>
      </c>
      <c r="G2282" s="18">
        <v>73</v>
      </c>
      <c r="H2282" s="18">
        <v>0.313</v>
      </c>
      <c r="I2282" s="18">
        <v>0.629</v>
      </c>
      <c r="J2282" s="18">
        <v>5.8000000000000003E-2</v>
      </c>
      <c r="K2282" s="18">
        <v>3240805</v>
      </c>
      <c r="L2282" s="18">
        <v>0.63100000000000001</v>
      </c>
      <c r="M2282" s="18">
        <f t="shared" si="14"/>
        <v>0</v>
      </c>
      <c r="N2282" s="9"/>
      <c r="O2282" s="3"/>
      <c r="P2282" s="3"/>
      <c r="Q2282" s="3"/>
      <c r="R2282" s="3"/>
      <c r="S2282" s="3"/>
      <c r="T2282" s="3"/>
      <c r="U2282" s="3"/>
      <c r="V2282" s="3"/>
      <c r="W2282" s="3"/>
      <c r="X2282" s="3"/>
    </row>
    <row r="2283" spans="1:24" ht="15" x14ac:dyDescent="0.25">
      <c r="A2283" s="14" t="s">
        <v>240</v>
      </c>
      <c r="B2283" s="14" t="s">
        <v>271</v>
      </c>
      <c r="C2283" s="16" t="s">
        <v>116</v>
      </c>
      <c r="D2283" s="18">
        <v>2.7E-2</v>
      </c>
      <c r="E2283" s="18">
        <v>2.5000000000000001E-2</v>
      </c>
      <c r="F2283" s="18">
        <v>73</v>
      </c>
      <c r="G2283" s="18">
        <v>69</v>
      </c>
      <c r="H2283" s="18">
        <v>0.36799999999999999</v>
      </c>
      <c r="I2283" s="18">
        <v>0.58599999999999997</v>
      </c>
      <c r="J2283" s="18">
        <v>4.5999999999999999E-2</v>
      </c>
      <c r="K2283" s="18">
        <v>5682350</v>
      </c>
      <c r="L2283" s="18">
        <v>0.56899999999999995</v>
      </c>
      <c r="M2283" s="18">
        <f t="shared" si="14"/>
        <v>0</v>
      </c>
      <c r="N2283" s="9"/>
      <c r="O2283" s="3"/>
      <c r="P2283" s="3"/>
      <c r="Q2283" s="3"/>
      <c r="R2283" s="3"/>
      <c r="S2283" s="3"/>
      <c r="T2283" s="3"/>
      <c r="U2283" s="3"/>
      <c r="V2283" s="3"/>
      <c r="W2283" s="3"/>
      <c r="X2283" s="3"/>
    </row>
    <row r="2284" spans="1:24" ht="15" x14ac:dyDescent="0.25">
      <c r="A2284" s="14" t="s">
        <v>240</v>
      </c>
      <c r="B2284" s="14" t="s">
        <v>272</v>
      </c>
      <c r="C2284" s="16" t="s">
        <v>116</v>
      </c>
      <c r="D2284" s="18">
        <v>2.3E-2</v>
      </c>
      <c r="E2284" s="18">
        <v>2.5000000000000001E-2</v>
      </c>
      <c r="F2284" s="18">
        <v>74</v>
      </c>
      <c r="G2284" s="18">
        <v>69</v>
      </c>
      <c r="H2284" s="18">
        <v>0.32800000000000001</v>
      </c>
      <c r="I2284" s="18">
        <v>0.62</v>
      </c>
      <c r="J2284" s="18">
        <v>5.1999999999999998E-2</v>
      </c>
      <c r="K2284" s="18">
        <v>27073334</v>
      </c>
      <c r="L2284" s="18">
        <v>0.74199999999999999</v>
      </c>
      <c r="M2284" s="18">
        <f t="shared" si="14"/>
        <v>0</v>
      </c>
      <c r="N2284" s="9"/>
      <c r="O2284" s="3"/>
      <c r="P2284" s="3"/>
      <c r="Q2284" s="3"/>
      <c r="R2284" s="3"/>
      <c r="S2284" s="3"/>
      <c r="T2284" s="3"/>
      <c r="U2284" s="3"/>
      <c r="V2284" s="3"/>
      <c r="W2284" s="3"/>
      <c r="X2284" s="3"/>
    </row>
    <row r="2285" spans="1:24" ht="15" x14ac:dyDescent="0.25">
      <c r="A2285" s="14" t="s">
        <v>240</v>
      </c>
      <c r="B2285" s="14" t="s">
        <v>273</v>
      </c>
      <c r="C2285" s="16" t="s">
        <v>116</v>
      </c>
      <c r="D2285" s="18">
        <v>1.2999999999999999E-2</v>
      </c>
      <c r="E2285" s="19">
        <v>3.2000000000000001E-2</v>
      </c>
      <c r="F2285" s="18">
        <v>82</v>
      </c>
      <c r="G2285" s="18">
        <v>74</v>
      </c>
      <c r="H2285" s="18">
        <v>0.22700000000000001</v>
      </c>
      <c r="I2285" s="18">
        <v>0.65400000000000003</v>
      </c>
      <c r="J2285" s="18">
        <v>0.11799999999999999</v>
      </c>
      <c r="K2285" s="18">
        <v>3826095</v>
      </c>
      <c r="L2285" s="18">
        <v>0.94199999999999995</v>
      </c>
      <c r="M2285" s="18">
        <f t="shared" si="14"/>
        <v>0</v>
      </c>
      <c r="N2285" s="9"/>
      <c r="O2285" s="3"/>
      <c r="P2285" s="3"/>
      <c r="Q2285" s="3"/>
      <c r="R2285" s="3"/>
      <c r="S2285" s="3"/>
      <c r="T2285" s="3"/>
      <c r="U2285" s="3"/>
      <c r="V2285" s="3"/>
      <c r="W2285" s="3"/>
      <c r="X2285" s="3"/>
    </row>
    <row r="2286" spans="1:24" ht="15" x14ac:dyDescent="0.25">
      <c r="A2286" s="14" t="s">
        <v>240</v>
      </c>
      <c r="B2286" s="14" t="s">
        <v>274</v>
      </c>
      <c r="C2286" s="16" t="s">
        <v>116</v>
      </c>
      <c r="D2286" s="19">
        <v>2.1999999999999999E-2</v>
      </c>
      <c r="E2286" s="19">
        <v>3.2000000000000001E-2</v>
      </c>
      <c r="F2286" s="19">
        <v>71.105000000000004</v>
      </c>
      <c r="G2286" s="19">
        <v>66.415000000000006</v>
      </c>
      <c r="H2286" s="19">
        <v>0.30299999999999999</v>
      </c>
      <c r="I2286" s="19">
        <v>0.623</v>
      </c>
      <c r="J2286" s="19">
        <v>7.2999999999999995E-2</v>
      </c>
      <c r="K2286" s="18">
        <v>33791</v>
      </c>
      <c r="L2286" s="18">
        <v>1</v>
      </c>
      <c r="M2286" s="18">
        <f t="shared" si="14"/>
        <v>0</v>
      </c>
      <c r="N2286" s="9"/>
      <c r="O2286" s="3"/>
      <c r="P2286" s="3"/>
      <c r="Q2286" s="3"/>
      <c r="R2286" s="3"/>
      <c r="S2286" s="3"/>
      <c r="T2286" s="3"/>
      <c r="U2286" s="3"/>
      <c r="V2286" s="3"/>
      <c r="W2286" s="3"/>
      <c r="X2286" s="3"/>
    </row>
    <row r="2287" spans="1:24" ht="15" x14ac:dyDescent="0.25">
      <c r="A2287" s="14" t="s">
        <v>240</v>
      </c>
      <c r="B2287" s="14" t="s">
        <v>275</v>
      </c>
      <c r="C2287" s="16" t="s">
        <v>116</v>
      </c>
      <c r="D2287" s="19">
        <v>2.1999999999999999E-2</v>
      </c>
      <c r="E2287" s="18">
        <v>1.2E-2</v>
      </c>
      <c r="F2287" s="19">
        <v>71.105000000000004</v>
      </c>
      <c r="G2287" s="19">
        <v>66.415000000000006</v>
      </c>
      <c r="H2287" s="19">
        <v>0.30299999999999999</v>
      </c>
      <c r="I2287" s="19">
        <v>0.623</v>
      </c>
      <c r="J2287" s="19">
        <v>7.2999999999999995E-2</v>
      </c>
      <c r="K2287" s="18">
        <v>47679</v>
      </c>
      <c r="L2287" s="18">
        <v>0.32300000000000001</v>
      </c>
      <c r="M2287" s="18">
        <f t="shared" si="14"/>
        <v>0</v>
      </c>
      <c r="N2287" s="9"/>
      <c r="O2287" s="3"/>
      <c r="P2287" s="3"/>
      <c r="Q2287" s="3"/>
      <c r="R2287" s="3"/>
      <c r="S2287" s="3"/>
      <c r="T2287" s="3"/>
      <c r="U2287" s="3"/>
      <c r="V2287" s="3"/>
      <c r="W2287" s="3"/>
      <c r="X2287" s="3"/>
    </row>
    <row r="2288" spans="1:24" ht="15" x14ac:dyDescent="0.25">
      <c r="A2288" s="14" t="s">
        <v>240</v>
      </c>
      <c r="B2288" s="14" t="s">
        <v>276</v>
      </c>
      <c r="C2288" s="16" t="s">
        <v>116</v>
      </c>
      <c r="D2288" s="18">
        <v>1.7999999999999999E-2</v>
      </c>
      <c r="E2288" s="18">
        <v>1.4999999999999999E-2</v>
      </c>
      <c r="F2288" s="18">
        <v>74</v>
      </c>
      <c r="G2288" s="18">
        <v>70</v>
      </c>
      <c r="H2288" s="18">
        <v>0.3</v>
      </c>
      <c r="I2288" s="18">
        <v>0.628</v>
      </c>
      <c r="J2288" s="18">
        <v>7.1999999999999995E-2</v>
      </c>
      <c r="K2288" s="18">
        <v>161766</v>
      </c>
      <c r="L2288" s="18">
        <v>0.252</v>
      </c>
      <c r="M2288" s="18">
        <f t="shared" si="14"/>
        <v>0</v>
      </c>
      <c r="N2288" s="9"/>
      <c r="O2288" s="3"/>
      <c r="P2288" s="3"/>
      <c r="Q2288" s="3"/>
      <c r="R2288" s="3"/>
      <c r="S2288" s="3"/>
      <c r="T2288" s="3"/>
      <c r="U2288" s="3"/>
      <c r="V2288" s="3"/>
      <c r="W2288" s="3"/>
      <c r="X2288" s="3"/>
    </row>
    <row r="2289" spans="1:24" ht="15" x14ac:dyDescent="0.25">
      <c r="A2289" s="14" t="s">
        <v>240</v>
      </c>
      <c r="B2289" s="14" t="s">
        <v>277</v>
      </c>
      <c r="C2289" s="16" t="s">
        <v>116</v>
      </c>
      <c r="D2289" s="18">
        <v>1.7000000000000001E-2</v>
      </c>
      <c r="E2289" s="19">
        <v>3.2000000000000001E-2</v>
      </c>
      <c r="F2289" s="18">
        <v>81</v>
      </c>
      <c r="G2289" s="18">
        <v>74</v>
      </c>
      <c r="H2289" s="19">
        <v>0.30299999999999999</v>
      </c>
      <c r="I2289" s="19">
        <v>0.623</v>
      </c>
      <c r="J2289" s="19">
        <v>7.2999999999999995E-2</v>
      </c>
      <c r="K2289" s="18">
        <v>27363</v>
      </c>
      <c r="L2289" s="19">
        <v>0.56100000000000005</v>
      </c>
      <c r="M2289" s="18">
        <f t="shared" si="14"/>
        <v>0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</row>
    <row r="2290" spans="1:24" ht="15" x14ac:dyDescent="0.25">
      <c r="A2290" s="14" t="s">
        <v>240</v>
      </c>
      <c r="B2290" s="14" t="s">
        <v>278</v>
      </c>
      <c r="C2290" s="16" t="s">
        <v>116</v>
      </c>
      <c r="D2290" s="18">
        <v>1.9E-2</v>
      </c>
      <c r="E2290" s="18">
        <v>1.9E-2</v>
      </c>
      <c r="F2290" s="18">
        <v>73</v>
      </c>
      <c r="G2290" s="18">
        <v>69</v>
      </c>
      <c r="H2290" s="18">
        <v>0.29599999999999999</v>
      </c>
      <c r="I2290" s="18">
        <v>0.63200000000000001</v>
      </c>
      <c r="J2290" s="18">
        <v>7.1999999999999995E-2</v>
      </c>
      <c r="K2290" s="18">
        <v>108353</v>
      </c>
      <c r="L2290" s="18">
        <v>0.46300000000000002</v>
      </c>
      <c r="M2290" s="18">
        <f t="shared" si="14"/>
        <v>0</v>
      </c>
      <c r="N2290" s="9"/>
      <c r="O2290" s="3"/>
      <c r="P2290" s="3"/>
      <c r="Q2290" s="3"/>
      <c r="R2290" s="3"/>
      <c r="S2290" s="3"/>
      <c r="T2290" s="3"/>
      <c r="U2290" s="3"/>
      <c r="V2290" s="3"/>
      <c r="W2290" s="3"/>
      <c r="X2290" s="3"/>
    </row>
    <row r="2291" spans="1:24" ht="15" x14ac:dyDescent="0.25">
      <c r="A2291" s="14" t="s">
        <v>240</v>
      </c>
      <c r="B2291" s="14" t="s">
        <v>279</v>
      </c>
      <c r="C2291" s="16" t="s">
        <v>116</v>
      </c>
      <c r="D2291" s="18">
        <v>2.1000000000000001E-2</v>
      </c>
      <c r="E2291" s="18">
        <v>2.8000000000000001E-2</v>
      </c>
      <c r="F2291" s="18">
        <v>72</v>
      </c>
      <c r="G2291" s="18">
        <v>65</v>
      </c>
      <c r="H2291" s="18">
        <v>0.30099999999999999</v>
      </c>
      <c r="I2291" s="18">
        <v>0.63900000000000001</v>
      </c>
      <c r="J2291" s="18">
        <v>5.8999999999999997E-2</v>
      </c>
      <c r="K2291" s="18">
        <v>486867</v>
      </c>
      <c r="L2291" s="18">
        <v>0.66700000000000004</v>
      </c>
      <c r="M2291" s="18">
        <f t="shared" si="14"/>
        <v>0</v>
      </c>
      <c r="N2291" s="9"/>
      <c r="O2291" s="3"/>
      <c r="P2291" s="3"/>
      <c r="Q2291" s="3"/>
      <c r="R2291" s="3"/>
      <c r="S2291" s="3"/>
      <c r="T2291" s="3"/>
      <c r="U2291" s="3"/>
      <c r="V2291" s="3"/>
      <c r="W2291" s="3"/>
      <c r="X2291" s="3"/>
    </row>
    <row r="2292" spans="1:24" ht="15" x14ac:dyDescent="0.25">
      <c r="A2292" s="14" t="s">
        <v>240</v>
      </c>
      <c r="B2292" s="14" t="s">
        <v>280</v>
      </c>
      <c r="C2292" s="16" t="s">
        <v>116</v>
      </c>
      <c r="D2292" s="18">
        <v>1.4999999999999999E-2</v>
      </c>
      <c r="E2292" s="18">
        <v>2.5000000000000001E-2</v>
      </c>
      <c r="F2292" s="18">
        <v>73</v>
      </c>
      <c r="G2292" s="18">
        <v>65</v>
      </c>
      <c r="H2292" s="18">
        <v>0.23</v>
      </c>
      <c r="I2292" s="18">
        <v>0.70099999999999996</v>
      </c>
      <c r="J2292" s="18">
        <v>6.9000000000000006E-2</v>
      </c>
      <c r="K2292" s="18">
        <v>1283868</v>
      </c>
      <c r="L2292" s="18">
        <v>0.10199999999999999</v>
      </c>
      <c r="M2292" s="18">
        <f t="shared" si="14"/>
        <v>0</v>
      </c>
      <c r="N2292" s="9"/>
      <c r="O2292" s="3"/>
      <c r="P2292" s="3"/>
      <c r="Q2292" s="3"/>
      <c r="R2292" s="3"/>
      <c r="S2292" s="3"/>
      <c r="T2292" s="3"/>
      <c r="U2292" s="3"/>
      <c r="V2292" s="3"/>
      <c r="W2292" s="3"/>
      <c r="X2292" s="3"/>
    </row>
    <row r="2293" spans="1:24" ht="15" x14ac:dyDescent="0.25">
      <c r="A2293" s="14" t="s">
        <v>240</v>
      </c>
      <c r="B2293" s="14" t="s">
        <v>281</v>
      </c>
      <c r="C2293" s="16" t="s">
        <v>116</v>
      </c>
      <c r="D2293" s="19">
        <v>2.1999999999999999E-2</v>
      </c>
      <c r="E2293" s="19">
        <v>3.2000000000000001E-2</v>
      </c>
      <c r="F2293" s="19">
        <v>71.105000000000004</v>
      </c>
      <c r="G2293" s="19">
        <v>66.415000000000006</v>
      </c>
      <c r="H2293" s="19">
        <v>0.30299999999999999</v>
      </c>
      <c r="I2293" s="19">
        <v>0.623</v>
      </c>
      <c r="J2293" s="19">
        <v>7.2999999999999995E-2</v>
      </c>
      <c r="K2293" s="18">
        <v>23412</v>
      </c>
      <c r="L2293" s="18">
        <v>0.86599999999999999</v>
      </c>
      <c r="M2293" s="18">
        <f t="shared" si="14"/>
        <v>0</v>
      </c>
      <c r="N2293" s="9"/>
      <c r="O2293" s="3"/>
      <c r="P2293" s="3"/>
      <c r="Q2293" s="3"/>
      <c r="R2293" s="3"/>
      <c r="S2293" s="3"/>
      <c r="T2293" s="3"/>
      <c r="U2293" s="3"/>
      <c r="V2293" s="3"/>
      <c r="W2293" s="3"/>
      <c r="X2293" s="3"/>
    </row>
    <row r="2294" spans="1:24" ht="15" x14ac:dyDescent="0.25">
      <c r="A2294" s="14" t="s">
        <v>240</v>
      </c>
      <c r="B2294" s="14" t="s">
        <v>282</v>
      </c>
      <c r="C2294" s="16" t="s">
        <v>116</v>
      </c>
      <c r="D2294" s="18">
        <v>1.4E-2</v>
      </c>
      <c r="E2294" s="18">
        <v>7.0000000000000001E-3</v>
      </c>
      <c r="F2294" s="18">
        <v>80</v>
      </c>
      <c r="G2294" s="18">
        <v>75</v>
      </c>
      <c r="H2294" s="18">
        <v>0.20899999999999999</v>
      </c>
      <c r="I2294" s="18">
        <v>0.66900000000000004</v>
      </c>
      <c r="J2294" s="18">
        <v>0.123</v>
      </c>
      <c r="K2294" s="18">
        <v>290107933</v>
      </c>
      <c r="L2294" s="18">
        <v>0.79600000000000004</v>
      </c>
      <c r="M2294" s="18">
        <f t="shared" si="14"/>
        <v>1</v>
      </c>
      <c r="N2294" s="9"/>
      <c r="O2294" s="3"/>
      <c r="P2294" s="3"/>
      <c r="Q2294" s="3"/>
      <c r="R2294" s="3"/>
      <c r="S2294" s="3"/>
      <c r="T2294" s="3"/>
      <c r="U2294" s="3"/>
      <c r="V2294" s="3"/>
      <c r="W2294" s="3"/>
      <c r="X2294" s="3"/>
    </row>
    <row r="2295" spans="1:24" ht="15" x14ac:dyDescent="0.25">
      <c r="A2295" s="14" t="s">
        <v>240</v>
      </c>
      <c r="B2295" s="14" t="s">
        <v>283</v>
      </c>
      <c r="C2295" s="16" t="s">
        <v>116</v>
      </c>
      <c r="D2295" s="18">
        <v>1.6E-2</v>
      </c>
      <c r="E2295" s="18">
        <v>1.2999999999999999E-2</v>
      </c>
      <c r="F2295" s="18">
        <v>79</v>
      </c>
      <c r="G2295" s="18">
        <v>72</v>
      </c>
      <c r="H2295" s="18">
        <v>0.24199999999999999</v>
      </c>
      <c r="I2295" s="18">
        <v>0.625</v>
      </c>
      <c r="J2295" s="18">
        <v>0.13400000000000001</v>
      </c>
      <c r="K2295" s="18">
        <v>3325411</v>
      </c>
      <c r="L2295" s="18">
        <v>0.92800000000000005</v>
      </c>
      <c r="M2295" s="18">
        <f t="shared" si="14"/>
        <v>0</v>
      </c>
      <c r="N2295" s="9"/>
      <c r="O2295" s="3"/>
      <c r="P2295" s="3"/>
      <c r="Q2295" s="3"/>
      <c r="R2295" s="3"/>
      <c r="S2295" s="3"/>
      <c r="T2295" s="3"/>
      <c r="U2295" s="3"/>
      <c r="V2295" s="3"/>
      <c r="W2295" s="3"/>
      <c r="X2295" s="3"/>
    </row>
    <row r="2296" spans="1:24" ht="15" x14ac:dyDescent="0.25">
      <c r="A2296" s="14" t="s">
        <v>240</v>
      </c>
      <c r="B2296" s="14" t="s">
        <v>284</v>
      </c>
      <c r="C2296" s="16" t="s">
        <v>116</v>
      </c>
      <c r="D2296" s="18">
        <v>2.3E-2</v>
      </c>
      <c r="E2296" s="18">
        <v>1.7000000000000001E-2</v>
      </c>
      <c r="F2296" s="18">
        <v>76</v>
      </c>
      <c r="G2296" s="18">
        <v>70</v>
      </c>
      <c r="H2296" s="18">
        <v>0.32200000000000001</v>
      </c>
      <c r="I2296" s="18">
        <v>0.63</v>
      </c>
      <c r="J2296" s="18">
        <v>4.8000000000000001E-2</v>
      </c>
      <c r="K2296" s="18">
        <v>25797219</v>
      </c>
      <c r="L2296" s="18">
        <v>0.88500000000000001</v>
      </c>
      <c r="M2296" s="18">
        <f t="shared" si="14"/>
        <v>0</v>
      </c>
      <c r="N2296" s="9"/>
      <c r="O2296" s="3"/>
      <c r="P2296" s="3"/>
      <c r="Q2296" s="3"/>
      <c r="R2296" s="3"/>
      <c r="S2296" s="3"/>
      <c r="T2296" s="3"/>
      <c r="U2296" s="3"/>
      <c r="V2296" s="3"/>
      <c r="W2296" s="3"/>
      <c r="X2296" s="3"/>
    </row>
    <row r="2297" spans="1:24" ht="15" x14ac:dyDescent="0.25">
      <c r="A2297" s="14" t="s">
        <v>240</v>
      </c>
      <c r="B2297" s="14" t="s">
        <v>241</v>
      </c>
      <c r="C2297" s="16" t="s">
        <v>117</v>
      </c>
      <c r="D2297" s="18">
        <v>1.9E-2</v>
      </c>
      <c r="E2297" s="18">
        <v>1.0999999999999999E-2</v>
      </c>
      <c r="F2297" s="18">
        <v>77</v>
      </c>
      <c r="G2297" s="18">
        <v>72</v>
      </c>
      <c r="H2297" s="18">
        <v>0.28599999999999998</v>
      </c>
      <c r="I2297" s="18">
        <v>0.64200000000000002</v>
      </c>
      <c r="J2297" s="18">
        <v>7.1999999999999995E-2</v>
      </c>
      <c r="K2297" s="18">
        <v>81718</v>
      </c>
      <c r="L2297" s="18">
        <v>0.29799999999999999</v>
      </c>
      <c r="M2297" s="18">
        <f t="shared" ref="M2297:M2551" si="15">IF(OR(K2297&gt;$W$14+$W$17, K2297&lt;$W$12-$W$17),1,0)</f>
        <v>0</v>
      </c>
      <c r="N2297" s="9"/>
      <c r="O2297" s="3"/>
      <c r="P2297" s="3"/>
      <c r="Q2297" s="3"/>
      <c r="R2297" s="3"/>
      <c r="S2297" s="3"/>
      <c r="T2297" s="3"/>
      <c r="U2297" s="3"/>
      <c r="V2297" s="3"/>
      <c r="W2297" s="3"/>
      <c r="X2297" s="3"/>
    </row>
    <row r="2298" spans="1:24" ht="15" x14ac:dyDescent="0.25">
      <c r="A2298" s="14" t="s">
        <v>240</v>
      </c>
      <c r="B2298" s="14" t="s">
        <v>242</v>
      </c>
      <c r="C2298" s="16" t="s">
        <v>117</v>
      </c>
      <c r="D2298" s="18">
        <v>1.7999999999999999E-2</v>
      </c>
      <c r="E2298" s="18">
        <v>1.6E-2</v>
      </c>
      <c r="F2298" s="18">
        <v>78</v>
      </c>
      <c r="G2298" s="18">
        <v>71</v>
      </c>
      <c r="H2298" s="18">
        <v>0.26600000000000001</v>
      </c>
      <c r="I2298" s="18">
        <v>0.63200000000000001</v>
      </c>
      <c r="J2298" s="18">
        <v>0.10199999999999999</v>
      </c>
      <c r="K2298" s="18">
        <v>38308779</v>
      </c>
      <c r="L2298" s="18">
        <v>0.89900000000000002</v>
      </c>
      <c r="M2298" s="18">
        <f t="shared" si="15"/>
        <v>0</v>
      </c>
      <c r="N2298" s="9"/>
      <c r="O2298" s="3"/>
      <c r="P2298" s="3"/>
      <c r="Q2298" s="3"/>
      <c r="R2298" s="3"/>
      <c r="S2298" s="3"/>
      <c r="T2298" s="3"/>
      <c r="U2298" s="3"/>
      <c r="V2298" s="3"/>
      <c r="W2298" s="3"/>
      <c r="X2298" s="3"/>
    </row>
    <row r="2299" spans="1:24" ht="15" x14ac:dyDescent="0.25">
      <c r="A2299" s="14" t="s">
        <v>240</v>
      </c>
      <c r="B2299" s="14" t="s">
        <v>243</v>
      </c>
      <c r="C2299" s="16" t="s">
        <v>117</v>
      </c>
      <c r="D2299" s="18">
        <v>1.2999999999999999E-2</v>
      </c>
      <c r="E2299" s="19">
        <v>3.2000000000000001E-2</v>
      </c>
      <c r="F2299" s="18">
        <v>77</v>
      </c>
      <c r="G2299" s="18">
        <v>72</v>
      </c>
      <c r="H2299" s="18">
        <v>0.217</v>
      </c>
      <c r="I2299" s="18">
        <v>0.69899999999999995</v>
      </c>
      <c r="J2299" s="18">
        <v>8.3000000000000004E-2</v>
      </c>
      <c r="K2299" s="18">
        <v>98742</v>
      </c>
      <c r="L2299" s="18">
        <v>0.45200000000000001</v>
      </c>
      <c r="M2299" s="18">
        <f t="shared" si="15"/>
        <v>0</v>
      </c>
      <c r="N2299" s="9"/>
      <c r="O2299" s="3"/>
      <c r="P2299" s="3"/>
      <c r="Q2299" s="3"/>
      <c r="R2299" s="3"/>
      <c r="S2299" s="3"/>
      <c r="T2299" s="3"/>
      <c r="U2299" s="3"/>
      <c r="V2299" s="3"/>
      <c r="W2299" s="3"/>
      <c r="X2299" s="3"/>
    </row>
    <row r="2300" spans="1:24" ht="15" x14ac:dyDescent="0.25">
      <c r="A2300" s="14" t="s">
        <v>240</v>
      </c>
      <c r="B2300" s="14" t="s">
        <v>244</v>
      </c>
      <c r="C2300" s="16" t="s">
        <v>117</v>
      </c>
      <c r="D2300" s="18">
        <v>1.4999999999999999E-2</v>
      </c>
      <c r="E2300" s="18">
        <v>1.2999999999999999E-2</v>
      </c>
      <c r="F2300" s="18">
        <v>77</v>
      </c>
      <c r="G2300" s="18">
        <v>70</v>
      </c>
      <c r="H2300" s="18">
        <v>0.26300000000000001</v>
      </c>
      <c r="I2300" s="18">
        <v>0.67600000000000005</v>
      </c>
      <c r="J2300" s="18">
        <v>6.0999999999999999E-2</v>
      </c>
      <c r="K2300" s="18">
        <v>322400</v>
      </c>
      <c r="L2300" s="18">
        <v>0.82199999999999995</v>
      </c>
      <c r="M2300" s="18">
        <f t="shared" si="15"/>
        <v>0</v>
      </c>
      <c r="N2300" s="9"/>
      <c r="O2300" s="3"/>
      <c r="P2300" s="3"/>
      <c r="Q2300" s="3"/>
      <c r="R2300" s="3"/>
      <c r="S2300" s="3"/>
      <c r="T2300" s="3"/>
      <c r="U2300" s="3"/>
      <c r="V2300" s="3"/>
      <c r="W2300" s="3"/>
      <c r="X2300" s="3"/>
    </row>
    <row r="2301" spans="1:24" ht="15" x14ac:dyDescent="0.25">
      <c r="A2301" s="14" t="s">
        <v>240</v>
      </c>
      <c r="B2301" s="14" t="s">
        <v>245</v>
      </c>
      <c r="C2301" s="16" t="s">
        <v>117</v>
      </c>
      <c r="D2301" s="18">
        <v>1.2999999999999999E-2</v>
      </c>
      <c r="E2301" s="18">
        <v>1.4999999999999999E-2</v>
      </c>
      <c r="F2301" s="18">
        <v>76</v>
      </c>
      <c r="G2301" s="18">
        <v>71</v>
      </c>
      <c r="H2301" s="18">
        <v>0.20899999999999999</v>
      </c>
      <c r="I2301" s="18">
        <v>0.68100000000000005</v>
      </c>
      <c r="J2301" s="18">
        <v>0.11</v>
      </c>
      <c r="K2301" s="18">
        <v>272205</v>
      </c>
      <c r="L2301" s="18">
        <v>0.33100000000000002</v>
      </c>
      <c r="M2301" s="18">
        <f t="shared" si="15"/>
        <v>0</v>
      </c>
      <c r="N2301" s="9"/>
      <c r="O2301" s="3"/>
      <c r="P2301" s="3"/>
      <c r="Q2301" s="3"/>
      <c r="R2301" s="3"/>
      <c r="S2301" s="3"/>
      <c r="T2301" s="3"/>
      <c r="U2301" s="3"/>
      <c r="V2301" s="3"/>
      <c r="W2301" s="3"/>
      <c r="X2301" s="3"/>
    </row>
    <row r="2302" spans="1:24" ht="15" x14ac:dyDescent="0.25">
      <c r="A2302" s="14" t="s">
        <v>240</v>
      </c>
      <c r="B2302" s="14" t="s">
        <v>246</v>
      </c>
      <c r="C2302" s="16" t="s">
        <v>117</v>
      </c>
      <c r="D2302" s="18">
        <v>2.7E-2</v>
      </c>
      <c r="E2302" s="18">
        <v>1.9E-2</v>
      </c>
      <c r="F2302" s="18">
        <v>75</v>
      </c>
      <c r="G2302" s="18">
        <v>69</v>
      </c>
      <c r="H2302" s="18">
        <v>0.38400000000000001</v>
      </c>
      <c r="I2302" s="18">
        <v>0.57499999999999996</v>
      </c>
      <c r="J2302" s="18">
        <v>4.1000000000000002E-2</v>
      </c>
      <c r="K2302" s="18">
        <v>265040</v>
      </c>
      <c r="L2302" s="18">
        <v>0.46600000000000003</v>
      </c>
      <c r="M2302" s="18">
        <f t="shared" si="15"/>
        <v>0</v>
      </c>
      <c r="N2302" s="9"/>
      <c r="O2302" s="3"/>
      <c r="P2302" s="3"/>
      <c r="Q2302" s="3"/>
      <c r="R2302" s="3"/>
      <c r="S2302" s="3"/>
      <c r="T2302" s="3"/>
      <c r="U2302" s="3"/>
      <c r="V2302" s="3"/>
      <c r="W2302" s="3"/>
      <c r="X2302" s="3"/>
    </row>
    <row r="2303" spans="1:24" ht="15" x14ac:dyDescent="0.25">
      <c r="A2303" s="14" t="s">
        <v>240</v>
      </c>
      <c r="B2303" s="14" t="s">
        <v>247</v>
      </c>
      <c r="C2303" s="16" t="s">
        <v>117</v>
      </c>
      <c r="D2303" s="18">
        <v>1.2999999999999999E-2</v>
      </c>
      <c r="E2303" s="19">
        <v>3.2000000000000001E-2</v>
      </c>
      <c r="F2303" s="18">
        <v>81</v>
      </c>
      <c r="G2303" s="18">
        <v>76</v>
      </c>
      <c r="H2303" s="19">
        <v>0.30299999999999999</v>
      </c>
      <c r="I2303" s="19">
        <v>0.623</v>
      </c>
      <c r="J2303" s="19">
        <v>7.2999999999999995E-2</v>
      </c>
      <c r="K2303" s="18">
        <v>63740</v>
      </c>
      <c r="L2303" s="18">
        <v>1</v>
      </c>
      <c r="M2303" s="18">
        <f t="shared" si="15"/>
        <v>0</v>
      </c>
      <c r="N2303" s="9"/>
      <c r="O2303" s="3"/>
      <c r="P2303" s="3"/>
      <c r="Q2303" s="3"/>
      <c r="R2303" s="3"/>
      <c r="S2303" s="3"/>
      <c r="T2303" s="3"/>
      <c r="U2303" s="3"/>
      <c r="V2303" s="3"/>
      <c r="W2303" s="3"/>
      <c r="X2303" s="3"/>
    </row>
    <row r="2304" spans="1:24" ht="15" x14ac:dyDescent="0.25">
      <c r="A2304" s="14" t="s">
        <v>240</v>
      </c>
      <c r="B2304" s="14" t="s">
        <v>248</v>
      </c>
      <c r="C2304" s="16" t="s">
        <v>117</v>
      </c>
      <c r="D2304" s="18">
        <v>2.9000000000000001E-2</v>
      </c>
      <c r="E2304" s="18">
        <v>4.5999999999999999E-2</v>
      </c>
      <c r="F2304" s="18">
        <v>67</v>
      </c>
      <c r="G2304" s="18">
        <v>62</v>
      </c>
      <c r="H2304" s="18">
        <v>0.38700000000000001</v>
      </c>
      <c r="I2304" s="18">
        <v>0.56899999999999995</v>
      </c>
      <c r="J2304" s="18">
        <v>4.3999999999999997E-2</v>
      </c>
      <c r="K2304" s="18">
        <v>9187610</v>
      </c>
      <c r="L2304" s="18">
        <v>0.63700000000000001</v>
      </c>
      <c r="M2304" s="18">
        <f t="shared" si="15"/>
        <v>0</v>
      </c>
      <c r="N2304" s="9"/>
      <c r="O2304" s="3"/>
      <c r="P2304" s="3"/>
      <c r="Q2304" s="3"/>
      <c r="R2304" s="3"/>
      <c r="S2304" s="3"/>
      <c r="T2304" s="3"/>
      <c r="U2304" s="3"/>
      <c r="V2304" s="3"/>
      <c r="W2304" s="3"/>
      <c r="X2304" s="3"/>
    </row>
    <row r="2305" spans="1:24" ht="15" x14ac:dyDescent="0.25">
      <c r="A2305" s="14" t="s">
        <v>240</v>
      </c>
      <c r="B2305" s="14" t="s">
        <v>249</v>
      </c>
      <c r="C2305" s="16" t="s">
        <v>117</v>
      </c>
      <c r="D2305" s="18">
        <v>1.9E-2</v>
      </c>
      <c r="E2305" s="18">
        <v>2.1999999999999999E-2</v>
      </c>
      <c r="F2305" s="18">
        <v>75</v>
      </c>
      <c r="G2305" s="18">
        <v>68</v>
      </c>
      <c r="H2305" s="18">
        <v>0.28000000000000003</v>
      </c>
      <c r="I2305" s="18">
        <v>0.66</v>
      </c>
      <c r="J2305" s="18">
        <v>0.06</v>
      </c>
      <c r="K2305" s="18">
        <v>184010283</v>
      </c>
      <c r="L2305" s="18">
        <v>0.82499999999999996</v>
      </c>
      <c r="M2305" s="18">
        <f t="shared" si="15"/>
        <v>1</v>
      </c>
      <c r="N2305" s="9"/>
      <c r="O2305" s="3"/>
      <c r="P2305" s="3"/>
      <c r="Q2305" s="3"/>
      <c r="R2305" s="3"/>
      <c r="S2305" s="3"/>
      <c r="T2305" s="3"/>
      <c r="U2305" s="3"/>
      <c r="V2305" s="3"/>
      <c r="W2305" s="3"/>
      <c r="X2305" s="3"/>
    </row>
    <row r="2306" spans="1:24" ht="15" x14ac:dyDescent="0.25">
      <c r="A2306" s="14" t="s">
        <v>240</v>
      </c>
      <c r="B2306" s="14" t="s">
        <v>251</v>
      </c>
      <c r="C2306" s="16" t="s">
        <v>117</v>
      </c>
      <c r="D2306" s="19">
        <v>2.1999999999999999E-2</v>
      </c>
      <c r="E2306" s="19">
        <v>3.2000000000000001E-2</v>
      </c>
      <c r="F2306" s="19">
        <v>71.105000000000004</v>
      </c>
      <c r="G2306" s="19">
        <v>66.415000000000006</v>
      </c>
      <c r="H2306" s="19">
        <v>0.30299999999999999</v>
      </c>
      <c r="I2306" s="19">
        <v>0.623</v>
      </c>
      <c r="J2306" s="19">
        <v>7.2999999999999995E-2</v>
      </c>
      <c r="K2306" s="18">
        <v>47299</v>
      </c>
      <c r="L2306" s="18">
        <v>1</v>
      </c>
      <c r="M2306" s="18">
        <f t="shared" si="15"/>
        <v>0</v>
      </c>
      <c r="N2306" s="9"/>
      <c r="O2306" s="3"/>
      <c r="P2306" s="3"/>
      <c r="Q2306" s="3"/>
      <c r="R2306" s="3"/>
      <c r="S2306" s="3"/>
      <c r="T2306" s="3"/>
      <c r="U2306" s="3"/>
      <c r="V2306" s="3"/>
      <c r="W2306" s="3"/>
      <c r="X2306" s="3"/>
    </row>
    <row r="2307" spans="1:24" ht="15" x14ac:dyDescent="0.25">
      <c r="A2307" s="14" t="s">
        <v>240</v>
      </c>
      <c r="B2307" s="14" t="s">
        <v>256</v>
      </c>
      <c r="C2307" s="16" t="s">
        <v>117</v>
      </c>
      <c r="D2307" s="19">
        <v>2.1999999999999999E-2</v>
      </c>
      <c r="E2307" s="19">
        <v>3.2000000000000001E-2</v>
      </c>
      <c r="F2307" s="19">
        <v>71.105000000000004</v>
      </c>
      <c r="G2307" s="19">
        <v>66.415000000000006</v>
      </c>
      <c r="H2307" s="18">
        <v>0.218</v>
      </c>
      <c r="I2307" s="18">
        <v>0.66500000000000004</v>
      </c>
      <c r="J2307" s="18">
        <v>0.11799999999999999</v>
      </c>
      <c r="K2307" s="18">
        <v>133363</v>
      </c>
      <c r="L2307" s="18">
        <v>0.90700000000000003</v>
      </c>
      <c r="M2307" s="18">
        <f t="shared" si="15"/>
        <v>0</v>
      </c>
      <c r="N2307" s="9"/>
      <c r="O2307" s="3"/>
      <c r="P2307" s="3"/>
      <c r="Q2307" s="3"/>
      <c r="R2307" s="3"/>
      <c r="S2307" s="3"/>
      <c r="T2307" s="3"/>
      <c r="U2307" s="3"/>
      <c r="V2307" s="3"/>
      <c r="W2307" s="3"/>
      <c r="X2307" s="3"/>
    </row>
    <row r="2308" spans="1:24" ht="15" x14ac:dyDescent="0.25">
      <c r="A2308" s="14" t="s">
        <v>240</v>
      </c>
      <c r="B2308" s="14" t="s">
        <v>274</v>
      </c>
      <c r="C2308" s="16" t="s">
        <v>117</v>
      </c>
      <c r="D2308" s="19">
        <v>2.1999999999999999E-2</v>
      </c>
      <c r="E2308" s="19">
        <v>3.2000000000000001E-2</v>
      </c>
      <c r="F2308" s="19">
        <v>71.105000000000004</v>
      </c>
      <c r="G2308" s="19">
        <v>66.415000000000006</v>
      </c>
      <c r="H2308" s="19">
        <v>0.30299999999999999</v>
      </c>
      <c r="I2308" s="19">
        <v>0.623</v>
      </c>
      <c r="J2308" s="19">
        <v>7.2999999999999995E-2</v>
      </c>
      <c r="K2308" s="18">
        <v>35318</v>
      </c>
      <c r="L2308" s="18">
        <v>1</v>
      </c>
      <c r="M2308" s="18">
        <f t="shared" si="15"/>
        <v>0</v>
      </c>
      <c r="N2308" s="9"/>
      <c r="O2308" s="3"/>
      <c r="P2308" s="3"/>
      <c r="Q2308" s="3"/>
      <c r="R2308" s="3"/>
      <c r="S2308" s="3"/>
      <c r="T2308" s="3"/>
      <c r="U2308" s="3"/>
      <c r="V2308" s="3"/>
      <c r="W2308" s="3"/>
      <c r="X2308" s="3"/>
    </row>
    <row r="2309" spans="1:24" ht="15" x14ac:dyDescent="0.25">
      <c r="A2309" s="14" t="s">
        <v>240</v>
      </c>
      <c r="B2309" s="14" t="s">
        <v>281</v>
      </c>
      <c r="C2309" s="16" t="s">
        <v>117</v>
      </c>
      <c r="D2309" s="19">
        <v>2.1999999999999999E-2</v>
      </c>
      <c r="E2309" s="19">
        <v>3.2000000000000001E-2</v>
      </c>
      <c r="F2309" s="19">
        <v>71.105000000000004</v>
      </c>
      <c r="G2309" s="19">
        <v>66.415000000000006</v>
      </c>
      <c r="H2309" s="19">
        <v>0.30299999999999999</v>
      </c>
      <c r="I2309" s="19">
        <v>0.623</v>
      </c>
      <c r="J2309" s="19">
        <v>7.2999999999999995E-2</v>
      </c>
      <c r="K2309" s="18">
        <v>25025</v>
      </c>
      <c r="L2309" s="18">
        <v>0.872</v>
      </c>
      <c r="M2309" s="18">
        <f t="shared" si="15"/>
        <v>0</v>
      </c>
      <c r="N2309" s="9"/>
      <c r="O2309" s="3"/>
      <c r="P2309" s="3"/>
      <c r="Q2309" s="3"/>
      <c r="R2309" s="3"/>
      <c r="S2309" s="3"/>
      <c r="T2309" s="3"/>
      <c r="U2309" s="3"/>
      <c r="V2309" s="3"/>
      <c r="W2309" s="3"/>
      <c r="X2309" s="3"/>
    </row>
    <row r="2310" spans="1:24" ht="15" x14ac:dyDescent="0.25">
      <c r="A2310" s="14" t="s">
        <v>240</v>
      </c>
      <c r="B2310" s="14" t="s">
        <v>275</v>
      </c>
      <c r="C2310" s="16" t="s">
        <v>117</v>
      </c>
      <c r="D2310" s="19">
        <v>2.1999999999999999E-2</v>
      </c>
      <c r="E2310" s="18">
        <v>1.0999999999999999E-2</v>
      </c>
      <c r="F2310" s="19">
        <v>71.105000000000004</v>
      </c>
      <c r="G2310" s="19">
        <v>66.415000000000006</v>
      </c>
      <c r="H2310" s="19">
        <v>0.30299999999999999</v>
      </c>
      <c r="I2310" s="19">
        <v>0.623</v>
      </c>
      <c r="J2310" s="19">
        <v>7.2999999999999995E-2</v>
      </c>
      <c r="K2310" s="18">
        <v>48421</v>
      </c>
      <c r="L2310" s="18">
        <v>0.32200000000000001</v>
      </c>
      <c r="M2310" s="18">
        <f t="shared" si="15"/>
        <v>0</v>
      </c>
      <c r="N2310" s="9"/>
      <c r="O2310" s="3"/>
      <c r="P2310" s="3"/>
      <c r="Q2310" s="3"/>
      <c r="R2310" s="3"/>
      <c r="S2310" s="3"/>
      <c r="T2310" s="3"/>
      <c r="U2310" s="3"/>
      <c r="V2310" s="3"/>
      <c r="W2310" s="3"/>
      <c r="X2310" s="3"/>
    </row>
    <row r="2311" spans="1:24" ht="15" x14ac:dyDescent="0.25">
      <c r="A2311" s="14" t="s">
        <v>240</v>
      </c>
      <c r="B2311" s="14" t="s">
        <v>257</v>
      </c>
      <c r="C2311" s="16" t="s">
        <v>117</v>
      </c>
      <c r="D2311" s="19">
        <v>2.1999999999999999E-2</v>
      </c>
      <c r="E2311" s="18">
        <v>1.2999999999999999E-2</v>
      </c>
      <c r="F2311" s="19">
        <v>71.105000000000004</v>
      </c>
      <c r="G2311" s="19">
        <v>66.415000000000006</v>
      </c>
      <c r="H2311" s="19">
        <v>0.30299999999999999</v>
      </c>
      <c r="I2311" s="19">
        <v>0.623</v>
      </c>
      <c r="J2311" s="19">
        <v>7.2999999999999995E-2</v>
      </c>
      <c r="K2311" s="18">
        <v>70325</v>
      </c>
      <c r="L2311" s="18">
        <v>0.66300000000000003</v>
      </c>
      <c r="M2311" s="18">
        <f t="shared" si="15"/>
        <v>0</v>
      </c>
      <c r="N2311" s="9"/>
      <c r="O2311" s="3"/>
      <c r="P2311" s="3"/>
      <c r="Q2311" s="3"/>
      <c r="R2311" s="3"/>
      <c r="S2311" s="3"/>
      <c r="T2311" s="3"/>
      <c r="U2311" s="3"/>
      <c r="V2311" s="3"/>
      <c r="W2311" s="3"/>
      <c r="X2311" s="3"/>
    </row>
    <row r="2312" spans="1:24" ht="15" x14ac:dyDescent="0.25">
      <c r="A2312" s="14" t="s">
        <v>240</v>
      </c>
      <c r="B2312" s="14" t="s">
        <v>250</v>
      </c>
      <c r="C2312" s="16" t="s">
        <v>117</v>
      </c>
      <c r="D2312" s="18">
        <v>1.0999999999999999E-2</v>
      </c>
      <c r="E2312" s="18">
        <v>5.0000000000000001E-3</v>
      </c>
      <c r="F2312" s="18">
        <v>83</v>
      </c>
      <c r="G2312" s="18">
        <v>78</v>
      </c>
      <c r="H2312" s="18">
        <v>0.18</v>
      </c>
      <c r="I2312" s="18">
        <v>0.69099999999999995</v>
      </c>
      <c r="J2312" s="18">
        <v>0.13</v>
      </c>
      <c r="K2312" s="18">
        <v>31995000</v>
      </c>
      <c r="L2312" s="18">
        <v>0.8</v>
      </c>
      <c r="M2312" s="18">
        <f t="shared" si="15"/>
        <v>0</v>
      </c>
      <c r="N2312" s="9"/>
      <c r="O2312" s="3"/>
      <c r="P2312" s="3"/>
      <c r="Q2312" s="3"/>
      <c r="R2312" s="3"/>
      <c r="S2312" s="3"/>
      <c r="T2312" s="3"/>
      <c r="U2312" s="3"/>
      <c r="V2312" s="3"/>
      <c r="W2312" s="3"/>
      <c r="X2312" s="3"/>
    </row>
    <row r="2313" spans="1:24" ht="15" x14ac:dyDescent="0.25">
      <c r="A2313" s="14" t="s">
        <v>240</v>
      </c>
      <c r="B2313" s="14" t="s">
        <v>255</v>
      </c>
      <c r="C2313" s="16" t="s">
        <v>117</v>
      </c>
      <c r="D2313" s="18">
        <v>1.2E-2</v>
      </c>
      <c r="E2313" s="18">
        <v>6.0000000000000001E-3</v>
      </c>
      <c r="F2313" s="18">
        <v>80</v>
      </c>
      <c r="G2313" s="18">
        <v>76</v>
      </c>
      <c r="H2313" s="18">
        <v>0.19900000000000001</v>
      </c>
      <c r="I2313" s="18">
        <v>0.69399999999999995</v>
      </c>
      <c r="J2313" s="18">
        <v>0.107</v>
      </c>
      <c r="K2313" s="18">
        <v>11273363</v>
      </c>
      <c r="L2313" s="18">
        <v>0.76</v>
      </c>
      <c r="M2313" s="18">
        <f t="shared" si="15"/>
        <v>0</v>
      </c>
      <c r="N2313" s="9"/>
      <c r="O2313" s="3"/>
      <c r="P2313" s="3"/>
      <c r="Q2313" s="3"/>
      <c r="R2313" s="3"/>
      <c r="S2313" s="3"/>
      <c r="T2313" s="3"/>
      <c r="U2313" s="3"/>
      <c r="V2313" s="3"/>
      <c r="W2313" s="3"/>
      <c r="X2313" s="3"/>
    </row>
    <row r="2314" spans="1:24" ht="15" x14ac:dyDescent="0.25">
      <c r="A2314" s="14" t="s">
        <v>240</v>
      </c>
      <c r="B2314" s="14" t="s">
        <v>273</v>
      </c>
      <c r="C2314" s="16" t="s">
        <v>117</v>
      </c>
      <c r="D2314" s="18">
        <v>1.2999999999999999E-2</v>
      </c>
      <c r="E2314" s="19">
        <v>3.2000000000000001E-2</v>
      </c>
      <c r="F2314" s="18">
        <v>82</v>
      </c>
      <c r="G2314" s="18">
        <v>74</v>
      </c>
      <c r="H2314" s="18">
        <v>0.22500000000000001</v>
      </c>
      <c r="I2314" s="18">
        <v>0.65500000000000003</v>
      </c>
      <c r="J2314" s="18">
        <v>0.12</v>
      </c>
      <c r="K2314" s="18">
        <v>3826878</v>
      </c>
      <c r="L2314" s="18">
        <v>0.94199999999999995</v>
      </c>
      <c r="M2314" s="18">
        <f t="shared" si="15"/>
        <v>0</v>
      </c>
      <c r="N2314" s="9"/>
      <c r="O2314" s="3"/>
      <c r="P2314" s="3"/>
      <c r="Q2314" s="3"/>
      <c r="R2314" s="3"/>
      <c r="S2314" s="3"/>
      <c r="T2314" s="3"/>
      <c r="U2314" s="3"/>
      <c r="V2314" s="3"/>
      <c r="W2314" s="3"/>
      <c r="X2314" s="3"/>
    </row>
    <row r="2315" spans="1:24" ht="15" x14ac:dyDescent="0.25">
      <c r="A2315" s="14" t="s">
        <v>240</v>
      </c>
      <c r="B2315" s="14" t="s">
        <v>282</v>
      </c>
      <c r="C2315" s="16" t="s">
        <v>117</v>
      </c>
      <c r="D2315" s="18">
        <v>1.4E-2</v>
      </c>
      <c r="E2315" s="18">
        <v>7.0000000000000001E-3</v>
      </c>
      <c r="F2315" s="18">
        <v>80</v>
      </c>
      <c r="G2315" s="18">
        <v>75</v>
      </c>
      <c r="H2315" s="18">
        <v>0.20699999999999999</v>
      </c>
      <c r="I2315" s="18">
        <v>0.67</v>
      </c>
      <c r="J2315" s="18">
        <v>0.123</v>
      </c>
      <c r="K2315" s="18">
        <v>292805298</v>
      </c>
      <c r="L2315" s="18">
        <v>0.79800000000000004</v>
      </c>
      <c r="M2315" s="18">
        <f t="shared" si="15"/>
        <v>1</v>
      </c>
      <c r="N2315" s="9"/>
      <c r="O2315" s="3"/>
      <c r="P2315" s="3"/>
      <c r="Q2315" s="3"/>
      <c r="R2315" s="3"/>
      <c r="S2315" s="3"/>
      <c r="T2315" s="3"/>
      <c r="U2315" s="3"/>
      <c r="V2315" s="3"/>
      <c r="W2315" s="3"/>
      <c r="X2315" s="3"/>
    </row>
    <row r="2316" spans="1:24" ht="15" x14ac:dyDescent="0.25">
      <c r="A2316" s="14" t="s">
        <v>240</v>
      </c>
      <c r="B2316" s="14" t="s">
        <v>280</v>
      </c>
      <c r="C2316" s="16" t="s">
        <v>117</v>
      </c>
      <c r="D2316" s="18">
        <v>1.4999999999999999E-2</v>
      </c>
      <c r="E2316" s="18">
        <v>2.4E-2</v>
      </c>
      <c r="F2316" s="18">
        <v>73</v>
      </c>
      <c r="G2316" s="18">
        <v>65</v>
      </c>
      <c r="H2316" s="18">
        <v>0.224</v>
      </c>
      <c r="I2316" s="18">
        <v>0.70599999999999996</v>
      </c>
      <c r="J2316" s="18">
        <v>7.0999999999999994E-2</v>
      </c>
      <c r="K2316" s="18">
        <v>1290379</v>
      </c>
      <c r="L2316" s="18">
        <v>0.10100000000000001</v>
      </c>
      <c r="M2316" s="18">
        <f t="shared" si="15"/>
        <v>0</v>
      </c>
      <c r="N2316" s="9"/>
      <c r="O2316" s="3"/>
      <c r="P2316" s="3"/>
      <c r="Q2316" s="3"/>
      <c r="R2316" s="3"/>
      <c r="S2316" s="3"/>
      <c r="T2316" s="3"/>
      <c r="U2316" s="3"/>
      <c r="V2316" s="3"/>
      <c r="W2316" s="3"/>
      <c r="X2316" s="3"/>
    </row>
    <row r="2317" spans="1:24" ht="15" x14ac:dyDescent="0.25">
      <c r="A2317" s="14" t="s">
        <v>240</v>
      </c>
      <c r="B2317" s="14" t="s">
        <v>252</v>
      </c>
      <c r="C2317" s="16" t="s">
        <v>117</v>
      </c>
      <c r="D2317" s="18">
        <v>1.4999999999999999E-2</v>
      </c>
      <c r="E2317" s="18">
        <v>8.0000000000000002E-3</v>
      </c>
      <c r="F2317" s="18">
        <v>81</v>
      </c>
      <c r="G2317" s="18">
        <v>75</v>
      </c>
      <c r="H2317" s="18">
        <v>0.255</v>
      </c>
      <c r="I2317" s="18">
        <v>0.66700000000000004</v>
      </c>
      <c r="J2317" s="18">
        <v>7.9000000000000001E-2</v>
      </c>
      <c r="K2317" s="18">
        <v>16168241</v>
      </c>
      <c r="L2317" s="18">
        <v>0.872</v>
      </c>
      <c r="M2317" s="18">
        <f t="shared" si="15"/>
        <v>0</v>
      </c>
      <c r="N2317" s="9"/>
      <c r="O2317" s="3"/>
      <c r="P2317" s="3"/>
      <c r="Q2317" s="3"/>
      <c r="R2317" s="3"/>
      <c r="S2317" s="3"/>
      <c r="T2317" s="3"/>
      <c r="U2317" s="3"/>
      <c r="V2317" s="3"/>
      <c r="W2317" s="3"/>
      <c r="X2317" s="3"/>
    </row>
    <row r="2318" spans="1:24" ht="15" x14ac:dyDescent="0.25">
      <c r="A2318" s="14" t="s">
        <v>240</v>
      </c>
      <c r="B2318" s="14" t="s">
        <v>261</v>
      </c>
      <c r="C2318" s="16" t="s">
        <v>117</v>
      </c>
      <c r="D2318" s="18">
        <v>1.6E-2</v>
      </c>
      <c r="E2318" s="19">
        <v>3.2000000000000001E-2</v>
      </c>
      <c r="F2318" s="18">
        <v>72</v>
      </c>
      <c r="G2318" s="18">
        <v>66</v>
      </c>
      <c r="H2318" s="19">
        <v>0.30299999999999999</v>
      </c>
      <c r="I2318" s="19">
        <v>0.623</v>
      </c>
      <c r="J2318" s="19">
        <v>7.2999999999999995E-2</v>
      </c>
      <c r="K2318" s="18">
        <v>56911</v>
      </c>
      <c r="L2318" s="18">
        <v>0.82599999999999996</v>
      </c>
      <c r="M2318" s="18">
        <f t="shared" si="15"/>
        <v>0</v>
      </c>
      <c r="N2318" s="9"/>
      <c r="O2318" s="3"/>
      <c r="P2318" s="3"/>
      <c r="Q2318" s="3"/>
      <c r="R2318" s="3"/>
      <c r="S2318" s="3"/>
      <c r="T2318" s="3"/>
      <c r="U2318" s="3"/>
      <c r="V2318" s="3"/>
      <c r="W2318" s="3"/>
      <c r="X2318" s="3"/>
    </row>
    <row r="2319" spans="1:24" ht="15" x14ac:dyDescent="0.25">
      <c r="A2319" s="14" t="s">
        <v>240</v>
      </c>
      <c r="B2319" s="14" t="s">
        <v>283</v>
      </c>
      <c r="C2319" s="16" t="s">
        <v>117</v>
      </c>
      <c r="D2319" s="18">
        <v>1.6E-2</v>
      </c>
      <c r="E2319" s="18">
        <v>1.2999999999999999E-2</v>
      </c>
      <c r="F2319" s="18">
        <v>79</v>
      </c>
      <c r="G2319" s="18">
        <v>72</v>
      </c>
      <c r="H2319" s="18">
        <v>0.24</v>
      </c>
      <c r="I2319" s="18">
        <v>0.626</v>
      </c>
      <c r="J2319" s="18">
        <v>0.13500000000000001</v>
      </c>
      <c r="K2319" s="18">
        <v>3323822</v>
      </c>
      <c r="L2319" s="18">
        <v>0.93100000000000005</v>
      </c>
      <c r="M2319" s="18">
        <f t="shared" si="15"/>
        <v>0</v>
      </c>
      <c r="N2319" s="9"/>
      <c r="O2319" s="3"/>
      <c r="P2319" s="3"/>
      <c r="Q2319" s="3"/>
      <c r="R2319" s="3"/>
      <c r="S2319" s="3"/>
      <c r="T2319" s="3"/>
      <c r="U2319" s="3"/>
      <c r="V2319" s="3"/>
      <c r="W2319" s="3"/>
      <c r="X2319" s="3"/>
    </row>
    <row r="2320" spans="1:24" ht="15" x14ac:dyDescent="0.25">
      <c r="A2320" s="14" t="s">
        <v>240</v>
      </c>
      <c r="B2320" s="14" t="s">
        <v>267</v>
      </c>
      <c r="C2320" s="16" t="s">
        <v>117</v>
      </c>
      <c r="D2320" s="18">
        <v>1.7000000000000001E-2</v>
      </c>
      <c r="E2320" s="18">
        <v>1.7999999999999999E-2</v>
      </c>
      <c r="F2320" s="18">
        <v>74</v>
      </c>
      <c r="G2320" s="18">
        <v>68</v>
      </c>
      <c r="H2320" s="18">
        <v>0.315</v>
      </c>
      <c r="I2320" s="18">
        <v>0.60899999999999999</v>
      </c>
      <c r="J2320" s="18">
        <v>7.5999999999999998E-2</v>
      </c>
      <c r="K2320" s="18">
        <v>2634145</v>
      </c>
      <c r="L2320" s="18">
        <v>0.52600000000000002</v>
      </c>
      <c r="M2320" s="18">
        <f t="shared" si="15"/>
        <v>0</v>
      </c>
      <c r="N2320" s="9"/>
      <c r="O2320" s="3"/>
      <c r="P2320" s="3"/>
      <c r="Q2320" s="3"/>
      <c r="R2320" s="3"/>
      <c r="S2320" s="3"/>
      <c r="T2320" s="3"/>
      <c r="U2320" s="3"/>
      <c r="V2320" s="3"/>
      <c r="W2320" s="3"/>
      <c r="X2320" s="3"/>
    </row>
    <row r="2321" spans="1:24" ht="15" x14ac:dyDescent="0.25">
      <c r="A2321" s="14" t="s">
        <v>240</v>
      </c>
      <c r="B2321" s="14" t="s">
        <v>277</v>
      </c>
      <c r="C2321" s="16" t="s">
        <v>117</v>
      </c>
      <c r="D2321" s="18">
        <v>1.7000000000000001E-2</v>
      </c>
      <c r="E2321" s="19">
        <v>3.2000000000000001E-2</v>
      </c>
      <c r="F2321" s="18">
        <v>81</v>
      </c>
      <c r="G2321" s="18">
        <v>75</v>
      </c>
      <c r="H2321" s="19">
        <v>0.30299999999999999</v>
      </c>
      <c r="I2321" s="19">
        <v>0.623</v>
      </c>
      <c r="J2321" s="19">
        <v>7.2999999999999995E-2</v>
      </c>
      <c r="K2321" s="18">
        <v>27514</v>
      </c>
      <c r="L2321" s="19">
        <v>0.56100000000000005</v>
      </c>
      <c r="M2321" s="18">
        <f t="shared" si="15"/>
        <v>0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</row>
    <row r="2322" spans="1:24" ht="15" x14ac:dyDescent="0.25">
      <c r="A2322" s="14" t="s">
        <v>240</v>
      </c>
      <c r="B2322" s="14" t="s">
        <v>278</v>
      </c>
      <c r="C2322" s="16" t="s">
        <v>117</v>
      </c>
      <c r="D2322" s="18">
        <v>1.7999999999999999E-2</v>
      </c>
      <c r="E2322" s="18">
        <v>1.9E-2</v>
      </c>
      <c r="F2322" s="18">
        <v>73</v>
      </c>
      <c r="G2322" s="18">
        <v>69</v>
      </c>
      <c r="H2322" s="18">
        <v>0.28999999999999998</v>
      </c>
      <c r="I2322" s="18">
        <v>0.63800000000000001</v>
      </c>
      <c r="J2322" s="18">
        <v>7.1999999999999995E-2</v>
      </c>
      <c r="K2322" s="18">
        <v>108562</v>
      </c>
      <c r="L2322" s="18">
        <v>0.46600000000000003</v>
      </c>
      <c r="M2322" s="18">
        <f t="shared" si="15"/>
        <v>0</v>
      </c>
      <c r="N2322" s="9"/>
      <c r="O2322" s="3"/>
      <c r="P2322" s="3"/>
      <c r="Q2322" s="3"/>
      <c r="R2322" s="3"/>
      <c r="S2322" s="3"/>
      <c r="T2322" s="3"/>
      <c r="U2322" s="3"/>
      <c r="V2322" s="3"/>
      <c r="W2322" s="3"/>
      <c r="X2322" s="3"/>
    </row>
    <row r="2323" spans="1:24" ht="15" x14ac:dyDescent="0.25">
      <c r="A2323" s="14" t="s">
        <v>240</v>
      </c>
      <c r="B2323" s="14" t="s">
        <v>276</v>
      </c>
      <c r="C2323" s="16" t="s">
        <v>117</v>
      </c>
      <c r="D2323" s="18">
        <v>1.7999999999999999E-2</v>
      </c>
      <c r="E2323" s="18">
        <v>1.4999999999999999E-2</v>
      </c>
      <c r="F2323" s="18">
        <v>75</v>
      </c>
      <c r="G2323" s="18">
        <v>71</v>
      </c>
      <c r="H2323" s="18">
        <v>0.29199999999999998</v>
      </c>
      <c r="I2323" s="18">
        <v>0.63600000000000001</v>
      </c>
      <c r="J2323" s="18">
        <v>7.1999999999999995E-2</v>
      </c>
      <c r="K2323" s="18">
        <v>163460</v>
      </c>
      <c r="L2323" s="18">
        <v>0.24099999999999999</v>
      </c>
      <c r="M2323" s="18">
        <f t="shared" si="15"/>
        <v>0</v>
      </c>
      <c r="N2323" s="9"/>
      <c r="O2323" s="3"/>
      <c r="P2323" s="3"/>
      <c r="Q2323" s="3"/>
      <c r="R2323" s="3"/>
      <c r="S2323" s="3"/>
      <c r="T2323" s="3"/>
      <c r="U2323" s="3"/>
      <c r="V2323" s="3"/>
      <c r="W2323" s="3"/>
      <c r="X2323" s="3"/>
    </row>
    <row r="2324" spans="1:24" ht="15" x14ac:dyDescent="0.25">
      <c r="A2324" s="14" t="s">
        <v>240</v>
      </c>
      <c r="B2324" s="14" t="s">
        <v>254</v>
      </c>
      <c r="C2324" s="16" t="s">
        <v>117</v>
      </c>
      <c r="D2324" s="18">
        <v>1.7999999999999999E-2</v>
      </c>
      <c r="E2324" s="18">
        <v>8.9999999999999993E-3</v>
      </c>
      <c r="F2324" s="18">
        <v>81</v>
      </c>
      <c r="G2324" s="18">
        <v>76</v>
      </c>
      <c r="H2324" s="18">
        <v>0.28599999999999998</v>
      </c>
      <c r="I2324" s="18">
        <v>0.65600000000000003</v>
      </c>
      <c r="J2324" s="18">
        <v>5.8000000000000003E-2</v>
      </c>
      <c r="K2324" s="18">
        <v>4246336</v>
      </c>
      <c r="L2324" s="18">
        <v>0.64400000000000002</v>
      </c>
      <c r="M2324" s="18">
        <f t="shared" si="15"/>
        <v>0</v>
      </c>
      <c r="N2324" s="9"/>
      <c r="O2324" s="3"/>
      <c r="P2324" s="3"/>
      <c r="Q2324" s="3"/>
      <c r="R2324" s="3"/>
      <c r="S2324" s="3"/>
      <c r="T2324" s="3"/>
      <c r="U2324" s="3"/>
      <c r="V2324" s="3"/>
      <c r="W2324" s="3"/>
      <c r="X2324" s="3"/>
    </row>
    <row r="2325" spans="1:24" ht="15" x14ac:dyDescent="0.25">
      <c r="A2325" s="14" t="s">
        <v>240</v>
      </c>
      <c r="B2325" s="14" t="s">
        <v>262</v>
      </c>
      <c r="C2325" s="16" t="s">
        <v>117</v>
      </c>
      <c r="D2325" s="18">
        <v>1.9E-2</v>
      </c>
      <c r="E2325" s="18">
        <v>1.2999999999999999E-2</v>
      </c>
      <c r="F2325" s="18">
        <v>74</v>
      </c>
      <c r="G2325" s="18">
        <v>69</v>
      </c>
      <c r="H2325" s="18">
        <v>0.309</v>
      </c>
      <c r="I2325" s="18">
        <v>0.61399999999999999</v>
      </c>
      <c r="J2325" s="18">
        <v>7.6999999999999999E-2</v>
      </c>
      <c r="K2325" s="18">
        <v>102655</v>
      </c>
      <c r="L2325" s="18">
        <v>0.36</v>
      </c>
      <c r="M2325" s="18">
        <f t="shared" si="15"/>
        <v>0</v>
      </c>
      <c r="N2325" s="9"/>
      <c r="O2325" s="3"/>
      <c r="P2325" s="3"/>
      <c r="Q2325" s="3"/>
      <c r="R2325" s="3"/>
      <c r="S2325" s="3"/>
      <c r="T2325" s="3"/>
      <c r="U2325" s="3"/>
      <c r="V2325" s="3"/>
      <c r="W2325" s="3"/>
      <c r="X2325" s="3"/>
    </row>
    <row r="2326" spans="1:24" ht="15" x14ac:dyDescent="0.25">
      <c r="A2326" s="14" t="s">
        <v>240</v>
      </c>
      <c r="B2326" s="14" t="s">
        <v>279</v>
      </c>
      <c r="C2326" s="16" t="s">
        <v>117</v>
      </c>
      <c r="D2326" s="18">
        <v>2.1000000000000001E-2</v>
      </c>
      <c r="E2326" s="18">
        <v>2.7E-2</v>
      </c>
      <c r="F2326" s="18">
        <v>72</v>
      </c>
      <c r="G2326" s="18">
        <v>65</v>
      </c>
      <c r="H2326" s="18">
        <v>0.3</v>
      </c>
      <c r="I2326" s="18">
        <v>0.64</v>
      </c>
      <c r="J2326" s="18">
        <v>0.06</v>
      </c>
      <c r="K2326" s="18">
        <v>493394</v>
      </c>
      <c r="L2326" s="18">
        <v>0.66700000000000004</v>
      </c>
      <c r="M2326" s="18">
        <f t="shared" si="15"/>
        <v>0</v>
      </c>
      <c r="N2326" s="9"/>
      <c r="O2326" s="3"/>
      <c r="P2326" s="3"/>
      <c r="Q2326" s="3"/>
      <c r="R2326" s="3"/>
      <c r="S2326" s="3"/>
      <c r="T2326" s="3"/>
      <c r="U2326" s="3"/>
      <c r="V2326" s="3"/>
      <c r="W2326" s="3"/>
      <c r="X2326" s="3"/>
    </row>
    <row r="2327" spans="1:24" ht="15" x14ac:dyDescent="0.25">
      <c r="A2327" s="14" t="s">
        <v>240</v>
      </c>
      <c r="B2327" s="14" t="s">
        <v>260</v>
      </c>
      <c r="C2327" s="16" t="s">
        <v>117</v>
      </c>
      <c r="D2327" s="18">
        <v>2.1000000000000001E-2</v>
      </c>
      <c r="E2327" s="18">
        <v>2.1000000000000001E-2</v>
      </c>
      <c r="F2327" s="18">
        <v>75</v>
      </c>
      <c r="G2327" s="18">
        <v>66</v>
      </c>
      <c r="H2327" s="18">
        <v>0.36299999999999999</v>
      </c>
      <c r="I2327" s="18">
        <v>0.57599999999999996</v>
      </c>
      <c r="J2327" s="18">
        <v>6.0999999999999999E-2</v>
      </c>
      <c r="K2327" s="18">
        <v>6050297</v>
      </c>
      <c r="L2327" s="18">
        <v>0.61099999999999999</v>
      </c>
      <c r="M2327" s="18">
        <f t="shared" si="15"/>
        <v>0</v>
      </c>
      <c r="N2327" s="9"/>
      <c r="O2327" s="3"/>
      <c r="P2327" s="3"/>
      <c r="Q2327" s="3"/>
      <c r="R2327" s="3"/>
      <c r="S2327" s="3"/>
      <c r="T2327" s="3"/>
      <c r="U2327" s="3"/>
      <c r="V2327" s="3"/>
      <c r="W2327" s="3"/>
      <c r="X2327" s="3"/>
    </row>
    <row r="2328" spans="1:24" ht="15" x14ac:dyDescent="0.25">
      <c r="A2328" s="14" t="s">
        <v>240</v>
      </c>
      <c r="B2328" s="14" t="s">
        <v>264</v>
      </c>
      <c r="C2328" s="16" t="s">
        <v>117</v>
      </c>
      <c r="D2328" s="18">
        <v>2.1999999999999999E-2</v>
      </c>
      <c r="E2328" s="18">
        <v>3.5999999999999997E-2</v>
      </c>
      <c r="F2328" s="18">
        <v>68</v>
      </c>
      <c r="G2328" s="18">
        <v>61</v>
      </c>
      <c r="H2328" s="18">
        <v>0.36299999999999999</v>
      </c>
      <c r="I2328" s="18">
        <v>0.59799999999999998</v>
      </c>
      <c r="J2328" s="18">
        <v>3.9E-2</v>
      </c>
      <c r="K2328" s="18">
        <v>756939</v>
      </c>
      <c r="L2328" s="18">
        <v>0.28399999999999997</v>
      </c>
      <c r="M2328" s="18">
        <f t="shared" si="15"/>
        <v>0</v>
      </c>
      <c r="N2328" s="9"/>
      <c r="O2328" s="3"/>
      <c r="P2328" s="3"/>
      <c r="Q2328" s="3"/>
      <c r="R2328" s="3"/>
      <c r="S2328" s="3"/>
      <c r="T2328" s="3"/>
      <c r="U2328" s="3"/>
      <c r="V2328" s="3"/>
      <c r="W2328" s="3"/>
      <c r="X2328" s="3"/>
    </row>
    <row r="2329" spans="1:24" ht="15" x14ac:dyDescent="0.25">
      <c r="A2329" s="14" t="s">
        <v>240</v>
      </c>
      <c r="B2329" s="14" t="s">
        <v>253</v>
      </c>
      <c r="C2329" s="16" t="s">
        <v>117</v>
      </c>
      <c r="D2329" s="18">
        <v>2.1999999999999999E-2</v>
      </c>
      <c r="E2329" s="18">
        <v>1.9E-2</v>
      </c>
      <c r="F2329" s="18">
        <v>76</v>
      </c>
      <c r="G2329" s="18">
        <v>68</v>
      </c>
      <c r="H2329" s="18">
        <v>0.312</v>
      </c>
      <c r="I2329" s="18">
        <v>0.63800000000000001</v>
      </c>
      <c r="J2329" s="18">
        <v>0.05</v>
      </c>
      <c r="K2329" s="18">
        <v>42527623</v>
      </c>
      <c r="L2329" s="18">
        <v>0.73299999999999998</v>
      </c>
      <c r="M2329" s="18">
        <f t="shared" si="15"/>
        <v>0</v>
      </c>
      <c r="N2329" s="9"/>
      <c r="O2329" s="3"/>
      <c r="P2329" s="3"/>
      <c r="Q2329" s="3"/>
      <c r="R2329" s="3"/>
      <c r="S2329" s="3"/>
      <c r="T2329" s="3"/>
      <c r="U2329" s="3"/>
      <c r="V2329" s="3"/>
      <c r="W2329" s="3"/>
      <c r="X2329" s="3"/>
    </row>
    <row r="2330" spans="1:24" ht="15" x14ac:dyDescent="0.25">
      <c r="A2330" s="14" t="s">
        <v>240</v>
      </c>
      <c r="B2330" s="14" t="s">
        <v>272</v>
      </c>
      <c r="C2330" s="16" t="s">
        <v>117</v>
      </c>
      <c r="D2330" s="18">
        <v>2.1999999999999999E-2</v>
      </c>
      <c r="E2330" s="18">
        <v>2.3E-2</v>
      </c>
      <c r="F2330" s="18">
        <v>75</v>
      </c>
      <c r="G2330" s="18">
        <v>69</v>
      </c>
      <c r="H2330" s="18">
        <v>0.32400000000000001</v>
      </c>
      <c r="I2330" s="18">
        <v>0.623</v>
      </c>
      <c r="J2330" s="18">
        <v>5.2999999999999999E-2</v>
      </c>
      <c r="K2330" s="18">
        <v>27403845</v>
      </c>
      <c r="L2330" s="18">
        <v>0.746</v>
      </c>
      <c r="M2330" s="18">
        <f t="shared" si="15"/>
        <v>0</v>
      </c>
      <c r="N2330" s="9"/>
      <c r="O2330" s="3"/>
      <c r="P2330" s="3"/>
      <c r="Q2330" s="3"/>
      <c r="R2330" s="3"/>
      <c r="S2330" s="3"/>
      <c r="T2330" s="3"/>
      <c r="U2330" s="3"/>
      <c r="V2330" s="3"/>
      <c r="W2330" s="3"/>
      <c r="X2330" s="3"/>
    </row>
    <row r="2331" spans="1:24" ht="15" x14ac:dyDescent="0.25">
      <c r="A2331" s="14" t="s">
        <v>240</v>
      </c>
      <c r="B2331" s="14" t="s">
        <v>284</v>
      </c>
      <c r="C2331" s="16" t="s">
        <v>117</v>
      </c>
      <c r="D2331" s="18">
        <v>2.1999999999999999E-2</v>
      </c>
      <c r="E2331" s="18">
        <v>1.6E-2</v>
      </c>
      <c r="F2331" s="18">
        <v>76</v>
      </c>
      <c r="G2331" s="18">
        <v>70</v>
      </c>
      <c r="H2331" s="18">
        <v>0.318</v>
      </c>
      <c r="I2331" s="18">
        <v>0.63300000000000001</v>
      </c>
      <c r="J2331" s="18">
        <v>4.9000000000000002E-2</v>
      </c>
      <c r="K2331" s="18">
        <v>26261326</v>
      </c>
      <c r="L2331" s="18">
        <v>0.88500000000000001</v>
      </c>
      <c r="M2331" s="18">
        <f t="shared" si="15"/>
        <v>0</v>
      </c>
      <c r="N2331" s="9"/>
      <c r="O2331" s="3"/>
      <c r="P2331" s="3"/>
      <c r="Q2331" s="3"/>
      <c r="R2331" s="3"/>
      <c r="S2331" s="3"/>
      <c r="T2331" s="3"/>
      <c r="U2331" s="3"/>
      <c r="V2331" s="3"/>
      <c r="W2331" s="3"/>
      <c r="X2331" s="3"/>
    </row>
    <row r="2332" spans="1:24" ht="15" x14ac:dyDescent="0.25">
      <c r="A2332" s="14" t="s">
        <v>240</v>
      </c>
      <c r="B2332" s="14" t="s">
        <v>268</v>
      </c>
      <c r="C2332" s="16" t="s">
        <v>117</v>
      </c>
      <c r="D2332" s="18">
        <v>2.1999999999999999E-2</v>
      </c>
      <c r="E2332" s="18">
        <v>1.7000000000000001E-2</v>
      </c>
      <c r="F2332" s="18">
        <v>78</v>
      </c>
      <c r="G2332" s="18">
        <v>73</v>
      </c>
      <c r="H2332" s="18">
        <v>0.32700000000000001</v>
      </c>
      <c r="I2332" s="18">
        <v>0.621</v>
      </c>
      <c r="J2332" s="18">
        <v>5.1999999999999998E-2</v>
      </c>
      <c r="K2332" s="18">
        <v>109381550</v>
      </c>
      <c r="L2332" s="18">
        <v>0.76</v>
      </c>
      <c r="M2332" s="18">
        <f t="shared" si="15"/>
        <v>1</v>
      </c>
      <c r="N2332" s="9"/>
      <c r="O2332" s="3"/>
      <c r="P2332" s="3"/>
      <c r="Q2332" s="3"/>
      <c r="R2332" s="3"/>
      <c r="S2332" s="3"/>
      <c r="T2332" s="3"/>
      <c r="U2332" s="3"/>
      <c r="V2332" s="3"/>
      <c r="W2332" s="3"/>
      <c r="X2332" s="3"/>
    </row>
    <row r="2333" spans="1:24" ht="15" x14ac:dyDescent="0.25">
      <c r="A2333" s="14" t="s">
        <v>240</v>
      </c>
      <c r="B2333" s="14" t="s">
        <v>270</v>
      </c>
      <c r="C2333" s="16" t="s">
        <v>117</v>
      </c>
      <c r="D2333" s="18">
        <v>2.3E-2</v>
      </c>
      <c r="E2333" s="18">
        <v>0.02</v>
      </c>
      <c r="F2333" s="18">
        <v>79</v>
      </c>
      <c r="G2333" s="18">
        <v>73</v>
      </c>
      <c r="H2333" s="18">
        <v>0.31</v>
      </c>
      <c r="I2333" s="18">
        <v>0.63</v>
      </c>
      <c r="J2333" s="18">
        <v>0.06</v>
      </c>
      <c r="K2333" s="18">
        <v>3303335</v>
      </c>
      <c r="L2333" s="18">
        <v>0.63400000000000001</v>
      </c>
      <c r="M2333" s="18">
        <f t="shared" si="15"/>
        <v>0</v>
      </c>
      <c r="N2333" s="9"/>
      <c r="O2333" s="3"/>
      <c r="P2333" s="3"/>
      <c r="Q2333" s="3"/>
      <c r="R2333" s="3"/>
      <c r="S2333" s="3"/>
      <c r="T2333" s="3"/>
      <c r="U2333" s="3"/>
      <c r="V2333" s="3"/>
      <c r="W2333" s="3"/>
      <c r="X2333" s="3"/>
    </row>
    <row r="2334" spans="1:24" ht="15" x14ac:dyDescent="0.25">
      <c r="A2334" s="14" t="s">
        <v>240</v>
      </c>
      <c r="B2334" s="14" t="s">
        <v>258</v>
      </c>
      <c r="C2334" s="16" t="s">
        <v>117</v>
      </c>
      <c r="D2334" s="18">
        <v>2.4E-2</v>
      </c>
      <c r="E2334" s="18">
        <v>0.03</v>
      </c>
      <c r="F2334" s="18">
        <v>75</v>
      </c>
      <c r="G2334" s="18">
        <v>68</v>
      </c>
      <c r="H2334" s="18">
        <v>0.33400000000000002</v>
      </c>
      <c r="I2334" s="18">
        <v>0.61</v>
      </c>
      <c r="J2334" s="18">
        <v>5.6000000000000001E-2</v>
      </c>
      <c r="K2334" s="18">
        <v>9207389</v>
      </c>
      <c r="L2334" s="18">
        <v>0.66</v>
      </c>
      <c r="M2334" s="18">
        <f t="shared" si="15"/>
        <v>0</v>
      </c>
      <c r="N2334" s="9"/>
      <c r="O2334" s="3"/>
      <c r="P2334" s="3"/>
      <c r="Q2334" s="3"/>
      <c r="R2334" s="3"/>
      <c r="S2334" s="3"/>
      <c r="T2334" s="3"/>
      <c r="U2334" s="3"/>
      <c r="V2334" s="3"/>
      <c r="W2334" s="3"/>
      <c r="X2334" s="3"/>
    </row>
    <row r="2335" spans="1:24" ht="15" x14ac:dyDescent="0.25">
      <c r="A2335" s="14" t="s">
        <v>240</v>
      </c>
      <c r="B2335" s="14" t="s">
        <v>259</v>
      </c>
      <c r="C2335" s="16" t="s">
        <v>117</v>
      </c>
      <c r="D2335" s="18">
        <v>2.4E-2</v>
      </c>
      <c r="E2335" s="18">
        <v>2.5000000000000001E-2</v>
      </c>
      <c r="F2335" s="18">
        <v>77</v>
      </c>
      <c r="G2335" s="18">
        <v>72</v>
      </c>
      <c r="H2335" s="18">
        <v>0.33</v>
      </c>
      <c r="I2335" s="18">
        <v>0.61499999999999999</v>
      </c>
      <c r="J2335" s="18">
        <v>5.5E-2</v>
      </c>
      <c r="K2335" s="18">
        <v>13529091</v>
      </c>
      <c r="L2335" s="18">
        <v>0.61499999999999999</v>
      </c>
      <c r="M2335" s="18">
        <f t="shared" si="15"/>
        <v>0</v>
      </c>
      <c r="N2335" s="9"/>
      <c r="O2335" s="3"/>
      <c r="P2335" s="3"/>
      <c r="Q2335" s="3"/>
      <c r="R2335" s="3"/>
      <c r="S2335" s="3"/>
      <c r="T2335" s="3"/>
      <c r="U2335" s="3"/>
      <c r="V2335" s="3"/>
      <c r="W2335" s="3"/>
      <c r="X2335" s="3"/>
    </row>
    <row r="2336" spans="1:24" ht="15" x14ac:dyDescent="0.25">
      <c r="A2336" s="14" t="s">
        <v>240</v>
      </c>
      <c r="B2336" s="14" t="s">
        <v>271</v>
      </c>
      <c r="C2336" s="16" t="s">
        <v>117</v>
      </c>
      <c r="D2336" s="18">
        <v>2.5999999999999999E-2</v>
      </c>
      <c r="E2336" s="18">
        <v>2.5000000000000001E-2</v>
      </c>
      <c r="F2336" s="18">
        <v>73</v>
      </c>
      <c r="G2336" s="18">
        <v>69</v>
      </c>
      <c r="H2336" s="18">
        <v>0.36299999999999999</v>
      </c>
      <c r="I2336" s="18">
        <v>0.59</v>
      </c>
      <c r="J2336" s="18">
        <v>4.7E-2</v>
      </c>
      <c r="K2336" s="18">
        <v>5793330</v>
      </c>
      <c r="L2336" s="18">
        <v>0.57099999999999995</v>
      </c>
      <c r="M2336" s="18">
        <f t="shared" si="15"/>
        <v>0</v>
      </c>
      <c r="N2336" s="9"/>
      <c r="O2336" s="3"/>
      <c r="P2336" s="3"/>
      <c r="Q2336" s="3"/>
      <c r="R2336" s="3"/>
      <c r="S2336" s="3"/>
      <c r="T2336" s="3"/>
      <c r="U2336" s="3"/>
      <c r="V2336" s="3"/>
      <c r="W2336" s="3"/>
      <c r="X2336" s="3"/>
    </row>
    <row r="2337" spans="1:24" ht="15" x14ac:dyDescent="0.25">
      <c r="A2337" s="14" t="s">
        <v>240</v>
      </c>
      <c r="B2337" s="14" t="s">
        <v>269</v>
      </c>
      <c r="C2337" s="16" t="s">
        <v>117</v>
      </c>
      <c r="D2337" s="18">
        <v>2.5999999999999999E-2</v>
      </c>
      <c r="E2337" s="18">
        <v>2.7E-2</v>
      </c>
      <c r="F2337" s="18">
        <v>75</v>
      </c>
      <c r="G2337" s="18">
        <v>69</v>
      </c>
      <c r="H2337" s="18">
        <v>0.38400000000000001</v>
      </c>
      <c r="I2337" s="18">
        <v>0.57499999999999996</v>
      </c>
      <c r="J2337" s="18">
        <v>0.04</v>
      </c>
      <c r="K2337" s="18">
        <v>5386299</v>
      </c>
      <c r="L2337" s="18">
        <v>0.55700000000000005</v>
      </c>
      <c r="M2337" s="18">
        <f t="shared" si="15"/>
        <v>0</v>
      </c>
      <c r="N2337" s="9"/>
      <c r="O2337" s="3"/>
      <c r="P2337" s="3"/>
      <c r="Q2337" s="3"/>
      <c r="R2337" s="3"/>
      <c r="S2337" s="3"/>
      <c r="T2337" s="3"/>
      <c r="U2337" s="3"/>
      <c r="V2337" s="3"/>
      <c r="W2337" s="3"/>
      <c r="X2337" s="3"/>
    </row>
    <row r="2338" spans="1:24" ht="15" x14ac:dyDescent="0.25">
      <c r="A2338" s="14" t="s">
        <v>240</v>
      </c>
      <c r="B2338" s="14" t="s">
        <v>265</v>
      </c>
      <c r="C2338" s="16" t="s">
        <v>117</v>
      </c>
      <c r="D2338" s="18">
        <v>2.9000000000000001E-2</v>
      </c>
      <c r="E2338" s="18">
        <v>6.7000000000000004E-2</v>
      </c>
      <c r="F2338" s="18">
        <v>61</v>
      </c>
      <c r="G2338" s="18">
        <v>57</v>
      </c>
      <c r="H2338" s="18">
        <v>0.38500000000000001</v>
      </c>
      <c r="I2338" s="18">
        <v>0.57399999999999995</v>
      </c>
      <c r="J2338" s="18">
        <v>4.1000000000000002E-2</v>
      </c>
      <c r="K2338" s="18">
        <v>9129933</v>
      </c>
      <c r="L2338" s="18">
        <v>0.42399999999999999</v>
      </c>
      <c r="M2338" s="18">
        <f t="shared" si="15"/>
        <v>0</v>
      </c>
      <c r="N2338" s="9"/>
      <c r="O2338" s="3"/>
      <c r="P2338" s="3"/>
      <c r="Q2338" s="3"/>
      <c r="R2338" s="3"/>
      <c r="S2338" s="3"/>
      <c r="T2338" s="3"/>
      <c r="U2338" s="3"/>
      <c r="V2338" s="3"/>
      <c r="W2338" s="3"/>
      <c r="X2338" s="3"/>
    </row>
    <row r="2339" spans="1:24" ht="15" x14ac:dyDescent="0.25">
      <c r="A2339" s="14" t="s">
        <v>240</v>
      </c>
      <c r="B2339" s="14" t="s">
        <v>266</v>
      </c>
      <c r="C2339" s="16" t="s">
        <v>117</v>
      </c>
      <c r="D2339" s="18">
        <v>2.9000000000000001E-2</v>
      </c>
      <c r="E2339" s="18">
        <v>2.7E-2</v>
      </c>
      <c r="F2339" s="18">
        <v>74</v>
      </c>
      <c r="G2339" s="18">
        <v>69</v>
      </c>
      <c r="H2339" s="18">
        <v>0.40400000000000003</v>
      </c>
      <c r="I2339" s="18">
        <v>0.55500000000000005</v>
      </c>
      <c r="J2339" s="18">
        <v>4.1000000000000002E-2</v>
      </c>
      <c r="K2339" s="18">
        <v>6762426</v>
      </c>
      <c r="L2339" s="18">
        <v>0.47899999999999998</v>
      </c>
      <c r="M2339" s="18">
        <f t="shared" si="15"/>
        <v>0</v>
      </c>
      <c r="N2339" s="9"/>
      <c r="O2339" s="3"/>
      <c r="P2339" s="3"/>
      <c r="Q2339" s="3"/>
      <c r="R2339" s="3"/>
      <c r="S2339" s="3"/>
      <c r="T2339" s="3"/>
      <c r="U2339" s="3"/>
      <c r="V2339" s="3"/>
      <c r="W2339" s="3"/>
      <c r="X2339" s="3"/>
    </row>
    <row r="2340" spans="1:24" ht="15" x14ac:dyDescent="0.25">
      <c r="A2340" s="14" t="s">
        <v>240</v>
      </c>
      <c r="B2340" s="14" t="s">
        <v>263</v>
      </c>
      <c r="C2340" s="16" t="s">
        <v>117</v>
      </c>
      <c r="D2340" s="18">
        <v>3.5000000000000003E-2</v>
      </c>
      <c r="E2340" s="18">
        <v>3.5000000000000003E-2</v>
      </c>
      <c r="F2340" s="18">
        <v>73</v>
      </c>
      <c r="G2340" s="18">
        <v>66</v>
      </c>
      <c r="H2340" s="18">
        <v>0.434</v>
      </c>
      <c r="I2340" s="18">
        <v>0.52400000000000002</v>
      </c>
      <c r="J2340" s="18">
        <v>4.2999999999999997E-2</v>
      </c>
      <c r="K2340" s="18">
        <v>12367800</v>
      </c>
      <c r="L2340" s="18">
        <v>0.46800000000000003</v>
      </c>
      <c r="M2340" s="18">
        <f t="shared" si="15"/>
        <v>0</v>
      </c>
      <c r="N2340" s="9"/>
      <c r="O2340" s="3"/>
      <c r="P2340" s="3"/>
      <c r="Q2340" s="3"/>
      <c r="R2340" s="3"/>
      <c r="S2340" s="3"/>
      <c r="T2340" s="3"/>
      <c r="U2340" s="3"/>
      <c r="V2340" s="3"/>
      <c r="W2340" s="3"/>
      <c r="X2340" s="3"/>
    </row>
    <row r="2341" spans="1:24" ht="15" x14ac:dyDescent="0.25">
      <c r="A2341" s="14" t="s">
        <v>240</v>
      </c>
      <c r="B2341" s="14" t="s">
        <v>251</v>
      </c>
      <c r="C2341" s="16" t="s">
        <v>118</v>
      </c>
      <c r="D2341" s="19">
        <v>2.1999999999999999E-2</v>
      </c>
      <c r="E2341" s="19">
        <v>3.2000000000000001E-2</v>
      </c>
      <c r="F2341" s="19">
        <v>71.105000000000004</v>
      </c>
      <c r="G2341" s="19">
        <v>66.415000000000006</v>
      </c>
      <c r="H2341" s="19">
        <v>0.30299999999999999</v>
      </c>
      <c r="I2341" s="19">
        <v>0.623</v>
      </c>
      <c r="J2341" s="19">
        <v>7.2999999999999995E-2</v>
      </c>
      <c r="K2341" s="18">
        <v>48623</v>
      </c>
      <c r="L2341" s="18">
        <v>1</v>
      </c>
      <c r="M2341" s="18">
        <f t="shared" si="15"/>
        <v>0</v>
      </c>
      <c r="N2341" s="9"/>
      <c r="O2341" s="3"/>
      <c r="P2341" s="3"/>
      <c r="Q2341" s="3"/>
      <c r="R2341" s="3"/>
      <c r="S2341" s="3"/>
      <c r="T2341" s="3"/>
      <c r="U2341" s="3"/>
      <c r="V2341" s="3"/>
      <c r="W2341" s="3"/>
      <c r="X2341" s="3"/>
    </row>
    <row r="2342" spans="1:24" ht="15" x14ac:dyDescent="0.25">
      <c r="A2342" s="14" t="s">
        <v>240</v>
      </c>
      <c r="B2342" s="14" t="s">
        <v>256</v>
      </c>
      <c r="C2342" s="16" t="s">
        <v>118</v>
      </c>
      <c r="D2342" s="19">
        <v>2.1999999999999999E-2</v>
      </c>
      <c r="E2342" s="19">
        <v>3.2000000000000001E-2</v>
      </c>
      <c r="F2342" s="19">
        <v>71.105000000000004</v>
      </c>
      <c r="G2342" s="19">
        <v>66.415000000000006</v>
      </c>
      <c r="H2342" s="18">
        <v>0.21099999999999999</v>
      </c>
      <c r="I2342" s="18">
        <v>0.66800000000000004</v>
      </c>
      <c r="J2342" s="18">
        <v>0.121</v>
      </c>
      <c r="K2342" s="18">
        <v>136708</v>
      </c>
      <c r="L2342" s="18">
        <v>0.90500000000000003</v>
      </c>
      <c r="M2342" s="18">
        <f t="shared" si="15"/>
        <v>0</v>
      </c>
      <c r="N2342" s="9"/>
      <c r="O2342" s="3"/>
      <c r="P2342" s="3"/>
      <c r="Q2342" s="3"/>
      <c r="R2342" s="3"/>
      <c r="S2342" s="3"/>
      <c r="T2342" s="3"/>
      <c r="U2342" s="3"/>
      <c r="V2342" s="3"/>
      <c r="W2342" s="3"/>
      <c r="X2342" s="3"/>
    </row>
    <row r="2343" spans="1:24" ht="15" x14ac:dyDescent="0.25">
      <c r="A2343" s="14" t="s">
        <v>240</v>
      </c>
      <c r="B2343" s="14" t="s">
        <v>274</v>
      </c>
      <c r="C2343" s="16" t="s">
        <v>118</v>
      </c>
      <c r="D2343" s="19">
        <v>2.1999999999999999E-2</v>
      </c>
      <c r="E2343" s="19">
        <v>3.2000000000000001E-2</v>
      </c>
      <c r="F2343" s="19">
        <v>71.105000000000004</v>
      </c>
      <c r="G2343" s="19">
        <v>66.415000000000006</v>
      </c>
      <c r="H2343" s="19">
        <v>0.30299999999999999</v>
      </c>
      <c r="I2343" s="19">
        <v>0.623</v>
      </c>
      <c r="J2343" s="19">
        <v>7.2999999999999995E-2</v>
      </c>
      <c r="K2343" s="18">
        <v>36936</v>
      </c>
      <c r="L2343" s="18">
        <v>1</v>
      </c>
      <c r="M2343" s="18">
        <f t="shared" si="15"/>
        <v>0</v>
      </c>
      <c r="N2343" s="9"/>
      <c r="O2343" s="3"/>
      <c r="P2343" s="3"/>
      <c r="Q2343" s="3"/>
      <c r="R2343" s="3"/>
      <c r="S2343" s="3"/>
      <c r="T2343" s="3"/>
      <c r="U2343" s="3"/>
      <c r="V2343" s="3"/>
      <c r="W2343" s="3"/>
      <c r="X2343" s="3"/>
    </row>
    <row r="2344" spans="1:24" ht="15" x14ac:dyDescent="0.25">
      <c r="A2344" s="14" t="s">
        <v>240</v>
      </c>
      <c r="B2344" s="14" t="s">
        <v>281</v>
      </c>
      <c r="C2344" s="16" t="s">
        <v>118</v>
      </c>
      <c r="D2344" s="19">
        <v>2.1999999999999999E-2</v>
      </c>
      <c r="E2344" s="19">
        <v>3.2000000000000001E-2</v>
      </c>
      <c r="F2344" s="19">
        <v>71.105000000000004</v>
      </c>
      <c r="G2344" s="19">
        <v>66.415000000000006</v>
      </c>
      <c r="H2344" s="19">
        <v>0.30299999999999999</v>
      </c>
      <c r="I2344" s="19">
        <v>0.623</v>
      </c>
      <c r="J2344" s="19">
        <v>7.2999999999999995E-2</v>
      </c>
      <c r="K2344" s="18">
        <v>26450</v>
      </c>
      <c r="L2344" s="18">
        <v>0.877</v>
      </c>
      <c r="M2344" s="18">
        <f t="shared" si="15"/>
        <v>0</v>
      </c>
      <c r="N2344" s="9"/>
      <c r="O2344" s="3"/>
      <c r="P2344" s="3"/>
      <c r="Q2344" s="3"/>
      <c r="R2344" s="3"/>
      <c r="S2344" s="3"/>
      <c r="T2344" s="3"/>
      <c r="U2344" s="3"/>
      <c r="V2344" s="3"/>
      <c r="W2344" s="3"/>
      <c r="X2344" s="3"/>
    </row>
    <row r="2345" spans="1:24" ht="15" x14ac:dyDescent="0.25">
      <c r="A2345" s="14" t="s">
        <v>240</v>
      </c>
      <c r="B2345" s="14" t="s">
        <v>257</v>
      </c>
      <c r="C2345" s="16" t="s">
        <v>118</v>
      </c>
      <c r="D2345" s="19">
        <v>2.1999999999999999E-2</v>
      </c>
      <c r="E2345" s="18">
        <v>1.2E-2</v>
      </c>
      <c r="F2345" s="19">
        <v>71.105000000000004</v>
      </c>
      <c r="G2345" s="19">
        <v>66.415000000000006</v>
      </c>
      <c r="H2345" s="19">
        <v>0.30299999999999999</v>
      </c>
      <c r="I2345" s="19">
        <v>0.623</v>
      </c>
      <c r="J2345" s="19">
        <v>7.2999999999999995E-2</v>
      </c>
      <c r="K2345" s="18">
        <v>70542</v>
      </c>
      <c r="L2345" s="18">
        <v>0.66600000000000004</v>
      </c>
      <c r="M2345" s="18">
        <f t="shared" si="15"/>
        <v>0</v>
      </c>
      <c r="N2345" s="9"/>
      <c r="O2345" s="3"/>
      <c r="P2345" s="3"/>
      <c r="Q2345" s="3"/>
      <c r="R2345" s="3"/>
      <c r="S2345" s="3"/>
      <c r="T2345" s="3"/>
      <c r="U2345" s="3"/>
      <c r="V2345" s="3"/>
      <c r="W2345" s="3"/>
      <c r="X2345" s="3"/>
    </row>
    <row r="2346" spans="1:24" ht="15" x14ac:dyDescent="0.25">
      <c r="A2346" s="14" t="s">
        <v>240</v>
      </c>
      <c r="B2346" s="14" t="s">
        <v>275</v>
      </c>
      <c r="C2346" s="16" t="s">
        <v>118</v>
      </c>
      <c r="D2346" s="19">
        <v>2.1999999999999999E-2</v>
      </c>
      <c r="E2346" s="18">
        <v>1.0999999999999999E-2</v>
      </c>
      <c r="F2346" s="19">
        <v>71.105000000000004</v>
      </c>
      <c r="G2346" s="19">
        <v>66.415000000000006</v>
      </c>
      <c r="H2346" s="19">
        <v>0.30299999999999999</v>
      </c>
      <c r="I2346" s="19">
        <v>0.623</v>
      </c>
      <c r="J2346" s="19">
        <v>7.2999999999999995E-2</v>
      </c>
      <c r="K2346" s="18">
        <v>49139</v>
      </c>
      <c r="L2346" s="18">
        <v>0.32</v>
      </c>
      <c r="M2346" s="18">
        <f t="shared" si="15"/>
        <v>0</v>
      </c>
      <c r="N2346" s="9"/>
      <c r="O2346" s="3"/>
      <c r="P2346" s="3"/>
      <c r="Q2346" s="3"/>
      <c r="R2346" s="3"/>
      <c r="S2346" s="3"/>
      <c r="T2346" s="3"/>
      <c r="U2346" s="3"/>
      <c r="V2346" s="3"/>
      <c r="W2346" s="3"/>
      <c r="X2346" s="3"/>
    </row>
    <row r="2347" spans="1:24" ht="15" x14ac:dyDescent="0.25">
      <c r="A2347" s="14" t="s">
        <v>240</v>
      </c>
      <c r="B2347" s="14" t="s">
        <v>255</v>
      </c>
      <c r="C2347" s="16" t="s">
        <v>118</v>
      </c>
      <c r="D2347" s="18">
        <v>1.0999999999999999E-2</v>
      </c>
      <c r="E2347" s="18">
        <v>5.0000000000000001E-3</v>
      </c>
      <c r="F2347" s="18">
        <v>80</v>
      </c>
      <c r="G2347" s="18">
        <v>76</v>
      </c>
      <c r="H2347" s="18">
        <v>0.19500000000000001</v>
      </c>
      <c r="I2347" s="18">
        <v>0.69599999999999995</v>
      </c>
      <c r="J2347" s="18">
        <v>0.11</v>
      </c>
      <c r="K2347" s="18">
        <v>11292078</v>
      </c>
      <c r="L2347" s="18">
        <v>0.76100000000000001</v>
      </c>
      <c r="M2347" s="18">
        <f t="shared" si="15"/>
        <v>0</v>
      </c>
      <c r="N2347" s="9"/>
      <c r="O2347" s="3"/>
      <c r="P2347" s="3"/>
      <c r="Q2347" s="3"/>
      <c r="R2347" s="3"/>
      <c r="S2347" s="3"/>
      <c r="T2347" s="3"/>
      <c r="U2347" s="3"/>
      <c r="V2347" s="3"/>
      <c r="W2347" s="3"/>
      <c r="X2347" s="3"/>
    </row>
    <row r="2348" spans="1:24" ht="15" x14ac:dyDescent="0.25">
      <c r="A2348" s="14" t="s">
        <v>240</v>
      </c>
      <c r="B2348" s="14" t="s">
        <v>250</v>
      </c>
      <c r="C2348" s="16" t="s">
        <v>118</v>
      </c>
      <c r="D2348" s="18">
        <v>1.0999999999999999E-2</v>
      </c>
      <c r="E2348" s="18">
        <v>5.0000000000000001E-3</v>
      </c>
      <c r="F2348" s="18">
        <v>83</v>
      </c>
      <c r="G2348" s="18">
        <v>78</v>
      </c>
      <c r="H2348" s="18">
        <v>0.17699999999999999</v>
      </c>
      <c r="I2348" s="18">
        <v>0.69199999999999995</v>
      </c>
      <c r="J2348" s="18">
        <v>0.13100000000000001</v>
      </c>
      <c r="K2348" s="18">
        <v>32312000</v>
      </c>
      <c r="L2348" s="18">
        <v>0.80100000000000005</v>
      </c>
      <c r="M2348" s="18">
        <f t="shared" si="15"/>
        <v>0</v>
      </c>
      <c r="N2348" s="9"/>
      <c r="O2348" s="3"/>
      <c r="P2348" s="3"/>
      <c r="Q2348" s="3"/>
      <c r="R2348" s="3"/>
      <c r="S2348" s="3"/>
      <c r="T2348" s="3"/>
      <c r="U2348" s="3"/>
      <c r="V2348" s="3"/>
      <c r="W2348" s="3"/>
      <c r="X2348" s="3"/>
    </row>
    <row r="2349" spans="1:24" ht="15" x14ac:dyDescent="0.25">
      <c r="A2349" s="14" t="s">
        <v>240</v>
      </c>
      <c r="B2349" s="14" t="s">
        <v>243</v>
      </c>
      <c r="C2349" s="16" t="s">
        <v>118</v>
      </c>
      <c r="D2349" s="18">
        <v>1.2E-2</v>
      </c>
      <c r="E2349" s="19">
        <v>3.2000000000000001E-2</v>
      </c>
      <c r="F2349" s="18">
        <v>77</v>
      </c>
      <c r="G2349" s="18">
        <v>72</v>
      </c>
      <c r="H2349" s="18">
        <v>0.215</v>
      </c>
      <c r="I2349" s="18">
        <v>0.69899999999999995</v>
      </c>
      <c r="J2349" s="18">
        <v>8.5999999999999993E-2</v>
      </c>
      <c r="K2349" s="18">
        <v>100031</v>
      </c>
      <c r="L2349" s="18">
        <v>0.44900000000000001</v>
      </c>
      <c r="M2349" s="18">
        <f t="shared" si="15"/>
        <v>0</v>
      </c>
      <c r="N2349" s="9"/>
      <c r="O2349" s="3"/>
      <c r="P2349" s="3"/>
      <c r="Q2349" s="3"/>
      <c r="R2349" s="3"/>
      <c r="S2349" s="3"/>
      <c r="T2349" s="3"/>
      <c r="U2349" s="3"/>
      <c r="V2349" s="3"/>
      <c r="W2349" s="3"/>
      <c r="X2349" s="3"/>
    </row>
    <row r="2350" spans="1:24" ht="15" x14ac:dyDescent="0.25">
      <c r="A2350" s="14" t="s">
        <v>240</v>
      </c>
      <c r="B2350" s="14" t="s">
        <v>245</v>
      </c>
      <c r="C2350" s="16" t="s">
        <v>118</v>
      </c>
      <c r="D2350" s="18">
        <v>1.2999999999999999E-2</v>
      </c>
      <c r="E2350" s="18">
        <v>1.4999999999999999E-2</v>
      </c>
      <c r="F2350" s="18">
        <v>76</v>
      </c>
      <c r="G2350" s="18">
        <v>72</v>
      </c>
      <c r="H2350" s="18">
        <v>0.20599999999999999</v>
      </c>
      <c r="I2350" s="18">
        <v>0.68600000000000005</v>
      </c>
      <c r="J2350" s="18">
        <v>0.108</v>
      </c>
      <c r="K2350" s="18">
        <v>273568</v>
      </c>
      <c r="L2350" s="18">
        <v>0.32900000000000001</v>
      </c>
      <c r="M2350" s="18">
        <f t="shared" si="15"/>
        <v>0</v>
      </c>
      <c r="N2350" s="9"/>
      <c r="O2350" s="3"/>
      <c r="P2350" s="3"/>
      <c r="Q2350" s="3"/>
      <c r="R2350" s="3"/>
      <c r="S2350" s="3"/>
      <c r="T2350" s="3"/>
      <c r="U2350" s="3"/>
      <c r="V2350" s="3"/>
      <c r="W2350" s="3"/>
      <c r="X2350" s="3"/>
    </row>
    <row r="2351" spans="1:24" ht="15" x14ac:dyDescent="0.25">
      <c r="A2351" s="14" t="s">
        <v>240</v>
      </c>
      <c r="B2351" s="14" t="s">
        <v>273</v>
      </c>
      <c r="C2351" s="16" t="s">
        <v>118</v>
      </c>
      <c r="D2351" s="18">
        <v>1.2999999999999999E-2</v>
      </c>
      <c r="E2351" s="19">
        <v>3.2000000000000001E-2</v>
      </c>
      <c r="F2351" s="18">
        <v>82</v>
      </c>
      <c r="G2351" s="18">
        <v>74</v>
      </c>
      <c r="H2351" s="18">
        <v>0.222</v>
      </c>
      <c r="I2351" s="18">
        <v>0.65700000000000003</v>
      </c>
      <c r="J2351" s="18">
        <v>0.122</v>
      </c>
      <c r="K2351" s="18">
        <v>3821362</v>
      </c>
      <c r="L2351" s="18">
        <v>0.94099999999999995</v>
      </c>
      <c r="M2351" s="18">
        <f t="shared" si="15"/>
        <v>0</v>
      </c>
      <c r="N2351" s="9"/>
      <c r="O2351" s="3"/>
      <c r="P2351" s="3"/>
      <c r="Q2351" s="3"/>
      <c r="R2351" s="3"/>
      <c r="S2351" s="3"/>
      <c r="T2351" s="3"/>
      <c r="U2351" s="3"/>
      <c r="V2351" s="3"/>
      <c r="W2351" s="3"/>
      <c r="X2351" s="3"/>
    </row>
    <row r="2352" spans="1:24" ht="15" x14ac:dyDescent="0.25">
      <c r="A2352" s="14" t="s">
        <v>240</v>
      </c>
      <c r="B2352" s="14" t="s">
        <v>247</v>
      </c>
      <c r="C2352" s="16" t="s">
        <v>118</v>
      </c>
      <c r="D2352" s="18">
        <v>1.2999999999999999E-2</v>
      </c>
      <c r="E2352" s="19">
        <v>3.2000000000000001E-2</v>
      </c>
      <c r="F2352" s="18">
        <v>81</v>
      </c>
      <c r="G2352" s="18">
        <v>76</v>
      </c>
      <c r="H2352" s="19">
        <v>0.30299999999999999</v>
      </c>
      <c r="I2352" s="19">
        <v>0.623</v>
      </c>
      <c r="J2352" s="19">
        <v>7.2999999999999995E-2</v>
      </c>
      <c r="K2352" s="18">
        <v>64154</v>
      </c>
      <c r="L2352" s="18">
        <v>1</v>
      </c>
      <c r="M2352" s="18">
        <f t="shared" si="15"/>
        <v>0</v>
      </c>
      <c r="N2352" s="9"/>
      <c r="O2352" s="3"/>
      <c r="P2352" s="3"/>
      <c r="Q2352" s="3"/>
      <c r="R2352" s="3"/>
      <c r="S2352" s="3"/>
      <c r="T2352" s="3"/>
      <c r="U2352" s="3"/>
      <c r="V2352" s="3"/>
      <c r="W2352" s="3"/>
      <c r="X2352" s="3"/>
    </row>
    <row r="2353" spans="1:24" ht="15" x14ac:dyDescent="0.25">
      <c r="A2353" s="14" t="s">
        <v>240</v>
      </c>
      <c r="B2353" s="14" t="s">
        <v>282</v>
      </c>
      <c r="C2353" s="16" t="s">
        <v>118</v>
      </c>
      <c r="D2353" s="18">
        <v>1.4E-2</v>
      </c>
      <c r="E2353" s="18">
        <v>7.0000000000000001E-3</v>
      </c>
      <c r="F2353" s="18">
        <v>80</v>
      </c>
      <c r="G2353" s="18">
        <v>75</v>
      </c>
      <c r="H2353" s="18">
        <v>0.20499999999999999</v>
      </c>
      <c r="I2353" s="18">
        <v>0.67100000000000004</v>
      </c>
      <c r="J2353" s="18">
        <v>0.123</v>
      </c>
      <c r="K2353" s="18">
        <v>295516599</v>
      </c>
      <c r="L2353" s="18">
        <v>0.79900000000000004</v>
      </c>
      <c r="M2353" s="18">
        <f t="shared" si="15"/>
        <v>1</v>
      </c>
      <c r="N2353" s="9"/>
      <c r="O2353" s="3"/>
      <c r="P2353" s="3"/>
      <c r="Q2353" s="3"/>
      <c r="R2353" s="3"/>
      <c r="S2353" s="3"/>
      <c r="T2353" s="3"/>
      <c r="U2353" s="3"/>
      <c r="V2353" s="3"/>
      <c r="W2353" s="3"/>
      <c r="X2353" s="3"/>
    </row>
    <row r="2354" spans="1:24" ht="15" x14ac:dyDescent="0.25">
      <c r="A2354" s="14" t="s">
        <v>240</v>
      </c>
      <c r="B2354" s="14" t="s">
        <v>280</v>
      </c>
      <c r="C2354" s="16" t="s">
        <v>118</v>
      </c>
      <c r="D2354" s="18">
        <v>1.4999999999999999E-2</v>
      </c>
      <c r="E2354" s="18">
        <v>2.4E-2</v>
      </c>
      <c r="F2354" s="18">
        <v>73</v>
      </c>
      <c r="G2354" s="18">
        <v>65</v>
      </c>
      <c r="H2354" s="18">
        <v>0.218</v>
      </c>
      <c r="I2354" s="18">
        <v>0.70899999999999996</v>
      </c>
      <c r="J2354" s="18">
        <v>7.1999999999999995E-2</v>
      </c>
      <c r="K2354" s="18">
        <v>1296933</v>
      </c>
      <c r="L2354" s="18">
        <v>9.9000000000000005E-2</v>
      </c>
      <c r="M2354" s="18">
        <f t="shared" si="15"/>
        <v>0</v>
      </c>
      <c r="N2354" s="9"/>
      <c r="O2354" s="3"/>
      <c r="P2354" s="3"/>
      <c r="Q2354" s="3"/>
      <c r="R2354" s="3"/>
      <c r="S2354" s="3"/>
      <c r="T2354" s="3"/>
      <c r="U2354" s="3"/>
      <c r="V2354" s="3"/>
      <c r="W2354" s="3"/>
      <c r="X2354" s="3"/>
    </row>
    <row r="2355" spans="1:24" ht="15" x14ac:dyDescent="0.25">
      <c r="A2355" s="14" t="s">
        <v>240</v>
      </c>
      <c r="B2355" s="14" t="s">
        <v>244</v>
      </c>
      <c r="C2355" s="16" t="s">
        <v>118</v>
      </c>
      <c r="D2355" s="18">
        <v>1.4999999999999999E-2</v>
      </c>
      <c r="E2355" s="18">
        <v>1.2999999999999999E-2</v>
      </c>
      <c r="F2355" s="18">
        <v>77</v>
      </c>
      <c r="G2355" s="18">
        <v>71</v>
      </c>
      <c r="H2355" s="18">
        <v>0.25600000000000001</v>
      </c>
      <c r="I2355" s="18">
        <v>0.68200000000000005</v>
      </c>
      <c r="J2355" s="18">
        <v>6.2E-2</v>
      </c>
      <c r="K2355" s="18">
        <v>329088</v>
      </c>
      <c r="L2355" s="18">
        <v>0.82299999999999995</v>
      </c>
      <c r="M2355" s="18">
        <f t="shared" si="15"/>
        <v>0</v>
      </c>
      <c r="N2355" s="9"/>
      <c r="O2355" s="3"/>
      <c r="P2355" s="3"/>
      <c r="Q2355" s="3"/>
      <c r="R2355" s="3"/>
      <c r="S2355" s="3"/>
      <c r="T2355" s="3"/>
      <c r="U2355" s="3"/>
      <c r="V2355" s="3"/>
      <c r="W2355" s="3"/>
      <c r="X2355" s="3"/>
    </row>
    <row r="2356" spans="1:24" ht="15" x14ac:dyDescent="0.25">
      <c r="A2356" s="14" t="s">
        <v>240</v>
      </c>
      <c r="B2356" s="14" t="s">
        <v>283</v>
      </c>
      <c r="C2356" s="16" t="s">
        <v>118</v>
      </c>
      <c r="D2356" s="18">
        <v>1.4999999999999999E-2</v>
      </c>
      <c r="E2356" s="18">
        <v>1.2E-2</v>
      </c>
      <c r="F2356" s="18">
        <v>79</v>
      </c>
      <c r="G2356" s="18">
        <v>72</v>
      </c>
      <c r="H2356" s="18">
        <v>0.23799999999999999</v>
      </c>
      <c r="I2356" s="18">
        <v>0.627</v>
      </c>
      <c r="J2356" s="18">
        <v>0.13500000000000001</v>
      </c>
      <c r="K2356" s="18">
        <v>3325155</v>
      </c>
      <c r="L2356" s="18">
        <v>0.93300000000000005</v>
      </c>
      <c r="M2356" s="18">
        <f t="shared" si="15"/>
        <v>0</v>
      </c>
      <c r="N2356" s="9"/>
      <c r="O2356" s="3"/>
      <c r="P2356" s="3"/>
      <c r="Q2356" s="3"/>
      <c r="R2356" s="3"/>
      <c r="S2356" s="3"/>
      <c r="T2356" s="3"/>
      <c r="U2356" s="3"/>
      <c r="V2356" s="3"/>
      <c r="W2356" s="3"/>
      <c r="X2356" s="3"/>
    </row>
    <row r="2357" spans="1:24" ht="15" x14ac:dyDescent="0.25">
      <c r="A2357" s="14" t="s">
        <v>240</v>
      </c>
      <c r="B2357" s="14" t="s">
        <v>252</v>
      </c>
      <c r="C2357" s="16" t="s">
        <v>118</v>
      </c>
      <c r="D2357" s="18">
        <v>1.4999999999999999E-2</v>
      </c>
      <c r="E2357" s="18">
        <v>8.0000000000000002E-3</v>
      </c>
      <c r="F2357" s="18">
        <v>81</v>
      </c>
      <c r="G2357" s="18">
        <v>75</v>
      </c>
      <c r="H2357" s="18">
        <v>0.249</v>
      </c>
      <c r="I2357" s="18">
        <v>0.67100000000000004</v>
      </c>
      <c r="J2357" s="18">
        <v>0.08</v>
      </c>
      <c r="K2357" s="18">
        <v>16337749</v>
      </c>
      <c r="L2357" s="18">
        <v>0.874</v>
      </c>
      <c r="M2357" s="18">
        <f t="shared" si="15"/>
        <v>0</v>
      </c>
      <c r="N2357" s="9"/>
      <c r="O2357" s="3"/>
      <c r="P2357" s="3"/>
      <c r="Q2357" s="3"/>
      <c r="R2357" s="3"/>
      <c r="S2357" s="3"/>
      <c r="T2357" s="3"/>
      <c r="U2357" s="3"/>
      <c r="V2357" s="3"/>
      <c r="W2357" s="3"/>
      <c r="X2357" s="3"/>
    </row>
    <row r="2358" spans="1:24" ht="15" x14ac:dyDescent="0.25">
      <c r="A2358" s="14" t="s">
        <v>240</v>
      </c>
      <c r="B2358" s="14" t="s">
        <v>261</v>
      </c>
      <c r="C2358" s="16" t="s">
        <v>118</v>
      </c>
      <c r="D2358" s="18">
        <v>1.6E-2</v>
      </c>
      <c r="E2358" s="19">
        <v>3.2000000000000001E-2</v>
      </c>
      <c r="F2358" s="18">
        <v>72</v>
      </c>
      <c r="G2358" s="18">
        <v>67</v>
      </c>
      <c r="H2358" s="19">
        <v>0.30299999999999999</v>
      </c>
      <c r="I2358" s="19">
        <v>0.623</v>
      </c>
      <c r="J2358" s="19">
        <v>7.2999999999999995E-2</v>
      </c>
      <c r="K2358" s="18">
        <v>56935</v>
      </c>
      <c r="L2358" s="18">
        <v>0.82899999999999996</v>
      </c>
      <c r="M2358" s="18">
        <f t="shared" si="15"/>
        <v>0</v>
      </c>
      <c r="N2358" s="9"/>
      <c r="O2358" s="3"/>
      <c r="P2358" s="3"/>
      <c r="Q2358" s="3"/>
      <c r="R2358" s="3"/>
      <c r="S2358" s="3"/>
      <c r="T2358" s="3"/>
      <c r="U2358" s="3"/>
      <c r="V2358" s="3"/>
      <c r="W2358" s="3"/>
      <c r="X2358" s="3"/>
    </row>
    <row r="2359" spans="1:24" ht="15" x14ac:dyDescent="0.25">
      <c r="A2359" s="14" t="s">
        <v>240</v>
      </c>
      <c r="B2359" s="14" t="s">
        <v>276</v>
      </c>
      <c r="C2359" s="16" t="s">
        <v>118</v>
      </c>
      <c r="D2359" s="18">
        <v>1.7000000000000001E-2</v>
      </c>
      <c r="E2359" s="18">
        <v>1.4999999999999999E-2</v>
      </c>
      <c r="F2359" s="18">
        <v>75</v>
      </c>
      <c r="G2359" s="18">
        <v>71</v>
      </c>
      <c r="H2359" s="18">
        <v>0.28499999999999998</v>
      </c>
      <c r="I2359" s="18">
        <v>0.64300000000000002</v>
      </c>
      <c r="J2359" s="18">
        <v>7.1999999999999995E-2</v>
      </c>
      <c r="K2359" s="18">
        <v>165407</v>
      </c>
      <c r="L2359" s="18">
        <v>0.23100000000000001</v>
      </c>
      <c r="M2359" s="18">
        <f t="shared" si="15"/>
        <v>0</v>
      </c>
      <c r="N2359" s="9"/>
      <c r="O2359" s="3"/>
      <c r="P2359" s="3"/>
      <c r="Q2359" s="3"/>
      <c r="R2359" s="3"/>
      <c r="S2359" s="3"/>
      <c r="T2359" s="3"/>
      <c r="U2359" s="3"/>
      <c r="V2359" s="3"/>
      <c r="W2359" s="3"/>
      <c r="X2359" s="3"/>
    </row>
    <row r="2360" spans="1:24" ht="15" x14ac:dyDescent="0.25">
      <c r="A2360" s="14" t="s">
        <v>240</v>
      </c>
      <c r="B2360" s="14" t="s">
        <v>254</v>
      </c>
      <c r="C2360" s="16" t="s">
        <v>118</v>
      </c>
      <c r="D2360" s="18">
        <v>1.7000000000000001E-2</v>
      </c>
      <c r="E2360" s="18">
        <v>8.9999999999999993E-3</v>
      </c>
      <c r="F2360" s="18">
        <v>81</v>
      </c>
      <c r="G2360" s="18">
        <v>76</v>
      </c>
      <c r="H2360" s="18">
        <v>0.27900000000000003</v>
      </c>
      <c r="I2360" s="18">
        <v>0.66200000000000003</v>
      </c>
      <c r="J2360" s="18">
        <v>5.8999999999999997E-2</v>
      </c>
      <c r="K2360" s="18">
        <v>4320130</v>
      </c>
      <c r="L2360" s="18">
        <v>0.65700000000000003</v>
      </c>
      <c r="M2360" s="18">
        <f t="shared" si="15"/>
        <v>0</v>
      </c>
      <c r="N2360" s="9"/>
      <c r="O2360" s="3"/>
      <c r="P2360" s="3"/>
      <c r="Q2360" s="3"/>
      <c r="R2360" s="3"/>
      <c r="S2360" s="3"/>
      <c r="T2360" s="3"/>
      <c r="U2360" s="3"/>
      <c r="V2360" s="3"/>
      <c r="W2360" s="3"/>
      <c r="X2360" s="3"/>
    </row>
    <row r="2361" spans="1:24" ht="15" x14ac:dyDescent="0.25">
      <c r="A2361" s="14" t="s">
        <v>240</v>
      </c>
      <c r="B2361" s="14" t="s">
        <v>249</v>
      </c>
      <c r="C2361" s="16" t="s">
        <v>118</v>
      </c>
      <c r="D2361" s="18">
        <v>1.7999999999999999E-2</v>
      </c>
      <c r="E2361" s="18">
        <v>0.02</v>
      </c>
      <c r="F2361" s="18">
        <v>76</v>
      </c>
      <c r="G2361" s="18">
        <v>68</v>
      </c>
      <c r="H2361" s="18">
        <v>0.27600000000000002</v>
      </c>
      <c r="I2361" s="18">
        <v>0.66300000000000003</v>
      </c>
      <c r="J2361" s="18">
        <v>6.2E-2</v>
      </c>
      <c r="K2361" s="18">
        <v>186142403</v>
      </c>
      <c r="L2361" s="18">
        <v>0.82799999999999996</v>
      </c>
      <c r="M2361" s="18">
        <f t="shared" si="15"/>
        <v>1</v>
      </c>
      <c r="N2361" s="9"/>
      <c r="O2361" s="3"/>
      <c r="P2361" s="3"/>
      <c r="Q2361" s="3"/>
      <c r="R2361" s="3"/>
      <c r="S2361" s="3"/>
      <c r="T2361" s="3"/>
      <c r="U2361" s="3"/>
      <c r="V2361" s="3"/>
      <c r="W2361" s="3"/>
      <c r="X2361" s="3"/>
    </row>
    <row r="2362" spans="1:24" ht="15" x14ac:dyDescent="0.25">
      <c r="A2362" s="14" t="s">
        <v>240</v>
      </c>
      <c r="B2362" s="14" t="s">
        <v>267</v>
      </c>
      <c r="C2362" s="16" t="s">
        <v>118</v>
      </c>
      <c r="D2362" s="18">
        <v>1.7999999999999999E-2</v>
      </c>
      <c r="E2362" s="18">
        <v>1.7999999999999999E-2</v>
      </c>
      <c r="F2362" s="18">
        <v>74</v>
      </c>
      <c r="G2362" s="18">
        <v>69</v>
      </c>
      <c r="H2362" s="18">
        <v>0.311</v>
      </c>
      <c r="I2362" s="18">
        <v>0.61199999999999999</v>
      </c>
      <c r="J2362" s="18">
        <v>7.6999999999999999E-2</v>
      </c>
      <c r="K2362" s="18">
        <v>2643601</v>
      </c>
      <c r="L2362" s="18">
        <v>0.52800000000000002</v>
      </c>
      <c r="M2362" s="18">
        <f t="shared" si="15"/>
        <v>0</v>
      </c>
      <c r="N2362" s="9"/>
      <c r="O2362" s="3"/>
      <c r="P2362" s="3"/>
      <c r="Q2362" s="3"/>
      <c r="R2362" s="3"/>
      <c r="S2362" s="3"/>
      <c r="T2362" s="3"/>
      <c r="U2362" s="3"/>
      <c r="V2362" s="3"/>
      <c r="W2362" s="3"/>
      <c r="X2362" s="3"/>
    </row>
    <row r="2363" spans="1:24" ht="15" x14ac:dyDescent="0.25">
      <c r="A2363" s="14" t="s">
        <v>240</v>
      </c>
      <c r="B2363" s="14" t="s">
        <v>278</v>
      </c>
      <c r="C2363" s="16" t="s">
        <v>118</v>
      </c>
      <c r="D2363" s="18">
        <v>1.7999999999999999E-2</v>
      </c>
      <c r="E2363" s="18">
        <v>1.9E-2</v>
      </c>
      <c r="F2363" s="18">
        <v>74</v>
      </c>
      <c r="G2363" s="18">
        <v>69</v>
      </c>
      <c r="H2363" s="18">
        <v>0.28499999999999998</v>
      </c>
      <c r="I2363" s="18">
        <v>0.64300000000000002</v>
      </c>
      <c r="J2363" s="18">
        <v>7.1999999999999995E-2</v>
      </c>
      <c r="K2363" s="18">
        <v>108749</v>
      </c>
      <c r="L2363" s="18">
        <v>0.47</v>
      </c>
      <c r="M2363" s="18">
        <f t="shared" si="15"/>
        <v>0</v>
      </c>
      <c r="N2363" s="9"/>
      <c r="O2363" s="3"/>
      <c r="P2363" s="3"/>
      <c r="Q2363" s="3"/>
      <c r="R2363" s="3"/>
      <c r="S2363" s="3"/>
      <c r="T2363" s="3"/>
      <c r="U2363" s="3"/>
      <c r="V2363" s="3"/>
      <c r="W2363" s="3"/>
      <c r="X2363" s="3"/>
    </row>
    <row r="2364" spans="1:24" ht="15" x14ac:dyDescent="0.25">
      <c r="A2364" s="14" t="s">
        <v>240</v>
      </c>
      <c r="B2364" s="14" t="s">
        <v>242</v>
      </c>
      <c r="C2364" s="16" t="s">
        <v>118</v>
      </c>
      <c r="D2364" s="18">
        <v>1.7999999999999999E-2</v>
      </c>
      <c r="E2364" s="18">
        <v>1.4999999999999999E-2</v>
      </c>
      <c r="F2364" s="18">
        <v>79</v>
      </c>
      <c r="G2364" s="18">
        <v>71</v>
      </c>
      <c r="H2364" s="18">
        <v>0.26300000000000001</v>
      </c>
      <c r="I2364" s="18">
        <v>0.63400000000000001</v>
      </c>
      <c r="J2364" s="18">
        <v>0.10199999999999999</v>
      </c>
      <c r="K2364" s="18">
        <v>38647854</v>
      </c>
      <c r="L2364" s="18">
        <v>0.90100000000000002</v>
      </c>
      <c r="M2364" s="18">
        <f t="shared" si="15"/>
        <v>0</v>
      </c>
      <c r="N2364" s="9"/>
      <c r="O2364" s="3"/>
      <c r="P2364" s="3"/>
      <c r="Q2364" s="3"/>
      <c r="R2364" s="3"/>
      <c r="S2364" s="3"/>
      <c r="T2364" s="3"/>
      <c r="U2364" s="3"/>
      <c r="V2364" s="3"/>
      <c r="W2364" s="3"/>
      <c r="X2364" s="3"/>
    </row>
    <row r="2365" spans="1:24" ht="15" x14ac:dyDescent="0.25">
      <c r="A2365" s="14" t="s">
        <v>240</v>
      </c>
      <c r="B2365" s="14" t="s">
        <v>277</v>
      </c>
      <c r="C2365" s="16" t="s">
        <v>118</v>
      </c>
      <c r="D2365" s="18">
        <v>1.7999999999999999E-2</v>
      </c>
      <c r="E2365" s="19">
        <v>3.2000000000000001E-2</v>
      </c>
      <c r="F2365" s="18">
        <v>81</v>
      </c>
      <c r="G2365" s="18">
        <v>75</v>
      </c>
      <c r="H2365" s="19">
        <v>0.30299999999999999</v>
      </c>
      <c r="I2365" s="19">
        <v>0.623</v>
      </c>
      <c r="J2365" s="19">
        <v>7.2999999999999995E-2</v>
      </c>
      <c r="K2365" s="18">
        <v>27906</v>
      </c>
      <c r="L2365" s="19">
        <v>0.56100000000000005</v>
      </c>
      <c r="M2365" s="18">
        <f t="shared" si="15"/>
        <v>0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</row>
    <row r="2366" spans="1:24" ht="15" x14ac:dyDescent="0.25">
      <c r="A2366" s="14" t="s">
        <v>240</v>
      </c>
      <c r="B2366" s="14" t="s">
        <v>262</v>
      </c>
      <c r="C2366" s="16" t="s">
        <v>118</v>
      </c>
      <c r="D2366" s="18">
        <v>1.9E-2</v>
      </c>
      <c r="E2366" s="18">
        <v>1.2999999999999999E-2</v>
      </c>
      <c r="F2366" s="18">
        <v>74</v>
      </c>
      <c r="G2366" s="18">
        <v>69</v>
      </c>
      <c r="H2366" s="18">
        <v>0.3</v>
      </c>
      <c r="I2366" s="18">
        <v>0.623</v>
      </c>
      <c r="J2366" s="18">
        <v>7.6999999999999999E-2</v>
      </c>
      <c r="K2366" s="18">
        <v>102951</v>
      </c>
      <c r="L2366" s="18">
        <v>0.35899999999999999</v>
      </c>
      <c r="M2366" s="18">
        <f t="shared" si="15"/>
        <v>0</v>
      </c>
      <c r="N2366" s="9"/>
      <c r="O2366" s="3"/>
      <c r="P2366" s="3"/>
      <c r="Q2366" s="3"/>
      <c r="R2366" s="3"/>
      <c r="S2366" s="3"/>
      <c r="T2366" s="3"/>
      <c r="U2366" s="3"/>
      <c r="V2366" s="3"/>
      <c r="W2366" s="3"/>
      <c r="X2366" s="3"/>
    </row>
    <row r="2367" spans="1:24" ht="15" x14ac:dyDescent="0.25">
      <c r="A2367" s="14" t="s">
        <v>240</v>
      </c>
      <c r="B2367" s="14" t="s">
        <v>241</v>
      </c>
      <c r="C2367" s="16" t="s">
        <v>118</v>
      </c>
      <c r="D2367" s="18">
        <v>1.9E-2</v>
      </c>
      <c r="E2367" s="18">
        <v>1.0999999999999999E-2</v>
      </c>
      <c r="F2367" s="18">
        <v>77</v>
      </c>
      <c r="G2367" s="18">
        <v>72</v>
      </c>
      <c r="H2367" s="18">
        <v>0.28299999999999997</v>
      </c>
      <c r="I2367" s="18">
        <v>0.64400000000000002</v>
      </c>
      <c r="J2367" s="18">
        <v>7.2999999999999995E-2</v>
      </c>
      <c r="K2367" s="18">
        <v>82565</v>
      </c>
      <c r="L2367" s="18">
        <v>0.29199999999999998</v>
      </c>
      <c r="M2367" s="18">
        <f t="shared" si="15"/>
        <v>0</v>
      </c>
      <c r="N2367" s="9"/>
      <c r="O2367" s="3"/>
      <c r="P2367" s="3"/>
      <c r="Q2367" s="3"/>
      <c r="R2367" s="3"/>
      <c r="S2367" s="3"/>
      <c r="T2367" s="3"/>
      <c r="U2367" s="3"/>
      <c r="V2367" s="3"/>
      <c r="W2367" s="3"/>
      <c r="X2367" s="3"/>
    </row>
    <row r="2368" spans="1:24" ht="15" x14ac:dyDescent="0.25">
      <c r="A2368" s="14" t="s">
        <v>240</v>
      </c>
      <c r="B2368" s="14" t="s">
        <v>279</v>
      </c>
      <c r="C2368" s="16" t="s">
        <v>118</v>
      </c>
      <c r="D2368" s="18">
        <v>0.02</v>
      </c>
      <c r="E2368" s="18">
        <v>2.5999999999999999E-2</v>
      </c>
      <c r="F2368" s="18">
        <v>72</v>
      </c>
      <c r="G2368" s="18">
        <v>66</v>
      </c>
      <c r="H2368" s="18">
        <v>0.29899999999999999</v>
      </c>
      <c r="I2368" s="18">
        <v>0.64</v>
      </c>
      <c r="J2368" s="18">
        <v>6.0999999999999999E-2</v>
      </c>
      <c r="K2368" s="18">
        <v>499523</v>
      </c>
      <c r="L2368" s="18">
        <v>0.66700000000000004</v>
      </c>
      <c r="M2368" s="18">
        <f t="shared" si="15"/>
        <v>0</v>
      </c>
      <c r="N2368" s="9"/>
      <c r="O2368" s="3"/>
      <c r="P2368" s="3"/>
      <c r="Q2368" s="3"/>
      <c r="R2368" s="3"/>
      <c r="S2368" s="3"/>
      <c r="T2368" s="3"/>
      <c r="U2368" s="3"/>
      <c r="V2368" s="3"/>
      <c r="W2368" s="3"/>
      <c r="X2368" s="3"/>
    </row>
    <row r="2369" spans="1:24" ht="15" x14ac:dyDescent="0.25">
      <c r="A2369" s="14" t="s">
        <v>240</v>
      </c>
      <c r="B2369" s="14" t="s">
        <v>260</v>
      </c>
      <c r="C2369" s="16" t="s">
        <v>118</v>
      </c>
      <c r="D2369" s="18">
        <v>2.1000000000000001E-2</v>
      </c>
      <c r="E2369" s="18">
        <v>0.02</v>
      </c>
      <c r="F2369" s="18">
        <v>75</v>
      </c>
      <c r="G2369" s="18">
        <v>66</v>
      </c>
      <c r="H2369" s="18">
        <v>0.35699999999999998</v>
      </c>
      <c r="I2369" s="18">
        <v>0.58099999999999996</v>
      </c>
      <c r="J2369" s="18">
        <v>6.2E-2</v>
      </c>
      <c r="K2369" s="18">
        <v>6072538</v>
      </c>
      <c r="L2369" s="18">
        <v>0.61599999999999999</v>
      </c>
      <c r="M2369" s="18">
        <f t="shared" si="15"/>
        <v>0</v>
      </c>
      <c r="N2369" s="9"/>
      <c r="O2369" s="3"/>
      <c r="P2369" s="3"/>
      <c r="Q2369" s="3"/>
      <c r="R2369" s="3"/>
      <c r="S2369" s="3"/>
      <c r="T2369" s="3"/>
      <c r="U2369" s="3"/>
      <c r="V2369" s="3"/>
      <c r="W2369" s="3"/>
      <c r="X2369" s="3"/>
    </row>
    <row r="2370" spans="1:24" ht="15" x14ac:dyDescent="0.25">
      <c r="A2370" s="14" t="s">
        <v>240</v>
      </c>
      <c r="B2370" s="14" t="s">
        <v>253</v>
      </c>
      <c r="C2370" s="16" t="s">
        <v>118</v>
      </c>
      <c r="D2370" s="18">
        <v>2.1000000000000001E-2</v>
      </c>
      <c r="E2370" s="18">
        <v>1.7999999999999999E-2</v>
      </c>
      <c r="F2370" s="18">
        <v>76</v>
      </c>
      <c r="G2370" s="18">
        <v>69</v>
      </c>
      <c r="H2370" s="18">
        <v>0.308</v>
      </c>
      <c r="I2370" s="18">
        <v>0.64200000000000002</v>
      </c>
      <c r="J2370" s="18">
        <v>5.0999999999999997E-2</v>
      </c>
      <c r="K2370" s="18">
        <v>43184026</v>
      </c>
      <c r="L2370" s="18">
        <v>0.73599999999999999</v>
      </c>
      <c r="M2370" s="18">
        <f t="shared" si="15"/>
        <v>0</v>
      </c>
      <c r="N2370" s="9"/>
      <c r="O2370" s="3"/>
      <c r="P2370" s="3"/>
      <c r="Q2370" s="3"/>
      <c r="R2370" s="3"/>
      <c r="S2370" s="3"/>
      <c r="T2370" s="3"/>
      <c r="U2370" s="3"/>
      <c r="V2370" s="3"/>
      <c r="W2370" s="3"/>
      <c r="X2370" s="3"/>
    </row>
    <row r="2371" spans="1:24" ht="15" x14ac:dyDescent="0.25">
      <c r="A2371" s="14" t="s">
        <v>240</v>
      </c>
      <c r="B2371" s="14" t="s">
        <v>264</v>
      </c>
      <c r="C2371" s="16" t="s">
        <v>118</v>
      </c>
      <c r="D2371" s="18">
        <v>2.1999999999999999E-2</v>
      </c>
      <c r="E2371" s="18">
        <v>3.5999999999999997E-2</v>
      </c>
      <c r="F2371" s="18">
        <v>68</v>
      </c>
      <c r="G2371" s="18">
        <v>62</v>
      </c>
      <c r="H2371" s="18">
        <v>0.36599999999999999</v>
      </c>
      <c r="I2371" s="18">
        <v>0.59599999999999997</v>
      </c>
      <c r="J2371" s="18">
        <v>3.7999999999999999E-2</v>
      </c>
      <c r="K2371" s="18">
        <v>760834</v>
      </c>
      <c r="L2371" s="18">
        <v>0.28299999999999997</v>
      </c>
      <c r="M2371" s="18">
        <f t="shared" si="15"/>
        <v>0</v>
      </c>
      <c r="N2371" s="9"/>
      <c r="O2371" s="3"/>
      <c r="P2371" s="3"/>
      <c r="Q2371" s="3"/>
      <c r="R2371" s="3"/>
      <c r="S2371" s="3"/>
      <c r="T2371" s="3"/>
      <c r="U2371" s="3"/>
      <c r="V2371" s="3"/>
      <c r="W2371" s="3"/>
      <c r="X2371" s="3"/>
    </row>
    <row r="2372" spans="1:24" ht="15" x14ac:dyDescent="0.25">
      <c r="A2372" s="14" t="s">
        <v>240</v>
      </c>
      <c r="B2372" s="14" t="s">
        <v>272</v>
      </c>
      <c r="C2372" s="16" t="s">
        <v>118</v>
      </c>
      <c r="D2372" s="18">
        <v>2.1999999999999999E-2</v>
      </c>
      <c r="E2372" s="18">
        <v>2.1999999999999999E-2</v>
      </c>
      <c r="F2372" s="18">
        <v>75</v>
      </c>
      <c r="G2372" s="18">
        <v>70</v>
      </c>
      <c r="H2372" s="18">
        <v>0.32</v>
      </c>
      <c r="I2372" s="18">
        <v>0.626</v>
      </c>
      <c r="J2372" s="18">
        <v>5.3999999999999999E-2</v>
      </c>
      <c r="K2372" s="18">
        <v>27723281</v>
      </c>
      <c r="L2372" s="18">
        <v>0.75</v>
      </c>
      <c r="M2372" s="18">
        <f t="shared" si="15"/>
        <v>0</v>
      </c>
      <c r="N2372" s="9"/>
      <c r="O2372" s="3"/>
      <c r="P2372" s="3"/>
      <c r="Q2372" s="3"/>
      <c r="R2372" s="3"/>
      <c r="S2372" s="3"/>
      <c r="T2372" s="3"/>
      <c r="U2372" s="3"/>
      <c r="V2372" s="3"/>
      <c r="W2372" s="3"/>
      <c r="X2372" s="3"/>
    </row>
    <row r="2373" spans="1:24" ht="15" x14ac:dyDescent="0.25">
      <c r="A2373" s="14" t="s">
        <v>240</v>
      </c>
      <c r="B2373" s="14" t="s">
        <v>284</v>
      </c>
      <c r="C2373" s="16" t="s">
        <v>118</v>
      </c>
      <c r="D2373" s="18">
        <v>2.1999999999999999E-2</v>
      </c>
      <c r="E2373" s="18">
        <v>1.6E-2</v>
      </c>
      <c r="F2373" s="18">
        <v>76</v>
      </c>
      <c r="G2373" s="18">
        <v>70</v>
      </c>
      <c r="H2373" s="18">
        <v>0.313</v>
      </c>
      <c r="I2373" s="18">
        <v>0.63700000000000001</v>
      </c>
      <c r="J2373" s="18">
        <v>0.05</v>
      </c>
      <c r="K2373" s="18">
        <v>26725897</v>
      </c>
      <c r="L2373" s="18">
        <v>0.88600000000000001</v>
      </c>
      <c r="M2373" s="18">
        <f t="shared" si="15"/>
        <v>0</v>
      </c>
      <c r="N2373" s="9"/>
      <c r="O2373" s="3"/>
      <c r="P2373" s="3"/>
      <c r="Q2373" s="3"/>
      <c r="R2373" s="3"/>
      <c r="S2373" s="3"/>
      <c r="T2373" s="3"/>
      <c r="U2373" s="3"/>
      <c r="V2373" s="3"/>
      <c r="W2373" s="3"/>
      <c r="X2373" s="3"/>
    </row>
    <row r="2374" spans="1:24" ht="15" x14ac:dyDescent="0.25">
      <c r="A2374" s="14" t="s">
        <v>240</v>
      </c>
      <c r="B2374" s="14" t="s">
        <v>268</v>
      </c>
      <c r="C2374" s="16" t="s">
        <v>118</v>
      </c>
      <c r="D2374" s="18">
        <v>2.1999999999999999E-2</v>
      </c>
      <c r="E2374" s="18">
        <v>1.7000000000000001E-2</v>
      </c>
      <c r="F2374" s="18">
        <v>78</v>
      </c>
      <c r="G2374" s="18">
        <v>73</v>
      </c>
      <c r="H2374" s="18">
        <v>0.32300000000000001</v>
      </c>
      <c r="I2374" s="18">
        <v>0.624</v>
      </c>
      <c r="J2374" s="18">
        <v>5.2999999999999999E-2</v>
      </c>
      <c r="K2374" s="18">
        <v>110731826</v>
      </c>
      <c r="L2374" s="18">
        <v>0.76300000000000001</v>
      </c>
      <c r="M2374" s="18">
        <f t="shared" si="15"/>
        <v>1</v>
      </c>
      <c r="N2374" s="9"/>
      <c r="O2374" s="3"/>
      <c r="P2374" s="3"/>
      <c r="Q2374" s="3"/>
      <c r="R2374" s="3"/>
      <c r="S2374" s="3"/>
      <c r="T2374" s="3"/>
      <c r="U2374" s="3"/>
      <c r="V2374" s="3"/>
      <c r="W2374" s="3"/>
      <c r="X2374" s="3"/>
    </row>
    <row r="2375" spans="1:24" ht="15" x14ac:dyDescent="0.25">
      <c r="A2375" s="14" t="s">
        <v>240</v>
      </c>
      <c r="B2375" s="14" t="s">
        <v>270</v>
      </c>
      <c r="C2375" s="16" t="s">
        <v>118</v>
      </c>
      <c r="D2375" s="18">
        <v>2.1999999999999999E-2</v>
      </c>
      <c r="E2375" s="18">
        <v>1.9E-2</v>
      </c>
      <c r="F2375" s="18">
        <v>79</v>
      </c>
      <c r="G2375" s="18">
        <v>73</v>
      </c>
      <c r="H2375" s="18">
        <v>0.307</v>
      </c>
      <c r="I2375" s="18">
        <v>0.63200000000000001</v>
      </c>
      <c r="J2375" s="18">
        <v>6.0999999999999999E-2</v>
      </c>
      <c r="K2375" s="18">
        <v>3365929</v>
      </c>
      <c r="L2375" s="18">
        <v>0.63700000000000001</v>
      </c>
      <c r="M2375" s="18">
        <f t="shared" si="15"/>
        <v>0</v>
      </c>
      <c r="N2375" s="9"/>
      <c r="O2375" s="3"/>
      <c r="P2375" s="3"/>
      <c r="Q2375" s="3"/>
      <c r="R2375" s="3"/>
      <c r="S2375" s="3"/>
      <c r="T2375" s="3"/>
      <c r="U2375" s="3"/>
      <c r="V2375" s="3"/>
      <c r="W2375" s="3"/>
      <c r="X2375" s="3"/>
    </row>
    <row r="2376" spans="1:24" ht="15" x14ac:dyDescent="0.25">
      <c r="A2376" s="14" t="s">
        <v>240</v>
      </c>
      <c r="B2376" s="14" t="s">
        <v>258</v>
      </c>
      <c r="C2376" s="16" t="s">
        <v>118</v>
      </c>
      <c r="D2376" s="18">
        <v>2.4E-2</v>
      </c>
      <c r="E2376" s="18">
        <v>2.9000000000000001E-2</v>
      </c>
      <c r="F2376" s="18">
        <v>75</v>
      </c>
      <c r="G2376" s="18">
        <v>69</v>
      </c>
      <c r="H2376" s="18">
        <v>0.33100000000000002</v>
      </c>
      <c r="I2376" s="18">
        <v>0.61299999999999999</v>
      </c>
      <c r="J2376" s="18">
        <v>5.7000000000000002E-2</v>
      </c>
      <c r="K2376" s="18">
        <v>9343362</v>
      </c>
      <c r="L2376" s="18">
        <v>0.67400000000000004</v>
      </c>
      <c r="M2376" s="18">
        <f t="shared" si="15"/>
        <v>0</v>
      </c>
      <c r="N2376" s="9"/>
      <c r="O2376" s="3"/>
      <c r="P2376" s="3"/>
      <c r="Q2376" s="3"/>
      <c r="R2376" s="3"/>
      <c r="S2376" s="3"/>
      <c r="T2376" s="3"/>
      <c r="U2376" s="3"/>
      <c r="V2376" s="3"/>
      <c r="W2376" s="3"/>
      <c r="X2376" s="3"/>
    </row>
    <row r="2377" spans="1:24" ht="15" x14ac:dyDescent="0.25">
      <c r="A2377" s="14" t="s">
        <v>240</v>
      </c>
      <c r="B2377" s="14" t="s">
        <v>259</v>
      </c>
      <c r="C2377" s="16" t="s">
        <v>118</v>
      </c>
      <c r="D2377" s="18">
        <v>2.4E-2</v>
      </c>
      <c r="E2377" s="18">
        <v>2.4E-2</v>
      </c>
      <c r="F2377" s="18">
        <v>78</v>
      </c>
      <c r="G2377" s="18">
        <v>72</v>
      </c>
      <c r="H2377" s="18">
        <v>0.32700000000000001</v>
      </c>
      <c r="I2377" s="18">
        <v>0.61699999999999999</v>
      </c>
      <c r="J2377" s="18">
        <v>5.6000000000000001E-2</v>
      </c>
      <c r="K2377" s="18">
        <v>13777131</v>
      </c>
      <c r="L2377" s="18">
        <v>0.61699999999999999</v>
      </c>
      <c r="M2377" s="18">
        <f t="shared" si="15"/>
        <v>0</v>
      </c>
      <c r="N2377" s="9"/>
      <c r="O2377" s="3"/>
      <c r="P2377" s="3"/>
      <c r="Q2377" s="3"/>
      <c r="R2377" s="3"/>
      <c r="S2377" s="3"/>
      <c r="T2377" s="3"/>
      <c r="U2377" s="3"/>
      <c r="V2377" s="3"/>
      <c r="W2377" s="3"/>
      <c r="X2377" s="3"/>
    </row>
    <row r="2378" spans="1:24" ht="15" x14ac:dyDescent="0.25">
      <c r="A2378" s="14" t="s">
        <v>240</v>
      </c>
      <c r="B2378" s="14" t="s">
        <v>269</v>
      </c>
      <c r="C2378" s="16" t="s">
        <v>118</v>
      </c>
      <c r="D2378" s="18">
        <v>2.5000000000000001E-2</v>
      </c>
      <c r="E2378" s="18">
        <v>2.5999999999999999E-2</v>
      </c>
      <c r="F2378" s="18">
        <v>75</v>
      </c>
      <c r="G2378" s="18">
        <v>69</v>
      </c>
      <c r="H2378" s="18">
        <v>0.378</v>
      </c>
      <c r="I2378" s="18">
        <v>0.58099999999999996</v>
      </c>
      <c r="J2378" s="18">
        <v>4.1000000000000002E-2</v>
      </c>
      <c r="K2378" s="18">
        <v>5455219</v>
      </c>
      <c r="L2378" s="18">
        <v>0.55900000000000005</v>
      </c>
      <c r="M2378" s="18">
        <f t="shared" si="15"/>
        <v>0</v>
      </c>
      <c r="N2378" s="9"/>
      <c r="O2378" s="3"/>
      <c r="P2378" s="3"/>
      <c r="Q2378" s="3"/>
      <c r="R2378" s="3"/>
      <c r="S2378" s="3"/>
      <c r="T2378" s="3"/>
      <c r="U2378" s="3"/>
      <c r="V2378" s="3"/>
      <c r="W2378" s="3"/>
      <c r="X2378" s="3"/>
    </row>
    <row r="2379" spans="1:24" ht="15" x14ac:dyDescent="0.25">
      <c r="A2379" s="14" t="s">
        <v>240</v>
      </c>
      <c r="B2379" s="14" t="s">
        <v>271</v>
      </c>
      <c r="C2379" s="16" t="s">
        <v>118</v>
      </c>
      <c r="D2379" s="18">
        <v>2.5999999999999999E-2</v>
      </c>
      <c r="E2379" s="18">
        <v>2.4E-2</v>
      </c>
      <c r="F2379" s="18">
        <v>73</v>
      </c>
      <c r="G2379" s="18">
        <v>69</v>
      </c>
      <c r="H2379" s="18">
        <v>0.35799999999999998</v>
      </c>
      <c r="I2379" s="18">
        <v>0.59399999999999997</v>
      </c>
      <c r="J2379" s="18">
        <v>4.8000000000000001E-2</v>
      </c>
      <c r="K2379" s="18">
        <v>5904170</v>
      </c>
      <c r="L2379" s="18">
        <v>0.57399999999999995</v>
      </c>
      <c r="M2379" s="18">
        <f t="shared" si="15"/>
        <v>0</v>
      </c>
      <c r="N2379" s="9"/>
      <c r="O2379" s="3"/>
      <c r="P2379" s="3"/>
      <c r="Q2379" s="3"/>
      <c r="R2379" s="3"/>
      <c r="S2379" s="3"/>
      <c r="T2379" s="3"/>
      <c r="U2379" s="3"/>
      <c r="V2379" s="3"/>
      <c r="W2379" s="3"/>
      <c r="X2379" s="3"/>
    </row>
    <row r="2380" spans="1:24" ht="15" x14ac:dyDescent="0.25">
      <c r="A2380" s="14" t="s">
        <v>240</v>
      </c>
      <c r="B2380" s="14" t="s">
        <v>246</v>
      </c>
      <c r="C2380" s="16" t="s">
        <v>118</v>
      </c>
      <c r="D2380" s="18">
        <v>2.7E-2</v>
      </c>
      <c r="E2380" s="18">
        <v>1.7999999999999999E-2</v>
      </c>
      <c r="F2380" s="18">
        <v>75</v>
      </c>
      <c r="G2380" s="18">
        <v>69</v>
      </c>
      <c r="H2380" s="18">
        <v>0.379</v>
      </c>
      <c r="I2380" s="18">
        <v>0.57999999999999996</v>
      </c>
      <c r="J2380" s="18">
        <v>4.1000000000000002E-2</v>
      </c>
      <c r="K2380" s="18">
        <v>271920</v>
      </c>
      <c r="L2380" s="18">
        <v>0.46300000000000002</v>
      </c>
      <c r="M2380" s="18">
        <f t="shared" si="15"/>
        <v>0</v>
      </c>
      <c r="N2380" s="9"/>
      <c r="O2380" s="3"/>
      <c r="P2380" s="3"/>
      <c r="Q2380" s="3"/>
      <c r="R2380" s="3"/>
      <c r="S2380" s="3"/>
      <c r="T2380" s="3"/>
      <c r="U2380" s="3"/>
      <c r="V2380" s="3"/>
      <c r="W2380" s="3"/>
      <c r="X2380" s="3"/>
    </row>
    <row r="2381" spans="1:24" ht="15" x14ac:dyDescent="0.25">
      <c r="A2381" s="14" t="s">
        <v>240</v>
      </c>
      <c r="B2381" s="14" t="s">
        <v>265</v>
      </c>
      <c r="C2381" s="16" t="s">
        <v>118</v>
      </c>
      <c r="D2381" s="18">
        <v>2.9000000000000001E-2</v>
      </c>
      <c r="E2381" s="18">
        <v>6.6000000000000003E-2</v>
      </c>
      <c r="F2381" s="18">
        <v>61</v>
      </c>
      <c r="G2381" s="18">
        <v>58</v>
      </c>
      <c r="H2381" s="18">
        <v>0.38100000000000001</v>
      </c>
      <c r="I2381" s="18">
        <v>0.57799999999999996</v>
      </c>
      <c r="J2381" s="18">
        <v>4.2000000000000003E-2</v>
      </c>
      <c r="K2381" s="18">
        <v>9260879</v>
      </c>
      <c r="L2381" s="18">
        <v>0.441</v>
      </c>
      <c r="M2381" s="18">
        <f t="shared" si="15"/>
        <v>0</v>
      </c>
      <c r="N2381" s="9"/>
      <c r="O2381" s="3"/>
      <c r="P2381" s="3"/>
      <c r="Q2381" s="3"/>
      <c r="R2381" s="3"/>
      <c r="S2381" s="3"/>
      <c r="T2381" s="3"/>
      <c r="U2381" s="3"/>
      <c r="V2381" s="3"/>
      <c r="W2381" s="3"/>
      <c r="X2381" s="3"/>
    </row>
    <row r="2382" spans="1:24" ht="15" x14ac:dyDescent="0.25">
      <c r="A2382" s="14" t="s">
        <v>240</v>
      </c>
      <c r="B2382" s="14" t="s">
        <v>248</v>
      </c>
      <c r="C2382" s="16" t="s">
        <v>118</v>
      </c>
      <c r="D2382" s="18">
        <v>2.9000000000000001E-2</v>
      </c>
      <c r="E2382" s="18">
        <v>4.3999999999999997E-2</v>
      </c>
      <c r="F2382" s="18">
        <v>67</v>
      </c>
      <c r="G2382" s="18">
        <v>63</v>
      </c>
      <c r="H2382" s="18">
        <v>0.38300000000000001</v>
      </c>
      <c r="I2382" s="18">
        <v>0.57299999999999995</v>
      </c>
      <c r="J2382" s="18">
        <v>4.3999999999999997E-2</v>
      </c>
      <c r="K2382" s="18">
        <v>9354709</v>
      </c>
      <c r="L2382" s="18">
        <v>0.64200000000000002</v>
      </c>
      <c r="M2382" s="18">
        <f t="shared" si="15"/>
        <v>0</v>
      </c>
      <c r="N2382" s="9"/>
      <c r="O2382" s="3"/>
      <c r="P2382" s="3"/>
      <c r="Q2382" s="3"/>
      <c r="R2382" s="3"/>
      <c r="S2382" s="3"/>
      <c r="T2382" s="3"/>
      <c r="U2382" s="3"/>
      <c r="V2382" s="3"/>
      <c r="W2382" s="3"/>
      <c r="X2382" s="3"/>
    </row>
    <row r="2383" spans="1:24" ht="15" x14ac:dyDescent="0.25">
      <c r="A2383" s="14" t="s">
        <v>240</v>
      </c>
      <c r="B2383" s="14" t="s">
        <v>266</v>
      </c>
      <c r="C2383" s="16" t="s">
        <v>118</v>
      </c>
      <c r="D2383" s="18">
        <v>2.9000000000000001E-2</v>
      </c>
      <c r="E2383" s="18">
        <v>2.5999999999999999E-2</v>
      </c>
      <c r="F2383" s="18">
        <v>74</v>
      </c>
      <c r="G2383" s="18">
        <v>69</v>
      </c>
      <c r="H2383" s="18">
        <v>0.39800000000000002</v>
      </c>
      <c r="I2383" s="18">
        <v>0.56000000000000005</v>
      </c>
      <c r="J2383" s="18">
        <v>4.1000000000000002E-2</v>
      </c>
      <c r="K2383" s="18">
        <v>6898825</v>
      </c>
      <c r="L2383" s="18">
        <v>0.48499999999999999</v>
      </c>
      <c r="M2383" s="18">
        <f t="shared" si="15"/>
        <v>0</v>
      </c>
      <c r="N2383" s="9"/>
      <c r="O2383" s="3"/>
      <c r="P2383" s="3"/>
      <c r="Q2383" s="3"/>
      <c r="R2383" s="3"/>
      <c r="S2383" s="3"/>
      <c r="T2383" s="3"/>
      <c r="U2383" s="3"/>
      <c r="V2383" s="3"/>
      <c r="W2383" s="3"/>
      <c r="X2383" s="3"/>
    </row>
    <row r="2384" spans="1:24" ht="15" x14ac:dyDescent="0.25">
      <c r="A2384" s="14" t="s">
        <v>240</v>
      </c>
      <c r="B2384" s="14" t="s">
        <v>263</v>
      </c>
      <c r="C2384" s="16" t="s">
        <v>118</v>
      </c>
      <c r="D2384" s="18">
        <v>3.5000000000000003E-2</v>
      </c>
      <c r="E2384" s="18">
        <v>3.3000000000000002E-2</v>
      </c>
      <c r="F2384" s="18">
        <v>73</v>
      </c>
      <c r="G2384" s="18">
        <v>66</v>
      </c>
      <c r="H2384" s="18">
        <v>0.432</v>
      </c>
      <c r="I2384" s="18">
        <v>0.52600000000000002</v>
      </c>
      <c r="J2384" s="18">
        <v>4.2999999999999997E-2</v>
      </c>
      <c r="K2384" s="18">
        <v>12678919</v>
      </c>
      <c r="L2384" s="18">
        <v>0.47199999999999998</v>
      </c>
      <c r="M2384" s="18">
        <f t="shared" si="15"/>
        <v>0</v>
      </c>
      <c r="N2384" s="9"/>
      <c r="O2384" s="3"/>
      <c r="P2384" s="3"/>
      <c r="Q2384" s="3"/>
      <c r="R2384" s="3"/>
      <c r="S2384" s="3"/>
      <c r="T2384" s="3"/>
      <c r="U2384" s="3"/>
      <c r="V2384" s="3"/>
      <c r="W2384" s="3"/>
      <c r="X2384" s="3"/>
    </row>
    <row r="2385" spans="1:24" ht="15" x14ac:dyDescent="0.25">
      <c r="A2385" s="14" t="s">
        <v>240</v>
      </c>
      <c r="B2385" s="14" t="s">
        <v>251</v>
      </c>
      <c r="C2385" s="16" t="s">
        <v>119</v>
      </c>
      <c r="D2385" s="19">
        <v>2.1999999999999999E-2</v>
      </c>
      <c r="E2385" s="19">
        <v>3.2000000000000001E-2</v>
      </c>
      <c r="F2385" s="19">
        <v>71.105000000000004</v>
      </c>
      <c r="G2385" s="19">
        <v>66.415000000000006</v>
      </c>
      <c r="H2385" s="19">
        <v>0.30299999999999999</v>
      </c>
      <c r="I2385" s="19">
        <v>0.623</v>
      </c>
      <c r="J2385" s="19">
        <v>7.2999999999999995E-2</v>
      </c>
      <c r="K2385" s="18">
        <v>50026</v>
      </c>
      <c r="L2385" s="18">
        <v>1</v>
      </c>
      <c r="M2385" s="18">
        <f t="shared" si="15"/>
        <v>0</v>
      </c>
      <c r="N2385" s="9"/>
      <c r="O2385" s="3"/>
      <c r="P2385" s="3"/>
      <c r="Q2385" s="3"/>
      <c r="R2385" s="3"/>
      <c r="S2385" s="3"/>
      <c r="T2385" s="3"/>
      <c r="U2385" s="3"/>
      <c r="V2385" s="3"/>
      <c r="W2385" s="3"/>
      <c r="X2385" s="3"/>
    </row>
    <row r="2386" spans="1:24" ht="15" x14ac:dyDescent="0.25">
      <c r="A2386" s="14" t="s">
        <v>240</v>
      </c>
      <c r="B2386" s="14" t="s">
        <v>274</v>
      </c>
      <c r="C2386" s="16" t="s">
        <v>119</v>
      </c>
      <c r="D2386" s="19">
        <v>2.1999999999999999E-2</v>
      </c>
      <c r="E2386" s="19">
        <v>3.2000000000000001E-2</v>
      </c>
      <c r="F2386" s="19">
        <v>71.105000000000004</v>
      </c>
      <c r="G2386" s="19">
        <v>66.415000000000006</v>
      </c>
      <c r="H2386" s="19">
        <v>0.30299999999999999</v>
      </c>
      <c r="I2386" s="19">
        <v>0.623</v>
      </c>
      <c r="J2386" s="19">
        <v>7.2999999999999995E-2</v>
      </c>
      <c r="K2386" s="18">
        <v>38272</v>
      </c>
      <c r="L2386" s="18">
        <v>1</v>
      </c>
      <c r="M2386" s="18">
        <f t="shared" si="15"/>
        <v>0</v>
      </c>
      <c r="N2386" s="9"/>
      <c r="O2386" s="3"/>
      <c r="P2386" s="3"/>
      <c r="Q2386" s="3"/>
      <c r="R2386" s="3"/>
      <c r="S2386" s="3"/>
      <c r="T2386" s="3"/>
      <c r="U2386" s="3"/>
      <c r="V2386" s="3"/>
      <c r="W2386" s="3"/>
      <c r="X2386" s="3"/>
    </row>
    <row r="2387" spans="1:24" ht="15" x14ac:dyDescent="0.25">
      <c r="A2387" s="14" t="s">
        <v>240</v>
      </c>
      <c r="B2387" s="14" t="s">
        <v>281</v>
      </c>
      <c r="C2387" s="16" t="s">
        <v>119</v>
      </c>
      <c r="D2387" s="19">
        <v>2.1999999999999999E-2</v>
      </c>
      <c r="E2387" s="19">
        <v>3.2000000000000001E-2</v>
      </c>
      <c r="F2387" s="19">
        <v>71.105000000000004</v>
      </c>
      <c r="G2387" s="19">
        <v>66.415000000000006</v>
      </c>
      <c r="H2387" s="19">
        <v>0.30299999999999999</v>
      </c>
      <c r="I2387" s="19">
        <v>0.623</v>
      </c>
      <c r="J2387" s="19">
        <v>7.2999999999999995E-2</v>
      </c>
      <c r="K2387" s="18">
        <v>27642</v>
      </c>
      <c r="L2387" s="18">
        <v>0.88300000000000001</v>
      </c>
      <c r="M2387" s="18">
        <f t="shared" si="15"/>
        <v>0</v>
      </c>
      <c r="N2387" s="9"/>
      <c r="O2387" s="3"/>
      <c r="P2387" s="3"/>
      <c r="Q2387" s="3"/>
      <c r="R2387" s="3"/>
      <c r="S2387" s="3"/>
      <c r="T2387" s="3"/>
      <c r="U2387" s="3"/>
      <c r="V2387" s="3"/>
      <c r="W2387" s="3"/>
      <c r="X2387" s="3"/>
    </row>
    <row r="2388" spans="1:24" ht="15" x14ac:dyDescent="0.25">
      <c r="A2388" s="14" t="s">
        <v>240</v>
      </c>
      <c r="B2388" s="14" t="s">
        <v>275</v>
      </c>
      <c r="C2388" s="16" t="s">
        <v>119</v>
      </c>
      <c r="D2388" s="19">
        <v>2.1999999999999999E-2</v>
      </c>
      <c r="E2388" s="18">
        <v>0.01</v>
      </c>
      <c r="F2388" s="19">
        <v>71.105000000000004</v>
      </c>
      <c r="G2388" s="19">
        <v>66.415000000000006</v>
      </c>
      <c r="H2388" s="19">
        <v>0.30299999999999999</v>
      </c>
      <c r="I2388" s="19">
        <v>0.623</v>
      </c>
      <c r="J2388" s="19">
        <v>7.2999999999999995E-2</v>
      </c>
      <c r="K2388" s="18">
        <v>49823</v>
      </c>
      <c r="L2388" s="18">
        <v>0.32</v>
      </c>
      <c r="M2388" s="18">
        <f t="shared" si="15"/>
        <v>0</v>
      </c>
      <c r="N2388" s="9"/>
      <c r="O2388" s="3"/>
      <c r="P2388" s="3"/>
      <c r="Q2388" s="3"/>
      <c r="R2388" s="3"/>
      <c r="S2388" s="3"/>
      <c r="T2388" s="3"/>
      <c r="U2388" s="3"/>
      <c r="V2388" s="3"/>
      <c r="W2388" s="3"/>
      <c r="X2388" s="3"/>
    </row>
    <row r="2389" spans="1:24" ht="15" x14ac:dyDescent="0.25">
      <c r="A2389" s="14" t="s">
        <v>240</v>
      </c>
      <c r="B2389" s="14" t="s">
        <v>255</v>
      </c>
      <c r="C2389" s="16" t="s">
        <v>119</v>
      </c>
      <c r="D2389" s="18">
        <v>1.0999999999999999E-2</v>
      </c>
      <c r="E2389" s="18">
        <v>5.0000000000000001E-3</v>
      </c>
      <c r="F2389" s="18">
        <v>80</v>
      </c>
      <c r="G2389" s="18">
        <v>76</v>
      </c>
      <c r="H2389" s="18">
        <v>0.19</v>
      </c>
      <c r="I2389" s="18">
        <v>0.69799999999999995</v>
      </c>
      <c r="J2389" s="18">
        <v>0.112</v>
      </c>
      <c r="K2389" s="18">
        <v>11301100</v>
      </c>
      <c r="L2389" s="18">
        <v>0.76200000000000001</v>
      </c>
      <c r="M2389" s="18">
        <f t="shared" si="15"/>
        <v>0</v>
      </c>
      <c r="N2389" s="9"/>
      <c r="O2389" s="3"/>
      <c r="P2389" s="3"/>
      <c r="Q2389" s="3"/>
      <c r="R2389" s="3"/>
      <c r="S2389" s="3"/>
      <c r="T2389" s="3"/>
      <c r="U2389" s="3"/>
      <c r="V2389" s="3"/>
      <c r="W2389" s="3"/>
      <c r="X2389" s="3"/>
    </row>
    <row r="2390" spans="1:24" ht="15" x14ac:dyDescent="0.25">
      <c r="A2390" s="14" t="s">
        <v>240</v>
      </c>
      <c r="B2390" s="14" t="s">
        <v>250</v>
      </c>
      <c r="C2390" s="16" t="s">
        <v>119</v>
      </c>
      <c r="D2390" s="18">
        <v>1.0999999999999999E-2</v>
      </c>
      <c r="E2390" s="18">
        <v>5.0000000000000001E-3</v>
      </c>
      <c r="F2390" s="18">
        <v>83</v>
      </c>
      <c r="G2390" s="18">
        <v>78</v>
      </c>
      <c r="H2390" s="18">
        <v>0.17399999999999999</v>
      </c>
      <c r="I2390" s="18">
        <v>0.69399999999999995</v>
      </c>
      <c r="J2390" s="18">
        <v>0.13300000000000001</v>
      </c>
      <c r="K2390" s="18">
        <v>32570505</v>
      </c>
      <c r="L2390" s="18">
        <v>0.80200000000000005</v>
      </c>
      <c r="M2390" s="18">
        <f t="shared" si="15"/>
        <v>0</v>
      </c>
      <c r="N2390" s="9"/>
      <c r="O2390" s="3"/>
      <c r="P2390" s="3"/>
      <c r="Q2390" s="3"/>
      <c r="R2390" s="3"/>
      <c r="S2390" s="3"/>
      <c r="T2390" s="3"/>
      <c r="U2390" s="3"/>
      <c r="V2390" s="3"/>
      <c r="W2390" s="3"/>
      <c r="X2390" s="3"/>
    </row>
    <row r="2391" spans="1:24" ht="15" x14ac:dyDescent="0.25">
      <c r="A2391" s="14" t="s">
        <v>240</v>
      </c>
      <c r="B2391" s="14" t="s">
        <v>243</v>
      </c>
      <c r="C2391" s="16" t="s">
        <v>119</v>
      </c>
      <c r="D2391" s="18">
        <v>1.2E-2</v>
      </c>
      <c r="E2391" s="19">
        <v>3.2000000000000001E-2</v>
      </c>
      <c r="F2391" s="18">
        <v>77</v>
      </c>
      <c r="G2391" s="18">
        <v>72</v>
      </c>
      <c r="H2391" s="18">
        <v>0.21299999999999999</v>
      </c>
      <c r="I2391" s="18">
        <v>0.69799999999999995</v>
      </c>
      <c r="J2391" s="18">
        <v>8.8999999999999996E-2</v>
      </c>
      <c r="K2391" s="18">
        <v>100830</v>
      </c>
      <c r="L2391" s="18">
        <v>0.44500000000000001</v>
      </c>
      <c r="M2391" s="18">
        <f t="shared" si="15"/>
        <v>0</v>
      </c>
      <c r="N2391" s="9"/>
      <c r="O2391" s="3"/>
      <c r="P2391" s="3"/>
      <c r="Q2391" s="3"/>
      <c r="R2391" s="3"/>
      <c r="S2391" s="3"/>
      <c r="T2391" s="3"/>
      <c r="U2391" s="3"/>
      <c r="V2391" s="3"/>
      <c r="W2391" s="3"/>
      <c r="X2391" s="3"/>
    </row>
    <row r="2392" spans="1:24" ht="15" x14ac:dyDescent="0.25">
      <c r="A2392" s="14" t="s">
        <v>240</v>
      </c>
      <c r="B2392" s="14" t="s">
        <v>273</v>
      </c>
      <c r="C2392" s="16" t="s">
        <v>119</v>
      </c>
      <c r="D2392" s="18">
        <v>1.2E-2</v>
      </c>
      <c r="E2392" s="19">
        <v>3.2000000000000001E-2</v>
      </c>
      <c r="F2392" s="18">
        <v>83</v>
      </c>
      <c r="G2392" s="18">
        <v>74</v>
      </c>
      <c r="H2392" s="18">
        <v>0.219</v>
      </c>
      <c r="I2392" s="18">
        <v>0.65800000000000003</v>
      </c>
      <c r="J2392" s="18">
        <v>0.123</v>
      </c>
      <c r="K2392" s="18">
        <v>3805214</v>
      </c>
      <c r="L2392" s="18">
        <v>0.94099999999999995</v>
      </c>
      <c r="M2392" s="18">
        <f t="shared" si="15"/>
        <v>0</v>
      </c>
      <c r="N2392" s="9"/>
      <c r="O2392" s="3"/>
      <c r="P2392" s="3"/>
      <c r="Q2392" s="3"/>
      <c r="R2392" s="3"/>
      <c r="S2392" s="3"/>
      <c r="T2392" s="3"/>
      <c r="U2392" s="3"/>
      <c r="V2392" s="3"/>
      <c r="W2392" s="3"/>
      <c r="X2392" s="3"/>
    </row>
    <row r="2393" spans="1:24" ht="15" x14ac:dyDescent="0.25">
      <c r="A2393" s="14" t="s">
        <v>240</v>
      </c>
      <c r="B2393" s="14" t="s">
        <v>245</v>
      </c>
      <c r="C2393" s="16" t="s">
        <v>119</v>
      </c>
      <c r="D2393" s="18">
        <v>1.2999999999999999E-2</v>
      </c>
      <c r="E2393" s="18">
        <v>1.4E-2</v>
      </c>
      <c r="F2393" s="18">
        <v>77</v>
      </c>
      <c r="G2393" s="18">
        <v>72</v>
      </c>
      <c r="H2393" s="18">
        <v>0.20300000000000001</v>
      </c>
      <c r="I2393" s="18">
        <v>0.69</v>
      </c>
      <c r="J2393" s="18">
        <v>0.107</v>
      </c>
      <c r="K2393" s="18">
        <v>274923</v>
      </c>
      <c r="L2393" s="18">
        <v>0.32800000000000001</v>
      </c>
      <c r="M2393" s="18">
        <f t="shared" si="15"/>
        <v>0</v>
      </c>
      <c r="N2393" s="9"/>
      <c r="O2393" s="3"/>
      <c r="P2393" s="3"/>
      <c r="Q2393" s="3"/>
      <c r="R2393" s="3"/>
      <c r="S2393" s="3"/>
      <c r="T2393" s="3"/>
      <c r="U2393" s="3"/>
      <c r="V2393" s="3"/>
      <c r="W2393" s="3"/>
      <c r="X2393" s="3"/>
    </row>
    <row r="2394" spans="1:24" ht="15" x14ac:dyDescent="0.25">
      <c r="A2394" s="14" t="s">
        <v>240</v>
      </c>
      <c r="B2394" s="14" t="s">
        <v>247</v>
      </c>
      <c r="C2394" s="16" t="s">
        <v>119</v>
      </c>
      <c r="D2394" s="18">
        <v>1.2999999999999999E-2</v>
      </c>
      <c r="E2394" s="19">
        <v>3.2000000000000001E-2</v>
      </c>
      <c r="F2394" s="18">
        <v>82</v>
      </c>
      <c r="G2394" s="18">
        <v>76</v>
      </c>
      <c r="H2394" s="19">
        <v>0.30299999999999999</v>
      </c>
      <c r="I2394" s="19">
        <v>0.623</v>
      </c>
      <c r="J2394" s="19">
        <v>7.2999999999999995E-2</v>
      </c>
      <c r="K2394" s="18">
        <v>64523</v>
      </c>
      <c r="L2394" s="18">
        <v>1</v>
      </c>
      <c r="M2394" s="18">
        <f t="shared" si="15"/>
        <v>0</v>
      </c>
      <c r="N2394" s="9"/>
      <c r="O2394" s="3"/>
      <c r="P2394" s="3"/>
      <c r="Q2394" s="3"/>
      <c r="R2394" s="3"/>
      <c r="S2394" s="3"/>
      <c r="T2394" s="3"/>
      <c r="U2394" s="3"/>
      <c r="V2394" s="3"/>
      <c r="W2394" s="3"/>
      <c r="X2394" s="3"/>
    </row>
    <row r="2395" spans="1:24" ht="15" x14ac:dyDescent="0.25">
      <c r="A2395" s="14" t="s">
        <v>240</v>
      </c>
      <c r="B2395" s="14" t="s">
        <v>256</v>
      </c>
      <c r="C2395" s="16" t="s">
        <v>119</v>
      </c>
      <c r="D2395" s="18">
        <v>1.4E-2</v>
      </c>
      <c r="E2395" s="19">
        <v>3.2000000000000001E-2</v>
      </c>
      <c r="F2395" s="18">
        <v>79</v>
      </c>
      <c r="G2395" s="18">
        <v>71</v>
      </c>
      <c r="H2395" s="18">
        <v>0.20599999999999999</v>
      </c>
      <c r="I2395" s="18">
        <v>0.67</v>
      </c>
      <c r="J2395" s="18">
        <v>0.124</v>
      </c>
      <c r="K2395" s="18">
        <v>140217</v>
      </c>
      <c r="L2395" s="18">
        <v>0.90400000000000003</v>
      </c>
      <c r="M2395" s="18">
        <f t="shared" si="15"/>
        <v>0</v>
      </c>
      <c r="N2395" s="9"/>
      <c r="O2395" s="3"/>
      <c r="P2395" s="3"/>
      <c r="Q2395" s="3"/>
      <c r="R2395" s="3"/>
      <c r="S2395" s="3"/>
      <c r="T2395" s="3"/>
      <c r="U2395" s="3"/>
      <c r="V2395" s="3"/>
      <c r="W2395" s="3"/>
      <c r="X2395" s="3"/>
    </row>
    <row r="2396" spans="1:24" ht="15" x14ac:dyDescent="0.25">
      <c r="A2396" s="14" t="s">
        <v>240</v>
      </c>
      <c r="B2396" s="14" t="s">
        <v>282</v>
      </c>
      <c r="C2396" s="16" t="s">
        <v>119</v>
      </c>
      <c r="D2396" s="18">
        <v>1.4E-2</v>
      </c>
      <c r="E2396" s="18">
        <v>7.0000000000000001E-3</v>
      </c>
      <c r="F2396" s="18">
        <v>80</v>
      </c>
      <c r="G2396" s="18">
        <v>75</v>
      </c>
      <c r="H2396" s="18">
        <v>0.20399999999999999</v>
      </c>
      <c r="I2396" s="18">
        <v>0.67200000000000004</v>
      </c>
      <c r="J2396" s="18">
        <v>0.124</v>
      </c>
      <c r="K2396" s="18">
        <v>298379912</v>
      </c>
      <c r="L2396" s="18">
        <v>0.80100000000000005</v>
      </c>
      <c r="M2396" s="18">
        <f t="shared" si="15"/>
        <v>1</v>
      </c>
      <c r="N2396" s="9"/>
      <c r="O2396" s="3"/>
      <c r="P2396" s="3"/>
      <c r="Q2396" s="3"/>
      <c r="R2396" s="3"/>
      <c r="S2396" s="3"/>
      <c r="T2396" s="3"/>
      <c r="U2396" s="3"/>
      <c r="V2396" s="3"/>
      <c r="W2396" s="3"/>
      <c r="X2396" s="3"/>
    </row>
    <row r="2397" spans="1:24" ht="15" x14ac:dyDescent="0.25">
      <c r="A2397" s="14" t="s">
        <v>240</v>
      </c>
      <c r="B2397" s="14" t="s">
        <v>257</v>
      </c>
      <c r="C2397" s="16" t="s">
        <v>119</v>
      </c>
      <c r="D2397" s="18">
        <v>1.4999999999999999E-2</v>
      </c>
      <c r="E2397" s="18">
        <v>1.2E-2</v>
      </c>
      <c r="F2397" s="19">
        <v>71.105000000000004</v>
      </c>
      <c r="G2397" s="19">
        <v>66.415000000000006</v>
      </c>
      <c r="H2397" s="19">
        <v>0.30299999999999999</v>
      </c>
      <c r="I2397" s="19">
        <v>0.623</v>
      </c>
      <c r="J2397" s="19">
        <v>7.2999999999999995E-2</v>
      </c>
      <c r="K2397" s="18">
        <v>70690</v>
      </c>
      <c r="L2397" s="18">
        <v>0.66900000000000004</v>
      </c>
      <c r="M2397" s="18">
        <f t="shared" si="15"/>
        <v>0</v>
      </c>
      <c r="N2397" s="9"/>
      <c r="O2397" s="3"/>
      <c r="P2397" s="3"/>
      <c r="Q2397" s="3"/>
      <c r="R2397" s="3"/>
      <c r="S2397" s="3"/>
      <c r="T2397" s="3"/>
      <c r="U2397" s="3"/>
      <c r="V2397" s="3"/>
      <c r="W2397" s="3"/>
      <c r="X2397" s="3"/>
    </row>
    <row r="2398" spans="1:24" ht="15" x14ac:dyDescent="0.25">
      <c r="A2398" s="14" t="s">
        <v>240</v>
      </c>
      <c r="B2398" s="14" t="s">
        <v>280</v>
      </c>
      <c r="C2398" s="16" t="s">
        <v>119</v>
      </c>
      <c r="D2398" s="18">
        <v>1.4999999999999999E-2</v>
      </c>
      <c r="E2398" s="18">
        <v>2.3E-2</v>
      </c>
      <c r="F2398" s="18">
        <v>73</v>
      </c>
      <c r="G2398" s="18">
        <v>66</v>
      </c>
      <c r="H2398" s="18">
        <v>0.214</v>
      </c>
      <c r="I2398" s="18">
        <v>0.71199999999999997</v>
      </c>
      <c r="J2398" s="18">
        <v>7.3999999999999996E-2</v>
      </c>
      <c r="K2398" s="18">
        <v>1303478</v>
      </c>
      <c r="L2398" s="18">
        <v>9.7000000000000003E-2</v>
      </c>
      <c r="M2398" s="18">
        <f t="shared" si="15"/>
        <v>0</v>
      </c>
      <c r="N2398" s="9"/>
      <c r="O2398" s="3"/>
      <c r="P2398" s="3"/>
      <c r="Q2398" s="3"/>
      <c r="R2398" s="3"/>
      <c r="S2398" s="3"/>
      <c r="T2398" s="3"/>
      <c r="U2398" s="3"/>
      <c r="V2398" s="3"/>
      <c r="W2398" s="3"/>
      <c r="X2398" s="3"/>
    </row>
    <row r="2399" spans="1:24" ht="15" x14ac:dyDescent="0.25">
      <c r="A2399" s="14" t="s">
        <v>240</v>
      </c>
      <c r="B2399" s="14" t="s">
        <v>261</v>
      </c>
      <c r="C2399" s="16" t="s">
        <v>119</v>
      </c>
      <c r="D2399" s="18">
        <v>1.4999999999999999E-2</v>
      </c>
      <c r="E2399" s="19">
        <v>3.2000000000000001E-2</v>
      </c>
      <c r="F2399" s="18">
        <v>72</v>
      </c>
      <c r="G2399" s="18">
        <v>67</v>
      </c>
      <c r="H2399" s="19">
        <v>0.30299999999999999</v>
      </c>
      <c r="I2399" s="19">
        <v>0.623</v>
      </c>
      <c r="J2399" s="19">
        <v>7.2999999999999995E-2</v>
      </c>
      <c r="K2399" s="18">
        <v>56774</v>
      </c>
      <c r="L2399" s="18">
        <v>0.83199999999999996</v>
      </c>
      <c r="M2399" s="18">
        <f t="shared" si="15"/>
        <v>0</v>
      </c>
      <c r="N2399" s="9"/>
      <c r="O2399" s="3"/>
      <c r="P2399" s="3"/>
      <c r="Q2399" s="3"/>
      <c r="R2399" s="3"/>
      <c r="S2399" s="3"/>
      <c r="T2399" s="3"/>
      <c r="U2399" s="3"/>
      <c r="V2399" s="3"/>
      <c r="W2399" s="3"/>
      <c r="X2399" s="3"/>
    </row>
    <row r="2400" spans="1:24" ht="15" x14ac:dyDescent="0.25">
      <c r="A2400" s="14" t="s">
        <v>240</v>
      </c>
      <c r="B2400" s="14" t="s">
        <v>244</v>
      </c>
      <c r="C2400" s="16" t="s">
        <v>119</v>
      </c>
      <c r="D2400" s="18">
        <v>1.4999999999999999E-2</v>
      </c>
      <c r="E2400" s="18">
        <v>1.2E-2</v>
      </c>
      <c r="F2400" s="18">
        <v>77</v>
      </c>
      <c r="G2400" s="18">
        <v>71</v>
      </c>
      <c r="H2400" s="18">
        <v>0.249</v>
      </c>
      <c r="I2400" s="18">
        <v>0.68799999999999994</v>
      </c>
      <c r="J2400" s="18">
        <v>6.4000000000000001E-2</v>
      </c>
      <c r="K2400" s="18">
        <v>335622</v>
      </c>
      <c r="L2400" s="18">
        <v>0.82299999999999995</v>
      </c>
      <c r="M2400" s="18">
        <f t="shared" si="15"/>
        <v>0</v>
      </c>
      <c r="N2400" s="9"/>
      <c r="O2400" s="3"/>
      <c r="P2400" s="3"/>
      <c r="Q2400" s="3"/>
      <c r="R2400" s="3"/>
      <c r="S2400" s="3"/>
      <c r="T2400" s="3"/>
      <c r="U2400" s="3"/>
      <c r="V2400" s="3"/>
      <c r="W2400" s="3"/>
      <c r="X2400" s="3"/>
    </row>
    <row r="2401" spans="1:24" ht="15" x14ac:dyDescent="0.25">
      <c r="A2401" s="14" t="s">
        <v>240</v>
      </c>
      <c r="B2401" s="14" t="s">
        <v>283</v>
      </c>
      <c r="C2401" s="16" t="s">
        <v>119</v>
      </c>
      <c r="D2401" s="18">
        <v>1.4999999999999999E-2</v>
      </c>
      <c r="E2401" s="18">
        <v>1.2E-2</v>
      </c>
      <c r="F2401" s="18">
        <v>80</v>
      </c>
      <c r="G2401" s="18">
        <v>72</v>
      </c>
      <c r="H2401" s="18">
        <v>0.23499999999999999</v>
      </c>
      <c r="I2401" s="18">
        <v>0.628</v>
      </c>
      <c r="J2401" s="18">
        <v>0.13600000000000001</v>
      </c>
      <c r="K2401" s="18">
        <v>3330217</v>
      </c>
      <c r="L2401" s="18">
        <v>0.93600000000000005</v>
      </c>
      <c r="M2401" s="18">
        <f t="shared" si="15"/>
        <v>0</v>
      </c>
      <c r="N2401" s="9"/>
      <c r="O2401" s="3"/>
      <c r="P2401" s="3"/>
      <c r="Q2401" s="3"/>
      <c r="R2401" s="3"/>
      <c r="S2401" s="3"/>
      <c r="T2401" s="3"/>
      <c r="U2401" s="3"/>
      <c r="V2401" s="3"/>
      <c r="W2401" s="3"/>
      <c r="X2401" s="3"/>
    </row>
    <row r="2402" spans="1:24" ht="15" x14ac:dyDescent="0.25">
      <c r="A2402" s="14" t="s">
        <v>240</v>
      </c>
      <c r="B2402" s="14" t="s">
        <v>252</v>
      </c>
      <c r="C2402" s="16" t="s">
        <v>119</v>
      </c>
      <c r="D2402" s="18">
        <v>1.4999999999999999E-2</v>
      </c>
      <c r="E2402" s="18">
        <v>8.0000000000000002E-3</v>
      </c>
      <c r="F2402" s="18">
        <v>81</v>
      </c>
      <c r="G2402" s="18">
        <v>75</v>
      </c>
      <c r="H2402" s="18">
        <v>0.24299999999999999</v>
      </c>
      <c r="I2402" s="18">
        <v>0.67500000000000004</v>
      </c>
      <c r="J2402" s="18">
        <v>8.2000000000000003E-2</v>
      </c>
      <c r="K2402" s="18">
        <v>16504530</v>
      </c>
      <c r="L2402" s="18">
        <v>0.877</v>
      </c>
      <c r="M2402" s="18">
        <f t="shared" si="15"/>
        <v>0</v>
      </c>
      <c r="N2402" s="9"/>
      <c r="O2402" s="3"/>
      <c r="P2402" s="3"/>
      <c r="Q2402" s="3"/>
      <c r="R2402" s="3"/>
      <c r="S2402" s="3"/>
      <c r="T2402" s="3"/>
      <c r="U2402" s="3"/>
      <c r="V2402" s="3"/>
      <c r="W2402" s="3"/>
      <c r="X2402" s="3"/>
    </row>
    <row r="2403" spans="1:24" ht="15" x14ac:dyDescent="0.25">
      <c r="A2403" s="14" t="s">
        <v>240</v>
      </c>
      <c r="B2403" s="14" t="s">
        <v>267</v>
      </c>
      <c r="C2403" s="16" t="s">
        <v>119</v>
      </c>
      <c r="D2403" s="18">
        <v>1.6E-2</v>
      </c>
      <c r="E2403" s="18">
        <v>1.7999999999999999E-2</v>
      </c>
      <c r="F2403" s="18">
        <v>75</v>
      </c>
      <c r="G2403" s="18">
        <v>69</v>
      </c>
      <c r="H2403" s="18">
        <v>0.308</v>
      </c>
      <c r="I2403" s="18">
        <v>0.61499999999999999</v>
      </c>
      <c r="J2403" s="18">
        <v>7.6999999999999999E-2</v>
      </c>
      <c r="K2403" s="18">
        <v>2653042</v>
      </c>
      <c r="L2403" s="18">
        <v>0.53</v>
      </c>
      <c r="M2403" s="18">
        <f t="shared" si="15"/>
        <v>0</v>
      </c>
      <c r="N2403" s="9"/>
      <c r="O2403" s="3"/>
      <c r="P2403" s="3"/>
      <c r="Q2403" s="3"/>
      <c r="R2403" s="3"/>
      <c r="S2403" s="3"/>
      <c r="T2403" s="3"/>
      <c r="U2403" s="3"/>
      <c r="V2403" s="3"/>
      <c r="W2403" s="3"/>
      <c r="X2403" s="3"/>
    </row>
    <row r="2404" spans="1:24" ht="15" x14ac:dyDescent="0.25">
      <c r="A2404" s="14" t="s">
        <v>240</v>
      </c>
      <c r="B2404" s="14" t="s">
        <v>249</v>
      </c>
      <c r="C2404" s="16" t="s">
        <v>119</v>
      </c>
      <c r="D2404" s="18">
        <v>1.7000000000000001E-2</v>
      </c>
      <c r="E2404" s="18">
        <v>1.9E-2</v>
      </c>
      <c r="F2404" s="18">
        <v>76</v>
      </c>
      <c r="G2404" s="18">
        <v>68</v>
      </c>
      <c r="H2404" s="18">
        <v>0.27200000000000002</v>
      </c>
      <c r="I2404" s="18">
        <v>0.66500000000000004</v>
      </c>
      <c r="J2404" s="18">
        <v>6.3E-2</v>
      </c>
      <c r="K2404" s="18">
        <v>188134315</v>
      </c>
      <c r="L2404" s="18">
        <v>0.83099999999999996</v>
      </c>
      <c r="M2404" s="18">
        <f t="shared" si="15"/>
        <v>1</v>
      </c>
      <c r="N2404" s="9"/>
      <c r="O2404" s="3"/>
      <c r="P2404" s="3"/>
      <c r="Q2404" s="3"/>
      <c r="R2404" s="3"/>
      <c r="S2404" s="3"/>
      <c r="T2404" s="3"/>
      <c r="U2404" s="3"/>
      <c r="V2404" s="3"/>
      <c r="W2404" s="3"/>
      <c r="X2404" s="3"/>
    </row>
    <row r="2405" spans="1:24" ht="15" x14ac:dyDescent="0.25">
      <c r="A2405" s="14" t="s">
        <v>240</v>
      </c>
      <c r="B2405" s="14" t="s">
        <v>276</v>
      </c>
      <c r="C2405" s="16" t="s">
        <v>119</v>
      </c>
      <c r="D2405" s="18">
        <v>1.7000000000000001E-2</v>
      </c>
      <c r="E2405" s="18">
        <v>1.4999999999999999E-2</v>
      </c>
      <c r="F2405" s="18">
        <v>76</v>
      </c>
      <c r="G2405" s="18">
        <v>71</v>
      </c>
      <c r="H2405" s="18">
        <v>0.27700000000000002</v>
      </c>
      <c r="I2405" s="18">
        <v>0.64900000000000002</v>
      </c>
      <c r="J2405" s="18">
        <v>7.3999999999999996E-2</v>
      </c>
      <c r="K2405" s="18">
        <v>167658</v>
      </c>
      <c r="L2405" s="18">
        <v>0.221</v>
      </c>
      <c r="M2405" s="18">
        <f t="shared" si="15"/>
        <v>0</v>
      </c>
      <c r="N2405" s="9"/>
      <c r="O2405" s="3"/>
      <c r="P2405" s="3"/>
      <c r="Q2405" s="3"/>
      <c r="R2405" s="3"/>
      <c r="S2405" s="3"/>
      <c r="T2405" s="3"/>
      <c r="U2405" s="3"/>
      <c r="V2405" s="3"/>
      <c r="W2405" s="3"/>
      <c r="X2405" s="3"/>
    </row>
    <row r="2406" spans="1:24" ht="15" x14ac:dyDescent="0.25">
      <c r="A2406" s="14" t="s">
        <v>240</v>
      </c>
      <c r="B2406" s="14" t="s">
        <v>254</v>
      </c>
      <c r="C2406" s="16" t="s">
        <v>119</v>
      </c>
      <c r="D2406" s="18">
        <v>1.7000000000000001E-2</v>
      </c>
      <c r="E2406" s="18">
        <v>8.9999999999999993E-3</v>
      </c>
      <c r="F2406" s="18">
        <v>81</v>
      </c>
      <c r="G2406" s="18">
        <v>76</v>
      </c>
      <c r="H2406" s="18">
        <v>0.27200000000000002</v>
      </c>
      <c r="I2406" s="18">
        <v>0.66800000000000004</v>
      </c>
      <c r="J2406" s="18">
        <v>0.06</v>
      </c>
      <c r="K2406" s="18">
        <v>4392493</v>
      </c>
      <c r="L2406" s="18">
        <v>0.66900000000000004</v>
      </c>
      <c r="M2406" s="18">
        <f t="shared" si="15"/>
        <v>0</v>
      </c>
      <c r="N2406" s="9"/>
      <c r="O2406" s="3"/>
      <c r="P2406" s="3"/>
      <c r="Q2406" s="3"/>
      <c r="R2406" s="3"/>
      <c r="S2406" s="3"/>
      <c r="T2406" s="3"/>
      <c r="U2406" s="3"/>
      <c r="V2406" s="3"/>
      <c r="W2406" s="3"/>
      <c r="X2406" s="3"/>
    </row>
    <row r="2407" spans="1:24" ht="15" x14ac:dyDescent="0.25">
      <c r="A2407" s="14" t="s">
        <v>240</v>
      </c>
      <c r="B2407" s="14" t="s">
        <v>278</v>
      </c>
      <c r="C2407" s="16" t="s">
        <v>119</v>
      </c>
      <c r="D2407" s="18">
        <v>1.7999999999999999E-2</v>
      </c>
      <c r="E2407" s="18">
        <v>1.9E-2</v>
      </c>
      <c r="F2407" s="18">
        <v>74</v>
      </c>
      <c r="G2407" s="18">
        <v>69</v>
      </c>
      <c r="H2407" s="18">
        <v>0.28100000000000003</v>
      </c>
      <c r="I2407" s="18">
        <v>0.64800000000000002</v>
      </c>
      <c r="J2407" s="18">
        <v>7.0999999999999994E-2</v>
      </c>
      <c r="K2407" s="18">
        <v>108908</v>
      </c>
      <c r="L2407" s="18">
        <v>0.47399999999999998</v>
      </c>
      <c r="M2407" s="18">
        <f t="shared" si="15"/>
        <v>0</v>
      </c>
      <c r="N2407" s="9"/>
      <c r="O2407" s="3"/>
      <c r="P2407" s="3"/>
      <c r="Q2407" s="3"/>
      <c r="R2407" s="3"/>
      <c r="S2407" s="3"/>
      <c r="T2407" s="3"/>
      <c r="U2407" s="3"/>
      <c r="V2407" s="3"/>
      <c r="W2407" s="3"/>
      <c r="X2407" s="3"/>
    </row>
    <row r="2408" spans="1:24" ht="15" x14ac:dyDescent="0.25">
      <c r="A2408" s="14" t="s">
        <v>240</v>
      </c>
      <c r="B2408" s="14" t="s">
        <v>242</v>
      </c>
      <c r="C2408" s="16" t="s">
        <v>119</v>
      </c>
      <c r="D2408" s="18">
        <v>1.7999999999999999E-2</v>
      </c>
      <c r="E2408" s="18">
        <v>1.4999999999999999E-2</v>
      </c>
      <c r="F2408" s="18">
        <v>79</v>
      </c>
      <c r="G2408" s="18">
        <v>71</v>
      </c>
      <c r="H2408" s="18">
        <v>0.26</v>
      </c>
      <c r="I2408" s="18">
        <v>0.63700000000000001</v>
      </c>
      <c r="J2408" s="18">
        <v>0.10299999999999999</v>
      </c>
      <c r="K2408" s="18">
        <v>38988923</v>
      </c>
      <c r="L2408" s="18">
        <v>0.90300000000000002</v>
      </c>
      <c r="M2408" s="18">
        <f t="shared" si="15"/>
        <v>0</v>
      </c>
      <c r="N2408" s="9"/>
      <c r="O2408" s="3"/>
      <c r="P2408" s="3"/>
      <c r="Q2408" s="3"/>
      <c r="R2408" s="3"/>
      <c r="S2408" s="3"/>
      <c r="T2408" s="3"/>
      <c r="U2408" s="3"/>
      <c r="V2408" s="3"/>
      <c r="W2408" s="3"/>
      <c r="X2408" s="3"/>
    </row>
    <row r="2409" spans="1:24" ht="15" x14ac:dyDescent="0.25">
      <c r="A2409" s="14" t="s">
        <v>240</v>
      </c>
      <c r="B2409" s="14" t="s">
        <v>241</v>
      </c>
      <c r="C2409" s="16" t="s">
        <v>119</v>
      </c>
      <c r="D2409" s="18">
        <v>1.7999999999999999E-2</v>
      </c>
      <c r="E2409" s="18">
        <v>0.01</v>
      </c>
      <c r="F2409" s="18">
        <v>77</v>
      </c>
      <c r="G2409" s="18">
        <v>72</v>
      </c>
      <c r="H2409" s="18">
        <v>0.28000000000000003</v>
      </c>
      <c r="I2409" s="18">
        <v>0.64700000000000002</v>
      </c>
      <c r="J2409" s="18">
        <v>7.2999999999999995E-2</v>
      </c>
      <c r="K2409" s="18">
        <v>83467</v>
      </c>
      <c r="L2409" s="18">
        <v>0.28599999999999998</v>
      </c>
      <c r="M2409" s="18">
        <f t="shared" si="15"/>
        <v>0</v>
      </c>
      <c r="N2409" s="9"/>
      <c r="O2409" s="3"/>
      <c r="P2409" s="3"/>
      <c r="Q2409" s="3"/>
      <c r="R2409" s="3"/>
      <c r="S2409" s="3"/>
      <c r="T2409" s="3"/>
      <c r="U2409" s="3"/>
      <c r="V2409" s="3"/>
      <c r="W2409" s="3"/>
      <c r="X2409" s="3"/>
    </row>
    <row r="2410" spans="1:24" ht="15" x14ac:dyDescent="0.25">
      <c r="A2410" s="14" t="s">
        <v>240</v>
      </c>
      <c r="B2410" s="14" t="s">
        <v>277</v>
      </c>
      <c r="C2410" s="16" t="s">
        <v>119</v>
      </c>
      <c r="D2410" s="18">
        <v>1.7999999999999999E-2</v>
      </c>
      <c r="E2410" s="19">
        <v>3.2000000000000001E-2</v>
      </c>
      <c r="F2410" s="18">
        <v>81</v>
      </c>
      <c r="G2410" s="18">
        <v>75</v>
      </c>
      <c r="H2410" s="19">
        <v>0.30299999999999999</v>
      </c>
      <c r="I2410" s="19">
        <v>0.623</v>
      </c>
      <c r="J2410" s="19">
        <v>7.2999999999999995E-2</v>
      </c>
      <c r="K2410" s="18">
        <v>28414</v>
      </c>
      <c r="L2410" s="19">
        <v>0.56100000000000005</v>
      </c>
      <c r="M2410" s="18">
        <f t="shared" si="15"/>
        <v>0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</row>
    <row r="2411" spans="1:24" ht="15" x14ac:dyDescent="0.25">
      <c r="A2411" s="14" t="s">
        <v>240</v>
      </c>
      <c r="B2411" s="14" t="s">
        <v>262</v>
      </c>
      <c r="C2411" s="16" t="s">
        <v>119</v>
      </c>
      <c r="D2411" s="18">
        <v>1.9E-2</v>
      </c>
      <c r="E2411" s="18">
        <v>1.2999999999999999E-2</v>
      </c>
      <c r="F2411" s="18">
        <v>74</v>
      </c>
      <c r="G2411" s="18">
        <v>69</v>
      </c>
      <c r="H2411" s="18">
        <v>0.29299999999999998</v>
      </c>
      <c r="I2411" s="18">
        <v>0.63100000000000001</v>
      </c>
      <c r="J2411" s="18">
        <v>7.5999999999999998E-2</v>
      </c>
      <c r="K2411" s="18">
        <v>103260</v>
      </c>
      <c r="L2411" s="18">
        <v>0.35899999999999999</v>
      </c>
      <c r="M2411" s="18">
        <f t="shared" si="15"/>
        <v>0</v>
      </c>
      <c r="N2411" s="9"/>
      <c r="O2411" s="3"/>
      <c r="P2411" s="3"/>
      <c r="Q2411" s="3"/>
      <c r="R2411" s="3"/>
      <c r="S2411" s="3"/>
      <c r="T2411" s="3"/>
      <c r="U2411" s="3"/>
      <c r="V2411" s="3"/>
      <c r="W2411" s="3"/>
      <c r="X2411" s="3"/>
    </row>
    <row r="2412" spans="1:24" ht="15" x14ac:dyDescent="0.25">
      <c r="A2412" s="14" t="s">
        <v>240</v>
      </c>
      <c r="B2412" s="14" t="s">
        <v>279</v>
      </c>
      <c r="C2412" s="16" t="s">
        <v>119</v>
      </c>
      <c r="D2412" s="18">
        <v>0.02</v>
      </c>
      <c r="E2412" s="18">
        <v>2.5000000000000001E-2</v>
      </c>
      <c r="F2412" s="18">
        <v>73</v>
      </c>
      <c r="G2412" s="18">
        <v>66</v>
      </c>
      <c r="H2412" s="18">
        <v>0.29699999999999999</v>
      </c>
      <c r="I2412" s="18">
        <v>0.64100000000000001</v>
      </c>
      <c r="J2412" s="18">
        <v>6.2E-2</v>
      </c>
      <c r="K2412" s="18">
        <v>505186</v>
      </c>
      <c r="L2412" s="18">
        <v>0.66600000000000004</v>
      </c>
      <c r="M2412" s="18">
        <f t="shared" si="15"/>
        <v>0</v>
      </c>
      <c r="N2412" s="9"/>
      <c r="O2412" s="3"/>
      <c r="P2412" s="3"/>
      <c r="Q2412" s="3"/>
      <c r="R2412" s="3"/>
      <c r="S2412" s="3"/>
      <c r="T2412" s="3"/>
      <c r="U2412" s="3"/>
      <c r="V2412" s="3"/>
      <c r="W2412" s="3"/>
      <c r="X2412" s="3"/>
    </row>
    <row r="2413" spans="1:24" ht="15" x14ac:dyDescent="0.25">
      <c r="A2413" s="14" t="s">
        <v>240</v>
      </c>
      <c r="B2413" s="14" t="s">
        <v>260</v>
      </c>
      <c r="C2413" s="16" t="s">
        <v>119</v>
      </c>
      <c r="D2413" s="18">
        <v>2.1000000000000001E-2</v>
      </c>
      <c r="E2413" s="18">
        <v>1.9E-2</v>
      </c>
      <c r="F2413" s="18">
        <v>76</v>
      </c>
      <c r="G2413" s="18">
        <v>66</v>
      </c>
      <c r="H2413" s="18">
        <v>0.35</v>
      </c>
      <c r="I2413" s="18">
        <v>0.58599999999999997</v>
      </c>
      <c r="J2413" s="18">
        <v>6.4000000000000001E-2</v>
      </c>
      <c r="K2413" s="18">
        <v>6096692</v>
      </c>
      <c r="L2413" s="18">
        <v>0.622</v>
      </c>
      <c r="M2413" s="18">
        <f t="shared" si="15"/>
        <v>0</v>
      </c>
      <c r="N2413" s="9"/>
      <c r="O2413" s="3"/>
      <c r="P2413" s="3"/>
      <c r="Q2413" s="3"/>
      <c r="R2413" s="3"/>
      <c r="S2413" s="3"/>
      <c r="T2413" s="3"/>
      <c r="U2413" s="3"/>
      <c r="V2413" s="3"/>
      <c r="W2413" s="3"/>
      <c r="X2413" s="3"/>
    </row>
    <row r="2414" spans="1:24" ht="15" x14ac:dyDescent="0.25">
      <c r="A2414" s="14" t="s">
        <v>240</v>
      </c>
      <c r="B2414" s="14" t="s">
        <v>253</v>
      </c>
      <c r="C2414" s="16" t="s">
        <v>119</v>
      </c>
      <c r="D2414" s="18">
        <v>2.1000000000000001E-2</v>
      </c>
      <c r="E2414" s="18">
        <v>1.7999999999999999E-2</v>
      </c>
      <c r="F2414" s="18">
        <v>76</v>
      </c>
      <c r="G2414" s="18">
        <v>69</v>
      </c>
      <c r="H2414" s="18">
        <v>0.30399999999999999</v>
      </c>
      <c r="I2414" s="18">
        <v>0.64500000000000002</v>
      </c>
      <c r="J2414" s="18">
        <v>5.1999999999999998E-2</v>
      </c>
      <c r="K2414" s="18">
        <v>43841370</v>
      </c>
      <c r="L2414" s="18">
        <v>0.73899999999999999</v>
      </c>
      <c r="M2414" s="18">
        <f t="shared" si="15"/>
        <v>0</v>
      </c>
      <c r="N2414" s="9"/>
      <c r="O2414" s="3"/>
      <c r="P2414" s="3"/>
      <c r="Q2414" s="3"/>
      <c r="R2414" s="3"/>
      <c r="S2414" s="3"/>
      <c r="T2414" s="3"/>
      <c r="U2414" s="3"/>
      <c r="V2414" s="3"/>
      <c r="W2414" s="3"/>
      <c r="X2414" s="3"/>
    </row>
    <row r="2415" spans="1:24" ht="15" x14ac:dyDescent="0.25">
      <c r="A2415" s="14" t="s">
        <v>240</v>
      </c>
      <c r="B2415" s="14" t="s">
        <v>268</v>
      </c>
      <c r="C2415" s="16" t="s">
        <v>119</v>
      </c>
      <c r="D2415" s="18">
        <v>2.1000000000000001E-2</v>
      </c>
      <c r="E2415" s="18">
        <v>1.6E-2</v>
      </c>
      <c r="F2415" s="18">
        <v>78</v>
      </c>
      <c r="G2415" s="18">
        <v>73</v>
      </c>
      <c r="H2415" s="18">
        <v>0.31900000000000001</v>
      </c>
      <c r="I2415" s="18">
        <v>0.627</v>
      </c>
      <c r="J2415" s="18">
        <v>5.3999999999999999E-2</v>
      </c>
      <c r="K2415" s="18">
        <v>112116694</v>
      </c>
      <c r="L2415" s="18">
        <v>0.76600000000000001</v>
      </c>
      <c r="M2415" s="18">
        <f t="shared" si="15"/>
        <v>1</v>
      </c>
      <c r="N2415" s="9"/>
      <c r="O2415" s="3"/>
      <c r="P2415" s="3"/>
      <c r="Q2415" s="3"/>
      <c r="R2415" s="3"/>
      <c r="S2415" s="3"/>
      <c r="T2415" s="3"/>
      <c r="U2415" s="3"/>
      <c r="V2415" s="3"/>
      <c r="W2415" s="3"/>
      <c r="X2415" s="3"/>
    </row>
    <row r="2416" spans="1:24" ht="15" x14ac:dyDescent="0.25">
      <c r="A2416" s="14" t="s">
        <v>240</v>
      </c>
      <c r="B2416" s="14" t="s">
        <v>264</v>
      </c>
      <c r="C2416" s="16" t="s">
        <v>119</v>
      </c>
      <c r="D2416" s="18">
        <v>2.1999999999999999E-2</v>
      </c>
      <c r="E2416" s="18">
        <v>3.5000000000000003E-2</v>
      </c>
      <c r="F2416" s="18">
        <v>68</v>
      </c>
      <c r="G2416" s="18">
        <v>62</v>
      </c>
      <c r="H2416" s="18">
        <v>0.36899999999999999</v>
      </c>
      <c r="I2416" s="18">
        <v>0.59399999999999997</v>
      </c>
      <c r="J2416" s="18">
        <v>3.6999999999999998E-2</v>
      </c>
      <c r="K2416" s="18">
        <v>765367</v>
      </c>
      <c r="L2416" s="18">
        <v>0.28299999999999997</v>
      </c>
      <c r="M2416" s="18">
        <f t="shared" si="15"/>
        <v>0</v>
      </c>
      <c r="N2416" s="9"/>
      <c r="O2416" s="3"/>
      <c r="P2416" s="3"/>
      <c r="Q2416" s="3"/>
      <c r="R2416" s="3"/>
      <c r="S2416" s="3"/>
      <c r="T2416" s="3"/>
      <c r="U2416" s="3"/>
      <c r="V2416" s="3"/>
      <c r="W2416" s="3"/>
      <c r="X2416" s="3"/>
    </row>
    <row r="2417" spans="1:24" ht="15" x14ac:dyDescent="0.25">
      <c r="A2417" s="14" t="s">
        <v>240</v>
      </c>
      <c r="B2417" s="14" t="s">
        <v>272</v>
      </c>
      <c r="C2417" s="16" t="s">
        <v>119</v>
      </c>
      <c r="D2417" s="18">
        <v>2.1999999999999999E-2</v>
      </c>
      <c r="E2417" s="18">
        <v>0.02</v>
      </c>
      <c r="F2417" s="18">
        <v>75</v>
      </c>
      <c r="G2417" s="18">
        <v>70</v>
      </c>
      <c r="H2417" s="18">
        <v>0.316</v>
      </c>
      <c r="I2417" s="18">
        <v>0.629</v>
      </c>
      <c r="J2417" s="18">
        <v>5.5E-2</v>
      </c>
      <c r="K2417" s="18">
        <v>28030688</v>
      </c>
      <c r="L2417" s="18">
        <v>0.754</v>
      </c>
      <c r="M2417" s="18">
        <f t="shared" si="15"/>
        <v>0</v>
      </c>
      <c r="N2417" s="9"/>
      <c r="O2417" s="3"/>
      <c r="P2417" s="3"/>
      <c r="Q2417" s="3"/>
      <c r="R2417" s="3"/>
      <c r="S2417" s="3"/>
      <c r="T2417" s="3"/>
      <c r="U2417" s="3"/>
      <c r="V2417" s="3"/>
      <c r="W2417" s="3"/>
      <c r="X2417" s="3"/>
    </row>
    <row r="2418" spans="1:24" ht="15" x14ac:dyDescent="0.25">
      <c r="A2418" s="14" t="s">
        <v>240</v>
      </c>
      <c r="B2418" s="14" t="s">
        <v>284</v>
      </c>
      <c r="C2418" s="16" t="s">
        <v>119</v>
      </c>
      <c r="D2418" s="18">
        <v>2.1999999999999999E-2</v>
      </c>
      <c r="E2418" s="18">
        <v>1.4999999999999999E-2</v>
      </c>
      <c r="F2418" s="18">
        <v>76</v>
      </c>
      <c r="G2418" s="18">
        <v>71</v>
      </c>
      <c r="H2418" s="18">
        <v>0.309</v>
      </c>
      <c r="I2418" s="18">
        <v>0.64</v>
      </c>
      <c r="J2418" s="18">
        <v>5.0999999999999997E-2</v>
      </c>
      <c r="K2418" s="18">
        <v>27190882</v>
      </c>
      <c r="L2418" s="18">
        <v>0.88600000000000001</v>
      </c>
      <c r="M2418" s="18">
        <f t="shared" si="15"/>
        <v>0</v>
      </c>
      <c r="N2418" s="9"/>
      <c r="O2418" s="3"/>
      <c r="P2418" s="3"/>
      <c r="Q2418" s="3"/>
      <c r="R2418" s="3"/>
      <c r="S2418" s="3"/>
      <c r="T2418" s="3"/>
      <c r="U2418" s="3"/>
      <c r="V2418" s="3"/>
      <c r="W2418" s="3"/>
      <c r="X2418" s="3"/>
    </row>
    <row r="2419" spans="1:24" ht="15" x14ac:dyDescent="0.25">
      <c r="A2419" s="14" t="s">
        <v>240</v>
      </c>
      <c r="B2419" s="14" t="s">
        <v>270</v>
      </c>
      <c r="C2419" s="16" t="s">
        <v>119</v>
      </c>
      <c r="D2419" s="18">
        <v>2.1999999999999999E-2</v>
      </c>
      <c r="E2419" s="18">
        <v>1.9E-2</v>
      </c>
      <c r="F2419" s="18">
        <v>79</v>
      </c>
      <c r="G2419" s="18">
        <v>73</v>
      </c>
      <c r="H2419" s="18">
        <v>0.30499999999999999</v>
      </c>
      <c r="I2419" s="18">
        <v>0.63300000000000001</v>
      </c>
      <c r="J2419" s="18">
        <v>6.2E-2</v>
      </c>
      <c r="K2419" s="18">
        <v>3428509</v>
      </c>
      <c r="L2419" s="18">
        <v>0.64</v>
      </c>
      <c r="M2419" s="18">
        <f t="shared" si="15"/>
        <v>0</v>
      </c>
      <c r="N2419" s="9"/>
      <c r="O2419" s="3"/>
      <c r="P2419" s="3"/>
      <c r="Q2419" s="3"/>
      <c r="R2419" s="3"/>
      <c r="S2419" s="3"/>
      <c r="T2419" s="3"/>
      <c r="U2419" s="3"/>
      <c r="V2419" s="3"/>
      <c r="W2419" s="3"/>
      <c r="X2419" s="3"/>
    </row>
    <row r="2420" spans="1:24" ht="15" x14ac:dyDescent="0.25">
      <c r="A2420" s="14" t="s">
        <v>240</v>
      </c>
      <c r="B2420" s="14" t="s">
        <v>258</v>
      </c>
      <c r="C2420" s="16" t="s">
        <v>119</v>
      </c>
      <c r="D2420" s="18">
        <v>2.3E-2</v>
      </c>
      <c r="E2420" s="18">
        <v>2.8000000000000001E-2</v>
      </c>
      <c r="F2420" s="18">
        <v>75</v>
      </c>
      <c r="G2420" s="18">
        <v>69</v>
      </c>
      <c r="H2420" s="18">
        <v>0.32700000000000001</v>
      </c>
      <c r="I2420" s="18">
        <v>0.61599999999999999</v>
      </c>
      <c r="J2420" s="18">
        <v>5.7000000000000002E-2</v>
      </c>
      <c r="K2420" s="18">
        <v>9479269</v>
      </c>
      <c r="L2420" s="18">
        <v>0.68700000000000006</v>
      </c>
      <c r="M2420" s="18">
        <f t="shared" si="15"/>
        <v>0</v>
      </c>
      <c r="N2420" s="9"/>
      <c r="O2420" s="3"/>
      <c r="P2420" s="3"/>
      <c r="Q2420" s="3"/>
      <c r="R2420" s="3"/>
      <c r="S2420" s="3"/>
      <c r="T2420" s="3"/>
      <c r="U2420" s="3"/>
      <c r="V2420" s="3"/>
      <c r="W2420" s="3"/>
      <c r="X2420" s="3"/>
    </row>
    <row r="2421" spans="1:24" ht="15" x14ac:dyDescent="0.25">
      <c r="A2421" s="14" t="s">
        <v>240</v>
      </c>
      <c r="B2421" s="14" t="s">
        <v>259</v>
      </c>
      <c r="C2421" s="16" t="s">
        <v>119</v>
      </c>
      <c r="D2421" s="18">
        <v>2.3E-2</v>
      </c>
      <c r="E2421" s="18">
        <v>2.3E-2</v>
      </c>
      <c r="F2421" s="18">
        <v>78</v>
      </c>
      <c r="G2421" s="18">
        <v>72</v>
      </c>
      <c r="H2421" s="18">
        <v>0.32300000000000001</v>
      </c>
      <c r="I2421" s="18">
        <v>0.62</v>
      </c>
      <c r="J2421" s="18">
        <v>5.7000000000000002E-2</v>
      </c>
      <c r="K2421" s="18">
        <v>14023503</v>
      </c>
      <c r="L2421" s="18">
        <v>0.61899999999999999</v>
      </c>
      <c r="M2421" s="18">
        <f t="shared" si="15"/>
        <v>0</v>
      </c>
      <c r="N2421" s="9"/>
      <c r="O2421" s="3"/>
      <c r="P2421" s="3"/>
      <c r="Q2421" s="3"/>
      <c r="R2421" s="3"/>
      <c r="S2421" s="3"/>
      <c r="T2421" s="3"/>
      <c r="U2421" s="3"/>
      <c r="V2421" s="3"/>
      <c r="W2421" s="3"/>
      <c r="X2421" s="3"/>
    </row>
    <row r="2422" spans="1:24" ht="15" x14ac:dyDescent="0.25">
      <c r="A2422" s="14" t="s">
        <v>240</v>
      </c>
      <c r="B2422" s="14" t="s">
        <v>271</v>
      </c>
      <c r="C2422" s="16" t="s">
        <v>119</v>
      </c>
      <c r="D2422" s="18">
        <v>2.5000000000000001E-2</v>
      </c>
      <c r="E2422" s="18">
        <v>2.3E-2</v>
      </c>
      <c r="F2422" s="18">
        <v>74</v>
      </c>
      <c r="G2422" s="18">
        <v>69</v>
      </c>
      <c r="H2422" s="18">
        <v>0.35299999999999998</v>
      </c>
      <c r="I2422" s="18">
        <v>0.59799999999999998</v>
      </c>
      <c r="J2422" s="18">
        <v>4.8000000000000001E-2</v>
      </c>
      <c r="K2422" s="18">
        <v>6014781</v>
      </c>
      <c r="L2422" s="18">
        <v>0.57599999999999996</v>
      </c>
      <c r="M2422" s="18">
        <f t="shared" si="15"/>
        <v>0</v>
      </c>
      <c r="N2422" s="9"/>
      <c r="O2422" s="3"/>
      <c r="P2422" s="3"/>
      <c r="Q2422" s="3"/>
      <c r="R2422" s="3"/>
      <c r="S2422" s="3"/>
      <c r="T2422" s="3"/>
      <c r="U2422" s="3"/>
      <c r="V2422" s="3"/>
      <c r="W2422" s="3"/>
      <c r="X2422" s="3"/>
    </row>
    <row r="2423" spans="1:24" ht="15" x14ac:dyDescent="0.25">
      <c r="A2423" s="14" t="s">
        <v>240</v>
      </c>
      <c r="B2423" s="14" t="s">
        <v>269</v>
      </c>
      <c r="C2423" s="16" t="s">
        <v>119</v>
      </c>
      <c r="D2423" s="18">
        <v>2.5000000000000001E-2</v>
      </c>
      <c r="E2423" s="18">
        <v>2.5000000000000001E-2</v>
      </c>
      <c r="F2423" s="18">
        <v>75</v>
      </c>
      <c r="G2423" s="18">
        <v>69</v>
      </c>
      <c r="H2423" s="18">
        <v>0.371</v>
      </c>
      <c r="I2423" s="18">
        <v>0.58699999999999997</v>
      </c>
      <c r="J2423" s="18">
        <v>4.2000000000000003E-2</v>
      </c>
      <c r="K2423" s="18">
        <v>5524927</v>
      </c>
      <c r="L2423" s="18">
        <v>0.56200000000000006</v>
      </c>
      <c r="M2423" s="18">
        <f t="shared" si="15"/>
        <v>0</v>
      </c>
      <c r="N2423" s="9"/>
      <c r="O2423" s="3"/>
      <c r="P2423" s="3"/>
      <c r="Q2423" s="3"/>
      <c r="R2423" s="3"/>
      <c r="S2423" s="3"/>
      <c r="T2423" s="3"/>
      <c r="U2423" s="3"/>
      <c r="V2423" s="3"/>
      <c r="W2423" s="3"/>
      <c r="X2423" s="3"/>
    </row>
    <row r="2424" spans="1:24" ht="15" x14ac:dyDescent="0.25">
      <c r="A2424" s="14" t="s">
        <v>240</v>
      </c>
      <c r="B2424" s="14" t="s">
        <v>246</v>
      </c>
      <c r="C2424" s="16" t="s">
        <v>119</v>
      </c>
      <c r="D2424" s="18">
        <v>2.5999999999999999E-2</v>
      </c>
      <c r="E2424" s="18">
        <v>1.7999999999999999E-2</v>
      </c>
      <c r="F2424" s="18">
        <v>75</v>
      </c>
      <c r="G2424" s="18">
        <v>69</v>
      </c>
      <c r="H2424" s="18">
        <v>0.374</v>
      </c>
      <c r="I2424" s="18">
        <v>0.58499999999999996</v>
      </c>
      <c r="J2424" s="18">
        <v>0.04</v>
      </c>
      <c r="K2424" s="18">
        <v>278985</v>
      </c>
      <c r="L2424" s="18">
        <v>0.46</v>
      </c>
      <c r="M2424" s="18">
        <f t="shared" si="15"/>
        <v>0</v>
      </c>
      <c r="N2424" s="9"/>
      <c r="O2424" s="3"/>
      <c r="P2424" s="3"/>
      <c r="Q2424" s="3"/>
      <c r="R2424" s="3"/>
      <c r="S2424" s="3"/>
      <c r="T2424" s="3"/>
      <c r="U2424" s="3"/>
      <c r="V2424" s="3"/>
      <c r="W2424" s="3"/>
      <c r="X2424" s="3"/>
    </row>
    <row r="2425" spans="1:24" ht="15" x14ac:dyDescent="0.25">
      <c r="A2425" s="14" t="s">
        <v>240</v>
      </c>
      <c r="B2425" s="14" t="s">
        <v>265</v>
      </c>
      <c r="C2425" s="16" t="s">
        <v>119</v>
      </c>
      <c r="D2425" s="18">
        <v>2.8000000000000001E-2</v>
      </c>
      <c r="E2425" s="18">
        <v>6.4000000000000001E-2</v>
      </c>
      <c r="F2425" s="18">
        <v>62</v>
      </c>
      <c r="G2425" s="18">
        <v>58</v>
      </c>
      <c r="H2425" s="18">
        <v>0.377</v>
      </c>
      <c r="I2425" s="18">
        <v>0.58099999999999996</v>
      </c>
      <c r="J2425" s="18">
        <v>4.2000000000000003E-2</v>
      </c>
      <c r="K2425" s="18">
        <v>9388642</v>
      </c>
      <c r="L2425" s="18">
        <v>0.45800000000000002</v>
      </c>
      <c r="M2425" s="18">
        <f t="shared" si="15"/>
        <v>0</v>
      </c>
      <c r="N2425" s="9"/>
      <c r="O2425" s="3"/>
      <c r="P2425" s="3"/>
      <c r="Q2425" s="3"/>
      <c r="R2425" s="3"/>
      <c r="S2425" s="3"/>
      <c r="T2425" s="3"/>
      <c r="U2425" s="3"/>
      <c r="V2425" s="3"/>
      <c r="W2425" s="3"/>
      <c r="X2425" s="3"/>
    </row>
    <row r="2426" spans="1:24" ht="15" x14ac:dyDescent="0.25">
      <c r="A2426" s="14" t="s">
        <v>240</v>
      </c>
      <c r="B2426" s="14" t="s">
        <v>248</v>
      </c>
      <c r="C2426" s="16" t="s">
        <v>119</v>
      </c>
      <c r="D2426" s="18">
        <v>2.8000000000000001E-2</v>
      </c>
      <c r="E2426" s="18">
        <v>4.2000000000000003E-2</v>
      </c>
      <c r="F2426" s="18">
        <v>67</v>
      </c>
      <c r="G2426" s="18">
        <v>63</v>
      </c>
      <c r="H2426" s="18">
        <v>0.379</v>
      </c>
      <c r="I2426" s="18">
        <v>0.57599999999999996</v>
      </c>
      <c r="J2426" s="18">
        <v>4.4999999999999998E-2</v>
      </c>
      <c r="K2426" s="18">
        <v>9517395</v>
      </c>
      <c r="L2426" s="18">
        <v>0.64700000000000002</v>
      </c>
      <c r="M2426" s="18">
        <f t="shared" si="15"/>
        <v>0</v>
      </c>
      <c r="N2426" s="9"/>
      <c r="O2426" s="3"/>
      <c r="P2426" s="3"/>
      <c r="Q2426" s="3"/>
      <c r="R2426" s="3"/>
      <c r="S2426" s="3"/>
      <c r="T2426" s="3"/>
      <c r="U2426" s="3"/>
      <c r="V2426" s="3"/>
      <c r="W2426" s="3"/>
      <c r="X2426" s="3"/>
    </row>
    <row r="2427" spans="1:24" ht="15" x14ac:dyDescent="0.25">
      <c r="A2427" s="14" t="s">
        <v>240</v>
      </c>
      <c r="B2427" s="14" t="s">
        <v>266</v>
      </c>
      <c r="C2427" s="16" t="s">
        <v>119</v>
      </c>
      <c r="D2427" s="18">
        <v>2.8000000000000001E-2</v>
      </c>
      <c r="E2427" s="18">
        <v>2.5000000000000001E-2</v>
      </c>
      <c r="F2427" s="18">
        <v>74</v>
      </c>
      <c r="G2427" s="18">
        <v>69</v>
      </c>
      <c r="H2427" s="18">
        <v>0.39200000000000002</v>
      </c>
      <c r="I2427" s="18">
        <v>0.56599999999999995</v>
      </c>
      <c r="J2427" s="18">
        <v>4.2000000000000003E-2</v>
      </c>
      <c r="K2427" s="18">
        <v>7037428</v>
      </c>
      <c r="L2427" s="18">
        <v>0.49199999999999999</v>
      </c>
      <c r="M2427" s="18">
        <f t="shared" si="15"/>
        <v>0</v>
      </c>
      <c r="N2427" s="9"/>
      <c r="O2427" s="3"/>
      <c r="P2427" s="3"/>
      <c r="Q2427" s="3"/>
      <c r="R2427" s="3"/>
      <c r="S2427" s="3"/>
      <c r="T2427" s="3"/>
      <c r="U2427" s="3"/>
      <c r="V2427" s="3"/>
      <c r="W2427" s="3"/>
      <c r="X2427" s="3"/>
    </row>
    <row r="2428" spans="1:24" ht="15" x14ac:dyDescent="0.25">
      <c r="A2428" s="14" t="s">
        <v>240</v>
      </c>
      <c r="B2428" s="14" t="s">
        <v>263</v>
      </c>
      <c r="C2428" s="16" t="s">
        <v>119</v>
      </c>
      <c r="D2428" s="18">
        <v>3.4000000000000002E-2</v>
      </c>
      <c r="E2428" s="18">
        <v>3.2000000000000001E-2</v>
      </c>
      <c r="F2428" s="18">
        <v>73</v>
      </c>
      <c r="G2428" s="18">
        <v>66</v>
      </c>
      <c r="H2428" s="18">
        <v>0.42899999999999999</v>
      </c>
      <c r="I2428" s="18">
        <v>0.52800000000000002</v>
      </c>
      <c r="J2428" s="18">
        <v>4.2999999999999997E-2</v>
      </c>
      <c r="K2428" s="18">
        <v>12995374</v>
      </c>
      <c r="L2428" s="18">
        <v>0.47599999999999998</v>
      </c>
      <c r="M2428" s="18">
        <f t="shared" si="15"/>
        <v>0</v>
      </c>
      <c r="N2428" s="9"/>
      <c r="O2428" s="3"/>
      <c r="P2428" s="3"/>
      <c r="Q2428" s="3"/>
      <c r="R2428" s="3"/>
      <c r="S2428" s="3"/>
      <c r="T2428" s="3"/>
      <c r="U2428" s="3"/>
      <c r="V2428" s="3"/>
      <c r="W2428" s="3"/>
      <c r="X2428" s="3"/>
    </row>
    <row r="2429" spans="1:24" ht="15" x14ac:dyDescent="0.25">
      <c r="A2429" s="14" t="s">
        <v>240</v>
      </c>
      <c r="B2429" s="14" t="s">
        <v>281</v>
      </c>
      <c r="C2429" s="16" t="s">
        <v>120</v>
      </c>
      <c r="D2429" s="19">
        <v>2.1999999999999999E-2</v>
      </c>
      <c r="E2429" s="19">
        <v>3.2000000000000001E-2</v>
      </c>
      <c r="F2429" s="19">
        <v>71.105000000000004</v>
      </c>
      <c r="G2429" s="19">
        <v>66.415000000000006</v>
      </c>
      <c r="H2429" s="19">
        <v>0.30299999999999999</v>
      </c>
      <c r="I2429" s="19">
        <v>0.623</v>
      </c>
      <c r="J2429" s="19">
        <v>7.2999999999999995E-2</v>
      </c>
      <c r="K2429" s="18">
        <v>28638</v>
      </c>
      <c r="L2429" s="18">
        <v>0.88800000000000001</v>
      </c>
      <c r="M2429" s="18">
        <f t="shared" si="15"/>
        <v>0</v>
      </c>
      <c r="N2429" s="9"/>
      <c r="O2429" s="3"/>
      <c r="P2429" s="3"/>
      <c r="Q2429" s="3"/>
      <c r="R2429" s="3"/>
      <c r="S2429" s="3"/>
      <c r="T2429" s="3"/>
      <c r="U2429" s="3"/>
      <c r="V2429" s="3"/>
      <c r="W2429" s="3"/>
      <c r="X2429" s="3"/>
    </row>
    <row r="2430" spans="1:24" ht="15" x14ac:dyDescent="0.25">
      <c r="A2430" s="14" t="s">
        <v>240</v>
      </c>
      <c r="B2430" s="14" t="s">
        <v>257</v>
      </c>
      <c r="C2430" s="16" t="s">
        <v>120</v>
      </c>
      <c r="D2430" s="19">
        <v>2.1999999999999999E-2</v>
      </c>
      <c r="E2430" s="18">
        <v>1.2E-2</v>
      </c>
      <c r="F2430" s="19">
        <v>71.105000000000004</v>
      </c>
      <c r="G2430" s="19">
        <v>66.415000000000006</v>
      </c>
      <c r="H2430" s="19">
        <v>0.30299999999999999</v>
      </c>
      <c r="I2430" s="19">
        <v>0.623</v>
      </c>
      <c r="J2430" s="19">
        <v>7.2999999999999995E-2</v>
      </c>
      <c r="K2430" s="18">
        <v>70795</v>
      </c>
      <c r="L2430" s="18">
        <v>0.67200000000000004</v>
      </c>
      <c r="M2430" s="18">
        <f t="shared" si="15"/>
        <v>0</v>
      </c>
      <c r="N2430" s="9"/>
      <c r="O2430" s="3"/>
      <c r="P2430" s="3"/>
      <c r="Q2430" s="3"/>
      <c r="R2430" s="3"/>
      <c r="S2430" s="3"/>
      <c r="T2430" s="3"/>
      <c r="U2430" s="3"/>
      <c r="V2430" s="3"/>
      <c r="W2430" s="3"/>
      <c r="X2430" s="3"/>
    </row>
    <row r="2431" spans="1:24" ht="15" x14ac:dyDescent="0.25">
      <c r="A2431" s="14" t="s">
        <v>240</v>
      </c>
      <c r="B2431" s="14" t="s">
        <v>275</v>
      </c>
      <c r="C2431" s="16" t="s">
        <v>120</v>
      </c>
      <c r="D2431" s="19">
        <v>2.1999999999999999E-2</v>
      </c>
      <c r="E2431" s="18">
        <v>0.01</v>
      </c>
      <c r="F2431" s="19">
        <v>71.105000000000004</v>
      </c>
      <c r="G2431" s="19">
        <v>66.415000000000006</v>
      </c>
      <c r="H2431" s="19">
        <v>0.30299999999999999</v>
      </c>
      <c r="I2431" s="19">
        <v>0.623</v>
      </c>
      <c r="J2431" s="19">
        <v>7.2999999999999995E-2</v>
      </c>
      <c r="K2431" s="18">
        <v>50478</v>
      </c>
      <c r="L2431" s="18">
        <v>0.31900000000000001</v>
      </c>
      <c r="M2431" s="18">
        <f t="shared" si="15"/>
        <v>0</v>
      </c>
      <c r="N2431" s="9"/>
      <c r="O2431" s="3"/>
      <c r="P2431" s="3"/>
      <c r="Q2431" s="3"/>
      <c r="R2431" s="3"/>
      <c r="S2431" s="3"/>
      <c r="T2431" s="3"/>
      <c r="U2431" s="3"/>
      <c r="V2431" s="3"/>
      <c r="W2431" s="3"/>
      <c r="X2431" s="3"/>
    </row>
    <row r="2432" spans="1:24" ht="15" x14ac:dyDescent="0.25">
      <c r="A2432" s="14" t="s">
        <v>240</v>
      </c>
      <c r="B2432" s="14" t="s">
        <v>274</v>
      </c>
      <c r="C2432" s="16" t="s">
        <v>120</v>
      </c>
      <c r="D2432" s="19">
        <v>2.1999999999999999E-2</v>
      </c>
      <c r="E2432" s="19">
        <v>3.2000000000000001E-2</v>
      </c>
      <c r="F2432" s="18">
        <v>77</v>
      </c>
      <c r="G2432" s="18">
        <v>72</v>
      </c>
      <c r="H2432" s="19">
        <v>0.30299999999999999</v>
      </c>
      <c r="I2432" s="19">
        <v>0.623</v>
      </c>
      <c r="J2432" s="19">
        <v>7.2999999999999995E-2</v>
      </c>
      <c r="K2432" s="18">
        <v>39464</v>
      </c>
      <c r="L2432" s="18">
        <v>1</v>
      </c>
      <c r="M2432" s="18">
        <f t="shared" si="15"/>
        <v>0</v>
      </c>
      <c r="N2432" s="9"/>
      <c r="O2432" s="3"/>
      <c r="P2432" s="3"/>
      <c r="Q2432" s="3"/>
      <c r="R2432" s="3"/>
      <c r="S2432" s="3"/>
      <c r="T2432" s="3"/>
      <c r="U2432" s="3"/>
      <c r="V2432" s="3"/>
      <c r="W2432" s="3"/>
      <c r="X2432" s="3"/>
    </row>
    <row r="2433" spans="1:24" ht="15" x14ac:dyDescent="0.25">
      <c r="A2433" s="14" t="s">
        <v>240</v>
      </c>
      <c r="B2433" s="14" t="s">
        <v>255</v>
      </c>
      <c r="C2433" s="16" t="s">
        <v>120</v>
      </c>
      <c r="D2433" s="18">
        <v>1.0999999999999999E-2</v>
      </c>
      <c r="E2433" s="18">
        <v>5.0000000000000001E-3</v>
      </c>
      <c r="F2433" s="18">
        <v>80</v>
      </c>
      <c r="G2433" s="18">
        <v>76</v>
      </c>
      <c r="H2433" s="18">
        <v>0.186</v>
      </c>
      <c r="I2433" s="18">
        <v>0.69899999999999995</v>
      </c>
      <c r="J2433" s="18">
        <v>0.115</v>
      </c>
      <c r="K2433" s="18">
        <v>11301674</v>
      </c>
      <c r="L2433" s="18">
        <v>0.76300000000000001</v>
      </c>
      <c r="M2433" s="18">
        <f t="shared" si="15"/>
        <v>0</v>
      </c>
      <c r="N2433" s="9"/>
      <c r="O2433" s="3"/>
      <c r="P2433" s="3"/>
      <c r="Q2433" s="3"/>
      <c r="R2433" s="3"/>
      <c r="S2433" s="3"/>
      <c r="T2433" s="3"/>
      <c r="U2433" s="3"/>
      <c r="V2433" s="3"/>
      <c r="W2433" s="3"/>
      <c r="X2433" s="3"/>
    </row>
    <row r="2434" spans="1:24" ht="15" x14ac:dyDescent="0.25">
      <c r="A2434" s="14" t="s">
        <v>240</v>
      </c>
      <c r="B2434" s="14" t="s">
        <v>250</v>
      </c>
      <c r="C2434" s="16" t="s">
        <v>120</v>
      </c>
      <c r="D2434" s="18">
        <v>1.0999999999999999E-2</v>
      </c>
      <c r="E2434" s="18">
        <v>5.0000000000000001E-3</v>
      </c>
      <c r="F2434" s="18">
        <v>83</v>
      </c>
      <c r="G2434" s="18">
        <v>78</v>
      </c>
      <c r="H2434" s="18">
        <v>0.17100000000000001</v>
      </c>
      <c r="I2434" s="18">
        <v>0.69499999999999995</v>
      </c>
      <c r="J2434" s="18">
        <v>0.13400000000000001</v>
      </c>
      <c r="K2434" s="18">
        <v>32887928</v>
      </c>
      <c r="L2434" s="18">
        <v>0.80400000000000005</v>
      </c>
      <c r="M2434" s="18">
        <f t="shared" si="15"/>
        <v>0</v>
      </c>
      <c r="N2434" s="9"/>
      <c r="O2434" s="3"/>
      <c r="P2434" s="3"/>
      <c r="Q2434" s="3"/>
      <c r="R2434" s="3"/>
      <c r="S2434" s="3"/>
      <c r="T2434" s="3"/>
      <c r="U2434" s="3"/>
      <c r="V2434" s="3"/>
      <c r="W2434" s="3"/>
      <c r="X2434" s="3"/>
    </row>
    <row r="2435" spans="1:24" ht="15" x14ac:dyDescent="0.25">
      <c r="A2435" s="14" t="s">
        <v>240</v>
      </c>
      <c r="B2435" s="14" t="s">
        <v>243</v>
      </c>
      <c r="C2435" s="16" t="s">
        <v>120</v>
      </c>
      <c r="D2435" s="18">
        <v>1.2E-2</v>
      </c>
      <c r="E2435" s="19">
        <v>3.2000000000000001E-2</v>
      </c>
      <c r="F2435" s="18">
        <v>77</v>
      </c>
      <c r="G2435" s="18">
        <v>72</v>
      </c>
      <c r="H2435" s="18">
        <v>0.21199999999999999</v>
      </c>
      <c r="I2435" s="18">
        <v>0.69599999999999995</v>
      </c>
      <c r="J2435" s="18">
        <v>9.1999999999999998E-2</v>
      </c>
      <c r="K2435" s="18">
        <v>101219</v>
      </c>
      <c r="L2435" s="18">
        <v>0.441</v>
      </c>
      <c r="M2435" s="18">
        <f t="shared" si="15"/>
        <v>0</v>
      </c>
      <c r="N2435" s="9"/>
      <c r="O2435" s="3"/>
      <c r="P2435" s="3"/>
      <c r="Q2435" s="3"/>
      <c r="R2435" s="3"/>
      <c r="S2435" s="3"/>
      <c r="T2435" s="3"/>
      <c r="U2435" s="3"/>
      <c r="V2435" s="3"/>
      <c r="W2435" s="3"/>
      <c r="X2435" s="3"/>
    </row>
    <row r="2436" spans="1:24" ht="15" x14ac:dyDescent="0.25">
      <c r="A2436" s="14" t="s">
        <v>240</v>
      </c>
      <c r="B2436" s="14" t="s">
        <v>273</v>
      </c>
      <c r="C2436" s="16" t="s">
        <v>120</v>
      </c>
      <c r="D2436" s="18">
        <v>1.2E-2</v>
      </c>
      <c r="E2436" s="19">
        <v>3.2000000000000001E-2</v>
      </c>
      <c r="F2436" s="18">
        <v>83</v>
      </c>
      <c r="G2436" s="18">
        <v>74</v>
      </c>
      <c r="H2436" s="18">
        <v>0.215</v>
      </c>
      <c r="I2436" s="18">
        <v>0.66</v>
      </c>
      <c r="J2436" s="18">
        <v>0.125</v>
      </c>
      <c r="K2436" s="18">
        <v>3782995</v>
      </c>
      <c r="L2436" s="18">
        <v>0.94</v>
      </c>
      <c r="M2436" s="18">
        <f t="shared" si="15"/>
        <v>0</v>
      </c>
      <c r="N2436" s="9"/>
      <c r="O2436" s="3"/>
      <c r="P2436" s="3"/>
      <c r="Q2436" s="3"/>
      <c r="R2436" s="3"/>
      <c r="S2436" s="3"/>
      <c r="T2436" s="3"/>
      <c r="U2436" s="3"/>
      <c r="V2436" s="3"/>
      <c r="W2436" s="3"/>
      <c r="X2436" s="3"/>
    </row>
    <row r="2437" spans="1:24" ht="15" x14ac:dyDescent="0.25">
      <c r="A2437" s="14" t="s">
        <v>240</v>
      </c>
      <c r="B2437" s="14" t="s">
        <v>245</v>
      </c>
      <c r="C2437" s="16" t="s">
        <v>120</v>
      </c>
      <c r="D2437" s="18">
        <v>1.2999999999999999E-2</v>
      </c>
      <c r="E2437" s="18">
        <v>1.4E-2</v>
      </c>
      <c r="F2437" s="18">
        <v>77</v>
      </c>
      <c r="G2437" s="18">
        <v>72</v>
      </c>
      <c r="H2437" s="18">
        <v>0.2</v>
      </c>
      <c r="I2437" s="18">
        <v>0.69399999999999995</v>
      </c>
      <c r="J2437" s="18">
        <v>0.106</v>
      </c>
      <c r="K2437" s="18">
        <v>276277</v>
      </c>
      <c r="L2437" s="18">
        <v>0.32600000000000001</v>
      </c>
      <c r="M2437" s="18">
        <f t="shared" si="15"/>
        <v>0</v>
      </c>
      <c r="N2437" s="9"/>
      <c r="O2437" s="3"/>
      <c r="P2437" s="3"/>
      <c r="Q2437" s="3"/>
      <c r="R2437" s="3"/>
      <c r="S2437" s="3"/>
      <c r="T2437" s="3"/>
      <c r="U2437" s="3"/>
      <c r="V2437" s="3"/>
      <c r="W2437" s="3"/>
      <c r="X2437" s="3"/>
    </row>
    <row r="2438" spans="1:24" ht="15" x14ac:dyDescent="0.25">
      <c r="A2438" s="14" t="s">
        <v>240</v>
      </c>
      <c r="B2438" s="14" t="s">
        <v>256</v>
      </c>
      <c r="C2438" s="16" t="s">
        <v>120</v>
      </c>
      <c r="D2438" s="18">
        <v>1.2999999999999999E-2</v>
      </c>
      <c r="E2438" s="19">
        <v>3.2000000000000001E-2</v>
      </c>
      <c r="F2438" s="18">
        <v>79</v>
      </c>
      <c r="G2438" s="18">
        <v>72</v>
      </c>
      <c r="H2438" s="18">
        <v>0.20300000000000001</v>
      </c>
      <c r="I2438" s="18">
        <v>0.67100000000000004</v>
      </c>
      <c r="J2438" s="18">
        <v>0.126</v>
      </c>
      <c r="K2438" s="18">
        <v>143026</v>
      </c>
      <c r="L2438" s="18">
        <v>0.90300000000000002</v>
      </c>
      <c r="M2438" s="18">
        <f t="shared" si="15"/>
        <v>0</v>
      </c>
      <c r="N2438" s="9"/>
      <c r="O2438" s="3"/>
      <c r="P2438" s="3"/>
      <c r="Q2438" s="3"/>
      <c r="R2438" s="3"/>
      <c r="S2438" s="3"/>
      <c r="T2438" s="3"/>
      <c r="U2438" s="3"/>
      <c r="V2438" s="3"/>
      <c r="W2438" s="3"/>
      <c r="X2438" s="3"/>
    </row>
    <row r="2439" spans="1:24" ht="15" x14ac:dyDescent="0.25">
      <c r="A2439" s="14" t="s">
        <v>240</v>
      </c>
      <c r="B2439" s="14" t="s">
        <v>247</v>
      </c>
      <c r="C2439" s="16" t="s">
        <v>120</v>
      </c>
      <c r="D2439" s="18">
        <v>1.2999999999999999E-2</v>
      </c>
      <c r="E2439" s="19">
        <v>3.2000000000000001E-2</v>
      </c>
      <c r="F2439" s="18">
        <v>82</v>
      </c>
      <c r="G2439" s="18">
        <v>76</v>
      </c>
      <c r="H2439" s="19">
        <v>0.30299999999999999</v>
      </c>
      <c r="I2439" s="19">
        <v>0.623</v>
      </c>
      <c r="J2439" s="19">
        <v>7.2999999999999995E-2</v>
      </c>
      <c r="K2439" s="18">
        <v>64888</v>
      </c>
      <c r="L2439" s="18">
        <v>1</v>
      </c>
      <c r="M2439" s="18">
        <f t="shared" si="15"/>
        <v>0</v>
      </c>
      <c r="N2439" s="9"/>
      <c r="O2439" s="3"/>
      <c r="P2439" s="3"/>
      <c r="Q2439" s="3"/>
      <c r="R2439" s="3"/>
      <c r="S2439" s="3"/>
      <c r="T2439" s="3"/>
      <c r="U2439" s="3"/>
      <c r="V2439" s="3"/>
      <c r="W2439" s="3"/>
      <c r="X2439" s="3"/>
    </row>
    <row r="2440" spans="1:24" ht="15" x14ac:dyDescent="0.25">
      <c r="A2440" s="14" t="s">
        <v>240</v>
      </c>
      <c r="B2440" s="14" t="s">
        <v>251</v>
      </c>
      <c r="C2440" s="16" t="s">
        <v>120</v>
      </c>
      <c r="D2440" s="18">
        <v>1.4E-2</v>
      </c>
      <c r="E2440" s="19">
        <v>3.2000000000000001E-2</v>
      </c>
      <c r="F2440" s="19">
        <v>71.105000000000004</v>
      </c>
      <c r="G2440" s="19">
        <v>66.415000000000006</v>
      </c>
      <c r="H2440" s="19">
        <v>0.30299999999999999</v>
      </c>
      <c r="I2440" s="19">
        <v>0.623</v>
      </c>
      <c r="J2440" s="19">
        <v>7.2999999999999995E-2</v>
      </c>
      <c r="K2440" s="18">
        <v>51472</v>
      </c>
      <c r="L2440" s="18">
        <v>1</v>
      </c>
      <c r="M2440" s="18">
        <f t="shared" si="15"/>
        <v>0</v>
      </c>
      <c r="N2440" s="9"/>
      <c r="O2440" s="3"/>
      <c r="P2440" s="3"/>
      <c r="Q2440" s="3"/>
      <c r="R2440" s="3"/>
      <c r="S2440" s="3"/>
      <c r="T2440" s="3"/>
      <c r="U2440" s="3"/>
      <c r="V2440" s="3"/>
      <c r="W2440" s="3"/>
      <c r="X2440" s="3"/>
    </row>
    <row r="2441" spans="1:24" ht="15" x14ac:dyDescent="0.25">
      <c r="A2441" s="14" t="s">
        <v>240</v>
      </c>
      <c r="B2441" s="14" t="s">
        <v>282</v>
      </c>
      <c r="C2441" s="16" t="s">
        <v>120</v>
      </c>
      <c r="D2441" s="18">
        <v>1.4E-2</v>
      </c>
      <c r="E2441" s="18">
        <v>7.0000000000000001E-3</v>
      </c>
      <c r="F2441" s="18">
        <v>80</v>
      </c>
      <c r="G2441" s="18">
        <v>75</v>
      </c>
      <c r="H2441" s="18">
        <v>0.20200000000000001</v>
      </c>
      <c r="I2441" s="18">
        <v>0.67300000000000004</v>
      </c>
      <c r="J2441" s="18">
        <v>0.125</v>
      </c>
      <c r="K2441" s="18">
        <v>301231207</v>
      </c>
      <c r="L2441" s="18">
        <v>0.80300000000000005</v>
      </c>
      <c r="M2441" s="18">
        <f t="shared" si="15"/>
        <v>1</v>
      </c>
      <c r="N2441" s="9"/>
      <c r="O2441" s="3"/>
      <c r="P2441" s="3"/>
      <c r="Q2441" s="3"/>
      <c r="R2441" s="3"/>
      <c r="S2441" s="3"/>
      <c r="T2441" s="3"/>
      <c r="U2441" s="3"/>
      <c r="V2441" s="3"/>
      <c r="W2441" s="3"/>
      <c r="X2441" s="3"/>
    </row>
    <row r="2442" spans="1:24" ht="15" x14ac:dyDescent="0.25">
      <c r="A2442" s="14" t="s">
        <v>240</v>
      </c>
      <c r="B2442" s="14" t="s">
        <v>280</v>
      </c>
      <c r="C2442" s="16" t="s">
        <v>120</v>
      </c>
      <c r="D2442" s="18">
        <v>1.4999999999999999E-2</v>
      </c>
      <c r="E2442" s="18">
        <v>2.3E-2</v>
      </c>
      <c r="F2442" s="18">
        <v>73</v>
      </c>
      <c r="G2442" s="18">
        <v>66</v>
      </c>
      <c r="H2442" s="18">
        <v>0.21099999999999999</v>
      </c>
      <c r="I2442" s="18">
        <v>0.71299999999999997</v>
      </c>
      <c r="J2442" s="18">
        <v>7.5999999999999998E-2</v>
      </c>
      <c r="K2442" s="18">
        <v>1310040</v>
      </c>
      <c r="L2442" s="18">
        <v>9.6000000000000002E-2</v>
      </c>
      <c r="M2442" s="18">
        <f t="shared" si="15"/>
        <v>0</v>
      </c>
      <c r="N2442" s="9"/>
      <c r="O2442" s="3"/>
      <c r="P2442" s="3"/>
      <c r="Q2442" s="3"/>
      <c r="R2442" s="3"/>
      <c r="S2442" s="3"/>
      <c r="T2442" s="3"/>
      <c r="U2442" s="3"/>
      <c r="V2442" s="3"/>
      <c r="W2442" s="3"/>
      <c r="X2442" s="3"/>
    </row>
    <row r="2443" spans="1:24" ht="15" x14ac:dyDescent="0.25">
      <c r="A2443" s="14" t="s">
        <v>240</v>
      </c>
      <c r="B2443" s="14" t="s">
        <v>261</v>
      </c>
      <c r="C2443" s="16" t="s">
        <v>120</v>
      </c>
      <c r="D2443" s="18">
        <v>1.4999999999999999E-2</v>
      </c>
      <c r="E2443" s="19">
        <v>3.2000000000000001E-2</v>
      </c>
      <c r="F2443" s="18">
        <v>72</v>
      </c>
      <c r="G2443" s="18">
        <v>68</v>
      </c>
      <c r="H2443" s="19">
        <v>0.30299999999999999</v>
      </c>
      <c r="I2443" s="19">
        <v>0.623</v>
      </c>
      <c r="J2443" s="19">
        <v>7.2999999999999995E-2</v>
      </c>
      <c r="K2443" s="18">
        <v>56555</v>
      </c>
      <c r="L2443" s="18">
        <v>0.83499999999999996</v>
      </c>
      <c r="M2443" s="18">
        <f t="shared" si="15"/>
        <v>0</v>
      </c>
      <c r="N2443" s="9"/>
      <c r="O2443" s="3"/>
      <c r="P2443" s="3"/>
      <c r="Q2443" s="3"/>
      <c r="R2443" s="3"/>
      <c r="S2443" s="3"/>
      <c r="T2443" s="3"/>
      <c r="U2443" s="3"/>
      <c r="V2443" s="3"/>
      <c r="W2443" s="3"/>
      <c r="X2443" s="3"/>
    </row>
    <row r="2444" spans="1:24" ht="15" x14ac:dyDescent="0.25">
      <c r="A2444" s="14" t="s">
        <v>240</v>
      </c>
      <c r="B2444" s="14" t="s">
        <v>244</v>
      </c>
      <c r="C2444" s="16" t="s">
        <v>120</v>
      </c>
      <c r="D2444" s="18">
        <v>1.4999999999999999E-2</v>
      </c>
      <c r="E2444" s="18">
        <v>1.2E-2</v>
      </c>
      <c r="F2444" s="18">
        <v>77</v>
      </c>
      <c r="G2444" s="18">
        <v>71</v>
      </c>
      <c r="H2444" s="18">
        <v>0.24199999999999999</v>
      </c>
      <c r="I2444" s="18">
        <v>0.69299999999999995</v>
      </c>
      <c r="J2444" s="18">
        <v>6.5000000000000002E-2</v>
      </c>
      <c r="K2444" s="18">
        <v>342049</v>
      </c>
      <c r="L2444" s="18">
        <v>0.82399999999999995</v>
      </c>
      <c r="M2444" s="18">
        <f t="shared" si="15"/>
        <v>0</v>
      </c>
      <c r="N2444" s="9"/>
      <c r="O2444" s="3"/>
      <c r="P2444" s="3"/>
      <c r="Q2444" s="3"/>
      <c r="R2444" s="3"/>
      <c r="S2444" s="3"/>
      <c r="T2444" s="3"/>
      <c r="U2444" s="3"/>
      <c r="V2444" s="3"/>
      <c r="W2444" s="3"/>
      <c r="X2444" s="3"/>
    </row>
    <row r="2445" spans="1:24" ht="15" x14ac:dyDescent="0.25">
      <c r="A2445" s="14" t="s">
        <v>240</v>
      </c>
      <c r="B2445" s="14" t="s">
        <v>283</v>
      </c>
      <c r="C2445" s="16" t="s">
        <v>120</v>
      </c>
      <c r="D2445" s="18">
        <v>1.4999999999999999E-2</v>
      </c>
      <c r="E2445" s="18">
        <v>1.2E-2</v>
      </c>
      <c r="F2445" s="18">
        <v>80</v>
      </c>
      <c r="G2445" s="18">
        <v>73</v>
      </c>
      <c r="H2445" s="18">
        <v>0.23300000000000001</v>
      </c>
      <c r="I2445" s="18">
        <v>0.63</v>
      </c>
      <c r="J2445" s="18">
        <v>0.13700000000000001</v>
      </c>
      <c r="K2445" s="18">
        <v>3338384</v>
      </c>
      <c r="L2445" s="18">
        <v>0.93799999999999994</v>
      </c>
      <c r="M2445" s="18">
        <f t="shared" si="15"/>
        <v>0</v>
      </c>
      <c r="N2445" s="9"/>
      <c r="O2445" s="3"/>
      <c r="P2445" s="3"/>
      <c r="Q2445" s="3"/>
      <c r="R2445" s="3"/>
      <c r="S2445" s="3"/>
      <c r="T2445" s="3"/>
      <c r="U2445" s="3"/>
      <c r="V2445" s="3"/>
      <c r="W2445" s="3"/>
      <c r="X2445" s="3"/>
    </row>
    <row r="2446" spans="1:24" ht="15" x14ac:dyDescent="0.25">
      <c r="A2446" s="14" t="s">
        <v>240</v>
      </c>
      <c r="B2446" s="14" t="s">
        <v>252</v>
      </c>
      <c r="C2446" s="16" t="s">
        <v>120</v>
      </c>
      <c r="D2446" s="18">
        <v>1.4999999999999999E-2</v>
      </c>
      <c r="E2446" s="18">
        <v>8.0000000000000002E-3</v>
      </c>
      <c r="F2446" s="18">
        <v>82</v>
      </c>
      <c r="G2446" s="18">
        <v>76</v>
      </c>
      <c r="H2446" s="18">
        <v>0.23699999999999999</v>
      </c>
      <c r="I2446" s="18">
        <v>0.67800000000000005</v>
      </c>
      <c r="J2446" s="18">
        <v>8.5000000000000006E-2</v>
      </c>
      <c r="K2446" s="18">
        <v>16668892</v>
      </c>
      <c r="L2446" s="18">
        <v>0.879</v>
      </c>
      <c r="M2446" s="18">
        <f t="shared" si="15"/>
        <v>0</v>
      </c>
      <c r="N2446" s="9"/>
      <c r="O2446" s="3"/>
      <c r="P2446" s="3"/>
      <c r="Q2446" s="3"/>
      <c r="R2446" s="3"/>
      <c r="S2446" s="3"/>
      <c r="T2446" s="3"/>
      <c r="U2446" s="3"/>
      <c r="V2446" s="3"/>
      <c r="W2446" s="3"/>
      <c r="X2446" s="3"/>
    </row>
    <row r="2447" spans="1:24" ht="15" x14ac:dyDescent="0.25">
      <c r="A2447" s="14" t="s">
        <v>240</v>
      </c>
      <c r="B2447" s="14" t="s">
        <v>267</v>
      </c>
      <c r="C2447" s="16" t="s">
        <v>120</v>
      </c>
      <c r="D2447" s="18">
        <v>1.6E-2</v>
      </c>
      <c r="E2447" s="18">
        <v>1.7000000000000001E-2</v>
      </c>
      <c r="F2447" s="18">
        <v>75</v>
      </c>
      <c r="G2447" s="18">
        <v>69</v>
      </c>
      <c r="H2447" s="18">
        <v>0.30399999999999999</v>
      </c>
      <c r="I2447" s="18">
        <v>0.61799999999999999</v>
      </c>
      <c r="J2447" s="18">
        <v>7.6999999999999999E-2</v>
      </c>
      <c r="K2447" s="18">
        <v>2662481</v>
      </c>
      <c r="L2447" s="18">
        <v>0.53200000000000003</v>
      </c>
      <c r="M2447" s="18">
        <f t="shared" si="15"/>
        <v>0</v>
      </c>
      <c r="N2447" s="9"/>
      <c r="O2447" s="3"/>
      <c r="P2447" s="3"/>
      <c r="Q2447" s="3"/>
      <c r="R2447" s="3"/>
      <c r="S2447" s="3"/>
      <c r="T2447" s="3"/>
      <c r="U2447" s="3"/>
      <c r="V2447" s="3"/>
      <c r="W2447" s="3"/>
      <c r="X2447" s="3"/>
    </row>
    <row r="2448" spans="1:24" ht="15" x14ac:dyDescent="0.25">
      <c r="A2448" s="14" t="s">
        <v>240</v>
      </c>
      <c r="B2448" s="14" t="s">
        <v>249</v>
      </c>
      <c r="C2448" s="16" t="s">
        <v>120</v>
      </c>
      <c r="D2448" s="18">
        <v>1.7000000000000001E-2</v>
      </c>
      <c r="E2448" s="18">
        <v>1.7999999999999999E-2</v>
      </c>
      <c r="F2448" s="18">
        <v>76</v>
      </c>
      <c r="G2448" s="18">
        <v>69</v>
      </c>
      <c r="H2448" s="18">
        <v>0.26800000000000002</v>
      </c>
      <c r="I2448" s="18">
        <v>0.66800000000000004</v>
      </c>
      <c r="J2448" s="18">
        <v>6.4000000000000001E-2</v>
      </c>
      <c r="K2448" s="18">
        <v>189996976</v>
      </c>
      <c r="L2448" s="18">
        <v>0.83399999999999996</v>
      </c>
      <c r="M2448" s="18">
        <f t="shared" si="15"/>
        <v>1</v>
      </c>
      <c r="N2448" s="9"/>
      <c r="O2448" s="3"/>
      <c r="P2448" s="3"/>
      <c r="Q2448" s="3"/>
      <c r="R2448" s="3"/>
      <c r="S2448" s="3"/>
      <c r="T2448" s="3"/>
      <c r="U2448" s="3"/>
      <c r="V2448" s="3"/>
      <c r="W2448" s="3"/>
      <c r="X2448" s="3"/>
    </row>
    <row r="2449" spans="1:24" ht="15" x14ac:dyDescent="0.25">
      <c r="A2449" s="14" t="s">
        <v>240</v>
      </c>
      <c r="B2449" s="14" t="s">
        <v>276</v>
      </c>
      <c r="C2449" s="16" t="s">
        <v>120</v>
      </c>
      <c r="D2449" s="18">
        <v>1.7000000000000001E-2</v>
      </c>
      <c r="E2449" s="18">
        <v>1.4E-2</v>
      </c>
      <c r="F2449" s="18">
        <v>76</v>
      </c>
      <c r="G2449" s="18">
        <v>71</v>
      </c>
      <c r="H2449" s="18">
        <v>0.27</v>
      </c>
      <c r="I2449" s="18">
        <v>0.65300000000000002</v>
      </c>
      <c r="J2449" s="18">
        <v>7.6999999999999999E-2</v>
      </c>
      <c r="K2449" s="18">
        <v>170149</v>
      </c>
      <c r="L2449" s="18">
        <v>0.21099999999999999</v>
      </c>
      <c r="M2449" s="18">
        <f t="shared" si="15"/>
        <v>0</v>
      </c>
      <c r="N2449" s="9"/>
      <c r="O2449" s="3"/>
      <c r="P2449" s="3"/>
      <c r="Q2449" s="3"/>
      <c r="R2449" s="3"/>
      <c r="S2449" s="3"/>
      <c r="T2449" s="3"/>
      <c r="U2449" s="3"/>
      <c r="V2449" s="3"/>
      <c r="W2449" s="3"/>
      <c r="X2449" s="3"/>
    </row>
    <row r="2450" spans="1:24" ht="15" x14ac:dyDescent="0.25">
      <c r="A2450" s="14" t="s">
        <v>240</v>
      </c>
      <c r="B2450" s="14" t="s">
        <v>242</v>
      </c>
      <c r="C2450" s="16" t="s">
        <v>120</v>
      </c>
      <c r="D2450" s="18">
        <v>1.7000000000000001E-2</v>
      </c>
      <c r="E2450" s="18">
        <v>1.4E-2</v>
      </c>
      <c r="F2450" s="18">
        <v>79</v>
      </c>
      <c r="G2450" s="18">
        <v>71</v>
      </c>
      <c r="H2450" s="18">
        <v>0.25700000000000001</v>
      </c>
      <c r="I2450" s="18">
        <v>0.63900000000000001</v>
      </c>
      <c r="J2450" s="18">
        <v>0.104</v>
      </c>
      <c r="K2450" s="18">
        <v>39331357</v>
      </c>
      <c r="L2450" s="18">
        <v>0.90400000000000003</v>
      </c>
      <c r="M2450" s="18">
        <f t="shared" si="15"/>
        <v>0</v>
      </c>
      <c r="N2450" s="9"/>
      <c r="O2450" s="3"/>
      <c r="P2450" s="3"/>
      <c r="Q2450" s="3"/>
      <c r="R2450" s="3"/>
      <c r="S2450" s="3"/>
      <c r="T2450" s="3"/>
      <c r="U2450" s="3"/>
      <c r="V2450" s="3"/>
      <c r="W2450" s="3"/>
      <c r="X2450" s="3"/>
    </row>
    <row r="2451" spans="1:24" ht="15" x14ac:dyDescent="0.25">
      <c r="A2451" s="14" t="s">
        <v>240</v>
      </c>
      <c r="B2451" s="14" t="s">
        <v>277</v>
      </c>
      <c r="C2451" s="16" t="s">
        <v>120</v>
      </c>
      <c r="D2451" s="18">
        <v>1.7000000000000001E-2</v>
      </c>
      <c r="E2451" s="19">
        <v>3.2000000000000001E-2</v>
      </c>
      <c r="F2451" s="18">
        <v>82</v>
      </c>
      <c r="G2451" s="18">
        <v>75</v>
      </c>
      <c r="H2451" s="19">
        <v>0.30299999999999999</v>
      </c>
      <c r="I2451" s="19">
        <v>0.623</v>
      </c>
      <c r="J2451" s="19">
        <v>7.2999999999999995E-2</v>
      </c>
      <c r="K2451" s="18">
        <v>28905</v>
      </c>
      <c r="L2451" s="19">
        <v>0.56100000000000005</v>
      </c>
      <c r="M2451" s="18">
        <f t="shared" si="15"/>
        <v>0</v>
      </c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</row>
    <row r="2452" spans="1:24" ht="15" x14ac:dyDescent="0.25">
      <c r="A2452" s="14" t="s">
        <v>240</v>
      </c>
      <c r="B2452" s="14" t="s">
        <v>254</v>
      </c>
      <c r="C2452" s="16" t="s">
        <v>120</v>
      </c>
      <c r="D2452" s="18">
        <v>1.7000000000000001E-2</v>
      </c>
      <c r="E2452" s="18">
        <v>8.9999999999999993E-3</v>
      </c>
      <c r="F2452" s="18">
        <v>81</v>
      </c>
      <c r="G2452" s="18">
        <v>76</v>
      </c>
      <c r="H2452" s="18">
        <v>0.26600000000000001</v>
      </c>
      <c r="I2452" s="18">
        <v>0.67300000000000004</v>
      </c>
      <c r="J2452" s="18">
        <v>6.0999999999999999E-2</v>
      </c>
      <c r="K2452" s="18">
        <v>4463226</v>
      </c>
      <c r="L2452" s="18">
        <v>0.68200000000000005</v>
      </c>
      <c r="M2452" s="18">
        <f t="shared" si="15"/>
        <v>0</v>
      </c>
      <c r="N2452" s="9"/>
      <c r="O2452" s="3"/>
      <c r="P2452" s="3"/>
      <c r="Q2452" s="3"/>
      <c r="R2452" s="3"/>
      <c r="S2452" s="3"/>
      <c r="T2452" s="3"/>
      <c r="U2452" s="3"/>
      <c r="V2452" s="3"/>
      <c r="W2452" s="3"/>
      <c r="X2452" s="3"/>
    </row>
    <row r="2453" spans="1:24" ht="15" x14ac:dyDescent="0.25">
      <c r="A2453" s="14" t="s">
        <v>240</v>
      </c>
      <c r="B2453" s="14" t="s">
        <v>278</v>
      </c>
      <c r="C2453" s="16" t="s">
        <v>120</v>
      </c>
      <c r="D2453" s="18">
        <v>1.7999999999999999E-2</v>
      </c>
      <c r="E2453" s="18">
        <v>1.9E-2</v>
      </c>
      <c r="F2453" s="18">
        <v>74</v>
      </c>
      <c r="G2453" s="18">
        <v>70</v>
      </c>
      <c r="H2453" s="18">
        <v>0.27600000000000002</v>
      </c>
      <c r="I2453" s="18">
        <v>0.65300000000000002</v>
      </c>
      <c r="J2453" s="18">
        <v>7.0000000000000007E-2</v>
      </c>
      <c r="K2453" s="18">
        <v>109045</v>
      </c>
      <c r="L2453" s="18">
        <v>0.47699999999999998</v>
      </c>
      <c r="M2453" s="18">
        <f t="shared" si="15"/>
        <v>0</v>
      </c>
      <c r="N2453" s="9"/>
      <c r="O2453" s="3"/>
      <c r="P2453" s="3"/>
      <c r="Q2453" s="3"/>
      <c r="R2453" s="3"/>
      <c r="S2453" s="3"/>
      <c r="T2453" s="3"/>
      <c r="U2453" s="3"/>
      <c r="V2453" s="3"/>
      <c r="W2453" s="3"/>
      <c r="X2453" s="3"/>
    </row>
    <row r="2454" spans="1:24" ht="15" x14ac:dyDescent="0.25">
      <c r="A2454" s="14" t="s">
        <v>240</v>
      </c>
      <c r="B2454" s="14" t="s">
        <v>241</v>
      </c>
      <c r="C2454" s="16" t="s">
        <v>120</v>
      </c>
      <c r="D2454" s="18">
        <v>1.7999999999999999E-2</v>
      </c>
      <c r="E2454" s="18">
        <v>0.01</v>
      </c>
      <c r="F2454" s="18">
        <v>77</v>
      </c>
      <c r="G2454" s="18">
        <v>72</v>
      </c>
      <c r="H2454" s="18">
        <v>0.27600000000000002</v>
      </c>
      <c r="I2454" s="18">
        <v>0.65100000000000002</v>
      </c>
      <c r="J2454" s="18">
        <v>7.2999999999999995E-2</v>
      </c>
      <c r="K2454" s="18">
        <v>84397</v>
      </c>
      <c r="L2454" s="18">
        <v>0.28000000000000003</v>
      </c>
      <c r="M2454" s="18">
        <f t="shared" si="15"/>
        <v>0</v>
      </c>
      <c r="N2454" s="9"/>
      <c r="O2454" s="3"/>
      <c r="P2454" s="3"/>
      <c r="Q2454" s="3"/>
      <c r="R2454" s="3"/>
      <c r="S2454" s="3"/>
      <c r="T2454" s="3"/>
      <c r="U2454" s="3"/>
      <c r="V2454" s="3"/>
      <c r="W2454" s="3"/>
      <c r="X2454" s="3"/>
    </row>
    <row r="2455" spans="1:24" ht="15" x14ac:dyDescent="0.25">
      <c r="A2455" s="14" t="s">
        <v>240</v>
      </c>
      <c r="B2455" s="14" t="s">
        <v>279</v>
      </c>
      <c r="C2455" s="16" t="s">
        <v>120</v>
      </c>
      <c r="D2455" s="18">
        <v>1.9E-2</v>
      </c>
      <c r="E2455" s="18">
        <v>2.4E-2</v>
      </c>
      <c r="F2455" s="18">
        <v>73</v>
      </c>
      <c r="G2455" s="18">
        <v>66</v>
      </c>
      <c r="H2455" s="18">
        <v>0.29499999999999998</v>
      </c>
      <c r="I2455" s="18">
        <v>0.64300000000000002</v>
      </c>
      <c r="J2455" s="18">
        <v>6.2E-2</v>
      </c>
      <c r="K2455" s="18">
        <v>510433</v>
      </c>
      <c r="L2455" s="18">
        <v>0.66500000000000004</v>
      </c>
      <c r="M2455" s="18">
        <f t="shared" si="15"/>
        <v>0</v>
      </c>
      <c r="N2455" s="9"/>
      <c r="O2455" s="3"/>
      <c r="P2455" s="3"/>
      <c r="Q2455" s="3"/>
      <c r="R2455" s="3"/>
      <c r="S2455" s="3"/>
      <c r="T2455" s="3"/>
      <c r="U2455" s="3"/>
      <c r="V2455" s="3"/>
      <c r="W2455" s="3"/>
      <c r="X2455" s="3"/>
    </row>
    <row r="2456" spans="1:24" ht="15" x14ac:dyDescent="0.25">
      <c r="A2456" s="14" t="s">
        <v>240</v>
      </c>
      <c r="B2456" s="14" t="s">
        <v>262</v>
      </c>
      <c r="C2456" s="16" t="s">
        <v>120</v>
      </c>
      <c r="D2456" s="18">
        <v>1.9E-2</v>
      </c>
      <c r="E2456" s="18">
        <v>1.2E-2</v>
      </c>
      <c r="F2456" s="18">
        <v>74</v>
      </c>
      <c r="G2456" s="18">
        <v>69</v>
      </c>
      <c r="H2456" s="18">
        <v>0.28699999999999998</v>
      </c>
      <c r="I2456" s="18">
        <v>0.63800000000000001</v>
      </c>
      <c r="J2456" s="18">
        <v>7.4999999999999997E-2</v>
      </c>
      <c r="K2456" s="18">
        <v>103586</v>
      </c>
      <c r="L2456" s="18">
        <v>0.35799999999999998</v>
      </c>
      <c r="M2456" s="18">
        <f t="shared" si="15"/>
        <v>0</v>
      </c>
      <c r="N2456" s="9"/>
      <c r="O2456" s="3"/>
      <c r="P2456" s="3"/>
      <c r="Q2456" s="3"/>
      <c r="R2456" s="3"/>
      <c r="S2456" s="3"/>
      <c r="T2456" s="3"/>
      <c r="U2456" s="3"/>
      <c r="V2456" s="3"/>
      <c r="W2456" s="3"/>
      <c r="X2456" s="3"/>
    </row>
    <row r="2457" spans="1:24" ht="15" x14ac:dyDescent="0.25">
      <c r="A2457" s="14" t="s">
        <v>240</v>
      </c>
      <c r="B2457" s="14" t="s">
        <v>260</v>
      </c>
      <c r="C2457" s="16" t="s">
        <v>120</v>
      </c>
      <c r="D2457" s="18">
        <v>2.1000000000000001E-2</v>
      </c>
      <c r="E2457" s="18">
        <v>1.7999999999999999E-2</v>
      </c>
      <c r="F2457" s="18">
        <v>76</v>
      </c>
      <c r="G2457" s="18">
        <v>66</v>
      </c>
      <c r="H2457" s="18">
        <v>0.34300000000000003</v>
      </c>
      <c r="I2457" s="18">
        <v>0.59199999999999997</v>
      </c>
      <c r="J2457" s="18">
        <v>6.5000000000000002E-2</v>
      </c>
      <c r="K2457" s="18">
        <v>6122952</v>
      </c>
      <c r="L2457" s="18">
        <v>0.627</v>
      </c>
      <c r="M2457" s="18">
        <f t="shared" si="15"/>
        <v>0</v>
      </c>
      <c r="N2457" s="9"/>
      <c r="O2457" s="3"/>
      <c r="P2457" s="3"/>
      <c r="Q2457" s="3"/>
      <c r="R2457" s="3"/>
      <c r="S2457" s="3"/>
      <c r="T2457" s="3"/>
      <c r="U2457" s="3"/>
      <c r="V2457" s="3"/>
      <c r="W2457" s="3"/>
      <c r="X2457" s="3"/>
    </row>
    <row r="2458" spans="1:24" ht="15" x14ac:dyDescent="0.25">
      <c r="A2458" s="14" t="s">
        <v>240</v>
      </c>
      <c r="B2458" s="14" t="s">
        <v>253</v>
      </c>
      <c r="C2458" s="16" t="s">
        <v>120</v>
      </c>
      <c r="D2458" s="18">
        <v>2.1000000000000001E-2</v>
      </c>
      <c r="E2458" s="18">
        <v>1.7000000000000001E-2</v>
      </c>
      <c r="F2458" s="18">
        <v>77</v>
      </c>
      <c r="G2458" s="18">
        <v>69</v>
      </c>
      <c r="H2458" s="18">
        <v>0.3</v>
      </c>
      <c r="I2458" s="18">
        <v>0.64800000000000002</v>
      </c>
      <c r="J2458" s="18">
        <v>5.1999999999999998E-2</v>
      </c>
      <c r="K2458" s="18">
        <v>44498390</v>
      </c>
      <c r="L2458" s="18">
        <v>0.74199999999999999</v>
      </c>
      <c r="M2458" s="18">
        <f t="shared" si="15"/>
        <v>0</v>
      </c>
      <c r="N2458" s="9"/>
      <c r="O2458" s="3"/>
      <c r="P2458" s="3"/>
      <c r="Q2458" s="3"/>
      <c r="R2458" s="3"/>
      <c r="S2458" s="3"/>
      <c r="T2458" s="3"/>
      <c r="U2458" s="3"/>
      <c r="V2458" s="3"/>
      <c r="W2458" s="3"/>
      <c r="X2458" s="3"/>
    </row>
    <row r="2459" spans="1:24" ht="15" x14ac:dyDescent="0.25">
      <c r="A2459" s="14" t="s">
        <v>240</v>
      </c>
      <c r="B2459" s="14" t="s">
        <v>272</v>
      </c>
      <c r="C2459" s="16" t="s">
        <v>120</v>
      </c>
      <c r="D2459" s="18">
        <v>2.1000000000000001E-2</v>
      </c>
      <c r="E2459" s="18">
        <v>1.9E-2</v>
      </c>
      <c r="F2459" s="18">
        <v>76</v>
      </c>
      <c r="G2459" s="18">
        <v>70</v>
      </c>
      <c r="H2459" s="18">
        <v>0.312</v>
      </c>
      <c r="I2459" s="18">
        <v>0.63200000000000001</v>
      </c>
      <c r="J2459" s="18">
        <v>5.6000000000000001E-2</v>
      </c>
      <c r="K2459" s="18">
        <v>28328410</v>
      </c>
      <c r="L2459" s="18">
        <v>0.75800000000000001</v>
      </c>
      <c r="M2459" s="18">
        <f t="shared" si="15"/>
        <v>0</v>
      </c>
      <c r="N2459" s="9"/>
      <c r="O2459" s="3"/>
      <c r="P2459" s="3"/>
      <c r="Q2459" s="3"/>
      <c r="R2459" s="3"/>
      <c r="S2459" s="3"/>
      <c r="T2459" s="3"/>
      <c r="U2459" s="3"/>
      <c r="V2459" s="3"/>
      <c r="W2459" s="3"/>
      <c r="X2459" s="3"/>
    </row>
    <row r="2460" spans="1:24" ht="15" x14ac:dyDescent="0.25">
      <c r="A2460" s="14" t="s">
        <v>240</v>
      </c>
      <c r="B2460" s="14" t="s">
        <v>268</v>
      </c>
      <c r="C2460" s="16" t="s">
        <v>120</v>
      </c>
      <c r="D2460" s="18">
        <v>2.1000000000000001E-2</v>
      </c>
      <c r="E2460" s="18">
        <v>1.6E-2</v>
      </c>
      <c r="F2460" s="18">
        <v>78</v>
      </c>
      <c r="G2460" s="18">
        <v>74</v>
      </c>
      <c r="H2460" s="18">
        <v>0.314</v>
      </c>
      <c r="I2460" s="18">
        <v>0.63</v>
      </c>
      <c r="J2460" s="18">
        <v>5.6000000000000001E-2</v>
      </c>
      <c r="K2460" s="18">
        <v>113529819</v>
      </c>
      <c r="L2460" s="18">
        <v>0.76900000000000002</v>
      </c>
      <c r="M2460" s="18">
        <f t="shared" si="15"/>
        <v>1</v>
      </c>
      <c r="N2460" s="9"/>
      <c r="O2460" s="3"/>
      <c r="P2460" s="3"/>
      <c r="Q2460" s="3"/>
      <c r="R2460" s="3"/>
      <c r="S2460" s="3"/>
      <c r="T2460" s="3"/>
      <c r="U2460" s="3"/>
      <c r="V2460" s="3"/>
      <c r="W2460" s="3"/>
      <c r="X2460" s="3"/>
    </row>
    <row r="2461" spans="1:24" ht="15" x14ac:dyDescent="0.25">
      <c r="A2461" s="14" t="s">
        <v>240</v>
      </c>
      <c r="B2461" s="14" t="s">
        <v>270</v>
      </c>
      <c r="C2461" s="16" t="s">
        <v>120</v>
      </c>
      <c r="D2461" s="18">
        <v>2.1000000000000001E-2</v>
      </c>
      <c r="E2461" s="18">
        <v>1.7999999999999999E-2</v>
      </c>
      <c r="F2461" s="18">
        <v>79</v>
      </c>
      <c r="G2461" s="18">
        <v>74</v>
      </c>
      <c r="H2461" s="18">
        <v>0.30199999999999999</v>
      </c>
      <c r="I2461" s="18">
        <v>0.63500000000000001</v>
      </c>
      <c r="J2461" s="18">
        <v>6.3E-2</v>
      </c>
      <c r="K2461" s="18">
        <v>3491034</v>
      </c>
      <c r="L2461" s="18">
        <v>0.64300000000000002</v>
      </c>
      <c r="M2461" s="18">
        <f t="shared" si="15"/>
        <v>0</v>
      </c>
      <c r="N2461" s="9"/>
      <c r="O2461" s="3"/>
      <c r="P2461" s="3"/>
      <c r="Q2461" s="3"/>
      <c r="R2461" s="3"/>
      <c r="S2461" s="3"/>
      <c r="T2461" s="3"/>
      <c r="U2461" s="3"/>
      <c r="V2461" s="3"/>
      <c r="W2461" s="3"/>
      <c r="X2461" s="3"/>
    </row>
    <row r="2462" spans="1:24" ht="15" x14ac:dyDescent="0.25">
      <c r="A2462" s="14" t="s">
        <v>240</v>
      </c>
      <c r="B2462" s="14" t="s">
        <v>264</v>
      </c>
      <c r="C2462" s="16" t="s">
        <v>120</v>
      </c>
      <c r="D2462" s="18">
        <v>2.1999999999999999E-2</v>
      </c>
      <c r="E2462" s="18">
        <v>3.4000000000000002E-2</v>
      </c>
      <c r="F2462" s="18">
        <v>68</v>
      </c>
      <c r="G2462" s="18">
        <v>62</v>
      </c>
      <c r="H2462" s="18">
        <v>0.372</v>
      </c>
      <c r="I2462" s="18">
        <v>0.59199999999999997</v>
      </c>
      <c r="J2462" s="18">
        <v>3.5000000000000003E-2</v>
      </c>
      <c r="K2462" s="18">
        <v>770407</v>
      </c>
      <c r="L2462" s="18">
        <v>0.28199999999999997</v>
      </c>
      <c r="M2462" s="18">
        <f t="shared" si="15"/>
        <v>0</v>
      </c>
      <c r="N2462" s="9"/>
      <c r="O2462" s="3"/>
      <c r="P2462" s="3"/>
      <c r="Q2462" s="3"/>
      <c r="R2462" s="3"/>
      <c r="S2462" s="3"/>
      <c r="T2462" s="3"/>
      <c r="U2462" s="3"/>
      <c r="V2462" s="3"/>
      <c r="W2462" s="3"/>
      <c r="X2462" s="3"/>
    </row>
    <row r="2463" spans="1:24" ht="15" x14ac:dyDescent="0.25">
      <c r="A2463" s="14" t="s">
        <v>240</v>
      </c>
      <c r="B2463" s="14" t="s">
        <v>284</v>
      </c>
      <c r="C2463" s="16" t="s">
        <v>120</v>
      </c>
      <c r="D2463" s="18">
        <v>2.1999999999999999E-2</v>
      </c>
      <c r="E2463" s="18">
        <v>1.4999999999999999E-2</v>
      </c>
      <c r="F2463" s="18">
        <v>77</v>
      </c>
      <c r="G2463" s="18">
        <v>71</v>
      </c>
      <c r="H2463" s="18">
        <v>0.30499999999999999</v>
      </c>
      <c r="I2463" s="18">
        <v>0.64300000000000002</v>
      </c>
      <c r="J2463" s="18">
        <v>5.1999999999999998E-2</v>
      </c>
      <c r="K2463" s="18">
        <v>27655937</v>
      </c>
      <c r="L2463" s="18">
        <v>0.88600000000000001</v>
      </c>
      <c r="M2463" s="18">
        <f t="shared" si="15"/>
        <v>0</v>
      </c>
      <c r="N2463" s="9"/>
      <c r="O2463" s="3"/>
      <c r="P2463" s="3"/>
      <c r="Q2463" s="3"/>
      <c r="R2463" s="3"/>
      <c r="S2463" s="3"/>
      <c r="T2463" s="3"/>
      <c r="U2463" s="3"/>
      <c r="V2463" s="3"/>
      <c r="W2463" s="3"/>
      <c r="X2463" s="3"/>
    </row>
    <row r="2464" spans="1:24" ht="15" x14ac:dyDescent="0.25">
      <c r="A2464" s="14" t="s">
        <v>240</v>
      </c>
      <c r="B2464" s="14" t="s">
        <v>258</v>
      </c>
      <c r="C2464" s="16" t="s">
        <v>120</v>
      </c>
      <c r="D2464" s="18">
        <v>2.3E-2</v>
      </c>
      <c r="E2464" s="18">
        <v>2.8000000000000001E-2</v>
      </c>
      <c r="F2464" s="18">
        <v>75</v>
      </c>
      <c r="G2464" s="18">
        <v>69</v>
      </c>
      <c r="H2464" s="18">
        <v>0.32300000000000001</v>
      </c>
      <c r="I2464" s="18">
        <v>0.61899999999999999</v>
      </c>
      <c r="J2464" s="18">
        <v>5.8000000000000003E-2</v>
      </c>
      <c r="K2464" s="18">
        <v>9615015</v>
      </c>
      <c r="L2464" s="18">
        <v>0.7</v>
      </c>
      <c r="M2464" s="18">
        <f t="shared" si="15"/>
        <v>0</v>
      </c>
      <c r="N2464" s="9"/>
      <c r="O2464" s="3"/>
      <c r="P2464" s="3"/>
      <c r="Q2464" s="3"/>
      <c r="R2464" s="3"/>
      <c r="S2464" s="3"/>
      <c r="T2464" s="3"/>
      <c r="U2464" s="3"/>
      <c r="V2464" s="3"/>
      <c r="W2464" s="3"/>
      <c r="X2464" s="3"/>
    </row>
    <row r="2465" spans="1:24" ht="15" x14ac:dyDescent="0.25">
      <c r="A2465" s="14" t="s">
        <v>240</v>
      </c>
      <c r="B2465" s="14" t="s">
        <v>259</v>
      </c>
      <c r="C2465" s="16" t="s">
        <v>120</v>
      </c>
      <c r="D2465" s="18">
        <v>2.3E-2</v>
      </c>
      <c r="E2465" s="18">
        <v>2.3E-2</v>
      </c>
      <c r="F2465" s="18">
        <v>78</v>
      </c>
      <c r="G2465" s="18">
        <v>72</v>
      </c>
      <c r="H2465" s="18">
        <v>0.32</v>
      </c>
      <c r="I2465" s="18">
        <v>0.622</v>
      </c>
      <c r="J2465" s="18">
        <v>5.8000000000000003E-2</v>
      </c>
      <c r="K2465" s="18">
        <v>14268397</v>
      </c>
      <c r="L2465" s="18">
        <v>0.621</v>
      </c>
      <c r="M2465" s="18">
        <f t="shared" si="15"/>
        <v>0</v>
      </c>
      <c r="N2465" s="9"/>
      <c r="O2465" s="3"/>
      <c r="P2465" s="3"/>
      <c r="Q2465" s="3"/>
      <c r="R2465" s="3"/>
      <c r="S2465" s="3"/>
      <c r="T2465" s="3"/>
      <c r="U2465" s="3"/>
      <c r="V2465" s="3"/>
      <c r="W2465" s="3"/>
      <c r="X2465" s="3"/>
    </row>
    <row r="2466" spans="1:24" ht="15" x14ac:dyDescent="0.25">
      <c r="A2466" s="14" t="s">
        <v>240</v>
      </c>
      <c r="B2466" s="14" t="s">
        <v>271</v>
      </c>
      <c r="C2466" s="16" t="s">
        <v>120</v>
      </c>
      <c r="D2466" s="18">
        <v>2.5000000000000001E-2</v>
      </c>
      <c r="E2466" s="18">
        <v>2.3E-2</v>
      </c>
      <c r="F2466" s="18">
        <v>74</v>
      </c>
      <c r="G2466" s="18">
        <v>70</v>
      </c>
      <c r="H2466" s="18">
        <v>0.34899999999999998</v>
      </c>
      <c r="I2466" s="18">
        <v>0.60199999999999998</v>
      </c>
      <c r="J2466" s="18">
        <v>4.9000000000000002E-2</v>
      </c>
      <c r="K2466" s="18">
        <v>6125285</v>
      </c>
      <c r="L2466" s="18">
        <v>0.57799999999999996</v>
      </c>
      <c r="M2466" s="18">
        <f t="shared" si="15"/>
        <v>0</v>
      </c>
      <c r="N2466" s="9"/>
      <c r="O2466" s="3"/>
      <c r="P2466" s="3"/>
      <c r="Q2466" s="3"/>
      <c r="R2466" s="3"/>
      <c r="S2466" s="3"/>
      <c r="T2466" s="3"/>
      <c r="U2466" s="3"/>
      <c r="V2466" s="3"/>
      <c r="W2466" s="3"/>
      <c r="X2466" s="3"/>
    </row>
    <row r="2467" spans="1:24" ht="15" x14ac:dyDescent="0.25">
      <c r="A2467" s="14" t="s">
        <v>240</v>
      </c>
      <c r="B2467" s="14" t="s">
        <v>269</v>
      </c>
      <c r="C2467" s="16" t="s">
        <v>120</v>
      </c>
      <c r="D2467" s="18">
        <v>2.5000000000000001E-2</v>
      </c>
      <c r="E2467" s="18">
        <v>2.4E-2</v>
      </c>
      <c r="F2467" s="18">
        <v>76</v>
      </c>
      <c r="G2467" s="18">
        <v>70</v>
      </c>
      <c r="H2467" s="18">
        <v>0.36399999999999999</v>
      </c>
      <c r="I2467" s="18">
        <v>0.59199999999999997</v>
      </c>
      <c r="J2467" s="18">
        <v>4.2999999999999997E-2</v>
      </c>
      <c r="K2467" s="18">
        <v>5595533</v>
      </c>
      <c r="L2467" s="18">
        <v>0.56399999999999995</v>
      </c>
      <c r="M2467" s="18">
        <f t="shared" si="15"/>
        <v>0</v>
      </c>
      <c r="N2467" s="9"/>
      <c r="O2467" s="3"/>
      <c r="P2467" s="3"/>
      <c r="Q2467" s="3"/>
      <c r="R2467" s="3"/>
      <c r="S2467" s="3"/>
      <c r="T2467" s="3"/>
      <c r="U2467" s="3"/>
      <c r="V2467" s="3"/>
      <c r="W2467" s="3"/>
      <c r="X2467" s="3"/>
    </row>
    <row r="2468" spans="1:24" ht="15" x14ac:dyDescent="0.25">
      <c r="A2468" s="14" t="s">
        <v>240</v>
      </c>
      <c r="B2468" s="14" t="s">
        <v>246</v>
      </c>
      <c r="C2468" s="16" t="s">
        <v>120</v>
      </c>
      <c r="D2468" s="18">
        <v>2.5999999999999999E-2</v>
      </c>
      <c r="E2468" s="18">
        <v>1.7000000000000001E-2</v>
      </c>
      <c r="F2468" s="18">
        <v>76</v>
      </c>
      <c r="G2468" s="18">
        <v>70</v>
      </c>
      <c r="H2468" s="18">
        <v>0.37</v>
      </c>
      <c r="I2468" s="18">
        <v>0.59</v>
      </c>
      <c r="J2468" s="18">
        <v>0.04</v>
      </c>
      <c r="K2468" s="18">
        <v>286196</v>
      </c>
      <c r="L2468" s="18">
        <v>0.45800000000000002</v>
      </c>
      <c r="M2468" s="18">
        <f t="shared" si="15"/>
        <v>0</v>
      </c>
      <c r="N2468" s="9"/>
      <c r="O2468" s="3"/>
      <c r="P2468" s="3"/>
      <c r="Q2468" s="3"/>
      <c r="R2468" s="3"/>
      <c r="S2468" s="3"/>
      <c r="T2468" s="3"/>
      <c r="U2468" s="3"/>
      <c r="V2468" s="3"/>
      <c r="W2468" s="3"/>
      <c r="X2468" s="3"/>
    </row>
    <row r="2469" spans="1:24" ht="15" x14ac:dyDescent="0.25">
      <c r="A2469" s="14" t="s">
        <v>240</v>
      </c>
      <c r="B2469" s="14" t="s">
        <v>265</v>
      </c>
      <c r="C2469" s="16" t="s">
        <v>120</v>
      </c>
      <c r="D2469" s="18">
        <v>2.8000000000000001E-2</v>
      </c>
      <c r="E2469" s="18">
        <v>6.3E-2</v>
      </c>
      <c r="F2469" s="18">
        <v>62</v>
      </c>
      <c r="G2469" s="18">
        <v>59</v>
      </c>
      <c r="H2469" s="18">
        <v>0.373</v>
      </c>
      <c r="I2469" s="18">
        <v>0.58399999999999996</v>
      </c>
      <c r="J2469" s="18">
        <v>4.2999999999999997E-2</v>
      </c>
      <c r="K2469" s="18">
        <v>9513714</v>
      </c>
      <c r="L2469" s="18">
        <v>0.47399999999999998</v>
      </c>
      <c r="M2469" s="18">
        <f t="shared" si="15"/>
        <v>0</v>
      </c>
      <c r="N2469" s="9"/>
      <c r="O2469" s="3"/>
      <c r="P2469" s="3"/>
      <c r="Q2469" s="3"/>
      <c r="R2469" s="3"/>
      <c r="S2469" s="3"/>
      <c r="T2469" s="3"/>
      <c r="U2469" s="3"/>
      <c r="V2469" s="3"/>
      <c r="W2469" s="3"/>
      <c r="X2469" s="3"/>
    </row>
    <row r="2470" spans="1:24" ht="15" x14ac:dyDescent="0.25">
      <c r="A2470" s="14" t="s">
        <v>240</v>
      </c>
      <c r="B2470" s="14" t="s">
        <v>248</v>
      </c>
      <c r="C2470" s="16" t="s">
        <v>120</v>
      </c>
      <c r="D2470" s="18">
        <v>2.8000000000000001E-2</v>
      </c>
      <c r="E2470" s="18">
        <v>0.04</v>
      </c>
      <c r="F2470" s="18">
        <v>68</v>
      </c>
      <c r="G2470" s="18">
        <v>63</v>
      </c>
      <c r="H2470" s="18">
        <v>0.374</v>
      </c>
      <c r="I2470" s="18">
        <v>0.57999999999999996</v>
      </c>
      <c r="J2470" s="18">
        <v>4.4999999999999998E-2</v>
      </c>
      <c r="K2470" s="18">
        <v>9676456</v>
      </c>
      <c r="L2470" s="18">
        <v>0.65100000000000002</v>
      </c>
      <c r="M2470" s="18">
        <f t="shared" si="15"/>
        <v>0</v>
      </c>
      <c r="N2470" s="9"/>
      <c r="O2470" s="3"/>
      <c r="P2470" s="3"/>
      <c r="Q2470" s="3"/>
      <c r="R2470" s="3"/>
      <c r="S2470" s="3"/>
      <c r="T2470" s="3"/>
      <c r="U2470" s="3"/>
      <c r="V2470" s="3"/>
      <c r="W2470" s="3"/>
      <c r="X2470" s="3"/>
    </row>
    <row r="2471" spans="1:24" ht="15" x14ac:dyDescent="0.25">
      <c r="A2471" s="14" t="s">
        <v>240</v>
      </c>
      <c r="B2471" s="14" t="s">
        <v>266</v>
      </c>
      <c r="C2471" s="16" t="s">
        <v>120</v>
      </c>
      <c r="D2471" s="18">
        <v>2.8000000000000001E-2</v>
      </c>
      <c r="E2471" s="18">
        <v>2.4E-2</v>
      </c>
      <c r="F2471" s="18">
        <v>74</v>
      </c>
      <c r="G2471" s="18">
        <v>70</v>
      </c>
      <c r="H2471" s="18">
        <v>0.38600000000000001</v>
      </c>
      <c r="I2471" s="18">
        <v>0.57199999999999995</v>
      </c>
      <c r="J2471" s="18">
        <v>4.2000000000000003E-2</v>
      </c>
      <c r="K2471" s="18">
        <v>7178436</v>
      </c>
      <c r="L2471" s="18">
        <v>0.498</v>
      </c>
      <c r="M2471" s="18">
        <f t="shared" si="15"/>
        <v>0</v>
      </c>
      <c r="N2471" s="9"/>
      <c r="O2471" s="3"/>
      <c r="P2471" s="3"/>
      <c r="Q2471" s="3"/>
      <c r="R2471" s="3"/>
      <c r="S2471" s="3"/>
      <c r="T2471" s="3"/>
      <c r="U2471" s="3"/>
      <c r="V2471" s="3"/>
      <c r="W2471" s="3"/>
      <c r="X2471" s="3"/>
    </row>
    <row r="2472" spans="1:24" ht="15" x14ac:dyDescent="0.25">
      <c r="A2472" s="14" t="s">
        <v>240</v>
      </c>
      <c r="B2472" s="14" t="s">
        <v>263</v>
      </c>
      <c r="C2472" s="16" t="s">
        <v>120</v>
      </c>
      <c r="D2472" s="18">
        <v>3.4000000000000002E-2</v>
      </c>
      <c r="E2472" s="18">
        <v>3.1E-2</v>
      </c>
      <c r="F2472" s="18">
        <v>74</v>
      </c>
      <c r="G2472" s="18">
        <v>67</v>
      </c>
      <c r="H2472" s="18">
        <v>0.42599999999999999</v>
      </c>
      <c r="I2472" s="18">
        <v>0.53100000000000003</v>
      </c>
      <c r="J2472" s="18">
        <v>4.2999999999999997E-2</v>
      </c>
      <c r="K2472" s="18">
        <v>13317931</v>
      </c>
      <c r="L2472" s="18">
        <v>0.48</v>
      </c>
      <c r="M2472" s="18">
        <f t="shared" si="15"/>
        <v>0</v>
      </c>
      <c r="N2472" s="9"/>
      <c r="O2472" s="3"/>
      <c r="P2472" s="3"/>
      <c r="Q2472" s="3"/>
      <c r="R2472" s="3"/>
      <c r="S2472" s="3"/>
      <c r="T2472" s="3"/>
      <c r="U2472" s="3"/>
      <c r="V2472" s="3"/>
      <c r="W2472" s="3"/>
      <c r="X2472" s="3"/>
    </row>
    <row r="2473" spans="1:24" ht="15" x14ac:dyDescent="0.25">
      <c r="A2473" s="14" t="s">
        <v>240</v>
      </c>
      <c r="B2473" s="14" t="s">
        <v>251</v>
      </c>
      <c r="C2473" s="16" t="s">
        <v>121</v>
      </c>
      <c r="D2473" s="19">
        <v>2.1999999999999999E-2</v>
      </c>
      <c r="E2473" s="19">
        <v>3.2000000000000001E-2</v>
      </c>
      <c r="F2473" s="19">
        <v>71.105000000000004</v>
      </c>
      <c r="G2473" s="19">
        <v>66.415000000000006</v>
      </c>
      <c r="H2473" s="19">
        <v>0.30299999999999999</v>
      </c>
      <c r="I2473" s="19">
        <v>0.623</v>
      </c>
      <c r="J2473" s="19">
        <v>7.2999999999999995E-2</v>
      </c>
      <c r="K2473" s="18">
        <v>52912</v>
      </c>
      <c r="L2473" s="18">
        <v>1</v>
      </c>
      <c r="M2473" s="18">
        <f t="shared" si="15"/>
        <v>0</v>
      </c>
      <c r="N2473" s="9"/>
      <c r="O2473" s="3"/>
      <c r="P2473" s="3"/>
      <c r="Q2473" s="3"/>
      <c r="R2473" s="3"/>
      <c r="S2473" s="3"/>
      <c r="T2473" s="3"/>
      <c r="U2473" s="3"/>
      <c r="V2473" s="3"/>
      <c r="W2473" s="3"/>
      <c r="X2473" s="3"/>
    </row>
    <row r="2474" spans="1:24" ht="15" x14ac:dyDescent="0.25">
      <c r="A2474" s="14" t="s">
        <v>240</v>
      </c>
      <c r="B2474" s="14" t="s">
        <v>281</v>
      </c>
      <c r="C2474" s="16" t="s">
        <v>121</v>
      </c>
      <c r="D2474" s="19">
        <v>2.1999999999999999E-2</v>
      </c>
      <c r="E2474" s="19">
        <v>3.2000000000000001E-2</v>
      </c>
      <c r="F2474" s="19">
        <v>71.105000000000004</v>
      </c>
      <c r="G2474" s="19">
        <v>66.415000000000006</v>
      </c>
      <c r="H2474" s="19">
        <v>0.30299999999999999</v>
      </c>
      <c r="I2474" s="19">
        <v>0.623</v>
      </c>
      <c r="J2474" s="19">
        <v>7.2999999999999995E-2</v>
      </c>
      <c r="K2474" s="18">
        <v>29481</v>
      </c>
      <c r="L2474" s="18">
        <v>0.89300000000000002</v>
      </c>
      <c r="M2474" s="18">
        <f t="shared" si="15"/>
        <v>0</v>
      </c>
      <c r="N2474" s="9"/>
      <c r="O2474" s="3"/>
      <c r="P2474" s="3"/>
      <c r="Q2474" s="3"/>
      <c r="R2474" s="3"/>
      <c r="S2474" s="3"/>
      <c r="T2474" s="3"/>
      <c r="U2474" s="3"/>
      <c r="V2474" s="3"/>
      <c r="W2474" s="3"/>
      <c r="X2474" s="3"/>
    </row>
    <row r="2475" spans="1:24" ht="15" x14ac:dyDescent="0.25">
      <c r="A2475" s="14" t="s">
        <v>240</v>
      </c>
      <c r="B2475" s="14" t="s">
        <v>257</v>
      </c>
      <c r="C2475" s="16" t="s">
        <v>121</v>
      </c>
      <c r="D2475" s="19">
        <v>2.1999999999999999E-2</v>
      </c>
      <c r="E2475" s="18">
        <v>1.2E-2</v>
      </c>
      <c r="F2475" s="19">
        <v>71.105000000000004</v>
      </c>
      <c r="G2475" s="19">
        <v>66.415000000000006</v>
      </c>
      <c r="H2475" s="19">
        <v>0.30299999999999999</v>
      </c>
      <c r="I2475" s="19">
        <v>0.623</v>
      </c>
      <c r="J2475" s="19">
        <v>7.2999999999999995E-2</v>
      </c>
      <c r="K2475" s="18">
        <v>70883</v>
      </c>
      <c r="L2475" s="18">
        <v>0.67500000000000004</v>
      </c>
      <c r="M2475" s="18">
        <f t="shared" si="15"/>
        <v>0</v>
      </c>
      <c r="N2475" s="9"/>
      <c r="O2475" s="3"/>
      <c r="P2475" s="3"/>
      <c r="Q2475" s="3"/>
      <c r="R2475" s="3"/>
      <c r="S2475" s="3"/>
      <c r="T2475" s="3"/>
      <c r="U2475" s="3"/>
      <c r="V2475" s="3"/>
      <c r="W2475" s="3"/>
      <c r="X2475" s="3"/>
    </row>
    <row r="2476" spans="1:24" ht="15" x14ac:dyDescent="0.25">
      <c r="A2476" s="14" t="s">
        <v>240</v>
      </c>
      <c r="B2476" s="14" t="s">
        <v>275</v>
      </c>
      <c r="C2476" s="16" t="s">
        <v>121</v>
      </c>
      <c r="D2476" s="19">
        <v>2.1999999999999999E-2</v>
      </c>
      <c r="E2476" s="18">
        <v>8.9999999999999993E-3</v>
      </c>
      <c r="F2476" s="19">
        <v>71.105000000000004</v>
      </c>
      <c r="G2476" s="19">
        <v>66.415000000000006</v>
      </c>
      <c r="H2476" s="19">
        <v>0.30299999999999999</v>
      </c>
      <c r="I2476" s="19">
        <v>0.623</v>
      </c>
      <c r="J2476" s="19">
        <v>7.2999999999999995E-2</v>
      </c>
      <c r="K2476" s="18">
        <v>51110</v>
      </c>
      <c r="L2476" s="18">
        <v>0.318</v>
      </c>
      <c r="M2476" s="18">
        <f t="shared" si="15"/>
        <v>0</v>
      </c>
      <c r="N2476" s="9"/>
      <c r="O2476" s="3"/>
      <c r="P2476" s="3"/>
      <c r="Q2476" s="3"/>
      <c r="R2476" s="3"/>
      <c r="S2476" s="3"/>
      <c r="T2476" s="3"/>
      <c r="U2476" s="3"/>
      <c r="V2476" s="3"/>
      <c r="W2476" s="3"/>
      <c r="X2476" s="3"/>
    </row>
    <row r="2477" spans="1:24" ht="15" x14ac:dyDescent="0.25">
      <c r="A2477" s="14" t="s">
        <v>240</v>
      </c>
      <c r="B2477" s="14" t="s">
        <v>255</v>
      </c>
      <c r="C2477" s="16" t="s">
        <v>121</v>
      </c>
      <c r="D2477" s="18">
        <v>0.01</v>
      </c>
      <c r="E2477" s="18">
        <v>5.0000000000000001E-3</v>
      </c>
      <c r="F2477" s="18">
        <v>80</v>
      </c>
      <c r="G2477" s="18">
        <v>76</v>
      </c>
      <c r="H2477" s="18">
        <v>0.18099999999999999</v>
      </c>
      <c r="I2477" s="18">
        <v>0.7</v>
      </c>
      <c r="J2477" s="18">
        <v>0.11799999999999999</v>
      </c>
      <c r="K2477" s="18">
        <v>11296355</v>
      </c>
      <c r="L2477" s="18">
        <v>0.76400000000000001</v>
      </c>
      <c r="M2477" s="18">
        <f t="shared" si="15"/>
        <v>0</v>
      </c>
      <c r="N2477" s="9"/>
      <c r="O2477" s="3"/>
      <c r="P2477" s="3"/>
      <c r="Q2477" s="3"/>
      <c r="R2477" s="3"/>
      <c r="S2477" s="3"/>
      <c r="T2477" s="3"/>
      <c r="U2477" s="3"/>
      <c r="V2477" s="3"/>
      <c r="W2477" s="3"/>
      <c r="X2477" s="3"/>
    </row>
    <row r="2478" spans="1:24" ht="15" x14ac:dyDescent="0.25">
      <c r="A2478" s="14" t="s">
        <v>240</v>
      </c>
      <c r="B2478" s="14" t="s">
        <v>243</v>
      </c>
      <c r="C2478" s="16" t="s">
        <v>121</v>
      </c>
      <c r="D2478" s="18">
        <v>1.0999999999999999E-2</v>
      </c>
      <c r="E2478" s="19">
        <v>3.2000000000000001E-2</v>
      </c>
      <c r="F2478" s="18">
        <v>77</v>
      </c>
      <c r="G2478" s="18">
        <v>72</v>
      </c>
      <c r="H2478" s="18">
        <v>0.21199999999999999</v>
      </c>
      <c r="I2478" s="18">
        <v>0.69299999999999995</v>
      </c>
      <c r="J2478" s="18">
        <v>9.6000000000000002E-2</v>
      </c>
      <c r="K2478" s="18">
        <v>101344</v>
      </c>
      <c r="L2478" s="18">
        <v>0.438</v>
      </c>
      <c r="M2478" s="18">
        <f t="shared" si="15"/>
        <v>0</v>
      </c>
      <c r="N2478" s="9"/>
      <c r="O2478" s="3"/>
      <c r="P2478" s="3"/>
      <c r="Q2478" s="3"/>
      <c r="R2478" s="3"/>
      <c r="S2478" s="3"/>
      <c r="T2478" s="3"/>
      <c r="U2478" s="3"/>
      <c r="V2478" s="3"/>
      <c r="W2478" s="3"/>
      <c r="X2478" s="3"/>
    </row>
    <row r="2479" spans="1:24" ht="15" x14ac:dyDescent="0.25">
      <c r="A2479" s="14" t="s">
        <v>240</v>
      </c>
      <c r="B2479" s="14" t="s">
        <v>250</v>
      </c>
      <c r="C2479" s="16" t="s">
        <v>121</v>
      </c>
      <c r="D2479" s="18">
        <v>1.0999999999999999E-2</v>
      </c>
      <c r="E2479" s="18">
        <v>5.0000000000000001E-3</v>
      </c>
      <c r="F2479" s="18">
        <v>83</v>
      </c>
      <c r="G2479" s="18">
        <v>78</v>
      </c>
      <c r="H2479" s="18">
        <v>0.16800000000000001</v>
      </c>
      <c r="I2479" s="18">
        <v>0.69499999999999995</v>
      </c>
      <c r="J2479" s="18">
        <v>0.13600000000000001</v>
      </c>
      <c r="K2479" s="18">
        <v>33245773</v>
      </c>
      <c r="L2479" s="18">
        <v>0.80600000000000005</v>
      </c>
      <c r="M2479" s="18">
        <f t="shared" si="15"/>
        <v>0</v>
      </c>
      <c r="N2479" s="9"/>
      <c r="O2479" s="3"/>
      <c r="P2479" s="3"/>
      <c r="Q2479" s="3"/>
      <c r="R2479" s="3"/>
      <c r="S2479" s="3"/>
      <c r="T2479" s="3"/>
      <c r="U2479" s="3"/>
      <c r="V2479" s="3"/>
      <c r="W2479" s="3"/>
      <c r="X2479" s="3"/>
    </row>
    <row r="2480" spans="1:24" ht="15" x14ac:dyDescent="0.25">
      <c r="A2480" s="14" t="s">
        <v>240</v>
      </c>
      <c r="B2480" s="14" t="s">
        <v>273</v>
      </c>
      <c r="C2480" s="16" t="s">
        <v>121</v>
      </c>
      <c r="D2480" s="18">
        <v>1.2E-2</v>
      </c>
      <c r="E2480" s="19">
        <v>3.2000000000000001E-2</v>
      </c>
      <c r="F2480" s="18">
        <v>83</v>
      </c>
      <c r="G2480" s="18">
        <v>75</v>
      </c>
      <c r="H2480" s="18">
        <v>0.21199999999999999</v>
      </c>
      <c r="I2480" s="18">
        <v>0.66200000000000003</v>
      </c>
      <c r="J2480" s="18">
        <v>0.126</v>
      </c>
      <c r="K2480" s="18">
        <v>3760866</v>
      </c>
      <c r="L2480" s="18">
        <v>0.93899999999999995</v>
      </c>
      <c r="M2480" s="18">
        <f t="shared" si="15"/>
        <v>0</v>
      </c>
      <c r="N2480" s="9"/>
      <c r="O2480" s="3"/>
      <c r="P2480" s="3"/>
      <c r="Q2480" s="3"/>
      <c r="R2480" s="3"/>
      <c r="S2480" s="3"/>
      <c r="T2480" s="3"/>
      <c r="U2480" s="3"/>
      <c r="V2480" s="3"/>
      <c r="W2480" s="3"/>
      <c r="X2480" s="3"/>
    </row>
    <row r="2481" spans="1:24" ht="15" x14ac:dyDescent="0.25">
      <c r="A2481" s="14" t="s">
        <v>240</v>
      </c>
      <c r="B2481" s="14" t="s">
        <v>274</v>
      </c>
      <c r="C2481" s="16" t="s">
        <v>121</v>
      </c>
      <c r="D2481" s="18">
        <v>1.2999999999999999E-2</v>
      </c>
      <c r="E2481" s="19">
        <v>3.2000000000000001E-2</v>
      </c>
      <c r="F2481" s="18">
        <v>77</v>
      </c>
      <c r="G2481" s="18">
        <v>72</v>
      </c>
      <c r="H2481" s="19">
        <v>0.30299999999999999</v>
      </c>
      <c r="I2481" s="19">
        <v>0.623</v>
      </c>
      <c r="J2481" s="19">
        <v>7.2999999999999995E-2</v>
      </c>
      <c r="K2481" s="18">
        <v>40459</v>
      </c>
      <c r="L2481" s="18">
        <v>1</v>
      </c>
      <c r="M2481" s="18">
        <f t="shared" si="15"/>
        <v>0</v>
      </c>
      <c r="N2481" s="9"/>
      <c r="O2481" s="3"/>
      <c r="P2481" s="3"/>
      <c r="Q2481" s="3"/>
      <c r="R2481" s="3"/>
      <c r="S2481" s="3"/>
      <c r="T2481" s="3"/>
      <c r="U2481" s="3"/>
      <c r="V2481" s="3"/>
      <c r="W2481" s="3"/>
      <c r="X2481" s="3"/>
    </row>
    <row r="2482" spans="1:24" ht="15" x14ac:dyDescent="0.25">
      <c r="A2482" s="14" t="s">
        <v>240</v>
      </c>
      <c r="B2482" s="14" t="s">
        <v>245</v>
      </c>
      <c r="C2482" s="16" t="s">
        <v>121</v>
      </c>
      <c r="D2482" s="18">
        <v>1.2999999999999999E-2</v>
      </c>
      <c r="E2482" s="18">
        <v>1.4E-2</v>
      </c>
      <c r="F2482" s="18">
        <v>77</v>
      </c>
      <c r="G2482" s="18">
        <v>72</v>
      </c>
      <c r="H2482" s="18">
        <v>0.19800000000000001</v>
      </c>
      <c r="I2482" s="18">
        <v>0.69799999999999995</v>
      </c>
      <c r="J2482" s="18">
        <v>0.105</v>
      </c>
      <c r="K2482" s="18">
        <v>277634</v>
      </c>
      <c r="L2482" s="18">
        <v>0.32400000000000001</v>
      </c>
      <c r="M2482" s="18">
        <f t="shared" si="15"/>
        <v>0</v>
      </c>
      <c r="N2482" s="9"/>
      <c r="O2482" s="3"/>
      <c r="P2482" s="3"/>
      <c r="Q2482" s="3"/>
      <c r="R2482" s="3"/>
      <c r="S2482" s="3"/>
      <c r="T2482" s="3"/>
      <c r="U2482" s="3"/>
      <c r="V2482" s="3"/>
      <c r="W2482" s="3"/>
      <c r="X2482" s="3"/>
    </row>
    <row r="2483" spans="1:24" ht="15" x14ac:dyDescent="0.25">
      <c r="A2483" s="14" t="s">
        <v>240</v>
      </c>
      <c r="B2483" s="14" t="s">
        <v>247</v>
      </c>
      <c r="C2483" s="16" t="s">
        <v>121</v>
      </c>
      <c r="D2483" s="18">
        <v>1.2999999999999999E-2</v>
      </c>
      <c r="E2483" s="19">
        <v>3.2000000000000001E-2</v>
      </c>
      <c r="F2483" s="18">
        <v>82</v>
      </c>
      <c r="G2483" s="18">
        <v>77</v>
      </c>
      <c r="H2483" s="19">
        <v>0.30299999999999999</v>
      </c>
      <c r="I2483" s="19">
        <v>0.623</v>
      </c>
      <c r="J2483" s="19">
        <v>7.2999999999999995E-2</v>
      </c>
      <c r="K2483" s="18">
        <v>65273</v>
      </c>
      <c r="L2483" s="18">
        <v>1</v>
      </c>
      <c r="M2483" s="18">
        <f t="shared" si="15"/>
        <v>0</v>
      </c>
      <c r="N2483" s="9"/>
      <c r="O2483" s="3"/>
      <c r="P2483" s="3"/>
      <c r="Q2483" s="3"/>
      <c r="R2483" s="3"/>
      <c r="S2483" s="3"/>
      <c r="T2483" s="3"/>
      <c r="U2483" s="3"/>
      <c r="V2483" s="3"/>
      <c r="W2483" s="3"/>
      <c r="X2483" s="3"/>
    </row>
    <row r="2484" spans="1:24" ht="15" x14ac:dyDescent="0.25">
      <c r="A2484" s="14" t="s">
        <v>240</v>
      </c>
      <c r="B2484" s="14" t="s">
        <v>256</v>
      </c>
      <c r="C2484" s="16" t="s">
        <v>121</v>
      </c>
      <c r="D2484" s="18">
        <v>1.4E-2</v>
      </c>
      <c r="E2484" s="19">
        <v>3.2000000000000001E-2</v>
      </c>
      <c r="F2484" s="18">
        <v>79</v>
      </c>
      <c r="G2484" s="18">
        <v>72</v>
      </c>
      <c r="H2484" s="18">
        <v>0.20100000000000001</v>
      </c>
      <c r="I2484" s="18">
        <v>0.67100000000000004</v>
      </c>
      <c r="J2484" s="18">
        <v>0.128</v>
      </c>
      <c r="K2484" s="18">
        <v>144971</v>
      </c>
      <c r="L2484" s="18">
        <v>0.90200000000000002</v>
      </c>
      <c r="M2484" s="18">
        <f t="shared" si="15"/>
        <v>0</v>
      </c>
      <c r="N2484" s="9"/>
      <c r="O2484" s="3"/>
      <c r="P2484" s="3"/>
      <c r="Q2484" s="3"/>
      <c r="R2484" s="3"/>
      <c r="S2484" s="3"/>
      <c r="T2484" s="3"/>
      <c r="U2484" s="3"/>
      <c r="V2484" s="3"/>
      <c r="W2484" s="3"/>
      <c r="X2484" s="3"/>
    </row>
    <row r="2485" spans="1:24" ht="15" x14ac:dyDescent="0.25">
      <c r="A2485" s="14" t="s">
        <v>240</v>
      </c>
      <c r="B2485" s="14" t="s">
        <v>282</v>
      </c>
      <c r="C2485" s="16" t="s">
        <v>121</v>
      </c>
      <c r="D2485" s="18">
        <v>1.4E-2</v>
      </c>
      <c r="E2485" s="18">
        <v>7.0000000000000001E-3</v>
      </c>
      <c r="F2485" s="18">
        <v>81</v>
      </c>
      <c r="G2485" s="18">
        <v>76</v>
      </c>
      <c r="H2485" s="18">
        <v>0.20100000000000001</v>
      </c>
      <c r="I2485" s="18">
        <v>0.67300000000000004</v>
      </c>
      <c r="J2485" s="18">
        <v>0.127</v>
      </c>
      <c r="K2485" s="18">
        <v>304093966</v>
      </c>
      <c r="L2485" s="18">
        <v>0.80400000000000005</v>
      </c>
      <c r="M2485" s="18">
        <f t="shared" si="15"/>
        <v>1</v>
      </c>
      <c r="N2485" s="9"/>
      <c r="O2485" s="3"/>
      <c r="P2485" s="3"/>
      <c r="Q2485" s="3"/>
      <c r="R2485" s="3"/>
      <c r="S2485" s="3"/>
      <c r="T2485" s="3"/>
      <c r="U2485" s="3"/>
      <c r="V2485" s="3"/>
      <c r="W2485" s="3"/>
      <c r="X2485" s="3"/>
    </row>
    <row r="2486" spans="1:24" ht="15" x14ac:dyDescent="0.25">
      <c r="A2486" s="14" t="s">
        <v>240</v>
      </c>
      <c r="B2486" s="14" t="s">
        <v>280</v>
      </c>
      <c r="C2486" s="16" t="s">
        <v>121</v>
      </c>
      <c r="D2486" s="18">
        <v>1.4999999999999999E-2</v>
      </c>
      <c r="E2486" s="18">
        <v>2.1999999999999999E-2</v>
      </c>
      <c r="F2486" s="18">
        <v>73</v>
      </c>
      <c r="G2486" s="18">
        <v>66</v>
      </c>
      <c r="H2486" s="18">
        <v>0.20899999999999999</v>
      </c>
      <c r="I2486" s="18">
        <v>0.71199999999999997</v>
      </c>
      <c r="J2486" s="18">
        <v>7.8E-2</v>
      </c>
      <c r="K2486" s="18">
        <v>1316449</v>
      </c>
      <c r="L2486" s="18">
        <v>9.4E-2</v>
      </c>
      <c r="M2486" s="18">
        <f t="shared" si="15"/>
        <v>0</v>
      </c>
      <c r="N2486" s="9"/>
      <c r="O2486" s="3"/>
      <c r="P2486" s="3"/>
      <c r="Q2486" s="3"/>
      <c r="R2486" s="3"/>
      <c r="S2486" s="3"/>
      <c r="T2486" s="3"/>
      <c r="U2486" s="3"/>
      <c r="V2486" s="3"/>
      <c r="W2486" s="3"/>
      <c r="X2486" s="3"/>
    </row>
    <row r="2487" spans="1:24" ht="15" x14ac:dyDescent="0.25">
      <c r="A2487" s="14" t="s">
        <v>240</v>
      </c>
      <c r="B2487" s="14" t="s">
        <v>261</v>
      </c>
      <c r="C2487" s="16" t="s">
        <v>121</v>
      </c>
      <c r="D2487" s="18">
        <v>1.4999999999999999E-2</v>
      </c>
      <c r="E2487" s="19">
        <v>3.2000000000000001E-2</v>
      </c>
      <c r="F2487" s="18">
        <v>73</v>
      </c>
      <c r="G2487" s="18">
        <v>68</v>
      </c>
      <c r="H2487" s="19">
        <v>0.30299999999999999</v>
      </c>
      <c r="I2487" s="19">
        <v>0.623</v>
      </c>
      <c r="J2487" s="19">
        <v>7.2999999999999995E-2</v>
      </c>
      <c r="K2487" s="18">
        <v>56328</v>
      </c>
      <c r="L2487" s="18">
        <v>0.83799999999999997</v>
      </c>
      <c r="M2487" s="18">
        <f t="shared" si="15"/>
        <v>0</v>
      </c>
      <c r="N2487" s="9"/>
      <c r="O2487" s="3"/>
      <c r="P2487" s="3"/>
      <c r="Q2487" s="3"/>
      <c r="R2487" s="3"/>
      <c r="S2487" s="3"/>
      <c r="T2487" s="3"/>
      <c r="U2487" s="3"/>
      <c r="V2487" s="3"/>
      <c r="W2487" s="3"/>
      <c r="X2487" s="3"/>
    </row>
    <row r="2488" spans="1:24" ht="15" x14ac:dyDescent="0.25">
      <c r="A2488" s="14" t="s">
        <v>240</v>
      </c>
      <c r="B2488" s="14" t="s">
        <v>283</v>
      </c>
      <c r="C2488" s="16" t="s">
        <v>121</v>
      </c>
      <c r="D2488" s="18">
        <v>1.4999999999999999E-2</v>
      </c>
      <c r="E2488" s="18">
        <v>1.0999999999999999E-2</v>
      </c>
      <c r="F2488" s="18">
        <v>80</v>
      </c>
      <c r="G2488" s="18">
        <v>73</v>
      </c>
      <c r="H2488" s="18">
        <v>0.23</v>
      </c>
      <c r="I2488" s="18">
        <v>0.63200000000000001</v>
      </c>
      <c r="J2488" s="18">
        <v>0.13700000000000001</v>
      </c>
      <c r="K2488" s="18">
        <v>3348898</v>
      </c>
      <c r="L2488" s="18">
        <v>0.94</v>
      </c>
      <c r="M2488" s="18">
        <f t="shared" si="15"/>
        <v>0</v>
      </c>
      <c r="N2488" s="9"/>
      <c r="O2488" s="3"/>
      <c r="P2488" s="3"/>
      <c r="Q2488" s="3"/>
      <c r="R2488" s="3"/>
      <c r="S2488" s="3"/>
      <c r="T2488" s="3"/>
      <c r="U2488" s="3"/>
      <c r="V2488" s="3"/>
      <c r="W2488" s="3"/>
      <c r="X2488" s="3"/>
    </row>
    <row r="2489" spans="1:24" ht="15" x14ac:dyDescent="0.25">
      <c r="A2489" s="14" t="s">
        <v>240</v>
      </c>
      <c r="B2489" s="14" t="s">
        <v>252</v>
      </c>
      <c r="C2489" s="16" t="s">
        <v>121</v>
      </c>
      <c r="D2489" s="18">
        <v>1.4999999999999999E-2</v>
      </c>
      <c r="E2489" s="18">
        <v>8.0000000000000002E-3</v>
      </c>
      <c r="F2489" s="18">
        <v>82</v>
      </c>
      <c r="G2489" s="18">
        <v>76</v>
      </c>
      <c r="H2489" s="18">
        <v>0.23100000000000001</v>
      </c>
      <c r="I2489" s="18">
        <v>0.68200000000000005</v>
      </c>
      <c r="J2489" s="18">
        <v>8.6999999999999994E-2</v>
      </c>
      <c r="K2489" s="18">
        <v>16831184</v>
      </c>
      <c r="L2489" s="18">
        <v>0.88200000000000001</v>
      </c>
      <c r="M2489" s="18">
        <f t="shared" si="15"/>
        <v>0</v>
      </c>
      <c r="N2489" s="9"/>
      <c r="O2489" s="3"/>
      <c r="P2489" s="3"/>
      <c r="Q2489" s="3"/>
      <c r="R2489" s="3"/>
      <c r="S2489" s="3"/>
      <c r="T2489" s="3"/>
      <c r="U2489" s="3"/>
      <c r="V2489" s="3"/>
      <c r="W2489" s="3"/>
      <c r="X2489" s="3"/>
    </row>
    <row r="2490" spans="1:24" ht="15" x14ac:dyDescent="0.25">
      <c r="A2490" s="14" t="s">
        <v>240</v>
      </c>
      <c r="B2490" s="14" t="s">
        <v>249</v>
      </c>
      <c r="C2490" s="16" t="s">
        <v>121</v>
      </c>
      <c r="D2490" s="18">
        <v>1.6E-2</v>
      </c>
      <c r="E2490" s="18">
        <v>1.7000000000000001E-2</v>
      </c>
      <c r="F2490" s="18">
        <v>76</v>
      </c>
      <c r="G2490" s="18">
        <v>69</v>
      </c>
      <c r="H2490" s="18">
        <v>0.26400000000000001</v>
      </c>
      <c r="I2490" s="18">
        <v>0.67100000000000004</v>
      </c>
      <c r="J2490" s="18">
        <v>6.6000000000000003E-2</v>
      </c>
      <c r="K2490" s="18">
        <v>191765567</v>
      </c>
      <c r="L2490" s="18">
        <v>0.83699999999999997</v>
      </c>
      <c r="M2490" s="18">
        <f t="shared" si="15"/>
        <v>1</v>
      </c>
      <c r="N2490" s="9"/>
      <c r="O2490" s="3"/>
      <c r="P2490" s="3"/>
      <c r="Q2490" s="3"/>
      <c r="R2490" s="3"/>
      <c r="S2490" s="3"/>
      <c r="T2490" s="3"/>
      <c r="U2490" s="3"/>
      <c r="V2490" s="3"/>
      <c r="W2490" s="3"/>
      <c r="X2490" s="3"/>
    </row>
    <row r="2491" spans="1:24" ht="15" x14ac:dyDescent="0.25">
      <c r="A2491" s="14" t="s">
        <v>240</v>
      </c>
      <c r="B2491" s="14" t="s">
        <v>267</v>
      </c>
      <c r="C2491" s="16" t="s">
        <v>121</v>
      </c>
      <c r="D2491" s="18">
        <v>1.6E-2</v>
      </c>
      <c r="E2491" s="18">
        <v>1.7000000000000001E-2</v>
      </c>
      <c r="F2491" s="18">
        <v>75</v>
      </c>
      <c r="G2491" s="18">
        <v>70</v>
      </c>
      <c r="H2491" s="18">
        <v>0.3</v>
      </c>
      <c r="I2491" s="18">
        <v>0.622</v>
      </c>
      <c r="J2491" s="18">
        <v>7.8E-2</v>
      </c>
      <c r="K2491" s="18">
        <v>2671934</v>
      </c>
      <c r="L2491" s="18">
        <v>0.53400000000000003</v>
      </c>
      <c r="M2491" s="18">
        <f t="shared" si="15"/>
        <v>0</v>
      </c>
      <c r="N2491" s="9"/>
      <c r="O2491" s="3"/>
      <c r="P2491" s="3"/>
      <c r="Q2491" s="3"/>
      <c r="R2491" s="3"/>
      <c r="S2491" s="3"/>
      <c r="T2491" s="3"/>
      <c r="U2491" s="3"/>
      <c r="V2491" s="3"/>
      <c r="W2491" s="3"/>
      <c r="X2491" s="3"/>
    </row>
    <row r="2492" spans="1:24" ht="15" x14ac:dyDescent="0.25">
      <c r="A2492" s="14" t="s">
        <v>240</v>
      </c>
      <c r="B2492" s="14" t="s">
        <v>244</v>
      </c>
      <c r="C2492" s="16" t="s">
        <v>121</v>
      </c>
      <c r="D2492" s="18">
        <v>1.6E-2</v>
      </c>
      <c r="E2492" s="18">
        <v>1.2E-2</v>
      </c>
      <c r="F2492" s="18">
        <v>77</v>
      </c>
      <c r="G2492" s="18">
        <v>71</v>
      </c>
      <c r="H2492" s="18">
        <v>0.23599999999999999</v>
      </c>
      <c r="I2492" s="18">
        <v>0.69799999999999995</v>
      </c>
      <c r="J2492" s="18">
        <v>6.6000000000000003E-2</v>
      </c>
      <c r="K2492" s="18">
        <v>348340</v>
      </c>
      <c r="L2492" s="18">
        <v>0.82399999999999995</v>
      </c>
      <c r="M2492" s="18">
        <f t="shared" si="15"/>
        <v>0</v>
      </c>
      <c r="N2492" s="9"/>
      <c r="O2492" s="3"/>
      <c r="P2492" s="3"/>
      <c r="Q2492" s="3"/>
      <c r="R2492" s="3"/>
      <c r="S2492" s="3"/>
      <c r="T2492" s="3"/>
      <c r="U2492" s="3"/>
      <c r="V2492" s="3"/>
      <c r="W2492" s="3"/>
      <c r="X2492" s="3"/>
    </row>
    <row r="2493" spans="1:24" ht="15" x14ac:dyDescent="0.25">
      <c r="A2493" s="14" t="s">
        <v>240</v>
      </c>
      <c r="B2493" s="14" t="s">
        <v>254</v>
      </c>
      <c r="C2493" s="16" t="s">
        <v>121</v>
      </c>
      <c r="D2493" s="18">
        <v>1.6E-2</v>
      </c>
      <c r="E2493" s="18">
        <v>8.9999999999999993E-3</v>
      </c>
      <c r="F2493" s="18">
        <v>81</v>
      </c>
      <c r="G2493" s="18">
        <v>77</v>
      </c>
      <c r="H2493" s="18">
        <v>0.26</v>
      </c>
      <c r="I2493" s="18">
        <v>0.67800000000000005</v>
      </c>
      <c r="J2493" s="18">
        <v>6.2E-2</v>
      </c>
      <c r="K2493" s="18">
        <v>4532711</v>
      </c>
      <c r="L2493" s="18">
        <v>0.69399999999999995</v>
      </c>
      <c r="M2493" s="18">
        <f t="shared" si="15"/>
        <v>0</v>
      </c>
      <c r="N2493" s="9"/>
      <c r="O2493" s="3"/>
      <c r="P2493" s="3"/>
      <c r="Q2493" s="3"/>
      <c r="R2493" s="3"/>
      <c r="S2493" s="3"/>
      <c r="T2493" s="3"/>
      <c r="U2493" s="3"/>
      <c r="V2493" s="3"/>
      <c r="W2493" s="3"/>
      <c r="X2493" s="3"/>
    </row>
    <row r="2494" spans="1:24" ht="15" x14ac:dyDescent="0.25">
      <c r="A2494" s="14" t="s">
        <v>240</v>
      </c>
      <c r="B2494" s="14" t="s">
        <v>276</v>
      </c>
      <c r="C2494" s="16" t="s">
        <v>121</v>
      </c>
      <c r="D2494" s="18">
        <v>1.7000000000000001E-2</v>
      </c>
      <c r="E2494" s="18">
        <v>1.4E-2</v>
      </c>
      <c r="F2494" s="18">
        <v>77</v>
      </c>
      <c r="G2494" s="18">
        <v>71</v>
      </c>
      <c r="H2494" s="18">
        <v>0.26400000000000001</v>
      </c>
      <c r="I2494" s="18">
        <v>0.65600000000000003</v>
      </c>
      <c r="J2494" s="18">
        <v>0.08</v>
      </c>
      <c r="K2494" s="18">
        <v>172734</v>
      </c>
      <c r="L2494" s="18">
        <v>0.20100000000000001</v>
      </c>
      <c r="M2494" s="18">
        <f t="shared" si="15"/>
        <v>0</v>
      </c>
      <c r="N2494" s="9"/>
      <c r="O2494" s="3"/>
      <c r="P2494" s="3"/>
      <c r="Q2494" s="3"/>
      <c r="R2494" s="3"/>
      <c r="S2494" s="3"/>
      <c r="T2494" s="3"/>
      <c r="U2494" s="3"/>
      <c r="V2494" s="3"/>
      <c r="W2494" s="3"/>
      <c r="X2494" s="3"/>
    </row>
    <row r="2495" spans="1:24" ht="15" x14ac:dyDescent="0.25">
      <c r="A2495" s="14" t="s">
        <v>240</v>
      </c>
      <c r="B2495" s="14" t="s">
        <v>242</v>
      </c>
      <c r="C2495" s="16" t="s">
        <v>121</v>
      </c>
      <c r="D2495" s="18">
        <v>1.7000000000000001E-2</v>
      </c>
      <c r="E2495" s="18">
        <v>1.4E-2</v>
      </c>
      <c r="F2495" s="18">
        <v>79</v>
      </c>
      <c r="G2495" s="18">
        <v>72</v>
      </c>
      <c r="H2495" s="18">
        <v>0.254</v>
      </c>
      <c r="I2495" s="18">
        <v>0.64100000000000001</v>
      </c>
      <c r="J2495" s="18">
        <v>0.104</v>
      </c>
      <c r="K2495" s="18">
        <v>39676083</v>
      </c>
      <c r="L2495" s="18">
        <v>0.90600000000000003</v>
      </c>
      <c r="M2495" s="18">
        <f t="shared" si="15"/>
        <v>0</v>
      </c>
      <c r="N2495" s="9"/>
      <c r="O2495" s="3"/>
      <c r="P2495" s="3"/>
      <c r="Q2495" s="3"/>
      <c r="R2495" s="3"/>
      <c r="S2495" s="3"/>
      <c r="T2495" s="3"/>
      <c r="U2495" s="3"/>
      <c r="V2495" s="3"/>
      <c r="W2495" s="3"/>
      <c r="X2495" s="3"/>
    </row>
    <row r="2496" spans="1:24" ht="15" x14ac:dyDescent="0.25">
      <c r="A2496" s="14" t="s">
        <v>240</v>
      </c>
      <c r="B2496" s="14" t="s">
        <v>277</v>
      </c>
      <c r="C2496" s="16" t="s">
        <v>121</v>
      </c>
      <c r="D2496" s="18">
        <v>1.7000000000000001E-2</v>
      </c>
      <c r="E2496" s="19">
        <v>3.2000000000000001E-2</v>
      </c>
      <c r="F2496" s="18">
        <v>82</v>
      </c>
      <c r="G2496" s="18">
        <v>75</v>
      </c>
      <c r="H2496" s="19">
        <v>0.30299999999999999</v>
      </c>
      <c r="I2496" s="19">
        <v>0.623</v>
      </c>
      <c r="J2496" s="19">
        <v>7.2999999999999995E-2</v>
      </c>
      <c r="K2496" s="18">
        <v>29376</v>
      </c>
      <c r="L2496" s="19">
        <v>0.56100000000000005</v>
      </c>
      <c r="M2496" s="18">
        <f t="shared" si="15"/>
        <v>0</v>
      </c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</row>
    <row r="2497" spans="1:24" ht="15" x14ac:dyDescent="0.25">
      <c r="A2497" s="14" t="s">
        <v>240</v>
      </c>
      <c r="B2497" s="14" t="s">
        <v>278</v>
      </c>
      <c r="C2497" s="16" t="s">
        <v>121</v>
      </c>
      <c r="D2497" s="18">
        <v>1.7999999999999999E-2</v>
      </c>
      <c r="E2497" s="18">
        <v>1.9E-2</v>
      </c>
      <c r="F2497" s="18">
        <v>74</v>
      </c>
      <c r="G2497" s="18">
        <v>70</v>
      </c>
      <c r="H2497" s="18">
        <v>0.27300000000000002</v>
      </c>
      <c r="I2497" s="18">
        <v>0.65900000000000003</v>
      </c>
      <c r="J2497" s="18">
        <v>6.9000000000000006E-2</v>
      </c>
      <c r="K2497" s="18">
        <v>109158</v>
      </c>
      <c r="L2497" s="18">
        <v>0.48099999999999998</v>
      </c>
      <c r="M2497" s="18">
        <f t="shared" si="15"/>
        <v>0</v>
      </c>
      <c r="N2497" s="9"/>
      <c r="O2497" s="3"/>
      <c r="P2497" s="3"/>
      <c r="Q2497" s="3"/>
      <c r="R2497" s="3"/>
      <c r="S2497" s="3"/>
      <c r="T2497" s="3"/>
      <c r="U2497" s="3"/>
      <c r="V2497" s="3"/>
      <c r="W2497" s="3"/>
      <c r="X2497" s="3"/>
    </row>
    <row r="2498" spans="1:24" ht="15" x14ac:dyDescent="0.25">
      <c r="A2498" s="14" t="s">
        <v>240</v>
      </c>
      <c r="B2498" s="14" t="s">
        <v>241</v>
      </c>
      <c r="C2498" s="16" t="s">
        <v>121</v>
      </c>
      <c r="D2498" s="18">
        <v>1.7999999999999999E-2</v>
      </c>
      <c r="E2498" s="18">
        <v>8.9999999999999993E-3</v>
      </c>
      <c r="F2498" s="18">
        <v>77</v>
      </c>
      <c r="G2498" s="18">
        <v>73</v>
      </c>
      <c r="H2498" s="18">
        <v>0.27100000000000002</v>
      </c>
      <c r="I2498" s="18">
        <v>0.65600000000000003</v>
      </c>
      <c r="J2498" s="18">
        <v>7.2999999999999995E-2</v>
      </c>
      <c r="K2498" s="18">
        <v>85349</v>
      </c>
      <c r="L2498" s="18">
        <v>0.27400000000000002</v>
      </c>
      <c r="M2498" s="18">
        <f t="shared" si="15"/>
        <v>0</v>
      </c>
      <c r="N2498" s="9"/>
      <c r="O2498" s="3"/>
      <c r="P2498" s="3"/>
      <c r="Q2498" s="3"/>
      <c r="R2498" s="3"/>
      <c r="S2498" s="3"/>
      <c r="T2498" s="3"/>
      <c r="U2498" s="3"/>
      <c r="V2498" s="3"/>
      <c r="W2498" s="3"/>
      <c r="X2498" s="3"/>
    </row>
    <row r="2499" spans="1:24" ht="15" x14ac:dyDescent="0.25">
      <c r="A2499" s="14" t="s">
        <v>240</v>
      </c>
      <c r="B2499" s="14" t="s">
        <v>279</v>
      </c>
      <c r="C2499" s="16" t="s">
        <v>121</v>
      </c>
      <c r="D2499" s="18">
        <v>1.9E-2</v>
      </c>
      <c r="E2499" s="18">
        <v>2.4E-2</v>
      </c>
      <c r="F2499" s="18">
        <v>73</v>
      </c>
      <c r="G2499" s="18">
        <v>67</v>
      </c>
      <c r="H2499" s="18">
        <v>0.29299999999999998</v>
      </c>
      <c r="I2499" s="18">
        <v>0.64400000000000002</v>
      </c>
      <c r="J2499" s="18">
        <v>6.3E-2</v>
      </c>
      <c r="K2499" s="18">
        <v>515372</v>
      </c>
      <c r="L2499" s="18">
        <v>0.66500000000000004</v>
      </c>
      <c r="M2499" s="18">
        <f t="shared" si="15"/>
        <v>0</v>
      </c>
      <c r="N2499" s="9"/>
      <c r="O2499" s="3"/>
      <c r="P2499" s="3"/>
      <c r="Q2499" s="3"/>
      <c r="R2499" s="3"/>
      <c r="S2499" s="3"/>
      <c r="T2499" s="3"/>
      <c r="U2499" s="3"/>
      <c r="V2499" s="3"/>
      <c r="W2499" s="3"/>
      <c r="X2499" s="3"/>
    </row>
    <row r="2500" spans="1:24" ht="15" x14ac:dyDescent="0.25">
      <c r="A2500" s="14" t="s">
        <v>240</v>
      </c>
      <c r="B2500" s="14" t="s">
        <v>262</v>
      </c>
      <c r="C2500" s="16" t="s">
        <v>121</v>
      </c>
      <c r="D2500" s="18">
        <v>1.9E-2</v>
      </c>
      <c r="E2500" s="18">
        <v>1.2E-2</v>
      </c>
      <c r="F2500" s="18">
        <v>74</v>
      </c>
      <c r="G2500" s="18">
        <v>70</v>
      </c>
      <c r="H2500" s="18">
        <v>0.28199999999999997</v>
      </c>
      <c r="I2500" s="18">
        <v>0.64300000000000002</v>
      </c>
      <c r="J2500" s="18">
        <v>7.3999999999999996E-2</v>
      </c>
      <c r="K2500" s="18">
        <v>103932</v>
      </c>
      <c r="L2500" s="18">
        <v>0.35799999999999998</v>
      </c>
      <c r="M2500" s="18">
        <f t="shared" si="15"/>
        <v>0</v>
      </c>
      <c r="N2500" s="9"/>
      <c r="O2500" s="3"/>
      <c r="P2500" s="3"/>
      <c r="Q2500" s="3"/>
      <c r="R2500" s="3"/>
      <c r="S2500" s="3"/>
      <c r="T2500" s="3"/>
      <c r="U2500" s="3"/>
      <c r="V2500" s="3"/>
      <c r="W2500" s="3"/>
      <c r="X2500" s="3"/>
    </row>
    <row r="2501" spans="1:24" ht="15" x14ac:dyDescent="0.25">
      <c r="A2501" s="14" t="s">
        <v>240</v>
      </c>
      <c r="B2501" s="14" t="s">
        <v>253</v>
      </c>
      <c r="C2501" s="16" t="s">
        <v>121</v>
      </c>
      <c r="D2501" s="18">
        <v>0.02</v>
      </c>
      <c r="E2501" s="18">
        <v>1.7000000000000001E-2</v>
      </c>
      <c r="F2501" s="18">
        <v>77</v>
      </c>
      <c r="G2501" s="18">
        <v>69</v>
      </c>
      <c r="H2501" s="18">
        <v>0.29499999999999998</v>
      </c>
      <c r="I2501" s="18">
        <v>0.65100000000000002</v>
      </c>
      <c r="J2501" s="18">
        <v>5.3999999999999999E-2</v>
      </c>
      <c r="K2501" s="18">
        <v>45153037</v>
      </c>
      <c r="L2501" s="18">
        <v>0.745</v>
      </c>
      <c r="M2501" s="18">
        <f t="shared" si="15"/>
        <v>0</v>
      </c>
      <c r="N2501" s="9"/>
      <c r="O2501" s="3"/>
      <c r="P2501" s="3"/>
      <c r="Q2501" s="3"/>
      <c r="R2501" s="3"/>
      <c r="S2501" s="3"/>
      <c r="T2501" s="3"/>
      <c r="U2501" s="3"/>
      <c r="V2501" s="3"/>
      <c r="W2501" s="3"/>
      <c r="X2501" s="3"/>
    </row>
    <row r="2502" spans="1:24" ht="15" x14ac:dyDescent="0.25">
      <c r="A2502" s="14" t="s">
        <v>240</v>
      </c>
      <c r="B2502" s="14" t="s">
        <v>268</v>
      </c>
      <c r="C2502" s="16" t="s">
        <v>121</v>
      </c>
      <c r="D2502" s="18">
        <v>0.02</v>
      </c>
      <c r="E2502" s="18">
        <v>1.4999999999999999E-2</v>
      </c>
      <c r="F2502" s="18">
        <v>79</v>
      </c>
      <c r="G2502" s="18">
        <v>74</v>
      </c>
      <c r="H2502" s="18">
        <v>0.31</v>
      </c>
      <c r="I2502" s="18">
        <v>0.63300000000000001</v>
      </c>
      <c r="J2502" s="18">
        <v>5.7000000000000002E-2</v>
      </c>
      <c r="K2502" s="18">
        <v>114968039</v>
      </c>
      <c r="L2502" s="18">
        <v>0.77200000000000002</v>
      </c>
      <c r="M2502" s="18">
        <f t="shared" si="15"/>
        <v>1</v>
      </c>
      <c r="N2502" s="9"/>
      <c r="O2502" s="3"/>
      <c r="P2502" s="3"/>
      <c r="Q2502" s="3"/>
      <c r="R2502" s="3"/>
      <c r="S2502" s="3"/>
      <c r="T2502" s="3"/>
      <c r="U2502" s="3"/>
      <c r="V2502" s="3"/>
      <c r="W2502" s="3"/>
      <c r="X2502" s="3"/>
    </row>
    <row r="2503" spans="1:24" ht="15" x14ac:dyDescent="0.25">
      <c r="A2503" s="14" t="s">
        <v>240</v>
      </c>
      <c r="B2503" s="14" t="s">
        <v>260</v>
      </c>
      <c r="C2503" s="16" t="s">
        <v>121</v>
      </c>
      <c r="D2503" s="18">
        <v>2.1000000000000001E-2</v>
      </c>
      <c r="E2503" s="18">
        <v>1.7000000000000001E-2</v>
      </c>
      <c r="F2503" s="18">
        <v>76</v>
      </c>
      <c r="G2503" s="18">
        <v>67</v>
      </c>
      <c r="H2503" s="18">
        <v>0.33600000000000002</v>
      </c>
      <c r="I2503" s="18">
        <v>0.59799999999999998</v>
      </c>
      <c r="J2503" s="18">
        <v>6.6000000000000003E-2</v>
      </c>
      <c r="K2503" s="18">
        <v>6151776</v>
      </c>
      <c r="L2503" s="18">
        <v>0.63300000000000001</v>
      </c>
      <c r="M2503" s="18">
        <f t="shared" si="15"/>
        <v>0</v>
      </c>
      <c r="N2503" s="9"/>
      <c r="O2503" s="3"/>
      <c r="P2503" s="3"/>
      <c r="Q2503" s="3"/>
      <c r="R2503" s="3"/>
      <c r="S2503" s="3"/>
      <c r="T2503" s="3"/>
      <c r="U2503" s="3"/>
      <c r="V2503" s="3"/>
      <c r="W2503" s="3"/>
      <c r="X2503" s="3"/>
    </row>
    <row r="2504" spans="1:24" ht="15" x14ac:dyDescent="0.25">
      <c r="A2504" s="14" t="s">
        <v>240</v>
      </c>
      <c r="B2504" s="14" t="s">
        <v>272</v>
      </c>
      <c r="C2504" s="16" t="s">
        <v>121</v>
      </c>
      <c r="D2504" s="18">
        <v>2.1000000000000001E-2</v>
      </c>
      <c r="E2504" s="18">
        <v>1.7000000000000001E-2</v>
      </c>
      <c r="F2504" s="18">
        <v>76</v>
      </c>
      <c r="G2504" s="18">
        <v>71</v>
      </c>
      <c r="H2504" s="18">
        <v>0.308</v>
      </c>
      <c r="I2504" s="18">
        <v>0.63500000000000001</v>
      </c>
      <c r="J2504" s="18">
        <v>5.7000000000000002E-2</v>
      </c>
      <c r="K2504" s="18">
        <v>28625628</v>
      </c>
      <c r="L2504" s="18">
        <v>0.76200000000000001</v>
      </c>
      <c r="M2504" s="18">
        <f t="shared" si="15"/>
        <v>0</v>
      </c>
      <c r="N2504" s="9"/>
      <c r="O2504" s="3"/>
      <c r="P2504" s="3"/>
      <c r="Q2504" s="3"/>
      <c r="R2504" s="3"/>
      <c r="S2504" s="3"/>
      <c r="T2504" s="3"/>
      <c r="U2504" s="3"/>
      <c r="V2504" s="3"/>
      <c r="W2504" s="3"/>
      <c r="X2504" s="3"/>
    </row>
    <row r="2505" spans="1:24" ht="15" x14ac:dyDescent="0.25">
      <c r="A2505" s="14" t="s">
        <v>240</v>
      </c>
      <c r="B2505" s="14" t="s">
        <v>284</v>
      </c>
      <c r="C2505" s="16" t="s">
        <v>121</v>
      </c>
      <c r="D2505" s="18">
        <v>2.1000000000000001E-2</v>
      </c>
      <c r="E2505" s="18">
        <v>1.4E-2</v>
      </c>
      <c r="F2505" s="18">
        <v>77</v>
      </c>
      <c r="G2505" s="18">
        <v>71</v>
      </c>
      <c r="H2505" s="18">
        <v>0.30199999999999999</v>
      </c>
      <c r="I2505" s="18">
        <v>0.64500000000000002</v>
      </c>
      <c r="J2505" s="18">
        <v>5.2999999999999999E-2</v>
      </c>
      <c r="K2505" s="18">
        <v>28120312</v>
      </c>
      <c r="L2505" s="18">
        <v>0.88700000000000001</v>
      </c>
      <c r="M2505" s="18">
        <f t="shared" si="15"/>
        <v>0</v>
      </c>
      <c r="N2505" s="9"/>
      <c r="O2505" s="3"/>
      <c r="P2505" s="3"/>
      <c r="Q2505" s="3"/>
      <c r="R2505" s="3"/>
      <c r="S2505" s="3"/>
      <c r="T2505" s="3"/>
      <c r="U2505" s="3"/>
      <c r="V2505" s="3"/>
      <c r="W2505" s="3"/>
      <c r="X2505" s="3"/>
    </row>
    <row r="2506" spans="1:24" ht="15" x14ac:dyDescent="0.25">
      <c r="A2506" s="14" t="s">
        <v>240</v>
      </c>
      <c r="B2506" s="14" t="s">
        <v>270</v>
      </c>
      <c r="C2506" s="16" t="s">
        <v>121</v>
      </c>
      <c r="D2506" s="18">
        <v>2.1000000000000001E-2</v>
      </c>
      <c r="E2506" s="18">
        <v>1.7999999999999999E-2</v>
      </c>
      <c r="F2506" s="18">
        <v>80</v>
      </c>
      <c r="G2506" s="18">
        <v>74</v>
      </c>
      <c r="H2506" s="18">
        <v>0.29899999999999999</v>
      </c>
      <c r="I2506" s="18">
        <v>0.63600000000000001</v>
      </c>
      <c r="J2506" s="18">
        <v>6.5000000000000002E-2</v>
      </c>
      <c r="K2506" s="18">
        <v>3553480</v>
      </c>
      <c r="L2506" s="18">
        <v>0.64500000000000002</v>
      </c>
      <c r="M2506" s="18">
        <f t="shared" si="15"/>
        <v>0</v>
      </c>
      <c r="N2506" s="9"/>
      <c r="O2506" s="3"/>
      <c r="P2506" s="3"/>
      <c r="Q2506" s="3"/>
      <c r="R2506" s="3"/>
      <c r="S2506" s="3"/>
      <c r="T2506" s="3"/>
      <c r="U2506" s="3"/>
      <c r="V2506" s="3"/>
      <c r="W2506" s="3"/>
      <c r="X2506" s="3"/>
    </row>
    <row r="2507" spans="1:24" ht="15" x14ac:dyDescent="0.25">
      <c r="A2507" s="14" t="s">
        <v>240</v>
      </c>
      <c r="B2507" s="14" t="s">
        <v>264</v>
      </c>
      <c r="C2507" s="16" t="s">
        <v>121</v>
      </c>
      <c r="D2507" s="18">
        <v>2.1999999999999999E-2</v>
      </c>
      <c r="E2507" s="18">
        <v>3.4000000000000002E-2</v>
      </c>
      <c r="F2507" s="18">
        <v>68</v>
      </c>
      <c r="G2507" s="18">
        <v>63</v>
      </c>
      <c r="H2507" s="18">
        <v>0.375</v>
      </c>
      <c r="I2507" s="18">
        <v>0.59099999999999997</v>
      </c>
      <c r="J2507" s="18">
        <v>3.4000000000000002E-2</v>
      </c>
      <c r="K2507" s="18">
        <v>775739</v>
      </c>
      <c r="L2507" s="18">
        <v>0.28199999999999997</v>
      </c>
      <c r="M2507" s="18">
        <f t="shared" si="15"/>
        <v>0</v>
      </c>
      <c r="N2507" s="9"/>
      <c r="O2507" s="3"/>
      <c r="P2507" s="3"/>
      <c r="Q2507" s="3"/>
      <c r="R2507" s="3"/>
      <c r="S2507" s="3"/>
      <c r="T2507" s="3"/>
      <c r="U2507" s="3"/>
      <c r="V2507" s="3"/>
      <c r="W2507" s="3"/>
      <c r="X2507" s="3"/>
    </row>
    <row r="2508" spans="1:24" ht="15" x14ac:dyDescent="0.25">
      <c r="A2508" s="14" t="s">
        <v>240</v>
      </c>
      <c r="B2508" s="14" t="s">
        <v>259</v>
      </c>
      <c r="C2508" s="16" t="s">
        <v>121</v>
      </c>
      <c r="D2508" s="18">
        <v>2.1999999999999999E-2</v>
      </c>
      <c r="E2508" s="18">
        <v>2.1999999999999999E-2</v>
      </c>
      <c r="F2508" s="18">
        <v>78</v>
      </c>
      <c r="G2508" s="18">
        <v>72</v>
      </c>
      <c r="H2508" s="18">
        <v>0.316</v>
      </c>
      <c r="I2508" s="18">
        <v>0.624</v>
      </c>
      <c r="J2508" s="18">
        <v>5.8999999999999997E-2</v>
      </c>
      <c r="K2508" s="18">
        <v>14512402</v>
      </c>
      <c r="L2508" s="18">
        <v>0.623</v>
      </c>
      <c r="M2508" s="18">
        <f t="shared" si="15"/>
        <v>0</v>
      </c>
      <c r="N2508" s="9"/>
      <c r="O2508" s="3"/>
      <c r="P2508" s="3"/>
      <c r="Q2508" s="3"/>
      <c r="R2508" s="3"/>
      <c r="S2508" s="3"/>
      <c r="T2508" s="3"/>
      <c r="U2508" s="3"/>
      <c r="V2508" s="3"/>
      <c r="W2508" s="3"/>
      <c r="X2508" s="3"/>
    </row>
    <row r="2509" spans="1:24" ht="15" x14ac:dyDescent="0.25">
      <c r="A2509" s="14" t="s">
        <v>240</v>
      </c>
      <c r="B2509" s="14" t="s">
        <v>258</v>
      </c>
      <c r="C2509" s="16" t="s">
        <v>121</v>
      </c>
      <c r="D2509" s="18">
        <v>2.3E-2</v>
      </c>
      <c r="E2509" s="18">
        <v>2.7E-2</v>
      </c>
      <c r="F2509" s="18">
        <v>76</v>
      </c>
      <c r="G2509" s="18">
        <v>69</v>
      </c>
      <c r="H2509" s="18">
        <v>0.31900000000000001</v>
      </c>
      <c r="I2509" s="18">
        <v>0.622</v>
      </c>
      <c r="J2509" s="18">
        <v>5.8999999999999997E-2</v>
      </c>
      <c r="K2509" s="18">
        <v>9750195</v>
      </c>
      <c r="L2509" s="18">
        <v>0.71299999999999997</v>
      </c>
      <c r="M2509" s="18">
        <f t="shared" si="15"/>
        <v>0</v>
      </c>
      <c r="N2509" s="9"/>
      <c r="O2509" s="3"/>
      <c r="P2509" s="3"/>
      <c r="Q2509" s="3"/>
      <c r="R2509" s="3"/>
      <c r="S2509" s="3"/>
      <c r="T2509" s="3"/>
      <c r="U2509" s="3"/>
      <c r="V2509" s="3"/>
      <c r="W2509" s="3"/>
      <c r="X2509" s="3"/>
    </row>
    <row r="2510" spans="1:24" ht="15" x14ac:dyDescent="0.25">
      <c r="A2510" s="14" t="s">
        <v>240</v>
      </c>
      <c r="B2510" s="14" t="s">
        <v>271</v>
      </c>
      <c r="C2510" s="16" t="s">
        <v>121</v>
      </c>
      <c r="D2510" s="18">
        <v>2.5000000000000001E-2</v>
      </c>
      <c r="E2510" s="18">
        <v>2.1999999999999999E-2</v>
      </c>
      <c r="F2510" s="18">
        <v>74</v>
      </c>
      <c r="G2510" s="18">
        <v>70</v>
      </c>
      <c r="H2510" s="18">
        <v>0.34399999999999997</v>
      </c>
      <c r="I2510" s="18">
        <v>0.60599999999999998</v>
      </c>
      <c r="J2510" s="18">
        <v>0.05</v>
      </c>
      <c r="K2510" s="18">
        <v>6236005</v>
      </c>
      <c r="L2510" s="18">
        <v>0.57999999999999996</v>
      </c>
      <c r="M2510" s="18">
        <f t="shared" si="15"/>
        <v>0</v>
      </c>
      <c r="N2510" s="9"/>
      <c r="O2510" s="3"/>
      <c r="P2510" s="3"/>
      <c r="Q2510" s="3"/>
      <c r="R2510" s="3"/>
      <c r="S2510" s="3"/>
      <c r="T2510" s="3"/>
      <c r="U2510" s="3"/>
      <c r="V2510" s="3"/>
      <c r="W2510" s="3"/>
      <c r="X2510" s="3"/>
    </row>
    <row r="2511" spans="1:24" ht="15" x14ac:dyDescent="0.25">
      <c r="A2511" s="14" t="s">
        <v>240</v>
      </c>
      <c r="B2511" s="14" t="s">
        <v>269</v>
      </c>
      <c r="C2511" s="16" t="s">
        <v>121</v>
      </c>
      <c r="D2511" s="18">
        <v>2.5000000000000001E-2</v>
      </c>
      <c r="E2511" s="18">
        <v>2.4E-2</v>
      </c>
      <c r="F2511" s="18">
        <v>76</v>
      </c>
      <c r="G2511" s="18">
        <v>70</v>
      </c>
      <c r="H2511" s="18">
        <v>0.35799999999999998</v>
      </c>
      <c r="I2511" s="18">
        <v>0.59799999999999998</v>
      </c>
      <c r="J2511" s="18">
        <v>4.3999999999999997E-2</v>
      </c>
      <c r="K2511" s="18">
        <v>5667983</v>
      </c>
      <c r="L2511" s="18">
        <v>0.56699999999999995</v>
      </c>
      <c r="M2511" s="18">
        <f t="shared" si="15"/>
        <v>0</v>
      </c>
      <c r="N2511" s="9"/>
      <c r="O2511" s="3"/>
      <c r="P2511" s="3"/>
      <c r="Q2511" s="3"/>
      <c r="R2511" s="3"/>
      <c r="S2511" s="3"/>
      <c r="T2511" s="3"/>
      <c r="U2511" s="3"/>
      <c r="V2511" s="3"/>
      <c r="W2511" s="3"/>
      <c r="X2511" s="3"/>
    </row>
    <row r="2512" spans="1:24" ht="15" x14ac:dyDescent="0.25">
      <c r="A2512" s="14" t="s">
        <v>240</v>
      </c>
      <c r="B2512" s="14" t="s">
        <v>246</v>
      </c>
      <c r="C2512" s="16" t="s">
        <v>121</v>
      </c>
      <c r="D2512" s="18">
        <v>2.5000000000000001E-2</v>
      </c>
      <c r="E2512" s="18">
        <v>1.7000000000000001E-2</v>
      </c>
      <c r="F2512" s="18">
        <v>76</v>
      </c>
      <c r="G2512" s="18">
        <v>70</v>
      </c>
      <c r="H2512" s="18">
        <v>0.36499999999999999</v>
      </c>
      <c r="I2512" s="18">
        <v>0.59599999999999997</v>
      </c>
      <c r="J2512" s="18">
        <v>3.9E-2</v>
      </c>
      <c r="K2512" s="18">
        <v>293544</v>
      </c>
      <c r="L2512" s="18">
        <v>0.45500000000000002</v>
      </c>
      <c r="M2512" s="18">
        <f t="shared" si="15"/>
        <v>0</v>
      </c>
      <c r="N2512" s="9"/>
      <c r="O2512" s="3"/>
      <c r="P2512" s="3"/>
      <c r="Q2512" s="3"/>
      <c r="R2512" s="3"/>
      <c r="S2512" s="3"/>
      <c r="T2512" s="3"/>
      <c r="U2512" s="3"/>
      <c r="V2512" s="3"/>
      <c r="W2512" s="3"/>
      <c r="X2512" s="3"/>
    </row>
    <row r="2513" spans="1:24" ht="15" x14ac:dyDescent="0.25">
      <c r="A2513" s="14" t="s">
        <v>240</v>
      </c>
      <c r="B2513" s="14" t="s">
        <v>265</v>
      </c>
      <c r="C2513" s="16" t="s">
        <v>121</v>
      </c>
      <c r="D2513" s="18">
        <v>2.7E-2</v>
      </c>
      <c r="E2513" s="18">
        <v>6.0999999999999999E-2</v>
      </c>
      <c r="F2513" s="18">
        <v>63</v>
      </c>
      <c r="G2513" s="18">
        <v>59</v>
      </c>
      <c r="H2513" s="18">
        <v>0.36899999999999999</v>
      </c>
      <c r="I2513" s="18">
        <v>0.58699999999999997</v>
      </c>
      <c r="J2513" s="18">
        <v>4.3999999999999997E-2</v>
      </c>
      <c r="K2513" s="18">
        <v>9638255</v>
      </c>
      <c r="L2513" s="18">
        <v>0.49</v>
      </c>
      <c r="M2513" s="18">
        <f t="shared" si="15"/>
        <v>0</v>
      </c>
      <c r="N2513" s="9"/>
      <c r="O2513" s="3"/>
      <c r="P2513" s="3"/>
      <c r="Q2513" s="3"/>
      <c r="R2513" s="3"/>
      <c r="S2513" s="3"/>
      <c r="T2513" s="3"/>
      <c r="U2513" s="3"/>
      <c r="V2513" s="3"/>
      <c r="W2513" s="3"/>
      <c r="X2513" s="3"/>
    </row>
    <row r="2514" spans="1:24" ht="15" x14ac:dyDescent="0.25">
      <c r="A2514" s="14" t="s">
        <v>240</v>
      </c>
      <c r="B2514" s="14" t="s">
        <v>248</v>
      </c>
      <c r="C2514" s="16" t="s">
        <v>121</v>
      </c>
      <c r="D2514" s="18">
        <v>2.7E-2</v>
      </c>
      <c r="E2514" s="18">
        <v>3.7999999999999999E-2</v>
      </c>
      <c r="F2514" s="18">
        <v>68</v>
      </c>
      <c r="G2514" s="18">
        <v>64</v>
      </c>
      <c r="H2514" s="18">
        <v>0.37</v>
      </c>
      <c r="I2514" s="18">
        <v>0.58499999999999996</v>
      </c>
      <c r="J2514" s="18">
        <v>4.5999999999999999E-2</v>
      </c>
      <c r="K2514" s="18">
        <v>9834098</v>
      </c>
      <c r="L2514" s="18">
        <v>0.65600000000000003</v>
      </c>
      <c r="M2514" s="18">
        <f t="shared" si="15"/>
        <v>0</v>
      </c>
      <c r="N2514" s="9"/>
      <c r="O2514" s="3"/>
      <c r="P2514" s="3"/>
      <c r="Q2514" s="3"/>
      <c r="R2514" s="3"/>
      <c r="S2514" s="3"/>
      <c r="T2514" s="3"/>
      <c r="U2514" s="3"/>
      <c r="V2514" s="3"/>
      <c r="W2514" s="3"/>
      <c r="X2514" s="3"/>
    </row>
    <row r="2515" spans="1:24" ht="15" x14ac:dyDescent="0.25">
      <c r="A2515" s="14" t="s">
        <v>240</v>
      </c>
      <c r="B2515" s="14" t="s">
        <v>266</v>
      </c>
      <c r="C2515" s="16" t="s">
        <v>121</v>
      </c>
      <c r="D2515" s="18">
        <v>2.8000000000000001E-2</v>
      </c>
      <c r="E2515" s="18">
        <v>2.3E-2</v>
      </c>
      <c r="F2515" s="18">
        <v>75</v>
      </c>
      <c r="G2515" s="18">
        <v>70</v>
      </c>
      <c r="H2515" s="18">
        <v>0.38</v>
      </c>
      <c r="I2515" s="18">
        <v>0.57799999999999996</v>
      </c>
      <c r="J2515" s="18">
        <v>4.2000000000000003E-2</v>
      </c>
      <c r="K2515" s="18">
        <v>7322368</v>
      </c>
      <c r="L2515" s="18">
        <v>0.504</v>
      </c>
      <c r="M2515" s="18">
        <f t="shared" si="15"/>
        <v>0</v>
      </c>
      <c r="N2515" s="9"/>
      <c r="O2515" s="3"/>
      <c r="P2515" s="3"/>
      <c r="Q2515" s="3"/>
      <c r="R2515" s="3"/>
      <c r="S2515" s="3"/>
      <c r="T2515" s="3"/>
      <c r="U2515" s="3"/>
      <c r="V2515" s="3"/>
      <c r="W2515" s="3"/>
      <c r="X2515" s="3"/>
    </row>
    <row r="2516" spans="1:24" ht="15" x14ac:dyDescent="0.25">
      <c r="A2516" s="14" t="s">
        <v>240</v>
      </c>
      <c r="B2516" s="14" t="s">
        <v>263</v>
      </c>
      <c r="C2516" s="16" t="s">
        <v>121</v>
      </c>
      <c r="D2516" s="18">
        <v>3.3000000000000002E-2</v>
      </c>
      <c r="E2516" s="18">
        <v>0.03</v>
      </c>
      <c r="F2516" s="18">
        <v>74</v>
      </c>
      <c r="G2516" s="18">
        <v>67</v>
      </c>
      <c r="H2516" s="18">
        <v>0.42199999999999999</v>
      </c>
      <c r="I2516" s="18">
        <v>0.53400000000000003</v>
      </c>
      <c r="J2516" s="18">
        <v>4.3999999999999997E-2</v>
      </c>
      <c r="K2516" s="18">
        <v>13648307</v>
      </c>
      <c r="L2516" s="18">
        <v>0.48399999999999999</v>
      </c>
      <c r="M2516" s="18">
        <f t="shared" si="15"/>
        <v>0</v>
      </c>
      <c r="N2516" s="9"/>
      <c r="O2516" s="3"/>
      <c r="P2516" s="3"/>
      <c r="Q2516" s="3"/>
      <c r="R2516" s="3"/>
      <c r="S2516" s="3"/>
      <c r="T2516" s="3"/>
      <c r="U2516" s="3"/>
      <c r="V2516" s="3"/>
      <c r="W2516" s="3"/>
      <c r="X2516" s="3"/>
    </row>
    <row r="2517" spans="1:24" ht="15" x14ac:dyDescent="0.25">
      <c r="A2517" s="14" t="s">
        <v>240</v>
      </c>
      <c r="B2517" s="14" t="s">
        <v>281</v>
      </c>
      <c r="C2517" s="16" t="s">
        <v>122</v>
      </c>
      <c r="D2517" s="19">
        <v>2.1999999999999999E-2</v>
      </c>
      <c r="E2517" s="19">
        <v>3.2000000000000001E-2</v>
      </c>
      <c r="F2517" s="19">
        <v>71.105000000000004</v>
      </c>
      <c r="G2517" s="19">
        <v>66.415000000000006</v>
      </c>
      <c r="H2517" s="19">
        <v>0.30299999999999999</v>
      </c>
      <c r="I2517" s="19">
        <v>0.623</v>
      </c>
      <c r="J2517" s="19">
        <v>7.2999999999999995E-2</v>
      </c>
      <c r="K2517" s="18">
        <v>30247</v>
      </c>
      <c r="L2517" s="18">
        <v>0.89800000000000002</v>
      </c>
      <c r="M2517" s="18">
        <f t="shared" si="15"/>
        <v>0</v>
      </c>
      <c r="N2517" s="9"/>
      <c r="O2517" s="3"/>
      <c r="P2517" s="3"/>
      <c r="Q2517" s="3"/>
      <c r="R2517" s="3"/>
      <c r="S2517" s="3"/>
      <c r="T2517" s="3"/>
      <c r="U2517" s="3"/>
      <c r="V2517" s="3"/>
      <c r="W2517" s="3"/>
      <c r="X2517" s="3"/>
    </row>
    <row r="2518" spans="1:24" ht="15" x14ac:dyDescent="0.25">
      <c r="A2518" s="14" t="s">
        <v>240</v>
      </c>
      <c r="B2518" s="14" t="s">
        <v>257</v>
      </c>
      <c r="C2518" s="16" t="s">
        <v>122</v>
      </c>
      <c r="D2518" s="19">
        <v>2.1999999999999999E-2</v>
      </c>
      <c r="E2518" s="18">
        <v>1.0999999999999999E-2</v>
      </c>
      <c r="F2518" s="19">
        <v>71.105000000000004</v>
      </c>
      <c r="G2518" s="19">
        <v>66.415000000000006</v>
      </c>
      <c r="H2518" s="19">
        <v>0.30299999999999999</v>
      </c>
      <c r="I2518" s="19">
        <v>0.623</v>
      </c>
      <c r="J2518" s="19">
        <v>7.2999999999999995E-2</v>
      </c>
      <c r="K2518" s="18">
        <v>70996</v>
      </c>
      <c r="L2518" s="18">
        <v>0.67800000000000005</v>
      </c>
      <c r="M2518" s="18">
        <f t="shared" si="15"/>
        <v>0</v>
      </c>
      <c r="N2518" s="9"/>
      <c r="O2518" s="3"/>
      <c r="P2518" s="3"/>
      <c r="Q2518" s="3"/>
      <c r="R2518" s="3"/>
      <c r="S2518" s="3"/>
      <c r="T2518" s="3"/>
      <c r="U2518" s="3"/>
      <c r="V2518" s="3"/>
      <c r="W2518" s="3"/>
      <c r="X2518" s="3"/>
    </row>
    <row r="2519" spans="1:24" ht="15" x14ac:dyDescent="0.25">
      <c r="A2519" s="14" t="s">
        <v>240</v>
      </c>
      <c r="B2519" s="14" t="s">
        <v>275</v>
      </c>
      <c r="C2519" s="16" t="s">
        <v>122</v>
      </c>
      <c r="D2519" s="19">
        <v>2.1999999999999999E-2</v>
      </c>
      <c r="E2519" s="18">
        <v>8.9999999999999993E-3</v>
      </c>
      <c r="F2519" s="19">
        <v>71.105000000000004</v>
      </c>
      <c r="G2519" s="19">
        <v>66.415000000000006</v>
      </c>
      <c r="H2519" s="19">
        <v>0.30299999999999999</v>
      </c>
      <c r="I2519" s="19">
        <v>0.623</v>
      </c>
      <c r="J2519" s="19">
        <v>7.2999999999999995E-2</v>
      </c>
      <c r="K2519" s="18">
        <v>51731</v>
      </c>
      <c r="L2519" s="18">
        <v>0.318</v>
      </c>
      <c r="M2519" s="18">
        <f t="shared" si="15"/>
        <v>0</v>
      </c>
      <c r="N2519" s="9"/>
      <c r="O2519" s="3"/>
      <c r="P2519" s="3"/>
      <c r="Q2519" s="3"/>
      <c r="R2519" s="3"/>
      <c r="S2519" s="3"/>
      <c r="T2519" s="3"/>
      <c r="U2519" s="3"/>
      <c r="V2519" s="3"/>
      <c r="W2519" s="3"/>
      <c r="X2519" s="3"/>
    </row>
    <row r="2520" spans="1:24" ht="15" x14ac:dyDescent="0.25">
      <c r="A2520" s="14" t="s">
        <v>240</v>
      </c>
      <c r="B2520" s="14" t="s">
        <v>274</v>
      </c>
      <c r="C2520" s="16" t="s">
        <v>122</v>
      </c>
      <c r="D2520" s="19">
        <v>2.1999999999999999E-2</v>
      </c>
      <c r="E2520" s="19">
        <v>3.2000000000000001E-2</v>
      </c>
      <c r="F2520" s="18">
        <v>78</v>
      </c>
      <c r="G2520" s="18">
        <v>73</v>
      </c>
      <c r="H2520" s="19">
        <v>0.30299999999999999</v>
      </c>
      <c r="I2520" s="19">
        <v>0.623</v>
      </c>
      <c r="J2520" s="19">
        <v>7.2999999999999995E-2</v>
      </c>
      <c r="K2520" s="18">
        <v>39133</v>
      </c>
      <c r="L2520" s="18">
        <v>1</v>
      </c>
      <c r="M2520" s="18">
        <f t="shared" si="15"/>
        <v>0</v>
      </c>
      <c r="N2520" s="9"/>
      <c r="O2520" s="3"/>
      <c r="P2520" s="3"/>
      <c r="Q2520" s="3"/>
      <c r="R2520" s="3"/>
      <c r="S2520" s="3"/>
      <c r="T2520" s="3"/>
      <c r="U2520" s="3"/>
      <c r="V2520" s="3"/>
      <c r="W2520" s="3"/>
      <c r="X2520" s="3"/>
    </row>
    <row r="2521" spans="1:24" ht="15" x14ac:dyDescent="0.25">
      <c r="A2521" s="14" t="s">
        <v>240</v>
      </c>
      <c r="B2521" s="14" t="s">
        <v>255</v>
      </c>
      <c r="C2521" s="16" t="s">
        <v>122</v>
      </c>
      <c r="D2521" s="18">
        <v>0.01</v>
      </c>
      <c r="E2521" s="18">
        <v>5.0000000000000001E-3</v>
      </c>
      <c r="F2521" s="18">
        <v>81</v>
      </c>
      <c r="G2521" s="18">
        <v>77</v>
      </c>
      <c r="H2521" s="18">
        <v>0.17699999999999999</v>
      </c>
      <c r="I2521" s="18">
        <v>0.70099999999999996</v>
      </c>
      <c r="J2521" s="18">
        <v>0.121</v>
      </c>
      <c r="K2521" s="18">
        <v>11288826</v>
      </c>
      <c r="L2521" s="18">
        <v>0.76500000000000001</v>
      </c>
      <c r="M2521" s="18">
        <f t="shared" si="15"/>
        <v>0</v>
      </c>
      <c r="N2521" s="9"/>
      <c r="O2521" s="3"/>
      <c r="P2521" s="3"/>
      <c r="Q2521" s="3"/>
      <c r="R2521" s="3"/>
      <c r="S2521" s="3"/>
      <c r="T2521" s="3"/>
      <c r="U2521" s="3"/>
      <c r="V2521" s="3"/>
      <c r="W2521" s="3"/>
      <c r="X2521" s="3"/>
    </row>
    <row r="2522" spans="1:24" ht="15" x14ac:dyDescent="0.25">
      <c r="A2522" s="14" t="s">
        <v>240</v>
      </c>
      <c r="B2522" s="14" t="s">
        <v>243</v>
      </c>
      <c r="C2522" s="16" t="s">
        <v>122</v>
      </c>
      <c r="D2522" s="18">
        <v>1.0999999999999999E-2</v>
      </c>
      <c r="E2522" s="19">
        <v>3.2000000000000001E-2</v>
      </c>
      <c r="F2522" s="18">
        <v>77</v>
      </c>
      <c r="G2522" s="18">
        <v>72</v>
      </c>
      <c r="H2522" s="18">
        <v>0.21</v>
      </c>
      <c r="I2522" s="18">
        <v>0.69</v>
      </c>
      <c r="J2522" s="18">
        <v>9.9000000000000005E-2</v>
      </c>
      <c r="K2522" s="18">
        <v>101418</v>
      </c>
      <c r="L2522" s="18">
        <v>0.434</v>
      </c>
      <c r="M2522" s="18">
        <f t="shared" si="15"/>
        <v>0</v>
      </c>
      <c r="N2522" s="9"/>
      <c r="O2522" s="3"/>
      <c r="P2522" s="3"/>
      <c r="Q2522" s="3"/>
      <c r="R2522" s="3"/>
      <c r="S2522" s="3"/>
      <c r="T2522" s="3"/>
      <c r="U2522" s="3"/>
      <c r="V2522" s="3"/>
      <c r="W2522" s="3"/>
      <c r="X2522" s="3"/>
    </row>
    <row r="2523" spans="1:24" ht="15" x14ac:dyDescent="0.25">
      <c r="A2523" s="14" t="s">
        <v>240</v>
      </c>
      <c r="B2523" s="14" t="s">
        <v>250</v>
      </c>
      <c r="C2523" s="16" t="s">
        <v>122</v>
      </c>
      <c r="D2523" s="18">
        <v>1.0999999999999999E-2</v>
      </c>
      <c r="E2523" s="18">
        <v>5.0000000000000001E-3</v>
      </c>
      <c r="F2523" s="18">
        <v>83</v>
      </c>
      <c r="G2523" s="18">
        <v>79</v>
      </c>
      <c r="H2523" s="18">
        <v>0.16600000000000001</v>
      </c>
      <c r="I2523" s="18">
        <v>0.69499999999999995</v>
      </c>
      <c r="J2523" s="18">
        <v>0.13900000000000001</v>
      </c>
      <c r="K2523" s="18">
        <v>33628571</v>
      </c>
      <c r="L2523" s="18">
        <v>0.80800000000000005</v>
      </c>
      <c r="M2523" s="18">
        <f t="shared" si="15"/>
        <v>0</v>
      </c>
      <c r="N2523" s="9"/>
      <c r="O2523" s="3"/>
      <c r="P2523" s="3"/>
      <c r="Q2523" s="3"/>
      <c r="R2523" s="3"/>
      <c r="S2523" s="3"/>
      <c r="T2523" s="3"/>
      <c r="U2523" s="3"/>
      <c r="V2523" s="3"/>
      <c r="W2523" s="3"/>
      <c r="X2523" s="3"/>
    </row>
    <row r="2524" spans="1:24" ht="15" x14ac:dyDescent="0.25">
      <c r="A2524" s="14" t="s">
        <v>240</v>
      </c>
      <c r="B2524" s="14" t="s">
        <v>273</v>
      </c>
      <c r="C2524" s="16" t="s">
        <v>122</v>
      </c>
      <c r="D2524" s="18">
        <v>1.2E-2</v>
      </c>
      <c r="E2524" s="19">
        <v>3.2000000000000001E-2</v>
      </c>
      <c r="F2524" s="18">
        <v>82</v>
      </c>
      <c r="G2524" s="18">
        <v>74</v>
      </c>
      <c r="H2524" s="18">
        <v>0.20799999999999999</v>
      </c>
      <c r="I2524" s="18">
        <v>0.66400000000000003</v>
      </c>
      <c r="J2524" s="18">
        <v>0.128</v>
      </c>
      <c r="K2524" s="18">
        <v>3740410</v>
      </c>
      <c r="L2524" s="18">
        <v>0.93899999999999995</v>
      </c>
      <c r="M2524" s="18">
        <f t="shared" si="15"/>
        <v>0</v>
      </c>
      <c r="N2524" s="9"/>
      <c r="O2524" s="3"/>
      <c r="P2524" s="3"/>
      <c r="Q2524" s="3"/>
      <c r="R2524" s="3"/>
      <c r="S2524" s="3"/>
      <c r="T2524" s="3"/>
      <c r="U2524" s="3"/>
      <c r="V2524" s="3"/>
      <c r="W2524" s="3"/>
      <c r="X2524" s="3"/>
    </row>
    <row r="2525" spans="1:24" ht="15" x14ac:dyDescent="0.25">
      <c r="A2525" s="14" t="s">
        <v>240</v>
      </c>
      <c r="B2525" s="14" t="s">
        <v>247</v>
      </c>
      <c r="C2525" s="16" t="s">
        <v>122</v>
      </c>
      <c r="D2525" s="18">
        <v>1.2E-2</v>
      </c>
      <c r="E2525" s="19">
        <v>3.2000000000000001E-2</v>
      </c>
      <c r="F2525" s="18">
        <v>82</v>
      </c>
      <c r="G2525" s="18">
        <v>77</v>
      </c>
      <c r="H2525" s="19">
        <v>0.30299999999999999</v>
      </c>
      <c r="I2525" s="19">
        <v>0.623</v>
      </c>
      <c r="J2525" s="19">
        <v>7.2999999999999995E-2</v>
      </c>
      <c r="K2525" s="18">
        <v>65636</v>
      </c>
      <c r="L2525" s="18">
        <v>1</v>
      </c>
      <c r="M2525" s="18">
        <f t="shared" si="15"/>
        <v>0</v>
      </c>
      <c r="N2525" s="9"/>
      <c r="O2525" s="3"/>
      <c r="P2525" s="3"/>
      <c r="Q2525" s="3"/>
      <c r="R2525" s="3"/>
      <c r="S2525" s="3"/>
      <c r="T2525" s="3"/>
      <c r="U2525" s="3"/>
      <c r="V2525" s="3"/>
      <c r="W2525" s="3"/>
      <c r="X2525" s="3"/>
    </row>
    <row r="2526" spans="1:24" ht="15" x14ac:dyDescent="0.25">
      <c r="A2526" s="14" t="s">
        <v>240</v>
      </c>
      <c r="B2526" s="14" t="s">
        <v>245</v>
      </c>
      <c r="C2526" s="16" t="s">
        <v>122</v>
      </c>
      <c r="D2526" s="18">
        <v>1.2999999999999999E-2</v>
      </c>
      <c r="E2526" s="18">
        <v>1.4E-2</v>
      </c>
      <c r="F2526" s="18">
        <v>77</v>
      </c>
      <c r="G2526" s="18">
        <v>72</v>
      </c>
      <c r="H2526" s="18">
        <v>0.19500000000000001</v>
      </c>
      <c r="I2526" s="18">
        <v>0.70099999999999996</v>
      </c>
      <c r="J2526" s="18">
        <v>0.104</v>
      </c>
      <c r="K2526" s="18">
        <v>279006</v>
      </c>
      <c r="L2526" s="18">
        <v>0.32200000000000001</v>
      </c>
      <c r="M2526" s="18">
        <f t="shared" si="15"/>
        <v>0</v>
      </c>
      <c r="N2526" s="9"/>
      <c r="O2526" s="3"/>
      <c r="P2526" s="3"/>
      <c r="Q2526" s="3"/>
      <c r="R2526" s="3"/>
      <c r="S2526" s="3"/>
      <c r="T2526" s="3"/>
      <c r="U2526" s="3"/>
      <c r="V2526" s="3"/>
      <c r="W2526" s="3"/>
      <c r="X2526" s="3"/>
    </row>
    <row r="2527" spans="1:24" ht="15" x14ac:dyDescent="0.25">
      <c r="A2527" s="14" t="s">
        <v>240</v>
      </c>
      <c r="B2527" s="14" t="s">
        <v>256</v>
      </c>
      <c r="C2527" s="16" t="s">
        <v>122</v>
      </c>
      <c r="D2527" s="18">
        <v>1.2999999999999999E-2</v>
      </c>
      <c r="E2527" s="19">
        <v>3.2000000000000001E-2</v>
      </c>
      <c r="F2527" s="18">
        <v>80</v>
      </c>
      <c r="G2527" s="18">
        <v>72</v>
      </c>
      <c r="H2527" s="18">
        <v>0.2</v>
      </c>
      <c r="I2527" s="18">
        <v>0.67</v>
      </c>
      <c r="J2527" s="18">
        <v>0.13</v>
      </c>
      <c r="K2527" s="18">
        <v>145890</v>
      </c>
      <c r="L2527" s="18">
        <v>0.9</v>
      </c>
      <c r="M2527" s="18">
        <f t="shared" si="15"/>
        <v>0</v>
      </c>
      <c r="N2527" s="9"/>
      <c r="O2527" s="3"/>
      <c r="P2527" s="3"/>
      <c r="Q2527" s="3"/>
      <c r="R2527" s="3"/>
      <c r="S2527" s="3"/>
      <c r="T2527" s="3"/>
      <c r="U2527" s="3"/>
      <c r="V2527" s="3"/>
      <c r="W2527" s="3"/>
      <c r="X2527" s="3"/>
    </row>
    <row r="2528" spans="1:24" ht="15" x14ac:dyDescent="0.25">
      <c r="A2528" s="14" t="s">
        <v>240</v>
      </c>
      <c r="B2528" s="14" t="s">
        <v>282</v>
      </c>
      <c r="C2528" s="16" t="s">
        <v>122</v>
      </c>
      <c r="D2528" s="18">
        <v>1.4E-2</v>
      </c>
      <c r="E2528" s="18">
        <v>6.0000000000000001E-3</v>
      </c>
      <c r="F2528" s="18">
        <v>81</v>
      </c>
      <c r="G2528" s="18">
        <v>76</v>
      </c>
      <c r="H2528" s="18">
        <v>0.2</v>
      </c>
      <c r="I2528" s="18">
        <v>0.67200000000000004</v>
      </c>
      <c r="J2528" s="18">
        <v>0.128</v>
      </c>
      <c r="K2528" s="18">
        <v>306771529</v>
      </c>
      <c r="L2528" s="18">
        <v>0.80600000000000005</v>
      </c>
      <c r="M2528" s="18">
        <f t="shared" si="15"/>
        <v>1</v>
      </c>
      <c r="N2528" s="9"/>
      <c r="O2528" s="3"/>
      <c r="P2528" s="3"/>
      <c r="Q2528" s="3"/>
      <c r="R2528" s="3"/>
      <c r="S2528" s="3"/>
      <c r="T2528" s="3"/>
      <c r="U2528" s="3"/>
      <c r="V2528" s="3"/>
      <c r="W2528" s="3"/>
      <c r="X2528" s="3"/>
    </row>
    <row r="2529" spans="1:24" ht="15" x14ac:dyDescent="0.25">
      <c r="A2529" s="14" t="s">
        <v>240</v>
      </c>
      <c r="B2529" s="14" t="s">
        <v>252</v>
      </c>
      <c r="C2529" s="16" t="s">
        <v>122</v>
      </c>
      <c r="D2529" s="18">
        <v>1.4E-2</v>
      </c>
      <c r="E2529" s="18">
        <v>8.0000000000000002E-3</v>
      </c>
      <c r="F2529" s="18">
        <v>82</v>
      </c>
      <c r="G2529" s="18">
        <v>76</v>
      </c>
      <c r="H2529" s="18">
        <v>0.22600000000000001</v>
      </c>
      <c r="I2529" s="18">
        <v>0.68500000000000005</v>
      </c>
      <c r="J2529" s="18">
        <v>8.8999999999999996E-2</v>
      </c>
      <c r="K2529" s="18">
        <v>16991729</v>
      </c>
      <c r="L2529" s="18">
        <v>0.88400000000000001</v>
      </c>
      <c r="M2529" s="18">
        <f t="shared" si="15"/>
        <v>0</v>
      </c>
      <c r="N2529" s="9"/>
      <c r="O2529" s="3"/>
      <c r="P2529" s="3"/>
      <c r="Q2529" s="3"/>
      <c r="R2529" s="3"/>
      <c r="S2529" s="3"/>
      <c r="T2529" s="3"/>
      <c r="U2529" s="3"/>
      <c r="V2529" s="3"/>
      <c r="W2529" s="3"/>
      <c r="X2529" s="3"/>
    </row>
    <row r="2530" spans="1:24" ht="15" x14ac:dyDescent="0.25">
      <c r="A2530" s="14" t="s">
        <v>240</v>
      </c>
      <c r="B2530" s="14" t="s">
        <v>280</v>
      </c>
      <c r="C2530" s="16" t="s">
        <v>122</v>
      </c>
      <c r="D2530" s="18">
        <v>1.4999999999999999E-2</v>
      </c>
      <c r="E2530" s="18">
        <v>2.1000000000000001E-2</v>
      </c>
      <c r="F2530" s="18">
        <v>73</v>
      </c>
      <c r="G2530" s="18">
        <v>66</v>
      </c>
      <c r="H2530" s="18">
        <v>0.20799999999999999</v>
      </c>
      <c r="I2530" s="18">
        <v>0.71099999999999997</v>
      </c>
      <c r="J2530" s="18">
        <v>8.1000000000000003E-2</v>
      </c>
      <c r="K2530" s="18">
        <v>1322518</v>
      </c>
      <c r="L2530" s="18">
        <v>9.1999999999999998E-2</v>
      </c>
      <c r="M2530" s="18">
        <f t="shared" si="15"/>
        <v>0</v>
      </c>
      <c r="N2530" s="9"/>
      <c r="O2530" s="3"/>
      <c r="P2530" s="3"/>
      <c r="Q2530" s="3"/>
      <c r="R2530" s="3"/>
      <c r="S2530" s="3"/>
      <c r="T2530" s="3"/>
      <c r="U2530" s="3"/>
      <c r="V2530" s="3"/>
      <c r="W2530" s="3"/>
      <c r="X2530" s="3"/>
    </row>
    <row r="2531" spans="1:24" ht="15" x14ac:dyDescent="0.25">
      <c r="A2531" s="14" t="s">
        <v>240</v>
      </c>
      <c r="B2531" s="14" t="s">
        <v>283</v>
      </c>
      <c r="C2531" s="16" t="s">
        <v>122</v>
      </c>
      <c r="D2531" s="18">
        <v>1.4999999999999999E-2</v>
      </c>
      <c r="E2531" s="18">
        <v>1.0999999999999999E-2</v>
      </c>
      <c r="F2531" s="18">
        <v>80</v>
      </c>
      <c r="G2531" s="18">
        <v>73</v>
      </c>
      <c r="H2531" s="18">
        <v>0.22800000000000001</v>
      </c>
      <c r="I2531" s="18">
        <v>0.63400000000000001</v>
      </c>
      <c r="J2531" s="18">
        <v>0.13800000000000001</v>
      </c>
      <c r="K2531" s="18">
        <v>3360431</v>
      </c>
      <c r="L2531" s="18">
        <v>0.94199999999999995</v>
      </c>
      <c r="M2531" s="18">
        <f t="shared" si="15"/>
        <v>0</v>
      </c>
      <c r="N2531" s="9"/>
      <c r="O2531" s="3"/>
      <c r="P2531" s="3"/>
      <c r="Q2531" s="3"/>
      <c r="R2531" s="3"/>
      <c r="S2531" s="3"/>
      <c r="T2531" s="3"/>
      <c r="U2531" s="3"/>
      <c r="V2531" s="3"/>
      <c r="W2531" s="3"/>
      <c r="X2531" s="3"/>
    </row>
    <row r="2532" spans="1:24" ht="15" x14ac:dyDescent="0.25">
      <c r="A2532" s="14" t="s">
        <v>240</v>
      </c>
      <c r="B2532" s="14" t="s">
        <v>251</v>
      </c>
      <c r="C2532" s="16" t="s">
        <v>122</v>
      </c>
      <c r="D2532" s="18">
        <v>1.6E-2</v>
      </c>
      <c r="E2532" s="19">
        <v>3.2000000000000001E-2</v>
      </c>
      <c r="F2532" s="19">
        <v>71.105000000000004</v>
      </c>
      <c r="G2532" s="19">
        <v>66.415000000000006</v>
      </c>
      <c r="H2532" s="19">
        <v>0.30299999999999999</v>
      </c>
      <c r="I2532" s="19">
        <v>0.623</v>
      </c>
      <c r="J2532" s="19">
        <v>7.2999999999999995E-2</v>
      </c>
      <c r="K2532" s="18">
        <v>54275</v>
      </c>
      <c r="L2532" s="18">
        <v>1</v>
      </c>
      <c r="M2532" s="18">
        <f t="shared" si="15"/>
        <v>0</v>
      </c>
      <c r="N2532" s="9"/>
      <c r="O2532" s="3"/>
      <c r="P2532" s="3"/>
      <c r="Q2532" s="3"/>
      <c r="R2532" s="3"/>
      <c r="S2532" s="3"/>
      <c r="T2532" s="3"/>
      <c r="U2532" s="3"/>
      <c r="V2532" s="3"/>
      <c r="W2532" s="3"/>
      <c r="X2532" s="3"/>
    </row>
    <row r="2533" spans="1:24" ht="15" x14ac:dyDescent="0.25">
      <c r="A2533" s="14" t="s">
        <v>240</v>
      </c>
      <c r="B2533" s="14" t="s">
        <v>261</v>
      </c>
      <c r="C2533" s="16" t="s">
        <v>122</v>
      </c>
      <c r="D2533" s="18">
        <v>1.6E-2</v>
      </c>
      <c r="E2533" s="19">
        <v>3.2000000000000001E-2</v>
      </c>
      <c r="F2533" s="18">
        <v>73</v>
      </c>
      <c r="G2533" s="18">
        <v>68</v>
      </c>
      <c r="H2533" s="19">
        <v>0.30299999999999999</v>
      </c>
      <c r="I2533" s="19">
        <v>0.623</v>
      </c>
      <c r="J2533" s="19">
        <v>7.2999999999999995E-2</v>
      </c>
      <c r="K2533" s="18">
        <v>56323</v>
      </c>
      <c r="L2533" s="18">
        <v>0.84099999999999997</v>
      </c>
      <c r="M2533" s="18">
        <f t="shared" si="15"/>
        <v>0</v>
      </c>
      <c r="N2533" s="9"/>
      <c r="O2533" s="3"/>
      <c r="P2533" s="3"/>
      <c r="Q2533" s="3"/>
      <c r="R2533" s="3"/>
      <c r="S2533" s="3"/>
      <c r="T2533" s="3"/>
      <c r="U2533" s="3"/>
      <c r="V2533" s="3"/>
      <c r="W2533" s="3"/>
      <c r="X2533" s="3"/>
    </row>
    <row r="2534" spans="1:24" ht="15" x14ac:dyDescent="0.25">
      <c r="A2534" s="14" t="s">
        <v>240</v>
      </c>
      <c r="B2534" s="14" t="s">
        <v>249</v>
      </c>
      <c r="C2534" s="16" t="s">
        <v>122</v>
      </c>
      <c r="D2534" s="18">
        <v>1.6E-2</v>
      </c>
      <c r="E2534" s="18">
        <v>1.6E-2</v>
      </c>
      <c r="F2534" s="18">
        <v>77</v>
      </c>
      <c r="G2534" s="18">
        <v>69</v>
      </c>
      <c r="H2534" s="18">
        <v>0.25900000000000001</v>
      </c>
      <c r="I2534" s="18">
        <v>0.67300000000000004</v>
      </c>
      <c r="J2534" s="18">
        <v>6.7000000000000004E-2</v>
      </c>
      <c r="K2534" s="18">
        <v>193490922</v>
      </c>
      <c r="L2534" s="18">
        <v>0.84</v>
      </c>
      <c r="M2534" s="18">
        <f t="shared" si="15"/>
        <v>1</v>
      </c>
      <c r="N2534" s="9"/>
      <c r="O2534" s="3"/>
      <c r="P2534" s="3"/>
      <c r="Q2534" s="3"/>
      <c r="R2534" s="3"/>
      <c r="S2534" s="3"/>
      <c r="T2534" s="3"/>
      <c r="U2534" s="3"/>
      <c r="V2534" s="3"/>
      <c r="W2534" s="3"/>
      <c r="X2534" s="3"/>
    </row>
    <row r="2535" spans="1:24" ht="15" x14ac:dyDescent="0.25">
      <c r="A2535" s="14" t="s">
        <v>240</v>
      </c>
      <c r="B2535" s="14" t="s">
        <v>267</v>
      </c>
      <c r="C2535" s="16" t="s">
        <v>122</v>
      </c>
      <c r="D2535" s="18">
        <v>1.6E-2</v>
      </c>
      <c r="E2535" s="18">
        <v>1.6E-2</v>
      </c>
      <c r="F2535" s="18">
        <v>75</v>
      </c>
      <c r="G2535" s="18">
        <v>70</v>
      </c>
      <c r="H2535" s="18">
        <v>0.29599999999999999</v>
      </c>
      <c r="I2535" s="18">
        <v>0.626</v>
      </c>
      <c r="J2535" s="18">
        <v>7.8E-2</v>
      </c>
      <c r="K2535" s="18">
        <v>2681386</v>
      </c>
      <c r="L2535" s="18">
        <v>0.53600000000000003</v>
      </c>
      <c r="M2535" s="18">
        <f t="shared" si="15"/>
        <v>0</v>
      </c>
      <c r="N2535" s="9"/>
      <c r="O2535" s="3"/>
      <c r="P2535" s="3"/>
      <c r="Q2535" s="3"/>
      <c r="R2535" s="3"/>
      <c r="S2535" s="3"/>
      <c r="T2535" s="3"/>
      <c r="U2535" s="3"/>
      <c r="V2535" s="3"/>
      <c r="W2535" s="3"/>
      <c r="X2535" s="3"/>
    </row>
    <row r="2536" spans="1:24" ht="15" x14ac:dyDescent="0.25">
      <c r="A2536" s="14" t="s">
        <v>240</v>
      </c>
      <c r="B2536" s="14" t="s">
        <v>244</v>
      </c>
      <c r="C2536" s="16" t="s">
        <v>122</v>
      </c>
      <c r="D2536" s="18">
        <v>1.6E-2</v>
      </c>
      <c r="E2536" s="18">
        <v>1.2E-2</v>
      </c>
      <c r="F2536" s="18">
        <v>78</v>
      </c>
      <c r="G2536" s="18">
        <v>71</v>
      </c>
      <c r="H2536" s="18">
        <v>0.23</v>
      </c>
      <c r="I2536" s="18">
        <v>0.70199999999999996</v>
      </c>
      <c r="J2536" s="18">
        <v>6.8000000000000005E-2</v>
      </c>
      <c r="K2536" s="18">
        <v>354492</v>
      </c>
      <c r="L2536" s="18">
        <v>0.82499999999999996</v>
      </c>
      <c r="M2536" s="18">
        <f t="shared" si="15"/>
        <v>0</v>
      </c>
      <c r="N2536" s="9"/>
      <c r="O2536" s="3"/>
      <c r="P2536" s="3"/>
      <c r="Q2536" s="3"/>
      <c r="R2536" s="3"/>
      <c r="S2536" s="3"/>
      <c r="T2536" s="3"/>
      <c r="U2536" s="3"/>
      <c r="V2536" s="3"/>
      <c r="W2536" s="3"/>
      <c r="X2536" s="3"/>
    </row>
    <row r="2537" spans="1:24" ht="15" x14ac:dyDescent="0.25">
      <c r="A2537" s="14" t="s">
        <v>240</v>
      </c>
      <c r="B2537" s="14" t="s">
        <v>254</v>
      </c>
      <c r="C2537" s="16" t="s">
        <v>122</v>
      </c>
      <c r="D2537" s="18">
        <v>1.6E-2</v>
      </c>
      <c r="E2537" s="18">
        <v>8.9999999999999993E-3</v>
      </c>
      <c r="F2537" s="18">
        <v>81</v>
      </c>
      <c r="G2537" s="18">
        <v>77</v>
      </c>
      <c r="H2537" s="18">
        <v>0.255</v>
      </c>
      <c r="I2537" s="18">
        <v>0.68200000000000005</v>
      </c>
      <c r="J2537" s="18">
        <v>6.4000000000000001E-2</v>
      </c>
      <c r="K2537" s="18">
        <v>4601424</v>
      </c>
      <c r="L2537" s="18">
        <v>0.70599999999999996</v>
      </c>
      <c r="M2537" s="18">
        <f t="shared" si="15"/>
        <v>0</v>
      </c>
      <c r="N2537" s="9"/>
      <c r="O2537" s="3"/>
      <c r="P2537" s="3"/>
      <c r="Q2537" s="3"/>
      <c r="R2537" s="3"/>
      <c r="S2537" s="3"/>
      <c r="T2537" s="3"/>
      <c r="U2537" s="3"/>
      <c r="V2537" s="3"/>
      <c r="W2537" s="3"/>
      <c r="X2537" s="3"/>
    </row>
    <row r="2538" spans="1:24" ht="15" x14ac:dyDescent="0.25">
      <c r="A2538" s="14" t="s">
        <v>240</v>
      </c>
      <c r="B2538" s="14" t="s">
        <v>278</v>
      </c>
      <c r="C2538" s="16" t="s">
        <v>122</v>
      </c>
      <c r="D2538" s="18">
        <v>1.7000000000000001E-2</v>
      </c>
      <c r="E2538" s="18">
        <v>1.9E-2</v>
      </c>
      <c r="F2538" s="18">
        <v>74</v>
      </c>
      <c r="G2538" s="18">
        <v>70</v>
      </c>
      <c r="H2538" s="18">
        <v>0.26900000000000002</v>
      </c>
      <c r="I2538" s="18">
        <v>0.66300000000000003</v>
      </c>
      <c r="J2538" s="18">
        <v>6.8000000000000005E-2</v>
      </c>
      <c r="K2538" s="18">
        <v>109249</v>
      </c>
      <c r="L2538" s="18">
        <v>0.48399999999999999</v>
      </c>
      <c r="M2538" s="18">
        <f t="shared" si="15"/>
        <v>0</v>
      </c>
      <c r="N2538" s="9"/>
      <c r="O2538" s="3"/>
      <c r="P2538" s="3"/>
      <c r="Q2538" s="3"/>
      <c r="R2538" s="3"/>
      <c r="S2538" s="3"/>
      <c r="T2538" s="3"/>
      <c r="U2538" s="3"/>
      <c r="V2538" s="3"/>
      <c r="W2538" s="3"/>
      <c r="X2538" s="3"/>
    </row>
    <row r="2539" spans="1:24" ht="15" x14ac:dyDescent="0.25">
      <c r="A2539" s="14" t="s">
        <v>240</v>
      </c>
      <c r="B2539" s="14" t="s">
        <v>276</v>
      </c>
      <c r="C2539" s="16" t="s">
        <v>122</v>
      </c>
      <c r="D2539" s="18">
        <v>1.7000000000000001E-2</v>
      </c>
      <c r="E2539" s="18">
        <v>1.4E-2</v>
      </c>
      <c r="F2539" s="18">
        <v>77</v>
      </c>
      <c r="G2539" s="18">
        <v>72</v>
      </c>
      <c r="H2539" s="18">
        <v>0.25800000000000001</v>
      </c>
      <c r="I2539" s="18">
        <v>0.66</v>
      </c>
      <c r="J2539" s="18">
        <v>8.3000000000000004E-2</v>
      </c>
      <c r="K2539" s="18">
        <v>175200</v>
      </c>
      <c r="L2539" s="18">
        <v>0.192</v>
      </c>
      <c r="M2539" s="18">
        <f t="shared" si="15"/>
        <v>0</v>
      </c>
      <c r="N2539" s="9"/>
      <c r="O2539" s="3"/>
      <c r="P2539" s="3"/>
      <c r="Q2539" s="3"/>
      <c r="R2539" s="3"/>
      <c r="S2539" s="3"/>
      <c r="T2539" s="3"/>
      <c r="U2539" s="3"/>
      <c r="V2539" s="3"/>
      <c r="W2539" s="3"/>
      <c r="X2539" s="3"/>
    </row>
    <row r="2540" spans="1:24" ht="15" x14ac:dyDescent="0.25">
      <c r="A2540" s="14" t="s">
        <v>240</v>
      </c>
      <c r="B2540" s="14" t="s">
        <v>242</v>
      </c>
      <c r="C2540" s="16" t="s">
        <v>122</v>
      </c>
      <c r="D2540" s="18">
        <v>1.7000000000000001E-2</v>
      </c>
      <c r="E2540" s="18">
        <v>1.2999999999999999E-2</v>
      </c>
      <c r="F2540" s="18">
        <v>79</v>
      </c>
      <c r="G2540" s="18">
        <v>72</v>
      </c>
      <c r="H2540" s="18">
        <v>0.251</v>
      </c>
      <c r="I2540" s="18">
        <v>0.64300000000000002</v>
      </c>
      <c r="J2540" s="18">
        <v>0.105</v>
      </c>
      <c r="K2540" s="18">
        <v>40023641</v>
      </c>
      <c r="L2540" s="18">
        <v>0.90800000000000003</v>
      </c>
      <c r="M2540" s="18">
        <f t="shared" si="15"/>
        <v>0</v>
      </c>
      <c r="N2540" s="9"/>
      <c r="O2540" s="3"/>
      <c r="P2540" s="3"/>
      <c r="Q2540" s="3"/>
      <c r="R2540" s="3"/>
      <c r="S2540" s="3"/>
      <c r="T2540" s="3"/>
      <c r="U2540" s="3"/>
      <c r="V2540" s="3"/>
      <c r="W2540" s="3"/>
      <c r="X2540" s="3"/>
    </row>
    <row r="2541" spans="1:24" ht="15" x14ac:dyDescent="0.25">
      <c r="A2541" s="14" t="s">
        <v>240</v>
      </c>
      <c r="B2541" s="14" t="s">
        <v>241</v>
      </c>
      <c r="C2541" s="16" t="s">
        <v>122</v>
      </c>
      <c r="D2541" s="18">
        <v>1.7000000000000001E-2</v>
      </c>
      <c r="E2541" s="18">
        <v>8.9999999999999993E-3</v>
      </c>
      <c r="F2541" s="18">
        <v>78</v>
      </c>
      <c r="G2541" s="18">
        <v>73</v>
      </c>
      <c r="H2541" s="18">
        <v>0.26700000000000002</v>
      </c>
      <c r="I2541" s="18">
        <v>0.66100000000000003</v>
      </c>
      <c r="J2541" s="18">
        <v>7.2999999999999995E-2</v>
      </c>
      <c r="K2541" s="18">
        <v>86300</v>
      </c>
      <c r="L2541" s="18">
        <v>0.26800000000000002</v>
      </c>
      <c r="M2541" s="18">
        <f t="shared" si="15"/>
        <v>0</v>
      </c>
      <c r="N2541" s="9"/>
      <c r="O2541" s="3"/>
      <c r="P2541" s="3"/>
      <c r="Q2541" s="3"/>
      <c r="R2541" s="3"/>
      <c r="S2541" s="3"/>
      <c r="T2541" s="3"/>
      <c r="U2541" s="3"/>
      <c r="V2541" s="3"/>
      <c r="W2541" s="3"/>
      <c r="X2541" s="3"/>
    </row>
    <row r="2542" spans="1:24" ht="15" x14ac:dyDescent="0.25">
      <c r="A2542" s="14" t="s">
        <v>240</v>
      </c>
      <c r="B2542" s="14" t="s">
        <v>277</v>
      </c>
      <c r="C2542" s="16" t="s">
        <v>122</v>
      </c>
      <c r="D2542" s="18">
        <v>1.7000000000000001E-2</v>
      </c>
      <c r="E2542" s="19">
        <v>3.2000000000000001E-2</v>
      </c>
      <c r="F2542" s="18">
        <v>82</v>
      </c>
      <c r="G2542" s="18">
        <v>75</v>
      </c>
      <c r="H2542" s="19">
        <v>0.30299999999999999</v>
      </c>
      <c r="I2542" s="19">
        <v>0.623</v>
      </c>
      <c r="J2542" s="19">
        <v>7.2999999999999995E-2</v>
      </c>
      <c r="K2542" s="18">
        <v>29820</v>
      </c>
      <c r="L2542" s="19">
        <v>0.56100000000000005</v>
      </c>
      <c r="M2542" s="18">
        <f t="shared" si="15"/>
        <v>0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</row>
    <row r="2543" spans="1:24" ht="15" x14ac:dyDescent="0.25">
      <c r="A2543" s="14" t="s">
        <v>240</v>
      </c>
      <c r="B2543" s="14" t="s">
        <v>279</v>
      </c>
      <c r="C2543" s="16" t="s">
        <v>122</v>
      </c>
      <c r="D2543" s="18">
        <v>1.9E-2</v>
      </c>
      <c r="E2543" s="18">
        <v>2.3E-2</v>
      </c>
      <c r="F2543" s="18">
        <v>73</v>
      </c>
      <c r="G2543" s="18">
        <v>67</v>
      </c>
      <c r="H2543" s="18">
        <v>0.28999999999999998</v>
      </c>
      <c r="I2543" s="18">
        <v>0.64700000000000002</v>
      </c>
      <c r="J2543" s="18">
        <v>6.4000000000000001E-2</v>
      </c>
      <c r="K2543" s="18">
        <v>520173</v>
      </c>
      <c r="L2543" s="18">
        <v>0.66400000000000003</v>
      </c>
      <c r="M2543" s="18">
        <f t="shared" si="15"/>
        <v>0</v>
      </c>
      <c r="N2543" s="9"/>
      <c r="O2543" s="3"/>
      <c r="P2543" s="3"/>
      <c r="Q2543" s="3"/>
      <c r="R2543" s="3"/>
      <c r="S2543" s="3"/>
      <c r="T2543" s="3"/>
      <c r="U2543" s="3"/>
      <c r="V2543" s="3"/>
      <c r="W2543" s="3"/>
      <c r="X2543" s="3"/>
    </row>
    <row r="2544" spans="1:24" ht="15" x14ac:dyDescent="0.25">
      <c r="A2544" s="14" t="s">
        <v>240</v>
      </c>
      <c r="B2544" s="14" t="s">
        <v>262</v>
      </c>
      <c r="C2544" s="16" t="s">
        <v>122</v>
      </c>
      <c r="D2544" s="18">
        <v>1.9E-2</v>
      </c>
      <c r="E2544" s="18">
        <v>1.2E-2</v>
      </c>
      <c r="F2544" s="18">
        <v>75</v>
      </c>
      <c r="G2544" s="18">
        <v>70</v>
      </c>
      <c r="H2544" s="18">
        <v>0.27900000000000003</v>
      </c>
      <c r="I2544" s="18">
        <v>0.64800000000000002</v>
      </c>
      <c r="J2544" s="18">
        <v>7.2999999999999995E-2</v>
      </c>
      <c r="K2544" s="18">
        <v>104296</v>
      </c>
      <c r="L2544" s="18">
        <v>0.35699999999999998</v>
      </c>
      <c r="M2544" s="18">
        <f t="shared" si="15"/>
        <v>0</v>
      </c>
      <c r="N2544" s="9"/>
      <c r="O2544" s="3"/>
      <c r="P2544" s="3"/>
      <c r="Q2544" s="3"/>
      <c r="R2544" s="3"/>
      <c r="S2544" s="3"/>
      <c r="T2544" s="3"/>
      <c r="U2544" s="3"/>
      <c r="V2544" s="3"/>
      <c r="W2544" s="3"/>
      <c r="X2544" s="3"/>
    </row>
    <row r="2545" spans="1:24" ht="15" x14ac:dyDescent="0.25">
      <c r="A2545" s="14" t="s">
        <v>240</v>
      </c>
      <c r="B2545" s="14" t="s">
        <v>253</v>
      </c>
      <c r="C2545" s="16" t="s">
        <v>122</v>
      </c>
      <c r="D2545" s="18">
        <v>0.02</v>
      </c>
      <c r="E2545" s="18">
        <v>1.6E-2</v>
      </c>
      <c r="F2545" s="18">
        <v>77</v>
      </c>
      <c r="G2545" s="18">
        <v>70</v>
      </c>
      <c r="H2545" s="18">
        <v>0.29099999999999998</v>
      </c>
      <c r="I2545" s="18">
        <v>0.65400000000000003</v>
      </c>
      <c r="J2545" s="18">
        <v>5.5E-2</v>
      </c>
      <c r="K2545" s="18">
        <v>45802561</v>
      </c>
      <c r="L2545" s="18">
        <v>0.747</v>
      </c>
      <c r="M2545" s="18">
        <f t="shared" si="15"/>
        <v>0</v>
      </c>
      <c r="N2545" s="9"/>
      <c r="O2545" s="3"/>
      <c r="P2545" s="3"/>
      <c r="Q2545" s="3"/>
      <c r="R2545" s="3"/>
      <c r="S2545" s="3"/>
      <c r="T2545" s="3"/>
      <c r="U2545" s="3"/>
      <c r="V2545" s="3"/>
      <c r="W2545" s="3"/>
      <c r="X2545" s="3"/>
    </row>
    <row r="2546" spans="1:24" ht="15" x14ac:dyDescent="0.25">
      <c r="A2546" s="14" t="s">
        <v>240</v>
      </c>
      <c r="B2546" s="14" t="s">
        <v>268</v>
      </c>
      <c r="C2546" s="16" t="s">
        <v>122</v>
      </c>
      <c r="D2546" s="18">
        <v>0.02</v>
      </c>
      <c r="E2546" s="18">
        <v>1.4999999999999999E-2</v>
      </c>
      <c r="F2546" s="18">
        <v>79</v>
      </c>
      <c r="G2546" s="18">
        <v>74</v>
      </c>
      <c r="H2546" s="18">
        <v>0.30499999999999999</v>
      </c>
      <c r="I2546" s="18">
        <v>0.63600000000000001</v>
      </c>
      <c r="J2546" s="18">
        <v>5.8000000000000003E-2</v>
      </c>
      <c r="K2546" s="18">
        <v>116422752</v>
      </c>
      <c r="L2546" s="18">
        <v>0.77500000000000002</v>
      </c>
      <c r="M2546" s="18">
        <f t="shared" si="15"/>
        <v>1</v>
      </c>
      <c r="N2546" s="9"/>
      <c r="O2546" s="3"/>
      <c r="P2546" s="3"/>
      <c r="Q2546" s="3"/>
      <c r="R2546" s="3"/>
      <c r="S2546" s="3"/>
      <c r="T2546" s="3"/>
      <c r="U2546" s="3"/>
      <c r="V2546" s="3"/>
      <c r="W2546" s="3"/>
      <c r="X2546" s="3"/>
    </row>
    <row r="2547" spans="1:24" ht="15" x14ac:dyDescent="0.25">
      <c r="A2547" s="14" t="s">
        <v>240</v>
      </c>
      <c r="B2547" s="14" t="s">
        <v>260</v>
      </c>
      <c r="C2547" s="16" t="s">
        <v>122</v>
      </c>
      <c r="D2547" s="18">
        <v>2.1000000000000001E-2</v>
      </c>
      <c r="E2547" s="18">
        <v>1.6E-2</v>
      </c>
      <c r="F2547" s="18">
        <v>76</v>
      </c>
      <c r="G2547" s="18">
        <v>67</v>
      </c>
      <c r="H2547" s="18">
        <v>0.32800000000000001</v>
      </c>
      <c r="I2547" s="18">
        <v>0.60399999999999998</v>
      </c>
      <c r="J2547" s="18">
        <v>6.8000000000000005E-2</v>
      </c>
      <c r="K2547" s="18">
        <v>6183484</v>
      </c>
      <c r="L2547" s="18">
        <v>0.63800000000000001</v>
      </c>
      <c r="M2547" s="18">
        <f t="shared" si="15"/>
        <v>0</v>
      </c>
      <c r="N2547" s="9"/>
      <c r="O2547" s="3"/>
      <c r="P2547" s="3"/>
      <c r="Q2547" s="3"/>
      <c r="R2547" s="3"/>
      <c r="S2547" s="3"/>
      <c r="T2547" s="3"/>
      <c r="U2547" s="3"/>
      <c r="V2547" s="3"/>
      <c r="W2547" s="3"/>
      <c r="X2547" s="3"/>
    </row>
    <row r="2548" spans="1:24" ht="15" x14ac:dyDescent="0.25">
      <c r="A2548" s="14" t="s">
        <v>240</v>
      </c>
      <c r="B2548" s="14" t="s">
        <v>272</v>
      </c>
      <c r="C2548" s="16" t="s">
        <v>122</v>
      </c>
      <c r="D2548" s="18">
        <v>2.1000000000000001E-2</v>
      </c>
      <c r="E2548" s="18">
        <v>1.6E-2</v>
      </c>
      <c r="F2548" s="18">
        <v>76</v>
      </c>
      <c r="G2548" s="18">
        <v>71</v>
      </c>
      <c r="H2548" s="18">
        <v>0.30399999999999999</v>
      </c>
      <c r="I2548" s="18">
        <v>0.63700000000000001</v>
      </c>
      <c r="J2548" s="18">
        <v>5.8999999999999997E-2</v>
      </c>
      <c r="K2548" s="18">
        <v>28934303</v>
      </c>
      <c r="L2548" s="18">
        <v>0.76600000000000001</v>
      </c>
      <c r="M2548" s="18">
        <f t="shared" si="15"/>
        <v>0</v>
      </c>
      <c r="N2548" s="9"/>
      <c r="O2548" s="3"/>
      <c r="P2548" s="3"/>
      <c r="Q2548" s="3"/>
      <c r="R2548" s="3"/>
      <c r="S2548" s="3"/>
      <c r="T2548" s="3"/>
      <c r="U2548" s="3"/>
      <c r="V2548" s="3"/>
      <c r="W2548" s="3"/>
      <c r="X2548" s="3"/>
    </row>
    <row r="2549" spans="1:24" ht="15" x14ac:dyDescent="0.25">
      <c r="A2549" s="14" t="s">
        <v>240</v>
      </c>
      <c r="B2549" s="14" t="s">
        <v>284</v>
      </c>
      <c r="C2549" s="16" t="s">
        <v>122</v>
      </c>
      <c r="D2549" s="18">
        <v>2.1000000000000001E-2</v>
      </c>
      <c r="E2549" s="18">
        <v>1.4E-2</v>
      </c>
      <c r="F2549" s="18">
        <v>77</v>
      </c>
      <c r="G2549" s="18">
        <v>71</v>
      </c>
      <c r="H2549" s="18">
        <v>0.29799999999999999</v>
      </c>
      <c r="I2549" s="18">
        <v>0.64700000000000002</v>
      </c>
      <c r="J2549" s="18">
        <v>5.5E-2</v>
      </c>
      <c r="K2549" s="18">
        <v>28583040</v>
      </c>
      <c r="L2549" s="18">
        <v>0.88700000000000001</v>
      </c>
      <c r="M2549" s="18">
        <f t="shared" si="15"/>
        <v>0</v>
      </c>
      <c r="N2549" s="9"/>
      <c r="O2549" s="3"/>
      <c r="P2549" s="3"/>
      <c r="Q2549" s="3"/>
      <c r="R2549" s="3"/>
      <c r="S2549" s="3"/>
      <c r="T2549" s="3"/>
      <c r="U2549" s="3"/>
      <c r="V2549" s="3"/>
      <c r="W2549" s="3"/>
      <c r="X2549" s="3"/>
    </row>
    <row r="2550" spans="1:24" ht="15" x14ac:dyDescent="0.25">
      <c r="A2550" s="14" t="s">
        <v>240</v>
      </c>
      <c r="B2550" s="14" t="s">
        <v>270</v>
      </c>
      <c r="C2550" s="16" t="s">
        <v>122</v>
      </c>
      <c r="D2550" s="18">
        <v>2.1000000000000001E-2</v>
      </c>
      <c r="E2550" s="18">
        <v>1.7000000000000001E-2</v>
      </c>
      <c r="F2550" s="18">
        <v>80</v>
      </c>
      <c r="G2550" s="18">
        <v>74</v>
      </c>
      <c r="H2550" s="18">
        <v>0.29599999999999999</v>
      </c>
      <c r="I2550" s="18">
        <v>0.63800000000000001</v>
      </c>
      <c r="J2550" s="18">
        <v>6.6000000000000003E-2</v>
      </c>
      <c r="K2550" s="18">
        <v>3615846</v>
      </c>
      <c r="L2550" s="18">
        <v>0.64800000000000002</v>
      </c>
      <c r="M2550" s="18">
        <f t="shared" si="15"/>
        <v>0</v>
      </c>
      <c r="N2550" s="9"/>
      <c r="O2550" s="3"/>
      <c r="P2550" s="3"/>
      <c r="Q2550" s="3"/>
      <c r="R2550" s="3"/>
      <c r="S2550" s="3"/>
      <c r="T2550" s="3"/>
      <c r="U2550" s="3"/>
      <c r="V2550" s="3"/>
      <c r="W2550" s="3"/>
      <c r="X2550" s="3"/>
    </row>
    <row r="2551" spans="1:24" ht="15" x14ac:dyDescent="0.25">
      <c r="A2551" s="14" t="s">
        <v>240</v>
      </c>
      <c r="B2551" s="14" t="s">
        <v>264</v>
      </c>
      <c r="C2551" s="16" t="s">
        <v>122</v>
      </c>
      <c r="D2551" s="18">
        <v>2.1999999999999999E-2</v>
      </c>
      <c r="E2551" s="18">
        <v>3.3000000000000002E-2</v>
      </c>
      <c r="F2551" s="18">
        <v>68</v>
      </c>
      <c r="G2551" s="18">
        <v>63</v>
      </c>
      <c r="H2551" s="18">
        <v>0.376</v>
      </c>
      <c r="I2551" s="18">
        <v>0.59099999999999997</v>
      </c>
      <c r="J2551" s="18">
        <v>3.3000000000000002E-2</v>
      </c>
      <c r="K2551" s="18">
        <v>781055</v>
      </c>
      <c r="L2551" s="18">
        <v>0.28199999999999997</v>
      </c>
      <c r="M2551" s="18">
        <f t="shared" si="15"/>
        <v>0</v>
      </c>
      <c r="N2551" s="9"/>
      <c r="O2551" s="3"/>
      <c r="P2551" s="3"/>
      <c r="Q2551" s="3"/>
      <c r="R2551" s="3"/>
      <c r="S2551" s="3"/>
      <c r="T2551" s="3"/>
      <c r="U2551" s="3"/>
      <c r="V2551" s="3"/>
      <c r="W2551" s="3"/>
      <c r="X2551" s="3"/>
    </row>
    <row r="2552" spans="1:24" ht="15" x14ac:dyDescent="0.25">
      <c r="A2552" s="14" t="s">
        <v>240</v>
      </c>
      <c r="B2552" s="14" t="s">
        <v>258</v>
      </c>
      <c r="C2552" s="16" t="s">
        <v>122</v>
      </c>
      <c r="D2552" s="18">
        <v>2.1999999999999999E-2</v>
      </c>
      <c r="E2552" s="18">
        <v>2.5999999999999999E-2</v>
      </c>
      <c r="F2552" s="18">
        <v>76</v>
      </c>
      <c r="G2552" s="18">
        <v>70</v>
      </c>
      <c r="H2552" s="18">
        <v>0.315</v>
      </c>
      <c r="I2552" s="18">
        <v>0.625</v>
      </c>
      <c r="J2552" s="18">
        <v>5.8999999999999997E-2</v>
      </c>
      <c r="K2552" s="18">
        <v>9884265</v>
      </c>
      <c r="L2552" s="18">
        <v>0.72499999999999998</v>
      </c>
      <c r="M2552" s="18">
        <f t="shared" ref="M2552:M2692" si="16">IF(OR(K2552&gt;$W$14+$W$17, K2552&lt;$W$12-$W$17),1,0)</f>
        <v>0</v>
      </c>
      <c r="N2552" s="9"/>
      <c r="O2552" s="3"/>
      <c r="P2552" s="3"/>
      <c r="Q2552" s="3"/>
      <c r="R2552" s="3"/>
      <c r="S2552" s="3"/>
      <c r="T2552" s="3"/>
      <c r="U2552" s="3"/>
      <c r="V2552" s="3"/>
      <c r="W2552" s="3"/>
      <c r="X2552" s="3"/>
    </row>
    <row r="2553" spans="1:24" ht="15" x14ac:dyDescent="0.25">
      <c r="A2553" s="14" t="s">
        <v>240</v>
      </c>
      <c r="B2553" s="14" t="s">
        <v>259</v>
      </c>
      <c r="C2553" s="16" t="s">
        <v>122</v>
      </c>
      <c r="D2553" s="18">
        <v>2.1999999999999999E-2</v>
      </c>
      <c r="E2553" s="18">
        <v>2.1999999999999999E-2</v>
      </c>
      <c r="F2553" s="18">
        <v>78</v>
      </c>
      <c r="G2553" s="18">
        <v>73</v>
      </c>
      <c r="H2553" s="18">
        <v>0.313</v>
      </c>
      <c r="I2553" s="18">
        <v>0.627</v>
      </c>
      <c r="J2553" s="18">
        <v>6.0999999999999999E-2</v>
      </c>
      <c r="K2553" s="18">
        <v>14756424</v>
      </c>
      <c r="L2553" s="18">
        <v>0.625</v>
      </c>
      <c r="M2553" s="18">
        <f t="shared" si="16"/>
        <v>0</v>
      </c>
      <c r="N2553" s="9"/>
      <c r="O2553" s="3"/>
      <c r="P2553" s="3"/>
      <c r="Q2553" s="3"/>
      <c r="R2553" s="3"/>
      <c r="S2553" s="3"/>
      <c r="T2553" s="3"/>
      <c r="U2553" s="3"/>
      <c r="V2553" s="3"/>
      <c r="W2553" s="3"/>
      <c r="X2553" s="3"/>
    </row>
    <row r="2554" spans="1:24" ht="15" x14ac:dyDescent="0.25">
      <c r="A2554" s="14" t="s">
        <v>240</v>
      </c>
      <c r="B2554" s="14" t="s">
        <v>269</v>
      </c>
      <c r="C2554" s="16" t="s">
        <v>122</v>
      </c>
      <c r="D2554" s="18">
        <v>2.4E-2</v>
      </c>
      <c r="E2554" s="18">
        <v>2.3E-2</v>
      </c>
      <c r="F2554" s="18">
        <v>77</v>
      </c>
      <c r="G2554" s="18">
        <v>70</v>
      </c>
      <c r="H2554" s="18">
        <v>0.35099999999999998</v>
      </c>
      <c r="I2554" s="18">
        <v>0.60399999999999998</v>
      </c>
      <c r="J2554" s="18">
        <v>4.4999999999999998E-2</v>
      </c>
      <c r="K2554" s="18">
        <v>5743329</v>
      </c>
      <c r="L2554" s="18">
        <v>0.56999999999999995</v>
      </c>
      <c r="M2554" s="18">
        <f t="shared" si="16"/>
        <v>0</v>
      </c>
      <c r="N2554" s="9"/>
      <c r="O2554" s="3"/>
      <c r="P2554" s="3"/>
      <c r="Q2554" s="3"/>
      <c r="R2554" s="3"/>
      <c r="S2554" s="3"/>
      <c r="T2554" s="3"/>
      <c r="U2554" s="3"/>
      <c r="V2554" s="3"/>
      <c r="W2554" s="3"/>
      <c r="X2554" s="3"/>
    </row>
    <row r="2555" spans="1:24" ht="15" x14ac:dyDescent="0.25">
      <c r="A2555" s="14" t="s">
        <v>240</v>
      </c>
      <c r="B2555" s="14" t="s">
        <v>271</v>
      </c>
      <c r="C2555" s="16" t="s">
        <v>122</v>
      </c>
      <c r="D2555" s="18">
        <v>2.5000000000000001E-2</v>
      </c>
      <c r="E2555" s="18">
        <v>2.1000000000000001E-2</v>
      </c>
      <c r="F2555" s="18">
        <v>74</v>
      </c>
      <c r="G2555" s="18">
        <v>70</v>
      </c>
      <c r="H2555" s="18">
        <v>0.34</v>
      </c>
      <c r="I2555" s="18">
        <v>0.61</v>
      </c>
      <c r="J2555" s="18">
        <v>5.0999999999999997E-2</v>
      </c>
      <c r="K2555" s="18">
        <v>6347383</v>
      </c>
      <c r="L2555" s="18">
        <v>0.58299999999999996</v>
      </c>
      <c r="M2555" s="18">
        <f t="shared" si="16"/>
        <v>0</v>
      </c>
      <c r="N2555" s="9"/>
      <c r="O2555" s="3"/>
      <c r="P2555" s="3"/>
      <c r="Q2555" s="3"/>
      <c r="R2555" s="3"/>
      <c r="S2555" s="3"/>
      <c r="T2555" s="3"/>
      <c r="U2555" s="3"/>
      <c r="V2555" s="3"/>
      <c r="W2555" s="3"/>
      <c r="X2555" s="3"/>
    </row>
    <row r="2556" spans="1:24" ht="15" x14ac:dyDescent="0.25">
      <c r="A2556" s="14" t="s">
        <v>240</v>
      </c>
      <c r="B2556" s="14" t="s">
        <v>246</v>
      </c>
      <c r="C2556" s="16" t="s">
        <v>122</v>
      </c>
      <c r="D2556" s="18">
        <v>2.5000000000000001E-2</v>
      </c>
      <c r="E2556" s="18">
        <v>1.6E-2</v>
      </c>
      <c r="F2556" s="18">
        <v>76</v>
      </c>
      <c r="G2556" s="18">
        <v>70</v>
      </c>
      <c r="H2556" s="18">
        <v>0.36</v>
      </c>
      <c r="I2556" s="18">
        <v>0.60099999999999998</v>
      </c>
      <c r="J2556" s="18">
        <v>3.9E-2</v>
      </c>
      <c r="K2556" s="18">
        <v>301016</v>
      </c>
      <c r="L2556" s="18">
        <v>0.45200000000000001</v>
      </c>
      <c r="M2556" s="18">
        <f t="shared" si="16"/>
        <v>0</v>
      </c>
      <c r="N2556" s="9"/>
      <c r="O2556" s="3"/>
      <c r="P2556" s="3"/>
      <c r="Q2556" s="3"/>
      <c r="R2556" s="3"/>
      <c r="S2556" s="3"/>
      <c r="T2556" s="3"/>
      <c r="U2556" s="3"/>
      <c r="V2556" s="3"/>
      <c r="W2556" s="3"/>
      <c r="X2556" s="3"/>
    </row>
    <row r="2557" spans="1:24" ht="15" x14ac:dyDescent="0.25">
      <c r="A2557" s="14" t="s">
        <v>240</v>
      </c>
      <c r="B2557" s="14" t="s">
        <v>265</v>
      </c>
      <c r="C2557" s="16" t="s">
        <v>122</v>
      </c>
      <c r="D2557" s="18">
        <v>2.7E-2</v>
      </c>
      <c r="E2557" s="18">
        <v>0.06</v>
      </c>
      <c r="F2557" s="18">
        <v>63</v>
      </c>
      <c r="G2557" s="18">
        <v>60</v>
      </c>
      <c r="H2557" s="18">
        <v>0.36499999999999999</v>
      </c>
      <c r="I2557" s="18">
        <v>0.59</v>
      </c>
      <c r="J2557" s="18">
        <v>4.3999999999999997E-2</v>
      </c>
      <c r="K2557" s="18">
        <v>9765153</v>
      </c>
      <c r="L2557" s="18">
        <v>0.505</v>
      </c>
      <c r="M2557" s="18">
        <f t="shared" si="16"/>
        <v>0</v>
      </c>
      <c r="N2557" s="9"/>
      <c r="O2557" s="3"/>
      <c r="P2557" s="3"/>
      <c r="Q2557" s="3"/>
      <c r="R2557" s="3"/>
      <c r="S2557" s="3"/>
      <c r="T2557" s="3"/>
      <c r="U2557" s="3"/>
      <c r="V2557" s="3"/>
      <c r="W2557" s="3"/>
      <c r="X2557" s="3"/>
    </row>
    <row r="2558" spans="1:24" ht="15" x14ac:dyDescent="0.25">
      <c r="A2558" s="14" t="s">
        <v>240</v>
      </c>
      <c r="B2558" s="14" t="s">
        <v>248</v>
      </c>
      <c r="C2558" s="16" t="s">
        <v>122</v>
      </c>
      <c r="D2558" s="18">
        <v>2.7E-2</v>
      </c>
      <c r="E2558" s="18">
        <v>3.5999999999999997E-2</v>
      </c>
      <c r="F2558" s="18">
        <v>68</v>
      </c>
      <c r="G2558" s="18">
        <v>64</v>
      </c>
      <c r="H2558" s="18">
        <v>0.36499999999999999</v>
      </c>
      <c r="I2558" s="18">
        <v>0.58899999999999997</v>
      </c>
      <c r="J2558" s="18">
        <v>4.5999999999999999E-2</v>
      </c>
      <c r="K2558" s="18">
        <v>9993406</v>
      </c>
      <c r="L2558" s="18">
        <v>0.66</v>
      </c>
      <c r="M2558" s="18">
        <f t="shared" si="16"/>
        <v>0</v>
      </c>
      <c r="N2558" s="9"/>
      <c r="O2558" s="3"/>
      <c r="P2558" s="3"/>
      <c r="Q2558" s="3"/>
      <c r="R2558" s="3"/>
      <c r="S2558" s="3"/>
      <c r="T2558" s="3"/>
      <c r="U2558" s="3"/>
      <c r="V2558" s="3"/>
      <c r="W2558" s="3"/>
      <c r="X2558" s="3"/>
    </row>
    <row r="2559" spans="1:24" ht="15" x14ac:dyDescent="0.25">
      <c r="A2559" s="14" t="s">
        <v>240</v>
      </c>
      <c r="B2559" s="14" t="s">
        <v>266</v>
      </c>
      <c r="C2559" s="16" t="s">
        <v>122</v>
      </c>
      <c r="D2559" s="18">
        <v>2.7E-2</v>
      </c>
      <c r="E2559" s="18">
        <v>2.1999999999999999E-2</v>
      </c>
      <c r="F2559" s="18">
        <v>75</v>
      </c>
      <c r="G2559" s="18">
        <v>70</v>
      </c>
      <c r="H2559" s="18">
        <v>0.374</v>
      </c>
      <c r="I2559" s="18">
        <v>0.58399999999999996</v>
      </c>
      <c r="J2559" s="18">
        <v>4.2999999999999997E-2</v>
      </c>
      <c r="K2559" s="18">
        <v>7469844</v>
      </c>
      <c r="L2559" s="18">
        <v>0.51100000000000001</v>
      </c>
      <c r="M2559" s="18">
        <f t="shared" si="16"/>
        <v>0</v>
      </c>
      <c r="N2559" s="9"/>
      <c r="O2559" s="3"/>
      <c r="P2559" s="3"/>
      <c r="Q2559" s="3"/>
      <c r="R2559" s="3"/>
      <c r="S2559" s="3"/>
      <c r="T2559" s="3"/>
      <c r="U2559" s="3"/>
      <c r="V2559" s="3"/>
      <c r="W2559" s="3"/>
      <c r="X2559" s="3"/>
    </row>
    <row r="2560" spans="1:24" ht="15" x14ac:dyDescent="0.25">
      <c r="A2560" s="14" t="s">
        <v>240</v>
      </c>
      <c r="B2560" s="14" t="s">
        <v>263</v>
      </c>
      <c r="C2560" s="16" t="s">
        <v>122</v>
      </c>
      <c r="D2560" s="18">
        <v>3.3000000000000002E-2</v>
      </c>
      <c r="E2560" s="18">
        <v>2.9000000000000001E-2</v>
      </c>
      <c r="F2560" s="18">
        <v>74</v>
      </c>
      <c r="G2560" s="18">
        <v>67</v>
      </c>
      <c r="H2560" s="18">
        <v>0.41899999999999998</v>
      </c>
      <c r="I2560" s="18">
        <v>0.53700000000000003</v>
      </c>
      <c r="J2560" s="18">
        <v>4.3999999999999997E-2</v>
      </c>
      <c r="K2560" s="18">
        <v>13988988</v>
      </c>
      <c r="L2560" s="18">
        <v>0.48899999999999999</v>
      </c>
      <c r="M2560" s="18">
        <f t="shared" si="16"/>
        <v>0</v>
      </c>
      <c r="N2560" s="9"/>
      <c r="O2560" s="3"/>
      <c r="P2560" s="3"/>
      <c r="Q2560" s="3"/>
      <c r="R2560" s="3"/>
      <c r="S2560" s="3"/>
      <c r="T2560" s="3"/>
      <c r="U2560" s="3"/>
      <c r="V2560" s="3"/>
      <c r="W2560" s="3"/>
      <c r="X2560" s="3"/>
    </row>
    <row r="2561" spans="1:24" ht="15" x14ac:dyDescent="0.25">
      <c r="A2561" s="14" t="s">
        <v>240</v>
      </c>
      <c r="B2561" s="14" t="s">
        <v>274</v>
      </c>
      <c r="C2561" s="16" t="s">
        <v>123</v>
      </c>
      <c r="D2561" s="19">
        <v>2.1999999999999999E-2</v>
      </c>
      <c r="E2561" s="19">
        <v>3.2000000000000001E-2</v>
      </c>
      <c r="F2561" s="19">
        <v>71.105000000000004</v>
      </c>
      <c r="G2561" s="19">
        <v>66.415000000000006</v>
      </c>
      <c r="H2561" s="19">
        <v>0.30299999999999999</v>
      </c>
      <c r="I2561" s="19">
        <v>0.623</v>
      </c>
      <c r="J2561" s="19">
        <v>7.2999999999999995E-2</v>
      </c>
      <c r="K2561" s="18">
        <v>37850</v>
      </c>
      <c r="L2561" s="18">
        <v>1</v>
      </c>
      <c r="M2561" s="18">
        <f t="shared" si="16"/>
        <v>0</v>
      </c>
      <c r="N2561" s="9"/>
      <c r="O2561" s="3"/>
      <c r="P2561" s="3"/>
      <c r="Q2561" s="3"/>
      <c r="R2561" s="3"/>
      <c r="S2561" s="3"/>
      <c r="T2561" s="3"/>
      <c r="U2561" s="3"/>
      <c r="V2561" s="3"/>
      <c r="W2561" s="3"/>
      <c r="X2561" s="3"/>
    </row>
    <row r="2562" spans="1:24" ht="15" x14ac:dyDescent="0.25">
      <c r="A2562" s="14" t="s">
        <v>240</v>
      </c>
      <c r="B2562" s="14" t="s">
        <v>281</v>
      </c>
      <c r="C2562" s="16" t="s">
        <v>123</v>
      </c>
      <c r="D2562" s="19">
        <v>2.1999999999999999E-2</v>
      </c>
      <c r="E2562" s="19">
        <v>3.2000000000000001E-2</v>
      </c>
      <c r="F2562" s="19">
        <v>71.105000000000004</v>
      </c>
      <c r="G2562" s="19">
        <v>66.415000000000006</v>
      </c>
      <c r="H2562" s="19">
        <v>0.30299999999999999</v>
      </c>
      <c r="I2562" s="19">
        <v>0.623</v>
      </c>
      <c r="J2562" s="19">
        <v>7.2999999999999995E-2</v>
      </c>
      <c r="K2562" s="18">
        <v>30993</v>
      </c>
      <c r="L2562" s="18">
        <v>0.90200000000000002</v>
      </c>
      <c r="M2562" s="18">
        <f t="shared" si="16"/>
        <v>0</v>
      </c>
      <c r="N2562" s="9"/>
      <c r="O2562" s="3"/>
      <c r="P2562" s="3"/>
      <c r="Q2562" s="3"/>
      <c r="R2562" s="3"/>
      <c r="S2562" s="3"/>
      <c r="T2562" s="3"/>
      <c r="U2562" s="3"/>
      <c r="V2562" s="3"/>
      <c r="W2562" s="3"/>
      <c r="X2562" s="3"/>
    </row>
    <row r="2563" spans="1:24" ht="15" x14ac:dyDescent="0.25">
      <c r="A2563" s="14" t="s">
        <v>240</v>
      </c>
      <c r="B2563" s="14" t="s">
        <v>275</v>
      </c>
      <c r="C2563" s="16" t="s">
        <v>123</v>
      </c>
      <c r="D2563" s="19">
        <v>2.1999999999999999E-2</v>
      </c>
      <c r="E2563" s="18">
        <v>8.9999999999999993E-3</v>
      </c>
      <c r="F2563" s="19">
        <v>71.105000000000004</v>
      </c>
      <c r="G2563" s="19">
        <v>66.415000000000006</v>
      </c>
      <c r="H2563" s="19">
        <v>0.30299999999999999</v>
      </c>
      <c r="I2563" s="19">
        <v>0.623</v>
      </c>
      <c r="J2563" s="19">
        <v>7.2999999999999995E-2</v>
      </c>
      <c r="K2563" s="18">
        <v>52352</v>
      </c>
      <c r="L2563" s="18">
        <v>0.318</v>
      </c>
      <c r="M2563" s="18">
        <f t="shared" si="16"/>
        <v>0</v>
      </c>
      <c r="N2563" s="9"/>
      <c r="O2563" s="3"/>
      <c r="P2563" s="3"/>
      <c r="Q2563" s="3"/>
      <c r="R2563" s="3"/>
      <c r="S2563" s="3"/>
      <c r="T2563" s="3"/>
      <c r="U2563" s="3"/>
      <c r="V2563" s="3"/>
      <c r="W2563" s="3"/>
      <c r="X2563" s="3"/>
    </row>
    <row r="2564" spans="1:24" ht="15" x14ac:dyDescent="0.25">
      <c r="A2564" s="14" t="s">
        <v>240</v>
      </c>
      <c r="B2564" s="14" t="s">
        <v>255</v>
      </c>
      <c r="C2564" s="16" t="s">
        <v>123</v>
      </c>
      <c r="D2564" s="18">
        <v>0.01</v>
      </c>
      <c r="E2564" s="18">
        <v>5.0000000000000001E-3</v>
      </c>
      <c r="F2564" s="18">
        <v>81</v>
      </c>
      <c r="G2564" s="18">
        <v>77</v>
      </c>
      <c r="H2564" s="18">
        <v>0.17299999999999999</v>
      </c>
      <c r="I2564" s="18">
        <v>0.70199999999999996</v>
      </c>
      <c r="J2564" s="18">
        <v>0.124</v>
      </c>
      <c r="K2564" s="18">
        <v>11281768</v>
      </c>
      <c r="L2564" s="18">
        <v>0.76600000000000001</v>
      </c>
      <c r="M2564" s="18">
        <f t="shared" si="16"/>
        <v>0</v>
      </c>
      <c r="N2564" s="9"/>
      <c r="O2564" s="3"/>
      <c r="P2564" s="3"/>
      <c r="Q2564" s="3"/>
      <c r="R2564" s="3"/>
      <c r="S2564" s="3"/>
      <c r="T2564" s="3"/>
      <c r="U2564" s="3"/>
      <c r="V2564" s="3"/>
      <c r="W2564" s="3"/>
      <c r="X2564" s="3"/>
    </row>
    <row r="2565" spans="1:24" ht="15" x14ac:dyDescent="0.25">
      <c r="A2565" s="14" t="s">
        <v>240</v>
      </c>
      <c r="B2565" s="14" t="s">
        <v>243</v>
      </c>
      <c r="C2565" s="16" t="s">
        <v>123</v>
      </c>
      <c r="D2565" s="18">
        <v>1.0999999999999999E-2</v>
      </c>
      <c r="E2565" s="19">
        <v>3.2000000000000001E-2</v>
      </c>
      <c r="F2565" s="18">
        <v>77</v>
      </c>
      <c r="G2565" s="18">
        <v>73</v>
      </c>
      <c r="H2565" s="18">
        <v>0.20799999999999999</v>
      </c>
      <c r="I2565" s="18">
        <v>0.68899999999999995</v>
      </c>
      <c r="J2565" s="18">
        <v>0.10299999999999999</v>
      </c>
      <c r="K2565" s="18">
        <v>101597</v>
      </c>
      <c r="L2565" s="18">
        <v>0.43099999999999999</v>
      </c>
      <c r="M2565" s="18">
        <f t="shared" si="16"/>
        <v>0</v>
      </c>
      <c r="N2565" s="9"/>
      <c r="O2565" s="3"/>
      <c r="P2565" s="3"/>
      <c r="Q2565" s="3"/>
      <c r="R2565" s="3"/>
      <c r="S2565" s="3"/>
      <c r="T2565" s="3"/>
      <c r="U2565" s="3"/>
      <c r="V2565" s="3"/>
      <c r="W2565" s="3"/>
      <c r="X2565" s="3"/>
    </row>
    <row r="2566" spans="1:24" ht="15" x14ac:dyDescent="0.25">
      <c r="A2566" s="14" t="s">
        <v>240</v>
      </c>
      <c r="B2566" s="14" t="s">
        <v>273</v>
      </c>
      <c r="C2566" s="16" t="s">
        <v>123</v>
      </c>
      <c r="D2566" s="18">
        <v>1.0999999999999999E-2</v>
      </c>
      <c r="E2566" s="19">
        <v>3.2000000000000001E-2</v>
      </c>
      <c r="F2566" s="18">
        <v>82</v>
      </c>
      <c r="G2566" s="18">
        <v>74</v>
      </c>
      <c r="H2566" s="18">
        <v>0.20499999999999999</v>
      </c>
      <c r="I2566" s="18">
        <v>0.66500000000000004</v>
      </c>
      <c r="J2566" s="18">
        <v>0.13</v>
      </c>
      <c r="K2566" s="18">
        <v>3721208</v>
      </c>
      <c r="L2566" s="18">
        <v>0.93799999999999994</v>
      </c>
      <c r="M2566" s="18">
        <f t="shared" si="16"/>
        <v>0</v>
      </c>
      <c r="N2566" s="9"/>
      <c r="O2566" s="3"/>
      <c r="P2566" s="3"/>
      <c r="Q2566" s="3"/>
      <c r="R2566" s="3"/>
      <c r="S2566" s="3"/>
      <c r="T2566" s="3"/>
      <c r="U2566" s="3"/>
      <c r="V2566" s="3"/>
      <c r="W2566" s="3"/>
      <c r="X2566" s="3"/>
    </row>
    <row r="2567" spans="1:24" ht="15" x14ac:dyDescent="0.25">
      <c r="A2567" s="14" t="s">
        <v>240</v>
      </c>
      <c r="B2567" s="14" t="s">
        <v>250</v>
      </c>
      <c r="C2567" s="16" t="s">
        <v>123</v>
      </c>
      <c r="D2567" s="18">
        <v>1.0999999999999999E-2</v>
      </c>
      <c r="E2567" s="18">
        <v>5.0000000000000001E-3</v>
      </c>
      <c r="F2567" s="18">
        <v>83</v>
      </c>
      <c r="G2567" s="18">
        <v>79</v>
      </c>
      <c r="H2567" s="18">
        <v>0.16500000000000001</v>
      </c>
      <c r="I2567" s="18">
        <v>0.69399999999999995</v>
      </c>
      <c r="J2567" s="18">
        <v>0.14199999999999999</v>
      </c>
      <c r="K2567" s="18">
        <v>34005274</v>
      </c>
      <c r="L2567" s="18">
        <v>0.80900000000000005</v>
      </c>
      <c r="M2567" s="18">
        <f t="shared" si="16"/>
        <v>0</v>
      </c>
      <c r="N2567" s="9"/>
      <c r="O2567" s="3"/>
      <c r="P2567" s="3"/>
      <c r="Q2567" s="3"/>
      <c r="R2567" s="3"/>
      <c r="S2567" s="3"/>
      <c r="T2567" s="3"/>
      <c r="U2567" s="3"/>
      <c r="V2567" s="3"/>
      <c r="W2567" s="3"/>
      <c r="X2567" s="3"/>
    </row>
    <row r="2568" spans="1:24" ht="15" x14ac:dyDescent="0.25">
      <c r="A2568" s="14" t="s">
        <v>240</v>
      </c>
      <c r="B2568" s="14" t="s">
        <v>247</v>
      </c>
      <c r="C2568" s="16" t="s">
        <v>123</v>
      </c>
      <c r="D2568" s="18">
        <v>1.2E-2</v>
      </c>
      <c r="E2568" s="19">
        <v>3.2000000000000001E-2</v>
      </c>
      <c r="F2568" s="18">
        <v>82</v>
      </c>
      <c r="G2568" s="18">
        <v>77</v>
      </c>
      <c r="H2568" s="19">
        <v>0.30299999999999999</v>
      </c>
      <c r="I2568" s="19">
        <v>0.623</v>
      </c>
      <c r="J2568" s="19">
        <v>7.2999999999999995E-2</v>
      </c>
      <c r="K2568" s="18">
        <v>65124</v>
      </c>
      <c r="L2568" s="18">
        <v>1</v>
      </c>
      <c r="M2568" s="18">
        <f t="shared" si="16"/>
        <v>0</v>
      </c>
      <c r="N2568" s="9"/>
      <c r="O2568" s="3"/>
      <c r="P2568" s="3"/>
      <c r="Q2568" s="3"/>
      <c r="R2568" s="3"/>
      <c r="S2568" s="3"/>
      <c r="T2568" s="3"/>
      <c r="U2568" s="3"/>
      <c r="V2568" s="3"/>
      <c r="W2568" s="3"/>
      <c r="X2568" s="3"/>
    </row>
    <row r="2569" spans="1:24" ht="15" x14ac:dyDescent="0.25">
      <c r="A2569" s="14" t="s">
        <v>240</v>
      </c>
      <c r="B2569" s="14" t="s">
        <v>257</v>
      </c>
      <c r="C2569" s="16" t="s">
        <v>123</v>
      </c>
      <c r="D2569" s="18">
        <v>1.2999999999999999E-2</v>
      </c>
      <c r="E2569" s="18">
        <v>1.0999999999999999E-2</v>
      </c>
      <c r="F2569" s="19">
        <v>71.105000000000004</v>
      </c>
      <c r="G2569" s="19">
        <v>66.415000000000006</v>
      </c>
      <c r="H2569" s="19">
        <v>0.30299999999999999</v>
      </c>
      <c r="I2569" s="19">
        <v>0.623</v>
      </c>
      <c r="J2569" s="19">
        <v>7.2999999999999995E-2</v>
      </c>
      <c r="K2569" s="18">
        <v>71167</v>
      </c>
      <c r="L2569" s="18">
        <v>0.68100000000000005</v>
      </c>
      <c r="M2569" s="18">
        <f t="shared" si="16"/>
        <v>0</v>
      </c>
      <c r="N2569" s="9"/>
      <c r="O2569" s="3"/>
      <c r="P2569" s="3"/>
      <c r="Q2569" s="3"/>
      <c r="R2569" s="3"/>
      <c r="S2569" s="3"/>
      <c r="T2569" s="3"/>
      <c r="U2569" s="3"/>
      <c r="V2569" s="3"/>
      <c r="W2569" s="3"/>
      <c r="X2569" s="3"/>
    </row>
    <row r="2570" spans="1:24" ht="15" x14ac:dyDescent="0.25">
      <c r="A2570" s="14" t="s">
        <v>240</v>
      </c>
      <c r="B2570" s="14" t="s">
        <v>245</v>
      </c>
      <c r="C2570" s="16" t="s">
        <v>123</v>
      </c>
      <c r="D2570" s="18">
        <v>1.2999999999999999E-2</v>
      </c>
      <c r="E2570" s="18">
        <v>1.4E-2</v>
      </c>
      <c r="F2570" s="18">
        <v>77</v>
      </c>
      <c r="G2570" s="18">
        <v>72</v>
      </c>
      <c r="H2570" s="18">
        <v>0.193</v>
      </c>
      <c r="I2570" s="18">
        <v>0.70299999999999996</v>
      </c>
      <c r="J2570" s="18">
        <v>0.104</v>
      </c>
      <c r="K2570" s="18">
        <v>280396</v>
      </c>
      <c r="L2570" s="18">
        <v>0.32100000000000001</v>
      </c>
      <c r="M2570" s="18">
        <f t="shared" si="16"/>
        <v>0</v>
      </c>
      <c r="N2570" s="9"/>
      <c r="O2570" s="3"/>
      <c r="P2570" s="3"/>
      <c r="Q2570" s="3"/>
      <c r="R2570" s="3"/>
      <c r="S2570" s="3"/>
      <c r="T2570" s="3"/>
      <c r="U2570" s="3"/>
      <c r="V2570" s="3"/>
      <c r="W2570" s="3"/>
      <c r="X2570" s="3"/>
    </row>
    <row r="2571" spans="1:24" ht="15" x14ac:dyDescent="0.25">
      <c r="A2571" s="14" t="s">
        <v>240</v>
      </c>
      <c r="B2571" s="14" t="s">
        <v>282</v>
      </c>
      <c r="C2571" s="16" t="s">
        <v>123</v>
      </c>
      <c r="D2571" s="18">
        <v>1.2999999999999999E-2</v>
      </c>
      <c r="E2571" s="18">
        <v>6.0000000000000001E-3</v>
      </c>
      <c r="F2571" s="18">
        <v>81</v>
      </c>
      <c r="G2571" s="18">
        <v>76</v>
      </c>
      <c r="H2571" s="18">
        <v>0.19800000000000001</v>
      </c>
      <c r="I2571" s="18">
        <v>0.67100000000000004</v>
      </c>
      <c r="J2571" s="18">
        <v>0.13100000000000001</v>
      </c>
      <c r="K2571" s="18">
        <v>309326295</v>
      </c>
      <c r="L2571" s="18">
        <v>0.80800000000000005</v>
      </c>
      <c r="M2571" s="18">
        <f t="shared" si="16"/>
        <v>1</v>
      </c>
      <c r="N2571" s="9"/>
      <c r="O2571" s="3"/>
      <c r="P2571" s="3"/>
      <c r="Q2571" s="3"/>
      <c r="R2571" s="3"/>
      <c r="S2571" s="3"/>
      <c r="T2571" s="3"/>
      <c r="U2571" s="3"/>
      <c r="V2571" s="3"/>
      <c r="W2571" s="3"/>
      <c r="X2571" s="3"/>
    </row>
    <row r="2572" spans="1:24" ht="15" x14ac:dyDescent="0.25">
      <c r="A2572" s="14" t="s">
        <v>240</v>
      </c>
      <c r="B2572" s="14" t="s">
        <v>256</v>
      </c>
      <c r="C2572" s="16" t="s">
        <v>123</v>
      </c>
      <c r="D2572" s="18">
        <v>1.4E-2</v>
      </c>
      <c r="E2572" s="19">
        <v>3.2000000000000001E-2</v>
      </c>
      <c r="F2572" s="19">
        <v>71.105000000000004</v>
      </c>
      <c r="G2572" s="19">
        <v>66.415000000000006</v>
      </c>
      <c r="H2572" s="18">
        <v>0.19800000000000001</v>
      </c>
      <c r="I2572" s="18">
        <v>0.67</v>
      </c>
      <c r="J2572" s="18">
        <v>0.13200000000000001</v>
      </c>
      <c r="K2572" s="18">
        <v>149311</v>
      </c>
      <c r="L2572" s="18">
        <v>0.89900000000000002</v>
      </c>
      <c r="M2572" s="18">
        <f t="shared" si="16"/>
        <v>0</v>
      </c>
      <c r="N2572" s="9"/>
      <c r="O2572" s="3"/>
      <c r="P2572" s="3"/>
      <c r="Q2572" s="3"/>
      <c r="R2572" s="3"/>
      <c r="S2572" s="3"/>
      <c r="T2572" s="3"/>
      <c r="U2572" s="3"/>
      <c r="V2572" s="3"/>
      <c r="W2572" s="3"/>
      <c r="X2572" s="3"/>
    </row>
    <row r="2573" spans="1:24" ht="15" x14ac:dyDescent="0.25">
      <c r="A2573" s="14" t="s">
        <v>240</v>
      </c>
      <c r="B2573" s="14" t="s">
        <v>252</v>
      </c>
      <c r="C2573" s="16" t="s">
        <v>123</v>
      </c>
      <c r="D2573" s="18">
        <v>1.4E-2</v>
      </c>
      <c r="E2573" s="18">
        <v>8.0000000000000002E-3</v>
      </c>
      <c r="F2573" s="18">
        <v>82</v>
      </c>
      <c r="G2573" s="18">
        <v>76</v>
      </c>
      <c r="H2573" s="18">
        <v>0.221</v>
      </c>
      <c r="I2573" s="18">
        <v>0.68700000000000006</v>
      </c>
      <c r="J2573" s="18">
        <v>9.1999999999999998E-2</v>
      </c>
      <c r="K2573" s="18">
        <v>17150760</v>
      </c>
      <c r="L2573" s="18">
        <v>0.88600000000000001</v>
      </c>
      <c r="M2573" s="18">
        <f t="shared" si="16"/>
        <v>0</v>
      </c>
      <c r="N2573" s="9"/>
      <c r="O2573" s="3"/>
      <c r="P2573" s="3"/>
      <c r="Q2573" s="3"/>
      <c r="R2573" s="3"/>
      <c r="S2573" s="3"/>
      <c r="T2573" s="3"/>
      <c r="U2573" s="3"/>
      <c r="V2573" s="3"/>
      <c r="W2573" s="3"/>
      <c r="X2573" s="3"/>
    </row>
    <row r="2574" spans="1:24" ht="15" x14ac:dyDescent="0.25">
      <c r="A2574" s="14" t="s">
        <v>240</v>
      </c>
      <c r="B2574" s="14" t="s">
        <v>251</v>
      </c>
      <c r="C2574" s="16" t="s">
        <v>123</v>
      </c>
      <c r="D2574" s="18">
        <v>1.4999999999999999E-2</v>
      </c>
      <c r="E2574" s="19">
        <v>3.2000000000000001E-2</v>
      </c>
      <c r="F2574" s="19">
        <v>71.105000000000004</v>
      </c>
      <c r="G2574" s="19">
        <v>66.415000000000006</v>
      </c>
      <c r="H2574" s="19">
        <v>0.30299999999999999</v>
      </c>
      <c r="I2574" s="19">
        <v>0.623</v>
      </c>
      <c r="J2574" s="19">
        <v>7.2999999999999995E-2</v>
      </c>
      <c r="K2574" s="18">
        <v>55509</v>
      </c>
      <c r="L2574" s="18">
        <v>1</v>
      </c>
      <c r="M2574" s="18">
        <f t="shared" si="16"/>
        <v>0</v>
      </c>
      <c r="N2574" s="9"/>
      <c r="O2574" s="3"/>
      <c r="P2574" s="3"/>
      <c r="Q2574" s="3"/>
      <c r="R2574" s="3"/>
      <c r="S2574" s="3"/>
      <c r="T2574" s="3"/>
      <c r="U2574" s="3"/>
      <c r="V2574" s="3"/>
      <c r="W2574" s="3"/>
      <c r="X2574" s="3"/>
    </row>
    <row r="2575" spans="1:24" ht="15" x14ac:dyDescent="0.25">
      <c r="A2575" s="14" t="s">
        <v>240</v>
      </c>
      <c r="B2575" s="14" t="s">
        <v>280</v>
      </c>
      <c r="C2575" s="16" t="s">
        <v>123</v>
      </c>
      <c r="D2575" s="18">
        <v>1.4999999999999999E-2</v>
      </c>
      <c r="E2575" s="18">
        <v>2.1000000000000001E-2</v>
      </c>
      <c r="F2575" s="18">
        <v>73</v>
      </c>
      <c r="G2575" s="18">
        <v>66</v>
      </c>
      <c r="H2575" s="18">
        <v>0.20699999999999999</v>
      </c>
      <c r="I2575" s="18">
        <v>0.71</v>
      </c>
      <c r="J2575" s="18">
        <v>8.3000000000000004E-2</v>
      </c>
      <c r="K2575" s="18">
        <v>1328095</v>
      </c>
      <c r="L2575" s="18">
        <v>9.0999999999999998E-2</v>
      </c>
      <c r="M2575" s="18">
        <f t="shared" si="16"/>
        <v>0</v>
      </c>
      <c r="N2575" s="9"/>
      <c r="O2575" s="3"/>
      <c r="P2575" s="3"/>
      <c r="Q2575" s="3"/>
      <c r="R2575" s="3"/>
      <c r="S2575" s="3"/>
      <c r="T2575" s="3"/>
      <c r="U2575" s="3"/>
      <c r="V2575" s="3"/>
      <c r="W2575" s="3"/>
      <c r="X2575" s="3"/>
    </row>
    <row r="2576" spans="1:24" ht="15" x14ac:dyDescent="0.25">
      <c r="A2576" s="14" t="s">
        <v>240</v>
      </c>
      <c r="B2576" s="14" t="s">
        <v>261</v>
      </c>
      <c r="C2576" s="16" t="s">
        <v>123</v>
      </c>
      <c r="D2576" s="18">
        <v>1.4999999999999999E-2</v>
      </c>
      <c r="E2576" s="19">
        <v>3.2000000000000001E-2</v>
      </c>
      <c r="F2576" s="18">
        <v>73</v>
      </c>
      <c r="G2576" s="18">
        <v>69</v>
      </c>
      <c r="H2576" s="19">
        <v>0.30299999999999999</v>
      </c>
      <c r="I2576" s="19">
        <v>0.623</v>
      </c>
      <c r="J2576" s="19">
        <v>7.2999999999999995E-2</v>
      </c>
      <c r="K2576" s="18">
        <v>56905</v>
      </c>
      <c r="L2576" s="18">
        <v>0.84399999999999997</v>
      </c>
      <c r="M2576" s="18">
        <f t="shared" si="16"/>
        <v>0</v>
      </c>
      <c r="N2576" s="9"/>
      <c r="O2576" s="3"/>
      <c r="P2576" s="3"/>
      <c r="Q2576" s="3"/>
      <c r="R2576" s="3"/>
      <c r="S2576" s="3"/>
      <c r="T2576" s="3"/>
      <c r="U2576" s="3"/>
      <c r="V2576" s="3"/>
      <c r="W2576" s="3"/>
      <c r="X2576" s="3"/>
    </row>
    <row r="2577" spans="1:24" ht="15" x14ac:dyDescent="0.25">
      <c r="A2577" s="14" t="s">
        <v>240</v>
      </c>
      <c r="B2577" s="14" t="s">
        <v>267</v>
      </c>
      <c r="C2577" s="16" t="s">
        <v>123</v>
      </c>
      <c r="D2577" s="18">
        <v>1.4999999999999999E-2</v>
      </c>
      <c r="E2577" s="18">
        <v>1.6E-2</v>
      </c>
      <c r="F2577" s="18">
        <v>76</v>
      </c>
      <c r="G2577" s="18">
        <v>70</v>
      </c>
      <c r="H2577" s="18">
        <v>0.28999999999999998</v>
      </c>
      <c r="I2577" s="18">
        <v>0.63100000000000001</v>
      </c>
      <c r="J2577" s="18">
        <v>7.8E-2</v>
      </c>
      <c r="K2577" s="18">
        <v>2690824</v>
      </c>
      <c r="L2577" s="18">
        <v>0.53700000000000003</v>
      </c>
      <c r="M2577" s="18">
        <f t="shared" si="16"/>
        <v>0</v>
      </c>
      <c r="N2577" s="9"/>
      <c r="O2577" s="3"/>
      <c r="P2577" s="3"/>
      <c r="Q2577" s="3"/>
      <c r="R2577" s="3"/>
      <c r="S2577" s="3"/>
      <c r="T2577" s="3"/>
      <c r="U2577" s="3"/>
      <c r="V2577" s="3"/>
      <c r="W2577" s="3"/>
      <c r="X2577" s="3"/>
    </row>
    <row r="2578" spans="1:24" ht="15" x14ac:dyDescent="0.25">
      <c r="A2578" s="14" t="s">
        <v>240</v>
      </c>
      <c r="B2578" s="14" t="s">
        <v>283</v>
      </c>
      <c r="C2578" s="16" t="s">
        <v>123</v>
      </c>
      <c r="D2578" s="18">
        <v>1.4999999999999999E-2</v>
      </c>
      <c r="E2578" s="18">
        <v>1.0999999999999999E-2</v>
      </c>
      <c r="F2578" s="18">
        <v>80</v>
      </c>
      <c r="G2578" s="18">
        <v>73</v>
      </c>
      <c r="H2578" s="18">
        <v>0.22500000000000001</v>
      </c>
      <c r="I2578" s="18">
        <v>0.63600000000000001</v>
      </c>
      <c r="J2578" s="18">
        <v>0.13900000000000001</v>
      </c>
      <c r="K2578" s="18">
        <v>3371982</v>
      </c>
      <c r="L2578" s="18">
        <v>0.94399999999999995</v>
      </c>
      <c r="M2578" s="18">
        <f t="shared" si="16"/>
        <v>0</v>
      </c>
      <c r="N2578" s="9"/>
      <c r="O2578" s="3"/>
      <c r="P2578" s="3"/>
      <c r="Q2578" s="3"/>
      <c r="R2578" s="3"/>
      <c r="S2578" s="3"/>
      <c r="T2578" s="3"/>
      <c r="U2578" s="3"/>
      <c r="V2578" s="3"/>
      <c r="W2578" s="3"/>
      <c r="X2578" s="3"/>
    </row>
    <row r="2579" spans="1:24" ht="15" x14ac:dyDescent="0.25">
      <c r="A2579" s="14" t="s">
        <v>240</v>
      </c>
      <c r="B2579" s="14" t="s">
        <v>249</v>
      </c>
      <c r="C2579" s="16" t="s">
        <v>123</v>
      </c>
      <c r="D2579" s="18">
        <v>1.6E-2</v>
      </c>
      <c r="E2579" s="18">
        <v>1.4999999999999999E-2</v>
      </c>
      <c r="F2579" s="18">
        <v>77</v>
      </c>
      <c r="G2579" s="18">
        <v>70</v>
      </c>
      <c r="H2579" s="18">
        <v>0.255</v>
      </c>
      <c r="I2579" s="18">
        <v>0.67600000000000005</v>
      </c>
      <c r="J2579" s="18">
        <v>6.9000000000000006E-2</v>
      </c>
      <c r="K2579" s="18">
        <v>195210154</v>
      </c>
      <c r="L2579" s="18">
        <v>0.84299999999999997</v>
      </c>
      <c r="M2579" s="18">
        <f t="shared" si="16"/>
        <v>1</v>
      </c>
      <c r="N2579" s="9"/>
      <c r="O2579" s="3"/>
      <c r="P2579" s="3"/>
      <c r="Q2579" s="3"/>
      <c r="R2579" s="3"/>
      <c r="S2579" s="3"/>
      <c r="T2579" s="3"/>
      <c r="U2579" s="3"/>
      <c r="V2579" s="3"/>
      <c r="W2579" s="3"/>
      <c r="X2579" s="3"/>
    </row>
    <row r="2580" spans="1:24" ht="15" x14ac:dyDescent="0.25">
      <c r="A2580" s="14" t="s">
        <v>240</v>
      </c>
      <c r="B2580" s="14" t="s">
        <v>276</v>
      </c>
      <c r="C2580" s="16" t="s">
        <v>123</v>
      </c>
      <c r="D2580" s="18">
        <v>1.6E-2</v>
      </c>
      <c r="E2580" s="18">
        <v>1.4E-2</v>
      </c>
      <c r="F2580" s="18">
        <v>77</v>
      </c>
      <c r="G2580" s="18">
        <v>72</v>
      </c>
      <c r="H2580" s="18">
        <v>0.253</v>
      </c>
      <c r="I2580" s="18">
        <v>0.66300000000000003</v>
      </c>
      <c r="J2580" s="18">
        <v>8.5000000000000006E-2</v>
      </c>
      <c r="K2580" s="18">
        <v>177397</v>
      </c>
      <c r="L2580" s="18">
        <v>0.185</v>
      </c>
      <c r="M2580" s="18">
        <f t="shared" si="16"/>
        <v>0</v>
      </c>
      <c r="N2580" s="9"/>
      <c r="O2580" s="3"/>
      <c r="P2580" s="3"/>
      <c r="Q2580" s="3"/>
      <c r="R2580" s="3"/>
      <c r="S2580" s="3"/>
      <c r="T2580" s="3"/>
      <c r="U2580" s="3"/>
      <c r="V2580" s="3"/>
      <c r="W2580" s="3"/>
      <c r="X2580" s="3"/>
    </row>
    <row r="2581" spans="1:24" ht="15" x14ac:dyDescent="0.25">
      <c r="A2581" s="14" t="s">
        <v>240</v>
      </c>
      <c r="B2581" s="14" t="s">
        <v>244</v>
      </c>
      <c r="C2581" s="16" t="s">
        <v>123</v>
      </c>
      <c r="D2581" s="18">
        <v>1.6E-2</v>
      </c>
      <c r="E2581" s="18">
        <v>1.0999999999999999E-2</v>
      </c>
      <c r="F2581" s="18">
        <v>78</v>
      </c>
      <c r="G2581" s="18">
        <v>72</v>
      </c>
      <c r="H2581" s="18">
        <v>0.22500000000000001</v>
      </c>
      <c r="I2581" s="18">
        <v>0.70599999999999996</v>
      </c>
      <c r="J2581" s="18">
        <v>7.0000000000000007E-2</v>
      </c>
      <c r="K2581" s="18">
        <v>360498</v>
      </c>
      <c r="L2581" s="18">
        <v>0.82499999999999996</v>
      </c>
      <c r="M2581" s="18">
        <f t="shared" si="16"/>
        <v>0</v>
      </c>
      <c r="N2581" s="9"/>
      <c r="O2581" s="3"/>
      <c r="P2581" s="3"/>
      <c r="Q2581" s="3"/>
      <c r="R2581" s="3"/>
      <c r="S2581" s="3"/>
      <c r="T2581" s="3"/>
      <c r="U2581" s="3"/>
      <c r="V2581" s="3"/>
      <c r="W2581" s="3"/>
      <c r="X2581" s="3"/>
    </row>
    <row r="2582" spans="1:24" ht="15" x14ac:dyDescent="0.25">
      <c r="A2582" s="14" t="s">
        <v>240</v>
      </c>
      <c r="B2582" s="14" t="s">
        <v>254</v>
      </c>
      <c r="C2582" s="16" t="s">
        <v>123</v>
      </c>
      <c r="D2582" s="18">
        <v>1.6E-2</v>
      </c>
      <c r="E2582" s="18">
        <v>8.9999999999999993E-3</v>
      </c>
      <c r="F2582" s="18">
        <v>82</v>
      </c>
      <c r="G2582" s="18">
        <v>77</v>
      </c>
      <c r="H2582" s="18">
        <v>0.249</v>
      </c>
      <c r="I2582" s="18">
        <v>0.68600000000000005</v>
      </c>
      <c r="J2582" s="18">
        <v>6.5000000000000002E-2</v>
      </c>
      <c r="K2582" s="18">
        <v>4669685</v>
      </c>
      <c r="L2582" s="18">
        <v>0.71699999999999997</v>
      </c>
      <c r="M2582" s="18">
        <f t="shared" si="16"/>
        <v>0</v>
      </c>
      <c r="N2582" s="9"/>
      <c r="O2582" s="3"/>
      <c r="P2582" s="3"/>
      <c r="Q2582" s="3"/>
      <c r="R2582" s="3"/>
      <c r="S2582" s="3"/>
      <c r="T2582" s="3"/>
      <c r="U2582" s="3"/>
      <c r="V2582" s="3"/>
      <c r="W2582" s="3"/>
      <c r="X2582" s="3"/>
    </row>
    <row r="2583" spans="1:24" ht="15" x14ac:dyDescent="0.25">
      <c r="A2583" s="14" t="s">
        <v>240</v>
      </c>
      <c r="B2583" s="14" t="s">
        <v>278</v>
      </c>
      <c r="C2583" s="16" t="s">
        <v>123</v>
      </c>
      <c r="D2583" s="18">
        <v>1.7000000000000001E-2</v>
      </c>
      <c r="E2583" s="18">
        <v>1.9E-2</v>
      </c>
      <c r="F2583" s="18">
        <v>74</v>
      </c>
      <c r="G2583" s="18">
        <v>70</v>
      </c>
      <c r="H2583" s="18">
        <v>0.26500000000000001</v>
      </c>
      <c r="I2583" s="18">
        <v>0.66800000000000004</v>
      </c>
      <c r="J2583" s="18">
        <v>6.7000000000000004E-2</v>
      </c>
      <c r="K2583" s="18">
        <v>109316</v>
      </c>
      <c r="L2583" s="18">
        <v>0.48799999999999999</v>
      </c>
      <c r="M2583" s="18">
        <f t="shared" si="16"/>
        <v>0</v>
      </c>
      <c r="N2583" s="9"/>
      <c r="O2583" s="3"/>
      <c r="P2583" s="3"/>
      <c r="Q2583" s="3"/>
      <c r="R2583" s="3"/>
      <c r="S2583" s="3"/>
      <c r="T2583" s="3"/>
      <c r="U2583" s="3"/>
      <c r="V2583" s="3"/>
      <c r="W2583" s="3"/>
      <c r="X2583" s="3"/>
    </row>
    <row r="2584" spans="1:24" ht="15" x14ac:dyDescent="0.25">
      <c r="A2584" s="14" t="s">
        <v>240</v>
      </c>
      <c r="B2584" s="14" t="s">
        <v>242</v>
      </c>
      <c r="C2584" s="16" t="s">
        <v>123</v>
      </c>
      <c r="D2584" s="18">
        <v>1.7000000000000001E-2</v>
      </c>
      <c r="E2584" s="18">
        <v>1.2999999999999999E-2</v>
      </c>
      <c r="F2584" s="18">
        <v>79</v>
      </c>
      <c r="G2584" s="18">
        <v>72</v>
      </c>
      <c r="H2584" s="18">
        <v>0.249</v>
      </c>
      <c r="I2584" s="18">
        <v>0.64500000000000002</v>
      </c>
      <c r="J2584" s="18">
        <v>0.106</v>
      </c>
      <c r="K2584" s="18">
        <v>40374224</v>
      </c>
      <c r="L2584" s="18">
        <v>0.91</v>
      </c>
      <c r="M2584" s="18">
        <f t="shared" si="16"/>
        <v>0</v>
      </c>
      <c r="N2584" s="9"/>
      <c r="O2584" s="3"/>
      <c r="P2584" s="3"/>
      <c r="Q2584" s="3"/>
      <c r="R2584" s="3"/>
      <c r="S2584" s="3"/>
      <c r="T2584" s="3"/>
      <c r="U2584" s="3"/>
      <c r="V2584" s="3"/>
      <c r="W2584" s="3"/>
      <c r="X2584" s="3"/>
    </row>
    <row r="2585" spans="1:24" ht="15" x14ac:dyDescent="0.25">
      <c r="A2585" s="14" t="s">
        <v>240</v>
      </c>
      <c r="B2585" s="14" t="s">
        <v>241</v>
      </c>
      <c r="C2585" s="16" t="s">
        <v>123</v>
      </c>
      <c r="D2585" s="18">
        <v>1.7000000000000001E-2</v>
      </c>
      <c r="E2585" s="18">
        <v>8.9999999999999993E-3</v>
      </c>
      <c r="F2585" s="18">
        <v>78</v>
      </c>
      <c r="G2585" s="18">
        <v>73</v>
      </c>
      <c r="H2585" s="18">
        <v>0.26200000000000001</v>
      </c>
      <c r="I2585" s="18">
        <v>0.66500000000000004</v>
      </c>
      <c r="J2585" s="18">
        <v>7.1999999999999995E-2</v>
      </c>
      <c r="K2585" s="18">
        <v>87233</v>
      </c>
      <c r="L2585" s="18">
        <v>0.26200000000000001</v>
      </c>
      <c r="M2585" s="18">
        <f t="shared" si="16"/>
        <v>0</v>
      </c>
      <c r="N2585" s="9"/>
      <c r="O2585" s="3"/>
      <c r="P2585" s="3"/>
      <c r="Q2585" s="3"/>
      <c r="R2585" s="3"/>
      <c r="S2585" s="3"/>
      <c r="T2585" s="3"/>
      <c r="U2585" s="3"/>
      <c r="V2585" s="3"/>
      <c r="W2585" s="3"/>
      <c r="X2585" s="3"/>
    </row>
    <row r="2586" spans="1:24" ht="15" x14ac:dyDescent="0.25">
      <c r="A2586" s="14" t="s">
        <v>240</v>
      </c>
      <c r="B2586" s="14" t="s">
        <v>277</v>
      </c>
      <c r="C2586" s="16" t="s">
        <v>123</v>
      </c>
      <c r="D2586" s="18">
        <v>1.7000000000000001E-2</v>
      </c>
      <c r="E2586" s="19">
        <v>3.2000000000000001E-2</v>
      </c>
      <c r="F2586" s="18">
        <v>82</v>
      </c>
      <c r="G2586" s="18">
        <v>76</v>
      </c>
      <c r="H2586" s="19">
        <v>0.30299999999999999</v>
      </c>
      <c r="I2586" s="19">
        <v>0.623</v>
      </c>
      <c r="J2586" s="19">
        <v>7.2999999999999995E-2</v>
      </c>
      <c r="K2586" s="18">
        <v>30235</v>
      </c>
      <c r="L2586" s="19">
        <v>0.56100000000000005</v>
      </c>
      <c r="M2586" s="18">
        <f t="shared" si="16"/>
        <v>0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</row>
    <row r="2587" spans="1:24" ht="15" x14ac:dyDescent="0.25">
      <c r="A2587" s="14" t="s">
        <v>240</v>
      </c>
      <c r="B2587" s="14" t="s">
        <v>279</v>
      </c>
      <c r="C2587" s="16" t="s">
        <v>123</v>
      </c>
      <c r="D2587" s="18">
        <v>1.7999999999999999E-2</v>
      </c>
      <c r="E2587" s="18">
        <v>2.1999999999999999E-2</v>
      </c>
      <c r="F2587" s="18">
        <v>74</v>
      </c>
      <c r="G2587" s="18">
        <v>67</v>
      </c>
      <c r="H2587" s="18">
        <v>0.28599999999999998</v>
      </c>
      <c r="I2587" s="18">
        <v>0.64900000000000002</v>
      </c>
      <c r="J2587" s="18">
        <v>6.4000000000000001E-2</v>
      </c>
      <c r="K2587" s="18">
        <v>524960</v>
      </c>
      <c r="L2587" s="18">
        <v>0.66300000000000003</v>
      </c>
      <c r="M2587" s="18">
        <f t="shared" si="16"/>
        <v>0</v>
      </c>
      <c r="N2587" s="9"/>
      <c r="O2587" s="3"/>
      <c r="P2587" s="3"/>
      <c r="Q2587" s="3"/>
      <c r="R2587" s="3"/>
      <c r="S2587" s="3"/>
      <c r="T2587" s="3"/>
      <c r="U2587" s="3"/>
      <c r="V2587" s="3"/>
      <c r="W2587" s="3"/>
      <c r="X2587" s="3"/>
    </row>
    <row r="2588" spans="1:24" ht="15" x14ac:dyDescent="0.25">
      <c r="A2588" s="14" t="s">
        <v>240</v>
      </c>
      <c r="B2588" s="14" t="s">
        <v>262</v>
      </c>
      <c r="C2588" s="16" t="s">
        <v>123</v>
      </c>
      <c r="D2588" s="18">
        <v>1.9E-2</v>
      </c>
      <c r="E2588" s="18">
        <v>1.2E-2</v>
      </c>
      <c r="F2588" s="18">
        <v>75</v>
      </c>
      <c r="G2588" s="18">
        <v>70</v>
      </c>
      <c r="H2588" s="18">
        <v>0.27500000000000002</v>
      </c>
      <c r="I2588" s="18">
        <v>0.65200000000000002</v>
      </c>
      <c r="J2588" s="18">
        <v>7.1999999999999995E-2</v>
      </c>
      <c r="K2588" s="18">
        <v>104677</v>
      </c>
      <c r="L2588" s="18">
        <v>0.35699999999999998</v>
      </c>
      <c r="M2588" s="18">
        <f t="shared" si="16"/>
        <v>0</v>
      </c>
      <c r="N2588" s="9"/>
      <c r="O2588" s="3"/>
      <c r="P2588" s="3"/>
      <c r="Q2588" s="3"/>
      <c r="R2588" s="3"/>
      <c r="S2588" s="3"/>
      <c r="T2588" s="3"/>
      <c r="U2588" s="3"/>
      <c r="V2588" s="3"/>
      <c r="W2588" s="3"/>
      <c r="X2588" s="3"/>
    </row>
    <row r="2589" spans="1:24" ht="15" x14ac:dyDescent="0.25">
      <c r="A2589" s="14" t="s">
        <v>240</v>
      </c>
      <c r="B2589" s="14" t="s">
        <v>260</v>
      </c>
      <c r="C2589" s="16" t="s">
        <v>123</v>
      </c>
      <c r="D2589" s="18">
        <v>0.02</v>
      </c>
      <c r="E2589" s="18">
        <v>1.4999999999999999E-2</v>
      </c>
      <c r="F2589" s="18">
        <v>76</v>
      </c>
      <c r="G2589" s="18">
        <v>67</v>
      </c>
      <c r="H2589" s="18">
        <v>0.32100000000000001</v>
      </c>
      <c r="I2589" s="18">
        <v>0.61</v>
      </c>
      <c r="J2589" s="18">
        <v>6.9000000000000006E-2</v>
      </c>
      <c r="K2589" s="18">
        <v>6218195</v>
      </c>
      <c r="L2589" s="18">
        <v>0.64300000000000002</v>
      </c>
      <c r="M2589" s="18">
        <f t="shared" si="16"/>
        <v>0</v>
      </c>
      <c r="N2589" s="9"/>
      <c r="O2589" s="3"/>
      <c r="P2589" s="3"/>
      <c r="Q2589" s="3"/>
      <c r="R2589" s="3"/>
      <c r="S2589" s="3"/>
      <c r="T2589" s="3"/>
      <c r="U2589" s="3"/>
      <c r="V2589" s="3"/>
      <c r="W2589" s="3"/>
      <c r="X2589" s="3"/>
    </row>
    <row r="2590" spans="1:24" ht="15" x14ac:dyDescent="0.25">
      <c r="A2590" s="14" t="s">
        <v>240</v>
      </c>
      <c r="B2590" s="14" t="s">
        <v>253</v>
      </c>
      <c r="C2590" s="16" t="s">
        <v>123</v>
      </c>
      <c r="D2590" s="18">
        <v>0.02</v>
      </c>
      <c r="E2590" s="18">
        <v>1.6E-2</v>
      </c>
      <c r="F2590" s="18">
        <v>77</v>
      </c>
      <c r="G2590" s="18">
        <v>70</v>
      </c>
      <c r="H2590" s="18">
        <v>0.28799999999999998</v>
      </c>
      <c r="I2590" s="18">
        <v>0.65600000000000003</v>
      </c>
      <c r="J2590" s="18">
        <v>5.6000000000000001E-2</v>
      </c>
      <c r="K2590" s="18">
        <v>46444798</v>
      </c>
      <c r="L2590" s="18">
        <v>0.75</v>
      </c>
      <c r="M2590" s="18">
        <f t="shared" si="16"/>
        <v>0</v>
      </c>
      <c r="N2590" s="9"/>
      <c r="O2590" s="3"/>
      <c r="P2590" s="3"/>
      <c r="Q2590" s="3"/>
      <c r="R2590" s="3"/>
      <c r="S2590" s="3"/>
      <c r="T2590" s="3"/>
      <c r="U2590" s="3"/>
      <c r="V2590" s="3"/>
      <c r="W2590" s="3"/>
      <c r="X2590" s="3"/>
    </row>
    <row r="2591" spans="1:24" ht="15" x14ac:dyDescent="0.25">
      <c r="A2591" s="14" t="s">
        <v>240</v>
      </c>
      <c r="B2591" s="14" t="s">
        <v>268</v>
      </c>
      <c r="C2591" s="16" t="s">
        <v>123</v>
      </c>
      <c r="D2591" s="18">
        <v>0.02</v>
      </c>
      <c r="E2591" s="18">
        <v>1.4E-2</v>
      </c>
      <c r="F2591" s="18">
        <v>79</v>
      </c>
      <c r="G2591" s="18">
        <v>74</v>
      </c>
      <c r="H2591" s="18">
        <v>0.3</v>
      </c>
      <c r="I2591" s="18">
        <v>0.64</v>
      </c>
      <c r="J2591" s="18">
        <v>0.06</v>
      </c>
      <c r="K2591" s="18">
        <v>117886404</v>
      </c>
      <c r="L2591" s="18">
        <v>0.77800000000000002</v>
      </c>
      <c r="M2591" s="18">
        <f t="shared" si="16"/>
        <v>1</v>
      </c>
      <c r="N2591" s="9"/>
      <c r="O2591" s="3"/>
      <c r="P2591" s="3"/>
      <c r="Q2591" s="3"/>
      <c r="R2591" s="3"/>
      <c r="S2591" s="3"/>
      <c r="T2591" s="3"/>
      <c r="U2591" s="3"/>
      <c r="V2591" s="3"/>
      <c r="W2591" s="3"/>
      <c r="X2591" s="3"/>
    </row>
    <row r="2592" spans="1:24" ht="15" x14ac:dyDescent="0.25">
      <c r="A2592" s="14" t="s">
        <v>240</v>
      </c>
      <c r="B2592" s="14" t="s">
        <v>270</v>
      </c>
      <c r="C2592" s="16" t="s">
        <v>123</v>
      </c>
      <c r="D2592" s="18">
        <v>0.02</v>
      </c>
      <c r="E2592" s="18">
        <v>1.7000000000000001E-2</v>
      </c>
      <c r="F2592" s="18">
        <v>80</v>
      </c>
      <c r="G2592" s="18">
        <v>74</v>
      </c>
      <c r="H2592" s="18">
        <v>0.29299999999999998</v>
      </c>
      <c r="I2592" s="18">
        <v>0.63900000000000001</v>
      </c>
      <c r="J2592" s="18">
        <v>6.8000000000000005E-2</v>
      </c>
      <c r="K2592" s="18">
        <v>3678128</v>
      </c>
      <c r="L2592" s="18">
        <v>0.65100000000000002</v>
      </c>
      <c r="M2592" s="18">
        <f t="shared" si="16"/>
        <v>0</v>
      </c>
      <c r="N2592" s="9"/>
      <c r="O2592" s="3"/>
      <c r="P2592" s="3"/>
      <c r="Q2592" s="3"/>
      <c r="R2592" s="3"/>
      <c r="S2592" s="3"/>
      <c r="T2592" s="3"/>
      <c r="U2592" s="3"/>
      <c r="V2592" s="3"/>
      <c r="W2592" s="3"/>
      <c r="X2592" s="3"/>
    </row>
    <row r="2593" spans="1:24" ht="15" x14ac:dyDescent="0.25">
      <c r="A2593" s="14" t="s">
        <v>240</v>
      </c>
      <c r="B2593" s="14" t="s">
        <v>272</v>
      </c>
      <c r="C2593" s="16" t="s">
        <v>123</v>
      </c>
      <c r="D2593" s="18">
        <v>2.1000000000000001E-2</v>
      </c>
      <c r="E2593" s="18">
        <v>1.4999999999999999E-2</v>
      </c>
      <c r="F2593" s="18">
        <v>77</v>
      </c>
      <c r="G2593" s="18">
        <v>71</v>
      </c>
      <c r="H2593" s="18">
        <v>0.3</v>
      </c>
      <c r="I2593" s="18">
        <v>0.64</v>
      </c>
      <c r="J2593" s="18">
        <v>0.06</v>
      </c>
      <c r="K2593" s="18">
        <v>29262830</v>
      </c>
      <c r="L2593" s="18">
        <v>0.76900000000000002</v>
      </c>
      <c r="M2593" s="18">
        <f t="shared" si="16"/>
        <v>0</v>
      </c>
      <c r="N2593" s="9"/>
      <c r="O2593" s="3"/>
      <c r="P2593" s="3"/>
      <c r="Q2593" s="3"/>
      <c r="R2593" s="3"/>
      <c r="S2593" s="3"/>
      <c r="T2593" s="3"/>
      <c r="U2593" s="3"/>
      <c r="V2593" s="3"/>
      <c r="W2593" s="3"/>
      <c r="X2593" s="3"/>
    </row>
    <row r="2594" spans="1:24" ht="15" x14ac:dyDescent="0.25">
      <c r="A2594" s="14" t="s">
        <v>240</v>
      </c>
      <c r="B2594" s="14" t="s">
        <v>284</v>
      </c>
      <c r="C2594" s="16" t="s">
        <v>123</v>
      </c>
      <c r="D2594" s="18">
        <v>2.1000000000000001E-2</v>
      </c>
      <c r="E2594" s="18">
        <v>1.4E-2</v>
      </c>
      <c r="F2594" s="18">
        <v>77</v>
      </c>
      <c r="G2594" s="18">
        <v>71</v>
      </c>
      <c r="H2594" s="18">
        <v>0.29499999999999998</v>
      </c>
      <c r="I2594" s="18">
        <v>0.64900000000000002</v>
      </c>
      <c r="J2594" s="18">
        <v>5.6000000000000001E-2</v>
      </c>
      <c r="K2594" s="18">
        <v>29043283</v>
      </c>
      <c r="L2594" s="18">
        <v>0.88800000000000001</v>
      </c>
      <c r="M2594" s="18">
        <f t="shared" si="16"/>
        <v>0</v>
      </c>
      <c r="N2594" s="9"/>
      <c r="O2594" s="3"/>
      <c r="P2594" s="3"/>
      <c r="Q2594" s="3"/>
      <c r="R2594" s="3"/>
      <c r="S2594" s="3"/>
      <c r="T2594" s="3"/>
      <c r="U2594" s="3"/>
      <c r="V2594" s="3"/>
      <c r="W2594" s="3"/>
      <c r="X2594" s="3"/>
    </row>
    <row r="2595" spans="1:24" ht="15" x14ac:dyDescent="0.25">
      <c r="A2595" s="14" t="s">
        <v>240</v>
      </c>
      <c r="B2595" s="14" t="s">
        <v>264</v>
      </c>
      <c r="C2595" s="16" t="s">
        <v>123</v>
      </c>
      <c r="D2595" s="18">
        <v>2.1999999999999999E-2</v>
      </c>
      <c r="E2595" s="18">
        <v>3.2000000000000001E-2</v>
      </c>
      <c r="F2595" s="18">
        <v>68</v>
      </c>
      <c r="G2595" s="18">
        <v>63</v>
      </c>
      <c r="H2595" s="18">
        <v>0.376</v>
      </c>
      <c r="I2595" s="18">
        <v>0.59199999999999997</v>
      </c>
      <c r="J2595" s="18">
        <v>3.3000000000000002E-2</v>
      </c>
      <c r="K2595" s="18">
        <v>786126</v>
      </c>
      <c r="L2595" s="18">
        <v>0.28199999999999997</v>
      </c>
      <c r="M2595" s="18">
        <f t="shared" si="16"/>
        <v>0</v>
      </c>
      <c r="N2595" s="9"/>
      <c r="O2595" s="3"/>
      <c r="P2595" s="3"/>
      <c r="Q2595" s="3"/>
      <c r="R2595" s="3"/>
      <c r="S2595" s="3"/>
      <c r="T2595" s="3"/>
      <c r="U2595" s="3"/>
      <c r="V2595" s="3"/>
      <c r="W2595" s="3"/>
      <c r="X2595" s="3"/>
    </row>
    <row r="2596" spans="1:24" ht="15" x14ac:dyDescent="0.25">
      <c r="A2596" s="14" t="s">
        <v>240</v>
      </c>
      <c r="B2596" s="14" t="s">
        <v>258</v>
      </c>
      <c r="C2596" s="16" t="s">
        <v>123</v>
      </c>
      <c r="D2596" s="18">
        <v>2.1999999999999999E-2</v>
      </c>
      <c r="E2596" s="18">
        <v>2.5999999999999999E-2</v>
      </c>
      <c r="F2596" s="18">
        <v>76</v>
      </c>
      <c r="G2596" s="18">
        <v>70</v>
      </c>
      <c r="H2596" s="18">
        <v>0.312</v>
      </c>
      <c r="I2596" s="18">
        <v>0.628</v>
      </c>
      <c r="J2596" s="18">
        <v>0.06</v>
      </c>
      <c r="K2596" s="18">
        <v>10016797</v>
      </c>
      <c r="L2596" s="18">
        <v>0.73799999999999999</v>
      </c>
      <c r="M2596" s="18">
        <f t="shared" si="16"/>
        <v>0</v>
      </c>
      <c r="N2596" s="9"/>
      <c r="O2596" s="3"/>
      <c r="P2596" s="3"/>
      <c r="Q2596" s="3"/>
      <c r="R2596" s="3"/>
      <c r="S2596" s="3"/>
      <c r="T2596" s="3"/>
      <c r="U2596" s="3"/>
      <c r="V2596" s="3"/>
      <c r="W2596" s="3"/>
      <c r="X2596" s="3"/>
    </row>
    <row r="2597" spans="1:24" ht="15" x14ac:dyDescent="0.25">
      <c r="A2597" s="14" t="s">
        <v>240</v>
      </c>
      <c r="B2597" s="14" t="s">
        <v>259</v>
      </c>
      <c r="C2597" s="16" t="s">
        <v>123</v>
      </c>
      <c r="D2597" s="18">
        <v>2.1999999999999999E-2</v>
      </c>
      <c r="E2597" s="18">
        <v>2.1000000000000001E-2</v>
      </c>
      <c r="F2597" s="18">
        <v>79</v>
      </c>
      <c r="G2597" s="18">
        <v>73</v>
      </c>
      <c r="H2597" s="18">
        <v>0.31</v>
      </c>
      <c r="I2597" s="18">
        <v>0.629</v>
      </c>
      <c r="J2597" s="18">
        <v>6.2E-2</v>
      </c>
      <c r="K2597" s="18">
        <v>15001072</v>
      </c>
      <c r="L2597" s="18">
        <v>0.627</v>
      </c>
      <c r="M2597" s="18">
        <f t="shared" si="16"/>
        <v>0</v>
      </c>
      <c r="N2597" s="9"/>
      <c r="O2597" s="3"/>
      <c r="P2597" s="3"/>
      <c r="Q2597" s="3"/>
      <c r="R2597" s="3"/>
      <c r="S2597" s="3"/>
      <c r="T2597" s="3"/>
      <c r="U2597" s="3"/>
      <c r="V2597" s="3"/>
      <c r="W2597" s="3"/>
      <c r="X2597" s="3"/>
    </row>
    <row r="2598" spans="1:24" ht="15" x14ac:dyDescent="0.25">
      <c r="A2598" s="14" t="s">
        <v>240</v>
      </c>
      <c r="B2598" s="14" t="s">
        <v>271</v>
      </c>
      <c r="C2598" s="16" t="s">
        <v>123</v>
      </c>
      <c r="D2598" s="18">
        <v>2.4E-2</v>
      </c>
      <c r="E2598" s="18">
        <v>2.1000000000000001E-2</v>
      </c>
      <c r="F2598" s="18">
        <v>74</v>
      </c>
      <c r="G2598" s="18">
        <v>70</v>
      </c>
      <c r="H2598" s="18">
        <v>0.33500000000000002</v>
      </c>
      <c r="I2598" s="18">
        <v>0.61299999999999999</v>
      </c>
      <c r="J2598" s="18">
        <v>5.1999999999999998E-2</v>
      </c>
      <c r="K2598" s="18">
        <v>6459721</v>
      </c>
      <c r="L2598" s="18">
        <v>0.58499999999999996</v>
      </c>
      <c r="M2598" s="18">
        <f t="shared" si="16"/>
        <v>0</v>
      </c>
      <c r="N2598" s="9"/>
      <c r="O2598" s="3"/>
      <c r="P2598" s="3"/>
      <c r="Q2598" s="3"/>
      <c r="R2598" s="3"/>
      <c r="S2598" s="3"/>
      <c r="T2598" s="3"/>
      <c r="U2598" s="3"/>
      <c r="V2598" s="3"/>
      <c r="W2598" s="3"/>
      <c r="X2598" s="3"/>
    </row>
    <row r="2599" spans="1:24" ht="15" x14ac:dyDescent="0.25">
      <c r="A2599" s="14" t="s">
        <v>240</v>
      </c>
      <c r="B2599" s="14" t="s">
        <v>246</v>
      </c>
      <c r="C2599" s="16" t="s">
        <v>123</v>
      </c>
      <c r="D2599" s="18">
        <v>2.4E-2</v>
      </c>
      <c r="E2599" s="18">
        <v>1.6E-2</v>
      </c>
      <c r="F2599" s="18">
        <v>76</v>
      </c>
      <c r="G2599" s="18">
        <v>70</v>
      </c>
      <c r="H2599" s="18">
        <v>0.35499999999999998</v>
      </c>
      <c r="I2599" s="18">
        <v>0.60599999999999998</v>
      </c>
      <c r="J2599" s="18">
        <v>3.9E-2</v>
      </c>
      <c r="K2599" s="18">
        <v>308595</v>
      </c>
      <c r="L2599" s="18">
        <v>0.45</v>
      </c>
      <c r="M2599" s="18">
        <f t="shared" si="16"/>
        <v>0</v>
      </c>
      <c r="N2599" s="9"/>
      <c r="O2599" s="3"/>
      <c r="P2599" s="3"/>
      <c r="Q2599" s="3"/>
      <c r="R2599" s="3"/>
      <c r="S2599" s="3"/>
      <c r="T2599" s="3"/>
      <c r="U2599" s="3"/>
      <c r="V2599" s="3"/>
      <c r="W2599" s="3"/>
      <c r="X2599" s="3"/>
    </row>
    <row r="2600" spans="1:24" ht="15" x14ac:dyDescent="0.25">
      <c r="A2600" s="14" t="s">
        <v>240</v>
      </c>
      <c r="B2600" s="14" t="s">
        <v>269</v>
      </c>
      <c r="C2600" s="16" t="s">
        <v>123</v>
      </c>
      <c r="D2600" s="18">
        <v>2.4E-2</v>
      </c>
      <c r="E2600" s="18">
        <v>2.1999999999999999E-2</v>
      </c>
      <c r="F2600" s="18">
        <v>77</v>
      </c>
      <c r="G2600" s="18">
        <v>71</v>
      </c>
      <c r="H2600" s="18">
        <v>0.34499999999999997</v>
      </c>
      <c r="I2600" s="18">
        <v>0.60899999999999999</v>
      </c>
      <c r="J2600" s="18">
        <v>4.5999999999999999E-2</v>
      </c>
      <c r="K2600" s="18">
        <v>5822209</v>
      </c>
      <c r="L2600" s="18">
        <v>0.57299999999999995</v>
      </c>
      <c r="M2600" s="18">
        <f t="shared" si="16"/>
        <v>0</v>
      </c>
      <c r="N2600" s="9"/>
      <c r="O2600" s="3"/>
      <c r="P2600" s="3"/>
      <c r="Q2600" s="3"/>
      <c r="R2600" s="3"/>
      <c r="S2600" s="3"/>
      <c r="T2600" s="3"/>
      <c r="U2600" s="3"/>
      <c r="V2600" s="3"/>
      <c r="W2600" s="3"/>
      <c r="X2600" s="3"/>
    </row>
    <row r="2601" spans="1:24" ht="15" x14ac:dyDescent="0.25">
      <c r="A2601" s="14" t="s">
        <v>240</v>
      </c>
      <c r="B2601" s="14" t="s">
        <v>248</v>
      </c>
      <c r="C2601" s="16" t="s">
        <v>123</v>
      </c>
      <c r="D2601" s="18">
        <v>2.5999999999999999E-2</v>
      </c>
      <c r="E2601" s="18">
        <v>3.5000000000000003E-2</v>
      </c>
      <c r="F2601" s="18">
        <v>69</v>
      </c>
      <c r="G2601" s="18">
        <v>64</v>
      </c>
      <c r="H2601" s="18">
        <v>0.36</v>
      </c>
      <c r="I2601" s="18">
        <v>0.59299999999999997</v>
      </c>
      <c r="J2601" s="18">
        <v>4.7E-2</v>
      </c>
      <c r="K2601" s="18">
        <v>10156601</v>
      </c>
      <c r="L2601" s="18">
        <v>0.66400000000000003</v>
      </c>
      <c r="M2601" s="18">
        <f t="shared" si="16"/>
        <v>0</v>
      </c>
      <c r="N2601" s="9"/>
      <c r="O2601" s="3"/>
      <c r="P2601" s="3"/>
      <c r="Q2601" s="3"/>
      <c r="R2601" s="3"/>
      <c r="S2601" s="3"/>
      <c r="T2601" s="3"/>
      <c r="U2601" s="3"/>
      <c r="V2601" s="3"/>
      <c r="W2601" s="3"/>
      <c r="X2601" s="3"/>
    </row>
    <row r="2602" spans="1:24" ht="15" x14ac:dyDescent="0.25">
      <c r="A2602" s="14" t="s">
        <v>240</v>
      </c>
      <c r="B2602" s="14" t="s">
        <v>265</v>
      </c>
      <c r="C2602" s="16" t="s">
        <v>123</v>
      </c>
      <c r="D2602" s="18">
        <v>2.7E-2</v>
      </c>
      <c r="E2602" s="18">
        <v>7.2999999999999995E-2</v>
      </c>
      <c r="F2602" s="18">
        <v>64</v>
      </c>
      <c r="G2602" s="18">
        <v>60</v>
      </c>
      <c r="H2602" s="18">
        <v>0.36199999999999999</v>
      </c>
      <c r="I2602" s="18">
        <v>0.59399999999999997</v>
      </c>
      <c r="J2602" s="18">
        <v>4.4999999999999998E-2</v>
      </c>
      <c r="K2602" s="18">
        <v>9896400</v>
      </c>
      <c r="L2602" s="18">
        <v>0.52</v>
      </c>
      <c r="M2602" s="18">
        <f t="shared" si="16"/>
        <v>0</v>
      </c>
      <c r="N2602" s="9"/>
      <c r="O2602" s="3"/>
      <c r="P2602" s="3"/>
      <c r="Q2602" s="3"/>
      <c r="R2602" s="3"/>
      <c r="S2602" s="3"/>
      <c r="T2602" s="3"/>
      <c r="U2602" s="3"/>
      <c r="V2602" s="3"/>
      <c r="W2602" s="3"/>
      <c r="X2602" s="3"/>
    </row>
    <row r="2603" spans="1:24" ht="15" x14ac:dyDescent="0.25">
      <c r="A2603" s="14" t="s">
        <v>240</v>
      </c>
      <c r="B2603" s="14" t="s">
        <v>266</v>
      </c>
      <c r="C2603" s="16" t="s">
        <v>123</v>
      </c>
      <c r="D2603" s="18">
        <v>2.7E-2</v>
      </c>
      <c r="E2603" s="18">
        <v>2.1000000000000001E-2</v>
      </c>
      <c r="F2603" s="18">
        <v>75</v>
      </c>
      <c r="G2603" s="18">
        <v>70</v>
      </c>
      <c r="H2603" s="18">
        <v>0.36799999999999999</v>
      </c>
      <c r="I2603" s="18">
        <v>0.58899999999999997</v>
      </c>
      <c r="J2603" s="18">
        <v>4.2999999999999997E-2</v>
      </c>
      <c r="K2603" s="18">
        <v>7621204</v>
      </c>
      <c r="L2603" s="18">
        <v>0.51700000000000002</v>
      </c>
      <c r="M2603" s="18">
        <f t="shared" si="16"/>
        <v>0</v>
      </c>
      <c r="N2603" s="9"/>
      <c r="O2603" s="3"/>
      <c r="P2603" s="3"/>
      <c r="Q2603" s="3"/>
      <c r="R2603" s="3"/>
      <c r="S2603" s="3"/>
      <c r="T2603" s="3"/>
      <c r="U2603" s="3"/>
      <c r="V2603" s="3"/>
      <c r="W2603" s="3"/>
      <c r="X2603" s="3"/>
    </row>
    <row r="2604" spans="1:24" ht="15" x14ac:dyDescent="0.25">
      <c r="A2604" s="14" t="s">
        <v>240</v>
      </c>
      <c r="B2604" s="14" t="s">
        <v>263</v>
      </c>
      <c r="C2604" s="16" t="s">
        <v>123</v>
      </c>
      <c r="D2604" s="18">
        <v>3.2000000000000001E-2</v>
      </c>
      <c r="E2604" s="18">
        <v>2.8000000000000001E-2</v>
      </c>
      <c r="F2604" s="18">
        <v>75</v>
      </c>
      <c r="G2604" s="18">
        <v>68</v>
      </c>
      <c r="H2604" s="18">
        <v>0.41499999999999998</v>
      </c>
      <c r="I2604" s="18">
        <v>0.54100000000000004</v>
      </c>
      <c r="J2604" s="18">
        <v>4.3999999999999997E-2</v>
      </c>
      <c r="K2604" s="18">
        <v>14341576</v>
      </c>
      <c r="L2604" s="18">
        <v>0.49299999999999999</v>
      </c>
      <c r="M2604" s="18">
        <f t="shared" si="16"/>
        <v>0</v>
      </c>
      <c r="N2604" s="9"/>
      <c r="O2604" s="3"/>
      <c r="P2604" s="3"/>
      <c r="Q2604" s="3"/>
      <c r="R2604" s="3"/>
      <c r="S2604" s="3"/>
      <c r="T2604" s="3"/>
      <c r="U2604" s="3"/>
      <c r="V2604" s="3"/>
      <c r="W2604" s="3"/>
      <c r="X2604" s="3"/>
    </row>
    <row r="2605" spans="1:24" ht="15" x14ac:dyDescent="0.25">
      <c r="A2605" s="14" t="s">
        <v>240</v>
      </c>
      <c r="B2605" s="14" t="s">
        <v>274</v>
      </c>
      <c r="C2605" s="16" t="s">
        <v>124</v>
      </c>
      <c r="D2605" s="19">
        <v>2.1999999999999999E-2</v>
      </c>
      <c r="E2605" s="19">
        <v>3.2000000000000001E-2</v>
      </c>
      <c r="F2605" s="19">
        <v>71.105000000000004</v>
      </c>
      <c r="G2605" s="19">
        <v>66.415000000000006</v>
      </c>
      <c r="H2605" s="19">
        <v>0.30299999999999999</v>
      </c>
      <c r="I2605" s="19">
        <v>0.623</v>
      </c>
      <c r="J2605" s="19">
        <v>7.2999999999999995E-2</v>
      </c>
      <c r="K2605" s="18">
        <v>38486</v>
      </c>
      <c r="L2605" s="18">
        <v>1</v>
      </c>
      <c r="M2605" s="18">
        <f t="shared" si="16"/>
        <v>0</v>
      </c>
      <c r="N2605" s="9"/>
      <c r="O2605" s="3"/>
      <c r="P2605" s="3"/>
      <c r="Q2605" s="3"/>
      <c r="R2605" s="3"/>
      <c r="S2605" s="3"/>
      <c r="T2605" s="3"/>
      <c r="U2605" s="3"/>
      <c r="V2605" s="3"/>
      <c r="W2605" s="3"/>
      <c r="X2605" s="3"/>
    </row>
    <row r="2606" spans="1:24" ht="15" x14ac:dyDescent="0.25">
      <c r="A2606" s="14" t="s">
        <v>240</v>
      </c>
      <c r="B2606" s="14" t="s">
        <v>281</v>
      </c>
      <c r="C2606" s="16" t="s">
        <v>124</v>
      </c>
      <c r="D2606" s="19">
        <v>2.1999999999999999E-2</v>
      </c>
      <c r="E2606" s="19">
        <v>3.2000000000000001E-2</v>
      </c>
      <c r="F2606" s="19">
        <v>71.105000000000004</v>
      </c>
      <c r="G2606" s="19">
        <v>66.415000000000006</v>
      </c>
      <c r="H2606" s="19">
        <v>0.30299999999999999</v>
      </c>
      <c r="I2606" s="19">
        <v>0.623</v>
      </c>
      <c r="J2606" s="19">
        <v>7.2999999999999995E-2</v>
      </c>
      <c r="K2606" s="18">
        <v>31726</v>
      </c>
      <c r="L2606" s="18">
        <v>0.90700000000000003</v>
      </c>
      <c r="M2606" s="18">
        <f t="shared" si="16"/>
        <v>0</v>
      </c>
      <c r="N2606" s="9"/>
      <c r="O2606" s="3"/>
      <c r="P2606" s="3"/>
      <c r="Q2606" s="3"/>
      <c r="R2606" s="3"/>
      <c r="S2606" s="3"/>
      <c r="T2606" s="3"/>
      <c r="U2606" s="3"/>
      <c r="V2606" s="3"/>
      <c r="W2606" s="3"/>
      <c r="X2606" s="3"/>
    </row>
    <row r="2607" spans="1:24" ht="15" x14ac:dyDescent="0.25">
      <c r="A2607" s="14" t="s">
        <v>240</v>
      </c>
      <c r="B2607" s="14" t="s">
        <v>257</v>
      </c>
      <c r="C2607" s="16" t="s">
        <v>124</v>
      </c>
      <c r="D2607" s="19">
        <v>2.1999999999999999E-2</v>
      </c>
      <c r="E2607" s="18">
        <v>1.0999999999999999E-2</v>
      </c>
      <c r="F2607" s="19">
        <v>71.105000000000004</v>
      </c>
      <c r="G2607" s="19">
        <v>66.415000000000006</v>
      </c>
      <c r="H2607" s="19">
        <v>0.30299999999999999</v>
      </c>
      <c r="I2607" s="19">
        <v>0.623</v>
      </c>
      <c r="J2607" s="19">
        <v>7.2999999999999995E-2</v>
      </c>
      <c r="K2607" s="18">
        <v>71401</v>
      </c>
      <c r="L2607" s="18">
        <v>0.68400000000000005</v>
      </c>
      <c r="M2607" s="18">
        <f t="shared" si="16"/>
        <v>0</v>
      </c>
      <c r="N2607" s="9"/>
      <c r="O2607" s="3"/>
      <c r="P2607" s="3"/>
      <c r="Q2607" s="3"/>
      <c r="R2607" s="3"/>
      <c r="S2607" s="3"/>
      <c r="T2607" s="3"/>
      <c r="U2607" s="3"/>
      <c r="V2607" s="3"/>
      <c r="W2607" s="3"/>
      <c r="X2607" s="3"/>
    </row>
    <row r="2608" spans="1:24" ht="15" x14ac:dyDescent="0.25">
      <c r="A2608" s="14" t="s">
        <v>240</v>
      </c>
      <c r="B2608" s="14" t="s">
        <v>275</v>
      </c>
      <c r="C2608" s="16" t="s">
        <v>124</v>
      </c>
      <c r="D2608" s="19">
        <v>2.1999999999999999E-2</v>
      </c>
      <c r="E2608" s="18">
        <v>8.0000000000000002E-3</v>
      </c>
      <c r="F2608" s="19">
        <v>71.105000000000004</v>
      </c>
      <c r="G2608" s="19">
        <v>66.415000000000006</v>
      </c>
      <c r="H2608" s="19">
        <v>0.30299999999999999</v>
      </c>
      <c r="I2608" s="19">
        <v>0.623</v>
      </c>
      <c r="J2608" s="19">
        <v>7.2999999999999995E-2</v>
      </c>
      <c r="K2608" s="18">
        <v>52971</v>
      </c>
      <c r="L2608" s="18">
        <v>0.318</v>
      </c>
      <c r="M2608" s="18">
        <f t="shared" si="16"/>
        <v>0</v>
      </c>
      <c r="N2608" s="9"/>
      <c r="O2608" s="3"/>
      <c r="P2608" s="3"/>
      <c r="Q2608" s="3"/>
      <c r="R2608" s="3"/>
      <c r="S2608" s="3"/>
      <c r="T2608" s="3"/>
      <c r="U2608" s="3"/>
      <c r="V2608" s="3"/>
      <c r="W2608" s="3"/>
      <c r="X2608" s="3"/>
    </row>
    <row r="2609" spans="1:24" ht="15" x14ac:dyDescent="0.25">
      <c r="A2609" s="14" t="s">
        <v>240</v>
      </c>
      <c r="B2609" s="14" t="s">
        <v>255</v>
      </c>
      <c r="C2609" s="16" t="s">
        <v>124</v>
      </c>
      <c r="D2609" s="18">
        <v>0.01</v>
      </c>
      <c r="E2609" s="18">
        <v>6.0000000000000001E-3</v>
      </c>
      <c r="F2609" s="18">
        <v>81</v>
      </c>
      <c r="G2609" s="18">
        <v>77</v>
      </c>
      <c r="H2609" s="18">
        <v>0.16900000000000001</v>
      </c>
      <c r="I2609" s="18">
        <v>0.70299999999999996</v>
      </c>
      <c r="J2609" s="18">
        <v>0.127</v>
      </c>
      <c r="K2609" s="18">
        <v>11276053</v>
      </c>
      <c r="L2609" s="18">
        <v>0.76700000000000002</v>
      </c>
      <c r="M2609" s="18">
        <f t="shared" si="16"/>
        <v>0</v>
      </c>
      <c r="N2609" s="9"/>
      <c r="O2609" s="3"/>
      <c r="P2609" s="3"/>
      <c r="Q2609" s="3"/>
      <c r="R2609" s="3"/>
      <c r="S2609" s="3"/>
      <c r="T2609" s="3"/>
      <c r="U2609" s="3"/>
      <c r="V2609" s="3"/>
      <c r="W2609" s="3"/>
      <c r="X2609" s="3"/>
    </row>
    <row r="2610" spans="1:24" ht="15" x14ac:dyDescent="0.25">
      <c r="A2610" s="14" t="s">
        <v>240</v>
      </c>
      <c r="B2610" s="14" t="s">
        <v>243</v>
      </c>
      <c r="C2610" s="16" t="s">
        <v>124</v>
      </c>
      <c r="D2610" s="18">
        <v>1.0999999999999999E-2</v>
      </c>
      <c r="E2610" s="19">
        <v>3.2000000000000001E-2</v>
      </c>
      <c r="F2610" s="18">
        <v>78</v>
      </c>
      <c r="G2610" s="18">
        <v>73</v>
      </c>
      <c r="H2610" s="18">
        <v>0.20399999999999999</v>
      </c>
      <c r="I2610" s="18">
        <v>0.68899999999999995</v>
      </c>
      <c r="J2610" s="18">
        <v>0.107</v>
      </c>
      <c r="K2610" s="18">
        <v>101932</v>
      </c>
      <c r="L2610" s="18">
        <v>0.42699999999999999</v>
      </c>
      <c r="M2610" s="18">
        <f t="shared" si="16"/>
        <v>0</v>
      </c>
      <c r="N2610" s="9"/>
      <c r="O2610" s="3"/>
      <c r="P2610" s="3"/>
      <c r="Q2610" s="3"/>
      <c r="R2610" s="3"/>
      <c r="S2610" s="3"/>
      <c r="T2610" s="3"/>
      <c r="U2610" s="3"/>
      <c r="V2610" s="3"/>
      <c r="W2610" s="3"/>
      <c r="X2610" s="3"/>
    </row>
    <row r="2611" spans="1:24" ht="15" x14ac:dyDescent="0.25">
      <c r="A2611" s="14" t="s">
        <v>240</v>
      </c>
      <c r="B2611" s="14" t="s">
        <v>273</v>
      </c>
      <c r="C2611" s="16" t="s">
        <v>124</v>
      </c>
      <c r="D2611" s="18">
        <v>1.0999999999999999E-2</v>
      </c>
      <c r="E2611" s="19">
        <v>3.2000000000000001E-2</v>
      </c>
      <c r="F2611" s="18">
        <v>82</v>
      </c>
      <c r="G2611" s="18">
        <v>75</v>
      </c>
      <c r="H2611" s="18">
        <v>0.20100000000000001</v>
      </c>
      <c r="I2611" s="18">
        <v>0.66600000000000004</v>
      </c>
      <c r="J2611" s="18">
        <v>0.13200000000000001</v>
      </c>
      <c r="K2611" s="18">
        <v>3686580</v>
      </c>
      <c r="L2611" s="18">
        <v>0.93799999999999994</v>
      </c>
      <c r="M2611" s="18">
        <f t="shared" si="16"/>
        <v>0</v>
      </c>
      <c r="N2611" s="9"/>
      <c r="O2611" s="3"/>
      <c r="P2611" s="3"/>
      <c r="Q2611" s="3"/>
      <c r="R2611" s="3"/>
      <c r="S2611" s="3"/>
      <c r="T2611" s="3"/>
      <c r="U2611" s="3"/>
      <c r="V2611" s="3"/>
      <c r="W2611" s="3"/>
      <c r="X2611" s="3"/>
    </row>
    <row r="2612" spans="1:24" ht="15" x14ac:dyDescent="0.25">
      <c r="A2612" s="14" t="s">
        <v>240</v>
      </c>
      <c r="B2612" s="14" t="s">
        <v>250</v>
      </c>
      <c r="C2612" s="16" t="s">
        <v>124</v>
      </c>
      <c r="D2612" s="18">
        <v>1.0999999999999999E-2</v>
      </c>
      <c r="E2612" s="18">
        <v>5.0000000000000001E-3</v>
      </c>
      <c r="F2612" s="18">
        <v>83</v>
      </c>
      <c r="G2612" s="18">
        <v>79</v>
      </c>
      <c r="H2612" s="18">
        <v>0.16400000000000001</v>
      </c>
      <c r="I2612" s="18">
        <v>0.69099999999999995</v>
      </c>
      <c r="J2612" s="18">
        <v>0.14499999999999999</v>
      </c>
      <c r="K2612" s="18">
        <v>34342780</v>
      </c>
      <c r="L2612" s="18">
        <v>0.81100000000000005</v>
      </c>
      <c r="M2612" s="18">
        <f t="shared" si="16"/>
        <v>0</v>
      </c>
      <c r="N2612" s="9"/>
      <c r="O2612" s="3"/>
      <c r="P2612" s="3"/>
      <c r="Q2612" s="3"/>
      <c r="R2612" s="3"/>
      <c r="S2612" s="3"/>
      <c r="T2612" s="3"/>
      <c r="U2612" s="3"/>
      <c r="V2612" s="3"/>
      <c r="W2612" s="3"/>
      <c r="X2612" s="3"/>
    </row>
    <row r="2613" spans="1:24" ht="15" x14ac:dyDescent="0.25">
      <c r="A2613" s="14" t="s">
        <v>240</v>
      </c>
      <c r="B2613" s="14" t="s">
        <v>247</v>
      </c>
      <c r="C2613" s="16" t="s">
        <v>124</v>
      </c>
      <c r="D2613" s="18">
        <v>1.2E-2</v>
      </c>
      <c r="E2613" s="19">
        <v>3.2000000000000001E-2</v>
      </c>
      <c r="F2613" s="18">
        <v>82</v>
      </c>
      <c r="G2613" s="18">
        <v>77</v>
      </c>
      <c r="H2613" s="19">
        <v>0.30299999999999999</v>
      </c>
      <c r="I2613" s="19">
        <v>0.623</v>
      </c>
      <c r="J2613" s="19">
        <v>7.2999999999999995E-2</v>
      </c>
      <c r="K2613" s="18">
        <v>64564</v>
      </c>
      <c r="L2613" s="18">
        <v>1</v>
      </c>
      <c r="M2613" s="18">
        <f t="shared" si="16"/>
        <v>0</v>
      </c>
      <c r="N2613" s="9"/>
      <c r="O2613" s="3"/>
      <c r="P2613" s="3"/>
      <c r="Q2613" s="3"/>
      <c r="R2613" s="3"/>
      <c r="S2613" s="3"/>
      <c r="T2613" s="3"/>
      <c r="U2613" s="3"/>
      <c r="V2613" s="3"/>
      <c r="W2613" s="3"/>
      <c r="X2613" s="3"/>
    </row>
    <row r="2614" spans="1:24" ht="15" x14ac:dyDescent="0.25">
      <c r="A2614" s="14" t="s">
        <v>240</v>
      </c>
      <c r="B2614" s="14" t="s">
        <v>245</v>
      </c>
      <c r="C2614" s="16" t="s">
        <v>124</v>
      </c>
      <c r="D2614" s="18">
        <v>1.2999999999999999E-2</v>
      </c>
      <c r="E2614" s="18">
        <v>1.4E-2</v>
      </c>
      <c r="F2614" s="18">
        <v>77</v>
      </c>
      <c r="G2614" s="18">
        <v>73</v>
      </c>
      <c r="H2614" s="18">
        <v>0.191</v>
      </c>
      <c r="I2614" s="18">
        <v>0.70399999999999996</v>
      </c>
      <c r="J2614" s="18">
        <v>0.105</v>
      </c>
      <c r="K2614" s="18">
        <v>281804</v>
      </c>
      <c r="L2614" s="18">
        <v>0.31900000000000001</v>
      </c>
      <c r="M2614" s="18">
        <f t="shared" si="16"/>
        <v>0</v>
      </c>
      <c r="N2614" s="9"/>
      <c r="O2614" s="3"/>
      <c r="P2614" s="3"/>
      <c r="Q2614" s="3"/>
      <c r="R2614" s="3"/>
      <c r="S2614" s="3"/>
      <c r="T2614" s="3"/>
      <c r="U2614" s="3"/>
      <c r="V2614" s="3"/>
      <c r="W2614" s="3"/>
      <c r="X2614" s="3"/>
    </row>
    <row r="2615" spans="1:24" ht="15" x14ac:dyDescent="0.25">
      <c r="A2615" s="14" t="s">
        <v>240</v>
      </c>
      <c r="B2615" s="14" t="s">
        <v>256</v>
      </c>
      <c r="C2615" s="16" t="s">
        <v>124</v>
      </c>
      <c r="D2615" s="18">
        <v>1.2999999999999999E-2</v>
      </c>
      <c r="E2615" s="19">
        <v>3.2000000000000001E-2</v>
      </c>
      <c r="F2615" s="18">
        <v>81</v>
      </c>
      <c r="G2615" s="18">
        <v>74</v>
      </c>
      <c r="H2615" s="18">
        <v>0.19700000000000001</v>
      </c>
      <c r="I2615" s="18">
        <v>0.66900000000000004</v>
      </c>
      <c r="J2615" s="18">
        <v>0.13400000000000001</v>
      </c>
      <c r="K2615" s="18">
        <v>150612</v>
      </c>
      <c r="L2615" s="18">
        <v>0.89800000000000002</v>
      </c>
      <c r="M2615" s="18">
        <f t="shared" si="16"/>
        <v>0</v>
      </c>
      <c r="N2615" s="9"/>
      <c r="O2615" s="3"/>
      <c r="P2615" s="3"/>
      <c r="Q2615" s="3"/>
      <c r="R2615" s="3"/>
      <c r="S2615" s="3"/>
      <c r="T2615" s="3"/>
      <c r="U2615" s="3"/>
      <c r="V2615" s="3"/>
      <c r="W2615" s="3"/>
      <c r="X2615" s="3"/>
    </row>
    <row r="2616" spans="1:24" ht="15" x14ac:dyDescent="0.25">
      <c r="A2616" s="14" t="s">
        <v>240</v>
      </c>
      <c r="B2616" s="14" t="s">
        <v>282</v>
      </c>
      <c r="C2616" s="16" t="s">
        <v>124</v>
      </c>
      <c r="D2616" s="18">
        <v>1.2999999999999999E-2</v>
      </c>
      <c r="E2616" s="18">
        <v>6.0000000000000001E-3</v>
      </c>
      <c r="F2616" s="18">
        <v>81</v>
      </c>
      <c r="G2616" s="18">
        <v>76</v>
      </c>
      <c r="H2616" s="18">
        <v>0.19700000000000001</v>
      </c>
      <c r="I2616" s="18">
        <v>0.66900000000000004</v>
      </c>
      <c r="J2616" s="18">
        <v>0.13300000000000001</v>
      </c>
      <c r="K2616" s="18">
        <v>311582564</v>
      </c>
      <c r="L2616" s="18">
        <v>0.80900000000000005</v>
      </c>
      <c r="M2616" s="18">
        <f t="shared" si="16"/>
        <v>1</v>
      </c>
      <c r="N2616" s="9"/>
      <c r="O2616" s="3"/>
      <c r="P2616" s="3"/>
      <c r="Q2616" s="3"/>
      <c r="R2616" s="3"/>
      <c r="S2616" s="3"/>
      <c r="T2616" s="3"/>
      <c r="U2616" s="3"/>
      <c r="V2616" s="3"/>
      <c r="W2616" s="3"/>
      <c r="X2616" s="3"/>
    </row>
    <row r="2617" spans="1:24" ht="15" x14ac:dyDescent="0.25">
      <c r="A2617" s="14" t="s">
        <v>240</v>
      </c>
      <c r="B2617" s="14" t="s">
        <v>261</v>
      </c>
      <c r="C2617" s="16" t="s">
        <v>124</v>
      </c>
      <c r="D2617" s="18">
        <v>1.4E-2</v>
      </c>
      <c r="E2617" s="19">
        <v>3.2000000000000001E-2</v>
      </c>
      <c r="F2617" s="19">
        <v>71.105000000000004</v>
      </c>
      <c r="G2617" s="19">
        <v>66.415000000000006</v>
      </c>
      <c r="H2617" s="19">
        <v>0.30299999999999999</v>
      </c>
      <c r="I2617" s="19">
        <v>0.623</v>
      </c>
      <c r="J2617" s="19">
        <v>7.2999999999999995E-2</v>
      </c>
      <c r="K2617" s="18">
        <v>56890</v>
      </c>
      <c r="L2617" s="18">
        <v>0.84799999999999998</v>
      </c>
      <c r="M2617" s="18">
        <f t="shared" si="16"/>
        <v>0</v>
      </c>
      <c r="N2617" s="9"/>
      <c r="O2617" s="3"/>
      <c r="P2617" s="3"/>
      <c r="Q2617" s="3"/>
      <c r="R2617" s="3"/>
      <c r="S2617" s="3"/>
      <c r="T2617" s="3"/>
      <c r="U2617" s="3"/>
      <c r="V2617" s="3"/>
      <c r="W2617" s="3"/>
      <c r="X2617" s="3"/>
    </row>
    <row r="2618" spans="1:24" ht="15" x14ac:dyDescent="0.25">
      <c r="A2618" s="14" t="s">
        <v>240</v>
      </c>
      <c r="B2618" s="14" t="s">
        <v>252</v>
      </c>
      <c r="C2618" s="16" t="s">
        <v>124</v>
      </c>
      <c r="D2618" s="18">
        <v>1.4E-2</v>
      </c>
      <c r="E2618" s="18">
        <v>7.0000000000000001E-3</v>
      </c>
      <c r="F2618" s="18">
        <v>82</v>
      </c>
      <c r="G2618" s="18">
        <v>76</v>
      </c>
      <c r="H2618" s="18">
        <v>0.217</v>
      </c>
      <c r="I2618" s="18">
        <v>0.68799999999999994</v>
      </c>
      <c r="J2618" s="18">
        <v>9.4E-2</v>
      </c>
      <c r="K2618" s="18">
        <v>17308449</v>
      </c>
      <c r="L2618" s="18">
        <v>0.88800000000000001</v>
      </c>
      <c r="M2618" s="18">
        <f t="shared" si="16"/>
        <v>0</v>
      </c>
      <c r="N2618" s="9"/>
      <c r="O2618" s="3"/>
      <c r="P2618" s="3"/>
      <c r="Q2618" s="3"/>
      <c r="R2618" s="3"/>
      <c r="S2618" s="3"/>
      <c r="T2618" s="3"/>
      <c r="U2618" s="3"/>
      <c r="V2618" s="3"/>
      <c r="W2618" s="3"/>
      <c r="X2618" s="3"/>
    </row>
    <row r="2619" spans="1:24" ht="15" x14ac:dyDescent="0.25">
      <c r="A2619" s="14" t="s">
        <v>240</v>
      </c>
      <c r="B2619" s="14" t="s">
        <v>251</v>
      </c>
      <c r="C2619" s="16" t="s">
        <v>124</v>
      </c>
      <c r="D2619" s="18">
        <v>1.4999999999999999E-2</v>
      </c>
      <c r="E2619" s="19">
        <v>3.2000000000000001E-2</v>
      </c>
      <c r="F2619" s="19">
        <v>71.105000000000004</v>
      </c>
      <c r="G2619" s="19">
        <v>66.415000000000006</v>
      </c>
      <c r="H2619" s="19">
        <v>0.30299999999999999</v>
      </c>
      <c r="I2619" s="19">
        <v>0.623</v>
      </c>
      <c r="J2619" s="19">
        <v>7.2999999999999995E-2</v>
      </c>
      <c r="K2619" s="18">
        <v>56601</v>
      </c>
      <c r="L2619" s="18">
        <v>1</v>
      </c>
      <c r="M2619" s="18">
        <f t="shared" si="16"/>
        <v>0</v>
      </c>
      <c r="N2619" s="9"/>
      <c r="O2619" s="3"/>
      <c r="P2619" s="3"/>
      <c r="Q2619" s="3"/>
      <c r="R2619" s="3"/>
      <c r="S2619" s="3"/>
      <c r="T2619" s="3"/>
      <c r="U2619" s="3"/>
      <c r="V2619" s="3"/>
      <c r="W2619" s="3"/>
      <c r="X2619" s="3"/>
    </row>
    <row r="2620" spans="1:24" ht="15" x14ac:dyDescent="0.25">
      <c r="A2620" s="14" t="s">
        <v>240</v>
      </c>
      <c r="B2620" s="14" t="s">
        <v>280</v>
      </c>
      <c r="C2620" s="16" t="s">
        <v>124</v>
      </c>
      <c r="D2620" s="18">
        <v>1.4999999999999999E-2</v>
      </c>
      <c r="E2620" s="18">
        <v>0.02</v>
      </c>
      <c r="F2620" s="18">
        <v>73</v>
      </c>
      <c r="G2620" s="18">
        <v>66</v>
      </c>
      <c r="H2620" s="18">
        <v>0.20699999999999999</v>
      </c>
      <c r="I2620" s="18">
        <v>0.70799999999999996</v>
      </c>
      <c r="J2620" s="18">
        <v>8.5000000000000006E-2</v>
      </c>
      <c r="K2620" s="18">
        <v>1333082</v>
      </c>
      <c r="L2620" s="18">
        <v>8.8999999999999996E-2</v>
      </c>
      <c r="M2620" s="18">
        <f t="shared" si="16"/>
        <v>0</v>
      </c>
      <c r="N2620" s="9"/>
      <c r="O2620" s="3"/>
      <c r="P2620" s="3"/>
      <c r="Q2620" s="3"/>
      <c r="R2620" s="3"/>
      <c r="S2620" s="3"/>
      <c r="T2620" s="3"/>
      <c r="U2620" s="3"/>
      <c r="V2620" s="3"/>
      <c r="W2620" s="3"/>
      <c r="X2620" s="3"/>
    </row>
    <row r="2621" spans="1:24" ht="15" x14ac:dyDescent="0.25">
      <c r="A2621" s="14" t="s">
        <v>240</v>
      </c>
      <c r="B2621" s="14" t="s">
        <v>249</v>
      </c>
      <c r="C2621" s="16" t="s">
        <v>124</v>
      </c>
      <c r="D2621" s="18">
        <v>1.4999999999999999E-2</v>
      </c>
      <c r="E2621" s="18">
        <v>1.4E-2</v>
      </c>
      <c r="F2621" s="18">
        <v>77</v>
      </c>
      <c r="G2621" s="18">
        <v>70</v>
      </c>
      <c r="H2621" s="18">
        <v>0.25</v>
      </c>
      <c r="I2621" s="18">
        <v>0.67900000000000005</v>
      </c>
      <c r="J2621" s="18">
        <v>7.0999999999999994E-2</v>
      </c>
      <c r="K2621" s="18">
        <v>196935134</v>
      </c>
      <c r="L2621" s="18">
        <v>0.84599999999999997</v>
      </c>
      <c r="M2621" s="18">
        <f t="shared" si="16"/>
        <v>1</v>
      </c>
      <c r="N2621" s="9"/>
      <c r="O2621" s="3"/>
      <c r="P2621" s="3"/>
      <c r="Q2621" s="3"/>
      <c r="R2621" s="3"/>
      <c r="S2621" s="3"/>
      <c r="T2621" s="3"/>
      <c r="U2621" s="3"/>
      <c r="V2621" s="3"/>
      <c r="W2621" s="3"/>
      <c r="X2621" s="3"/>
    </row>
    <row r="2622" spans="1:24" ht="15" x14ac:dyDescent="0.25">
      <c r="A2622" s="14" t="s">
        <v>240</v>
      </c>
      <c r="B2622" s="14" t="s">
        <v>267</v>
      </c>
      <c r="C2622" s="16" t="s">
        <v>124</v>
      </c>
      <c r="D2622" s="18">
        <v>1.4999999999999999E-2</v>
      </c>
      <c r="E2622" s="18">
        <v>1.4999999999999999E-2</v>
      </c>
      <c r="F2622" s="18">
        <v>76</v>
      </c>
      <c r="G2622" s="18">
        <v>71</v>
      </c>
      <c r="H2622" s="18">
        <v>0.28399999999999997</v>
      </c>
      <c r="I2622" s="18">
        <v>0.63700000000000001</v>
      </c>
      <c r="J2622" s="18">
        <v>7.9000000000000001E-2</v>
      </c>
      <c r="K2622" s="18">
        <v>2699838</v>
      </c>
      <c r="L2622" s="18">
        <v>0.53900000000000003</v>
      </c>
      <c r="M2622" s="18">
        <f t="shared" si="16"/>
        <v>0</v>
      </c>
      <c r="N2622" s="9"/>
      <c r="O2622" s="3"/>
      <c r="P2622" s="3"/>
      <c r="Q2622" s="3"/>
      <c r="R2622" s="3"/>
      <c r="S2622" s="3"/>
      <c r="T2622" s="3"/>
      <c r="U2622" s="3"/>
      <c r="V2622" s="3"/>
      <c r="W2622" s="3"/>
      <c r="X2622" s="3"/>
    </row>
    <row r="2623" spans="1:24" ht="15" x14ac:dyDescent="0.25">
      <c r="A2623" s="14" t="s">
        <v>240</v>
      </c>
      <c r="B2623" s="14" t="s">
        <v>244</v>
      </c>
      <c r="C2623" s="16" t="s">
        <v>124</v>
      </c>
      <c r="D2623" s="18">
        <v>1.4999999999999999E-2</v>
      </c>
      <c r="E2623" s="18">
        <v>1.0999999999999999E-2</v>
      </c>
      <c r="F2623" s="18">
        <v>78</v>
      </c>
      <c r="G2623" s="18">
        <v>72</v>
      </c>
      <c r="H2623" s="18">
        <v>0.22</v>
      </c>
      <c r="I2623" s="18">
        <v>0.70799999999999996</v>
      </c>
      <c r="J2623" s="18">
        <v>7.1999999999999995E-2</v>
      </c>
      <c r="K2623" s="18">
        <v>366331</v>
      </c>
      <c r="L2623" s="18">
        <v>0.82599999999999996</v>
      </c>
      <c r="M2623" s="18">
        <f t="shared" si="16"/>
        <v>0</v>
      </c>
      <c r="N2623" s="9"/>
      <c r="O2623" s="3"/>
      <c r="P2623" s="3"/>
      <c r="Q2623" s="3"/>
      <c r="R2623" s="3"/>
      <c r="S2623" s="3"/>
      <c r="T2623" s="3"/>
      <c r="U2623" s="3"/>
      <c r="V2623" s="3"/>
      <c r="W2623" s="3"/>
      <c r="X2623" s="3"/>
    </row>
    <row r="2624" spans="1:24" ht="15" x14ac:dyDescent="0.25">
      <c r="A2624" s="14" t="s">
        <v>240</v>
      </c>
      <c r="B2624" s="14" t="s">
        <v>283</v>
      </c>
      <c r="C2624" s="16" t="s">
        <v>124</v>
      </c>
      <c r="D2624" s="18">
        <v>1.4999999999999999E-2</v>
      </c>
      <c r="E2624" s="18">
        <v>0.01</v>
      </c>
      <c r="F2624" s="18">
        <v>80</v>
      </c>
      <c r="G2624" s="18">
        <v>73</v>
      </c>
      <c r="H2624" s="18">
        <v>0.223</v>
      </c>
      <c r="I2624" s="18">
        <v>0.63800000000000001</v>
      </c>
      <c r="J2624" s="18">
        <v>0.13900000000000001</v>
      </c>
      <c r="K2624" s="18">
        <v>3383486</v>
      </c>
      <c r="L2624" s="18">
        <v>0.94599999999999995</v>
      </c>
      <c r="M2624" s="18">
        <f t="shared" si="16"/>
        <v>0</v>
      </c>
      <c r="N2624" s="9"/>
      <c r="O2624" s="3"/>
      <c r="P2624" s="3"/>
      <c r="Q2624" s="3"/>
      <c r="R2624" s="3"/>
      <c r="S2624" s="3"/>
      <c r="T2624" s="3"/>
      <c r="U2624" s="3"/>
      <c r="V2624" s="3"/>
      <c r="W2624" s="3"/>
      <c r="X2624" s="3"/>
    </row>
    <row r="2625" spans="1:24" ht="15" x14ac:dyDescent="0.25">
      <c r="A2625" s="14" t="s">
        <v>240</v>
      </c>
      <c r="B2625" s="14" t="s">
        <v>276</v>
      </c>
      <c r="C2625" s="16" t="s">
        <v>124</v>
      </c>
      <c r="D2625" s="18">
        <v>1.6E-2</v>
      </c>
      <c r="E2625" s="18">
        <v>1.2999999999999999E-2</v>
      </c>
      <c r="F2625" s="18">
        <v>77</v>
      </c>
      <c r="G2625" s="18">
        <v>72</v>
      </c>
      <c r="H2625" s="18">
        <v>0.248</v>
      </c>
      <c r="I2625" s="18">
        <v>0.66600000000000004</v>
      </c>
      <c r="J2625" s="18">
        <v>8.5999999999999993E-2</v>
      </c>
      <c r="K2625" s="18">
        <v>179271</v>
      </c>
      <c r="L2625" s="18">
        <v>0.185</v>
      </c>
      <c r="M2625" s="18">
        <f t="shared" si="16"/>
        <v>0</v>
      </c>
      <c r="N2625" s="9"/>
      <c r="O2625" s="3"/>
      <c r="P2625" s="3"/>
      <c r="Q2625" s="3"/>
      <c r="R2625" s="3"/>
      <c r="S2625" s="3"/>
      <c r="T2625" s="3"/>
      <c r="U2625" s="3"/>
      <c r="V2625" s="3"/>
      <c r="W2625" s="3"/>
      <c r="X2625" s="3"/>
    </row>
    <row r="2626" spans="1:24" ht="15" x14ac:dyDescent="0.25">
      <c r="A2626" s="14" t="s">
        <v>240</v>
      </c>
      <c r="B2626" s="14" t="s">
        <v>254</v>
      </c>
      <c r="C2626" s="16" t="s">
        <v>124</v>
      </c>
      <c r="D2626" s="18">
        <v>1.6E-2</v>
      </c>
      <c r="E2626" s="18">
        <v>8.9999999999999993E-3</v>
      </c>
      <c r="F2626" s="18">
        <v>82</v>
      </c>
      <c r="G2626" s="18">
        <v>77</v>
      </c>
      <c r="H2626" s="18">
        <v>0.24399999999999999</v>
      </c>
      <c r="I2626" s="18">
        <v>0.68899999999999995</v>
      </c>
      <c r="J2626" s="18">
        <v>6.7000000000000004E-2</v>
      </c>
      <c r="K2626" s="18">
        <v>4737680</v>
      </c>
      <c r="L2626" s="18">
        <v>0.72899999999999998</v>
      </c>
      <c r="M2626" s="18">
        <f t="shared" si="16"/>
        <v>0</v>
      </c>
      <c r="N2626" s="9"/>
      <c r="O2626" s="3"/>
      <c r="P2626" s="3"/>
      <c r="Q2626" s="3"/>
      <c r="R2626" s="3"/>
      <c r="S2626" s="3"/>
      <c r="T2626" s="3"/>
      <c r="U2626" s="3"/>
      <c r="V2626" s="3"/>
      <c r="W2626" s="3"/>
      <c r="X2626" s="3"/>
    </row>
    <row r="2627" spans="1:24" ht="15" x14ac:dyDescent="0.25">
      <c r="A2627" s="14" t="s">
        <v>240</v>
      </c>
      <c r="B2627" s="14" t="s">
        <v>278</v>
      </c>
      <c r="C2627" s="16" t="s">
        <v>124</v>
      </c>
      <c r="D2627" s="18">
        <v>1.7000000000000001E-2</v>
      </c>
      <c r="E2627" s="18">
        <v>1.7999999999999999E-2</v>
      </c>
      <c r="F2627" s="18">
        <v>74</v>
      </c>
      <c r="G2627" s="18">
        <v>70</v>
      </c>
      <c r="H2627" s="18">
        <v>0.26100000000000001</v>
      </c>
      <c r="I2627" s="18">
        <v>0.67100000000000004</v>
      </c>
      <c r="J2627" s="18">
        <v>6.8000000000000005E-2</v>
      </c>
      <c r="K2627" s="18">
        <v>109357</v>
      </c>
      <c r="L2627" s="18">
        <v>0.49099999999999999</v>
      </c>
      <c r="M2627" s="18">
        <f t="shared" si="16"/>
        <v>0</v>
      </c>
      <c r="N2627" s="9"/>
      <c r="O2627" s="3"/>
      <c r="P2627" s="3"/>
      <c r="Q2627" s="3"/>
      <c r="R2627" s="3"/>
      <c r="S2627" s="3"/>
      <c r="T2627" s="3"/>
      <c r="U2627" s="3"/>
      <c r="V2627" s="3"/>
      <c r="W2627" s="3"/>
      <c r="X2627" s="3"/>
    </row>
    <row r="2628" spans="1:24" ht="15" x14ac:dyDescent="0.25">
      <c r="A2628" s="14" t="s">
        <v>240</v>
      </c>
      <c r="B2628" s="14" t="s">
        <v>242</v>
      </c>
      <c r="C2628" s="16" t="s">
        <v>124</v>
      </c>
      <c r="D2628" s="18">
        <v>1.7000000000000001E-2</v>
      </c>
      <c r="E2628" s="18">
        <v>1.2999999999999999E-2</v>
      </c>
      <c r="F2628" s="18">
        <v>80</v>
      </c>
      <c r="G2628" s="18">
        <v>72</v>
      </c>
      <c r="H2628" s="18">
        <v>0.246</v>
      </c>
      <c r="I2628" s="18">
        <v>0.64600000000000002</v>
      </c>
      <c r="J2628" s="18">
        <v>0.107</v>
      </c>
      <c r="K2628" s="18">
        <v>40728738</v>
      </c>
      <c r="L2628" s="18">
        <v>0.91100000000000003</v>
      </c>
      <c r="M2628" s="18">
        <f t="shared" si="16"/>
        <v>0</v>
      </c>
      <c r="N2628" s="9"/>
      <c r="O2628" s="3"/>
      <c r="P2628" s="3"/>
      <c r="Q2628" s="3"/>
      <c r="R2628" s="3"/>
      <c r="S2628" s="3"/>
      <c r="T2628" s="3"/>
      <c r="U2628" s="3"/>
      <c r="V2628" s="3"/>
      <c r="W2628" s="3"/>
      <c r="X2628" s="3"/>
    </row>
    <row r="2629" spans="1:24" ht="15" x14ac:dyDescent="0.25">
      <c r="A2629" s="14" t="s">
        <v>240</v>
      </c>
      <c r="B2629" s="14" t="s">
        <v>241</v>
      </c>
      <c r="C2629" s="16" t="s">
        <v>124</v>
      </c>
      <c r="D2629" s="18">
        <v>1.7000000000000001E-2</v>
      </c>
      <c r="E2629" s="18">
        <v>8.0000000000000002E-3</v>
      </c>
      <c r="F2629" s="18">
        <v>78</v>
      </c>
      <c r="G2629" s="18">
        <v>73</v>
      </c>
      <c r="H2629" s="18">
        <v>0.25800000000000001</v>
      </c>
      <c r="I2629" s="18">
        <v>0.67</v>
      </c>
      <c r="J2629" s="18">
        <v>7.1999999999999995E-2</v>
      </c>
      <c r="K2629" s="18">
        <v>88152</v>
      </c>
      <c r="L2629" s="18">
        <v>0.25700000000000001</v>
      </c>
      <c r="M2629" s="18">
        <f t="shared" si="16"/>
        <v>0</v>
      </c>
      <c r="N2629" s="9"/>
      <c r="O2629" s="3"/>
      <c r="P2629" s="3"/>
      <c r="Q2629" s="3"/>
      <c r="R2629" s="3"/>
      <c r="S2629" s="3"/>
      <c r="T2629" s="3"/>
      <c r="U2629" s="3"/>
      <c r="V2629" s="3"/>
      <c r="W2629" s="3"/>
      <c r="X2629" s="3"/>
    </row>
    <row r="2630" spans="1:24" ht="15" x14ac:dyDescent="0.25">
      <c r="A2630" s="14" t="s">
        <v>240</v>
      </c>
      <c r="B2630" s="14" t="s">
        <v>277</v>
      </c>
      <c r="C2630" s="16" t="s">
        <v>124</v>
      </c>
      <c r="D2630" s="18">
        <v>1.7000000000000001E-2</v>
      </c>
      <c r="E2630" s="19">
        <v>3.2000000000000001E-2</v>
      </c>
      <c r="F2630" s="18">
        <v>82</v>
      </c>
      <c r="G2630" s="18">
        <v>76</v>
      </c>
      <c r="H2630" s="19">
        <v>0.30299999999999999</v>
      </c>
      <c r="I2630" s="19">
        <v>0.623</v>
      </c>
      <c r="J2630" s="19">
        <v>7.2999999999999995E-2</v>
      </c>
      <c r="K2630" s="18">
        <v>30615</v>
      </c>
      <c r="L2630" s="19">
        <v>0.56100000000000005</v>
      </c>
      <c r="M2630" s="18">
        <f t="shared" si="16"/>
        <v>0</v>
      </c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</row>
    <row r="2631" spans="1:24" ht="15" x14ac:dyDescent="0.25">
      <c r="A2631" s="14" t="s">
        <v>240</v>
      </c>
      <c r="B2631" s="14" t="s">
        <v>279</v>
      </c>
      <c r="C2631" s="16" t="s">
        <v>124</v>
      </c>
      <c r="D2631" s="18">
        <v>1.7999999999999999E-2</v>
      </c>
      <c r="E2631" s="18">
        <v>2.1999999999999999E-2</v>
      </c>
      <c r="F2631" s="18">
        <v>74</v>
      </c>
      <c r="G2631" s="18">
        <v>67</v>
      </c>
      <c r="H2631" s="18">
        <v>0.28299999999999997</v>
      </c>
      <c r="I2631" s="18">
        <v>0.65200000000000002</v>
      </c>
      <c r="J2631" s="18">
        <v>6.5000000000000002E-2</v>
      </c>
      <c r="K2631" s="18">
        <v>529761</v>
      </c>
      <c r="L2631" s="18">
        <v>0.66300000000000003</v>
      </c>
      <c r="M2631" s="18">
        <f t="shared" si="16"/>
        <v>0</v>
      </c>
      <c r="N2631" s="9"/>
      <c r="O2631" s="3"/>
      <c r="P2631" s="3"/>
      <c r="Q2631" s="3"/>
      <c r="R2631" s="3"/>
      <c r="S2631" s="3"/>
      <c r="T2631" s="3"/>
      <c r="U2631" s="3"/>
      <c r="V2631" s="3"/>
      <c r="W2631" s="3"/>
      <c r="X2631" s="3"/>
    </row>
    <row r="2632" spans="1:24" ht="15" x14ac:dyDescent="0.25">
      <c r="A2632" s="14" t="s">
        <v>240</v>
      </c>
      <c r="B2632" s="14" t="s">
        <v>262</v>
      </c>
      <c r="C2632" s="16" t="s">
        <v>124</v>
      </c>
      <c r="D2632" s="18">
        <v>1.9E-2</v>
      </c>
      <c r="E2632" s="18">
        <v>1.0999999999999999E-2</v>
      </c>
      <c r="F2632" s="18">
        <v>75</v>
      </c>
      <c r="G2632" s="18">
        <v>70</v>
      </c>
      <c r="H2632" s="18">
        <v>0.27200000000000002</v>
      </c>
      <c r="I2632" s="18">
        <v>0.65600000000000003</v>
      </c>
      <c r="J2632" s="18">
        <v>7.1999999999999995E-2</v>
      </c>
      <c r="K2632" s="18">
        <v>105074</v>
      </c>
      <c r="L2632" s="18">
        <v>0.35599999999999998</v>
      </c>
      <c r="M2632" s="18">
        <f t="shared" si="16"/>
        <v>0</v>
      </c>
      <c r="N2632" s="9"/>
      <c r="O2632" s="3"/>
      <c r="P2632" s="3"/>
      <c r="Q2632" s="3"/>
      <c r="R2632" s="3"/>
      <c r="S2632" s="3"/>
      <c r="T2632" s="3"/>
      <c r="U2632" s="3"/>
      <c r="V2632" s="3"/>
      <c r="W2632" s="3"/>
      <c r="X2632" s="3"/>
    </row>
    <row r="2633" spans="1:24" ht="15" x14ac:dyDescent="0.25">
      <c r="A2633" s="14" t="s">
        <v>240</v>
      </c>
      <c r="B2633" s="14" t="s">
        <v>253</v>
      </c>
      <c r="C2633" s="16" t="s">
        <v>124</v>
      </c>
      <c r="D2633" s="18">
        <v>1.9E-2</v>
      </c>
      <c r="E2633" s="18">
        <v>1.4999999999999999E-2</v>
      </c>
      <c r="F2633" s="18">
        <v>77</v>
      </c>
      <c r="G2633" s="18">
        <v>70</v>
      </c>
      <c r="H2633" s="18">
        <v>0.28399999999999997</v>
      </c>
      <c r="I2633" s="18">
        <v>0.65800000000000003</v>
      </c>
      <c r="J2633" s="18">
        <v>5.8000000000000003E-2</v>
      </c>
      <c r="K2633" s="18">
        <v>47078792</v>
      </c>
      <c r="L2633" s="18">
        <v>0.753</v>
      </c>
      <c r="M2633" s="18">
        <f t="shared" si="16"/>
        <v>0</v>
      </c>
      <c r="N2633" s="9"/>
      <c r="O2633" s="3"/>
      <c r="P2633" s="3"/>
      <c r="Q2633" s="3"/>
      <c r="R2633" s="3"/>
      <c r="S2633" s="3"/>
      <c r="T2633" s="3"/>
      <c r="U2633" s="3"/>
      <c r="V2633" s="3"/>
      <c r="W2633" s="3"/>
      <c r="X2633" s="3"/>
    </row>
    <row r="2634" spans="1:24" ht="15" x14ac:dyDescent="0.25">
      <c r="A2634" s="14" t="s">
        <v>240</v>
      </c>
      <c r="B2634" s="14" t="s">
        <v>268</v>
      </c>
      <c r="C2634" s="16" t="s">
        <v>124</v>
      </c>
      <c r="D2634" s="18">
        <v>1.9E-2</v>
      </c>
      <c r="E2634" s="18">
        <v>1.4E-2</v>
      </c>
      <c r="F2634" s="18">
        <v>79</v>
      </c>
      <c r="G2634" s="18">
        <v>75</v>
      </c>
      <c r="H2634" s="18">
        <v>0.29499999999999998</v>
      </c>
      <c r="I2634" s="18">
        <v>0.64300000000000002</v>
      </c>
      <c r="J2634" s="18">
        <v>6.0999999999999999E-2</v>
      </c>
      <c r="K2634" s="18">
        <v>119361233</v>
      </c>
      <c r="L2634" s="18">
        <v>0.78100000000000003</v>
      </c>
      <c r="M2634" s="18">
        <f t="shared" si="16"/>
        <v>1</v>
      </c>
      <c r="N2634" s="9"/>
      <c r="O2634" s="3"/>
      <c r="P2634" s="3"/>
      <c r="Q2634" s="3"/>
      <c r="R2634" s="3"/>
      <c r="S2634" s="3"/>
      <c r="T2634" s="3"/>
      <c r="U2634" s="3"/>
      <c r="V2634" s="3"/>
      <c r="W2634" s="3"/>
      <c r="X2634" s="3"/>
    </row>
    <row r="2635" spans="1:24" ht="15" x14ac:dyDescent="0.25">
      <c r="A2635" s="14" t="s">
        <v>240</v>
      </c>
      <c r="B2635" s="14" t="s">
        <v>260</v>
      </c>
      <c r="C2635" s="16" t="s">
        <v>124</v>
      </c>
      <c r="D2635" s="18">
        <v>0.02</v>
      </c>
      <c r="E2635" s="18">
        <v>1.4999999999999999E-2</v>
      </c>
      <c r="F2635" s="18">
        <v>77</v>
      </c>
      <c r="G2635" s="18">
        <v>67</v>
      </c>
      <c r="H2635" s="18">
        <v>0.313</v>
      </c>
      <c r="I2635" s="18">
        <v>0.61699999999999999</v>
      </c>
      <c r="J2635" s="18">
        <v>7.0000000000000007E-2</v>
      </c>
      <c r="K2635" s="18">
        <v>6256242</v>
      </c>
      <c r="L2635" s="18">
        <v>0.64800000000000002</v>
      </c>
      <c r="M2635" s="18">
        <f t="shared" si="16"/>
        <v>0</v>
      </c>
      <c r="N2635" s="9"/>
      <c r="O2635" s="3"/>
      <c r="P2635" s="3"/>
      <c r="Q2635" s="3"/>
      <c r="R2635" s="3"/>
      <c r="S2635" s="3"/>
      <c r="T2635" s="3"/>
      <c r="U2635" s="3"/>
      <c r="V2635" s="3"/>
      <c r="W2635" s="3"/>
      <c r="X2635" s="3"/>
    </row>
    <row r="2636" spans="1:24" ht="15" x14ac:dyDescent="0.25">
      <c r="A2636" s="14" t="s">
        <v>240</v>
      </c>
      <c r="B2636" s="14" t="s">
        <v>284</v>
      </c>
      <c r="C2636" s="16" t="s">
        <v>124</v>
      </c>
      <c r="D2636" s="18">
        <v>0.02</v>
      </c>
      <c r="E2636" s="18">
        <v>1.4E-2</v>
      </c>
      <c r="F2636" s="18">
        <v>77</v>
      </c>
      <c r="G2636" s="18">
        <v>71</v>
      </c>
      <c r="H2636" s="18">
        <v>0.29099999999999998</v>
      </c>
      <c r="I2636" s="18">
        <v>0.65100000000000002</v>
      </c>
      <c r="J2636" s="18">
        <v>5.8000000000000003E-2</v>
      </c>
      <c r="K2636" s="18">
        <v>29500625</v>
      </c>
      <c r="L2636" s="18">
        <v>0.88800000000000001</v>
      </c>
      <c r="M2636" s="18">
        <f t="shared" si="16"/>
        <v>0</v>
      </c>
      <c r="N2636" s="9"/>
      <c r="O2636" s="3"/>
      <c r="P2636" s="3"/>
      <c r="Q2636" s="3"/>
      <c r="R2636" s="3"/>
      <c r="S2636" s="3"/>
      <c r="T2636" s="3"/>
      <c r="U2636" s="3"/>
      <c r="V2636" s="3"/>
      <c r="W2636" s="3"/>
      <c r="X2636" s="3"/>
    </row>
    <row r="2637" spans="1:24" ht="15" x14ac:dyDescent="0.25">
      <c r="A2637" s="14" t="s">
        <v>240</v>
      </c>
      <c r="B2637" s="14" t="s">
        <v>272</v>
      </c>
      <c r="C2637" s="16" t="s">
        <v>124</v>
      </c>
      <c r="D2637" s="18">
        <v>0.02</v>
      </c>
      <c r="E2637" s="18">
        <v>1.4E-2</v>
      </c>
      <c r="F2637" s="18">
        <v>77</v>
      </c>
      <c r="G2637" s="18">
        <v>72</v>
      </c>
      <c r="H2637" s="18">
        <v>0.29599999999999999</v>
      </c>
      <c r="I2637" s="18">
        <v>0.64300000000000002</v>
      </c>
      <c r="J2637" s="18">
        <v>6.0999999999999999E-2</v>
      </c>
      <c r="K2637" s="18">
        <v>29614887</v>
      </c>
      <c r="L2637" s="18">
        <v>0.77300000000000002</v>
      </c>
      <c r="M2637" s="18">
        <f t="shared" si="16"/>
        <v>0</v>
      </c>
      <c r="N2637" s="9"/>
      <c r="O2637" s="3"/>
      <c r="P2637" s="3"/>
      <c r="Q2637" s="3"/>
      <c r="R2637" s="3"/>
      <c r="S2637" s="3"/>
      <c r="T2637" s="3"/>
      <c r="U2637" s="3"/>
      <c r="V2637" s="3"/>
      <c r="W2637" s="3"/>
      <c r="X2637" s="3"/>
    </row>
    <row r="2638" spans="1:24" ht="15" x14ac:dyDescent="0.25">
      <c r="A2638" s="14" t="s">
        <v>240</v>
      </c>
      <c r="B2638" s="14" t="s">
        <v>270</v>
      </c>
      <c r="C2638" s="16" t="s">
        <v>124</v>
      </c>
      <c r="D2638" s="18">
        <v>0.02</v>
      </c>
      <c r="E2638" s="18">
        <v>1.6E-2</v>
      </c>
      <c r="F2638" s="18">
        <v>80</v>
      </c>
      <c r="G2638" s="18">
        <v>74</v>
      </c>
      <c r="H2638" s="18">
        <v>0.28999999999999998</v>
      </c>
      <c r="I2638" s="18">
        <v>0.64100000000000001</v>
      </c>
      <c r="J2638" s="18">
        <v>6.9000000000000006E-2</v>
      </c>
      <c r="K2638" s="18">
        <v>3740282</v>
      </c>
      <c r="L2638" s="18">
        <v>0.65400000000000003</v>
      </c>
      <c r="M2638" s="18">
        <f t="shared" si="16"/>
        <v>0</v>
      </c>
      <c r="N2638" s="9"/>
      <c r="O2638" s="3"/>
      <c r="P2638" s="3"/>
      <c r="Q2638" s="3"/>
      <c r="R2638" s="3"/>
      <c r="S2638" s="3"/>
      <c r="T2638" s="3"/>
      <c r="U2638" s="3"/>
      <c r="V2638" s="3"/>
      <c r="W2638" s="3"/>
      <c r="X2638" s="3"/>
    </row>
    <row r="2639" spans="1:24" ht="15" x14ac:dyDescent="0.25">
      <c r="A2639" s="14" t="s">
        <v>240</v>
      </c>
      <c r="B2639" s="14" t="s">
        <v>264</v>
      </c>
      <c r="C2639" s="16" t="s">
        <v>124</v>
      </c>
      <c r="D2639" s="18">
        <v>2.1000000000000001E-2</v>
      </c>
      <c r="E2639" s="18">
        <v>3.2000000000000001E-2</v>
      </c>
      <c r="F2639" s="18">
        <v>69</v>
      </c>
      <c r="G2639" s="18">
        <v>63</v>
      </c>
      <c r="H2639" s="18">
        <v>0.373</v>
      </c>
      <c r="I2639" s="18">
        <v>0.59499999999999997</v>
      </c>
      <c r="J2639" s="18">
        <v>3.3000000000000002E-2</v>
      </c>
      <c r="K2639" s="18">
        <v>790882</v>
      </c>
      <c r="L2639" s="18">
        <v>0.28299999999999997</v>
      </c>
      <c r="M2639" s="18">
        <f t="shared" si="16"/>
        <v>0</v>
      </c>
      <c r="N2639" s="9"/>
      <c r="O2639" s="3"/>
      <c r="P2639" s="3"/>
      <c r="Q2639" s="3"/>
      <c r="R2639" s="3"/>
      <c r="S2639" s="3"/>
      <c r="T2639" s="3"/>
      <c r="U2639" s="3"/>
      <c r="V2639" s="3"/>
      <c r="W2639" s="3"/>
      <c r="X2639" s="3"/>
    </row>
    <row r="2640" spans="1:24" ht="15" x14ac:dyDescent="0.25">
      <c r="A2640" s="14" t="s">
        <v>240</v>
      </c>
      <c r="B2640" s="14" t="s">
        <v>259</v>
      </c>
      <c r="C2640" s="16" t="s">
        <v>124</v>
      </c>
      <c r="D2640" s="18">
        <v>2.1000000000000001E-2</v>
      </c>
      <c r="E2640" s="18">
        <v>0.02</v>
      </c>
      <c r="F2640" s="18">
        <v>79</v>
      </c>
      <c r="G2640" s="18">
        <v>73</v>
      </c>
      <c r="H2640" s="18">
        <v>0.30599999999999999</v>
      </c>
      <c r="I2640" s="18">
        <v>0.63100000000000001</v>
      </c>
      <c r="J2640" s="18">
        <v>6.3E-2</v>
      </c>
      <c r="K2640" s="18">
        <v>15246481</v>
      </c>
      <c r="L2640" s="18">
        <v>0.629</v>
      </c>
      <c r="M2640" s="18">
        <f t="shared" si="16"/>
        <v>0</v>
      </c>
      <c r="N2640" s="9"/>
      <c r="O2640" s="3"/>
      <c r="P2640" s="3"/>
      <c r="Q2640" s="3"/>
      <c r="R2640" s="3"/>
      <c r="S2640" s="3"/>
      <c r="T2640" s="3"/>
      <c r="U2640" s="3"/>
      <c r="V2640" s="3"/>
      <c r="W2640" s="3"/>
      <c r="X2640" s="3"/>
    </row>
    <row r="2641" spans="1:24" ht="15" x14ac:dyDescent="0.25">
      <c r="A2641" s="14" t="s">
        <v>240</v>
      </c>
      <c r="B2641" s="14" t="s">
        <v>258</v>
      </c>
      <c r="C2641" s="16" t="s">
        <v>124</v>
      </c>
      <c r="D2641" s="18">
        <v>2.1999999999999999E-2</v>
      </c>
      <c r="E2641" s="18">
        <v>2.5000000000000001E-2</v>
      </c>
      <c r="F2641" s="18">
        <v>76</v>
      </c>
      <c r="G2641" s="18">
        <v>70</v>
      </c>
      <c r="H2641" s="18">
        <v>0.308</v>
      </c>
      <c r="I2641" s="18">
        <v>0.63100000000000001</v>
      </c>
      <c r="J2641" s="18">
        <v>6.0999999999999999E-2</v>
      </c>
      <c r="K2641" s="18">
        <v>10147598</v>
      </c>
      <c r="L2641" s="18">
        <v>0.749</v>
      </c>
      <c r="M2641" s="18">
        <f t="shared" si="16"/>
        <v>0</v>
      </c>
      <c r="N2641" s="9"/>
      <c r="O2641" s="3"/>
      <c r="P2641" s="3"/>
      <c r="Q2641" s="3"/>
      <c r="R2641" s="3"/>
      <c r="S2641" s="3"/>
      <c r="T2641" s="3"/>
      <c r="U2641" s="3"/>
      <c r="V2641" s="3"/>
      <c r="W2641" s="3"/>
      <c r="X2641" s="3"/>
    </row>
    <row r="2642" spans="1:24" ht="15" x14ac:dyDescent="0.25">
      <c r="A2642" s="14" t="s">
        <v>240</v>
      </c>
      <c r="B2642" s="14" t="s">
        <v>271</v>
      </c>
      <c r="C2642" s="16" t="s">
        <v>124</v>
      </c>
      <c r="D2642" s="18">
        <v>2.4E-2</v>
      </c>
      <c r="E2642" s="18">
        <v>0.02</v>
      </c>
      <c r="F2642" s="18">
        <v>74</v>
      </c>
      <c r="G2642" s="18">
        <v>70</v>
      </c>
      <c r="H2642" s="18">
        <v>0.33100000000000002</v>
      </c>
      <c r="I2642" s="18">
        <v>0.61599999999999999</v>
      </c>
      <c r="J2642" s="18">
        <v>5.2999999999999999E-2</v>
      </c>
      <c r="K2642" s="18">
        <v>6573097</v>
      </c>
      <c r="L2642" s="18">
        <v>0.58699999999999997</v>
      </c>
      <c r="M2642" s="18">
        <f t="shared" si="16"/>
        <v>0</v>
      </c>
      <c r="N2642" s="9"/>
      <c r="O2642" s="3"/>
      <c r="P2642" s="3"/>
      <c r="Q2642" s="3"/>
      <c r="R2642" s="3"/>
      <c r="S2642" s="3"/>
      <c r="T2642" s="3"/>
      <c r="U2642" s="3"/>
      <c r="V2642" s="3"/>
      <c r="W2642" s="3"/>
      <c r="X2642" s="3"/>
    </row>
    <row r="2643" spans="1:24" ht="15" x14ac:dyDescent="0.25">
      <c r="A2643" s="14" t="s">
        <v>240</v>
      </c>
      <c r="B2643" s="14" t="s">
        <v>269</v>
      </c>
      <c r="C2643" s="16" t="s">
        <v>124</v>
      </c>
      <c r="D2643" s="18">
        <v>2.4E-2</v>
      </c>
      <c r="E2643" s="18">
        <v>2.1000000000000001E-2</v>
      </c>
      <c r="F2643" s="18">
        <v>77</v>
      </c>
      <c r="G2643" s="18">
        <v>71</v>
      </c>
      <c r="H2643" s="18">
        <v>0.33900000000000002</v>
      </c>
      <c r="I2643" s="18">
        <v>0.61499999999999999</v>
      </c>
      <c r="J2643" s="18">
        <v>4.5999999999999999E-2</v>
      </c>
      <c r="K2643" s="18">
        <v>5905146</v>
      </c>
      <c r="L2643" s="18">
        <v>0.57499999999999996</v>
      </c>
      <c r="M2643" s="18">
        <f t="shared" si="16"/>
        <v>0</v>
      </c>
      <c r="N2643" s="9"/>
      <c r="O2643" s="3"/>
      <c r="P2643" s="3"/>
      <c r="Q2643" s="3"/>
      <c r="R2643" s="3"/>
      <c r="S2643" s="3"/>
      <c r="T2643" s="3"/>
      <c r="U2643" s="3"/>
      <c r="V2643" s="3"/>
      <c r="W2643" s="3"/>
      <c r="X2643" s="3"/>
    </row>
    <row r="2644" spans="1:24" ht="15" x14ac:dyDescent="0.25">
      <c r="A2644" s="14" t="s">
        <v>240</v>
      </c>
      <c r="B2644" s="14" t="s">
        <v>246</v>
      </c>
      <c r="C2644" s="16" t="s">
        <v>124</v>
      </c>
      <c r="D2644" s="18">
        <v>2.4E-2</v>
      </c>
      <c r="E2644" s="18">
        <v>1.4999999999999999E-2</v>
      </c>
      <c r="F2644" s="18">
        <v>77</v>
      </c>
      <c r="G2644" s="18">
        <v>71</v>
      </c>
      <c r="H2644" s="18">
        <v>0.34899999999999998</v>
      </c>
      <c r="I2644" s="18">
        <v>0.61199999999999999</v>
      </c>
      <c r="J2644" s="18">
        <v>3.9E-2</v>
      </c>
      <c r="K2644" s="18">
        <v>316280</v>
      </c>
      <c r="L2644" s="18">
        <v>0.44700000000000001</v>
      </c>
      <c r="M2644" s="18">
        <f t="shared" si="16"/>
        <v>0</v>
      </c>
      <c r="N2644" s="9"/>
      <c r="O2644" s="3"/>
      <c r="P2644" s="3"/>
      <c r="Q2644" s="3"/>
      <c r="R2644" s="3"/>
      <c r="S2644" s="3"/>
      <c r="T2644" s="3"/>
      <c r="U2644" s="3"/>
      <c r="V2644" s="3"/>
      <c r="W2644" s="3"/>
      <c r="X2644" s="3"/>
    </row>
    <row r="2645" spans="1:24" ht="15" x14ac:dyDescent="0.25">
      <c r="A2645" s="14" t="s">
        <v>240</v>
      </c>
      <c r="B2645" s="14" t="s">
        <v>265</v>
      </c>
      <c r="C2645" s="16" t="s">
        <v>124</v>
      </c>
      <c r="D2645" s="18">
        <v>2.5999999999999999E-2</v>
      </c>
      <c r="E2645" s="18">
        <v>5.7000000000000002E-2</v>
      </c>
      <c r="F2645" s="18">
        <v>64</v>
      </c>
      <c r="G2645" s="18">
        <v>61</v>
      </c>
      <c r="H2645" s="18">
        <v>0.35799999999999998</v>
      </c>
      <c r="I2645" s="18">
        <v>0.59799999999999998</v>
      </c>
      <c r="J2645" s="18">
        <v>4.4999999999999998E-2</v>
      </c>
      <c r="K2645" s="18">
        <v>10032864</v>
      </c>
      <c r="L2645" s="18">
        <v>0.53500000000000003</v>
      </c>
      <c r="M2645" s="18">
        <f t="shared" si="16"/>
        <v>0</v>
      </c>
      <c r="N2645" s="9"/>
      <c r="O2645" s="3"/>
      <c r="P2645" s="3"/>
      <c r="Q2645" s="3"/>
      <c r="R2645" s="3"/>
      <c r="S2645" s="3"/>
      <c r="T2645" s="3"/>
      <c r="U2645" s="3"/>
      <c r="V2645" s="3"/>
      <c r="W2645" s="3"/>
      <c r="X2645" s="3"/>
    </row>
    <row r="2646" spans="1:24" ht="15" x14ac:dyDescent="0.25">
      <c r="A2646" s="14" t="s">
        <v>240</v>
      </c>
      <c r="B2646" s="14" t="s">
        <v>248</v>
      </c>
      <c r="C2646" s="16" t="s">
        <v>124</v>
      </c>
      <c r="D2646" s="18">
        <v>2.5999999999999999E-2</v>
      </c>
      <c r="E2646" s="18">
        <v>3.3000000000000002E-2</v>
      </c>
      <c r="F2646" s="18">
        <v>69</v>
      </c>
      <c r="G2646" s="18">
        <v>65</v>
      </c>
      <c r="H2646" s="18">
        <v>0.35599999999999998</v>
      </c>
      <c r="I2646" s="18">
        <v>0.59599999999999997</v>
      </c>
      <c r="J2646" s="18">
        <v>4.8000000000000001E-2</v>
      </c>
      <c r="K2646" s="18">
        <v>10324445</v>
      </c>
      <c r="L2646" s="18">
        <v>0.66900000000000004</v>
      </c>
      <c r="M2646" s="18">
        <f t="shared" si="16"/>
        <v>0</v>
      </c>
      <c r="N2646" s="9"/>
      <c r="O2646" s="3"/>
      <c r="P2646" s="3"/>
      <c r="Q2646" s="3"/>
      <c r="R2646" s="3"/>
      <c r="S2646" s="3"/>
      <c r="T2646" s="3"/>
      <c r="U2646" s="3"/>
      <c r="V2646" s="3"/>
      <c r="W2646" s="3"/>
      <c r="X2646" s="3"/>
    </row>
    <row r="2647" spans="1:24" ht="15" x14ac:dyDescent="0.25">
      <c r="A2647" s="14" t="s">
        <v>240</v>
      </c>
      <c r="B2647" s="14" t="s">
        <v>266</v>
      </c>
      <c r="C2647" s="16" t="s">
        <v>124</v>
      </c>
      <c r="D2647" s="18">
        <v>2.5999999999999999E-2</v>
      </c>
      <c r="E2647" s="18">
        <v>0.02</v>
      </c>
      <c r="F2647" s="18">
        <v>76</v>
      </c>
      <c r="G2647" s="18">
        <v>71</v>
      </c>
      <c r="H2647" s="18">
        <v>0.36199999999999999</v>
      </c>
      <c r="I2647" s="18">
        <v>0.59399999999999997</v>
      </c>
      <c r="J2647" s="18">
        <v>4.2999999999999997E-2</v>
      </c>
      <c r="K2647" s="18">
        <v>7776669</v>
      </c>
      <c r="L2647" s="18">
        <v>0.52300000000000002</v>
      </c>
      <c r="M2647" s="18">
        <f t="shared" si="16"/>
        <v>0</v>
      </c>
      <c r="N2647" s="9"/>
      <c r="O2647" s="3"/>
      <c r="P2647" s="3"/>
      <c r="Q2647" s="3"/>
      <c r="R2647" s="3"/>
      <c r="S2647" s="3"/>
      <c r="T2647" s="3"/>
      <c r="U2647" s="3"/>
      <c r="V2647" s="3"/>
      <c r="W2647" s="3"/>
      <c r="X2647" s="3"/>
    </row>
    <row r="2648" spans="1:24" ht="15" x14ac:dyDescent="0.25">
      <c r="A2648" s="14" t="s">
        <v>240</v>
      </c>
      <c r="B2648" s="14" t="s">
        <v>263</v>
      </c>
      <c r="C2648" s="16" t="s">
        <v>124</v>
      </c>
      <c r="D2648" s="18">
        <v>3.2000000000000001E-2</v>
      </c>
      <c r="E2648" s="18">
        <v>2.8000000000000001E-2</v>
      </c>
      <c r="F2648" s="18">
        <v>75</v>
      </c>
      <c r="G2648" s="18">
        <v>68</v>
      </c>
      <c r="H2648" s="18">
        <v>0.41199999999999998</v>
      </c>
      <c r="I2648" s="18">
        <v>0.54400000000000004</v>
      </c>
      <c r="J2648" s="18">
        <v>4.4999999999999998E-2</v>
      </c>
      <c r="K2648" s="18">
        <v>14706578</v>
      </c>
      <c r="L2648" s="18">
        <v>0.498</v>
      </c>
      <c r="M2648" s="18">
        <f t="shared" si="16"/>
        <v>0</v>
      </c>
      <c r="N2648" s="9"/>
      <c r="O2648" s="3"/>
      <c r="P2648" s="3"/>
      <c r="Q2648" s="3"/>
      <c r="R2648" s="3"/>
      <c r="S2648" s="3"/>
      <c r="T2648" s="3"/>
      <c r="U2648" s="3"/>
      <c r="V2648" s="3"/>
      <c r="W2648" s="3"/>
      <c r="X2648" s="3"/>
    </row>
    <row r="2649" spans="1:24" ht="15" x14ac:dyDescent="0.25">
      <c r="A2649" s="14" t="s">
        <v>240</v>
      </c>
      <c r="B2649" s="14" t="s">
        <v>274</v>
      </c>
      <c r="C2649" s="16" t="s">
        <v>125</v>
      </c>
      <c r="D2649" s="19">
        <v>2.1999999999999999E-2</v>
      </c>
      <c r="E2649" s="19">
        <v>3.2000000000000001E-2</v>
      </c>
      <c r="F2649" s="19">
        <v>71.105000000000004</v>
      </c>
      <c r="G2649" s="19">
        <v>66.415000000000006</v>
      </c>
      <c r="H2649" s="19">
        <v>0.30299999999999999</v>
      </c>
      <c r="I2649" s="19">
        <v>0.623</v>
      </c>
      <c r="J2649" s="19">
        <v>7.2999999999999995E-2</v>
      </c>
      <c r="K2649" s="18">
        <v>39088</v>
      </c>
      <c r="L2649" s="18">
        <v>1</v>
      </c>
      <c r="M2649" s="18">
        <f t="shared" si="16"/>
        <v>0</v>
      </c>
      <c r="N2649" s="9"/>
      <c r="O2649" s="3"/>
      <c r="P2649" s="3"/>
      <c r="Q2649" s="3"/>
      <c r="R2649" s="3"/>
      <c r="S2649" s="3"/>
      <c r="T2649" s="3"/>
      <c r="U2649" s="3"/>
      <c r="V2649" s="3"/>
      <c r="W2649" s="3"/>
      <c r="X2649" s="3"/>
    </row>
    <row r="2650" spans="1:24" ht="15" x14ac:dyDescent="0.25">
      <c r="A2650" s="14" t="s">
        <v>240</v>
      </c>
      <c r="B2650" s="14" t="s">
        <v>281</v>
      </c>
      <c r="C2650" s="16" t="s">
        <v>125</v>
      </c>
      <c r="D2650" s="19">
        <v>2.1999999999999999E-2</v>
      </c>
      <c r="E2650" s="19">
        <v>3.2000000000000001E-2</v>
      </c>
      <c r="F2650" s="19">
        <v>71.105000000000004</v>
      </c>
      <c r="G2650" s="19">
        <v>66.415000000000006</v>
      </c>
      <c r="H2650" s="19">
        <v>0.30299999999999999</v>
      </c>
      <c r="I2650" s="19">
        <v>0.623</v>
      </c>
      <c r="J2650" s="19">
        <v>7.2999999999999995E-2</v>
      </c>
      <c r="K2650" s="18">
        <v>32427</v>
      </c>
      <c r="L2650" s="18">
        <v>0.91100000000000003</v>
      </c>
      <c r="M2650" s="18">
        <f t="shared" si="16"/>
        <v>0</v>
      </c>
      <c r="N2650" s="9"/>
      <c r="O2650" s="3"/>
      <c r="P2650" s="3"/>
      <c r="Q2650" s="3"/>
      <c r="R2650" s="3"/>
      <c r="S2650" s="3"/>
      <c r="T2650" s="3"/>
      <c r="U2650" s="3"/>
      <c r="V2650" s="3"/>
      <c r="W2650" s="3"/>
      <c r="X2650" s="3"/>
    </row>
    <row r="2651" spans="1:24" ht="15" x14ac:dyDescent="0.25">
      <c r="A2651" s="14" t="s">
        <v>240</v>
      </c>
      <c r="B2651" s="14" t="s">
        <v>257</v>
      </c>
      <c r="C2651" s="16" t="s">
        <v>125</v>
      </c>
      <c r="D2651" s="19">
        <v>2.1999999999999999E-2</v>
      </c>
      <c r="E2651" s="18">
        <v>1.0999999999999999E-2</v>
      </c>
      <c r="F2651" s="19">
        <v>71.105000000000004</v>
      </c>
      <c r="G2651" s="19">
        <v>66.415000000000006</v>
      </c>
      <c r="H2651" s="19">
        <v>0.30299999999999999</v>
      </c>
      <c r="I2651" s="19">
        <v>0.623</v>
      </c>
      <c r="J2651" s="19">
        <v>7.2999999999999995E-2</v>
      </c>
      <c r="K2651" s="18">
        <v>71684</v>
      </c>
      <c r="L2651" s="18">
        <v>0.68700000000000006</v>
      </c>
      <c r="M2651" s="18">
        <f t="shared" si="16"/>
        <v>0</v>
      </c>
      <c r="N2651" s="9"/>
      <c r="O2651" s="3"/>
      <c r="P2651" s="3"/>
      <c r="Q2651" s="3"/>
      <c r="R2651" s="3"/>
      <c r="S2651" s="3"/>
      <c r="T2651" s="3"/>
      <c r="U2651" s="3"/>
      <c r="V2651" s="3"/>
      <c r="W2651" s="3"/>
      <c r="X2651" s="3"/>
    </row>
    <row r="2652" spans="1:24" ht="15" x14ac:dyDescent="0.25">
      <c r="A2652" s="14" t="s">
        <v>240</v>
      </c>
      <c r="B2652" s="14" t="s">
        <v>275</v>
      </c>
      <c r="C2652" s="16" t="s">
        <v>125</v>
      </c>
      <c r="D2652" s="19">
        <v>2.1999999999999999E-2</v>
      </c>
      <c r="E2652" s="18">
        <v>8.0000000000000002E-3</v>
      </c>
      <c r="F2652" s="19">
        <v>71.105000000000004</v>
      </c>
      <c r="G2652" s="19">
        <v>66.415000000000006</v>
      </c>
      <c r="H2652" s="19">
        <v>0.30299999999999999</v>
      </c>
      <c r="I2652" s="19">
        <v>0.623</v>
      </c>
      <c r="J2652" s="19">
        <v>7.2999999999999995E-2</v>
      </c>
      <c r="K2652" s="18">
        <v>53584</v>
      </c>
      <c r="L2652" s="18">
        <v>0.318</v>
      </c>
      <c r="M2652" s="18">
        <f t="shared" si="16"/>
        <v>0</v>
      </c>
      <c r="N2652" s="9"/>
      <c r="O2652" s="3"/>
      <c r="P2652" s="3"/>
      <c r="Q2652" s="3"/>
      <c r="R2652" s="3"/>
      <c r="S2652" s="3"/>
      <c r="T2652" s="3"/>
      <c r="U2652" s="3"/>
      <c r="V2652" s="3"/>
      <c r="W2652" s="3"/>
      <c r="X2652" s="3"/>
    </row>
    <row r="2653" spans="1:24" ht="15" x14ac:dyDescent="0.25">
      <c r="A2653" s="14" t="s">
        <v>240</v>
      </c>
      <c r="B2653" s="14" t="s">
        <v>243</v>
      </c>
      <c r="C2653" s="16" t="s">
        <v>125</v>
      </c>
      <c r="D2653" s="18">
        <v>0.01</v>
      </c>
      <c r="E2653" s="19">
        <v>3.2000000000000001E-2</v>
      </c>
      <c r="F2653" s="18">
        <v>78</v>
      </c>
      <c r="G2653" s="18">
        <v>73</v>
      </c>
      <c r="H2653" s="18">
        <v>0.19900000000000001</v>
      </c>
      <c r="I2653" s="18">
        <v>0.69</v>
      </c>
      <c r="J2653" s="18">
        <v>0.11</v>
      </c>
      <c r="K2653" s="18">
        <v>102384</v>
      </c>
      <c r="L2653" s="18">
        <v>0.42399999999999999</v>
      </c>
      <c r="M2653" s="18">
        <f t="shared" si="16"/>
        <v>0</v>
      </c>
      <c r="N2653" s="9"/>
      <c r="O2653" s="3"/>
      <c r="P2653" s="3"/>
      <c r="Q2653" s="3"/>
      <c r="R2653" s="3"/>
      <c r="S2653" s="3"/>
      <c r="T2653" s="3"/>
      <c r="U2653" s="3"/>
      <c r="V2653" s="3"/>
      <c r="W2653" s="3"/>
      <c r="X2653" s="3"/>
    </row>
    <row r="2654" spans="1:24" ht="15" x14ac:dyDescent="0.25">
      <c r="A2654" s="14" t="s">
        <v>240</v>
      </c>
      <c r="B2654" s="14" t="s">
        <v>255</v>
      </c>
      <c r="C2654" s="16" t="s">
        <v>125</v>
      </c>
      <c r="D2654" s="18">
        <v>0.01</v>
      </c>
      <c r="E2654" s="18">
        <v>5.0000000000000001E-3</v>
      </c>
      <c r="F2654" s="18">
        <v>81</v>
      </c>
      <c r="G2654" s="18">
        <v>77</v>
      </c>
      <c r="H2654" s="18">
        <v>0.16600000000000001</v>
      </c>
      <c r="I2654" s="18">
        <v>0.70399999999999996</v>
      </c>
      <c r="J2654" s="18">
        <v>0.13</v>
      </c>
      <c r="K2654" s="18">
        <v>11270957</v>
      </c>
      <c r="L2654" s="18">
        <v>0.76800000000000002</v>
      </c>
      <c r="M2654" s="18">
        <f t="shared" si="16"/>
        <v>0</v>
      </c>
      <c r="N2654" s="9"/>
      <c r="O2654" s="3"/>
      <c r="P2654" s="3"/>
      <c r="Q2654" s="3"/>
      <c r="R2654" s="3"/>
      <c r="S2654" s="3"/>
      <c r="T2654" s="3"/>
      <c r="U2654" s="3"/>
      <c r="V2654" s="3"/>
      <c r="W2654" s="3"/>
      <c r="X2654" s="3"/>
    </row>
    <row r="2655" spans="1:24" ht="15" x14ac:dyDescent="0.25">
      <c r="A2655" s="14" t="s">
        <v>240</v>
      </c>
      <c r="B2655" s="14" t="s">
        <v>273</v>
      </c>
      <c r="C2655" s="16" t="s">
        <v>125</v>
      </c>
      <c r="D2655" s="18">
        <v>1.0999999999999999E-2</v>
      </c>
      <c r="E2655" s="19">
        <v>3.2000000000000001E-2</v>
      </c>
      <c r="F2655" s="18">
        <v>82</v>
      </c>
      <c r="G2655" s="18">
        <v>75</v>
      </c>
      <c r="H2655" s="18">
        <v>0.19800000000000001</v>
      </c>
      <c r="I2655" s="18">
        <v>0.66700000000000004</v>
      </c>
      <c r="J2655" s="18">
        <v>0.13500000000000001</v>
      </c>
      <c r="K2655" s="18">
        <v>3651545</v>
      </c>
      <c r="L2655" s="18">
        <v>0.93700000000000006</v>
      </c>
      <c r="M2655" s="18">
        <f t="shared" si="16"/>
        <v>0</v>
      </c>
      <c r="N2655" s="9"/>
      <c r="O2655" s="3"/>
      <c r="P2655" s="3"/>
      <c r="Q2655" s="3"/>
      <c r="R2655" s="3"/>
      <c r="S2655" s="3"/>
      <c r="T2655" s="3"/>
      <c r="U2655" s="3"/>
      <c r="V2655" s="3"/>
      <c r="W2655" s="3"/>
      <c r="X2655" s="3"/>
    </row>
    <row r="2656" spans="1:24" ht="15" x14ac:dyDescent="0.25">
      <c r="A2656" s="14" t="s">
        <v>240</v>
      </c>
      <c r="B2656" s="14" t="s">
        <v>250</v>
      </c>
      <c r="C2656" s="16" t="s">
        <v>125</v>
      </c>
      <c r="D2656" s="18">
        <v>1.0999999999999999E-2</v>
      </c>
      <c r="E2656" s="18">
        <v>5.0000000000000001E-3</v>
      </c>
      <c r="F2656" s="18">
        <v>83</v>
      </c>
      <c r="G2656" s="18">
        <v>79</v>
      </c>
      <c r="H2656" s="18">
        <v>0.16400000000000001</v>
      </c>
      <c r="I2656" s="18">
        <v>0.68799999999999994</v>
      </c>
      <c r="J2656" s="18">
        <v>0.14799999999999999</v>
      </c>
      <c r="K2656" s="18">
        <v>34754312</v>
      </c>
      <c r="L2656" s="18">
        <v>0.81299999999999994</v>
      </c>
      <c r="M2656" s="18">
        <f t="shared" si="16"/>
        <v>0</v>
      </c>
      <c r="N2656" s="9"/>
      <c r="O2656" s="3"/>
      <c r="P2656" s="3"/>
      <c r="Q2656" s="3"/>
      <c r="R2656" s="3"/>
      <c r="S2656" s="3"/>
      <c r="T2656" s="3"/>
      <c r="U2656" s="3"/>
      <c r="V2656" s="3"/>
      <c r="W2656" s="3"/>
      <c r="X2656" s="3"/>
    </row>
    <row r="2657" spans="1:24" ht="15" x14ac:dyDescent="0.25">
      <c r="A2657" s="14" t="s">
        <v>240</v>
      </c>
      <c r="B2657" s="14" t="s">
        <v>247</v>
      </c>
      <c r="C2657" s="16" t="s">
        <v>125</v>
      </c>
      <c r="D2657" s="18">
        <v>1.2E-2</v>
      </c>
      <c r="E2657" s="19">
        <v>3.2000000000000001E-2</v>
      </c>
      <c r="F2657" s="18">
        <v>82</v>
      </c>
      <c r="G2657" s="18">
        <v>77</v>
      </c>
      <c r="H2657" s="19">
        <v>0.30299999999999999</v>
      </c>
      <c r="I2657" s="19">
        <v>0.623</v>
      </c>
      <c r="J2657" s="19">
        <v>7.2999999999999995E-2</v>
      </c>
      <c r="K2657" s="18">
        <v>64798</v>
      </c>
      <c r="L2657" s="18">
        <v>1</v>
      </c>
      <c r="M2657" s="18">
        <f t="shared" si="16"/>
        <v>0</v>
      </c>
      <c r="N2657" s="9"/>
      <c r="O2657" s="3"/>
      <c r="P2657" s="3"/>
      <c r="Q2657" s="3"/>
      <c r="R2657" s="3"/>
      <c r="S2657" s="3"/>
      <c r="T2657" s="3"/>
      <c r="U2657" s="3"/>
      <c r="V2657" s="3"/>
      <c r="W2657" s="3"/>
      <c r="X2657" s="3"/>
    </row>
    <row r="2658" spans="1:24" ht="15" x14ac:dyDescent="0.25">
      <c r="A2658" s="14" t="s">
        <v>240</v>
      </c>
      <c r="B2658" s="14" t="s">
        <v>251</v>
      </c>
      <c r="C2658" s="16" t="s">
        <v>125</v>
      </c>
      <c r="D2658" s="18">
        <v>1.2999999999999999E-2</v>
      </c>
      <c r="E2658" s="19">
        <v>3.2000000000000001E-2</v>
      </c>
      <c r="F2658" s="19">
        <v>71.105000000000004</v>
      </c>
      <c r="G2658" s="19">
        <v>66.415000000000006</v>
      </c>
      <c r="H2658" s="19">
        <v>0.30299999999999999</v>
      </c>
      <c r="I2658" s="19">
        <v>0.623</v>
      </c>
      <c r="J2658" s="19">
        <v>7.2999999999999995E-2</v>
      </c>
      <c r="K2658" s="18">
        <v>57570</v>
      </c>
      <c r="L2658" s="18">
        <v>1</v>
      </c>
      <c r="M2658" s="18">
        <f t="shared" si="16"/>
        <v>0</v>
      </c>
      <c r="N2658" s="9"/>
      <c r="O2658" s="3"/>
      <c r="P2658" s="3"/>
      <c r="Q2658" s="3"/>
      <c r="R2658" s="3"/>
      <c r="S2658" s="3"/>
      <c r="T2658" s="3"/>
      <c r="U2658" s="3"/>
      <c r="V2658" s="3"/>
      <c r="W2658" s="3"/>
      <c r="X2658" s="3"/>
    </row>
    <row r="2659" spans="1:24" ht="15" x14ac:dyDescent="0.25">
      <c r="A2659" s="14" t="s">
        <v>240</v>
      </c>
      <c r="B2659" s="14" t="s">
        <v>256</v>
      </c>
      <c r="C2659" s="16" t="s">
        <v>125</v>
      </c>
      <c r="D2659" s="18">
        <v>1.2999999999999999E-2</v>
      </c>
      <c r="E2659" s="19">
        <v>3.2000000000000001E-2</v>
      </c>
      <c r="F2659" s="19">
        <v>71.105000000000004</v>
      </c>
      <c r="G2659" s="19">
        <v>66.415000000000006</v>
      </c>
      <c r="H2659" s="18">
        <v>0.19500000000000001</v>
      </c>
      <c r="I2659" s="18">
        <v>0.66800000000000004</v>
      </c>
      <c r="J2659" s="18">
        <v>0.13700000000000001</v>
      </c>
      <c r="K2659" s="18">
        <v>152056</v>
      </c>
      <c r="L2659" s="18">
        <v>0.89700000000000002</v>
      </c>
      <c r="M2659" s="18">
        <f t="shared" si="16"/>
        <v>0</v>
      </c>
      <c r="N2659" s="9"/>
      <c r="O2659" s="3"/>
      <c r="P2659" s="3"/>
      <c r="Q2659" s="3"/>
      <c r="R2659" s="3"/>
      <c r="S2659" s="3"/>
      <c r="T2659" s="3"/>
      <c r="U2659" s="3"/>
      <c r="V2659" s="3"/>
      <c r="W2659" s="3"/>
      <c r="X2659" s="3"/>
    </row>
    <row r="2660" spans="1:24" ht="15" x14ac:dyDescent="0.25">
      <c r="A2660" s="14" t="s">
        <v>240</v>
      </c>
      <c r="B2660" s="14" t="s">
        <v>245</v>
      </c>
      <c r="C2660" s="16" t="s">
        <v>125</v>
      </c>
      <c r="D2660" s="18">
        <v>1.2999999999999999E-2</v>
      </c>
      <c r="E2660" s="18">
        <v>1.4E-2</v>
      </c>
      <c r="F2660" s="18">
        <v>78</v>
      </c>
      <c r="G2660" s="18">
        <v>73</v>
      </c>
      <c r="H2660" s="18">
        <v>0.19</v>
      </c>
      <c r="I2660" s="18">
        <v>0.70399999999999996</v>
      </c>
      <c r="J2660" s="18">
        <v>0.106</v>
      </c>
      <c r="K2660" s="18">
        <v>283221</v>
      </c>
      <c r="L2660" s="18">
        <v>0.318</v>
      </c>
      <c r="M2660" s="18">
        <f t="shared" si="16"/>
        <v>0</v>
      </c>
      <c r="N2660" s="9"/>
      <c r="O2660" s="3"/>
      <c r="P2660" s="3"/>
      <c r="Q2660" s="3"/>
      <c r="R2660" s="3"/>
      <c r="S2660" s="3"/>
      <c r="T2660" s="3"/>
      <c r="U2660" s="3"/>
      <c r="V2660" s="3"/>
      <c r="W2660" s="3"/>
      <c r="X2660" s="3"/>
    </row>
    <row r="2661" spans="1:24" ht="15" x14ac:dyDescent="0.25">
      <c r="A2661" s="14" t="s">
        <v>240</v>
      </c>
      <c r="B2661" s="14" t="s">
        <v>282</v>
      </c>
      <c r="C2661" s="16" t="s">
        <v>125</v>
      </c>
      <c r="D2661" s="18">
        <v>1.2999999999999999E-2</v>
      </c>
      <c r="E2661" s="18">
        <v>6.0000000000000001E-3</v>
      </c>
      <c r="F2661" s="18">
        <v>81</v>
      </c>
      <c r="G2661" s="18">
        <v>76</v>
      </c>
      <c r="H2661" s="18">
        <v>0.19600000000000001</v>
      </c>
      <c r="I2661" s="18">
        <v>0.66700000000000004</v>
      </c>
      <c r="J2661" s="18">
        <v>0.13600000000000001</v>
      </c>
      <c r="K2661" s="18">
        <v>313873685</v>
      </c>
      <c r="L2661" s="18">
        <v>0.81100000000000005</v>
      </c>
      <c r="M2661" s="18">
        <f t="shared" si="16"/>
        <v>1</v>
      </c>
      <c r="N2661" s="9"/>
      <c r="O2661" s="3"/>
      <c r="P2661" s="3"/>
      <c r="Q2661" s="3"/>
      <c r="R2661" s="3"/>
      <c r="S2661" s="3"/>
      <c r="T2661" s="3"/>
      <c r="U2661" s="3"/>
      <c r="V2661" s="3"/>
      <c r="W2661" s="3"/>
      <c r="X2661" s="3"/>
    </row>
    <row r="2662" spans="1:24" ht="15" x14ac:dyDescent="0.25">
      <c r="A2662" s="14" t="s">
        <v>240</v>
      </c>
      <c r="B2662" s="14" t="s">
        <v>261</v>
      </c>
      <c r="C2662" s="16" t="s">
        <v>125</v>
      </c>
      <c r="D2662" s="18">
        <v>1.4E-2</v>
      </c>
      <c r="E2662" s="19">
        <v>3.2000000000000001E-2</v>
      </c>
      <c r="F2662" s="19">
        <v>71.105000000000004</v>
      </c>
      <c r="G2662" s="19">
        <v>66.415000000000006</v>
      </c>
      <c r="H2662" s="19">
        <v>0.30299999999999999</v>
      </c>
      <c r="I2662" s="19">
        <v>0.623</v>
      </c>
      <c r="J2662" s="19">
        <v>7.2999999999999995E-2</v>
      </c>
      <c r="K2662" s="18">
        <v>56810</v>
      </c>
      <c r="L2662" s="18">
        <v>0.85199999999999998</v>
      </c>
      <c r="M2662" s="18">
        <f t="shared" si="16"/>
        <v>0</v>
      </c>
      <c r="N2662" s="9"/>
      <c r="O2662" s="3"/>
      <c r="P2662" s="3"/>
      <c r="Q2662" s="3"/>
      <c r="R2662" s="3"/>
      <c r="S2662" s="3"/>
      <c r="T2662" s="3"/>
      <c r="U2662" s="3"/>
      <c r="V2662" s="3"/>
      <c r="W2662" s="3"/>
      <c r="X2662" s="3"/>
    </row>
    <row r="2663" spans="1:24" ht="15" x14ac:dyDescent="0.25">
      <c r="A2663" s="14" t="s">
        <v>240</v>
      </c>
      <c r="B2663" s="14" t="s">
        <v>252</v>
      </c>
      <c r="C2663" s="16" t="s">
        <v>125</v>
      </c>
      <c r="D2663" s="18">
        <v>1.4E-2</v>
      </c>
      <c r="E2663" s="18">
        <v>7.0000000000000001E-3</v>
      </c>
      <c r="F2663" s="18">
        <v>82</v>
      </c>
      <c r="G2663" s="18">
        <v>77</v>
      </c>
      <c r="H2663" s="18">
        <v>0.214</v>
      </c>
      <c r="I2663" s="18">
        <v>0.68899999999999995</v>
      </c>
      <c r="J2663" s="18">
        <v>9.7000000000000003E-2</v>
      </c>
      <c r="K2663" s="18">
        <v>17464814</v>
      </c>
      <c r="L2663" s="18">
        <v>0.89</v>
      </c>
      <c r="M2663" s="18">
        <f t="shared" si="16"/>
        <v>0</v>
      </c>
      <c r="N2663" s="9"/>
      <c r="O2663" s="3"/>
      <c r="P2663" s="3"/>
      <c r="Q2663" s="3"/>
      <c r="R2663" s="3"/>
      <c r="S2663" s="3"/>
      <c r="T2663" s="3"/>
      <c r="U2663" s="3"/>
      <c r="V2663" s="3"/>
      <c r="W2663" s="3"/>
      <c r="X2663" s="3"/>
    </row>
    <row r="2664" spans="1:24" ht="15" x14ac:dyDescent="0.25">
      <c r="A2664" s="14" t="s">
        <v>240</v>
      </c>
      <c r="B2664" s="14" t="s">
        <v>280</v>
      </c>
      <c r="C2664" s="16" t="s">
        <v>125</v>
      </c>
      <c r="D2664" s="18">
        <v>1.4999999999999999E-2</v>
      </c>
      <c r="E2664" s="18">
        <v>0.02</v>
      </c>
      <c r="F2664" s="18">
        <v>74</v>
      </c>
      <c r="G2664" s="18">
        <v>66</v>
      </c>
      <c r="H2664" s="18">
        <v>0.20699999999999999</v>
      </c>
      <c r="I2664" s="18">
        <v>0.70499999999999996</v>
      </c>
      <c r="J2664" s="18">
        <v>8.7999999999999995E-2</v>
      </c>
      <c r="K2664" s="18">
        <v>1337439</v>
      </c>
      <c r="L2664" s="18">
        <v>8.7999999999999995E-2</v>
      </c>
      <c r="M2664" s="18">
        <f t="shared" si="16"/>
        <v>0</v>
      </c>
      <c r="N2664" s="9"/>
      <c r="O2664" s="3"/>
      <c r="P2664" s="3"/>
      <c r="Q2664" s="3"/>
      <c r="R2664" s="3"/>
      <c r="S2664" s="3"/>
      <c r="T2664" s="3"/>
      <c r="U2664" s="3"/>
      <c r="V2664" s="3"/>
      <c r="W2664" s="3"/>
      <c r="X2664" s="3"/>
    </row>
    <row r="2665" spans="1:24" ht="15" x14ac:dyDescent="0.25">
      <c r="A2665" s="14" t="s">
        <v>240</v>
      </c>
      <c r="B2665" s="14" t="s">
        <v>249</v>
      </c>
      <c r="C2665" s="16" t="s">
        <v>125</v>
      </c>
      <c r="D2665" s="18">
        <v>1.4999999999999999E-2</v>
      </c>
      <c r="E2665" s="18">
        <v>1.2999999999999999E-2</v>
      </c>
      <c r="F2665" s="18">
        <v>77</v>
      </c>
      <c r="G2665" s="18">
        <v>70</v>
      </c>
      <c r="H2665" s="18">
        <v>0.246</v>
      </c>
      <c r="I2665" s="18">
        <v>0.68100000000000005</v>
      </c>
      <c r="J2665" s="18">
        <v>7.2999999999999995E-2</v>
      </c>
      <c r="K2665" s="18">
        <v>198656019</v>
      </c>
      <c r="L2665" s="18">
        <v>0.84899999999999998</v>
      </c>
      <c r="M2665" s="18">
        <f t="shared" si="16"/>
        <v>1</v>
      </c>
      <c r="N2665" s="9"/>
      <c r="O2665" s="3"/>
      <c r="P2665" s="3"/>
      <c r="Q2665" s="3"/>
      <c r="R2665" s="3"/>
      <c r="S2665" s="3"/>
      <c r="T2665" s="3"/>
      <c r="U2665" s="3"/>
      <c r="V2665" s="3"/>
      <c r="W2665" s="3"/>
      <c r="X2665" s="3"/>
    </row>
    <row r="2666" spans="1:24" ht="15" x14ac:dyDescent="0.25">
      <c r="A2666" s="14" t="s">
        <v>240</v>
      </c>
      <c r="B2666" s="14" t="s">
        <v>267</v>
      </c>
      <c r="C2666" s="16" t="s">
        <v>125</v>
      </c>
      <c r="D2666" s="18">
        <v>1.4999999999999999E-2</v>
      </c>
      <c r="E2666" s="18">
        <v>1.4999999999999999E-2</v>
      </c>
      <c r="F2666" s="18">
        <v>76</v>
      </c>
      <c r="G2666" s="18">
        <v>71</v>
      </c>
      <c r="H2666" s="18">
        <v>0.27800000000000002</v>
      </c>
      <c r="I2666" s="18">
        <v>0.64300000000000002</v>
      </c>
      <c r="J2666" s="18">
        <v>7.9000000000000001E-2</v>
      </c>
      <c r="K2666" s="18">
        <v>2707805</v>
      </c>
      <c r="L2666" s="18">
        <v>0.54100000000000004</v>
      </c>
      <c r="M2666" s="18">
        <f t="shared" si="16"/>
        <v>0</v>
      </c>
      <c r="N2666" s="9"/>
      <c r="O2666" s="3"/>
      <c r="P2666" s="3"/>
      <c r="Q2666" s="3"/>
      <c r="R2666" s="3"/>
      <c r="S2666" s="3"/>
      <c r="T2666" s="3"/>
      <c r="U2666" s="3"/>
      <c r="V2666" s="3"/>
      <c r="W2666" s="3"/>
      <c r="X2666" s="3"/>
    </row>
    <row r="2667" spans="1:24" ht="15" x14ac:dyDescent="0.25">
      <c r="A2667" s="14" t="s">
        <v>240</v>
      </c>
      <c r="B2667" s="14" t="s">
        <v>244</v>
      </c>
      <c r="C2667" s="16" t="s">
        <v>125</v>
      </c>
      <c r="D2667" s="18">
        <v>1.4999999999999999E-2</v>
      </c>
      <c r="E2667" s="18">
        <v>1.0999999999999999E-2</v>
      </c>
      <c r="F2667" s="18">
        <v>78</v>
      </c>
      <c r="G2667" s="18">
        <v>72</v>
      </c>
      <c r="H2667" s="18">
        <v>0.216</v>
      </c>
      <c r="I2667" s="18">
        <v>0.71</v>
      </c>
      <c r="J2667" s="18">
        <v>7.3999999999999996E-2</v>
      </c>
      <c r="K2667" s="18">
        <v>371960</v>
      </c>
      <c r="L2667" s="18">
        <v>0.82699999999999996</v>
      </c>
      <c r="M2667" s="18">
        <f t="shared" si="16"/>
        <v>0</v>
      </c>
      <c r="N2667" s="9"/>
      <c r="O2667" s="3"/>
      <c r="P2667" s="3"/>
      <c r="Q2667" s="3"/>
      <c r="R2667" s="3"/>
      <c r="S2667" s="3"/>
      <c r="T2667" s="3"/>
      <c r="U2667" s="3"/>
      <c r="V2667" s="3"/>
      <c r="W2667" s="3"/>
      <c r="X2667" s="3"/>
    </row>
    <row r="2668" spans="1:24" ht="15" x14ac:dyDescent="0.25">
      <c r="A2668" s="14" t="s">
        <v>240</v>
      </c>
      <c r="B2668" s="14" t="s">
        <v>283</v>
      </c>
      <c r="C2668" s="16" t="s">
        <v>125</v>
      </c>
      <c r="D2668" s="18">
        <v>1.4999999999999999E-2</v>
      </c>
      <c r="E2668" s="18">
        <v>0.01</v>
      </c>
      <c r="F2668" s="18">
        <v>80</v>
      </c>
      <c r="G2668" s="18">
        <v>74</v>
      </c>
      <c r="H2668" s="18">
        <v>0.22</v>
      </c>
      <c r="I2668" s="18">
        <v>0.63900000000000001</v>
      </c>
      <c r="J2668" s="18">
        <v>0.14000000000000001</v>
      </c>
      <c r="K2668" s="18">
        <v>3395253</v>
      </c>
      <c r="L2668" s="18">
        <v>0.94799999999999995</v>
      </c>
      <c r="M2668" s="18">
        <f t="shared" si="16"/>
        <v>0</v>
      </c>
      <c r="N2668" s="9"/>
      <c r="O2668" s="3"/>
      <c r="P2668" s="3"/>
      <c r="Q2668" s="3"/>
      <c r="R2668" s="3"/>
      <c r="S2668" s="3"/>
      <c r="T2668" s="3"/>
      <c r="U2668" s="3"/>
      <c r="V2668" s="3"/>
      <c r="W2668" s="3"/>
      <c r="X2668" s="3"/>
    </row>
    <row r="2669" spans="1:24" ht="15" x14ac:dyDescent="0.25">
      <c r="A2669" s="14" t="s">
        <v>240</v>
      </c>
      <c r="B2669" s="14" t="s">
        <v>254</v>
      </c>
      <c r="C2669" s="16" t="s">
        <v>125</v>
      </c>
      <c r="D2669" s="18">
        <v>1.4999999999999999E-2</v>
      </c>
      <c r="E2669" s="18">
        <v>8.9999999999999993E-3</v>
      </c>
      <c r="F2669" s="18">
        <v>82</v>
      </c>
      <c r="G2669" s="18">
        <v>78</v>
      </c>
      <c r="H2669" s="18">
        <v>0.23899999999999999</v>
      </c>
      <c r="I2669" s="18">
        <v>0.69199999999999995</v>
      </c>
      <c r="J2669" s="18">
        <v>6.8000000000000005E-2</v>
      </c>
      <c r="K2669" s="18">
        <v>4805295</v>
      </c>
      <c r="L2669" s="18">
        <v>0.73899999999999999</v>
      </c>
      <c r="M2669" s="18">
        <f t="shared" si="16"/>
        <v>0</v>
      </c>
      <c r="N2669" s="9"/>
      <c r="O2669" s="3"/>
      <c r="P2669" s="3"/>
      <c r="Q2669" s="3"/>
      <c r="R2669" s="3"/>
      <c r="S2669" s="3"/>
      <c r="T2669" s="3"/>
      <c r="U2669" s="3"/>
      <c r="V2669" s="3"/>
      <c r="W2669" s="3"/>
      <c r="X2669" s="3"/>
    </row>
    <row r="2670" spans="1:24" ht="15" x14ac:dyDescent="0.25">
      <c r="A2670" s="14" t="s">
        <v>240</v>
      </c>
      <c r="B2670" s="14" t="s">
        <v>276</v>
      </c>
      <c r="C2670" s="16" t="s">
        <v>125</v>
      </c>
      <c r="D2670" s="18">
        <v>1.6E-2</v>
      </c>
      <c r="E2670" s="18">
        <v>1.2999999999999999E-2</v>
      </c>
      <c r="F2670" s="18">
        <v>77</v>
      </c>
      <c r="G2670" s="18">
        <v>72</v>
      </c>
      <c r="H2670" s="18">
        <v>0.24299999999999999</v>
      </c>
      <c r="I2670" s="18">
        <v>0.67</v>
      </c>
      <c r="J2670" s="18">
        <v>8.6999999999999994E-2</v>
      </c>
      <c r="K2670" s="18">
        <v>180870</v>
      </c>
      <c r="L2670" s="18">
        <v>0.185</v>
      </c>
      <c r="M2670" s="18">
        <f t="shared" si="16"/>
        <v>0</v>
      </c>
      <c r="N2670" s="9"/>
      <c r="O2670" s="3"/>
      <c r="P2670" s="3"/>
      <c r="Q2670" s="3"/>
      <c r="R2670" s="3"/>
      <c r="S2670" s="3"/>
      <c r="T2670" s="3"/>
      <c r="U2670" s="3"/>
      <c r="V2670" s="3"/>
      <c r="W2670" s="3"/>
      <c r="X2670" s="3"/>
    </row>
    <row r="2671" spans="1:24" ht="15" x14ac:dyDescent="0.25">
      <c r="A2671" s="14" t="s">
        <v>240</v>
      </c>
      <c r="B2671" s="14" t="s">
        <v>277</v>
      </c>
      <c r="C2671" s="16" t="s">
        <v>125</v>
      </c>
      <c r="D2671" s="18">
        <v>1.6E-2</v>
      </c>
      <c r="E2671" s="19">
        <v>3.2000000000000001E-2</v>
      </c>
      <c r="F2671" s="18">
        <v>82</v>
      </c>
      <c r="G2671" s="18">
        <v>76</v>
      </c>
      <c r="H2671" s="19">
        <v>0.30299999999999999</v>
      </c>
      <c r="I2671" s="19">
        <v>0.623</v>
      </c>
      <c r="J2671" s="19">
        <v>7.2999999999999995E-2</v>
      </c>
      <c r="K2671" s="18">
        <v>30959</v>
      </c>
      <c r="L2671" s="19">
        <v>0.56100000000000005</v>
      </c>
      <c r="M2671" s="18">
        <f t="shared" si="16"/>
        <v>0</v>
      </c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</row>
    <row r="2672" spans="1:24" ht="15" x14ac:dyDescent="0.25">
      <c r="A2672" s="14" t="s">
        <v>240</v>
      </c>
      <c r="B2672" s="14" t="s">
        <v>278</v>
      </c>
      <c r="C2672" s="16" t="s">
        <v>125</v>
      </c>
      <c r="D2672" s="18">
        <v>1.7000000000000001E-2</v>
      </c>
      <c r="E2672" s="18">
        <v>1.7999999999999999E-2</v>
      </c>
      <c r="F2672" s="18">
        <v>75</v>
      </c>
      <c r="G2672" s="18">
        <v>70</v>
      </c>
      <c r="H2672" s="18">
        <v>0.25700000000000001</v>
      </c>
      <c r="I2672" s="18">
        <v>0.67500000000000004</v>
      </c>
      <c r="J2672" s="18">
        <v>6.8000000000000005E-2</v>
      </c>
      <c r="K2672" s="18">
        <v>109373</v>
      </c>
      <c r="L2672" s="18">
        <v>0.495</v>
      </c>
      <c r="M2672" s="18">
        <f t="shared" si="16"/>
        <v>0</v>
      </c>
      <c r="N2672" s="9"/>
      <c r="O2672" s="3"/>
      <c r="P2672" s="3"/>
      <c r="Q2672" s="3"/>
      <c r="R2672" s="3"/>
      <c r="S2672" s="3"/>
      <c r="T2672" s="3"/>
      <c r="U2672" s="3"/>
      <c r="V2672" s="3"/>
      <c r="W2672" s="3"/>
      <c r="X2672" s="3"/>
    </row>
    <row r="2673" spans="1:24" ht="15" x14ac:dyDescent="0.25">
      <c r="A2673" s="14" t="s">
        <v>240</v>
      </c>
      <c r="B2673" s="14" t="s">
        <v>242</v>
      </c>
      <c r="C2673" s="16" t="s">
        <v>125</v>
      </c>
      <c r="D2673" s="18">
        <v>1.7000000000000001E-2</v>
      </c>
      <c r="E2673" s="18">
        <v>1.2E-2</v>
      </c>
      <c r="F2673" s="18">
        <v>80</v>
      </c>
      <c r="G2673" s="18">
        <v>72</v>
      </c>
      <c r="H2673" s="18">
        <v>0.24399999999999999</v>
      </c>
      <c r="I2673" s="18">
        <v>0.64800000000000002</v>
      </c>
      <c r="J2673" s="18">
        <v>0.108</v>
      </c>
      <c r="K2673" s="18">
        <v>41086927</v>
      </c>
      <c r="L2673" s="18">
        <v>0.91300000000000003</v>
      </c>
      <c r="M2673" s="18">
        <f t="shared" si="16"/>
        <v>0</v>
      </c>
      <c r="N2673" s="9"/>
      <c r="O2673" s="3"/>
      <c r="P2673" s="3"/>
      <c r="Q2673" s="3"/>
      <c r="R2673" s="3"/>
      <c r="S2673" s="3"/>
      <c r="T2673" s="3"/>
      <c r="U2673" s="3"/>
      <c r="V2673" s="3"/>
      <c r="W2673" s="3"/>
      <c r="X2673" s="3"/>
    </row>
    <row r="2674" spans="1:24" ht="15" x14ac:dyDescent="0.25">
      <c r="A2674" s="14" t="s">
        <v>240</v>
      </c>
      <c r="B2674" s="14" t="s">
        <v>241</v>
      </c>
      <c r="C2674" s="16" t="s">
        <v>125</v>
      </c>
      <c r="D2674" s="18">
        <v>1.7000000000000001E-2</v>
      </c>
      <c r="E2674" s="18">
        <v>8.0000000000000002E-3</v>
      </c>
      <c r="F2674" s="18">
        <v>78</v>
      </c>
      <c r="G2674" s="18">
        <v>73</v>
      </c>
      <c r="H2674" s="18">
        <v>0.254</v>
      </c>
      <c r="I2674" s="18">
        <v>0.67500000000000004</v>
      </c>
      <c r="J2674" s="18">
        <v>7.0999999999999994E-2</v>
      </c>
      <c r="K2674" s="18">
        <v>89069</v>
      </c>
      <c r="L2674" s="18">
        <v>0.251</v>
      </c>
      <c r="M2674" s="18">
        <f t="shared" si="16"/>
        <v>0</v>
      </c>
      <c r="N2674" s="9"/>
      <c r="O2674" s="3"/>
      <c r="P2674" s="3"/>
      <c r="Q2674" s="3"/>
      <c r="R2674" s="3"/>
      <c r="S2674" s="3"/>
      <c r="T2674" s="3"/>
      <c r="U2674" s="3"/>
      <c r="V2674" s="3"/>
      <c r="W2674" s="3"/>
      <c r="X2674" s="3"/>
    </row>
    <row r="2675" spans="1:24" ht="15" x14ac:dyDescent="0.25">
      <c r="A2675" s="14" t="s">
        <v>240</v>
      </c>
      <c r="B2675" s="14" t="s">
        <v>279</v>
      </c>
      <c r="C2675" s="16" t="s">
        <v>125</v>
      </c>
      <c r="D2675" s="18">
        <v>1.7999999999999999E-2</v>
      </c>
      <c r="E2675" s="18">
        <v>2.1000000000000001E-2</v>
      </c>
      <c r="F2675" s="18">
        <v>74</v>
      </c>
      <c r="G2675" s="18">
        <v>68</v>
      </c>
      <c r="H2675" s="18">
        <v>0.27800000000000002</v>
      </c>
      <c r="I2675" s="18">
        <v>0.65600000000000003</v>
      </c>
      <c r="J2675" s="18">
        <v>6.6000000000000003E-2</v>
      </c>
      <c r="K2675" s="18">
        <v>534541</v>
      </c>
      <c r="L2675" s="18">
        <v>0.66200000000000003</v>
      </c>
      <c r="M2675" s="18">
        <f t="shared" si="16"/>
        <v>0</v>
      </c>
      <c r="N2675" s="9"/>
      <c r="O2675" s="3"/>
      <c r="P2675" s="3"/>
      <c r="Q2675" s="3"/>
      <c r="R2675" s="3"/>
      <c r="S2675" s="3"/>
      <c r="T2675" s="3"/>
      <c r="U2675" s="3"/>
      <c r="V2675" s="3"/>
      <c r="W2675" s="3"/>
      <c r="X2675" s="3"/>
    </row>
    <row r="2676" spans="1:24" ht="15" x14ac:dyDescent="0.25">
      <c r="A2676" s="14" t="s">
        <v>240</v>
      </c>
      <c r="B2676" s="14" t="s">
        <v>262</v>
      </c>
      <c r="C2676" s="16" t="s">
        <v>125</v>
      </c>
      <c r="D2676" s="18">
        <v>1.9E-2</v>
      </c>
      <c r="E2676" s="18">
        <v>1.0999999999999999E-2</v>
      </c>
      <c r="F2676" s="18">
        <v>75</v>
      </c>
      <c r="G2676" s="18">
        <v>70</v>
      </c>
      <c r="H2676" s="18">
        <v>0.27</v>
      </c>
      <c r="I2676" s="18">
        <v>0.65900000000000003</v>
      </c>
      <c r="J2676" s="18">
        <v>7.0999999999999994E-2</v>
      </c>
      <c r="K2676" s="18">
        <v>105483</v>
      </c>
      <c r="L2676" s="18">
        <v>0.35599999999999998</v>
      </c>
      <c r="M2676" s="18">
        <f t="shared" si="16"/>
        <v>0</v>
      </c>
      <c r="N2676" s="9"/>
      <c r="O2676" s="3"/>
      <c r="P2676" s="3"/>
      <c r="Q2676" s="3"/>
      <c r="R2676" s="3"/>
      <c r="S2676" s="3"/>
      <c r="T2676" s="3"/>
      <c r="U2676" s="3"/>
      <c r="V2676" s="3"/>
      <c r="W2676" s="3"/>
      <c r="X2676" s="3"/>
    </row>
    <row r="2677" spans="1:24" ht="15" x14ac:dyDescent="0.25">
      <c r="A2677" s="14" t="s">
        <v>240</v>
      </c>
      <c r="B2677" s="14" t="s">
        <v>253</v>
      </c>
      <c r="C2677" s="16" t="s">
        <v>125</v>
      </c>
      <c r="D2677" s="18">
        <v>1.9E-2</v>
      </c>
      <c r="E2677" s="18">
        <v>1.4999999999999999E-2</v>
      </c>
      <c r="F2677" s="18">
        <v>78</v>
      </c>
      <c r="G2677" s="18">
        <v>70</v>
      </c>
      <c r="H2677" s="18">
        <v>0.28000000000000003</v>
      </c>
      <c r="I2677" s="18">
        <v>0.66</v>
      </c>
      <c r="J2677" s="18">
        <v>0.06</v>
      </c>
      <c r="K2677" s="18">
        <v>47704427</v>
      </c>
      <c r="L2677" s="18">
        <v>0.75600000000000001</v>
      </c>
      <c r="M2677" s="18">
        <f t="shared" si="16"/>
        <v>0</v>
      </c>
      <c r="N2677" s="9"/>
      <c r="O2677" s="3"/>
      <c r="P2677" s="3"/>
      <c r="Q2677" s="3"/>
      <c r="R2677" s="3"/>
      <c r="S2677" s="3"/>
      <c r="T2677" s="3"/>
      <c r="U2677" s="3"/>
      <c r="V2677" s="3"/>
      <c r="W2677" s="3"/>
      <c r="X2677" s="3"/>
    </row>
    <row r="2678" spans="1:24" ht="15" x14ac:dyDescent="0.25">
      <c r="A2678" s="14" t="s">
        <v>240</v>
      </c>
      <c r="B2678" s="14" t="s">
        <v>268</v>
      </c>
      <c r="C2678" s="16" t="s">
        <v>125</v>
      </c>
      <c r="D2678" s="18">
        <v>1.9E-2</v>
      </c>
      <c r="E2678" s="18">
        <v>1.2999999999999999E-2</v>
      </c>
      <c r="F2678" s="18">
        <v>80</v>
      </c>
      <c r="G2678" s="18">
        <v>75</v>
      </c>
      <c r="H2678" s="18">
        <v>0.28999999999999998</v>
      </c>
      <c r="I2678" s="18">
        <v>0.64700000000000002</v>
      </c>
      <c r="J2678" s="18">
        <v>6.3E-2</v>
      </c>
      <c r="K2678" s="18">
        <v>120847477</v>
      </c>
      <c r="L2678" s="18">
        <v>0.78400000000000003</v>
      </c>
      <c r="M2678" s="18">
        <f t="shared" si="16"/>
        <v>1</v>
      </c>
      <c r="N2678" s="9"/>
      <c r="O2678" s="3"/>
      <c r="P2678" s="3"/>
      <c r="Q2678" s="3"/>
      <c r="R2678" s="3"/>
      <c r="S2678" s="3"/>
      <c r="T2678" s="3"/>
      <c r="U2678" s="3"/>
      <c r="V2678" s="3"/>
      <c r="W2678" s="3"/>
      <c r="X2678" s="3"/>
    </row>
    <row r="2679" spans="1:24" ht="15" x14ac:dyDescent="0.25">
      <c r="A2679" s="14" t="s">
        <v>240</v>
      </c>
      <c r="B2679" s="14" t="s">
        <v>260</v>
      </c>
      <c r="C2679" s="16" t="s">
        <v>125</v>
      </c>
      <c r="D2679" s="18">
        <v>0.02</v>
      </c>
      <c r="E2679" s="18">
        <v>1.4E-2</v>
      </c>
      <c r="F2679" s="18">
        <v>77</v>
      </c>
      <c r="G2679" s="18">
        <v>68</v>
      </c>
      <c r="H2679" s="18">
        <v>0.30599999999999999</v>
      </c>
      <c r="I2679" s="18">
        <v>0.623</v>
      </c>
      <c r="J2679" s="18">
        <v>7.0999999999999994E-2</v>
      </c>
      <c r="K2679" s="18">
        <v>6297394</v>
      </c>
      <c r="L2679" s="18">
        <v>0.65300000000000002</v>
      </c>
      <c r="M2679" s="18">
        <f t="shared" si="16"/>
        <v>0</v>
      </c>
      <c r="N2679" s="9"/>
      <c r="O2679" s="3"/>
      <c r="P2679" s="3"/>
      <c r="Q2679" s="3"/>
      <c r="R2679" s="3"/>
      <c r="S2679" s="3"/>
      <c r="T2679" s="3"/>
      <c r="U2679" s="3"/>
      <c r="V2679" s="3"/>
      <c r="W2679" s="3"/>
      <c r="X2679" s="3"/>
    </row>
    <row r="2680" spans="1:24" ht="15" x14ac:dyDescent="0.25">
      <c r="A2680" s="14" t="s">
        <v>240</v>
      </c>
      <c r="B2680" s="14" t="s">
        <v>272</v>
      </c>
      <c r="C2680" s="16" t="s">
        <v>125</v>
      </c>
      <c r="D2680" s="18">
        <v>0.02</v>
      </c>
      <c r="E2680" s="18">
        <v>1.4E-2</v>
      </c>
      <c r="F2680" s="18">
        <v>77</v>
      </c>
      <c r="G2680" s="18">
        <v>72</v>
      </c>
      <c r="H2680" s="18">
        <v>0.29199999999999998</v>
      </c>
      <c r="I2680" s="18">
        <v>0.64600000000000002</v>
      </c>
      <c r="J2680" s="18">
        <v>6.3E-2</v>
      </c>
      <c r="K2680" s="18">
        <v>29987800</v>
      </c>
      <c r="L2680" s="18">
        <v>0.77600000000000002</v>
      </c>
      <c r="M2680" s="18">
        <f t="shared" si="16"/>
        <v>0</v>
      </c>
      <c r="N2680" s="9"/>
      <c r="O2680" s="3"/>
      <c r="P2680" s="3"/>
      <c r="Q2680" s="3"/>
      <c r="R2680" s="3"/>
      <c r="S2680" s="3"/>
      <c r="T2680" s="3"/>
      <c r="U2680" s="3"/>
      <c r="V2680" s="3"/>
      <c r="W2680" s="3"/>
      <c r="X2680" s="3"/>
    </row>
    <row r="2681" spans="1:24" ht="15" x14ac:dyDescent="0.25">
      <c r="A2681" s="14" t="s">
        <v>240</v>
      </c>
      <c r="B2681" s="14" t="s">
        <v>284</v>
      </c>
      <c r="C2681" s="16" t="s">
        <v>125</v>
      </c>
      <c r="D2681" s="18">
        <v>0.02</v>
      </c>
      <c r="E2681" s="18">
        <v>1.2999999999999999E-2</v>
      </c>
      <c r="F2681" s="18">
        <v>78</v>
      </c>
      <c r="G2681" s="18">
        <v>72</v>
      </c>
      <c r="H2681" s="18">
        <v>0.28799999999999998</v>
      </c>
      <c r="I2681" s="18">
        <v>0.65200000000000002</v>
      </c>
      <c r="J2681" s="18">
        <v>0.06</v>
      </c>
      <c r="K2681" s="18">
        <v>29954782</v>
      </c>
      <c r="L2681" s="18">
        <v>0.88900000000000001</v>
      </c>
      <c r="M2681" s="18">
        <f t="shared" si="16"/>
        <v>0</v>
      </c>
      <c r="N2681" s="9"/>
      <c r="O2681" s="3"/>
      <c r="P2681" s="3"/>
      <c r="Q2681" s="3"/>
      <c r="R2681" s="3"/>
      <c r="S2681" s="3"/>
      <c r="T2681" s="3"/>
      <c r="U2681" s="3"/>
      <c r="V2681" s="3"/>
      <c r="W2681" s="3"/>
      <c r="X2681" s="3"/>
    </row>
    <row r="2682" spans="1:24" ht="15" x14ac:dyDescent="0.25">
      <c r="A2682" s="14" t="s">
        <v>240</v>
      </c>
      <c r="B2682" s="14" t="s">
        <v>270</v>
      </c>
      <c r="C2682" s="16" t="s">
        <v>125</v>
      </c>
      <c r="D2682" s="18">
        <v>0.02</v>
      </c>
      <c r="E2682" s="18">
        <v>1.6E-2</v>
      </c>
      <c r="F2682" s="18">
        <v>80</v>
      </c>
      <c r="G2682" s="18">
        <v>75</v>
      </c>
      <c r="H2682" s="18">
        <v>0.28599999999999998</v>
      </c>
      <c r="I2682" s="18">
        <v>0.64300000000000002</v>
      </c>
      <c r="J2682" s="18">
        <v>7.0999999999999994E-2</v>
      </c>
      <c r="K2682" s="18">
        <v>3802281</v>
      </c>
      <c r="L2682" s="18">
        <v>0.65700000000000003</v>
      </c>
      <c r="M2682" s="18">
        <f t="shared" si="16"/>
        <v>0</v>
      </c>
      <c r="N2682" s="9"/>
      <c r="O2682" s="3"/>
      <c r="P2682" s="3"/>
      <c r="Q2682" s="3"/>
      <c r="R2682" s="3"/>
      <c r="S2682" s="3"/>
      <c r="T2682" s="3"/>
      <c r="U2682" s="3"/>
      <c r="V2682" s="3"/>
      <c r="W2682" s="3"/>
      <c r="X2682" s="3"/>
    </row>
    <row r="2683" spans="1:24" ht="15" x14ac:dyDescent="0.25">
      <c r="A2683" s="14" t="s">
        <v>240</v>
      </c>
      <c r="B2683" s="14" t="s">
        <v>264</v>
      </c>
      <c r="C2683" s="16" t="s">
        <v>125</v>
      </c>
      <c r="D2683" s="18">
        <v>2.1000000000000001E-2</v>
      </c>
      <c r="E2683" s="18">
        <v>3.1E-2</v>
      </c>
      <c r="F2683" s="18">
        <v>69</v>
      </c>
      <c r="G2683" s="18">
        <v>63</v>
      </c>
      <c r="H2683" s="18">
        <v>0.36799999999999999</v>
      </c>
      <c r="I2683" s="18">
        <v>0.59899999999999998</v>
      </c>
      <c r="J2683" s="18">
        <v>3.3000000000000002E-2</v>
      </c>
      <c r="K2683" s="18">
        <v>795369</v>
      </c>
      <c r="L2683" s="18">
        <v>0.28299999999999997</v>
      </c>
      <c r="M2683" s="18">
        <f t="shared" si="16"/>
        <v>0</v>
      </c>
      <c r="N2683" s="9"/>
      <c r="O2683" s="3"/>
      <c r="P2683" s="3"/>
      <c r="Q2683" s="3"/>
      <c r="R2683" s="3"/>
      <c r="S2683" s="3"/>
      <c r="T2683" s="3"/>
      <c r="U2683" s="3"/>
      <c r="V2683" s="3"/>
      <c r="W2683" s="3"/>
      <c r="X2683" s="3"/>
    </row>
    <row r="2684" spans="1:24" ht="15" x14ac:dyDescent="0.25">
      <c r="A2684" s="14" t="s">
        <v>240</v>
      </c>
      <c r="B2684" s="14" t="s">
        <v>258</v>
      </c>
      <c r="C2684" s="16" t="s">
        <v>125</v>
      </c>
      <c r="D2684" s="18">
        <v>2.1000000000000001E-2</v>
      </c>
      <c r="E2684" s="18">
        <v>2.4E-2</v>
      </c>
      <c r="F2684" s="18">
        <v>76</v>
      </c>
      <c r="G2684" s="18">
        <v>70</v>
      </c>
      <c r="H2684" s="18">
        <v>0.30499999999999999</v>
      </c>
      <c r="I2684" s="18">
        <v>0.63300000000000001</v>
      </c>
      <c r="J2684" s="18">
        <v>6.2E-2</v>
      </c>
      <c r="K2684" s="18">
        <v>10276621</v>
      </c>
      <c r="L2684" s="18">
        <v>0.76</v>
      </c>
      <c r="M2684" s="18">
        <f t="shared" si="16"/>
        <v>0</v>
      </c>
      <c r="N2684" s="9"/>
      <c r="O2684" s="3"/>
      <c r="P2684" s="3"/>
      <c r="Q2684" s="3"/>
      <c r="R2684" s="3"/>
      <c r="S2684" s="3"/>
      <c r="T2684" s="3"/>
      <c r="U2684" s="3"/>
      <c r="V2684" s="3"/>
      <c r="W2684" s="3"/>
      <c r="X2684" s="3"/>
    </row>
    <row r="2685" spans="1:24" ht="15" x14ac:dyDescent="0.25">
      <c r="A2685" s="14" t="s">
        <v>240</v>
      </c>
      <c r="B2685" s="14" t="s">
        <v>259</v>
      </c>
      <c r="C2685" s="16" t="s">
        <v>125</v>
      </c>
      <c r="D2685" s="18">
        <v>2.1000000000000001E-2</v>
      </c>
      <c r="E2685" s="18">
        <v>0.02</v>
      </c>
      <c r="F2685" s="18">
        <v>79</v>
      </c>
      <c r="G2685" s="18">
        <v>73</v>
      </c>
      <c r="H2685" s="18">
        <v>0.30299999999999999</v>
      </c>
      <c r="I2685" s="18">
        <v>0.63300000000000001</v>
      </c>
      <c r="J2685" s="18">
        <v>6.4000000000000001E-2</v>
      </c>
      <c r="K2685" s="18">
        <v>15492264</v>
      </c>
      <c r="L2685" s="18">
        <v>0.63100000000000001</v>
      </c>
      <c r="M2685" s="18">
        <f t="shared" si="16"/>
        <v>0</v>
      </c>
      <c r="N2685" s="9"/>
      <c r="O2685" s="3"/>
      <c r="P2685" s="3"/>
      <c r="Q2685" s="3"/>
      <c r="R2685" s="3"/>
      <c r="S2685" s="3"/>
      <c r="T2685" s="3"/>
      <c r="U2685" s="3"/>
      <c r="V2685" s="3"/>
      <c r="W2685" s="3"/>
      <c r="X2685" s="3"/>
    </row>
    <row r="2686" spans="1:24" ht="15" x14ac:dyDescent="0.25">
      <c r="A2686" s="14" t="s">
        <v>240</v>
      </c>
      <c r="B2686" s="14" t="s">
        <v>269</v>
      </c>
      <c r="C2686" s="16" t="s">
        <v>125</v>
      </c>
      <c r="D2686" s="18">
        <v>2.3E-2</v>
      </c>
      <c r="E2686" s="18">
        <v>2.1000000000000001E-2</v>
      </c>
      <c r="F2686" s="18">
        <v>78</v>
      </c>
      <c r="G2686" s="18">
        <v>71</v>
      </c>
      <c r="H2686" s="18">
        <v>0.33400000000000002</v>
      </c>
      <c r="I2686" s="18">
        <v>0.62</v>
      </c>
      <c r="J2686" s="18">
        <v>4.5999999999999999E-2</v>
      </c>
      <c r="K2686" s="18">
        <v>5991733</v>
      </c>
      <c r="L2686" s="18">
        <v>0.57799999999999996</v>
      </c>
      <c r="M2686" s="18">
        <f t="shared" si="16"/>
        <v>0</v>
      </c>
      <c r="N2686" s="9"/>
      <c r="O2686" s="3"/>
      <c r="P2686" s="3"/>
      <c r="Q2686" s="3"/>
      <c r="R2686" s="3"/>
      <c r="S2686" s="3"/>
      <c r="T2686" s="3"/>
      <c r="U2686" s="3"/>
      <c r="V2686" s="3"/>
      <c r="W2686" s="3"/>
      <c r="X2686" s="3"/>
    </row>
    <row r="2687" spans="1:24" ht="15" x14ac:dyDescent="0.25">
      <c r="A2687" s="14" t="s">
        <v>240</v>
      </c>
      <c r="B2687" s="14" t="s">
        <v>271</v>
      </c>
      <c r="C2687" s="16" t="s">
        <v>125</v>
      </c>
      <c r="D2687" s="18">
        <v>2.4E-2</v>
      </c>
      <c r="E2687" s="18">
        <v>1.9E-2</v>
      </c>
      <c r="F2687" s="18">
        <v>74</v>
      </c>
      <c r="G2687" s="18">
        <v>70</v>
      </c>
      <c r="H2687" s="18">
        <v>0.32800000000000001</v>
      </c>
      <c r="I2687" s="18">
        <v>0.61899999999999999</v>
      </c>
      <c r="J2687" s="18">
        <v>5.3999999999999999E-2</v>
      </c>
      <c r="K2687" s="18">
        <v>6687361</v>
      </c>
      <c r="L2687" s="18">
        <v>0.58899999999999997</v>
      </c>
      <c r="M2687" s="18">
        <f t="shared" si="16"/>
        <v>0</v>
      </c>
      <c r="N2687" s="9"/>
      <c r="O2687" s="3"/>
      <c r="P2687" s="3"/>
      <c r="Q2687" s="3"/>
      <c r="R2687" s="3"/>
      <c r="S2687" s="3"/>
      <c r="T2687" s="3"/>
      <c r="U2687" s="3"/>
      <c r="V2687" s="3"/>
      <c r="W2687" s="3"/>
      <c r="X2687" s="3"/>
    </row>
    <row r="2688" spans="1:24" ht="15" x14ac:dyDescent="0.25">
      <c r="A2688" s="14" t="s">
        <v>240</v>
      </c>
      <c r="B2688" s="14" t="s">
        <v>246</v>
      </c>
      <c r="C2688" s="16" t="s">
        <v>125</v>
      </c>
      <c r="D2688" s="18">
        <v>2.4E-2</v>
      </c>
      <c r="E2688" s="18">
        <v>1.4999999999999999E-2</v>
      </c>
      <c r="F2688" s="18">
        <v>77</v>
      </c>
      <c r="G2688" s="18">
        <v>71</v>
      </c>
      <c r="H2688" s="18">
        <v>0.34399999999999997</v>
      </c>
      <c r="I2688" s="18">
        <v>0.61699999999999999</v>
      </c>
      <c r="J2688" s="18">
        <v>3.9E-2</v>
      </c>
      <c r="K2688" s="18">
        <v>324060</v>
      </c>
      <c r="L2688" s="18">
        <v>0.44500000000000001</v>
      </c>
      <c r="M2688" s="18">
        <f t="shared" si="16"/>
        <v>0</v>
      </c>
      <c r="N2688" s="9"/>
      <c r="O2688" s="3"/>
      <c r="P2688" s="3"/>
      <c r="Q2688" s="3"/>
      <c r="R2688" s="3"/>
      <c r="S2688" s="3"/>
      <c r="T2688" s="3"/>
      <c r="U2688" s="3"/>
      <c r="V2688" s="3"/>
      <c r="W2688" s="3"/>
      <c r="X2688" s="3"/>
    </row>
    <row r="2689" spans="1:24" ht="15" x14ac:dyDescent="0.25">
      <c r="A2689" s="14" t="s">
        <v>240</v>
      </c>
      <c r="B2689" s="14" t="s">
        <v>265</v>
      </c>
      <c r="C2689" s="16" t="s">
        <v>125</v>
      </c>
      <c r="D2689" s="18">
        <v>2.5999999999999999E-2</v>
      </c>
      <c r="E2689" s="18">
        <v>5.6000000000000001E-2</v>
      </c>
      <c r="F2689" s="18">
        <v>65</v>
      </c>
      <c r="G2689" s="18">
        <v>61</v>
      </c>
      <c r="H2689" s="18">
        <v>0.35399999999999998</v>
      </c>
      <c r="I2689" s="18">
        <v>0.60099999999999998</v>
      </c>
      <c r="J2689" s="18">
        <v>4.4999999999999998E-2</v>
      </c>
      <c r="K2689" s="18">
        <v>10173775</v>
      </c>
      <c r="L2689" s="18">
        <v>0.54800000000000004</v>
      </c>
      <c r="M2689" s="18">
        <f t="shared" si="16"/>
        <v>0</v>
      </c>
      <c r="N2689" s="9"/>
      <c r="O2689" s="3"/>
      <c r="P2689" s="3"/>
      <c r="Q2689" s="3"/>
      <c r="R2689" s="3"/>
      <c r="S2689" s="3"/>
      <c r="T2689" s="3"/>
      <c r="U2689" s="3"/>
      <c r="V2689" s="3"/>
      <c r="W2689" s="3"/>
      <c r="X2689" s="3"/>
    </row>
    <row r="2690" spans="1:24" ht="15" x14ac:dyDescent="0.25">
      <c r="A2690" s="14" t="s">
        <v>240</v>
      </c>
      <c r="B2690" s="14" t="s">
        <v>248</v>
      </c>
      <c r="C2690" s="16" t="s">
        <v>125</v>
      </c>
      <c r="D2690" s="18">
        <v>2.5999999999999999E-2</v>
      </c>
      <c r="E2690" s="18">
        <v>3.2000000000000001E-2</v>
      </c>
      <c r="F2690" s="18">
        <v>69</v>
      </c>
      <c r="G2690" s="18">
        <v>65</v>
      </c>
      <c r="H2690" s="18">
        <v>0.35199999999999998</v>
      </c>
      <c r="I2690" s="18">
        <v>0.59899999999999998</v>
      </c>
      <c r="J2690" s="18">
        <v>4.8000000000000001E-2</v>
      </c>
      <c r="K2690" s="18">
        <v>10496285</v>
      </c>
      <c r="L2690" s="18">
        <v>0.67300000000000004</v>
      </c>
      <c r="M2690" s="18">
        <f t="shared" si="16"/>
        <v>0</v>
      </c>
      <c r="N2690" s="9"/>
      <c r="O2690" s="3"/>
      <c r="P2690" s="3"/>
      <c r="Q2690" s="3"/>
      <c r="R2690" s="3"/>
      <c r="S2690" s="3"/>
      <c r="T2690" s="3"/>
      <c r="U2690" s="3"/>
      <c r="V2690" s="3"/>
      <c r="W2690" s="3"/>
      <c r="X2690" s="3"/>
    </row>
    <row r="2691" spans="1:24" ht="15" x14ac:dyDescent="0.25">
      <c r="A2691" s="14" t="s">
        <v>240</v>
      </c>
      <c r="B2691" s="14" t="s">
        <v>266</v>
      </c>
      <c r="C2691" s="16" t="s">
        <v>125</v>
      </c>
      <c r="D2691" s="18">
        <v>2.5999999999999999E-2</v>
      </c>
      <c r="E2691" s="18">
        <v>0.02</v>
      </c>
      <c r="F2691" s="18">
        <v>76</v>
      </c>
      <c r="G2691" s="18">
        <v>71</v>
      </c>
      <c r="H2691" s="18">
        <v>0.35699999999999998</v>
      </c>
      <c r="I2691" s="18">
        <v>0.59899999999999998</v>
      </c>
      <c r="J2691" s="18">
        <v>4.3999999999999997E-2</v>
      </c>
      <c r="K2691" s="18">
        <v>7935846</v>
      </c>
      <c r="L2691" s="18">
        <v>0.52900000000000003</v>
      </c>
      <c r="M2691" s="18">
        <f t="shared" si="16"/>
        <v>0</v>
      </c>
      <c r="N2691" s="9"/>
      <c r="O2691" s="3"/>
      <c r="P2691" s="3"/>
      <c r="Q2691" s="3"/>
      <c r="R2691" s="3"/>
      <c r="S2691" s="3"/>
      <c r="T2691" s="3"/>
      <c r="U2691" s="3"/>
      <c r="V2691" s="3"/>
      <c r="W2691" s="3"/>
      <c r="X2691" s="3"/>
    </row>
    <row r="2692" spans="1:24" ht="15" x14ac:dyDescent="0.25">
      <c r="A2692" s="14" t="s">
        <v>240</v>
      </c>
      <c r="B2692" s="14" t="s">
        <v>263</v>
      </c>
      <c r="C2692" s="16" t="s">
        <v>125</v>
      </c>
      <c r="D2692" s="18">
        <v>3.1E-2</v>
      </c>
      <c r="E2692" s="18">
        <v>2.7E-2</v>
      </c>
      <c r="F2692" s="18">
        <v>75</v>
      </c>
      <c r="G2692" s="18">
        <v>68</v>
      </c>
      <c r="H2692" s="18">
        <v>0.40799999999999997</v>
      </c>
      <c r="I2692" s="18">
        <v>0.54700000000000004</v>
      </c>
      <c r="J2692" s="18">
        <v>4.4999999999999998E-2</v>
      </c>
      <c r="K2692" s="18">
        <v>15082831</v>
      </c>
      <c r="L2692" s="18">
        <v>0.502</v>
      </c>
      <c r="M2692" s="18">
        <f t="shared" si="16"/>
        <v>0</v>
      </c>
      <c r="N2692" s="9"/>
      <c r="O2692" s="3"/>
      <c r="P2692" s="3"/>
      <c r="Q2692" s="3"/>
      <c r="R2692" s="3"/>
      <c r="S2692" s="3"/>
      <c r="T2692" s="3"/>
      <c r="U2692" s="3"/>
      <c r="V2692" s="3"/>
      <c r="W2692" s="3"/>
      <c r="X2692" s="3"/>
    </row>
  </sheetData>
  <autoFilter ref="A1:AB269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2691"/>
  <sheetViews>
    <sheetView workbookViewId="0">
      <selection activeCell="L26" sqref="L26"/>
    </sheetView>
  </sheetViews>
  <sheetFormatPr defaultColWidth="12.5703125" defaultRowHeight="15.75" customHeight="1" x14ac:dyDescent="0.2"/>
  <cols>
    <col min="1" max="1" width="18.42578125" customWidth="1"/>
    <col min="2" max="2" width="18.28515625" customWidth="1"/>
    <col min="3" max="3" width="16.5703125" customWidth="1"/>
    <col min="4" max="4" width="19.7109375" customWidth="1"/>
    <col min="5" max="5" width="16.5703125" customWidth="1"/>
    <col min="11" max="11" width="18.7109375" bestFit="1" customWidth="1"/>
  </cols>
  <sheetData>
    <row r="1" spans="1:28" ht="15.75" customHeight="1" x14ac:dyDescent="0.2">
      <c r="A1" s="23" t="s">
        <v>4</v>
      </c>
      <c r="B1" s="23" t="s">
        <v>5</v>
      </c>
      <c r="C1" s="23" t="s">
        <v>58</v>
      </c>
      <c r="D1" s="23" t="s">
        <v>41</v>
      </c>
      <c r="E1" s="23" t="s">
        <v>43</v>
      </c>
      <c r="F1" s="23" t="s">
        <v>311</v>
      </c>
      <c r="G1" s="23" t="s">
        <v>312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25">
      <c r="A2" s="14" t="s">
        <v>59</v>
      </c>
      <c r="B2" s="14" t="s">
        <v>60</v>
      </c>
      <c r="C2" s="16" t="s">
        <v>61</v>
      </c>
      <c r="D2" s="18">
        <v>102000000</v>
      </c>
      <c r="E2" s="18">
        <v>193000000</v>
      </c>
      <c r="F2" s="19">
        <f t="shared" ref="F2:F256" si="0">IF(OR(D2&gt;$J$14+$J$17, D2&lt;$J$12-$J$17),1,0)</f>
        <v>0</v>
      </c>
      <c r="G2" s="19">
        <f t="shared" ref="G2:G256" si="1">IF(OR(E2&gt;$K$14+$K$17, E2&lt;$K$12-$K$17),1,0)</f>
        <v>0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5">
      <c r="A3" s="14" t="s">
        <v>59</v>
      </c>
      <c r="B3" s="14" t="s">
        <v>62</v>
      </c>
      <c r="C3" s="16" t="s">
        <v>61</v>
      </c>
      <c r="D3" s="18">
        <v>34000000</v>
      </c>
      <c r="E3" s="18">
        <v>146000000</v>
      </c>
      <c r="F3" s="19">
        <f t="shared" si="0"/>
        <v>0</v>
      </c>
      <c r="G3" s="19">
        <f t="shared" si="1"/>
        <v>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5">
      <c r="A4" s="14" t="s">
        <v>59</v>
      </c>
      <c r="B4" s="14" t="s">
        <v>63</v>
      </c>
      <c r="C4" s="16" t="s">
        <v>61</v>
      </c>
      <c r="D4" s="18">
        <v>77000000</v>
      </c>
      <c r="E4" s="18">
        <v>50000000</v>
      </c>
      <c r="F4" s="19">
        <f t="shared" si="0"/>
        <v>0</v>
      </c>
      <c r="G4" s="19">
        <f t="shared" si="1"/>
        <v>0</v>
      </c>
      <c r="H4" s="3"/>
      <c r="I4" s="19"/>
      <c r="J4" s="38" t="s">
        <v>41</v>
      </c>
      <c r="K4" s="30" t="s">
        <v>43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5">
      <c r="A5" s="14" t="s">
        <v>59</v>
      </c>
      <c r="B5" s="14" t="s">
        <v>64</v>
      </c>
      <c r="C5" s="16" t="s">
        <v>61</v>
      </c>
      <c r="D5" s="18">
        <v>227000000</v>
      </c>
      <c r="E5" s="18">
        <v>209000000</v>
      </c>
      <c r="F5" s="19">
        <f t="shared" si="0"/>
        <v>0</v>
      </c>
      <c r="G5" s="19">
        <f t="shared" si="1"/>
        <v>0</v>
      </c>
      <c r="H5" s="3"/>
      <c r="I5" s="30" t="s">
        <v>307</v>
      </c>
      <c r="J5" s="19">
        <f t="shared" ref="J5:K5" si="2">COUNTA(D2:D2691)</f>
        <v>2690</v>
      </c>
      <c r="K5" s="19">
        <f t="shared" si="2"/>
        <v>2690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5">
      <c r="A6" s="14" t="s">
        <v>59</v>
      </c>
      <c r="B6" s="14" t="s">
        <v>65</v>
      </c>
      <c r="C6" s="16" t="s">
        <v>61</v>
      </c>
      <c r="D6" s="18">
        <v>23000000</v>
      </c>
      <c r="E6" s="18">
        <v>30000000</v>
      </c>
      <c r="F6" s="19">
        <f t="shared" si="0"/>
        <v>0</v>
      </c>
      <c r="G6" s="19">
        <f t="shared" si="1"/>
        <v>0</v>
      </c>
      <c r="H6" s="3"/>
      <c r="I6" s="30" t="s">
        <v>292</v>
      </c>
      <c r="J6" s="19">
        <f t="shared" ref="J6:K6" si="3">AVERAGE(D2:D2691)</f>
        <v>4621993920.1635685</v>
      </c>
      <c r="K6" s="19">
        <f t="shared" si="3"/>
        <v>3553102936.8029737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5">
      <c r="A7" s="14" t="s">
        <v>59</v>
      </c>
      <c r="B7" s="14" t="s">
        <v>66</v>
      </c>
      <c r="C7" s="16" t="s">
        <v>61</v>
      </c>
      <c r="D7" s="18">
        <v>1400000</v>
      </c>
      <c r="E7" s="18">
        <v>14000000</v>
      </c>
      <c r="F7" s="19">
        <f t="shared" si="0"/>
        <v>0</v>
      </c>
      <c r="G7" s="19">
        <f t="shared" si="1"/>
        <v>0</v>
      </c>
      <c r="H7" s="3"/>
      <c r="I7" s="30" t="s">
        <v>294</v>
      </c>
      <c r="J7" s="19">
        <f>MEDIAN(J5:J6)</f>
        <v>2310998305.0817842</v>
      </c>
      <c r="K7" s="19">
        <f>MEDIAN(E2:E2691)</f>
        <v>448000000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5">
      <c r="A8" s="14" t="s">
        <v>59</v>
      </c>
      <c r="B8" s="14" t="s">
        <v>67</v>
      </c>
      <c r="C8" s="16" t="s">
        <v>61</v>
      </c>
      <c r="D8" s="18">
        <v>132000000</v>
      </c>
      <c r="E8" s="18">
        <v>241000000</v>
      </c>
      <c r="F8" s="19">
        <f t="shared" si="0"/>
        <v>0</v>
      </c>
      <c r="G8" s="19">
        <f t="shared" si="1"/>
        <v>0</v>
      </c>
      <c r="H8" s="3"/>
      <c r="I8" s="30" t="s">
        <v>293</v>
      </c>
      <c r="J8" s="19">
        <f t="shared" ref="J8:K8" si="4">MODE(D2:D2691)</f>
        <v>2478709140</v>
      </c>
      <c r="K8" s="19">
        <f t="shared" si="4"/>
        <v>448000000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5">
      <c r="A9" s="14" t="s">
        <v>59</v>
      </c>
      <c r="B9" s="14" t="s">
        <v>68</v>
      </c>
      <c r="C9" s="16" t="s">
        <v>61</v>
      </c>
      <c r="D9" s="18">
        <v>5000000</v>
      </c>
      <c r="E9" s="18">
        <v>33000000</v>
      </c>
      <c r="F9" s="19">
        <f t="shared" si="0"/>
        <v>0</v>
      </c>
      <c r="G9" s="19">
        <f t="shared" si="1"/>
        <v>0</v>
      </c>
      <c r="H9" s="3"/>
      <c r="I9" s="30" t="s">
        <v>310</v>
      </c>
      <c r="J9" s="19">
        <f t="shared" ref="J9:K9" si="5">STDEV(D2:D2691)</f>
        <v>12940010808.911245</v>
      </c>
      <c r="K9" s="19">
        <f t="shared" si="5"/>
        <v>10106310897.368793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5">
      <c r="A10" s="14" t="s">
        <v>59</v>
      </c>
      <c r="B10" s="14" t="s">
        <v>69</v>
      </c>
      <c r="C10" s="16" t="s">
        <v>61</v>
      </c>
      <c r="D10" s="18">
        <v>14000000</v>
      </c>
      <c r="E10" s="18">
        <v>56000000</v>
      </c>
      <c r="F10" s="19">
        <f t="shared" si="0"/>
        <v>0</v>
      </c>
      <c r="G10" s="19">
        <f t="shared" si="1"/>
        <v>0</v>
      </c>
      <c r="H10" s="3"/>
      <c r="I10" s="30" t="s">
        <v>313</v>
      </c>
      <c r="J10" s="19">
        <f t="shared" ref="J10:K10" si="6">TRIMMEAN(D2:D2691, 0.1)</f>
        <v>2520879126.8538399</v>
      </c>
      <c r="K10" s="19">
        <f t="shared" si="6"/>
        <v>1744346284.062758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5">
      <c r="A11" s="14" t="s">
        <v>59</v>
      </c>
      <c r="B11" s="14" t="s">
        <v>70</v>
      </c>
      <c r="C11" s="16" t="s">
        <v>61</v>
      </c>
      <c r="D11" s="18">
        <v>15000000</v>
      </c>
      <c r="E11" s="19">
        <v>448000000</v>
      </c>
      <c r="F11" s="19">
        <f t="shared" si="0"/>
        <v>0</v>
      </c>
      <c r="G11" s="19">
        <f t="shared" si="1"/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5">
      <c r="A12" s="14" t="s">
        <v>59</v>
      </c>
      <c r="B12" s="14" t="s">
        <v>72</v>
      </c>
      <c r="C12" s="16" t="s">
        <v>61</v>
      </c>
      <c r="D12" s="19">
        <v>2478709140</v>
      </c>
      <c r="E12" s="19">
        <v>448000000</v>
      </c>
      <c r="F12" s="19">
        <f t="shared" si="0"/>
        <v>0</v>
      </c>
      <c r="G12" s="19">
        <f t="shared" si="1"/>
        <v>0</v>
      </c>
      <c r="H12" s="3"/>
      <c r="I12" s="30" t="s">
        <v>297</v>
      </c>
      <c r="J12" s="19">
        <f t="shared" ref="J12:K12" si="7">QUARTILE(D2:D2691,1)</f>
        <v>185000000</v>
      </c>
      <c r="K12" s="19">
        <f t="shared" si="7"/>
        <v>146000000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5">
      <c r="A13" s="14" t="s">
        <v>59</v>
      </c>
      <c r="B13" s="14" t="s">
        <v>71</v>
      </c>
      <c r="C13" s="16" t="s">
        <v>61</v>
      </c>
      <c r="D13" s="18">
        <v>12400000</v>
      </c>
      <c r="E13" s="18">
        <v>59000000</v>
      </c>
      <c r="F13" s="19">
        <f t="shared" si="0"/>
        <v>0</v>
      </c>
      <c r="G13" s="19">
        <f t="shared" si="1"/>
        <v>0</v>
      </c>
      <c r="H13" s="3"/>
      <c r="I13" s="30" t="s">
        <v>298</v>
      </c>
      <c r="J13" s="19">
        <f t="shared" ref="J13:K13" si="8">QUARTILE(D2:D2691,2)</f>
        <v>1087000000</v>
      </c>
      <c r="K13" s="19">
        <f t="shared" si="8"/>
        <v>448000000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5">
      <c r="A14" s="14" t="s">
        <v>59</v>
      </c>
      <c r="B14" s="14" t="s">
        <v>73</v>
      </c>
      <c r="C14" s="16" t="s">
        <v>61</v>
      </c>
      <c r="D14" s="18">
        <v>53000000</v>
      </c>
      <c r="E14" s="18">
        <v>291000000</v>
      </c>
      <c r="F14" s="19">
        <f t="shared" si="0"/>
        <v>0</v>
      </c>
      <c r="G14" s="19">
        <f t="shared" si="1"/>
        <v>0</v>
      </c>
      <c r="H14" s="3"/>
      <c r="I14" s="30" t="s">
        <v>299</v>
      </c>
      <c r="J14" s="19">
        <f t="shared" ref="J14:K14" si="9">QUARTILE(D2:D2691, 3)</f>
        <v>2676750000</v>
      </c>
      <c r="K14" s="19">
        <f t="shared" si="9"/>
        <v>1649000000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5">
      <c r="A15" s="14" t="s">
        <v>59</v>
      </c>
      <c r="B15" s="14" t="s">
        <v>74</v>
      </c>
      <c r="C15" s="16" t="s">
        <v>61</v>
      </c>
      <c r="D15" s="18">
        <v>8100000</v>
      </c>
      <c r="E15" s="18">
        <v>14800000</v>
      </c>
      <c r="F15" s="19">
        <f t="shared" si="0"/>
        <v>0</v>
      </c>
      <c r="G15" s="19">
        <f t="shared" si="1"/>
        <v>0</v>
      </c>
      <c r="H15" s="3"/>
      <c r="I15" s="30" t="s">
        <v>300</v>
      </c>
      <c r="J15" s="19">
        <f t="shared" ref="J15:K15" si="10">QUARTILE(D2:D2691, 4)</f>
        <v>200000000000</v>
      </c>
      <c r="K15" s="19">
        <f t="shared" si="10"/>
        <v>96549000000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5">
      <c r="A16" s="14" t="s">
        <v>59</v>
      </c>
      <c r="B16" s="14" t="s">
        <v>75</v>
      </c>
      <c r="C16" s="16" t="s">
        <v>61</v>
      </c>
      <c r="D16" s="18">
        <v>4657000000</v>
      </c>
      <c r="E16" s="18">
        <v>1206000000</v>
      </c>
      <c r="F16" s="19">
        <f t="shared" si="0"/>
        <v>0</v>
      </c>
      <c r="G16" s="19">
        <f t="shared" si="1"/>
        <v>0</v>
      </c>
      <c r="H16" s="3"/>
      <c r="I16" s="30" t="s">
        <v>301</v>
      </c>
      <c r="J16" s="19">
        <f t="shared" ref="J16:K16" si="11">J14-J12</f>
        <v>2491750000</v>
      </c>
      <c r="K16" s="19">
        <f t="shared" si="11"/>
        <v>1503000000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5">
      <c r="A17" s="14" t="s">
        <v>59</v>
      </c>
      <c r="B17" s="14" t="s">
        <v>76</v>
      </c>
      <c r="C17" s="16" t="s">
        <v>61</v>
      </c>
      <c r="D17" s="18">
        <v>5000000</v>
      </c>
      <c r="E17" s="18">
        <v>19000000</v>
      </c>
      <c r="F17" s="19">
        <f t="shared" si="0"/>
        <v>0</v>
      </c>
      <c r="G17" s="19">
        <f t="shared" si="1"/>
        <v>0</v>
      </c>
      <c r="H17" s="3"/>
      <c r="I17" s="30" t="s">
        <v>302</v>
      </c>
      <c r="J17" s="19">
        <f t="shared" ref="J17:K17" si="12">1.5*J16</f>
        <v>3737625000</v>
      </c>
      <c r="K17" s="19">
        <f t="shared" si="12"/>
        <v>2254500000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5">
      <c r="A18" s="14" t="s">
        <v>59</v>
      </c>
      <c r="B18" s="14" t="s">
        <v>78</v>
      </c>
      <c r="C18" s="16" t="s">
        <v>61</v>
      </c>
      <c r="D18" s="18">
        <v>205000000</v>
      </c>
      <c r="E18" s="18">
        <v>80000000</v>
      </c>
      <c r="F18" s="19">
        <f t="shared" si="0"/>
        <v>0</v>
      </c>
      <c r="G18" s="19">
        <f t="shared" si="1"/>
        <v>0</v>
      </c>
      <c r="H18" s="3"/>
      <c r="I18" s="30" t="s">
        <v>315</v>
      </c>
      <c r="J18" s="19">
        <f>COUNTIF(E2:F2692, "=1")</f>
        <v>408</v>
      </c>
      <c r="K18" s="19">
        <f>COUNTIF(G2:G2692, "=1")</f>
        <v>456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5">
      <c r="A19" s="14" t="s">
        <v>59</v>
      </c>
      <c r="B19" s="14" t="s">
        <v>79</v>
      </c>
      <c r="C19" s="16" t="s">
        <v>61</v>
      </c>
      <c r="D19" s="18">
        <v>99000000</v>
      </c>
      <c r="E19" s="18">
        <v>183000000</v>
      </c>
      <c r="F19" s="19">
        <f t="shared" si="0"/>
        <v>0</v>
      </c>
      <c r="G19" s="19">
        <f t="shared" si="1"/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5">
      <c r="A20" s="14" t="s">
        <v>59</v>
      </c>
      <c r="B20" s="14" t="s">
        <v>80</v>
      </c>
      <c r="C20" s="16" t="s">
        <v>61</v>
      </c>
      <c r="D20" s="19">
        <v>2478709140</v>
      </c>
      <c r="E20" s="19">
        <v>448000000</v>
      </c>
      <c r="F20" s="19">
        <f t="shared" si="0"/>
        <v>0</v>
      </c>
      <c r="G20" s="19">
        <f t="shared" si="1"/>
        <v>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5">
      <c r="A21" s="14" t="s">
        <v>59</v>
      </c>
      <c r="B21" s="14" t="s">
        <v>81</v>
      </c>
      <c r="C21" s="16" t="s">
        <v>61</v>
      </c>
      <c r="D21" s="18">
        <v>357000000</v>
      </c>
      <c r="E21" s="18">
        <v>162000000</v>
      </c>
      <c r="F21" s="19">
        <f t="shared" si="0"/>
        <v>0</v>
      </c>
      <c r="G21" s="19">
        <f t="shared" si="1"/>
        <v>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5">
      <c r="A22" s="14" t="s">
        <v>59</v>
      </c>
      <c r="B22" s="14" t="s">
        <v>82</v>
      </c>
      <c r="C22" s="16" t="s">
        <v>61</v>
      </c>
      <c r="D22" s="18">
        <v>7800000</v>
      </c>
      <c r="E22" s="18">
        <v>13000000</v>
      </c>
      <c r="F22" s="19">
        <f t="shared" si="0"/>
        <v>0</v>
      </c>
      <c r="G22" s="19">
        <f t="shared" si="1"/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5">
      <c r="A23" s="14" t="s">
        <v>59</v>
      </c>
      <c r="B23" s="14" t="s">
        <v>83</v>
      </c>
      <c r="C23" s="16" t="s">
        <v>61</v>
      </c>
      <c r="D23" s="19">
        <v>2478709140</v>
      </c>
      <c r="E23" s="19">
        <v>448000000</v>
      </c>
      <c r="F23" s="19">
        <f t="shared" si="0"/>
        <v>0</v>
      </c>
      <c r="G23" s="19">
        <f t="shared" si="1"/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5">
      <c r="A24" s="14" t="s">
        <v>59</v>
      </c>
      <c r="B24" s="14" t="s">
        <v>84</v>
      </c>
      <c r="C24" s="16" t="s">
        <v>61</v>
      </c>
      <c r="D24" s="18">
        <v>500000000</v>
      </c>
      <c r="E24" s="18">
        <v>156000000</v>
      </c>
      <c r="F24" s="19">
        <f t="shared" si="0"/>
        <v>0</v>
      </c>
      <c r="G24" s="19">
        <f t="shared" si="1"/>
        <v>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5">
      <c r="A25" s="14" t="s">
        <v>59</v>
      </c>
      <c r="B25" s="14" t="s">
        <v>85</v>
      </c>
      <c r="C25" s="16" t="s">
        <v>61</v>
      </c>
      <c r="D25" s="18">
        <v>18000000</v>
      </c>
      <c r="E25" s="18">
        <v>195000000</v>
      </c>
      <c r="F25" s="19">
        <f t="shared" si="0"/>
        <v>0</v>
      </c>
      <c r="G25" s="19">
        <f t="shared" si="1"/>
        <v>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5">
      <c r="A26" s="14" t="s">
        <v>59</v>
      </c>
      <c r="B26" s="14" t="s">
        <v>86</v>
      </c>
      <c r="C26" s="16" t="s">
        <v>61</v>
      </c>
      <c r="D26" s="19">
        <v>2478709140</v>
      </c>
      <c r="E26" s="19">
        <v>448000000</v>
      </c>
      <c r="F26" s="19">
        <f t="shared" si="0"/>
        <v>0</v>
      </c>
      <c r="G26" s="19">
        <f t="shared" si="1"/>
        <v>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5">
      <c r="A27" s="14" t="s">
        <v>59</v>
      </c>
      <c r="B27" s="14" t="s">
        <v>87</v>
      </c>
      <c r="C27" s="16" t="s">
        <v>61</v>
      </c>
      <c r="D27" s="18">
        <v>84000000</v>
      </c>
      <c r="E27" s="18">
        <v>495000000</v>
      </c>
      <c r="F27" s="19">
        <f t="shared" si="0"/>
        <v>0</v>
      </c>
      <c r="G27" s="19">
        <f t="shared" si="1"/>
        <v>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5">
      <c r="A28" s="14" t="s">
        <v>59</v>
      </c>
      <c r="B28" s="14" t="s">
        <v>88</v>
      </c>
      <c r="C28" s="16" t="s">
        <v>61</v>
      </c>
      <c r="D28" s="18">
        <v>152000000</v>
      </c>
      <c r="E28" s="18">
        <v>139000000</v>
      </c>
      <c r="F28" s="19">
        <f t="shared" si="0"/>
        <v>0</v>
      </c>
      <c r="G28" s="19">
        <f t="shared" si="1"/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5">
      <c r="A29" s="14" t="s">
        <v>59</v>
      </c>
      <c r="B29" s="14" t="s">
        <v>89</v>
      </c>
      <c r="C29" s="16" t="s">
        <v>61</v>
      </c>
      <c r="D29" s="18">
        <v>29000000</v>
      </c>
      <c r="E29" s="18">
        <v>53000000</v>
      </c>
      <c r="F29" s="19">
        <f t="shared" si="0"/>
        <v>0</v>
      </c>
      <c r="G29" s="19">
        <f t="shared" si="1"/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5">
      <c r="A30" s="14" t="s">
        <v>59</v>
      </c>
      <c r="B30" s="14" t="s">
        <v>90</v>
      </c>
      <c r="C30" s="16" t="s">
        <v>61</v>
      </c>
      <c r="D30" s="18">
        <v>47000000</v>
      </c>
      <c r="E30" s="18">
        <v>66000000</v>
      </c>
      <c r="F30" s="19">
        <f t="shared" si="0"/>
        <v>0</v>
      </c>
      <c r="G30" s="19">
        <f t="shared" si="1"/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5">
      <c r="A31" s="14" t="s">
        <v>59</v>
      </c>
      <c r="B31" s="14" t="s">
        <v>91</v>
      </c>
      <c r="C31" s="16" t="s">
        <v>61</v>
      </c>
      <c r="D31" s="19">
        <v>2478709140</v>
      </c>
      <c r="E31" s="19">
        <v>448000000</v>
      </c>
      <c r="F31" s="19">
        <f t="shared" si="0"/>
        <v>0</v>
      </c>
      <c r="G31" s="19">
        <f t="shared" si="1"/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5">
      <c r="A32" s="14" t="s">
        <v>59</v>
      </c>
      <c r="B32" s="14" t="s">
        <v>92</v>
      </c>
      <c r="C32" s="16" t="s">
        <v>61</v>
      </c>
      <c r="D32" s="18">
        <v>732000000</v>
      </c>
      <c r="E32" s="18">
        <v>203000000</v>
      </c>
      <c r="F32" s="19">
        <f t="shared" si="0"/>
        <v>0</v>
      </c>
      <c r="G32" s="19">
        <f t="shared" si="1"/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5">
      <c r="A33" s="14" t="s">
        <v>59</v>
      </c>
      <c r="B33" s="14" t="s">
        <v>93</v>
      </c>
      <c r="C33" s="16" t="s">
        <v>61</v>
      </c>
      <c r="D33" s="18">
        <v>2280000000</v>
      </c>
      <c r="E33" s="18">
        <v>506000000</v>
      </c>
      <c r="F33" s="19">
        <f t="shared" si="0"/>
        <v>0</v>
      </c>
      <c r="G33" s="19">
        <f t="shared" si="1"/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5">
      <c r="A34" s="14" t="s">
        <v>59</v>
      </c>
      <c r="B34" s="14" t="s">
        <v>94</v>
      </c>
      <c r="C34" s="16" t="s">
        <v>61</v>
      </c>
      <c r="D34" s="18">
        <v>74000000</v>
      </c>
      <c r="E34" s="18">
        <v>122000000</v>
      </c>
      <c r="F34" s="19">
        <f t="shared" si="0"/>
        <v>0</v>
      </c>
      <c r="G34" s="19">
        <f t="shared" si="1"/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5">
      <c r="A35" s="14" t="s">
        <v>59</v>
      </c>
      <c r="B35" s="14" t="s">
        <v>95</v>
      </c>
      <c r="C35" s="16" t="s">
        <v>61</v>
      </c>
      <c r="D35" s="18">
        <v>193000000</v>
      </c>
      <c r="E35" s="18">
        <v>86000000</v>
      </c>
      <c r="F35" s="19">
        <f t="shared" si="0"/>
        <v>0</v>
      </c>
      <c r="G35" s="19">
        <f t="shared" si="1"/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5">
      <c r="A36" s="14" t="s">
        <v>59</v>
      </c>
      <c r="B36" s="14" t="s">
        <v>96</v>
      </c>
      <c r="C36" s="16" t="s">
        <v>61</v>
      </c>
      <c r="D36" s="18">
        <v>23000000</v>
      </c>
      <c r="E36" s="18">
        <v>32000000</v>
      </c>
      <c r="F36" s="19">
        <f t="shared" si="0"/>
        <v>0</v>
      </c>
      <c r="G36" s="19">
        <f t="shared" si="1"/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5">
      <c r="A37" s="14" t="s">
        <v>59</v>
      </c>
      <c r="B37" s="14" t="s">
        <v>97</v>
      </c>
      <c r="C37" s="16" t="s">
        <v>61</v>
      </c>
      <c r="D37" s="18">
        <v>186000000</v>
      </c>
      <c r="E37" s="18">
        <v>610000000</v>
      </c>
      <c r="F37" s="19">
        <f t="shared" si="0"/>
        <v>0</v>
      </c>
      <c r="G37" s="19">
        <f t="shared" si="1"/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" x14ac:dyDescent="0.25">
      <c r="A38" s="14" t="s">
        <v>59</v>
      </c>
      <c r="B38" s="14" t="s">
        <v>98</v>
      </c>
      <c r="C38" s="16" t="s">
        <v>61</v>
      </c>
      <c r="D38" s="18">
        <v>27000000</v>
      </c>
      <c r="E38" s="18">
        <v>35000000</v>
      </c>
      <c r="F38" s="19">
        <f t="shared" si="0"/>
        <v>0</v>
      </c>
      <c r="G38" s="19">
        <f t="shared" si="1"/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" x14ac:dyDescent="0.25">
      <c r="A39" s="14" t="s">
        <v>59</v>
      </c>
      <c r="B39" s="14" t="s">
        <v>99</v>
      </c>
      <c r="C39" s="16" t="s">
        <v>61</v>
      </c>
      <c r="D39" s="18">
        <v>9900000</v>
      </c>
      <c r="E39" s="18">
        <v>2200000</v>
      </c>
      <c r="F39" s="19">
        <f t="shared" si="0"/>
        <v>0</v>
      </c>
      <c r="G39" s="19">
        <f t="shared" si="1"/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" x14ac:dyDescent="0.25">
      <c r="A40" s="14" t="s">
        <v>59</v>
      </c>
      <c r="B40" s="14" t="s">
        <v>100</v>
      </c>
      <c r="C40" s="16" t="s">
        <v>61</v>
      </c>
      <c r="D40" s="18">
        <v>152000000</v>
      </c>
      <c r="E40" s="18">
        <v>125000000</v>
      </c>
      <c r="F40" s="19">
        <f t="shared" si="0"/>
        <v>0</v>
      </c>
      <c r="G40" s="19">
        <f t="shared" si="1"/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" x14ac:dyDescent="0.25">
      <c r="A41" s="14" t="s">
        <v>59</v>
      </c>
      <c r="B41" s="14" t="s">
        <v>101</v>
      </c>
      <c r="C41" s="16" t="s">
        <v>61</v>
      </c>
      <c r="D41" s="18">
        <v>225000000</v>
      </c>
      <c r="E41" s="18">
        <v>44000000</v>
      </c>
      <c r="F41" s="19">
        <f t="shared" si="0"/>
        <v>0</v>
      </c>
      <c r="G41" s="19">
        <f t="shared" si="1"/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" x14ac:dyDescent="0.25">
      <c r="A42" s="14" t="s">
        <v>59</v>
      </c>
      <c r="B42" s="14" t="s">
        <v>102</v>
      </c>
      <c r="C42" s="16" t="s">
        <v>61</v>
      </c>
      <c r="D42" s="18">
        <v>10000000</v>
      </c>
      <c r="E42" s="18">
        <v>35000000</v>
      </c>
      <c r="F42" s="19">
        <f t="shared" si="0"/>
        <v>0</v>
      </c>
      <c r="G42" s="19">
        <f t="shared" si="1"/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" x14ac:dyDescent="0.25">
      <c r="A43" s="14" t="s">
        <v>59</v>
      </c>
      <c r="B43" s="14" t="s">
        <v>103</v>
      </c>
      <c r="C43" s="16" t="s">
        <v>61</v>
      </c>
      <c r="D43" s="19">
        <v>2478709140</v>
      </c>
      <c r="E43" s="19">
        <v>448000000</v>
      </c>
      <c r="F43" s="19">
        <f t="shared" si="0"/>
        <v>0</v>
      </c>
      <c r="G43" s="19">
        <f t="shared" si="1"/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" x14ac:dyDescent="0.25">
      <c r="A44" s="14" t="s">
        <v>59</v>
      </c>
      <c r="B44" s="14" t="s">
        <v>104</v>
      </c>
      <c r="C44" s="16" t="s">
        <v>61</v>
      </c>
      <c r="D44" s="18">
        <v>3338000000</v>
      </c>
      <c r="E44" s="18">
        <v>2684000000</v>
      </c>
      <c r="F44" s="19">
        <f t="shared" si="0"/>
        <v>0</v>
      </c>
      <c r="G44" s="19">
        <f t="shared" si="1"/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" x14ac:dyDescent="0.25">
      <c r="A45" s="14" t="s">
        <v>59</v>
      </c>
      <c r="B45" s="14" t="s">
        <v>105</v>
      </c>
      <c r="C45" s="16" t="s">
        <v>61</v>
      </c>
      <c r="D45" s="19">
        <v>2478709140</v>
      </c>
      <c r="E45" s="19">
        <v>448000000</v>
      </c>
      <c r="F45" s="19">
        <f t="shared" si="0"/>
        <v>0</v>
      </c>
      <c r="G45" s="19">
        <f t="shared" si="1"/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" x14ac:dyDescent="0.25">
      <c r="A46" s="14" t="s">
        <v>59</v>
      </c>
      <c r="B46" s="14" t="s">
        <v>106</v>
      </c>
      <c r="C46" s="16" t="s">
        <v>61</v>
      </c>
      <c r="D46" s="18">
        <v>5000000</v>
      </c>
      <c r="E46" s="18">
        <v>55000000</v>
      </c>
      <c r="F46" s="19">
        <f t="shared" si="0"/>
        <v>0</v>
      </c>
      <c r="G46" s="19">
        <f t="shared" si="1"/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" x14ac:dyDescent="0.25">
      <c r="A47" s="14" t="s">
        <v>59</v>
      </c>
      <c r="B47" s="14" t="s">
        <v>107</v>
      </c>
      <c r="C47" s="16" t="s">
        <v>61</v>
      </c>
      <c r="D47" s="18">
        <v>24000000</v>
      </c>
      <c r="E47" s="18">
        <v>32000000</v>
      </c>
      <c r="F47" s="19">
        <f t="shared" si="0"/>
        <v>0</v>
      </c>
      <c r="G47" s="19">
        <f t="shared" si="1"/>
        <v>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" x14ac:dyDescent="0.25">
      <c r="A48" s="14" t="s">
        <v>59</v>
      </c>
      <c r="B48" s="14" t="s">
        <v>108</v>
      </c>
      <c r="C48" s="16" t="s">
        <v>61</v>
      </c>
      <c r="D48" s="18">
        <v>381000000</v>
      </c>
      <c r="E48" s="18">
        <v>369000000</v>
      </c>
      <c r="F48" s="19">
        <f t="shared" si="0"/>
        <v>0</v>
      </c>
      <c r="G48" s="19">
        <f t="shared" si="1"/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" x14ac:dyDescent="0.25">
      <c r="A49" s="14" t="s">
        <v>59</v>
      </c>
      <c r="B49" s="14" t="s">
        <v>109</v>
      </c>
      <c r="C49" s="16" t="s">
        <v>61</v>
      </c>
      <c r="D49" s="18">
        <v>11000000</v>
      </c>
      <c r="E49" s="18">
        <v>15000000</v>
      </c>
      <c r="F49" s="19">
        <f t="shared" si="0"/>
        <v>0</v>
      </c>
      <c r="G49" s="19">
        <f t="shared" si="1"/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" x14ac:dyDescent="0.25">
      <c r="A50" s="14" t="s">
        <v>59</v>
      </c>
      <c r="B50" s="14" t="s">
        <v>110</v>
      </c>
      <c r="C50" s="16" t="s">
        <v>61</v>
      </c>
      <c r="D50" s="18">
        <v>1977000000</v>
      </c>
      <c r="E50" s="18">
        <v>310000000</v>
      </c>
      <c r="F50" s="19">
        <f t="shared" si="0"/>
        <v>0</v>
      </c>
      <c r="G50" s="19">
        <f t="shared" si="1"/>
        <v>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" x14ac:dyDescent="0.25">
      <c r="A51" s="14" t="s">
        <v>59</v>
      </c>
      <c r="B51" s="14" t="s">
        <v>111</v>
      </c>
      <c r="C51" s="16" t="s">
        <v>61</v>
      </c>
      <c r="D51" s="18">
        <v>165000000</v>
      </c>
      <c r="E51" s="19">
        <v>448000000</v>
      </c>
      <c r="F51" s="19">
        <f t="shared" si="0"/>
        <v>0</v>
      </c>
      <c r="G51" s="19">
        <f t="shared" si="1"/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" x14ac:dyDescent="0.25">
      <c r="A52" s="14" t="s">
        <v>59</v>
      </c>
      <c r="B52" s="14" t="s">
        <v>112</v>
      </c>
      <c r="C52" s="16" t="s">
        <v>61</v>
      </c>
      <c r="D52" s="18">
        <v>67000000</v>
      </c>
      <c r="E52" s="18">
        <v>102000000</v>
      </c>
      <c r="F52" s="19">
        <f t="shared" si="0"/>
        <v>0</v>
      </c>
      <c r="G52" s="19">
        <f t="shared" si="1"/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" x14ac:dyDescent="0.25">
      <c r="A53" s="14" t="s">
        <v>59</v>
      </c>
      <c r="B53" s="14" t="s">
        <v>113</v>
      </c>
      <c r="C53" s="16" t="s">
        <v>61</v>
      </c>
      <c r="D53" s="18">
        <v>125000000</v>
      </c>
      <c r="E53" s="19">
        <v>448000000</v>
      </c>
      <c r="F53" s="19">
        <f t="shared" si="0"/>
        <v>0</v>
      </c>
      <c r="G53" s="19">
        <f t="shared" si="1"/>
        <v>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" x14ac:dyDescent="0.25">
      <c r="A54" s="14" t="s">
        <v>59</v>
      </c>
      <c r="B54" s="14" t="s">
        <v>60</v>
      </c>
      <c r="C54" s="16" t="s">
        <v>114</v>
      </c>
      <c r="D54" s="18">
        <v>100000000</v>
      </c>
      <c r="E54" s="18">
        <v>194000000</v>
      </c>
      <c r="F54" s="19">
        <f t="shared" si="0"/>
        <v>0</v>
      </c>
      <c r="G54" s="19">
        <f t="shared" si="1"/>
        <v>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" x14ac:dyDescent="0.25">
      <c r="A55" s="14" t="s">
        <v>59</v>
      </c>
      <c r="B55" s="14" t="s">
        <v>62</v>
      </c>
      <c r="C55" s="16" t="s">
        <v>114</v>
      </c>
      <c r="D55" s="18">
        <v>35000000</v>
      </c>
      <c r="E55" s="18">
        <v>80000000</v>
      </c>
      <c r="F55" s="19">
        <f t="shared" si="0"/>
        <v>0</v>
      </c>
      <c r="G55" s="19">
        <f t="shared" si="1"/>
        <v>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" x14ac:dyDescent="0.25">
      <c r="A56" s="14" t="s">
        <v>59</v>
      </c>
      <c r="B56" s="14" t="s">
        <v>63</v>
      </c>
      <c r="C56" s="16" t="s">
        <v>114</v>
      </c>
      <c r="D56" s="18">
        <v>86000000</v>
      </c>
      <c r="E56" s="18">
        <v>48000000</v>
      </c>
      <c r="F56" s="19">
        <f t="shared" si="0"/>
        <v>0</v>
      </c>
      <c r="G56" s="19">
        <f t="shared" si="1"/>
        <v>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" x14ac:dyDescent="0.25">
      <c r="A57" s="14" t="s">
        <v>59</v>
      </c>
      <c r="B57" s="14" t="s">
        <v>64</v>
      </c>
      <c r="C57" s="16" t="s">
        <v>114</v>
      </c>
      <c r="D57" s="18">
        <v>235000000</v>
      </c>
      <c r="E57" s="18">
        <v>215000000</v>
      </c>
      <c r="F57" s="19">
        <f t="shared" si="0"/>
        <v>0</v>
      </c>
      <c r="G57" s="19">
        <f t="shared" si="1"/>
        <v>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" x14ac:dyDescent="0.25">
      <c r="A58" s="14" t="s">
        <v>59</v>
      </c>
      <c r="B58" s="14" t="s">
        <v>65</v>
      </c>
      <c r="C58" s="16" t="s">
        <v>114</v>
      </c>
      <c r="D58" s="18">
        <v>25000000</v>
      </c>
      <c r="E58" s="18">
        <v>35000000</v>
      </c>
      <c r="F58" s="19">
        <f t="shared" si="0"/>
        <v>0</v>
      </c>
      <c r="G58" s="19">
        <f t="shared" si="1"/>
        <v>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" x14ac:dyDescent="0.25">
      <c r="A59" s="14" t="s">
        <v>59</v>
      </c>
      <c r="B59" s="14" t="s">
        <v>66</v>
      </c>
      <c r="C59" s="16" t="s">
        <v>114</v>
      </c>
      <c r="D59" s="18">
        <v>900000</v>
      </c>
      <c r="E59" s="18">
        <v>12000000</v>
      </c>
      <c r="F59" s="19">
        <f t="shared" si="0"/>
        <v>0</v>
      </c>
      <c r="G59" s="19">
        <f t="shared" si="1"/>
        <v>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" x14ac:dyDescent="0.25">
      <c r="A60" s="14" t="s">
        <v>59</v>
      </c>
      <c r="B60" s="14" t="s">
        <v>67</v>
      </c>
      <c r="C60" s="16" t="s">
        <v>114</v>
      </c>
      <c r="D60" s="18">
        <v>182000000</v>
      </c>
      <c r="E60" s="18">
        <v>199000000</v>
      </c>
      <c r="F60" s="19">
        <f t="shared" si="0"/>
        <v>0</v>
      </c>
      <c r="G60" s="19">
        <f t="shared" si="1"/>
        <v>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" x14ac:dyDescent="0.25">
      <c r="A61" s="14" t="s">
        <v>59</v>
      </c>
      <c r="B61" s="14" t="s">
        <v>68</v>
      </c>
      <c r="C61" s="16" t="s">
        <v>114</v>
      </c>
      <c r="D61" s="18">
        <v>5000000</v>
      </c>
      <c r="E61" s="18">
        <v>29000000</v>
      </c>
      <c r="F61" s="19">
        <f t="shared" si="0"/>
        <v>0</v>
      </c>
      <c r="G61" s="19">
        <f t="shared" si="1"/>
        <v>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" x14ac:dyDescent="0.25">
      <c r="A62" s="14" t="s">
        <v>59</v>
      </c>
      <c r="B62" s="14" t="s">
        <v>69</v>
      </c>
      <c r="C62" s="16" t="s">
        <v>114</v>
      </c>
      <c r="D62" s="18">
        <v>23000000</v>
      </c>
      <c r="E62" s="18">
        <v>56000000</v>
      </c>
      <c r="F62" s="19">
        <f t="shared" si="0"/>
        <v>0</v>
      </c>
      <c r="G62" s="19">
        <f t="shared" si="1"/>
        <v>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" x14ac:dyDescent="0.25">
      <c r="A63" s="14" t="s">
        <v>59</v>
      </c>
      <c r="B63" s="14" t="s">
        <v>70</v>
      </c>
      <c r="C63" s="16" t="s">
        <v>114</v>
      </c>
      <c r="D63" s="18">
        <v>9000000</v>
      </c>
      <c r="E63" s="19">
        <v>448000000</v>
      </c>
      <c r="F63" s="19">
        <f t="shared" si="0"/>
        <v>0</v>
      </c>
      <c r="G63" s="19">
        <f t="shared" si="1"/>
        <v>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" x14ac:dyDescent="0.25">
      <c r="A64" s="14" t="s">
        <v>59</v>
      </c>
      <c r="B64" s="14" t="s">
        <v>72</v>
      </c>
      <c r="C64" s="16" t="s">
        <v>114</v>
      </c>
      <c r="D64" s="19">
        <v>2478709140</v>
      </c>
      <c r="E64" s="19">
        <v>448000000</v>
      </c>
      <c r="F64" s="19">
        <f t="shared" si="0"/>
        <v>0</v>
      </c>
      <c r="G64" s="19">
        <f t="shared" si="1"/>
        <v>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" x14ac:dyDescent="0.25">
      <c r="A65" s="14" t="s">
        <v>59</v>
      </c>
      <c r="B65" s="14" t="s">
        <v>71</v>
      </c>
      <c r="C65" s="16" t="s">
        <v>114</v>
      </c>
      <c r="D65" s="18">
        <v>22600000</v>
      </c>
      <c r="E65" s="18">
        <v>82000000</v>
      </c>
      <c r="F65" s="19">
        <f t="shared" si="0"/>
        <v>0</v>
      </c>
      <c r="G65" s="19">
        <f t="shared" si="1"/>
        <v>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" x14ac:dyDescent="0.25">
      <c r="A66" s="14" t="s">
        <v>59</v>
      </c>
      <c r="B66" s="14" t="s">
        <v>73</v>
      </c>
      <c r="C66" s="16" t="s">
        <v>114</v>
      </c>
      <c r="D66" s="18">
        <v>58000000</v>
      </c>
      <c r="E66" s="18">
        <v>289000000</v>
      </c>
      <c r="F66" s="19">
        <f t="shared" si="0"/>
        <v>0</v>
      </c>
      <c r="G66" s="19">
        <f t="shared" si="1"/>
        <v>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" x14ac:dyDescent="0.25">
      <c r="A67" s="14" t="s">
        <v>59</v>
      </c>
      <c r="B67" s="14" t="s">
        <v>74</v>
      </c>
      <c r="C67" s="16" t="s">
        <v>114</v>
      </c>
      <c r="D67" s="18">
        <v>8600000</v>
      </c>
      <c r="E67" s="18">
        <v>12900000</v>
      </c>
      <c r="F67" s="19">
        <f t="shared" si="0"/>
        <v>0</v>
      </c>
      <c r="G67" s="19">
        <f t="shared" si="1"/>
        <v>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" x14ac:dyDescent="0.25">
      <c r="A68" s="14" t="s">
        <v>59</v>
      </c>
      <c r="B68" s="14" t="s">
        <v>75</v>
      </c>
      <c r="C68" s="16" t="s">
        <v>114</v>
      </c>
      <c r="D68" s="18">
        <v>4119000000</v>
      </c>
      <c r="E68" s="18">
        <v>1248000000</v>
      </c>
      <c r="F68" s="19">
        <f t="shared" si="0"/>
        <v>0</v>
      </c>
      <c r="G68" s="19">
        <f t="shared" si="1"/>
        <v>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" x14ac:dyDescent="0.25">
      <c r="A69" s="14" t="s">
        <v>59</v>
      </c>
      <c r="B69" s="14" t="s">
        <v>76</v>
      </c>
      <c r="C69" s="16" t="s">
        <v>114</v>
      </c>
      <c r="D69" s="18">
        <v>14000000</v>
      </c>
      <c r="E69" s="18">
        <v>30000000</v>
      </c>
      <c r="F69" s="19">
        <f t="shared" si="0"/>
        <v>0</v>
      </c>
      <c r="G69" s="19">
        <f t="shared" si="1"/>
        <v>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" x14ac:dyDescent="0.25">
      <c r="A70" s="14" t="s">
        <v>59</v>
      </c>
      <c r="B70" s="14" t="s">
        <v>77</v>
      </c>
      <c r="C70" s="16" t="s">
        <v>114</v>
      </c>
      <c r="D70" s="18">
        <v>74000000</v>
      </c>
      <c r="E70" s="19">
        <v>448000000</v>
      </c>
      <c r="F70" s="19">
        <f t="shared" si="0"/>
        <v>0</v>
      </c>
      <c r="G70" s="19">
        <f t="shared" si="1"/>
        <v>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" x14ac:dyDescent="0.25">
      <c r="A71" s="14" t="s">
        <v>59</v>
      </c>
      <c r="B71" s="14" t="s">
        <v>78</v>
      </c>
      <c r="C71" s="16" t="s">
        <v>114</v>
      </c>
      <c r="D71" s="18">
        <v>218000000</v>
      </c>
      <c r="E71" s="18">
        <v>50000000</v>
      </c>
      <c r="F71" s="19">
        <f t="shared" si="0"/>
        <v>0</v>
      </c>
      <c r="G71" s="19">
        <f t="shared" si="1"/>
        <v>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" x14ac:dyDescent="0.25">
      <c r="A72" s="14" t="s">
        <v>59</v>
      </c>
      <c r="B72" s="14" t="s">
        <v>79</v>
      </c>
      <c r="C72" s="16" t="s">
        <v>114</v>
      </c>
      <c r="D72" s="18">
        <v>46000000</v>
      </c>
      <c r="E72" s="18">
        <v>256000000</v>
      </c>
      <c r="F72" s="19">
        <f t="shared" si="0"/>
        <v>0</v>
      </c>
      <c r="G72" s="19">
        <f t="shared" si="1"/>
        <v>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" x14ac:dyDescent="0.25">
      <c r="A73" s="14" t="s">
        <v>59</v>
      </c>
      <c r="B73" s="14" t="s">
        <v>80</v>
      </c>
      <c r="C73" s="16" t="s">
        <v>114</v>
      </c>
      <c r="D73" s="19">
        <v>2478709140</v>
      </c>
      <c r="E73" s="19">
        <v>448000000</v>
      </c>
      <c r="F73" s="19">
        <f t="shared" si="0"/>
        <v>0</v>
      </c>
      <c r="G73" s="19">
        <f t="shared" si="1"/>
        <v>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" x14ac:dyDescent="0.25">
      <c r="A74" s="14" t="s">
        <v>59</v>
      </c>
      <c r="B74" s="14" t="s">
        <v>81</v>
      </c>
      <c r="C74" s="16" t="s">
        <v>114</v>
      </c>
      <c r="D74" s="18">
        <v>374000000</v>
      </c>
      <c r="E74" s="18">
        <v>165000000</v>
      </c>
      <c r="F74" s="19">
        <f t="shared" si="0"/>
        <v>0</v>
      </c>
      <c r="G74" s="19">
        <f t="shared" si="1"/>
        <v>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" x14ac:dyDescent="0.25">
      <c r="A75" s="14" t="s">
        <v>59</v>
      </c>
      <c r="B75" s="14" t="s">
        <v>82</v>
      </c>
      <c r="C75" s="16" t="s">
        <v>114</v>
      </c>
      <c r="D75" s="18">
        <v>8200000</v>
      </c>
      <c r="E75" s="18">
        <v>26000000</v>
      </c>
      <c r="F75" s="19">
        <f t="shared" si="0"/>
        <v>0</v>
      </c>
      <c r="G75" s="19">
        <f t="shared" si="1"/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" x14ac:dyDescent="0.25">
      <c r="A76" s="14" t="s">
        <v>59</v>
      </c>
      <c r="B76" s="14" t="s">
        <v>83</v>
      </c>
      <c r="C76" s="16" t="s">
        <v>114</v>
      </c>
      <c r="D76" s="18">
        <v>2700000</v>
      </c>
      <c r="E76" s="18">
        <v>5500000</v>
      </c>
      <c r="F76" s="19">
        <f t="shared" si="0"/>
        <v>0</v>
      </c>
      <c r="G76" s="19">
        <f t="shared" si="1"/>
        <v>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" x14ac:dyDescent="0.25">
      <c r="A77" s="14" t="s">
        <v>59</v>
      </c>
      <c r="B77" s="14" t="s">
        <v>84</v>
      </c>
      <c r="C77" s="16" t="s">
        <v>114</v>
      </c>
      <c r="D77" s="18">
        <v>536000000</v>
      </c>
      <c r="E77" s="18">
        <v>183000000</v>
      </c>
      <c r="F77" s="19">
        <f t="shared" si="0"/>
        <v>0</v>
      </c>
      <c r="G77" s="19">
        <f t="shared" si="1"/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" x14ac:dyDescent="0.25">
      <c r="A78" s="14" t="s">
        <v>59</v>
      </c>
      <c r="B78" s="14" t="s">
        <v>85</v>
      </c>
      <c r="C78" s="16" t="s">
        <v>114</v>
      </c>
      <c r="D78" s="18">
        <v>16000000</v>
      </c>
      <c r="E78" s="18">
        <v>166000000</v>
      </c>
      <c r="F78" s="19">
        <f t="shared" si="0"/>
        <v>0</v>
      </c>
      <c r="G78" s="19">
        <f t="shared" si="1"/>
        <v>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" x14ac:dyDescent="0.25">
      <c r="A79" s="14" t="s">
        <v>59</v>
      </c>
      <c r="B79" s="14" t="s">
        <v>86</v>
      </c>
      <c r="C79" s="16" t="s">
        <v>114</v>
      </c>
      <c r="D79" s="19">
        <v>2478709140</v>
      </c>
      <c r="E79" s="19">
        <v>448000000</v>
      </c>
      <c r="F79" s="19">
        <f t="shared" si="0"/>
        <v>0</v>
      </c>
      <c r="G79" s="19">
        <f t="shared" si="1"/>
        <v>0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" x14ac:dyDescent="0.25">
      <c r="A80" s="14" t="s">
        <v>59</v>
      </c>
      <c r="B80" s="14" t="s">
        <v>87</v>
      </c>
      <c r="C80" s="16" t="s">
        <v>114</v>
      </c>
      <c r="D80" s="18">
        <v>90000000</v>
      </c>
      <c r="E80" s="18">
        <v>572000000</v>
      </c>
      <c r="F80" s="19">
        <f t="shared" si="0"/>
        <v>0</v>
      </c>
      <c r="G80" s="19">
        <f t="shared" si="1"/>
        <v>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" x14ac:dyDescent="0.25">
      <c r="A81" s="14" t="s">
        <v>59</v>
      </c>
      <c r="B81" s="14" t="s">
        <v>88</v>
      </c>
      <c r="C81" s="16" t="s">
        <v>114</v>
      </c>
      <c r="D81" s="18">
        <v>149000000</v>
      </c>
      <c r="E81" s="18">
        <v>179000000</v>
      </c>
      <c r="F81" s="19">
        <f t="shared" si="0"/>
        <v>0</v>
      </c>
      <c r="G81" s="19">
        <f t="shared" si="1"/>
        <v>0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" x14ac:dyDescent="0.25">
      <c r="A82" s="14" t="s">
        <v>59</v>
      </c>
      <c r="B82" s="14" t="s">
        <v>89</v>
      </c>
      <c r="C82" s="16" t="s">
        <v>114</v>
      </c>
      <c r="D82" s="18">
        <v>40000000</v>
      </c>
      <c r="E82" s="18">
        <v>52000000</v>
      </c>
      <c r="F82" s="19">
        <f t="shared" si="0"/>
        <v>0</v>
      </c>
      <c r="G82" s="19">
        <f t="shared" si="1"/>
        <v>0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" x14ac:dyDescent="0.25">
      <c r="A83" s="14" t="s">
        <v>59</v>
      </c>
      <c r="B83" s="14" t="s">
        <v>90</v>
      </c>
      <c r="C83" s="16" t="s">
        <v>114</v>
      </c>
      <c r="D83" s="18">
        <v>91000000</v>
      </c>
      <c r="E83" s="18">
        <v>65000000</v>
      </c>
      <c r="F83" s="19">
        <f t="shared" si="0"/>
        <v>0</v>
      </c>
      <c r="G83" s="19">
        <f t="shared" si="1"/>
        <v>0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" x14ac:dyDescent="0.25">
      <c r="A84" s="14" t="s">
        <v>59</v>
      </c>
      <c r="B84" s="14" t="s">
        <v>91</v>
      </c>
      <c r="C84" s="16" t="s">
        <v>114</v>
      </c>
      <c r="D84" s="19">
        <v>2478709140</v>
      </c>
      <c r="E84" s="19">
        <v>448000000</v>
      </c>
      <c r="F84" s="19">
        <f t="shared" si="0"/>
        <v>0</v>
      </c>
      <c r="G84" s="19">
        <f t="shared" si="1"/>
        <v>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" x14ac:dyDescent="0.25">
      <c r="A85" s="14" t="s">
        <v>59</v>
      </c>
      <c r="B85" s="14" t="s">
        <v>92</v>
      </c>
      <c r="C85" s="16" t="s">
        <v>114</v>
      </c>
      <c r="D85" s="18">
        <v>820000000</v>
      </c>
      <c r="E85" s="18">
        <v>216000000</v>
      </c>
      <c r="F85" s="19">
        <f t="shared" si="0"/>
        <v>0</v>
      </c>
      <c r="G85" s="19">
        <f t="shared" si="1"/>
        <v>0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" x14ac:dyDescent="0.25">
      <c r="A86" s="14" t="s">
        <v>59</v>
      </c>
      <c r="B86" s="14" t="s">
        <v>93</v>
      </c>
      <c r="C86" s="16" t="s">
        <v>114</v>
      </c>
      <c r="D86" s="18">
        <v>2966000000</v>
      </c>
      <c r="E86" s="18">
        <v>589000000</v>
      </c>
      <c r="F86" s="19">
        <f t="shared" si="0"/>
        <v>0</v>
      </c>
      <c r="G86" s="19">
        <f t="shared" si="1"/>
        <v>0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" x14ac:dyDescent="0.25">
      <c r="A87" s="14" t="s">
        <v>59</v>
      </c>
      <c r="B87" s="14" t="s">
        <v>94</v>
      </c>
      <c r="C87" s="16" t="s">
        <v>114</v>
      </c>
      <c r="D87" s="18">
        <v>64000000</v>
      </c>
      <c r="E87" s="18">
        <v>132000000</v>
      </c>
      <c r="F87" s="19">
        <f t="shared" si="0"/>
        <v>0</v>
      </c>
      <c r="G87" s="19">
        <f t="shared" si="1"/>
        <v>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" x14ac:dyDescent="0.25">
      <c r="A88" s="14" t="s">
        <v>59</v>
      </c>
      <c r="B88" s="14" t="s">
        <v>95</v>
      </c>
      <c r="C88" s="16" t="s">
        <v>114</v>
      </c>
      <c r="D88" s="18">
        <v>264000000</v>
      </c>
      <c r="E88" s="18">
        <v>71000000</v>
      </c>
      <c r="F88" s="19">
        <f t="shared" si="0"/>
        <v>0</v>
      </c>
      <c r="G88" s="19">
        <f t="shared" si="1"/>
        <v>0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5" x14ac:dyDescent="0.25">
      <c r="A89" s="14" t="s">
        <v>59</v>
      </c>
      <c r="B89" s="14" t="s">
        <v>96</v>
      </c>
      <c r="C89" s="16" t="s">
        <v>114</v>
      </c>
      <c r="D89" s="18">
        <v>30000000</v>
      </c>
      <c r="E89" s="18">
        <v>33000000</v>
      </c>
      <c r="F89" s="19">
        <f t="shared" si="0"/>
        <v>0</v>
      </c>
      <c r="G89" s="19">
        <f t="shared" si="1"/>
        <v>0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5" x14ac:dyDescent="0.25">
      <c r="A90" s="14" t="s">
        <v>59</v>
      </c>
      <c r="B90" s="14" t="s">
        <v>97</v>
      </c>
      <c r="C90" s="16" t="s">
        <v>114</v>
      </c>
      <c r="D90" s="18">
        <v>168000000</v>
      </c>
      <c r="E90" s="18">
        <v>858000000</v>
      </c>
      <c r="F90" s="19">
        <f t="shared" si="0"/>
        <v>0</v>
      </c>
      <c r="G90" s="19">
        <f t="shared" si="1"/>
        <v>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5" x14ac:dyDescent="0.25">
      <c r="A91" s="14" t="s">
        <v>59</v>
      </c>
      <c r="B91" s="14" t="s">
        <v>98</v>
      </c>
      <c r="C91" s="16" t="s">
        <v>114</v>
      </c>
      <c r="D91" s="18">
        <v>29000000</v>
      </c>
      <c r="E91" s="18">
        <v>33000000</v>
      </c>
      <c r="F91" s="19">
        <f t="shared" si="0"/>
        <v>0</v>
      </c>
      <c r="G91" s="19">
        <f t="shared" si="1"/>
        <v>0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5" x14ac:dyDescent="0.25">
      <c r="A92" s="14" t="s">
        <v>59</v>
      </c>
      <c r="B92" s="14" t="s">
        <v>99</v>
      </c>
      <c r="C92" s="16" t="s">
        <v>114</v>
      </c>
      <c r="D92" s="18">
        <v>6200000</v>
      </c>
      <c r="E92" s="18">
        <v>2000000</v>
      </c>
      <c r="F92" s="19">
        <f t="shared" si="0"/>
        <v>0</v>
      </c>
      <c r="G92" s="19">
        <f t="shared" si="1"/>
        <v>0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5" x14ac:dyDescent="0.25">
      <c r="A93" s="14" t="s">
        <v>59</v>
      </c>
      <c r="B93" s="14" t="s">
        <v>100</v>
      </c>
      <c r="C93" s="16" t="s">
        <v>114</v>
      </c>
      <c r="D93" s="18">
        <v>175000000</v>
      </c>
      <c r="E93" s="18">
        <v>112000000</v>
      </c>
      <c r="F93" s="19">
        <f t="shared" si="0"/>
        <v>0</v>
      </c>
      <c r="G93" s="19">
        <f t="shared" si="1"/>
        <v>0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5" x14ac:dyDescent="0.25">
      <c r="A94" s="14" t="s">
        <v>59</v>
      </c>
      <c r="B94" s="14" t="s">
        <v>101</v>
      </c>
      <c r="C94" s="16" t="s">
        <v>114</v>
      </c>
      <c r="D94" s="18">
        <v>221000000</v>
      </c>
      <c r="E94" s="18">
        <v>41000000</v>
      </c>
      <c r="F94" s="19">
        <f t="shared" si="0"/>
        <v>0</v>
      </c>
      <c r="G94" s="19">
        <f t="shared" si="1"/>
        <v>0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5" x14ac:dyDescent="0.25">
      <c r="A95" s="14" t="s">
        <v>59</v>
      </c>
      <c r="B95" s="14" t="s">
        <v>102</v>
      </c>
      <c r="C95" s="16" t="s">
        <v>114</v>
      </c>
      <c r="D95" s="18">
        <v>14000000</v>
      </c>
      <c r="E95" s="18">
        <v>42000000</v>
      </c>
      <c r="F95" s="19">
        <f t="shared" si="0"/>
        <v>0</v>
      </c>
      <c r="G95" s="19">
        <f t="shared" si="1"/>
        <v>0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5" x14ac:dyDescent="0.25">
      <c r="A96" s="14" t="s">
        <v>59</v>
      </c>
      <c r="B96" s="14" t="s">
        <v>103</v>
      </c>
      <c r="C96" s="16" t="s">
        <v>114</v>
      </c>
      <c r="D96" s="19">
        <v>2478709140</v>
      </c>
      <c r="E96" s="19">
        <v>448000000</v>
      </c>
      <c r="F96" s="19">
        <f t="shared" si="0"/>
        <v>0</v>
      </c>
      <c r="G96" s="19">
        <f t="shared" si="1"/>
        <v>0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5" x14ac:dyDescent="0.25">
      <c r="A97" s="14" t="s">
        <v>59</v>
      </c>
      <c r="B97" s="14" t="s">
        <v>104</v>
      </c>
      <c r="C97" s="16" t="s">
        <v>114</v>
      </c>
      <c r="D97" s="18">
        <v>3256000000</v>
      </c>
      <c r="E97" s="18">
        <v>2366000000</v>
      </c>
      <c r="F97" s="19">
        <f t="shared" si="0"/>
        <v>0</v>
      </c>
      <c r="G97" s="19">
        <f t="shared" si="1"/>
        <v>0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5" x14ac:dyDescent="0.25">
      <c r="A98" s="14" t="s">
        <v>59</v>
      </c>
      <c r="B98" s="14" t="s">
        <v>105</v>
      </c>
      <c r="C98" s="16" t="s">
        <v>114</v>
      </c>
      <c r="D98" s="19">
        <v>2478709140</v>
      </c>
      <c r="E98" s="19">
        <v>448000000</v>
      </c>
      <c r="F98" s="19">
        <f t="shared" si="0"/>
        <v>0</v>
      </c>
      <c r="G98" s="19">
        <f t="shared" si="1"/>
        <v>0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5" x14ac:dyDescent="0.25">
      <c r="A99" s="14" t="s">
        <v>59</v>
      </c>
      <c r="B99" s="14" t="s">
        <v>106</v>
      </c>
      <c r="C99" s="16" t="s">
        <v>114</v>
      </c>
      <c r="D99" s="18">
        <v>3000000</v>
      </c>
      <c r="E99" s="18">
        <v>74000000</v>
      </c>
      <c r="F99" s="19">
        <f t="shared" si="0"/>
        <v>0</v>
      </c>
      <c r="G99" s="19">
        <f t="shared" si="1"/>
        <v>0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5" x14ac:dyDescent="0.25">
      <c r="A100" s="14" t="s">
        <v>59</v>
      </c>
      <c r="B100" s="14" t="s">
        <v>107</v>
      </c>
      <c r="C100" s="16" t="s">
        <v>114</v>
      </c>
      <c r="D100" s="18">
        <v>23000000</v>
      </c>
      <c r="E100" s="18">
        <v>31000000</v>
      </c>
      <c r="F100" s="19">
        <f t="shared" si="0"/>
        <v>0</v>
      </c>
      <c r="G100" s="19">
        <f t="shared" si="1"/>
        <v>0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5" x14ac:dyDescent="0.25">
      <c r="A101" s="14" t="s">
        <v>59</v>
      </c>
      <c r="B101" s="14" t="s">
        <v>108</v>
      </c>
      <c r="C101" s="16" t="s">
        <v>114</v>
      </c>
      <c r="D101" s="18">
        <v>626000000</v>
      </c>
      <c r="E101" s="18">
        <v>363000000</v>
      </c>
      <c r="F101" s="19">
        <f t="shared" si="0"/>
        <v>0</v>
      </c>
      <c r="G101" s="19">
        <f t="shared" si="1"/>
        <v>0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5" x14ac:dyDescent="0.25">
      <c r="A102" s="14" t="s">
        <v>59</v>
      </c>
      <c r="B102" s="14" t="s">
        <v>109</v>
      </c>
      <c r="C102" s="16" t="s">
        <v>114</v>
      </c>
      <c r="D102" s="18">
        <v>14000000</v>
      </c>
      <c r="E102" s="18">
        <v>20000000</v>
      </c>
      <c r="F102" s="19">
        <f t="shared" si="0"/>
        <v>0</v>
      </c>
      <c r="G102" s="19">
        <f t="shared" si="1"/>
        <v>0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5" x14ac:dyDescent="0.25">
      <c r="A103" s="14" t="s">
        <v>59</v>
      </c>
      <c r="B103" s="14" t="s">
        <v>110</v>
      </c>
      <c r="C103" s="16" t="s">
        <v>114</v>
      </c>
      <c r="D103" s="18">
        <v>2061000000</v>
      </c>
      <c r="E103" s="18">
        <v>322000000</v>
      </c>
      <c r="F103" s="19">
        <f t="shared" si="0"/>
        <v>0</v>
      </c>
      <c r="G103" s="19">
        <f t="shared" si="1"/>
        <v>0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5" x14ac:dyDescent="0.25">
      <c r="A104" s="14" t="s">
        <v>59</v>
      </c>
      <c r="B104" s="14" t="s">
        <v>111</v>
      </c>
      <c r="C104" s="16" t="s">
        <v>114</v>
      </c>
      <c r="D104" s="18">
        <v>187000000</v>
      </c>
      <c r="E104" s="19">
        <v>448000000</v>
      </c>
      <c r="F104" s="19">
        <f t="shared" si="0"/>
        <v>0</v>
      </c>
      <c r="G104" s="19">
        <f t="shared" si="1"/>
        <v>0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5" x14ac:dyDescent="0.25">
      <c r="A105" s="14" t="s">
        <v>59</v>
      </c>
      <c r="B105" s="14" t="s">
        <v>112</v>
      </c>
      <c r="C105" s="16" t="s">
        <v>114</v>
      </c>
      <c r="D105" s="18">
        <v>80000000</v>
      </c>
      <c r="E105" s="18">
        <v>102000000</v>
      </c>
      <c r="F105" s="19">
        <f t="shared" si="0"/>
        <v>0</v>
      </c>
      <c r="G105" s="19">
        <f t="shared" si="1"/>
        <v>0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5" x14ac:dyDescent="0.25">
      <c r="A106" s="14" t="s">
        <v>59</v>
      </c>
      <c r="B106" s="14" t="s">
        <v>113</v>
      </c>
      <c r="C106" s="16" t="s">
        <v>114</v>
      </c>
      <c r="D106" s="18">
        <v>81000000</v>
      </c>
      <c r="E106" s="19">
        <v>448000000</v>
      </c>
      <c r="F106" s="19">
        <f t="shared" si="0"/>
        <v>0</v>
      </c>
      <c r="G106" s="19">
        <f t="shared" si="1"/>
        <v>0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5" x14ac:dyDescent="0.25">
      <c r="A107" s="14" t="s">
        <v>59</v>
      </c>
      <c r="B107" s="14" t="s">
        <v>60</v>
      </c>
      <c r="C107" s="16" t="s">
        <v>115</v>
      </c>
      <c r="D107" s="18">
        <v>111000000</v>
      </c>
      <c r="E107" s="18">
        <v>248000000</v>
      </c>
      <c r="F107" s="19">
        <f t="shared" si="0"/>
        <v>0</v>
      </c>
      <c r="G107" s="19">
        <f t="shared" si="1"/>
        <v>0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5" x14ac:dyDescent="0.25">
      <c r="A108" s="14" t="s">
        <v>59</v>
      </c>
      <c r="B108" s="14" t="s">
        <v>62</v>
      </c>
      <c r="C108" s="16" t="s">
        <v>115</v>
      </c>
      <c r="D108" s="18">
        <v>51000000</v>
      </c>
      <c r="E108" s="18">
        <v>52000000</v>
      </c>
      <c r="F108" s="19">
        <f t="shared" si="0"/>
        <v>0</v>
      </c>
      <c r="G108" s="19">
        <f t="shared" si="1"/>
        <v>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5" x14ac:dyDescent="0.25">
      <c r="A109" s="14" t="s">
        <v>59</v>
      </c>
      <c r="B109" s="14" t="s">
        <v>63</v>
      </c>
      <c r="C109" s="16" t="s">
        <v>115</v>
      </c>
      <c r="D109" s="18">
        <v>95000000</v>
      </c>
      <c r="E109" s="18">
        <v>49000000</v>
      </c>
      <c r="F109" s="19">
        <f t="shared" si="0"/>
        <v>0</v>
      </c>
      <c r="G109" s="19">
        <f t="shared" si="1"/>
        <v>0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5" x14ac:dyDescent="0.25">
      <c r="A110" s="14" t="s">
        <v>59</v>
      </c>
      <c r="B110" s="14" t="s">
        <v>64</v>
      </c>
      <c r="C110" s="16" t="s">
        <v>115</v>
      </c>
      <c r="D110" s="18">
        <v>324000000</v>
      </c>
      <c r="E110" s="18">
        <v>197000000</v>
      </c>
      <c r="F110" s="19">
        <f t="shared" si="0"/>
        <v>0</v>
      </c>
      <c r="G110" s="19">
        <f t="shared" si="1"/>
        <v>0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5" x14ac:dyDescent="0.25">
      <c r="A111" s="14" t="s">
        <v>59</v>
      </c>
      <c r="B111" s="14" t="s">
        <v>65</v>
      </c>
      <c r="C111" s="16" t="s">
        <v>115</v>
      </c>
      <c r="D111" s="18">
        <v>37000000</v>
      </c>
      <c r="E111" s="18">
        <v>36000000</v>
      </c>
      <c r="F111" s="19">
        <f t="shared" si="0"/>
        <v>0</v>
      </c>
      <c r="G111" s="19">
        <f t="shared" si="1"/>
        <v>0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5" x14ac:dyDescent="0.25">
      <c r="A112" s="14" t="s">
        <v>59</v>
      </c>
      <c r="B112" s="14" t="s">
        <v>66</v>
      </c>
      <c r="C112" s="16" t="s">
        <v>115</v>
      </c>
      <c r="D112" s="18">
        <v>1600000</v>
      </c>
      <c r="E112" s="18">
        <v>14000000</v>
      </c>
      <c r="F112" s="19">
        <f t="shared" si="0"/>
        <v>0</v>
      </c>
      <c r="G112" s="19">
        <f t="shared" si="1"/>
        <v>0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5" x14ac:dyDescent="0.25">
      <c r="A113" s="14" t="s">
        <v>59</v>
      </c>
      <c r="B113" s="14" t="s">
        <v>67</v>
      </c>
      <c r="C113" s="16" t="s">
        <v>115</v>
      </c>
      <c r="D113" s="18">
        <v>124000000</v>
      </c>
      <c r="E113" s="18">
        <v>205000000</v>
      </c>
      <c r="F113" s="19">
        <f t="shared" si="0"/>
        <v>0</v>
      </c>
      <c r="G113" s="19">
        <f t="shared" si="1"/>
        <v>0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5" x14ac:dyDescent="0.25">
      <c r="A114" s="14" t="s">
        <v>59</v>
      </c>
      <c r="B114" s="14" t="s">
        <v>68</v>
      </c>
      <c r="C114" s="16" t="s">
        <v>115</v>
      </c>
      <c r="D114" s="18">
        <v>3000000</v>
      </c>
      <c r="E114" s="18">
        <v>29000000</v>
      </c>
      <c r="F114" s="19">
        <f t="shared" si="0"/>
        <v>0</v>
      </c>
      <c r="G114" s="19">
        <f t="shared" si="1"/>
        <v>0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5" x14ac:dyDescent="0.25">
      <c r="A115" s="14" t="s">
        <v>59</v>
      </c>
      <c r="B115" s="14" t="s">
        <v>69</v>
      </c>
      <c r="C115" s="16" t="s">
        <v>115</v>
      </c>
      <c r="D115" s="18">
        <v>25000000</v>
      </c>
      <c r="E115" s="18">
        <v>80000000</v>
      </c>
      <c r="F115" s="19">
        <f t="shared" si="0"/>
        <v>0</v>
      </c>
      <c r="G115" s="19">
        <f t="shared" si="1"/>
        <v>0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5" x14ac:dyDescent="0.25">
      <c r="A116" s="14" t="s">
        <v>59</v>
      </c>
      <c r="B116" s="14" t="s">
        <v>70</v>
      </c>
      <c r="C116" s="16" t="s">
        <v>115</v>
      </c>
      <c r="D116" s="18">
        <v>11000000</v>
      </c>
      <c r="E116" s="19">
        <v>448000000</v>
      </c>
      <c r="F116" s="19">
        <f t="shared" si="0"/>
        <v>0</v>
      </c>
      <c r="G116" s="19">
        <f t="shared" si="1"/>
        <v>0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5" x14ac:dyDescent="0.25">
      <c r="A117" s="14" t="s">
        <v>59</v>
      </c>
      <c r="B117" s="14" t="s">
        <v>72</v>
      </c>
      <c r="C117" s="16" t="s">
        <v>115</v>
      </c>
      <c r="D117" s="19">
        <v>2478709140</v>
      </c>
      <c r="E117" s="19">
        <v>448000000</v>
      </c>
      <c r="F117" s="19">
        <f t="shared" si="0"/>
        <v>0</v>
      </c>
      <c r="G117" s="19">
        <f t="shared" si="1"/>
        <v>0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5" x14ac:dyDescent="0.25">
      <c r="A118" s="14" t="s">
        <v>59</v>
      </c>
      <c r="B118" s="14" t="s">
        <v>71</v>
      </c>
      <c r="C118" s="16" t="s">
        <v>115</v>
      </c>
      <c r="D118" s="18">
        <v>25600000</v>
      </c>
      <c r="E118" s="18">
        <v>85000000</v>
      </c>
      <c r="F118" s="19">
        <f t="shared" si="0"/>
        <v>0</v>
      </c>
      <c r="G118" s="19">
        <f t="shared" si="1"/>
        <v>0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5" x14ac:dyDescent="0.25">
      <c r="A119" s="14" t="s">
        <v>59</v>
      </c>
      <c r="B119" s="14" t="s">
        <v>73</v>
      </c>
      <c r="C119" s="16" t="s">
        <v>115</v>
      </c>
      <c r="D119" s="18">
        <v>56000000</v>
      </c>
      <c r="E119" s="18">
        <v>490000000</v>
      </c>
      <c r="F119" s="19">
        <f t="shared" si="0"/>
        <v>0</v>
      </c>
      <c r="G119" s="19">
        <f t="shared" si="1"/>
        <v>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5" x14ac:dyDescent="0.25">
      <c r="A120" s="14" t="s">
        <v>59</v>
      </c>
      <c r="B120" s="14" t="s">
        <v>74</v>
      </c>
      <c r="C120" s="16" t="s">
        <v>115</v>
      </c>
      <c r="D120" s="18">
        <v>8900000</v>
      </c>
      <c r="E120" s="18">
        <v>7700000</v>
      </c>
      <c r="F120" s="19">
        <f t="shared" si="0"/>
        <v>0</v>
      </c>
      <c r="G120" s="19">
        <f t="shared" si="1"/>
        <v>0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5" x14ac:dyDescent="0.25">
      <c r="A121" s="14" t="s">
        <v>59</v>
      </c>
      <c r="B121" s="14" t="s">
        <v>75</v>
      </c>
      <c r="C121" s="16" t="s">
        <v>115</v>
      </c>
      <c r="D121" s="18">
        <v>4133000000</v>
      </c>
      <c r="E121" s="18">
        <v>1309000000</v>
      </c>
      <c r="F121" s="19">
        <f t="shared" si="0"/>
        <v>0</v>
      </c>
      <c r="G121" s="19">
        <f t="shared" si="1"/>
        <v>0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5" x14ac:dyDescent="0.25">
      <c r="A122" s="14" t="s">
        <v>59</v>
      </c>
      <c r="B122" s="14" t="s">
        <v>76</v>
      </c>
      <c r="C122" s="16" t="s">
        <v>115</v>
      </c>
      <c r="D122" s="19">
        <v>2478709140</v>
      </c>
      <c r="E122" s="19">
        <v>448000000</v>
      </c>
      <c r="F122" s="19">
        <f t="shared" si="0"/>
        <v>0</v>
      </c>
      <c r="G122" s="19">
        <f t="shared" si="1"/>
        <v>0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5" x14ac:dyDescent="0.25">
      <c r="A123" s="14" t="s">
        <v>59</v>
      </c>
      <c r="B123" s="14" t="s">
        <v>77</v>
      </c>
      <c r="C123" s="16" t="s">
        <v>115</v>
      </c>
      <c r="D123" s="18">
        <v>73000000</v>
      </c>
      <c r="E123" s="19">
        <v>448000000</v>
      </c>
      <c r="F123" s="19">
        <f t="shared" si="0"/>
        <v>0</v>
      </c>
      <c r="G123" s="19">
        <f t="shared" si="1"/>
        <v>0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5" x14ac:dyDescent="0.25">
      <c r="A124" s="14" t="s">
        <v>59</v>
      </c>
      <c r="B124" s="14" t="s">
        <v>78</v>
      </c>
      <c r="C124" s="16" t="s">
        <v>115</v>
      </c>
      <c r="D124" s="18">
        <v>261000000</v>
      </c>
      <c r="E124" s="18">
        <v>55000000</v>
      </c>
      <c r="F124" s="19">
        <f t="shared" si="0"/>
        <v>0</v>
      </c>
      <c r="G124" s="19">
        <f t="shared" si="1"/>
        <v>0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5" x14ac:dyDescent="0.25">
      <c r="A125" s="14" t="s">
        <v>59</v>
      </c>
      <c r="B125" s="14" t="s">
        <v>79</v>
      </c>
      <c r="C125" s="16" t="s">
        <v>115</v>
      </c>
      <c r="D125" s="18">
        <v>77000000</v>
      </c>
      <c r="E125" s="18">
        <v>234000000</v>
      </c>
      <c r="F125" s="19">
        <f t="shared" si="0"/>
        <v>0</v>
      </c>
      <c r="G125" s="19">
        <f t="shared" si="1"/>
        <v>0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5" x14ac:dyDescent="0.25">
      <c r="A126" s="14" t="s">
        <v>59</v>
      </c>
      <c r="B126" s="14" t="s">
        <v>80</v>
      </c>
      <c r="C126" s="16" t="s">
        <v>115</v>
      </c>
      <c r="D126" s="19">
        <v>2478709140</v>
      </c>
      <c r="E126" s="19">
        <v>448000000</v>
      </c>
      <c r="F126" s="19">
        <f t="shared" si="0"/>
        <v>0</v>
      </c>
      <c r="G126" s="19">
        <f t="shared" si="1"/>
        <v>0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5" x14ac:dyDescent="0.25">
      <c r="A127" s="14" t="s">
        <v>59</v>
      </c>
      <c r="B127" s="14" t="s">
        <v>81</v>
      </c>
      <c r="C127" s="16" t="s">
        <v>115</v>
      </c>
      <c r="D127" s="18">
        <v>383000000</v>
      </c>
      <c r="E127" s="18">
        <v>184000000</v>
      </c>
      <c r="F127" s="19">
        <f t="shared" si="0"/>
        <v>0</v>
      </c>
      <c r="G127" s="19">
        <f t="shared" si="1"/>
        <v>0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5" x14ac:dyDescent="0.25">
      <c r="A128" s="14" t="s">
        <v>59</v>
      </c>
      <c r="B128" s="14" t="s">
        <v>82</v>
      </c>
      <c r="C128" s="16" t="s">
        <v>115</v>
      </c>
      <c r="D128" s="19">
        <v>2478709140</v>
      </c>
      <c r="E128" s="18">
        <v>38000000</v>
      </c>
      <c r="F128" s="19">
        <f t="shared" si="0"/>
        <v>0</v>
      </c>
      <c r="G128" s="19">
        <f t="shared" si="1"/>
        <v>0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5" x14ac:dyDescent="0.25">
      <c r="A129" s="14" t="s">
        <v>59</v>
      </c>
      <c r="B129" s="14" t="s">
        <v>83</v>
      </c>
      <c r="C129" s="16" t="s">
        <v>115</v>
      </c>
      <c r="D129" s="18">
        <v>2300000</v>
      </c>
      <c r="E129" s="18">
        <v>10200000</v>
      </c>
      <c r="F129" s="19">
        <f t="shared" si="0"/>
        <v>0</v>
      </c>
      <c r="G129" s="19">
        <f t="shared" si="1"/>
        <v>0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5" x14ac:dyDescent="0.25">
      <c r="A130" s="14" t="s">
        <v>59</v>
      </c>
      <c r="B130" s="14" t="s">
        <v>84</v>
      </c>
      <c r="C130" s="16" t="s">
        <v>115</v>
      </c>
      <c r="D130" s="18">
        <v>513000000</v>
      </c>
      <c r="E130" s="18">
        <v>126000000</v>
      </c>
      <c r="F130" s="19">
        <f t="shared" si="0"/>
        <v>0</v>
      </c>
      <c r="G130" s="19">
        <f t="shared" si="1"/>
        <v>0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5" x14ac:dyDescent="0.25">
      <c r="A131" s="14" t="s">
        <v>59</v>
      </c>
      <c r="B131" s="14" t="s">
        <v>85</v>
      </c>
      <c r="C131" s="16" t="s">
        <v>115</v>
      </c>
      <c r="D131" s="18">
        <v>14000000</v>
      </c>
      <c r="E131" s="18">
        <v>164000000</v>
      </c>
      <c r="F131" s="19">
        <f t="shared" si="0"/>
        <v>0</v>
      </c>
      <c r="G131" s="19">
        <f t="shared" si="1"/>
        <v>0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5" x14ac:dyDescent="0.25">
      <c r="A132" s="14" t="s">
        <v>59</v>
      </c>
      <c r="B132" s="14" t="s">
        <v>86</v>
      </c>
      <c r="C132" s="16" t="s">
        <v>115</v>
      </c>
      <c r="D132" s="19">
        <v>2478709140</v>
      </c>
      <c r="E132" s="19">
        <v>448000000</v>
      </c>
      <c r="F132" s="19">
        <f t="shared" si="0"/>
        <v>0</v>
      </c>
      <c r="G132" s="19">
        <f t="shared" si="1"/>
        <v>0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5" x14ac:dyDescent="0.25">
      <c r="A133" s="14" t="s">
        <v>59</v>
      </c>
      <c r="B133" s="14" t="s">
        <v>87</v>
      </c>
      <c r="C133" s="16" t="s">
        <v>115</v>
      </c>
      <c r="D133" s="18">
        <v>202000000</v>
      </c>
      <c r="E133" s="18">
        <v>654000000</v>
      </c>
      <c r="F133" s="19">
        <f t="shared" si="0"/>
        <v>0</v>
      </c>
      <c r="G133" s="19">
        <f t="shared" si="1"/>
        <v>0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5" x14ac:dyDescent="0.25">
      <c r="A134" s="14" t="s">
        <v>59</v>
      </c>
      <c r="B134" s="14" t="s">
        <v>88</v>
      </c>
      <c r="C134" s="16" t="s">
        <v>115</v>
      </c>
      <c r="D134" s="18">
        <v>109000000</v>
      </c>
      <c r="E134" s="18">
        <v>192000000</v>
      </c>
      <c r="F134" s="19">
        <f t="shared" si="0"/>
        <v>0</v>
      </c>
      <c r="G134" s="19">
        <f t="shared" si="1"/>
        <v>0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5" x14ac:dyDescent="0.25">
      <c r="A135" s="14" t="s">
        <v>59</v>
      </c>
      <c r="B135" s="14" t="s">
        <v>89</v>
      </c>
      <c r="C135" s="16" t="s">
        <v>115</v>
      </c>
      <c r="D135" s="18">
        <v>45000000</v>
      </c>
      <c r="E135" s="18">
        <v>86000000</v>
      </c>
      <c r="F135" s="19">
        <f t="shared" si="0"/>
        <v>0</v>
      </c>
      <c r="G135" s="19">
        <f t="shared" si="1"/>
        <v>0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5" x14ac:dyDescent="0.25">
      <c r="A136" s="14" t="s">
        <v>59</v>
      </c>
      <c r="B136" s="14" t="s">
        <v>90</v>
      </c>
      <c r="C136" s="16" t="s">
        <v>115</v>
      </c>
      <c r="D136" s="18">
        <v>105000000</v>
      </c>
      <c r="E136" s="18">
        <v>62000000</v>
      </c>
      <c r="F136" s="19">
        <f t="shared" si="0"/>
        <v>0</v>
      </c>
      <c r="G136" s="19">
        <f t="shared" si="1"/>
        <v>0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5" x14ac:dyDescent="0.25">
      <c r="A137" s="14" t="s">
        <v>59</v>
      </c>
      <c r="B137" s="14" t="s">
        <v>91</v>
      </c>
      <c r="C137" s="16" t="s">
        <v>115</v>
      </c>
      <c r="D137" s="19">
        <v>2478709140</v>
      </c>
      <c r="E137" s="19">
        <v>448000000</v>
      </c>
      <c r="F137" s="19">
        <f t="shared" si="0"/>
        <v>0</v>
      </c>
      <c r="G137" s="19">
        <f t="shared" si="1"/>
        <v>0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5" x14ac:dyDescent="0.25">
      <c r="A138" s="14" t="s">
        <v>59</v>
      </c>
      <c r="B138" s="14" t="s">
        <v>92</v>
      </c>
      <c r="C138" s="16" t="s">
        <v>115</v>
      </c>
      <c r="D138" s="18">
        <v>829000000</v>
      </c>
      <c r="E138" s="18">
        <v>223000000</v>
      </c>
      <c r="F138" s="19">
        <f t="shared" si="0"/>
        <v>0</v>
      </c>
      <c r="G138" s="19">
        <f t="shared" si="1"/>
        <v>0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5" x14ac:dyDescent="0.25">
      <c r="A139" s="14" t="s">
        <v>59</v>
      </c>
      <c r="B139" s="14" t="s">
        <v>93</v>
      </c>
      <c r="C139" s="16" t="s">
        <v>115</v>
      </c>
      <c r="D139" s="18">
        <v>3157000000</v>
      </c>
      <c r="E139" s="18">
        <v>669000000</v>
      </c>
      <c r="F139" s="19">
        <f t="shared" si="0"/>
        <v>0</v>
      </c>
      <c r="G139" s="19">
        <f t="shared" si="1"/>
        <v>0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5" x14ac:dyDescent="0.25">
      <c r="A140" s="14" t="s">
        <v>59</v>
      </c>
      <c r="B140" s="14" t="s">
        <v>94</v>
      </c>
      <c r="C140" s="16" t="s">
        <v>115</v>
      </c>
      <c r="D140" s="18">
        <v>65000000</v>
      </c>
      <c r="E140" s="18">
        <v>115000000</v>
      </c>
      <c r="F140" s="19">
        <f t="shared" si="0"/>
        <v>0</v>
      </c>
      <c r="G140" s="19">
        <f t="shared" si="1"/>
        <v>0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5" x14ac:dyDescent="0.25">
      <c r="A141" s="14" t="s">
        <v>59</v>
      </c>
      <c r="B141" s="14" t="s">
        <v>95</v>
      </c>
      <c r="C141" s="16" t="s">
        <v>115</v>
      </c>
      <c r="D141" s="18">
        <v>251000000</v>
      </c>
      <c r="E141" s="18">
        <v>65000000</v>
      </c>
      <c r="F141" s="19">
        <f t="shared" si="0"/>
        <v>0</v>
      </c>
      <c r="G141" s="19">
        <f t="shared" si="1"/>
        <v>0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5" x14ac:dyDescent="0.25">
      <c r="A142" s="14" t="s">
        <v>59</v>
      </c>
      <c r="B142" s="14" t="s">
        <v>96</v>
      </c>
      <c r="C142" s="16" t="s">
        <v>115</v>
      </c>
      <c r="D142" s="18">
        <v>20000000</v>
      </c>
      <c r="E142" s="18">
        <v>29000000</v>
      </c>
      <c r="F142" s="19">
        <f t="shared" si="0"/>
        <v>0</v>
      </c>
      <c r="G142" s="19">
        <f t="shared" si="1"/>
        <v>0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5" x14ac:dyDescent="0.25">
      <c r="A143" s="14" t="s">
        <v>59</v>
      </c>
      <c r="B143" s="14" t="s">
        <v>97</v>
      </c>
      <c r="C143" s="16" t="s">
        <v>115</v>
      </c>
      <c r="D143" s="18">
        <v>256000000</v>
      </c>
      <c r="E143" s="18">
        <v>910000000</v>
      </c>
      <c r="F143" s="19">
        <f t="shared" si="0"/>
        <v>0</v>
      </c>
      <c r="G143" s="19">
        <f t="shared" si="1"/>
        <v>0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5" x14ac:dyDescent="0.25">
      <c r="A144" s="14" t="s">
        <v>59</v>
      </c>
      <c r="B144" s="14" t="s">
        <v>98</v>
      </c>
      <c r="C144" s="16" t="s">
        <v>115</v>
      </c>
      <c r="D144" s="18">
        <v>31000000</v>
      </c>
      <c r="E144" s="18">
        <v>24000000</v>
      </c>
      <c r="F144" s="19">
        <f t="shared" si="0"/>
        <v>0</v>
      </c>
      <c r="G144" s="19">
        <f t="shared" si="1"/>
        <v>0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5" x14ac:dyDescent="0.25">
      <c r="A145" s="14" t="s">
        <v>59</v>
      </c>
      <c r="B145" s="14" t="s">
        <v>99</v>
      </c>
      <c r="C145" s="16" t="s">
        <v>115</v>
      </c>
      <c r="D145" s="18">
        <v>6900000</v>
      </c>
      <c r="E145" s="18">
        <v>1800000</v>
      </c>
      <c r="F145" s="19">
        <f t="shared" si="0"/>
        <v>0</v>
      </c>
      <c r="G145" s="19">
        <f t="shared" si="1"/>
        <v>0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5" x14ac:dyDescent="0.25">
      <c r="A146" s="14" t="s">
        <v>59</v>
      </c>
      <c r="B146" s="14" t="s">
        <v>100</v>
      </c>
      <c r="C146" s="16" t="s">
        <v>115</v>
      </c>
      <c r="D146" s="18">
        <v>210000000</v>
      </c>
      <c r="E146" s="18">
        <v>112000000</v>
      </c>
      <c r="F146" s="19">
        <f t="shared" si="0"/>
        <v>0</v>
      </c>
      <c r="G146" s="19">
        <f t="shared" si="1"/>
        <v>0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5" x14ac:dyDescent="0.25">
      <c r="A147" s="14" t="s">
        <v>59</v>
      </c>
      <c r="B147" s="14" t="s">
        <v>101</v>
      </c>
      <c r="C147" s="16" t="s">
        <v>115</v>
      </c>
      <c r="D147" s="18">
        <v>247000000</v>
      </c>
      <c r="E147" s="18">
        <v>53000000</v>
      </c>
      <c r="F147" s="19">
        <f t="shared" si="0"/>
        <v>0</v>
      </c>
      <c r="G147" s="19">
        <f t="shared" si="1"/>
        <v>0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5" x14ac:dyDescent="0.25">
      <c r="A148" s="14" t="s">
        <v>59</v>
      </c>
      <c r="B148" s="14" t="s">
        <v>102</v>
      </c>
      <c r="C148" s="16" t="s">
        <v>115</v>
      </c>
      <c r="D148" s="18">
        <v>38000000</v>
      </c>
      <c r="E148" s="18">
        <v>39000000</v>
      </c>
      <c r="F148" s="19">
        <f t="shared" si="0"/>
        <v>0</v>
      </c>
      <c r="G148" s="19">
        <f t="shared" si="1"/>
        <v>0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5" x14ac:dyDescent="0.25">
      <c r="A149" s="14" t="s">
        <v>59</v>
      </c>
      <c r="B149" s="14" t="s">
        <v>103</v>
      </c>
      <c r="C149" s="16" t="s">
        <v>115</v>
      </c>
      <c r="D149" s="19">
        <v>2478709140</v>
      </c>
      <c r="E149" s="19">
        <v>448000000</v>
      </c>
      <c r="F149" s="19">
        <f t="shared" si="0"/>
        <v>0</v>
      </c>
      <c r="G149" s="19">
        <f t="shared" si="1"/>
        <v>0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5" x14ac:dyDescent="0.25">
      <c r="A150" s="14" t="s">
        <v>59</v>
      </c>
      <c r="B150" s="14" t="s">
        <v>104</v>
      </c>
      <c r="C150" s="16" t="s">
        <v>115</v>
      </c>
      <c r="D150" s="18">
        <v>3695000000</v>
      </c>
      <c r="E150" s="18">
        <v>2251000000</v>
      </c>
      <c r="F150" s="19">
        <f t="shared" si="0"/>
        <v>0</v>
      </c>
      <c r="G150" s="19">
        <f t="shared" si="1"/>
        <v>0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5" x14ac:dyDescent="0.25">
      <c r="A151" s="14" t="s">
        <v>59</v>
      </c>
      <c r="B151" s="14" t="s">
        <v>105</v>
      </c>
      <c r="C151" s="16" t="s">
        <v>115</v>
      </c>
      <c r="D151" s="19">
        <v>2478709140</v>
      </c>
      <c r="E151" s="19">
        <v>448000000</v>
      </c>
      <c r="F151" s="19">
        <f t="shared" si="0"/>
        <v>0</v>
      </c>
      <c r="G151" s="19">
        <f t="shared" si="1"/>
        <v>0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5" x14ac:dyDescent="0.25">
      <c r="A152" s="14" t="s">
        <v>59</v>
      </c>
      <c r="B152" s="14" t="s">
        <v>106</v>
      </c>
      <c r="C152" s="16" t="s">
        <v>115</v>
      </c>
      <c r="D152" s="18">
        <v>108000000</v>
      </c>
      <c r="E152" s="18">
        <v>91000000</v>
      </c>
      <c r="F152" s="19">
        <f t="shared" si="0"/>
        <v>0</v>
      </c>
      <c r="G152" s="19">
        <f t="shared" si="1"/>
        <v>0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5" x14ac:dyDescent="0.25">
      <c r="A153" s="14" t="s">
        <v>59</v>
      </c>
      <c r="B153" s="14" t="s">
        <v>107</v>
      </c>
      <c r="C153" s="16" t="s">
        <v>115</v>
      </c>
      <c r="D153" s="18">
        <v>45000000</v>
      </c>
      <c r="E153" s="18">
        <v>27000000</v>
      </c>
      <c r="F153" s="19">
        <f t="shared" si="0"/>
        <v>0</v>
      </c>
      <c r="G153" s="19">
        <f t="shared" si="1"/>
        <v>0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5" x14ac:dyDescent="0.25">
      <c r="A154" s="14" t="s">
        <v>59</v>
      </c>
      <c r="B154" s="14" t="s">
        <v>108</v>
      </c>
      <c r="C154" s="16" t="s">
        <v>115</v>
      </c>
      <c r="D154" s="18">
        <v>639000000</v>
      </c>
      <c r="E154" s="18">
        <v>361000000</v>
      </c>
      <c r="F154" s="19">
        <f t="shared" si="0"/>
        <v>0</v>
      </c>
      <c r="G154" s="19">
        <f t="shared" si="1"/>
        <v>0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5" x14ac:dyDescent="0.25">
      <c r="A155" s="14" t="s">
        <v>59</v>
      </c>
      <c r="B155" s="14" t="s">
        <v>109</v>
      </c>
      <c r="C155" s="16" t="s">
        <v>115</v>
      </c>
      <c r="D155" s="18">
        <v>16000000</v>
      </c>
      <c r="E155" s="18">
        <v>26000000</v>
      </c>
      <c r="F155" s="19">
        <f t="shared" si="0"/>
        <v>0</v>
      </c>
      <c r="G155" s="19">
        <f t="shared" si="1"/>
        <v>0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5" x14ac:dyDescent="0.25">
      <c r="A156" s="14" t="s">
        <v>59</v>
      </c>
      <c r="B156" s="14" t="s">
        <v>110</v>
      </c>
      <c r="C156" s="16" t="s">
        <v>115</v>
      </c>
      <c r="D156" s="18">
        <v>1831000000</v>
      </c>
      <c r="E156" s="18">
        <v>303000000</v>
      </c>
      <c r="F156" s="19">
        <f t="shared" si="0"/>
        <v>0</v>
      </c>
      <c r="G156" s="19">
        <f t="shared" si="1"/>
        <v>0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5" x14ac:dyDescent="0.25">
      <c r="A157" s="14" t="s">
        <v>59</v>
      </c>
      <c r="B157" s="14" t="s">
        <v>111</v>
      </c>
      <c r="C157" s="16" t="s">
        <v>115</v>
      </c>
      <c r="D157" s="18">
        <v>194000000</v>
      </c>
      <c r="E157" s="19">
        <v>448000000</v>
      </c>
      <c r="F157" s="19">
        <f t="shared" si="0"/>
        <v>0</v>
      </c>
      <c r="G157" s="19">
        <f t="shared" si="1"/>
        <v>0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5" x14ac:dyDescent="0.25">
      <c r="A158" s="14" t="s">
        <v>59</v>
      </c>
      <c r="B158" s="14" t="s">
        <v>112</v>
      </c>
      <c r="C158" s="16" t="s">
        <v>115</v>
      </c>
      <c r="D158" s="18">
        <v>64000000</v>
      </c>
      <c r="E158" s="18">
        <v>109000000</v>
      </c>
      <c r="F158" s="19">
        <f t="shared" si="0"/>
        <v>0</v>
      </c>
      <c r="G158" s="19">
        <f t="shared" si="1"/>
        <v>0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5" x14ac:dyDescent="0.25">
      <c r="A159" s="14" t="s">
        <v>59</v>
      </c>
      <c r="B159" s="14" t="s">
        <v>113</v>
      </c>
      <c r="C159" s="16" t="s">
        <v>115</v>
      </c>
      <c r="D159" s="18">
        <v>76000000</v>
      </c>
      <c r="E159" s="19">
        <v>448000000</v>
      </c>
      <c r="F159" s="19">
        <f t="shared" si="0"/>
        <v>0</v>
      </c>
      <c r="G159" s="19">
        <f t="shared" si="1"/>
        <v>0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5" x14ac:dyDescent="0.25">
      <c r="A160" s="14" t="s">
        <v>59</v>
      </c>
      <c r="B160" s="14" t="s">
        <v>60</v>
      </c>
      <c r="C160" s="16" t="s">
        <v>116</v>
      </c>
      <c r="D160" s="18">
        <v>112000000</v>
      </c>
      <c r="E160" s="18">
        <v>255000000</v>
      </c>
      <c r="F160" s="19">
        <f t="shared" si="0"/>
        <v>0</v>
      </c>
      <c r="G160" s="19">
        <f t="shared" si="1"/>
        <v>0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5" x14ac:dyDescent="0.25">
      <c r="A161" s="14" t="s">
        <v>59</v>
      </c>
      <c r="B161" s="14" t="s">
        <v>62</v>
      </c>
      <c r="C161" s="16" t="s">
        <v>116</v>
      </c>
      <c r="D161" s="18">
        <v>63000000</v>
      </c>
      <c r="E161" s="18">
        <v>49000000</v>
      </c>
      <c r="F161" s="19">
        <f t="shared" si="0"/>
        <v>0</v>
      </c>
      <c r="G161" s="19">
        <f t="shared" si="1"/>
        <v>0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5" x14ac:dyDescent="0.25">
      <c r="A162" s="14" t="s">
        <v>59</v>
      </c>
      <c r="B162" s="14" t="s">
        <v>63</v>
      </c>
      <c r="C162" s="16" t="s">
        <v>116</v>
      </c>
      <c r="D162" s="18">
        <v>108000000</v>
      </c>
      <c r="E162" s="18">
        <v>53000000</v>
      </c>
      <c r="F162" s="19">
        <f t="shared" si="0"/>
        <v>0</v>
      </c>
      <c r="G162" s="19">
        <f t="shared" si="1"/>
        <v>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5" x14ac:dyDescent="0.25">
      <c r="A163" s="14" t="s">
        <v>59</v>
      </c>
      <c r="B163" s="14" t="s">
        <v>64</v>
      </c>
      <c r="C163" s="16" t="s">
        <v>116</v>
      </c>
      <c r="D163" s="18">
        <v>459000000</v>
      </c>
      <c r="E163" s="18">
        <v>235000000</v>
      </c>
      <c r="F163" s="19">
        <f t="shared" si="0"/>
        <v>0</v>
      </c>
      <c r="G163" s="19">
        <f t="shared" si="1"/>
        <v>0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5" x14ac:dyDescent="0.25">
      <c r="A164" s="14" t="s">
        <v>59</v>
      </c>
      <c r="B164" s="14" t="s">
        <v>65</v>
      </c>
      <c r="C164" s="16" t="s">
        <v>116</v>
      </c>
      <c r="D164" s="18">
        <v>38000000</v>
      </c>
      <c r="E164" s="18">
        <v>50000000</v>
      </c>
      <c r="F164" s="19">
        <f t="shared" si="0"/>
        <v>0</v>
      </c>
      <c r="G164" s="19">
        <f t="shared" si="1"/>
        <v>0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5" x14ac:dyDescent="0.25">
      <c r="A165" s="14" t="s">
        <v>59</v>
      </c>
      <c r="B165" s="14" t="s">
        <v>66</v>
      </c>
      <c r="C165" s="16" t="s">
        <v>116</v>
      </c>
      <c r="D165" s="18">
        <v>1200000</v>
      </c>
      <c r="E165" s="18">
        <v>15000000</v>
      </c>
      <c r="F165" s="19">
        <f t="shared" si="0"/>
        <v>0</v>
      </c>
      <c r="G165" s="19">
        <f t="shared" si="1"/>
        <v>0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5" x14ac:dyDescent="0.25">
      <c r="A166" s="14" t="s">
        <v>59</v>
      </c>
      <c r="B166" s="14" t="s">
        <v>67</v>
      </c>
      <c r="C166" s="16" t="s">
        <v>116</v>
      </c>
      <c r="D166" s="18">
        <v>266000000</v>
      </c>
      <c r="E166" s="18">
        <v>272000000</v>
      </c>
      <c r="F166" s="19">
        <f t="shared" si="0"/>
        <v>0</v>
      </c>
      <c r="G166" s="19">
        <f t="shared" si="1"/>
        <v>0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5" x14ac:dyDescent="0.25">
      <c r="A167" s="14" t="s">
        <v>59</v>
      </c>
      <c r="B167" s="14" t="s">
        <v>68</v>
      </c>
      <c r="C167" s="16" t="s">
        <v>116</v>
      </c>
      <c r="D167" s="18">
        <v>4000000</v>
      </c>
      <c r="E167" s="18">
        <v>31000000</v>
      </c>
      <c r="F167" s="19">
        <f t="shared" si="0"/>
        <v>0</v>
      </c>
      <c r="G167" s="19">
        <f t="shared" si="1"/>
        <v>0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5" x14ac:dyDescent="0.25">
      <c r="A168" s="14" t="s">
        <v>59</v>
      </c>
      <c r="B168" s="14" t="s">
        <v>69</v>
      </c>
      <c r="C168" s="16" t="s">
        <v>116</v>
      </c>
      <c r="D168" s="19">
        <v>2478709140</v>
      </c>
      <c r="E168" s="19">
        <v>448000000</v>
      </c>
      <c r="F168" s="19">
        <f t="shared" si="0"/>
        <v>0</v>
      </c>
      <c r="G168" s="19">
        <f t="shared" si="1"/>
        <v>0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5" x14ac:dyDescent="0.25">
      <c r="A169" s="14" t="s">
        <v>59</v>
      </c>
      <c r="B169" s="14" t="s">
        <v>70</v>
      </c>
      <c r="C169" s="16" t="s">
        <v>116</v>
      </c>
      <c r="D169" s="18">
        <v>16000000</v>
      </c>
      <c r="E169" s="18">
        <v>8000000</v>
      </c>
      <c r="F169" s="19">
        <f t="shared" si="0"/>
        <v>0</v>
      </c>
      <c r="G169" s="19">
        <f t="shared" si="1"/>
        <v>0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5" x14ac:dyDescent="0.25">
      <c r="A170" s="14" t="s">
        <v>59</v>
      </c>
      <c r="B170" s="14" t="s">
        <v>72</v>
      </c>
      <c r="C170" s="16" t="s">
        <v>116</v>
      </c>
      <c r="D170" s="19">
        <v>2478709140</v>
      </c>
      <c r="E170" s="19">
        <v>448000000</v>
      </c>
      <c r="F170" s="19">
        <f t="shared" si="0"/>
        <v>0</v>
      </c>
      <c r="G170" s="19">
        <f t="shared" si="1"/>
        <v>0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5" x14ac:dyDescent="0.25">
      <c r="A171" s="14" t="s">
        <v>59</v>
      </c>
      <c r="B171" s="14" t="s">
        <v>71</v>
      </c>
      <c r="C171" s="16" t="s">
        <v>116</v>
      </c>
      <c r="D171" s="18">
        <v>30000000</v>
      </c>
      <c r="E171" s="18">
        <v>118000000</v>
      </c>
      <c r="F171" s="19">
        <f t="shared" si="0"/>
        <v>0</v>
      </c>
      <c r="G171" s="19">
        <f t="shared" si="1"/>
        <v>0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5" x14ac:dyDescent="0.25">
      <c r="A172" s="14" t="s">
        <v>59</v>
      </c>
      <c r="B172" s="14" t="s">
        <v>73</v>
      </c>
      <c r="C172" s="16" t="s">
        <v>116</v>
      </c>
      <c r="D172" s="18">
        <v>76000000</v>
      </c>
      <c r="E172" s="18">
        <v>551000000</v>
      </c>
      <c r="F172" s="19">
        <f t="shared" si="0"/>
        <v>0</v>
      </c>
      <c r="G172" s="19">
        <f t="shared" si="1"/>
        <v>0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5" x14ac:dyDescent="0.25">
      <c r="A173" s="14" t="s">
        <v>59</v>
      </c>
      <c r="B173" s="14" t="s">
        <v>74</v>
      </c>
      <c r="C173" s="16" t="s">
        <v>116</v>
      </c>
      <c r="D173" s="18">
        <v>6900000</v>
      </c>
      <c r="E173" s="18">
        <v>9900000</v>
      </c>
      <c r="F173" s="19">
        <f t="shared" si="0"/>
        <v>0</v>
      </c>
      <c r="G173" s="19">
        <f t="shared" si="1"/>
        <v>0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5" x14ac:dyDescent="0.25">
      <c r="A174" s="14" t="s">
        <v>59</v>
      </c>
      <c r="B174" s="14" t="s">
        <v>75</v>
      </c>
      <c r="C174" s="16" t="s">
        <v>116</v>
      </c>
      <c r="D174" s="18">
        <v>4704000000</v>
      </c>
      <c r="E174" s="18">
        <v>1465000000</v>
      </c>
      <c r="F174" s="19">
        <f t="shared" si="0"/>
        <v>0</v>
      </c>
      <c r="G174" s="19">
        <f t="shared" si="1"/>
        <v>0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5" x14ac:dyDescent="0.25">
      <c r="A175" s="14" t="s">
        <v>59</v>
      </c>
      <c r="B175" s="14" t="s">
        <v>76</v>
      </c>
      <c r="C175" s="16" t="s">
        <v>116</v>
      </c>
      <c r="D175" s="19">
        <v>2478709140</v>
      </c>
      <c r="E175" s="19">
        <v>448000000</v>
      </c>
      <c r="F175" s="19">
        <f t="shared" si="0"/>
        <v>0</v>
      </c>
      <c r="G175" s="19">
        <f t="shared" si="1"/>
        <v>0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5" x14ac:dyDescent="0.25">
      <c r="A176" s="14" t="s">
        <v>59</v>
      </c>
      <c r="B176" s="14" t="s">
        <v>77</v>
      </c>
      <c r="C176" s="16" t="s">
        <v>116</v>
      </c>
      <c r="D176" s="18">
        <v>74000000</v>
      </c>
      <c r="E176" s="19">
        <v>448000000</v>
      </c>
      <c r="F176" s="19">
        <f t="shared" si="0"/>
        <v>0</v>
      </c>
      <c r="G176" s="19">
        <f t="shared" si="1"/>
        <v>0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5" x14ac:dyDescent="0.25">
      <c r="A177" s="14" t="s">
        <v>59</v>
      </c>
      <c r="B177" s="14" t="s">
        <v>78</v>
      </c>
      <c r="C177" s="16" t="s">
        <v>116</v>
      </c>
      <c r="D177" s="18">
        <v>336000000</v>
      </c>
      <c r="E177" s="18">
        <v>63000000</v>
      </c>
      <c r="F177" s="19">
        <f t="shared" si="0"/>
        <v>0</v>
      </c>
      <c r="G177" s="19">
        <f t="shared" si="1"/>
        <v>0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5" x14ac:dyDescent="0.25">
      <c r="A178" s="14" t="s">
        <v>59</v>
      </c>
      <c r="B178" s="14" t="s">
        <v>79</v>
      </c>
      <c r="C178" s="16" t="s">
        <v>116</v>
      </c>
      <c r="D178" s="18">
        <v>84000000</v>
      </c>
      <c r="E178" s="18">
        <v>239000000</v>
      </c>
      <c r="F178" s="19">
        <f t="shared" si="0"/>
        <v>0</v>
      </c>
      <c r="G178" s="19">
        <f t="shared" si="1"/>
        <v>0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5" x14ac:dyDescent="0.25">
      <c r="A179" s="14" t="s">
        <v>59</v>
      </c>
      <c r="B179" s="14" t="s">
        <v>80</v>
      </c>
      <c r="C179" s="16" t="s">
        <v>116</v>
      </c>
      <c r="D179" s="18">
        <v>58000000</v>
      </c>
      <c r="E179" s="18">
        <v>8000000</v>
      </c>
      <c r="F179" s="19">
        <f t="shared" si="0"/>
        <v>0</v>
      </c>
      <c r="G179" s="19">
        <f t="shared" si="1"/>
        <v>0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5" x14ac:dyDescent="0.25">
      <c r="A180" s="14" t="s">
        <v>59</v>
      </c>
      <c r="B180" s="14" t="s">
        <v>81</v>
      </c>
      <c r="C180" s="16" t="s">
        <v>116</v>
      </c>
      <c r="D180" s="18">
        <v>441000000</v>
      </c>
      <c r="E180" s="18">
        <v>216000000</v>
      </c>
      <c r="F180" s="19">
        <f t="shared" si="0"/>
        <v>0</v>
      </c>
      <c r="G180" s="19">
        <f t="shared" si="1"/>
        <v>0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5" x14ac:dyDescent="0.25">
      <c r="A181" s="14" t="s">
        <v>59</v>
      </c>
      <c r="B181" s="14" t="s">
        <v>82</v>
      </c>
      <c r="C181" s="16" t="s">
        <v>116</v>
      </c>
      <c r="D181" s="19">
        <v>2478709140</v>
      </c>
      <c r="E181" s="18">
        <v>36000000</v>
      </c>
      <c r="F181" s="19">
        <f t="shared" si="0"/>
        <v>0</v>
      </c>
      <c r="G181" s="19">
        <f t="shared" si="1"/>
        <v>0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5" x14ac:dyDescent="0.25">
      <c r="A182" s="14" t="s">
        <v>59</v>
      </c>
      <c r="B182" s="14" t="s">
        <v>83</v>
      </c>
      <c r="C182" s="16" t="s">
        <v>116</v>
      </c>
      <c r="D182" s="18">
        <v>2400000</v>
      </c>
      <c r="E182" s="18">
        <v>21300000</v>
      </c>
      <c r="F182" s="19">
        <f t="shared" si="0"/>
        <v>0</v>
      </c>
      <c r="G182" s="19">
        <f t="shared" si="1"/>
        <v>0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5" x14ac:dyDescent="0.25">
      <c r="A183" s="14" t="s">
        <v>59</v>
      </c>
      <c r="B183" s="14" t="s">
        <v>84</v>
      </c>
      <c r="C183" s="16" t="s">
        <v>116</v>
      </c>
      <c r="D183" s="18">
        <v>619000000</v>
      </c>
      <c r="E183" s="18">
        <v>127000000</v>
      </c>
      <c r="F183" s="19">
        <f t="shared" si="0"/>
        <v>0</v>
      </c>
      <c r="G183" s="19">
        <f t="shared" si="1"/>
        <v>0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5" x14ac:dyDescent="0.25">
      <c r="A184" s="14" t="s">
        <v>59</v>
      </c>
      <c r="B184" s="14" t="s">
        <v>85</v>
      </c>
      <c r="C184" s="16" t="s">
        <v>116</v>
      </c>
      <c r="D184" s="18">
        <v>21000000</v>
      </c>
      <c r="E184" s="18">
        <v>242000000</v>
      </c>
      <c r="F184" s="19">
        <f t="shared" si="0"/>
        <v>0</v>
      </c>
      <c r="G184" s="19">
        <f t="shared" si="1"/>
        <v>0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5" x14ac:dyDescent="0.25">
      <c r="A185" s="14" t="s">
        <v>59</v>
      </c>
      <c r="B185" s="14" t="s">
        <v>86</v>
      </c>
      <c r="C185" s="16" t="s">
        <v>116</v>
      </c>
      <c r="D185" s="19">
        <v>2478709140</v>
      </c>
      <c r="E185" s="19">
        <v>448000000</v>
      </c>
      <c r="F185" s="19">
        <f t="shared" si="0"/>
        <v>0</v>
      </c>
      <c r="G185" s="19">
        <f t="shared" si="1"/>
        <v>0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5" x14ac:dyDescent="0.25">
      <c r="A186" s="14" t="s">
        <v>59</v>
      </c>
      <c r="B186" s="14" t="s">
        <v>87</v>
      </c>
      <c r="C186" s="16" t="s">
        <v>116</v>
      </c>
      <c r="D186" s="18">
        <v>243000000</v>
      </c>
      <c r="E186" s="18">
        <v>689000000</v>
      </c>
      <c r="F186" s="19">
        <f t="shared" si="0"/>
        <v>0</v>
      </c>
      <c r="G186" s="19">
        <f t="shared" si="1"/>
        <v>0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5" x14ac:dyDescent="0.25">
      <c r="A187" s="14" t="s">
        <v>59</v>
      </c>
      <c r="B187" s="14" t="s">
        <v>88</v>
      </c>
      <c r="C187" s="16" t="s">
        <v>116</v>
      </c>
      <c r="D187" s="18">
        <v>119000000</v>
      </c>
      <c r="E187" s="18">
        <v>67000000</v>
      </c>
      <c r="F187" s="19">
        <f t="shared" si="0"/>
        <v>0</v>
      </c>
      <c r="G187" s="19">
        <f t="shared" si="1"/>
        <v>0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5" x14ac:dyDescent="0.25">
      <c r="A188" s="14" t="s">
        <v>59</v>
      </c>
      <c r="B188" s="14" t="s">
        <v>89</v>
      </c>
      <c r="C188" s="16" t="s">
        <v>116</v>
      </c>
      <c r="D188" s="18">
        <v>66000000</v>
      </c>
      <c r="E188" s="18">
        <v>70000000</v>
      </c>
      <c r="F188" s="19">
        <f t="shared" si="0"/>
        <v>0</v>
      </c>
      <c r="G188" s="19">
        <f t="shared" si="1"/>
        <v>0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5" x14ac:dyDescent="0.25">
      <c r="A189" s="14" t="s">
        <v>59</v>
      </c>
      <c r="B189" s="14" t="s">
        <v>90</v>
      </c>
      <c r="C189" s="16" t="s">
        <v>116</v>
      </c>
      <c r="D189" s="18">
        <v>136000000</v>
      </c>
      <c r="E189" s="18">
        <v>94000000</v>
      </c>
      <c r="F189" s="19">
        <f t="shared" si="0"/>
        <v>0</v>
      </c>
      <c r="G189" s="19">
        <f t="shared" si="1"/>
        <v>0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5" x14ac:dyDescent="0.25">
      <c r="A190" s="14" t="s">
        <v>59</v>
      </c>
      <c r="B190" s="14" t="s">
        <v>91</v>
      </c>
      <c r="C190" s="16" t="s">
        <v>116</v>
      </c>
      <c r="D190" s="19">
        <v>2478709140</v>
      </c>
      <c r="E190" s="19">
        <v>448000000</v>
      </c>
      <c r="F190" s="19">
        <f t="shared" si="0"/>
        <v>0</v>
      </c>
      <c r="G190" s="19">
        <f t="shared" si="1"/>
        <v>0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5" x14ac:dyDescent="0.25">
      <c r="A191" s="14" t="s">
        <v>59</v>
      </c>
      <c r="B191" s="14" t="s">
        <v>92</v>
      </c>
      <c r="C191" s="16" t="s">
        <v>116</v>
      </c>
      <c r="D191" s="18">
        <v>960000000</v>
      </c>
      <c r="E191" s="18">
        <v>236000000</v>
      </c>
      <c r="F191" s="19">
        <f t="shared" si="0"/>
        <v>0</v>
      </c>
      <c r="G191" s="19">
        <f t="shared" si="1"/>
        <v>0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5" x14ac:dyDescent="0.25">
      <c r="A192" s="14" t="s">
        <v>59</v>
      </c>
      <c r="B192" s="14" t="s">
        <v>93</v>
      </c>
      <c r="C192" s="16" t="s">
        <v>116</v>
      </c>
      <c r="D192" s="18">
        <v>3802000000</v>
      </c>
      <c r="E192" s="18">
        <v>845000000</v>
      </c>
      <c r="F192" s="19">
        <f t="shared" si="0"/>
        <v>0</v>
      </c>
      <c r="G192" s="19">
        <f t="shared" si="1"/>
        <v>0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5" x14ac:dyDescent="0.25">
      <c r="A193" s="14" t="s">
        <v>59</v>
      </c>
      <c r="B193" s="14" t="s">
        <v>94</v>
      </c>
      <c r="C193" s="16" t="s">
        <v>116</v>
      </c>
      <c r="D193" s="18">
        <v>106000000</v>
      </c>
      <c r="E193" s="18">
        <v>141000000</v>
      </c>
      <c r="F193" s="19">
        <f t="shared" si="0"/>
        <v>0</v>
      </c>
      <c r="G193" s="19">
        <f t="shared" si="1"/>
        <v>0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5" x14ac:dyDescent="0.25">
      <c r="A194" s="14" t="s">
        <v>59</v>
      </c>
      <c r="B194" s="14" t="s">
        <v>95</v>
      </c>
      <c r="C194" s="16" t="s">
        <v>116</v>
      </c>
      <c r="D194" s="18">
        <v>383000000</v>
      </c>
      <c r="E194" s="18">
        <v>101000000</v>
      </c>
      <c r="F194" s="19">
        <f t="shared" si="0"/>
        <v>0</v>
      </c>
      <c r="G194" s="19">
        <f t="shared" si="1"/>
        <v>0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5" x14ac:dyDescent="0.25">
      <c r="A195" s="14" t="s">
        <v>59</v>
      </c>
      <c r="B195" s="14" t="s">
        <v>96</v>
      </c>
      <c r="C195" s="16" t="s">
        <v>116</v>
      </c>
      <c r="D195" s="18">
        <v>28000000</v>
      </c>
      <c r="E195" s="18">
        <v>39000000</v>
      </c>
      <c r="F195" s="19">
        <f t="shared" si="0"/>
        <v>0</v>
      </c>
      <c r="G195" s="19">
        <f t="shared" si="1"/>
        <v>0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5" x14ac:dyDescent="0.25">
      <c r="A196" s="14" t="s">
        <v>59</v>
      </c>
      <c r="B196" s="14" t="s">
        <v>97</v>
      </c>
      <c r="C196" s="16" t="s">
        <v>116</v>
      </c>
      <c r="D196" s="18">
        <v>58000000</v>
      </c>
      <c r="E196" s="18">
        <v>2076000000</v>
      </c>
      <c r="F196" s="19">
        <f t="shared" si="0"/>
        <v>0</v>
      </c>
      <c r="G196" s="19">
        <f t="shared" si="1"/>
        <v>0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5" x14ac:dyDescent="0.25">
      <c r="A197" s="14" t="s">
        <v>59</v>
      </c>
      <c r="B197" s="14" t="s">
        <v>98</v>
      </c>
      <c r="C197" s="16" t="s">
        <v>116</v>
      </c>
      <c r="D197" s="18">
        <v>30000000</v>
      </c>
      <c r="E197" s="18">
        <v>26000000</v>
      </c>
      <c r="F197" s="19">
        <f t="shared" si="0"/>
        <v>0</v>
      </c>
      <c r="G197" s="19">
        <f t="shared" si="1"/>
        <v>0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5" x14ac:dyDescent="0.25">
      <c r="A198" s="14" t="s">
        <v>59</v>
      </c>
      <c r="B198" s="14" t="s">
        <v>99</v>
      </c>
      <c r="C198" s="16" t="s">
        <v>116</v>
      </c>
      <c r="D198" s="18">
        <v>7400000</v>
      </c>
      <c r="E198" s="18">
        <v>1800000</v>
      </c>
      <c r="F198" s="19">
        <f t="shared" si="0"/>
        <v>0</v>
      </c>
      <c r="G198" s="19">
        <f t="shared" si="1"/>
        <v>0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5" x14ac:dyDescent="0.25">
      <c r="A199" s="14" t="s">
        <v>59</v>
      </c>
      <c r="B199" s="14" t="s">
        <v>100</v>
      </c>
      <c r="C199" s="16" t="s">
        <v>116</v>
      </c>
      <c r="D199" s="18">
        <v>269000000</v>
      </c>
      <c r="E199" s="18">
        <v>129000000</v>
      </c>
      <c r="F199" s="19">
        <f t="shared" si="0"/>
        <v>0</v>
      </c>
      <c r="G199" s="19">
        <f t="shared" si="1"/>
        <v>0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5" x14ac:dyDescent="0.25">
      <c r="A200" s="14" t="s">
        <v>59</v>
      </c>
      <c r="B200" s="14" t="s">
        <v>101</v>
      </c>
      <c r="C200" s="16" t="s">
        <v>116</v>
      </c>
      <c r="D200" s="18">
        <v>258000000</v>
      </c>
      <c r="E200" s="18">
        <v>54000000</v>
      </c>
      <c r="F200" s="19">
        <f t="shared" si="0"/>
        <v>0</v>
      </c>
      <c r="G200" s="19">
        <f t="shared" si="1"/>
        <v>0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5" x14ac:dyDescent="0.25">
      <c r="A201" s="14" t="s">
        <v>59</v>
      </c>
      <c r="B201" s="14" t="s">
        <v>102</v>
      </c>
      <c r="C201" s="16" t="s">
        <v>116</v>
      </c>
      <c r="D201" s="18">
        <v>60000000</v>
      </c>
      <c r="E201" s="18">
        <v>38000000</v>
      </c>
      <c r="F201" s="19">
        <f t="shared" si="0"/>
        <v>0</v>
      </c>
      <c r="G201" s="19">
        <f t="shared" si="1"/>
        <v>0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5" x14ac:dyDescent="0.25">
      <c r="A202" s="14" t="s">
        <v>59</v>
      </c>
      <c r="B202" s="14" t="s">
        <v>103</v>
      </c>
      <c r="C202" s="16" t="s">
        <v>116</v>
      </c>
      <c r="D202" s="19">
        <v>2478709140</v>
      </c>
      <c r="E202" s="19">
        <v>448000000</v>
      </c>
      <c r="F202" s="19">
        <f t="shared" si="0"/>
        <v>0</v>
      </c>
      <c r="G202" s="19">
        <f t="shared" si="1"/>
        <v>0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5" x14ac:dyDescent="0.25">
      <c r="A203" s="14" t="s">
        <v>59</v>
      </c>
      <c r="B203" s="14" t="s">
        <v>104</v>
      </c>
      <c r="C203" s="16" t="s">
        <v>116</v>
      </c>
      <c r="D203" s="18">
        <v>6674000000</v>
      </c>
      <c r="E203" s="18">
        <v>3655000000</v>
      </c>
      <c r="F203" s="19">
        <f t="shared" si="0"/>
        <v>1</v>
      </c>
      <c r="G203" s="19">
        <f t="shared" si="1"/>
        <v>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5" x14ac:dyDescent="0.25">
      <c r="A204" s="14" t="s">
        <v>59</v>
      </c>
      <c r="B204" s="14" t="s">
        <v>105</v>
      </c>
      <c r="C204" s="16" t="s">
        <v>116</v>
      </c>
      <c r="D204" s="19">
        <v>2478709140</v>
      </c>
      <c r="E204" s="19">
        <v>448000000</v>
      </c>
      <c r="F204" s="19">
        <f t="shared" si="0"/>
        <v>0</v>
      </c>
      <c r="G204" s="19">
        <f t="shared" si="1"/>
        <v>0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5" x14ac:dyDescent="0.25">
      <c r="A205" s="14" t="s">
        <v>59</v>
      </c>
      <c r="B205" s="14" t="s">
        <v>106</v>
      </c>
      <c r="C205" s="16" t="s">
        <v>116</v>
      </c>
      <c r="D205" s="18">
        <v>17000000</v>
      </c>
      <c r="E205" s="18">
        <v>119000000</v>
      </c>
      <c r="F205" s="19">
        <f t="shared" si="0"/>
        <v>0</v>
      </c>
      <c r="G205" s="19">
        <f t="shared" si="1"/>
        <v>0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5" x14ac:dyDescent="0.25">
      <c r="A206" s="14" t="s">
        <v>59</v>
      </c>
      <c r="B206" s="14" t="s">
        <v>107</v>
      </c>
      <c r="C206" s="16" t="s">
        <v>116</v>
      </c>
      <c r="D206" s="18">
        <v>70000000</v>
      </c>
      <c r="E206" s="18">
        <v>23000000</v>
      </c>
      <c r="F206" s="19">
        <f t="shared" si="0"/>
        <v>0</v>
      </c>
      <c r="G206" s="19">
        <f t="shared" si="1"/>
        <v>0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5" x14ac:dyDescent="0.25">
      <c r="A207" s="14" t="s">
        <v>59</v>
      </c>
      <c r="B207" s="14" t="s">
        <v>108</v>
      </c>
      <c r="C207" s="16" t="s">
        <v>116</v>
      </c>
      <c r="D207" s="18">
        <v>654000000</v>
      </c>
      <c r="E207" s="18">
        <v>375000000</v>
      </c>
      <c r="F207" s="19">
        <f t="shared" si="0"/>
        <v>0</v>
      </c>
      <c r="G207" s="19">
        <f t="shared" si="1"/>
        <v>0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5" x14ac:dyDescent="0.25">
      <c r="A208" s="14" t="s">
        <v>59</v>
      </c>
      <c r="B208" s="14" t="s">
        <v>109</v>
      </c>
      <c r="C208" s="16" t="s">
        <v>116</v>
      </c>
      <c r="D208" s="18">
        <v>26000000</v>
      </c>
      <c r="E208" s="18">
        <v>37000000</v>
      </c>
      <c r="F208" s="19">
        <f t="shared" si="0"/>
        <v>0</v>
      </c>
      <c r="G208" s="19">
        <f t="shared" si="1"/>
        <v>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5" x14ac:dyDescent="0.25">
      <c r="A209" s="14" t="s">
        <v>59</v>
      </c>
      <c r="B209" s="14" t="s">
        <v>110</v>
      </c>
      <c r="C209" s="16" t="s">
        <v>116</v>
      </c>
      <c r="D209" s="18">
        <v>1935000000</v>
      </c>
      <c r="E209" s="18">
        <v>355000000</v>
      </c>
      <c r="F209" s="19">
        <f t="shared" si="0"/>
        <v>0</v>
      </c>
      <c r="G209" s="19">
        <f t="shared" si="1"/>
        <v>0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5" x14ac:dyDescent="0.25">
      <c r="A210" s="14" t="s">
        <v>59</v>
      </c>
      <c r="B210" s="14" t="s">
        <v>111</v>
      </c>
      <c r="C210" s="16" t="s">
        <v>116</v>
      </c>
      <c r="D210" s="18">
        <v>185000000</v>
      </c>
      <c r="E210" s="19">
        <v>448000000</v>
      </c>
      <c r="F210" s="19">
        <f t="shared" si="0"/>
        <v>0</v>
      </c>
      <c r="G210" s="19">
        <f t="shared" si="1"/>
        <v>0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5" x14ac:dyDescent="0.25">
      <c r="A211" s="14" t="s">
        <v>59</v>
      </c>
      <c r="B211" s="14" t="s">
        <v>112</v>
      </c>
      <c r="C211" s="16" t="s">
        <v>116</v>
      </c>
      <c r="D211" s="18">
        <v>88000000</v>
      </c>
      <c r="E211" s="18">
        <v>115000000</v>
      </c>
      <c r="F211" s="19">
        <f t="shared" si="0"/>
        <v>0</v>
      </c>
      <c r="G211" s="19">
        <f t="shared" si="1"/>
        <v>0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5" x14ac:dyDescent="0.25">
      <c r="A212" s="14" t="s">
        <v>59</v>
      </c>
      <c r="B212" s="14" t="s">
        <v>113</v>
      </c>
      <c r="C212" s="16" t="s">
        <v>116</v>
      </c>
      <c r="D212" s="18">
        <v>61000000</v>
      </c>
      <c r="E212" s="19">
        <v>448000000</v>
      </c>
      <c r="F212" s="19">
        <f t="shared" si="0"/>
        <v>0</v>
      </c>
      <c r="G212" s="19">
        <f t="shared" si="1"/>
        <v>0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5" x14ac:dyDescent="0.25">
      <c r="A213" s="14" t="s">
        <v>59</v>
      </c>
      <c r="B213" s="14" t="s">
        <v>60</v>
      </c>
      <c r="C213" s="16" t="s">
        <v>117</v>
      </c>
      <c r="D213" s="18">
        <v>178000000</v>
      </c>
      <c r="E213" s="18">
        <v>341000000</v>
      </c>
      <c r="F213" s="19">
        <f t="shared" si="0"/>
        <v>0</v>
      </c>
      <c r="G213" s="19">
        <f t="shared" si="1"/>
        <v>0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5" x14ac:dyDescent="0.25">
      <c r="A214" s="14" t="s">
        <v>59</v>
      </c>
      <c r="B214" s="14" t="s">
        <v>62</v>
      </c>
      <c r="C214" s="16" t="s">
        <v>117</v>
      </c>
      <c r="D214" s="18">
        <v>82000000</v>
      </c>
      <c r="E214" s="18">
        <v>86000000</v>
      </c>
      <c r="F214" s="19">
        <f t="shared" si="0"/>
        <v>0</v>
      </c>
      <c r="G214" s="19">
        <f t="shared" si="1"/>
        <v>0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5" x14ac:dyDescent="0.25">
      <c r="A215" s="14" t="s">
        <v>59</v>
      </c>
      <c r="B215" s="14" t="s">
        <v>63</v>
      </c>
      <c r="C215" s="16" t="s">
        <v>117</v>
      </c>
      <c r="D215" s="18">
        <v>121000000</v>
      </c>
      <c r="E215" s="18">
        <v>59000000</v>
      </c>
      <c r="F215" s="19">
        <f t="shared" si="0"/>
        <v>0</v>
      </c>
      <c r="G215" s="19">
        <f t="shared" si="1"/>
        <v>0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5" x14ac:dyDescent="0.25">
      <c r="A216" s="14" t="s">
        <v>59</v>
      </c>
      <c r="B216" s="14" t="s">
        <v>64</v>
      </c>
      <c r="C216" s="16" t="s">
        <v>117</v>
      </c>
      <c r="D216" s="18">
        <v>582000000</v>
      </c>
      <c r="E216" s="18">
        <v>280000000</v>
      </c>
      <c r="F216" s="19">
        <f t="shared" si="0"/>
        <v>0</v>
      </c>
      <c r="G216" s="19">
        <f t="shared" si="1"/>
        <v>0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5" x14ac:dyDescent="0.25">
      <c r="A217" s="14" t="s">
        <v>59</v>
      </c>
      <c r="B217" s="14" t="s">
        <v>65</v>
      </c>
      <c r="C217" s="16" t="s">
        <v>117</v>
      </c>
      <c r="D217" s="18">
        <v>52000000</v>
      </c>
      <c r="E217" s="18">
        <v>67000000</v>
      </c>
      <c r="F217" s="19">
        <f t="shared" si="0"/>
        <v>0</v>
      </c>
      <c r="G217" s="19">
        <f t="shared" si="1"/>
        <v>0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5" x14ac:dyDescent="0.25">
      <c r="A218" s="14" t="s">
        <v>59</v>
      </c>
      <c r="B218" s="14" t="s">
        <v>66</v>
      </c>
      <c r="C218" s="16" t="s">
        <v>117</v>
      </c>
      <c r="D218" s="18">
        <v>1800000</v>
      </c>
      <c r="E218" s="18">
        <v>29000000</v>
      </c>
      <c r="F218" s="19">
        <f t="shared" si="0"/>
        <v>0</v>
      </c>
      <c r="G218" s="19">
        <f t="shared" si="1"/>
        <v>0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5" x14ac:dyDescent="0.25">
      <c r="A219" s="14" t="s">
        <v>59</v>
      </c>
      <c r="B219" s="14" t="s">
        <v>67</v>
      </c>
      <c r="C219" s="16" t="s">
        <v>117</v>
      </c>
      <c r="D219" s="18">
        <v>212000000</v>
      </c>
      <c r="E219" s="18">
        <v>394000000</v>
      </c>
      <c r="F219" s="19">
        <f t="shared" si="0"/>
        <v>0</v>
      </c>
      <c r="G219" s="19">
        <f t="shared" si="1"/>
        <v>0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5" x14ac:dyDescent="0.25">
      <c r="A220" s="14" t="s">
        <v>59</v>
      </c>
      <c r="B220" s="14" t="s">
        <v>68</v>
      </c>
      <c r="C220" s="16" t="s">
        <v>117</v>
      </c>
      <c r="D220" s="18">
        <v>7800000</v>
      </c>
      <c r="E220" s="18">
        <v>32000000</v>
      </c>
      <c r="F220" s="19">
        <f t="shared" si="0"/>
        <v>0</v>
      </c>
      <c r="G220" s="19">
        <f t="shared" si="1"/>
        <v>0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5" x14ac:dyDescent="0.25">
      <c r="A221" s="14" t="s">
        <v>59</v>
      </c>
      <c r="B221" s="14" t="s">
        <v>69</v>
      </c>
      <c r="C221" s="16" t="s">
        <v>117</v>
      </c>
      <c r="D221" s="19">
        <v>2478709140</v>
      </c>
      <c r="E221" s="19">
        <v>448000000</v>
      </c>
      <c r="F221" s="19">
        <f t="shared" si="0"/>
        <v>0</v>
      </c>
      <c r="G221" s="19">
        <f t="shared" si="1"/>
        <v>0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5" x14ac:dyDescent="0.25">
      <c r="A222" s="14" t="s">
        <v>59</v>
      </c>
      <c r="B222" s="14" t="s">
        <v>70</v>
      </c>
      <c r="C222" s="16" t="s">
        <v>117</v>
      </c>
      <c r="D222" s="18">
        <v>21000000</v>
      </c>
      <c r="E222" s="18">
        <v>9000000</v>
      </c>
      <c r="F222" s="19">
        <f t="shared" si="0"/>
        <v>0</v>
      </c>
      <c r="G222" s="19">
        <f t="shared" si="1"/>
        <v>0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5" x14ac:dyDescent="0.25">
      <c r="A223" s="14" t="s">
        <v>59</v>
      </c>
      <c r="B223" s="14" t="s">
        <v>72</v>
      </c>
      <c r="C223" s="16" t="s">
        <v>117</v>
      </c>
      <c r="D223" s="19">
        <v>2478709140</v>
      </c>
      <c r="E223" s="19">
        <v>448000000</v>
      </c>
      <c r="F223" s="19">
        <f t="shared" si="0"/>
        <v>0</v>
      </c>
      <c r="G223" s="19">
        <f t="shared" si="1"/>
        <v>0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5" x14ac:dyDescent="0.25">
      <c r="A224" s="14" t="s">
        <v>59</v>
      </c>
      <c r="B224" s="14" t="s">
        <v>71</v>
      </c>
      <c r="C224" s="16" t="s">
        <v>117</v>
      </c>
      <c r="D224" s="18">
        <v>23100000</v>
      </c>
      <c r="E224" s="18">
        <v>176000000</v>
      </c>
      <c r="F224" s="19">
        <f t="shared" si="0"/>
        <v>0</v>
      </c>
      <c r="G224" s="19">
        <f t="shared" si="1"/>
        <v>0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5" x14ac:dyDescent="0.25">
      <c r="A225" s="14" t="s">
        <v>59</v>
      </c>
      <c r="B225" s="14" t="s">
        <v>73</v>
      </c>
      <c r="C225" s="16" t="s">
        <v>117</v>
      </c>
      <c r="D225" s="18">
        <v>91000000</v>
      </c>
      <c r="E225" s="18">
        <v>571000000</v>
      </c>
      <c r="F225" s="19">
        <f t="shared" si="0"/>
        <v>0</v>
      </c>
      <c r="G225" s="19">
        <f t="shared" si="1"/>
        <v>0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5" x14ac:dyDescent="0.25">
      <c r="A226" s="14" t="s">
        <v>59</v>
      </c>
      <c r="B226" s="14" t="s">
        <v>74</v>
      </c>
      <c r="C226" s="16" t="s">
        <v>117</v>
      </c>
      <c r="D226" s="18">
        <v>6800000</v>
      </c>
      <c r="E226" s="18">
        <v>14000000</v>
      </c>
      <c r="F226" s="19">
        <f t="shared" si="0"/>
        <v>0</v>
      </c>
      <c r="G226" s="19">
        <f t="shared" si="1"/>
        <v>0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5" x14ac:dyDescent="0.25">
      <c r="A227" s="14" t="s">
        <v>59</v>
      </c>
      <c r="B227" s="14" t="s">
        <v>75</v>
      </c>
      <c r="C227" s="16" t="s">
        <v>117</v>
      </c>
      <c r="D227" s="18">
        <v>6328000000</v>
      </c>
      <c r="E227" s="18">
        <v>1543000000</v>
      </c>
      <c r="F227" s="19">
        <f t="shared" si="0"/>
        <v>0</v>
      </c>
      <c r="G227" s="19">
        <f t="shared" si="1"/>
        <v>0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5" x14ac:dyDescent="0.25">
      <c r="A228" s="14" t="s">
        <v>59</v>
      </c>
      <c r="B228" s="14" t="s">
        <v>76</v>
      </c>
      <c r="C228" s="16" t="s">
        <v>117</v>
      </c>
      <c r="D228" s="19">
        <v>2478709140</v>
      </c>
      <c r="E228" s="19">
        <v>448000000</v>
      </c>
      <c r="F228" s="19">
        <f t="shared" si="0"/>
        <v>0</v>
      </c>
      <c r="G228" s="19">
        <f t="shared" si="1"/>
        <v>0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5" x14ac:dyDescent="0.25">
      <c r="A229" s="14" t="s">
        <v>59</v>
      </c>
      <c r="B229" s="14" t="s">
        <v>77</v>
      </c>
      <c r="C229" s="16" t="s">
        <v>117</v>
      </c>
      <c r="D229" s="18">
        <v>73000000</v>
      </c>
      <c r="E229" s="19">
        <v>448000000</v>
      </c>
      <c r="F229" s="19">
        <f t="shared" si="0"/>
        <v>0</v>
      </c>
      <c r="G229" s="19">
        <f t="shared" si="1"/>
        <v>0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5" x14ac:dyDescent="0.25">
      <c r="A230" s="14" t="s">
        <v>59</v>
      </c>
      <c r="B230" s="14" t="s">
        <v>78</v>
      </c>
      <c r="C230" s="16" t="s">
        <v>117</v>
      </c>
      <c r="D230" s="18">
        <v>458000000</v>
      </c>
      <c r="E230" s="18">
        <v>59000000</v>
      </c>
      <c r="F230" s="19">
        <f t="shared" si="0"/>
        <v>0</v>
      </c>
      <c r="G230" s="19">
        <f t="shared" si="1"/>
        <v>0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5" x14ac:dyDescent="0.25">
      <c r="A231" s="14" t="s">
        <v>59</v>
      </c>
      <c r="B231" s="14" t="s">
        <v>79</v>
      </c>
      <c r="C231" s="16" t="s">
        <v>117</v>
      </c>
      <c r="D231" s="18">
        <v>74000000</v>
      </c>
      <c r="E231" s="18">
        <v>275000000</v>
      </c>
      <c r="F231" s="19">
        <f t="shared" si="0"/>
        <v>0</v>
      </c>
      <c r="G231" s="19">
        <f t="shared" si="1"/>
        <v>0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5" x14ac:dyDescent="0.25">
      <c r="A232" s="14" t="s">
        <v>59</v>
      </c>
      <c r="B232" s="14" t="s">
        <v>80</v>
      </c>
      <c r="C232" s="16" t="s">
        <v>117</v>
      </c>
      <c r="D232" s="18">
        <v>51000000</v>
      </c>
      <c r="E232" s="18">
        <v>6000000</v>
      </c>
      <c r="F232" s="19">
        <f t="shared" si="0"/>
        <v>0</v>
      </c>
      <c r="G232" s="19">
        <f t="shared" si="1"/>
        <v>0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5" x14ac:dyDescent="0.25">
      <c r="A233" s="14" t="s">
        <v>59</v>
      </c>
      <c r="B233" s="14" t="s">
        <v>81</v>
      </c>
      <c r="C233" s="16" t="s">
        <v>117</v>
      </c>
      <c r="D233" s="18">
        <v>495000000</v>
      </c>
      <c r="E233" s="18">
        <v>270000000</v>
      </c>
      <c r="F233" s="19">
        <f t="shared" si="0"/>
        <v>0</v>
      </c>
      <c r="G233" s="19">
        <f t="shared" si="1"/>
        <v>0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5" x14ac:dyDescent="0.25">
      <c r="A234" s="14" t="s">
        <v>59</v>
      </c>
      <c r="B234" s="14" t="s">
        <v>82</v>
      </c>
      <c r="C234" s="16" t="s">
        <v>117</v>
      </c>
      <c r="D234" s="19">
        <v>2478709140</v>
      </c>
      <c r="E234" s="18">
        <v>29000000</v>
      </c>
      <c r="F234" s="19">
        <f t="shared" si="0"/>
        <v>0</v>
      </c>
      <c r="G234" s="19">
        <f t="shared" si="1"/>
        <v>0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5" x14ac:dyDescent="0.25">
      <c r="A235" s="14" t="s">
        <v>59</v>
      </c>
      <c r="B235" s="14" t="s">
        <v>83</v>
      </c>
      <c r="C235" s="16" t="s">
        <v>117</v>
      </c>
      <c r="D235" s="18">
        <v>2200000</v>
      </c>
      <c r="E235" s="18">
        <v>22300000</v>
      </c>
      <c r="F235" s="19">
        <f t="shared" si="0"/>
        <v>0</v>
      </c>
      <c r="G235" s="19">
        <f t="shared" si="1"/>
        <v>0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5" x14ac:dyDescent="0.25">
      <c r="A236" s="14" t="s">
        <v>59</v>
      </c>
      <c r="B236" s="14" t="s">
        <v>84</v>
      </c>
      <c r="C236" s="16" t="s">
        <v>117</v>
      </c>
      <c r="D236" s="18">
        <v>799000000</v>
      </c>
      <c r="E236" s="18">
        <v>108000000</v>
      </c>
      <c r="F236" s="19">
        <f t="shared" si="0"/>
        <v>0</v>
      </c>
      <c r="G236" s="19">
        <f t="shared" si="1"/>
        <v>0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5" x14ac:dyDescent="0.25">
      <c r="A237" s="14" t="s">
        <v>59</v>
      </c>
      <c r="B237" s="14" t="s">
        <v>85</v>
      </c>
      <c r="C237" s="16" t="s">
        <v>117</v>
      </c>
      <c r="D237" s="18">
        <v>26000000</v>
      </c>
      <c r="E237" s="18">
        <v>278000000</v>
      </c>
      <c r="F237" s="19">
        <f t="shared" si="0"/>
        <v>0</v>
      </c>
      <c r="G237" s="19">
        <f t="shared" si="1"/>
        <v>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5" x14ac:dyDescent="0.25">
      <c r="A238" s="14" t="s">
        <v>59</v>
      </c>
      <c r="B238" s="14" t="s">
        <v>86</v>
      </c>
      <c r="C238" s="16" t="s">
        <v>117</v>
      </c>
      <c r="D238" s="18">
        <v>59000000</v>
      </c>
      <c r="E238" s="18">
        <v>29000000</v>
      </c>
      <c r="F238" s="19">
        <f t="shared" si="0"/>
        <v>0</v>
      </c>
      <c r="G238" s="19">
        <f t="shared" si="1"/>
        <v>0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5" x14ac:dyDescent="0.25">
      <c r="A239" s="14" t="s">
        <v>59</v>
      </c>
      <c r="B239" s="14" t="s">
        <v>87</v>
      </c>
      <c r="C239" s="16" t="s">
        <v>117</v>
      </c>
      <c r="D239" s="18">
        <v>261000000</v>
      </c>
      <c r="E239" s="18">
        <v>789000000</v>
      </c>
      <c r="F239" s="19">
        <f t="shared" si="0"/>
        <v>0</v>
      </c>
      <c r="G239" s="19">
        <f t="shared" si="1"/>
        <v>0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5" x14ac:dyDescent="0.25">
      <c r="A240" s="14" t="s">
        <v>59</v>
      </c>
      <c r="B240" s="14" t="s">
        <v>88</v>
      </c>
      <c r="C240" s="16" t="s">
        <v>117</v>
      </c>
      <c r="D240" s="18">
        <v>239000000</v>
      </c>
      <c r="E240" s="18">
        <v>108000000</v>
      </c>
      <c r="F240" s="19">
        <f t="shared" si="0"/>
        <v>0</v>
      </c>
      <c r="G240" s="19">
        <f t="shared" si="1"/>
        <v>0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5" x14ac:dyDescent="0.25">
      <c r="A241" s="14" t="s">
        <v>59</v>
      </c>
      <c r="B241" s="14" t="s">
        <v>89</v>
      </c>
      <c r="C241" s="16" t="s">
        <v>117</v>
      </c>
      <c r="D241" s="18">
        <v>74000000</v>
      </c>
      <c r="E241" s="18">
        <v>70000000</v>
      </c>
      <c r="F241" s="19">
        <f t="shared" si="0"/>
        <v>0</v>
      </c>
      <c r="G241" s="19">
        <f t="shared" si="1"/>
        <v>0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5" x14ac:dyDescent="0.25">
      <c r="A242" s="14" t="s">
        <v>59</v>
      </c>
      <c r="B242" s="14" t="s">
        <v>90</v>
      </c>
      <c r="C242" s="16" t="s">
        <v>117</v>
      </c>
      <c r="D242" s="18">
        <v>142000000</v>
      </c>
      <c r="E242" s="18">
        <v>125000000</v>
      </c>
      <c r="F242" s="19">
        <f t="shared" si="0"/>
        <v>0</v>
      </c>
      <c r="G242" s="19">
        <f t="shared" si="1"/>
        <v>0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5" x14ac:dyDescent="0.25">
      <c r="A243" s="14" t="s">
        <v>59</v>
      </c>
      <c r="B243" s="14" t="s">
        <v>91</v>
      </c>
      <c r="C243" s="16" t="s">
        <v>117</v>
      </c>
      <c r="D243" s="19">
        <v>2478709140</v>
      </c>
      <c r="E243" s="19">
        <v>448000000</v>
      </c>
      <c r="F243" s="19">
        <f t="shared" si="0"/>
        <v>0</v>
      </c>
      <c r="G243" s="19">
        <f t="shared" si="1"/>
        <v>0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5" x14ac:dyDescent="0.25">
      <c r="A244" s="14" t="s">
        <v>59</v>
      </c>
      <c r="B244" s="14" t="s">
        <v>92</v>
      </c>
      <c r="C244" s="16" t="s">
        <v>117</v>
      </c>
      <c r="D244" s="18">
        <v>1156000000</v>
      </c>
      <c r="E244" s="18">
        <v>277000000</v>
      </c>
      <c r="F244" s="19">
        <f t="shared" si="0"/>
        <v>0</v>
      </c>
      <c r="G244" s="19">
        <f t="shared" si="1"/>
        <v>0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5" x14ac:dyDescent="0.25">
      <c r="A245" s="14" t="s">
        <v>59</v>
      </c>
      <c r="B245" s="14" t="s">
        <v>93</v>
      </c>
      <c r="C245" s="16" t="s">
        <v>117</v>
      </c>
      <c r="D245" s="18">
        <v>4540000000</v>
      </c>
      <c r="E245" s="18">
        <v>912000000</v>
      </c>
      <c r="F245" s="19">
        <f t="shared" si="0"/>
        <v>0</v>
      </c>
      <c r="G245" s="19">
        <f t="shared" si="1"/>
        <v>0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5" x14ac:dyDescent="0.25">
      <c r="A246" s="14" t="s">
        <v>59</v>
      </c>
      <c r="B246" s="14" t="s">
        <v>94</v>
      </c>
      <c r="C246" s="16" t="s">
        <v>117</v>
      </c>
      <c r="D246" s="18">
        <v>96000000</v>
      </c>
      <c r="E246" s="18">
        <v>140000000</v>
      </c>
      <c r="F246" s="19">
        <f t="shared" si="0"/>
        <v>0</v>
      </c>
      <c r="G246" s="19">
        <f t="shared" si="1"/>
        <v>0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5" x14ac:dyDescent="0.25">
      <c r="A247" s="14" t="s">
        <v>59</v>
      </c>
      <c r="B247" s="14" t="s">
        <v>95</v>
      </c>
      <c r="C247" s="16" t="s">
        <v>117</v>
      </c>
      <c r="D247" s="18">
        <v>426000000</v>
      </c>
      <c r="E247" s="18">
        <v>123000000</v>
      </c>
      <c r="F247" s="19">
        <f t="shared" si="0"/>
        <v>0</v>
      </c>
      <c r="G247" s="19">
        <f t="shared" si="1"/>
        <v>0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5" x14ac:dyDescent="0.25">
      <c r="A248" s="14" t="s">
        <v>59</v>
      </c>
      <c r="B248" s="14" t="s">
        <v>96</v>
      </c>
      <c r="C248" s="16" t="s">
        <v>117</v>
      </c>
      <c r="D248" s="18">
        <v>32000000</v>
      </c>
      <c r="E248" s="18">
        <v>42000000</v>
      </c>
      <c r="F248" s="19">
        <f t="shared" si="0"/>
        <v>0</v>
      </c>
      <c r="G248" s="19">
        <f t="shared" si="1"/>
        <v>0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5" x14ac:dyDescent="0.25">
      <c r="A249" s="14" t="s">
        <v>59</v>
      </c>
      <c r="B249" s="14" t="s">
        <v>97</v>
      </c>
      <c r="C249" s="16" t="s">
        <v>117</v>
      </c>
      <c r="D249" s="18">
        <v>49000000</v>
      </c>
      <c r="E249" s="19">
        <v>448000000</v>
      </c>
      <c r="F249" s="19">
        <f t="shared" si="0"/>
        <v>0</v>
      </c>
      <c r="G249" s="19">
        <f t="shared" si="1"/>
        <v>0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5" x14ac:dyDescent="0.25">
      <c r="A250" s="14" t="s">
        <v>59</v>
      </c>
      <c r="B250" s="14" t="s">
        <v>98</v>
      </c>
      <c r="C250" s="16" t="s">
        <v>117</v>
      </c>
      <c r="D250" s="18">
        <v>44000000</v>
      </c>
      <c r="E250" s="18">
        <v>31000000</v>
      </c>
      <c r="F250" s="19">
        <f t="shared" si="0"/>
        <v>0</v>
      </c>
      <c r="G250" s="19">
        <f t="shared" si="1"/>
        <v>0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5" x14ac:dyDescent="0.25">
      <c r="A251" s="14" t="s">
        <v>59</v>
      </c>
      <c r="B251" s="14" t="s">
        <v>99</v>
      </c>
      <c r="C251" s="16" t="s">
        <v>117</v>
      </c>
      <c r="D251" s="18">
        <v>7700000</v>
      </c>
      <c r="E251" s="18">
        <v>2100000</v>
      </c>
      <c r="F251" s="19">
        <f t="shared" si="0"/>
        <v>0</v>
      </c>
      <c r="G251" s="19">
        <f t="shared" si="1"/>
        <v>0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5" x14ac:dyDescent="0.25">
      <c r="A252" s="14" t="s">
        <v>59</v>
      </c>
      <c r="B252" s="14" t="s">
        <v>100</v>
      </c>
      <c r="C252" s="16" t="s">
        <v>117</v>
      </c>
      <c r="D252" s="18">
        <v>286000000</v>
      </c>
      <c r="E252" s="18">
        <v>138000000</v>
      </c>
      <c r="F252" s="19">
        <f t="shared" si="0"/>
        <v>0</v>
      </c>
      <c r="G252" s="19">
        <f t="shared" si="1"/>
        <v>0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5" x14ac:dyDescent="0.25">
      <c r="A253" s="14" t="s">
        <v>59</v>
      </c>
      <c r="B253" s="14" t="s">
        <v>101</v>
      </c>
      <c r="C253" s="16" t="s">
        <v>117</v>
      </c>
      <c r="D253" s="18">
        <v>256000000</v>
      </c>
      <c r="E253" s="18">
        <v>53000000</v>
      </c>
      <c r="F253" s="19">
        <f t="shared" si="0"/>
        <v>0</v>
      </c>
      <c r="G253" s="19">
        <f t="shared" si="1"/>
        <v>0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5" x14ac:dyDescent="0.25">
      <c r="A254" s="14" t="s">
        <v>59</v>
      </c>
      <c r="B254" s="14" t="s">
        <v>102</v>
      </c>
      <c r="C254" s="16" t="s">
        <v>117</v>
      </c>
      <c r="D254" s="18">
        <v>58000000</v>
      </c>
      <c r="E254" s="18">
        <v>30000000</v>
      </c>
      <c r="F254" s="19">
        <f t="shared" si="0"/>
        <v>0</v>
      </c>
      <c r="G254" s="19">
        <f t="shared" si="1"/>
        <v>0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5" x14ac:dyDescent="0.25">
      <c r="A255" s="14" t="s">
        <v>59</v>
      </c>
      <c r="B255" s="14" t="s">
        <v>103</v>
      </c>
      <c r="C255" s="16" t="s">
        <v>117</v>
      </c>
      <c r="D255" s="19">
        <v>2478709140</v>
      </c>
      <c r="E255" s="19">
        <v>448000000</v>
      </c>
      <c r="F255" s="19">
        <f t="shared" si="0"/>
        <v>0</v>
      </c>
      <c r="G255" s="19">
        <f t="shared" si="1"/>
        <v>0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5" x14ac:dyDescent="0.25">
      <c r="A256" s="14" t="s">
        <v>59</v>
      </c>
      <c r="B256" s="14" t="s">
        <v>104</v>
      </c>
      <c r="C256" s="16" t="s">
        <v>117</v>
      </c>
      <c r="D256" s="18">
        <v>7571000000</v>
      </c>
      <c r="E256" s="18">
        <v>4237000000</v>
      </c>
      <c r="F256" s="19">
        <f t="shared" si="0"/>
        <v>1</v>
      </c>
      <c r="G256" s="19">
        <f t="shared" si="1"/>
        <v>1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5" x14ac:dyDescent="0.25">
      <c r="A257" s="14" t="s">
        <v>59</v>
      </c>
      <c r="B257" s="14" t="s">
        <v>105</v>
      </c>
      <c r="C257" s="16" t="s">
        <v>117</v>
      </c>
      <c r="D257" s="19">
        <v>2478709140</v>
      </c>
      <c r="E257" s="19">
        <v>448000000</v>
      </c>
      <c r="F257" s="19">
        <f t="shared" ref="F257:F511" si="13">IF(OR(D257&gt;$J$14+$J$17, D257&lt;$J$12-$J$17),1,0)</f>
        <v>0</v>
      </c>
      <c r="G257" s="19">
        <f t="shared" ref="G257:G511" si="14">IF(OR(E257&gt;$K$14+$K$17, E257&lt;$K$12-$K$17),1,0)</f>
        <v>0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5" x14ac:dyDescent="0.25">
      <c r="A258" s="14" t="s">
        <v>59</v>
      </c>
      <c r="B258" s="14" t="s">
        <v>106</v>
      </c>
      <c r="C258" s="16" t="s">
        <v>117</v>
      </c>
      <c r="D258" s="18">
        <v>21000000</v>
      </c>
      <c r="E258" s="18">
        <v>176000000</v>
      </c>
      <c r="F258" s="19">
        <f t="shared" si="13"/>
        <v>0</v>
      </c>
      <c r="G258" s="19">
        <f t="shared" si="14"/>
        <v>0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5" x14ac:dyDescent="0.25">
      <c r="A259" s="14" t="s">
        <v>59</v>
      </c>
      <c r="B259" s="14" t="s">
        <v>107</v>
      </c>
      <c r="C259" s="16" t="s">
        <v>117</v>
      </c>
      <c r="D259" s="18">
        <v>75000000</v>
      </c>
      <c r="E259" s="18">
        <v>54000000</v>
      </c>
      <c r="F259" s="19">
        <f t="shared" si="13"/>
        <v>0</v>
      </c>
      <c r="G259" s="19">
        <f t="shared" si="14"/>
        <v>0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5" x14ac:dyDescent="0.25">
      <c r="A260" s="14" t="s">
        <v>59</v>
      </c>
      <c r="B260" s="14" t="s">
        <v>108</v>
      </c>
      <c r="C260" s="16" t="s">
        <v>117</v>
      </c>
      <c r="D260" s="18">
        <v>762000000</v>
      </c>
      <c r="E260" s="18">
        <v>470000000</v>
      </c>
      <c r="F260" s="19">
        <f t="shared" si="13"/>
        <v>0</v>
      </c>
      <c r="G260" s="19">
        <f t="shared" si="14"/>
        <v>0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5" x14ac:dyDescent="0.25">
      <c r="A261" s="14" t="s">
        <v>59</v>
      </c>
      <c r="B261" s="14" t="s">
        <v>109</v>
      </c>
      <c r="C261" s="16" t="s">
        <v>117</v>
      </c>
      <c r="D261" s="18">
        <v>25000000</v>
      </c>
      <c r="E261" s="18">
        <v>38000000</v>
      </c>
      <c r="F261" s="19">
        <f t="shared" si="13"/>
        <v>0</v>
      </c>
      <c r="G261" s="19">
        <f t="shared" si="14"/>
        <v>0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5" x14ac:dyDescent="0.25">
      <c r="A262" s="14" t="s">
        <v>59</v>
      </c>
      <c r="B262" s="14" t="s">
        <v>110</v>
      </c>
      <c r="C262" s="16" t="s">
        <v>117</v>
      </c>
      <c r="D262" s="18">
        <v>2432000000</v>
      </c>
      <c r="E262" s="18">
        <v>427000000</v>
      </c>
      <c r="F262" s="19">
        <f t="shared" si="13"/>
        <v>0</v>
      </c>
      <c r="G262" s="19">
        <f t="shared" si="14"/>
        <v>0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5" x14ac:dyDescent="0.25">
      <c r="A263" s="14" t="s">
        <v>59</v>
      </c>
      <c r="B263" s="14" t="s">
        <v>111</v>
      </c>
      <c r="C263" s="16" t="s">
        <v>117</v>
      </c>
      <c r="D263" s="18">
        <v>268000000</v>
      </c>
      <c r="E263" s="18">
        <v>158000000</v>
      </c>
      <c r="F263" s="19">
        <f t="shared" si="13"/>
        <v>0</v>
      </c>
      <c r="G263" s="19">
        <f t="shared" si="14"/>
        <v>0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5" x14ac:dyDescent="0.25">
      <c r="A264" s="14" t="s">
        <v>59</v>
      </c>
      <c r="B264" s="14" t="s">
        <v>112</v>
      </c>
      <c r="C264" s="16" t="s">
        <v>117</v>
      </c>
      <c r="D264" s="18">
        <v>92000000</v>
      </c>
      <c r="E264" s="18">
        <v>86000000</v>
      </c>
      <c r="F264" s="19">
        <f t="shared" si="13"/>
        <v>0</v>
      </c>
      <c r="G264" s="19">
        <f t="shared" si="14"/>
        <v>0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5" x14ac:dyDescent="0.25">
      <c r="A265" s="14" t="s">
        <v>59</v>
      </c>
      <c r="B265" s="14" t="s">
        <v>113</v>
      </c>
      <c r="C265" s="16" t="s">
        <v>117</v>
      </c>
      <c r="D265" s="18">
        <v>194000000</v>
      </c>
      <c r="E265" s="19">
        <v>448000000</v>
      </c>
      <c r="F265" s="19">
        <f t="shared" si="13"/>
        <v>0</v>
      </c>
      <c r="G265" s="19">
        <f t="shared" si="14"/>
        <v>0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5" x14ac:dyDescent="0.25">
      <c r="A266" s="14" t="s">
        <v>59</v>
      </c>
      <c r="B266" s="14" t="s">
        <v>92</v>
      </c>
      <c r="C266" s="16" t="s">
        <v>118</v>
      </c>
      <c r="D266" s="18">
        <v>1189000000</v>
      </c>
      <c r="E266" s="18">
        <v>295000000</v>
      </c>
      <c r="F266" s="19">
        <f t="shared" si="13"/>
        <v>0</v>
      </c>
      <c r="G266" s="19">
        <f t="shared" si="14"/>
        <v>0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5" x14ac:dyDescent="0.25">
      <c r="A267" s="14" t="s">
        <v>59</v>
      </c>
      <c r="B267" s="14" t="s">
        <v>110</v>
      </c>
      <c r="C267" s="16" t="s">
        <v>118</v>
      </c>
      <c r="D267" s="18">
        <v>2800000000</v>
      </c>
      <c r="E267" s="18">
        <v>452000000</v>
      </c>
      <c r="F267" s="19">
        <f t="shared" si="13"/>
        <v>0</v>
      </c>
      <c r="G267" s="19">
        <f t="shared" si="14"/>
        <v>0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5" x14ac:dyDescent="0.25">
      <c r="A268" s="14" t="s">
        <v>59</v>
      </c>
      <c r="B268" s="14" t="s">
        <v>101</v>
      </c>
      <c r="C268" s="16" t="s">
        <v>118</v>
      </c>
      <c r="D268" s="18">
        <v>269000000</v>
      </c>
      <c r="E268" s="18">
        <v>59000000</v>
      </c>
      <c r="F268" s="19">
        <f t="shared" si="13"/>
        <v>0</v>
      </c>
      <c r="G268" s="19">
        <f t="shared" si="14"/>
        <v>0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5" x14ac:dyDescent="0.25">
      <c r="A269" s="14" t="s">
        <v>59</v>
      </c>
      <c r="B269" s="14" t="s">
        <v>93</v>
      </c>
      <c r="C269" s="16" t="s">
        <v>118</v>
      </c>
      <c r="D269" s="18">
        <v>5426000000</v>
      </c>
      <c r="E269" s="18">
        <v>999000000</v>
      </c>
      <c r="F269" s="19">
        <f t="shared" si="13"/>
        <v>0</v>
      </c>
      <c r="G269" s="19">
        <f t="shared" si="14"/>
        <v>0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5" x14ac:dyDescent="0.25">
      <c r="A270" s="14" t="s">
        <v>59</v>
      </c>
      <c r="B270" s="14" t="s">
        <v>60</v>
      </c>
      <c r="C270" s="16" t="s">
        <v>118</v>
      </c>
      <c r="D270" s="18">
        <v>477000000</v>
      </c>
      <c r="E270" s="18">
        <v>660000000</v>
      </c>
      <c r="F270" s="19">
        <f t="shared" si="13"/>
        <v>0</v>
      </c>
      <c r="G270" s="19">
        <f t="shared" si="14"/>
        <v>0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5" x14ac:dyDescent="0.25">
      <c r="A271" s="14" t="s">
        <v>59</v>
      </c>
      <c r="B271" s="14" t="s">
        <v>104</v>
      </c>
      <c r="C271" s="16" t="s">
        <v>118</v>
      </c>
      <c r="D271" s="18">
        <v>8629000000</v>
      </c>
      <c r="E271" s="18">
        <v>4812000000</v>
      </c>
      <c r="F271" s="19">
        <f t="shared" si="13"/>
        <v>1</v>
      </c>
      <c r="G271" s="19">
        <f t="shared" si="14"/>
        <v>1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5" x14ac:dyDescent="0.25">
      <c r="A272" s="14" t="s">
        <v>59</v>
      </c>
      <c r="B272" s="14" t="s">
        <v>87</v>
      </c>
      <c r="C272" s="16" t="s">
        <v>118</v>
      </c>
      <c r="D272" s="18">
        <v>301000000</v>
      </c>
      <c r="E272" s="18">
        <v>920000000</v>
      </c>
      <c r="F272" s="19">
        <f t="shared" si="13"/>
        <v>0</v>
      </c>
      <c r="G272" s="19">
        <f t="shared" si="14"/>
        <v>0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5" x14ac:dyDescent="0.25">
      <c r="A273" s="14" t="s">
        <v>59</v>
      </c>
      <c r="B273" s="14" t="s">
        <v>75</v>
      </c>
      <c r="C273" s="16" t="s">
        <v>118</v>
      </c>
      <c r="D273" s="18">
        <v>7206000000</v>
      </c>
      <c r="E273" s="18">
        <v>1932000000</v>
      </c>
      <c r="F273" s="19">
        <f t="shared" si="13"/>
        <v>1</v>
      </c>
      <c r="G273" s="19">
        <f t="shared" si="14"/>
        <v>0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5" x14ac:dyDescent="0.25">
      <c r="A274" s="14" t="s">
        <v>59</v>
      </c>
      <c r="B274" s="14" t="s">
        <v>64</v>
      </c>
      <c r="C274" s="16" t="s">
        <v>118</v>
      </c>
      <c r="D274" s="18">
        <v>563000000</v>
      </c>
      <c r="E274" s="18">
        <v>301000000</v>
      </c>
      <c r="F274" s="19">
        <f t="shared" si="13"/>
        <v>0</v>
      </c>
      <c r="G274" s="19">
        <f t="shared" si="14"/>
        <v>0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5" x14ac:dyDescent="0.25">
      <c r="A275" s="14" t="s">
        <v>59</v>
      </c>
      <c r="B275" s="14" t="s">
        <v>85</v>
      </c>
      <c r="C275" s="16" t="s">
        <v>118</v>
      </c>
      <c r="D275" s="18">
        <v>27000000</v>
      </c>
      <c r="E275" s="18">
        <v>271000000</v>
      </c>
      <c r="F275" s="19">
        <f t="shared" si="13"/>
        <v>0</v>
      </c>
      <c r="G275" s="19">
        <f t="shared" si="14"/>
        <v>0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5" x14ac:dyDescent="0.25">
      <c r="A276" s="14" t="s">
        <v>59</v>
      </c>
      <c r="B276" s="14" t="s">
        <v>95</v>
      </c>
      <c r="C276" s="16" t="s">
        <v>118</v>
      </c>
      <c r="D276" s="18">
        <v>363000000</v>
      </c>
      <c r="E276" s="18">
        <v>108000000</v>
      </c>
      <c r="F276" s="19">
        <f t="shared" si="13"/>
        <v>0</v>
      </c>
      <c r="G276" s="19">
        <f t="shared" si="14"/>
        <v>0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5" x14ac:dyDescent="0.25">
      <c r="A277" s="14" t="s">
        <v>59</v>
      </c>
      <c r="B277" s="14" t="s">
        <v>74</v>
      </c>
      <c r="C277" s="16" t="s">
        <v>118</v>
      </c>
      <c r="D277" s="18">
        <v>7100000</v>
      </c>
      <c r="E277" s="18">
        <v>14400000</v>
      </c>
      <c r="F277" s="19">
        <f t="shared" si="13"/>
        <v>0</v>
      </c>
      <c r="G277" s="19">
        <f t="shared" si="14"/>
        <v>0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5" x14ac:dyDescent="0.25">
      <c r="A278" s="14" t="s">
        <v>59</v>
      </c>
      <c r="B278" s="14" t="s">
        <v>113</v>
      </c>
      <c r="C278" s="16" t="s">
        <v>118</v>
      </c>
      <c r="D278" s="18">
        <v>99000000</v>
      </c>
      <c r="E278" s="19">
        <v>448000000</v>
      </c>
      <c r="F278" s="19">
        <f t="shared" si="13"/>
        <v>0</v>
      </c>
      <c r="G278" s="19">
        <f t="shared" si="14"/>
        <v>0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5" x14ac:dyDescent="0.25">
      <c r="A279" s="14" t="s">
        <v>59</v>
      </c>
      <c r="B279" s="14" t="s">
        <v>107</v>
      </c>
      <c r="C279" s="16" t="s">
        <v>118</v>
      </c>
      <c r="D279" s="18">
        <v>77000000</v>
      </c>
      <c r="E279" s="18">
        <v>60000000</v>
      </c>
      <c r="F279" s="19">
        <f t="shared" si="13"/>
        <v>0</v>
      </c>
      <c r="G279" s="19">
        <f t="shared" si="14"/>
        <v>0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5" x14ac:dyDescent="0.25">
      <c r="A280" s="14" t="s">
        <v>59</v>
      </c>
      <c r="B280" s="14" t="s">
        <v>79</v>
      </c>
      <c r="C280" s="16" t="s">
        <v>118</v>
      </c>
      <c r="D280" s="18">
        <v>13000000</v>
      </c>
      <c r="E280" s="18">
        <v>346000000</v>
      </c>
      <c r="F280" s="19">
        <f t="shared" si="13"/>
        <v>0</v>
      </c>
      <c r="G280" s="19">
        <f t="shared" si="14"/>
        <v>0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5" x14ac:dyDescent="0.25">
      <c r="A281" s="14" t="s">
        <v>59</v>
      </c>
      <c r="B281" s="14" t="s">
        <v>81</v>
      </c>
      <c r="C281" s="16" t="s">
        <v>118</v>
      </c>
      <c r="D281" s="18">
        <v>867000000</v>
      </c>
      <c r="E281" s="18">
        <v>472000000</v>
      </c>
      <c r="F281" s="19">
        <f t="shared" si="13"/>
        <v>0</v>
      </c>
      <c r="G281" s="19">
        <f t="shared" si="14"/>
        <v>0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5" x14ac:dyDescent="0.25">
      <c r="A282" s="14" t="s">
        <v>59</v>
      </c>
      <c r="B282" s="14" t="s">
        <v>68</v>
      </c>
      <c r="C282" s="16" t="s">
        <v>118</v>
      </c>
      <c r="D282" s="18">
        <v>7200000</v>
      </c>
      <c r="E282" s="18">
        <v>46000000</v>
      </c>
      <c r="F282" s="19">
        <f t="shared" si="13"/>
        <v>0</v>
      </c>
      <c r="G282" s="19">
        <f t="shared" si="14"/>
        <v>0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5" x14ac:dyDescent="0.25">
      <c r="A283" s="14" t="s">
        <v>59</v>
      </c>
      <c r="B283" s="14" t="s">
        <v>73</v>
      </c>
      <c r="C283" s="16" t="s">
        <v>118</v>
      </c>
      <c r="D283" s="18">
        <v>93000000</v>
      </c>
      <c r="E283" s="18">
        <v>549000000</v>
      </c>
      <c r="F283" s="19">
        <f t="shared" si="13"/>
        <v>0</v>
      </c>
      <c r="G283" s="19">
        <f t="shared" si="14"/>
        <v>0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5" x14ac:dyDescent="0.25">
      <c r="A284" s="14" t="s">
        <v>59</v>
      </c>
      <c r="B284" s="14" t="s">
        <v>91</v>
      </c>
      <c r="C284" s="16" t="s">
        <v>118</v>
      </c>
      <c r="D284" s="19">
        <v>2478709140</v>
      </c>
      <c r="E284" s="19">
        <v>448000000</v>
      </c>
      <c r="F284" s="19">
        <f t="shared" si="13"/>
        <v>0</v>
      </c>
      <c r="G284" s="19">
        <f t="shared" si="14"/>
        <v>0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5" x14ac:dyDescent="0.25">
      <c r="A285" s="14" t="s">
        <v>59</v>
      </c>
      <c r="B285" s="14" t="s">
        <v>76</v>
      </c>
      <c r="C285" s="16" t="s">
        <v>118</v>
      </c>
      <c r="D285" s="19">
        <v>2478709140</v>
      </c>
      <c r="E285" s="19">
        <v>448000000</v>
      </c>
      <c r="F285" s="19">
        <f t="shared" si="13"/>
        <v>0</v>
      </c>
      <c r="G285" s="19">
        <f t="shared" si="14"/>
        <v>0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5" x14ac:dyDescent="0.25">
      <c r="A286" s="14" t="s">
        <v>59</v>
      </c>
      <c r="B286" s="14" t="s">
        <v>109</v>
      </c>
      <c r="C286" s="16" t="s">
        <v>118</v>
      </c>
      <c r="D286" s="18">
        <v>27000000</v>
      </c>
      <c r="E286" s="18">
        <v>42000000</v>
      </c>
      <c r="F286" s="19">
        <f t="shared" si="13"/>
        <v>0</v>
      </c>
      <c r="G286" s="19">
        <f t="shared" si="14"/>
        <v>0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5" x14ac:dyDescent="0.25">
      <c r="A287" s="14" t="s">
        <v>59</v>
      </c>
      <c r="B287" s="14" t="s">
        <v>98</v>
      </c>
      <c r="C287" s="16" t="s">
        <v>118</v>
      </c>
      <c r="D287" s="18">
        <v>67000000</v>
      </c>
      <c r="E287" s="18">
        <v>75000000</v>
      </c>
      <c r="F287" s="19">
        <f t="shared" si="13"/>
        <v>0</v>
      </c>
      <c r="G287" s="19">
        <f t="shared" si="14"/>
        <v>0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5" x14ac:dyDescent="0.25">
      <c r="A288" s="14" t="s">
        <v>59</v>
      </c>
      <c r="B288" s="14" t="s">
        <v>106</v>
      </c>
      <c r="C288" s="16" t="s">
        <v>118</v>
      </c>
      <c r="D288" s="18">
        <v>150000000</v>
      </c>
      <c r="E288" s="18">
        <v>667000000</v>
      </c>
      <c r="F288" s="19">
        <f t="shared" si="13"/>
        <v>0</v>
      </c>
      <c r="G288" s="19">
        <f t="shared" si="14"/>
        <v>0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5" x14ac:dyDescent="0.25">
      <c r="A289" s="14" t="s">
        <v>59</v>
      </c>
      <c r="B289" s="14" t="s">
        <v>88</v>
      </c>
      <c r="C289" s="16" t="s">
        <v>118</v>
      </c>
      <c r="D289" s="18">
        <v>290000000</v>
      </c>
      <c r="E289" s="18">
        <v>80000000</v>
      </c>
      <c r="F289" s="19">
        <f t="shared" si="13"/>
        <v>0</v>
      </c>
      <c r="G289" s="19">
        <f t="shared" si="14"/>
        <v>0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5" x14ac:dyDescent="0.25">
      <c r="A290" s="14" t="s">
        <v>59</v>
      </c>
      <c r="B290" s="14" t="s">
        <v>99</v>
      </c>
      <c r="C290" s="16" t="s">
        <v>118</v>
      </c>
      <c r="D290" s="18">
        <v>7300000</v>
      </c>
      <c r="E290" s="18">
        <v>500000</v>
      </c>
      <c r="F290" s="19">
        <f t="shared" si="13"/>
        <v>0</v>
      </c>
      <c r="G290" s="19">
        <f t="shared" si="14"/>
        <v>0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5" x14ac:dyDescent="0.25">
      <c r="A291" s="14" t="s">
        <v>59</v>
      </c>
      <c r="B291" s="14" t="s">
        <v>71</v>
      </c>
      <c r="C291" s="16" t="s">
        <v>118</v>
      </c>
      <c r="D291" s="18">
        <v>40000000</v>
      </c>
      <c r="E291" s="18">
        <v>112000000</v>
      </c>
      <c r="F291" s="19">
        <f t="shared" si="13"/>
        <v>0</v>
      </c>
      <c r="G291" s="19">
        <f t="shared" si="14"/>
        <v>0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5" x14ac:dyDescent="0.25">
      <c r="A292" s="14" t="s">
        <v>59</v>
      </c>
      <c r="B292" s="14" t="s">
        <v>84</v>
      </c>
      <c r="C292" s="16" t="s">
        <v>118</v>
      </c>
      <c r="D292" s="18">
        <v>969000000</v>
      </c>
      <c r="E292" s="18">
        <v>124000000</v>
      </c>
      <c r="F292" s="19">
        <f t="shared" si="13"/>
        <v>0</v>
      </c>
      <c r="G292" s="19">
        <f t="shared" si="14"/>
        <v>0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5" x14ac:dyDescent="0.25">
      <c r="A293" s="14" t="s">
        <v>59</v>
      </c>
      <c r="B293" s="14" t="s">
        <v>78</v>
      </c>
      <c r="C293" s="16" t="s">
        <v>118</v>
      </c>
      <c r="D293" s="18">
        <v>533000000</v>
      </c>
      <c r="E293" s="18">
        <v>77000000</v>
      </c>
      <c r="F293" s="19">
        <f t="shared" si="13"/>
        <v>0</v>
      </c>
      <c r="G293" s="19">
        <f t="shared" si="14"/>
        <v>0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5" x14ac:dyDescent="0.25">
      <c r="A294" s="14" t="s">
        <v>59</v>
      </c>
      <c r="B294" s="14" t="s">
        <v>70</v>
      </c>
      <c r="C294" s="16" t="s">
        <v>118</v>
      </c>
      <c r="D294" s="18">
        <v>24000000</v>
      </c>
      <c r="E294" s="18">
        <v>10000000</v>
      </c>
      <c r="F294" s="19">
        <f t="shared" si="13"/>
        <v>0</v>
      </c>
      <c r="G294" s="19">
        <f t="shared" si="14"/>
        <v>0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5" x14ac:dyDescent="0.25">
      <c r="A295" s="14" t="s">
        <v>59</v>
      </c>
      <c r="B295" s="14" t="s">
        <v>100</v>
      </c>
      <c r="C295" s="16" t="s">
        <v>118</v>
      </c>
      <c r="D295" s="18">
        <v>334000000</v>
      </c>
      <c r="E295" s="18">
        <v>144000000</v>
      </c>
      <c r="F295" s="19">
        <f t="shared" si="13"/>
        <v>0</v>
      </c>
      <c r="G295" s="19">
        <f t="shared" si="14"/>
        <v>0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5" x14ac:dyDescent="0.25">
      <c r="A296" s="14" t="s">
        <v>59</v>
      </c>
      <c r="B296" s="14" t="s">
        <v>105</v>
      </c>
      <c r="C296" s="16" t="s">
        <v>118</v>
      </c>
      <c r="D296" s="19">
        <v>2478709140</v>
      </c>
      <c r="E296" s="19">
        <v>448000000</v>
      </c>
      <c r="F296" s="19">
        <f t="shared" si="13"/>
        <v>0</v>
      </c>
      <c r="G296" s="19">
        <f t="shared" si="14"/>
        <v>0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5" x14ac:dyDescent="0.25">
      <c r="A297" s="14" t="s">
        <v>59</v>
      </c>
      <c r="B297" s="14" t="s">
        <v>67</v>
      </c>
      <c r="C297" s="16" t="s">
        <v>118</v>
      </c>
      <c r="D297" s="18">
        <v>229000000</v>
      </c>
      <c r="E297" s="18">
        <v>480000000</v>
      </c>
      <c r="F297" s="19">
        <f t="shared" si="13"/>
        <v>0</v>
      </c>
      <c r="G297" s="19">
        <f t="shared" si="14"/>
        <v>0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5" x14ac:dyDescent="0.25">
      <c r="A298" s="14" t="s">
        <v>59</v>
      </c>
      <c r="B298" s="14" t="s">
        <v>83</v>
      </c>
      <c r="C298" s="16" t="s">
        <v>118</v>
      </c>
      <c r="D298" s="18">
        <v>1600000</v>
      </c>
      <c r="E298" s="18">
        <v>18900000</v>
      </c>
      <c r="F298" s="19">
        <f t="shared" si="13"/>
        <v>0</v>
      </c>
      <c r="G298" s="19">
        <f t="shared" si="14"/>
        <v>0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5" x14ac:dyDescent="0.25">
      <c r="A299" s="14" t="s">
        <v>59</v>
      </c>
      <c r="B299" s="14" t="s">
        <v>82</v>
      </c>
      <c r="C299" s="16" t="s">
        <v>118</v>
      </c>
      <c r="D299" s="19">
        <v>2478709140</v>
      </c>
      <c r="E299" s="18">
        <v>38000000</v>
      </c>
      <c r="F299" s="19">
        <f t="shared" si="13"/>
        <v>0</v>
      </c>
      <c r="G299" s="19">
        <f t="shared" si="14"/>
        <v>0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5" x14ac:dyDescent="0.25">
      <c r="A300" s="14" t="s">
        <v>59</v>
      </c>
      <c r="B300" s="14" t="s">
        <v>86</v>
      </c>
      <c r="C300" s="16" t="s">
        <v>118</v>
      </c>
      <c r="D300" s="18">
        <v>67000000</v>
      </c>
      <c r="E300" s="18">
        <v>33000000</v>
      </c>
      <c r="F300" s="19">
        <f t="shared" si="13"/>
        <v>0</v>
      </c>
      <c r="G300" s="19">
        <f t="shared" si="14"/>
        <v>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5" x14ac:dyDescent="0.25">
      <c r="A301" s="14" t="s">
        <v>59</v>
      </c>
      <c r="B301" s="14" t="s">
        <v>63</v>
      </c>
      <c r="C301" s="16" t="s">
        <v>118</v>
      </c>
      <c r="D301" s="18">
        <v>108000000</v>
      </c>
      <c r="E301" s="18">
        <v>58000000</v>
      </c>
      <c r="F301" s="19">
        <f t="shared" si="13"/>
        <v>0</v>
      </c>
      <c r="G301" s="19">
        <f t="shared" si="14"/>
        <v>0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5" x14ac:dyDescent="0.25">
      <c r="A302" s="14" t="s">
        <v>59</v>
      </c>
      <c r="B302" s="14" t="s">
        <v>77</v>
      </c>
      <c r="C302" s="16" t="s">
        <v>118</v>
      </c>
      <c r="D302" s="18">
        <v>66000000</v>
      </c>
      <c r="E302" s="19">
        <v>448000000</v>
      </c>
      <c r="F302" s="19">
        <f t="shared" si="13"/>
        <v>0</v>
      </c>
      <c r="G302" s="19">
        <f t="shared" si="14"/>
        <v>0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5" x14ac:dyDescent="0.25">
      <c r="A303" s="14" t="s">
        <v>59</v>
      </c>
      <c r="B303" s="14" t="s">
        <v>102</v>
      </c>
      <c r="C303" s="16" t="s">
        <v>118</v>
      </c>
      <c r="D303" s="18">
        <v>64000000</v>
      </c>
      <c r="E303" s="18">
        <v>34000000</v>
      </c>
      <c r="F303" s="19">
        <f t="shared" si="13"/>
        <v>0</v>
      </c>
      <c r="G303" s="19">
        <f t="shared" si="14"/>
        <v>0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5" x14ac:dyDescent="0.25">
      <c r="A304" s="14" t="s">
        <v>59</v>
      </c>
      <c r="B304" s="14" t="s">
        <v>97</v>
      </c>
      <c r="C304" s="16" t="s">
        <v>118</v>
      </c>
      <c r="D304" s="18">
        <v>139000000</v>
      </c>
      <c r="E304" s="18">
        <v>501000000</v>
      </c>
      <c r="F304" s="19">
        <f t="shared" si="13"/>
        <v>0</v>
      </c>
      <c r="G304" s="19">
        <f t="shared" si="14"/>
        <v>0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5" x14ac:dyDescent="0.25">
      <c r="A305" s="14" t="s">
        <v>59</v>
      </c>
      <c r="B305" s="14" t="s">
        <v>89</v>
      </c>
      <c r="C305" s="16" t="s">
        <v>118</v>
      </c>
      <c r="D305" s="18">
        <v>48000000</v>
      </c>
      <c r="E305" s="18">
        <v>84000000</v>
      </c>
      <c r="F305" s="19">
        <f t="shared" si="13"/>
        <v>0</v>
      </c>
      <c r="G305" s="19">
        <f t="shared" si="14"/>
        <v>0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5" x14ac:dyDescent="0.25">
      <c r="A306" s="14" t="s">
        <v>59</v>
      </c>
      <c r="B306" s="14" t="s">
        <v>108</v>
      </c>
      <c r="C306" s="16" t="s">
        <v>118</v>
      </c>
      <c r="D306" s="18">
        <v>835000000</v>
      </c>
      <c r="E306" s="18">
        <v>577000000</v>
      </c>
      <c r="F306" s="19">
        <f t="shared" si="13"/>
        <v>0</v>
      </c>
      <c r="G306" s="19">
        <f t="shared" si="14"/>
        <v>0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5" x14ac:dyDescent="0.25">
      <c r="A307" s="14" t="s">
        <v>59</v>
      </c>
      <c r="B307" s="14" t="s">
        <v>112</v>
      </c>
      <c r="C307" s="16" t="s">
        <v>118</v>
      </c>
      <c r="D307" s="18">
        <v>98000000</v>
      </c>
      <c r="E307" s="18">
        <v>88000000</v>
      </c>
      <c r="F307" s="19">
        <f t="shared" si="13"/>
        <v>0</v>
      </c>
      <c r="G307" s="19">
        <f t="shared" si="14"/>
        <v>0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5" x14ac:dyDescent="0.25">
      <c r="A308" s="14" t="s">
        <v>59</v>
      </c>
      <c r="B308" s="14" t="s">
        <v>94</v>
      </c>
      <c r="C308" s="16" t="s">
        <v>118</v>
      </c>
      <c r="D308" s="18">
        <v>138000000</v>
      </c>
      <c r="E308" s="18">
        <v>187000000</v>
      </c>
      <c r="F308" s="19">
        <f t="shared" si="13"/>
        <v>0</v>
      </c>
      <c r="G308" s="19">
        <f t="shared" si="14"/>
        <v>0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5" x14ac:dyDescent="0.25">
      <c r="A309" s="14" t="s">
        <v>59</v>
      </c>
      <c r="B309" s="14" t="s">
        <v>66</v>
      </c>
      <c r="C309" s="16" t="s">
        <v>118</v>
      </c>
      <c r="D309" s="18">
        <v>1900000</v>
      </c>
      <c r="E309" s="18">
        <v>62000000</v>
      </c>
      <c r="F309" s="19">
        <f t="shared" si="13"/>
        <v>0</v>
      </c>
      <c r="G309" s="19">
        <f t="shared" si="14"/>
        <v>0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5" x14ac:dyDescent="0.25">
      <c r="A310" s="14" t="s">
        <v>59</v>
      </c>
      <c r="B310" s="14" t="s">
        <v>80</v>
      </c>
      <c r="C310" s="16" t="s">
        <v>118</v>
      </c>
      <c r="D310" s="18">
        <v>59000000</v>
      </c>
      <c r="E310" s="18">
        <v>7000000</v>
      </c>
      <c r="F310" s="19">
        <f t="shared" si="13"/>
        <v>0</v>
      </c>
      <c r="G310" s="19">
        <f t="shared" si="14"/>
        <v>0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5" x14ac:dyDescent="0.25">
      <c r="A311" s="14" t="s">
        <v>59</v>
      </c>
      <c r="B311" s="14" t="s">
        <v>65</v>
      </c>
      <c r="C311" s="16" t="s">
        <v>118</v>
      </c>
      <c r="D311" s="18">
        <v>46000000</v>
      </c>
      <c r="E311" s="18">
        <v>74000000</v>
      </c>
      <c r="F311" s="19">
        <f t="shared" si="13"/>
        <v>0</v>
      </c>
      <c r="G311" s="19">
        <f t="shared" si="14"/>
        <v>0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5" x14ac:dyDescent="0.25">
      <c r="A312" s="14" t="s">
        <v>59</v>
      </c>
      <c r="B312" s="14" t="s">
        <v>72</v>
      </c>
      <c r="C312" s="16" t="s">
        <v>118</v>
      </c>
      <c r="D312" s="18">
        <v>3200000</v>
      </c>
      <c r="E312" s="18">
        <v>54000000</v>
      </c>
      <c r="F312" s="19">
        <f t="shared" si="13"/>
        <v>0</v>
      </c>
      <c r="G312" s="19">
        <f t="shared" si="14"/>
        <v>0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5" x14ac:dyDescent="0.25">
      <c r="A313" s="14" t="s">
        <v>59</v>
      </c>
      <c r="B313" s="14" t="s">
        <v>103</v>
      </c>
      <c r="C313" s="16" t="s">
        <v>118</v>
      </c>
      <c r="D313" s="19">
        <v>2478709140</v>
      </c>
      <c r="E313" s="19">
        <v>448000000</v>
      </c>
      <c r="F313" s="19">
        <f t="shared" si="13"/>
        <v>0</v>
      </c>
      <c r="G313" s="19">
        <f t="shared" si="14"/>
        <v>0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5" x14ac:dyDescent="0.25">
      <c r="A314" s="14" t="s">
        <v>59</v>
      </c>
      <c r="B314" s="14" t="s">
        <v>111</v>
      </c>
      <c r="C314" s="16" t="s">
        <v>118</v>
      </c>
      <c r="D314" s="18">
        <v>382000000</v>
      </c>
      <c r="E314" s="18">
        <v>185000000</v>
      </c>
      <c r="F314" s="19">
        <f t="shared" si="13"/>
        <v>0</v>
      </c>
      <c r="G314" s="19">
        <f t="shared" si="14"/>
        <v>0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5" x14ac:dyDescent="0.25">
      <c r="A315" s="14" t="s">
        <v>59</v>
      </c>
      <c r="B315" s="14" t="s">
        <v>90</v>
      </c>
      <c r="C315" s="16" t="s">
        <v>118</v>
      </c>
      <c r="D315" s="18">
        <v>149000000</v>
      </c>
      <c r="E315" s="18">
        <v>133000000</v>
      </c>
      <c r="F315" s="19">
        <f t="shared" si="13"/>
        <v>0</v>
      </c>
      <c r="G315" s="19">
        <f t="shared" si="14"/>
        <v>0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5" x14ac:dyDescent="0.25">
      <c r="A316" s="14" t="s">
        <v>59</v>
      </c>
      <c r="B316" s="14" t="s">
        <v>62</v>
      </c>
      <c r="C316" s="16" t="s">
        <v>118</v>
      </c>
      <c r="D316" s="18">
        <v>103000000</v>
      </c>
      <c r="E316" s="18">
        <v>135000000</v>
      </c>
      <c r="F316" s="19">
        <f t="shared" si="13"/>
        <v>0</v>
      </c>
      <c r="G316" s="19">
        <f t="shared" si="14"/>
        <v>0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5" x14ac:dyDescent="0.25">
      <c r="A317" s="14" t="s">
        <v>59</v>
      </c>
      <c r="B317" s="14" t="s">
        <v>69</v>
      </c>
      <c r="C317" s="16" t="s">
        <v>118</v>
      </c>
      <c r="D317" s="19">
        <v>2478709140</v>
      </c>
      <c r="E317" s="19">
        <v>448000000</v>
      </c>
      <c r="F317" s="19">
        <f t="shared" si="13"/>
        <v>0</v>
      </c>
      <c r="G317" s="19">
        <f t="shared" si="14"/>
        <v>0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5" x14ac:dyDescent="0.25">
      <c r="A318" s="14" t="s">
        <v>59</v>
      </c>
      <c r="B318" s="14" t="s">
        <v>96</v>
      </c>
      <c r="C318" s="16" t="s">
        <v>118</v>
      </c>
      <c r="D318" s="18">
        <v>44000000</v>
      </c>
      <c r="E318" s="18">
        <v>42000000</v>
      </c>
      <c r="F318" s="19">
        <f t="shared" si="13"/>
        <v>0</v>
      </c>
      <c r="G318" s="19">
        <f t="shared" si="14"/>
        <v>0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5" x14ac:dyDescent="0.25">
      <c r="A319" s="14" t="s">
        <v>59</v>
      </c>
      <c r="B319" s="14" t="s">
        <v>92</v>
      </c>
      <c r="C319" s="16" t="s">
        <v>119</v>
      </c>
      <c r="D319" s="18">
        <v>1302000000</v>
      </c>
      <c r="E319" s="18">
        <v>347000000</v>
      </c>
      <c r="F319" s="19">
        <f t="shared" si="13"/>
        <v>0</v>
      </c>
      <c r="G319" s="19">
        <f t="shared" si="14"/>
        <v>0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5" x14ac:dyDescent="0.25">
      <c r="A320" s="14" t="s">
        <v>59</v>
      </c>
      <c r="B320" s="14" t="s">
        <v>101</v>
      </c>
      <c r="C320" s="16" t="s">
        <v>119</v>
      </c>
      <c r="D320" s="18">
        <v>323000000</v>
      </c>
      <c r="E320" s="18">
        <v>56000000</v>
      </c>
      <c r="F320" s="19">
        <f t="shared" si="13"/>
        <v>0</v>
      </c>
      <c r="G320" s="19">
        <f t="shared" si="14"/>
        <v>0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5" x14ac:dyDescent="0.25">
      <c r="A321" s="14" t="s">
        <v>59</v>
      </c>
      <c r="B321" s="14" t="s">
        <v>110</v>
      </c>
      <c r="C321" s="16" t="s">
        <v>119</v>
      </c>
      <c r="D321" s="18">
        <v>2999000000</v>
      </c>
      <c r="E321" s="18">
        <v>498000000</v>
      </c>
      <c r="F321" s="19">
        <f t="shared" si="13"/>
        <v>0</v>
      </c>
      <c r="G321" s="19">
        <f t="shared" si="14"/>
        <v>0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5" x14ac:dyDescent="0.25">
      <c r="A322" s="14" t="s">
        <v>59</v>
      </c>
      <c r="B322" s="14" t="s">
        <v>93</v>
      </c>
      <c r="C322" s="16" t="s">
        <v>119</v>
      </c>
      <c r="D322" s="18">
        <v>6900000000</v>
      </c>
      <c r="E322" s="18">
        <v>1113000000</v>
      </c>
      <c r="F322" s="19">
        <f t="shared" si="13"/>
        <v>1</v>
      </c>
      <c r="G322" s="19">
        <f t="shared" si="14"/>
        <v>0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5" x14ac:dyDescent="0.25">
      <c r="A323" s="14" t="s">
        <v>59</v>
      </c>
      <c r="B323" s="14" t="s">
        <v>60</v>
      </c>
      <c r="C323" s="16" t="s">
        <v>119</v>
      </c>
      <c r="D323" s="18">
        <v>393000000</v>
      </c>
      <c r="E323" s="18">
        <v>414000000</v>
      </c>
      <c r="F323" s="19">
        <f t="shared" si="13"/>
        <v>0</v>
      </c>
      <c r="G323" s="19">
        <f t="shared" si="14"/>
        <v>0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5" x14ac:dyDescent="0.25">
      <c r="A324" s="14" t="s">
        <v>59</v>
      </c>
      <c r="B324" s="14" t="s">
        <v>104</v>
      </c>
      <c r="C324" s="16" t="s">
        <v>119</v>
      </c>
      <c r="D324" s="18">
        <v>9211000000</v>
      </c>
      <c r="E324" s="18">
        <v>5230000000</v>
      </c>
      <c r="F324" s="19">
        <f t="shared" si="13"/>
        <v>1</v>
      </c>
      <c r="G324" s="19">
        <f t="shared" si="14"/>
        <v>1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5" x14ac:dyDescent="0.25">
      <c r="A325" s="14" t="s">
        <v>59</v>
      </c>
      <c r="B325" s="14" t="s">
        <v>87</v>
      </c>
      <c r="C325" s="16" t="s">
        <v>119</v>
      </c>
      <c r="D325" s="18">
        <v>244000000</v>
      </c>
      <c r="E325" s="18">
        <v>915000000</v>
      </c>
      <c r="F325" s="19">
        <f t="shared" si="13"/>
        <v>0</v>
      </c>
      <c r="G325" s="19">
        <f t="shared" si="14"/>
        <v>0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5" x14ac:dyDescent="0.25">
      <c r="A326" s="14" t="s">
        <v>59</v>
      </c>
      <c r="B326" s="14" t="s">
        <v>75</v>
      </c>
      <c r="C326" s="16" t="s">
        <v>119</v>
      </c>
      <c r="D326" s="18">
        <v>8133000000</v>
      </c>
      <c r="E326" s="18">
        <v>2156000000</v>
      </c>
      <c r="F326" s="19">
        <f t="shared" si="13"/>
        <v>1</v>
      </c>
      <c r="G326" s="19">
        <f t="shared" si="14"/>
        <v>0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5" x14ac:dyDescent="0.25">
      <c r="A327" s="14" t="s">
        <v>59</v>
      </c>
      <c r="B327" s="14" t="s">
        <v>64</v>
      </c>
      <c r="C327" s="16" t="s">
        <v>119</v>
      </c>
      <c r="D327" s="18">
        <v>539000000</v>
      </c>
      <c r="E327" s="18">
        <v>285000000</v>
      </c>
      <c r="F327" s="19">
        <f t="shared" si="13"/>
        <v>0</v>
      </c>
      <c r="G327" s="19">
        <f t="shared" si="14"/>
        <v>0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5" x14ac:dyDescent="0.25">
      <c r="A328" s="14" t="s">
        <v>59</v>
      </c>
      <c r="B328" s="14" t="s">
        <v>85</v>
      </c>
      <c r="C328" s="16" t="s">
        <v>119</v>
      </c>
      <c r="D328" s="18">
        <v>29000000</v>
      </c>
      <c r="E328" s="18">
        <v>263000000</v>
      </c>
      <c r="F328" s="19">
        <f t="shared" si="13"/>
        <v>0</v>
      </c>
      <c r="G328" s="19">
        <f t="shared" si="14"/>
        <v>0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5" x14ac:dyDescent="0.25">
      <c r="A329" s="14" t="s">
        <v>59</v>
      </c>
      <c r="B329" s="14" t="s">
        <v>95</v>
      </c>
      <c r="C329" s="16" t="s">
        <v>119</v>
      </c>
      <c r="D329" s="18">
        <v>473000000</v>
      </c>
      <c r="E329" s="18">
        <v>118000000</v>
      </c>
      <c r="F329" s="19">
        <f t="shared" si="13"/>
        <v>0</v>
      </c>
      <c r="G329" s="19">
        <f t="shared" si="14"/>
        <v>0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5" x14ac:dyDescent="0.25">
      <c r="A330" s="14" t="s">
        <v>59</v>
      </c>
      <c r="B330" s="14" t="s">
        <v>74</v>
      </c>
      <c r="C330" s="16" t="s">
        <v>119</v>
      </c>
      <c r="D330" s="18">
        <v>9800000</v>
      </c>
      <c r="E330" s="18">
        <v>15000000</v>
      </c>
      <c r="F330" s="19">
        <f t="shared" si="13"/>
        <v>0</v>
      </c>
      <c r="G330" s="19">
        <f t="shared" si="14"/>
        <v>0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5" x14ac:dyDescent="0.25">
      <c r="A331" s="14" t="s">
        <v>59</v>
      </c>
      <c r="B331" s="14" t="s">
        <v>107</v>
      </c>
      <c r="C331" s="16" t="s">
        <v>119</v>
      </c>
      <c r="D331" s="18">
        <v>75000000</v>
      </c>
      <c r="E331" s="18">
        <v>54000000</v>
      </c>
      <c r="F331" s="19">
        <f t="shared" si="13"/>
        <v>0</v>
      </c>
      <c r="G331" s="19">
        <f t="shared" si="14"/>
        <v>0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5" x14ac:dyDescent="0.25">
      <c r="A332" s="14" t="s">
        <v>59</v>
      </c>
      <c r="B332" s="14" t="s">
        <v>113</v>
      </c>
      <c r="C332" s="16" t="s">
        <v>119</v>
      </c>
      <c r="D332" s="18">
        <v>338000000</v>
      </c>
      <c r="E332" s="19">
        <v>448000000</v>
      </c>
      <c r="F332" s="19">
        <f t="shared" si="13"/>
        <v>0</v>
      </c>
      <c r="G332" s="19">
        <f t="shared" si="14"/>
        <v>0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5" x14ac:dyDescent="0.25">
      <c r="A333" s="14" t="s">
        <v>59</v>
      </c>
      <c r="B333" s="14" t="s">
        <v>79</v>
      </c>
      <c r="C333" s="16" t="s">
        <v>119</v>
      </c>
      <c r="D333" s="19">
        <v>2478709140</v>
      </c>
      <c r="E333" s="19">
        <v>448000000</v>
      </c>
      <c r="F333" s="19">
        <f t="shared" si="13"/>
        <v>0</v>
      </c>
      <c r="G333" s="19">
        <f t="shared" si="14"/>
        <v>0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5" x14ac:dyDescent="0.25">
      <c r="A334" s="14" t="s">
        <v>59</v>
      </c>
      <c r="B334" s="14" t="s">
        <v>81</v>
      </c>
      <c r="C334" s="16" t="s">
        <v>119</v>
      </c>
      <c r="D334" s="18">
        <v>910000000</v>
      </c>
      <c r="E334" s="18">
        <v>575000000</v>
      </c>
      <c r="F334" s="19">
        <f t="shared" si="13"/>
        <v>0</v>
      </c>
      <c r="G334" s="19">
        <f t="shared" si="14"/>
        <v>0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5" x14ac:dyDescent="0.25">
      <c r="A335" s="14" t="s">
        <v>59</v>
      </c>
      <c r="B335" s="14" t="s">
        <v>73</v>
      </c>
      <c r="C335" s="16" t="s">
        <v>119</v>
      </c>
      <c r="D335" s="18">
        <v>104000000</v>
      </c>
      <c r="E335" s="18">
        <v>583000000</v>
      </c>
      <c r="F335" s="19">
        <f t="shared" si="13"/>
        <v>0</v>
      </c>
      <c r="G335" s="19">
        <f t="shared" si="14"/>
        <v>0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5" x14ac:dyDescent="0.25">
      <c r="A336" s="14" t="s">
        <v>59</v>
      </c>
      <c r="B336" s="14" t="s">
        <v>68</v>
      </c>
      <c r="C336" s="16" t="s">
        <v>119</v>
      </c>
      <c r="D336" s="18">
        <v>10200000</v>
      </c>
      <c r="E336" s="18">
        <v>47000000</v>
      </c>
      <c r="F336" s="19">
        <f t="shared" si="13"/>
        <v>0</v>
      </c>
      <c r="G336" s="19">
        <f t="shared" si="14"/>
        <v>0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5" x14ac:dyDescent="0.25">
      <c r="A337" s="14" t="s">
        <v>59</v>
      </c>
      <c r="B337" s="14" t="s">
        <v>106</v>
      </c>
      <c r="C337" s="16" t="s">
        <v>119</v>
      </c>
      <c r="D337" s="18">
        <v>252000000</v>
      </c>
      <c r="E337" s="18">
        <v>1414000000</v>
      </c>
      <c r="F337" s="19">
        <f t="shared" si="13"/>
        <v>0</v>
      </c>
      <c r="G337" s="19">
        <f t="shared" si="14"/>
        <v>0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5" x14ac:dyDescent="0.25">
      <c r="A338" s="14" t="s">
        <v>59</v>
      </c>
      <c r="B338" s="14" t="s">
        <v>91</v>
      </c>
      <c r="C338" s="16" t="s">
        <v>119</v>
      </c>
      <c r="D338" s="19">
        <v>2478709140</v>
      </c>
      <c r="E338" s="19">
        <v>448000000</v>
      </c>
      <c r="F338" s="19">
        <f t="shared" si="13"/>
        <v>0</v>
      </c>
      <c r="G338" s="19">
        <f t="shared" si="14"/>
        <v>0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5" x14ac:dyDescent="0.25">
      <c r="A339" s="14" t="s">
        <v>59</v>
      </c>
      <c r="B339" s="14" t="s">
        <v>88</v>
      </c>
      <c r="C339" s="16" t="s">
        <v>119</v>
      </c>
      <c r="D339" s="18">
        <v>386000000</v>
      </c>
      <c r="E339" s="18">
        <v>86000000</v>
      </c>
      <c r="F339" s="19">
        <f t="shared" si="13"/>
        <v>0</v>
      </c>
      <c r="G339" s="19">
        <f t="shared" si="14"/>
        <v>0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5" x14ac:dyDescent="0.25">
      <c r="A340" s="14" t="s">
        <v>59</v>
      </c>
      <c r="B340" s="14" t="s">
        <v>76</v>
      </c>
      <c r="C340" s="16" t="s">
        <v>119</v>
      </c>
      <c r="D340" s="19">
        <v>2478709140</v>
      </c>
      <c r="E340" s="19">
        <v>448000000</v>
      </c>
      <c r="F340" s="19">
        <f t="shared" si="13"/>
        <v>0</v>
      </c>
      <c r="G340" s="19">
        <f t="shared" si="14"/>
        <v>0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5" x14ac:dyDescent="0.25">
      <c r="A341" s="14" t="s">
        <v>59</v>
      </c>
      <c r="B341" s="14" t="s">
        <v>109</v>
      </c>
      <c r="C341" s="16" t="s">
        <v>119</v>
      </c>
      <c r="D341" s="18">
        <v>23000000</v>
      </c>
      <c r="E341" s="18">
        <v>42000000</v>
      </c>
      <c r="F341" s="19">
        <f t="shared" si="13"/>
        <v>0</v>
      </c>
      <c r="G341" s="19">
        <f t="shared" si="14"/>
        <v>0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5" x14ac:dyDescent="0.25">
      <c r="A342" s="14" t="s">
        <v>59</v>
      </c>
      <c r="B342" s="14" t="s">
        <v>84</v>
      </c>
      <c r="C342" s="16" t="s">
        <v>119</v>
      </c>
      <c r="D342" s="18">
        <v>1181000000</v>
      </c>
      <c r="E342" s="18">
        <v>178000000</v>
      </c>
      <c r="F342" s="19">
        <f t="shared" si="13"/>
        <v>0</v>
      </c>
      <c r="G342" s="19">
        <f t="shared" si="14"/>
        <v>0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5" x14ac:dyDescent="0.25">
      <c r="A343" s="14" t="s">
        <v>59</v>
      </c>
      <c r="B343" s="14" t="s">
        <v>98</v>
      </c>
      <c r="C343" s="16" t="s">
        <v>119</v>
      </c>
      <c r="D343" s="18">
        <v>148000000</v>
      </c>
      <c r="E343" s="18">
        <v>84000000</v>
      </c>
      <c r="F343" s="19">
        <f t="shared" si="13"/>
        <v>0</v>
      </c>
      <c r="G343" s="19">
        <f t="shared" si="14"/>
        <v>0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5" x14ac:dyDescent="0.25">
      <c r="A344" s="14" t="s">
        <v>59</v>
      </c>
      <c r="B344" s="14" t="s">
        <v>78</v>
      </c>
      <c r="C344" s="16" t="s">
        <v>119</v>
      </c>
      <c r="D344" s="18">
        <v>639000000</v>
      </c>
      <c r="E344" s="18">
        <v>97000000</v>
      </c>
      <c r="F344" s="19">
        <f t="shared" si="13"/>
        <v>0</v>
      </c>
      <c r="G344" s="19">
        <f t="shared" si="14"/>
        <v>0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5" x14ac:dyDescent="0.25">
      <c r="A345" s="14" t="s">
        <v>59</v>
      </c>
      <c r="B345" s="14" t="s">
        <v>99</v>
      </c>
      <c r="C345" s="16" t="s">
        <v>119</v>
      </c>
      <c r="D345" s="18">
        <v>6700000</v>
      </c>
      <c r="E345" s="18">
        <v>1100000</v>
      </c>
      <c r="F345" s="19">
        <f t="shared" si="13"/>
        <v>0</v>
      </c>
      <c r="G345" s="19">
        <f t="shared" si="14"/>
        <v>0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5" x14ac:dyDescent="0.25">
      <c r="A346" s="14" t="s">
        <v>59</v>
      </c>
      <c r="B346" s="14" t="s">
        <v>105</v>
      </c>
      <c r="C346" s="16" t="s">
        <v>119</v>
      </c>
      <c r="D346" s="19">
        <v>2478709140</v>
      </c>
      <c r="E346" s="19">
        <v>448000000</v>
      </c>
      <c r="F346" s="19">
        <f t="shared" si="13"/>
        <v>0</v>
      </c>
      <c r="G346" s="19">
        <f t="shared" si="14"/>
        <v>0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5" x14ac:dyDescent="0.25">
      <c r="A347" s="14" t="s">
        <v>59</v>
      </c>
      <c r="B347" s="14" t="s">
        <v>71</v>
      </c>
      <c r="C347" s="16" t="s">
        <v>119</v>
      </c>
      <c r="D347" s="18">
        <v>45000000</v>
      </c>
      <c r="E347" s="18">
        <v>132000000</v>
      </c>
      <c r="F347" s="19">
        <f t="shared" si="13"/>
        <v>0</v>
      </c>
      <c r="G347" s="19">
        <f t="shared" si="14"/>
        <v>0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5" x14ac:dyDescent="0.25">
      <c r="A348" s="14" t="s">
        <v>59</v>
      </c>
      <c r="B348" s="14" t="s">
        <v>70</v>
      </c>
      <c r="C348" s="16" t="s">
        <v>119</v>
      </c>
      <c r="D348" s="18">
        <v>27000000</v>
      </c>
      <c r="E348" s="18">
        <v>11000000</v>
      </c>
      <c r="F348" s="19">
        <f t="shared" si="13"/>
        <v>0</v>
      </c>
      <c r="G348" s="19">
        <f t="shared" si="14"/>
        <v>0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5" x14ac:dyDescent="0.25">
      <c r="A349" s="14" t="s">
        <v>59</v>
      </c>
      <c r="B349" s="14" t="s">
        <v>100</v>
      </c>
      <c r="C349" s="16" t="s">
        <v>119</v>
      </c>
      <c r="D349" s="18">
        <v>329000000</v>
      </c>
      <c r="E349" s="18">
        <v>139000000</v>
      </c>
      <c r="F349" s="19">
        <f t="shared" si="13"/>
        <v>0</v>
      </c>
      <c r="G349" s="19">
        <f t="shared" si="14"/>
        <v>0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5" x14ac:dyDescent="0.25">
      <c r="A350" s="14" t="s">
        <v>59</v>
      </c>
      <c r="B350" s="14" t="s">
        <v>67</v>
      </c>
      <c r="C350" s="16" t="s">
        <v>119</v>
      </c>
      <c r="D350" s="18">
        <v>231000000</v>
      </c>
      <c r="E350" s="18">
        <v>521000000</v>
      </c>
      <c r="F350" s="19">
        <f t="shared" si="13"/>
        <v>0</v>
      </c>
      <c r="G350" s="19">
        <f t="shared" si="14"/>
        <v>0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5" x14ac:dyDescent="0.25">
      <c r="A351" s="14" t="s">
        <v>59</v>
      </c>
      <c r="B351" s="14" t="s">
        <v>83</v>
      </c>
      <c r="C351" s="16" t="s">
        <v>119</v>
      </c>
      <c r="D351" s="18">
        <v>2800000</v>
      </c>
      <c r="E351" s="18">
        <v>17800000</v>
      </c>
      <c r="F351" s="19">
        <f t="shared" si="13"/>
        <v>0</v>
      </c>
      <c r="G351" s="19">
        <f t="shared" si="14"/>
        <v>0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5" x14ac:dyDescent="0.25">
      <c r="A352" s="14" t="s">
        <v>59</v>
      </c>
      <c r="B352" s="14" t="s">
        <v>82</v>
      </c>
      <c r="C352" s="16" t="s">
        <v>119</v>
      </c>
      <c r="D352" s="19">
        <v>2478709140</v>
      </c>
      <c r="E352" s="18">
        <v>41000000</v>
      </c>
      <c r="F352" s="19">
        <f t="shared" si="13"/>
        <v>0</v>
      </c>
      <c r="G352" s="19">
        <f t="shared" si="14"/>
        <v>0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5" x14ac:dyDescent="0.25">
      <c r="A353" s="14" t="s">
        <v>59</v>
      </c>
      <c r="B353" s="14" t="s">
        <v>86</v>
      </c>
      <c r="C353" s="16" t="s">
        <v>119</v>
      </c>
      <c r="D353" s="18">
        <v>124000000</v>
      </c>
      <c r="E353" s="18">
        <v>41000000</v>
      </c>
      <c r="F353" s="19">
        <f t="shared" si="13"/>
        <v>0</v>
      </c>
      <c r="G353" s="19">
        <f t="shared" si="14"/>
        <v>0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5" x14ac:dyDescent="0.25">
      <c r="A354" s="14" t="s">
        <v>59</v>
      </c>
      <c r="B354" s="14" t="s">
        <v>63</v>
      </c>
      <c r="C354" s="16" t="s">
        <v>119</v>
      </c>
      <c r="D354" s="18">
        <v>122000000</v>
      </c>
      <c r="E354" s="18">
        <v>71000000</v>
      </c>
      <c r="F354" s="19">
        <f t="shared" si="13"/>
        <v>0</v>
      </c>
      <c r="G354" s="19">
        <f t="shared" si="14"/>
        <v>0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5" x14ac:dyDescent="0.25">
      <c r="A355" s="14" t="s">
        <v>59</v>
      </c>
      <c r="B355" s="14" t="s">
        <v>77</v>
      </c>
      <c r="C355" s="16" t="s">
        <v>119</v>
      </c>
      <c r="D355" s="18">
        <v>60000000</v>
      </c>
      <c r="E355" s="19">
        <v>448000000</v>
      </c>
      <c r="F355" s="19">
        <f t="shared" si="13"/>
        <v>0</v>
      </c>
      <c r="G355" s="19">
        <f t="shared" si="14"/>
        <v>0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5" x14ac:dyDescent="0.25">
      <c r="A356" s="14" t="s">
        <v>59</v>
      </c>
      <c r="B356" s="14" t="s">
        <v>102</v>
      </c>
      <c r="C356" s="16" t="s">
        <v>119</v>
      </c>
      <c r="D356" s="18">
        <v>23000000</v>
      </c>
      <c r="E356" s="18">
        <v>15000000</v>
      </c>
      <c r="F356" s="19">
        <f t="shared" si="13"/>
        <v>0</v>
      </c>
      <c r="G356" s="19">
        <f t="shared" si="14"/>
        <v>0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5" x14ac:dyDescent="0.25">
      <c r="A357" s="14" t="s">
        <v>59</v>
      </c>
      <c r="B357" s="14" t="s">
        <v>97</v>
      </c>
      <c r="C357" s="16" t="s">
        <v>119</v>
      </c>
      <c r="D357" s="18">
        <v>209000000</v>
      </c>
      <c r="E357" s="18">
        <v>3536000000</v>
      </c>
      <c r="F357" s="19">
        <f t="shared" si="13"/>
        <v>0</v>
      </c>
      <c r="G357" s="19">
        <f t="shared" si="14"/>
        <v>0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5" x14ac:dyDescent="0.25">
      <c r="A358" s="14" t="s">
        <v>59</v>
      </c>
      <c r="B358" s="14" t="s">
        <v>89</v>
      </c>
      <c r="C358" s="16" t="s">
        <v>119</v>
      </c>
      <c r="D358" s="18">
        <v>45000000</v>
      </c>
      <c r="E358" s="18">
        <v>85000000</v>
      </c>
      <c r="F358" s="19">
        <f t="shared" si="13"/>
        <v>0</v>
      </c>
      <c r="G358" s="19">
        <f t="shared" si="14"/>
        <v>0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5" x14ac:dyDescent="0.25">
      <c r="A359" s="14" t="s">
        <v>59</v>
      </c>
      <c r="B359" s="14" t="s">
        <v>108</v>
      </c>
      <c r="C359" s="16" t="s">
        <v>119</v>
      </c>
      <c r="D359" s="18">
        <v>986000000</v>
      </c>
      <c r="E359" s="18">
        <v>571000000</v>
      </c>
      <c r="F359" s="19">
        <f t="shared" si="13"/>
        <v>0</v>
      </c>
      <c r="G359" s="19">
        <f t="shared" si="14"/>
        <v>0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5" x14ac:dyDescent="0.25">
      <c r="A360" s="14" t="s">
        <v>59</v>
      </c>
      <c r="B360" s="14" t="s">
        <v>94</v>
      </c>
      <c r="C360" s="16" t="s">
        <v>119</v>
      </c>
      <c r="D360" s="18">
        <v>145000000</v>
      </c>
      <c r="E360" s="18">
        <v>196000000</v>
      </c>
      <c r="F360" s="19">
        <f t="shared" si="13"/>
        <v>0</v>
      </c>
      <c r="G360" s="19">
        <f t="shared" si="14"/>
        <v>0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5" x14ac:dyDescent="0.25">
      <c r="A361" s="14" t="s">
        <v>59</v>
      </c>
      <c r="B361" s="14" t="s">
        <v>112</v>
      </c>
      <c r="C361" s="16" t="s">
        <v>119</v>
      </c>
      <c r="D361" s="18">
        <v>110000000</v>
      </c>
      <c r="E361" s="18">
        <v>97000000</v>
      </c>
      <c r="F361" s="19">
        <f t="shared" si="13"/>
        <v>0</v>
      </c>
      <c r="G361" s="19">
        <f t="shared" si="14"/>
        <v>0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5" x14ac:dyDescent="0.25">
      <c r="A362" s="14" t="s">
        <v>59</v>
      </c>
      <c r="B362" s="14" t="s">
        <v>66</v>
      </c>
      <c r="C362" s="16" t="s">
        <v>119</v>
      </c>
      <c r="D362" s="18">
        <v>1600000</v>
      </c>
      <c r="E362" s="18">
        <v>126000000</v>
      </c>
      <c r="F362" s="19">
        <f t="shared" si="13"/>
        <v>0</v>
      </c>
      <c r="G362" s="19">
        <f t="shared" si="14"/>
        <v>0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5" x14ac:dyDescent="0.25">
      <c r="A363" s="14" t="s">
        <v>59</v>
      </c>
      <c r="B363" s="14" t="s">
        <v>65</v>
      </c>
      <c r="C363" s="16" t="s">
        <v>119</v>
      </c>
      <c r="D363" s="18">
        <v>55000000</v>
      </c>
      <c r="E363" s="18">
        <v>84000000</v>
      </c>
      <c r="F363" s="19">
        <f t="shared" si="13"/>
        <v>0</v>
      </c>
      <c r="G363" s="19">
        <f t="shared" si="14"/>
        <v>0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5" x14ac:dyDescent="0.25">
      <c r="A364" s="14" t="s">
        <v>59</v>
      </c>
      <c r="B364" s="14" t="s">
        <v>80</v>
      </c>
      <c r="C364" s="16" t="s">
        <v>119</v>
      </c>
      <c r="D364" s="18">
        <v>69000000</v>
      </c>
      <c r="E364" s="18">
        <v>8000000</v>
      </c>
      <c r="F364" s="19">
        <f t="shared" si="13"/>
        <v>0</v>
      </c>
      <c r="G364" s="19">
        <f t="shared" si="14"/>
        <v>0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5" x14ac:dyDescent="0.25">
      <c r="A365" s="14" t="s">
        <v>59</v>
      </c>
      <c r="B365" s="14" t="s">
        <v>72</v>
      </c>
      <c r="C365" s="16" t="s">
        <v>119</v>
      </c>
      <c r="D365" s="18">
        <v>3100000</v>
      </c>
      <c r="E365" s="18">
        <v>93000000</v>
      </c>
      <c r="F365" s="19">
        <f t="shared" si="13"/>
        <v>0</v>
      </c>
      <c r="G365" s="19">
        <f t="shared" si="14"/>
        <v>0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5" x14ac:dyDescent="0.25">
      <c r="A366" s="14" t="s">
        <v>59</v>
      </c>
      <c r="B366" s="14" t="s">
        <v>111</v>
      </c>
      <c r="C366" s="16" t="s">
        <v>119</v>
      </c>
      <c r="D366" s="18">
        <v>347000000</v>
      </c>
      <c r="E366" s="18">
        <v>196000000</v>
      </c>
      <c r="F366" s="19">
        <f t="shared" si="13"/>
        <v>0</v>
      </c>
      <c r="G366" s="19">
        <f t="shared" si="14"/>
        <v>0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5" x14ac:dyDescent="0.25">
      <c r="A367" s="14" t="s">
        <v>59</v>
      </c>
      <c r="B367" s="14" t="s">
        <v>103</v>
      </c>
      <c r="C367" s="16" t="s">
        <v>119</v>
      </c>
      <c r="D367" s="19">
        <v>2478709140</v>
      </c>
      <c r="E367" s="19">
        <v>448000000</v>
      </c>
      <c r="F367" s="19">
        <f t="shared" si="13"/>
        <v>0</v>
      </c>
      <c r="G367" s="19">
        <f t="shared" si="14"/>
        <v>0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5" x14ac:dyDescent="0.25">
      <c r="A368" s="14" t="s">
        <v>59</v>
      </c>
      <c r="B368" s="14" t="s">
        <v>90</v>
      </c>
      <c r="C368" s="16" t="s">
        <v>119</v>
      </c>
      <c r="D368" s="18">
        <v>175000000</v>
      </c>
      <c r="E368" s="18">
        <v>196000000</v>
      </c>
      <c r="F368" s="19">
        <f t="shared" si="13"/>
        <v>0</v>
      </c>
      <c r="G368" s="19">
        <f t="shared" si="14"/>
        <v>0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5" x14ac:dyDescent="0.25">
      <c r="A369" s="14" t="s">
        <v>59</v>
      </c>
      <c r="B369" s="14" t="s">
        <v>69</v>
      </c>
      <c r="C369" s="16" t="s">
        <v>119</v>
      </c>
      <c r="D369" s="19">
        <v>2478709140</v>
      </c>
      <c r="E369" s="19">
        <v>448000000</v>
      </c>
      <c r="F369" s="19">
        <f t="shared" si="13"/>
        <v>0</v>
      </c>
      <c r="G369" s="19">
        <f t="shared" si="14"/>
        <v>0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5" x14ac:dyDescent="0.25">
      <c r="A370" s="14" t="s">
        <v>59</v>
      </c>
      <c r="B370" s="14" t="s">
        <v>62</v>
      </c>
      <c r="C370" s="16" t="s">
        <v>119</v>
      </c>
      <c r="D370" s="18">
        <v>91000000</v>
      </c>
      <c r="E370" s="18">
        <v>393000000</v>
      </c>
      <c r="F370" s="19">
        <f t="shared" si="13"/>
        <v>0</v>
      </c>
      <c r="G370" s="19">
        <f t="shared" si="14"/>
        <v>0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5" x14ac:dyDescent="0.25">
      <c r="A371" s="14" t="s">
        <v>59</v>
      </c>
      <c r="B371" s="14" t="s">
        <v>96</v>
      </c>
      <c r="C371" s="16" t="s">
        <v>119</v>
      </c>
      <c r="D371" s="18">
        <v>39000000</v>
      </c>
      <c r="E371" s="18">
        <v>42000000</v>
      </c>
      <c r="F371" s="19">
        <f t="shared" si="13"/>
        <v>0</v>
      </c>
      <c r="G371" s="19">
        <f t="shared" si="14"/>
        <v>0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5" x14ac:dyDescent="0.25">
      <c r="A372" s="14" t="s">
        <v>59</v>
      </c>
      <c r="B372" s="14" t="s">
        <v>92</v>
      </c>
      <c r="C372" s="16" t="s">
        <v>120</v>
      </c>
      <c r="D372" s="18">
        <v>1663000000</v>
      </c>
      <c r="E372" s="18">
        <v>384000000</v>
      </c>
      <c r="F372" s="19">
        <f t="shared" si="13"/>
        <v>0</v>
      </c>
      <c r="G372" s="19">
        <f t="shared" si="14"/>
        <v>0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5" x14ac:dyDescent="0.25">
      <c r="A373" s="14" t="s">
        <v>59</v>
      </c>
      <c r="B373" s="14" t="s">
        <v>110</v>
      </c>
      <c r="C373" s="16" t="s">
        <v>120</v>
      </c>
      <c r="D373" s="18">
        <v>3373000000</v>
      </c>
      <c r="E373" s="18">
        <v>530000000</v>
      </c>
      <c r="F373" s="19">
        <f t="shared" si="13"/>
        <v>0</v>
      </c>
      <c r="G373" s="19">
        <f t="shared" si="14"/>
        <v>0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5" x14ac:dyDescent="0.25">
      <c r="A374" s="14" t="s">
        <v>59</v>
      </c>
      <c r="B374" s="14" t="s">
        <v>101</v>
      </c>
      <c r="C374" s="16" t="s">
        <v>120</v>
      </c>
      <c r="D374" s="18">
        <v>60000000</v>
      </c>
      <c r="E374" s="18">
        <v>11000000</v>
      </c>
      <c r="F374" s="19">
        <f t="shared" si="13"/>
        <v>0</v>
      </c>
      <c r="G374" s="19">
        <f t="shared" si="14"/>
        <v>0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5" x14ac:dyDescent="0.25">
      <c r="A375" s="14" t="s">
        <v>59</v>
      </c>
      <c r="B375" s="14" t="s">
        <v>93</v>
      </c>
      <c r="C375" s="16" t="s">
        <v>120</v>
      </c>
      <c r="D375" s="18">
        <v>8307000000</v>
      </c>
      <c r="E375" s="18">
        <v>1418000000</v>
      </c>
      <c r="F375" s="19">
        <f t="shared" si="13"/>
        <v>1</v>
      </c>
      <c r="G375" s="19">
        <f t="shared" si="14"/>
        <v>0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5" x14ac:dyDescent="0.25">
      <c r="A376" s="14" t="s">
        <v>59</v>
      </c>
      <c r="B376" s="14" t="s">
        <v>104</v>
      </c>
      <c r="C376" s="16" t="s">
        <v>120</v>
      </c>
      <c r="D376" s="18">
        <v>10226000000</v>
      </c>
      <c r="E376" s="18">
        <v>6103000000</v>
      </c>
      <c r="F376" s="19">
        <f t="shared" si="13"/>
        <v>1</v>
      </c>
      <c r="G376" s="19">
        <f t="shared" si="14"/>
        <v>1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5" x14ac:dyDescent="0.25">
      <c r="A377" s="14" t="s">
        <v>59</v>
      </c>
      <c r="B377" s="14" t="s">
        <v>60</v>
      </c>
      <c r="C377" s="16" t="s">
        <v>120</v>
      </c>
      <c r="D377" s="18">
        <v>332000000</v>
      </c>
      <c r="E377" s="18">
        <v>504000000</v>
      </c>
      <c r="F377" s="19">
        <f t="shared" si="13"/>
        <v>0</v>
      </c>
      <c r="G377" s="19">
        <f t="shared" si="14"/>
        <v>0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5" x14ac:dyDescent="0.25">
      <c r="A378" s="14" t="s">
        <v>59</v>
      </c>
      <c r="B378" s="14" t="s">
        <v>87</v>
      </c>
      <c r="C378" s="16" t="s">
        <v>120</v>
      </c>
      <c r="D378" s="18">
        <v>99000000</v>
      </c>
      <c r="E378" s="18">
        <v>1010000000</v>
      </c>
      <c r="F378" s="19">
        <f t="shared" si="13"/>
        <v>0</v>
      </c>
      <c r="G378" s="19">
        <f t="shared" si="14"/>
        <v>0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5" x14ac:dyDescent="0.25">
      <c r="A379" s="14" t="s">
        <v>59</v>
      </c>
      <c r="B379" s="14" t="s">
        <v>75</v>
      </c>
      <c r="C379" s="16" t="s">
        <v>120</v>
      </c>
      <c r="D379" s="18">
        <v>10327000000</v>
      </c>
      <c r="E379" s="18">
        <v>2886000000</v>
      </c>
      <c r="F379" s="19">
        <f t="shared" si="13"/>
        <v>1</v>
      </c>
      <c r="G379" s="19">
        <f t="shared" si="14"/>
        <v>0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5" x14ac:dyDescent="0.25">
      <c r="A380" s="14" t="s">
        <v>59</v>
      </c>
      <c r="B380" s="14" t="s">
        <v>64</v>
      </c>
      <c r="C380" s="16" t="s">
        <v>120</v>
      </c>
      <c r="D380" s="18">
        <v>548000000</v>
      </c>
      <c r="E380" s="18">
        <v>284000000</v>
      </c>
      <c r="F380" s="19">
        <f t="shared" si="13"/>
        <v>0</v>
      </c>
      <c r="G380" s="19">
        <f t="shared" si="14"/>
        <v>0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5" x14ac:dyDescent="0.25">
      <c r="A381" s="14" t="s">
        <v>59</v>
      </c>
      <c r="B381" s="14" t="s">
        <v>85</v>
      </c>
      <c r="C381" s="16" t="s">
        <v>120</v>
      </c>
      <c r="D381" s="18">
        <v>31000000</v>
      </c>
      <c r="E381" s="18">
        <v>276000000</v>
      </c>
      <c r="F381" s="19">
        <f t="shared" si="13"/>
        <v>0</v>
      </c>
      <c r="G381" s="19">
        <f t="shared" si="14"/>
        <v>0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5" x14ac:dyDescent="0.25">
      <c r="A382" s="14" t="s">
        <v>59</v>
      </c>
      <c r="B382" s="14" t="s">
        <v>95</v>
      </c>
      <c r="C382" s="16" t="s">
        <v>120</v>
      </c>
      <c r="D382" s="18">
        <v>542000000</v>
      </c>
      <c r="E382" s="18">
        <v>132000000</v>
      </c>
      <c r="F382" s="19">
        <f t="shared" si="13"/>
        <v>0</v>
      </c>
      <c r="G382" s="19">
        <f t="shared" si="14"/>
        <v>0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5" x14ac:dyDescent="0.25">
      <c r="A383" s="14" t="s">
        <v>59</v>
      </c>
      <c r="B383" s="14" t="s">
        <v>74</v>
      </c>
      <c r="C383" s="16" t="s">
        <v>120</v>
      </c>
      <c r="D383" s="18">
        <v>6800000</v>
      </c>
      <c r="E383" s="18">
        <v>14200000</v>
      </c>
      <c r="F383" s="19">
        <f t="shared" si="13"/>
        <v>0</v>
      </c>
      <c r="G383" s="19">
        <f t="shared" si="14"/>
        <v>0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5" x14ac:dyDescent="0.25">
      <c r="A384" s="14" t="s">
        <v>59</v>
      </c>
      <c r="B384" s="14" t="s">
        <v>107</v>
      </c>
      <c r="C384" s="16" t="s">
        <v>120</v>
      </c>
      <c r="D384" s="18">
        <v>32000000</v>
      </c>
      <c r="E384" s="18">
        <v>63000000</v>
      </c>
      <c r="F384" s="19">
        <f t="shared" si="13"/>
        <v>0</v>
      </c>
      <c r="G384" s="19">
        <f t="shared" si="14"/>
        <v>0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5" x14ac:dyDescent="0.25">
      <c r="A385" s="14" t="s">
        <v>59</v>
      </c>
      <c r="B385" s="14" t="s">
        <v>113</v>
      </c>
      <c r="C385" s="16" t="s">
        <v>120</v>
      </c>
      <c r="D385" s="18">
        <v>365000000</v>
      </c>
      <c r="E385" s="19">
        <v>448000000</v>
      </c>
      <c r="F385" s="19">
        <f t="shared" si="13"/>
        <v>0</v>
      </c>
      <c r="G385" s="19">
        <f t="shared" si="14"/>
        <v>0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5" x14ac:dyDescent="0.25">
      <c r="A386" s="14" t="s">
        <v>59</v>
      </c>
      <c r="B386" s="14" t="s">
        <v>81</v>
      </c>
      <c r="C386" s="16" t="s">
        <v>120</v>
      </c>
      <c r="D386" s="18">
        <v>990000000</v>
      </c>
      <c r="E386" s="18">
        <v>816000000</v>
      </c>
      <c r="F386" s="19">
        <f t="shared" si="13"/>
        <v>0</v>
      </c>
      <c r="G386" s="19">
        <f t="shared" si="14"/>
        <v>0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5" x14ac:dyDescent="0.25">
      <c r="A387" s="14" t="s">
        <v>59</v>
      </c>
      <c r="B387" s="14" t="s">
        <v>79</v>
      </c>
      <c r="C387" s="16" t="s">
        <v>120</v>
      </c>
      <c r="D387" s="19">
        <v>2478709140</v>
      </c>
      <c r="E387" s="19">
        <v>448000000</v>
      </c>
      <c r="F387" s="19">
        <f t="shared" si="13"/>
        <v>0</v>
      </c>
      <c r="G387" s="19">
        <f t="shared" si="14"/>
        <v>0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5" x14ac:dyDescent="0.25">
      <c r="A388" s="14" t="s">
        <v>59</v>
      </c>
      <c r="B388" s="14" t="s">
        <v>68</v>
      </c>
      <c r="C388" s="16" t="s">
        <v>120</v>
      </c>
      <c r="D388" s="18">
        <v>10800000</v>
      </c>
      <c r="E388" s="18">
        <v>54000000</v>
      </c>
      <c r="F388" s="19">
        <f t="shared" si="13"/>
        <v>0</v>
      </c>
      <c r="G388" s="19">
        <f t="shared" si="14"/>
        <v>0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5" x14ac:dyDescent="0.25">
      <c r="A389" s="14" t="s">
        <v>59</v>
      </c>
      <c r="B389" s="14" t="s">
        <v>73</v>
      </c>
      <c r="C389" s="16" t="s">
        <v>120</v>
      </c>
      <c r="D389" s="18">
        <v>115000000</v>
      </c>
      <c r="E389" s="18">
        <v>606000000</v>
      </c>
      <c r="F389" s="19">
        <f t="shared" si="13"/>
        <v>0</v>
      </c>
      <c r="G389" s="19">
        <f t="shared" si="14"/>
        <v>0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5" x14ac:dyDescent="0.25">
      <c r="A390" s="14" t="s">
        <v>59</v>
      </c>
      <c r="B390" s="14" t="s">
        <v>106</v>
      </c>
      <c r="C390" s="16" t="s">
        <v>120</v>
      </c>
      <c r="D390" s="18">
        <v>262000000</v>
      </c>
      <c r="E390" s="18">
        <v>1477000000</v>
      </c>
      <c r="F390" s="19">
        <f t="shared" si="13"/>
        <v>0</v>
      </c>
      <c r="G390" s="19">
        <f t="shared" si="14"/>
        <v>0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5" x14ac:dyDescent="0.25">
      <c r="A391" s="14" t="s">
        <v>59</v>
      </c>
      <c r="B391" s="14" t="s">
        <v>91</v>
      </c>
      <c r="C391" s="16" t="s">
        <v>120</v>
      </c>
      <c r="D391" s="19">
        <v>2478709140</v>
      </c>
      <c r="E391" s="19">
        <v>448000000</v>
      </c>
      <c r="F391" s="19">
        <f t="shared" si="13"/>
        <v>0</v>
      </c>
      <c r="G391" s="19">
        <f t="shared" si="14"/>
        <v>0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5" x14ac:dyDescent="0.25">
      <c r="A392" s="14" t="s">
        <v>59</v>
      </c>
      <c r="B392" s="14" t="s">
        <v>78</v>
      </c>
      <c r="C392" s="16" t="s">
        <v>120</v>
      </c>
      <c r="D392" s="18">
        <v>790000000</v>
      </c>
      <c r="E392" s="18">
        <v>107000000</v>
      </c>
      <c r="F392" s="19">
        <f t="shared" si="13"/>
        <v>0</v>
      </c>
      <c r="G392" s="19">
        <f t="shared" si="14"/>
        <v>0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5" x14ac:dyDescent="0.25">
      <c r="A393" s="14" t="s">
        <v>59</v>
      </c>
      <c r="B393" s="14" t="s">
        <v>88</v>
      </c>
      <c r="C393" s="16" t="s">
        <v>120</v>
      </c>
      <c r="D393" s="18">
        <v>506000000</v>
      </c>
      <c r="E393" s="18">
        <v>94000000</v>
      </c>
      <c r="F393" s="19">
        <f t="shared" si="13"/>
        <v>0</v>
      </c>
      <c r="G393" s="19">
        <f t="shared" si="14"/>
        <v>0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5" x14ac:dyDescent="0.25">
      <c r="A394" s="14" t="s">
        <v>59</v>
      </c>
      <c r="B394" s="14" t="s">
        <v>76</v>
      </c>
      <c r="C394" s="16" t="s">
        <v>120</v>
      </c>
      <c r="D394" s="19">
        <v>2478709140</v>
      </c>
      <c r="E394" s="19">
        <v>448000000</v>
      </c>
      <c r="F394" s="19">
        <f t="shared" si="13"/>
        <v>0</v>
      </c>
      <c r="G394" s="19">
        <f t="shared" si="14"/>
        <v>0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5" x14ac:dyDescent="0.25">
      <c r="A395" s="14" t="s">
        <v>59</v>
      </c>
      <c r="B395" s="14" t="s">
        <v>109</v>
      </c>
      <c r="C395" s="16" t="s">
        <v>120</v>
      </c>
      <c r="D395" s="18">
        <v>38000000</v>
      </c>
      <c r="E395" s="18">
        <v>59000000</v>
      </c>
      <c r="F395" s="19">
        <f t="shared" si="13"/>
        <v>0</v>
      </c>
      <c r="G395" s="19">
        <f t="shared" si="14"/>
        <v>0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5" x14ac:dyDescent="0.25">
      <c r="A396" s="14" t="s">
        <v>59</v>
      </c>
      <c r="B396" s="14" t="s">
        <v>84</v>
      </c>
      <c r="C396" s="16" t="s">
        <v>120</v>
      </c>
      <c r="D396" s="18">
        <v>1514000000</v>
      </c>
      <c r="E396" s="18">
        <v>265000000</v>
      </c>
      <c r="F396" s="19">
        <f t="shared" si="13"/>
        <v>0</v>
      </c>
      <c r="G396" s="19">
        <f t="shared" si="14"/>
        <v>0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5" x14ac:dyDescent="0.25">
      <c r="A397" s="14" t="s">
        <v>59</v>
      </c>
      <c r="B397" s="14" t="s">
        <v>98</v>
      </c>
      <c r="C397" s="16" t="s">
        <v>120</v>
      </c>
      <c r="D397" s="18">
        <v>177000000</v>
      </c>
      <c r="E397" s="18">
        <v>98000000</v>
      </c>
      <c r="F397" s="19">
        <f t="shared" si="13"/>
        <v>0</v>
      </c>
      <c r="G397" s="19">
        <f t="shared" si="14"/>
        <v>0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5" x14ac:dyDescent="0.25">
      <c r="A398" s="14" t="s">
        <v>59</v>
      </c>
      <c r="B398" s="14" t="s">
        <v>99</v>
      </c>
      <c r="C398" s="16" t="s">
        <v>120</v>
      </c>
      <c r="D398" s="18">
        <v>5000000</v>
      </c>
      <c r="E398" s="18">
        <v>700000</v>
      </c>
      <c r="F398" s="19">
        <f t="shared" si="13"/>
        <v>0</v>
      </c>
      <c r="G398" s="19">
        <f t="shared" si="14"/>
        <v>0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5" x14ac:dyDescent="0.25">
      <c r="A399" s="14" t="s">
        <v>59</v>
      </c>
      <c r="B399" s="14" t="s">
        <v>105</v>
      </c>
      <c r="C399" s="16" t="s">
        <v>120</v>
      </c>
      <c r="D399" s="19">
        <v>2478709140</v>
      </c>
      <c r="E399" s="19">
        <v>448000000</v>
      </c>
      <c r="F399" s="19">
        <f t="shared" si="13"/>
        <v>0</v>
      </c>
      <c r="G399" s="19">
        <f t="shared" si="14"/>
        <v>0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5" x14ac:dyDescent="0.25">
      <c r="A400" s="14" t="s">
        <v>59</v>
      </c>
      <c r="B400" s="14" t="s">
        <v>82</v>
      </c>
      <c r="C400" s="16" t="s">
        <v>120</v>
      </c>
      <c r="D400" s="18">
        <v>1100000</v>
      </c>
      <c r="E400" s="18">
        <v>96000000</v>
      </c>
      <c r="F400" s="19">
        <f t="shared" si="13"/>
        <v>0</v>
      </c>
      <c r="G400" s="19">
        <f t="shared" si="14"/>
        <v>0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5" x14ac:dyDescent="0.25">
      <c r="A401" s="14" t="s">
        <v>59</v>
      </c>
      <c r="B401" s="14" t="s">
        <v>71</v>
      </c>
      <c r="C401" s="16" t="s">
        <v>120</v>
      </c>
      <c r="D401" s="18">
        <v>54000000</v>
      </c>
      <c r="E401" s="18">
        <v>168000000</v>
      </c>
      <c r="F401" s="19">
        <f t="shared" si="13"/>
        <v>0</v>
      </c>
      <c r="G401" s="19">
        <f t="shared" si="14"/>
        <v>0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5" x14ac:dyDescent="0.25">
      <c r="A402" s="14" t="s">
        <v>59</v>
      </c>
      <c r="B402" s="14" t="s">
        <v>86</v>
      </c>
      <c r="C402" s="16" t="s">
        <v>120</v>
      </c>
      <c r="D402" s="18">
        <v>131000000</v>
      </c>
      <c r="E402" s="18">
        <v>48000000</v>
      </c>
      <c r="F402" s="19">
        <f t="shared" si="13"/>
        <v>0</v>
      </c>
      <c r="G402" s="19">
        <f t="shared" si="14"/>
        <v>0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5" x14ac:dyDescent="0.25">
      <c r="A403" s="14" t="s">
        <v>59</v>
      </c>
      <c r="B403" s="14" t="s">
        <v>63</v>
      </c>
      <c r="C403" s="16" t="s">
        <v>120</v>
      </c>
      <c r="D403" s="18">
        <v>206000000</v>
      </c>
      <c r="E403" s="18">
        <v>107000000</v>
      </c>
      <c r="F403" s="19">
        <f t="shared" si="13"/>
        <v>0</v>
      </c>
      <c r="G403" s="19">
        <f t="shared" si="14"/>
        <v>0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5" x14ac:dyDescent="0.25">
      <c r="A404" s="14" t="s">
        <v>59</v>
      </c>
      <c r="B404" s="14" t="s">
        <v>70</v>
      </c>
      <c r="C404" s="16" t="s">
        <v>120</v>
      </c>
      <c r="D404" s="18">
        <v>30000000</v>
      </c>
      <c r="E404" s="18">
        <v>15000000</v>
      </c>
      <c r="F404" s="19">
        <f t="shared" si="13"/>
        <v>0</v>
      </c>
      <c r="G404" s="19">
        <f t="shared" si="14"/>
        <v>0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5" x14ac:dyDescent="0.25">
      <c r="A405" s="14" t="s">
        <v>59</v>
      </c>
      <c r="B405" s="14" t="s">
        <v>100</v>
      </c>
      <c r="C405" s="16" t="s">
        <v>120</v>
      </c>
      <c r="D405" s="18">
        <v>622000000</v>
      </c>
      <c r="E405" s="18">
        <v>352000000</v>
      </c>
      <c r="F405" s="19">
        <f t="shared" si="13"/>
        <v>0</v>
      </c>
      <c r="G405" s="19">
        <f t="shared" si="14"/>
        <v>0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5" x14ac:dyDescent="0.25">
      <c r="A406" s="14" t="s">
        <v>59</v>
      </c>
      <c r="B406" s="14" t="s">
        <v>102</v>
      </c>
      <c r="C406" s="16" t="s">
        <v>120</v>
      </c>
      <c r="D406" s="18">
        <v>22000000</v>
      </c>
      <c r="E406" s="18">
        <v>17000000</v>
      </c>
      <c r="F406" s="19">
        <f t="shared" si="13"/>
        <v>0</v>
      </c>
      <c r="G406" s="19">
        <f t="shared" si="14"/>
        <v>0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5" x14ac:dyDescent="0.25">
      <c r="A407" s="14" t="s">
        <v>59</v>
      </c>
      <c r="B407" s="14" t="s">
        <v>67</v>
      </c>
      <c r="C407" s="16" t="s">
        <v>120</v>
      </c>
      <c r="D407" s="18">
        <v>254000000</v>
      </c>
      <c r="E407" s="18">
        <v>466000000</v>
      </c>
      <c r="F407" s="19">
        <f t="shared" si="13"/>
        <v>0</v>
      </c>
      <c r="G407" s="19">
        <f t="shared" si="14"/>
        <v>0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5" x14ac:dyDescent="0.25">
      <c r="A408" s="14" t="s">
        <v>59</v>
      </c>
      <c r="B408" s="14" t="s">
        <v>83</v>
      </c>
      <c r="C408" s="16" t="s">
        <v>120</v>
      </c>
      <c r="D408" s="18">
        <v>28400000</v>
      </c>
      <c r="E408" s="18">
        <v>40700000</v>
      </c>
      <c r="F408" s="19">
        <f t="shared" si="13"/>
        <v>0</v>
      </c>
      <c r="G408" s="19">
        <f t="shared" si="14"/>
        <v>0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5" x14ac:dyDescent="0.25">
      <c r="A409" s="14" t="s">
        <v>59</v>
      </c>
      <c r="B409" s="14" t="s">
        <v>77</v>
      </c>
      <c r="C409" s="16" t="s">
        <v>120</v>
      </c>
      <c r="D409" s="18">
        <v>61000000</v>
      </c>
      <c r="E409" s="19">
        <v>448000000</v>
      </c>
      <c r="F409" s="19">
        <f t="shared" si="13"/>
        <v>0</v>
      </c>
      <c r="G409" s="19">
        <f t="shared" si="14"/>
        <v>0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5" x14ac:dyDescent="0.25">
      <c r="A410" s="14" t="s">
        <v>59</v>
      </c>
      <c r="B410" s="14" t="s">
        <v>97</v>
      </c>
      <c r="C410" s="16" t="s">
        <v>120</v>
      </c>
      <c r="D410" s="18">
        <v>337000000</v>
      </c>
      <c r="E410" s="18">
        <v>6664000000</v>
      </c>
      <c r="F410" s="19">
        <f t="shared" si="13"/>
        <v>0</v>
      </c>
      <c r="G410" s="19">
        <f t="shared" si="14"/>
        <v>1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5" x14ac:dyDescent="0.25">
      <c r="A411" s="14" t="s">
        <v>59</v>
      </c>
      <c r="B411" s="14" t="s">
        <v>89</v>
      </c>
      <c r="C411" s="16" t="s">
        <v>120</v>
      </c>
      <c r="D411" s="18">
        <v>43000000</v>
      </c>
      <c r="E411" s="18">
        <v>79000000</v>
      </c>
      <c r="F411" s="19">
        <f t="shared" si="13"/>
        <v>0</v>
      </c>
      <c r="G411" s="19">
        <f t="shared" si="14"/>
        <v>0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5" x14ac:dyDescent="0.25">
      <c r="A412" s="14" t="s">
        <v>59</v>
      </c>
      <c r="B412" s="14" t="s">
        <v>108</v>
      </c>
      <c r="C412" s="16" t="s">
        <v>120</v>
      </c>
      <c r="D412" s="18">
        <v>1215000000</v>
      </c>
      <c r="E412" s="18">
        <v>616000000</v>
      </c>
      <c r="F412" s="19">
        <f t="shared" si="13"/>
        <v>0</v>
      </c>
      <c r="G412" s="19">
        <f t="shared" si="14"/>
        <v>0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5" x14ac:dyDescent="0.25">
      <c r="A413" s="14" t="s">
        <v>59</v>
      </c>
      <c r="B413" s="14" t="s">
        <v>94</v>
      </c>
      <c r="C413" s="16" t="s">
        <v>120</v>
      </c>
      <c r="D413" s="18">
        <v>182000000</v>
      </c>
      <c r="E413" s="18">
        <v>209000000</v>
      </c>
      <c r="F413" s="19">
        <f t="shared" si="13"/>
        <v>0</v>
      </c>
      <c r="G413" s="19">
        <f t="shared" si="14"/>
        <v>0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5" x14ac:dyDescent="0.25">
      <c r="A414" s="14" t="s">
        <v>59</v>
      </c>
      <c r="B414" s="14" t="s">
        <v>112</v>
      </c>
      <c r="C414" s="16" t="s">
        <v>120</v>
      </c>
      <c r="D414" s="18">
        <v>138000000</v>
      </c>
      <c r="E414" s="18">
        <v>98000000</v>
      </c>
      <c r="F414" s="19">
        <f t="shared" si="13"/>
        <v>0</v>
      </c>
      <c r="G414" s="19">
        <f t="shared" si="14"/>
        <v>0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5" x14ac:dyDescent="0.25">
      <c r="A415" s="14" t="s">
        <v>59</v>
      </c>
      <c r="B415" s="14" t="s">
        <v>66</v>
      </c>
      <c r="C415" s="16" t="s">
        <v>120</v>
      </c>
      <c r="D415" s="18">
        <v>2300000</v>
      </c>
      <c r="E415" s="18">
        <v>106000000</v>
      </c>
      <c r="F415" s="19">
        <f t="shared" si="13"/>
        <v>0</v>
      </c>
      <c r="G415" s="19">
        <f t="shared" si="14"/>
        <v>0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5" x14ac:dyDescent="0.25">
      <c r="A416" s="14" t="s">
        <v>59</v>
      </c>
      <c r="B416" s="14" t="s">
        <v>65</v>
      </c>
      <c r="C416" s="16" t="s">
        <v>120</v>
      </c>
      <c r="D416" s="18">
        <v>61000000</v>
      </c>
      <c r="E416" s="18">
        <v>93000000</v>
      </c>
      <c r="F416" s="19">
        <f t="shared" si="13"/>
        <v>0</v>
      </c>
      <c r="G416" s="19">
        <f t="shared" si="14"/>
        <v>0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5" x14ac:dyDescent="0.25">
      <c r="A417" s="14" t="s">
        <v>59</v>
      </c>
      <c r="B417" s="14" t="s">
        <v>80</v>
      </c>
      <c r="C417" s="16" t="s">
        <v>120</v>
      </c>
      <c r="D417" s="18">
        <v>87000000</v>
      </c>
      <c r="E417" s="18">
        <v>8000000</v>
      </c>
      <c r="F417" s="19">
        <f t="shared" si="13"/>
        <v>0</v>
      </c>
      <c r="G417" s="19">
        <f t="shared" si="14"/>
        <v>0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5" x14ac:dyDescent="0.25">
      <c r="A418" s="14" t="s">
        <v>59</v>
      </c>
      <c r="B418" s="14" t="s">
        <v>72</v>
      </c>
      <c r="C418" s="16" t="s">
        <v>120</v>
      </c>
      <c r="D418" s="18">
        <v>700000</v>
      </c>
      <c r="E418" s="18">
        <v>109000000</v>
      </c>
      <c r="F418" s="19">
        <f t="shared" si="13"/>
        <v>0</v>
      </c>
      <c r="G418" s="19">
        <f t="shared" si="14"/>
        <v>0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5" x14ac:dyDescent="0.25">
      <c r="A419" s="14" t="s">
        <v>59</v>
      </c>
      <c r="B419" s="14" t="s">
        <v>103</v>
      </c>
      <c r="C419" s="16" t="s">
        <v>120</v>
      </c>
      <c r="D419" s="19">
        <v>2478709140</v>
      </c>
      <c r="E419" s="19">
        <v>448000000</v>
      </c>
      <c r="F419" s="19">
        <f t="shared" si="13"/>
        <v>0</v>
      </c>
      <c r="G419" s="19">
        <f t="shared" si="14"/>
        <v>0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5" x14ac:dyDescent="0.25">
      <c r="A420" s="14" t="s">
        <v>59</v>
      </c>
      <c r="B420" s="14" t="s">
        <v>111</v>
      </c>
      <c r="C420" s="16" t="s">
        <v>120</v>
      </c>
      <c r="D420" s="18">
        <v>402000000</v>
      </c>
      <c r="E420" s="18">
        <v>220000000</v>
      </c>
      <c r="F420" s="19">
        <f t="shared" si="13"/>
        <v>0</v>
      </c>
      <c r="G420" s="19">
        <f t="shared" si="14"/>
        <v>0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5" x14ac:dyDescent="0.25">
      <c r="A421" s="14" t="s">
        <v>59</v>
      </c>
      <c r="B421" s="14" t="s">
        <v>62</v>
      </c>
      <c r="C421" s="16" t="s">
        <v>120</v>
      </c>
      <c r="D421" s="18">
        <v>236000000</v>
      </c>
      <c r="E421" s="18">
        <v>473000000</v>
      </c>
      <c r="F421" s="19">
        <f t="shared" si="13"/>
        <v>0</v>
      </c>
      <c r="G421" s="19">
        <f t="shared" si="14"/>
        <v>0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5" x14ac:dyDescent="0.25">
      <c r="A422" s="14" t="s">
        <v>59</v>
      </c>
      <c r="B422" s="14" t="s">
        <v>90</v>
      </c>
      <c r="C422" s="16" t="s">
        <v>120</v>
      </c>
      <c r="D422" s="18">
        <v>227000000</v>
      </c>
      <c r="E422" s="18">
        <v>201000000</v>
      </c>
      <c r="F422" s="19">
        <f t="shared" si="13"/>
        <v>0</v>
      </c>
      <c r="G422" s="19">
        <f t="shared" si="14"/>
        <v>0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5" x14ac:dyDescent="0.25">
      <c r="A423" s="14" t="s">
        <v>59</v>
      </c>
      <c r="B423" s="14" t="s">
        <v>69</v>
      </c>
      <c r="C423" s="16" t="s">
        <v>120</v>
      </c>
      <c r="D423" s="19">
        <v>2478709140</v>
      </c>
      <c r="E423" s="19">
        <v>448000000</v>
      </c>
      <c r="F423" s="19">
        <f t="shared" si="13"/>
        <v>0</v>
      </c>
      <c r="G423" s="19">
        <f t="shared" si="14"/>
        <v>0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5" x14ac:dyDescent="0.25">
      <c r="A424" s="14" t="s">
        <v>59</v>
      </c>
      <c r="B424" s="14" t="s">
        <v>96</v>
      </c>
      <c r="C424" s="16" t="s">
        <v>120</v>
      </c>
      <c r="D424" s="18">
        <v>44000000</v>
      </c>
      <c r="E424" s="18">
        <v>48000000</v>
      </c>
      <c r="F424" s="19">
        <f t="shared" si="13"/>
        <v>0</v>
      </c>
      <c r="G424" s="19">
        <f t="shared" si="14"/>
        <v>0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5" x14ac:dyDescent="0.25">
      <c r="A425" s="14" t="s">
        <v>59</v>
      </c>
      <c r="B425" s="14" t="s">
        <v>92</v>
      </c>
      <c r="C425" s="16" t="s">
        <v>121</v>
      </c>
      <c r="D425" s="18">
        <v>1823000000</v>
      </c>
      <c r="E425" s="18">
        <v>489000000</v>
      </c>
      <c r="F425" s="19">
        <f t="shared" si="13"/>
        <v>0</v>
      </c>
      <c r="G425" s="19">
        <f t="shared" si="14"/>
        <v>0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5" x14ac:dyDescent="0.25">
      <c r="A426" s="14" t="s">
        <v>59</v>
      </c>
      <c r="B426" s="14" t="s">
        <v>101</v>
      </c>
      <c r="C426" s="16" t="s">
        <v>121</v>
      </c>
      <c r="D426" s="18">
        <v>46000000</v>
      </c>
      <c r="E426" s="18">
        <v>7000000</v>
      </c>
      <c r="F426" s="19">
        <f t="shared" si="13"/>
        <v>0</v>
      </c>
      <c r="G426" s="19">
        <f t="shared" si="14"/>
        <v>0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5" x14ac:dyDescent="0.25">
      <c r="A427" s="14" t="s">
        <v>59</v>
      </c>
      <c r="B427" s="14" t="s">
        <v>110</v>
      </c>
      <c r="C427" s="16" t="s">
        <v>121</v>
      </c>
      <c r="D427" s="18">
        <v>3909000000</v>
      </c>
      <c r="E427" s="18">
        <v>555000000</v>
      </c>
      <c r="F427" s="19">
        <f t="shared" si="13"/>
        <v>0</v>
      </c>
      <c r="G427" s="19">
        <f t="shared" si="14"/>
        <v>0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5" x14ac:dyDescent="0.25">
      <c r="A428" s="14" t="s">
        <v>59</v>
      </c>
      <c r="B428" s="14" t="s">
        <v>93</v>
      </c>
      <c r="C428" s="16" t="s">
        <v>121</v>
      </c>
      <c r="D428" s="18">
        <v>8885000000</v>
      </c>
      <c r="E428" s="18">
        <v>1910000000</v>
      </c>
      <c r="F428" s="19">
        <f t="shared" si="13"/>
        <v>1</v>
      </c>
      <c r="G428" s="19">
        <f t="shared" si="14"/>
        <v>0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5" x14ac:dyDescent="0.25">
      <c r="A429" s="14" t="s">
        <v>59</v>
      </c>
      <c r="B429" s="14" t="s">
        <v>104</v>
      </c>
      <c r="C429" s="16" t="s">
        <v>121</v>
      </c>
      <c r="D429" s="18">
        <v>9178000000</v>
      </c>
      <c r="E429" s="18">
        <v>6905000000</v>
      </c>
      <c r="F429" s="19">
        <f t="shared" si="13"/>
        <v>1</v>
      </c>
      <c r="G429" s="19">
        <f t="shared" si="14"/>
        <v>1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5" x14ac:dyDescent="0.25">
      <c r="A430" s="14" t="s">
        <v>59</v>
      </c>
      <c r="B430" s="14" t="s">
        <v>87</v>
      </c>
      <c r="C430" s="16" t="s">
        <v>121</v>
      </c>
      <c r="D430" s="18">
        <v>99000000</v>
      </c>
      <c r="E430" s="18">
        <v>1339000000</v>
      </c>
      <c r="F430" s="19">
        <f t="shared" si="13"/>
        <v>0</v>
      </c>
      <c r="G430" s="19">
        <f t="shared" si="14"/>
        <v>0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5" x14ac:dyDescent="0.25">
      <c r="A431" s="14" t="s">
        <v>59</v>
      </c>
      <c r="B431" s="14" t="s">
        <v>75</v>
      </c>
      <c r="C431" s="16" t="s">
        <v>121</v>
      </c>
      <c r="D431" s="18">
        <v>12104000000</v>
      </c>
      <c r="E431" s="18">
        <v>3390000000</v>
      </c>
      <c r="F431" s="19">
        <f t="shared" si="13"/>
        <v>1</v>
      </c>
      <c r="G431" s="19">
        <f t="shared" si="14"/>
        <v>0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5" x14ac:dyDescent="0.25">
      <c r="A432" s="14" t="s">
        <v>59</v>
      </c>
      <c r="B432" s="14" t="s">
        <v>60</v>
      </c>
      <c r="C432" s="16" t="s">
        <v>121</v>
      </c>
      <c r="D432" s="18">
        <v>474000000</v>
      </c>
      <c r="E432" s="18">
        <v>617000000</v>
      </c>
      <c r="F432" s="19">
        <f t="shared" si="13"/>
        <v>0</v>
      </c>
      <c r="G432" s="19">
        <f t="shared" si="14"/>
        <v>0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5" x14ac:dyDescent="0.25">
      <c r="A433" s="14" t="s">
        <v>59</v>
      </c>
      <c r="B433" s="14" t="s">
        <v>64</v>
      </c>
      <c r="C433" s="16" t="s">
        <v>121</v>
      </c>
      <c r="D433" s="18">
        <v>59000000</v>
      </c>
      <c r="E433" s="18">
        <v>54000000</v>
      </c>
      <c r="F433" s="19">
        <f t="shared" si="13"/>
        <v>0</v>
      </c>
      <c r="G433" s="19">
        <f t="shared" si="14"/>
        <v>0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5" x14ac:dyDescent="0.25">
      <c r="A434" s="14" t="s">
        <v>59</v>
      </c>
      <c r="B434" s="14" t="s">
        <v>85</v>
      </c>
      <c r="C434" s="16" t="s">
        <v>121</v>
      </c>
      <c r="D434" s="18">
        <v>30000000</v>
      </c>
      <c r="E434" s="18">
        <v>248000000</v>
      </c>
      <c r="F434" s="19">
        <f t="shared" si="13"/>
        <v>0</v>
      </c>
      <c r="G434" s="19">
        <f t="shared" si="14"/>
        <v>0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5" x14ac:dyDescent="0.25">
      <c r="A435" s="14" t="s">
        <v>59</v>
      </c>
      <c r="B435" s="14" t="s">
        <v>95</v>
      </c>
      <c r="C435" s="16" t="s">
        <v>121</v>
      </c>
      <c r="D435" s="18">
        <v>484000000</v>
      </c>
      <c r="E435" s="18">
        <v>114000000</v>
      </c>
      <c r="F435" s="19">
        <f t="shared" si="13"/>
        <v>0</v>
      </c>
      <c r="G435" s="19">
        <f t="shared" si="14"/>
        <v>0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5" x14ac:dyDescent="0.25">
      <c r="A436" s="14" t="s">
        <v>59</v>
      </c>
      <c r="B436" s="14" t="s">
        <v>74</v>
      </c>
      <c r="C436" s="16" t="s">
        <v>121</v>
      </c>
      <c r="D436" s="18">
        <v>7800000</v>
      </c>
      <c r="E436" s="18">
        <v>15500000</v>
      </c>
      <c r="F436" s="19">
        <f t="shared" si="13"/>
        <v>0</v>
      </c>
      <c r="G436" s="19">
        <f t="shared" si="14"/>
        <v>0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5" x14ac:dyDescent="0.25">
      <c r="A437" s="14" t="s">
        <v>59</v>
      </c>
      <c r="B437" s="14" t="s">
        <v>107</v>
      </c>
      <c r="C437" s="16" t="s">
        <v>121</v>
      </c>
      <c r="D437" s="18">
        <v>26000000</v>
      </c>
      <c r="E437" s="18">
        <v>59000000</v>
      </c>
      <c r="F437" s="19">
        <f t="shared" si="13"/>
        <v>0</v>
      </c>
      <c r="G437" s="19">
        <f t="shared" si="14"/>
        <v>0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5" x14ac:dyDescent="0.25">
      <c r="A438" s="14" t="s">
        <v>59</v>
      </c>
      <c r="B438" s="14" t="s">
        <v>113</v>
      </c>
      <c r="C438" s="16" t="s">
        <v>121</v>
      </c>
      <c r="D438" s="18">
        <v>294000000</v>
      </c>
      <c r="E438" s="19">
        <v>448000000</v>
      </c>
      <c r="F438" s="19">
        <f t="shared" si="13"/>
        <v>0</v>
      </c>
      <c r="G438" s="19">
        <f t="shared" si="14"/>
        <v>0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5" x14ac:dyDescent="0.25">
      <c r="A439" s="14" t="s">
        <v>59</v>
      </c>
      <c r="B439" s="14" t="s">
        <v>81</v>
      </c>
      <c r="C439" s="16" t="s">
        <v>121</v>
      </c>
      <c r="D439" s="18">
        <v>970000000</v>
      </c>
      <c r="E439" s="18">
        <v>870000000</v>
      </c>
      <c r="F439" s="19">
        <f t="shared" si="13"/>
        <v>0</v>
      </c>
      <c r="G439" s="19">
        <f t="shared" si="14"/>
        <v>0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5" x14ac:dyDescent="0.25">
      <c r="A440" s="14" t="s">
        <v>59</v>
      </c>
      <c r="B440" s="14" t="s">
        <v>79</v>
      </c>
      <c r="C440" s="16" t="s">
        <v>121</v>
      </c>
      <c r="D440" s="19">
        <v>2478709140</v>
      </c>
      <c r="E440" s="19">
        <v>448000000</v>
      </c>
      <c r="F440" s="19">
        <f t="shared" si="13"/>
        <v>0</v>
      </c>
      <c r="G440" s="19">
        <f t="shared" si="14"/>
        <v>0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5" x14ac:dyDescent="0.25">
      <c r="A441" s="14" t="s">
        <v>59</v>
      </c>
      <c r="B441" s="14" t="s">
        <v>68</v>
      </c>
      <c r="C441" s="16" t="s">
        <v>121</v>
      </c>
      <c r="D441" s="18">
        <v>11800000</v>
      </c>
      <c r="E441" s="18">
        <v>56000000</v>
      </c>
      <c r="F441" s="19">
        <f t="shared" si="13"/>
        <v>0</v>
      </c>
      <c r="G441" s="19">
        <f t="shared" si="14"/>
        <v>0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5" x14ac:dyDescent="0.25">
      <c r="A442" s="14" t="s">
        <v>59</v>
      </c>
      <c r="B442" s="14" t="s">
        <v>73</v>
      </c>
      <c r="C442" s="16" t="s">
        <v>121</v>
      </c>
      <c r="D442" s="18">
        <v>129000000</v>
      </c>
      <c r="E442" s="18">
        <v>612000000</v>
      </c>
      <c r="F442" s="19">
        <f t="shared" si="13"/>
        <v>0</v>
      </c>
      <c r="G442" s="19">
        <f t="shared" si="14"/>
        <v>0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5" x14ac:dyDescent="0.25">
      <c r="A443" s="14" t="s">
        <v>59</v>
      </c>
      <c r="B443" s="14" t="s">
        <v>78</v>
      </c>
      <c r="C443" s="16" t="s">
        <v>121</v>
      </c>
      <c r="D443" s="18">
        <v>1184000000</v>
      </c>
      <c r="E443" s="18">
        <v>156000000</v>
      </c>
      <c r="F443" s="19">
        <f t="shared" si="13"/>
        <v>0</v>
      </c>
      <c r="G443" s="19">
        <f t="shared" si="14"/>
        <v>0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5" x14ac:dyDescent="0.25">
      <c r="A444" s="14" t="s">
        <v>59</v>
      </c>
      <c r="B444" s="14" t="s">
        <v>91</v>
      </c>
      <c r="C444" s="16" t="s">
        <v>121</v>
      </c>
      <c r="D444" s="19">
        <v>2478709140</v>
      </c>
      <c r="E444" s="19">
        <v>448000000</v>
      </c>
      <c r="F444" s="19">
        <f t="shared" si="13"/>
        <v>0</v>
      </c>
      <c r="G444" s="19">
        <f t="shared" si="14"/>
        <v>0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5" x14ac:dyDescent="0.25">
      <c r="A445" s="14" t="s">
        <v>59</v>
      </c>
      <c r="B445" s="14" t="s">
        <v>106</v>
      </c>
      <c r="C445" s="16" t="s">
        <v>121</v>
      </c>
      <c r="D445" s="18">
        <v>331000000</v>
      </c>
      <c r="E445" s="18">
        <v>1188000000</v>
      </c>
      <c r="F445" s="19">
        <f t="shared" si="13"/>
        <v>0</v>
      </c>
      <c r="G445" s="19">
        <f t="shared" si="14"/>
        <v>0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5" x14ac:dyDescent="0.25">
      <c r="A446" s="14" t="s">
        <v>59</v>
      </c>
      <c r="B446" s="14" t="s">
        <v>88</v>
      </c>
      <c r="C446" s="16" t="s">
        <v>121</v>
      </c>
      <c r="D446" s="18">
        <v>620000000</v>
      </c>
      <c r="E446" s="18">
        <v>143000000</v>
      </c>
      <c r="F446" s="19">
        <f t="shared" si="13"/>
        <v>0</v>
      </c>
      <c r="G446" s="19">
        <f t="shared" si="14"/>
        <v>0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5" x14ac:dyDescent="0.25">
      <c r="A447" s="14" t="s">
        <v>59</v>
      </c>
      <c r="B447" s="14" t="s">
        <v>76</v>
      </c>
      <c r="C447" s="16" t="s">
        <v>121</v>
      </c>
      <c r="D447" s="19">
        <v>2478709140</v>
      </c>
      <c r="E447" s="19">
        <v>448000000</v>
      </c>
      <c r="F447" s="19">
        <f t="shared" si="13"/>
        <v>0</v>
      </c>
      <c r="G447" s="19">
        <f t="shared" si="14"/>
        <v>0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5" x14ac:dyDescent="0.25">
      <c r="A448" s="14" t="s">
        <v>59</v>
      </c>
      <c r="B448" s="14" t="s">
        <v>99</v>
      </c>
      <c r="C448" s="16" t="s">
        <v>121</v>
      </c>
      <c r="D448" s="18">
        <v>7700000</v>
      </c>
      <c r="E448" s="18">
        <v>300000</v>
      </c>
      <c r="F448" s="19">
        <f t="shared" si="13"/>
        <v>0</v>
      </c>
      <c r="G448" s="19">
        <f t="shared" si="14"/>
        <v>0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5" x14ac:dyDescent="0.25">
      <c r="A449" s="14" t="s">
        <v>59</v>
      </c>
      <c r="B449" s="14" t="s">
        <v>105</v>
      </c>
      <c r="C449" s="16" t="s">
        <v>121</v>
      </c>
      <c r="D449" s="19">
        <v>2478709140</v>
      </c>
      <c r="E449" s="19">
        <v>448000000</v>
      </c>
      <c r="F449" s="19">
        <f t="shared" si="13"/>
        <v>0</v>
      </c>
      <c r="G449" s="19">
        <f t="shared" si="14"/>
        <v>0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5" x14ac:dyDescent="0.25">
      <c r="A450" s="14" t="s">
        <v>59</v>
      </c>
      <c r="B450" s="14" t="s">
        <v>109</v>
      </c>
      <c r="C450" s="16" t="s">
        <v>121</v>
      </c>
      <c r="D450" s="18">
        <v>44000000</v>
      </c>
      <c r="E450" s="18">
        <v>68000000</v>
      </c>
      <c r="F450" s="19">
        <f t="shared" si="13"/>
        <v>0</v>
      </c>
      <c r="G450" s="19">
        <f t="shared" si="14"/>
        <v>0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5" x14ac:dyDescent="0.25">
      <c r="A451" s="14" t="s">
        <v>59</v>
      </c>
      <c r="B451" s="14" t="s">
        <v>84</v>
      </c>
      <c r="C451" s="16" t="s">
        <v>121</v>
      </c>
      <c r="D451" s="18">
        <v>1398000000</v>
      </c>
      <c r="E451" s="18">
        <v>266000000</v>
      </c>
      <c r="F451" s="19">
        <f t="shared" si="13"/>
        <v>0</v>
      </c>
      <c r="G451" s="19">
        <f t="shared" si="14"/>
        <v>0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5" x14ac:dyDescent="0.25">
      <c r="A452" s="14" t="s">
        <v>59</v>
      </c>
      <c r="B452" s="14" t="s">
        <v>86</v>
      </c>
      <c r="C452" s="16" t="s">
        <v>121</v>
      </c>
      <c r="D452" s="18">
        <v>158000000</v>
      </c>
      <c r="E452" s="18">
        <v>58000000</v>
      </c>
      <c r="F452" s="19">
        <f t="shared" si="13"/>
        <v>0</v>
      </c>
      <c r="G452" s="19">
        <f t="shared" si="14"/>
        <v>0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5" x14ac:dyDescent="0.25">
      <c r="A453" s="14" t="s">
        <v>59</v>
      </c>
      <c r="B453" s="14" t="s">
        <v>70</v>
      </c>
      <c r="C453" s="16" t="s">
        <v>121</v>
      </c>
      <c r="D453" s="18">
        <v>37000000</v>
      </c>
      <c r="E453" s="18">
        <v>15000000</v>
      </c>
      <c r="F453" s="19">
        <f t="shared" si="13"/>
        <v>0</v>
      </c>
      <c r="G453" s="19">
        <f t="shared" si="14"/>
        <v>0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5" x14ac:dyDescent="0.25">
      <c r="A454" s="14" t="s">
        <v>59</v>
      </c>
      <c r="B454" s="14" t="s">
        <v>98</v>
      </c>
      <c r="C454" s="16" t="s">
        <v>121</v>
      </c>
      <c r="D454" s="18">
        <v>224000000</v>
      </c>
      <c r="E454" s="18">
        <v>146000000</v>
      </c>
      <c r="F454" s="19">
        <f t="shared" si="13"/>
        <v>0</v>
      </c>
      <c r="G454" s="19">
        <f t="shared" si="14"/>
        <v>0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5" x14ac:dyDescent="0.25">
      <c r="A455" s="14" t="s">
        <v>59</v>
      </c>
      <c r="B455" s="14" t="s">
        <v>67</v>
      </c>
      <c r="C455" s="16" t="s">
        <v>121</v>
      </c>
      <c r="D455" s="18">
        <v>167000000</v>
      </c>
      <c r="E455" s="18">
        <v>563000000</v>
      </c>
      <c r="F455" s="19">
        <f t="shared" si="13"/>
        <v>0</v>
      </c>
      <c r="G455" s="19">
        <f t="shared" si="14"/>
        <v>0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5" x14ac:dyDescent="0.25">
      <c r="A456" s="14" t="s">
        <v>59</v>
      </c>
      <c r="B456" s="14" t="s">
        <v>83</v>
      </c>
      <c r="C456" s="16" t="s">
        <v>121</v>
      </c>
      <c r="D456" s="18">
        <v>38200000</v>
      </c>
      <c r="E456" s="18">
        <v>46100000</v>
      </c>
      <c r="F456" s="19">
        <f t="shared" si="13"/>
        <v>0</v>
      </c>
      <c r="G456" s="19">
        <f t="shared" si="14"/>
        <v>0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5" x14ac:dyDescent="0.25">
      <c r="A457" s="14" t="s">
        <v>59</v>
      </c>
      <c r="B457" s="14" t="s">
        <v>82</v>
      </c>
      <c r="C457" s="16" t="s">
        <v>121</v>
      </c>
      <c r="D457" s="18">
        <v>2400000</v>
      </c>
      <c r="E457" s="18">
        <v>30000000</v>
      </c>
      <c r="F457" s="19">
        <f t="shared" si="13"/>
        <v>0</v>
      </c>
      <c r="G457" s="19">
        <f t="shared" si="14"/>
        <v>0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5" x14ac:dyDescent="0.25">
      <c r="A458" s="14" t="s">
        <v>59</v>
      </c>
      <c r="B458" s="14" t="s">
        <v>71</v>
      </c>
      <c r="C458" s="16" t="s">
        <v>121</v>
      </c>
      <c r="D458" s="19">
        <v>2478709140</v>
      </c>
      <c r="E458" s="19">
        <v>448000000</v>
      </c>
      <c r="F458" s="19">
        <f t="shared" si="13"/>
        <v>0</v>
      </c>
      <c r="G458" s="19">
        <f t="shared" si="14"/>
        <v>0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5" x14ac:dyDescent="0.25">
      <c r="A459" s="14" t="s">
        <v>59</v>
      </c>
      <c r="B459" s="14" t="s">
        <v>63</v>
      </c>
      <c r="C459" s="16" t="s">
        <v>121</v>
      </c>
      <c r="D459" s="18">
        <v>236000000</v>
      </c>
      <c r="E459" s="18">
        <v>102000000</v>
      </c>
      <c r="F459" s="19">
        <f t="shared" si="13"/>
        <v>0</v>
      </c>
      <c r="G459" s="19">
        <f t="shared" si="14"/>
        <v>0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5" x14ac:dyDescent="0.25">
      <c r="A460" s="14" t="s">
        <v>59</v>
      </c>
      <c r="B460" s="14" t="s">
        <v>77</v>
      </c>
      <c r="C460" s="16" t="s">
        <v>121</v>
      </c>
      <c r="D460" s="18">
        <v>46000000</v>
      </c>
      <c r="E460" s="19">
        <v>448000000</v>
      </c>
      <c r="F460" s="19">
        <f t="shared" si="13"/>
        <v>0</v>
      </c>
      <c r="G460" s="19">
        <f t="shared" si="14"/>
        <v>0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5" x14ac:dyDescent="0.25">
      <c r="A461" s="14" t="s">
        <v>59</v>
      </c>
      <c r="B461" s="14" t="s">
        <v>100</v>
      </c>
      <c r="C461" s="16" t="s">
        <v>121</v>
      </c>
      <c r="D461" s="18">
        <v>637000000</v>
      </c>
      <c r="E461" s="18">
        <v>276000000</v>
      </c>
      <c r="F461" s="19">
        <f t="shared" si="13"/>
        <v>0</v>
      </c>
      <c r="G461" s="19">
        <f t="shared" si="14"/>
        <v>0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5" x14ac:dyDescent="0.25">
      <c r="A462" s="14" t="s">
        <v>59</v>
      </c>
      <c r="B462" s="14" t="s">
        <v>102</v>
      </c>
      <c r="C462" s="16" t="s">
        <v>121</v>
      </c>
      <c r="D462" s="18">
        <v>34000000</v>
      </c>
      <c r="E462" s="18">
        <v>24000000</v>
      </c>
      <c r="F462" s="19">
        <f t="shared" si="13"/>
        <v>0</v>
      </c>
      <c r="G462" s="19">
        <f t="shared" si="14"/>
        <v>0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5" x14ac:dyDescent="0.25">
      <c r="A463" s="14" t="s">
        <v>59</v>
      </c>
      <c r="B463" s="14" t="s">
        <v>108</v>
      </c>
      <c r="C463" s="16" t="s">
        <v>121</v>
      </c>
      <c r="D463" s="18">
        <v>1293000000</v>
      </c>
      <c r="E463" s="18">
        <v>746000000</v>
      </c>
      <c r="F463" s="19">
        <f t="shared" si="13"/>
        <v>0</v>
      </c>
      <c r="G463" s="19">
        <f t="shared" si="14"/>
        <v>0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5" x14ac:dyDescent="0.25">
      <c r="A464" s="14" t="s">
        <v>59</v>
      </c>
      <c r="B464" s="14" t="s">
        <v>94</v>
      </c>
      <c r="C464" s="16" t="s">
        <v>121</v>
      </c>
      <c r="D464" s="18">
        <v>213000000</v>
      </c>
      <c r="E464" s="18">
        <v>235000000</v>
      </c>
      <c r="F464" s="19">
        <f t="shared" si="13"/>
        <v>0</v>
      </c>
      <c r="G464" s="19">
        <f t="shared" si="14"/>
        <v>0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5" x14ac:dyDescent="0.25">
      <c r="A465" s="14" t="s">
        <v>59</v>
      </c>
      <c r="B465" s="14" t="s">
        <v>97</v>
      </c>
      <c r="C465" s="16" t="s">
        <v>121</v>
      </c>
      <c r="D465" s="18">
        <v>959000000</v>
      </c>
      <c r="E465" s="18">
        <v>11009000000</v>
      </c>
      <c r="F465" s="19">
        <f t="shared" si="13"/>
        <v>0</v>
      </c>
      <c r="G465" s="19">
        <f t="shared" si="14"/>
        <v>1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5" x14ac:dyDescent="0.25">
      <c r="A466" s="14" t="s">
        <v>59</v>
      </c>
      <c r="B466" s="14" t="s">
        <v>89</v>
      </c>
      <c r="C466" s="16" t="s">
        <v>121</v>
      </c>
      <c r="D466" s="18">
        <v>43000000</v>
      </c>
      <c r="E466" s="18">
        <v>86000000</v>
      </c>
      <c r="F466" s="19">
        <f t="shared" si="13"/>
        <v>0</v>
      </c>
      <c r="G466" s="19">
        <f t="shared" si="14"/>
        <v>0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5" x14ac:dyDescent="0.25">
      <c r="A467" s="14" t="s">
        <v>59</v>
      </c>
      <c r="B467" s="14" t="s">
        <v>112</v>
      </c>
      <c r="C467" s="16" t="s">
        <v>121</v>
      </c>
      <c r="D467" s="18">
        <v>148000000</v>
      </c>
      <c r="E467" s="18">
        <v>107000000</v>
      </c>
      <c r="F467" s="19">
        <f t="shared" si="13"/>
        <v>0</v>
      </c>
      <c r="G467" s="19">
        <f t="shared" si="14"/>
        <v>0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5" x14ac:dyDescent="0.25">
      <c r="A468" s="14" t="s">
        <v>59</v>
      </c>
      <c r="B468" s="14" t="s">
        <v>65</v>
      </c>
      <c r="C468" s="16" t="s">
        <v>121</v>
      </c>
      <c r="D468" s="18">
        <v>82000000</v>
      </c>
      <c r="E468" s="18">
        <v>110000000</v>
      </c>
      <c r="F468" s="19">
        <f t="shared" si="13"/>
        <v>0</v>
      </c>
      <c r="G468" s="19">
        <f t="shared" si="14"/>
        <v>0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5" x14ac:dyDescent="0.25">
      <c r="A469" s="14" t="s">
        <v>59</v>
      </c>
      <c r="B469" s="14" t="s">
        <v>80</v>
      </c>
      <c r="C469" s="16" t="s">
        <v>121</v>
      </c>
      <c r="D469" s="18">
        <v>80000000</v>
      </c>
      <c r="E469" s="18">
        <v>8000000</v>
      </c>
      <c r="F469" s="19">
        <f t="shared" si="13"/>
        <v>0</v>
      </c>
      <c r="G469" s="19">
        <f t="shared" si="14"/>
        <v>0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5" x14ac:dyDescent="0.25">
      <c r="A470" s="14" t="s">
        <v>59</v>
      </c>
      <c r="B470" s="14" t="s">
        <v>72</v>
      </c>
      <c r="C470" s="16" t="s">
        <v>121</v>
      </c>
      <c r="D470" s="18">
        <v>700000</v>
      </c>
      <c r="E470" s="18">
        <v>127000000</v>
      </c>
      <c r="F470" s="19">
        <f t="shared" si="13"/>
        <v>0</v>
      </c>
      <c r="G470" s="19">
        <f t="shared" si="14"/>
        <v>0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5" x14ac:dyDescent="0.25">
      <c r="A471" s="14" t="s">
        <v>59</v>
      </c>
      <c r="B471" s="14" t="s">
        <v>66</v>
      </c>
      <c r="C471" s="16" t="s">
        <v>121</v>
      </c>
      <c r="D471" s="18">
        <v>1600000</v>
      </c>
      <c r="E471" s="18">
        <v>151000000</v>
      </c>
      <c r="F471" s="19">
        <f t="shared" si="13"/>
        <v>0</v>
      </c>
      <c r="G471" s="19">
        <f t="shared" si="14"/>
        <v>0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5" x14ac:dyDescent="0.25">
      <c r="A472" s="14" t="s">
        <v>59</v>
      </c>
      <c r="B472" s="14" t="s">
        <v>103</v>
      </c>
      <c r="C472" s="16" t="s">
        <v>121</v>
      </c>
      <c r="D472" s="19">
        <v>2478709140</v>
      </c>
      <c r="E472" s="19">
        <v>448000000</v>
      </c>
      <c r="F472" s="19">
        <f t="shared" si="13"/>
        <v>0</v>
      </c>
      <c r="G472" s="19">
        <f t="shared" si="14"/>
        <v>0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5" x14ac:dyDescent="0.25">
      <c r="A473" s="14" t="s">
        <v>59</v>
      </c>
      <c r="B473" s="14" t="s">
        <v>111</v>
      </c>
      <c r="C473" s="16" t="s">
        <v>121</v>
      </c>
      <c r="D473" s="18">
        <v>536000000</v>
      </c>
      <c r="E473" s="18">
        <v>315000000</v>
      </c>
      <c r="F473" s="19">
        <f t="shared" si="13"/>
        <v>0</v>
      </c>
      <c r="G473" s="19">
        <f t="shared" si="14"/>
        <v>0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5" x14ac:dyDescent="0.25">
      <c r="A474" s="14" t="s">
        <v>59</v>
      </c>
      <c r="B474" s="14" t="s">
        <v>69</v>
      </c>
      <c r="C474" s="16" t="s">
        <v>121</v>
      </c>
      <c r="D474" s="19">
        <v>2478709140</v>
      </c>
      <c r="E474" s="19">
        <v>448000000</v>
      </c>
      <c r="F474" s="19">
        <f t="shared" si="13"/>
        <v>0</v>
      </c>
      <c r="G474" s="19">
        <f t="shared" si="14"/>
        <v>0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5" x14ac:dyDescent="0.25">
      <c r="A475" s="14" t="s">
        <v>59</v>
      </c>
      <c r="B475" s="14" t="s">
        <v>62</v>
      </c>
      <c r="C475" s="16" t="s">
        <v>121</v>
      </c>
      <c r="D475" s="18">
        <v>293000000</v>
      </c>
      <c r="E475" s="18">
        <v>447000000</v>
      </c>
      <c r="F475" s="19">
        <f t="shared" si="13"/>
        <v>0</v>
      </c>
      <c r="G475" s="19">
        <f t="shared" si="14"/>
        <v>0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5" x14ac:dyDescent="0.25">
      <c r="A476" s="14" t="s">
        <v>59</v>
      </c>
      <c r="B476" s="14" t="s">
        <v>90</v>
      </c>
      <c r="C476" s="16" t="s">
        <v>121</v>
      </c>
      <c r="D476" s="18">
        <v>286000000</v>
      </c>
      <c r="E476" s="18">
        <v>228000000</v>
      </c>
      <c r="F476" s="19">
        <f t="shared" si="13"/>
        <v>0</v>
      </c>
      <c r="G476" s="19">
        <f t="shared" si="14"/>
        <v>0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5" x14ac:dyDescent="0.25">
      <c r="A477" s="14" t="s">
        <v>59</v>
      </c>
      <c r="B477" s="14" t="s">
        <v>96</v>
      </c>
      <c r="C477" s="16" t="s">
        <v>121</v>
      </c>
      <c r="D477" s="18">
        <v>86000000</v>
      </c>
      <c r="E477" s="18">
        <v>98000000</v>
      </c>
      <c r="F477" s="19">
        <f t="shared" si="13"/>
        <v>0</v>
      </c>
      <c r="G477" s="19">
        <f t="shared" si="14"/>
        <v>0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5" x14ac:dyDescent="0.25">
      <c r="A478" s="14" t="s">
        <v>59</v>
      </c>
      <c r="B478" s="14" t="s">
        <v>92</v>
      </c>
      <c r="C478" s="16" t="s">
        <v>122</v>
      </c>
      <c r="D478" s="18">
        <v>1390000000</v>
      </c>
      <c r="E478" s="18">
        <v>384000000</v>
      </c>
      <c r="F478" s="19">
        <f t="shared" si="13"/>
        <v>0</v>
      </c>
      <c r="G478" s="19">
        <f t="shared" si="14"/>
        <v>0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5" x14ac:dyDescent="0.25">
      <c r="A479" s="14" t="s">
        <v>59</v>
      </c>
      <c r="B479" s="14" t="s">
        <v>101</v>
      </c>
      <c r="C479" s="16" t="s">
        <v>122</v>
      </c>
      <c r="D479" s="18">
        <v>27000000</v>
      </c>
      <c r="E479" s="18">
        <v>5000000</v>
      </c>
      <c r="F479" s="19">
        <f t="shared" si="13"/>
        <v>0</v>
      </c>
      <c r="G479" s="19">
        <f t="shared" si="14"/>
        <v>0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5" x14ac:dyDescent="0.25">
      <c r="A480" s="14" t="s">
        <v>59</v>
      </c>
      <c r="B480" s="14" t="s">
        <v>110</v>
      </c>
      <c r="C480" s="16" t="s">
        <v>122</v>
      </c>
      <c r="D480" s="18">
        <v>3526000000</v>
      </c>
      <c r="E480" s="18">
        <v>478000000</v>
      </c>
      <c r="F480" s="19">
        <f t="shared" si="13"/>
        <v>0</v>
      </c>
      <c r="G480" s="19">
        <f t="shared" si="14"/>
        <v>0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5" x14ac:dyDescent="0.25">
      <c r="A481" s="14" t="s">
        <v>59</v>
      </c>
      <c r="B481" s="14" t="s">
        <v>93</v>
      </c>
      <c r="C481" s="16" t="s">
        <v>122</v>
      </c>
      <c r="D481" s="18">
        <v>7980000000</v>
      </c>
      <c r="E481" s="18">
        <v>1713000000</v>
      </c>
      <c r="F481" s="19">
        <f t="shared" si="13"/>
        <v>1</v>
      </c>
      <c r="G481" s="19">
        <f t="shared" si="14"/>
        <v>0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5" x14ac:dyDescent="0.25">
      <c r="A482" s="14" t="s">
        <v>59</v>
      </c>
      <c r="B482" s="14" t="s">
        <v>104</v>
      </c>
      <c r="C482" s="16" t="s">
        <v>122</v>
      </c>
      <c r="D482" s="18">
        <v>8684000000</v>
      </c>
      <c r="E482" s="18">
        <v>6420000000</v>
      </c>
      <c r="F482" s="19">
        <f t="shared" si="13"/>
        <v>1</v>
      </c>
      <c r="G482" s="19">
        <f t="shared" si="14"/>
        <v>1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5" x14ac:dyDescent="0.25">
      <c r="A483" s="14" t="s">
        <v>59</v>
      </c>
      <c r="B483" s="14" t="s">
        <v>87</v>
      </c>
      <c r="C483" s="16" t="s">
        <v>122</v>
      </c>
      <c r="D483" s="18">
        <v>159000000</v>
      </c>
      <c r="E483" s="18">
        <v>1683000000</v>
      </c>
      <c r="F483" s="19">
        <f t="shared" si="13"/>
        <v>0</v>
      </c>
      <c r="G483" s="19">
        <f t="shared" si="14"/>
        <v>0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5" x14ac:dyDescent="0.25">
      <c r="A484" s="14" t="s">
        <v>59</v>
      </c>
      <c r="B484" s="14" t="s">
        <v>75</v>
      </c>
      <c r="C484" s="16" t="s">
        <v>122</v>
      </c>
      <c r="D484" s="18">
        <v>11757000000</v>
      </c>
      <c r="E484" s="18">
        <v>2941000000</v>
      </c>
      <c r="F484" s="19">
        <f t="shared" si="13"/>
        <v>1</v>
      </c>
      <c r="G484" s="19">
        <f t="shared" si="14"/>
        <v>0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5" x14ac:dyDescent="0.25">
      <c r="A485" s="14" t="s">
        <v>59</v>
      </c>
      <c r="B485" s="14" t="s">
        <v>60</v>
      </c>
      <c r="C485" s="16" t="s">
        <v>122</v>
      </c>
      <c r="D485" s="18">
        <v>381000000</v>
      </c>
      <c r="E485" s="18">
        <v>574000000</v>
      </c>
      <c r="F485" s="19">
        <f t="shared" si="13"/>
        <v>0</v>
      </c>
      <c r="G485" s="19">
        <f t="shared" si="14"/>
        <v>0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5" x14ac:dyDescent="0.25">
      <c r="A486" s="14" t="s">
        <v>59</v>
      </c>
      <c r="B486" s="14" t="s">
        <v>64</v>
      </c>
      <c r="C486" s="16" t="s">
        <v>122</v>
      </c>
      <c r="D486" s="18">
        <v>53000000</v>
      </c>
      <c r="E486" s="18">
        <v>80000000</v>
      </c>
      <c r="F486" s="19">
        <f t="shared" si="13"/>
        <v>0</v>
      </c>
      <c r="G486" s="19">
        <f t="shared" si="14"/>
        <v>0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5" x14ac:dyDescent="0.25">
      <c r="A487" s="14" t="s">
        <v>59</v>
      </c>
      <c r="B487" s="14" t="s">
        <v>95</v>
      </c>
      <c r="C487" s="16" t="s">
        <v>122</v>
      </c>
      <c r="D487" s="18">
        <v>511000000</v>
      </c>
      <c r="E487" s="18">
        <v>120000000</v>
      </c>
      <c r="F487" s="19">
        <f t="shared" si="13"/>
        <v>0</v>
      </c>
      <c r="G487" s="19">
        <f t="shared" si="14"/>
        <v>0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5" x14ac:dyDescent="0.25">
      <c r="A488" s="14" t="s">
        <v>59</v>
      </c>
      <c r="B488" s="14" t="s">
        <v>85</v>
      </c>
      <c r="C488" s="16" t="s">
        <v>122</v>
      </c>
      <c r="D488" s="18">
        <v>30000000</v>
      </c>
      <c r="E488" s="18">
        <v>247000000</v>
      </c>
      <c r="F488" s="19">
        <f t="shared" si="13"/>
        <v>0</v>
      </c>
      <c r="G488" s="19">
        <f t="shared" si="14"/>
        <v>0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5" x14ac:dyDescent="0.25">
      <c r="A489" s="14" t="s">
        <v>59</v>
      </c>
      <c r="B489" s="14" t="s">
        <v>74</v>
      </c>
      <c r="C489" s="16" t="s">
        <v>122</v>
      </c>
      <c r="D489" s="18">
        <v>16000000</v>
      </c>
      <c r="E489" s="18">
        <v>17500000</v>
      </c>
      <c r="F489" s="19">
        <f t="shared" si="13"/>
        <v>0</v>
      </c>
      <c r="G489" s="19">
        <f t="shared" si="14"/>
        <v>0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5" x14ac:dyDescent="0.25">
      <c r="A490" s="14" t="s">
        <v>59</v>
      </c>
      <c r="B490" s="14" t="s">
        <v>107</v>
      </c>
      <c r="C490" s="16" t="s">
        <v>122</v>
      </c>
      <c r="D490" s="18">
        <v>40000000</v>
      </c>
      <c r="E490" s="18">
        <v>98000000</v>
      </c>
      <c r="F490" s="19">
        <f t="shared" si="13"/>
        <v>0</v>
      </c>
      <c r="G490" s="19">
        <f t="shared" si="14"/>
        <v>0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5" x14ac:dyDescent="0.25">
      <c r="A491" s="14" t="s">
        <v>59</v>
      </c>
      <c r="B491" s="14" t="s">
        <v>113</v>
      </c>
      <c r="C491" s="16" t="s">
        <v>122</v>
      </c>
      <c r="D491" s="18">
        <v>523000000</v>
      </c>
      <c r="E491" s="19">
        <v>448000000</v>
      </c>
      <c r="F491" s="19">
        <f t="shared" si="13"/>
        <v>0</v>
      </c>
      <c r="G491" s="19">
        <f t="shared" si="14"/>
        <v>0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5" x14ac:dyDescent="0.25">
      <c r="A492" s="14" t="s">
        <v>59</v>
      </c>
      <c r="B492" s="14" t="s">
        <v>81</v>
      </c>
      <c r="C492" s="16" t="s">
        <v>122</v>
      </c>
      <c r="D492" s="18">
        <v>849000000</v>
      </c>
      <c r="E492" s="18">
        <v>948000000</v>
      </c>
      <c r="F492" s="19">
        <f t="shared" si="13"/>
        <v>0</v>
      </c>
      <c r="G492" s="19">
        <f t="shared" si="14"/>
        <v>0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5" x14ac:dyDescent="0.25">
      <c r="A493" s="14" t="s">
        <v>59</v>
      </c>
      <c r="B493" s="14" t="s">
        <v>79</v>
      </c>
      <c r="C493" s="16" t="s">
        <v>122</v>
      </c>
      <c r="D493" s="19">
        <v>2478709140</v>
      </c>
      <c r="E493" s="19">
        <v>448000000</v>
      </c>
      <c r="F493" s="19">
        <f t="shared" si="13"/>
        <v>0</v>
      </c>
      <c r="G493" s="19">
        <f t="shared" si="14"/>
        <v>0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5" x14ac:dyDescent="0.25">
      <c r="A494" s="14" t="s">
        <v>59</v>
      </c>
      <c r="B494" s="14" t="s">
        <v>68</v>
      </c>
      <c r="C494" s="16" t="s">
        <v>122</v>
      </c>
      <c r="D494" s="18">
        <v>6000000</v>
      </c>
      <c r="E494" s="18">
        <v>61000000</v>
      </c>
      <c r="F494" s="19">
        <f t="shared" si="13"/>
        <v>0</v>
      </c>
      <c r="G494" s="19">
        <f t="shared" si="14"/>
        <v>0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5" x14ac:dyDescent="0.25">
      <c r="A495" s="14" t="s">
        <v>59</v>
      </c>
      <c r="B495" s="14" t="s">
        <v>78</v>
      </c>
      <c r="C495" s="16" t="s">
        <v>122</v>
      </c>
      <c r="D495" s="18">
        <v>1119000000</v>
      </c>
      <c r="E495" s="18">
        <v>139000000</v>
      </c>
      <c r="F495" s="19">
        <f t="shared" si="13"/>
        <v>0</v>
      </c>
      <c r="G495" s="19">
        <f t="shared" si="14"/>
        <v>0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5" x14ac:dyDescent="0.25">
      <c r="A496" s="14" t="s">
        <v>59</v>
      </c>
      <c r="B496" s="14" t="s">
        <v>106</v>
      </c>
      <c r="C496" s="16" t="s">
        <v>122</v>
      </c>
      <c r="D496" s="18">
        <v>299000000</v>
      </c>
      <c r="E496" s="18">
        <v>868000000</v>
      </c>
      <c r="F496" s="19">
        <f t="shared" si="13"/>
        <v>0</v>
      </c>
      <c r="G496" s="19">
        <f t="shared" si="14"/>
        <v>0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5" x14ac:dyDescent="0.25">
      <c r="A497" s="14" t="s">
        <v>59</v>
      </c>
      <c r="B497" s="14" t="s">
        <v>73</v>
      </c>
      <c r="C497" s="16" t="s">
        <v>122</v>
      </c>
      <c r="D497" s="18">
        <v>164000000</v>
      </c>
      <c r="E497" s="18">
        <v>589000000</v>
      </c>
      <c r="F497" s="19">
        <f t="shared" si="13"/>
        <v>0</v>
      </c>
      <c r="G497" s="19">
        <f t="shared" si="14"/>
        <v>0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5" x14ac:dyDescent="0.25">
      <c r="A498" s="14" t="s">
        <v>59</v>
      </c>
      <c r="B498" s="14" t="s">
        <v>91</v>
      </c>
      <c r="C498" s="16" t="s">
        <v>122</v>
      </c>
      <c r="D498" s="19">
        <v>2478709140</v>
      </c>
      <c r="E498" s="19">
        <v>448000000</v>
      </c>
      <c r="F498" s="19">
        <f t="shared" si="13"/>
        <v>0</v>
      </c>
      <c r="G498" s="19">
        <f t="shared" si="14"/>
        <v>0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5" x14ac:dyDescent="0.25">
      <c r="A499" s="14" t="s">
        <v>59</v>
      </c>
      <c r="B499" s="14" t="s">
        <v>88</v>
      </c>
      <c r="C499" s="16" t="s">
        <v>122</v>
      </c>
      <c r="D499" s="18">
        <v>518000000</v>
      </c>
      <c r="E499" s="18">
        <v>123000000</v>
      </c>
      <c r="F499" s="19">
        <f t="shared" si="13"/>
        <v>0</v>
      </c>
      <c r="G499" s="19">
        <f t="shared" si="14"/>
        <v>0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5" x14ac:dyDescent="0.25">
      <c r="A500" s="14" t="s">
        <v>59</v>
      </c>
      <c r="B500" s="14" t="s">
        <v>76</v>
      </c>
      <c r="C500" s="16" t="s">
        <v>122</v>
      </c>
      <c r="D500" s="19">
        <v>2478709140</v>
      </c>
      <c r="E500" s="19">
        <v>448000000</v>
      </c>
      <c r="F500" s="19">
        <f t="shared" si="13"/>
        <v>0</v>
      </c>
      <c r="G500" s="19">
        <f t="shared" si="14"/>
        <v>0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5" x14ac:dyDescent="0.25">
      <c r="A501" s="14" t="s">
        <v>59</v>
      </c>
      <c r="B501" s="14" t="s">
        <v>84</v>
      </c>
      <c r="C501" s="16" t="s">
        <v>122</v>
      </c>
      <c r="D501" s="18">
        <v>1124000000</v>
      </c>
      <c r="E501" s="18">
        <v>227000000</v>
      </c>
      <c r="F501" s="19">
        <f t="shared" si="13"/>
        <v>0</v>
      </c>
      <c r="G501" s="19">
        <f t="shared" si="14"/>
        <v>0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5" x14ac:dyDescent="0.25">
      <c r="A502" s="14" t="s">
        <v>59</v>
      </c>
      <c r="B502" s="14" t="s">
        <v>98</v>
      </c>
      <c r="C502" s="16" t="s">
        <v>122</v>
      </c>
      <c r="D502" s="18">
        <v>223000000</v>
      </c>
      <c r="E502" s="18">
        <v>148000000</v>
      </c>
      <c r="F502" s="19">
        <f t="shared" si="13"/>
        <v>0</v>
      </c>
      <c r="G502" s="19">
        <f t="shared" si="14"/>
        <v>0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5" x14ac:dyDescent="0.25">
      <c r="A503" s="14" t="s">
        <v>59</v>
      </c>
      <c r="B503" s="14" t="s">
        <v>99</v>
      </c>
      <c r="C503" s="16" t="s">
        <v>122</v>
      </c>
      <c r="D503" s="18">
        <v>8300000</v>
      </c>
      <c r="E503" s="18">
        <v>400000</v>
      </c>
      <c r="F503" s="19">
        <f t="shared" si="13"/>
        <v>0</v>
      </c>
      <c r="G503" s="19">
        <f t="shared" si="14"/>
        <v>0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5" x14ac:dyDescent="0.25">
      <c r="A504" s="14" t="s">
        <v>59</v>
      </c>
      <c r="B504" s="14" t="s">
        <v>105</v>
      </c>
      <c r="C504" s="16" t="s">
        <v>122</v>
      </c>
      <c r="D504" s="19">
        <v>2478709140</v>
      </c>
      <c r="E504" s="19">
        <v>448000000</v>
      </c>
      <c r="F504" s="19">
        <f t="shared" si="13"/>
        <v>0</v>
      </c>
      <c r="G504" s="19">
        <f t="shared" si="14"/>
        <v>0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5" x14ac:dyDescent="0.25">
      <c r="A505" s="14" t="s">
        <v>59</v>
      </c>
      <c r="B505" s="14" t="s">
        <v>109</v>
      </c>
      <c r="C505" s="16" t="s">
        <v>122</v>
      </c>
      <c r="D505" s="18">
        <v>73000000</v>
      </c>
      <c r="E505" s="18">
        <v>94000000</v>
      </c>
      <c r="F505" s="19">
        <f t="shared" si="13"/>
        <v>0</v>
      </c>
      <c r="G505" s="19">
        <f t="shared" si="14"/>
        <v>0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5" x14ac:dyDescent="0.25">
      <c r="A506" s="14" t="s">
        <v>59</v>
      </c>
      <c r="B506" s="14" t="s">
        <v>63</v>
      </c>
      <c r="C506" s="16" t="s">
        <v>122</v>
      </c>
      <c r="D506" s="18">
        <v>131000000</v>
      </c>
      <c r="E506" s="18">
        <v>88000000</v>
      </c>
      <c r="F506" s="19">
        <f t="shared" si="13"/>
        <v>0</v>
      </c>
      <c r="G506" s="19">
        <f t="shared" si="14"/>
        <v>0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5" x14ac:dyDescent="0.25">
      <c r="A507" s="14" t="s">
        <v>59</v>
      </c>
      <c r="B507" s="14" t="s">
        <v>86</v>
      </c>
      <c r="C507" s="16" t="s">
        <v>122</v>
      </c>
      <c r="D507" s="18">
        <v>123000000</v>
      </c>
      <c r="E507" s="18">
        <v>51000000</v>
      </c>
      <c r="F507" s="19">
        <f t="shared" si="13"/>
        <v>0</v>
      </c>
      <c r="G507" s="19">
        <f t="shared" si="14"/>
        <v>0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5" x14ac:dyDescent="0.25">
      <c r="A508" s="14" t="s">
        <v>59</v>
      </c>
      <c r="B508" s="14" t="s">
        <v>70</v>
      </c>
      <c r="C508" s="16" t="s">
        <v>122</v>
      </c>
      <c r="D508" s="18">
        <v>32000000</v>
      </c>
      <c r="E508" s="18">
        <v>17000000</v>
      </c>
      <c r="F508" s="19">
        <f t="shared" si="13"/>
        <v>0</v>
      </c>
      <c r="G508" s="19">
        <f t="shared" si="14"/>
        <v>0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5" x14ac:dyDescent="0.25">
      <c r="A509" s="14" t="s">
        <v>59</v>
      </c>
      <c r="B509" s="14" t="s">
        <v>102</v>
      </c>
      <c r="C509" s="16" t="s">
        <v>122</v>
      </c>
      <c r="D509" s="18">
        <v>25000000</v>
      </c>
      <c r="E509" s="18">
        <v>22000000</v>
      </c>
      <c r="F509" s="19">
        <f t="shared" si="13"/>
        <v>0</v>
      </c>
      <c r="G509" s="19">
        <f t="shared" si="14"/>
        <v>0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5" x14ac:dyDescent="0.25">
      <c r="A510" s="14" t="s">
        <v>59</v>
      </c>
      <c r="B510" s="14" t="s">
        <v>67</v>
      </c>
      <c r="C510" s="16" t="s">
        <v>122</v>
      </c>
      <c r="D510" s="18">
        <v>271000000</v>
      </c>
      <c r="E510" s="18">
        <v>476000000</v>
      </c>
      <c r="F510" s="19">
        <f t="shared" si="13"/>
        <v>0</v>
      </c>
      <c r="G510" s="19">
        <f t="shared" si="14"/>
        <v>0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5" x14ac:dyDescent="0.25">
      <c r="A511" s="14" t="s">
        <v>59</v>
      </c>
      <c r="B511" s="14" t="s">
        <v>83</v>
      </c>
      <c r="C511" s="16" t="s">
        <v>122</v>
      </c>
      <c r="D511" s="18">
        <v>12000000</v>
      </c>
      <c r="E511" s="18">
        <v>26000000</v>
      </c>
      <c r="F511" s="19">
        <f t="shared" si="13"/>
        <v>0</v>
      </c>
      <c r="G511" s="19">
        <f t="shared" si="14"/>
        <v>0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5" x14ac:dyDescent="0.25">
      <c r="A512" s="14" t="s">
        <v>59</v>
      </c>
      <c r="B512" s="14" t="s">
        <v>82</v>
      </c>
      <c r="C512" s="16" t="s">
        <v>122</v>
      </c>
      <c r="D512" s="18">
        <v>4900000</v>
      </c>
      <c r="E512" s="18">
        <v>28000000</v>
      </c>
      <c r="F512" s="19">
        <f t="shared" ref="F512:F766" si="15">IF(OR(D512&gt;$J$14+$J$17, D512&lt;$J$12-$J$17),1,0)</f>
        <v>0</v>
      </c>
      <c r="G512" s="19">
        <f t="shared" ref="G512:G766" si="16">IF(OR(E512&gt;$K$14+$K$17, E512&lt;$K$12-$K$17),1,0)</f>
        <v>0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5" x14ac:dyDescent="0.25">
      <c r="A513" s="14" t="s">
        <v>59</v>
      </c>
      <c r="B513" s="14" t="s">
        <v>71</v>
      </c>
      <c r="C513" s="16" t="s">
        <v>122</v>
      </c>
      <c r="D513" s="19">
        <v>2478709140</v>
      </c>
      <c r="E513" s="19">
        <v>448000000</v>
      </c>
      <c r="F513" s="19">
        <f t="shared" si="15"/>
        <v>0</v>
      </c>
      <c r="G513" s="19">
        <f t="shared" si="16"/>
        <v>0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5" x14ac:dyDescent="0.25">
      <c r="A514" s="14" t="s">
        <v>59</v>
      </c>
      <c r="B514" s="14" t="s">
        <v>77</v>
      </c>
      <c r="C514" s="16" t="s">
        <v>122</v>
      </c>
      <c r="D514" s="18">
        <v>26000000</v>
      </c>
      <c r="E514" s="19">
        <v>448000000</v>
      </c>
      <c r="F514" s="19">
        <f t="shared" si="15"/>
        <v>0</v>
      </c>
      <c r="G514" s="19">
        <f t="shared" si="16"/>
        <v>0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5" x14ac:dyDescent="0.25">
      <c r="A515" s="14" t="s">
        <v>59</v>
      </c>
      <c r="B515" s="14" t="s">
        <v>100</v>
      </c>
      <c r="C515" s="16" t="s">
        <v>122</v>
      </c>
      <c r="D515" s="18">
        <v>474000000</v>
      </c>
      <c r="E515" s="18">
        <v>258000000</v>
      </c>
      <c r="F515" s="19">
        <f t="shared" si="15"/>
        <v>0</v>
      </c>
      <c r="G515" s="19">
        <f t="shared" si="16"/>
        <v>0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5" x14ac:dyDescent="0.25">
      <c r="A516" s="14" t="s">
        <v>59</v>
      </c>
      <c r="B516" s="14" t="s">
        <v>94</v>
      </c>
      <c r="C516" s="16" t="s">
        <v>122</v>
      </c>
      <c r="D516" s="18">
        <v>217000000</v>
      </c>
      <c r="E516" s="18">
        <v>247000000</v>
      </c>
      <c r="F516" s="19">
        <f t="shared" si="15"/>
        <v>0</v>
      </c>
      <c r="G516" s="19">
        <f t="shared" si="16"/>
        <v>0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5" x14ac:dyDescent="0.25">
      <c r="A517" s="14" t="s">
        <v>59</v>
      </c>
      <c r="B517" s="14" t="s">
        <v>89</v>
      </c>
      <c r="C517" s="16" t="s">
        <v>122</v>
      </c>
      <c r="D517" s="18">
        <v>46000000</v>
      </c>
      <c r="E517" s="18">
        <v>91000000</v>
      </c>
      <c r="F517" s="19">
        <f t="shared" si="15"/>
        <v>0</v>
      </c>
      <c r="G517" s="19">
        <f t="shared" si="16"/>
        <v>0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5" x14ac:dyDescent="0.25">
      <c r="A518" s="14" t="s">
        <v>59</v>
      </c>
      <c r="B518" s="14" t="s">
        <v>108</v>
      </c>
      <c r="C518" s="16" t="s">
        <v>122</v>
      </c>
      <c r="D518" s="18">
        <v>1192000000</v>
      </c>
      <c r="E518" s="18">
        <v>806000000</v>
      </c>
      <c r="F518" s="19">
        <f t="shared" si="15"/>
        <v>0</v>
      </c>
      <c r="G518" s="19">
        <f t="shared" si="16"/>
        <v>0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5" x14ac:dyDescent="0.25">
      <c r="A519" s="14" t="s">
        <v>59</v>
      </c>
      <c r="B519" s="14" t="s">
        <v>97</v>
      </c>
      <c r="C519" s="16" t="s">
        <v>122</v>
      </c>
      <c r="D519" s="18">
        <v>791000000</v>
      </c>
      <c r="E519" s="18">
        <v>6236000000</v>
      </c>
      <c r="F519" s="19">
        <f t="shared" si="15"/>
        <v>0</v>
      </c>
      <c r="G519" s="19">
        <f t="shared" si="16"/>
        <v>1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5" x14ac:dyDescent="0.25">
      <c r="A520" s="14" t="s">
        <v>59</v>
      </c>
      <c r="B520" s="14" t="s">
        <v>112</v>
      </c>
      <c r="C520" s="16" t="s">
        <v>122</v>
      </c>
      <c r="D520" s="18">
        <v>98000000</v>
      </c>
      <c r="E520" s="18">
        <v>83000000</v>
      </c>
      <c r="F520" s="19">
        <f t="shared" si="15"/>
        <v>0</v>
      </c>
      <c r="G520" s="19">
        <f t="shared" si="16"/>
        <v>0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5" x14ac:dyDescent="0.25">
      <c r="A521" s="14" t="s">
        <v>59</v>
      </c>
      <c r="B521" s="14" t="s">
        <v>65</v>
      </c>
      <c r="C521" s="16" t="s">
        <v>122</v>
      </c>
      <c r="D521" s="18">
        <v>99000000</v>
      </c>
      <c r="E521" s="18">
        <v>111000000</v>
      </c>
      <c r="F521" s="19">
        <f t="shared" si="15"/>
        <v>0</v>
      </c>
      <c r="G521" s="19">
        <f t="shared" si="16"/>
        <v>0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5" x14ac:dyDescent="0.25">
      <c r="A522" s="14" t="s">
        <v>59</v>
      </c>
      <c r="B522" s="14" t="s">
        <v>80</v>
      </c>
      <c r="C522" s="16" t="s">
        <v>122</v>
      </c>
      <c r="D522" s="18">
        <v>64000000</v>
      </c>
      <c r="E522" s="18">
        <v>9000000</v>
      </c>
      <c r="F522" s="19">
        <f t="shared" si="15"/>
        <v>0</v>
      </c>
      <c r="G522" s="19">
        <f t="shared" si="16"/>
        <v>0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5" x14ac:dyDescent="0.25">
      <c r="A523" s="14" t="s">
        <v>59</v>
      </c>
      <c r="B523" s="14" t="s">
        <v>72</v>
      </c>
      <c r="C523" s="16" t="s">
        <v>122</v>
      </c>
      <c r="D523" s="18">
        <v>24000000</v>
      </c>
      <c r="E523" s="18">
        <v>121000000</v>
      </c>
      <c r="F523" s="19">
        <f t="shared" si="15"/>
        <v>0</v>
      </c>
      <c r="G523" s="19">
        <f t="shared" si="16"/>
        <v>0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5" x14ac:dyDescent="0.25">
      <c r="A524" s="14" t="s">
        <v>59</v>
      </c>
      <c r="B524" s="14" t="s">
        <v>66</v>
      </c>
      <c r="C524" s="16" t="s">
        <v>122</v>
      </c>
      <c r="D524" s="18">
        <v>1700000</v>
      </c>
      <c r="E524" s="18">
        <v>71000000</v>
      </c>
      <c r="F524" s="19">
        <f t="shared" si="15"/>
        <v>0</v>
      </c>
      <c r="G524" s="19">
        <f t="shared" si="16"/>
        <v>0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5" x14ac:dyDescent="0.25">
      <c r="A525" s="14" t="s">
        <v>59</v>
      </c>
      <c r="B525" s="14" t="s">
        <v>111</v>
      </c>
      <c r="C525" s="16" t="s">
        <v>122</v>
      </c>
      <c r="D525" s="18">
        <v>683000000</v>
      </c>
      <c r="E525" s="18">
        <v>351000000</v>
      </c>
      <c r="F525" s="19">
        <f t="shared" si="15"/>
        <v>0</v>
      </c>
      <c r="G525" s="19">
        <f t="shared" si="16"/>
        <v>0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5" x14ac:dyDescent="0.25">
      <c r="A526" s="14" t="s">
        <v>59</v>
      </c>
      <c r="B526" s="14" t="s">
        <v>103</v>
      </c>
      <c r="C526" s="16" t="s">
        <v>122</v>
      </c>
      <c r="D526" s="19">
        <v>2478709140</v>
      </c>
      <c r="E526" s="19">
        <v>448000000</v>
      </c>
      <c r="F526" s="19">
        <f t="shared" si="15"/>
        <v>0</v>
      </c>
      <c r="G526" s="19">
        <f t="shared" si="16"/>
        <v>0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5" x14ac:dyDescent="0.25">
      <c r="A527" s="14" t="s">
        <v>59</v>
      </c>
      <c r="B527" s="14" t="s">
        <v>62</v>
      </c>
      <c r="C527" s="16" t="s">
        <v>122</v>
      </c>
      <c r="D527" s="18">
        <v>554000000</v>
      </c>
      <c r="E527" s="18">
        <v>270000000</v>
      </c>
      <c r="F527" s="19">
        <f t="shared" si="15"/>
        <v>0</v>
      </c>
      <c r="G527" s="19">
        <f t="shared" si="16"/>
        <v>0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5" x14ac:dyDescent="0.25">
      <c r="A528" s="14" t="s">
        <v>59</v>
      </c>
      <c r="B528" s="14" t="s">
        <v>69</v>
      </c>
      <c r="C528" s="16" t="s">
        <v>122</v>
      </c>
      <c r="D528" s="19">
        <v>2478709140</v>
      </c>
      <c r="E528" s="19">
        <v>448000000</v>
      </c>
      <c r="F528" s="19">
        <f t="shared" si="15"/>
        <v>0</v>
      </c>
      <c r="G528" s="19">
        <f t="shared" si="16"/>
        <v>0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5" x14ac:dyDescent="0.25">
      <c r="A529" s="14" t="s">
        <v>59</v>
      </c>
      <c r="B529" s="14" t="s">
        <v>90</v>
      </c>
      <c r="C529" s="16" t="s">
        <v>122</v>
      </c>
      <c r="D529" s="18">
        <v>290000000</v>
      </c>
      <c r="E529" s="18">
        <v>231000000</v>
      </c>
      <c r="F529" s="19">
        <f t="shared" si="15"/>
        <v>0</v>
      </c>
      <c r="G529" s="19">
        <f t="shared" si="16"/>
        <v>0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5" x14ac:dyDescent="0.25">
      <c r="A530" s="14" t="s">
        <v>59</v>
      </c>
      <c r="B530" s="14" t="s">
        <v>96</v>
      </c>
      <c r="C530" s="16" t="s">
        <v>122</v>
      </c>
      <c r="D530" s="18">
        <v>69000000</v>
      </c>
      <c r="E530" s="18">
        <v>84000000</v>
      </c>
      <c r="F530" s="19">
        <f t="shared" si="15"/>
        <v>0</v>
      </c>
      <c r="G530" s="19">
        <f t="shared" si="16"/>
        <v>0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5" x14ac:dyDescent="0.25">
      <c r="A531" s="14" t="s">
        <v>59</v>
      </c>
      <c r="B531" s="14" t="s">
        <v>92</v>
      </c>
      <c r="C531" s="16" t="s">
        <v>123</v>
      </c>
      <c r="D531" s="18">
        <v>1585000000</v>
      </c>
      <c r="E531" s="18">
        <v>423000000</v>
      </c>
      <c r="F531" s="19">
        <f t="shared" si="15"/>
        <v>0</v>
      </c>
      <c r="G531" s="19">
        <f t="shared" si="16"/>
        <v>0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5" x14ac:dyDescent="0.25">
      <c r="A532" s="14" t="s">
        <v>59</v>
      </c>
      <c r="B532" s="14" t="s">
        <v>101</v>
      </c>
      <c r="C532" s="16" t="s">
        <v>123</v>
      </c>
      <c r="D532" s="18">
        <v>29000000</v>
      </c>
      <c r="E532" s="18">
        <v>5000000</v>
      </c>
      <c r="F532" s="19">
        <f t="shared" si="15"/>
        <v>0</v>
      </c>
      <c r="G532" s="19">
        <f t="shared" si="16"/>
        <v>0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5" x14ac:dyDescent="0.25">
      <c r="A533" s="14" t="s">
        <v>59</v>
      </c>
      <c r="B533" s="14" t="s">
        <v>110</v>
      </c>
      <c r="C533" s="16" t="s">
        <v>123</v>
      </c>
      <c r="D533" s="18">
        <v>3477000000</v>
      </c>
      <c r="E533" s="18">
        <v>611000000</v>
      </c>
      <c r="F533" s="19">
        <f t="shared" si="15"/>
        <v>0</v>
      </c>
      <c r="G533" s="19">
        <f t="shared" si="16"/>
        <v>0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5" x14ac:dyDescent="0.25">
      <c r="A534" s="14" t="s">
        <v>59</v>
      </c>
      <c r="B534" s="14" t="s">
        <v>104</v>
      </c>
      <c r="C534" s="16" t="s">
        <v>123</v>
      </c>
      <c r="D534" s="18">
        <v>10308000000</v>
      </c>
      <c r="E534" s="18">
        <v>8139000000</v>
      </c>
      <c r="F534" s="19">
        <f t="shared" si="15"/>
        <v>1</v>
      </c>
      <c r="G534" s="19">
        <f t="shared" si="16"/>
        <v>1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5" x14ac:dyDescent="0.25">
      <c r="A535" s="14" t="s">
        <v>59</v>
      </c>
      <c r="B535" s="14" t="s">
        <v>93</v>
      </c>
      <c r="C535" s="16" t="s">
        <v>123</v>
      </c>
      <c r="D535" s="18">
        <v>8176000000</v>
      </c>
      <c r="E535" s="18">
        <v>1879000000</v>
      </c>
      <c r="F535" s="19">
        <f t="shared" si="15"/>
        <v>1</v>
      </c>
      <c r="G535" s="19">
        <f t="shared" si="16"/>
        <v>0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5" x14ac:dyDescent="0.25">
      <c r="A536" s="14" t="s">
        <v>59</v>
      </c>
      <c r="B536" s="14" t="s">
        <v>87</v>
      </c>
      <c r="C536" s="16" t="s">
        <v>123</v>
      </c>
      <c r="D536" s="18">
        <v>170000000</v>
      </c>
      <c r="E536" s="18">
        <v>2184000000</v>
      </c>
      <c r="F536" s="19">
        <f t="shared" si="15"/>
        <v>0</v>
      </c>
      <c r="G536" s="19">
        <f t="shared" si="16"/>
        <v>0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5" x14ac:dyDescent="0.25">
      <c r="A537" s="14" t="s">
        <v>59</v>
      </c>
      <c r="B537" s="14" t="s">
        <v>64</v>
      </c>
      <c r="C537" s="16" t="s">
        <v>123</v>
      </c>
      <c r="D537" s="18">
        <v>80000000</v>
      </c>
      <c r="E537" s="18">
        <v>89000000</v>
      </c>
      <c r="F537" s="19">
        <f t="shared" si="15"/>
        <v>0</v>
      </c>
      <c r="G537" s="19">
        <f t="shared" si="16"/>
        <v>0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5" x14ac:dyDescent="0.25">
      <c r="A538" s="14" t="s">
        <v>59</v>
      </c>
      <c r="B538" s="14" t="s">
        <v>75</v>
      </c>
      <c r="C538" s="16" t="s">
        <v>123</v>
      </c>
      <c r="D538" s="18">
        <v>13633000000</v>
      </c>
      <c r="E538" s="18">
        <v>2696000000</v>
      </c>
      <c r="F538" s="19">
        <f t="shared" si="15"/>
        <v>1</v>
      </c>
      <c r="G538" s="19">
        <f t="shared" si="16"/>
        <v>0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5" x14ac:dyDescent="0.25">
      <c r="A539" s="14" t="s">
        <v>59</v>
      </c>
      <c r="B539" s="14" t="s">
        <v>60</v>
      </c>
      <c r="C539" s="16" t="s">
        <v>123</v>
      </c>
      <c r="D539" s="18">
        <v>323000000</v>
      </c>
      <c r="E539" s="18">
        <v>737000000</v>
      </c>
      <c r="F539" s="19">
        <f t="shared" si="15"/>
        <v>0</v>
      </c>
      <c r="G539" s="19">
        <f t="shared" si="16"/>
        <v>0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5" x14ac:dyDescent="0.25">
      <c r="A540" s="14" t="s">
        <v>59</v>
      </c>
      <c r="B540" s="14" t="s">
        <v>95</v>
      </c>
      <c r="C540" s="16" t="s">
        <v>123</v>
      </c>
      <c r="D540" s="18">
        <v>560000000</v>
      </c>
      <c r="E540" s="18">
        <v>145000000</v>
      </c>
      <c r="F540" s="19">
        <f t="shared" si="15"/>
        <v>0</v>
      </c>
      <c r="G540" s="19">
        <f t="shared" si="16"/>
        <v>0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5" x14ac:dyDescent="0.25">
      <c r="A541" s="14" t="s">
        <v>59</v>
      </c>
      <c r="B541" s="14" t="s">
        <v>85</v>
      </c>
      <c r="C541" s="16" t="s">
        <v>123</v>
      </c>
      <c r="D541" s="18">
        <v>25000000</v>
      </c>
      <c r="E541" s="18">
        <v>278000000</v>
      </c>
      <c r="F541" s="19">
        <f t="shared" si="15"/>
        <v>0</v>
      </c>
      <c r="G541" s="19">
        <f t="shared" si="16"/>
        <v>0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5" x14ac:dyDescent="0.25">
      <c r="A542" s="14" t="s">
        <v>59</v>
      </c>
      <c r="B542" s="14" t="s">
        <v>74</v>
      </c>
      <c r="C542" s="16" t="s">
        <v>123</v>
      </c>
      <c r="D542" s="18">
        <v>18000000</v>
      </c>
      <c r="E542" s="18">
        <v>20500000</v>
      </c>
      <c r="F542" s="19">
        <f t="shared" si="15"/>
        <v>0</v>
      </c>
      <c r="G542" s="19">
        <f t="shared" si="16"/>
        <v>0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5" x14ac:dyDescent="0.25">
      <c r="A543" s="14" t="s">
        <v>59</v>
      </c>
      <c r="B543" s="14" t="s">
        <v>107</v>
      </c>
      <c r="C543" s="16" t="s">
        <v>123</v>
      </c>
      <c r="D543" s="18">
        <v>51000000</v>
      </c>
      <c r="E543" s="18">
        <v>87000000</v>
      </c>
      <c r="F543" s="19">
        <f t="shared" si="15"/>
        <v>0</v>
      </c>
      <c r="G543" s="19">
        <f t="shared" si="16"/>
        <v>0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5" x14ac:dyDescent="0.25">
      <c r="A544" s="14" t="s">
        <v>59</v>
      </c>
      <c r="B544" s="14" t="s">
        <v>113</v>
      </c>
      <c r="C544" s="16" t="s">
        <v>123</v>
      </c>
      <c r="D544" s="18">
        <v>634000000</v>
      </c>
      <c r="E544" s="19">
        <v>448000000</v>
      </c>
      <c r="F544" s="19">
        <f t="shared" si="15"/>
        <v>0</v>
      </c>
      <c r="G544" s="19">
        <f t="shared" si="16"/>
        <v>0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5" x14ac:dyDescent="0.25">
      <c r="A545" s="14" t="s">
        <v>59</v>
      </c>
      <c r="B545" s="14" t="s">
        <v>81</v>
      </c>
      <c r="C545" s="16" t="s">
        <v>123</v>
      </c>
      <c r="D545" s="18">
        <v>706000000</v>
      </c>
      <c r="E545" s="18">
        <v>882000000</v>
      </c>
      <c r="F545" s="19">
        <f t="shared" si="15"/>
        <v>0</v>
      </c>
      <c r="G545" s="19">
        <f t="shared" si="16"/>
        <v>0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5" x14ac:dyDescent="0.25">
      <c r="A546" s="14" t="s">
        <v>59</v>
      </c>
      <c r="B546" s="14" t="s">
        <v>79</v>
      </c>
      <c r="C546" s="16" t="s">
        <v>123</v>
      </c>
      <c r="D546" s="19">
        <v>2478709140</v>
      </c>
      <c r="E546" s="19">
        <v>448000000</v>
      </c>
      <c r="F546" s="19">
        <f t="shared" si="15"/>
        <v>0</v>
      </c>
      <c r="G546" s="19">
        <f t="shared" si="16"/>
        <v>0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5" x14ac:dyDescent="0.25">
      <c r="A547" s="14" t="s">
        <v>59</v>
      </c>
      <c r="B547" s="14" t="s">
        <v>68</v>
      </c>
      <c r="C547" s="16" t="s">
        <v>123</v>
      </c>
      <c r="D547" s="18">
        <v>7200000</v>
      </c>
      <c r="E547" s="18">
        <v>61000000</v>
      </c>
      <c r="F547" s="19">
        <f t="shared" si="15"/>
        <v>0</v>
      </c>
      <c r="G547" s="19">
        <f t="shared" si="16"/>
        <v>0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5" x14ac:dyDescent="0.25">
      <c r="A548" s="14" t="s">
        <v>59</v>
      </c>
      <c r="B548" s="14" t="s">
        <v>78</v>
      </c>
      <c r="C548" s="16" t="s">
        <v>123</v>
      </c>
      <c r="D548" s="18">
        <v>1434000000</v>
      </c>
      <c r="E548" s="18">
        <v>143000000</v>
      </c>
      <c r="F548" s="19">
        <f t="shared" si="15"/>
        <v>0</v>
      </c>
      <c r="G548" s="19">
        <f t="shared" si="16"/>
        <v>0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5" x14ac:dyDescent="0.25">
      <c r="A549" s="14" t="s">
        <v>59</v>
      </c>
      <c r="B549" s="14" t="s">
        <v>91</v>
      </c>
      <c r="C549" s="16" t="s">
        <v>123</v>
      </c>
      <c r="D549" s="19">
        <v>2478709140</v>
      </c>
      <c r="E549" s="19">
        <v>448000000</v>
      </c>
      <c r="F549" s="19">
        <f t="shared" si="15"/>
        <v>0</v>
      </c>
      <c r="G549" s="19">
        <f t="shared" si="16"/>
        <v>0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5" x14ac:dyDescent="0.25">
      <c r="A550" s="14" t="s">
        <v>59</v>
      </c>
      <c r="B550" s="14" t="s">
        <v>106</v>
      </c>
      <c r="C550" s="16" t="s">
        <v>123</v>
      </c>
      <c r="D550" s="18">
        <v>94000000</v>
      </c>
      <c r="E550" s="18">
        <v>1116000000</v>
      </c>
      <c r="F550" s="19">
        <f t="shared" si="15"/>
        <v>0</v>
      </c>
      <c r="G550" s="19">
        <f t="shared" si="16"/>
        <v>0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5" x14ac:dyDescent="0.25">
      <c r="A551" s="14" t="s">
        <v>59</v>
      </c>
      <c r="B551" s="14" t="s">
        <v>88</v>
      </c>
      <c r="C551" s="16" t="s">
        <v>123</v>
      </c>
      <c r="D551" s="18">
        <v>633000000</v>
      </c>
      <c r="E551" s="18">
        <v>110000000</v>
      </c>
      <c r="F551" s="19">
        <f t="shared" si="15"/>
        <v>0</v>
      </c>
      <c r="G551" s="19">
        <f t="shared" si="16"/>
        <v>0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5" x14ac:dyDescent="0.25">
      <c r="A552" s="14" t="s">
        <v>59</v>
      </c>
      <c r="B552" s="14" t="s">
        <v>99</v>
      </c>
      <c r="C552" s="16" t="s">
        <v>123</v>
      </c>
      <c r="D552" s="18">
        <v>11100000</v>
      </c>
      <c r="E552" s="18">
        <v>600000</v>
      </c>
      <c r="F552" s="19">
        <f t="shared" si="15"/>
        <v>0</v>
      </c>
      <c r="G552" s="19">
        <f t="shared" si="16"/>
        <v>0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5" x14ac:dyDescent="0.25">
      <c r="A553" s="14" t="s">
        <v>59</v>
      </c>
      <c r="B553" s="14" t="s">
        <v>73</v>
      </c>
      <c r="C553" s="16" t="s">
        <v>123</v>
      </c>
      <c r="D553" s="18">
        <v>213000000</v>
      </c>
      <c r="E553" s="18">
        <v>569000000</v>
      </c>
      <c r="F553" s="19">
        <f t="shared" si="15"/>
        <v>0</v>
      </c>
      <c r="G553" s="19">
        <f t="shared" si="16"/>
        <v>0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5" x14ac:dyDescent="0.25">
      <c r="A554" s="14" t="s">
        <v>59</v>
      </c>
      <c r="B554" s="14" t="s">
        <v>76</v>
      </c>
      <c r="C554" s="16" t="s">
        <v>123</v>
      </c>
      <c r="D554" s="19">
        <v>2478709140</v>
      </c>
      <c r="E554" s="19">
        <v>448000000</v>
      </c>
      <c r="F554" s="19">
        <f t="shared" si="15"/>
        <v>0</v>
      </c>
      <c r="G554" s="19">
        <f t="shared" si="16"/>
        <v>0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5" x14ac:dyDescent="0.25">
      <c r="A555" s="14" t="s">
        <v>59</v>
      </c>
      <c r="B555" s="14" t="s">
        <v>105</v>
      </c>
      <c r="C555" s="16" t="s">
        <v>123</v>
      </c>
      <c r="D555" s="19">
        <v>2478709140</v>
      </c>
      <c r="E555" s="19">
        <v>448000000</v>
      </c>
      <c r="F555" s="19">
        <f t="shared" si="15"/>
        <v>0</v>
      </c>
      <c r="G555" s="19">
        <f t="shared" si="16"/>
        <v>0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5" x14ac:dyDescent="0.25">
      <c r="A556" s="14" t="s">
        <v>59</v>
      </c>
      <c r="B556" s="14" t="s">
        <v>109</v>
      </c>
      <c r="C556" s="16" t="s">
        <v>123</v>
      </c>
      <c r="D556" s="18">
        <v>105000000</v>
      </c>
      <c r="E556" s="18">
        <v>89000000</v>
      </c>
      <c r="F556" s="19">
        <f t="shared" si="15"/>
        <v>0</v>
      </c>
      <c r="G556" s="19">
        <f t="shared" si="16"/>
        <v>0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5" x14ac:dyDescent="0.25">
      <c r="A557" s="14" t="s">
        <v>59</v>
      </c>
      <c r="B557" s="14" t="s">
        <v>84</v>
      </c>
      <c r="C557" s="16" t="s">
        <v>123</v>
      </c>
      <c r="D557" s="18">
        <v>1620000000</v>
      </c>
      <c r="E557" s="18">
        <v>212000000</v>
      </c>
      <c r="F557" s="19">
        <f t="shared" si="15"/>
        <v>0</v>
      </c>
      <c r="G557" s="19">
        <f t="shared" si="16"/>
        <v>0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5" x14ac:dyDescent="0.25">
      <c r="A558" s="14" t="s">
        <v>59</v>
      </c>
      <c r="B558" s="14" t="s">
        <v>86</v>
      </c>
      <c r="C558" s="16" t="s">
        <v>123</v>
      </c>
      <c r="D558" s="18">
        <v>12000000</v>
      </c>
      <c r="E558" s="18">
        <v>134000000</v>
      </c>
      <c r="F558" s="19">
        <f t="shared" si="15"/>
        <v>0</v>
      </c>
      <c r="G558" s="19">
        <f t="shared" si="16"/>
        <v>0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5" x14ac:dyDescent="0.25">
      <c r="A559" s="14" t="s">
        <v>59</v>
      </c>
      <c r="B559" s="14" t="s">
        <v>70</v>
      </c>
      <c r="C559" s="16" t="s">
        <v>123</v>
      </c>
      <c r="D559" s="18">
        <v>35000000</v>
      </c>
      <c r="E559" s="18">
        <v>19000000</v>
      </c>
      <c r="F559" s="19">
        <f t="shared" si="15"/>
        <v>0</v>
      </c>
      <c r="G559" s="19">
        <f t="shared" si="16"/>
        <v>0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5" x14ac:dyDescent="0.25">
      <c r="A560" s="14" t="s">
        <v>59</v>
      </c>
      <c r="B560" s="14" t="s">
        <v>98</v>
      </c>
      <c r="C560" s="16" t="s">
        <v>123</v>
      </c>
      <c r="D560" s="18">
        <v>224000000</v>
      </c>
      <c r="E560" s="18">
        <v>120000000</v>
      </c>
      <c r="F560" s="19">
        <f t="shared" si="15"/>
        <v>0</v>
      </c>
      <c r="G560" s="19">
        <f t="shared" si="16"/>
        <v>0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5" x14ac:dyDescent="0.25">
      <c r="A561" s="14" t="s">
        <v>59</v>
      </c>
      <c r="B561" s="14" t="s">
        <v>102</v>
      </c>
      <c r="C561" s="16" t="s">
        <v>123</v>
      </c>
      <c r="D561" s="18">
        <v>26000000</v>
      </c>
      <c r="E561" s="18">
        <v>22000000</v>
      </c>
      <c r="F561" s="19">
        <f t="shared" si="15"/>
        <v>0</v>
      </c>
      <c r="G561" s="19">
        <f t="shared" si="16"/>
        <v>0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5" x14ac:dyDescent="0.25">
      <c r="A562" s="14" t="s">
        <v>59</v>
      </c>
      <c r="B562" s="14" t="s">
        <v>82</v>
      </c>
      <c r="C562" s="16" t="s">
        <v>123</v>
      </c>
      <c r="D562" s="18">
        <v>2000000</v>
      </c>
      <c r="E562" s="18">
        <v>17000000</v>
      </c>
      <c r="F562" s="19">
        <f t="shared" si="15"/>
        <v>0</v>
      </c>
      <c r="G562" s="19">
        <f t="shared" si="16"/>
        <v>0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5" x14ac:dyDescent="0.25">
      <c r="A563" s="14" t="s">
        <v>59</v>
      </c>
      <c r="B563" s="14" t="s">
        <v>63</v>
      </c>
      <c r="C563" s="16" t="s">
        <v>123</v>
      </c>
      <c r="D563" s="18">
        <v>149000000</v>
      </c>
      <c r="E563" s="18">
        <v>91000000</v>
      </c>
      <c r="F563" s="19">
        <f t="shared" si="15"/>
        <v>0</v>
      </c>
      <c r="G563" s="19">
        <f t="shared" si="16"/>
        <v>0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5" x14ac:dyDescent="0.25">
      <c r="A564" s="14" t="s">
        <v>59</v>
      </c>
      <c r="B564" s="14" t="s">
        <v>77</v>
      </c>
      <c r="C564" s="16" t="s">
        <v>123</v>
      </c>
      <c r="D564" s="19">
        <v>2478709140</v>
      </c>
      <c r="E564" s="19">
        <v>448000000</v>
      </c>
      <c r="F564" s="19">
        <f t="shared" si="15"/>
        <v>0</v>
      </c>
      <c r="G564" s="19">
        <f t="shared" si="16"/>
        <v>0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5" x14ac:dyDescent="0.25">
      <c r="A565" s="14" t="s">
        <v>59</v>
      </c>
      <c r="B565" s="14" t="s">
        <v>83</v>
      </c>
      <c r="C565" s="16" t="s">
        <v>123</v>
      </c>
      <c r="D565" s="18">
        <v>13600000</v>
      </c>
      <c r="E565" s="18">
        <v>29500000</v>
      </c>
      <c r="F565" s="19">
        <f t="shared" si="15"/>
        <v>0</v>
      </c>
      <c r="G565" s="19">
        <f t="shared" si="16"/>
        <v>0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5" x14ac:dyDescent="0.25">
      <c r="A566" s="14" t="s">
        <v>59</v>
      </c>
      <c r="B566" s="14" t="s">
        <v>67</v>
      </c>
      <c r="C566" s="16" t="s">
        <v>123</v>
      </c>
      <c r="D566" s="18">
        <v>171000000</v>
      </c>
      <c r="E566" s="18">
        <v>265000000</v>
      </c>
      <c r="F566" s="19">
        <f t="shared" si="15"/>
        <v>0</v>
      </c>
      <c r="G566" s="19">
        <f t="shared" si="16"/>
        <v>0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5" x14ac:dyDescent="0.25">
      <c r="A567" s="14" t="s">
        <v>59</v>
      </c>
      <c r="B567" s="14" t="s">
        <v>71</v>
      </c>
      <c r="C567" s="16" t="s">
        <v>123</v>
      </c>
      <c r="D567" s="19">
        <v>2478709140</v>
      </c>
      <c r="E567" s="19">
        <v>448000000</v>
      </c>
      <c r="F567" s="19">
        <f t="shared" si="15"/>
        <v>0</v>
      </c>
      <c r="G567" s="19">
        <f t="shared" si="16"/>
        <v>0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5" x14ac:dyDescent="0.25">
      <c r="A568" s="14" t="s">
        <v>59</v>
      </c>
      <c r="B568" s="14" t="s">
        <v>100</v>
      </c>
      <c r="C568" s="16" t="s">
        <v>123</v>
      </c>
      <c r="D568" s="18">
        <v>464000000</v>
      </c>
      <c r="E568" s="18">
        <v>217000000</v>
      </c>
      <c r="F568" s="19">
        <f t="shared" si="15"/>
        <v>0</v>
      </c>
      <c r="G568" s="19">
        <f t="shared" si="16"/>
        <v>0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5" x14ac:dyDescent="0.25">
      <c r="A569" s="14" t="s">
        <v>59</v>
      </c>
      <c r="B569" s="14" t="s">
        <v>94</v>
      </c>
      <c r="C569" s="16" t="s">
        <v>123</v>
      </c>
      <c r="D569" s="18">
        <v>224000000</v>
      </c>
      <c r="E569" s="18">
        <v>260000000</v>
      </c>
      <c r="F569" s="19">
        <f t="shared" si="15"/>
        <v>0</v>
      </c>
      <c r="G569" s="19">
        <f t="shared" si="16"/>
        <v>0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5" x14ac:dyDescent="0.25">
      <c r="A570" s="14" t="s">
        <v>59</v>
      </c>
      <c r="B570" s="14" t="s">
        <v>89</v>
      </c>
      <c r="C570" s="16" t="s">
        <v>123</v>
      </c>
      <c r="D570" s="18">
        <v>47000000</v>
      </c>
      <c r="E570" s="18">
        <v>93000000</v>
      </c>
      <c r="F570" s="19">
        <f t="shared" si="15"/>
        <v>0</v>
      </c>
      <c r="G570" s="19">
        <f t="shared" si="16"/>
        <v>0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5" x14ac:dyDescent="0.25">
      <c r="A571" s="14" t="s">
        <v>59</v>
      </c>
      <c r="B571" s="14" t="s">
        <v>108</v>
      </c>
      <c r="C571" s="16" t="s">
        <v>123</v>
      </c>
      <c r="D571" s="18">
        <v>1279000000</v>
      </c>
      <c r="E571" s="18">
        <v>861000000</v>
      </c>
      <c r="F571" s="19">
        <f t="shared" si="15"/>
        <v>0</v>
      </c>
      <c r="G571" s="19">
        <f t="shared" si="16"/>
        <v>0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5" x14ac:dyDescent="0.25">
      <c r="A572" s="14" t="s">
        <v>59</v>
      </c>
      <c r="B572" s="14" t="s">
        <v>97</v>
      </c>
      <c r="C572" s="16" t="s">
        <v>123</v>
      </c>
      <c r="D572" s="18">
        <v>738000000</v>
      </c>
      <c r="E572" s="18">
        <v>8379000000</v>
      </c>
      <c r="F572" s="19">
        <f t="shared" si="15"/>
        <v>0</v>
      </c>
      <c r="G572" s="19">
        <f t="shared" si="16"/>
        <v>1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5" x14ac:dyDescent="0.25">
      <c r="A573" s="14" t="s">
        <v>59</v>
      </c>
      <c r="B573" s="14" t="s">
        <v>112</v>
      </c>
      <c r="C573" s="16" t="s">
        <v>123</v>
      </c>
      <c r="D573" s="18">
        <v>125000000</v>
      </c>
      <c r="E573" s="18">
        <v>128000000</v>
      </c>
      <c r="F573" s="19">
        <f t="shared" si="15"/>
        <v>0</v>
      </c>
      <c r="G573" s="19">
        <f t="shared" si="16"/>
        <v>0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5" x14ac:dyDescent="0.25">
      <c r="A574" s="14" t="s">
        <v>59</v>
      </c>
      <c r="B574" s="14" t="s">
        <v>65</v>
      </c>
      <c r="C574" s="16" t="s">
        <v>123</v>
      </c>
      <c r="D574" s="18">
        <v>105000000</v>
      </c>
      <c r="E574" s="18">
        <v>110000000</v>
      </c>
      <c r="F574" s="19">
        <f t="shared" si="15"/>
        <v>0</v>
      </c>
      <c r="G574" s="19">
        <f t="shared" si="16"/>
        <v>0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5" x14ac:dyDescent="0.25">
      <c r="A575" s="14" t="s">
        <v>59</v>
      </c>
      <c r="B575" s="14" t="s">
        <v>80</v>
      </c>
      <c r="C575" s="16" t="s">
        <v>123</v>
      </c>
      <c r="D575" s="18">
        <v>80000000</v>
      </c>
      <c r="E575" s="18">
        <v>11000000</v>
      </c>
      <c r="F575" s="19">
        <f t="shared" si="15"/>
        <v>0</v>
      </c>
      <c r="G575" s="19">
        <f t="shared" si="16"/>
        <v>0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5" x14ac:dyDescent="0.25">
      <c r="A576" s="14" t="s">
        <v>59</v>
      </c>
      <c r="B576" s="14" t="s">
        <v>72</v>
      </c>
      <c r="C576" s="16" t="s">
        <v>123</v>
      </c>
      <c r="D576" s="18">
        <v>10700000</v>
      </c>
      <c r="E576" s="18">
        <v>150000000</v>
      </c>
      <c r="F576" s="19">
        <f t="shared" si="15"/>
        <v>0</v>
      </c>
      <c r="G576" s="19">
        <f t="shared" si="16"/>
        <v>0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5" x14ac:dyDescent="0.25">
      <c r="A577" s="14" t="s">
        <v>59</v>
      </c>
      <c r="B577" s="14" t="s">
        <v>66</v>
      </c>
      <c r="C577" s="16" t="s">
        <v>123</v>
      </c>
      <c r="D577" s="18">
        <v>2100000</v>
      </c>
      <c r="E577" s="18">
        <v>35000000</v>
      </c>
      <c r="F577" s="19">
        <f t="shared" si="15"/>
        <v>0</v>
      </c>
      <c r="G577" s="19">
        <f t="shared" si="16"/>
        <v>0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5" x14ac:dyDescent="0.25">
      <c r="A578" s="14" t="s">
        <v>59</v>
      </c>
      <c r="B578" s="14" t="s">
        <v>103</v>
      </c>
      <c r="C578" s="16" t="s">
        <v>123</v>
      </c>
      <c r="D578" s="19">
        <v>2478709140</v>
      </c>
      <c r="E578" s="19">
        <v>448000000</v>
      </c>
      <c r="F578" s="19">
        <f t="shared" si="15"/>
        <v>0</v>
      </c>
      <c r="G578" s="19">
        <f t="shared" si="16"/>
        <v>0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5" x14ac:dyDescent="0.25">
      <c r="A579" s="14" t="s">
        <v>59</v>
      </c>
      <c r="B579" s="14" t="s">
        <v>111</v>
      </c>
      <c r="C579" s="16" t="s">
        <v>123</v>
      </c>
      <c r="D579" s="18">
        <v>802000000</v>
      </c>
      <c r="E579" s="18">
        <v>464000000</v>
      </c>
      <c r="F579" s="19">
        <f t="shared" si="15"/>
        <v>0</v>
      </c>
      <c r="G579" s="19">
        <f t="shared" si="16"/>
        <v>0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5" x14ac:dyDescent="0.25">
      <c r="A580" s="14" t="s">
        <v>59</v>
      </c>
      <c r="B580" s="14" t="s">
        <v>62</v>
      </c>
      <c r="C580" s="16" t="s">
        <v>123</v>
      </c>
      <c r="D580" s="18">
        <v>726000000</v>
      </c>
      <c r="E580" s="18">
        <v>275000000</v>
      </c>
      <c r="F580" s="19">
        <f t="shared" si="15"/>
        <v>0</v>
      </c>
      <c r="G580" s="19">
        <f t="shared" si="16"/>
        <v>0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5" x14ac:dyDescent="0.25">
      <c r="A581" s="14" t="s">
        <v>59</v>
      </c>
      <c r="B581" s="14" t="s">
        <v>69</v>
      </c>
      <c r="C581" s="16" t="s">
        <v>123</v>
      </c>
      <c r="D581" s="19">
        <v>2478709140</v>
      </c>
      <c r="E581" s="19">
        <v>448000000</v>
      </c>
      <c r="F581" s="19">
        <f t="shared" si="15"/>
        <v>0</v>
      </c>
      <c r="G581" s="19">
        <f t="shared" si="16"/>
        <v>0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5" x14ac:dyDescent="0.25">
      <c r="A582" s="14" t="s">
        <v>59</v>
      </c>
      <c r="B582" s="14" t="s">
        <v>90</v>
      </c>
      <c r="C582" s="16" t="s">
        <v>123</v>
      </c>
      <c r="D582" s="18">
        <v>296000000</v>
      </c>
      <c r="E582" s="18">
        <v>235000000</v>
      </c>
      <c r="F582" s="19">
        <f t="shared" si="15"/>
        <v>0</v>
      </c>
      <c r="G582" s="19">
        <f t="shared" si="16"/>
        <v>0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5" x14ac:dyDescent="0.25">
      <c r="A583" s="14" t="s">
        <v>59</v>
      </c>
      <c r="B583" s="14" t="s">
        <v>96</v>
      </c>
      <c r="C583" s="16" t="s">
        <v>123</v>
      </c>
      <c r="D583" s="18">
        <v>86000000</v>
      </c>
      <c r="E583" s="19">
        <v>448000000</v>
      </c>
      <c r="F583" s="19">
        <f t="shared" si="15"/>
        <v>0</v>
      </c>
      <c r="G583" s="19">
        <f t="shared" si="16"/>
        <v>0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5" x14ac:dyDescent="0.25">
      <c r="A584" s="14" t="s">
        <v>59</v>
      </c>
      <c r="B584" s="14" t="s">
        <v>92</v>
      </c>
      <c r="C584" s="16" t="s">
        <v>124</v>
      </c>
      <c r="D584" s="18">
        <v>1808000000</v>
      </c>
      <c r="E584" s="18">
        <v>427000000</v>
      </c>
      <c r="F584" s="19">
        <f t="shared" si="15"/>
        <v>0</v>
      </c>
      <c r="G584" s="19">
        <f t="shared" si="16"/>
        <v>0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5" x14ac:dyDescent="0.25">
      <c r="A585" s="14" t="s">
        <v>59</v>
      </c>
      <c r="B585" s="14" t="s">
        <v>101</v>
      </c>
      <c r="C585" s="16" t="s">
        <v>124</v>
      </c>
      <c r="D585" s="18">
        <v>31000000</v>
      </c>
      <c r="E585" s="18">
        <v>5000000</v>
      </c>
      <c r="F585" s="19">
        <f t="shared" si="15"/>
        <v>0</v>
      </c>
      <c r="G585" s="19">
        <f t="shared" si="16"/>
        <v>0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5" x14ac:dyDescent="0.25">
      <c r="A586" s="14" t="s">
        <v>59</v>
      </c>
      <c r="B586" s="14" t="s">
        <v>110</v>
      </c>
      <c r="C586" s="16" t="s">
        <v>124</v>
      </c>
      <c r="D586" s="18">
        <v>2529000000</v>
      </c>
      <c r="E586" s="18">
        <v>678000000</v>
      </c>
      <c r="F586" s="19">
        <f t="shared" si="15"/>
        <v>0</v>
      </c>
      <c r="G586" s="19">
        <f t="shared" si="16"/>
        <v>0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5" x14ac:dyDescent="0.25">
      <c r="A587" s="14" t="s">
        <v>59</v>
      </c>
      <c r="B587" s="14" t="s">
        <v>104</v>
      </c>
      <c r="C587" s="16" t="s">
        <v>124</v>
      </c>
      <c r="D587" s="18">
        <v>10707000000</v>
      </c>
      <c r="E587" s="18">
        <v>8397000000</v>
      </c>
      <c r="F587" s="19">
        <f t="shared" si="15"/>
        <v>1</v>
      </c>
      <c r="G587" s="19">
        <f t="shared" si="16"/>
        <v>1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5" x14ac:dyDescent="0.25">
      <c r="A588" s="14" t="s">
        <v>59</v>
      </c>
      <c r="B588" s="14" t="s">
        <v>93</v>
      </c>
      <c r="C588" s="16" t="s">
        <v>124</v>
      </c>
      <c r="D588" s="18">
        <v>9101000000</v>
      </c>
      <c r="E588" s="18">
        <v>2260000000</v>
      </c>
      <c r="F588" s="19">
        <f t="shared" si="15"/>
        <v>1</v>
      </c>
      <c r="G588" s="19">
        <f t="shared" si="16"/>
        <v>0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5" x14ac:dyDescent="0.25">
      <c r="A589" s="14" t="s">
        <v>59</v>
      </c>
      <c r="B589" s="14" t="s">
        <v>87</v>
      </c>
      <c r="C589" s="16" t="s">
        <v>124</v>
      </c>
      <c r="D589" s="19">
        <v>2478709140</v>
      </c>
      <c r="E589" s="19">
        <v>448000000</v>
      </c>
      <c r="F589" s="19">
        <f t="shared" si="15"/>
        <v>0</v>
      </c>
      <c r="G589" s="19">
        <f t="shared" si="16"/>
        <v>0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5" x14ac:dyDescent="0.25">
      <c r="A590" s="14" t="s">
        <v>59</v>
      </c>
      <c r="B590" s="14" t="s">
        <v>64</v>
      </c>
      <c r="C590" s="16" t="s">
        <v>124</v>
      </c>
      <c r="D590" s="18">
        <v>36000000</v>
      </c>
      <c r="E590" s="18">
        <v>82000000</v>
      </c>
      <c r="F590" s="19">
        <f t="shared" si="15"/>
        <v>0</v>
      </c>
      <c r="G590" s="19">
        <f t="shared" si="16"/>
        <v>0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5" x14ac:dyDescent="0.25">
      <c r="A591" s="14" t="s">
        <v>59</v>
      </c>
      <c r="B591" s="14" t="s">
        <v>75</v>
      </c>
      <c r="C591" s="16" t="s">
        <v>124</v>
      </c>
      <c r="D591" s="18">
        <v>9333000000</v>
      </c>
      <c r="E591" s="18">
        <v>2575000000</v>
      </c>
      <c r="F591" s="19">
        <f t="shared" si="15"/>
        <v>1</v>
      </c>
      <c r="G591" s="19">
        <f t="shared" si="16"/>
        <v>0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5" x14ac:dyDescent="0.25">
      <c r="A592" s="14" t="s">
        <v>59</v>
      </c>
      <c r="B592" s="14" t="s">
        <v>60</v>
      </c>
      <c r="C592" s="16" t="s">
        <v>124</v>
      </c>
      <c r="D592" s="18">
        <v>300000000</v>
      </c>
      <c r="E592" s="18">
        <v>571000000</v>
      </c>
      <c r="F592" s="19">
        <f t="shared" si="15"/>
        <v>0</v>
      </c>
      <c r="G592" s="19">
        <f t="shared" si="16"/>
        <v>0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5" x14ac:dyDescent="0.25">
      <c r="A593" s="14" t="s">
        <v>59</v>
      </c>
      <c r="B593" s="14" t="s">
        <v>95</v>
      </c>
      <c r="C593" s="16" t="s">
        <v>124</v>
      </c>
      <c r="D593" s="18">
        <v>645000000</v>
      </c>
      <c r="E593" s="18">
        <v>207000000</v>
      </c>
      <c r="F593" s="19">
        <f t="shared" si="15"/>
        <v>0</v>
      </c>
      <c r="G593" s="19">
        <f t="shared" si="16"/>
        <v>0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5" x14ac:dyDescent="0.25">
      <c r="A594" s="14" t="s">
        <v>59</v>
      </c>
      <c r="B594" s="14" t="s">
        <v>85</v>
      </c>
      <c r="C594" s="16" t="s">
        <v>124</v>
      </c>
      <c r="D594" s="18">
        <v>29000000</v>
      </c>
      <c r="E594" s="18">
        <v>300000000</v>
      </c>
      <c r="F594" s="19">
        <f t="shared" si="15"/>
        <v>0</v>
      </c>
      <c r="G594" s="19">
        <f t="shared" si="16"/>
        <v>0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5" x14ac:dyDescent="0.25">
      <c r="A595" s="14" t="s">
        <v>59</v>
      </c>
      <c r="B595" s="14" t="s">
        <v>74</v>
      </c>
      <c r="C595" s="16" t="s">
        <v>124</v>
      </c>
      <c r="D595" s="18">
        <v>19200000</v>
      </c>
      <c r="E595" s="18">
        <v>33500000</v>
      </c>
      <c r="F595" s="19">
        <f t="shared" si="15"/>
        <v>0</v>
      </c>
      <c r="G595" s="19">
        <f t="shared" si="16"/>
        <v>0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5" x14ac:dyDescent="0.25">
      <c r="A596" s="14" t="s">
        <v>59</v>
      </c>
      <c r="B596" s="14" t="s">
        <v>107</v>
      </c>
      <c r="C596" s="16" t="s">
        <v>124</v>
      </c>
      <c r="D596" s="19">
        <v>2478709140</v>
      </c>
      <c r="E596" s="19">
        <v>448000000</v>
      </c>
      <c r="F596" s="19">
        <f t="shared" si="15"/>
        <v>0</v>
      </c>
      <c r="G596" s="19">
        <f t="shared" si="16"/>
        <v>0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5" x14ac:dyDescent="0.25">
      <c r="A597" s="14" t="s">
        <v>59</v>
      </c>
      <c r="B597" s="14" t="s">
        <v>113</v>
      </c>
      <c r="C597" s="16" t="s">
        <v>124</v>
      </c>
      <c r="D597" s="18">
        <v>664000000</v>
      </c>
      <c r="E597" s="19">
        <v>448000000</v>
      </c>
      <c r="F597" s="19">
        <f t="shared" si="15"/>
        <v>0</v>
      </c>
      <c r="G597" s="19">
        <f t="shared" si="16"/>
        <v>0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5" x14ac:dyDescent="0.25">
      <c r="A598" s="14" t="s">
        <v>59</v>
      </c>
      <c r="B598" s="14" t="s">
        <v>81</v>
      </c>
      <c r="C598" s="16" t="s">
        <v>124</v>
      </c>
      <c r="D598" s="18">
        <v>797000000</v>
      </c>
      <c r="E598" s="18">
        <v>1026000000</v>
      </c>
      <c r="F598" s="19">
        <f t="shared" si="15"/>
        <v>0</v>
      </c>
      <c r="G598" s="19">
        <f t="shared" si="16"/>
        <v>0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5" x14ac:dyDescent="0.25">
      <c r="A599" s="14" t="s">
        <v>59</v>
      </c>
      <c r="B599" s="14" t="s">
        <v>79</v>
      </c>
      <c r="C599" s="16" t="s">
        <v>124</v>
      </c>
      <c r="D599" s="19">
        <v>2478709140</v>
      </c>
      <c r="E599" s="19">
        <v>448000000</v>
      </c>
      <c r="F599" s="19">
        <f t="shared" si="15"/>
        <v>0</v>
      </c>
      <c r="G599" s="19">
        <f t="shared" si="16"/>
        <v>0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5" x14ac:dyDescent="0.25">
      <c r="A600" s="14" t="s">
        <v>59</v>
      </c>
      <c r="B600" s="14" t="s">
        <v>106</v>
      </c>
      <c r="C600" s="16" t="s">
        <v>124</v>
      </c>
      <c r="D600" s="18">
        <v>185000000</v>
      </c>
      <c r="E600" s="18">
        <v>937000000</v>
      </c>
      <c r="F600" s="19">
        <f t="shared" si="15"/>
        <v>0</v>
      </c>
      <c r="G600" s="19">
        <f t="shared" si="16"/>
        <v>0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5" x14ac:dyDescent="0.25">
      <c r="A601" s="14" t="s">
        <v>59</v>
      </c>
      <c r="B601" s="14" t="s">
        <v>78</v>
      </c>
      <c r="C601" s="16" t="s">
        <v>124</v>
      </c>
      <c r="D601" s="18">
        <v>1998000000</v>
      </c>
      <c r="E601" s="18">
        <v>170000000</v>
      </c>
      <c r="F601" s="19">
        <f t="shared" si="15"/>
        <v>0</v>
      </c>
      <c r="G601" s="19">
        <f t="shared" si="16"/>
        <v>0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5" x14ac:dyDescent="0.25">
      <c r="A602" s="14" t="s">
        <v>59</v>
      </c>
      <c r="B602" s="14" t="s">
        <v>68</v>
      </c>
      <c r="C602" s="16" t="s">
        <v>124</v>
      </c>
      <c r="D602" s="19">
        <v>2478709140</v>
      </c>
      <c r="E602" s="19">
        <v>448000000</v>
      </c>
      <c r="F602" s="19">
        <f t="shared" si="15"/>
        <v>0</v>
      </c>
      <c r="G602" s="19">
        <f t="shared" si="16"/>
        <v>0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5" x14ac:dyDescent="0.25">
      <c r="A603" s="14" t="s">
        <v>59</v>
      </c>
      <c r="B603" s="14" t="s">
        <v>91</v>
      </c>
      <c r="C603" s="16" t="s">
        <v>124</v>
      </c>
      <c r="D603" s="19">
        <v>2478709140</v>
      </c>
      <c r="E603" s="19">
        <v>448000000</v>
      </c>
      <c r="F603" s="19">
        <f t="shared" si="15"/>
        <v>0</v>
      </c>
      <c r="G603" s="19">
        <f t="shared" si="16"/>
        <v>0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5" x14ac:dyDescent="0.25">
      <c r="A604" s="14" t="s">
        <v>59</v>
      </c>
      <c r="B604" s="14" t="s">
        <v>88</v>
      </c>
      <c r="C604" s="16" t="s">
        <v>124</v>
      </c>
      <c r="D604" s="19">
        <v>2478709140</v>
      </c>
      <c r="E604" s="19">
        <v>448000000</v>
      </c>
      <c r="F604" s="19">
        <f t="shared" si="15"/>
        <v>0</v>
      </c>
      <c r="G604" s="19">
        <f t="shared" si="16"/>
        <v>0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5" x14ac:dyDescent="0.25">
      <c r="A605" s="14" t="s">
        <v>59</v>
      </c>
      <c r="B605" s="14" t="s">
        <v>76</v>
      </c>
      <c r="C605" s="16" t="s">
        <v>124</v>
      </c>
      <c r="D605" s="19">
        <v>2478709140</v>
      </c>
      <c r="E605" s="19">
        <v>448000000</v>
      </c>
      <c r="F605" s="19">
        <f t="shared" si="15"/>
        <v>0</v>
      </c>
      <c r="G605" s="19">
        <f t="shared" si="16"/>
        <v>0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5" x14ac:dyDescent="0.25">
      <c r="A606" s="14" t="s">
        <v>59</v>
      </c>
      <c r="B606" s="14" t="s">
        <v>70</v>
      </c>
      <c r="C606" s="16" t="s">
        <v>124</v>
      </c>
      <c r="D606" s="18">
        <v>42000000</v>
      </c>
      <c r="E606" s="18">
        <v>20000000</v>
      </c>
      <c r="F606" s="19">
        <f t="shared" si="15"/>
        <v>0</v>
      </c>
      <c r="G606" s="19">
        <f t="shared" si="16"/>
        <v>0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5" x14ac:dyDescent="0.25">
      <c r="A607" s="14" t="s">
        <v>59</v>
      </c>
      <c r="B607" s="14" t="s">
        <v>84</v>
      </c>
      <c r="C607" s="16" t="s">
        <v>124</v>
      </c>
      <c r="D607" s="18">
        <v>1844000000</v>
      </c>
      <c r="E607" s="18">
        <v>197000000</v>
      </c>
      <c r="F607" s="19">
        <f t="shared" si="15"/>
        <v>0</v>
      </c>
      <c r="G607" s="19">
        <f t="shared" si="16"/>
        <v>0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5" x14ac:dyDescent="0.25">
      <c r="A608" s="14" t="s">
        <v>59</v>
      </c>
      <c r="B608" s="14" t="s">
        <v>98</v>
      </c>
      <c r="C608" s="16" t="s">
        <v>124</v>
      </c>
      <c r="D608" s="18">
        <v>298000000</v>
      </c>
      <c r="E608" s="18">
        <v>147000000</v>
      </c>
      <c r="F608" s="19">
        <f t="shared" si="15"/>
        <v>0</v>
      </c>
      <c r="G608" s="19">
        <f t="shared" si="16"/>
        <v>0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5" x14ac:dyDescent="0.25">
      <c r="A609" s="14" t="s">
        <v>59</v>
      </c>
      <c r="B609" s="14" t="s">
        <v>99</v>
      </c>
      <c r="C609" s="16" t="s">
        <v>124</v>
      </c>
      <c r="D609" s="18">
        <v>15900000</v>
      </c>
      <c r="E609" s="18">
        <v>1400000</v>
      </c>
      <c r="F609" s="19">
        <f t="shared" si="15"/>
        <v>0</v>
      </c>
      <c r="G609" s="19">
        <f t="shared" si="16"/>
        <v>0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5" x14ac:dyDescent="0.25">
      <c r="A610" s="14" t="s">
        <v>59</v>
      </c>
      <c r="B610" s="14" t="s">
        <v>73</v>
      </c>
      <c r="C610" s="16" t="s">
        <v>124</v>
      </c>
      <c r="D610" s="19">
        <v>2478709140</v>
      </c>
      <c r="E610" s="19">
        <v>448000000</v>
      </c>
      <c r="F610" s="19">
        <f t="shared" si="15"/>
        <v>0</v>
      </c>
      <c r="G610" s="19">
        <f t="shared" si="16"/>
        <v>0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5" x14ac:dyDescent="0.25">
      <c r="A611" s="14" t="s">
        <v>59</v>
      </c>
      <c r="B611" s="14" t="s">
        <v>105</v>
      </c>
      <c r="C611" s="16" t="s">
        <v>124</v>
      </c>
      <c r="D611" s="19">
        <v>2478709140</v>
      </c>
      <c r="E611" s="19">
        <v>448000000</v>
      </c>
      <c r="F611" s="19">
        <f t="shared" si="15"/>
        <v>0</v>
      </c>
      <c r="G611" s="19">
        <f t="shared" si="16"/>
        <v>0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5" x14ac:dyDescent="0.25">
      <c r="A612" s="14" t="s">
        <v>59</v>
      </c>
      <c r="B612" s="14" t="s">
        <v>109</v>
      </c>
      <c r="C612" s="16" t="s">
        <v>124</v>
      </c>
      <c r="D612" s="19">
        <v>2478709140</v>
      </c>
      <c r="E612" s="19">
        <v>448000000</v>
      </c>
      <c r="F612" s="19">
        <f t="shared" si="15"/>
        <v>0</v>
      </c>
      <c r="G612" s="19">
        <f t="shared" si="16"/>
        <v>0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5" x14ac:dyDescent="0.25">
      <c r="A613" s="14" t="s">
        <v>59</v>
      </c>
      <c r="B613" s="14" t="s">
        <v>63</v>
      </c>
      <c r="C613" s="16" t="s">
        <v>124</v>
      </c>
      <c r="D613" s="18">
        <v>188000000</v>
      </c>
      <c r="E613" s="19">
        <v>448000000</v>
      </c>
      <c r="F613" s="19">
        <f t="shared" si="15"/>
        <v>0</v>
      </c>
      <c r="G613" s="19">
        <f t="shared" si="16"/>
        <v>0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5" x14ac:dyDescent="0.25">
      <c r="A614" s="14" t="s">
        <v>59</v>
      </c>
      <c r="B614" s="14" t="s">
        <v>86</v>
      </c>
      <c r="C614" s="16" t="s">
        <v>124</v>
      </c>
      <c r="D614" s="18">
        <v>232000000</v>
      </c>
      <c r="E614" s="18">
        <v>132000000</v>
      </c>
      <c r="F614" s="19">
        <f t="shared" si="15"/>
        <v>0</v>
      </c>
      <c r="G614" s="19">
        <f t="shared" si="16"/>
        <v>0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5" x14ac:dyDescent="0.25">
      <c r="A615" s="14" t="s">
        <v>59</v>
      </c>
      <c r="B615" s="14" t="s">
        <v>102</v>
      </c>
      <c r="C615" s="16" t="s">
        <v>124</v>
      </c>
      <c r="D615" s="18">
        <v>44000000</v>
      </c>
      <c r="E615" s="18">
        <v>29000000</v>
      </c>
      <c r="F615" s="19">
        <f t="shared" si="15"/>
        <v>0</v>
      </c>
      <c r="G615" s="19">
        <f t="shared" si="16"/>
        <v>0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5" x14ac:dyDescent="0.25">
      <c r="A616" s="14" t="s">
        <v>59</v>
      </c>
      <c r="B616" s="14" t="s">
        <v>83</v>
      </c>
      <c r="C616" s="16" t="s">
        <v>124</v>
      </c>
      <c r="D616" s="19">
        <v>2478709140</v>
      </c>
      <c r="E616" s="19">
        <v>448000000</v>
      </c>
      <c r="F616" s="19">
        <f t="shared" si="15"/>
        <v>0</v>
      </c>
      <c r="G616" s="19">
        <f t="shared" si="16"/>
        <v>0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5" x14ac:dyDescent="0.25">
      <c r="A617" s="14" t="s">
        <v>59</v>
      </c>
      <c r="B617" s="14" t="s">
        <v>67</v>
      </c>
      <c r="C617" s="16" t="s">
        <v>124</v>
      </c>
      <c r="D617" s="18">
        <v>423000000</v>
      </c>
      <c r="E617" s="18">
        <v>622000000</v>
      </c>
      <c r="F617" s="19">
        <f t="shared" si="15"/>
        <v>0</v>
      </c>
      <c r="G617" s="19">
        <f t="shared" si="16"/>
        <v>0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5" x14ac:dyDescent="0.25">
      <c r="A618" s="14" t="s">
        <v>59</v>
      </c>
      <c r="B618" s="14" t="s">
        <v>82</v>
      </c>
      <c r="C618" s="16" t="s">
        <v>124</v>
      </c>
      <c r="D618" s="18">
        <v>2100000</v>
      </c>
      <c r="E618" s="18">
        <v>49000000</v>
      </c>
      <c r="F618" s="19">
        <f t="shared" si="15"/>
        <v>0</v>
      </c>
      <c r="G618" s="19">
        <f t="shared" si="16"/>
        <v>0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5" x14ac:dyDescent="0.25">
      <c r="A619" s="14" t="s">
        <v>59</v>
      </c>
      <c r="B619" s="14" t="s">
        <v>71</v>
      </c>
      <c r="C619" s="16" t="s">
        <v>124</v>
      </c>
      <c r="D619" s="19">
        <v>2478709140</v>
      </c>
      <c r="E619" s="19">
        <v>448000000</v>
      </c>
      <c r="F619" s="19">
        <f t="shared" si="15"/>
        <v>0</v>
      </c>
      <c r="G619" s="19">
        <f t="shared" si="16"/>
        <v>0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5" x14ac:dyDescent="0.25">
      <c r="A620" s="14" t="s">
        <v>59</v>
      </c>
      <c r="B620" s="14" t="s">
        <v>77</v>
      </c>
      <c r="C620" s="16" t="s">
        <v>124</v>
      </c>
      <c r="D620" s="19">
        <v>2478709140</v>
      </c>
      <c r="E620" s="19">
        <v>448000000</v>
      </c>
      <c r="F620" s="19">
        <f t="shared" si="15"/>
        <v>0</v>
      </c>
      <c r="G620" s="19">
        <f t="shared" si="16"/>
        <v>0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5" x14ac:dyDescent="0.25">
      <c r="A621" s="14" t="s">
        <v>59</v>
      </c>
      <c r="B621" s="14" t="s">
        <v>100</v>
      </c>
      <c r="C621" s="16" t="s">
        <v>124</v>
      </c>
      <c r="D621" s="19">
        <v>2478709140</v>
      </c>
      <c r="E621" s="19">
        <v>448000000</v>
      </c>
      <c r="F621" s="19">
        <f t="shared" si="15"/>
        <v>0</v>
      </c>
      <c r="G621" s="19">
        <f t="shared" si="16"/>
        <v>0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5" x14ac:dyDescent="0.25">
      <c r="A622" s="14" t="s">
        <v>59</v>
      </c>
      <c r="B622" s="14" t="s">
        <v>94</v>
      </c>
      <c r="C622" s="16" t="s">
        <v>124</v>
      </c>
      <c r="D622" s="18">
        <v>266000000</v>
      </c>
      <c r="E622" s="18">
        <v>256000000</v>
      </c>
      <c r="F622" s="19">
        <f t="shared" si="15"/>
        <v>0</v>
      </c>
      <c r="G622" s="19">
        <f t="shared" si="16"/>
        <v>0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5" x14ac:dyDescent="0.25">
      <c r="A623" s="14" t="s">
        <v>59</v>
      </c>
      <c r="B623" s="14" t="s">
        <v>89</v>
      </c>
      <c r="C623" s="16" t="s">
        <v>124</v>
      </c>
      <c r="D623" s="18">
        <v>39000000</v>
      </c>
      <c r="E623" s="18">
        <v>97000000</v>
      </c>
      <c r="F623" s="19">
        <f t="shared" si="15"/>
        <v>0</v>
      </c>
      <c r="G623" s="19">
        <f t="shared" si="16"/>
        <v>0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5" x14ac:dyDescent="0.25">
      <c r="A624" s="14" t="s">
        <v>59</v>
      </c>
      <c r="B624" s="14" t="s">
        <v>108</v>
      </c>
      <c r="C624" s="16" t="s">
        <v>124</v>
      </c>
      <c r="D624" s="18">
        <v>1383000000</v>
      </c>
      <c r="E624" s="18">
        <v>928000000</v>
      </c>
      <c r="F624" s="19">
        <f t="shared" si="15"/>
        <v>0</v>
      </c>
      <c r="G624" s="19">
        <f t="shared" si="16"/>
        <v>0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5" x14ac:dyDescent="0.25">
      <c r="A625" s="14" t="s">
        <v>59</v>
      </c>
      <c r="B625" s="14" t="s">
        <v>97</v>
      </c>
      <c r="C625" s="16" t="s">
        <v>124</v>
      </c>
      <c r="D625" s="18">
        <v>688000000</v>
      </c>
      <c r="E625" s="18">
        <v>9534000000</v>
      </c>
      <c r="F625" s="19">
        <f t="shared" si="15"/>
        <v>0</v>
      </c>
      <c r="G625" s="19">
        <f t="shared" si="16"/>
        <v>1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5" x14ac:dyDescent="0.25">
      <c r="A626" s="14" t="s">
        <v>59</v>
      </c>
      <c r="B626" s="14" t="s">
        <v>65</v>
      </c>
      <c r="C626" s="16" t="s">
        <v>124</v>
      </c>
      <c r="D626" s="19">
        <v>2478709140</v>
      </c>
      <c r="E626" s="19">
        <v>448000000</v>
      </c>
      <c r="F626" s="19">
        <f t="shared" si="15"/>
        <v>0</v>
      </c>
      <c r="G626" s="19">
        <f t="shared" si="16"/>
        <v>0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5" x14ac:dyDescent="0.25">
      <c r="A627" s="14" t="s">
        <v>59</v>
      </c>
      <c r="B627" s="14" t="s">
        <v>112</v>
      </c>
      <c r="C627" s="16" t="s">
        <v>124</v>
      </c>
      <c r="D627" s="18">
        <v>146000000</v>
      </c>
      <c r="E627" s="18">
        <v>140000000</v>
      </c>
      <c r="F627" s="19">
        <f t="shared" si="15"/>
        <v>0</v>
      </c>
      <c r="G627" s="19">
        <f t="shared" si="16"/>
        <v>0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5" x14ac:dyDescent="0.25">
      <c r="A628" s="14" t="s">
        <v>59</v>
      </c>
      <c r="B628" s="14" t="s">
        <v>80</v>
      </c>
      <c r="C628" s="16" t="s">
        <v>124</v>
      </c>
      <c r="D628" s="18">
        <v>92000000</v>
      </c>
      <c r="E628" s="18">
        <v>11000000</v>
      </c>
      <c r="F628" s="19">
        <f t="shared" si="15"/>
        <v>0</v>
      </c>
      <c r="G628" s="19">
        <f t="shared" si="16"/>
        <v>0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5" x14ac:dyDescent="0.25">
      <c r="A629" s="14" t="s">
        <v>59</v>
      </c>
      <c r="B629" s="14" t="s">
        <v>72</v>
      </c>
      <c r="C629" s="16" t="s">
        <v>124</v>
      </c>
      <c r="D629" s="18">
        <v>11400000</v>
      </c>
      <c r="E629" s="18">
        <v>298000000</v>
      </c>
      <c r="F629" s="19">
        <f t="shared" si="15"/>
        <v>0</v>
      </c>
      <c r="G629" s="19">
        <f t="shared" si="16"/>
        <v>0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5" x14ac:dyDescent="0.25">
      <c r="A630" s="14" t="s">
        <v>59</v>
      </c>
      <c r="B630" s="14" t="s">
        <v>111</v>
      </c>
      <c r="C630" s="16" t="s">
        <v>124</v>
      </c>
      <c r="D630" s="18">
        <v>967000000</v>
      </c>
      <c r="E630" s="18">
        <v>528000000</v>
      </c>
      <c r="F630" s="19">
        <f t="shared" si="15"/>
        <v>0</v>
      </c>
      <c r="G630" s="19">
        <f t="shared" si="16"/>
        <v>0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5" x14ac:dyDescent="0.25">
      <c r="A631" s="14" t="s">
        <v>59</v>
      </c>
      <c r="B631" s="14" t="s">
        <v>66</v>
      </c>
      <c r="C631" s="16" t="s">
        <v>124</v>
      </c>
      <c r="D631" s="18">
        <v>3700000</v>
      </c>
      <c r="E631" s="18">
        <v>49000000</v>
      </c>
      <c r="F631" s="19">
        <f t="shared" si="15"/>
        <v>0</v>
      </c>
      <c r="G631" s="19">
        <f t="shared" si="16"/>
        <v>0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5" x14ac:dyDescent="0.25">
      <c r="A632" s="14" t="s">
        <v>59</v>
      </c>
      <c r="B632" s="14" t="s">
        <v>103</v>
      </c>
      <c r="C632" s="16" t="s">
        <v>124</v>
      </c>
      <c r="D632" s="19">
        <v>2478709140</v>
      </c>
      <c r="E632" s="19">
        <v>448000000</v>
      </c>
      <c r="F632" s="19">
        <f t="shared" si="15"/>
        <v>0</v>
      </c>
      <c r="G632" s="19">
        <f t="shared" si="16"/>
        <v>0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5" x14ac:dyDescent="0.25">
      <c r="A633" s="14" t="s">
        <v>59</v>
      </c>
      <c r="B633" s="14" t="s">
        <v>62</v>
      </c>
      <c r="C633" s="16" t="s">
        <v>124</v>
      </c>
      <c r="D633" s="18">
        <v>653000000</v>
      </c>
      <c r="E633" s="18">
        <v>323000000</v>
      </c>
      <c r="F633" s="19">
        <f t="shared" si="15"/>
        <v>0</v>
      </c>
      <c r="G633" s="19">
        <f t="shared" si="16"/>
        <v>0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5" x14ac:dyDescent="0.25">
      <c r="A634" s="14" t="s">
        <v>59</v>
      </c>
      <c r="B634" s="14" t="s">
        <v>69</v>
      </c>
      <c r="C634" s="16" t="s">
        <v>124</v>
      </c>
      <c r="D634" s="19">
        <v>2478709140</v>
      </c>
      <c r="E634" s="19">
        <v>448000000</v>
      </c>
      <c r="F634" s="19">
        <f t="shared" si="15"/>
        <v>0</v>
      </c>
      <c r="G634" s="19">
        <f t="shared" si="16"/>
        <v>0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5" x14ac:dyDescent="0.25">
      <c r="A635" s="14" t="s">
        <v>59</v>
      </c>
      <c r="B635" s="14" t="s">
        <v>90</v>
      </c>
      <c r="C635" s="16" t="s">
        <v>124</v>
      </c>
      <c r="D635" s="18">
        <v>274000000</v>
      </c>
      <c r="E635" s="18">
        <v>224000000</v>
      </c>
      <c r="F635" s="19">
        <f t="shared" si="15"/>
        <v>0</v>
      </c>
      <c r="G635" s="19">
        <f t="shared" si="16"/>
        <v>0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5" x14ac:dyDescent="0.25">
      <c r="A636" s="14" t="s">
        <v>59</v>
      </c>
      <c r="B636" s="14" t="s">
        <v>96</v>
      </c>
      <c r="C636" s="16" t="s">
        <v>124</v>
      </c>
      <c r="D636" s="18">
        <v>86000000</v>
      </c>
      <c r="E636" s="19">
        <v>448000000</v>
      </c>
      <c r="F636" s="19">
        <f t="shared" si="15"/>
        <v>0</v>
      </c>
      <c r="G636" s="19">
        <f t="shared" si="16"/>
        <v>0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5" x14ac:dyDescent="0.25">
      <c r="A637" s="14" t="s">
        <v>59</v>
      </c>
      <c r="B637" s="14" t="s">
        <v>92</v>
      </c>
      <c r="C637" s="16" t="s">
        <v>125</v>
      </c>
      <c r="D637" s="18">
        <v>1778000000</v>
      </c>
      <c r="E637" s="18">
        <v>394000000</v>
      </c>
      <c r="F637" s="19">
        <f t="shared" si="15"/>
        <v>0</v>
      </c>
      <c r="G637" s="19">
        <f t="shared" si="16"/>
        <v>0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5" x14ac:dyDescent="0.25">
      <c r="A638" s="14" t="s">
        <v>59</v>
      </c>
      <c r="B638" s="14" t="s">
        <v>101</v>
      </c>
      <c r="C638" s="16" t="s">
        <v>125</v>
      </c>
      <c r="D638" s="18">
        <v>26000000</v>
      </c>
      <c r="E638" s="18">
        <v>4000000</v>
      </c>
      <c r="F638" s="19">
        <f t="shared" si="15"/>
        <v>0</v>
      </c>
      <c r="G638" s="19">
        <f t="shared" si="16"/>
        <v>0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5" x14ac:dyDescent="0.25">
      <c r="A639" s="14" t="s">
        <v>59</v>
      </c>
      <c r="B639" s="14" t="s">
        <v>110</v>
      </c>
      <c r="C639" s="16" t="s">
        <v>125</v>
      </c>
      <c r="D639" s="18">
        <v>2931000000</v>
      </c>
      <c r="E639" s="18">
        <v>673000000</v>
      </c>
      <c r="F639" s="19">
        <f t="shared" si="15"/>
        <v>0</v>
      </c>
      <c r="G639" s="19">
        <f t="shared" si="16"/>
        <v>0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5" x14ac:dyDescent="0.25">
      <c r="A640" s="14" t="s">
        <v>59</v>
      </c>
      <c r="B640" s="14" t="s">
        <v>104</v>
      </c>
      <c r="C640" s="16" t="s">
        <v>125</v>
      </c>
      <c r="D640" s="18">
        <v>11201000000</v>
      </c>
      <c r="E640" s="18">
        <v>7144000000</v>
      </c>
      <c r="F640" s="19">
        <f t="shared" si="15"/>
        <v>1</v>
      </c>
      <c r="G640" s="19">
        <f t="shared" si="16"/>
        <v>1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5" x14ac:dyDescent="0.25">
      <c r="A641" s="14" t="s">
        <v>59</v>
      </c>
      <c r="B641" s="14" t="s">
        <v>87</v>
      </c>
      <c r="C641" s="16" t="s">
        <v>125</v>
      </c>
      <c r="D641" s="19">
        <v>2478709140</v>
      </c>
      <c r="E641" s="18">
        <v>2654000000</v>
      </c>
      <c r="F641" s="19">
        <f t="shared" si="15"/>
        <v>0</v>
      </c>
      <c r="G641" s="19">
        <f t="shared" si="16"/>
        <v>0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5" x14ac:dyDescent="0.25">
      <c r="A642" s="14" t="s">
        <v>59</v>
      </c>
      <c r="B642" s="14" t="s">
        <v>93</v>
      </c>
      <c r="C642" s="16" t="s">
        <v>125</v>
      </c>
      <c r="D642" s="18">
        <v>8491000000</v>
      </c>
      <c r="E642" s="18">
        <v>2095000000</v>
      </c>
      <c r="F642" s="19">
        <f t="shared" si="15"/>
        <v>1</v>
      </c>
      <c r="G642" s="19">
        <f t="shared" si="16"/>
        <v>0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5" x14ac:dyDescent="0.25">
      <c r="A643" s="14" t="s">
        <v>59</v>
      </c>
      <c r="B643" s="14" t="s">
        <v>64</v>
      </c>
      <c r="C643" s="16" t="s">
        <v>125</v>
      </c>
      <c r="D643" s="18">
        <v>30000000</v>
      </c>
      <c r="E643" s="18">
        <v>100000000</v>
      </c>
      <c r="F643" s="19">
        <f t="shared" si="15"/>
        <v>0</v>
      </c>
      <c r="G643" s="19">
        <f t="shared" si="16"/>
        <v>0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5" x14ac:dyDescent="0.25">
      <c r="A644" s="14" t="s">
        <v>59</v>
      </c>
      <c r="B644" s="14" t="s">
        <v>75</v>
      </c>
      <c r="C644" s="16" t="s">
        <v>125</v>
      </c>
      <c r="D644" s="18">
        <v>10823000000</v>
      </c>
      <c r="E644" s="18">
        <v>3037000000</v>
      </c>
      <c r="F644" s="19">
        <f t="shared" si="15"/>
        <v>1</v>
      </c>
      <c r="G644" s="19">
        <f t="shared" si="16"/>
        <v>0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5" x14ac:dyDescent="0.25">
      <c r="A645" s="14" t="s">
        <v>59</v>
      </c>
      <c r="B645" s="14" t="s">
        <v>60</v>
      </c>
      <c r="C645" s="16" t="s">
        <v>125</v>
      </c>
      <c r="D645" s="18">
        <v>295000000</v>
      </c>
      <c r="E645" s="18">
        <v>559000000</v>
      </c>
      <c r="F645" s="19">
        <f t="shared" si="15"/>
        <v>0</v>
      </c>
      <c r="G645" s="19">
        <f t="shared" si="16"/>
        <v>0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5" x14ac:dyDescent="0.25">
      <c r="A646" s="14" t="s">
        <v>59</v>
      </c>
      <c r="B646" s="14" t="s">
        <v>95</v>
      </c>
      <c r="C646" s="16" t="s">
        <v>125</v>
      </c>
      <c r="D646" s="19">
        <v>2478709140</v>
      </c>
      <c r="E646" s="19">
        <v>448000000</v>
      </c>
      <c r="F646" s="19">
        <f t="shared" si="15"/>
        <v>0</v>
      </c>
      <c r="G646" s="19">
        <f t="shared" si="16"/>
        <v>0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5" x14ac:dyDescent="0.25">
      <c r="A647" s="14" t="s">
        <v>59</v>
      </c>
      <c r="B647" s="14" t="s">
        <v>85</v>
      </c>
      <c r="C647" s="16" t="s">
        <v>125</v>
      </c>
      <c r="D647" s="18">
        <v>46000000</v>
      </c>
      <c r="E647" s="18">
        <v>256000000</v>
      </c>
      <c r="F647" s="19">
        <f t="shared" si="15"/>
        <v>0</v>
      </c>
      <c r="G647" s="19">
        <f t="shared" si="16"/>
        <v>0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5" x14ac:dyDescent="0.25">
      <c r="A648" s="14" t="s">
        <v>59</v>
      </c>
      <c r="B648" s="14" t="s">
        <v>74</v>
      </c>
      <c r="C648" s="16" t="s">
        <v>125</v>
      </c>
      <c r="D648" s="18">
        <v>20500000</v>
      </c>
      <c r="E648" s="18">
        <v>29600000</v>
      </c>
      <c r="F648" s="19">
        <f t="shared" si="15"/>
        <v>0</v>
      </c>
      <c r="G648" s="19">
        <f t="shared" si="16"/>
        <v>0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5" x14ac:dyDescent="0.25">
      <c r="A649" s="14" t="s">
        <v>59</v>
      </c>
      <c r="B649" s="14" t="s">
        <v>107</v>
      </c>
      <c r="C649" s="16" t="s">
        <v>125</v>
      </c>
      <c r="D649" s="19">
        <v>2478709140</v>
      </c>
      <c r="E649" s="19">
        <v>448000000</v>
      </c>
      <c r="F649" s="19">
        <f t="shared" si="15"/>
        <v>0</v>
      </c>
      <c r="G649" s="19">
        <f t="shared" si="16"/>
        <v>0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5" x14ac:dyDescent="0.25">
      <c r="A650" s="14" t="s">
        <v>59</v>
      </c>
      <c r="B650" s="14" t="s">
        <v>81</v>
      </c>
      <c r="C650" s="16" t="s">
        <v>125</v>
      </c>
      <c r="D650" s="18">
        <v>1154000000</v>
      </c>
      <c r="E650" s="18">
        <v>979000000</v>
      </c>
      <c r="F650" s="19">
        <f t="shared" si="15"/>
        <v>0</v>
      </c>
      <c r="G650" s="19">
        <f t="shared" si="16"/>
        <v>0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5" x14ac:dyDescent="0.25">
      <c r="A651" s="14" t="s">
        <v>59</v>
      </c>
      <c r="B651" s="14" t="s">
        <v>113</v>
      </c>
      <c r="C651" s="16" t="s">
        <v>125</v>
      </c>
      <c r="D651" s="18">
        <v>749000000</v>
      </c>
      <c r="E651" s="19">
        <v>448000000</v>
      </c>
      <c r="F651" s="19">
        <f t="shared" si="15"/>
        <v>0</v>
      </c>
      <c r="G651" s="19">
        <f t="shared" si="16"/>
        <v>0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5" x14ac:dyDescent="0.25">
      <c r="A652" s="14" t="s">
        <v>59</v>
      </c>
      <c r="B652" s="14" t="s">
        <v>79</v>
      </c>
      <c r="C652" s="16" t="s">
        <v>125</v>
      </c>
      <c r="D652" s="19">
        <v>2478709140</v>
      </c>
      <c r="E652" s="19">
        <v>448000000</v>
      </c>
      <c r="F652" s="19">
        <f t="shared" si="15"/>
        <v>0</v>
      </c>
      <c r="G652" s="19">
        <f t="shared" si="16"/>
        <v>0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5" x14ac:dyDescent="0.25">
      <c r="A653" s="14" t="s">
        <v>59</v>
      </c>
      <c r="B653" s="14" t="s">
        <v>68</v>
      </c>
      <c r="C653" s="16" t="s">
        <v>125</v>
      </c>
      <c r="D653" s="19">
        <v>2478709140</v>
      </c>
      <c r="E653" s="19">
        <v>448000000</v>
      </c>
      <c r="F653" s="19">
        <f t="shared" si="15"/>
        <v>0</v>
      </c>
      <c r="G653" s="19">
        <f t="shared" si="16"/>
        <v>0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5" x14ac:dyDescent="0.25">
      <c r="A654" s="14" t="s">
        <v>59</v>
      </c>
      <c r="B654" s="14" t="s">
        <v>91</v>
      </c>
      <c r="C654" s="16" t="s">
        <v>125</v>
      </c>
      <c r="D654" s="19">
        <v>2478709140</v>
      </c>
      <c r="E654" s="19">
        <v>448000000</v>
      </c>
      <c r="F654" s="19">
        <f t="shared" si="15"/>
        <v>0</v>
      </c>
      <c r="G654" s="19">
        <f t="shared" si="16"/>
        <v>0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5" x14ac:dyDescent="0.25">
      <c r="A655" s="14" t="s">
        <v>59</v>
      </c>
      <c r="B655" s="14" t="s">
        <v>106</v>
      </c>
      <c r="C655" s="16" t="s">
        <v>125</v>
      </c>
      <c r="D655" s="18">
        <v>880000000</v>
      </c>
      <c r="E655" s="18">
        <v>908000000</v>
      </c>
      <c r="F655" s="19">
        <f t="shared" si="15"/>
        <v>0</v>
      </c>
      <c r="G655" s="19">
        <f t="shared" si="16"/>
        <v>0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5" x14ac:dyDescent="0.25">
      <c r="A656" s="14" t="s">
        <v>59</v>
      </c>
      <c r="B656" s="14" t="s">
        <v>78</v>
      </c>
      <c r="C656" s="16" t="s">
        <v>125</v>
      </c>
      <c r="D656" s="18">
        <v>1980000000</v>
      </c>
      <c r="E656" s="18">
        <v>181000000</v>
      </c>
      <c r="F656" s="19">
        <f t="shared" si="15"/>
        <v>0</v>
      </c>
      <c r="G656" s="19">
        <f t="shared" si="16"/>
        <v>0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5" x14ac:dyDescent="0.25">
      <c r="A657" s="14" t="s">
        <v>59</v>
      </c>
      <c r="B657" s="14" t="s">
        <v>88</v>
      </c>
      <c r="C657" s="16" t="s">
        <v>125</v>
      </c>
      <c r="D657" s="19">
        <v>2478709140</v>
      </c>
      <c r="E657" s="19">
        <v>448000000</v>
      </c>
      <c r="F657" s="19">
        <f t="shared" si="15"/>
        <v>0</v>
      </c>
      <c r="G657" s="19">
        <f t="shared" si="16"/>
        <v>0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5" x14ac:dyDescent="0.25">
      <c r="A658" s="14" t="s">
        <v>59</v>
      </c>
      <c r="B658" s="14" t="s">
        <v>99</v>
      </c>
      <c r="C658" s="16" t="s">
        <v>125</v>
      </c>
      <c r="D658" s="18">
        <v>15000000</v>
      </c>
      <c r="E658" s="18">
        <v>1300000</v>
      </c>
      <c r="F658" s="19">
        <f t="shared" si="15"/>
        <v>0</v>
      </c>
      <c r="G658" s="19">
        <f t="shared" si="16"/>
        <v>0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5" x14ac:dyDescent="0.25">
      <c r="A659" s="14" t="s">
        <v>59</v>
      </c>
      <c r="B659" s="14" t="s">
        <v>76</v>
      </c>
      <c r="C659" s="16" t="s">
        <v>125</v>
      </c>
      <c r="D659" s="19">
        <v>2478709140</v>
      </c>
      <c r="E659" s="19">
        <v>448000000</v>
      </c>
      <c r="F659" s="19">
        <f t="shared" si="15"/>
        <v>0</v>
      </c>
      <c r="G659" s="19">
        <f t="shared" si="16"/>
        <v>0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5" x14ac:dyDescent="0.25">
      <c r="A660" s="14" t="s">
        <v>59</v>
      </c>
      <c r="B660" s="14" t="s">
        <v>86</v>
      </c>
      <c r="C660" s="16" t="s">
        <v>125</v>
      </c>
      <c r="D660" s="19">
        <v>2478709140</v>
      </c>
      <c r="E660" s="19">
        <v>448000000</v>
      </c>
      <c r="F660" s="19">
        <f t="shared" si="15"/>
        <v>0</v>
      </c>
      <c r="G660" s="19">
        <f t="shared" si="16"/>
        <v>0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5" x14ac:dyDescent="0.25">
      <c r="A661" s="14" t="s">
        <v>59</v>
      </c>
      <c r="B661" s="14" t="s">
        <v>70</v>
      </c>
      <c r="C661" s="16" t="s">
        <v>125</v>
      </c>
      <c r="D661" s="19">
        <v>2478709140</v>
      </c>
      <c r="E661" s="19">
        <v>448000000</v>
      </c>
      <c r="F661" s="19">
        <f t="shared" si="15"/>
        <v>0</v>
      </c>
      <c r="G661" s="19">
        <f t="shared" si="16"/>
        <v>0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5" x14ac:dyDescent="0.25">
      <c r="A662" s="14" t="s">
        <v>59</v>
      </c>
      <c r="B662" s="14" t="s">
        <v>84</v>
      </c>
      <c r="C662" s="16" t="s">
        <v>125</v>
      </c>
      <c r="D662" s="18">
        <v>2004000000</v>
      </c>
      <c r="E662" s="18">
        <v>174000000</v>
      </c>
      <c r="F662" s="19">
        <f t="shared" si="15"/>
        <v>0</v>
      </c>
      <c r="G662" s="19">
        <f t="shared" si="16"/>
        <v>0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5" x14ac:dyDescent="0.25">
      <c r="A663" s="14" t="s">
        <v>59</v>
      </c>
      <c r="B663" s="14" t="s">
        <v>98</v>
      </c>
      <c r="C663" s="16" t="s">
        <v>125</v>
      </c>
      <c r="D663" s="18">
        <v>337000000</v>
      </c>
      <c r="E663" s="18">
        <v>133000000</v>
      </c>
      <c r="F663" s="19">
        <f t="shared" si="15"/>
        <v>0</v>
      </c>
      <c r="G663" s="19">
        <f t="shared" si="16"/>
        <v>0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5" x14ac:dyDescent="0.25">
      <c r="A664" s="14" t="s">
        <v>59</v>
      </c>
      <c r="B664" s="14" t="s">
        <v>102</v>
      </c>
      <c r="C664" s="16" t="s">
        <v>125</v>
      </c>
      <c r="D664" s="18">
        <v>41000000</v>
      </c>
      <c r="E664" s="18">
        <v>25000000</v>
      </c>
      <c r="F664" s="19">
        <f t="shared" si="15"/>
        <v>0</v>
      </c>
      <c r="G664" s="19">
        <f t="shared" si="16"/>
        <v>0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5" x14ac:dyDescent="0.25">
      <c r="A665" s="14" t="s">
        <v>59</v>
      </c>
      <c r="B665" s="14" t="s">
        <v>73</v>
      </c>
      <c r="C665" s="16" t="s">
        <v>125</v>
      </c>
      <c r="D665" s="19">
        <v>2478709140</v>
      </c>
      <c r="E665" s="19">
        <v>448000000</v>
      </c>
      <c r="F665" s="19">
        <f t="shared" si="15"/>
        <v>0</v>
      </c>
      <c r="G665" s="19">
        <f t="shared" si="16"/>
        <v>0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5" x14ac:dyDescent="0.25">
      <c r="A666" s="14" t="s">
        <v>59</v>
      </c>
      <c r="B666" s="14" t="s">
        <v>105</v>
      </c>
      <c r="C666" s="16" t="s">
        <v>125</v>
      </c>
      <c r="D666" s="19">
        <v>2478709140</v>
      </c>
      <c r="E666" s="19">
        <v>448000000</v>
      </c>
      <c r="F666" s="19">
        <f t="shared" si="15"/>
        <v>0</v>
      </c>
      <c r="G666" s="19">
        <f t="shared" si="16"/>
        <v>0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5" x14ac:dyDescent="0.25">
      <c r="A667" s="14" t="s">
        <v>59</v>
      </c>
      <c r="B667" s="14" t="s">
        <v>82</v>
      </c>
      <c r="C667" s="16" t="s">
        <v>125</v>
      </c>
      <c r="D667" s="18">
        <v>1700000</v>
      </c>
      <c r="E667" s="18">
        <v>41000000</v>
      </c>
      <c r="F667" s="19">
        <f t="shared" si="15"/>
        <v>0</v>
      </c>
      <c r="G667" s="19">
        <f t="shared" si="16"/>
        <v>0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5" x14ac:dyDescent="0.25">
      <c r="A668" s="14" t="s">
        <v>59</v>
      </c>
      <c r="B668" s="14" t="s">
        <v>109</v>
      </c>
      <c r="C668" s="16" t="s">
        <v>125</v>
      </c>
      <c r="D668" s="19">
        <v>2478709140</v>
      </c>
      <c r="E668" s="19">
        <v>448000000</v>
      </c>
      <c r="F668" s="19">
        <f t="shared" si="15"/>
        <v>0</v>
      </c>
      <c r="G668" s="19">
        <f t="shared" si="16"/>
        <v>0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5" x14ac:dyDescent="0.25">
      <c r="A669" s="14" t="s">
        <v>59</v>
      </c>
      <c r="B669" s="14" t="s">
        <v>63</v>
      </c>
      <c r="C669" s="16" t="s">
        <v>125</v>
      </c>
      <c r="D669" s="18">
        <v>192000000</v>
      </c>
      <c r="E669" s="19">
        <v>448000000</v>
      </c>
      <c r="F669" s="19">
        <f t="shared" si="15"/>
        <v>0</v>
      </c>
      <c r="G669" s="19">
        <f t="shared" si="16"/>
        <v>0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5" x14ac:dyDescent="0.25">
      <c r="A670" s="14" t="s">
        <v>59</v>
      </c>
      <c r="B670" s="14" t="s">
        <v>77</v>
      </c>
      <c r="C670" s="16" t="s">
        <v>125</v>
      </c>
      <c r="D670" s="19">
        <v>2478709140</v>
      </c>
      <c r="E670" s="19">
        <v>448000000</v>
      </c>
      <c r="F670" s="19">
        <f t="shared" si="15"/>
        <v>0</v>
      </c>
      <c r="G670" s="19">
        <f t="shared" si="16"/>
        <v>0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5" x14ac:dyDescent="0.25">
      <c r="A671" s="14" t="s">
        <v>59</v>
      </c>
      <c r="B671" s="14" t="s">
        <v>83</v>
      </c>
      <c r="C671" s="16" t="s">
        <v>125</v>
      </c>
      <c r="D671" s="19">
        <v>2478709140</v>
      </c>
      <c r="E671" s="19">
        <v>448000000</v>
      </c>
      <c r="F671" s="19">
        <f t="shared" si="15"/>
        <v>0</v>
      </c>
      <c r="G671" s="19">
        <f t="shared" si="16"/>
        <v>0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5" x14ac:dyDescent="0.25">
      <c r="A672" s="14" t="s">
        <v>59</v>
      </c>
      <c r="B672" s="14" t="s">
        <v>67</v>
      </c>
      <c r="C672" s="16" t="s">
        <v>125</v>
      </c>
      <c r="D672" s="18">
        <v>377000000</v>
      </c>
      <c r="E672" s="18">
        <v>668000000</v>
      </c>
      <c r="F672" s="19">
        <f t="shared" si="15"/>
        <v>0</v>
      </c>
      <c r="G672" s="19">
        <f t="shared" si="16"/>
        <v>0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5" x14ac:dyDescent="0.25">
      <c r="A673" s="14" t="s">
        <v>59</v>
      </c>
      <c r="B673" s="14" t="s">
        <v>71</v>
      </c>
      <c r="C673" s="16" t="s">
        <v>125</v>
      </c>
      <c r="D673" s="19">
        <v>2478709140</v>
      </c>
      <c r="E673" s="19">
        <v>448000000</v>
      </c>
      <c r="F673" s="19">
        <f t="shared" si="15"/>
        <v>0</v>
      </c>
      <c r="G673" s="19">
        <f t="shared" si="16"/>
        <v>0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5" x14ac:dyDescent="0.25">
      <c r="A674" s="14" t="s">
        <v>59</v>
      </c>
      <c r="B674" s="14" t="s">
        <v>100</v>
      </c>
      <c r="C674" s="16" t="s">
        <v>125</v>
      </c>
      <c r="D674" s="19">
        <v>2478709140</v>
      </c>
      <c r="E674" s="19">
        <v>448000000</v>
      </c>
      <c r="F674" s="19">
        <f t="shared" si="15"/>
        <v>0</v>
      </c>
      <c r="G674" s="19">
        <f t="shared" si="16"/>
        <v>0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5" x14ac:dyDescent="0.25">
      <c r="A675" s="14" t="s">
        <v>59</v>
      </c>
      <c r="B675" s="14" t="s">
        <v>94</v>
      </c>
      <c r="C675" s="16" t="s">
        <v>125</v>
      </c>
      <c r="D675" s="18">
        <v>289000000</v>
      </c>
      <c r="E675" s="18">
        <v>230000000</v>
      </c>
      <c r="F675" s="19">
        <f t="shared" si="15"/>
        <v>0</v>
      </c>
      <c r="G675" s="19">
        <f t="shared" si="16"/>
        <v>0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5" x14ac:dyDescent="0.25">
      <c r="A676" s="14" t="s">
        <v>59</v>
      </c>
      <c r="B676" s="14" t="s">
        <v>89</v>
      </c>
      <c r="C676" s="16" t="s">
        <v>125</v>
      </c>
      <c r="D676" s="18">
        <v>38000000</v>
      </c>
      <c r="E676" s="18">
        <v>101000000</v>
      </c>
      <c r="F676" s="19">
        <f t="shared" si="15"/>
        <v>0</v>
      </c>
      <c r="G676" s="19">
        <f t="shared" si="16"/>
        <v>0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5" x14ac:dyDescent="0.25">
      <c r="A677" s="14" t="s">
        <v>59</v>
      </c>
      <c r="B677" s="14" t="s">
        <v>108</v>
      </c>
      <c r="C677" s="16" t="s">
        <v>125</v>
      </c>
      <c r="D677" s="18">
        <v>1605000000</v>
      </c>
      <c r="E677" s="18">
        <v>1003000000</v>
      </c>
      <c r="F677" s="19">
        <f t="shared" si="15"/>
        <v>0</v>
      </c>
      <c r="G677" s="19">
        <f t="shared" si="16"/>
        <v>0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5" x14ac:dyDescent="0.25">
      <c r="A678" s="14" t="s">
        <v>59</v>
      </c>
      <c r="B678" s="14" t="s">
        <v>65</v>
      </c>
      <c r="C678" s="16" t="s">
        <v>125</v>
      </c>
      <c r="D678" s="19">
        <v>2478709140</v>
      </c>
      <c r="E678" s="19">
        <v>448000000</v>
      </c>
      <c r="F678" s="19">
        <f t="shared" si="15"/>
        <v>0</v>
      </c>
      <c r="G678" s="19">
        <f t="shared" si="16"/>
        <v>0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5" x14ac:dyDescent="0.25">
      <c r="A679" s="14" t="s">
        <v>59</v>
      </c>
      <c r="B679" s="14" t="s">
        <v>97</v>
      </c>
      <c r="C679" s="16" t="s">
        <v>125</v>
      </c>
      <c r="D679" s="18">
        <v>641000000</v>
      </c>
      <c r="E679" s="18">
        <v>9280000000</v>
      </c>
      <c r="F679" s="19">
        <f t="shared" si="15"/>
        <v>0</v>
      </c>
      <c r="G679" s="19">
        <f t="shared" si="16"/>
        <v>1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5" x14ac:dyDescent="0.25">
      <c r="A680" s="14" t="s">
        <v>59</v>
      </c>
      <c r="B680" s="14" t="s">
        <v>72</v>
      </c>
      <c r="C680" s="16" t="s">
        <v>125</v>
      </c>
      <c r="D680" s="18">
        <v>6900000</v>
      </c>
      <c r="E680" s="18">
        <v>108000000</v>
      </c>
      <c r="F680" s="19">
        <f t="shared" si="15"/>
        <v>0</v>
      </c>
      <c r="G680" s="19">
        <f t="shared" si="16"/>
        <v>0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5" x14ac:dyDescent="0.25">
      <c r="A681" s="14" t="s">
        <v>59</v>
      </c>
      <c r="B681" s="14" t="s">
        <v>112</v>
      </c>
      <c r="C681" s="16" t="s">
        <v>125</v>
      </c>
      <c r="D681" s="18">
        <v>155000000</v>
      </c>
      <c r="E681" s="18">
        <v>154000000</v>
      </c>
      <c r="F681" s="19">
        <f t="shared" si="15"/>
        <v>0</v>
      </c>
      <c r="G681" s="19">
        <f t="shared" si="16"/>
        <v>0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5" x14ac:dyDescent="0.25">
      <c r="A682" s="14" t="s">
        <v>59</v>
      </c>
      <c r="B682" s="14" t="s">
        <v>80</v>
      </c>
      <c r="C682" s="16" t="s">
        <v>125</v>
      </c>
      <c r="D682" s="18">
        <v>99000000</v>
      </c>
      <c r="E682" s="18">
        <v>8000000</v>
      </c>
      <c r="F682" s="19">
        <f t="shared" si="15"/>
        <v>0</v>
      </c>
      <c r="G682" s="19">
        <f t="shared" si="16"/>
        <v>0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5" x14ac:dyDescent="0.25">
      <c r="A683" s="14" t="s">
        <v>59</v>
      </c>
      <c r="B683" s="14" t="s">
        <v>103</v>
      </c>
      <c r="C683" s="16" t="s">
        <v>125</v>
      </c>
      <c r="D683" s="19">
        <v>2478709140</v>
      </c>
      <c r="E683" s="19">
        <v>448000000</v>
      </c>
      <c r="F683" s="19">
        <f t="shared" si="15"/>
        <v>0</v>
      </c>
      <c r="G683" s="19">
        <f t="shared" si="16"/>
        <v>0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5" x14ac:dyDescent="0.25">
      <c r="A684" s="14" t="s">
        <v>59</v>
      </c>
      <c r="B684" s="14" t="s">
        <v>111</v>
      </c>
      <c r="C684" s="16" t="s">
        <v>125</v>
      </c>
      <c r="D684" s="18">
        <v>1105000000</v>
      </c>
      <c r="E684" s="18">
        <v>604000000</v>
      </c>
      <c r="F684" s="19">
        <f t="shared" si="15"/>
        <v>0</v>
      </c>
      <c r="G684" s="19">
        <f t="shared" si="16"/>
        <v>0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5" x14ac:dyDescent="0.25">
      <c r="A685" s="14" t="s">
        <v>59</v>
      </c>
      <c r="B685" s="14" t="s">
        <v>62</v>
      </c>
      <c r="C685" s="16" t="s">
        <v>125</v>
      </c>
      <c r="D685" s="18">
        <v>711000000</v>
      </c>
      <c r="E685" s="18">
        <v>292000000</v>
      </c>
      <c r="F685" s="19">
        <f t="shared" si="15"/>
        <v>0</v>
      </c>
      <c r="G685" s="19">
        <f t="shared" si="16"/>
        <v>0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5" x14ac:dyDescent="0.25">
      <c r="A686" s="14" t="s">
        <v>59</v>
      </c>
      <c r="B686" s="14" t="s">
        <v>66</v>
      </c>
      <c r="C686" s="16" t="s">
        <v>125</v>
      </c>
      <c r="D686" s="18">
        <v>2700000</v>
      </c>
      <c r="E686" s="18">
        <v>41000000</v>
      </c>
      <c r="F686" s="19">
        <f t="shared" si="15"/>
        <v>0</v>
      </c>
      <c r="G686" s="19">
        <f t="shared" si="16"/>
        <v>0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5" x14ac:dyDescent="0.25">
      <c r="A687" s="14" t="s">
        <v>59</v>
      </c>
      <c r="B687" s="14" t="s">
        <v>69</v>
      </c>
      <c r="C687" s="16" t="s">
        <v>125</v>
      </c>
      <c r="D687" s="19">
        <v>2478709140</v>
      </c>
      <c r="E687" s="19">
        <v>448000000</v>
      </c>
      <c r="F687" s="19">
        <f t="shared" si="15"/>
        <v>0</v>
      </c>
      <c r="G687" s="19">
        <f t="shared" si="16"/>
        <v>0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5" x14ac:dyDescent="0.25">
      <c r="A688" s="14" t="s">
        <v>59</v>
      </c>
      <c r="B688" s="14" t="s">
        <v>90</v>
      </c>
      <c r="C688" s="16" t="s">
        <v>125</v>
      </c>
      <c r="D688" s="19">
        <v>2478709140</v>
      </c>
      <c r="E688" s="19">
        <v>448000000</v>
      </c>
      <c r="F688" s="19">
        <f t="shared" si="15"/>
        <v>0</v>
      </c>
      <c r="G688" s="19">
        <f t="shared" si="16"/>
        <v>0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5" x14ac:dyDescent="0.25">
      <c r="A689" s="14" t="s">
        <v>59</v>
      </c>
      <c r="B689" s="14" t="s">
        <v>96</v>
      </c>
      <c r="C689" s="16" t="s">
        <v>125</v>
      </c>
      <c r="D689" s="19">
        <v>2478709140</v>
      </c>
      <c r="E689" s="19">
        <v>448000000</v>
      </c>
      <c r="F689" s="19">
        <f t="shared" si="15"/>
        <v>0</v>
      </c>
      <c r="G689" s="19">
        <f t="shared" si="16"/>
        <v>0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5" x14ac:dyDescent="0.25">
      <c r="A690" s="14" t="s">
        <v>126</v>
      </c>
      <c r="B690" s="14" t="s">
        <v>127</v>
      </c>
      <c r="C690" s="16" t="s">
        <v>61</v>
      </c>
      <c r="D690" s="19">
        <v>2478709140</v>
      </c>
      <c r="E690" s="19">
        <v>448000000</v>
      </c>
      <c r="F690" s="19">
        <f t="shared" si="15"/>
        <v>0</v>
      </c>
      <c r="G690" s="19">
        <f t="shared" si="16"/>
        <v>0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5" x14ac:dyDescent="0.25">
      <c r="A691" s="14" t="s">
        <v>126</v>
      </c>
      <c r="B691" s="14" t="s">
        <v>128</v>
      </c>
      <c r="C691" s="16" t="s">
        <v>61</v>
      </c>
      <c r="D691" s="18">
        <v>52000000</v>
      </c>
      <c r="E691" s="18">
        <v>56000000</v>
      </c>
      <c r="F691" s="19">
        <f t="shared" si="15"/>
        <v>0</v>
      </c>
      <c r="G691" s="19">
        <f t="shared" si="16"/>
        <v>0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5" x14ac:dyDescent="0.25">
      <c r="A692" s="14" t="s">
        <v>126</v>
      </c>
      <c r="B692" s="14" t="s">
        <v>129</v>
      </c>
      <c r="C692" s="16" t="s">
        <v>61</v>
      </c>
      <c r="D692" s="18">
        <v>68000000</v>
      </c>
      <c r="E692" s="18">
        <v>138000000</v>
      </c>
      <c r="F692" s="19">
        <f t="shared" si="15"/>
        <v>0</v>
      </c>
      <c r="G692" s="19">
        <f t="shared" si="16"/>
        <v>0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5" x14ac:dyDescent="0.25">
      <c r="A693" s="14" t="s">
        <v>126</v>
      </c>
      <c r="B693" s="14" t="s">
        <v>130</v>
      </c>
      <c r="C693" s="16" t="s">
        <v>61</v>
      </c>
      <c r="D693" s="18">
        <v>50000000</v>
      </c>
      <c r="E693" s="18">
        <v>471000000</v>
      </c>
      <c r="F693" s="19">
        <f t="shared" si="15"/>
        <v>0</v>
      </c>
      <c r="G693" s="19">
        <f t="shared" si="16"/>
        <v>0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5" x14ac:dyDescent="0.25">
      <c r="A694" s="14" t="s">
        <v>126</v>
      </c>
      <c r="B694" s="14" t="s">
        <v>131</v>
      </c>
      <c r="C694" s="16" t="s">
        <v>61</v>
      </c>
      <c r="D694" s="18">
        <v>10000000</v>
      </c>
      <c r="E694" s="19">
        <v>448000000</v>
      </c>
      <c r="F694" s="19">
        <f t="shared" si="15"/>
        <v>0</v>
      </c>
      <c r="G694" s="19">
        <f t="shared" si="16"/>
        <v>0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5" x14ac:dyDescent="0.25">
      <c r="A695" s="14" t="s">
        <v>126</v>
      </c>
      <c r="B695" s="14" t="s">
        <v>132</v>
      </c>
      <c r="C695" s="16" t="s">
        <v>61</v>
      </c>
      <c r="D695" s="19">
        <v>2478709140</v>
      </c>
      <c r="E695" s="19">
        <v>448000000</v>
      </c>
      <c r="F695" s="19">
        <f t="shared" si="15"/>
        <v>0</v>
      </c>
      <c r="G695" s="19">
        <f t="shared" si="16"/>
        <v>0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5" x14ac:dyDescent="0.25">
      <c r="A696" s="14" t="s">
        <v>126</v>
      </c>
      <c r="B696" s="14" t="s">
        <v>133</v>
      </c>
      <c r="C696" s="16" t="s">
        <v>61</v>
      </c>
      <c r="D696" s="18">
        <v>345000000</v>
      </c>
      <c r="E696" s="18">
        <v>52000000</v>
      </c>
      <c r="F696" s="19">
        <f t="shared" si="15"/>
        <v>0</v>
      </c>
      <c r="G696" s="19">
        <f t="shared" si="16"/>
        <v>0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5" x14ac:dyDescent="0.25">
      <c r="A697" s="14" t="s">
        <v>126</v>
      </c>
      <c r="B697" s="14" t="s">
        <v>134</v>
      </c>
      <c r="C697" s="16" t="s">
        <v>61</v>
      </c>
      <c r="D697" s="18">
        <v>17318000000</v>
      </c>
      <c r="E697" s="18">
        <v>14169000000</v>
      </c>
      <c r="F697" s="19">
        <f t="shared" si="15"/>
        <v>1</v>
      </c>
      <c r="G697" s="19">
        <f t="shared" si="16"/>
        <v>1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5" x14ac:dyDescent="0.25">
      <c r="A698" s="14" t="s">
        <v>126</v>
      </c>
      <c r="B698" s="14" t="s">
        <v>135</v>
      </c>
      <c r="C698" s="16" t="s">
        <v>61</v>
      </c>
      <c r="D698" s="18">
        <v>107000000</v>
      </c>
      <c r="E698" s="18">
        <v>129000000</v>
      </c>
      <c r="F698" s="19">
        <f t="shared" si="15"/>
        <v>0</v>
      </c>
      <c r="G698" s="19">
        <f t="shared" si="16"/>
        <v>0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5" x14ac:dyDescent="0.25">
      <c r="A699" s="14" t="s">
        <v>126</v>
      </c>
      <c r="B699" s="14" t="s">
        <v>136</v>
      </c>
      <c r="C699" s="16" t="s">
        <v>61</v>
      </c>
      <c r="D699" s="18">
        <v>8198000000</v>
      </c>
      <c r="E699" s="18">
        <v>12502000000</v>
      </c>
      <c r="F699" s="19">
        <f t="shared" si="15"/>
        <v>1</v>
      </c>
      <c r="G699" s="19">
        <f t="shared" si="16"/>
        <v>1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5" x14ac:dyDescent="0.25">
      <c r="A700" s="14" t="s">
        <v>126</v>
      </c>
      <c r="B700" s="14" t="s">
        <v>137</v>
      </c>
      <c r="C700" s="16" t="s">
        <v>61</v>
      </c>
      <c r="D700" s="18">
        <v>3598000000</v>
      </c>
      <c r="E700" s="18">
        <v>3686000000</v>
      </c>
      <c r="F700" s="19">
        <f t="shared" si="15"/>
        <v>0</v>
      </c>
      <c r="G700" s="19">
        <f t="shared" si="16"/>
        <v>0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5" x14ac:dyDescent="0.25">
      <c r="A701" s="14" t="s">
        <v>126</v>
      </c>
      <c r="B701" s="14" t="s">
        <v>138</v>
      </c>
      <c r="C701" s="16" t="s">
        <v>61</v>
      </c>
      <c r="D701" s="18">
        <v>4975000000</v>
      </c>
      <c r="E701" s="18">
        <v>3197000000</v>
      </c>
      <c r="F701" s="19">
        <f t="shared" si="15"/>
        <v>0</v>
      </c>
      <c r="G701" s="19">
        <f t="shared" si="16"/>
        <v>0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5" x14ac:dyDescent="0.25">
      <c r="A702" s="14" t="s">
        <v>126</v>
      </c>
      <c r="B702" s="14" t="s">
        <v>139</v>
      </c>
      <c r="C702" s="16" t="s">
        <v>61</v>
      </c>
      <c r="D702" s="18">
        <v>5970000000</v>
      </c>
      <c r="E702" s="18">
        <v>42643000000</v>
      </c>
      <c r="F702" s="19">
        <f t="shared" si="15"/>
        <v>0</v>
      </c>
      <c r="G702" s="19">
        <f t="shared" si="16"/>
        <v>1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5" x14ac:dyDescent="0.25">
      <c r="A703" s="14" t="s">
        <v>126</v>
      </c>
      <c r="B703" s="14" t="s">
        <v>140</v>
      </c>
      <c r="C703" s="16" t="s">
        <v>61</v>
      </c>
      <c r="D703" s="18">
        <v>403000000</v>
      </c>
      <c r="E703" s="18">
        <v>483000000</v>
      </c>
      <c r="F703" s="19">
        <f t="shared" si="15"/>
        <v>0</v>
      </c>
      <c r="G703" s="19">
        <f t="shared" si="16"/>
        <v>0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5" x14ac:dyDescent="0.25">
      <c r="A704" s="14" t="s">
        <v>126</v>
      </c>
      <c r="B704" s="14" t="s">
        <v>149</v>
      </c>
      <c r="C704" s="16" t="s">
        <v>61</v>
      </c>
      <c r="D704" s="19">
        <v>2478709140</v>
      </c>
      <c r="E704" s="19">
        <v>448000000</v>
      </c>
      <c r="F704" s="19">
        <f t="shared" si="15"/>
        <v>0</v>
      </c>
      <c r="G704" s="19">
        <f t="shared" si="16"/>
        <v>0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5" x14ac:dyDescent="0.25">
      <c r="A705" s="14" t="s">
        <v>126</v>
      </c>
      <c r="B705" s="14" t="s">
        <v>153</v>
      </c>
      <c r="C705" s="16" t="s">
        <v>61</v>
      </c>
      <c r="D705" s="18">
        <v>8527000000</v>
      </c>
      <c r="E705" s="18">
        <v>7945000000</v>
      </c>
      <c r="F705" s="19">
        <f t="shared" si="15"/>
        <v>1</v>
      </c>
      <c r="G705" s="19">
        <f t="shared" si="16"/>
        <v>1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5" x14ac:dyDescent="0.25">
      <c r="A706" s="14" t="s">
        <v>126</v>
      </c>
      <c r="B706" s="14" t="s">
        <v>141</v>
      </c>
      <c r="C706" s="16" t="s">
        <v>61</v>
      </c>
      <c r="D706" s="18">
        <v>20000000</v>
      </c>
      <c r="E706" s="18">
        <v>28000000</v>
      </c>
      <c r="F706" s="19">
        <f t="shared" si="15"/>
        <v>0</v>
      </c>
      <c r="G706" s="19">
        <f t="shared" si="16"/>
        <v>0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5" x14ac:dyDescent="0.25">
      <c r="A707" s="14" t="s">
        <v>126</v>
      </c>
      <c r="B707" s="14" t="s">
        <v>142</v>
      </c>
      <c r="C707" s="16" t="s">
        <v>61</v>
      </c>
      <c r="D707" s="18">
        <v>114000000</v>
      </c>
      <c r="E707" s="18">
        <v>8000000</v>
      </c>
      <c r="F707" s="19">
        <f t="shared" si="15"/>
        <v>0</v>
      </c>
      <c r="G707" s="19">
        <f t="shared" si="16"/>
        <v>0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5" x14ac:dyDescent="0.25">
      <c r="A708" s="14" t="s">
        <v>126</v>
      </c>
      <c r="B708" s="14" t="s">
        <v>143</v>
      </c>
      <c r="C708" s="16" t="s">
        <v>61</v>
      </c>
      <c r="D708" s="18">
        <v>3205000000</v>
      </c>
      <c r="E708" s="19">
        <v>448000000</v>
      </c>
      <c r="F708" s="19">
        <f t="shared" si="15"/>
        <v>0</v>
      </c>
      <c r="G708" s="19">
        <f t="shared" si="16"/>
        <v>0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5" x14ac:dyDescent="0.25">
      <c r="A709" s="14" t="s">
        <v>126</v>
      </c>
      <c r="B709" s="14" t="s">
        <v>144</v>
      </c>
      <c r="C709" s="16" t="s">
        <v>61</v>
      </c>
      <c r="D709" s="18">
        <v>5873000000</v>
      </c>
      <c r="E709" s="18">
        <v>2543000000</v>
      </c>
      <c r="F709" s="19">
        <f t="shared" si="15"/>
        <v>0</v>
      </c>
      <c r="G709" s="19">
        <f t="shared" si="16"/>
        <v>0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5" x14ac:dyDescent="0.25">
      <c r="A710" s="14" t="s">
        <v>126</v>
      </c>
      <c r="B710" s="14" t="s">
        <v>145</v>
      </c>
      <c r="C710" s="16" t="s">
        <v>61</v>
      </c>
      <c r="D710" s="18">
        <v>321000000</v>
      </c>
      <c r="E710" s="18">
        <v>60000000</v>
      </c>
      <c r="F710" s="19">
        <f t="shared" si="15"/>
        <v>0</v>
      </c>
      <c r="G710" s="19">
        <f t="shared" si="16"/>
        <v>0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5" x14ac:dyDescent="0.25">
      <c r="A711" s="14" t="s">
        <v>126</v>
      </c>
      <c r="B711" s="14" t="s">
        <v>146</v>
      </c>
      <c r="C711" s="16" t="s">
        <v>61</v>
      </c>
      <c r="D711" s="18">
        <v>43000000</v>
      </c>
      <c r="E711" s="18">
        <v>54000000</v>
      </c>
      <c r="F711" s="19">
        <f t="shared" si="15"/>
        <v>0</v>
      </c>
      <c r="G711" s="19">
        <f t="shared" si="16"/>
        <v>0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5" x14ac:dyDescent="0.25">
      <c r="A712" s="14" t="s">
        <v>126</v>
      </c>
      <c r="B712" s="14" t="s">
        <v>147</v>
      </c>
      <c r="C712" s="16" t="s">
        <v>61</v>
      </c>
      <c r="D712" s="18">
        <v>195000000</v>
      </c>
      <c r="E712" s="18">
        <v>30000000</v>
      </c>
      <c r="F712" s="19">
        <f t="shared" si="15"/>
        <v>0</v>
      </c>
      <c r="G712" s="19">
        <f t="shared" si="16"/>
        <v>0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5" x14ac:dyDescent="0.25">
      <c r="A713" s="14" t="s">
        <v>126</v>
      </c>
      <c r="B713" s="14" t="s">
        <v>148</v>
      </c>
      <c r="C713" s="16" t="s">
        <v>61</v>
      </c>
      <c r="D713" s="18">
        <v>219000000</v>
      </c>
      <c r="E713" s="18">
        <v>109000000</v>
      </c>
      <c r="F713" s="19">
        <f t="shared" si="15"/>
        <v>0</v>
      </c>
      <c r="G713" s="19">
        <f t="shared" si="16"/>
        <v>0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5" x14ac:dyDescent="0.25">
      <c r="A714" s="14" t="s">
        <v>126</v>
      </c>
      <c r="B714" s="14" t="s">
        <v>150</v>
      </c>
      <c r="C714" s="16" t="s">
        <v>61</v>
      </c>
      <c r="D714" s="18">
        <v>551000000</v>
      </c>
      <c r="E714" s="18">
        <v>574000000</v>
      </c>
      <c r="F714" s="19">
        <f t="shared" si="15"/>
        <v>0</v>
      </c>
      <c r="G714" s="19">
        <f t="shared" si="16"/>
        <v>0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5" x14ac:dyDescent="0.25">
      <c r="A715" s="14" t="s">
        <v>126</v>
      </c>
      <c r="B715" s="14" t="s">
        <v>151</v>
      </c>
      <c r="C715" s="16" t="s">
        <v>61</v>
      </c>
      <c r="D715" s="18">
        <v>2334000000</v>
      </c>
      <c r="E715" s="18">
        <v>1841000000</v>
      </c>
      <c r="F715" s="19">
        <f t="shared" si="15"/>
        <v>0</v>
      </c>
      <c r="G715" s="19">
        <f t="shared" si="16"/>
        <v>0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5" x14ac:dyDescent="0.25">
      <c r="A716" s="14" t="s">
        <v>126</v>
      </c>
      <c r="B716" s="14" t="s">
        <v>152</v>
      </c>
      <c r="C716" s="16" t="s">
        <v>61</v>
      </c>
      <c r="D716" s="18">
        <v>5142000000</v>
      </c>
      <c r="E716" s="18">
        <v>4535000000</v>
      </c>
      <c r="F716" s="19">
        <f t="shared" si="15"/>
        <v>0</v>
      </c>
      <c r="G716" s="19">
        <f t="shared" si="16"/>
        <v>1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5" x14ac:dyDescent="0.25">
      <c r="A717" s="14" t="s">
        <v>126</v>
      </c>
      <c r="B717" s="14" t="s">
        <v>154</v>
      </c>
      <c r="C717" s="16" t="s">
        <v>61</v>
      </c>
      <c r="D717" s="18">
        <v>388000000</v>
      </c>
      <c r="E717" s="18">
        <v>383000000</v>
      </c>
      <c r="F717" s="19">
        <f t="shared" si="15"/>
        <v>0</v>
      </c>
      <c r="G717" s="19">
        <f t="shared" si="16"/>
        <v>0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5" x14ac:dyDescent="0.25">
      <c r="A718" s="14" t="s">
        <v>126</v>
      </c>
      <c r="B718" s="14" t="s">
        <v>155</v>
      </c>
      <c r="C718" s="16" t="s">
        <v>61</v>
      </c>
      <c r="D718" s="19">
        <v>2478709140</v>
      </c>
      <c r="E718" s="19">
        <v>448000000</v>
      </c>
      <c r="F718" s="19">
        <f t="shared" si="15"/>
        <v>0</v>
      </c>
      <c r="G718" s="19">
        <f t="shared" si="16"/>
        <v>0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5" x14ac:dyDescent="0.25">
      <c r="A719" s="14" t="s">
        <v>126</v>
      </c>
      <c r="B719" s="14" t="s">
        <v>156</v>
      </c>
      <c r="C719" s="16" t="s">
        <v>61</v>
      </c>
      <c r="D719" s="18">
        <v>9935000000</v>
      </c>
      <c r="E719" s="18">
        <v>3218000000</v>
      </c>
      <c r="F719" s="19">
        <f t="shared" si="15"/>
        <v>1</v>
      </c>
      <c r="G719" s="19">
        <f t="shared" si="16"/>
        <v>0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5" x14ac:dyDescent="0.25">
      <c r="A720" s="14" t="s">
        <v>126</v>
      </c>
      <c r="B720" s="14" t="s">
        <v>157</v>
      </c>
      <c r="C720" s="16" t="s">
        <v>61</v>
      </c>
      <c r="D720" s="19">
        <v>2478709140</v>
      </c>
      <c r="E720" s="19">
        <v>448000000</v>
      </c>
      <c r="F720" s="19">
        <f t="shared" si="15"/>
        <v>0</v>
      </c>
      <c r="G720" s="19">
        <f t="shared" si="16"/>
        <v>0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5" x14ac:dyDescent="0.25">
      <c r="A721" s="14" t="s">
        <v>126</v>
      </c>
      <c r="B721" s="14" t="s">
        <v>158</v>
      </c>
      <c r="C721" s="16" t="s">
        <v>61</v>
      </c>
      <c r="D721" s="19">
        <v>2478709140</v>
      </c>
      <c r="E721" s="19">
        <v>448000000</v>
      </c>
      <c r="F721" s="19">
        <f t="shared" si="15"/>
        <v>0</v>
      </c>
      <c r="G721" s="19">
        <f t="shared" si="16"/>
        <v>0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5" x14ac:dyDescent="0.25">
      <c r="A722" s="14" t="s">
        <v>126</v>
      </c>
      <c r="B722" s="14" t="s">
        <v>159</v>
      </c>
      <c r="C722" s="16" t="s">
        <v>61</v>
      </c>
      <c r="D722" s="18">
        <v>63000000</v>
      </c>
      <c r="E722" s="19">
        <v>448000000</v>
      </c>
      <c r="F722" s="19">
        <f t="shared" si="15"/>
        <v>0</v>
      </c>
      <c r="G722" s="19">
        <f t="shared" si="16"/>
        <v>0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5" x14ac:dyDescent="0.25">
      <c r="A723" s="14" t="s">
        <v>126</v>
      </c>
      <c r="B723" s="14" t="s">
        <v>160</v>
      </c>
      <c r="C723" s="16" t="s">
        <v>61</v>
      </c>
      <c r="D723" s="19">
        <v>2478709140</v>
      </c>
      <c r="E723" s="19">
        <v>448000000</v>
      </c>
      <c r="F723" s="19">
        <f t="shared" si="15"/>
        <v>0</v>
      </c>
      <c r="G723" s="19">
        <f t="shared" si="16"/>
        <v>0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5" x14ac:dyDescent="0.25">
      <c r="A724" s="14" t="s">
        <v>126</v>
      </c>
      <c r="B724" s="14" t="s">
        <v>127</v>
      </c>
      <c r="C724" s="16" t="s">
        <v>114</v>
      </c>
      <c r="D724" s="19">
        <v>2478709140</v>
      </c>
      <c r="E724" s="19">
        <v>448000000</v>
      </c>
      <c r="F724" s="19">
        <f t="shared" si="15"/>
        <v>0</v>
      </c>
      <c r="G724" s="19">
        <f t="shared" si="16"/>
        <v>0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5" x14ac:dyDescent="0.25">
      <c r="A725" s="14" t="s">
        <v>126</v>
      </c>
      <c r="B725" s="14" t="s">
        <v>128</v>
      </c>
      <c r="C725" s="16" t="s">
        <v>114</v>
      </c>
      <c r="D725" s="18">
        <v>81000000</v>
      </c>
      <c r="E725" s="18">
        <v>59000000</v>
      </c>
      <c r="F725" s="19">
        <f t="shared" si="15"/>
        <v>0</v>
      </c>
      <c r="G725" s="19">
        <f t="shared" si="16"/>
        <v>0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5" x14ac:dyDescent="0.25">
      <c r="A726" s="14" t="s">
        <v>126</v>
      </c>
      <c r="B726" s="14" t="s">
        <v>129</v>
      </c>
      <c r="C726" s="16" t="s">
        <v>114</v>
      </c>
      <c r="D726" s="18">
        <v>57000000</v>
      </c>
      <c r="E726" s="18">
        <v>119000000</v>
      </c>
      <c r="F726" s="19">
        <f t="shared" si="15"/>
        <v>0</v>
      </c>
      <c r="G726" s="19">
        <f t="shared" si="16"/>
        <v>0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5" x14ac:dyDescent="0.25">
      <c r="A727" s="14" t="s">
        <v>126</v>
      </c>
      <c r="B727" s="14" t="s">
        <v>130</v>
      </c>
      <c r="C727" s="16" t="s">
        <v>114</v>
      </c>
      <c r="D727" s="18">
        <v>48000000</v>
      </c>
      <c r="E727" s="18">
        <v>341000000</v>
      </c>
      <c r="F727" s="19">
        <f t="shared" si="15"/>
        <v>0</v>
      </c>
      <c r="G727" s="19">
        <f t="shared" si="16"/>
        <v>0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5" x14ac:dyDescent="0.25">
      <c r="A728" s="14" t="s">
        <v>126</v>
      </c>
      <c r="B728" s="14" t="s">
        <v>131</v>
      </c>
      <c r="C728" s="16" t="s">
        <v>114</v>
      </c>
      <c r="D728" s="18">
        <v>9000000</v>
      </c>
      <c r="E728" s="19">
        <v>448000000</v>
      </c>
      <c r="F728" s="19">
        <f t="shared" si="15"/>
        <v>0</v>
      </c>
      <c r="G728" s="19">
        <f t="shared" si="16"/>
        <v>0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5" x14ac:dyDescent="0.25">
      <c r="A729" s="14" t="s">
        <v>126</v>
      </c>
      <c r="B729" s="14" t="s">
        <v>132</v>
      </c>
      <c r="C729" s="16" t="s">
        <v>114</v>
      </c>
      <c r="D729" s="18">
        <v>155000000</v>
      </c>
      <c r="E729" s="18">
        <v>456000000</v>
      </c>
      <c r="F729" s="19">
        <f t="shared" si="15"/>
        <v>0</v>
      </c>
      <c r="G729" s="19">
        <f t="shared" si="16"/>
        <v>0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5" x14ac:dyDescent="0.25">
      <c r="A730" s="14" t="s">
        <v>126</v>
      </c>
      <c r="B730" s="14" t="s">
        <v>133</v>
      </c>
      <c r="C730" s="16" t="s">
        <v>114</v>
      </c>
      <c r="D730" s="18">
        <v>429000000</v>
      </c>
      <c r="E730" s="18">
        <v>59000000</v>
      </c>
      <c r="F730" s="19">
        <f t="shared" si="15"/>
        <v>0</v>
      </c>
      <c r="G730" s="19">
        <f t="shared" si="16"/>
        <v>0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5" x14ac:dyDescent="0.25">
      <c r="A731" s="14" t="s">
        <v>126</v>
      </c>
      <c r="B731" s="14" t="s">
        <v>134</v>
      </c>
      <c r="C731" s="16" t="s">
        <v>114</v>
      </c>
      <c r="D731" s="18">
        <v>19006000000</v>
      </c>
      <c r="E731" s="18">
        <v>14992000000</v>
      </c>
      <c r="F731" s="19">
        <f t="shared" si="15"/>
        <v>1</v>
      </c>
      <c r="G731" s="19">
        <f t="shared" si="16"/>
        <v>1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5" x14ac:dyDescent="0.25">
      <c r="A732" s="14" t="s">
        <v>126</v>
      </c>
      <c r="B732" s="14" t="s">
        <v>135</v>
      </c>
      <c r="C732" s="16" t="s">
        <v>114</v>
      </c>
      <c r="D732" s="18">
        <v>136000000</v>
      </c>
      <c r="E732" s="18">
        <v>136000000</v>
      </c>
      <c r="F732" s="19">
        <f t="shared" si="15"/>
        <v>0</v>
      </c>
      <c r="G732" s="19">
        <f t="shared" si="16"/>
        <v>0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5" x14ac:dyDescent="0.25">
      <c r="A733" s="14" t="s">
        <v>126</v>
      </c>
      <c r="B733" s="14" t="s">
        <v>136</v>
      </c>
      <c r="C733" s="16" t="s">
        <v>114</v>
      </c>
      <c r="D733" s="18">
        <v>7923000000</v>
      </c>
      <c r="E733" s="18">
        <v>12317000000</v>
      </c>
      <c r="F733" s="19">
        <f t="shared" si="15"/>
        <v>1</v>
      </c>
      <c r="G733" s="19">
        <f t="shared" si="16"/>
        <v>1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5" x14ac:dyDescent="0.25">
      <c r="A734" s="14" t="s">
        <v>126</v>
      </c>
      <c r="B734" s="14" t="s">
        <v>137</v>
      </c>
      <c r="C734" s="16" t="s">
        <v>114</v>
      </c>
      <c r="D734" s="18">
        <v>3342000000</v>
      </c>
      <c r="E734" s="18">
        <v>4367000000</v>
      </c>
      <c r="F734" s="19">
        <f t="shared" si="15"/>
        <v>0</v>
      </c>
      <c r="G734" s="19">
        <f t="shared" si="16"/>
        <v>1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5" x14ac:dyDescent="0.25">
      <c r="A735" s="14" t="s">
        <v>126</v>
      </c>
      <c r="B735" s="14" t="s">
        <v>138</v>
      </c>
      <c r="C735" s="16" t="s">
        <v>114</v>
      </c>
      <c r="D735" s="18">
        <v>5277000000</v>
      </c>
      <c r="E735" s="18">
        <v>3406000000</v>
      </c>
      <c r="F735" s="19">
        <f t="shared" si="15"/>
        <v>0</v>
      </c>
      <c r="G735" s="19">
        <f t="shared" si="16"/>
        <v>0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5" x14ac:dyDescent="0.25">
      <c r="A736" s="14" t="s">
        <v>126</v>
      </c>
      <c r="B736" s="14" t="s">
        <v>139</v>
      </c>
      <c r="C736" s="16" t="s">
        <v>114</v>
      </c>
      <c r="D736" s="18">
        <v>5750000000</v>
      </c>
      <c r="E736" s="18">
        <v>35526000000</v>
      </c>
      <c r="F736" s="19">
        <f t="shared" si="15"/>
        <v>0</v>
      </c>
      <c r="G736" s="19">
        <f t="shared" si="16"/>
        <v>1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5" x14ac:dyDescent="0.25">
      <c r="A737" s="14" t="s">
        <v>126</v>
      </c>
      <c r="B737" s="14" t="s">
        <v>140</v>
      </c>
      <c r="C737" s="16" t="s">
        <v>114</v>
      </c>
      <c r="D737" s="18">
        <v>502000000</v>
      </c>
      <c r="E737" s="18">
        <v>761000000</v>
      </c>
      <c r="F737" s="19">
        <f t="shared" si="15"/>
        <v>0</v>
      </c>
      <c r="G737" s="19">
        <f t="shared" si="16"/>
        <v>0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5" x14ac:dyDescent="0.25">
      <c r="A738" s="14" t="s">
        <v>126</v>
      </c>
      <c r="B738" s="14" t="s">
        <v>149</v>
      </c>
      <c r="C738" s="16" t="s">
        <v>114</v>
      </c>
      <c r="D738" s="19">
        <v>2478709140</v>
      </c>
      <c r="E738" s="19">
        <v>448000000</v>
      </c>
      <c r="F738" s="19">
        <f t="shared" si="15"/>
        <v>0</v>
      </c>
      <c r="G738" s="19">
        <f t="shared" si="16"/>
        <v>0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5" x14ac:dyDescent="0.25">
      <c r="A739" s="14" t="s">
        <v>126</v>
      </c>
      <c r="B739" s="14" t="s">
        <v>153</v>
      </c>
      <c r="C739" s="16" t="s">
        <v>114</v>
      </c>
      <c r="D739" s="18">
        <v>7919000000</v>
      </c>
      <c r="E739" s="18">
        <v>8349000000</v>
      </c>
      <c r="F739" s="19">
        <f t="shared" si="15"/>
        <v>1</v>
      </c>
      <c r="G739" s="19">
        <f t="shared" si="16"/>
        <v>1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5" x14ac:dyDescent="0.25">
      <c r="A740" s="14" t="s">
        <v>126</v>
      </c>
      <c r="B740" s="14" t="s">
        <v>141</v>
      </c>
      <c r="C740" s="16" t="s">
        <v>114</v>
      </c>
      <c r="D740" s="18">
        <v>32000000</v>
      </c>
      <c r="E740" s="18">
        <v>21000000</v>
      </c>
      <c r="F740" s="19">
        <f t="shared" si="15"/>
        <v>0</v>
      </c>
      <c r="G740" s="19">
        <f t="shared" si="16"/>
        <v>0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5" x14ac:dyDescent="0.25">
      <c r="A741" s="14" t="s">
        <v>126</v>
      </c>
      <c r="B741" s="14" t="s">
        <v>142</v>
      </c>
      <c r="C741" s="16" t="s">
        <v>114</v>
      </c>
      <c r="D741" s="18">
        <v>108000000</v>
      </c>
      <c r="E741" s="18">
        <v>4000000</v>
      </c>
      <c r="F741" s="19">
        <f t="shared" si="15"/>
        <v>0</v>
      </c>
      <c r="G741" s="19">
        <f t="shared" si="16"/>
        <v>0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5" x14ac:dyDescent="0.25">
      <c r="A742" s="14" t="s">
        <v>126</v>
      </c>
      <c r="B742" s="14" t="s">
        <v>143</v>
      </c>
      <c r="C742" s="16" t="s">
        <v>114</v>
      </c>
      <c r="D742" s="18">
        <v>3745000000</v>
      </c>
      <c r="E742" s="19">
        <v>448000000</v>
      </c>
      <c r="F742" s="19">
        <f t="shared" si="15"/>
        <v>0</v>
      </c>
      <c r="G742" s="19">
        <f t="shared" si="16"/>
        <v>0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5" x14ac:dyDescent="0.25">
      <c r="A743" s="14" t="s">
        <v>126</v>
      </c>
      <c r="B743" s="14" t="s">
        <v>144</v>
      </c>
      <c r="C743" s="16" t="s">
        <v>114</v>
      </c>
      <c r="D743" s="18">
        <v>7627000000</v>
      </c>
      <c r="E743" s="18">
        <v>3391000000</v>
      </c>
      <c r="F743" s="19">
        <f t="shared" si="15"/>
        <v>1</v>
      </c>
      <c r="G743" s="19">
        <f t="shared" si="16"/>
        <v>0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5" x14ac:dyDescent="0.25">
      <c r="A744" s="14" t="s">
        <v>126</v>
      </c>
      <c r="B744" s="14" t="s">
        <v>145</v>
      </c>
      <c r="C744" s="16" t="s">
        <v>114</v>
      </c>
      <c r="D744" s="18">
        <v>327000000</v>
      </c>
      <c r="E744" s="18">
        <v>59000000</v>
      </c>
      <c r="F744" s="19">
        <f t="shared" si="15"/>
        <v>0</v>
      </c>
      <c r="G744" s="19">
        <f t="shared" si="16"/>
        <v>0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5" x14ac:dyDescent="0.25">
      <c r="A745" s="14" t="s">
        <v>126</v>
      </c>
      <c r="B745" s="14" t="s">
        <v>146</v>
      </c>
      <c r="C745" s="16" t="s">
        <v>114</v>
      </c>
      <c r="D745" s="18">
        <v>49000000</v>
      </c>
      <c r="E745" s="18">
        <v>59000000</v>
      </c>
      <c r="F745" s="19">
        <f t="shared" si="15"/>
        <v>0</v>
      </c>
      <c r="G745" s="19">
        <f t="shared" si="16"/>
        <v>0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5" x14ac:dyDescent="0.25">
      <c r="A746" s="14" t="s">
        <v>126</v>
      </c>
      <c r="B746" s="14" t="s">
        <v>147</v>
      </c>
      <c r="C746" s="16" t="s">
        <v>114</v>
      </c>
      <c r="D746" s="18">
        <v>132000000</v>
      </c>
      <c r="E746" s="18">
        <v>32000000</v>
      </c>
      <c r="F746" s="19">
        <f t="shared" si="15"/>
        <v>0</v>
      </c>
      <c r="G746" s="19">
        <f t="shared" si="16"/>
        <v>0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5" x14ac:dyDescent="0.25">
      <c r="A747" s="14" t="s">
        <v>126</v>
      </c>
      <c r="B747" s="14" t="s">
        <v>148</v>
      </c>
      <c r="C747" s="16" t="s">
        <v>114</v>
      </c>
      <c r="D747" s="18">
        <v>191000000</v>
      </c>
      <c r="E747" s="18">
        <v>128000000</v>
      </c>
      <c r="F747" s="19">
        <f t="shared" si="15"/>
        <v>0</v>
      </c>
      <c r="G747" s="19">
        <f t="shared" si="16"/>
        <v>0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5" x14ac:dyDescent="0.25">
      <c r="A748" s="14" t="s">
        <v>126</v>
      </c>
      <c r="B748" s="14" t="s">
        <v>150</v>
      </c>
      <c r="C748" s="16" t="s">
        <v>114</v>
      </c>
      <c r="D748" s="18">
        <v>533000000</v>
      </c>
      <c r="E748" s="18">
        <v>555000000</v>
      </c>
      <c r="F748" s="19">
        <f t="shared" si="15"/>
        <v>0</v>
      </c>
      <c r="G748" s="19">
        <f t="shared" si="16"/>
        <v>0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5" x14ac:dyDescent="0.25">
      <c r="A749" s="14" t="s">
        <v>126</v>
      </c>
      <c r="B749" s="14" t="s">
        <v>151</v>
      </c>
      <c r="C749" s="16" t="s">
        <v>114</v>
      </c>
      <c r="D749" s="18">
        <v>2011000000</v>
      </c>
      <c r="E749" s="18">
        <v>1918000000</v>
      </c>
      <c r="F749" s="19">
        <f t="shared" si="15"/>
        <v>0</v>
      </c>
      <c r="G749" s="19">
        <f t="shared" si="16"/>
        <v>0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5" x14ac:dyDescent="0.25">
      <c r="A750" s="14" t="s">
        <v>126</v>
      </c>
      <c r="B750" s="14" t="s">
        <v>152</v>
      </c>
      <c r="C750" s="16" t="s">
        <v>114</v>
      </c>
      <c r="D750" s="18">
        <v>4641000000</v>
      </c>
      <c r="E750" s="18">
        <v>6600000000</v>
      </c>
      <c r="F750" s="19">
        <f t="shared" si="15"/>
        <v>0</v>
      </c>
      <c r="G750" s="19">
        <f t="shared" si="16"/>
        <v>1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5" x14ac:dyDescent="0.25">
      <c r="A751" s="14" t="s">
        <v>126</v>
      </c>
      <c r="B751" s="14" t="s">
        <v>154</v>
      </c>
      <c r="C751" s="16" t="s">
        <v>114</v>
      </c>
      <c r="D751" s="18">
        <v>347000000</v>
      </c>
      <c r="E751" s="18">
        <v>402000000</v>
      </c>
      <c r="F751" s="19">
        <f t="shared" si="15"/>
        <v>0</v>
      </c>
      <c r="G751" s="19">
        <f t="shared" si="16"/>
        <v>0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5" x14ac:dyDescent="0.25">
      <c r="A752" s="14" t="s">
        <v>126</v>
      </c>
      <c r="B752" s="14" t="s">
        <v>155</v>
      </c>
      <c r="C752" s="16" t="s">
        <v>114</v>
      </c>
      <c r="D752" s="19">
        <v>2478709140</v>
      </c>
      <c r="E752" s="19">
        <v>448000000</v>
      </c>
      <c r="F752" s="19">
        <f t="shared" si="15"/>
        <v>0</v>
      </c>
      <c r="G752" s="19">
        <f t="shared" si="16"/>
        <v>0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5" x14ac:dyDescent="0.25">
      <c r="A753" s="14" t="s">
        <v>126</v>
      </c>
      <c r="B753" s="14" t="s">
        <v>156</v>
      </c>
      <c r="C753" s="16" t="s">
        <v>114</v>
      </c>
      <c r="D753" s="18">
        <v>9378000000</v>
      </c>
      <c r="E753" s="18">
        <v>3334000000</v>
      </c>
      <c r="F753" s="19">
        <f t="shared" si="15"/>
        <v>1</v>
      </c>
      <c r="G753" s="19">
        <f t="shared" si="16"/>
        <v>0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5" x14ac:dyDescent="0.25">
      <c r="A754" s="14" t="s">
        <v>126</v>
      </c>
      <c r="B754" s="14" t="s">
        <v>157</v>
      </c>
      <c r="C754" s="16" t="s">
        <v>114</v>
      </c>
      <c r="D754" s="19">
        <v>2478709140</v>
      </c>
      <c r="E754" s="19">
        <v>448000000</v>
      </c>
      <c r="F754" s="19">
        <f t="shared" si="15"/>
        <v>0</v>
      </c>
      <c r="G754" s="19">
        <f t="shared" si="16"/>
        <v>0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5" x14ac:dyDescent="0.25">
      <c r="A755" s="14" t="s">
        <v>126</v>
      </c>
      <c r="B755" s="14" t="s">
        <v>158</v>
      </c>
      <c r="C755" s="16" t="s">
        <v>114</v>
      </c>
      <c r="D755" s="19">
        <v>2478709140</v>
      </c>
      <c r="E755" s="19">
        <v>448000000</v>
      </c>
      <c r="F755" s="19">
        <f t="shared" si="15"/>
        <v>0</v>
      </c>
      <c r="G755" s="19">
        <f t="shared" si="16"/>
        <v>0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5" x14ac:dyDescent="0.25">
      <c r="A756" s="14" t="s">
        <v>126</v>
      </c>
      <c r="B756" s="14" t="s">
        <v>159</v>
      </c>
      <c r="C756" s="16" t="s">
        <v>114</v>
      </c>
      <c r="D756" s="18">
        <v>72000000</v>
      </c>
      <c r="E756" s="19">
        <v>448000000</v>
      </c>
      <c r="F756" s="19">
        <f t="shared" si="15"/>
        <v>0</v>
      </c>
      <c r="G756" s="19">
        <f t="shared" si="16"/>
        <v>0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5" x14ac:dyDescent="0.25">
      <c r="A757" s="14" t="s">
        <v>126</v>
      </c>
      <c r="B757" s="14" t="s">
        <v>160</v>
      </c>
      <c r="C757" s="16" t="s">
        <v>114</v>
      </c>
      <c r="D757" s="19">
        <v>2478709140</v>
      </c>
      <c r="E757" s="19">
        <v>448000000</v>
      </c>
      <c r="F757" s="19">
        <f t="shared" si="15"/>
        <v>0</v>
      </c>
      <c r="G757" s="19">
        <f t="shared" si="16"/>
        <v>0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5" x14ac:dyDescent="0.25">
      <c r="A758" s="14" t="s">
        <v>126</v>
      </c>
      <c r="B758" s="14" t="s">
        <v>127</v>
      </c>
      <c r="C758" s="16" t="s">
        <v>115</v>
      </c>
      <c r="D758" s="19">
        <v>2478709140</v>
      </c>
      <c r="E758" s="19">
        <v>448000000</v>
      </c>
      <c r="F758" s="19">
        <f t="shared" si="15"/>
        <v>0</v>
      </c>
      <c r="G758" s="19">
        <f t="shared" si="16"/>
        <v>0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5" x14ac:dyDescent="0.25">
      <c r="A759" s="14" t="s">
        <v>126</v>
      </c>
      <c r="B759" s="14" t="s">
        <v>128</v>
      </c>
      <c r="C759" s="16" t="s">
        <v>115</v>
      </c>
      <c r="D759" s="18">
        <v>81000000</v>
      </c>
      <c r="E759" s="18">
        <v>85000000</v>
      </c>
      <c r="F759" s="19">
        <f t="shared" si="15"/>
        <v>0</v>
      </c>
      <c r="G759" s="19">
        <f t="shared" si="16"/>
        <v>0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5" x14ac:dyDescent="0.25">
      <c r="A760" s="14" t="s">
        <v>126</v>
      </c>
      <c r="B760" s="14" t="s">
        <v>129</v>
      </c>
      <c r="C760" s="16" t="s">
        <v>115</v>
      </c>
      <c r="D760" s="18">
        <v>63000000</v>
      </c>
      <c r="E760" s="18">
        <v>110000000</v>
      </c>
      <c r="F760" s="19">
        <f t="shared" si="15"/>
        <v>0</v>
      </c>
      <c r="G760" s="19">
        <f t="shared" si="16"/>
        <v>0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5" x14ac:dyDescent="0.25">
      <c r="A761" s="14" t="s">
        <v>126</v>
      </c>
      <c r="B761" s="14" t="s">
        <v>130</v>
      </c>
      <c r="C761" s="16" t="s">
        <v>115</v>
      </c>
      <c r="D761" s="18">
        <v>59000000</v>
      </c>
      <c r="E761" s="18">
        <v>309000000</v>
      </c>
      <c r="F761" s="19">
        <f t="shared" si="15"/>
        <v>0</v>
      </c>
      <c r="G761" s="19">
        <f t="shared" si="16"/>
        <v>0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5" x14ac:dyDescent="0.25">
      <c r="A762" s="14" t="s">
        <v>126</v>
      </c>
      <c r="B762" s="14" t="s">
        <v>131</v>
      </c>
      <c r="C762" s="16" t="s">
        <v>115</v>
      </c>
      <c r="D762" s="18">
        <v>8000000</v>
      </c>
      <c r="E762" s="19">
        <v>448000000</v>
      </c>
      <c r="F762" s="19">
        <f t="shared" si="15"/>
        <v>0</v>
      </c>
      <c r="G762" s="19">
        <f t="shared" si="16"/>
        <v>0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5" x14ac:dyDescent="0.25">
      <c r="A763" s="14" t="s">
        <v>126</v>
      </c>
      <c r="B763" s="14" t="s">
        <v>132</v>
      </c>
      <c r="C763" s="16" t="s">
        <v>115</v>
      </c>
      <c r="D763" s="18">
        <v>113000000</v>
      </c>
      <c r="E763" s="18">
        <v>398000000</v>
      </c>
      <c r="F763" s="19">
        <f t="shared" si="15"/>
        <v>0</v>
      </c>
      <c r="G763" s="19">
        <f t="shared" si="16"/>
        <v>0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5" x14ac:dyDescent="0.25">
      <c r="A764" s="14" t="s">
        <v>126</v>
      </c>
      <c r="B764" s="14" t="s">
        <v>133</v>
      </c>
      <c r="C764" s="16" t="s">
        <v>115</v>
      </c>
      <c r="D764" s="18">
        <v>509000000</v>
      </c>
      <c r="E764" s="18">
        <v>64000000</v>
      </c>
      <c r="F764" s="19">
        <f t="shared" si="15"/>
        <v>0</v>
      </c>
      <c r="G764" s="19">
        <f t="shared" si="16"/>
        <v>0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5" x14ac:dyDescent="0.25">
      <c r="A765" s="14" t="s">
        <v>126</v>
      </c>
      <c r="B765" s="14" t="s">
        <v>134</v>
      </c>
      <c r="C765" s="16" t="s">
        <v>115</v>
      </c>
      <c r="D765" s="18">
        <v>21742000000</v>
      </c>
      <c r="E765" s="18">
        <v>16759000000</v>
      </c>
      <c r="F765" s="19">
        <f t="shared" si="15"/>
        <v>1</v>
      </c>
      <c r="G765" s="19">
        <f t="shared" si="16"/>
        <v>1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5" x14ac:dyDescent="0.25">
      <c r="A766" s="14" t="s">
        <v>126</v>
      </c>
      <c r="B766" s="14" t="s">
        <v>135</v>
      </c>
      <c r="C766" s="16" t="s">
        <v>115</v>
      </c>
      <c r="D766" s="18">
        <v>144000000</v>
      </c>
      <c r="E766" s="18">
        <v>189000000</v>
      </c>
      <c r="F766" s="19">
        <f t="shared" si="15"/>
        <v>0</v>
      </c>
      <c r="G766" s="19">
        <f t="shared" si="16"/>
        <v>0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5" x14ac:dyDescent="0.25">
      <c r="A767" s="14" t="s">
        <v>126</v>
      </c>
      <c r="B767" s="14" t="s">
        <v>136</v>
      </c>
      <c r="C767" s="16" t="s">
        <v>115</v>
      </c>
      <c r="D767" s="18">
        <v>9849000000</v>
      </c>
      <c r="E767" s="18">
        <v>12418000000</v>
      </c>
      <c r="F767" s="19">
        <f t="shared" ref="F767:F1021" si="17">IF(OR(D767&gt;$J$14+$J$17, D767&lt;$J$12-$J$17),1,0)</f>
        <v>1</v>
      </c>
      <c r="G767" s="19">
        <f t="shared" ref="G767:G1021" si="18">IF(OR(E767&gt;$K$14+$K$17, E767&lt;$K$12-$K$17),1,0)</f>
        <v>1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5" x14ac:dyDescent="0.25">
      <c r="A768" s="14" t="s">
        <v>126</v>
      </c>
      <c r="B768" s="14" t="s">
        <v>137</v>
      </c>
      <c r="C768" s="16" t="s">
        <v>115</v>
      </c>
      <c r="D768" s="18">
        <v>3300000000</v>
      </c>
      <c r="E768" s="18">
        <v>4350000000</v>
      </c>
      <c r="F768" s="19">
        <f t="shared" si="17"/>
        <v>0</v>
      </c>
      <c r="G768" s="19">
        <f t="shared" si="18"/>
        <v>1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5" x14ac:dyDescent="0.25">
      <c r="A769" s="14" t="s">
        <v>126</v>
      </c>
      <c r="B769" s="14" t="s">
        <v>138</v>
      </c>
      <c r="C769" s="16" t="s">
        <v>115</v>
      </c>
      <c r="D769" s="18">
        <v>5797000000</v>
      </c>
      <c r="E769" s="18">
        <v>5042000000</v>
      </c>
      <c r="F769" s="19">
        <f t="shared" si="17"/>
        <v>0</v>
      </c>
      <c r="G769" s="19">
        <f t="shared" si="18"/>
        <v>1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5" x14ac:dyDescent="0.25">
      <c r="A770" s="14" t="s">
        <v>126</v>
      </c>
      <c r="B770" s="14" t="s">
        <v>139</v>
      </c>
      <c r="C770" s="16" t="s">
        <v>115</v>
      </c>
      <c r="D770" s="18">
        <v>6069000000</v>
      </c>
      <c r="E770" s="18">
        <v>34977000000</v>
      </c>
      <c r="F770" s="19">
        <f t="shared" si="17"/>
        <v>0</v>
      </c>
      <c r="G770" s="19">
        <f t="shared" si="18"/>
        <v>1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5" x14ac:dyDescent="0.25">
      <c r="A771" s="14" t="s">
        <v>126</v>
      </c>
      <c r="B771" s="14" t="s">
        <v>140</v>
      </c>
      <c r="C771" s="16" t="s">
        <v>115</v>
      </c>
      <c r="D771" s="18">
        <v>680000000</v>
      </c>
      <c r="E771" s="18">
        <v>863000000</v>
      </c>
      <c r="F771" s="19">
        <f t="shared" si="17"/>
        <v>0</v>
      </c>
      <c r="G771" s="19">
        <f t="shared" si="18"/>
        <v>0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5" x14ac:dyDescent="0.25">
      <c r="A772" s="14" t="s">
        <v>126</v>
      </c>
      <c r="B772" s="14" t="s">
        <v>149</v>
      </c>
      <c r="C772" s="16" t="s">
        <v>115</v>
      </c>
      <c r="D772" s="19">
        <v>2478709140</v>
      </c>
      <c r="E772" s="19">
        <v>448000000</v>
      </c>
      <c r="F772" s="19">
        <f t="shared" si="17"/>
        <v>0</v>
      </c>
      <c r="G772" s="19">
        <f t="shared" si="18"/>
        <v>0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5" x14ac:dyDescent="0.25">
      <c r="A773" s="14" t="s">
        <v>126</v>
      </c>
      <c r="B773" s="14" t="s">
        <v>153</v>
      </c>
      <c r="C773" s="16" t="s">
        <v>115</v>
      </c>
      <c r="D773" s="18">
        <v>7621000000</v>
      </c>
      <c r="E773" s="18">
        <v>11440000000</v>
      </c>
      <c r="F773" s="19">
        <f t="shared" si="17"/>
        <v>1</v>
      </c>
      <c r="G773" s="19">
        <f t="shared" si="18"/>
        <v>1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5" x14ac:dyDescent="0.25">
      <c r="A774" s="14" t="s">
        <v>126</v>
      </c>
      <c r="B774" s="14" t="s">
        <v>141</v>
      </c>
      <c r="C774" s="16" t="s">
        <v>115</v>
      </c>
      <c r="D774" s="18">
        <v>48000000</v>
      </c>
      <c r="E774" s="18">
        <v>27000000</v>
      </c>
      <c r="F774" s="19">
        <f t="shared" si="17"/>
        <v>0</v>
      </c>
      <c r="G774" s="19">
        <f t="shared" si="18"/>
        <v>0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5" x14ac:dyDescent="0.25">
      <c r="A775" s="14" t="s">
        <v>126</v>
      </c>
      <c r="B775" s="14" t="s">
        <v>142</v>
      </c>
      <c r="C775" s="16" t="s">
        <v>115</v>
      </c>
      <c r="D775" s="18">
        <v>110000000</v>
      </c>
      <c r="E775" s="18">
        <v>4000000</v>
      </c>
      <c r="F775" s="19">
        <f t="shared" si="17"/>
        <v>0</v>
      </c>
      <c r="G775" s="19">
        <f t="shared" si="18"/>
        <v>0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5" x14ac:dyDescent="0.25">
      <c r="A776" s="14" t="s">
        <v>126</v>
      </c>
      <c r="B776" s="14" t="s">
        <v>143</v>
      </c>
      <c r="C776" s="16" t="s">
        <v>115</v>
      </c>
      <c r="D776" s="18">
        <v>4428000000</v>
      </c>
      <c r="E776" s="18">
        <v>512000000</v>
      </c>
      <c r="F776" s="19">
        <f t="shared" si="17"/>
        <v>0</v>
      </c>
      <c r="G776" s="19">
        <f t="shared" si="18"/>
        <v>0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5" x14ac:dyDescent="0.25">
      <c r="A777" s="14" t="s">
        <v>126</v>
      </c>
      <c r="B777" s="14" t="s">
        <v>144</v>
      </c>
      <c r="C777" s="16" t="s">
        <v>115</v>
      </c>
      <c r="D777" s="18">
        <v>8084000000</v>
      </c>
      <c r="E777" s="18">
        <v>3330000000</v>
      </c>
      <c r="F777" s="19">
        <f t="shared" si="17"/>
        <v>1</v>
      </c>
      <c r="G777" s="19">
        <f t="shared" si="18"/>
        <v>0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5" x14ac:dyDescent="0.25">
      <c r="A778" s="14" t="s">
        <v>126</v>
      </c>
      <c r="B778" s="14" t="s">
        <v>145</v>
      </c>
      <c r="C778" s="16" t="s">
        <v>115</v>
      </c>
      <c r="D778" s="18">
        <v>337000000</v>
      </c>
      <c r="E778" s="18">
        <v>60000000</v>
      </c>
      <c r="F778" s="19">
        <f t="shared" si="17"/>
        <v>0</v>
      </c>
      <c r="G778" s="19">
        <f t="shared" si="18"/>
        <v>0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5" x14ac:dyDescent="0.25">
      <c r="A779" s="14" t="s">
        <v>126</v>
      </c>
      <c r="B779" s="14" t="s">
        <v>146</v>
      </c>
      <c r="C779" s="16" t="s">
        <v>115</v>
      </c>
      <c r="D779" s="18">
        <v>143000000</v>
      </c>
      <c r="E779" s="18">
        <v>125000000</v>
      </c>
      <c r="F779" s="19">
        <f t="shared" si="17"/>
        <v>0</v>
      </c>
      <c r="G779" s="19">
        <f t="shared" si="18"/>
        <v>0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5" x14ac:dyDescent="0.25">
      <c r="A780" s="14" t="s">
        <v>126</v>
      </c>
      <c r="B780" s="14" t="s">
        <v>147</v>
      </c>
      <c r="C780" s="16" t="s">
        <v>115</v>
      </c>
      <c r="D780" s="18">
        <v>136000000</v>
      </c>
      <c r="E780" s="18">
        <v>34000000</v>
      </c>
      <c r="F780" s="19">
        <f t="shared" si="17"/>
        <v>0</v>
      </c>
      <c r="G780" s="19">
        <f t="shared" si="18"/>
        <v>0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5" x14ac:dyDescent="0.25">
      <c r="A781" s="14" t="s">
        <v>126</v>
      </c>
      <c r="B781" s="14" t="s">
        <v>148</v>
      </c>
      <c r="C781" s="16" t="s">
        <v>115</v>
      </c>
      <c r="D781" s="18">
        <v>134000000</v>
      </c>
      <c r="E781" s="18">
        <v>108000000</v>
      </c>
      <c r="F781" s="19">
        <f t="shared" si="17"/>
        <v>0</v>
      </c>
      <c r="G781" s="19">
        <f t="shared" si="18"/>
        <v>0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5" x14ac:dyDescent="0.25">
      <c r="A782" s="14" t="s">
        <v>126</v>
      </c>
      <c r="B782" s="14" t="s">
        <v>150</v>
      </c>
      <c r="C782" s="16" t="s">
        <v>115</v>
      </c>
      <c r="D782" s="18">
        <v>562000000</v>
      </c>
      <c r="E782" s="18">
        <v>491000000</v>
      </c>
      <c r="F782" s="19">
        <f t="shared" si="17"/>
        <v>0</v>
      </c>
      <c r="G782" s="19">
        <f t="shared" si="18"/>
        <v>0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5" x14ac:dyDescent="0.25">
      <c r="A783" s="14" t="s">
        <v>126</v>
      </c>
      <c r="B783" s="14" t="s">
        <v>151</v>
      </c>
      <c r="C783" s="16" t="s">
        <v>115</v>
      </c>
      <c r="D783" s="18">
        <v>2018000000</v>
      </c>
      <c r="E783" s="18">
        <v>1874000000</v>
      </c>
      <c r="F783" s="19">
        <f t="shared" si="17"/>
        <v>0</v>
      </c>
      <c r="G783" s="19">
        <f t="shared" si="18"/>
        <v>0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5" x14ac:dyDescent="0.25">
      <c r="A784" s="14" t="s">
        <v>126</v>
      </c>
      <c r="B784" s="14" t="s">
        <v>152</v>
      </c>
      <c r="C784" s="16" t="s">
        <v>115</v>
      </c>
      <c r="D784" s="18">
        <v>4458000000</v>
      </c>
      <c r="E784" s="18">
        <v>8212000000</v>
      </c>
      <c r="F784" s="19">
        <f t="shared" si="17"/>
        <v>0</v>
      </c>
      <c r="G784" s="19">
        <f t="shared" si="18"/>
        <v>1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5" x14ac:dyDescent="0.25">
      <c r="A785" s="14" t="s">
        <v>126</v>
      </c>
      <c r="B785" s="14" t="s">
        <v>154</v>
      </c>
      <c r="C785" s="16" t="s">
        <v>115</v>
      </c>
      <c r="D785" s="18">
        <v>594000000</v>
      </c>
      <c r="E785" s="18">
        <v>438000000</v>
      </c>
      <c r="F785" s="19">
        <f t="shared" si="17"/>
        <v>0</v>
      </c>
      <c r="G785" s="19">
        <f t="shared" si="18"/>
        <v>0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5" x14ac:dyDescent="0.25">
      <c r="A786" s="14" t="s">
        <v>126</v>
      </c>
      <c r="B786" s="14" t="s">
        <v>155</v>
      </c>
      <c r="C786" s="16" t="s">
        <v>115</v>
      </c>
      <c r="D786" s="18">
        <v>5000000</v>
      </c>
      <c r="E786" s="18">
        <v>1700000</v>
      </c>
      <c r="F786" s="19">
        <f t="shared" si="17"/>
        <v>0</v>
      </c>
      <c r="G786" s="19">
        <f t="shared" si="18"/>
        <v>0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5" x14ac:dyDescent="0.25">
      <c r="A787" s="14" t="s">
        <v>126</v>
      </c>
      <c r="B787" s="14" t="s">
        <v>156</v>
      </c>
      <c r="C787" s="16" t="s">
        <v>115</v>
      </c>
      <c r="D787" s="18">
        <v>10388000000</v>
      </c>
      <c r="E787" s="18">
        <v>3888000000</v>
      </c>
      <c r="F787" s="19">
        <f t="shared" si="17"/>
        <v>1</v>
      </c>
      <c r="G787" s="19">
        <f t="shared" si="18"/>
        <v>0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5" x14ac:dyDescent="0.25">
      <c r="A788" s="14" t="s">
        <v>126</v>
      </c>
      <c r="B788" s="14" t="s">
        <v>157</v>
      </c>
      <c r="C788" s="16" t="s">
        <v>115</v>
      </c>
      <c r="D788" s="19">
        <v>2478709140</v>
      </c>
      <c r="E788" s="19">
        <v>448000000</v>
      </c>
      <c r="F788" s="19">
        <f t="shared" si="17"/>
        <v>0</v>
      </c>
      <c r="G788" s="19">
        <f t="shared" si="18"/>
        <v>0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5" x14ac:dyDescent="0.25">
      <c r="A789" s="14" t="s">
        <v>126</v>
      </c>
      <c r="B789" s="14" t="s">
        <v>158</v>
      </c>
      <c r="C789" s="16" t="s">
        <v>115</v>
      </c>
      <c r="D789" s="19">
        <v>2478709140</v>
      </c>
      <c r="E789" s="19">
        <v>448000000</v>
      </c>
      <c r="F789" s="19">
        <f t="shared" si="17"/>
        <v>0</v>
      </c>
      <c r="G789" s="19">
        <f t="shared" si="18"/>
        <v>0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5" x14ac:dyDescent="0.25">
      <c r="A790" s="14" t="s">
        <v>126</v>
      </c>
      <c r="B790" s="14" t="s">
        <v>159</v>
      </c>
      <c r="C790" s="16" t="s">
        <v>115</v>
      </c>
      <c r="D790" s="18">
        <v>68000000</v>
      </c>
      <c r="E790" s="19">
        <v>448000000</v>
      </c>
      <c r="F790" s="19">
        <f t="shared" si="17"/>
        <v>0</v>
      </c>
      <c r="G790" s="19">
        <f t="shared" si="18"/>
        <v>0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5" x14ac:dyDescent="0.25">
      <c r="A791" s="14" t="s">
        <v>126</v>
      </c>
      <c r="B791" s="14" t="s">
        <v>160</v>
      </c>
      <c r="C791" s="16" t="s">
        <v>115</v>
      </c>
      <c r="D791" s="19">
        <v>2478709140</v>
      </c>
      <c r="E791" s="19">
        <v>448000000</v>
      </c>
      <c r="F791" s="19">
        <f t="shared" si="17"/>
        <v>0</v>
      </c>
      <c r="G791" s="19">
        <f t="shared" si="18"/>
        <v>0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5" x14ac:dyDescent="0.25">
      <c r="A792" s="14" t="s">
        <v>126</v>
      </c>
      <c r="B792" s="14" t="s">
        <v>127</v>
      </c>
      <c r="C792" s="16" t="s">
        <v>116</v>
      </c>
      <c r="D792" s="19">
        <v>2478709140</v>
      </c>
      <c r="E792" s="19">
        <v>448000000</v>
      </c>
      <c r="F792" s="19">
        <f t="shared" si="17"/>
        <v>0</v>
      </c>
      <c r="G792" s="19">
        <f t="shared" si="18"/>
        <v>0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5" x14ac:dyDescent="0.25">
      <c r="A793" s="14" t="s">
        <v>126</v>
      </c>
      <c r="B793" s="14" t="s">
        <v>128</v>
      </c>
      <c r="C793" s="16" t="s">
        <v>116</v>
      </c>
      <c r="D793" s="18">
        <v>90000000</v>
      </c>
      <c r="E793" s="18">
        <v>97000000</v>
      </c>
      <c r="F793" s="19">
        <f t="shared" si="17"/>
        <v>0</v>
      </c>
      <c r="G793" s="19">
        <f t="shared" si="18"/>
        <v>0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5" x14ac:dyDescent="0.25">
      <c r="A794" s="14" t="s">
        <v>126</v>
      </c>
      <c r="B794" s="14" t="s">
        <v>129</v>
      </c>
      <c r="C794" s="16" t="s">
        <v>116</v>
      </c>
      <c r="D794" s="18">
        <v>70000000</v>
      </c>
      <c r="E794" s="18">
        <v>120000000</v>
      </c>
      <c r="F794" s="19">
        <f t="shared" si="17"/>
        <v>0</v>
      </c>
      <c r="G794" s="19">
        <f t="shared" si="18"/>
        <v>0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5" x14ac:dyDescent="0.25">
      <c r="A795" s="14" t="s">
        <v>126</v>
      </c>
      <c r="B795" s="14" t="s">
        <v>130</v>
      </c>
      <c r="C795" s="16" t="s">
        <v>116</v>
      </c>
      <c r="D795" s="18">
        <v>59000000</v>
      </c>
      <c r="E795" s="18">
        <v>389000000</v>
      </c>
      <c r="F795" s="19">
        <f t="shared" si="17"/>
        <v>0</v>
      </c>
      <c r="G795" s="19">
        <f t="shared" si="18"/>
        <v>0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5" x14ac:dyDescent="0.25">
      <c r="A796" s="14" t="s">
        <v>126</v>
      </c>
      <c r="B796" s="14" t="s">
        <v>131</v>
      </c>
      <c r="C796" s="16" t="s">
        <v>116</v>
      </c>
      <c r="D796" s="18">
        <v>8000000</v>
      </c>
      <c r="E796" s="19">
        <v>448000000</v>
      </c>
      <c r="F796" s="19">
        <f t="shared" si="17"/>
        <v>0</v>
      </c>
      <c r="G796" s="19">
        <f t="shared" si="18"/>
        <v>0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5" x14ac:dyDescent="0.25">
      <c r="A797" s="14" t="s">
        <v>126</v>
      </c>
      <c r="B797" s="14" t="s">
        <v>132</v>
      </c>
      <c r="C797" s="16" t="s">
        <v>116</v>
      </c>
      <c r="D797" s="18">
        <v>124000000</v>
      </c>
      <c r="E797" s="18">
        <v>469000000</v>
      </c>
      <c r="F797" s="19">
        <f t="shared" si="17"/>
        <v>0</v>
      </c>
      <c r="G797" s="19">
        <f t="shared" si="18"/>
        <v>0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5" x14ac:dyDescent="0.25">
      <c r="A798" s="14" t="s">
        <v>126</v>
      </c>
      <c r="B798" s="14" t="s">
        <v>133</v>
      </c>
      <c r="C798" s="16" t="s">
        <v>116</v>
      </c>
      <c r="D798" s="18">
        <v>441000000</v>
      </c>
      <c r="E798" s="18">
        <v>60000000</v>
      </c>
      <c r="F798" s="19">
        <f t="shared" si="17"/>
        <v>0</v>
      </c>
      <c r="G798" s="19">
        <f t="shared" si="18"/>
        <v>0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5" x14ac:dyDescent="0.25">
      <c r="A799" s="14" t="s">
        <v>126</v>
      </c>
      <c r="B799" s="14" t="s">
        <v>134</v>
      </c>
      <c r="C799" s="16" t="s">
        <v>116</v>
      </c>
      <c r="D799" s="18">
        <v>18707000000</v>
      </c>
      <c r="E799" s="18">
        <v>16716000000</v>
      </c>
      <c r="F799" s="19">
        <f t="shared" si="17"/>
        <v>1</v>
      </c>
      <c r="G799" s="19">
        <f t="shared" si="18"/>
        <v>1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5" x14ac:dyDescent="0.25">
      <c r="A800" s="14" t="s">
        <v>126</v>
      </c>
      <c r="B800" s="14" t="s">
        <v>135</v>
      </c>
      <c r="C800" s="16" t="s">
        <v>116</v>
      </c>
      <c r="D800" s="18">
        <v>172000000</v>
      </c>
      <c r="E800" s="18">
        <v>170000000</v>
      </c>
      <c r="F800" s="19">
        <f t="shared" si="17"/>
        <v>0</v>
      </c>
      <c r="G800" s="19">
        <f t="shared" si="18"/>
        <v>0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5" x14ac:dyDescent="0.25">
      <c r="A801" s="14" t="s">
        <v>126</v>
      </c>
      <c r="B801" s="14" t="s">
        <v>136</v>
      </c>
      <c r="C801" s="16" t="s">
        <v>116</v>
      </c>
      <c r="D801" s="18">
        <v>9004000000</v>
      </c>
      <c r="E801" s="18">
        <v>11447000000</v>
      </c>
      <c r="F801" s="19">
        <f t="shared" si="17"/>
        <v>1</v>
      </c>
      <c r="G801" s="19">
        <f t="shared" si="18"/>
        <v>1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5" x14ac:dyDescent="0.25">
      <c r="A802" s="14" t="s">
        <v>126</v>
      </c>
      <c r="B802" s="14" t="s">
        <v>137</v>
      </c>
      <c r="C802" s="16" t="s">
        <v>116</v>
      </c>
      <c r="D802" s="18">
        <v>4560000000</v>
      </c>
      <c r="E802" s="18">
        <v>4385000000</v>
      </c>
      <c r="F802" s="19">
        <f t="shared" si="17"/>
        <v>0</v>
      </c>
      <c r="G802" s="19">
        <f t="shared" si="18"/>
        <v>1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5" x14ac:dyDescent="0.25">
      <c r="A803" s="14" t="s">
        <v>126</v>
      </c>
      <c r="B803" s="14" t="s">
        <v>138</v>
      </c>
      <c r="C803" s="16" t="s">
        <v>116</v>
      </c>
      <c r="D803" s="18">
        <v>4461000000</v>
      </c>
      <c r="E803" s="18">
        <v>4427000000</v>
      </c>
      <c r="F803" s="19">
        <f t="shared" si="17"/>
        <v>0</v>
      </c>
      <c r="G803" s="19">
        <f t="shared" si="18"/>
        <v>1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5" x14ac:dyDescent="0.25">
      <c r="A804" s="14" t="s">
        <v>126</v>
      </c>
      <c r="B804" s="14" t="s">
        <v>139</v>
      </c>
      <c r="C804" s="16" t="s">
        <v>116</v>
      </c>
      <c r="D804" s="18">
        <v>11475000000</v>
      </c>
      <c r="E804" s="18">
        <v>36505000000</v>
      </c>
      <c r="F804" s="19">
        <f t="shared" si="17"/>
        <v>1</v>
      </c>
      <c r="G804" s="19">
        <f t="shared" si="18"/>
        <v>1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5" x14ac:dyDescent="0.25">
      <c r="A805" s="14" t="s">
        <v>126</v>
      </c>
      <c r="B805" s="14" t="s">
        <v>140</v>
      </c>
      <c r="C805" s="16" t="s">
        <v>116</v>
      </c>
      <c r="D805" s="18">
        <v>638000000</v>
      </c>
      <c r="E805" s="18">
        <v>783000000</v>
      </c>
      <c r="F805" s="19">
        <f t="shared" si="17"/>
        <v>0</v>
      </c>
      <c r="G805" s="19">
        <f t="shared" si="18"/>
        <v>0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5" x14ac:dyDescent="0.25">
      <c r="A806" s="14" t="s">
        <v>126</v>
      </c>
      <c r="B806" s="14" t="s">
        <v>149</v>
      </c>
      <c r="C806" s="16" t="s">
        <v>116</v>
      </c>
      <c r="D806" s="19">
        <v>2478709140</v>
      </c>
      <c r="E806" s="19">
        <v>448000000</v>
      </c>
      <c r="F806" s="19">
        <f t="shared" si="17"/>
        <v>0</v>
      </c>
      <c r="G806" s="19">
        <f t="shared" si="18"/>
        <v>0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5" x14ac:dyDescent="0.25">
      <c r="A807" s="14" t="s">
        <v>126</v>
      </c>
      <c r="B807" s="14" t="s">
        <v>153</v>
      </c>
      <c r="C807" s="16" t="s">
        <v>116</v>
      </c>
      <c r="D807" s="18">
        <v>7005000000</v>
      </c>
      <c r="E807" s="18">
        <v>11063000000</v>
      </c>
      <c r="F807" s="19">
        <f t="shared" si="17"/>
        <v>1</v>
      </c>
      <c r="G807" s="19">
        <f t="shared" si="18"/>
        <v>1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5" x14ac:dyDescent="0.25">
      <c r="A808" s="14" t="s">
        <v>126</v>
      </c>
      <c r="B808" s="14" t="s">
        <v>141</v>
      </c>
      <c r="C808" s="16" t="s">
        <v>116</v>
      </c>
      <c r="D808" s="18">
        <v>62000000</v>
      </c>
      <c r="E808" s="18">
        <v>35000000</v>
      </c>
      <c r="F808" s="19">
        <f t="shared" si="17"/>
        <v>0</v>
      </c>
      <c r="G808" s="19">
        <f t="shared" si="18"/>
        <v>0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5" x14ac:dyDescent="0.25">
      <c r="A809" s="14" t="s">
        <v>126</v>
      </c>
      <c r="B809" s="14" t="s">
        <v>142</v>
      </c>
      <c r="C809" s="16" t="s">
        <v>116</v>
      </c>
      <c r="D809" s="18">
        <v>77000000</v>
      </c>
      <c r="E809" s="18">
        <v>5000000</v>
      </c>
      <c r="F809" s="19">
        <f t="shared" si="17"/>
        <v>0</v>
      </c>
      <c r="G809" s="19">
        <f t="shared" si="18"/>
        <v>0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5" x14ac:dyDescent="0.25">
      <c r="A810" s="14" t="s">
        <v>126</v>
      </c>
      <c r="B810" s="14" t="s">
        <v>143</v>
      </c>
      <c r="C810" s="16" t="s">
        <v>116</v>
      </c>
      <c r="D810" s="18">
        <v>5225000000</v>
      </c>
      <c r="E810" s="18">
        <v>471000000</v>
      </c>
      <c r="F810" s="19">
        <f t="shared" si="17"/>
        <v>0</v>
      </c>
      <c r="G810" s="19">
        <f t="shared" si="18"/>
        <v>0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5" x14ac:dyDescent="0.25">
      <c r="A811" s="14" t="s">
        <v>126</v>
      </c>
      <c r="B811" s="14" t="s">
        <v>144</v>
      </c>
      <c r="C811" s="16" t="s">
        <v>116</v>
      </c>
      <c r="D811" s="18">
        <v>6799000000</v>
      </c>
      <c r="E811" s="18">
        <v>3401000000</v>
      </c>
      <c r="F811" s="19">
        <f t="shared" si="17"/>
        <v>1</v>
      </c>
      <c r="G811" s="19">
        <f t="shared" si="18"/>
        <v>0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5" x14ac:dyDescent="0.25">
      <c r="A812" s="14" t="s">
        <v>126</v>
      </c>
      <c r="B812" s="14" t="s">
        <v>145</v>
      </c>
      <c r="C812" s="16" t="s">
        <v>116</v>
      </c>
      <c r="D812" s="18">
        <v>402000000</v>
      </c>
      <c r="E812" s="18">
        <v>60000000</v>
      </c>
      <c r="F812" s="19">
        <f t="shared" si="17"/>
        <v>0</v>
      </c>
      <c r="G812" s="19">
        <f t="shared" si="18"/>
        <v>0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5" x14ac:dyDescent="0.25">
      <c r="A813" s="14" t="s">
        <v>126</v>
      </c>
      <c r="B813" s="14" t="s">
        <v>146</v>
      </c>
      <c r="C813" s="16" t="s">
        <v>116</v>
      </c>
      <c r="D813" s="18">
        <v>154000000</v>
      </c>
      <c r="E813" s="18">
        <v>144000000</v>
      </c>
      <c r="F813" s="19">
        <f t="shared" si="17"/>
        <v>0</v>
      </c>
      <c r="G813" s="19">
        <f t="shared" si="18"/>
        <v>0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5" x14ac:dyDescent="0.25">
      <c r="A814" s="14" t="s">
        <v>126</v>
      </c>
      <c r="B814" s="14" t="s">
        <v>147</v>
      </c>
      <c r="C814" s="16" t="s">
        <v>116</v>
      </c>
      <c r="D814" s="18">
        <v>70000000</v>
      </c>
      <c r="E814" s="18">
        <v>36000000</v>
      </c>
      <c r="F814" s="19">
        <f t="shared" si="17"/>
        <v>0</v>
      </c>
      <c r="G814" s="19">
        <f t="shared" si="18"/>
        <v>0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5" x14ac:dyDescent="0.25">
      <c r="A815" s="14" t="s">
        <v>126</v>
      </c>
      <c r="B815" s="14" t="s">
        <v>148</v>
      </c>
      <c r="C815" s="16" t="s">
        <v>116</v>
      </c>
      <c r="D815" s="18">
        <v>232000000</v>
      </c>
      <c r="E815" s="18">
        <v>119000000</v>
      </c>
      <c r="F815" s="19">
        <f t="shared" si="17"/>
        <v>0</v>
      </c>
      <c r="G815" s="19">
        <f t="shared" si="18"/>
        <v>0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5" x14ac:dyDescent="0.25">
      <c r="A816" s="14" t="s">
        <v>126</v>
      </c>
      <c r="B816" s="14" t="s">
        <v>150</v>
      </c>
      <c r="C816" s="16" t="s">
        <v>116</v>
      </c>
      <c r="D816" s="18">
        <v>620000000</v>
      </c>
      <c r="E816" s="18">
        <v>1163000000</v>
      </c>
      <c r="F816" s="19">
        <f t="shared" si="17"/>
        <v>0</v>
      </c>
      <c r="G816" s="19">
        <f t="shared" si="18"/>
        <v>0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5" x14ac:dyDescent="0.25">
      <c r="A817" s="14" t="s">
        <v>126</v>
      </c>
      <c r="B817" s="14" t="s">
        <v>151</v>
      </c>
      <c r="C817" s="16" t="s">
        <v>116</v>
      </c>
      <c r="D817" s="18">
        <v>1821000000</v>
      </c>
      <c r="E817" s="18">
        <v>1649000000</v>
      </c>
      <c r="F817" s="19">
        <f t="shared" si="17"/>
        <v>0</v>
      </c>
      <c r="G817" s="19">
        <f t="shared" si="18"/>
        <v>0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5" x14ac:dyDescent="0.25">
      <c r="A818" s="14" t="s">
        <v>126</v>
      </c>
      <c r="B818" s="14" t="s">
        <v>152</v>
      </c>
      <c r="C818" s="16" t="s">
        <v>116</v>
      </c>
      <c r="D818" s="18">
        <v>3842000000</v>
      </c>
      <c r="E818" s="18">
        <v>8382000000</v>
      </c>
      <c r="F818" s="19">
        <f t="shared" si="17"/>
        <v>0</v>
      </c>
      <c r="G818" s="19">
        <f t="shared" si="18"/>
        <v>1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5" x14ac:dyDescent="0.25">
      <c r="A819" s="14" t="s">
        <v>126</v>
      </c>
      <c r="B819" s="14" t="s">
        <v>154</v>
      </c>
      <c r="C819" s="16" t="s">
        <v>116</v>
      </c>
      <c r="D819" s="18">
        <v>709000000</v>
      </c>
      <c r="E819" s="18">
        <v>462000000</v>
      </c>
      <c r="F819" s="19">
        <f t="shared" si="17"/>
        <v>0</v>
      </c>
      <c r="G819" s="19">
        <f t="shared" si="18"/>
        <v>0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5" x14ac:dyDescent="0.25">
      <c r="A820" s="14" t="s">
        <v>126</v>
      </c>
      <c r="B820" s="14" t="s">
        <v>155</v>
      </c>
      <c r="C820" s="16" t="s">
        <v>116</v>
      </c>
      <c r="D820" s="18">
        <v>6200000</v>
      </c>
      <c r="E820" s="18">
        <v>2100000</v>
      </c>
      <c r="F820" s="19">
        <f t="shared" si="17"/>
        <v>0</v>
      </c>
      <c r="G820" s="19">
        <f t="shared" si="18"/>
        <v>0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5" x14ac:dyDescent="0.25">
      <c r="A821" s="14" t="s">
        <v>126</v>
      </c>
      <c r="B821" s="14" t="s">
        <v>156</v>
      </c>
      <c r="C821" s="16" t="s">
        <v>116</v>
      </c>
      <c r="D821" s="18">
        <v>10456000000</v>
      </c>
      <c r="E821" s="18">
        <v>3538000000</v>
      </c>
      <c r="F821" s="19">
        <f t="shared" si="17"/>
        <v>1</v>
      </c>
      <c r="G821" s="19">
        <f t="shared" si="18"/>
        <v>0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5" x14ac:dyDescent="0.25">
      <c r="A822" s="14" t="s">
        <v>126</v>
      </c>
      <c r="B822" s="14" t="s">
        <v>157</v>
      </c>
      <c r="C822" s="16" t="s">
        <v>116</v>
      </c>
      <c r="D822" s="19">
        <v>2478709140</v>
      </c>
      <c r="E822" s="19">
        <v>448000000</v>
      </c>
      <c r="F822" s="19">
        <f t="shared" si="17"/>
        <v>0</v>
      </c>
      <c r="G822" s="19">
        <f t="shared" si="18"/>
        <v>0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5" x14ac:dyDescent="0.25">
      <c r="A823" s="14" t="s">
        <v>126</v>
      </c>
      <c r="B823" s="14" t="s">
        <v>158</v>
      </c>
      <c r="C823" s="16" t="s">
        <v>116</v>
      </c>
      <c r="D823" s="19">
        <v>2478709140</v>
      </c>
      <c r="E823" s="19">
        <v>448000000</v>
      </c>
      <c r="F823" s="19">
        <f t="shared" si="17"/>
        <v>0</v>
      </c>
      <c r="G823" s="19">
        <f t="shared" si="18"/>
        <v>0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5" x14ac:dyDescent="0.25">
      <c r="A824" s="14" t="s">
        <v>126</v>
      </c>
      <c r="B824" s="14" t="s">
        <v>159</v>
      </c>
      <c r="C824" s="16" t="s">
        <v>116</v>
      </c>
      <c r="D824" s="18">
        <v>48000000</v>
      </c>
      <c r="E824" s="19">
        <v>448000000</v>
      </c>
      <c r="F824" s="19">
        <f t="shared" si="17"/>
        <v>0</v>
      </c>
      <c r="G824" s="19">
        <f t="shared" si="18"/>
        <v>0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5" x14ac:dyDescent="0.25">
      <c r="A825" s="14" t="s">
        <v>126</v>
      </c>
      <c r="B825" s="14" t="s">
        <v>160</v>
      </c>
      <c r="C825" s="16" t="s">
        <v>116</v>
      </c>
      <c r="D825" s="18">
        <v>1400000000</v>
      </c>
      <c r="E825" s="19">
        <v>448000000</v>
      </c>
      <c r="F825" s="19">
        <f t="shared" si="17"/>
        <v>0</v>
      </c>
      <c r="G825" s="19">
        <f t="shared" si="18"/>
        <v>0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5" x14ac:dyDescent="0.25">
      <c r="A826" s="14" t="s">
        <v>126</v>
      </c>
      <c r="B826" s="14" t="s">
        <v>127</v>
      </c>
      <c r="C826" s="16" t="s">
        <v>117</v>
      </c>
      <c r="D826" s="19">
        <v>2478709140</v>
      </c>
      <c r="E826" s="19">
        <v>448000000</v>
      </c>
      <c r="F826" s="19">
        <f t="shared" si="17"/>
        <v>0</v>
      </c>
      <c r="G826" s="19">
        <f t="shared" si="18"/>
        <v>0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5" x14ac:dyDescent="0.25">
      <c r="A827" s="14" t="s">
        <v>126</v>
      </c>
      <c r="B827" s="14" t="s">
        <v>128</v>
      </c>
      <c r="C827" s="16" t="s">
        <v>117</v>
      </c>
      <c r="D827" s="18">
        <v>188000000</v>
      </c>
      <c r="E827" s="18">
        <v>216000000</v>
      </c>
      <c r="F827" s="19">
        <f t="shared" si="17"/>
        <v>0</v>
      </c>
      <c r="G827" s="19">
        <f t="shared" si="18"/>
        <v>0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5" x14ac:dyDescent="0.25">
      <c r="A828" s="14" t="s">
        <v>126</v>
      </c>
      <c r="B828" s="14" t="s">
        <v>129</v>
      </c>
      <c r="C828" s="16" t="s">
        <v>117</v>
      </c>
      <c r="D828" s="18">
        <v>79000000</v>
      </c>
      <c r="E828" s="18">
        <v>140000000</v>
      </c>
      <c r="F828" s="19">
        <f t="shared" si="17"/>
        <v>0</v>
      </c>
      <c r="G828" s="19">
        <f t="shared" si="18"/>
        <v>0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5" x14ac:dyDescent="0.25">
      <c r="A829" s="14" t="s">
        <v>126</v>
      </c>
      <c r="B829" s="14" t="s">
        <v>130</v>
      </c>
      <c r="C829" s="16" t="s">
        <v>117</v>
      </c>
      <c r="D829" s="18">
        <v>76000000</v>
      </c>
      <c r="E829" s="18">
        <v>442000000</v>
      </c>
      <c r="F829" s="19">
        <f t="shared" si="17"/>
        <v>0</v>
      </c>
      <c r="G829" s="19">
        <f t="shared" si="18"/>
        <v>0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5" x14ac:dyDescent="0.25">
      <c r="A830" s="14" t="s">
        <v>126</v>
      </c>
      <c r="B830" s="14" t="s">
        <v>131</v>
      </c>
      <c r="C830" s="16" t="s">
        <v>117</v>
      </c>
      <c r="D830" s="18">
        <v>13000000</v>
      </c>
      <c r="E830" s="19">
        <v>448000000</v>
      </c>
      <c r="F830" s="19">
        <f t="shared" si="17"/>
        <v>0</v>
      </c>
      <c r="G830" s="19">
        <f t="shared" si="18"/>
        <v>0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5" x14ac:dyDescent="0.25">
      <c r="A831" s="14" t="s">
        <v>126</v>
      </c>
      <c r="B831" s="14" t="s">
        <v>132</v>
      </c>
      <c r="C831" s="16" t="s">
        <v>117</v>
      </c>
      <c r="D831" s="18">
        <v>181000000</v>
      </c>
      <c r="E831" s="18">
        <v>382000000</v>
      </c>
      <c r="F831" s="19">
        <f t="shared" si="17"/>
        <v>0</v>
      </c>
      <c r="G831" s="19">
        <f t="shared" si="18"/>
        <v>0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5" x14ac:dyDescent="0.25">
      <c r="A832" s="14" t="s">
        <v>126</v>
      </c>
      <c r="B832" s="14" t="s">
        <v>133</v>
      </c>
      <c r="C832" s="16" t="s">
        <v>117</v>
      </c>
      <c r="D832" s="18">
        <v>673000000</v>
      </c>
      <c r="E832" s="18">
        <v>80000000</v>
      </c>
      <c r="F832" s="19">
        <f t="shared" si="17"/>
        <v>0</v>
      </c>
      <c r="G832" s="19">
        <f t="shared" si="18"/>
        <v>0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5" x14ac:dyDescent="0.25">
      <c r="A833" s="14" t="s">
        <v>126</v>
      </c>
      <c r="B833" s="14" t="s">
        <v>134</v>
      </c>
      <c r="C833" s="16" t="s">
        <v>117</v>
      </c>
      <c r="D833" s="18">
        <v>27755000000</v>
      </c>
      <c r="E833" s="18">
        <v>21360000000</v>
      </c>
      <c r="F833" s="19">
        <f t="shared" si="17"/>
        <v>1</v>
      </c>
      <c r="G833" s="19">
        <f t="shared" si="18"/>
        <v>1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5" x14ac:dyDescent="0.25">
      <c r="A834" s="14" t="s">
        <v>126</v>
      </c>
      <c r="B834" s="14" t="s">
        <v>135</v>
      </c>
      <c r="C834" s="16" t="s">
        <v>117</v>
      </c>
      <c r="D834" s="18">
        <v>209000000</v>
      </c>
      <c r="E834" s="18">
        <v>196000000</v>
      </c>
      <c r="F834" s="19">
        <f t="shared" si="17"/>
        <v>0</v>
      </c>
      <c r="G834" s="19">
        <f t="shared" si="18"/>
        <v>0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5" x14ac:dyDescent="0.25">
      <c r="A835" s="14" t="s">
        <v>126</v>
      </c>
      <c r="B835" s="14" t="s">
        <v>136</v>
      </c>
      <c r="C835" s="16" t="s">
        <v>117</v>
      </c>
      <c r="D835" s="18">
        <v>11874000000</v>
      </c>
      <c r="E835" s="18">
        <v>13270000000</v>
      </c>
      <c r="F835" s="19">
        <f t="shared" si="17"/>
        <v>1</v>
      </c>
      <c r="G835" s="19">
        <f t="shared" si="18"/>
        <v>1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5" x14ac:dyDescent="0.25">
      <c r="A836" s="14" t="s">
        <v>126</v>
      </c>
      <c r="B836" s="14" t="s">
        <v>137</v>
      </c>
      <c r="C836" s="16" t="s">
        <v>117</v>
      </c>
      <c r="D836" s="18">
        <v>6307000000</v>
      </c>
      <c r="E836" s="18">
        <v>5783000000</v>
      </c>
      <c r="F836" s="19">
        <f t="shared" si="17"/>
        <v>0</v>
      </c>
      <c r="G836" s="19">
        <f t="shared" si="18"/>
        <v>1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5" x14ac:dyDescent="0.25">
      <c r="A837" s="14" t="s">
        <v>126</v>
      </c>
      <c r="B837" s="14" t="s">
        <v>138</v>
      </c>
      <c r="C837" s="16" t="s">
        <v>117</v>
      </c>
      <c r="D837" s="18">
        <v>5226000000</v>
      </c>
      <c r="E837" s="18">
        <v>4569000000</v>
      </c>
      <c r="F837" s="19">
        <f t="shared" si="17"/>
        <v>0</v>
      </c>
      <c r="G837" s="19">
        <f t="shared" si="18"/>
        <v>1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5" x14ac:dyDescent="0.25">
      <c r="A838" s="14" t="s">
        <v>126</v>
      </c>
      <c r="B838" s="14" t="s">
        <v>139</v>
      </c>
      <c r="C838" s="16" t="s">
        <v>117</v>
      </c>
      <c r="D838" s="18">
        <v>14343000000</v>
      </c>
      <c r="E838" s="18">
        <v>48175000000</v>
      </c>
      <c r="F838" s="19">
        <f t="shared" si="17"/>
        <v>1</v>
      </c>
      <c r="G838" s="19">
        <f t="shared" si="18"/>
        <v>1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5" x14ac:dyDescent="0.25">
      <c r="A839" s="14" t="s">
        <v>126</v>
      </c>
      <c r="B839" s="14" t="s">
        <v>140</v>
      </c>
      <c r="C839" s="16" t="s">
        <v>117</v>
      </c>
      <c r="D839" s="18">
        <v>803000000</v>
      </c>
      <c r="E839" s="18">
        <v>997000000</v>
      </c>
      <c r="F839" s="19">
        <f t="shared" si="17"/>
        <v>0</v>
      </c>
      <c r="G839" s="19">
        <f t="shared" si="18"/>
        <v>0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5" x14ac:dyDescent="0.25">
      <c r="A840" s="14" t="s">
        <v>126</v>
      </c>
      <c r="B840" s="14" t="s">
        <v>149</v>
      </c>
      <c r="C840" s="16" t="s">
        <v>117</v>
      </c>
      <c r="D840" s="19">
        <v>2478709140</v>
      </c>
      <c r="E840" s="19">
        <v>448000000</v>
      </c>
      <c r="F840" s="19">
        <f t="shared" si="17"/>
        <v>0</v>
      </c>
      <c r="G840" s="19">
        <f t="shared" si="18"/>
        <v>0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5" x14ac:dyDescent="0.25">
      <c r="A841" s="14" t="s">
        <v>126</v>
      </c>
      <c r="B841" s="14" t="s">
        <v>153</v>
      </c>
      <c r="C841" s="16" t="s">
        <v>117</v>
      </c>
      <c r="D841" s="18">
        <v>8226000000</v>
      </c>
      <c r="E841" s="18">
        <v>13507000000</v>
      </c>
      <c r="F841" s="19">
        <f t="shared" si="17"/>
        <v>1</v>
      </c>
      <c r="G841" s="19">
        <f t="shared" si="18"/>
        <v>1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5" x14ac:dyDescent="0.25">
      <c r="A842" s="14" t="s">
        <v>126</v>
      </c>
      <c r="B842" s="14" t="s">
        <v>141</v>
      </c>
      <c r="C842" s="16" t="s">
        <v>117</v>
      </c>
      <c r="D842" s="18">
        <v>92000000</v>
      </c>
      <c r="E842" s="18">
        <v>73000000</v>
      </c>
      <c r="F842" s="19">
        <f t="shared" si="17"/>
        <v>0</v>
      </c>
      <c r="G842" s="19">
        <f t="shared" si="18"/>
        <v>0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5" x14ac:dyDescent="0.25">
      <c r="A843" s="14" t="s">
        <v>126</v>
      </c>
      <c r="B843" s="14" t="s">
        <v>142</v>
      </c>
      <c r="C843" s="16" t="s">
        <v>117</v>
      </c>
      <c r="D843" s="18">
        <v>122000000</v>
      </c>
      <c r="E843" s="18">
        <v>8000000</v>
      </c>
      <c r="F843" s="19">
        <f t="shared" si="17"/>
        <v>0</v>
      </c>
      <c r="G843" s="19">
        <f t="shared" si="18"/>
        <v>0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5" x14ac:dyDescent="0.25">
      <c r="A844" s="14" t="s">
        <v>126</v>
      </c>
      <c r="B844" s="14" t="s">
        <v>143</v>
      </c>
      <c r="C844" s="16" t="s">
        <v>117</v>
      </c>
      <c r="D844" s="18">
        <v>7431000000</v>
      </c>
      <c r="E844" s="18">
        <v>529000000</v>
      </c>
      <c r="F844" s="19">
        <f t="shared" si="17"/>
        <v>1</v>
      </c>
      <c r="G844" s="19">
        <f t="shared" si="18"/>
        <v>0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5" x14ac:dyDescent="0.25">
      <c r="A845" s="14" t="s">
        <v>126</v>
      </c>
      <c r="B845" s="14" t="s">
        <v>144</v>
      </c>
      <c r="C845" s="16" t="s">
        <v>117</v>
      </c>
      <c r="D845" s="18">
        <v>9183000000</v>
      </c>
      <c r="E845" s="18">
        <v>3822000000</v>
      </c>
      <c r="F845" s="19">
        <f t="shared" si="17"/>
        <v>1</v>
      </c>
      <c r="G845" s="19">
        <f t="shared" si="18"/>
        <v>0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5" x14ac:dyDescent="0.25">
      <c r="A846" s="14" t="s">
        <v>126</v>
      </c>
      <c r="B846" s="14" t="s">
        <v>145</v>
      </c>
      <c r="C846" s="16" t="s">
        <v>117</v>
      </c>
      <c r="D846" s="18">
        <v>471000000</v>
      </c>
      <c r="E846" s="18">
        <v>75000000</v>
      </c>
      <c r="F846" s="19">
        <f t="shared" si="17"/>
        <v>0</v>
      </c>
      <c r="G846" s="19">
        <f t="shared" si="18"/>
        <v>0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5" x14ac:dyDescent="0.25">
      <c r="A847" s="14" t="s">
        <v>126</v>
      </c>
      <c r="B847" s="14" t="s">
        <v>146</v>
      </c>
      <c r="C847" s="16" t="s">
        <v>117</v>
      </c>
      <c r="D847" s="18">
        <v>205000000</v>
      </c>
      <c r="E847" s="18">
        <v>207000000</v>
      </c>
      <c r="F847" s="19">
        <f t="shared" si="17"/>
        <v>0</v>
      </c>
      <c r="G847" s="19">
        <f t="shared" si="18"/>
        <v>0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5" x14ac:dyDescent="0.25">
      <c r="A848" s="14" t="s">
        <v>126</v>
      </c>
      <c r="B848" s="14" t="s">
        <v>147</v>
      </c>
      <c r="C848" s="16" t="s">
        <v>117</v>
      </c>
      <c r="D848" s="18">
        <v>97000000</v>
      </c>
      <c r="E848" s="18">
        <v>32000000</v>
      </c>
      <c r="F848" s="19">
        <f t="shared" si="17"/>
        <v>0</v>
      </c>
      <c r="G848" s="19">
        <f t="shared" si="18"/>
        <v>0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5" x14ac:dyDescent="0.25">
      <c r="A849" s="14" t="s">
        <v>126</v>
      </c>
      <c r="B849" s="14" t="s">
        <v>148</v>
      </c>
      <c r="C849" s="16" t="s">
        <v>117</v>
      </c>
      <c r="D849" s="18">
        <v>260000000</v>
      </c>
      <c r="E849" s="18">
        <v>205000000</v>
      </c>
      <c r="F849" s="19">
        <f t="shared" si="17"/>
        <v>0</v>
      </c>
      <c r="G849" s="19">
        <f t="shared" si="18"/>
        <v>0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5" x14ac:dyDescent="0.25">
      <c r="A850" s="14" t="s">
        <v>126</v>
      </c>
      <c r="B850" s="14" t="s">
        <v>150</v>
      </c>
      <c r="C850" s="16" t="s">
        <v>117</v>
      </c>
      <c r="D850" s="18">
        <v>765000000</v>
      </c>
      <c r="E850" s="18">
        <v>1612000000</v>
      </c>
      <c r="F850" s="19">
        <f t="shared" si="17"/>
        <v>0</v>
      </c>
      <c r="G850" s="19">
        <f t="shared" si="18"/>
        <v>0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5" x14ac:dyDescent="0.25">
      <c r="A851" s="14" t="s">
        <v>126</v>
      </c>
      <c r="B851" s="14" t="s">
        <v>151</v>
      </c>
      <c r="C851" s="16" t="s">
        <v>117</v>
      </c>
      <c r="D851" s="18">
        <v>2390000000</v>
      </c>
      <c r="E851" s="18">
        <v>1526000000</v>
      </c>
      <c r="F851" s="19">
        <f t="shared" si="17"/>
        <v>0</v>
      </c>
      <c r="G851" s="19">
        <f t="shared" si="18"/>
        <v>0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5" x14ac:dyDescent="0.25">
      <c r="A852" s="14" t="s">
        <v>126</v>
      </c>
      <c r="B852" s="14" t="s">
        <v>152</v>
      </c>
      <c r="C852" s="16" t="s">
        <v>117</v>
      </c>
      <c r="D852" s="18">
        <v>5327000000</v>
      </c>
      <c r="E852" s="18">
        <v>9291000000</v>
      </c>
      <c r="F852" s="19">
        <f t="shared" si="17"/>
        <v>0</v>
      </c>
      <c r="G852" s="19">
        <f t="shared" si="18"/>
        <v>1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5" x14ac:dyDescent="0.25">
      <c r="A853" s="14" t="s">
        <v>126</v>
      </c>
      <c r="B853" s="14" t="s">
        <v>154</v>
      </c>
      <c r="C853" s="16" t="s">
        <v>117</v>
      </c>
      <c r="D853" s="18">
        <v>808000000</v>
      </c>
      <c r="E853" s="18">
        <v>499000000</v>
      </c>
      <c r="F853" s="19">
        <f t="shared" si="17"/>
        <v>0</v>
      </c>
      <c r="G853" s="19">
        <f t="shared" si="18"/>
        <v>0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5" x14ac:dyDescent="0.25">
      <c r="A854" s="14" t="s">
        <v>126</v>
      </c>
      <c r="B854" s="14" t="s">
        <v>155</v>
      </c>
      <c r="C854" s="16" t="s">
        <v>117</v>
      </c>
      <c r="D854" s="18">
        <v>9600000</v>
      </c>
      <c r="E854" s="18">
        <v>3400000</v>
      </c>
      <c r="F854" s="19">
        <f t="shared" si="17"/>
        <v>0</v>
      </c>
      <c r="G854" s="19">
        <f t="shared" si="18"/>
        <v>0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5" x14ac:dyDescent="0.25">
      <c r="A855" s="14" t="s">
        <v>126</v>
      </c>
      <c r="B855" s="14" t="s">
        <v>156</v>
      </c>
      <c r="C855" s="16" t="s">
        <v>117</v>
      </c>
      <c r="D855" s="18">
        <v>13054000000</v>
      </c>
      <c r="E855" s="18">
        <v>5343000000</v>
      </c>
      <c r="F855" s="19">
        <f t="shared" si="17"/>
        <v>1</v>
      </c>
      <c r="G855" s="19">
        <f t="shared" si="18"/>
        <v>1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5" x14ac:dyDescent="0.25">
      <c r="A856" s="14" t="s">
        <v>126</v>
      </c>
      <c r="B856" s="14" t="s">
        <v>157</v>
      </c>
      <c r="C856" s="16" t="s">
        <v>117</v>
      </c>
      <c r="D856" s="19">
        <v>2478709140</v>
      </c>
      <c r="E856" s="19">
        <v>448000000</v>
      </c>
      <c r="F856" s="19">
        <f t="shared" si="17"/>
        <v>0</v>
      </c>
      <c r="G856" s="19">
        <f t="shared" si="18"/>
        <v>0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5" x14ac:dyDescent="0.25">
      <c r="A857" s="14" t="s">
        <v>126</v>
      </c>
      <c r="B857" s="14" t="s">
        <v>158</v>
      </c>
      <c r="C857" s="16" t="s">
        <v>117</v>
      </c>
      <c r="D857" s="19">
        <v>2478709140</v>
      </c>
      <c r="E857" s="19">
        <v>448000000</v>
      </c>
      <c r="F857" s="19">
        <f t="shared" si="17"/>
        <v>0</v>
      </c>
      <c r="G857" s="19">
        <f t="shared" si="18"/>
        <v>0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5" x14ac:dyDescent="0.25">
      <c r="A858" s="14" t="s">
        <v>126</v>
      </c>
      <c r="B858" s="14" t="s">
        <v>159</v>
      </c>
      <c r="C858" s="16" t="s">
        <v>117</v>
      </c>
      <c r="D858" s="18">
        <v>57000000</v>
      </c>
      <c r="E858" s="19">
        <v>448000000</v>
      </c>
      <c r="F858" s="19">
        <f t="shared" si="17"/>
        <v>0</v>
      </c>
      <c r="G858" s="19">
        <f t="shared" si="18"/>
        <v>0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5" x14ac:dyDescent="0.25">
      <c r="A859" s="14" t="s">
        <v>126</v>
      </c>
      <c r="B859" s="14" t="s">
        <v>160</v>
      </c>
      <c r="C859" s="16" t="s">
        <v>117</v>
      </c>
      <c r="D859" s="18">
        <v>1700000000</v>
      </c>
      <c r="E859" s="19">
        <v>448000000</v>
      </c>
      <c r="F859" s="19">
        <f t="shared" si="17"/>
        <v>0</v>
      </c>
      <c r="G859" s="19">
        <f t="shared" si="18"/>
        <v>0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5" x14ac:dyDescent="0.25">
      <c r="A860" s="14" t="s">
        <v>126</v>
      </c>
      <c r="B860" s="14" t="s">
        <v>143</v>
      </c>
      <c r="C860" s="16" t="s">
        <v>118</v>
      </c>
      <c r="D860" s="18">
        <v>8190000000</v>
      </c>
      <c r="E860" s="18">
        <v>615000000</v>
      </c>
      <c r="F860" s="19">
        <f t="shared" si="17"/>
        <v>1</v>
      </c>
      <c r="G860" s="19">
        <f t="shared" si="18"/>
        <v>0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5" x14ac:dyDescent="0.25">
      <c r="A861" s="14" t="s">
        <v>126</v>
      </c>
      <c r="B861" s="14" t="s">
        <v>136</v>
      </c>
      <c r="C861" s="16" t="s">
        <v>118</v>
      </c>
      <c r="D861" s="18">
        <v>13588000000</v>
      </c>
      <c r="E861" s="18">
        <v>13305000000</v>
      </c>
      <c r="F861" s="19">
        <f t="shared" si="17"/>
        <v>1</v>
      </c>
      <c r="G861" s="19">
        <f t="shared" si="18"/>
        <v>1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5" x14ac:dyDescent="0.25">
      <c r="A862" s="14" t="s">
        <v>126</v>
      </c>
      <c r="B862" s="14" t="s">
        <v>139</v>
      </c>
      <c r="C862" s="16" t="s">
        <v>118</v>
      </c>
      <c r="D862" s="18">
        <v>15555000000</v>
      </c>
      <c r="E862" s="18">
        <v>48102000000</v>
      </c>
      <c r="F862" s="19">
        <f t="shared" si="17"/>
        <v>1</v>
      </c>
      <c r="G862" s="19">
        <f t="shared" si="18"/>
        <v>1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5" x14ac:dyDescent="0.25">
      <c r="A863" s="14" t="s">
        <v>126</v>
      </c>
      <c r="B863" s="14" t="s">
        <v>153</v>
      </c>
      <c r="C863" s="16" t="s">
        <v>118</v>
      </c>
      <c r="D863" s="18">
        <v>8290000000</v>
      </c>
      <c r="E863" s="18">
        <v>16924000000</v>
      </c>
      <c r="F863" s="19">
        <f t="shared" si="17"/>
        <v>1</v>
      </c>
      <c r="G863" s="19">
        <f t="shared" si="18"/>
        <v>1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5" x14ac:dyDescent="0.25">
      <c r="A864" s="14" t="s">
        <v>126</v>
      </c>
      <c r="B864" s="14" t="s">
        <v>152</v>
      </c>
      <c r="C864" s="16" t="s">
        <v>118</v>
      </c>
      <c r="D864" s="18">
        <v>6209000000</v>
      </c>
      <c r="E864" s="18">
        <v>10071000000</v>
      </c>
      <c r="F864" s="19">
        <f t="shared" si="17"/>
        <v>0</v>
      </c>
      <c r="G864" s="19">
        <f t="shared" si="18"/>
        <v>1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5" x14ac:dyDescent="0.25">
      <c r="A865" s="14" t="s">
        <v>126</v>
      </c>
      <c r="B865" s="14" t="s">
        <v>134</v>
      </c>
      <c r="C865" s="16" t="s">
        <v>118</v>
      </c>
      <c r="D865" s="18">
        <v>31842000000</v>
      </c>
      <c r="E865" s="18">
        <v>24721000000</v>
      </c>
      <c r="F865" s="19">
        <f t="shared" si="17"/>
        <v>1</v>
      </c>
      <c r="G865" s="19">
        <f t="shared" si="18"/>
        <v>1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5" x14ac:dyDescent="0.25">
      <c r="A866" s="14" t="s">
        <v>126</v>
      </c>
      <c r="B866" s="14" t="s">
        <v>156</v>
      </c>
      <c r="C866" s="16" t="s">
        <v>118</v>
      </c>
      <c r="D866" s="18">
        <v>12102000000</v>
      </c>
      <c r="E866" s="18">
        <v>4917000000</v>
      </c>
      <c r="F866" s="19">
        <f t="shared" si="17"/>
        <v>1</v>
      </c>
      <c r="G866" s="19">
        <f t="shared" si="18"/>
        <v>1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5" x14ac:dyDescent="0.25">
      <c r="A867" s="14" t="s">
        <v>126</v>
      </c>
      <c r="B867" s="14" t="s">
        <v>135</v>
      </c>
      <c r="C867" s="16" t="s">
        <v>118</v>
      </c>
      <c r="D867" s="18">
        <v>287000000</v>
      </c>
      <c r="E867" s="18">
        <v>237000000</v>
      </c>
      <c r="F867" s="19">
        <f t="shared" si="17"/>
        <v>0</v>
      </c>
      <c r="G867" s="19">
        <f t="shared" si="18"/>
        <v>0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5" x14ac:dyDescent="0.25">
      <c r="A868" s="14" t="s">
        <v>126</v>
      </c>
      <c r="B868" s="14" t="s">
        <v>128</v>
      </c>
      <c r="C868" s="16" t="s">
        <v>118</v>
      </c>
      <c r="D868" s="18">
        <v>240000000</v>
      </c>
      <c r="E868" s="18">
        <v>284000000</v>
      </c>
      <c r="F868" s="19">
        <f t="shared" si="17"/>
        <v>0</v>
      </c>
      <c r="G868" s="19">
        <f t="shared" si="18"/>
        <v>0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5" x14ac:dyDescent="0.25">
      <c r="A869" s="14" t="s">
        <v>126</v>
      </c>
      <c r="B869" s="14" t="s">
        <v>149</v>
      </c>
      <c r="C869" s="16" t="s">
        <v>118</v>
      </c>
      <c r="D869" s="19">
        <v>2478709140</v>
      </c>
      <c r="E869" s="19">
        <v>448000000</v>
      </c>
      <c r="F869" s="19">
        <f t="shared" si="17"/>
        <v>0</v>
      </c>
      <c r="G869" s="19">
        <f t="shared" si="18"/>
        <v>0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5" x14ac:dyDescent="0.25">
      <c r="A870" s="14" t="s">
        <v>126</v>
      </c>
      <c r="B870" s="14" t="s">
        <v>129</v>
      </c>
      <c r="C870" s="16" t="s">
        <v>118</v>
      </c>
      <c r="D870" s="18">
        <v>100000000</v>
      </c>
      <c r="E870" s="18">
        <v>188000000</v>
      </c>
      <c r="F870" s="19">
        <f t="shared" si="17"/>
        <v>0</v>
      </c>
      <c r="G870" s="19">
        <f t="shared" si="18"/>
        <v>0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5" x14ac:dyDescent="0.25">
      <c r="A871" s="14" t="s">
        <v>126</v>
      </c>
      <c r="B871" s="14" t="s">
        <v>160</v>
      </c>
      <c r="C871" s="16" t="s">
        <v>118</v>
      </c>
      <c r="D871" s="18">
        <v>2300000000</v>
      </c>
      <c r="E871" s="18">
        <v>900000000</v>
      </c>
      <c r="F871" s="19">
        <f t="shared" si="17"/>
        <v>0</v>
      </c>
      <c r="G871" s="19">
        <f t="shared" si="18"/>
        <v>0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5" x14ac:dyDescent="0.25">
      <c r="A872" s="14" t="s">
        <v>126</v>
      </c>
      <c r="B872" s="14" t="s">
        <v>140</v>
      </c>
      <c r="C872" s="16" t="s">
        <v>118</v>
      </c>
      <c r="D872" s="18">
        <v>801000000</v>
      </c>
      <c r="E872" s="18">
        <v>940000000</v>
      </c>
      <c r="F872" s="19">
        <f t="shared" si="17"/>
        <v>0</v>
      </c>
      <c r="G872" s="19">
        <f t="shared" si="18"/>
        <v>0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5" x14ac:dyDescent="0.25">
      <c r="A873" s="14" t="s">
        <v>126</v>
      </c>
      <c r="B873" s="14" t="s">
        <v>147</v>
      </c>
      <c r="C873" s="16" t="s">
        <v>118</v>
      </c>
      <c r="D873" s="18">
        <v>83000000</v>
      </c>
      <c r="E873" s="18">
        <v>34000000</v>
      </c>
      <c r="F873" s="19">
        <f t="shared" si="17"/>
        <v>0</v>
      </c>
      <c r="G873" s="19">
        <f t="shared" si="18"/>
        <v>0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5" x14ac:dyDescent="0.25">
      <c r="A874" s="14" t="s">
        <v>126</v>
      </c>
      <c r="B874" s="14" t="s">
        <v>154</v>
      </c>
      <c r="C874" s="16" t="s">
        <v>118</v>
      </c>
      <c r="D874" s="18">
        <v>729000000</v>
      </c>
      <c r="E874" s="18">
        <v>552000000</v>
      </c>
      <c r="F874" s="19">
        <f t="shared" si="17"/>
        <v>0</v>
      </c>
      <c r="G874" s="19">
        <f t="shared" si="18"/>
        <v>0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5" x14ac:dyDescent="0.25">
      <c r="A875" s="14" t="s">
        <v>126</v>
      </c>
      <c r="B875" s="14" t="s">
        <v>144</v>
      </c>
      <c r="C875" s="16" t="s">
        <v>118</v>
      </c>
      <c r="D875" s="18">
        <v>10389000000</v>
      </c>
      <c r="E875" s="18">
        <v>4339000000</v>
      </c>
      <c r="F875" s="19">
        <f t="shared" si="17"/>
        <v>1</v>
      </c>
      <c r="G875" s="19">
        <f t="shared" si="18"/>
        <v>1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5" x14ac:dyDescent="0.25">
      <c r="A876" s="14" t="s">
        <v>126</v>
      </c>
      <c r="B876" s="14" t="s">
        <v>146</v>
      </c>
      <c r="C876" s="16" t="s">
        <v>118</v>
      </c>
      <c r="D876" s="18">
        <v>203000000</v>
      </c>
      <c r="E876" s="18">
        <v>173000000</v>
      </c>
      <c r="F876" s="19">
        <f t="shared" si="17"/>
        <v>0</v>
      </c>
      <c r="G876" s="19">
        <f t="shared" si="18"/>
        <v>0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5" x14ac:dyDescent="0.25">
      <c r="A877" s="14" t="s">
        <v>126</v>
      </c>
      <c r="B877" s="14" t="s">
        <v>159</v>
      </c>
      <c r="C877" s="16" t="s">
        <v>118</v>
      </c>
      <c r="D877" s="18">
        <v>28000000</v>
      </c>
      <c r="E877" s="19">
        <v>448000000</v>
      </c>
      <c r="F877" s="19">
        <f t="shared" si="17"/>
        <v>0</v>
      </c>
      <c r="G877" s="19">
        <f t="shared" si="18"/>
        <v>0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5" x14ac:dyDescent="0.25">
      <c r="A878" s="14" t="s">
        <v>126</v>
      </c>
      <c r="B878" s="14" t="s">
        <v>132</v>
      </c>
      <c r="C878" s="16" t="s">
        <v>118</v>
      </c>
      <c r="D878" s="18">
        <v>191000000</v>
      </c>
      <c r="E878" s="18">
        <v>374000000</v>
      </c>
      <c r="F878" s="19">
        <f t="shared" si="17"/>
        <v>0</v>
      </c>
      <c r="G878" s="19">
        <f t="shared" si="18"/>
        <v>0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5" x14ac:dyDescent="0.25">
      <c r="A879" s="14" t="s">
        <v>126</v>
      </c>
      <c r="B879" s="14" t="s">
        <v>141</v>
      </c>
      <c r="C879" s="16" t="s">
        <v>118</v>
      </c>
      <c r="D879" s="18">
        <v>94000000</v>
      </c>
      <c r="E879" s="18">
        <v>94000000</v>
      </c>
      <c r="F879" s="19">
        <f t="shared" si="17"/>
        <v>0</v>
      </c>
      <c r="G879" s="19">
        <f t="shared" si="18"/>
        <v>0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5" x14ac:dyDescent="0.25">
      <c r="A880" s="14" t="s">
        <v>126</v>
      </c>
      <c r="B880" s="14" t="s">
        <v>138</v>
      </c>
      <c r="C880" s="16" t="s">
        <v>118</v>
      </c>
      <c r="D880" s="18">
        <v>5094000000</v>
      </c>
      <c r="E880" s="18">
        <v>4740000000</v>
      </c>
      <c r="F880" s="19">
        <f t="shared" si="17"/>
        <v>0</v>
      </c>
      <c r="G880" s="19">
        <f t="shared" si="18"/>
        <v>1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5" x14ac:dyDescent="0.25">
      <c r="A881" s="14" t="s">
        <v>126</v>
      </c>
      <c r="B881" s="14" t="s">
        <v>145</v>
      </c>
      <c r="C881" s="16" t="s">
        <v>118</v>
      </c>
      <c r="D881" s="18">
        <v>826000000</v>
      </c>
      <c r="E881" s="18">
        <v>94000000</v>
      </c>
      <c r="F881" s="19">
        <f t="shared" si="17"/>
        <v>0</v>
      </c>
      <c r="G881" s="19">
        <f t="shared" si="18"/>
        <v>0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5" x14ac:dyDescent="0.25">
      <c r="A882" s="14" t="s">
        <v>126</v>
      </c>
      <c r="B882" s="14" t="s">
        <v>158</v>
      </c>
      <c r="C882" s="16" t="s">
        <v>118</v>
      </c>
      <c r="D882" s="19">
        <v>2478709140</v>
      </c>
      <c r="E882" s="19">
        <v>448000000</v>
      </c>
      <c r="F882" s="19">
        <f t="shared" si="17"/>
        <v>0</v>
      </c>
      <c r="G882" s="19">
        <f t="shared" si="18"/>
        <v>0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5" x14ac:dyDescent="0.25">
      <c r="A883" s="14" t="s">
        <v>126</v>
      </c>
      <c r="B883" s="14" t="s">
        <v>137</v>
      </c>
      <c r="C883" s="16" t="s">
        <v>118</v>
      </c>
      <c r="D883" s="18">
        <v>7659000000</v>
      </c>
      <c r="E883" s="18">
        <v>8277000000</v>
      </c>
      <c r="F883" s="19">
        <f t="shared" si="17"/>
        <v>1</v>
      </c>
      <c r="G883" s="19">
        <f t="shared" si="18"/>
        <v>1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5" x14ac:dyDescent="0.25">
      <c r="A884" s="14" t="s">
        <v>126</v>
      </c>
      <c r="B884" s="14" t="s">
        <v>131</v>
      </c>
      <c r="C884" s="16" t="s">
        <v>118</v>
      </c>
      <c r="D884" s="18">
        <v>19000000</v>
      </c>
      <c r="E884" s="19">
        <v>448000000</v>
      </c>
      <c r="F884" s="19">
        <f t="shared" si="17"/>
        <v>0</v>
      </c>
      <c r="G884" s="19">
        <f t="shared" si="18"/>
        <v>0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5" x14ac:dyDescent="0.25">
      <c r="A885" s="14" t="s">
        <v>126</v>
      </c>
      <c r="B885" s="14" t="s">
        <v>130</v>
      </c>
      <c r="C885" s="16" t="s">
        <v>118</v>
      </c>
      <c r="D885" s="18">
        <v>79000000</v>
      </c>
      <c r="E885" s="18">
        <v>375000000</v>
      </c>
      <c r="F885" s="19">
        <f t="shared" si="17"/>
        <v>0</v>
      </c>
      <c r="G885" s="19">
        <f t="shared" si="18"/>
        <v>0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5" x14ac:dyDescent="0.25">
      <c r="A886" s="14" t="s">
        <v>126</v>
      </c>
      <c r="B886" s="14" t="s">
        <v>133</v>
      </c>
      <c r="C886" s="16" t="s">
        <v>118</v>
      </c>
      <c r="D886" s="18">
        <v>929000000</v>
      </c>
      <c r="E886" s="18">
        <v>137000000</v>
      </c>
      <c r="F886" s="19">
        <f t="shared" si="17"/>
        <v>0</v>
      </c>
      <c r="G886" s="19">
        <f t="shared" si="18"/>
        <v>0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5" x14ac:dyDescent="0.25">
      <c r="A887" s="14" t="s">
        <v>126</v>
      </c>
      <c r="B887" s="14" t="s">
        <v>151</v>
      </c>
      <c r="C887" s="16" t="s">
        <v>118</v>
      </c>
      <c r="D887" s="18">
        <v>2755000000</v>
      </c>
      <c r="E887" s="18">
        <v>1547000000</v>
      </c>
      <c r="F887" s="19">
        <f t="shared" si="17"/>
        <v>0</v>
      </c>
      <c r="G887" s="19">
        <f t="shared" si="18"/>
        <v>0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5" x14ac:dyDescent="0.25">
      <c r="A888" s="14" t="s">
        <v>126</v>
      </c>
      <c r="B888" s="14" t="s">
        <v>142</v>
      </c>
      <c r="C888" s="16" t="s">
        <v>118</v>
      </c>
      <c r="D888" s="18">
        <v>143000000</v>
      </c>
      <c r="E888" s="18">
        <v>10000000</v>
      </c>
      <c r="F888" s="19">
        <f t="shared" si="17"/>
        <v>0</v>
      </c>
      <c r="G888" s="19">
        <f t="shared" si="18"/>
        <v>0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5" x14ac:dyDescent="0.25">
      <c r="A889" s="14" t="s">
        <v>126</v>
      </c>
      <c r="B889" s="14" t="s">
        <v>150</v>
      </c>
      <c r="C889" s="16" t="s">
        <v>118</v>
      </c>
      <c r="D889" s="18">
        <v>828000000</v>
      </c>
      <c r="E889" s="18">
        <v>1753000000</v>
      </c>
      <c r="F889" s="19">
        <f t="shared" si="17"/>
        <v>0</v>
      </c>
      <c r="G889" s="19">
        <f t="shared" si="18"/>
        <v>0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5" x14ac:dyDescent="0.25">
      <c r="A890" s="14" t="s">
        <v>126</v>
      </c>
      <c r="B890" s="14" t="s">
        <v>148</v>
      </c>
      <c r="C890" s="16" t="s">
        <v>118</v>
      </c>
      <c r="D890" s="18">
        <v>160000000</v>
      </c>
      <c r="E890" s="18">
        <v>221000000</v>
      </c>
      <c r="F890" s="19">
        <f t="shared" si="17"/>
        <v>0</v>
      </c>
      <c r="G890" s="19">
        <f t="shared" si="18"/>
        <v>0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5" x14ac:dyDescent="0.25">
      <c r="A891" s="14" t="s">
        <v>126</v>
      </c>
      <c r="B891" s="14" t="s">
        <v>155</v>
      </c>
      <c r="C891" s="16" t="s">
        <v>118</v>
      </c>
      <c r="D891" s="18">
        <v>9100000</v>
      </c>
      <c r="E891" s="18">
        <v>3800000</v>
      </c>
      <c r="F891" s="19">
        <f t="shared" si="17"/>
        <v>0</v>
      </c>
      <c r="G891" s="19">
        <f t="shared" si="18"/>
        <v>0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5" x14ac:dyDescent="0.25">
      <c r="A892" s="14" t="s">
        <v>126</v>
      </c>
      <c r="B892" s="14" t="s">
        <v>157</v>
      </c>
      <c r="C892" s="16" t="s">
        <v>118</v>
      </c>
      <c r="D892" s="19">
        <v>2478709140</v>
      </c>
      <c r="E892" s="19">
        <v>448000000</v>
      </c>
      <c r="F892" s="19">
        <f t="shared" si="17"/>
        <v>0</v>
      </c>
      <c r="G892" s="19">
        <f t="shared" si="18"/>
        <v>0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5" x14ac:dyDescent="0.25">
      <c r="A893" s="14" t="s">
        <v>126</v>
      </c>
      <c r="B893" s="14" t="s">
        <v>127</v>
      </c>
      <c r="C893" s="16" t="s">
        <v>118</v>
      </c>
      <c r="D893" s="19">
        <v>2478709140</v>
      </c>
      <c r="E893" s="19">
        <v>448000000</v>
      </c>
      <c r="F893" s="19">
        <f t="shared" si="17"/>
        <v>0</v>
      </c>
      <c r="G893" s="19">
        <f t="shared" si="18"/>
        <v>0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5" x14ac:dyDescent="0.25">
      <c r="A894" s="14" t="s">
        <v>126</v>
      </c>
      <c r="B894" s="14" t="s">
        <v>143</v>
      </c>
      <c r="C894" s="16" t="s">
        <v>119</v>
      </c>
      <c r="D894" s="18">
        <v>10055000000</v>
      </c>
      <c r="E894" s="18">
        <v>648000000</v>
      </c>
      <c r="F894" s="19">
        <f t="shared" si="17"/>
        <v>1</v>
      </c>
      <c r="G894" s="19">
        <f t="shared" si="18"/>
        <v>0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5" x14ac:dyDescent="0.25">
      <c r="A895" s="14" t="s">
        <v>126</v>
      </c>
      <c r="B895" s="14" t="s">
        <v>153</v>
      </c>
      <c r="C895" s="16" t="s">
        <v>119</v>
      </c>
      <c r="D895" s="18">
        <v>8508000000</v>
      </c>
      <c r="E895" s="18">
        <v>20989000000</v>
      </c>
      <c r="F895" s="19">
        <f t="shared" si="17"/>
        <v>1</v>
      </c>
      <c r="G895" s="19">
        <f t="shared" si="18"/>
        <v>1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5" x14ac:dyDescent="0.25">
      <c r="A896" s="14" t="s">
        <v>126</v>
      </c>
      <c r="B896" s="14" t="s">
        <v>139</v>
      </c>
      <c r="C896" s="16" t="s">
        <v>119</v>
      </c>
      <c r="D896" s="18">
        <v>11490000000</v>
      </c>
      <c r="E896" s="18">
        <v>37659000000</v>
      </c>
      <c r="F896" s="19">
        <f t="shared" si="17"/>
        <v>1</v>
      </c>
      <c r="G896" s="19">
        <f t="shared" si="18"/>
        <v>1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5" x14ac:dyDescent="0.25">
      <c r="A897" s="14" t="s">
        <v>126</v>
      </c>
      <c r="B897" s="14" t="s">
        <v>152</v>
      </c>
      <c r="C897" s="16" t="s">
        <v>119</v>
      </c>
      <c r="D897" s="18">
        <v>7536000000</v>
      </c>
      <c r="E897" s="18">
        <v>11268000000</v>
      </c>
      <c r="F897" s="19">
        <f t="shared" si="17"/>
        <v>1</v>
      </c>
      <c r="G897" s="19">
        <f t="shared" si="18"/>
        <v>1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5" x14ac:dyDescent="0.25">
      <c r="A898" s="14" t="s">
        <v>126</v>
      </c>
      <c r="B898" s="14" t="s">
        <v>136</v>
      </c>
      <c r="C898" s="16" t="s">
        <v>119</v>
      </c>
      <c r="D898" s="18">
        <v>15541000000</v>
      </c>
      <c r="E898" s="18">
        <v>14044000000</v>
      </c>
      <c r="F898" s="19">
        <f t="shared" si="17"/>
        <v>1</v>
      </c>
      <c r="G898" s="19">
        <f t="shared" si="18"/>
        <v>1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5" x14ac:dyDescent="0.25">
      <c r="A899" s="14" t="s">
        <v>126</v>
      </c>
      <c r="B899" s="14" t="s">
        <v>156</v>
      </c>
      <c r="C899" s="16" t="s">
        <v>119</v>
      </c>
      <c r="D899" s="18">
        <v>16614000000</v>
      </c>
      <c r="E899" s="18">
        <v>6173000000</v>
      </c>
      <c r="F899" s="19">
        <f t="shared" si="17"/>
        <v>1</v>
      </c>
      <c r="G899" s="19">
        <f t="shared" si="18"/>
        <v>1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5" x14ac:dyDescent="0.25">
      <c r="A900" s="14" t="s">
        <v>126</v>
      </c>
      <c r="B900" s="14" t="s">
        <v>134</v>
      </c>
      <c r="C900" s="16" t="s">
        <v>119</v>
      </c>
      <c r="D900" s="18">
        <v>37132000000</v>
      </c>
      <c r="E900" s="18">
        <v>28242000000</v>
      </c>
      <c r="F900" s="19">
        <f t="shared" si="17"/>
        <v>1</v>
      </c>
      <c r="G900" s="19">
        <f t="shared" si="18"/>
        <v>1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5" x14ac:dyDescent="0.25">
      <c r="A901" s="14" t="s">
        <v>126</v>
      </c>
      <c r="B901" s="14" t="s">
        <v>135</v>
      </c>
      <c r="C901" s="16" t="s">
        <v>119</v>
      </c>
      <c r="D901" s="18">
        <v>361000000</v>
      </c>
      <c r="E901" s="18">
        <v>257000000</v>
      </c>
      <c r="F901" s="19">
        <f t="shared" si="17"/>
        <v>0</v>
      </c>
      <c r="G901" s="19">
        <f t="shared" si="18"/>
        <v>0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5" x14ac:dyDescent="0.25">
      <c r="A902" s="14" t="s">
        <v>126</v>
      </c>
      <c r="B902" s="14" t="s">
        <v>128</v>
      </c>
      <c r="C902" s="16" t="s">
        <v>119</v>
      </c>
      <c r="D902" s="18">
        <v>307000000</v>
      </c>
      <c r="E902" s="18">
        <v>321000000</v>
      </c>
      <c r="F902" s="19">
        <f t="shared" si="17"/>
        <v>0</v>
      </c>
      <c r="G902" s="19">
        <f t="shared" si="18"/>
        <v>0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5" x14ac:dyDescent="0.25">
      <c r="A903" s="14" t="s">
        <v>126</v>
      </c>
      <c r="B903" s="14" t="s">
        <v>149</v>
      </c>
      <c r="C903" s="16" t="s">
        <v>119</v>
      </c>
      <c r="D903" s="19">
        <v>2478709140</v>
      </c>
      <c r="E903" s="19">
        <v>448000000</v>
      </c>
      <c r="F903" s="19">
        <f t="shared" si="17"/>
        <v>0</v>
      </c>
      <c r="G903" s="19">
        <f t="shared" si="18"/>
        <v>0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5" x14ac:dyDescent="0.25">
      <c r="A904" s="14" t="s">
        <v>126</v>
      </c>
      <c r="B904" s="14" t="s">
        <v>160</v>
      </c>
      <c r="C904" s="16" t="s">
        <v>119</v>
      </c>
      <c r="D904" s="18">
        <v>2850000000</v>
      </c>
      <c r="E904" s="18">
        <v>1050000000</v>
      </c>
      <c r="F904" s="19">
        <f t="shared" si="17"/>
        <v>0</v>
      </c>
      <c r="G904" s="19">
        <f t="shared" si="18"/>
        <v>0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5" x14ac:dyDescent="0.25">
      <c r="A905" s="14" t="s">
        <v>126</v>
      </c>
      <c r="B905" s="14" t="s">
        <v>129</v>
      </c>
      <c r="C905" s="16" t="s">
        <v>119</v>
      </c>
      <c r="D905" s="18">
        <v>201000000</v>
      </c>
      <c r="E905" s="18">
        <v>256000000</v>
      </c>
      <c r="F905" s="19">
        <f t="shared" si="17"/>
        <v>0</v>
      </c>
      <c r="G905" s="19">
        <f t="shared" si="18"/>
        <v>0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5" x14ac:dyDescent="0.25">
      <c r="A906" s="14" t="s">
        <v>126</v>
      </c>
      <c r="B906" s="14" t="s">
        <v>144</v>
      </c>
      <c r="C906" s="16" t="s">
        <v>119</v>
      </c>
      <c r="D906" s="18">
        <v>12280000000</v>
      </c>
      <c r="E906" s="18">
        <v>5085000000</v>
      </c>
      <c r="F906" s="19">
        <f t="shared" si="17"/>
        <v>1</v>
      </c>
      <c r="G906" s="19">
        <f t="shared" si="18"/>
        <v>1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5" x14ac:dyDescent="0.25">
      <c r="A907" s="14" t="s">
        <v>126</v>
      </c>
      <c r="B907" s="14" t="s">
        <v>147</v>
      </c>
      <c r="C907" s="16" t="s">
        <v>119</v>
      </c>
      <c r="D907" s="18">
        <v>59000000</v>
      </c>
      <c r="E907" s="18">
        <v>40000000</v>
      </c>
      <c r="F907" s="19">
        <f t="shared" si="17"/>
        <v>0</v>
      </c>
      <c r="G907" s="19">
        <f t="shared" si="18"/>
        <v>0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5" x14ac:dyDescent="0.25">
      <c r="A908" s="14" t="s">
        <v>126</v>
      </c>
      <c r="B908" s="14" t="s">
        <v>154</v>
      </c>
      <c r="C908" s="16" t="s">
        <v>119</v>
      </c>
      <c r="D908" s="18">
        <v>733000000</v>
      </c>
      <c r="E908" s="18">
        <v>666000000</v>
      </c>
      <c r="F908" s="19">
        <f t="shared" si="17"/>
        <v>0</v>
      </c>
      <c r="G908" s="19">
        <f t="shared" si="18"/>
        <v>0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5" x14ac:dyDescent="0.25">
      <c r="A909" s="14" t="s">
        <v>126</v>
      </c>
      <c r="B909" s="14" t="s">
        <v>132</v>
      </c>
      <c r="C909" s="16" t="s">
        <v>119</v>
      </c>
      <c r="D909" s="18">
        <v>224000000</v>
      </c>
      <c r="E909" s="18">
        <v>408000000</v>
      </c>
      <c r="F909" s="19">
        <f t="shared" si="17"/>
        <v>0</v>
      </c>
      <c r="G909" s="19">
        <f t="shared" si="18"/>
        <v>0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5" x14ac:dyDescent="0.25">
      <c r="A910" s="14" t="s">
        <v>126</v>
      </c>
      <c r="B910" s="14" t="s">
        <v>140</v>
      </c>
      <c r="C910" s="16" t="s">
        <v>119</v>
      </c>
      <c r="D910" s="18">
        <v>973000000</v>
      </c>
      <c r="E910" s="18">
        <v>1060000000</v>
      </c>
      <c r="F910" s="19">
        <f t="shared" si="17"/>
        <v>0</v>
      </c>
      <c r="G910" s="19">
        <f t="shared" si="18"/>
        <v>0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5" x14ac:dyDescent="0.25">
      <c r="A911" s="14" t="s">
        <v>126</v>
      </c>
      <c r="B911" s="14" t="s">
        <v>146</v>
      </c>
      <c r="C911" s="16" t="s">
        <v>119</v>
      </c>
      <c r="D911" s="18">
        <v>261000000</v>
      </c>
      <c r="E911" s="18">
        <v>212000000</v>
      </c>
      <c r="F911" s="19">
        <f t="shared" si="17"/>
        <v>0</v>
      </c>
      <c r="G911" s="19">
        <f t="shared" si="18"/>
        <v>0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5" x14ac:dyDescent="0.25">
      <c r="A912" s="14" t="s">
        <v>126</v>
      </c>
      <c r="B912" s="14" t="s">
        <v>159</v>
      </c>
      <c r="C912" s="16" t="s">
        <v>119</v>
      </c>
      <c r="D912" s="18">
        <v>43000000</v>
      </c>
      <c r="E912" s="19">
        <v>448000000</v>
      </c>
      <c r="F912" s="19">
        <f t="shared" si="17"/>
        <v>0</v>
      </c>
      <c r="G912" s="19">
        <f t="shared" si="18"/>
        <v>0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5" x14ac:dyDescent="0.25">
      <c r="A913" s="14" t="s">
        <v>126</v>
      </c>
      <c r="B913" s="14" t="s">
        <v>138</v>
      </c>
      <c r="C913" s="16" t="s">
        <v>119</v>
      </c>
      <c r="D913" s="18">
        <v>4890000000</v>
      </c>
      <c r="E913" s="18">
        <v>5458000000</v>
      </c>
      <c r="F913" s="19">
        <f t="shared" si="17"/>
        <v>0</v>
      </c>
      <c r="G913" s="19">
        <f t="shared" si="18"/>
        <v>1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5" x14ac:dyDescent="0.25">
      <c r="A914" s="14" t="s">
        <v>126</v>
      </c>
      <c r="B914" s="14" t="s">
        <v>145</v>
      </c>
      <c r="C914" s="16" t="s">
        <v>119</v>
      </c>
      <c r="D914" s="18">
        <v>1235000000</v>
      </c>
      <c r="E914" s="18">
        <v>106000000</v>
      </c>
      <c r="F914" s="19">
        <f t="shared" si="17"/>
        <v>0</v>
      </c>
      <c r="G914" s="19">
        <f t="shared" si="18"/>
        <v>0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5" x14ac:dyDescent="0.25">
      <c r="A915" s="14" t="s">
        <v>126</v>
      </c>
      <c r="B915" s="14" t="s">
        <v>158</v>
      </c>
      <c r="C915" s="16" t="s">
        <v>119</v>
      </c>
      <c r="D915" s="19">
        <v>2478709140</v>
      </c>
      <c r="E915" s="19">
        <v>448000000</v>
      </c>
      <c r="F915" s="19">
        <f t="shared" si="17"/>
        <v>0</v>
      </c>
      <c r="G915" s="19">
        <f t="shared" si="18"/>
        <v>0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5" x14ac:dyDescent="0.25">
      <c r="A916" s="14" t="s">
        <v>126</v>
      </c>
      <c r="B916" s="14" t="s">
        <v>131</v>
      </c>
      <c r="C916" s="16" t="s">
        <v>119</v>
      </c>
      <c r="D916" s="18">
        <v>36000000</v>
      </c>
      <c r="E916" s="18">
        <v>22000000</v>
      </c>
      <c r="F916" s="19">
        <f t="shared" si="17"/>
        <v>0</v>
      </c>
      <c r="G916" s="19">
        <f t="shared" si="18"/>
        <v>0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5" x14ac:dyDescent="0.25">
      <c r="A917" s="14" t="s">
        <v>126</v>
      </c>
      <c r="B917" s="14" t="s">
        <v>137</v>
      </c>
      <c r="C917" s="16" t="s">
        <v>119</v>
      </c>
      <c r="D917" s="18">
        <v>8915000000</v>
      </c>
      <c r="E917" s="18">
        <v>8738000000</v>
      </c>
      <c r="F917" s="19">
        <f t="shared" si="17"/>
        <v>1</v>
      </c>
      <c r="G917" s="19">
        <f t="shared" si="18"/>
        <v>1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5" x14ac:dyDescent="0.25">
      <c r="A918" s="14" t="s">
        <v>126</v>
      </c>
      <c r="B918" s="14" t="s">
        <v>141</v>
      </c>
      <c r="C918" s="16" t="s">
        <v>119</v>
      </c>
      <c r="D918" s="18">
        <v>189000000</v>
      </c>
      <c r="E918" s="18">
        <v>142000000</v>
      </c>
      <c r="F918" s="19">
        <f t="shared" si="17"/>
        <v>0</v>
      </c>
      <c r="G918" s="19">
        <f t="shared" si="18"/>
        <v>0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5" x14ac:dyDescent="0.25">
      <c r="A919" s="14" t="s">
        <v>126</v>
      </c>
      <c r="B919" s="14" t="s">
        <v>130</v>
      </c>
      <c r="C919" s="16" t="s">
        <v>119</v>
      </c>
      <c r="D919" s="18">
        <v>80000000</v>
      </c>
      <c r="E919" s="18">
        <v>444000000</v>
      </c>
      <c r="F919" s="19">
        <f t="shared" si="17"/>
        <v>0</v>
      </c>
      <c r="G919" s="19">
        <f t="shared" si="18"/>
        <v>0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5" x14ac:dyDescent="0.25">
      <c r="A920" s="14" t="s">
        <v>126</v>
      </c>
      <c r="B920" s="14" t="s">
        <v>133</v>
      </c>
      <c r="C920" s="16" t="s">
        <v>119</v>
      </c>
      <c r="D920" s="18">
        <v>1109000000</v>
      </c>
      <c r="E920" s="18">
        <v>176000000</v>
      </c>
      <c r="F920" s="19">
        <f t="shared" si="17"/>
        <v>0</v>
      </c>
      <c r="G920" s="19">
        <f t="shared" si="18"/>
        <v>0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5" x14ac:dyDescent="0.25">
      <c r="A921" s="14" t="s">
        <v>126</v>
      </c>
      <c r="B921" s="14" t="s">
        <v>148</v>
      </c>
      <c r="C921" s="16" t="s">
        <v>119</v>
      </c>
      <c r="D921" s="18">
        <v>157000000</v>
      </c>
      <c r="E921" s="18">
        <v>261000000</v>
      </c>
      <c r="F921" s="19">
        <f t="shared" si="17"/>
        <v>0</v>
      </c>
      <c r="G921" s="19">
        <f t="shared" si="18"/>
        <v>0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5" x14ac:dyDescent="0.25">
      <c r="A922" s="14" t="s">
        <v>126</v>
      </c>
      <c r="B922" s="14" t="s">
        <v>151</v>
      </c>
      <c r="C922" s="16" t="s">
        <v>119</v>
      </c>
      <c r="D922" s="18">
        <v>4019000000</v>
      </c>
      <c r="E922" s="18">
        <v>1558000000</v>
      </c>
      <c r="F922" s="19">
        <f t="shared" si="17"/>
        <v>0</v>
      </c>
      <c r="G922" s="19">
        <f t="shared" si="18"/>
        <v>0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5" x14ac:dyDescent="0.25">
      <c r="A923" s="14" t="s">
        <v>126</v>
      </c>
      <c r="B923" s="14" t="s">
        <v>150</v>
      </c>
      <c r="C923" s="16" t="s">
        <v>119</v>
      </c>
      <c r="D923" s="18">
        <v>919000000</v>
      </c>
      <c r="E923" s="18">
        <v>2029000000</v>
      </c>
      <c r="F923" s="19">
        <f t="shared" si="17"/>
        <v>0</v>
      </c>
      <c r="G923" s="19">
        <f t="shared" si="18"/>
        <v>0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5" x14ac:dyDescent="0.25">
      <c r="A924" s="14" t="s">
        <v>126</v>
      </c>
      <c r="B924" s="14" t="s">
        <v>142</v>
      </c>
      <c r="C924" s="16" t="s">
        <v>119</v>
      </c>
      <c r="D924" s="18">
        <v>160000000</v>
      </c>
      <c r="E924" s="18">
        <v>15000000</v>
      </c>
      <c r="F924" s="19">
        <f t="shared" si="17"/>
        <v>0</v>
      </c>
      <c r="G924" s="19">
        <f t="shared" si="18"/>
        <v>0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5" x14ac:dyDescent="0.25">
      <c r="A925" s="14" t="s">
        <v>126</v>
      </c>
      <c r="B925" s="14" t="s">
        <v>155</v>
      </c>
      <c r="C925" s="16" t="s">
        <v>119</v>
      </c>
      <c r="D925" s="18">
        <v>11200000</v>
      </c>
      <c r="E925" s="18">
        <v>6000000</v>
      </c>
      <c r="F925" s="19">
        <f t="shared" si="17"/>
        <v>0</v>
      </c>
      <c r="G925" s="19">
        <f t="shared" si="18"/>
        <v>0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5" x14ac:dyDescent="0.25">
      <c r="A926" s="14" t="s">
        <v>126</v>
      </c>
      <c r="B926" s="14" t="s">
        <v>157</v>
      </c>
      <c r="C926" s="16" t="s">
        <v>119</v>
      </c>
      <c r="D926" s="18">
        <v>20000000</v>
      </c>
      <c r="E926" s="18">
        <v>2000000</v>
      </c>
      <c r="F926" s="19">
        <f t="shared" si="17"/>
        <v>0</v>
      </c>
      <c r="G926" s="19">
        <f t="shared" si="18"/>
        <v>0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5" x14ac:dyDescent="0.25">
      <c r="A927" s="14" t="s">
        <v>126</v>
      </c>
      <c r="B927" s="14" t="s">
        <v>127</v>
      </c>
      <c r="C927" s="16" t="s">
        <v>119</v>
      </c>
      <c r="D927" s="19">
        <v>2478709140</v>
      </c>
      <c r="E927" s="19">
        <v>448000000</v>
      </c>
      <c r="F927" s="19">
        <f t="shared" si="17"/>
        <v>0</v>
      </c>
      <c r="G927" s="19">
        <f t="shared" si="18"/>
        <v>0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5" x14ac:dyDescent="0.25">
      <c r="A928" s="14" t="s">
        <v>126</v>
      </c>
      <c r="B928" s="14" t="s">
        <v>143</v>
      </c>
      <c r="C928" s="16" t="s">
        <v>120</v>
      </c>
      <c r="D928" s="18">
        <v>13733000000</v>
      </c>
      <c r="E928" s="18">
        <v>777000000</v>
      </c>
      <c r="F928" s="19">
        <f t="shared" si="17"/>
        <v>1</v>
      </c>
      <c r="G928" s="19">
        <f t="shared" si="18"/>
        <v>0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5" x14ac:dyDescent="0.25">
      <c r="A929" s="14" t="s">
        <v>126</v>
      </c>
      <c r="B929" s="14" t="s">
        <v>139</v>
      </c>
      <c r="C929" s="16" t="s">
        <v>120</v>
      </c>
      <c r="D929" s="18">
        <v>12422000000</v>
      </c>
      <c r="E929" s="18">
        <v>37261000000</v>
      </c>
      <c r="F929" s="19">
        <f t="shared" si="17"/>
        <v>1</v>
      </c>
      <c r="G929" s="19">
        <f t="shared" si="18"/>
        <v>1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5" x14ac:dyDescent="0.25">
      <c r="A930" s="14" t="s">
        <v>126</v>
      </c>
      <c r="B930" s="14" t="s">
        <v>153</v>
      </c>
      <c r="C930" s="16" t="s">
        <v>120</v>
      </c>
      <c r="D930" s="18">
        <v>9288000000</v>
      </c>
      <c r="E930" s="18">
        <v>24449000000</v>
      </c>
      <c r="F930" s="19">
        <f t="shared" si="17"/>
        <v>1</v>
      </c>
      <c r="G930" s="19">
        <f t="shared" si="18"/>
        <v>1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5" x14ac:dyDescent="0.25">
      <c r="A931" s="14" t="s">
        <v>126</v>
      </c>
      <c r="B931" s="14" t="s">
        <v>152</v>
      </c>
      <c r="C931" s="16" t="s">
        <v>120</v>
      </c>
      <c r="D931" s="18">
        <v>9066000000</v>
      </c>
      <c r="E931" s="18">
        <v>13409000000</v>
      </c>
      <c r="F931" s="19">
        <f t="shared" si="17"/>
        <v>1</v>
      </c>
      <c r="G931" s="19">
        <f t="shared" si="18"/>
        <v>1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5" x14ac:dyDescent="0.25">
      <c r="A932" s="14" t="s">
        <v>126</v>
      </c>
      <c r="B932" s="14" t="s">
        <v>136</v>
      </c>
      <c r="C932" s="16" t="s">
        <v>120</v>
      </c>
      <c r="D932" s="18">
        <v>18237000000</v>
      </c>
      <c r="E932" s="18">
        <v>15042000000</v>
      </c>
      <c r="F932" s="19">
        <f t="shared" si="17"/>
        <v>1</v>
      </c>
      <c r="G932" s="19">
        <f t="shared" si="18"/>
        <v>1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5" x14ac:dyDescent="0.25">
      <c r="A933" s="14" t="s">
        <v>126</v>
      </c>
      <c r="B933" s="14" t="s">
        <v>156</v>
      </c>
      <c r="C933" s="16" t="s">
        <v>120</v>
      </c>
      <c r="D933" s="18">
        <v>20623000000</v>
      </c>
      <c r="E933" s="18">
        <v>6887000000</v>
      </c>
      <c r="F933" s="19">
        <f t="shared" si="17"/>
        <v>1</v>
      </c>
      <c r="G933" s="19">
        <f t="shared" si="18"/>
        <v>1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5" x14ac:dyDescent="0.25">
      <c r="A934" s="14" t="s">
        <v>126</v>
      </c>
      <c r="B934" s="14" t="s">
        <v>134</v>
      </c>
      <c r="C934" s="16" t="s">
        <v>120</v>
      </c>
      <c r="D934" s="18">
        <v>41126000000</v>
      </c>
      <c r="E934" s="18">
        <v>33269000000</v>
      </c>
      <c r="F934" s="19">
        <f t="shared" si="17"/>
        <v>1</v>
      </c>
      <c r="G934" s="19">
        <f t="shared" si="18"/>
        <v>1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5" x14ac:dyDescent="0.25">
      <c r="A935" s="14" t="s">
        <v>126</v>
      </c>
      <c r="B935" s="14" t="s">
        <v>135</v>
      </c>
      <c r="C935" s="16" t="s">
        <v>120</v>
      </c>
      <c r="D935" s="18">
        <v>440000000</v>
      </c>
      <c r="E935" s="18">
        <v>277000000</v>
      </c>
      <c r="F935" s="19">
        <f t="shared" si="17"/>
        <v>0</v>
      </c>
      <c r="G935" s="19">
        <f t="shared" si="18"/>
        <v>0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5" x14ac:dyDescent="0.25">
      <c r="A936" s="14" t="s">
        <v>126</v>
      </c>
      <c r="B936" s="14" t="s">
        <v>128</v>
      </c>
      <c r="C936" s="16" t="s">
        <v>120</v>
      </c>
      <c r="D936" s="18">
        <v>343000000</v>
      </c>
      <c r="E936" s="18">
        <v>345000000</v>
      </c>
      <c r="F936" s="19">
        <f t="shared" si="17"/>
        <v>0</v>
      </c>
      <c r="G936" s="19">
        <f t="shared" si="18"/>
        <v>0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5" x14ac:dyDescent="0.25">
      <c r="A937" s="14" t="s">
        <v>126</v>
      </c>
      <c r="B937" s="14" t="s">
        <v>149</v>
      </c>
      <c r="C937" s="16" t="s">
        <v>120</v>
      </c>
      <c r="D937" s="19">
        <v>2478709140</v>
      </c>
      <c r="E937" s="19">
        <v>448000000</v>
      </c>
      <c r="F937" s="19">
        <f t="shared" si="17"/>
        <v>0</v>
      </c>
      <c r="G937" s="19">
        <f t="shared" si="18"/>
        <v>0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5" x14ac:dyDescent="0.25">
      <c r="A938" s="14" t="s">
        <v>126</v>
      </c>
      <c r="B938" s="14" t="s">
        <v>160</v>
      </c>
      <c r="C938" s="16" t="s">
        <v>120</v>
      </c>
      <c r="D938" s="18">
        <v>3750000000</v>
      </c>
      <c r="E938" s="18">
        <v>1220000000</v>
      </c>
      <c r="F938" s="19">
        <f t="shared" si="17"/>
        <v>0</v>
      </c>
      <c r="G938" s="19">
        <f t="shared" si="18"/>
        <v>0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5" x14ac:dyDescent="0.25">
      <c r="A939" s="14" t="s">
        <v>126</v>
      </c>
      <c r="B939" s="14" t="s">
        <v>129</v>
      </c>
      <c r="C939" s="16" t="s">
        <v>120</v>
      </c>
      <c r="D939" s="18">
        <v>317000000</v>
      </c>
      <c r="E939" s="18">
        <v>381000000</v>
      </c>
      <c r="F939" s="19">
        <f t="shared" si="17"/>
        <v>0</v>
      </c>
      <c r="G939" s="19">
        <f t="shared" si="18"/>
        <v>0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5" x14ac:dyDescent="0.25">
      <c r="A940" s="14" t="s">
        <v>126</v>
      </c>
      <c r="B940" s="14" t="s">
        <v>144</v>
      </c>
      <c r="C940" s="16" t="s">
        <v>120</v>
      </c>
      <c r="D940" s="18">
        <v>17948000000</v>
      </c>
      <c r="E940" s="18">
        <v>6600000000</v>
      </c>
      <c r="F940" s="19">
        <f t="shared" si="17"/>
        <v>1</v>
      </c>
      <c r="G940" s="19">
        <f t="shared" si="18"/>
        <v>1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5" x14ac:dyDescent="0.25">
      <c r="A941" s="14" t="s">
        <v>126</v>
      </c>
      <c r="B941" s="14" t="s">
        <v>132</v>
      </c>
      <c r="C941" s="16" t="s">
        <v>120</v>
      </c>
      <c r="D941" s="18">
        <v>233000000</v>
      </c>
      <c r="E941" s="18">
        <v>430000000</v>
      </c>
      <c r="F941" s="19">
        <f t="shared" si="17"/>
        <v>0</v>
      </c>
      <c r="G941" s="19">
        <f t="shared" si="18"/>
        <v>0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5" x14ac:dyDescent="0.25">
      <c r="A942" s="14" t="s">
        <v>126</v>
      </c>
      <c r="B942" s="14" t="s">
        <v>147</v>
      </c>
      <c r="C942" s="16" t="s">
        <v>120</v>
      </c>
      <c r="D942" s="18">
        <v>97000000</v>
      </c>
      <c r="E942" s="18">
        <v>39000000</v>
      </c>
      <c r="F942" s="19">
        <f t="shared" si="17"/>
        <v>0</v>
      </c>
      <c r="G942" s="19">
        <f t="shared" si="18"/>
        <v>0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5" x14ac:dyDescent="0.25">
      <c r="A943" s="14" t="s">
        <v>126</v>
      </c>
      <c r="B943" s="14" t="s">
        <v>154</v>
      </c>
      <c r="C943" s="16" t="s">
        <v>120</v>
      </c>
      <c r="D943" s="18">
        <v>750000000</v>
      </c>
      <c r="E943" s="18">
        <v>709000000</v>
      </c>
      <c r="F943" s="19">
        <f t="shared" si="17"/>
        <v>0</v>
      </c>
      <c r="G943" s="19">
        <f t="shared" si="18"/>
        <v>0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5" x14ac:dyDescent="0.25">
      <c r="A944" s="14" t="s">
        <v>126</v>
      </c>
      <c r="B944" s="14" t="s">
        <v>140</v>
      </c>
      <c r="C944" s="16" t="s">
        <v>120</v>
      </c>
      <c r="D944" s="18">
        <v>1213000000</v>
      </c>
      <c r="E944" s="18">
        <v>1396000000</v>
      </c>
      <c r="F944" s="19">
        <f t="shared" si="17"/>
        <v>0</v>
      </c>
      <c r="G944" s="19">
        <f t="shared" si="18"/>
        <v>0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5" x14ac:dyDescent="0.25">
      <c r="A945" s="14" t="s">
        <v>126</v>
      </c>
      <c r="B945" s="14" t="s">
        <v>138</v>
      </c>
      <c r="C945" s="16" t="s">
        <v>120</v>
      </c>
      <c r="D945" s="18">
        <v>5831000000</v>
      </c>
      <c r="E945" s="18">
        <v>6578000000</v>
      </c>
      <c r="F945" s="19">
        <f t="shared" si="17"/>
        <v>0</v>
      </c>
      <c r="G945" s="19">
        <f t="shared" si="18"/>
        <v>1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5" x14ac:dyDescent="0.25">
      <c r="A946" s="14" t="s">
        <v>126</v>
      </c>
      <c r="B946" s="14" t="s">
        <v>158</v>
      </c>
      <c r="C946" s="16" t="s">
        <v>120</v>
      </c>
      <c r="D946" s="19">
        <v>2478709140</v>
      </c>
      <c r="E946" s="19">
        <v>448000000</v>
      </c>
      <c r="F946" s="19">
        <f t="shared" si="17"/>
        <v>0</v>
      </c>
      <c r="G946" s="19">
        <f t="shared" si="18"/>
        <v>0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5" x14ac:dyDescent="0.25">
      <c r="A947" s="14" t="s">
        <v>126</v>
      </c>
      <c r="B947" s="14" t="s">
        <v>146</v>
      </c>
      <c r="C947" s="16" t="s">
        <v>120</v>
      </c>
      <c r="D947" s="18">
        <v>354000000</v>
      </c>
      <c r="E947" s="18">
        <v>227000000</v>
      </c>
      <c r="F947" s="19">
        <f t="shared" si="17"/>
        <v>0</v>
      </c>
      <c r="G947" s="19">
        <f t="shared" si="18"/>
        <v>0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5" x14ac:dyDescent="0.25">
      <c r="A948" s="14" t="s">
        <v>126</v>
      </c>
      <c r="B948" s="14" t="s">
        <v>137</v>
      </c>
      <c r="C948" s="16" t="s">
        <v>120</v>
      </c>
      <c r="D948" s="18">
        <v>11234000000</v>
      </c>
      <c r="E948" s="18">
        <v>10690000000</v>
      </c>
      <c r="F948" s="19">
        <f t="shared" si="17"/>
        <v>1</v>
      </c>
      <c r="G948" s="19">
        <f t="shared" si="18"/>
        <v>1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5" x14ac:dyDescent="0.25">
      <c r="A949" s="14" t="s">
        <v>126</v>
      </c>
      <c r="B949" s="14" t="s">
        <v>131</v>
      </c>
      <c r="C949" s="16" t="s">
        <v>120</v>
      </c>
      <c r="D949" s="18">
        <v>47000000</v>
      </c>
      <c r="E949" s="18">
        <v>26000000</v>
      </c>
      <c r="F949" s="19">
        <f t="shared" si="17"/>
        <v>0</v>
      </c>
      <c r="G949" s="19">
        <f t="shared" si="18"/>
        <v>0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5" x14ac:dyDescent="0.25">
      <c r="A950" s="14" t="s">
        <v>126</v>
      </c>
      <c r="B950" s="14" t="s">
        <v>130</v>
      </c>
      <c r="C950" s="16" t="s">
        <v>120</v>
      </c>
      <c r="D950" s="18">
        <v>76000000</v>
      </c>
      <c r="E950" s="18">
        <v>530000000</v>
      </c>
      <c r="F950" s="19">
        <f t="shared" si="17"/>
        <v>0</v>
      </c>
      <c r="G950" s="19">
        <f t="shared" si="18"/>
        <v>0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5" x14ac:dyDescent="0.25">
      <c r="A951" s="14" t="s">
        <v>126</v>
      </c>
      <c r="B951" s="14" t="s">
        <v>145</v>
      </c>
      <c r="C951" s="16" t="s">
        <v>120</v>
      </c>
      <c r="D951" s="18">
        <v>1515000000</v>
      </c>
      <c r="E951" s="18">
        <v>152000000</v>
      </c>
      <c r="F951" s="19">
        <f t="shared" si="17"/>
        <v>0</v>
      </c>
      <c r="G951" s="19">
        <f t="shared" si="18"/>
        <v>0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5" x14ac:dyDescent="0.25">
      <c r="A952" s="14" t="s">
        <v>126</v>
      </c>
      <c r="B952" s="14" t="s">
        <v>159</v>
      </c>
      <c r="C952" s="16" t="s">
        <v>120</v>
      </c>
      <c r="D952" s="18">
        <v>51000000</v>
      </c>
      <c r="E952" s="19">
        <v>448000000</v>
      </c>
      <c r="F952" s="19">
        <f t="shared" si="17"/>
        <v>0</v>
      </c>
      <c r="G952" s="19">
        <f t="shared" si="18"/>
        <v>0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5" x14ac:dyDescent="0.25">
      <c r="A953" s="14" t="s">
        <v>126</v>
      </c>
      <c r="B953" s="14" t="s">
        <v>141</v>
      </c>
      <c r="C953" s="16" t="s">
        <v>120</v>
      </c>
      <c r="D953" s="18">
        <v>392000000</v>
      </c>
      <c r="E953" s="18">
        <v>215000000</v>
      </c>
      <c r="F953" s="19">
        <f t="shared" si="17"/>
        <v>0</v>
      </c>
      <c r="G953" s="19">
        <f t="shared" si="18"/>
        <v>0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5" x14ac:dyDescent="0.25">
      <c r="A954" s="14" t="s">
        <v>126</v>
      </c>
      <c r="B954" s="14" t="s">
        <v>151</v>
      </c>
      <c r="C954" s="16" t="s">
        <v>120</v>
      </c>
      <c r="D954" s="18">
        <v>5520000000</v>
      </c>
      <c r="E954" s="18">
        <v>2055000000</v>
      </c>
      <c r="F954" s="19">
        <f t="shared" si="17"/>
        <v>0</v>
      </c>
      <c r="G954" s="19">
        <f t="shared" si="18"/>
        <v>0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5" x14ac:dyDescent="0.25">
      <c r="A955" s="14" t="s">
        <v>126</v>
      </c>
      <c r="B955" s="14" t="s">
        <v>148</v>
      </c>
      <c r="C955" s="16" t="s">
        <v>120</v>
      </c>
      <c r="D955" s="18">
        <v>234000000</v>
      </c>
      <c r="E955" s="18">
        <v>402000000</v>
      </c>
      <c r="F955" s="19">
        <f t="shared" si="17"/>
        <v>0</v>
      </c>
      <c r="G955" s="19">
        <f t="shared" si="18"/>
        <v>0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ht="15" x14ac:dyDescent="0.25">
      <c r="A956" s="14" t="s">
        <v>126</v>
      </c>
      <c r="B956" s="14" t="s">
        <v>133</v>
      </c>
      <c r="C956" s="16" t="s">
        <v>120</v>
      </c>
      <c r="D956" s="18">
        <v>1169000000</v>
      </c>
      <c r="E956" s="18">
        <v>194000000</v>
      </c>
      <c r="F956" s="19">
        <f t="shared" si="17"/>
        <v>0</v>
      </c>
      <c r="G956" s="19">
        <f t="shared" si="18"/>
        <v>0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ht="15" x14ac:dyDescent="0.25">
      <c r="A957" s="14" t="s">
        <v>126</v>
      </c>
      <c r="B957" s="14" t="s">
        <v>150</v>
      </c>
      <c r="C957" s="16" t="s">
        <v>120</v>
      </c>
      <c r="D957" s="18">
        <v>912000000</v>
      </c>
      <c r="E957" s="18">
        <v>2083000000</v>
      </c>
      <c r="F957" s="19">
        <f t="shared" si="17"/>
        <v>0</v>
      </c>
      <c r="G957" s="19">
        <f t="shared" si="18"/>
        <v>0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ht="15" x14ac:dyDescent="0.25">
      <c r="A958" s="14" t="s">
        <v>126</v>
      </c>
      <c r="B958" s="14" t="s">
        <v>142</v>
      </c>
      <c r="C958" s="16" t="s">
        <v>120</v>
      </c>
      <c r="D958" s="18">
        <v>190000000</v>
      </c>
      <c r="E958" s="18">
        <v>14000000</v>
      </c>
      <c r="F958" s="19">
        <f t="shared" si="17"/>
        <v>0</v>
      </c>
      <c r="G958" s="19">
        <f t="shared" si="18"/>
        <v>0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ht="15" x14ac:dyDescent="0.25">
      <c r="A959" s="14" t="s">
        <v>126</v>
      </c>
      <c r="B959" s="14" t="s">
        <v>155</v>
      </c>
      <c r="C959" s="16" t="s">
        <v>120</v>
      </c>
      <c r="D959" s="18">
        <v>16500000</v>
      </c>
      <c r="E959" s="18">
        <v>6600000</v>
      </c>
      <c r="F959" s="19">
        <f t="shared" si="17"/>
        <v>0</v>
      </c>
      <c r="G959" s="19">
        <f t="shared" si="18"/>
        <v>0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ht="15" x14ac:dyDescent="0.25">
      <c r="A960" s="14" t="s">
        <v>126</v>
      </c>
      <c r="B960" s="14" t="s">
        <v>157</v>
      </c>
      <c r="C960" s="16" t="s">
        <v>120</v>
      </c>
      <c r="D960" s="18">
        <v>26000000</v>
      </c>
      <c r="E960" s="18">
        <v>5000000</v>
      </c>
      <c r="F960" s="19">
        <f t="shared" si="17"/>
        <v>0</v>
      </c>
      <c r="G960" s="19">
        <f t="shared" si="18"/>
        <v>0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ht="15" x14ac:dyDescent="0.25">
      <c r="A961" s="14" t="s">
        <v>126</v>
      </c>
      <c r="B961" s="14" t="s">
        <v>127</v>
      </c>
      <c r="C961" s="16" t="s">
        <v>120</v>
      </c>
      <c r="D961" s="19">
        <v>2478709140</v>
      </c>
      <c r="E961" s="19">
        <v>448000000</v>
      </c>
      <c r="F961" s="19">
        <f t="shared" si="17"/>
        <v>0</v>
      </c>
      <c r="G961" s="19">
        <f t="shared" si="18"/>
        <v>0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ht="15" x14ac:dyDescent="0.25">
      <c r="A962" s="14" t="s">
        <v>126</v>
      </c>
      <c r="B962" s="14" t="s">
        <v>143</v>
      </c>
      <c r="C962" s="16" t="s">
        <v>121</v>
      </c>
      <c r="D962" s="18">
        <v>17297000000</v>
      </c>
      <c r="E962" s="18">
        <v>902000000</v>
      </c>
      <c r="F962" s="19">
        <f t="shared" si="17"/>
        <v>1</v>
      </c>
      <c r="G962" s="19">
        <f t="shared" si="18"/>
        <v>0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ht="15" x14ac:dyDescent="0.25">
      <c r="A963" s="14" t="s">
        <v>126</v>
      </c>
      <c r="B963" s="14" t="s">
        <v>153</v>
      </c>
      <c r="C963" s="16" t="s">
        <v>121</v>
      </c>
      <c r="D963" s="18">
        <v>13479000000</v>
      </c>
      <c r="E963" s="18">
        <v>21456000000</v>
      </c>
      <c r="F963" s="19">
        <f t="shared" si="17"/>
        <v>1</v>
      </c>
      <c r="G963" s="19">
        <f t="shared" si="18"/>
        <v>1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ht="15" x14ac:dyDescent="0.25">
      <c r="A964" s="14" t="s">
        <v>126</v>
      </c>
      <c r="B964" s="14" t="s">
        <v>139</v>
      </c>
      <c r="C964" s="16" t="s">
        <v>121</v>
      </c>
      <c r="D964" s="18">
        <v>13781000000</v>
      </c>
      <c r="E964" s="18">
        <v>38976000000</v>
      </c>
      <c r="F964" s="19">
        <f t="shared" si="17"/>
        <v>1</v>
      </c>
      <c r="G964" s="19">
        <f t="shared" si="18"/>
        <v>1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ht="15" x14ac:dyDescent="0.25">
      <c r="A965" s="14" t="s">
        <v>126</v>
      </c>
      <c r="B965" s="14" t="s">
        <v>152</v>
      </c>
      <c r="C965" s="16" t="s">
        <v>121</v>
      </c>
      <c r="D965" s="18">
        <v>10714000000</v>
      </c>
      <c r="E965" s="18">
        <v>16340000000</v>
      </c>
      <c r="F965" s="19">
        <f t="shared" si="17"/>
        <v>1</v>
      </c>
      <c r="G965" s="19">
        <f t="shared" si="18"/>
        <v>1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ht="15" x14ac:dyDescent="0.25">
      <c r="A966" s="14" t="s">
        <v>126</v>
      </c>
      <c r="B966" s="14" t="s">
        <v>136</v>
      </c>
      <c r="C966" s="16" t="s">
        <v>121</v>
      </c>
      <c r="D966" s="18">
        <v>20236000000</v>
      </c>
      <c r="E966" s="18">
        <v>16095000000</v>
      </c>
      <c r="F966" s="19">
        <f t="shared" si="17"/>
        <v>1</v>
      </c>
      <c r="G966" s="19">
        <f t="shared" si="18"/>
        <v>1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ht="15" x14ac:dyDescent="0.25">
      <c r="A967" s="14" t="s">
        <v>126</v>
      </c>
      <c r="B967" s="14" t="s">
        <v>156</v>
      </c>
      <c r="C967" s="16" t="s">
        <v>121</v>
      </c>
      <c r="D967" s="18">
        <v>22497000000</v>
      </c>
      <c r="E967" s="18">
        <v>6700000000</v>
      </c>
      <c r="F967" s="19">
        <f t="shared" si="17"/>
        <v>1</v>
      </c>
      <c r="G967" s="19">
        <f t="shared" si="18"/>
        <v>1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ht="15" x14ac:dyDescent="0.25">
      <c r="A968" s="14" t="s">
        <v>126</v>
      </c>
      <c r="B968" s="14" t="s">
        <v>134</v>
      </c>
      <c r="C968" s="16" t="s">
        <v>121</v>
      </c>
      <c r="D968" s="18">
        <v>44130000000</v>
      </c>
      <c r="E968" s="18">
        <v>40987000000</v>
      </c>
      <c r="F968" s="19">
        <f t="shared" si="17"/>
        <v>1</v>
      </c>
      <c r="G968" s="19">
        <f t="shared" si="18"/>
        <v>1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ht="15" x14ac:dyDescent="0.25">
      <c r="A969" s="14" t="s">
        <v>126</v>
      </c>
      <c r="B969" s="14" t="s">
        <v>135</v>
      </c>
      <c r="C969" s="16" t="s">
        <v>121</v>
      </c>
      <c r="D969" s="18">
        <v>505000000</v>
      </c>
      <c r="E969" s="18">
        <v>337000000</v>
      </c>
      <c r="F969" s="19">
        <f t="shared" si="17"/>
        <v>0</v>
      </c>
      <c r="G969" s="19">
        <f t="shared" si="18"/>
        <v>0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ht="15" x14ac:dyDescent="0.25">
      <c r="A970" s="14" t="s">
        <v>126</v>
      </c>
      <c r="B970" s="14" t="s">
        <v>128</v>
      </c>
      <c r="C970" s="16" t="s">
        <v>121</v>
      </c>
      <c r="D970" s="18">
        <v>377000000</v>
      </c>
      <c r="E970" s="18">
        <v>383000000</v>
      </c>
      <c r="F970" s="19">
        <f t="shared" si="17"/>
        <v>0</v>
      </c>
      <c r="G970" s="19">
        <f t="shared" si="18"/>
        <v>0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ht="15" x14ac:dyDescent="0.25">
      <c r="A971" s="14" t="s">
        <v>126</v>
      </c>
      <c r="B971" s="14" t="s">
        <v>149</v>
      </c>
      <c r="C971" s="16" t="s">
        <v>121</v>
      </c>
      <c r="D971" s="19">
        <v>2478709140</v>
      </c>
      <c r="E971" s="19">
        <v>448000000</v>
      </c>
      <c r="F971" s="19">
        <f t="shared" si="17"/>
        <v>0</v>
      </c>
      <c r="G971" s="19">
        <f t="shared" si="18"/>
        <v>0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ht="15" x14ac:dyDescent="0.25">
      <c r="A972" s="14" t="s">
        <v>126</v>
      </c>
      <c r="B972" s="14" t="s">
        <v>129</v>
      </c>
      <c r="C972" s="16" t="s">
        <v>121</v>
      </c>
      <c r="D972" s="18">
        <v>382000000</v>
      </c>
      <c r="E972" s="18">
        <v>456000000</v>
      </c>
      <c r="F972" s="19">
        <f t="shared" si="17"/>
        <v>0</v>
      </c>
      <c r="G972" s="19">
        <f t="shared" si="18"/>
        <v>0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ht="15" x14ac:dyDescent="0.25">
      <c r="A973" s="14" t="s">
        <v>126</v>
      </c>
      <c r="B973" s="14" t="s">
        <v>160</v>
      </c>
      <c r="C973" s="16" t="s">
        <v>121</v>
      </c>
      <c r="D973" s="18">
        <v>3930000000</v>
      </c>
      <c r="E973" s="18">
        <v>1300000000</v>
      </c>
      <c r="F973" s="19">
        <f t="shared" si="17"/>
        <v>0</v>
      </c>
      <c r="G973" s="19">
        <f t="shared" si="18"/>
        <v>0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ht="15" x14ac:dyDescent="0.25">
      <c r="A974" s="14" t="s">
        <v>126</v>
      </c>
      <c r="B974" s="14" t="s">
        <v>147</v>
      </c>
      <c r="C974" s="16" t="s">
        <v>121</v>
      </c>
      <c r="D974" s="18">
        <v>80000000</v>
      </c>
      <c r="E974" s="18">
        <v>50000000</v>
      </c>
      <c r="F974" s="19">
        <f t="shared" si="17"/>
        <v>0</v>
      </c>
      <c r="G974" s="19">
        <f t="shared" si="18"/>
        <v>0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ht="15" x14ac:dyDescent="0.25">
      <c r="A975" s="14" t="s">
        <v>126</v>
      </c>
      <c r="B975" s="14" t="s">
        <v>144</v>
      </c>
      <c r="C975" s="16" t="s">
        <v>121</v>
      </c>
      <c r="D975" s="18">
        <v>18553000000</v>
      </c>
      <c r="E975" s="18">
        <v>7724000000</v>
      </c>
      <c r="F975" s="19">
        <f t="shared" si="17"/>
        <v>1</v>
      </c>
      <c r="G975" s="19">
        <f t="shared" si="18"/>
        <v>1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ht="15" x14ac:dyDescent="0.25">
      <c r="A976" s="14" t="s">
        <v>126</v>
      </c>
      <c r="B976" s="14" t="s">
        <v>132</v>
      </c>
      <c r="C976" s="16" t="s">
        <v>121</v>
      </c>
      <c r="D976" s="18">
        <v>242000000</v>
      </c>
      <c r="E976" s="18">
        <v>459000000</v>
      </c>
      <c r="F976" s="19">
        <f t="shared" si="17"/>
        <v>0</v>
      </c>
      <c r="G976" s="19">
        <f t="shared" si="18"/>
        <v>0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ht="15" x14ac:dyDescent="0.25">
      <c r="A977" s="14" t="s">
        <v>126</v>
      </c>
      <c r="B977" s="14" t="s">
        <v>154</v>
      </c>
      <c r="C977" s="16" t="s">
        <v>121</v>
      </c>
      <c r="D977" s="18">
        <v>803000000</v>
      </c>
      <c r="E977" s="18">
        <v>777000000</v>
      </c>
      <c r="F977" s="19">
        <f t="shared" si="17"/>
        <v>0</v>
      </c>
      <c r="G977" s="19">
        <f t="shared" si="18"/>
        <v>0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ht="15" x14ac:dyDescent="0.25">
      <c r="A978" s="14" t="s">
        <v>126</v>
      </c>
      <c r="B978" s="14" t="s">
        <v>131</v>
      </c>
      <c r="C978" s="16" t="s">
        <v>121</v>
      </c>
      <c r="D978" s="18">
        <v>46000000</v>
      </c>
      <c r="E978" s="18">
        <v>66000000</v>
      </c>
      <c r="F978" s="19">
        <f t="shared" si="17"/>
        <v>0</v>
      </c>
      <c r="G978" s="19">
        <f t="shared" si="18"/>
        <v>0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ht="15" x14ac:dyDescent="0.25">
      <c r="A979" s="14" t="s">
        <v>126</v>
      </c>
      <c r="B979" s="14" t="s">
        <v>138</v>
      </c>
      <c r="C979" s="16" t="s">
        <v>121</v>
      </c>
      <c r="D979" s="18">
        <v>8150000000</v>
      </c>
      <c r="E979" s="18">
        <v>8801000000</v>
      </c>
      <c r="F979" s="19">
        <f t="shared" si="17"/>
        <v>1</v>
      </c>
      <c r="G979" s="19">
        <f t="shared" si="18"/>
        <v>1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ht="15" x14ac:dyDescent="0.25">
      <c r="A980" s="14" t="s">
        <v>126</v>
      </c>
      <c r="B980" s="14" t="s">
        <v>158</v>
      </c>
      <c r="C980" s="16" t="s">
        <v>121</v>
      </c>
      <c r="D980" s="19">
        <v>2478709140</v>
      </c>
      <c r="E980" s="19">
        <v>448000000</v>
      </c>
      <c r="F980" s="19">
        <f t="shared" si="17"/>
        <v>0</v>
      </c>
      <c r="G980" s="19">
        <f t="shared" si="18"/>
        <v>0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ht="15" x14ac:dyDescent="0.25">
      <c r="A981" s="14" t="s">
        <v>126</v>
      </c>
      <c r="B981" s="14" t="s">
        <v>146</v>
      </c>
      <c r="C981" s="16" t="s">
        <v>121</v>
      </c>
      <c r="D981" s="18">
        <v>272000000</v>
      </c>
      <c r="E981" s="18">
        <v>249000000</v>
      </c>
      <c r="F981" s="19">
        <f t="shared" si="17"/>
        <v>0</v>
      </c>
      <c r="G981" s="19">
        <f t="shared" si="18"/>
        <v>0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ht="15" x14ac:dyDescent="0.25">
      <c r="A982" s="14" t="s">
        <v>126</v>
      </c>
      <c r="B982" s="14" t="s">
        <v>137</v>
      </c>
      <c r="C982" s="16" t="s">
        <v>121</v>
      </c>
      <c r="D982" s="18">
        <v>12462000000</v>
      </c>
      <c r="E982" s="18">
        <v>12083000000</v>
      </c>
      <c r="F982" s="19">
        <f t="shared" si="17"/>
        <v>1</v>
      </c>
      <c r="G982" s="19">
        <f t="shared" si="18"/>
        <v>1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ht="15" x14ac:dyDescent="0.25">
      <c r="A983" s="14" t="s">
        <v>126</v>
      </c>
      <c r="B983" s="14" t="s">
        <v>130</v>
      </c>
      <c r="C983" s="16" t="s">
        <v>121</v>
      </c>
      <c r="D983" s="18">
        <v>75000000</v>
      </c>
      <c r="E983" s="18">
        <v>735000000</v>
      </c>
      <c r="F983" s="19">
        <f t="shared" si="17"/>
        <v>0</v>
      </c>
      <c r="G983" s="19">
        <f t="shared" si="18"/>
        <v>0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ht="15" x14ac:dyDescent="0.25">
      <c r="A984" s="14" t="s">
        <v>126</v>
      </c>
      <c r="B984" s="14" t="s">
        <v>145</v>
      </c>
      <c r="C984" s="16" t="s">
        <v>121</v>
      </c>
      <c r="D984" s="18">
        <v>1559000000</v>
      </c>
      <c r="E984" s="18">
        <v>211000000</v>
      </c>
      <c r="F984" s="19">
        <f t="shared" si="17"/>
        <v>0</v>
      </c>
      <c r="G984" s="19">
        <f t="shared" si="18"/>
        <v>0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ht="15" x14ac:dyDescent="0.25">
      <c r="A985" s="14" t="s">
        <v>126</v>
      </c>
      <c r="B985" s="14" t="s">
        <v>140</v>
      </c>
      <c r="C985" s="16" t="s">
        <v>121</v>
      </c>
      <c r="D985" s="18">
        <v>1255000000</v>
      </c>
      <c r="E985" s="18">
        <v>1361000000</v>
      </c>
      <c r="F985" s="19">
        <f t="shared" si="17"/>
        <v>0</v>
      </c>
      <c r="G985" s="19">
        <f t="shared" si="18"/>
        <v>0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ht="15" x14ac:dyDescent="0.25">
      <c r="A986" s="14" t="s">
        <v>126</v>
      </c>
      <c r="B986" s="14" t="s">
        <v>159</v>
      </c>
      <c r="C986" s="16" t="s">
        <v>121</v>
      </c>
      <c r="D986" s="18">
        <v>64000000</v>
      </c>
      <c r="E986" s="19">
        <v>448000000</v>
      </c>
      <c r="F986" s="19">
        <f t="shared" si="17"/>
        <v>0</v>
      </c>
      <c r="G986" s="19">
        <f t="shared" si="18"/>
        <v>0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ht="15" x14ac:dyDescent="0.25">
      <c r="A987" s="14" t="s">
        <v>126</v>
      </c>
      <c r="B987" s="14" t="s">
        <v>141</v>
      </c>
      <c r="C987" s="16" t="s">
        <v>121</v>
      </c>
      <c r="D987" s="18">
        <v>569000000</v>
      </c>
      <c r="E987" s="18">
        <v>451000000</v>
      </c>
      <c r="F987" s="19">
        <f t="shared" si="17"/>
        <v>0</v>
      </c>
      <c r="G987" s="19">
        <f t="shared" si="18"/>
        <v>0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ht="15" x14ac:dyDescent="0.25">
      <c r="A988" s="14" t="s">
        <v>126</v>
      </c>
      <c r="B988" s="14" t="s">
        <v>148</v>
      </c>
      <c r="C988" s="16" t="s">
        <v>121</v>
      </c>
      <c r="D988" s="18">
        <v>353000000</v>
      </c>
      <c r="E988" s="18">
        <v>545000000</v>
      </c>
      <c r="F988" s="19">
        <f t="shared" si="17"/>
        <v>0</v>
      </c>
      <c r="G988" s="19">
        <f t="shared" si="18"/>
        <v>0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ht="15" x14ac:dyDescent="0.25">
      <c r="A989" s="14" t="s">
        <v>126</v>
      </c>
      <c r="B989" s="14" t="s">
        <v>151</v>
      </c>
      <c r="C989" s="16" t="s">
        <v>121</v>
      </c>
      <c r="D989" s="18">
        <v>3024000000</v>
      </c>
      <c r="E989" s="18">
        <v>2553000000</v>
      </c>
      <c r="F989" s="19">
        <f t="shared" si="17"/>
        <v>0</v>
      </c>
      <c r="G989" s="19">
        <f t="shared" si="18"/>
        <v>0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ht="15" x14ac:dyDescent="0.25">
      <c r="A990" s="14" t="s">
        <v>126</v>
      </c>
      <c r="B990" s="14" t="s">
        <v>133</v>
      </c>
      <c r="C990" s="16" t="s">
        <v>121</v>
      </c>
      <c r="D990" s="18">
        <v>1280000000</v>
      </c>
      <c r="E990" s="18">
        <v>180000000</v>
      </c>
      <c r="F990" s="19">
        <f t="shared" si="17"/>
        <v>0</v>
      </c>
      <c r="G990" s="19">
        <f t="shared" si="18"/>
        <v>0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ht="15" x14ac:dyDescent="0.25">
      <c r="A991" s="14" t="s">
        <v>126</v>
      </c>
      <c r="B991" s="14" t="s">
        <v>150</v>
      </c>
      <c r="C991" s="16" t="s">
        <v>121</v>
      </c>
      <c r="D991" s="18">
        <v>986000000</v>
      </c>
      <c r="E991" s="18">
        <v>2163000000</v>
      </c>
      <c r="F991" s="19">
        <f t="shared" si="17"/>
        <v>0</v>
      </c>
      <c r="G991" s="19">
        <f t="shared" si="18"/>
        <v>0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ht="15" x14ac:dyDescent="0.25">
      <c r="A992" s="14" t="s">
        <v>126</v>
      </c>
      <c r="B992" s="14" t="s">
        <v>142</v>
      </c>
      <c r="C992" s="16" t="s">
        <v>121</v>
      </c>
      <c r="D992" s="18">
        <v>280000000</v>
      </c>
      <c r="E992" s="18">
        <v>51000000</v>
      </c>
      <c r="F992" s="19">
        <f t="shared" si="17"/>
        <v>0</v>
      </c>
      <c r="G992" s="19">
        <f t="shared" si="18"/>
        <v>0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ht="15" x14ac:dyDescent="0.25">
      <c r="A993" s="14" t="s">
        <v>126</v>
      </c>
      <c r="B993" s="14" t="s">
        <v>155</v>
      </c>
      <c r="C993" s="16" t="s">
        <v>121</v>
      </c>
      <c r="D993" s="18">
        <v>23700000</v>
      </c>
      <c r="E993" s="18">
        <v>10800000</v>
      </c>
      <c r="F993" s="19">
        <f t="shared" si="17"/>
        <v>0</v>
      </c>
      <c r="G993" s="19">
        <f t="shared" si="18"/>
        <v>0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ht="15" x14ac:dyDescent="0.25">
      <c r="A994" s="14" t="s">
        <v>126</v>
      </c>
      <c r="B994" s="14" t="s">
        <v>157</v>
      </c>
      <c r="C994" s="16" t="s">
        <v>121</v>
      </c>
      <c r="D994" s="18">
        <v>14000000</v>
      </c>
      <c r="E994" s="18">
        <v>51000000</v>
      </c>
      <c r="F994" s="19">
        <f t="shared" si="17"/>
        <v>0</v>
      </c>
      <c r="G994" s="19">
        <f t="shared" si="18"/>
        <v>0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ht="15" x14ac:dyDescent="0.25">
      <c r="A995" s="14" t="s">
        <v>126</v>
      </c>
      <c r="B995" s="14" t="s">
        <v>127</v>
      </c>
      <c r="C995" s="16" t="s">
        <v>121</v>
      </c>
      <c r="D995" s="18">
        <v>43000000</v>
      </c>
      <c r="E995" s="18">
        <v>58000000</v>
      </c>
      <c r="F995" s="19">
        <f t="shared" si="17"/>
        <v>0</v>
      </c>
      <c r="G995" s="19">
        <f t="shared" si="18"/>
        <v>0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ht="15" x14ac:dyDescent="0.25">
      <c r="A996" s="14" t="s">
        <v>126</v>
      </c>
      <c r="B996" s="14" t="s">
        <v>143</v>
      </c>
      <c r="C996" s="16" t="s">
        <v>122</v>
      </c>
      <c r="D996" s="18">
        <v>18445000000</v>
      </c>
      <c r="E996" s="18">
        <v>983000000</v>
      </c>
      <c r="F996" s="19">
        <f t="shared" si="17"/>
        <v>1</v>
      </c>
      <c r="G996" s="19">
        <f t="shared" si="18"/>
        <v>0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ht="15" x14ac:dyDescent="0.25">
      <c r="A997" s="14" t="s">
        <v>126</v>
      </c>
      <c r="B997" s="14" t="s">
        <v>153</v>
      </c>
      <c r="C997" s="16" t="s">
        <v>122</v>
      </c>
      <c r="D997" s="18">
        <v>13304000000</v>
      </c>
      <c r="E997" s="18">
        <v>16360000000</v>
      </c>
      <c r="F997" s="19">
        <f t="shared" si="17"/>
        <v>1</v>
      </c>
      <c r="G997" s="19">
        <f t="shared" si="18"/>
        <v>1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ht="15" x14ac:dyDescent="0.25">
      <c r="A998" s="14" t="s">
        <v>126</v>
      </c>
      <c r="B998" s="14" t="s">
        <v>139</v>
      </c>
      <c r="C998" s="16" t="s">
        <v>122</v>
      </c>
      <c r="D998" s="18">
        <v>12537000000</v>
      </c>
      <c r="E998" s="18">
        <v>34788000000</v>
      </c>
      <c r="F998" s="19">
        <f t="shared" si="17"/>
        <v>1</v>
      </c>
      <c r="G998" s="19">
        <f t="shared" si="18"/>
        <v>1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ht="15" x14ac:dyDescent="0.25">
      <c r="A999" s="14" t="s">
        <v>126</v>
      </c>
      <c r="B999" s="14" t="s">
        <v>152</v>
      </c>
      <c r="C999" s="16" t="s">
        <v>122</v>
      </c>
      <c r="D999" s="18">
        <v>9403000000</v>
      </c>
      <c r="E999" s="18">
        <v>15685000000</v>
      </c>
      <c r="F999" s="19">
        <f t="shared" si="17"/>
        <v>1</v>
      </c>
      <c r="G999" s="19">
        <f t="shared" si="18"/>
        <v>1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ht="15" x14ac:dyDescent="0.25">
      <c r="A1000" s="14" t="s">
        <v>126</v>
      </c>
      <c r="B1000" s="14" t="s">
        <v>156</v>
      </c>
      <c r="C1000" s="16" t="s">
        <v>122</v>
      </c>
      <c r="D1000" s="18">
        <v>19814000000</v>
      </c>
      <c r="E1000" s="18">
        <v>5749000000</v>
      </c>
      <c r="F1000" s="19">
        <f t="shared" si="17"/>
        <v>1</v>
      </c>
      <c r="G1000" s="19">
        <f t="shared" si="18"/>
        <v>1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1:28" ht="15" x14ac:dyDescent="0.25">
      <c r="A1001" s="14" t="s">
        <v>126</v>
      </c>
      <c r="B1001" s="14" t="s">
        <v>134</v>
      </c>
      <c r="C1001" s="16" t="s">
        <v>122</v>
      </c>
      <c r="D1001" s="18">
        <v>42632000000</v>
      </c>
      <c r="E1001" s="18">
        <v>47108000000</v>
      </c>
      <c r="F1001" s="19">
        <f t="shared" si="17"/>
        <v>1</v>
      </c>
      <c r="G1001" s="19">
        <f t="shared" si="18"/>
        <v>1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spans="1:28" ht="15" x14ac:dyDescent="0.25">
      <c r="A1002" s="14" t="s">
        <v>126</v>
      </c>
      <c r="B1002" s="14" t="s">
        <v>136</v>
      </c>
      <c r="C1002" s="16" t="s">
        <v>122</v>
      </c>
      <c r="D1002" s="18">
        <v>20291000000</v>
      </c>
      <c r="E1002" s="18">
        <v>15669000000</v>
      </c>
      <c r="F1002" s="19">
        <f t="shared" si="17"/>
        <v>1</v>
      </c>
      <c r="G1002" s="19">
        <f t="shared" si="18"/>
        <v>1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 spans="1:28" ht="15" x14ac:dyDescent="0.25">
      <c r="A1003" s="14" t="s">
        <v>126</v>
      </c>
      <c r="B1003" s="14" t="s">
        <v>149</v>
      </c>
      <c r="C1003" s="16" t="s">
        <v>122</v>
      </c>
      <c r="D1003" s="19">
        <v>2478709140</v>
      </c>
      <c r="E1003" s="19">
        <v>448000000</v>
      </c>
      <c r="F1003" s="19">
        <f t="shared" si="17"/>
        <v>0</v>
      </c>
      <c r="G1003" s="19">
        <f t="shared" si="18"/>
        <v>0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 spans="1:28" ht="15" x14ac:dyDescent="0.25">
      <c r="A1004" s="14" t="s">
        <v>126</v>
      </c>
      <c r="B1004" s="14" t="s">
        <v>135</v>
      </c>
      <c r="C1004" s="16" t="s">
        <v>122</v>
      </c>
      <c r="D1004" s="18">
        <v>537000000</v>
      </c>
      <c r="E1004" s="18">
        <v>311000000</v>
      </c>
      <c r="F1004" s="19">
        <f t="shared" si="17"/>
        <v>0</v>
      </c>
      <c r="G1004" s="19">
        <f t="shared" si="18"/>
        <v>0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 spans="1:28" ht="15" x14ac:dyDescent="0.25">
      <c r="A1005" s="14" t="s">
        <v>126</v>
      </c>
      <c r="B1005" s="14" t="s">
        <v>128</v>
      </c>
      <c r="C1005" s="16" t="s">
        <v>122</v>
      </c>
      <c r="D1005" s="18">
        <v>374000000</v>
      </c>
      <c r="E1005" s="18">
        <v>379000000</v>
      </c>
      <c r="F1005" s="19">
        <f t="shared" si="17"/>
        <v>0</v>
      </c>
      <c r="G1005" s="19">
        <f t="shared" si="18"/>
        <v>0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 spans="1:28" ht="15" x14ac:dyDescent="0.25">
      <c r="A1006" s="14" t="s">
        <v>126</v>
      </c>
      <c r="B1006" s="14" t="s">
        <v>129</v>
      </c>
      <c r="C1006" s="16" t="s">
        <v>122</v>
      </c>
      <c r="D1006" s="18">
        <v>545000000</v>
      </c>
      <c r="E1006" s="18">
        <v>488000000</v>
      </c>
      <c r="F1006" s="19">
        <f t="shared" si="17"/>
        <v>0</v>
      </c>
      <c r="G1006" s="19">
        <f t="shared" si="18"/>
        <v>0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 spans="1:28" ht="15" x14ac:dyDescent="0.25">
      <c r="A1007" s="14" t="s">
        <v>126</v>
      </c>
      <c r="B1007" s="14" t="s">
        <v>160</v>
      </c>
      <c r="C1007" s="16" t="s">
        <v>122</v>
      </c>
      <c r="D1007" s="18">
        <v>3050000000</v>
      </c>
      <c r="E1007" s="18">
        <v>1100000000</v>
      </c>
      <c r="F1007" s="19">
        <f t="shared" si="17"/>
        <v>0</v>
      </c>
      <c r="G1007" s="19">
        <f t="shared" si="18"/>
        <v>0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 spans="1:28" ht="15" x14ac:dyDescent="0.25">
      <c r="A1008" s="14" t="s">
        <v>126</v>
      </c>
      <c r="B1008" s="14" t="s">
        <v>132</v>
      </c>
      <c r="C1008" s="16" t="s">
        <v>122</v>
      </c>
      <c r="D1008" s="18">
        <v>254000000</v>
      </c>
      <c r="E1008" s="18">
        <v>477000000</v>
      </c>
      <c r="F1008" s="19">
        <f t="shared" si="17"/>
        <v>0</v>
      </c>
      <c r="G1008" s="19">
        <f t="shared" si="18"/>
        <v>0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 spans="1:28" ht="15" x14ac:dyDescent="0.25">
      <c r="A1009" s="14" t="s">
        <v>126</v>
      </c>
      <c r="B1009" s="14" t="s">
        <v>147</v>
      </c>
      <c r="C1009" s="16" t="s">
        <v>122</v>
      </c>
      <c r="D1009" s="18">
        <v>75000000</v>
      </c>
      <c r="E1009" s="18">
        <v>52000000</v>
      </c>
      <c r="F1009" s="19">
        <f t="shared" si="17"/>
        <v>0</v>
      </c>
      <c r="G1009" s="19">
        <f t="shared" si="18"/>
        <v>0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 spans="1:28" ht="15" x14ac:dyDescent="0.25">
      <c r="A1010" s="14" t="s">
        <v>126</v>
      </c>
      <c r="B1010" s="14" t="s">
        <v>144</v>
      </c>
      <c r="C1010" s="16" t="s">
        <v>122</v>
      </c>
      <c r="D1010" s="18">
        <v>17231000000</v>
      </c>
      <c r="E1010" s="18">
        <v>7196000000</v>
      </c>
      <c r="F1010" s="19">
        <f t="shared" si="17"/>
        <v>1</v>
      </c>
      <c r="G1010" s="19">
        <f t="shared" si="18"/>
        <v>1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 spans="1:28" ht="15" x14ac:dyDescent="0.25">
      <c r="A1011" s="14" t="s">
        <v>126</v>
      </c>
      <c r="B1011" s="14" t="s">
        <v>154</v>
      </c>
      <c r="C1011" s="16" t="s">
        <v>122</v>
      </c>
      <c r="D1011" s="18">
        <v>754000000</v>
      </c>
      <c r="E1011" s="18">
        <v>735000000</v>
      </c>
      <c r="F1011" s="19">
        <f t="shared" si="17"/>
        <v>0</v>
      </c>
      <c r="G1011" s="19">
        <f t="shared" si="18"/>
        <v>0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  <row r="1012" spans="1:28" ht="15" x14ac:dyDescent="0.25">
      <c r="A1012" s="14" t="s">
        <v>126</v>
      </c>
      <c r="B1012" s="14" t="s">
        <v>138</v>
      </c>
      <c r="C1012" s="16" t="s">
        <v>122</v>
      </c>
      <c r="D1012" s="18">
        <v>6053000000</v>
      </c>
      <c r="E1012" s="18">
        <v>6908000000</v>
      </c>
      <c r="F1012" s="19">
        <f t="shared" si="17"/>
        <v>0</v>
      </c>
      <c r="G1012" s="19">
        <f t="shared" si="18"/>
        <v>1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</row>
    <row r="1013" spans="1:28" ht="15" x14ac:dyDescent="0.25">
      <c r="A1013" s="14" t="s">
        <v>126</v>
      </c>
      <c r="B1013" s="14" t="s">
        <v>131</v>
      </c>
      <c r="C1013" s="16" t="s">
        <v>122</v>
      </c>
      <c r="D1013" s="18">
        <v>51000000</v>
      </c>
      <c r="E1013" s="18">
        <v>34000000</v>
      </c>
      <c r="F1013" s="19">
        <f t="shared" si="17"/>
        <v>0</v>
      </c>
      <c r="G1013" s="19">
        <f t="shared" si="18"/>
        <v>0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</row>
    <row r="1014" spans="1:28" ht="15" x14ac:dyDescent="0.25">
      <c r="A1014" s="14" t="s">
        <v>126</v>
      </c>
      <c r="B1014" s="14" t="s">
        <v>130</v>
      </c>
      <c r="C1014" s="16" t="s">
        <v>122</v>
      </c>
      <c r="D1014" s="18">
        <v>77000000</v>
      </c>
      <c r="E1014" s="18">
        <v>651000000</v>
      </c>
      <c r="F1014" s="19">
        <f t="shared" si="17"/>
        <v>0</v>
      </c>
      <c r="G1014" s="19">
        <f t="shared" si="18"/>
        <v>0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</row>
    <row r="1015" spans="1:28" ht="15" x14ac:dyDescent="0.25">
      <c r="A1015" s="14" t="s">
        <v>126</v>
      </c>
      <c r="B1015" s="14" t="s">
        <v>158</v>
      </c>
      <c r="C1015" s="16" t="s">
        <v>122</v>
      </c>
      <c r="D1015" s="19">
        <v>2478709140</v>
      </c>
      <c r="E1015" s="19">
        <v>448000000</v>
      </c>
      <c r="F1015" s="19">
        <f t="shared" si="17"/>
        <v>0</v>
      </c>
      <c r="G1015" s="19">
        <f t="shared" si="18"/>
        <v>0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</row>
    <row r="1016" spans="1:28" ht="15" x14ac:dyDescent="0.25">
      <c r="A1016" s="14" t="s">
        <v>126</v>
      </c>
      <c r="B1016" s="14" t="s">
        <v>137</v>
      </c>
      <c r="C1016" s="16" t="s">
        <v>122</v>
      </c>
      <c r="D1016" s="18">
        <v>11136000000</v>
      </c>
      <c r="E1016" s="18">
        <v>9310000000</v>
      </c>
      <c r="F1016" s="19">
        <f t="shared" si="17"/>
        <v>1</v>
      </c>
      <c r="G1016" s="19">
        <f t="shared" si="18"/>
        <v>1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</row>
    <row r="1017" spans="1:28" ht="15" x14ac:dyDescent="0.25">
      <c r="A1017" s="14" t="s">
        <v>126</v>
      </c>
      <c r="B1017" s="14" t="s">
        <v>140</v>
      </c>
      <c r="C1017" s="16" t="s">
        <v>122</v>
      </c>
      <c r="D1017" s="18">
        <v>1185000000</v>
      </c>
      <c r="E1017" s="18">
        <v>1319000000</v>
      </c>
      <c r="F1017" s="19">
        <f t="shared" si="17"/>
        <v>0</v>
      </c>
      <c r="G1017" s="19">
        <f t="shared" si="18"/>
        <v>0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</row>
    <row r="1018" spans="1:28" ht="15" x14ac:dyDescent="0.25">
      <c r="A1018" s="14" t="s">
        <v>126</v>
      </c>
      <c r="B1018" s="14" t="s">
        <v>145</v>
      </c>
      <c r="C1018" s="16" t="s">
        <v>122</v>
      </c>
      <c r="D1018" s="18">
        <v>1473000000</v>
      </c>
      <c r="E1018" s="18">
        <v>212000000</v>
      </c>
      <c r="F1018" s="19">
        <f t="shared" si="17"/>
        <v>0</v>
      </c>
      <c r="G1018" s="19">
        <f t="shared" si="18"/>
        <v>0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 spans="1:28" ht="15" x14ac:dyDescent="0.25">
      <c r="A1019" s="14" t="s">
        <v>126</v>
      </c>
      <c r="B1019" s="14" t="s">
        <v>146</v>
      </c>
      <c r="C1019" s="16" t="s">
        <v>122</v>
      </c>
      <c r="D1019" s="18">
        <v>253000000</v>
      </c>
      <c r="E1019" s="18">
        <v>242000000</v>
      </c>
      <c r="F1019" s="19">
        <f t="shared" si="17"/>
        <v>0</v>
      </c>
      <c r="G1019" s="19">
        <f t="shared" si="18"/>
        <v>0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 spans="1:28" ht="15" x14ac:dyDescent="0.25">
      <c r="A1020" s="14" t="s">
        <v>126</v>
      </c>
      <c r="B1020" s="14" t="s">
        <v>159</v>
      </c>
      <c r="C1020" s="16" t="s">
        <v>122</v>
      </c>
      <c r="D1020" s="18">
        <v>99000000</v>
      </c>
      <c r="E1020" s="19">
        <v>448000000</v>
      </c>
      <c r="F1020" s="19">
        <f t="shared" si="17"/>
        <v>0</v>
      </c>
      <c r="G1020" s="19">
        <f t="shared" si="18"/>
        <v>0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 spans="1:28" ht="15" x14ac:dyDescent="0.25">
      <c r="A1021" s="14" t="s">
        <v>126</v>
      </c>
      <c r="B1021" s="14" t="s">
        <v>148</v>
      </c>
      <c r="C1021" s="16" t="s">
        <v>122</v>
      </c>
      <c r="D1021" s="18">
        <v>439000000</v>
      </c>
      <c r="E1021" s="18">
        <v>572000000</v>
      </c>
      <c r="F1021" s="19">
        <f t="shared" si="17"/>
        <v>0</v>
      </c>
      <c r="G1021" s="19">
        <f t="shared" si="18"/>
        <v>0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 spans="1:28" ht="15" x14ac:dyDescent="0.25">
      <c r="A1022" s="14" t="s">
        <v>126</v>
      </c>
      <c r="B1022" s="14" t="s">
        <v>151</v>
      </c>
      <c r="C1022" s="16" t="s">
        <v>122</v>
      </c>
      <c r="D1022" s="18">
        <v>2853000000</v>
      </c>
      <c r="E1022" s="18">
        <v>3251000000</v>
      </c>
      <c r="F1022" s="19">
        <f t="shared" ref="F1022:F1276" si="19">IF(OR(D1022&gt;$J$14+$J$17, D1022&lt;$J$12-$J$17),1,0)</f>
        <v>0</v>
      </c>
      <c r="G1022" s="19">
        <f t="shared" ref="G1022:G1276" si="20">IF(OR(E1022&gt;$K$14+$K$17, E1022&lt;$K$12-$K$17),1,0)</f>
        <v>0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 spans="1:28" ht="15" x14ac:dyDescent="0.25">
      <c r="A1023" s="14" t="s">
        <v>126</v>
      </c>
      <c r="B1023" s="14" t="s">
        <v>141</v>
      </c>
      <c r="C1023" s="16" t="s">
        <v>122</v>
      </c>
      <c r="D1023" s="18">
        <v>506000000</v>
      </c>
      <c r="E1023" s="18">
        <v>393000000</v>
      </c>
      <c r="F1023" s="19">
        <f t="shared" si="19"/>
        <v>0</v>
      </c>
      <c r="G1023" s="19">
        <f t="shared" si="20"/>
        <v>0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 spans="1:28" ht="15" x14ac:dyDescent="0.25">
      <c r="A1024" s="14" t="s">
        <v>126</v>
      </c>
      <c r="B1024" s="14" t="s">
        <v>133</v>
      </c>
      <c r="C1024" s="16" t="s">
        <v>122</v>
      </c>
      <c r="D1024" s="18">
        <v>1208000000</v>
      </c>
      <c r="E1024" s="18">
        <v>163000000</v>
      </c>
      <c r="F1024" s="19">
        <f t="shared" si="19"/>
        <v>0</v>
      </c>
      <c r="G1024" s="19">
        <f t="shared" si="20"/>
        <v>0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 spans="1:28" ht="15" x14ac:dyDescent="0.25">
      <c r="A1025" s="14" t="s">
        <v>126</v>
      </c>
      <c r="B1025" s="14" t="s">
        <v>150</v>
      </c>
      <c r="C1025" s="16" t="s">
        <v>122</v>
      </c>
      <c r="D1025" s="18">
        <v>950000000</v>
      </c>
      <c r="E1025" s="18">
        <v>1098000000</v>
      </c>
      <c r="F1025" s="19">
        <f t="shared" si="19"/>
        <v>0</v>
      </c>
      <c r="G1025" s="19">
        <f t="shared" si="20"/>
        <v>0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 spans="1:28" ht="15" x14ac:dyDescent="0.25">
      <c r="A1026" s="14" t="s">
        <v>126</v>
      </c>
      <c r="B1026" s="14" t="s">
        <v>142</v>
      </c>
      <c r="C1026" s="16" t="s">
        <v>122</v>
      </c>
      <c r="D1026" s="18">
        <v>271000000</v>
      </c>
      <c r="E1026" s="18">
        <v>91000000</v>
      </c>
      <c r="F1026" s="19">
        <f t="shared" si="19"/>
        <v>0</v>
      </c>
      <c r="G1026" s="19">
        <f t="shared" si="20"/>
        <v>0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 spans="1:28" ht="15" x14ac:dyDescent="0.25">
      <c r="A1027" s="14" t="s">
        <v>126</v>
      </c>
      <c r="B1027" s="14" t="s">
        <v>155</v>
      </c>
      <c r="C1027" s="16" t="s">
        <v>122</v>
      </c>
      <c r="D1027" s="18">
        <v>19500000</v>
      </c>
      <c r="E1027" s="18">
        <v>5800000</v>
      </c>
      <c r="F1027" s="19">
        <f t="shared" si="19"/>
        <v>0</v>
      </c>
      <c r="G1027" s="19">
        <f t="shared" si="20"/>
        <v>0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 spans="1:28" ht="15" x14ac:dyDescent="0.25">
      <c r="A1028" s="14" t="s">
        <v>126</v>
      </c>
      <c r="B1028" s="14" t="s">
        <v>157</v>
      </c>
      <c r="C1028" s="16" t="s">
        <v>122</v>
      </c>
      <c r="D1028" s="18">
        <v>16000000</v>
      </c>
      <c r="E1028" s="18">
        <v>69000000</v>
      </c>
      <c r="F1028" s="19">
        <f t="shared" si="19"/>
        <v>0</v>
      </c>
      <c r="G1028" s="19">
        <f t="shared" si="20"/>
        <v>0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 spans="1:28" ht="15" x14ac:dyDescent="0.25">
      <c r="A1029" s="14" t="s">
        <v>126</v>
      </c>
      <c r="B1029" s="14" t="s">
        <v>127</v>
      </c>
      <c r="C1029" s="16" t="s">
        <v>122</v>
      </c>
      <c r="D1029" s="18">
        <v>96000000</v>
      </c>
      <c r="E1029" s="18">
        <v>61000000</v>
      </c>
      <c r="F1029" s="19">
        <f t="shared" si="19"/>
        <v>0</v>
      </c>
      <c r="G1029" s="19">
        <f t="shared" si="20"/>
        <v>0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 spans="1:28" ht="15" x14ac:dyDescent="0.25">
      <c r="A1030" s="14" t="s">
        <v>126</v>
      </c>
      <c r="B1030" s="14" t="s">
        <v>143</v>
      </c>
      <c r="C1030" s="16" t="s">
        <v>123</v>
      </c>
      <c r="D1030" s="18">
        <v>28214000000</v>
      </c>
      <c r="E1030" s="18">
        <v>1237000000</v>
      </c>
      <c r="F1030" s="19">
        <f t="shared" si="19"/>
        <v>1</v>
      </c>
      <c r="G1030" s="19">
        <f t="shared" si="20"/>
        <v>0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 spans="1:28" ht="15" x14ac:dyDescent="0.25">
      <c r="A1031" s="14" t="s">
        <v>126</v>
      </c>
      <c r="B1031" s="14" t="s">
        <v>153</v>
      </c>
      <c r="C1031" s="16" t="s">
        <v>123</v>
      </c>
      <c r="D1031" s="18">
        <v>14398000000</v>
      </c>
      <c r="E1031" s="18">
        <v>20802000000</v>
      </c>
      <c r="F1031" s="19">
        <f t="shared" si="19"/>
        <v>1</v>
      </c>
      <c r="G1031" s="19">
        <f t="shared" si="20"/>
        <v>1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 spans="1:28" ht="15" x14ac:dyDescent="0.25">
      <c r="A1032" s="14" t="s">
        <v>126</v>
      </c>
      <c r="B1032" s="14" t="s">
        <v>152</v>
      </c>
      <c r="C1032" s="16" t="s">
        <v>123</v>
      </c>
      <c r="D1032" s="18">
        <v>14178000000</v>
      </c>
      <c r="E1032" s="18">
        <v>18700000000</v>
      </c>
      <c r="F1032" s="19">
        <f t="shared" si="19"/>
        <v>1</v>
      </c>
      <c r="G1032" s="19">
        <f t="shared" si="20"/>
        <v>1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 spans="1:28" ht="15" x14ac:dyDescent="0.25">
      <c r="A1033" s="14" t="s">
        <v>126</v>
      </c>
      <c r="B1033" s="14" t="s">
        <v>139</v>
      </c>
      <c r="C1033" s="16" t="s">
        <v>123</v>
      </c>
      <c r="D1033" s="18">
        <v>15356000000</v>
      </c>
      <c r="E1033" s="18">
        <v>39306000000</v>
      </c>
      <c r="F1033" s="19">
        <f t="shared" si="19"/>
        <v>1</v>
      </c>
      <c r="G1033" s="19">
        <f t="shared" si="20"/>
        <v>1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 spans="1:28" ht="15" x14ac:dyDescent="0.25">
      <c r="A1034" s="14" t="s">
        <v>126</v>
      </c>
      <c r="B1034" s="14" t="s">
        <v>156</v>
      </c>
      <c r="C1034" s="16" t="s">
        <v>123</v>
      </c>
      <c r="D1034" s="18">
        <v>23809000000</v>
      </c>
      <c r="E1034" s="18">
        <v>7151000000</v>
      </c>
      <c r="F1034" s="19">
        <f t="shared" si="19"/>
        <v>1</v>
      </c>
      <c r="G1034" s="19">
        <f t="shared" si="20"/>
        <v>1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 spans="1:28" ht="15" x14ac:dyDescent="0.25">
      <c r="A1035" s="14" t="s">
        <v>126</v>
      </c>
      <c r="B1035" s="14" t="s">
        <v>134</v>
      </c>
      <c r="C1035" s="16" t="s">
        <v>123</v>
      </c>
      <c r="D1035" s="18">
        <v>50154000000</v>
      </c>
      <c r="E1035" s="18">
        <v>59840000000</v>
      </c>
      <c r="F1035" s="19">
        <f t="shared" si="19"/>
        <v>1</v>
      </c>
      <c r="G1035" s="19">
        <f t="shared" si="20"/>
        <v>1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 spans="1:28" ht="15" x14ac:dyDescent="0.25">
      <c r="A1036" s="14" t="s">
        <v>126</v>
      </c>
      <c r="B1036" s="14" t="s">
        <v>136</v>
      </c>
      <c r="C1036" s="16" t="s">
        <v>123</v>
      </c>
      <c r="D1036" s="18">
        <v>27208000000</v>
      </c>
      <c r="E1036" s="18">
        <v>17503000000</v>
      </c>
      <c r="F1036" s="19">
        <f t="shared" si="19"/>
        <v>1</v>
      </c>
      <c r="G1036" s="19">
        <f t="shared" si="20"/>
        <v>1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 spans="1:28" ht="15" x14ac:dyDescent="0.25">
      <c r="A1037" s="14" t="s">
        <v>126</v>
      </c>
      <c r="B1037" s="14" t="s">
        <v>149</v>
      </c>
      <c r="C1037" s="16" t="s">
        <v>123</v>
      </c>
      <c r="D1037" s="19">
        <v>2478709140</v>
      </c>
      <c r="E1037" s="19">
        <v>448000000</v>
      </c>
      <c r="F1037" s="19">
        <f t="shared" si="19"/>
        <v>0</v>
      </c>
      <c r="G1037" s="19">
        <f t="shared" si="20"/>
        <v>0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 spans="1:28" ht="15" x14ac:dyDescent="0.25">
      <c r="A1038" s="14" t="s">
        <v>126</v>
      </c>
      <c r="B1038" s="14" t="s">
        <v>135</v>
      </c>
      <c r="C1038" s="16" t="s">
        <v>123</v>
      </c>
      <c r="D1038" s="18">
        <v>737000000</v>
      </c>
      <c r="E1038" s="18">
        <v>329000000</v>
      </c>
      <c r="F1038" s="19">
        <f t="shared" si="19"/>
        <v>0</v>
      </c>
      <c r="G1038" s="19">
        <f t="shared" si="20"/>
        <v>0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 spans="1:28" ht="15" x14ac:dyDescent="0.25">
      <c r="A1039" s="14" t="s">
        <v>126</v>
      </c>
      <c r="B1039" s="14" t="s">
        <v>128</v>
      </c>
      <c r="C1039" s="16" t="s">
        <v>123</v>
      </c>
      <c r="D1039" s="18">
        <v>456000000</v>
      </c>
      <c r="E1039" s="18">
        <v>466000000</v>
      </c>
      <c r="F1039" s="19">
        <f t="shared" si="19"/>
        <v>0</v>
      </c>
      <c r="G1039" s="19">
        <f t="shared" si="20"/>
        <v>0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 spans="1:28" ht="15" x14ac:dyDescent="0.25">
      <c r="A1040" s="14" t="s">
        <v>126</v>
      </c>
      <c r="B1040" s="14" t="s">
        <v>160</v>
      </c>
      <c r="C1040" s="16" t="s">
        <v>123</v>
      </c>
      <c r="D1040" s="18">
        <v>4450000000</v>
      </c>
      <c r="E1040" s="18">
        <v>1470000000</v>
      </c>
      <c r="F1040" s="19">
        <f t="shared" si="19"/>
        <v>0</v>
      </c>
      <c r="G1040" s="19">
        <f t="shared" si="20"/>
        <v>0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 spans="1:28" ht="15" x14ac:dyDescent="0.25">
      <c r="A1041" s="14" t="s">
        <v>126</v>
      </c>
      <c r="B1041" s="14" t="s">
        <v>132</v>
      </c>
      <c r="C1041" s="16" t="s">
        <v>123</v>
      </c>
      <c r="D1041" s="19">
        <v>2478709140</v>
      </c>
      <c r="E1041" s="19">
        <v>448000000</v>
      </c>
      <c r="F1041" s="19">
        <f t="shared" si="19"/>
        <v>0</v>
      </c>
      <c r="G1041" s="19">
        <f t="shared" si="20"/>
        <v>0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 spans="1:28" ht="15" x14ac:dyDescent="0.25">
      <c r="A1042" s="14" t="s">
        <v>126</v>
      </c>
      <c r="B1042" s="14" t="s">
        <v>147</v>
      </c>
      <c r="C1042" s="16" t="s">
        <v>123</v>
      </c>
      <c r="D1042" s="18">
        <v>91000000</v>
      </c>
      <c r="E1042" s="18">
        <v>53000000</v>
      </c>
      <c r="F1042" s="19">
        <f t="shared" si="19"/>
        <v>0</v>
      </c>
      <c r="G1042" s="19">
        <f t="shared" si="20"/>
        <v>0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 spans="1:28" ht="15" x14ac:dyDescent="0.25">
      <c r="A1043" s="14" t="s">
        <v>126</v>
      </c>
      <c r="B1043" s="14" t="s">
        <v>129</v>
      </c>
      <c r="C1043" s="16" t="s">
        <v>123</v>
      </c>
      <c r="D1043" s="18">
        <v>792000000</v>
      </c>
      <c r="E1043" s="18">
        <v>856000000</v>
      </c>
      <c r="F1043" s="19">
        <f t="shared" si="19"/>
        <v>0</v>
      </c>
      <c r="G1043" s="19">
        <f t="shared" si="20"/>
        <v>0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 spans="1:28" ht="15" x14ac:dyDescent="0.25">
      <c r="A1044" s="14" t="s">
        <v>126</v>
      </c>
      <c r="B1044" s="14" t="s">
        <v>154</v>
      </c>
      <c r="C1044" s="16" t="s">
        <v>123</v>
      </c>
      <c r="D1044" s="18">
        <v>1044000000</v>
      </c>
      <c r="E1044" s="18">
        <v>828000000</v>
      </c>
      <c r="F1044" s="19">
        <f t="shared" si="19"/>
        <v>0</v>
      </c>
      <c r="G1044" s="19">
        <f t="shared" si="20"/>
        <v>0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 spans="1:28" ht="15" x14ac:dyDescent="0.25">
      <c r="A1045" s="14" t="s">
        <v>126</v>
      </c>
      <c r="B1045" s="14" t="s">
        <v>144</v>
      </c>
      <c r="C1045" s="16" t="s">
        <v>123</v>
      </c>
      <c r="D1045" s="18">
        <v>18152000000</v>
      </c>
      <c r="E1045" s="18">
        <v>8324000000</v>
      </c>
      <c r="F1045" s="19">
        <f t="shared" si="19"/>
        <v>1</v>
      </c>
      <c r="G1045" s="19">
        <f t="shared" si="20"/>
        <v>1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 spans="1:28" ht="15" x14ac:dyDescent="0.25">
      <c r="A1046" s="14" t="s">
        <v>126</v>
      </c>
      <c r="B1046" s="14" t="s">
        <v>138</v>
      </c>
      <c r="C1046" s="16" t="s">
        <v>123</v>
      </c>
      <c r="D1046" s="18">
        <v>7618000000</v>
      </c>
      <c r="E1046" s="18">
        <v>8432000000</v>
      </c>
      <c r="F1046" s="19">
        <f t="shared" si="19"/>
        <v>1</v>
      </c>
      <c r="G1046" s="19">
        <f t="shared" si="20"/>
        <v>1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 spans="1:28" ht="15" x14ac:dyDescent="0.25">
      <c r="A1047" s="14" t="s">
        <v>126</v>
      </c>
      <c r="B1047" s="14" t="s">
        <v>137</v>
      </c>
      <c r="C1047" s="16" t="s">
        <v>123</v>
      </c>
      <c r="D1047" s="18">
        <v>14490000000</v>
      </c>
      <c r="E1047" s="18">
        <v>10490000000</v>
      </c>
      <c r="F1047" s="19">
        <f t="shared" si="19"/>
        <v>1</v>
      </c>
      <c r="G1047" s="19">
        <f t="shared" si="20"/>
        <v>1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 spans="1:28" ht="15" x14ac:dyDescent="0.25">
      <c r="A1048" s="14" t="s">
        <v>126</v>
      </c>
      <c r="B1048" s="14" t="s">
        <v>131</v>
      </c>
      <c r="C1048" s="16" t="s">
        <v>123</v>
      </c>
      <c r="D1048" s="18">
        <v>64000000</v>
      </c>
      <c r="E1048" s="18">
        <v>43000000</v>
      </c>
      <c r="F1048" s="19">
        <f t="shared" si="19"/>
        <v>0</v>
      </c>
      <c r="G1048" s="19">
        <f t="shared" si="20"/>
        <v>0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 spans="1:28" ht="15" x14ac:dyDescent="0.25">
      <c r="A1049" s="14" t="s">
        <v>126</v>
      </c>
      <c r="B1049" s="14" t="s">
        <v>130</v>
      </c>
      <c r="C1049" s="16" t="s">
        <v>123</v>
      </c>
      <c r="D1049" s="18">
        <v>103000000</v>
      </c>
      <c r="E1049" s="18">
        <v>835000000</v>
      </c>
      <c r="F1049" s="19">
        <f t="shared" si="19"/>
        <v>0</v>
      </c>
      <c r="G1049" s="19">
        <f t="shared" si="20"/>
        <v>0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 spans="1:28" ht="15" x14ac:dyDescent="0.25">
      <c r="A1050" s="14" t="s">
        <v>126</v>
      </c>
      <c r="B1050" s="14" t="s">
        <v>158</v>
      </c>
      <c r="C1050" s="16" t="s">
        <v>123</v>
      </c>
      <c r="D1050" s="19">
        <v>2478709140</v>
      </c>
      <c r="E1050" s="19">
        <v>448000000</v>
      </c>
      <c r="F1050" s="19">
        <f t="shared" si="19"/>
        <v>0</v>
      </c>
      <c r="G1050" s="19">
        <f t="shared" si="20"/>
        <v>0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 spans="1:28" ht="15" x14ac:dyDescent="0.25">
      <c r="A1051" s="14" t="s">
        <v>126</v>
      </c>
      <c r="B1051" s="14" t="s">
        <v>145</v>
      </c>
      <c r="C1051" s="16" t="s">
        <v>123</v>
      </c>
      <c r="D1051" s="18">
        <v>1713000000</v>
      </c>
      <c r="E1051" s="18">
        <v>252000000</v>
      </c>
      <c r="F1051" s="19">
        <f t="shared" si="19"/>
        <v>0</v>
      </c>
      <c r="G1051" s="19">
        <f t="shared" si="20"/>
        <v>0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 spans="1:28" ht="15" x14ac:dyDescent="0.25">
      <c r="A1052" s="14" t="s">
        <v>126</v>
      </c>
      <c r="B1052" s="14" t="s">
        <v>146</v>
      </c>
      <c r="C1052" s="16" t="s">
        <v>123</v>
      </c>
      <c r="D1052" s="18">
        <v>288000000</v>
      </c>
      <c r="E1052" s="18">
        <v>319000000</v>
      </c>
      <c r="F1052" s="19">
        <f t="shared" si="19"/>
        <v>0</v>
      </c>
      <c r="G1052" s="19">
        <f t="shared" si="20"/>
        <v>0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 spans="1:28" ht="15" x14ac:dyDescent="0.25">
      <c r="A1053" s="14" t="s">
        <v>126</v>
      </c>
      <c r="B1053" s="14" t="s">
        <v>140</v>
      </c>
      <c r="C1053" s="16" t="s">
        <v>123</v>
      </c>
      <c r="D1053" s="18">
        <v>1236000000</v>
      </c>
      <c r="E1053" s="18">
        <v>1489000000</v>
      </c>
      <c r="F1053" s="19">
        <f t="shared" si="19"/>
        <v>0</v>
      </c>
      <c r="G1053" s="19">
        <f t="shared" si="20"/>
        <v>0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 spans="1:28" ht="15" x14ac:dyDescent="0.25">
      <c r="A1054" s="14" t="s">
        <v>126</v>
      </c>
      <c r="B1054" s="14" t="s">
        <v>159</v>
      </c>
      <c r="C1054" s="16" t="s">
        <v>123</v>
      </c>
      <c r="D1054" s="18">
        <v>121000000</v>
      </c>
      <c r="E1054" s="19">
        <v>448000000</v>
      </c>
      <c r="F1054" s="19">
        <f t="shared" si="19"/>
        <v>0</v>
      </c>
      <c r="G1054" s="19">
        <f t="shared" si="20"/>
        <v>0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 spans="1:28" ht="15" x14ac:dyDescent="0.25">
      <c r="A1055" s="14" t="s">
        <v>126</v>
      </c>
      <c r="B1055" s="14" t="s">
        <v>148</v>
      </c>
      <c r="C1055" s="16" t="s">
        <v>123</v>
      </c>
      <c r="D1055" s="18">
        <v>378000000</v>
      </c>
      <c r="E1055" s="18">
        <v>528000000</v>
      </c>
      <c r="F1055" s="19">
        <f t="shared" si="19"/>
        <v>0</v>
      </c>
      <c r="G1055" s="19">
        <f t="shared" si="20"/>
        <v>0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 spans="1:28" ht="15" x14ac:dyDescent="0.25">
      <c r="A1056" s="14" t="s">
        <v>126</v>
      </c>
      <c r="B1056" s="14" t="s">
        <v>151</v>
      </c>
      <c r="C1056" s="16" t="s">
        <v>123</v>
      </c>
      <c r="D1056" s="18">
        <v>3228000000</v>
      </c>
      <c r="E1056" s="18">
        <v>4194000000</v>
      </c>
      <c r="F1056" s="19">
        <f t="shared" si="19"/>
        <v>0</v>
      </c>
      <c r="G1056" s="19">
        <f t="shared" si="20"/>
        <v>1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 spans="1:28" ht="15" x14ac:dyDescent="0.25">
      <c r="A1057" s="14" t="s">
        <v>126</v>
      </c>
      <c r="B1057" s="14" t="s">
        <v>133</v>
      </c>
      <c r="C1057" s="16" t="s">
        <v>123</v>
      </c>
      <c r="D1057" s="18">
        <v>1332000000</v>
      </c>
      <c r="E1057" s="18">
        <v>268000000</v>
      </c>
      <c r="F1057" s="19">
        <f t="shared" si="19"/>
        <v>0</v>
      </c>
      <c r="G1057" s="19">
        <f t="shared" si="20"/>
        <v>0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 spans="1:28" ht="15" x14ac:dyDescent="0.25">
      <c r="A1058" s="14" t="s">
        <v>126</v>
      </c>
      <c r="B1058" s="14" t="s">
        <v>150</v>
      </c>
      <c r="C1058" s="16" t="s">
        <v>123</v>
      </c>
      <c r="D1058" s="18">
        <v>998000000</v>
      </c>
      <c r="E1058" s="18">
        <v>1370000000</v>
      </c>
      <c r="F1058" s="19">
        <f t="shared" si="19"/>
        <v>0</v>
      </c>
      <c r="G1058" s="19">
        <f t="shared" si="20"/>
        <v>0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 spans="1:28" ht="15" x14ac:dyDescent="0.25">
      <c r="A1059" s="14" t="s">
        <v>126</v>
      </c>
      <c r="B1059" s="14" t="s">
        <v>141</v>
      </c>
      <c r="C1059" s="16" t="s">
        <v>123</v>
      </c>
      <c r="D1059" s="18">
        <v>336000000</v>
      </c>
      <c r="E1059" s="18">
        <v>398000000</v>
      </c>
      <c r="F1059" s="19">
        <f t="shared" si="19"/>
        <v>0</v>
      </c>
      <c r="G1059" s="19">
        <f t="shared" si="20"/>
        <v>0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 spans="1:28" ht="15" x14ac:dyDescent="0.25">
      <c r="A1060" s="14" t="s">
        <v>126</v>
      </c>
      <c r="B1060" s="14" t="s">
        <v>142</v>
      </c>
      <c r="C1060" s="16" t="s">
        <v>123</v>
      </c>
      <c r="D1060" s="18">
        <v>385000000</v>
      </c>
      <c r="E1060" s="18">
        <v>215000000</v>
      </c>
      <c r="F1060" s="19">
        <f t="shared" si="19"/>
        <v>0</v>
      </c>
      <c r="G1060" s="19">
        <f t="shared" si="20"/>
        <v>0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 spans="1:28" ht="15" x14ac:dyDescent="0.25">
      <c r="A1061" s="14" t="s">
        <v>126</v>
      </c>
      <c r="B1061" s="14" t="s">
        <v>155</v>
      </c>
      <c r="C1061" s="16" t="s">
        <v>123</v>
      </c>
      <c r="D1061" s="18">
        <v>32400000</v>
      </c>
      <c r="E1061" s="18">
        <v>17800000</v>
      </c>
      <c r="F1061" s="19">
        <f t="shared" si="19"/>
        <v>0</v>
      </c>
      <c r="G1061" s="19">
        <f t="shared" si="20"/>
        <v>0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 spans="1:28" ht="15" x14ac:dyDescent="0.25">
      <c r="A1062" s="14" t="s">
        <v>126</v>
      </c>
      <c r="B1062" s="14" t="s">
        <v>157</v>
      </c>
      <c r="C1062" s="16" t="s">
        <v>123</v>
      </c>
      <c r="D1062" s="18">
        <v>31000000</v>
      </c>
      <c r="E1062" s="18">
        <v>68000000</v>
      </c>
      <c r="F1062" s="19">
        <f t="shared" si="19"/>
        <v>0</v>
      </c>
      <c r="G1062" s="19">
        <f t="shared" si="20"/>
        <v>0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 spans="1:28" ht="15" x14ac:dyDescent="0.25">
      <c r="A1063" s="14" t="s">
        <v>126</v>
      </c>
      <c r="B1063" s="14" t="s">
        <v>127</v>
      </c>
      <c r="C1063" s="16" t="s">
        <v>123</v>
      </c>
      <c r="D1063" s="18">
        <v>138000000</v>
      </c>
      <c r="E1063" s="18">
        <v>86000000</v>
      </c>
      <c r="F1063" s="19">
        <f t="shared" si="19"/>
        <v>0</v>
      </c>
      <c r="G1063" s="19">
        <f t="shared" si="20"/>
        <v>0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 spans="1:28" ht="15" x14ac:dyDescent="0.25">
      <c r="A1064" s="14" t="s">
        <v>126</v>
      </c>
      <c r="B1064" s="14" t="s">
        <v>139</v>
      </c>
      <c r="C1064" s="16" t="s">
        <v>124</v>
      </c>
      <c r="D1064" s="18">
        <v>12534000000</v>
      </c>
      <c r="E1064" s="18">
        <v>39760000000</v>
      </c>
      <c r="F1064" s="19">
        <f t="shared" si="19"/>
        <v>1</v>
      </c>
      <c r="G1064" s="19">
        <f t="shared" si="20"/>
        <v>1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 spans="1:28" ht="15" x14ac:dyDescent="0.25">
      <c r="A1065" s="14" t="s">
        <v>126</v>
      </c>
      <c r="B1065" s="14" t="s">
        <v>153</v>
      </c>
      <c r="C1065" s="16" t="s">
        <v>124</v>
      </c>
      <c r="D1065" s="18">
        <v>17467000000</v>
      </c>
      <c r="E1065" s="18">
        <v>22209000000</v>
      </c>
      <c r="F1065" s="19">
        <f t="shared" si="19"/>
        <v>1</v>
      </c>
      <c r="G1065" s="19">
        <f t="shared" si="20"/>
        <v>1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 spans="1:28" ht="15" x14ac:dyDescent="0.25">
      <c r="A1066" s="14" t="s">
        <v>126</v>
      </c>
      <c r="B1066" s="14" t="s">
        <v>143</v>
      </c>
      <c r="C1066" s="16" t="s">
        <v>124</v>
      </c>
      <c r="D1066" s="18">
        <v>38976000000</v>
      </c>
      <c r="E1066" s="18">
        <v>1476000000</v>
      </c>
      <c r="F1066" s="19">
        <f t="shared" si="19"/>
        <v>1</v>
      </c>
      <c r="G1066" s="19">
        <f t="shared" si="20"/>
        <v>0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 spans="1:28" ht="15" x14ac:dyDescent="0.25">
      <c r="A1067" s="14" t="s">
        <v>126</v>
      </c>
      <c r="B1067" s="14" t="s">
        <v>152</v>
      </c>
      <c r="C1067" s="16" t="s">
        <v>124</v>
      </c>
      <c r="D1067" s="18">
        <v>18082000000</v>
      </c>
      <c r="E1067" s="18">
        <v>21437000000</v>
      </c>
      <c r="F1067" s="19">
        <f t="shared" si="19"/>
        <v>1</v>
      </c>
      <c r="G1067" s="19">
        <f t="shared" si="20"/>
        <v>1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 spans="1:28" ht="15" x14ac:dyDescent="0.25">
      <c r="A1068" s="14" t="s">
        <v>126</v>
      </c>
      <c r="B1068" s="14" t="s">
        <v>156</v>
      </c>
      <c r="C1068" s="16" t="s">
        <v>124</v>
      </c>
      <c r="D1068" s="18">
        <v>30926000000</v>
      </c>
      <c r="E1068" s="18">
        <v>7320000000</v>
      </c>
      <c r="F1068" s="19">
        <f t="shared" si="19"/>
        <v>1</v>
      </c>
      <c r="G1068" s="19">
        <f t="shared" si="20"/>
        <v>1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 spans="1:28" ht="15" x14ac:dyDescent="0.25">
      <c r="A1069" s="14" t="s">
        <v>126</v>
      </c>
      <c r="B1069" s="14" t="s">
        <v>134</v>
      </c>
      <c r="C1069" s="16" t="s">
        <v>124</v>
      </c>
      <c r="D1069" s="18">
        <v>53313000000</v>
      </c>
      <c r="E1069" s="18">
        <v>79010000000</v>
      </c>
      <c r="F1069" s="19">
        <f t="shared" si="19"/>
        <v>1</v>
      </c>
      <c r="G1069" s="19">
        <f t="shared" si="20"/>
        <v>1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 spans="1:28" ht="15" x14ac:dyDescent="0.25">
      <c r="A1070" s="14" t="s">
        <v>126</v>
      </c>
      <c r="B1070" s="14" t="s">
        <v>149</v>
      </c>
      <c r="C1070" s="16" t="s">
        <v>124</v>
      </c>
      <c r="D1070" s="19">
        <v>2478709140</v>
      </c>
      <c r="E1070" s="19">
        <v>448000000</v>
      </c>
      <c r="F1070" s="19">
        <f t="shared" si="19"/>
        <v>0</v>
      </c>
      <c r="G1070" s="19">
        <f t="shared" si="20"/>
        <v>0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 spans="1:28" ht="15" x14ac:dyDescent="0.25">
      <c r="A1071" s="14" t="s">
        <v>126</v>
      </c>
      <c r="B1071" s="14" t="s">
        <v>135</v>
      </c>
      <c r="C1071" s="16" t="s">
        <v>124</v>
      </c>
      <c r="D1071" s="18">
        <v>1069000000</v>
      </c>
      <c r="E1071" s="18">
        <v>384000000</v>
      </c>
      <c r="F1071" s="19">
        <f t="shared" si="19"/>
        <v>0</v>
      </c>
      <c r="G1071" s="19">
        <f t="shared" si="20"/>
        <v>0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 spans="1:28" ht="15" x14ac:dyDescent="0.25">
      <c r="A1072" s="14" t="s">
        <v>126</v>
      </c>
      <c r="B1072" s="14" t="s">
        <v>128</v>
      </c>
      <c r="C1072" s="16" t="s">
        <v>124</v>
      </c>
      <c r="D1072" s="18">
        <v>486000000</v>
      </c>
      <c r="E1072" s="18">
        <v>546000000</v>
      </c>
      <c r="F1072" s="19">
        <f t="shared" si="19"/>
        <v>0</v>
      </c>
      <c r="G1072" s="19">
        <f t="shared" si="20"/>
        <v>0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 spans="1:28" ht="15" x14ac:dyDescent="0.25">
      <c r="A1073" s="14" t="s">
        <v>126</v>
      </c>
      <c r="B1073" s="14" t="s">
        <v>136</v>
      </c>
      <c r="C1073" s="16" t="s">
        <v>124</v>
      </c>
      <c r="D1073" s="18">
        <v>33169000000</v>
      </c>
      <c r="E1073" s="18">
        <v>19172000000</v>
      </c>
      <c r="F1073" s="19">
        <f t="shared" si="19"/>
        <v>1</v>
      </c>
      <c r="G1073" s="19">
        <f t="shared" si="20"/>
        <v>1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 spans="1:28" ht="15" x14ac:dyDescent="0.25">
      <c r="A1074" s="14" t="s">
        <v>126</v>
      </c>
      <c r="B1074" s="14" t="s">
        <v>160</v>
      </c>
      <c r="C1074" s="16" t="s">
        <v>124</v>
      </c>
      <c r="D1074" s="18">
        <v>5710000000</v>
      </c>
      <c r="E1074" s="18">
        <v>1710000000</v>
      </c>
      <c r="F1074" s="19">
        <f t="shared" si="19"/>
        <v>0</v>
      </c>
      <c r="G1074" s="19">
        <f t="shared" si="20"/>
        <v>0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 spans="1:28" ht="15" x14ac:dyDescent="0.25">
      <c r="A1075" s="14" t="s">
        <v>126</v>
      </c>
      <c r="B1075" s="14" t="s">
        <v>132</v>
      </c>
      <c r="C1075" s="16" t="s">
        <v>124</v>
      </c>
      <c r="D1075" s="19">
        <v>2478709140</v>
      </c>
      <c r="E1075" s="19">
        <v>448000000</v>
      </c>
      <c r="F1075" s="19">
        <f t="shared" si="19"/>
        <v>0</v>
      </c>
      <c r="G1075" s="19">
        <f t="shared" si="20"/>
        <v>0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 spans="1:28" ht="15" x14ac:dyDescent="0.25">
      <c r="A1076" s="14" t="s">
        <v>126</v>
      </c>
      <c r="B1076" s="14" t="s">
        <v>147</v>
      </c>
      <c r="C1076" s="16" t="s">
        <v>124</v>
      </c>
      <c r="D1076" s="18">
        <v>293000000</v>
      </c>
      <c r="E1076" s="18">
        <v>132000000</v>
      </c>
      <c r="F1076" s="19">
        <f t="shared" si="19"/>
        <v>0</v>
      </c>
      <c r="G1076" s="19">
        <f t="shared" si="20"/>
        <v>0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 spans="1:28" ht="15" x14ac:dyDescent="0.25">
      <c r="A1077" s="14" t="s">
        <v>126</v>
      </c>
      <c r="B1077" s="14" t="s">
        <v>154</v>
      </c>
      <c r="C1077" s="16" t="s">
        <v>124</v>
      </c>
      <c r="D1077" s="18">
        <v>1421000000</v>
      </c>
      <c r="E1077" s="18">
        <v>926000000</v>
      </c>
      <c r="F1077" s="19">
        <f t="shared" si="19"/>
        <v>0</v>
      </c>
      <c r="G1077" s="19">
        <f t="shared" si="20"/>
        <v>0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 spans="1:28" ht="15" x14ac:dyDescent="0.25">
      <c r="A1078" s="14" t="s">
        <v>126</v>
      </c>
      <c r="B1078" s="14" t="s">
        <v>144</v>
      </c>
      <c r="C1078" s="16" t="s">
        <v>124</v>
      </c>
      <c r="D1078" s="18">
        <v>19649000000</v>
      </c>
      <c r="E1078" s="18">
        <v>10180000000</v>
      </c>
      <c r="F1078" s="19">
        <f t="shared" si="19"/>
        <v>1</v>
      </c>
      <c r="G1078" s="19">
        <f t="shared" si="20"/>
        <v>1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 spans="1:28" ht="15" x14ac:dyDescent="0.25">
      <c r="A1079" s="14" t="s">
        <v>126</v>
      </c>
      <c r="B1079" s="14" t="s">
        <v>129</v>
      </c>
      <c r="C1079" s="16" t="s">
        <v>124</v>
      </c>
      <c r="D1079" s="18">
        <v>1500000000</v>
      </c>
      <c r="E1079" s="18">
        <v>1778000000</v>
      </c>
      <c r="F1079" s="19">
        <f t="shared" si="19"/>
        <v>0</v>
      </c>
      <c r="G1079" s="19">
        <f t="shared" si="20"/>
        <v>0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 spans="1:28" ht="15" x14ac:dyDescent="0.25">
      <c r="A1080" s="14" t="s">
        <v>126</v>
      </c>
      <c r="B1080" s="14" t="s">
        <v>131</v>
      </c>
      <c r="C1080" s="16" t="s">
        <v>124</v>
      </c>
      <c r="D1080" s="18">
        <v>76000000</v>
      </c>
      <c r="E1080" s="18">
        <v>58000000</v>
      </c>
      <c r="F1080" s="19">
        <f t="shared" si="19"/>
        <v>0</v>
      </c>
      <c r="G1080" s="19">
        <f t="shared" si="20"/>
        <v>0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 spans="1:28" ht="15" x14ac:dyDescent="0.25">
      <c r="A1081" s="14" t="s">
        <v>126</v>
      </c>
      <c r="B1081" s="14" t="s">
        <v>138</v>
      </c>
      <c r="C1081" s="16" t="s">
        <v>124</v>
      </c>
      <c r="D1081" s="18">
        <v>9038000000</v>
      </c>
      <c r="E1081" s="18">
        <v>8653000000</v>
      </c>
      <c r="F1081" s="19">
        <f t="shared" si="19"/>
        <v>1</v>
      </c>
      <c r="G1081" s="19">
        <f t="shared" si="20"/>
        <v>1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 spans="1:28" ht="15" x14ac:dyDescent="0.25">
      <c r="A1082" s="14" t="s">
        <v>126</v>
      </c>
      <c r="B1082" s="14" t="s">
        <v>137</v>
      </c>
      <c r="C1082" s="16" t="s">
        <v>124</v>
      </c>
      <c r="D1082" s="18">
        <v>17708000000</v>
      </c>
      <c r="E1082" s="18">
        <v>13699000000</v>
      </c>
      <c r="F1082" s="19">
        <f t="shared" si="19"/>
        <v>1</v>
      </c>
      <c r="G1082" s="19">
        <f t="shared" si="20"/>
        <v>1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 spans="1:28" ht="15" x14ac:dyDescent="0.25">
      <c r="A1083" s="14" t="s">
        <v>126</v>
      </c>
      <c r="B1083" s="14" t="s">
        <v>130</v>
      </c>
      <c r="C1083" s="16" t="s">
        <v>124</v>
      </c>
      <c r="D1083" s="18">
        <v>97000000</v>
      </c>
      <c r="E1083" s="18">
        <v>819000000</v>
      </c>
      <c r="F1083" s="19">
        <f t="shared" si="19"/>
        <v>0</v>
      </c>
      <c r="G1083" s="19">
        <f t="shared" si="20"/>
        <v>0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 spans="1:28" ht="15" x14ac:dyDescent="0.25">
      <c r="A1084" s="14" t="s">
        <v>126</v>
      </c>
      <c r="B1084" s="14" t="s">
        <v>158</v>
      </c>
      <c r="C1084" s="16" t="s">
        <v>124</v>
      </c>
      <c r="D1084" s="19">
        <v>2478709140</v>
      </c>
      <c r="E1084" s="19">
        <v>448000000</v>
      </c>
      <c r="F1084" s="19">
        <f t="shared" si="19"/>
        <v>0</v>
      </c>
      <c r="G1084" s="19">
        <f t="shared" si="20"/>
        <v>0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 spans="1:28" ht="15" x14ac:dyDescent="0.25">
      <c r="A1085" s="14" t="s">
        <v>126</v>
      </c>
      <c r="B1085" s="14" t="s">
        <v>159</v>
      </c>
      <c r="C1085" s="16" t="s">
        <v>124</v>
      </c>
      <c r="D1085" s="19">
        <v>2478709140</v>
      </c>
      <c r="E1085" s="19">
        <v>448000000</v>
      </c>
      <c r="F1085" s="19">
        <f t="shared" si="19"/>
        <v>0</v>
      </c>
      <c r="G1085" s="19">
        <f t="shared" si="20"/>
        <v>0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 spans="1:28" ht="15" x14ac:dyDescent="0.25">
      <c r="A1086" s="14" t="s">
        <v>126</v>
      </c>
      <c r="B1086" s="14" t="s">
        <v>148</v>
      </c>
      <c r="C1086" s="16" t="s">
        <v>124</v>
      </c>
      <c r="D1086" s="18">
        <v>415000000</v>
      </c>
      <c r="E1086" s="18">
        <v>420000000</v>
      </c>
      <c r="F1086" s="19">
        <f t="shared" si="19"/>
        <v>0</v>
      </c>
      <c r="G1086" s="19">
        <f t="shared" si="20"/>
        <v>0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 spans="1:28" ht="15" x14ac:dyDescent="0.25">
      <c r="A1087" s="14" t="s">
        <v>126</v>
      </c>
      <c r="B1087" s="14" t="s">
        <v>145</v>
      </c>
      <c r="C1087" s="16" t="s">
        <v>124</v>
      </c>
      <c r="D1087" s="18">
        <v>1868000000</v>
      </c>
      <c r="E1087" s="18">
        <v>256000000</v>
      </c>
      <c r="F1087" s="19">
        <f t="shared" si="19"/>
        <v>0</v>
      </c>
      <c r="G1087" s="19">
        <f t="shared" si="20"/>
        <v>0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 spans="1:28" ht="15" x14ac:dyDescent="0.25">
      <c r="A1088" s="14" t="s">
        <v>126</v>
      </c>
      <c r="B1088" s="14" t="s">
        <v>146</v>
      </c>
      <c r="C1088" s="16" t="s">
        <v>124</v>
      </c>
      <c r="D1088" s="18">
        <v>258000000</v>
      </c>
      <c r="E1088" s="18">
        <v>404000000</v>
      </c>
      <c r="F1088" s="19">
        <f t="shared" si="19"/>
        <v>0</v>
      </c>
      <c r="G1088" s="19">
        <f t="shared" si="20"/>
        <v>0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 spans="1:28" ht="15" x14ac:dyDescent="0.25">
      <c r="A1089" s="14" t="s">
        <v>126</v>
      </c>
      <c r="B1089" s="14" t="s">
        <v>140</v>
      </c>
      <c r="C1089" s="16" t="s">
        <v>124</v>
      </c>
      <c r="D1089" s="18">
        <v>1524000000</v>
      </c>
      <c r="E1089" s="18">
        <v>1831000000</v>
      </c>
      <c r="F1089" s="19">
        <f t="shared" si="19"/>
        <v>0</v>
      </c>
      <c r="G1089" s="19">
        <f t="shared" si="20"/>
        <v>0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 spans="1:28" ht="15" x14ac:dyDescent="0.25">
      <c r="A1090" s="14" t="s">
        <v>126</v>
      </c>
      <c r="B1090" s="14" t="s">
        <v>151</v>
      </c>
      <c r="C1090" s="16" t="s">
        <v>124</v>
      </c>
      <c r="D1090" s="18">
        <v>4026000000</v>
      </c>
      <c r="E1090" s="18">
        <v>5807000000</v>
      </c>
      <c r="F1090" s="19">
        <f t="shared" si="19"/>
        <v>0</v>
      </c>
      <c r="G1090" s="19">
        <f t="shared" si="20"/>
        <v>1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 spans="1:28" ht="15" x14ac:dyDescent="0.25">
      <c r="A1091" s="14" t="s">
        <v>126</v>
      </c>
      <c r="B1091" s="14" t="s">
        <v>150</v>
      </c>
      <c r="C1091" s="16" t="s">
        <v>124</v>
      </c>
      <c r="D1091" s="18">
        <v>1123000000</v>
      </c>
      <c r="E1091" s="18">
        <v>1851000000</v>
      </c>
      <c r="F1091" s="19">
        <f t="shared" si="19"/>
        <v>0</v>
      </c>
      <c r="G1091" s="19">
        <f t="shared" si="20"/>
        <v>0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 spans="1:28" ht="15" x14ac:dyDescent="0.25">
      <c r="A1092" s="14" t="s">
        <v>126</v>
      </c>
      <c r="B1092" s="14" t="s">
        <v>133</v>
      </c>
      <c r="C1092" s="16" t="s">
        <v>124</v>
      </c>
      <c r="D1092" s="18">
        <v>1790000000</v>
      </c>
      <c r="E1092" s="18">
        <v>333000000</v>
      </c>
      <c r="F1092" s="19">
        <f t="shared" si="19"/>
        <v>0</v>
      </c>
      <c r="G1092" s="19">
        <f t="shared" si="20"/>
        <v>0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 spans="1:28" ht="15" x14ac:dyDescent="0.25">
      <c r="A1093" s="14" t="s">
        <v>126</v>
      </c>
      <c r="B1093" s="14" t="s">
        <v>141</v>
      </c>
      <c r="C1093" s="16" t="s">
        <v>124</v>
      </c>
      <c r="D1093" s="18">
        <v>689000000</v>
      </c>
      <c r="E1093" s="18">
        <v>566000000</v>
      </c>
      <c r="F1093" s="19">
        <f t="shared" si="19"/>
        <v>0</v>
      </c>
      <c r="G1093" s="19">
        <f t="shared" si="20"/>
        <v>0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 spans="1:28" ht="15" x14ac:dyDescent="0.25">
      <c r="A1094" s="14" t="s">
        <v>126</v>
      </c>
      <c r="B1094" s="14" t="s">
        <v>142</v>
      </c>
      <c r="C1094" s="16" t="s">
        <v>124</v>
      </c>
      <c r="D1094" s="18">
        <v>413000000</v>
      </c>
      <c r="E1094" s="18">
        <v>248000000</v>
      </c>
      <c r="F1094" s="19">
        <f t="shared" si="19"/>
        <v>0</v>
      </c>
      <c r="G1094" s="19">
        <f t="shared" si="20"/>
        <v>0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 spans="1:28" ht="15" x14ac:dyDescent="0.25">
      <c r="A1095" s="14" t="s">
        <v>126</v>
      </c>
      <c r="B1095" s="14" t="s">
        <v>155</v>
      </c>
      <c r="C1095" s="16" t="s">
        <v>124</v>
      </c>
      <c r="D1095" s="18">
        <v>39800000</v>
      </c>
      <c r="E1095" s="18">
        <v>8400000</v>
      </c>
      <c r="F1095" s="19">
        <f t="shared" si="19"/>
        <v>0</v>
      </c>
      <c r="G1095" s="19">
        <f t="shared" si="20"/>
        <v>0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 spans="1:28" ht="15" x14ac:dyDescent="0.25">
      <c r="A1096" s="14" t="s">
        <v>126</v>
      </c>
      <c r="B1096" s="14" t="s">
        <v>157</v>
      </c>
      <c r="C1096" s="16" t="s">
        <v>124</v>
      </c>
      <c r="D1096" s="18">
        <v>24000000</v>
      </c>
      <c r="E1096" s="18">
        <v>63000000</v>
      </c>
      <c r="F1096" s="19">
        <f t="shared" si="19"/>
        <v>0</v>
      </c>
      <c r="G1096" s="19">
        <f t="shared" si="20"/>
        <v>0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 spans="1:28" ht="15" x14ac:dyDescent="0.25">
      <c r="A1097" s="14" t="s">
        <v>126</v>
      </c>
      <c r="B1097" s="14" t="s">
        <v>127</v>
      </c>
      <c r="C1097" s="16" t="s">
        <v>124</v>
      </c>
      <c r="D1097" s="18">
        <v>137000000</v>
      </c>
      <c r="E1097" s="18">
        <v>127000000</v>
      </c>
      <c r="F1097" s="19">
        <f t="shared" si="19"/>
        <v>0</v>
      </c>
      <c r="G1097" s="19">
        <f t="shared" si="20"/>
        <v>0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 spans="1:28" ht="15" x14ac:dyDescent="0.25">
      <c r="A1098" s="14" t="s">
        <v>126</v>
      </c>
      <c r="B1098" s="14" t="s">
        <v>139</v>
      </c>
      <c r="C1098" s="16" t="s">
        <v>125</v>
      </c>
      <c r="D1098" s="18">
        <v>16197000000</v>
      </c>
      <c r="E1098" s="18">
        <v>40967000000</v>
      </c>
      <c r="F1098" s="19">
        <f t="shared" si="19"/>
        <v>1</v>
      </c>
      <c r="G1098" s="19">
        <f t="shared" si="20"/>
        <v>1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 spans="1:28" ht="15" x14ac:dyDescent="0.25">
      <c r="A1099" s="14" t="s">
        <v>126</v>
      </c>
      <c r="B1099" s="14" t="s">
        <v>156</v>
      </c>
      <c r="C1099" s="16" t="s">
        <v>125</v>
      </c>
      <c r="D1099" s="18">
        <v>37740000000</v>
      </c>
      <c r="E1099" s="18">
        <v>7864000000</v>
      </c>
      <c r="F1099" s="19">
        <f t="shared" si="19"/>
        <v>1</v>
      </c>
      <c r="G1099" s="19">
        <f t="shared" si="20"/>
        <v>1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 spans="1:28" ht="15" x14ac:dyDescent="0.25">
      <c r="A1100" s="14" t="s">
        <v>126</v>
      </c>
      <c r="B1100" s="14" t="s">
        <v>143</v>
      </c>
      <c r="C1100" s="16" t="s">
        <v>125</v>
      </c>
      <c r="D1100" s="18">
        <v>44455000000</v>
      </c>
      <c r="E1100" s="18">
        <v>1711000000</v>
      </c>
      <c r="F1100" s="19">
        <f t="shared" si="19"/>
        <v>1</v>
      </c>
      <c r="G1100" s="19">
        <f t="shared" si="20"/>
        <v>0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 spans="1:28" ht="15" x14ac:dyDescent="0.25">
      <c r="A1101" s="14" t="s">
        <v>126</v>
      </c>
      <c r="B1101" s="14" t="s">
        <v>153</v>
      </c>
      <c r="C1101" s="16" t="s">
        <v>125</v>
      </c>
      <c r="D1101" s="18">
        <v>19653000000</v>
      </c>
      <c r="E1101" s="18">
        <v>22386000000</v>
      </c>
      <c r="F1101" s="19">
        <f t="shared" si="19"/>
        <v>1</v>
      </c>
      <c r="G1101" s="19">
        <f t="shared" si="20"/>
        <v>1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 spans="1:28" ht="15" x14ac:dyDescent="0.25">
      <c r="A1102" s="14" t="s">
        <v>126</v>
      </c>
      <c r="B1102" s="14" t="s">
        <v>152</v>
      </c>
      <c r="C1102" s="16" t="s">
        <v>125</v>
      </c>
      <c r="D1102" s="18">
        <v>19261000000</v>
      </c>
      <c r="E1102" s="18">
        <v>22412000000</v>
      </c>
      <c r="F1102" s="19">
        <f t="shared" si="19"/>
        <v>1</v>
      </c>
      <c r="G1102" s="19">
        <f t="shared" si="20"/>
        <v>1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 spans="1:28" ht="15" x14ac:dyDescent="0.25">
      <c r="A1103" s="14" t="s">
        <v>126</v>
      </c>
      <c r="B1103" s="14" t="s">
        <v>134</v>
      </c>
      <c r="C1103" s="16" t="s">
        <v>125</v>
      </c>
      <c r="D1103" s="18">
        <v>54937000000</v>
      </c>
      <c r="E1103" s="19">
        <v>448000000</v>
      </c>
      <c r="F1103" s="19">
        <f t="shared" si="19"/>
        <v>1</v>
      </c>
      <c r="G1103" s="19">
        <f t="shared" si="20"/>
        <v>0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 spans="1:28" ht="15" x14ac:dyDescent="0.25">
      <c r="A1104" s="14" t="s">
        <v>126</v>
      </c>
      <c r="B1104" s="14" t="s">
        <v>136</v>
      </c>
      <c r="C1104" s="16" t="s">
        <v>125</v>
      </c>
      <c r="D1104" s="18">
        <v>38021000000</v>
      </c>
      <c r="E1104" s="18">
        <v>20246000000</v>
      </c>
      <c r="F1104" s="19">
        <f t="shared" si="19"/>
        <v>1</v>
      </c>
      <c r="G1104" s="19">
        <f t="shared" si="20"/>
        <v>1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 spans="1:28" ht="15" x14ac:dyDescent="0.25">
      <c r="A1105" s="14" t="s">
        <v>126</v>
      </c>
      <c r="B1105" s="14" t="s">
        <v>149</v>
      </c>
      <c r="C1105" s="16" t="s">
        <v>125</v>
      </c>
      <c r="D1105" s="19">
        <v>2478709140</v>
      </c>
      <c r="E1105" s="19">
        <v>448000000</v>
      </c>
      <c r="F1105" s="19">
        <f t="shared" si="19"/>
        <v>0</v>
      </c>
      <c r="G1105" s="19">
        <f t="shared" si="20"/>
        <v>0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 spans="1:28" ht="15" x14ac:dyDescent="0.25">
      <c r="A1106" s="14" t="s">
        <v>126</v>
      </c>
      <c r="B1106" s="14" t="s">
        <v>135</v>
      </c>
      <c r="C1106" s="16" t="s">
        <v>125</v>
      </c>
      <c r="D1106" s="18">
        <v>1565000000</v>
      </c>
      <c r="E1106" s="18">
        <v>471000000</v>
      </c>
      <c r="F1106" s="19">
        <f t="shared" si="19"/>
        <v>0</v>
      </c>
      <c r="G1106" s="19">
        <f t="shared" si="20"/>
        <v>0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 spans="1:28" ht="15" x14ac:dyDescent="0.25">
      <c r="A1107" s="14" t="s">
        <v>126</v>
      </c>
      <c r="B1107" s="14" t="s">
        <v>128</v>
      </c>
      <c r="C1107" s="16" t="s">
        <v>125</v>
      </c>
      <c r="D1107" s="18">
        <v>487000000</v>
      </c>
      <c r="E1107" s="18">
        <v>556000000</v>
      </c>
      <c r="F1107" s="19">
        <f t="shared" si="19"/>
        <v>0</v>
      </c>
      <c r="G1107" s="19">
        <f t="shared" si="20"/>
        <v>0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 spans="1:28" ht="15" x14ac:dyDescent="0.25">
      <c r="A1108" s="14" t="s">
        <v>126</v>
      </c>
      <c r="B1108" s="14" t="s">
        <v>160</v>
      </c>
      <c r="C1108" s="16" t="s">
        <v>125</v>
      </c>
      <c r="D1108" s="18">
        <v>6830000000</v>
      </c>
      <c r="E1108" s="18">
        <v>1856000000</v>
      </c>
      <c r="F1108" s="19">
        <f t="shared" si="19"/>
        <v>1</v>
      </c>
      <c r="G1108" s="19">
        <f t="shared" si="20"/>
        <v>0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 spans="1:28" ht="15" x14ac:dyDescent="0.25">
      <c r="A1109" s="14" t="s">
        <v>126</v>
      </c>
      <c r="B1109" s="14" t="s">
        <v>132</v>
      </c>
      <c r="C1109" s="16" t="s">
        <v>125</v>
      </c>
      <c r="D1109" s="19">
        <v>2478709140</v>
      </c>
      <c r="E1109" s="19">
        <v>448000000</v>
      </c>
      <c r="F1109" s="19">
        <f t="shared" si="19"/>
        <v>0</v>
      </c>
      <c r="G1109" s="19">
        <f t="shared" si="20"/>
        <v>0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 spans="1:28" ht="15" x14ac:dyDescent="0.25">
      <c r="A1110" s="14" t="s">
        <v>126</v>
      </c>
      <c r="B1110" s="14" t="s">
        <v>147</v>
      </c>
      <c r="C1110" s="16" t="s">
        <v>125</v>
      </c>
      <c r="D1110" s="19">
        <v>2478709140</v>
      </c>
      <c r="E1110" s="19">
        <v>448000000</v>
      </c>
      <c r="F1110" s="19">
        <f t="shared" si="19"/>
        <v>0</v>
      </c>
      <c r="G1110" s="19">
        <f t="shared" si="20"/>
        <v>0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 spans="1:28" ht="15" x14ac:dyDescent="0.25">
      <c r="A1111" s="14" t="s">
        <v>126</v>
      </c>
      <c r="B1111" s="14" t="s">
        <v>154</v>
      </c>
      <c r="C1111" s="16" t="s">
        <v>125</v>
      </c>
      <c r="D1111" s="18">
        <v>1756000000</v>
      </c>
      <c r="E1111" s="18">
        <v>1219000000</v>
      </c>
      <c r="F1111" s="19">
        <f t="shared" si="19"/>
        <v>0</v>
      </c>
      <c r="G1111" s="19">
        <f t="shared" si="20"/>
        <v>0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 spans="1:28" ht="15" x14ac:dyDescent="0.25">
      <c r="A1112" s="14" t="s">
        <v>126</v>
      </c>
      <c r="B1112" s="14" t="s">
        <v>144</v>
      </c>
      <c r="C1112" s="16" t="s">
        <v>125</v>
      </c>
      <c r="D1112" s="18">
        <v>20251000000</v>
      </c>
      <c r="E1112" s="18">
        <v>11545000000</v>
      </c>
      <c r="F1112" s="19">
        <f t="shared" si="19"/>
        <v>1</v>
      </c>
      <c r="G1112" s="19">
        <f t="shared" si="20"/>
        <v>1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 spans="1:28" ht="15" x14ac:dyDescent="0.25">
      <c r="A1113" s="14" t="s">
        <v>126</v>
      </c>
      <c r="B1113" s="14" t="s">
        <v>129</v>
      </c>
      <c r="C1113" s="16" t="s">
        <v>125</v>
      </c>
      <c r="D1113" s="18">
        <v>2634000000</v>
      </c>
      <c r="E1113" s="18">
        <v>2616000000</v>
      </c>
      <c r="F1113" s="19">
        <f t="shared" si="19"/>
        <v>0</v>
      </c>
      <c r="G1113" s="19">
        <f t="shared" si="20"/>
        <v>0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 spans="1:28" ht="15" x14ac:dyDescent="0.25">
      <c r="A1114" s="14" t="s">
        <v>126</v>
      </c>
      <c r="B1114" s="14" t="s">
        <v>138</v>
      </c>
      <c r="C1114" s="16" t="s">
        <v>125</v>
      </c>
      <c r="D1114" s="18">
        <v>9463000000</v>
      </c>
      <c r="E1114" s="18">
        <v>9498000000</v>
      </c>
      <c r="F1114" s="19">
        <f t="shared" si="19"/>
        <v>1</v>
      </c>
      <c r="G1114" s="19">
        <f t="shared" si="20"/>
        <v>1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 spans="1:28" ht="15" x14ac:dyDescent="0.25">
      <c r="A1115" s="14" t="s">
        <v>126</v>
      </c>
      <c r="B1115" s="14" t="s">
        <v>131</v>
      </c>
      <c r="C1115" s="16" t="s">
        <v>125</v>
      </c>
      <c r="D1115" s="18">
        <v>94000000</v>
      </c>
      <c r="E1115" s="18">
        <v>71000000</v>
      </c>
      <c r="F1115" s="19">
        <f t="shared" si="19"/>
        <v>0</v>
      </c>
      <c r="G1115" s="19">
        <f t="shared" si="20"/>
        <v>0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 spans="1:28" ht="15" x14ac:dyDescent="0.25">
      <c r="A1116" s="14" t="s">
        <v>126</v>
      </c>
      <c r="B1116" s="14" t="s">
        <v>130</v>
      </c>
      <c r="C1116" s="16" t="s">
        <v>125</v>
      </c>
      <c r="D1116" s="18">
        <v>110000000</v>
      </c>
      <c r="E1116" s="18">
        <v>829000000</v>
      </c>
      <c r="F1116" s="19">
        <f t="shared" si="19"/>
        <v>0</v>
      </c>
      <c r="G1116" s="19">
        <f t="shared" si="20"/>
        <v>0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 spans="1:28" ht="15" x14ac:dyDescent="0.25">
      <c r="A1117" s="14" t="s">
        <v>126</v>
      </c>
      <c r="B1117" s="14" t="s">
        <v>137</v>
      </c>
      <c r="C1117" s="16" t="s">
        <v>125</v>
      </c>
      <c r="D1117" s="18">
        <v>18340000000</v>
      </c>
      <c r="E1117" s="18">
        <v>14107000000</v>
      </c>
      <c r="F1117" s="19">
        <f t="shared" si="19"/>
        <v>1</v>
      </c>
      <c r="G1117" s="19">
        <f t="shared" si="20"/>
        <v>1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 spans="1:28" ht="15" x14ac:dyDescent="0.25">
      <c r="A1118" s="14" t="s">
        <v>126</v>
      </c>
      <c r="B1118" s="14" t="s">
        <v>159</v>
      </c>
      <c r="C1118" s="16" t="s">
        <v>125</v>
      </c>
      <c r="D1118" s="19">
        <v>2478709140</v>
      </c>
      <c r="E1118" s="19">
        <v>448000000</v>
      </c>
      <c r="F1118" s="19">
        <f t="shared" si="19"/>
        <v>0</v>
      </c>
      <c r="G1118" s="19">
        <f t="shared" si="20"/>
        <v>0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 spans="1:28" ht="15" x14ac:dyDescent="0.25">
      <c r="A1119" s="14" t="s">
        <v>126</v>
      </c>
      <c r="B1119" s="14" t="s">
        <v>158</v>
      </c>
      <c r="C1119" s="16" t="s">
        <v>125</v>
      </c>
      <c r="D1119" s="19">
        <v>2478709140</v>
      </c>
      <c r="E1119" s="19">
        <v>448000000</v>
      </c>
      <c r="F1119" s="19">
        <f t="shared" si="19"/>
        <v>0</v>
      </c>
      <c r="G1119" s="19">
        <f t="shared" si="20"/>
        <v>0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 spans="1:28" ht="15" x14ac:dyDescent="0.25">
      <c r="A1120" s="14" t="s">
        <v>126</v>
      </c>
      <c r="B1120" s="14" t="s">
        <v>148</v>
      </c>
      <c r="C1120" s="16" t="s">
        <v>125</v>
      </c>
      <c r="D1120" s="18">
        <v>379000000</v>
      </c>
      <c r="E1120" s="18">
        <v>561000000</v>
      </c>
      <c r="F1120" s="19">
        <f t="shared" si="19"/>
        <v>0</v>
      </c>
      <c r="G1120" s="19">
        <f t="shared" si="20"/>
        <v>0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 spans="1:28" ht="15" x14ac:dyDescent="0.25">
      <c r="A1121" s="14" t="s">
        <v>126</v>
      </c>
      <c r="B1121" s="14" t="s">
        <v>145</v>
      </c>
      <c r="C1121" s="16" t="s">
        <v>125</v>
      </c>
      <c r="D1121" s="18">
        <v>1873000000</v>
      </c>
      <c r="E1121" s="18">
        <v>270000000</v>
      </c>
      <c r="F1121" s="19">
        <f t="shared" si="19"/>
        <v>0</v>
      </c>
      <c r="G1121" s="19">
        <f t="shared" si="20"/>
        <v>0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 spans="1:28" ht="15" x14ac:dyDescent="0.25">
      <c r="A1122" s="14" t="s">
        <v>126</v>
      </c>
      <c r="B1122" s="14" t="s">
        <v>146</v>
      </c>
      <c r="C1122" s="16" t="s">
        <v>125</v>
      </c>
      <c r="D1122" s="18">
        <v>480000000</v>
      </c>
      <c r="E1122" s="18">
        <v>420000000</v>
      </c>
      <c r="F1122" s="19">
        <f t="shared" si="19"/>
        <v>0</v>
      </c>
      <c r="G1122" s="19">
        <f t="shared" si="20"/>
        <v>0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 spans="1:28" ht="15" x14ac:dyDescent="0.25">
      <c r="A1123" s="14" t="s">
        <v>126</v>
      </c>
      <c r="B1123" s="14" t="s">
        <v>140</v>
      </c>
      <c r="C1123" s="16" t="s">
        <v>125</v>
      </c>
      <c r="D1123" s="18">
        <v>1572000000</v>
      </c>
      <c r="E1123" s="18">
        <v>2119000000</v>
      </c>
      <c r="F1123" s="19">
        <f t="shared" si="19"/>
        <v>0</v>
      </c>
      <c r="G1123" s="19">
        <f t="shared" si="20"/>
        <v>0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 spans="1:28" ht="15" x14ac:dyDescent="0.25">
      <c r="A1124" s="14" t="s">
        <v>126</v>
      </c>
      <c r="B1124" s="14" t="s">
        <v>151</v>
      </c>
      <c r="C1124" s="16" t="s">
        <v>125</v>
      </c>
      <c r="D1124" s="18">
        <v>4900000000</v>
      </c>
      <c r="E1124" s="18">
        <v>6839000000</v>
      </c>
      <c r="F1124" s="19">
        <f t="shared" si="19"/>
        <v>0</v>
      </c>
      <c r="G1124" s="19">
        <f t="shared" si="20"/>
        <v>1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 spans="1:28" ht="15" x14ac:dyDescent="0.25">
      <c r="A1125" s="14" t="s">
        <v>126</v>
      </c>
      <c r="B1125" s="14" t="s">
        <v>150</v>
      </c>
      <c r="C1125" s="16" t="s">
        <v>125</v>
      </c>
      <c r="D1125" s="18">
        <v>1014000000</v>
      </c>
      <c r="E1125" s="18">
        <v>1801000000</v>
      </c>
      <c r="F1125" s="19">
        <f t="shared" si="19"/>
        <v>0</v>
      </c>
      <c r="G1125" s="19">
        <f t="shared" si="20"/>
        <v>0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 spans="1:28" ht="15" x14ac:dyDescent="0.25">
      <c r="A1126" s="14" t="s">
        <v>126</v>
      </c>
      <c r="B1126" s="14" t="s">
        <v>133</v>
      </c>
      <c r="C1126" s="16" t="s">
        <v>125</v>
      </c>
      <c r="D1126" s="18">
        <v>2000000000</v>
      </c>
      <c r="E1126" s="18">
        <v>382000000</v>
      </c>
      <c r="F1126" s="19">
        <f t="shared" si="19"/>
        <v>0</v>
      </c>
      <c r="G1126" s="19">
        <f t="shared" si="20"/>
        <v>0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 spans="1:28" ht="15" x14ac:dyDescent="0.25">
      <c r="A1127" s="14" t="s">
        <v>126</v>
      </c>
      <c r="B1127" s="14" t="s">
        <v>142</v>
      </c>
      <c r="C1127" s="16" t="s">
        <v>125</v>
      </c>
      <c r="D1127" s="18">
        <v>461000000</v>
      </c>
      <c r="E1127" s="18">
        <v>241000000</v>
      </c>
      <c r="F1127" s="19">
        <f t="shared" si="19"/>
        <v>0</v>
      </c>
      <c r="G1127" s="19">
        <f t="shared" si="20"/>
        <v>0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 spans="1:28" ht="15" x14ac:dyDescent="0.25">
      <c r="A1128" s="14" t="s">
        <v>126</v>
      </c>
      <c r="B1128" s="14" t="s">
        <v>141</v>
      </c>
      <c r="C1128" s="16" t="s">
        <v>125</v>
      </c>
      <c r="D1128" s="18">
        <v>750000000</v>
      </c>
      <c r="E1128" s="18">
        <v>738000000</v>
      </c>
      <c r="F1128" s="19">
        <f t="shared" si="19"/>
        <v>0</v>
      </c>
      <c r="G1128" s="19">
        <f t="shared" si="20"/>
        <v>0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 spans="1:28" ht="15" x14ac:dyDescent="0.25">
      <c r="A1129" s="14" t="s">
        <v>126</v>
      </c>
      <c r="B1129" s="14" t="s">
        <v>155</v>
      </c>
      <c r="C1129" s="16" t="s">
        <v>125</v>
      </c>
      <c r="D1129" s="18">
        <v>60400000</v>
      </c>
      <c r="E1129" s="18">
        <v>6800000</v>
      </c>
      <c r="F1129" s="19">
        <f t="shared" si="19"/>
        <v>0</v>
      </c>
      <c r="G1129" s="19">
        <f t="shared" si="20"/>
        <v>0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 spans="1:28" ht="15" x14ac:dyDescent="0.25">
      <c r="A1130" s="14" t="s">
        <v>126</v>
      </c>
      <c r="B1130" s="14" t="s">
        <v>127</v>
      </c>
      <c r="C1130" s="16" t="s">
        <v>125</v>
      </c>
      <c r="D1130" s="18">
        <v>116000000</v>
      </c>
      <c r="E1130" s="18">
        <v>80000000</v>
      </c>
      <c r="F1130" s="19">
        <f t="shared" si="19"/>
        <v>0</v>
      </c>
      <c r="G1130" s="19">
        <f t="shared" si="20"/>
        <v>0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 spans="1:28" ht="15" x14ac:dyDescent="0.25">
      <c r="A1131" s="14" t="s">
        <v>126</v>
      </c>
      <c r="B1131" s="14" t="s">
        <v>157</v>
      </c>
      <c r="C1131" s="16" t="s">
        <v>125</v>
      </c>
      <c r="D1131" s="18">
        <v>21000000</v>
      </c>
      <c r="E1131" s="18">
        <v>80000000</v>
      </c>
      <c r="F1131" s="19">
        <f t="shared" si="19"/>
        <v>0</v>
      </c>
      <c r="G1131" s="19">
        <f t="shared" si="20"/>
        <v>0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 spans="1:28" ht="15" x14ac:dyDescent="0.25">
      <c r="A1132" s="14" t="s">
        <v>161</v>
      </c>
      <c r="B1132" s="14" t="s">
        <v>162</v>
      </c>
      <c r="C1132" s="16" t="s">
        <v>61</v>
      </c>
      <c r="D1132" s="18">
        <v>398000000</v>
      </c>
      <c r="E1132" s="18">
        <v>290000000</v>
      </c>
      <c r="F1132" s="19">
        <f t="shared" si="19"/>
        <v>0</v>
      </c>
      <c r="G1132" s="19">
        <f t="shared" si="20"/>
        <v>0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 spans="1:28" ht="15" x14ac:dyDescent="0.25">
      <c r="A1133" s="14" t="s">
        <v>161</v>
      </c>
      <c r="B1133" s="14" t="s">
        <v>163</v>
      </c>
      <c r="C1133" s="16" t="s">
        <v>61</v>
      </c>
      <c r="D1133" s="19">
        <v>2478709140</v>
      </c>
      <c r="E1133" s="19">
        <v>448000000</v>
      </c>
      <c r="F1133" s="19">
        <f t="shared" si="19"/>
        <v>0</v>
      </c>
      <c r="G1133" s="19">
        <f t="shared" si="20"/>
        <v>0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 spans="1:28" ht="15" x14ac:dyDescent="0.25">
      <c r="A1134" s="14" t="s">
        <v>161</v>
      </c>
      <c r="B1134" s="14" t="s">
        <v>164</v>
      </c>
      <c r="C1134" s="16" t="s">
        <v>61</v>
      </c>
      <c r="D1134" s="18">
        <v>11382000000</v>
      </c>
      <c r="E1134" s="18">
        <v>7001000000</v>
      </c>
      <c r="F1134" s="19">
        <f t="shared" si="19"/>
        <v>1</v>
      </c>
      <c r="G1134" s="19">
        <f t="shared" si="20"/>
        <v>1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 spans="1:28" ht="15" x14ac:dyDescent="0.25">
      <c r="A1135" s="14" t="s">
        <v>161</v>
      </c>
      <c r="B1135" s="14" t="s">
        <v>165</v>
      </c>
      <c r="C1135" s="16" t="s">
        <v>61</v>
      </c>
      <c r="D1135" s="18">
        <v>188000000</v>
      </c>
      <c r="E1135" s="18">
        <v>247000000</v>
      </c>
      <c r="F1135" s="19">
        <f t="shared" si="19"/>
        <v>0</v>
      </c>
      <c r="G1135" s="19">
        <f t="shared" si="20"/>
        <v>0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 spans="1:28" ht="15" x14ac:dyDescent="0.25">
      <c r="A1136" s="14" t="s">
        <v>161</v>
      </c>
      <c r="B1136" s="14" t="s">
        <v>166</v>
      </c>
      <c r="C1136" s="16" t="s">
        <v>61</v>
      </c>
      <c r="D1136" s="18">
        <v>6592000000</v>
      </c>
      <c r="E1136" s="18">
        <v>9429000000</v>
      </c>
      <c r="F1136" s="19">
        <f t="shared" si="19"/>
        <v>1</v>
      </c>
      <c r="G1136" s="19">
        <f t="shared" si="20"/>
        <v>1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 spans="1:28" ht="15" x14ac:dyDescent="0.25">
      <c r="A1137" s="14" t="s">
        <v>161</v>
      </c>
      <c r="B1137" s="14" t="s">
        <v>167</v>
      </c>
      <c r="C1137" s="16" t="s">
        <v>61</v>
      </c>
      <c r="D1137" s="18">
        <v>246000000</v>
      </c>
      <c r="E1137" s="18">
        <v>92000000</v>
      </c>
      <c r="F1137" s="19">
        <f t="shared" si="19"/>
        <v>0</v>
      </c>
      <c r="G1137" s="19">
        <f t="shared" si="20"/>
        <v>0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 spans="1:28" ht="15" x14ac:dyDescent="0.25">
      <c r="A1138" s="14" t="s">
        <v>161</v>
      </c>
      <c r="B1138" s="14" t="s">
        <v>168</v>
      </c>
      <c r="C1138" s="16" t="s">
        <v>61</v>
      </c>
      <c r="D1138" s="18">
        <v>1364000000</v>
      </c>
      <c r="E1138" s="18">
        <v>764000000</v>
      </c>
      <c r="F1138" s="19">
        <f t="shared" si="19"/>
        <v>0</v>
      </c>
      <c r="G1138" s="19">
        <f t="shared" si="20"/>
        <v>0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 spans="1:28" ht="15" x14ac:dyDescent="0.25">
      <c r="A1139" s="14" t="s">
        <v>161</v>
      </c>
      <c r="B1139" s="14" t="s">
        <v>169</v>
      </c>
      <c r="C1139" s="16" t="s">
        <v>61</v>
      </c>
      <c r="D1139" s="18">
        <v>2871000000</v>
      </c>
      <c r="E1139" s="18">
        <v>634000000</v>
      </c>
      <c r="F1139" s="19">
        <f t="shared" si="19"/>
        <v>0</v>
      </c>
      <c r="G1139" s="19">
        <f t="shared" si="20"/>
        <v>0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 spans="1:28" ht="15" x14ac:dyDescent="0.25">
      <c r="A1140" s="14" t="s">
        <v>161</v>
      </c>
      <c r="B1140" s="14" t="s">
        <v>170</v>
      </c>
      <c r="C1140" s="16" t="s">
        <v>61</v>
      </c>
      <c r="D1140" s="18">
        <v>2137000000</v>
      </c>
      <c r="E1140" s="18">
        <v>543000000</v>
      </c>
      <c r="F1140" s="19">
        <f t="shared" si="19"/>
        <v>0</v>
      </c>
      <c r="G1140" s="19">
        <f t="shared" si="20"/>
        <v>0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 spans="1:28" ht="15" x14ac:dyDescent="0.25">
      <c r="A1141" s="14" t="s">
        <v>161</v>
      </c>
      <c r="B1141" s="14" t="s">
        <v>171</v>
      </c>
      <c r="C1141" s="16" t="s">
        <v>61</v>
      </c>
      <c r="D1141" s="18">
        <v>2973000000</v>
      </c>
      <c r="E1141" s="18">
        <v>1276000000</v>
      </c>
      <c r="F1141" s="19">
        <f t="shared" si="19"/>
        <v>0</v>
      </c>
      <c r="G1141" s="19">
        <f t="shared" si="20"/>
        <v>0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 spans="1:28" ht="15" x14ac:dyDescent="0.25">
      <c r="A1142" s="14" t="s">
        <v>161</v>
      </c>
      <c r="B1142" s="14" t="s">
        <v>172</v>
      </c>
      <c r="C1142" s="16" t="s">
        <v>61</v>
      </c>
      <c r="D1142" s="18">
        <v>3671000000</v>
      </c>
      <c r="E1142" s="18">
        <v>4669000000</v>
      </c>
      <c r="F1142" s="19">
        <f t="shared" si="19"/>
        <v>0</v>
      </c>
      <c r="G1142" s="19">
        <f t="shared" si="20"/>
        <v>1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 spans="1:28" ht="15" x14ac:dyDescent="0.25">
      <c r="A1143" s="14" t="s">
        <v>161</v>
      </c>
      <c r="B1143" s="14" t="s">
        <v>173</v>
      </c>
      <c r="C1143" s="16" t="s">
        <v>61</v>
      </c>
      <c r="D1143" s="18">
        <v>657000000</v>
      </c>
      <c r="E1143" s="18">
        <v>253000000</v>
      </c>
      <c r="F1143" s="19">
        <f t="shared" si="19"/>
        <v>0</v>
      </c>
      <c r="G1143" s="19">
        <f t="shared" si="20"/>
        <v>0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 spans="1:28" ht="15" x14ac:dyDescent="0.25">
      <c r="A1144" s="14" t="s">
        <v>161</v>
      </c>
      <c r="B1144" s="14" t="s">
        <v>174</v>
      </c>
      <c r="C1144" s="16" t="s">
        <v>61</v>
      </c>
      <c r="D1144" s="19">
        <v>2478709140</v>
      </c>
      <c r="E1144" s="19">
        <v>448000000</v>
      </c>
      <c r="F1144" s="19">
        <f t="shared" si="19"/>
        <v>0</v>
      </c>
      <c r="G1144" s="19">
        <f t="shared" si="20"/>
        <v>0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 spans="1:28" ht="15" x14ac:dyDescent="0.25">
      <c r="A1145" s="14" t="s">
        <v>161</v>
      </c>
      <c r="B1145" s="14" t="s">
        <v>175</v>
      </c>
      <c r="C1145" s="16" t="s">
        <v>61</v>
      </c>
      <c r="D1145" s="18">
        <v>2035000000</v>
      </c>
      <c r="E1145" s="18">
        <v>2293000000</v>
      </c>
      <c r="F1145" s="19">
        <f t="shared" si="19"/>
        <v>0</v>
      </c>
      <c r="G1145" s="19">
        <f t="shared" si="20"/>
        <v>0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 spans="1:28" ht="15" x14ac:dyDescent="0.25">
      <c r="A1146" s="14" t="s">
        <v>161</v>
      </c>
      <c r="B1146" s="14" t="s">
        <v>176</v>
      </c>
      <c r="C1146" s="16" t="s">
        <v>61</v>
      </c>
      <c r="D1146" s="18">
        <v>38534000000</v>
      </c>
      <c r="E1146" s="18">
        <v>26703000000</v>
      </c>
      <c r="F1146" s="19">
        <f t="shared" si="19"/>
        <v>1</v>
      </c>
      <c r="G1146" s="19">
        <f t="shared" si="20"/>
        <v>1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 spans="1:28" ht="15" x14ac:dyDescent="0.25">
      <c r="A1147" s="14" t="s">
        <v>161</v>
      </c>
      <c r="B1147" s="14" t="s">
        <v>177</v>
      </c>
      <c r="C1147" s="16" t="s">
        <v>61</v>
      </c>
      <c r="D1147" s="18">
        <v>24943000000</v>
      </c>
      <c r="E1147" s="18">
        <v>57601000000</v>
      </c>
      <c r="F1147" s="19">
        <f t="shared" si="19"/>
        <v>1</v>
      </c>
      <c r="G1147" s="19">
        <f t="shared" si="20"/>
        <v>1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 spans="1:28" ht="15" x14ac:dyDescent="0.25">
      <c r="A1148" s="14" t="s">
        <v>161</v>
      </c>
      <c r="B1148" s="14" t="s">
        <v>178</v>
      </c>
      <c r="C1148" s="16" t="s">
        <v>61</v>
      </c>
      <c r="D1148" s="18">
        <v>9262000000</v>
      </c>
      <c r="E1148" s="18">
        <v>4564000000</v>
      </c>
      <c r="F1148" s="19">
        <f t="shared" si="19"/>
        <v>1</v>
      </c>
      <c r="G1148" s="19">
        <f t="shared" si="20"/>
        <v>1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 spans="1:28" ht="15" x14ac:dyDescent="0.25">
      <c r="A1149" s="14" t="s">
        <v>161</v>
      </c>
      <c r="B1149" s="14" t="s">
        <v>179</v>
      </c>
      <c r="C1149" s="16" t="s">
        <v>61</v>
      </c>
      <c r="D1149" s="18">
        <v>3809000000</v>
      </c>
      <c r="E1149" s="18">
        <v>1722000000</v>
      </c>
      <c r="F1149" s="19">
        <f t="shared" si="19"/>
        <v>0</v>
      </c>
      <c r="G1149" s="19">
        <f t="shared" si="20"/>
        <v>0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 spans="1:28" ht="15" x14ac:dyDescent="0.25">
      <c r="A1150" s="14" t="s">
        <v>161</v>
      </c>
      <c r="B1150" s="14" t="s">
        <v>180</v>
      </c>
      <c r="C1150" s="16" t="s">
        <v>61</v>
      </c>
      <c r="D1150" s="18">
        <v>386000000</v>
      </c>
      <c r="E1150" s="18">
        <v>471000000</v>
      </c>
      <c r="F1150" s="19">
        <f t="shared" si="19"/>
        <v>0</v>
      </c>
      <c r="G1150" s="19">
        <f t="shared" si="20"/>
        <v>0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 spans="1:28" ht="15" x14ac:dyDescent="0.25">
      <c r="A1151" s="14" t="s">
        <v>161</v>
      </c>
      <c r="B1151" s="14" t="s">
        <v>181</v>
      </c>
      <c r="C1151" s="16" t="s">
        <v>61</v>
      </c>
      <c r="D1151" s="18">
        <v>3517000000</v>
      </c>
      <c r="E1151" s="18">
        <v>2626000000</v>
      </c>
      <c r="F1151" s="19">
        <f t="shared" si="19"/>
        <v>0</v>
      </c>
      <c r="G1151" s="19">
        <f t="shared" si="20"/>
        <v>0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 spans="1:28" ht="15" x14ac:dyDescent="0.25">
      <c r="A1152" s="14" t="s">
        <v>161</v>
      </c>
      <c r="B1152" s="14" t="s">
        <v>182</v>
      </c>
      <c r="C1152" s="16" t="s">
        <v>61</v>
      </c>
      <c r="D1152" s="19">
        <v>2478709140</v>
      </c>
      <c r="E1152" s="19">
        <v>448000000</v>
      </c>
      <c r="F1152" s="19">
        <f t="shared" si="19"/>
        <v>0</v>
      </c>
      <c r="G1152" s="19">
        <f t="shared" si="20"/>
        <v>0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 spans="1:28" ht="15" x14ac:dyDescent="0.25">
      <c r="A1153" s="14" t="s">
        <v>161</v>
      </c>
      <c r="B1153" s="14" t="s">
        <v>183</v>
      </c>
      <c r="C1153" s="16" t="s">
        <v>61</v>
      </c>
      <c r="D1153" s="18">
        <v>28706000000</v>
      </c>
      <c r="E1153" s="18">
        <v>18169000000</v>
      </c>
      <c r="F1153" s="19">
        <f t="shared" si="19"/>
        <v>1</v>
      </c>
      <c r="G1153" s="19">
        <f t="shared" si="20"/>
        <v>1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 spans="1:28" ht="15" x14ac:dyDescent="0.25">
      <c r="A1154" s="14" t="s">
        <v>161</v>
      </c>
      <c r="B1154" s="14" t="s">
        <v>184</v>
      </c>
      <c r="C1154" s="16" t="s">
        <v>61</v>
      </c>
      <c r="D1154" s="19">
        <v>2478709140</v>
      </c>
      <c r="E1154" s="19">
        <v>448000000</v>
      </c>
      <c r="F1154" s="19">
        <f t="shared" si="19"/>
        <v>0</v>
      </c>
      <c r="G1154" s="19">
        <f t="shared" si="20"/>
        <v>0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 spans="1:28" ht="15" x14ac:dyDescent="0.25">
      <c r="A1155" s="14" t="s">
        <v>161</v>
      </c>
      <c r="B1155" s="14" t="s">
        <v>185</v>
      </c>
      <c r="C1155" s="16" t="s">
        <v>61</v>
      </c>
      <c r="D1155" s="18">
        <v>172000000</v>
      </c>
      <c r="E1155" s="18">
        <v>281000000</v>
      </c>
      <c r="F1155" s="19">
        <f t="shared" si="19"/>
        <v>0</v>
      </c>
      <c r="G1155" s="19">
        <f t="shared" si="20"/>
        <v>0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 spans="1:28" ht="15" x14ac:dyDescent="0.25">
      <c r="A1156" s="14" t="s">
        <v>161</v>
      </c>
      <c r="B1156" s="14" t="s">
        <v>186</v>
      </c>
      <c r="C1156" s="16" t="s">
        <v>61</v>
      </c>
      <c r="D1156" s="19">
        <v>2478709140</v>
      </c>
      <c r="E1156" s="19">
        <v>448000000</v>
      </c>
      <c r="F1156" s="19">
        <f t="shared" si="19"/>
        <v>0</v>
      </c>
      <c r="G1156" s="19">
        <f t="shared" si="20"/>
        <v>0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 spans="1:28" ht="15" x14ac:dyDescent="0.25">
      <c r="A1157" s="14" t="s">
        <v>161</v>
      </c>
      <c r="B1157" s="14" t="s">
        <v>187</v>
      </c>
      <c r="C1157" s="16" t="s">
        <v>61</v>
      </c>
      <c r="D1157" s="18">
        <v>430000000</v>
      </c>
      <c r="E1157" s="18">
        <v>261000000</v>
      </c>
      <c r="F1157" s="19">
        <f t="shared" si="19"/>
        <v>0</v>
      </c>
      <c r="G1157" s="19">
        <f t="shared" si="20"/>
        <v>0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 spans="1:28" ht="15" x14ac:dyDescent="0.25">
      <c r="A1158" s="14" t="s">
        <v>161</v>
      </c>
      <c r="B1158" s="14" t="s">
        <v>188</v>
      </c>
      <c r="C1158" s="16" t="s">
        <v>61</v>
      </c>
      <c r="D1158" s="18">
        <v>1686000000</v>
      </c>
      <c r="E1158" s="18">
        <v>1309000000</v>
      </c>
      <c r="F1158" s="19">
        <f t="shared" si="19"/>
        <v>0</v>
      </c>
      <c r="G1158" s="19">
        <f t="shared" si="20"/>
        <v>0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 spans="1:28" ht="15" x14ac:dyDescent="0.25">
      <c r="A1159" s="14" t="s">
        <v>161</v>
      </c>
      <c r="B1159" s="14" t="s">
        <v>194</v>
      </c>
      <c r="C1159" s="16" t="s">
        <v>61</v>
      </c>
      <c r="D1159" s="18">
        <v>88000000</v>
      </c>
      <c r="E1159" s="18">
        <v>58000000</v>
      </c>
      <c r="F1159" s="19">
        <f t="shared" si="19"/>
        <v>0</v>
      </c>
      <c r="G1159" s="19">
        <f t="shared" si="20"/>
        <v>0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 spans="1:28" ht="15" x14ac:dyDescent="0.25">
      <c r="A1160" s="14" t="s">
        <v>161</v>
      </c>
      <c r="B1160" s="14" t="s">
        <v>189</v>
      </c>
      <c r="C1160" s="16" t="s">
        <v>61</v>
      </c>
      <c r="D1160" s="18">
        <v>731000000</v>
      </c>
      <c r="E1160" s="18">
        <v>224000000</v>
      </c>
      <c r="F1160" s="19">
        <f t="shared" si="19"/>
        <v>0</v>
      </c>
      <c r="G1160" s="19">
        <f t="shared" si="20"/>
        <v>0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 spans="1:28" ht="15" x14ac:dyDescent="0.25">
      <c r="A1161" s="14" t="s">
        <v>161</v>
      </c>
      <c r="B1161" s="14" t="s">
        <v>190</v>
      </c>
      <c r="C1161" s="16" t="s">
        <v>61</v>
      </c>
      <c r="D1161" s="18">
        <v>57000000</v>
      </c>
      <c r="E1161" s="18">
        <v>86000000</v>
      </c>
      <c r="F1161" s="19">
        <f t="shared" si="19"/>
        <v>0</v>
      </c>
      <c r="G1161" s="19">
        <f t="shared" si="20"/>
        <v>0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 spans="1:28" ht="15" x14ac:dyDescent="0.25">
      <c r="A1162" s="14" t="s">
        <v>161</v>
      </c>
      <c r="B1162" s="14" t="s">
        <v>191</v>
      </c>
      <c r="C1162" s="16" t="s">
        <v>61</v>
      </c>
      <c r="D1162" s="19">
        <v>2478709140</v>
      </c>
      <c r="E1162" s="19">
        <v>448000000</v>
      </c>
      <c r="F1162" s="19">
        <f t="shared" si="19"/>
        <v>0</v>
      </c>
      <c r="G1162" s="19">
        <f t="shared" si="20"/>
        <v>0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 spans="1:28" ht="15" x14ac:dyDescent="0.25">
      <c r="A1163" s="14" t="s">
        <v>161</v>
      </c>
      <c r="B1163" s="14" t="s">
        <v>192</v>
      </c>
      <c r="C1163" s="16" t="s">
        <v>61</v>
      </c>
      <c r="D1163" s="19">
        <v>2478709140</v>
      </c>
      <c r="E1163" s="19">
        <v>448000000</v>
      </c>
      <c r="F1163" s="19">
        <f t="shared" si="19"/>
        <v>0</v>
      </c>
      <c r="G1163" s="19">
        <f t="shared" si="20"/>
        <v>0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</row>
    <row r="1164" spans="1:28" ht="15" x14ac:dyDescent="0.25">
      <c r="A1164" s="14" t="s">
        <v>161</v>
      </c>
      <c r="B1164" s="14" t="s">
        <v>193</v>
      </c>
      <c r="C1164" s="16" t="s">
        <v>61</v>
      </c>
      <c r="D1164" s="18">
        <v>11285000000</v>
      </c>
      <c r="E1164" s="18">
        <v>13649000000</v>
      </c>
      <c r="F1164" s="19">
        <f t="shared" si="19"/>
        <v>1</v>
      </c>
      <c r="G1164" s="19">
        <f t="shared" si="20"/>
        <v>1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</row>
    <row r="1165" spans="1:28" ht="15" x14ac:dyDescent="0.25">
      <c r="A1165" s="14" t="s">
        <v>161</v>
      </c>
      <c r="B1165" s="14" t="s">
        <v>195</v>
      </c>
      <c r="C1165" s="16" t="s">
        <v>61</v>
      </c>
      <c r="D1165" s="18">
        <v>2521000000</v>
      </c>
      <c r="E1165" s="18">
        <v>4893000000</v>
      </c>
      <c r="F1165" s="19">
        <f t="shared" si="19"/>
        <v>0</v>
      </c>
      <c r="G1165" s="19">
        <f t="shared" si="20"/>
        <v>1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</row>
    <row r="1166" spans="1:28" ht="15" x14ac:dyDescent="0.25">
      <c r="A1166" s="14" t="s">
        <v>161</v>
      </c>
      <c r="B1166" s="14" t="s">
        <v>196</v>
      </c>
      <c r="C1166" s="16" t="s">
        <v>61</v>
      </c>
      <c r="D1166" s="18">
        <v>6128000000</v>
      </c>
      <c r="E1166" s="18">
        <v>3417000000</v>
      </c>
      <c r="F1166" s="19">
        <f t="shared" si="19"/>
        <v>0</v>
      </c>
      <c r="G1166" s="19">
        <f t="shared" si="20"/>
        <v>0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</row>
    <row r="1167" spans="1:28" ht="15" x14ac:dyDescent="0.25">
      <c r="A1167" s="14" t="s">
        <v>161</v>
      </c>
      <c r="B1167" s="14" t="s">
        <v>197</v>
      </c>
      <c r="C1167" s="16" t="s">
        <v>61</v>
      </c>
      <c r="D1167" s="18">
        <v>6027000000</v>
      </c>
      <c r="E1167" s="18">
        <v>2754000000</v>
      </c>
      <c r="F1167" s="19">
        <f t="shared" si="19"/>
        <v>0</v>
      </c>
      <c r="G1167" s="19">
        <f t="shared" si="20"/>
        <v>0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</row>
    <row r="1168" spans="1:28" ht="15" x14ac:dyDescent="0.25">
      <c r="A1168" s="14" t="s">
        <v>161</v>
      </c>
      <c r="B1168" s="14" t="s">
        <v>198</v>
      </c>
      <c r="C1168" s="16" t="s">
        <v>61</v>
      </c>
      <c r="D1168" s="18">
        <v>394000000</v>
      </c>
      <c r="E1168" s="18">
        <v>447000000</v>
      </c>
      <c r="F1168" s="19">
        <f t="shared" si="19"/>
        <v>0</v>
      </c>
      <c r="G1168" s="19">
        <f t="shared" si="20"/>
        <v>0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</row>
    <row r="1169" spans="1:28" ht="15" x14ac:dyDescent="0.25">
      <c r="A1169" s="14" t="s">
        <v>161</v>
      </c>
      <c r="B1169" s="14" t="s">
        <v>199</v>
      </c>
      <c r="C1169" s="16" t="s">
        <v>61</v>
      </c>
      <c r="D1169" s="18">
        <v>3429000000</v>
      </c>
      <c r="E1169" s="18">
        <v>8848000000</v>
      </c>
      <c r="F1169" s="19">
        <f t="shared" si="19"/>
        <v>0</v>
      </c>
      <c r="G1169" s="19">
        <f t="shared" si="20"/>
        <v>1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</row>
    <row r="1170" spans="1:28" ht="15" x14ac:dyDescent="0.25">
      <c r="A1170" s="14" t="s">
        <v>161</v>
      </c>
      <c r="B1170" s="14" t="s">
        <v>200</v>
      </c>
      <c r="C1170" s="16" t="s">
        <v>61</v>
      </c>
      <c r="D1170" s="19">
        <v>2478709140</v>
      </c>
      <c r="E1170" s="19">
        <v>448000000</v>
      </c>
      <c r="F1170" s="19">
        <f t="shared" si="19"/>
        <v>0</v>
      </c>
      <c r="G1170" s="19">
        <f t="shared" si="20"/>
        <v>0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</row>
    <row r="1171" spans="1:28" ht="15" x14ac:dyDescent="0.25">
      <c r="A1171" s="14" t="s">
        <v>161</v>
      </c>
      <c r="B1171" s="14" t="s">
        <v>201</v>
      </c>
      <c r="C1171" s="16" t="s">
        <v>61</v>
      </c>
      <c r="D1171" s="19">
        <v>2478709140</v>
      </c>
      <c r="E1171" s="19">
        <v>448000000</v>
      </c>
      <c r="F1171" s="19">
        <f t="shared" si="19"/>
        <v>0</v>
      </c>
      <c r="G1171" s="19">
        <f t="shared" si="20"/>
        <v>0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</row>
    <row r="1172" spans="1:28" ht="15" x14ac:dyDescent="0.25">
      <c r="A1172" s="14" t="s">
        <v>161</v>
      </c>
      <c r="B1172" s="14" t="s">
        <v>202</v>
      </c>
      <c r="C1172" s="16" t="s">
        <v>61</v>
      </c>
      <c r="D1172" s="18">
        <v>441000000</v>
      </c>
      <c r="E1172" s="18">
        <v>341000000</v>
      </c>
      <c r="F1172" s="19">
        <f t="shared" si="19"/>
        <v>0</v>
      </c>
      <c r="G1172" s="19">
        <f t="shared" si="20"/>
        <v>0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</row>
    <row r="1173" spans="1:28" ht="15" x14ac:dyDescent="0.25">
      <c r="A1173" s="14" t="s">
        <v>161</v>
      </c>
      <c r="B1173" s="14" t="s">
        <v>203</v>
      </c>
      <c r="C1173" s="16" t="s">
        <v>61</v>
      </c>
      <c r="D1173" s="18">
        <v>1016000000</v>
      </c>
      <c r="E1173" s="18">
        <v>544000000</v>
      </c>
      <c r="F1173" s="19">
        <f t="shared" si="19"/>
        <v>0</v>
      </c>
      <c r="G1173" s="19">
        <f t="shared" si="20"/>
        <v>0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</row>
    <row r="1174" spans="1:28" ht="15" x14ac:dyDescent="0.25">
      <c r="A1174" s="14" t="s">
        <v>161</v>
      </c>
      <c r="B1174" s="14" t="s">
        <v>204</v>
      </c>
      <c r="C1174" s="16" t="s">
        <v>61</v>
      </c>
      <c r="D1174" s="18">
        <v>32656000000</v>
      </c>
      <c r="E1174" s="18">
        <v>7710000000</v>
      </c>
      <c r="F1174" s="19">
        <f t="shared" si="19"/>
        <v>1</v>
      </c>
      <c r="G1174" s="19">
        <f t="shared" si="20"/>
        <v>1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</row>
    <row r="1175" spans="1:28" ht="15" x14ac:dyDescent="0.25">
      <c r="A1175" s="14" t="s">
        <v>161</v>
      </c>
      <c r="B1175" s="14" t="s">
        <v>205</v>
      </c>
      <c r="C1175" s="16" t="s">
        <v>61</v>
      </c>
      <c r="D1175" s="18">
        <v>4825000000</v>
      </c>
      <c r="E1175" s="18">
        <v>8959000000</v>
      </c>
      <c r="F1175" s="19">
        <f t="shared" si="19"/>
        <v>0</v>
      </c>
      <c r="G1175" s="19">
        <f t="shared" si="20"/>
        <v>1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</row>
    <row r="1176" spans="1:28" ht="15" x14ac:dyDescent="0.25">
      <c r="A1176" s="14" t="s">
        <v>161</v>
      </c>
      <c r="B1176" s="14" t="s">
        <v>206</v>
      </c>
      <c r="C1176" s="16" t="s">
        <v>61</v>
      </c>
      <c r="D1176" s="18">
        <v>8988000000</v>
      </c>
      <c r="E1176" s="18">
        <v>7360000000</v>
      </c>
      <c r="F1176" s="19">
        <f t="shared" si="19"/>
        <v>1</v>
      </c>
      <c r="G1176" s="19">
        <f t="shared" si="20"/>
        <v>1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</row>
    <row r="1177" spans="1:28" ht="15" x14ac:dyDescent="0.25">
      <c r="A1177" s="14" t="s">
        <v>161</v>
      </c>
      <c r="B1177" s="14" t="s">
        <v>207</v>
      </c>
      <c r="C1177" s="16" t="s">
        <v>61</v>
      </c>
      <c r="D1177" s="18">
        <v>7636000000</v>
      </c>
      <c r="E1177" s="18">
        <v>1713000000</v>
      </c>
      <c r="F1177" s="19">
        <f t="shared" si="19"/>
        <v>1</v>
      </c>
      <c r="G1177" s="19">
        <f t="shared" si="20"/>
        <v>0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</row>
    <row r="1178" spans="1:28" ht="15" x14ac:dyDescent="0.25">
      <c r="A1178" s="14" t="s">
        <v>161</v>
      </c>
      <c r="B1178" s="14" t="s">
        <v>208</v>
      </c>
      <c r="C1178" s="16" t="s">
        <v>61</v>
      </c>
      <c r="D1178" s="18">
        <v>563000000</v>
      </c>
      <c r="E1178" s="18">
        <v>561000000</v>
      </c>
      <c r="F1178" s="19">
        <f t="shared" si="19"/>
        <v>0</v>
      </c>
      <c r="G1178" s="19">
        <f t="shared" si="20"/>
        <v>0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</row>
    <row r="1179" spans="1:28" ht="15" x14ac:dyDescent="0.25">
      <c r="A1179" s="14" t="s">
        <v>161</v>
      </c>
      <c r="B1179" s="14" t="s">
        <v>209</v>
      </c>
      <c r="C1179" s="16" t="s">
        <v>61</v>
      </c>
      <c r="D1179" s="18">
        <v>29978000000</v>
      </c>
      <c r="E1179" s="18">
        <v>47009000000</v>
      </c>
      <c r="F1179" s="19">
        <f t="shared" si="19"/>
        <v>1</v>
      </c>
      <c r="G1179" s="19">
        <f t="shared" si="20"/>
        <v>1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</row>
    <row r="1180" spans="1:28" ht="15" x14ac:dyDescent="0.25">
      <c r="A1180" s="14" t="s">
        <v>161</v>
      </c>
      <c r="B1180" s="14" t="s">
        <v>162</v>
      </c>
      <c r="C1180" s="16" t="s">
        <v>114</v>
      </c>
      <c r="D1180" s="18">
        <v>451000000</v>
      </c>
      <c r="E1180" s="18">
        <v>269000000</v>
      </c>
      <c r="F1180" s="19">
        <f t="shared" si="19"/>
        <v>0</v>
      </c>
      <c r="G1180" s="19">
        <f t="shared" si="20"/>
        <v>0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</row>
    <row r="1181" spans="1:28" ht="15" x14ac:dyDescent="0.25">
      <c r="A1181" s="14" t="s">
        <v>161</v>
      </c>
      <c r="B1181" s="14" t="s">
        <v>163</v>
      </c>
      <c r="C1181" s="16" t="s">
        <v>114</v>
      </c>
      <c r="D1181" s="19">
        <v>2478709140</v>
      </c>
      <c r="E1181" s="19">
        <v>448000000</v>
      </c>
      <c r="F1181" s="19">
        <f t="shared" si="19"/>
        <v>0</v>
      </c>
      <c r="G1181" s="19">
        <f t="shared" si="20"/>
        <v>0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</row>
    <row r="1182" spans="1:28" ht="15" x14ac:dyDescent="0.25">
      <c r="A1182" s="14" t="s">
        <v>161</v>
      </c>
      <c r="B1182" s="14" t="s">
        <v>164</v>
      </c>
      <c r="C1182" s="16" t="s">
        <v>114</v>
      </c>
      <c r="D1182" s="18">
        <v>11511000000</v>
      </c>
      <c r="E1182" s="18">
        <v>7408000000</v>
      </c>
      <c r="F1182" s="19">
        <f t="shared" si="19"/>
        <v>1</v>
      </c>
      <c r="G1182" s="19">
        <f t="shared" si="20"/>
        <v>1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</row>
    <row r="1183" spans="1:28" ht="15" x14ac:dyDescent="0.25">
      <c r="A1183" s="14" t="s">
        <v>161</v>
      </c>
      <c r="B1183" s="14" t="s">
        <v>165</v>
      </c>
      <c r="C1183" s="16" t="s">
        <v>114</v>
      </c>
      <c r="D1183" s="18">
        <v>272000000</v>
      </c>
      <c r="E1183" s="18">
        <v>486000000</v>
      </c>
      <c r="F1183" s="19">
        <f t="shared" si="19"/>
        <v>0</v>
      </c>
      <c r="G1183" s="19">
        <f t="shared" si="20"/>
        <v>0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</row>
    <row r="1184" spans="1:28" ht="15" x14ac:dyDescent="0.25">
      <c r="A1184" s="14" t="s">
        <v>161</v>
      </c>
      <c r="B1184" s="14" t="s">
        <v>166</v>
      </c>
      <c r="C1184" s="16" t="s">
        <v>114</v>
      </c>
      <c r="D1184" s="18">
        <v>8304000000</v>
      </c>
      <c r="E1184" s="18">
        <v>10878000000</v>
      </c>
      <c r="F1184" s="19">
        <f t="shared" si="19"/>
        <v>1</v>
      </c>
      <c r="G1184" s="19">
        <f t="shared" si="20"/>
        <v>1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</row>
    <row r="1185" spans="1:28" ht="15" x14ac:dyDescent="0.25">
      <c r="A1185" s="14" t="s">
        <v>161</v>
      </c>
      <c r="B1185" s="14" t="s">
        <v>167</v>
      </c>
      <c r="C1185" s="16" t="s">
        <v>114</v>
      </c>
      <c r="D1185" s="18">
        <v>279000000</v>
      </c>
      <c r="E1185" s="18">
        <v>96000000</v>
      </c>
      <c r="F1185" s="19">
        <f t="shared" si="19"/>
        <v>0</v>
      </c>
      <c r="G1185" s="19">
        <f t="shared" si="20"/>
        <v>0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</row>
    <row r="1186" spans="1:28" ht="15" x14ac:dyDescent="0.25">
      <c r="A1186" s="14" t="s">
        <v>161</v>
      </c>
      <c r="B1186" s="14" t="s">
        <v>168</v>
      </c>
      <c r="C1186" s="16" t="s">
        <v>114</v>
      </c>
      <c r="D1186" s="18">
        <v>1262000000</v>
      </c>
      <c r="E1186" s="18">
        <v>836000000</v>
      </c>
      <c r="F1186" s="19">
        <f t="shared" si="19"/>
        <v>0</v>
      </c>
      <c r="G1186" s="19">
        <f t="shared" si="20"/>
        <v>0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</row>
    <row r="1187" spans="1:28" ht="15" x14ac:dyDescent="0.25">
      <c r="A1187" s="14" t="s">
        <v>161</v>
      </c>
      <c r="B1187" s="14" t="s">
        <v>169</v>
      </c>
      <c r="C1187" s="16" t="s">
        <v>114</v>
      </c>
      <c r="D1187" s="18">
        <v>3463000000</v>
      </c>
      <c r="E1187" s="18">
        <v>677000000</v>
      </c>
      <c r="F1187" s="19">
        <f t="shared" si="19"/>
        <v>0</v>
      </c>
      <c r="G1187" s="19">
        <f t="shared" si="20"/>
        <v>0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</row>
    <row r="1188" spans="1:28" ht="15" x14ac:dyDescent="0.25">
      <c r="A1188" s="14" t="s">
        <v>161</v>
      </c>
      <c r="B1188" s="14" t="s">
        <v>170</v>
      </c>
      <c r="C1188" s="16" t="s">
        <v>114</v>
      </c>
      <c r="D1188" s="18">
        <v>2203000000</v>
      </c>
      <c r="E1188" s="18">
        <v>568000000</v>
      </c>
      <c r="F1188" s="19">
        <f t="shared" si="19"/>
        <v>0</v>
      </c>
      <c r="G1188" s="19">
        <f t="shared" si="20"/>
        <v>0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</row>
    <row r="1189" spans="1:28" ht="15" x14ac:dyDescent="0.25">
      <c r="A1189" s="14" t="s">
        <v>161</v>
      </c>
      <c r="B1189" s="14" t="s">
        <v>171</v>
      </c>
      <c r="C1189" s="16" t="s">
        <v>114</v>
      </c>
      <c r="D1189" s="18">
        <v>3104000000</v>
      </c>
      <c r="E1189" s="18">
        <v>1386000000</v>
      </c>
      <c r="F1189" s="19">
        <f t="shared" si="19"/>
        <v>0</v>
      </c>
      <c r="G1189" s="19">
        <f t="shared" si="20"/>
        <v>0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</row>
    <row r="1190" spans="1:28" ht="15" x14ac:dyDescent="0.25">
      <c r="A1190" s="14" t="s">
        <v>161</v>
      </c>
      <c r="B1190" s="14" t="s">
        <v>172</v>
      </c>
      <c r="C1190" s="16" t="s">
        <v>114</v>
      </c>
      <c r="D1190" s="18">
        <v>4003000000</v>
      </c>
      <c r="E1190" s="18">
        <v>4861000000</v>
      </c>
      <c r="F1190" s="19">
        <f t="shared" si="19"/>
        <v>0</v>
      </c>
      <c r="G1190" s="19">
        <f t="shared" si="20"/>
        <v>1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</row>
    <row r="1191" spans="1:28" ht="15" x14ac:dyDescent="0.25">
      <c r="A1191" s="14" t="s">
        <v>161</v>
      </c>
      <c r="B1191" s="14" t="s">
        <v>173</v>
      </c>
      <c r="C1191" s="16" t="s">
        <v>114</v>
      </c>
      <c r="D1191" s="18">
        <v>661000000</v>
      </c>
      <c r="E1191" s="18">
        <v>253000000</v>
      </c>
      <c r="F1191" s="19">
        <f t="shared" si="19"/>
        <v>0</v>
      </c>
      <c r="G1191" s="19">
        <f t="shared" si="20"/>
        <v>0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</row>
    <row r="1192" spans="1:28" ht="15" x14ac:dyDescent="0.25">
      <c r="A1192" s="14" t="s">
        <v>161</v>
      </c>
      <c r="B1192" s="14" t="s">
        <v>174</v>
      </c>
      <c r="C1192" s="16" t="s">
        <v>114</v>
      </c>
      <c r="D1192" s="19">
        <v>2478709140</v>
      </c>
      <c r="E1192" s="19">
        <v>448000000</v>
      </c>
      <c r="F1192" s="19">
        <f t="shared" si="19"/>
        <v>0</v>
      </c>
      <c r="G1192" s="19">
        <f t="shared" si="20"/>
        <v>0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</row>
    <row r="1193" spans="1:28" ht="15" x14ac:dyDescent="0.25">
      <c r="A1193" s="14" t="s">
        <v>161</v>
      </c>
      <c r="B1193" s="14" t="s">
        <v>175</v>
      </c>
      <c r="C1193" s="16" t="s">
        <v>114</v>
      </c>
      <c r="D1193" s="18">
        <v>2065000000</v>
      </c>
      <c r="E1193" s="18">
        <v>2442000000</v>
      </c>
      <c r="F1193" s="19">
        <f t="shared" si="19"/>
        <v>0</v>
      </c>
      <c r="G1193" s="19">
        <f t="shared" si="20"/>
        <v>0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</row>
    <row r="1194" spans="1:28" ht="15" x14ac:dyDescent="0.25">
      <c r="A1194" s="14" t="s">
        <v>161</v>
      </c>
      <c r="B1194" s="14" t="s">
        <v>176</v>
      </c>
      <c r="C1194" s="16" t="s">
        <v>114</v>
      </c>
      <c r="D1194" s="18">
        <v>38385000000</v>
      </c>
      <c r="E1194" s="18">
        <v>26749000000</v>
      </c>
      <c r="F1194" s="19">
        <f t="shared" si="19"/>
        <v>1</v>
      </c>
      <c r="G1194" s="19">
        <f t="shared" si="20"/>
        <v>1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</row>
    <row r="1195" spans="1:28" ht="15" x14ac:dyDescent="0.25">
      <c r="A1195" s="14" t="s">
        <v>161</v>
      </c>
      <c r="B1195" s="14" t="s">
        <v>177</v>
      </c>
      <c r="C1195" s="16" t="s">
        <v>114</v>
      </c>
      <c r="D1195" s="18">
        <v>24175000000</v>
      </c>
      <c r="E1195" s="18">
        <v>56529000000</v>
      </c>
      <c r="F1195" s="19">
        <f t="shared" si="19"/>
        <v>1</v>
      </c>
      <c r="G1195" s="19">
        <f t="shared" si="20"/>
        <v>1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</row>
    <row r="1196" spans="1:28" ht="15" x14ac:dyDescent="0.25">
      <c r="A1196" s="14" t="s">
        <v>161</v>
      </c>
      <c r="B1196" s="14" t="s">
        <v>178</v>
      </c>
      <c r="C1196" s="16" t="s">
        <v>114</v>
      </c>
      <c r="D1196" s="18">
        <v>9216000000</v>
      </c>
      <c r="E1196" s="18">
        <v>4189000000</v>
      </c>
      <c r="F1196" s="19">
        <f t="shared" si="19"/>
        <v>1</v>
      </c>
      <c r="G1196" s="19">
        <f t="shared" si="20"/>
        <v>1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</row>
    <row r="1197" spans="1:28" ht="15" x14ac:dyDescent="0.25">
      <c r="A1197" s="14" t="s">
        <v>161</v>
      </c>
      <c r="B1197" s="14" t="s">
        <v>179</v>
      </c>
      <c r="C1197" s="16" t="s">
        <v>114</v>
      </c>
      <c r="D1197" s="18">
        <v>4191000000</v>
      </c>
      <c r="E1197" s="18">
        <v>1887000000</v>
      </c>
      <c r="F1197" s="19">
        <f t="shared" si="19"/>
        <v>0</v>
      </c>
      <c r="G1197" s="19">
        <f t="shared" si="20"/>
        <v>0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</row>
    <row r="1198" spans="1:28" ht="15" x14ac:dyDescent="0.25">
      <c r="A1198" s="14" t="s">
        <v>161</v>
      </c>
      <c r="B1198" s="14" t="s">
        <v>180</v>
      </c>
      <c r="C1198" s="16" t="s">
        <v>114</v>
      </c>
      <c r="D1198" s="18">
        <v>383000000</v>
      </c>
      <c r="E1198" s="18">
        <v>372000000</v>
      </c>
      <c r="F1198" s="19">
        <f t="shared" si="19"/>
        <v>0</v>
      </c>
      <c r="G1198" s="19">
        <f t="shared" si="20"/>
        <v>0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</row>
    <row r="1199" spans="1:28" ht="15" x14ac:dyDescent="0.25">
      <c r="A1199" s="14" t="s">
        <v>161</v>
      </c>
      <c r="B1199" s="14" t="s">
        <v>181</v>
      </c>
      <c r="C1199" s="16" t="s">
        <v>114</v>
      </c>
      <c r="D1199" s="18">
        <v>3789000000</v>
      </c>
      <c r="E1199" s="18">
        <v>2956000000</v>
      </c>
      <c r="F1199" s="19">
        <f t="shared" si="19"/>
        <v>0</v>
      </c>
      <c r="G1199" s="19">
        <f t="shared" si="20"/>
        <v>0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</row>
    <row r="1200" spans="1:28" ht="15" x14ac:dyDescent="0.25">
      <c r="A1200" s="14" t="s">
        <v>161</v>
      </c>
      <c r="B1200" s="14" t="s">
        <v>182</v>
      </c>
      <c r="C1200" s="16" t="s">
        <v>114</v>
      </c>
      <c r="D1200" s="19">
        <v>2478709140</v>
      </c>
      <c r="E1200" s="19">
        <v>448000000</v>
      </c>
      <c r="F1200" s="19">
        <f t="shared" si="19"/>
        <v>0</v>
      </c>
      <c r="G1200" s="19">
        <f t="shared" si="20"/>
        <v>0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</row>
    <row r="1201" spans="1:28" ht="15" x14ac:dyDescent="0.25">
      <c r="A1201" s="14" t="s">
        <v>161</v>
      </c>
      <c r="B1201" s="14" t="s">
        <v>183</v>
      </c>
      <c r="C1201" s="16" t="s">
        <v>114</v>
      </c>
      <c r="D1201" s="18">
        <v>26916000000</v>
      </c>
      <c r="E1201" s="18">
        <v>16997000000</v>
      </c>
      <c r="F1201" s="19">
        <f t="shared" si="19"/>
        <v>1</v>
      </c>
      <c r="G1201" s="19">
        <f t="shared" si="20"/>
        <v>1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</row>
    <row r="1202" spans="1:28" ht="15" x14ac:dyDescent="0.25">
      <c r="A1202" s="14" t="s">
        <v>161</v>
      </c>
      <c r="B1202" s="14" t="s">
        <v>184</v>
      </c>
      <c r="C1202" s="16" t="s">
        <v>114</v>
      </c>
      <c r="D1202" s="19">
        <v>2478709140</v>
      </c>
      <c r="E1202" s="19">
        <v>448000000</v>
      </c>
      <c r="F1202" s="19">
        <f t="shared" si="19"/>
        <v>0</v>
      </c>
      <c r="G1202" s="19">
        <f t="shared" si="20"/>
        <v>0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</row>
    <row r="1203" spans="1:28" ht="15" x14ac:dyDescent="0.25">
      <c r="A1203" s="14" t="s">
        <v>161</v>
      </c>
      <c r="B1203" s="14" t="s">
        <v>185</v>
      </c>
      <c r="C1203" s="16" t="s">
        <v>114</v>
      </c>
      <c r="D1203" s="18">
        <v>153000000</v>
      </c>
      <c r="E1203" s="18">
        <v>255000000</v>
      </c>
      <c r="F1203" s="19">
        <f t="shared" si="19"/>
        <v>0</v>
      </c>
      <c r="G1203" s="19">
        <f t="shared" si="20"/>
        <v>0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</row>
    <row r="1204" spans="1:28" ht="15" x14ac:dyDescent="0.25">
      <c r="A1204" s="14" t="s">
        <v>161</v>
      </c>
      <c r="B1204" s="14" t="s">
        <v>186</v>
      </c>
      <c r="C1204" s="16" t="s">
        <v>114</v>
      </c>
      <c r="D1204" s="19">
        <v>2478709140</v>
      </c>
      <c r="E1204" s="19">
        <v>448000000</v>
      </c>
      <c r="F1204" s="19">
        <f t="shared" si="19"/>
        <v>0</v>
      </c>
      <c r="G1204" s="19">
        <f t="shared" si="20"/>
        <v>0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</row>
    <row r="1205" spans="1:28" ht="15" x14ac:dyDescent="0.25">
      <c r="A1205" s="14" t="s">
        <v>161</v>
      </c>
      <c r="B1205" s="14" t="s">
        <v>187</v>
      </c>
      <c r="C1205" s="16" t="s">
        <v>114</v>
      </c>
      <c r="D1205" s="18">
        <v>425000000</v>
      </c>
      <c r="E1205" s="18">
        <v>227000000</v>
      </c>
      <c r="F1205" s="19">
        <f t="shared" si="19"/>
        <v>0</v>
      </c>
      <c r="G1205" s="19">
        <f t="shared" si="20"/>
        <v>0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</row>
    <row r="1206" spans="1:28" ht="15" x14ac:dyDescent="0.25">
      <c r="A1206" s="14" t="s">
        <v>161</v>
      </c>
      <c r="B1206" s="14" t="s">
        <v>188</v>
      </c>
      <c r="C1206" s="16" t="s">
        <v>114</v>
      </c>
      <c r="D1206" s="18">
        <v>1780000000</v>
      </c>
      <c r="E1206" s="18">
        <v>1464000000</v>
      </c>
      <c r="F1206" s="19">
        <f t="shared" si="19"/>
        <v>0</v>
      </c>
      <c r="G1206" s="19">
        <f t="shared" si="20"/>
        <v>0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</row>
    <row r="1207" spans="1:28" ht="15" x14ac:dyDescent="0.25">
      <c r="A1207" s="14" t="s">
        <v>161</v>
      </c>
      <c r="B1207" s="14" t="s">
        <v>194</v>
      </c>
      <c r="C1207" s="16" t="s">
        <v>114</v>
      </c>
      <c r="D1207" s="18">
        <v>49000000</v>
      </c>
      <c r="E1207" s="18">
        <v>60000000</v>
      </c>
      <c r="F1207" s="19">
        <f t="shared" si="19"/>
        <v>0</v>
      </c>
      <c r="G1207" s="19">
        <f t="shared" si="20"/>
        <v>0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</row>
    <row r="1208" spans="1:28" ht="15" x14ac:dyDescent="0.25">
      <c r="A1208" s="14" t="s">
        <v>161</v>
      </c>
      <c r="B1208" s="14" t="s">
        <v>189</v>
      </c>
      <c r="C1208" s="16" t="s">
        <v>114</v>
      </c>
      <c r="D1208" s="18">
        <v>704000000</v>
      </c>
      <c r="E1208" s="18">
        <v>204000000</v>
      </c>
      <c r="F1208" s="19">
        <f t="shared" si="19"/>
        <v>0</v>
      </c>
      <c r="G1208" s="19">
        <f t="shared" si="20"/>
        <v>0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</row>
    <row r="1209" spans="1:28" ht="15" x14ac:dyDescent="0.25">
      <c r="A1209" s="14" t="s">
        <v>161</v>
      </c>
      <c r="B1209" s="14" t="s">
        <v>190</v>
      </c>
      <c r="C1209" s="16" t="s">
        <v>114</v>
      </c>
      <c r="D1209" s="18">
        <v>58000000</v>
      </c>
      <c r="E1209" s="18">
        <v>90000000</v>
      </c>
      <c r="F1209" s="19">
        <f t="shared" si="19"/>
        <v>0</v>
      </c>
      <c r="G1209" s="19">
        <f t="shared" si="20"/>
        <v>0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</row>
    <row r="1210" spans="1:28" ht="15" x14ac:dyDescent="0.25">
      <c r="A1210" s="14" t="s">
        <v>161</v>
      </c>
      <c r="B1210" s="14" t="s">
        <v>191</v>
      </c>
      <c r="C1210" s="16" t="s">
        <v>114</v>
      </c>
      <c r="D1210" s="19">
        <v>2478709140</v>
      </c>
      <c r="E1210" s="19">
        <v>448000000</v>
      </c>
      <c r="F1210" s="19">
        <f t="shared" si="19"/>
        <v>0</v>
      </c>
      <c r="G1210" s="19">
        <f t="shared" si="20"/>
        <v>0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</row>
    <row r="1211" spans="1:28" ht="15" x14ac:dyDescent="0.25">
      <c r="A1211" s="14" t="s">
        <v>161</v>
      </c>
      <c r="B1211" s="14" t="s">
        <v>192</v>
      </c>
      <c r="C1211" s="16" t="s">
        <v>114</v>
      </c>
      <c r="D1211" s="19">
        <v>2478709140</v>
      </c>
      <c r="E1211" s="19">
        <v>448000000</v>
      </c>
      <c r="F1211" s="19">
        <f t="shared" si="19"/>
        <v>0</v>
      </c>
      <c r="G1211" s="19">
        <f t="shared" si="20"/>
        <v>0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</row>
    <row r="1212" spans="1:28" ht="15" x14ac:dyDescent="0.25">
      <c r="A1212" s="14" t="s">
        <v>161</v>
      </c>
      <c r="B1212" s="14" t="s">
        <v>193</v>
      </c>
      <c r="C1212" s="16" t="s">
        <v>114</v>
      </c>
      <c r="D1212" s="18">
        <v>11147000000</v>
      </c>
      <c r="E1212" s="18">
        <v>13061000000</v>
      </c>
      <c r="F1212" s="19">
        <f t="shared" si="19"/>
        <v>1</v>
      </c>
      <c r="G1212" s="19">
        <f t="shared" si="20"/>
        <v>1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</row>
    <row r="1213" spans="1:28" ht="15" x14ac:dyDescent="0.25">
      <c r="A1213" s="14" t="s">
        <v>161</v>
      </c>
      <c r="B1213" s="14" t="s">
        <v>195</v>
      </c>
      <c r="C1213" s="16" t="s">
        <v>114</v>
      </c>
      <c r="D1213" s="18">
        <v>2380000000</v>
      </c>
      <c r="E1213" s="18">
        <v>4718000000</v>
      </c>
      <c r="F1213" s="19">
        <f t="shared" si="19"/>
        <v>0</v>
      </c>
      <c r="G1213" s="19">
        <f t="shared" si="20"/>
        <v>1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</row>
    <row r="1214" spans="1:28" ht="15" x14ac:dyDescent="0.25">
      <c r="A1214" s="14" t="s">
        <v>161</v>
      </c>
      <c r="B1214" s="14" t="s">
        <v>196</v>
      </c>
      <c r="C1214" s="16" t="s">
        <v>114</v>
      </c>
      <c r="D1214" s="18">
        <v>5121000000</v>
      </c>
      <c r="E1214" s="18">
        <v>3595000000</v>
      </c>
      <c r="F1214" s="19">
        <f t="shared" si="19"/>
        <v>0</v>
      </c>
      <c r="G1214" s="19">
        <f t="shared" si="20"/>
        <v>0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</row>
    <row r="1215" spans="1:28" ht="15" x14ac:dyDescent="0.25">
      <c r="A1215" s="14" t="s">
        <v>161</v>
      </c>
      <c r="B1215" s="14" t="s">
        <v>197</v>
      </c>
      <c r="C1215" s="16" t="s">
        <v>114</v>
      </c>
      <c r="D1215" s="18">
        <v>6236000000</v>
      </c>
      <c r="E1215" s="18">
        <v>2606000000</v>
      </c>
      <c r="F1215" s="19">
        <f t="shared" si="19"/>
        <v>0</v>
      </c>
      <c r="G1215" s="19">
        <f t="shared" si="20"/>
        <v>0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</row>
    <row r="1216" spans="1:28" ht="15" x14ac:dyDescent="0.25">
      <c r="A1216" s="14" t="s">
        <v>161</v>
      </c>
      <c r="B1216" s="14" t="s">
        <v>198</v>
      </c>
      <c r="C1216" s="16" t="s">
        <v>114</v>
      </c>
      <c r="D1216" s="18">
        <v>419000000</v>
      </c>
      <c r="E1216" s="18">
        <v>475000000</v>
      </c>
      <c r="F1216" s="19">
        <f t="shared" si="19"/>
        <v>0</v>
      </c>
      <c r="G1216" s="19">
        <f t="shared" si="20"/>
        <v>0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</row>
    <row r="1217" spans="1:28" ht="15" x14ac:dyDescent="0.25">
      <c r="A1217" s="14" t="s">
        <v>161</v>
      </c>
      <c r="B1217" s="14" t="s">
        <v>199</v>
      </c>
      <c r="C1217" s="16" t="s">
        <v>114</v>
      </c>
      <c r="D1217" s="18">
        <v>4726000000</v>
      </c>
      <c r="E1217" s="18">
        <v>9760000000</v>
      </c>
      <c r="F1217" s="19">
        <f t="shared" si="19"/>
        <v>0</v>
      </c>
      <c r="G1217" s="19">
        <f t="shared" si="20"/>
        <v>1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</row>
    <row r="1218" spans="1:28" ht="15" x14ac:dyDescent="0.25">
      <c r="A1218" s="14" t="s">
        <v>161</v>
      </c>
      <c r="B1218" s="14" t="s">
        <v>200</v>
      </c>
      <c r="C1218" s="16" t="s">
        <v>114</v>
      </c>
      <c r="D1218" s="19">
        <v>2478709140</v>
      </c>
      <c r="E1218" s="19">
        <v>448000000</v>
      </c>
      <c r="F1218" s="19">
        <f t="shared" si="19"/>
        <v>0</v>
      </c>
      <c r="G1218" s="19">
        <f t="shared" si="20"/>
        <v>0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</row>
    <row r="1219" spans="1:28" ht="15" x14ac:dyDescent="0.25">
      <c r="A1219" s="14" t="s">
        <v>161</v>
      </c>
      <c r="B1219" s="14" t="s">
        <v>201</v>
      </c>
      <c r="C1219" s="16" t="s">
        <v>114</v>
      </c>
      <c r="D1219" s="19">
        <v>2478709140</v>
      </c>
      <c r="E1219" s="19">
        <v>448000000</v>
      </c>
      <c r="F1219" s="19">
        <f t="shared" si="19"/>
        <v>0</v>
      </c>
      <c r="G1219" s="19">
        <f t="shared" si="20"/>
        <v>0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</row>
    <row r="1220" spans="1:28" ht="15" x14ac:dyDescent="0.25">
      <c r="A1220" s="14" t="s">
        <v>161</v>
      </c>
      <c r="B1220" s="14" t="s">
        <v>202</v>
      </c>
      <c r="C1220" s="16" t="s">
        <v>114</v>
      </c>
      <c r="D1220" s="18">
        <v>649000000</v>
      </c>
      <c r="E1220" s="18">
        <v>340000000</v>
      </c>
      <c r="F1220" s="19">
        <f t="shared" si="19"/>
        <v>0</v>
      </c>
      <c r="G1220" s="19">
        <f t="shared" si="20"/>
        <v>0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</row>
    <row r="1221" spans="1:28" ht="15" x14ac:dyDescent="0.25">
      <c r="A1221" s="14" t="s">
        <v>161</v>
      </c>
      <c r="B1221" s="14" t="s">
        <v>203</v>
      </c>
      <c r="C1221" s="16" t="s">
        <v>114</v>
      </c>
      <c r="D1221" s="18">
        <v>1059000000</v>
      </c>
      <c r="E1221" s="18">
        <v>560000000</v>
      </c>
      <c r="F1221" s="19">
        <f t="shared" si="19"/>
        <v>0</v>
      </c>
      <c r="G1221" s="19">
        <f t="shared" si="20"/>
        <v>0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</row>
    <row r="1222" spans="1:28" ht="15" x14ac:dyDescent="0.25">
      <c r="A1222" s="14" t="s">
        <v>161</v>
      </c>
      <c r="B1222" s="14" t="s">
        <v>204</v>
      </c>
      <c r="C1222" s="16" t="s">
        <v>114</v>
      </c>
      <c r="D1222" s="18">
        <v>33829000000</v>
      </c>
      <c r="E1222" s="18">
        <v>8466000000</v>
      </c>
      <c r="F1222" s="19">
        <f t="shared" si="19"/>
        <v>1</v>
      </c>
      <c r="G1222" s="19">
        <f t="shared" si="20"/>
        <v>1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</row>
    <row r="1223" spans="1:28" ht="15" x14ac:dyDescent="0.25">
      <c r="A1223" s="14" t="s">
        <v>161</v>
      </c>
      <c r="B1223" s="14" t="s">
        <v>205</v>
      </c>
      <c r="C1223" s="16" t="s">
        <v>114</v>
      </c>
      <c r="D1223" s="18">
        <v>5200000000</v>
      </c>
      <c r="E1223" s="18">
        <v>7916000000</v>
      </c>
      <c r="F1223" s="19">
        <f t="shared" si="19"/>
        <v>0</v>
      </c>
      <c r="G1223" s="19">
        <f t="shared" si="20"/>
        <v>1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</row>
    <row r="1224" spans="1:28" ht="15" x14ac:dyDescent="0.25">
      <c r="A1224" s="14" t="s">
        <v>161</v>
      </c>
      <c r="B1224" s="14" t="s">
        <v>206</v>
      </c>
      <c r="C1224" s="16" t="s">
        <v>114</v>
      </c>
      <c r="D1224" s="18">
        <v>9290000000</v>
      </c>
      <c r="E1224" s="18">
        <v>7085000000</v>
      </c>
      <c r="F1224" s="19">
        <f t="shared" si="19"/>
        <v>1</v>
      </c>
      <c r="G1224" s="19">
        <f t="shared" si="20"/>
        <v>1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</row>
    <row r="1225" spans="1:28" ht="15" x14ac:dyDescent="0.25">
      <c r="A1225" s="14" t="s">
        <v>161</v>
      </c>
      <c r="B1225" s="14" t="s">
        <v>207</v>
      </c>
      <c r="C1225" s="16" t="s">
        <v>114</v>
      </c>
      <c r="D1225" s="18">
        <v>10067000000</v>
      </c>
      <c r="E1225" s="18">
        <v>1738000000</v>
      </c>
      <c r="F1225" s="19">
        <f t="shared" si="19"/>
        <v>1</v>
      </c>
      <c r="G1225" s="19">
        <f t="shared" si="20"/>
        <v>0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</row>
    <row r="1226" spans="1:28" ht="15" x14ac:dyDescent="0.25">
      <c r="A1226" s="14" t="s">
        <v>161</v>
      </c>
      <c r="B1226" s="14" t="s">
        <v>208</v>
      </c>
      <c r="C1226" s="16" t="s">
        <v>114</v>
      </c>
      <c r="D1226" s="18">
        <v>759000000</v>
      </c>
      <c r="E1226" s="18">
        <v>676000000</v>
      </c>
      <c r="F1226" s="19">
        <f t="shared" si="19"/>
        <v>0</v>
      </c>
      <c r="G1226" s="19">
        <f t="shared" si="20"/>
        <v>0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</row>
    <row r="1227" spans="1:28" ht="15" x14ac:dyDescent="0.25">
      <c r="A1227" s="14" t="s">
        <v>161</v>
      </c>
      <c r="B1227" s="14" t="s">
        <v>209</v>
      </c>
      <c r="C1227" s="16" t="s">
        <v>114</v>
      </c>
      <c r="D1227" s="18">
        <v>26137000000</v>
      </c>
      <c r="E1227" s="18">
        <v>46410000000</v>
      </c>
      <c r="F1227" s="19">
        <f t="shared" si="19"/>
        <v>1</v>
      </c>
      <c r="G1227" s="19">
        <f t="shared" si="20"/>
        <v>1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</row>
    <row r="1228" spans="1:28" ht="15" x14ac:dyDescent="0.25">
      <c r="A1228" s="14" t="s">
        <v>161</v>
      </c>
      <c r="B1228" s="14" t="s">
        <v>162</v>
      </c>
      <c r="C1228" s="16" t="s">
        <v>115</v>
      </c>
      <c r="D1228" s="18">
        <v>492000000</v>
      </c>
      <c r="E1228" s="18">
        <v>386000000</v>
      </c>
      <c r="F1228" s="19">
        <f t="shared" si="19"/>
        <v>0</v>
      </c>
      <c r="G1228" s="19">
        <f t="shared" si="20"/>
        <v>0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</row>
    <row r="1229" spans="1:28" ht="15" x14ac:dyDescent="0.25">
      <c r="A1229" s="14" t="s">
        <v>161</v>
      </c>
      <c r="B1229" s="14" t="s">
        <v>163</v>
      </c>
      <c r="C1229" s="16" t="s">
        <v>115</v>
      </c>
      <c r="D1229" s="19">
        <v>2478709140</v>
      </c>
      <c r="E1229" s="19">
        <v>448000000</v>
      </c>
      <c r="F1229" s="19">
        <f t="shared" si="19"/>
        <v>0</v>
      </c>
      <c r="G1229" s="19">
        <f t="shared" si="20"/>
        <v>0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</row>
    <row r="1230" spans="1:28" ht="15" x14ac:dyDescent="0.25">
      <c r="A1230" s="14" t="s">
        <v>161</v>
      </c>
      <c r="B1230" s="14" t="s">
        <v>164</v>
      </c>
      <c r="C1230" s="16" t="s">
        <v>115</v>
      </c>
      <c r="D1230" s="18">
        <v>12334000000</v>
      </c>
      <c r="E1230" s="18">
        <v>7743000000</v>
      </c>
      <c r="F1230" s="19">
        <f t="shared" si="19"/>
        <v>1</v>
      </c>
      <c r="G1230" s="19">
        <f t="shared" si="20"/>
        <v>1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</row>
    <row r="1231" spans="1:28" ht="15" x14ac:dyDescent="0.25">
      <c r="A1231" s="14" t="s">
        <v>161</v>
      </c>
      <c r="B1231" s="14" t="s">
        <v>165</v>
      </c>
      <c r="C1231" s="16" t="s">
        <v>115</v>
      </c>
      <c r="D1231" s="18">
        <v>295000000</v>
      </c>
      <c r="E1231" s="18">
        <v>527000000</v>
      </c>
      <c r="F1231" s="19">
        <f t="shared" si="19"/>
        <v>0</v>
      </c>
      <c r="G1231" s="19">
        <f t="shared" si="20"/>
        <v>0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</row>
    <row r="1232" spans="1:28" ht="15" x14ac:dyDescent="0.25">
      <c r="A1232" s="14" t="s">
        <v>161</v>
      </c>
      <c r="B1232" s="14" t="s">
        <v>166</v>
      </c>
      <c r="C1232" s="16" t="s">
        <v>115</v>
      </c>
      <c r="D1232" s="18">
        <v>7598000000</v>
      </c>
      <c r="E1232" s="18">
        <v>11270000000</v>
      </c>
      <c r="F1232" s="19">
        <f t="shared" si="19"/>
        <v>1</v>
      </c>
      <c r="G1232" s="19">
        <f t="shared" si="20"/>
        <v>1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</row>
    <row r="1233" spans="1:28" ht="15" x14ac:dyDescent="0.25">
      <c r="A1233" s="14" t="s">
        <v>161</v>
      </c>
      <c r="B1233" s="14" t="s">
        <v>167</v>
      </c>
      <c r="C1233" s="16" t="s">
        <v>115</v>
      </c>
      <c r="D1233" s="18">
        <v>307000000</v>
      </c>
      <c r="E1233" s="18">
        <v>112000000</v>
      </c>
      <c r="F1233" s="19">
        <f t="shared" si="19"/>
        <v>0</v>
      </c>
      <c r="G1233" s="19">
        <f t="shared" si="20"/>
        <v>0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</row>
    <row r="1234" spans="1:28" ht="15" x14ac:dyDescent="0.25">
      <c r="A1234" s="14" t="s">
        <v>161</v>
      </c>
      <c r="B1234" s="14" t="s">
        <v>168</v>
      </c>
      <c r="C1234" s="16" t="s">
        <v>115</v>
      </c>
      <c r="D1234" s="18">
        <v>1392000000</v>
      </c>
      <c r="E1234" s="18">
        <v>1018000000</v>
      </c>
      <c r="F1234" s="19">
        <f t="shared" si="19"/>
        <v>0</v>
      </c>
      <c r="G1234" s="19">
        <f t="shared" si="20"/>
        <v>0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</row>
    <row r="1235" spans="1:28" ht="15" x14ac:dyDescent="0.25">
      <c r="A1235" s="14" t="s">
        <v>161</v>
      </c>
      <c r="B1235" s="14" t="s">
        <v>169</v>
      </c>
      <c r="C1235" s="16" t="s">
        <v>115</v>
      </c>
      <c r="D1235" s="18">
        <v>3952000000</v>
      </c>
      <c r="E1235" s="18">
        <v>852000000</v>
      </c>
      <c r="F1235" s="19">
        <f t="shared" si="19"/>
        <v>0</v>
      </c>
      <c r="G1235" s="19">
        <f t="shared" si="20"/>
        <v>0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</row>
    <row r="1236" spans="1:28" ht="15" x14ac:dyDescent="0.25">
      <c r="A1236" s="14" t="s">
        <v>161</v>
      </c>
      <c r="B1236" s="14" t="s">
        <v>170</v>
      </c>
      <c r="C1236" s="16" t="s">
        <v>115</v>
      </c>
      <c r="D1236" s="18">
        <v>2178000000</v>
      </c>
      <c r="E1236" s="18">
        <v>582000000</v>
      </c>
      <c r="F1236" s="19">
        <f t="shared" si="19"/>
        <v>0</v>
      </c>
      <c r="G1236" s="19">
        <f t="shared" si="20"/>
        <v>0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</row>
    <row r="1237" spans="1:28" ht="15" x14ac:dyDescent="0.25">
      <c r="A1237" s="14" t="s">
        <v>161</v>
      </c>
      <c r="B1237" s="14" t="s">
        <v>171</v>
      </c>
      <c r="C1237" s="16" t="s">
        <v>115</v>
      </c>
      <c r="D1237" s="18">
        <v>3376000000</v>
      </c>
      <c r="E1237" s="18">
        <v>1797000000</v>
      </c>
      <c r="F1237" s="19">
        <f t="shared" si="19"/>
        <v>0</v>
      </c>
      <c r="G1237" s="19">
        <f t="shared" si="20"/>
        <v>0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</row>
    <row r="1238" spans="1:28" ht="15" x14ac:dyDescent="0.25">
      <c r="A1238" s="14" t="s">
        <v>161</v>
      </c>
      <c r="B1238" s="14" t="s">
        <v>172</v>
      </c>
      <c r="C1238" s="16" t="s">
        <v>115</v>
      </c>
      <c r="D1238" s="18">
        <v>4791000000</v>
      </c>
      <c r="E1238" s="18">
        <v>5838000000</v>
      </c>
      <c r="F1238" s="19">
        <f t="shared" si="19"/>
        <v>0</v>
      </c>
      <c r="G1238" s="19">
        <f t="shared" si="20"/>
        <v>1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</row>
    <row r="1239" spans="1:28" ht="15" x14ac:dyDescent="0.25">
      <c r="A1239" s="14" t="s">
        <v>161</v>
      </c>
      <c r="B1239" s="14" t="s">
        <v>173</v>
      </c>
      <c r="C1239" s="16" t="s">
        <v>115</v>
      </c>
      <c r="D1239" s="18">
        <v>737000000</v>
      </c>
      <c r="E1239" s="18">
        <v>305000000</v>
      </c>
      <c r="F1239" s="19">
        <f t="shared" si="19"/>
        <v>0</v>
      </c>
      <c r="G1239" s="19">
        <f t="shared" si="20"/>
        <v>0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</row>
    <row r="1240" spans="1:28" ht="15" x14ac:dyDescent="0.25">
      <c r="A1240" s="14" t="s">
        <v>161</v>
      </c>
      <c r="B1240" s="14" t="s">
        <v>174</v>
      </c>
      <c r="C1240" s="16" t="s">
        <v>115</v>
      </c>
      <c r="D1240" s="19">
        <v>2478709140</v>
      </c>
      <c r="E1240" s="19">
        <v>448000000</v>
      </c>
      <c r="F1240" s="19">
        <f t="shared" si="19"/>
        <v>0</v>
      </c>
      <c r="G1240" s="19">
        <f t="shared" si="20"/>
        <v>0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</row>
    <row r="1241" spans="1:28" ht="15" x14ac:dyDescent="0.25">
      <c r="A1241" s="14" t="s">
        <v>161</v>
      </c>
      <c r="B1241" s="14" t="s">
        <v>175</v>
      </c>
      <c r="C1241" s="16" t="s">
        <v>115</v>
      </c>
      <c r="D1241" s="18">
        <v>2235000000</v>
      </c>
      <c r="E1241" s="18">
        <v>2438000000</v>
      </c>
      <c r="F1241" s="19">
        <f t="shared" si="19"/>
        <v>0</v>
      </c>
      <c r="G1241" s="19">
        <f t="shared" si="20"/>
        <v>0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</row>
    <row r="1242" spans="1:28" ht="15" x14ac:dyDescent="0.25">
      <c r="A1242" s="14" t="s">
        <v>161</v>
      </c>
      <c r="B1242" s="14" t="s">
        <v>176</v>
      </c>
      <c r="C1242" s="16" t="s">
        <v>115</v>
      </c>
      <c r="D1242" s="18">
        <v>40537000000</v>
      </c>
      <c r="E1242" s="18">
        <v>27808000000</v>
      </c>
      <c r="F1242" s="19">
        <f t="shared" si="19"/>
        <v>1</v>
      </c>
      <c r="G1242" s="19">
        <f t="shared" si="20"/>
        <v>1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</row>
    <row r="1243" spans="1:28" ht="15" x14ac:dyDescent="0.25">
      <c r="A1243" s="14" t="s">
        <v>161</v>
      </c>
      <c r="B1243" s="14" t="s">
        <v>177</v>
      </c>
      <c r="C1243" s="16" t="s">
        <v>115</v>
      </c>
      <c r="D1243" s="18">
        <v>26690000000</v>
      </c>
      <c r="E1243" s="18">
        <v>59496000000</v>
      </c>
      <c r="F1243" s="19">
        <f t="shared" si="19"/>
        <v>1</v>
      </c>
      <c r="G1243" s="19">
        <f t="shared" si="20"/>
        <v>1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</row>
    <row r="1244" spans="1:28" ht="15" x14ac:dyDescent="0.25">
      <c r="A1244" s="14" t="s">
        <v>161</v>
      </c>
      <c r="B1244" s="14" t="s">
        <v>178</v>
      </c>
      <c r="C1244" s="16" t="s">
        <v>115</v>
      </c>
      <c r="D1244" s="18">
        <v>10005000000</v>
      </c>
      <c r="E1244" s="18">
        <v>2453000000</v>
      </c>
      <c r="F1244" s="19">
        <f t="shared" si="19"/>
        <v>1</v>
      </c>
      <c r="G1244" s="19">
        <f t="shared" si="20"/>
        <v>0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</row>
    <row r="1245" spans="1:28" ht="15" x14ac:dyDescent="0.25">
      <c r="A1245" s="14" t="s">
        <v>161</v>
      </c>
      <c r="B1245" s="14" t="s">
        <v>179</v>
      </c>
      <c r="C1245" s="16" t="s">
        <v>115</v>
      </c>
      <c r="D1245" s="18">
        <v>3774000000</v>
      </c>
      <c r="E1245" s="18">
        <v>2211000000</v>
      </c>
      <c r="F1245" s="19">
        <f t="shared" si="19"/>
        <v>0</v>
      </c>
      <c r="G1245" s="19">
        <f t="shared" si="20"/>
        <v>0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</row>
    <row r="1246" spans="1:28" ht="15" x14ac:dyDescent="0.25">
      <c r="A1246" s="14" t="s">
        <v>161</v>
      </c>
      <c r="B1246" s="14" t="s">
        <v>180</v>
      </c>
      <c r="C1246" s="16" t="s">
        <v>115</v>
      </c>
      <c r="D1246" s="18">
        <v>415000000</v>
      </c>
      <c r="E1246" s="18">
        <v>373000000</v>
      </c>
      <c r="F1246" s="19">
        <f t="shared" si="19"/>
        <v>0</v>
      </c>
      <c r="G1246" s="19">
        <f t="shared" si="20"/>
        <v>0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</row>
    <row r="1247" spans="1:28" ht="15" x14ac:dyDescent="0.25">
      <c r="A1247" s="14" t="s">
        <v>161</v>
      </c>
      <c r="B1247" s="14" t="s">
        <v>181</v>
      </c>
      <c r="C1247" s="16" t="s">
        <v>115</v>
      </c>
      <c r="D1247" s="18">
        <v>4228000000</v>
      </c>
      <c r="E1247" s="18">
        <v>3835000000</v>
      </c>
      <c r="F1247" s="19">
        <f t="shared" si="19"/>
        <v>0</v>
      </c>
      <c r="G1247" s="19">
        <f t="shared" si="20"/>
        <v>0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</row>
    <row r="1248" spans="1:28" ht="15" x14ac:dyDescent="0.25">
      <c r="A1248" s="14" t="s">
        <v>161</v>
      </c>
      <c r="B1248" s="14" t="s">
        <v>182</v>
      </c>
      <c r="C1248" s="16" t="s">
        <v>115</v>
      </c>
      <c r="D1248" s="19">
        <v>2478709140</v>
      </c>
      <c r="E1248" s="19">
        <v>448000000</v>
      </c>
      <c r="F1248" s="19">
        <f t="shared" si="19"/>
        <v>0</v>
      </c>
      <c r="G1248" s="19">
        <f t="shared" si="20"/>
        <v>0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</row>
    <row r="1249" spans="1:28" ht="15" x14ac:dyDescent="0.25">
      <c r="A1249" s="14" t="s">
        <v>161</v>
      </c>
      <c r="B1249" s="14" t="s">
        <v>183</v>
      </c>
      <c r="C1249" s="16" t="s">
        <v>115</v>
      </c>
      <c r="D1249" s="18">
        <v>28192000000</v>
      </c>
      <c r="E1249" s="18">
        <v>19636000000</v>
      </c>
      <c r="F1249" s="19">
        <f t="shared" si="19"/>
        <v>1</v>
      </c>
      <c r="G1249" s="19">
        <f t="shared" si="20"/>
        <v>1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</row>
    <row r="1250" spans="1:28" ht="15" x14ac:dyDescent="0.25">
      <c r="A1250" s="14" t="s">
        <v>161</v>
      </c>
      <c r="B1250" s="14" t="s">
        <v>184</v>
      </c>
      <c r="C1250" s="16" t="s">
        <v>115</v>
      </c>
      <c r="D1250" s="19">
        <v>2478709140</v>
      </c>
      <c r="E1250" s="19">
        <v>448000000</v>
      </c>
      <c r="F1250" s="19">
        <f t="shared" si="19"/>
        <v>0</v>
      </c>
      <c r="G1250" s="19">
        <f t="shared" si="20"/>
        <v>0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</row>
    <row r="1251" spans="1:28" ht="15" x14ac:dyDescent="0.25">
      <c r="A1251" s="14" t="s">
        <v>161</v>
      </c>
      <c r="B1251" s="14" t="s">
        <v>185</v>
      </c>
      <c r="C1251" s="16" t="s">
        <v>115</v>
      </c>
      <c r="D1251" s="18">
        <v>201000000</v>
      </c>
      <c r="E1251" s="18">
        <v>267000000</v>
      </c>
      <c r="F1251" s="19">
        <f t="shared" si="19"/>
        <v>0</v>
      </c>
      <c r="G1251" s="19">
        <f t="shared" si="20"/>
        <v>0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</row>
    <row r="1252" spans="1:28" ht="15" x14ac:dyDescent="0.25">
      <c r="A1252" s="14" t="s">
        <v>161</v>
      </c>
      <c r="B1252" s="14" t="s">
        <v>186</v>
      </c>
      <c r="C1252" s="16" t="s">
        <v>115</v>
      </c>
      <c r="D1252" s="19">
        <v>2478709140</v>
      </c>
      <c r="E1252" s="19">
        <v>448000000</v>
      </c>
      <c r="F1252" s="19">
        <f t="shared" si="19"/>
        <v>0</v>
      </c>
      <c r="G1252" s="19">
        <f t="shared" si="20"/>
        <v>0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</row>
    <row r="1253" spans="1:28" ht="15" x14ac:dyDescent="0.25">
      <c r="A1253" s="14" t="s">
        <v>161</v>
      </c>
      <c r="B1253" s="14" t="s">
        <v>187</v>
      </c>
      <c r="C1253" s="16" t="s">
        <v>115</v>
      </c>
      <c r="D1253" s="18">
        <v>556000000</v>
      </c>
      <c r="E1253" s="18">
        <v>334000000</v>
      </c>
      <c r="F1253" s="19">
        <f t="shared" si="19"/>
        <v>0</v>
      </c>
      <c r="G1253" s="19">
        <f t="shared" si="20"/>
        <v>0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</row>
    <row r="1254" spans="1:28" ht="15" x14ac:dyDescent="0.25">
      <c r="A1254" s="14" t="s">
        <v>161</v>
      </c>
      <c r="B1254" s="14" t="s">
        <v>188</v>
      </c>
      <c r="C1254" s="16" t="s">
        <v>115</v>
      </c>
      <c r="D1254" s="18">
        <v>2547000000</v>
      </c>
      <c r="E1254" s="18">
        <v>1963000000</v>
      </c>
      <c r="F1254" s="19">
        <f t="shared" si="19"/>
        <v>0</v>
      </c>
      <c r="G1254" s="19">
        <f t="shared" si="20"/>
        <v>0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</row>
    <row r="1255" spans="1:28" ht="15" x14ac:dyDescent="0.25">
      <c r="A1255" s="14" t="s">
        <v>161</v>
      </c>
      <c r="B1255" s="14" t="s">
        <v>194</v>
      </c>
      <c r="C1255" s="16" t="s">
        <v>115</v>
      </c>
      <c r="D1255" s="18">
        <v>55000000</v>
      </c>
      <c r="E1255" s="18">
        <v>60000000</v>
      </c>
      <c r="F1255" s="19">
        <f t="shared" si="19"/>
        <v>0</v>
      </c>
      <c r="G1255" s="19">
        <f t="shared" si="20"/>
        <v>0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</row>
    <row r="1256" spans="1:28" ht="15" x14ac:dyDescent="0.25">
      <c r="A1256" s="14" t="s">
        <v>161</v>
      </c>
      <c r="B1256" s="14" t="s">
        <v>189</v>
      </c>
      <c r="C1256" s="16" t="s">
        <v>115</v>
      </c>
      <c r="D1256" s="18">
        <v>757000000</v>
      </c>
      <c r="E1256" s="18">
        <v>180000000</v>
      </c>
      <c r="F1256" s="19">
        <f t="shared" si="19"/>
        <v>0</v>
      </c>
      <c r="G1256" s="19">
        <f t="shared" si="20"/>
        <v>0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</row>
    <row r="1257" spans="1:28" ht="15" x14ac:dyDescent="0.25">
      <c r="A1257" s="14" t="s">
        <v>161</v>
      </c>
      <c r="B1257" s="14" t="s">
        <v>190</v>
      </c>
      <c r="C1257" s="16" t="s">
        <v>115</v>
      </c>
      <c r="D1257" s="18">
        <v>72000000</v>
      </c>
      <c r="E1257" s="18">
        <v>109000000</v>
      </c>
      <c r="F1257" s="19">
        <f t="shared" si="19"/>
        <v>0</v>
      </c>
      <c r="G1257" s="19">
        <f t="shared" si="20"/>
        <v>0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</row>
    <row r="1258" spans="1:28" ht="15" x14ac:dyDescent="0.25">
      <c r="A1258" s="14" t="s">
        <v>161</v>
      </c>
      <c r="B1258" s="14" t="s">
        <v>191</v>
      </c>
      <c r="C1258" s="16" t="s">
        <v>115</v>
      </c>
      <c r="D1258" s="19">
        <v>2478709140</v>
      </c>
      <c r="E1258" s="19">
        <v>448000000</v>
      </c>
      <c r="F1258" s="19">
        <f t="shared" si="19"/>
        <v>0</v>
      </c>
      <c r="G1258" s="19">
        <f t="shared" si="20"/>
        <v>0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</row>
    <row r="1259" spans="1:28" ht="15" x14ac:dyDescent="0.25">
      <c r="A1259" s="14" t="s">
        <v>161</v>
      </c>
      <c r="B1259" s="14" t="s">
        <v>192</v>
      </c>
      <c r="C1259" s="16" t="s">
        <v>115</v>
      </c>
      <c r="D1259" s="19">
        <v>2478709140</v>
      </c>
      <c r="E1259" s="19">
        <v>448000000</v>
      </c>
      <c r="F1259" s="19">
        <f t="shared" si="19"/>
        <v>0</v>
      </c>
      <c r="G1259" s="19">
        <f t="shared" si="20"/>
        <v>0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</row>
    <row r="1260" spans="1:28" ht="15" x14ac:dyDescent="0.25">
      <c r="A1260" s="14" t="s">
        <v>161</v>
      </c>
      <c r="B1260" s="14" t="s">
        <v>193</v>
      </c>
      <c r="C1260" s="16" t="s">
        <v>115</v>
      </c>
      <c r="D1260" s="18">
        <v>11745000000</v>
      </c>
      <c r="E1260" s="18">
        <v>14201000000</v>
      </c>
      <c r="F1260" s="19">
        <f t="shared" si="19"/>
        <v>1</v>
      </c>
      <c r="G1260" s="19">
        <f t="shared" si="20"/>
        <v>1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</row>
    <row r="1261" spans="1:28" ht="15" x14ac:dyDescent="0.25">
      <c r="A1261" s="14" t="s">
        <v>161</v>
      </c>
      <c r="B1261" s="14" t="s">
        <v>195</v>
      </c>
      <c r="C1261" s="16" t="s">
        <v>115</v>
      </c>
      <c r="D1261" s="18">
        <v>2581000000</v>
      </c>
      <c r="E1261" s="18">
        <v>5610000000</v>
      </c>
      <c r="F1261" s="19">
        <f t="shared" si="19"/>
        <v>0</v>
      </c>
      <c r="G1261" s="19">
        <f t="shared" si="20"/>
        <v>1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</row>
    <row r="1262" spans="1:28" ht="15" x14ac:dyDescent="0.25">
      <c r="A1262" s="14" t="s">
        <v>161</v>
      </c>
      <c r="B1262" s="14" t="s">
        <v>196</v>
      </c>
      <c r="C1262" s="16" t="s">
        <v>115</v>
      </c>
      <c r="D1262" s="18">
        <v>4971000000</v>
      </c>
      <c r="E1262" s="18">
        <v>3440000000</v>
      </c>
      <c r="F1262" s="19">
        <f t="shared" si="19"/>
        <v>0</v>
      </c>
      <c r="G1262" s="19">
        <f t="shared" si="20"/>
        <v>0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</row>
    <row r="1263" spans="1:28" ht="15" x14ac:dyDescent="0.25">
      <c r="A1263" s="14" t="s">
        <v>161</v>
      </c>
      <c r="B1263" s="14" t="s">
        <v>197</v>
      </c>
      <c r="C1263" s="16" t="s">
        <v>115</v>
      </c>
      <c r="D1263" s="18">
        <v>6595000000</v>
      </c>
      <c r="E1263" s="18">
        <v>2631000000</v>
      </c>
      <c r="F1263" s="19">
        <f t="shared" si="19"/>
        <v>1</v>
      </c>
      <c r="G1263" s="19">
        <f t="shared" si="20"/>
        <v>0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</row>
    <row r="1264" spans="1:28" ht="15" x14ac:dyDescent="0.25">
      <c r="A1264" s="14" t="s">
        <v>161</v>
      </c>
      <c r="B1264" s="14" t="s">
        <v>198</v>
      </c>
      <c r="C1264" s="16" t="s">
        <v>115</v>
      </c>
      <c r="D1264" s="18">
        <v>400000000</v>
      </c>
      <c r="E1264" s="18">
        <v>448000000</v>
      </c>
      <c r="F1264" s="19">
        <f t="shared" si="19"/>
        <v>0</v>
      </c>
      <c r="G1264" s="19">
        <f t="shared" si="20"/>
        <v>0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</row>
    <row r="1265" spans="1:28" ht="15" x14ac:dyDescent="0.25">
      <c r="A1265" s="14" t="s">
        <v>161</v>
      </c>
      <c r="B1265" s="14" t="s">
        <v>199</v>
      </c>
      <c r="C1265" s="16" t="s">
        <v>115</v>
      </c>
      <c r="D1265" s="18">
        <v>5278000000</v>
      </c>
      <c r="E1265" s="18">
        <v>11362000000</v>
      </c>
      <c r="F1265" s="19">
        <f t="shared" si="19"/>
        <v>0</v>
      </c>
      <c r="G1265" s="19">
        <f t="shared" si="20"/>
        <v>1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</row>
    <row r="1266" spans="1:28" ht="15" x14ac:dyDescent="0.25">
      <c r="A1266" s="14" t="s">
        <v>161</v>
      </c>
      <c r="B1266" s="14" t="s">
        <v>200</v>
      </c>
      <c r="C1266" s="16" t="s">
        <v>115</v>
      </c>
      <c r="D1266" s="19">
        <v>2478709140</v>
      </c>
      <c r="E1266" s="19">
        <v>448000000</v>
      </c>
      <c r="F1266" s="19">
        <f t="shared" si="19"/>
        <v>0</v>
      </c>
      <c r="G1266" s="19">
        <f t="shared" si="20"/>
        <v>0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</row>
    <row r="1267" spans="1:28" ht="15" x14ac:dyDescent="0.25">
      <c r="A1267" s="14" t="s">
        <v>161</v>
      </c>
      <c r="B1267" s="14" t="s">
        <v>201</v>
      </c>
      <c r="C1267" s="16" t="s">
        <v>115</v>
      </c>
      <c r="D1267" s="18">
        <v>77000000</v>
      </c>
      <c r="E1267" s="18">
        <v>105000000</v>
      </c>
      <c r="F1267" s="19">
        <f t="shared" si="19"/>
        <v>0</v>
      </c>
      <c r="G1267" s="19">
        <f t="shared" si="20"/>
        <v>0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</row>
    <row r="1268" spans="1:28" ht="15" x14ac:dyDescent="0.25">
      <c r="A1268" s="14" t="s">
        <v>161</v>
      </c>
      <c r="B1268" s="14" t="s">
        <v>202</v>
      </c>
      <c r="C1268" s="16" t="s">
        <v>115</v>
      </c>
      <c r="D1268" s="18">
        <v>742000000</v>
      </c>
      <c r="E1268" s="18">
        <v>506000000</v>
      </c>
      <c r="F1268" s="19">
        <f t="shared" si="19"/>
        <v>0</v>
      </c>
      <c r="G1268" s="19">
        <f t="shared" si="20"/>
        <v>0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</row>
    <row r="1269" spans="1:28" ht="15" x14ac:dyDescent="0.25">
      <c r="A1269" s="14" t="s">
        <v>161</v>
      </c>
      <c r="B1269" s="14" t="s">
        <v>203</v>
      </c>
      <c r="C1269" s="16" t="s">
        <v>115</v>
      </c>
      <c r="D1269" s="18">
        <v>1152000000</v>
      </c>
      <c r="E1269" s="18">
        <v>647000000</v>
      </c>
      <c r="F1269" s="19">
        <f t="shared" si="19"/>
        <v>0</v>
      </c>
      <c r="G1269" s="19">
        <f t="shared" si="20"/>
        <v>0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</row>
    <row r="1270" spans="1:28" ht="15" x14ac:dyDescent="0.25">
      <c r="A1270" s="14" t="s">
        <v>161</v>
      </c>
      <c r="B1270" s="14" t="s">
        <v>204</v>
      </c>
      <c r="C1270" s="16" t="s">
        <v>115</v>
      </c>
      <c r="D1270" s="18">
        <v>35468000000</v>
      </c>
      <c r="E1270" s="18">
        <v>9366000000</v>
      </c>
      <c r="F1270" s="19">
        <f t="shared" si="19"/>
        <v>1</v>
      </c>
      <c r="G1270" s="19">
        <f t="shared" si="20"/>
        <v>1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</row>
    <row r="1271" spans="1:28" ht="15" x14ac:dyDescent="0.25">
      <c r="A1271" s="14" t="s">
        <v>161</v>
      </c>
      <c r="B1271" s="14" t="s">
        <v>205</v>
      </c>
      <c r="C1271" s="16" t="s">
        <v>115</v>
      </c>
      <c r="D1271" s="18">
        <v>5671000000</v>
      </c>
      <c r="E1271" s="18">
        <v>8221000000</v>
      </c>
      <c r="F1271" s="19">
        <f t="shared" si="19"/>
        <v>0</v>
      </c>
      <c r="G1271" s="19">
        <f t="shared" si="20"/>
        <v>1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</row>
    <row r="1272" spans="1:28" ht="15" x14ac:dyDescent="0.25">
      <c r="A1272" s="14" t="s">
        <v>161</v>
      </c>
      <c r="B1272" s="14" t="s">
        <v>206</v>
      </c>
      <c r="C1272" s="16" t="s">
        <v>115</v>
      </c>
      <c r="D1272" s="18">
        <v>9117000000</v>
      </c>
      <c r="E1272" s="18">
        <v>7210000000</v>
      </c>
      <c r="F1272" s="19">
        <f t="shared" si="19"/>
        <v>1</v>
      </c>
      <c r="G1272" s="19">
        <f t="shared" si="20"/>
        <v>1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</row>
    <row r="1273" spans="1:28" ht="15" x14ac:dyDescent="0.25">
      <c r="A1273" s="14" t="s">
        <v>161</v>
      </c>
      <c r="B1273" s="14" t="s">
        <v>207</v>
      </c>
      <c r="C1273" s="16" t="s">
        <v>115</v>
      </c>
      <c r="D1273" s="18">
        <v>11901000000</v>
      </c>
      <c r="E1273" s="18">
        <v>1880000000</v>
      </c>
      <c r="F1273" s="19">
        <f t="shared" si="19"/>
        <v>1</v>
      </c>
      <c r="G1273" s="19">
        <f t="shared" si="20"/>
        <v>0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</row>
    <row r="1274" spans="1:28" ht="15" x14ac:dyDescent="0.25">
      <c r="A1274" s="14" t="s">
        <v>161</v>
      </c>
      <c r="B1274" s="14" t="s">
        <v>208</v>
      </c>
      <c r="C1274" s="16" t="s">
        <v>115</v>
      </c>
      <c r="D1274" s="18">
        <v>1001000000</v>
      </c>
      <c r="E1274" s="18">
        <v>794000000</v>
      </c>
      <c r="F1274" s="19">
        <f t="shared" si="19"/>
        <v>0</v>
      </c>
      <c r="G1274" s="19">
        <f t="shared" si="20"/>
        <v>0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</row>
    <row r="1275" spans="1:28" ht="15" x14ac:dyDescent="0.25">
      <c r="A1275" s="14" t="s">
        <v>161</v>
      </c>
      <c r="B1275" s="14" t="s">
        <v>209</v>
      </c>
      <c r="C1275" s="16" t="s">
        <v>115</v>
      </c>
      <c r="D1275" s="18">
        <v>27819000000</v>
      </c>
      <c r="E1275" s="18">
        <v>51125000000</v>
      </c>
      <c r="F1275" s="19">
        <f t="shared" si="19"/>
        <v>1</v>
      </c>
      <c r="G1275" s="19">
        <f t="shared" si="20"/>
        <v>1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</row>
    <row r="1276" spans="1:28" ht="15" x14ac:dyDescent="0.25">
      <c r="A1276" s="14" t="s">
        <v>161</v>
      </c>
      <c r="B1276" s="14" t="s">
        <v>162</v>
      </c>
      <c r="C1276" s="16" t="s">
        <v>116</v>
      </c>
      <c r="D1276" s="18">
        <v>537000000</v>
      </c>
      <c r="E1276" s="18">
        <v>507000000</v>
      </c>
      <c r="F1276" s="19">
        <f t="shared" si="19"/>
        <v>0</v>
      </c>
      <c r="G1276" s="19">
        <f t="shared" si="20"/>
        <v>0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</row>
    <row r="1277" spans="1:28" ht="15" x14ac:dyDescent="0.25">
      <c r="A1277" s="14" t="s">
        <v>161</v>
      </c>
      <c r="B1277" s="14" t="s">
        <v>163</v>
      </c>
      <c r="C1277" s="16" t="s">
        <v>116</v>
      </c>
      <c r="D1277" s="19">
        <v>2478709140</v>
      </c>
      <c r="E1277" s="19">
        <v>448000000</v>
      </c>
      <c r="F1277" s="19">
        <f t="shared" ref="F1277:F1531" si="21">IF(OR(D1277&gt;$J$14+$J$17, D1277&lt;$J$12-$J$17),1,0)</f>
        <v>0</v>
      </c>
      <c r="G1277" s="19">
        <f t="shared" ref="G1277:G1531" si="22">IF(OR(E1277&gt;$K$14+$K$17, E1277&lt;$K$12-$K$17),1,0)</f>
        <v>0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</row>
    <row r="1278" spans="1:28" ht="15" x14ac:dyDescent="0.25">
      <c r="A1278" s="14" t="s">
        <v>161</v>
      </c>
      <c r="B1278" s="14" t="s">
        <v>164</v>
      </c>
      <c r="C1278" s="16" t="s">
        <v>116</v>
      </c>
      <c r="D1278" s="18">
        <v>15128000000</v>
      </c>
      <c r="E1278" s="18">
        <v>9761000000</v>
      </c>
      <c r="F1278" s="19">
        <f t="shared" si="21"/>
        <v>1</v>
      </c>
      <c r="G1278" s="19">
        <f t="shared" si="22"/>
        <v>1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</row>
    <row r="1279" spans="1:28" ht="15" x14ac:dyDescent="0.25">
      <c r="A1279" s="14" t="s">
        <v>161</v>
      </c>
      <c r="B1279" s="14" t="s">
        <v>165</v>
      </c>
      <c r="C1279" s="16" t="s">
        <v>116</v>
      </c>
      <c r="D1279" s="18">
        <v>339000000</v>
      </c>
      <c r="E1279" s="18">
        <v>436000000</v>
      </c>
      <c r="F1279" s="19">
        <f t="shared" si="21"/>
        <v>0</v>
      </c>
      <c r="G1279" s="19">
        <f t="shared" si="22"/>
        <v>0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</row>
    <row r="1280" spans="1:28" ht="15" x14ac:dyDescent="0.25">
      <c r="A1280" s="14" t="s">
        <v>161</v>
      </c>
      <c r="B1280" s="14" t="s">
        <v>166</v>
      </c>
      <c r="C1280" s="16" t="s">
        <v>116</v>
      </c>
      <c r="D1280" s="18">
        <v>8848000000</v>
      </c>
      <c r="E1280" s="18">
        <v>13402000000</v>
      </c>
      <c r="F1280" s="19">
        <f t="shared" si="21"/>
        <v>1</v>
      </c>
      <c r="G1280" s="19">
        <f t="shared" si="22"/>
        <v>1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</row>
    <row r="1281" spans="1:28" ht="15" x14ac:dyDescent="0.25">
      <c r="A1281" s="14" t="s">
        <v>161</v>
      </c>
      <c r="B1281" s="14" t="s">
        <v>167</v>
      </c>
      <c r="C1281" s="16" t="s">
        <v>116</v>
      </c>
      <c r="D1281" s="18">
        <v>404000000</v>
      </c>
      <c r="E1281" s="18">
        <v>145000000</v>
      </c>
      <c r="F1281" s="19">
        <f t="shared" si="21"/>
        <v>0</v>
      </c>
      <c r="G1281" s="19">
        <f t="shared" si="22"/>
        <v>0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</row>
    <row r="1282" spans="1:28" ht="15" x14ac:dyDescent="0.25">
      <c r="A1282" s="14" t="s">
        <v>161</v>
      </c>
      <c r="B1282" s="14" t="s">
        <v>168</v>
      </c>
      <c r="C1282" s="16" t="s">
        <v>116</v>
      </c>
      <c r="D1282" s="18">
        <v>2051000000</v>
      </c>
      <c r="E1282" s="18">
        <v>1467000000</v>
      </c>
      <c r="F1282" s="19">
        <f t="shared" si="21"/>
        <v>0</v>
      </c>
      <c r="G1282" s="19">
        <f t="shared" si="22"/>
        <v>0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</row>
    <row r="1283" spans="1:28" ht="15" x14ac:dyDescent="0.25">
      <c r="A1283" s="14" t="s">
        <v>161</v>
      </c>
      <c r="B1283" s="14" t="s">
        <v>169</v>
      </c>
      <c r="C1283" s="16" t="s">
        <v>116</v>
      </c>
      <c r="D1283" s="18">
        <v>6513000000</v>
      </c>
      <c r="E1283" s="18">
        <v>709000000</v>
      </c>
      <c r="F1283" s="19">
        <f t="shared" si="21"/>
        <v>1</v>
      </c>
      <c r="G1283" s="19">
        <f t="shared" si="22"/>
        <v>0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</row>
    <row r="1284" spans="1:28" ht="15" x14ac:dyDescent="0.25">
      <c r="A1284" s="14" t="s">
        <v>161</v>
      </c>
      <c r="B1284" s="14" t="s">
        <v>170</v>
      </c>
      <c r="C1284" s="16" t="s">
        <v>116</v>
      </c>
      <c r="D1284" s="18">
        <v>2325000000</v>
      </c>
      <c r="E1284" s="18">
        <v>700000000</v>
      </c>
      <c r="F1284" s="19">
        <f t="shared" si="21"/>
        <v>0</v>
      </c>
      <c r="G1284" s="19">
        <f t="shared" si="22"/>
        <v>0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</row>
    <row r="1285" spans="1:28" ht="15" x14ac:dyDescent="0.25">
      <c r="A1285" s="14" t="s">
        <v>161</v>
      </c>
      <c r="B1285" s="14" t="s">
        <v>171</v>
      </c>
      <c r="C1285" s="16" t="s">
        <v>116</v>
      </c>
      <c r="D1285" s="18">
        <v>4069000000</v>
      </c>
      <c r="E1285" s="18">
        <v>2177000000</v>
      </c>
      <c r="F1285" s="19">
        <f t="shared" si="21"/>
        <v>0</v>
      </c>
      <c r="G1285" s="19">
        <f t="shared" si="22"/>
        <v>0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</row>
    <row r="1286" spans="1:28" ht="15" x14ac:dyDescent="0.25">
      <c r="A1286" s="14" t="s">
        <v>161</v>
      </c>
      <c r="B1286" s="14" t="s">
        <v>172</v>
      </c>
      <c r="C1286" s="16" t="s">
        <v>116</v>
      </c>
      <c r="D1286" s="18">
        <v>5271000000</v>
      </c>
      <c r="E1286" s="18">
        <v>6659000000</v>
      </c>
      <c r="F1286" s="19">
        <f t="shared" si="21"/>
        <v>0</v>
      </c>
      <c r="G1286" s="19">
        <f t="shared" si="22"/>
        <v>1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</row>
    <row r="1287" spans="1:28" ht="15" x14ac:dyDescent="0.25">
      <c r="A1287" s="14" t="s">
        <v>161</v>
      </c>
      <c r="B1287" s="14" t="s">
        <v>173</v>
      </c>
      <c r="C1287" s="16" t="s">
        <v>116</v>
      </c>
      <c r="D1287" s="18">
        <v>883000000</v>
      </c>
      <c r="E1287" s="18">
        <v>404000000</v>
      </c>
      <c r="F1287" s="19">
        <f t="shared" si="21"/>
        <v>0</v>
      </c>
      <c r="G1287" s="19">
        <f t="shared" si="22"/>
        <v>0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</row>
    <row r="1288" spans="1:28" ht="15" x14ac:dyDescent="0.25">
      <c r="A1288" s="14" t="s">
        <v>161</v>
      </c>
      <c r="B1288" s="14" t="s">
        <v>174</v>
      </c>
      <c r="C1288" s="16" t="s">
        <v>116</v>
      </c>
      <c r="D1288" s="19">
        <v>2478709140</v>
      </c>
      <c r="E1288" s="19">
        <v>448000000</v>
      </c>
      <c r="F1288" s="19">
        <f t="shared" si="21"/>
        <v>0</v>
      </c>
      <c r="G1288" s="19">
        <f t="shared" si="22"/>
        <v>0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</row>
    <row r="1289" spans="1:28" ht="15" x14ac:dyDescent="0.25">
      <c r="A1289" s="14" t="s">
        <v>161</v>
      </c>
      <c r="B1289" s="14" t="s">
        <v>175</v>
      </c>
      <c r="C1289" s="16" t="s">
        <v>116</v>
      </c>
      <c r="D1289" s="18">
        <v>2676000000</v>
      </c>
      <c r="E1289" s="18">
        <v>2954000000</v>
      </c>
      <c r="F1289" s="19">
        <f t="shared" si="21"/>
        <v>0</v>
      </c>
      <c r="G1289" s="19">
        <f t="shared" si="22"/>
        <v>0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</row>
    <row r="1290" spans="1:28" ht="15" x14ac:dyDescent="0.25">
      <c r="A1290" s="14" t="s">
        <v>161</v>
      </c>
      <c r="B1290" s="14" t="s">
        <v>176</v>
      </c>
      <c r="C1290" s="16" t="s">
        <v>116</v>
      </c>
      <c r="D1290" s="18">
        <v>45990000000</v>
      </c>
      <c r="E1290" s="18">
        <v>32618000000</v>
      </c>
      <c r="F1290" s="19">
        <f t="shared" si="21"/>
        <v>1</v>
      </c>
      <c r="G1290" s="19">
        <f t="shared" si="22"/>
        <v>1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</row>
    <row r="1291" spans="1:28" ht="15" x14ac:dyDescent="0.25">
      <c r="A1291" s="14" t="s">
        <v>161</v>
      </c>
      <c r="B1291" s="14" t="s">
        <v>177</v>
      </c>
      <c r="C1291" s="16" t="s">
        <v>116</v>
      </c>
      <c r="D1291" s="18">
        <v>30104000000</v>
      </c>
      <c r="E1291" s="18">
        <v>73203000000</v>
      </c>
      <c r="F1291" s="19">
        <f t="shared" si="21"/>
        <v>1</v>
      </c>
      <c r="G1291" s="19">
        <f t="shared" si="22"/>
        <v>1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</row>
    <row r="1292" spans="1:28" ht="15" x14ac:dyDescent="0.25">
      <c r="A1292" s="14" t="s">
        <v>161</v>
      </c>
      <c r="B1292" s="14" t="s">
        <v>178</v>
      </c>
      <c r="C1292" s="16" t="s">
        <v>116</v>
      </c>
      <c r="D1292" s="18">
        <v>10842000000</v>
      </c>
      <c r="E1292" s="18">
        <v>2439000000</v>
      </c>
      <c r="F1292" s="19">
        <f t="shared" si="21"/>
        <v>1</v>
      </c>
      <c r="G1292" s="19">
        <f t="shared" si="22"/>
        <v>0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</row>
    <row r="1293" spans="1:28" ht="15" x14ac:dyDescent="0.25">
      <c r="A1293" s="14" t="s">
        <v>161</v>
      </c>
      <c r="B1293" s="14" t="s">
        <v>179</v>
      </c>
      <c r="C1293" s="16" t="s">
        <v>116</v>
      </c>
      <c r="D1293" s="18">
        <v>4119000000</v>
      </c>
      <c r="E1293" s="18">
        <v>2700000000</v>
      </c>
      <c r="F1293" s="19">
        <f t="shared" si="21"/>
        <v>0</v>
      </c>
      <c r="G1293" s="19">
        <f t="shared" si="22"/>
        <v>0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</row>
    <row r="1294" spans="1:28" ht="15" x14ac:dyDescent="0.25">
      <c r="A1294" s="14" t="s">
        <v>161</v>
      </c>
      <c r="B1294" s="14" t="s">
        <v>180</v>
      </c>
      <c r="C1294" s="16" t="s">
        <v>116</v>
      </c>
      <c r="D1294" s="18">
        <v>486000000</v>
      </c>
      <c r="E1294" s="18">
        <v>524000000</v>
      </c>
      <c r="F1294" s="19">
        <f t="shared" si="21"/>
        <v>0</v>
      </c>
      <c r="G1294" s="19">
        <f t="shared" si="22"/>
        <v>0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</row>
    <row r="1295" spans="1:28" ht="15" x14ac:dyDescent="0.25">
      <c r="A1295" s="14" t="s">
        <v>161</v>
      </c>
      <c r="B1295" s="14" t="s">
        <v>181</v>
      </c>
      <c r="C1295" s="16" t="s">
        <v>116</v>
      </c>
      <c r="D1295" s="18">
        <v>5206000000</v>
      </c>
      <c r="E1295" s="18">
        <v>4832000000</v>
      </c>
      <c r="F1295" s="19">
        <f t="shared" si="21"/>
        <v>0</v>
      </c>
      <c r="G1295" s="19">
        <f t="shared" si="22"/>
        <v>1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</row>
    <row r="1296" spans="1:28" ht="15" x14ac:dyDescent="0.25">
      <c r="A1296" s="14" t="s">
        <v>161</v>
      </c>
      <c r="B1296" s="14" t="s">
        <v>182</v>
      </c>
      <c r="C1296" s="16" t="s">
        <v>116</v>
      </c>
      <c r="D1296" s="19">
        <v>2478709140</v>
      </c>
      <c r="E1296" s="19">
        <v>448000000</v>
      </c>
      <c r="F1296" s="19">
        <f t="shared" si="21"/>
        <v>0</v>
      </c>
      <c r="G1296" s="19">
        <f t="shared" si="22"/>
        <v>0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</row>
    <row r="1297" spans="1:28" ht="15" x14ac:dyDescent="0.25">
      <c r="A1297" s="14" t="s">
        <v>161</v>
      </c>
      <c r="B1297" s="14" t="s">
        <v>183</v>
      </c>
      <c r="C1297" s="16" t="s">
        <v>116</v>
      </c>
      <c r="D1297" s="18">
        <v>32591000000</v>
      </c>
      <c r="E1297" s="18">
        <v>23731000000</v>
      </c>
      <c r="F1297" s="19">
        <f t="shared" si="21"/>
        <v>1</v>
      </c>
      <c r="G1297" s="19">
        <f t="shared" si="22"/>
        <v>1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</row>
    <row r="1298" spans="1:28" ht="15" x14ac:dyDescent="0.25">
      <c r="A1298" s="14" t="s">
        <v>161</v>
      </c>
      <c r="B1298" s="14" t="s">
        <v>184</v>
      </c>
      <c r="C1298" s="16" t="s">
        <v>116</v>
      </c>
      <c r="D1298" s="19">
        <v>2478709140</v>
      </c>
      <c r="E1298" s="19">
        <v>448000000</v>
      </c>
      <c r="F1298" s="19">
        <f t="shared" si="21"/>
        <v>0</v>
      </c>
      <c r="G1298" s="19">
        <f t="shared" si="22"/>
        <v>0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</row>
    <row r="1299" spans="1:28" ht="15" x14ac:dyDescent="0.25">
      <c r="A1299" s="14" t="s">
        <v>161</v>
      </c>
      <c r="B1299" s="14" t="s">
        <v>185</v>
      </c>
      <c r="C1299" s="16" t="s">
        <v>116</v>
      </c>
      <c r="D1299" s="18">
        <v>271000000</v>
      </c>
      <c r="E1299" s="18">
        <v>365000000</v>
      </c>
      <c r="F1299" s="19">
        <f t="shared" si="21"/>
        <v>0</v>
      </c>
      <c r="G1299" s="19">
        <f t="shared" si="22"/>
        <v>0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</row>
    <row r="1300" spans="1:28" ht="15" x14ac:dyDescent="0.25">
      <c r="A1300" s="14" t="s">
        <v>161</v>
      </c>
      <c r="B1300" s="14" t="s">
        <v>186</v>
      </c>
      <c r="C1300" s="16" t="s">
        <v>116</v>
      </c>
      <c r="D1300" s="19">
        <v>2478709140</v>
      </c>
      <c r="E1300" s="19">
        <v>448000000</v>
      </c>
      <c r="F1300" s="19">
        <f t="shared" si="21"/>
        <v>0</v>
      </c>
      <c r="G1300" s="19">
        <f t="shared" si="22"/>
        <v>0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</row>
    <row r="1301" spans="1:28" ht="15" x14ac:dyDescent="0.25">
      <c r="A1301" s="14" t="s">
        <v>161</v>
      </c>
      <c r="B1301" s="14" t="s">
        <v>187</v>
      </c>
      <c r="C1301" s="16" t="s">
        <v>116</v>
      </c>
      <c r="D1301" s="18">
        <v>700000000</v>
      </c>
      <c r="E1301" s="18">
        <v>476000000</v>
      </c>
      <c r="F1301" s="19">
        <f t="shared" si="21"/>
        <v>0</v>
      </c>
      <c r="G1301" s="19">
        <f t="shared" si="22"/>
        <v>0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</row>
    <row r="1302" spans="1:28" ht="15" x14ac:dyDescent="0.25">
      <c r="A1302" s="14" t="s">
        <v>161</v>
      </c>
      <c r="B1302" s="14" t="s">
        <v>188</v>
      </c>
      <c r="C1302" s="16" t="s">
        <v>116</v>
      </c>
      <c r="D1302" s="18">
        <v>3149000000</v>
      </c>
      <c r="E1302" s="18">
        <v>2445000000</v>
      </c>
      <c r="F1302" s="19">
        <f t="shared" si="21"/>
        <v>0</v>
      </c>
      <c r="G1302" s="19">
        <f t="shared" si="22"/>
        <v>0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</row>
    <row r="1303" spans="1:28" ht="15" x14ac:dyDescent="0.25">
      <c r="A1303" s="14" t="s">
        <v>161</v>
      </c>
      <c r="B1303" s="14" t="s">
        <v>194</v>
      </c>
      <c r="C1303" s="16" t="s">
        <v>116</v>
      </c>
      <c r="D1303" s="18">
        <v>86000000</v>
      </c>
      <c r="E1303" s="18">
        <v>71000000</v>
      </c>
      <c r="F1303" s="19">
        <f t="shared" si="21"/>
        <v>0</v>
      </c>
      <c r="G1303" s="19">
        <f t="shared" si="22"/>
        <v>0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</row>
    <row r="1304" spans="1:28" ht="15" x14ac:dyDescent="0.25">
      <c r="A1304" s="14" t="s">
        <v>161</v>
      </c>
      <c r="B1304" s="14" t="s">
        <v>189</v>
      </c>
      <c r="C1304" s="16" t="s">
        <v>116</v>
      </c>
      <c r="D1304" s="18">
        <v>869000000</v>
      </c>
      <c r="E1304" s="18">
        <v>238000000</v>
      </c>
      <c r="F1304" s="19">
        <f t="shared" si="21"/>
        <v>0</v>
      </c>
      <c r="G1304" s="19">
        <f t="shared" si="22"/>
        <v>0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</row>
    <row r="1305" spans="1:28" ht="15" x14ac:dyDescent="0.25">
      <c r="A1305" s="14" t="s">
        <v>161</v>
      </c>
      <c r="B1305" s="14" t="s">
        <v>190</v>
      </c>
      <c r="C1305" s="16" t="s">
        <v>116</v>
      </c>
      <c r="D1305" s="18">
        <v>79000000</v>
      </c>
      <c r="E1305" s="18">
        <v>118000000</v>
      </c>
      <c r="F1305" s="19">
        <f t="shared" si="21"/>
        <v>0</v>
      </c>
      <c r="G1305" s="19">
        <f t="shared" si="22"/>
        <v>0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</row>
    <row r="1306" spans="1:28" ht="15" x14ac:dyDescent="0.25">
      <c r="A1306" s="14" t="s">
        <v>161</v>
      </c>
      <c r="B1306" s="14" t="s">
        <v>191</v>
      </c>
      <c r="C1306" s="16" t="s">
        <v>116</v>
      </c>
      <c r="D1306" s="19">
        <v>2478709140</v>
      </c>
      <c r="E1306" s="19">
        <v>448000000</v>
      </c>
      <c r="F1306" s="19">
        <f t="shared" si="21"/>
        <v>0</v>
      </c>
      <c r="G1306" s="19">
        <f t="shared" si="22"/>
        <v>0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</row>
    <row r="1307" spans="1:28" ht="15" x14ac:dyDescent="0.25">
      <c r="A1307" s="14" t="s">
        <v>161</v>
      </c>
      <c r="B1307" s="14" t="s">
        <v>192</v>
      </c>
      <c r="C1307" s="16" t="s">
        <v>116</v>
      </c>
      <c r="D1307" s="19">
        <v>2478709140</v>
      </c>
      <c r="E1307" s="19">
        <v>448000000</v>
      </c>
      <c r="F1307" s="19">
        <f t="shared" si="21"/>
        <v>0</v>
      </c>
      <c r="G1307" s="19">
        <f t="shared" si="22"/>
        <v>0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</row>
    <row r="1308" spans="1:28" ht="15" x14ac:dyDescent="0.25">
      <c r="A1308" s="14" t="s">
        <v>161</v>
      </c>
      <c r="B1308" s="14" t="s">
        <v>193</v>
      </c>
      <c r="C1308" s="16" t="s">
        <v>116</v>
      </c>
      <c r="D1308" s="18">
        <v>14603000000</v>
      </c>
      <c r="E1308" s="18">
        <v>15887000000</v>
      </c>
      <c r="F1308" s="19">
        <f t="shared" si="21"/>
        <v>1</v>
      </c>
      <c r="G1308" s="19">
        <f t="shared" si="22"/>
        <v>1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</row>
    <row r="1309" spans="1:28" ht="15" x14ac:dyDescent="0.25">
      <c r="A1309" s="14" t="s">
        <v>161</v>
      </c>
      <c r="B1309" s="14" t="s">
        <v>195</v>
      </c>
      <c r="C1309" s="16" t="s">
        <v>116</v>
      </c>
      <c r="D1309" s="18">
        <v>2989000000</v>
      </c>
      <c r="E1309" s="18">
        <v>7089000000</v>
      </c>
      <c r="F1309" s="19">
        <f t="shared" si="21"/>
        <v>0</v>
      </c>
      <c r="G1309" s="19">
        <f t="shared" si="22"/>
        <v>1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</row>
    <row r="1310" spans="1:28" ht="15" x14ac:dyDescent="0.25">
      <c r="A1310" s="14" t="s">
        <v>161</v>
      </c>
      <c r="B1310" s="14" t="s">
        <v>196</v>
      </c>
      <c r="C1310" s="16" t="s">
        <v>116</v>
      </c>
      <c r="D1310" s="18">
        <v>4733000000</v>
      </c>
      <c r="E1310" s="18">
        <v>3286000000</v>
      </c>
      <c r="F1310" s="19">
        <f t="shared" si="21"/>
        <v>0</v>
      </c>
      <c r="G1310" s="19">
        <f t="shared" si="22"/>
        <v>0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</row>
    <row r="1311" spans="1:28" ht="15" x14ac:dyDescent="0.25">
      <c r="A1311" s="14" t="s">
        <v>161</v>
      </c>
      <c r="B1311" s="14" t="s">
        <v>197</v>
      </c>
      <c r="C1311" s="16" t="s">
        <v>116</v>
      </c>
      <c r="D1311" s="18">
        <v>7634000000</v>
      </c>
      <c r="E1311" s="18">
        <v>2982000000</v>
      </c>
      <c r="F1311" s="19">
        <f t="shared" si="21"/>
        <v>1</v>
      </c>
      <c r="G1311" s="19">
        <f t="shared" si="22"/>
        <v>0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</row>
    <row r="1312" spans="1:28" ht="15" x14ac:dyDescent="0.25">
      <c r="A1312" s="14" t="s">
        <v>161</v>
      </c>
      <c r="B1312" s="14" t="s">
        <v>198</v>
      </c>
      <c r="C1312" s="16" t="s">
        <v>116</v>
      </c>
      <c r="D1312" s="18">
        <v>523000000</v>
      </c>
      <c r="E1312" s="18">
        <v>572000000</v>
      </c>
      <c r="F1312" s="19">
        <f t="shared" si="21"/>
        <v>0</v>
      </c>
      <c r="G1312" s="19">
        <f t="shared" si="22"/>
        <v>0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</row>
    <row r="1313" spans="1:28" ht="15" x14ac:dyDescent="0.25">
      <c r="A1313" s="14" t="s">
        <v>161</v>
      </c>
      <c r="B1313" s="14" t="s">
        <v>199</v>
      </c>
      <c r="C1313" s="16" t="s">
        <v>116</v>
      </c>
      <c r="D1313" s="18">
        <v>5879000000</v>
      </c>
      <c r="E1313" s="18">
        <v>13427000000</v>
      </c>
      <c r="F1313" s="19">
        <f t="shared" si="21"/>
        <v>0</v>
      </c>
      <c r="G1313" s="19">
        <f t="shared" si="22"/>
        <v>1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</row>
    <row r="1314" spans="1:28" ht="15" x14ac:dyDescent="0.25">
      <c r="A1314" s="14" t="s">
        <v>161</v>
      </c>
      <c r="B1314" s="14" t="s">
        <v>200</v>
      </c>
      <c r="C1314" s="16" t="s">
        <v>116</v>
      </c>
      <c r="D1314" s="19">
        <v>2478709140</v>
      </c>
      <c r="E1314" s="19">
        <v>448000000</v>
      </c>
      <c r="F1314" s="19">
        <f t="shared" si="21"/>
        <v>0</v>
      </c>
      <c r="G1314" s="19">
        <f t="shared" si="22"/>
        <v>0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</row>
    <row r="1315" spans="1:28" ht="15" x14ac:dyDescent="0.25">
      <c r="A1315" s="14" t="s">
        <v>161</v>
      </c>
      <c r="B1315" s="14" t="s">
        <v>201</v>
      </c>
      <c r="C1315" s="16" t="s">
        <v>116</v>
      </c>
      <c r="D1315" s="18">
        <v>159000000</v>
      </c>
      <c r="E1315" s="18">
        <v>144000000</v>
      </c>
      <c r="F1315" s="19">
        <f t="shared" si="21"/>
        <v>0</v>
      </c>
      <c r="G1315" s="19">
        <f t="shared" si="22"/>
        <v>0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</row>
    <row r="1316" spans="1:28" ht="15" x14ac:dyDescent="0.25">
      <c r="A1316" s="14" t="s">
        <v>161</v>
      </c>
      <c r="B1316" s="14" t="s">
        <v>202</v>
      </c>
      <c r="C1316" s="16" t="s">
        <v>116</v>
      </c>
      <c r="D1316" s="18">
        <v>876000000</v>
      </c>
      <c r="E1316" s="18">
        <v>662000000</v>
      </c>
      <c r="F1316" s="19">
        <f t="shared" si="21"/>
        <v>0</v>
      </c>
      <c r="G1316" s="19">
        <f t="shared" si="22"/>
        <v>0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</row>
    <row r="1317" spans="1:28" ht="15" x14ac:dyDescent="0.25">
      <c r="A1317" s="14" t="s">
        <v>161</v>
      </c>
      <c r="B1317" s="14" t="s">
        <v>203</v>
      </c>
      <c r="C1317" s="16" t="s">
        <v>116</v>
      </c>
      <c r="D1317" s="18">
        <v>1427000000</v>
      </c>
      <c r="E1317" s="18">
        <v>805000000</v>
      </c>
      <c r="F1317" s="19">
        <f t="shared" si="21"/>
        <v>0</v>
      </c>
      <c r="G1317" s="19">
        <f t="shared" si="22"/>
        <v>0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</row>
    <row r="1318" spans="1:28" ht="15" x14ac:dyDescent="0.25">
      <c r="A1318" s="14" t="s">
        <v>161</v>
      </c>
      <c r="B1318" s="14" t="s">
        <v>204</v>
      </c>
      <c r="C1318" s="16" t="s">
        <v>116</v>
      </c>
      <c r="D1318" s="18">
        <v>43863000000</v>
      </c>
      <c r="E1318" s="18">
        <v>11330000000</v>
      </c>
      <c r="F1318" s="19">
        <f t="shared" si="21"/>
        <v>1</v>
      </c>
      <c r="G1318" s="19">
        <f t="shared" si="22"/>
        <v>1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</row>
    <row r="1319" spans="1:28" ht="15" x14ac:dyDescent="0.25">
      <c r="A1319" s="14" t="s">
        <v>161</v>
      </c>
      <c r="B1319" s="14" t="s">
        <v>205</v>
      </c>
      <c r="C1319" s="16" t="s">
        <v>116</v>
      </c>
      <c r="D1319" s="18">
        <v>6548000000</v>
      </c>
      <c r="E1319" s="18">
        <v>9375000000</v>
      </c>
      <c r="F1319" s="19">
        <f t="shared" si="21"/>
        <v>1</v>
      </c>
      <c r="G1319" s="19">
        <f t="shared" si="22"/>
        <v>1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</row>
    <row r="1320" spans="1:28" ht="15" x14ac:dyDescent="0.25">
      <c r="A1320" s="14" t="s">
        <v>161</v>
      </c>
      <c r="B1320" s="14" t="s">
        <v>206</v>
      </c>
      <c r="C1320" s="16" t="s">
        <v>116</v>
      </c>
      <c r="D1320" s="18">
        <v>10493000000</v>
      </c>
      <c r="E1320" s="18">
        <v>8614000000</v>
      </c>
      <c r="F1320" s="19">
        <f t="shared" si="21"/>
        <v>1</v>
      </c>
      <c r="G1320" s="19">
        <f t="shared" si="22"/>
        <v>1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</row>
    <row r="1321" spans="1:28" ht="15" x14ac:dyDescent="0.25">
      <c r="A1321" s="14" t="s">
        <v>161</v>
      </c>
      <c r="B1321" s="14" t="s">
        <v>207</v>
      </c>
      <c r="C1321" s="16" t="s">
        <v>116</v>
      </c>
      <c r="D1321" s="18">
        <v>13203000000</v>
      </c>
      <c r="E1321" s="18">
        <v>2113000000</v>
      </c>
      <c r="F1321" s="19">
        <f t="shared" si="21"/>
        <v>1</v>
      </c>
      <c r="G1321" s="19">
        <f t="shared" si="22"/>
        <v>0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</row>
    <row r="1322" spans="1:28" ht="15" x14ac:dyDescent="0.25">
      <c r="A1322" s="14" t="s">
        <v>161</v>
      </c>
      <c r="B1322" s="14" t="s">
        <v>208</v>
      </c>
      <c r="C1322" s="16" t="s">
        <v>116</v>
      </c>
      <c r="D1322" s="18">
        <v>1204000000</v>
      </c>
      <c r="E1322" s="18">
        <v>953000000</v>
      </c>
      <c r="F1322" s="19">
        <f t="shared" si="21"/>
        <v>0</v>
      </c>
      <c r="G1322" s="19">
        <f t="shared" si="22"/>
        <v>0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</row>
    <row r="1323" spans="1:28" ht="15" x14ac:dyDescent="0.25">
      <c r="A1323" s="14" t="s">
        <v>161</v>
      </c>
      <c r="B1323" s="14" t="s">
        <v>209</v>
      </c>
      <c r="C1323" s="16" t="s">
        <v>116</v>
      </c>
      <c r="D1323" s="18">
        <v>30736000000</v>
      </c>
      <c r="E1323" s="18">
        <v>58627000000</v>
      </c>
      <c r="F1323" s="19">
        <f t="shared" si="21"/>
        <v>1</v>
      </c>
      <c r="G1323" s="19">
        <f t="shared" si="22"/>
        <v>1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</row>
    <row r="1324" spans="1:28" ht="15" x14ac:dyDescent="0.25">
      <c r="A1324" s="14" t="s">
        <v>161</v>
      </c>
      <c r="B1324" s="14" t="s">
        <v>162</v>
      </c>
      <c r="C1324" s="16" t="s">
        <v>117</v>
      </c>
      <c r="D1324" s="18">
        <v>756000000</v>
      </c>
      <c r="E1324" s="18">
        <v>669000000</v>
      </c>
      <c r="F1324" s="19">
        <f t="shared" si="21"/>
        <v>0</v>
      </c>
      <c r="G1324" s="19">
        <f t="shared" si="22"/>
        <v>0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</row>
    <row r="1325" spans="1:28" ht="15" x14ac:dyDescent="0.25">
      <c r="A1325" s="14" t="s">
        <v>161</v>
      </c>
      <c r="B1325" s="14" t="s">
        <v>163</v>
      </c>
      <c r="C1325" s="16" t="s">
        <v>117</v>
      </c>
      <c r="D1325" s="19">
        <v>2478709140</v>
      </c>
      <c r="E1325" s="19">
        <v>448000000</v>
      </c>
      <c r="F1325" s="19">
        <f t="shared" si="21"/>
        <v>0</v>
      </c>
      <c r="G1325" s="19">
        <f t="shared" si="22"/>
        <v>0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</row>
    <row r="1326" spans="1:28" ht="15" x14ac:dyDescent="0.25">
      <c r="A1326" s="14" t="s">
        <v>161</v>
      </c>
      <c r="B1326" s="14" t="s">
        <v>164</v>
      </c>
      <c r="C1326" s="16" t="s">
        <v>117</v>
      </c>
      <c r="D1326" s="18">
        <v>17251000000</v>
      </c>
      <c r="E1326" s="18">
        <v>10812000000</v>
      </c>
      <c r="F1326" s="19">
        <f t="shared" si="21"/>
        <v>1</v>
      </c>
      <c r="G1326" s="19">
        <f t="shared" si="22"/>
        <v>1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</row>
    <row r="1327" spans="1:28" ht="15" x14ac:dyDescent="0.25">
      <c r="A1327" s="14" t="s">
        <v>161</v>
      </c>
      <c r="B1327" s="14" t="s">
        <v>165</v>
      </c>
      <c r="C1327" s="16" t="s">
        <v>117</v>
      </c>
      <c r="D1327" s="18">
        <v>362000000</v>
      </c>
      <c r="E1327" s="18">
        <v>500000000</v>
      </c>
      <c r="F1327" s="19">
        <f t="shared" si="21"/>
        <v>0</v>
      </c>
      <c r="G1327" s="19">
        <f t="shared" si="22"/>
        <v>0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</row>
    <row r="1328" spans="1:28" ht="15" x14ac:dyDescent="0.25">
      <c r="A1328" s="14" t="s">
        <v>161</v>
      </c>
      <c r="B1328" s="14" t="s">
        <v>166</v>
      </c>
      <c r="C1328" s="16" t="s">
        <v>117</v>
      </c>
      <c r="D1328" s="18">
        <v>10089000000</v>
      </c>
      <c r="E1328" s="18">
        <v>15456000000</v>
      </c>
      <c r="F1328" s="19">
        <f t="shared" si="21"/>
        <v>1</v>
      </c>
      <c r="G1328" s="19">
        <f t="shared" si="22"/>
        <v>1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</row>
    <row r="1329" spans="1:28" ht="15" x14ac:dyDescent="0.25">
      <c r="A1329" s="14" t="s">
        <v>161</v>
      </c>
      <c r="B1329" s="14" t="s">
        <v>167</v>
      </c>
      <c r="C1329" s="16" t="s">
        <v>117</v>
      </c>
      <c r="D1329" s="18">
        <v>507000000</v>
      </c>
      <c r="E1329" s="18">
        <v>162000000</v>
      </c>
      <c r="F1329" s="19">
        <f t="shared" si="21"/>
        <v>0</v>
      </c>
      <c r="G1329" s="19">
        <f t="shared" si="22"/>
        <v>0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</row>
    <row r="1330" spans="1:28" ht="15" x14ac:dyDescent="0.25">
      <c r="A1330" s="14" t="s">
        <v>161</v>
      </c>
      <c r="B1330" s="14" t="s">
        <v>168</v>
      </c>
      <c r="C1330" s="16" t="s">
        <v>117</v>
      </c>
      <c r="D1330" s="18">
        <v>2796000000</v>
      </c>
      <c r="E1330" s="18">
        <v>1935000000</v>
      </c>
      <c r="F1330" s="19">
        <f t="shared" si="21"/>
        <v>0</v>
      </c>
      <c r="G1330" s="19">
        <f t="shared" si="22"/>
        <v>0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</row>
    <row r="1331" spans="1:28" ht="15" x14ac:dyDescent="0.25">
      <c r="A1331" s="14" t="s">
        <v>161</v>
      </c>
      <c r="B1331" s="14" t="s">
        <v>169</v>
      </c>
      <c r="C1331" s="16" t="s">
        <v>117</v>
      </c>
      <c r="D1331" s="18">
        <v>6945000000</v>
      </c>
      <c r="E1331" s="18">
        <v>881000000</v>
      </c>
      <c r="F1331" s="19">
        <f t="shared" si="21"/>
        <v>1</v>
      </c>
      <c r="G1331" s="19">
        <f t="shared" si="22"/>
        <v>0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</row>
    <row r="1332" spans="1:28" ht="15" x14ac:dyDescent="0.25">
      <c r="A1332" s="14" t="s">
        <v>161</v>
      </c>
      <c r="B1332" s="14" t="s">
        <v>170</v>
      </c>
      <c r="C1332" s="16" t="s">
        <v>117</v>
      </c>
      <c r="D1332" s="18">
        <v>2552000000</v>
      </c>
      <c r="E1332" s="18">
        <v>907000000</v>
      </c>
      <c r="F1332" s="19">
        <f t="shared" si="21"/>
        <v>0</v>
      </c>
      <c r="G1332" s="19">
        <f t="shared" si="22"/>
        <v>0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</row>
    <row r="1333" spans="1:28" ht="15" x14ac:dyDescent="0.25">
      <c r="A1333" s="14" t="s">
        <v>161</v>
      </c>
      <c r="B1333" s="14" t="s">
        <v>171</v>
      </c>
      <c r="C1333" s="16" t="s">
        <v>117</v>
      </c>
      <c r="D1333" s="18">
        <v>4931000000</v>
      </c>
      <c r="E1333" s="18">
        <v>2682000000</v>
      </c>
      <c r="F1333" s="19">
        <f t="shared" si="21"/>
        <v>0</v>
      </c>
      <c r="G1333" s="19">
        <f t="shared" si="22"/>
        <v>0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</row>
    <row r="1334" spans="1:28" ht="15" x14ac:dyDescent="0.25">
      <c r="A1334" s="14" t="s">
        <v>161</v>
      </c>
      <c r="B1334" s="14" t="s">
        <v>172</v>
      </c>
      <c r="C1334" s="16" t="s">
        <v>117</v>
      </c>
      <c r="D1334" s="18">
        <v>5652000000</v>
      </c>
      <c r="E1334" s="18">
        <v>7279000000</v>
      </c>
      <c r="F1334" s="19">
        <f t="shared" si="21"/>
        <v>0</v>
      </c>
      <c r="G1334" s="19">
        <f t="shared" si="22"/>
        <v>1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</row>
    <row r="1335" spans="1:28" ht="15" x14ac:dyDescent="0.25">
      <c r="A1335" s="14" t="s">
        <v>161</v>
      </c>
      <c r="B1335" s="14" t="s">
        <v>173</v>
      </c>
      <c r="C1335" s="16" t="s">
        <v>117</v>
      </c>
      <c r="D1335" s="18">
        <v>1111000000</v>
      </c>
      <c r="E1335" s="18">
        <v>486000000</v>
      </c>
      <c r="F1335" s="19">
        <f t="shared" si="21"/>
        <v>0</v>
      </c>
      <c r="G1335" s="19">
        <f t="shared" si="22"/>
        <v>0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</row>
    <row r="1336" spans="1:28" ht="15" x14ac:dyDescent="0.25">
      <c r="A1336" s="14" t="s">
        <v>161</v>
      </c>
      <c r="B1336" s="14" t="s">
        <v>174</v>
      </c>
      <c r="C1336" s="16" t="s">
        <v>117</v>
      </c>
      <c r="D1336" s="19">
        <v>2478709140</v>
      </c>
      <c r="E1336" s="19">
        <v>448000000</v>
      </c>
      <c r="F1336" s="19">
        <f t="shared" si="21"/>
        <v>0</v>
      </c>
      <c r="G1336" s="19">
        <f t="shared" si="22"/>
        <v>0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</row>
    <row r="1337" spans="1:28" ht="15" x14ac:dyDescent="0.25">
      <c r="A1337" s="14" t="s">
        <v>161</v>
      </c>
      <c r="B1337" s="14" t="s">
        <v>175</v>
      </c>
      <c r="C1337" s="16" t="s">
        <v>117</v>
      </c>
      <c r="D1337" s="18">
        <v>2975000000</v>
      </c>
      <c r="E1337" s="18">
        <v>3383000000</v>
      </c>
      <c r="F1337" s="19">
        <f t="shared" si="21"/>
        <v>0</v>
      </c>
      <c r="G1337" s="19">
        <f t="shared" si="22"/>
        <v>0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</row>
    <row r="1338" spans="1:28" ht="15" x14ac:dyDescent="0.25">
      <c r="A1338" s="14" t="s">
        <v>161</v>
      </c>
      <c r="B1338" s="14" t="s">
        <v>176</v>
      </c>
      <c r="C1338" s="16" t="s">
        <v>117</v>
      </c>
      <c r="D1338" s="18">
        <v>52108000000</v>
      </c>
      <c r="E1338" s="18">
        <v>36029000000</v>
      </c>
      <c r="F1338" s="19">
        <f t="shared" si="21"/>
        <v>1</v>
      </c>
      <c r="G1338" s="19">
        <f t="shared" si="22"/>
        <v>1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</row>
    <row r="1339" spans="1:28" ht="15" x14ac:dyDescent="0.25">
      <c r="A1339" s="14" t="s">
        <v>161</v>
      </c>
      <c r="B1339" s="14" t="s">
        <v>177</v>
      </c>
      <c r="C1339" s="16" t="s">
        <v>117</v>
      </c>
      <c r="D1339" s="18">
        <v>36390000000</v>
      </c>
      <c r="E1339" s="18">
        <v>80624000000</v>
      </c>
      <c r="F1339" s="19">
        <f t="shared" si="21"/>
        <v>1</v>
      </c>
      <c r="G1339" s="19">
        <f t="shared" si="22"/>
        <v>1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</row>
    <row r="1340" spans="1:28" ht="15" x14ac:dyDescent="0.25">
      <c r="A1340" s="14" t="s">
        <v>161</v>
      </c>
      <c r="B1340" s="14" t="s">
        <v>178</v>
      </c>
      <c r="C1340" s="16" t="s">
        <v>117</v>
      </c>
      <c r="D1340" s="18">
        <v>12809000000</v>
      </c>
      <c r="E1340" s="18">
        <v>2880000000</v>
      </c>
      <c r="F1340" s="19">
        <f t="shared" si="21"/>
        <v>1</v>
      </c>
      <c r="G1340" s="19">
        <f t="shared" si="22"/>
        <v>0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</row>
    <row r="1341" spans="1:28" ht="15" x14ac:dyDescent="0.25">
      <c r="A1341" s="14" t="s">
        <v>161</v>
      </c>
      <c r="B1341" s="14" t="s">
        <v>179</v>
      </c>
      <c r="C1341" s="16" t="s">
        <v>117</v>
      </c>
      <c r="D1341" s="18">
        <v>4009000000</v>
      </c>
      <c r="E1341" s="18">
        <v>2482000000</v>
      </c>
      <c r="F1341" s="19">
        <f t="shared" si="21"/>
        <v>0</v>
      </c>
      <c r="G1341" s="19">
        <f t="shared" si="22"/>
        <v>0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</row>
    <row r="1342" spans="1:28" ht="15" x14ac:dyDescent="0.25">
      <c r="A1342" s="14" t="s">
        <v>161</v>
      </c>
      <c r="B1342" s="14" t="s">
        <v>180</v>
      </c>
      <c r="C1342" s="16" t="s">
        <v>117</v>
      </c>
      <c r="D1342" s="18">
        <v>558000000</v>
      </c>
      <c r="E1342" s="18">
        <v>699000000</v>
      </c>
      <c r="F1342" s="19">
        <f t="shared" si="21"/>
        <v>0</v>
      </c>
      <c r="G1342" s="19">
        <f t="shared" si="22"/>
        <v>0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</row>
    <row r="1343" spans="1:28" ht="15" x14ac:dyDescent="0.25">
      <c r="A1343" s="14" t="s">
        <v>161</v>
      </c>
      <c r="B1343" s="14" t="s">
        <v>181</v>
      </c>
      <c r="C1343" s="16" t="s">
        <v>117</v>
      </c>
      <c r="D1343" s="18">
        <v>6075000000</v>
      </c>
      <c r="E1343" s="18">
        <v>5291000000</v>
      </c>
      <c r="F1343" s="19">
        <f t="shared" si="21"/>
        <v>0</v>
      </c>
      <c r="G1343" s="19">
        <f t="shared" si="22"/>
        <v>1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</row>
    <row r="1344" spans="1:28" ht="15" x14ac:dyDescent="0.25">
      <c r="A1344" s="14" t="s">
        <v>161</v>
      </c>
      <c r="B1344" s="14" t="s">
        <v>182</v>
      </c>
      <c r="C1344" s="16" t="s">
        <v>117</v>
      </c>
      <c r="D1344" s="19">
        <v>2478709140</v>
      </c>
      <c r="E1344" s="19">
        <v>448000000</v>
      </c>
      <c r="F1344" s="19">
        <f t="shared" si="21"/>
        <v>0</v>
      </c>
      <c r="G1344" s="19">
        <f t="shared" si="22"/>
        <v>0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</row>
    <row r="1345" spans="1:28" ht="15" x14ac:dyDescent="0.25">
      <c r="A1345" s="14" t="s">
        <v>161</v>
      </c>
      <c r="B1345" s="14" t="s">
        <v>183</v>
      </c>
      <c r="C1345" s="16" t="s">
        <v>117</v>
      </c>
      <c r="D1345" s="18">
        <v>37870000000</v>
      </c>
      <c r="E1345" s="18">
        <v>24064000000</v>
      </c>
      <c r="F1345" s="19">
        <f t="shared" si="21"/>
        <v>1</v>
      </c>
      <c r="G1345" s="19">
        <f t="shared" si="22"/>
        <v>1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</row>
    <row r="1346" spans="1:28" ht="15" x14ac:dyDescent="0.25">
      <c r="A1346" s="14" t="s">
        <v>161</v>
      </c>
      <c r="B1346" s="14" t="s">
        <v>184</v>
      </c>
      <c r="C1346" s="16" t="s">
        <v>117</v>
      </c>
      <c r="D1346" s="19">
        <v>2478709140</v>
      </c>
      <c r="E1346" s="19">
        <v>448000000</v>
      </c>
      <c r="F1346" s="19">
        <f t="shared" si="21"/>
        <v>0</v>
      </c>
      <c r="G1346" s="19">
        <f t="shared" si="22"/>
        <v>0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</row>
    <row r="1347" spans="1:28" ht="15" x14ac:dyDescent="0.25">
      <c r="A1347" s="14" t="s">
        <v>161</v>
      </c>
      <c r="B1347" s="14" t="s">
        <v>185</v>
      </c>
      <c r="C1347" s="16" t="s">
        <v>117</v>
      </c>
      <c r="D1347" s="18">
        <v>343000000</v>
      </c>
      <c r="E1347" s="18">
        <v>428000000</v>
      </c>
      <c r="F1347" s="19">
        <f t="shared" si="21"/>
        <v>0</v>
      </c>
      <c r="G1347" s="19">
        <f t="shared" si="22"/>
        <v>0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</row>
    <row r="1348" spans="1:28" ht="15" x14ac:dyDescent="0.25">
      <c r="A1348" s="14" t="s">
        <v>161</v>
      </c>
      <c r="B1348" s="14" t="s">
        <v>186</v>
      </c>
      <c r="C1348" s="16" t="s">
        <v>117</v>
      </c>
      <c r="D1348" s="19">
        <v>2478709140</v>
      </c>
      <c r="E1348" s="19">
        <v>448000000</v>
      </c>
      <c r="F1348" s="19">
        <f t="shared" si="21"/>
        <v>0</v>
      </c>
      <c r="G1348" s="19">
        <f t="shared" si="22"/>
        <v>0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</row>
    <row r="1349" spans="1:28" ht="15" x14ac:dyDescent="0.25">
      <c r="A1349" s="14" t="s">
        <v>161</v>
      </c>
      <c r="B1349" s="14" t="s">
        <v>187</v>
      </c>
      <c r="C1349" s="16" t="s">
        <v>117</v>
      </c>
      <c r="D1349" s="18">
        <v>834000000</v>
      </c>
      <c r="E1349" s="18">
        <v>643000000</v>
      </c>
      <c r="F1349" s="19">
        <f t="shared" si="21"/>
        <v>0</v>
      </c>
      <c r="G1349" s="19">
        <f t="shared" si="22"/>
        <v>0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</row>
    <row r="1350" spans="1:28" ht="15" x14ac:dyDescent="0.25">
      <c r="A1350" s="14" t="s">
        <v>161</v>
      </c>
      <c r="B1350" s="14" t="s">
        <v>188</v>
      </c>
      <c r="C1350" s="16" t="s">
        <v>117</v>
      </c>
      <c r="D1350" s="18">
        <v>3880000000</v>
      </c>
      <c r="E1350" s="18">
        <v>2950000000</v>
      </c>
      <c r="F1350" s="19">
        <f t="shared" si="21"/>
        <v>0</v>
      </c>
      <c r="G1350" s="19">
        <f t="shared" si="22"/>
        <v>0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</row>
    <row r="1351" spans="1:28" ht="15" x14ac:dyDescent="0.25">
      <c r="A1351" s="14" t="s">
        <v>161</v>
      </c>
      <c r="B1351" s="14" t="s">
        <v>194</v>
      </c>
      <c r="C1351" s="16" t="s">
        <v>117</v>
      </c>
      <c r="D1351" s="18">
        <v>103000000</v>
      </c>
      <c r="E1351" s="18">
        <v>85000000</v>
      </c>
      <c r="F1351" s="19">
        <f t="shared" si="21"/>
        <v>0</v>
      </c>
      <c r="G1351" s="19">
        <f t="shared" si="22"/>
        <v>0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</row>
    <row r="1352" spans="1:28" ht="15" x14ac:dyDescent="0.25">
      <c r="A1352" s="14" t="s">
        <v>161</v>
      </c>
      <c r="B1352" s="14" t="s">
        <v>189</v>
      </c>
      <c r="C1352" s="16" t="s">
        <v>117</v>
      </c>
      <c r="D1352" s="18">
        <v>949000000</v>
      </c>
      <c r="E1352" s="18">
        <v>291000000</v>
      </c>
      <c r="F1352" s="19">
        <f t="shared" si="21"/>
        <v>0</v>
      </c>
      <c r="G1352" s="19">
        <f t="shared" si="22"/>
        <v>0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</row>
    <row r="1353" spans="1:28" ht="15" x14ac:dyDescent="0.25">
      <c r="A1353" s="14" t="s">
        <v>161</v>
      </c>
      <c r="B1353" s="14" t="s">
        <v>190</v>
      </c>
      <c r="C1353" s="16" t="s">
        <v>117</v>
      </c>
      <c r="D1353" s="18">
        <v>112000000</v>
      </c>
      <c r="E1353" s="18">
        <v>135000000</v>
      </c>
      <c r="F1353" s="19">
        <f t="shared" si="21"/>
        <v>0</v>
      </c>
      <c r="G1353" s="19">
        <f t="shared" si="22"/>
        <v>0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</row>
    <row r="1354" spans="1:28" ht="15" x14ac:dyDescent="0.25">
      <c r="A1354" s="14" t="s">
        <v>161</v>
      </c>
      <c r="B1354" s="14" t="s">
        <v>191</v>
      </c>
      <c r="C1354" s="16" t="s">
        <v>117</v>
      </c>
      <c r="D1354" s="19">
        <v>2478709140</v>
      </c>
      <c r="E1354" s="19">
        <v>448000000</v>
      </c>
      <c r="F1354" s="19">
        <f t="shared" si="21"/>
        <v>0</v>
      </c>
      <c r="G1354" s="19">
        <f t="shared" si="22"/>
        <v>0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</row>
    <row r="1355" spans="1:28" ht="15" x14ac:dyDescent="0.25">
      <c r="A1355" s="14" t="s">
        <v>161</v>
      </c>
      <c r="B1355" s="14" t="s">
        <v>192</v>
      </c>
      <c r="C1355" s="16" t="s">
        <v>117</v>
      </c>
      <c r="D1355" s="19">
        <v>2478709140</v>
      </c>
      <c r="E1355" s="19">
        <v>448000000</v>
      </c>
      <c r="F1355" s="19">
        <f t="shared" si="21"/>
        <v>0</v>
      </c>
      <c r="G1355" s="19">
        <f t="shared" si="22"/>
        <v>0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</row>
    <row r="1356" spans="1:28" ht="15" x14ac:dyDescent="0.25">
      <c r="A1356" s="14" t="s">
        <v>161</v>
      </c>
      <c r="B1356" s="14" t="s">
        <v>193</v>
      </c>
      <c r="C1356" s="16" t="s">
        <v>117</v>
      </c>
      <c r="D1356" s="18">
        <v>16495000000</v>
      </c>
      <c r="E1356" s="18">
        <v>16937000000</v>
      </c>
      <c r="F1356" s="19">
        <f t="shared" si="21"/>
        <v>1</v>
      </c>
      <c r="G1356" s="19">
        <f t="shared" si="22"/>
        <v>1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</row>
    <row r="1357" spans="1:28" ht="15" x14ac:dyDescent="0.25">
      <c r="A1357" s="14" t="s">
        <v>161</v>
      </c>
      <c r="B1357" s="14" t="s">
        <v>195</v>
      </c>
      <c r="C1357" s="16" t="s">
        <v>117</v>
      </c>
      <c r="D1357" s="18">
        <v>3531000000</v>
      </c>
      <c r="E1357" s="18">
        <v>8894000000</v>
      </c>
      <c r="F1357" s="19">
        <f t="shared" si="21"/>
        <v>0</v>
      </c>
      <c r="G1357" s="19">
        <f t="shared" si="22"/>
        <v>1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</row>
    <row r="1358" spans="1:28" ht="15" x14ac:dyDescent="0.25">
      <c r="A1358" s="14" t="s">
        <v>161</v>
      </c>
      <c r="B1358" s="14" t="s">
        <v>196</v>
      </c>
      <c r="C1358" s="16" t="s">
        <v>117</v>
      </c>
      <c r="D1358" s="18">
        <v>6499000000</v>
      </c>
      <c r="E1358" s="18">
        <v>5092000000</v>
      </c>
      <c r="F1358" s="19">
        <f t="shared" si="21"/>
        <v>1</v>
      </c>
      <c r="G1358" s="19">
        <f t="shared" si="22"/>
        <v>1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</row>
    <row r="1359" spans="1:28" ht="15" x14ac:dyDescent="0.25">
      <c r="A1359" s="14" t="s">
        <v>161</v>
      </c>
      <c r="B1359" s="14" t="s">
        <v>197</v>
      </c>
      <c r="C1359" s="16" t="s">
        <v>117</v>
      </c>
      <c r="D1359" s="18">
        <v>8858000000</v>
      </c>
      <c r="E1359" s="18">
        <v>3369000000</v>
      </c>
      <c r="F1359" s="19">
        <f t="shared" si="21"/>
        <v>1</v>
      </c>
      <c r="G1359" s="19">
        <f t="shared" si="22"/>
        <v>0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</row>
    <row r="1360" spans="1:28" ht="15" x14ac:dyDescent="0.25">
      <c r="A1360" s="14" t="s">
        <v>161</v>
      </c>
      <c r="B1360" s="14" t="s">
        <v>198</v>
      </c>
      <c r="C1360" s="16" t="s">
        <v>117</v>
      </c>
      <c r="D1360" s="18">
        <v>607000000</v>
      </c>
      <c r="E1360" s="18">
        <v>672000000</v>
      </c>
      <c r="F1360" s="19">
        <f t="shared" si="21"/>
        <v>0</v>
      </c>
      <c r="G1360" s="19">
        <f t="shared" si="22"/>
        <v>0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</row>
    <row r="1361" spans="1:28" ht="15" x14ac:dyDescent="0.25">
      <c r="A1361" s="14" t="s">
        <v>161</v>
      </c>
      <c r="B1361" s="14" t="s">
        <v>199</v>
      </c>
      <c r="C1361" s="16" t="s">
        <v>117</v>
      </c>
      <c r="D1361" s="18">
        <v>7262000000</v>
      </c>
      <c r="E1361" s="18">
        <v>16082000000</v>
      </c>
      <c r="F1361" s="19">
        <f t="shared" si="21"/>
        <v>1</v>
      </c>
      <c r="G1361" s="19">
        <f t="shared" si="22"/>
        <v>1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</row>
    <row r="1362" spans="1:28" ht="15" x14ac:dyDescent="0.25">
      <c r="A1362" s="14" t="s">
        <v>161</v>
      </c>
      <c r="B1362" s="14" t="s">
        <v>200</v>
      </c>
      <c r="C1362" s="16" t="s">
        <v>117</v>
      </c>
      <c r="D1362" s="19">
        <v>2478709140</v>
      </c>
      <c r="E1362" s="19">
        <v>448000000</v>
      </c>
      <c r="F1362" s="19">
        <f t="shared" si="21"/>
        <v>0</v>
      </c>
      <c r="G1362" s="19">
        <f t="shared" si="22"/>
        <v>0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</row>
    <row r="1363" spans="1:28" ht="15" x14ac:dyDescent="0.25">
      <c r="A1363" s="14" t="s">
        <v>161</v>
      </c>
      <c r="B1363" s="14" t="s">
        <v>201</v>
      </c>
      <c r="C1363" s="16" t="s">
        <v>117</v>
      </c>
      <c r="D1363" s="18">
        <v>220000000</v>
      </c>
      <c r="E1363" s="18">
        <v>208000000</v>
      </c>
      <c r="F1363" s="19">
        <f t="shared" si="21"/>
        <v>0</v>
      </c>
      <c r="G1363" s="19">
        <f t="shared" si="22"/>
        <v>0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</row>
    <row r="1364" spans="1:28" ht="15" x14ac:dyDescent="0.25">
      <c r="A1364" s="14" t="s">
        <v>161</v>
      </c>
      <c r="B1364" s="14" t="s">
        <v>202</v>
      </c>
      <c r="C1364" s="16" t="s">
        <v>117</v>
      </c>
      <c r="D1364" s="18">
        <v>931000000</v>
      </c>
      <c r="E1364" s="18">
        <v>900000000</v>
      </c>
      <c r="F1364" s="19">
        <f t="shared" si="21"/>
        <v>0</v>
      </c>
      <c r="G1364" s="19">
        <f t="shared" si="22"/>
        <v>0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</row>
    <row r="1365" spans="1:28" ht="15" x14ac:dyDescent="0.25">
      <c r="A1365" s="14" t="s">
        <v>161</v>
      </c>
      <c r="B1365" s="14" t="s">
        <v>203</v>
      </c>
      <c r="C1365" s="16" t="s">
        <v>117</v>
      </c>
      <c r="D1365" s="18">
        <v>1725000000</v>
      </c>
      <c r="E1365" s="18">
        <v>937000000</v>
      </c>
      <c r="F1365" s="19">
        <f t="shared" si="21"/>
        <v>0</v>
      </c>
      <c r="G1365" s="19">
        <f t="shared" si="22"/>
        <v>0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</row>
    <row r="1366" spans="1:28" ht="15" x14ac:dyDescent="0.25">
      <c r="A1366" s="14" t="s">
        <v>161</v>
      </c>
      <c r="B1366" s="14" t="s">
        <v>204</v>
      </c>
      <c r="C1366" s="16" t="s">
        <v>117</v>
      </c>
      <c r="D1366" s="18">
        <v>49996000000</v>
      </c>
      <c r="E1366" s="18">
        <v>14864000000</v>
      </c>
      <c r="F1366" s="19">
        <f t="shared" si="21"/>
        <v>1</v>
      </c>
      <c r="G1366" s="19">
        <f t="shared" si="22"/>
        <v>1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</row>
    <row r="1367" spans="1:28" ht="15" x14ac:dyDescent="0.25">
      <c r="A1367" s="14" t="s">
        <v>161</v>
      </c>
      <c r="B1367" s="14" t="s">
        <v>205</v>
      </c>
      <c r="C1367" s="16" t="s">
        <v>117</v>
      </c>
      <c r="D1367" s="18">
        <v>7686000000</v>
      </c>
      <c r="E1367" s="18">
        <v>11088000000</v>
      </c>
      <c r="F1367" s="19">
        <f t="shared" si="21"/>
        <v>1</v>
      </c>
      <c r="G1367" s="19">
        <f t="shared" si="22"/>
        <v>1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</row>
    <row r="1368" spans="1:28" ht="15" x14ac:dyDescent="0.25">
      <c r="A1368" s="14" t="s">
        <v>161</v>
      </c>
      <c r="B1368" s="14" t="s">
        <v>206</v>
      </c>
      <c r="C1368" s="16" t="s">
        <v>117</v>
      </c>
      <c r="D1368" s="18">
        <v>11404000000</v>
      </c>
      <c r="E1368" s="18">
        <v>9924000000</v>
      </c>
      <c r="F1368" s="19">
        <f t="shared" si="21"/>
        <v>1</v>
      </c>
      <c r="G1368" s="19">
        <f t="shared" si="22"/>
        <v>1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</row>
    <row r="1369" spans="1:28" ht="15" x14ac:dyDescent="0.25">
      <c r="A1369" s="14" t="s">
        <v>161</v>
      </c>
      <c r="B1369" s="14" t="s">
        <v>207</v>
      </c>
      <c r="C1369" s="16" t="s">
        <v>117</v>
      </c>
      <c r="D1369" s="18">
        <v>15888000000</v>
      </c>
      <c r="E1369" s="18">
        <v>2524000000</v>
      </c>
      <c r="F1369" s="19">
        <f t="shared" si="21"/>
        <v>1</v>
      </c>
      <c r="G1369" s="19">
        <f t="shared" si="22"/>
        <v>0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</row>
    <row r="1370" spans="1:28" ht="15" x14ac:dyDescent="0.25">
      <c r="A1370" s="14" t="s">
        <v>161</v>
      </c>
      <c r="B1370" s="14" t="s">
        <v>208</v>
      </c>
      <c r="C1370" s="16" t="s">
        <v>117</v>
      </c>
      <c r="D1370" s="18">
        <v>2931000000</v>
      </c>
      <c r="E1370" s="18">
        <v>2660000000</v>
      </c>
      <c r="F1370" s="19">
        <f t="shared" si="21"/>
        <v>0</v>
      </c>
      <c r="G1370" s="19">
        <f t="shared" si="22"/>
        <v>0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</row>
    <row r="1371" spans="1:28" ht="15" x14ac:dyDescent="0.25">
      <c r="A1371" s="14" t="s">
        <v>161</v>
      </c>
      <c r="B1371" s="14" t="s">
        <v>209</v>
      </c>
      <c r="C1371" s="16" t="s">
        <v>117</v>
      </c>
      <c r="D1371" s="18">
        <v>37166000000</v>
      </c>
      <c r="E1371" s="18">
        <v>69076000000</v>
      </c>
      <c r="F1371" s="19">
        <f t="shared" si="21"/>
        <v>1</v>
      </c>
      <c r="G1371" s="19">
        <f t="shared" si="22"/>
        <v>1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</row>
    <row r="1372" spans="1:28" ht="15" x14ac:dyDescent="0.25">
      <c r="A1372" s="14" t="s">
        <v>161</v>
      </c>
      <c r="B1372" s="14" t="s">
        <v>191</v>
      </c>
      <c r="C1372" s="16" t="s">
        <v>118</v>
      </c>
      <c r="D1372" s="19">
        <v>2478709140</v>
      </c>
      <c r="E1372" s="19">
        <v>448000000</v>
      </c>
      <c r="F1372" s="19">
        <f t="shared" si="21"/>
        <v>0</v>
      </c>
      <c r="G1372" s="19">
        <f t="shared" si="22"/>
        <v>0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</row>
    <row r="1373" spans="1:28" ht="15" x14ac:dyDescent="0.25">
      <c r="A1373" s="14" t="s">
        <v>161</v>
      </c>
      <c r="B1373" s="14" t="s">
        <v>174</v>
      </c>
      <c r="C1373" s="16" t="s">
        <v>118</v>
      </c>
      <c r="D1373" s="19">
        <v>2478709140</v>
      </c>
      <c r="E1373" s="19">
        <v>448000000</v>
      </c>
      <c r="F1373" s="19">
        <f t="shared" si="21"/>
        <v>0</v>
      </c>
      <c r="G1373" s="19">
        <f t="shared" si="22"/>
        <v>0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</row>
    <row r="1374" spans="1:28" ht="15" x14ac:dyDescent="0.25">
      <c r="A1374" s="14" t="s">
        <v>161</v>
      </c>
      <c r="B1374" s="14" t="s">
        <v>167</v>
      </c>
      <c r="C1374" s="16" t="s">
        <v>118</v>
      </c>
      <c r="D1374" s="18">
        <v>557000000</v>
      </c>
      <c r="E1374" s="18">
        <v>158000000</v>
      </c>
      <c r="F1374" s="19">
        <f t="shared" si="21"/>
        <v>0</v>
      </c>
      <c r="G1374" s="19">
        <f t="shared" si="22"/>
        <v>0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</row>
    <row r="1375" spans="1:28" ht="15" x14ac:dyDescent="0.25">
      <c r="A1375" s="14" t="s">
        <v>161</v>
      </c>
      <c r="B1375" s="14" t="s">
        <v>177</v>
      </c>
      <c r="C1375" s="16" t="s">
        <v>118</v>
      </c>
      <c r="D1375" s="18">
        <v>40531000000</v>
      </c>
      <c r="E1375" s="18">
        <v>84838000000</v>
      </c>
      <c r="F1375" s="19">
        <f t="shared" si="21"/>
        <v>1</v>
      </c>
      <c r="G1375" s="19">
        <f t="shared" si="22"/>
        <v>1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</row>
    <row r="1376" spans="1:28" ht="15" x14ac:dyDescent="0.25">
      <c r="A1376" s="14" t="s">
        <v>161</v>
      </c>
      <c r="B1376" s="14" t="s">
        <v>208</v>
      </c>
      <c r="C1376" s="16" t="s">
        <v>118</v>
      </c>
      <c r="D1376" s="18">
        <v>3542000000</v>
      </c>
      <c r="E1376" s="18">
        <v>3078000000</v>
      </c>
      <c r="F1376" s="19">
        <f t="shared" si="21"/>
        <v>0</v>
      </c>
      <c r="G1376" s="19">
        <f t="shared" si="22"/>
        <v>0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</row>
    <row r="1377" spans="1:28" ht="15" x14ac:dyDescent="0.25">
      <c r="A1377" s="14" t="s">
        <v>161</v>
      </c>
      <c r="B1377" s="14" t="s">
        <v>165</v>
      </c>
      <c r="C1377" s="16" t="s">
        <v>118</v>
      </c>
      <c r="D1377" s="18">
        <v>346000000</v>
      </c>
      <c r="E1377" s="18">
        <v>516000000</v>
      </c>
      <c r="F1377" s="19">
        <f t="shared" si="21"/>
        <v>0</v>
      </c>
      <c r="G1377" s="19">
        <f t="shared" si="22"/>
        <v>0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</row>
    <row r="1378" spans="1:28" ht="15" x14ac:dyDescent="0.25">
      <c r="A1378" s="14" t="s">
        <v>161</v>
      </c>
      <c r="B1378" s="14" t="s">
        <v>187</v>
      </c>
      <c r="C1378" s="16" t="s">
        <v>118</v>
      </c>
      <c r="D1378" s="18">
        <v>975000000</v>
      </c>
      <c r="E1378" s="18">
        <v>757000000</v>
      </c>
      <c r="F1378" s="19">
        <f t="shared" si="21"/>
        <v>0</v>
      </c>
      <c r="G1378" s="19">
        <f t="shared" si="22"/>
        <v>0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</row>
    <row r="1379" spans="1:28" ht="15" x14ac:dyDescent="0.25">
      <c r="A1379" s="14" t="s">
        <v>161</v>
      </c>
      <c r="B1379" s="14" t="s">
        <v>168</v>
      </c>
      <c r="C1379" s="16" t="s">
        <v>118</v>
      </c>
      <c r="D1379" s="18">
        <v>3063000000</v>
      </c>
      <c r="E1379" s="18">
        <v>1858000000</v>
      </c>
      <c r="F1379" s="19">
        <f t="shared" si="21"/>
        <v>0</v>
      </c>
      <c r="G1379" s="19">
        <f t="shared" si="22"/>
        <v>0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</row>
    <row r="1380" spans="1:28" ht="15" x14ac:dyDescent="0.25">
      <c r="A1380" s="14" t="s">
        <v>161</v>
      </c>
      <c r="B1380" s="14" t="s">
        <v>203</v>
      </c>
      <c r="C1380" s="16" t="s">
        <v>118</v>
      </c>
      <c r="D1380" s="18">
        <v>1894000000</v>
      </c>
      <c r="E1380" s="18">
        <v>1019000000</v>
      </c>
      <c r="F1380" s="19">
        <f t="shared" si="21"/>
        <v>0</v>
      </c>
      <c r="G1380" s="19">
        <f t="shared" si="22"/>
        <v>0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</row>
    <row r="1381" spans="1:28" ht="15" x14ac:dyDescent="0.25">
      <c r="A1381" s="14" t="s">
        <v>161</v>
      </c>
      <c r="B1381" s="14" t="s">
        <v>199</v>
      </c>
      <c r="C1381" s="16" t="s">
        <v>118</v>
      </c>
      <c r="D1381" s="18">
        <v>7806000000</v>
      </c>
      <c r="E1381" s="18">
        <v>18305000000</v>
      </c>
      <c r="F1381" s="19">
        <f t="shared" si="21"/>
        <v>1</v>
      </c>
      <c r="G1381" s="19">
        <f t="shared" si="22"/>
        <v>1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</row>
    <row r="1382" spans="1:28" ht="15" x14ac:dyDescent="0.25">
      <c r="A1382" s="14" t="s">
        <v>161</v>
      </c>
      <c r="B1382" s="14" t="s">
        <v>185</v>
      </c>
      <c r="C1382" s="16" t="s">
        <v>118</v>
      </c>
      <c r="D1382" s="18">
        <v>446000000</v>
      </c>
      <c r="E1382" s="18">
        <v>655000000</v>
      </c>
      <c r="F1382" s="19">
        <f t="shared" si="21"/>
        <v>0</v>
      </c>
      <c r="G1382" s="19">
        <f t="shared" si="22"/>
        <v>0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</row>
    <row r="1383" spans="1:28" ht="15" x14ac:dyDescent="0.25">
      <c r="A1383" s="14" t="s">
        <v>161</v>
      </c>
      <c r="B1383" s="14" t="s">
        <v>198</v>
      </c>
      <c r="C1383" s="16" t="s">
        <v>118</v>
      </c>
      <c r="D1383" s="18">
        <v>1325000000</v>
      </c>
      <c r="E1383" s="18">
        <v>1073000000</v>
      </c>
      <c r="F1383" s="19">
        <f t="shared" si="21"/>
        <v>0</v>
      </c>
      <c r="G1383" s="19">
        <f t="shared" si="22"/>
        <v>0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</row>
    <row r="1384" spans="1:28" ht="15" x14ac:dyDescent="0.25">
      <c r="A1384" s="14" t="s">
        <v>161</v>
      </c>
      <c r="B1384" s="14" t="s">
        <v>179</v>
      </c>
      <c r="C1384" s="16" t="s">
        <v>118</v>
      </c>
      <c r="D1384" s="18">
        <v>4761000000</v>
      </c>
      <c r="E1384" s="18">
        <v>2721000000</v>
      </c>
      <c r="F1384" s="19">
        <f t="shared" si="21"/>
        <v>0</v>
      </c>
      <c r="G1384" s="19">
        <f t="shared" si="22"/>
        <v>0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</row>
    <row r="1385" spans="1:28" ht="15" x14ac:dyDescent="0.25">
      <c r="A1385" s="14" t="s">
        <v>161</v>
      </c>
      <c r="B1385" s="14" t="s">
        <v>201</v>
      </c>
      <c r="C1385" s="16" t="s">
        <v>118</v>
      </c>
      <c r="D1385" s="18">
        <v>308000000</v>
      </c>
      <c r="E1385" s="18">
        <v>260000000</v>
      </c>
      <c r="F1385" s="19">
        <f t="shared" si="21"/>
        <v>0</v>
      </c>
      <c r="G1385" s="19">
        <f t="shared" si="22"/>
        <v>0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</row>
    <row r="1386" spans="1:28" ht="15" x14ac:dyDescent="0.25">
      <c r="A1386" s="14" t="s">
        <v>161</v>
      </c>
      <c r="B1386" s="14" t="s">
        <v>202</v>
      </c>
      <c r="C1386" s="16" t="s">
        <v>118</v>
      </c>
      <c r="D1386" s="18">
        <v>1282000000</v>
      </c>
      <c r="E1386" s="18">
        <v>1122000000</v>
      </c>
      <c r="F1386" s="19">
        <f t="shared" si="21"/>
        <v>0</v>
      </c>
      <c r="G1386" s="19">
        <f t="shared" si="22"/>
        <v>0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</row>
    <row r="1387" spans="1:28" ht="15" x14ac:dyDescent="0.25">
      <c r="A1387" s="14" t="s">
        <v>161</v>
      </c>
      <c r="B1387" s="14" t="s">
        <v>196</v>
      </c>
      <c r="C1387" s="16" t="s">
        <v>118</v>
      </c>
      <c r="D1387" s="18">
        <v>7128000000</v>
      </c>
      <c r="E1387" s="18">
        <v>5894000000</v>
      </c>
      <c r="F1387" s="19">
        <f t="shared" si="21"/>
        <v>1</v>
      </c>
      <c r="G1387" s="19">
        <f t="shared" si="22"/>
        <v>1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</row>
    <row r="1388" spans="1:28" ht="15" x14ac:dyDescent="0.25">
      <c r="A1388" s="14" t="s">
        <v>161</v>
      </c>
      <c r="B1388" s="14" t="s">
        <v>169</v>
      </c>
      <c r="C1388" s="16" t="s">
        <v>118</v>
      </c>
      <c r="D1388" s="18">
        <v>7625000000</v>
      </c>
      <c r="E1388" s="18">
        <v>786000000</v>
      </c>
      <c r="F1388" s="19">
        <f t="shared" si="21"/>
        <v>1</v>
      </c>
      <c r="G1388" s="19">
        <f t="shared" si="22"/>
        <v>0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</row>
    <row r="1389" spans="1:28" ht="15" x14ac:dyDescent="0.25">
      <c r="A1389" s="14" t="s">
        <v>161</v>
      </c>
      <c r="B1389" s="14" t="s">
        <v>171</v>
      </c>
      <c r="C1389" s="16" t="s">
        <v>118</v>
      </c>
      <c r="D1389" s="18">
        <v>5772000000</v>
      </c>
      <c r="E1389" s="18">
        <v>2603000000</v>
      </c>
      <c r="F1389" s="19">
        <f t="shared" si="21"/>
        <v>0</v>
      </c>
      <c r="G1389" s="19">
        <f t="shared" si="22"/>
        <v>0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</row>
    <row r="1390" spans="1:28" ht="15" x14ac:dyDescent="0.25">
      <c r="A1390" s="14" t="s">
        <v>161</v>
      </c>
      <c r="B1390" s="14" t="s">
        <v>197</v>
      </c>
      <c r="C1390" s="16" t="s">
        <v>118</v>
      </c>
      <c r="D1390" s="18">
        <v>9008000000</v>
      </c>
      <c r="E1390" s="18">
        <v>3743000000</v>
      </c>
      <c r="F1390" s="19">
        <f t="shared" si="21"/>
        <v>1</v>
      </c>
      <c r="G1390" s="19">
        <f t="shared" si="22"/>
        <v>0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</row>
    <row r="1391" spans="1:28" ht="15" x14ac:dyDescent="0.25">
      <c r="A1391" s="14" t="s">
        <v>161</v>
      </c>
      <c r="B1391" s="14" t="s">
        <v>189</v>
      </c>
      <c r="C1391" s="16" t="s">
        <v>118</v>
      </c>
      <c r="D1391" s="18">
        <v>924000000</v>
      </c>
      <c r="E1391" s="18">
        <v>311000000</v>
      </c>
      <c r="F1391" s="19">
        <f t="shared" si="21"/>
        <v>0</v>
      </c>
      <c r="G1391" s="19">
        <f t="shared" si="22"/>
        <v>0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</row>
    <row r="1392" spans="1:28" ht="15" x14ac:dyDescent="0.25">
      <c r="A1392" s="14" t="s">
        <v>161</v>
      </c>
      <c r="B1392" s="14" t="s">
        <v>164</v>
      </c>
      <c r="C1392" s="16" t="s">
        <v>118</v>
      </c>
      <c r="D1392" s="18">
        <v>18471000000</v>
      </c>
      <c r="E1392" s="18">
        <v>11077000000</v>
      </c>
      <c r="F1392" s="19">
        <f t="shared" si="21"/>
        <v>1</v>
      </c>
      <c r="G1392" s="19">
        <f t="shared" si="22"/>
        <v>1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</row>
    <row r="1393" spans="1:28" ht="15" x14ac:dyDescent="0.25">
      <c r="A1393" s="14" t="s">
        <v>161</v>
      </c>
      <c r="B1393" s="14" t="s">
        <v>178</v>
      </c>
      <c r="C1393" s="16" t="s">
        <v>118</v>
      </c>
      <c r="D1393" s="18">
        <v>13453000000</v>
      </c>
      <c r="E1393" s="18">
        <v>3045000000</v>
      </c>
      <c r="F1393" s="19">
        <f t="shared" si="21"/>
        <v>1</v>
      </c>
      <c r="G1393" s="19">
        <f t="shared" si="22"/>
        <v>0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</row>
    <row r="1394" spans="1:28" ht="15" x14ac:dyDescent="0.25">
      <c r="A1394" s="14" t="s">
        <v>161</v>
      </c>
      <c r="B1394" s="14" t="s">
        <v>183</v>
      </c>
      <c r="C1394" s="16" t="s">
        <v>118</v>
      </c>
      <c r="D1394" s="18">
        <v>38374000000</v>
      </c>
      <c r="E1394" s="18">
        <v>26774000000</v>
      </c>
      <c r="F1394" s="19">
        <f t="shared" si="21"/>
        <v>1</v>
      </c>
      <c r="G1394" s="19">
        <f t="shared" si="22"/>
        <v>1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</row>
    <row r="1395" spans="1:28" ht="15" x14ac:dyDescent="0.25">
      <c r="A1395" s="14" t="s">
        <v>161</v>
      </c>
      <c r="B1395" s="14" t="s">
        <v>206</v>
      </c>
      <c r="C1395" s="16" t="s">
        <v>118</v>
      </c>
      <c r="D1395" s="18">
        <v>11937000000</v>
      </c>
      <c r="E1395" s="18">
        <v>10579000000</v>
      </c>
      <c r="F1395" s="19">
        <f t="shared" si="21"/>
        <v>1</v>
      </c>
      <c r="G1395" s="19">
        <f t="shared" si="22"/>
        <v>1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</row>
    <row r="1396" spans="1:28" ht="15" x14ac:dyDescent="0.25">
      <c r="A1396" s="14" t="s">
        <v>161</v>
      </c>
      <c r="B1396" s="14" t="s">
        <v>200</v>
      </c>
      <c r="C1396" s="16" t="s">
        <v>118</v>
      </c>
      <c r="D1396" s="19">
        <v>2478709140</v>
      </c>
      <c r="E1396" s="19">
        <v>448000000</v>
      </c>
      <c r="F1396" s="19">
        <f t="shared" si="21"/>
        <v>0</v>
      </c>
      <c r="G1396" s="19">
        <f t="shared" si="22"/>
        <v>0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</row>
    <row r="1397" spans="1:28" ht="15" x14ac:dyDescent="0.25">
      <c r="A1397" s="14" t="s">
        <v>161</v>
      </c>
      <c r="B1397" s="14" t="s">
        <v>182</v>
      </c>
      <c r="C1397" s="16" t="s">
        <v>118</v>
      </c>
      <c r="D1397" s="19">
        <v>2478709140</v>
      </c>
      <c r="E1397" s="19">
        <v>448000000</v>
      </c>
      <c r="F1397" s="19">
        <f t="shared" si="21"/>
        <v>0</v>
      </c>
      <c r="G1397" s="19">
        <f t="shared" si="22"/>
        <v>0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</row>
    <row r="1398" spans="1:28" ht="15" x14ac:dyDescent="0.25">
      <c r="A1398" s="14" t="s">
        <v>161</v>
      </c>
      <c r="B1398" s="14" t="s">
        <v>163</v>
      </c>
      <c r="C1398" s="16" t="s">
        <v>118</v>
      </c>
      <c r="D1398" s="19">
        <v>2478709140</v>
      </c>
      <c r="E1398" s="19">
        <v>448000000</v>
      </c>
      <c r="F1398" s="19">
        <f t="shared" si="21"/>
        <v>0</v>
      </c>
      <c r="G1398" s="19">
        <f t="shared" si="22"/>
        <v>0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</row>
    <row r="1399" spans="1:28" ht="15" x14ac:dyDescent="0.25">
      <c r="A1399" s="14" t="s">
        <v>161</v>
      </c>
      <c r="B1399" s="14" t="s">
        <v>173</v>
      </c>
      <c r="C1399" s="16" t="s">
        <v>118</v>
      </c>
      <c r="D1399" s="18">
        <v>1229000000</v>
      </c>
      <c r="E1399" s="18">
        <v>530000000</v>
      </c>
      <c r="F1399" s="19">
        <f t="shared" si="21"/>
        <v>0</v>
      </c>
      <c r="G1399" s="19">
        <f t="shared" si="22"/>
        <v>0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</row>
    <row r="1400" spans="1:28" ht="15" x14ac:dyDescent="0.25">
      <c r="A1400" s="14" t="s">
        <v>161</v>
      </c>
      <c r="B1400" s="14" t="s">
        <v>194</v>
      </c>
      <c r="C1400" s="16" t="s">
        <v>118</v>
      </c>
      <c r="D1400" s="18">
        <v>116000000</v>
      </c>
      <c r="E1400" s="18">
        <v>97000000</v>
      </c>
      <c r="F1400" s="19">
        <f t="shared" si="21"/>
        <v>0</v>
      </c>
      <c r="G1400" s="19">
        <f t="shared" si="22"/>
        <v>0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</row>
    <row r="1401" spans="1:28" ht="15" x14ac:dyDescent="0.25">
      <c r="A1401" s="14" t="s">
        <v>161</v>
      </c>
      <c r="B1401" s="14" t="s">
        <v>175</v>
      </c>
      <c r="C1401" s="16" t="s">
        <v>118</v>
      </c>
      <c r="D1401" s="18">
        <v>3069000000</v>
      </c>
      <c r="E1401" s="18">
        <v>3622000000</v>
      </c>
      <c r="F1401" s="19">
        <f t="shared" si="21"/>
        <v>0</v>
      </c>
      <c r="G1401" s="19">
        <f t="shared" si="22"/>
        <v>0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</row>
    <row r="1402" spans="1:28" ht="15" x14ac:dyDescent="0.25">
      <c r="A1402" s="14" t="s">
        <v>161</v>
      </c>
      <c r="B1402" s="14" t="s">
        <v>166</v>
      </c>
      <c r="C1402" s="16" t="s">
        <v>118</v>
      </c>
      <c r="D1402" s="18">
        <v>10881000000</v>
      </c>
      <c r="E1402" s="18">
        <v>16771000000</v>
      </c>
      <c r="F1402" s="19">
        <f t="shared" si="21"/>
        <v>1</v>
      </c>
      <c r="G1402" s="19">
        <f t="shared" si="22"/>
        <v>1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</row>
    <row r="1403" spans="1:28" ht="15" x14ac:dyDescent="0.25">
      <c r="A1403" s="14" t="s">
        <v>161</v>
      </c>
      <c r="B1403" s="14" t="s">
        <v>186</v>
      </c>
      <c r="C1403" s="16" t="s">
        <v>118</v>
      </c>
      <c r="D1403" s="19">
        <v>2478709140</v>
      </c>
      <c r="E1403" s="19">
        <v>448000000</v>
      </c>
      <c r="F1403" s="19">
        <f t="shared" si="21"/>
        <v>0</v>
      </c>
      <c r="G1403" s="19">
        <f t="shared" si="22"/>
        <v>0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</row>
    <row r="1404" spans="1:28" ht="15" x14ac:dyDescent="0.25">
      <c r="A1404" s="14" t="s">
        <v>161</v>
      </c>
      <c r="B1404" s="14" t="s">
        <v>204</v>
      </c>
      <c r="C1404" s="16" t="s">
        <v>118</v>
      </c>
      <c r="D1404" s="18">
        <v>53066000000</v>
      </c>
      <c r="E1404" s="18">
        <v>18441000000</v>
      </c>
      <c r="F1404" s="19">
        <f t="shared" si="21"/>
        <v>1</v>
      </c>
      <c r="G1404" s="19">
        <f t="shared" si="22"/>
        <v>1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</row>
    <row r="1405" spans="1:28" ht="15" x14ac:dyDescent="0.25">
      <c r="A1405" s="14" t="s">
        <v>161</v>
      </c>
      <c r="B1405" s="14" t="s">
        <v>205</v>
      </c>
      <c r="C1405" s="16" t="s">
        <v>118</v>
      </c>
      <c r="D1405" s="18">
        <v>7739000000</v>
      </c>
      <c r="E1405" s="18">
        <v>11380000000</v>
      </c>
      <c r="F1405" s="19">
        <f t="shared" si="21"/>
        <v>1</v>
      </c>
      <c r="G1405" s="19">
        <f t="shared" si="22"/>
        <v>1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</row>
    <row r="1406" spans="1:28" ht="15" x14ac:dyDescent="0.25">
      <c r="A1406" s="14" t="s">
        <v>161</v>
      </c>
      <c r="B1406" s="14" t="s">
        <v>190</v>
      </c>
      <c r="C1406" s="16" t="s">
        <v>118</v>
      </c>
      <c r="D1406" s="18">
        <v>138000000</v>
      </c>
      <c r="E1406" s="18">
        <v>170000000</v>
      </c>
      <c r="F1406" s="19">
        <f t="shared" si="21"/>
        <v>0</v>
      </c>
      <c r="G1406" s="19">
        <f t="shared" si="22"/>
        <v>0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</row>
    <row r="1407" spans="1:28" ht="15" x14ac:dyDescent="0.25">
      <c r="A1407" s="14" t="s">
        <v>161</v>
      </c>
      <c r="B1407" s="14" t="s">
        <v>172</v>
      </c>
      <c r="C1407" s="16" t="s">
        <v>118</v>
      </c>
      <c r="D1407" s="18">
        <v>5293000000</v>
      </c>
      <c r="E1407" s="18">
        <v>6850000000</v>
      </c>
      <c r="F1407" s="19">
        <f t="shared" si="21"/>
        <v>0</v>
      </c>
      <c r="G1407" s="19">
        <f t="shared" si="22"/>
        <v>1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</row>
    <row r="1408" spans="1:28" ht="15" x14ac:dyDescent="0.25">
      <c r="A1408" s="14" t="s">
        <v>161</v>
      </c>
      <c r="B1408" s="14" t="s">
        <v>170</v>
      </c>
      <c r="C1408" s="16" t="s">
        <v>118</v>
      </c>
      <c r="D1408" s="18">
        <v>2644000000</v>
      </c>
      <c r="E1408" s="18">
        <v>1001000000</v>
      </c>
      <c r="F1408" s="19">
        <f t="shared" si="21"/>
        <v>0</v>
      </c>
      <c r="G1408" s="19">
        <f t="shared" si="22"/>
        <v>0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</row>
    <row r="1409" spans="1:28" ht="15" x14ac:dyDescent="0.25">
      <c r="A1409" s="14" t="s">
        <v>161</v>
      </c>
      <c r="B1409" s="14" t="s">
        <v>209</v>
      </c>
      <c r="C1409" s="16" t="s">
        <v>118</v>
      </c>
      <c r="D1409" s="18">
        <v>39411000000</v>
      </c>
      <c r="E1409" s="18">
        <v>72993000000</v>
      </c>
      <c r="F1409" s="19">
        <f t="shared" si="21"/>
        <v>1</v>
      </c>
      <c r="G1409" s="19">
        <f t="shared" si="22"/>
        <v>1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</row>
    <row r="1410" spans="1:28" ht="15" x14ac:dyDescent="0.25">
      <c r="A1410" s="14" t="s">
        <v>161</v>
      </c>
      <c r="B1410" s="14" t="s">
        <v>188</v>
      </c>
      <c r="C1410" s="16" t="s">
        <v>118</v>
      </c>
      <c r="D1410" s="18">
        <v>3612000000</v>
      </c>
      <c r="E1410" s="18">
        <v>2977000000</v>
      </c>
      <c r="F1410" s="19">
        <f t="shared" si="21"/>
        <v>0</v>
      </c>
      <c r="G1410" s="19">
        <f t="shared" si="22"/>
        <v>0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</row>
    <row r="1411" spans="1:28" ht="15" x14ac:dyDescent="0.25">
      <c r="A1411" s="14" t="s">
        <v>161</v>
      </c>
      <c r="B1411" s="14" t="s">
        <v>193</v>
      </c>
      <c r="C1411" s="16" t="s">
        <v>118</v>
      </c>
      <c r="D1411" s="18">
        <v>16528000000</v>
      </c>
      <c r="E1411" s="18">
        <v>16621000000</v>
      </c>
      <c r="F1411" s="19">
        <f t="shared" si="21"/>
        <v>1</v>
      </c>
      <c r="G1411" s="19">
        <f t="shared" si="22"/>
        <v>1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</row>
    <row r="1412" spans="1:28" ht="15" x14ac:dyDescent="0.25">
      <c r="A1412" s="14" t="s">
        <v>161</v>
      </c>
      <c r="B1412" s="14" t="s">
        <v>195</v>
      </c>
      <c r="C1412" s="16" t="s">
        <v>118</v>
      </c>
      <c r="D1412" s="18">
        <v>4243000000</v>
      </c>
      <c r="E1412" s="18">
        <v>10400000000</v>
      </c>
      <c r="F1412" s="19">
        <f t="shared" si="21"/>
        <v>0</v>
      </c>
      <c r="G1412" s="19">
        <f t="shared" si="22"/>
        <v>1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</row>
    <row r="1413" spans="1:28" ht="15" x14ac:dyDescent="0.25">
      <c r="A1413" s="14" t="s">
        <v>161</v>
      </c>
      <c r="B1413" s="14" t="s">
        <v>192</v>
      </c>
      <c r="C1413" s="16" t="s">
        <v>118</v>
      </c>
      <c r="D1413" s="19">
        <v>2478709140</v>
      </c>
      <c r="E1413" s="19">
        <v>448000000</v>
      </c>
      <c r="F1413" s="19">
        <f t="shared" si="21"/>
        <v>0</v>
      </c>
      <c r="G1413" s="19">
        <f t="shared" si="22"/>
        <v>0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</row>
    <row r="1414" spans="1:28" ht="15" x14ac:dyDescent="0.25">
      <c r="A1414" s="14" t="s">
        <v>161</v>
      </c>
      <c r="B1414" s="14" t="s">
        <v>176</v>
      </c>
      <c r="C1414" s="16" t="s">
        <v>118</v>
      </c>
      <c r="D1414" s="18">
        <v>51691000000</v>
      </c>
      <c r="E1414" s="18">
        <v>38813000000</v>
      </c>
      <c r="F1414" s="19">
        <f t="shared" si="21"/>
        <v>1</v>
      </c>
      <c r="G1414" s="19">
        <f t="shared" si="22"/>
        <v>1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</row>
    <row r="1415" spans="1:28" ht="15" x14ac:dyDescent="0.25">
      <c r="A1415" s="14" t="s">
        <v>161</v>
      </c>
      <c r="B1415" s="14" t="s">
        <v>162</v>
      </c>
      <c r="C1415" s="16" t="s">
        <v>118</v>
      </c>
      <c r="D1415" s="18">
        <v>880000000</v>
      </c>
      <c r="E1415" s="18">
        <v>808000000</v>
      </c>
      <c r="F1415" s="19">
        <f t="shared" si="21"/>
        <v>0</v>
      </c>
      <c r="G1415" s="19">
        <f t="shared" si="22"/>
        <v>0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</row>
    <row r="1416" spans="1:28" ht="15" x14ac:dyDescent="0.25">
      <c r="A1416" s="14" t="s">
        <v>161</v>
      </c>
      <c r="B1416" s="14" t="s">
        <v>180</v>
      </c>
      <c r="C1416" s="16" t="s">
        <v>118</v>
      </c>
      <c r="D1416" s="18">
        <v>635000000</v>
      </c>
      <c r="E1416" s="18">
        <v>991000000</v>
      </c>
      <c r="F1416" s="19">
        <f t="shared" si="21"/>
        <v>0</v>
      </c>
      <c r="G1416" s="19">
        <f t="shared" si="22"/>
        <v>0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</row>
    <row r="1417" spans="1:28" ht="15" x14ac:dyDescent="0.25">
      <c r="A1417" s="14" t="s">
        <v>161</v>
      </c>
      <c r="B1417" s="14" t="s">
        <v>181</v>
      </c>
      <c r="C1417" s="16" t="s">
        <v>118</v>
      </c>
      <c r="D1417" s="18">
        <v>6780000000</v>
      </c>
      <c r="E1417" s="18">
        <v>6186000000</v>
      </c>
      <c r="F1417" s="19">
        <f t="shared" si="21"/>
        <v>1</v>
      </c>
      <c r="G1417" s="19">
        <f t="shared" si="22"/>
        <v>1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</row>
    <row r="1418" spans="1:28" ht="15" x14ac:dyDescent="0.25">
      <c r="A1418" s="14" t="s">
        <v>161</v>
      </c>
      <c r="B1418" s="14" t="s">
        <v>207</v>
      </c>
      <c r="C1418" s="16" t="s">
        <v>118</v>
      </c>
      <c r="D1418" s="18">
        <v>20760000000</v>
      </c>
      <c r="E1418" s="18">
        <v>3563000000</v>
      </c>
      <c r="F1418" s="19">
        <f t="shared" si="21"/>
        <v>1</v>
      </c>
      <c r="G1418" s="19">
        <f t="shared" si="22"/>
        <v>0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</row>
    <row r="1419" spans="1:28" ht="15" x14ac:dyDescent="0.25">
      <c r="A1419" s="14" t="s">
        <v>161</v>
      </c>
      <c r="B1419" s="14" t="s">
        <v>184</v>
      </c>
      <c r="C1419" s="16" t="s">
        <v>118</v>
      </c>
      <c r="D1419" s="19">
        <v>2478709140</v>
      </c>
      <c r="E1419" s="19">
        <v>448000000</v>
      </c>
      <c r="F1419" s="19">
        <f t="shared" si="21"/>
        <v>0</v>
      </c>
      <c r="G1419" s="19">
        <f t="shared" si="22"/>
        <v>0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</row>
    <row r="1420" spans="1:28" ht="15" x14ac:dyDescent="0.25">
      <c r="A1420" s="14" t="s">
        <v>161</v>
      </c>
      <c r="B1420" s="14" t="s">
        <v>182</v>
      </c>
      <c r="C1420" s="16" t="s">
        <v>119</v>
      </c>
      <c r="D1420" s="19">
        <v>2478709140</v>
      </c>
      <c r="E1420" s="19">
        <v>448000000</v>
      </c>
      <c r="F1420" s="19">
        <f t="shared" si="21"/>
        <v>0</v>
      </c>
      <c r="G1420" s="19">
        <f t="shared" si="22"/>
        <v>0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</row>
    <row r="1421" spans="1:28" ht="15" x14ac:dyDescent="0.25">
      <c r="A1421" s="14" t="s">
        <v>161</v>
      </c>
      <c r="B1421" s="14" t="s">
        <v>191</v>
      </c>
      <c r="C1421" s="16" t="s">
        <v>119</v>
      </c>
      <c r="D1421" s="19">
        <v>2478709140</v>
      </c>
      <c r="E1421" s="19">
        <v>448000000</v>
      </c>
      <c r="F1421" s="19">
        <f t="shared" si="21"/>
        <v>0</v>
      </c>
      <c r="G1421" s="19">
        <f t="shared" si="22"/>
        <v>0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</row>
    <row r="1422" spans="1:28" ht="15" x14ac:dyDescent="0.25">
      <c r="A1422" s="14" t="s">
        <v>161</v>
      </c>
      <c r="B1422" s="14" t="s">
        <v>174</v>
      </c>
      <c r="C1422" s="16" t="s">
        <v>119</v>
      </c>
      <c r="D1422" s="19">
        <v>2478709140</v>
      </c>
      <c r="E1422" s="19">
        <v>448000000</v>
      </c>
      <c r="F1422" s="19">
        <f t="shared" si="21"/>
        <v>0</v>
      </c>
      <c r="G1422" s="19">
        <f t="shared" si="22"/>
        <v>0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</row>
    <row r="1423" spans="1:28" ht="15" x14ac:dyDescent="0.25">
      <c r="A1423" s="14" t="s">
        <v>161</v>
      </c>
      <c r="B1423" s="14" t="s">
        <v>167</v>
      </c>
      <c r="C1423" s="16" t="s">
        <v>119</v>
      </c>
      <c r="D1423" s="18">
        <v>658000000</v>
      </c>
      <c r="E1423" s="18">
        <v>210000000</v>
      </c>
      <c r="F1423" s="19">
        <f t="shared" si="21"/>
        <v>0</v>
      </c>
      <c r="G1423" s="19">
        <f t="shared" si="22"/>
        <v>0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</row>
    <row r="1424" spans="1:28" ht="15" x14ac:dyDescent="0.25">
      <c r="A1424" s="14" t="s">
        <v>161</v>
      </c>
      <c r="B1424" s="14" t="s">
        <v>177</v>
      </c>
      <c r="C1424" s="16" t="s">
        <v>119</v>
      </c>
      <c r="D1424" s="18">
        <v>45538000000</v>
      </c>
      <c r="E1424" s="18">
        <v>85974000000</v>
      </c>
      <c r="F1424" s="19">
        <f t="shared" si="21"/>
        <v>1</v>
      </c>
      <c r="G1424" s="19">
        <f t="shared" si="22"/>
        <v>1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</row>
    <row r="1425" spans="1:28" ht="15" x14ac:dyDescent="0.25">
      <c r="A1425" s="14" t="s">
        <v>161</v>
      </c>
      <c r="B1425" s="14" t="s">
        <v>169</v>
      </c>
      <c r="C1425" s="16" t="s">
        <v>119</v>
      </c>
      <c r="D1425" s="18">
        <v>8296000000</v>
      </c>
      <c r="E1425" s="18">
        <v>770000000</v>
      </c>
      <c r="F1425" s="19">
        <f t="shared" si="21"/>
        <v>1</v>
      </c>
      <c r="G1425" s="19">
        <f t="shared" si="22"/>
        <v>0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</row>
    <row r="1426" spans="1:28" ht="15" x14ac:dyDescent="0.25">
      <c r="A1426" s="14" t="s">
        <v>161</v>
      </c>
      <c r="B1426" s="14" t="s">
        <v>203</v>
      </c>
      <c r="C1426" s="16" t="s">
        <v>119</v>
      </c>
      <c r="D1426" s="18">
        <v>2074000000</v>
      </c>
      <c r="E1426" s="18">
        <v>1058000000</v>
      </c>
      <c r="F1426" s="19">
        <f t="shared" si="21"/>
        <v>0</v>
      </c>
      <c r="G1426" s="19">
        <f t="shared" si="22"/>
        <v>0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</row>
    <row r="1427" spans="1:28" ht="15" x14ac:dyDescent="0.25">
      <c r="A1427" s="14" t="s">
        <v>161</v>
      </c>
      <c r="B1427" s="14" t="s">
        <v>189</v>
      </c>
      <c r="C1427" s="16" t="s">
        <v>119</v>
      </c>
      <c r="D1427" s="18">
        <v>966000000</v>
      </c>
      <c r="E1427" s="18">
        <v>362000000</v>
      </c>
      <c r="F1427" s="19">
        <f t="shared" si="21"/>
        <v>0</v>
      </c>
      <c r="G1427" s="19">
        <f t="shared" si="22"/>
        <v>0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</row>
    <row r="1428" spans="1:28" ht="15" x14ac:dyDescent="0.25">
      <c r="A1428" s="14" t="s">
        <v>161</v>
      </c>
      <c r="B1428" s="14" t="s">
        <v>164</v>
      </c>
      <c r="C1428" s="16" t="s">
        <v>119</v>
      </c>
      <c r="D1428" s="18">
        <v>18886000000</v>
      </c>
      <c r="E1428" s="18">
        <v>11721000000</v>
      </c>
      <c r="F1428" s="19">
        <f t="shared" si="21"/>
        <v>1</v>
      </c>
      <c r="G1428" s="19">
        <f t="shared" si="22"/>
        <v>1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</row>
    <row r="1429" spans="1:28" ht="15" x14ac:dyDescent="0.25">
      <c r="A1429" s="14" t="s">
        <v>161</v>
      </c>
      <c r="B1429" s="14" t="s">
        <v>199</v>
      </c>
      <c r="C1429" s="16" t="s">
        <v>119</v>
      </c>
      <c r="D1429" s="18">
        <v>9720000000</v>
      </c>
      <c r="E1429" s="18">
        <v>19478000000</v>
      </c>
      <c r="F1429" s="19">
        <f t="shared" si="21"/>
        <v>1</v>
      </c>
      <c r="G1429" s="19">
        <f t="shared" si="22"/>
        <v>1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</row>
    <row r="1430" spans="1:28" ht="15" x14ac:dyDescent="0.25">
      <c r="A1430" s="14" t="s">
        <v>161</v>
      </c>
      <c r="B1430" s="14" t="s">
        <v>208</v>
      </c>
      <c r="C1430" s="16" t="s">
        <v>119</v>
      </c>
      <c r="D1430" s="18">
        <v>4018000000</v>
      </c>
      <c r="E1430" s="18">
        <v>3202000000</v>
      </c>
      <c r="F1430" s="19">
        <f t="shared" si="21"/>
        <v>0</v>
      </c>
      <c r="G1430" s="19">
        <f t="shared" si="22"/>
        <v>0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</row>
    <row r="1431" spans="1:28" ht="15" x14ac:dyDescent="0.25">
      <c r="A1431" s="14" t="s">
        <v>161</v>
      </c>
      <c r="B1431" s="14" t="s">
        <v>165</v>
      </c>
      <c r="C1431" s="16" t="s">
        <v>119</v>
      </c>
      <c r="D1431" s="18">
        <v>401000000</v>
      </c>
      <c r="E1431" s="18">
        <v>675000000</v>
      </c>
      <c r="F1431" s="19">
        <f t="shared" si="21"/>
        <v>0</v>
      </c>
      <c r="G1431" s="19">
        <f t="shared" si="22"/>
        <v>0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</row>
    <row r="1432" spans="1:28" ht="15" x14ac:dyDescent="0.25">
      <c r="A1432" s="14" t="s">
        <v>161</v>
      </c>
      <c r="B1432" s="14" t="s">
        <v>187</v>
      </c>
      <c r="C1432" s="16" t="s">
        <v>119</v>
      </c>
      <c r="D1432" s="18">
        <v>1077000000</v>
      </c>
      <c r="E1432" s="18">
        <v>931000000</v>
      </c>
      <c r="F1432" s="19">
        <f t="shared" si="21"/>
        <v>0</v>
      </c>
      <c r="G1432" s="19">
        <f t="shared" si="22"/>
        <v>0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</row>
    <row r="1433" spans="1:28" ht="15" x14ac:dyDescent="0.25">
      <c r="A1433" s="14" t="s">
        <v>161</v>
      </c>
      <c r="B1433" s="14" t="s">
        <v>185</v>
      </c>
      <c r="C1433" s="16" t="s">
        <v>119</v>
      </c>
      <c r="D1433" s="18">
        <v>622000000</v>
      </c>
      <c r="E1433" s="18">
        <v>788000000</v>
      </c>
      <c r="F1433" s="19">
        <f t="shared" si="21"/>
        <v>0</v>
      </c>
      <c r="G1433" s="19">
        <f t="shared" si="22"/>
        <v>0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</row>
    <row r="1434" spans="1:28" ht="15" x14ac:dyDescent="0.25">
      <c r="A1434" s="14" t="s">
        <v>161</v>
      </c>
      <c r="B1434" s="14" t="s">
        <v>198</v>
      </c>
      <c r="C1434" s="16" t="s">
        <v>119</v>
      </c>
      <c r="D1434" s="18">
        <v>1676000000</v>
      </c>
      <c r="E1434" s="18">
        <v>1459000000</v>
      </c>
      <c r="F1434" s="19">
        <f t="shared" si="21"/>
        <v>0</v>
      </c>
      <c r="G1434" s="19">
        <f t="shared" si="22"/>
        <v>0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</row>
    <row r="1435" spans="1:28" ht="15" x14ac:dyDescent="0.25">
      <c r="A1435" s="14" t="s">
        <v>161</v>
      </c>
      <c r="B1435" s="14" t="s">
        <v>168</v>
      </c>
      <c r="C1435" s="16" t="s">
        <v>119</v>
      </c>
      <c r="D1435" s="18">
        <v>3317000000</v>
      </c>
      <c r="E1435" s="18">
        <v>2099000000</v>
      </c>
      <c r="F1435" s="19">
        <f t="shared" si="21"/>
        <v>0</v>
      </c>
      <c r="G1435" s="19">
        <f t="shared" si="22"/>
        <v>0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</row>
    <row r="1436" spans="1:28" ht="15" x14ac:dyDescent="0.25">
      <c r="A1436" s="14" t="s">
        <v>161</v>
      </c>
      <c r="B1436" s="14" t="s">
        <v>179</v>
      </c>
      <c r="C1436" s="16" t="s">
        <v>119</v>
      </c>
      <c r="D1436" s="18">
        <v>4998000000</v>
      </c>
      <c r="E1436" s="18">
        <v>2319000000</v>
      </c>
      <c r="F1436" s="19">
        <f t="shared" si="21"/>
        <v>0</v>
      </c>
      <c r="G1436" s="19">
        <f t="shared" si="22"/>
        <v>0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</row>
    <row r="1437" spans="1:28" ht="15" x14ac:dyDescent="0.25">
      <c r="A1437" s="14" t="s">
        <v>161</v>
      </c>
      <c r="B1437" s="14" t="s">
        <v>202</v>
      </c>
      <c r="C1437" s="16" t="s">
        <v>119</v>
      </c>
      <c r="D1437" s="18">
        <v>1655000000</v>
      </c>
      <c r="E1437" s="18">
        <v>1230000000</v>
      </c>
      <c r="F1437" s="19">
        <f t="shared" si="21"/>
        <v>0</v>
      </c>
      <c r="G1437" s="19">
        <f t="shared" si="22"/>
        <v>0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</row>
    <row r="1438" spans="1:28" ht="15" x14ac:dyDescent="0.25">
      <c r="A1438" s="14" t="s">
        <v>161</v>
      </c>
      <c r="B1438" s="14" t="s">
        <v>201</v>
      </c>
      <c r="C1438" s="16" t="s">
        <v>119</v>
      </c>
      <c r="D1438" s="18">
        <v>416000000</v>
      </c>
      <c r="E1438" s="18">
        <v>322000000</v>
      </c>
      <c r="F1438" s="19">
        <f t="shared" si="21"/>
        <v>0</v>
      </c>
      <c r="G1438" s="19">
        <f t="shared" si="22"/>
        <v>0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</row>
    <row r="1439" spans="1:28" ht="15" x14ac:dyDescent="0.25">
      <c r="A1439" s="14" t="s">
        <v>161</v>
      </c>
      <c r="B1439" s="14" t="s">
        <v>196</v>
      </c>
      <c r="C1439" s="16" t="s">
        <v>119</v>
      </c>
      <c r="D1439" s="18">
        <v>8122000000</v>
      </c>
      <c r="E1439" s="18">
        <v>7654000000</v>
      </c>
      <c r="F1439" s="19">
        <f t="shared" si="21"/>
        <v>1</v>
      </c>
      <c r="G1439" s="19">
        <f t="shared" si="22"/>
        <v>1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</row>
    <row r="1440" spans="1:28" ht="15" x14ac:dyDescent="0.25">
      <c r="A1440" s="14" t="s">
        <v>161</v>
      </c>
      <c r="B1440" s="14" t="s">
        <v>171</v>
      </c>
      <c r="C1440" s="16" t="s">
        <v>119</v>
      </c>
      <c r="D1440" s="18">
        <v>6702000000</v>
      </c>
      <c r="E1440" s="18">
        <v>2874000000</v>
      </c>
      <c r="F1440" s="19">
        <f t="shared" si="21"/>
        <v>1</v>
      </c>
      <c r="G1440" s="19">
        <f t="shared" si="22"/>
        <v>0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</row>
    <row r="1441" spans="1:28" ht="15" x14ac:dyDescent="0.25">
      <c r="A1441" s="14" t="s">
        <v>161</v>
      </c>
      <c r="B1441" s="14" t="s">
        <v>197</v>
      </c>
      <c r="C1441" s="16" t="s">
        <v>119</v>
      </c>
      <c r="D1441" s="18">
        <v>10438000000</v>
      </c>
      <c r="E1441" s="18">
        <v>4142000000</v>
      </c>
      <c r="F1441" s="19">
        <f t="shared" si="21"/>
        <v>1</v>
      </c>
      <c r="G1441" s="19">
        <f t="shared" si="22"/>
        <v>1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</row>
    <row r="1442" spans="1:28" ht="15" x14ac:dyDescent="0.25">
      <c r="A1442" s="14" t="s">
        <v>161</v>
      </c>
      <c r="B1442" s="14" t="s">
        <v>178</v>
      </c>
      <c r="C1442" s="16" t="s">
        <v>119</v>
      </c>
      <c r="D1442" s="18">
        <v>14495000000</v>
      </c>
      <c r="E1442" s="18">
        <v>3004000000</v>
      </c>
      <c r="F1442" s="19">
        <f t="shared" si="21"/>
        <v>1</v>
      </c>
      <c r="G1442" s="19">
        <f t="shared" si="22"/>
        <v>0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</row>
    <row r="1443" spans="1:28" ht="15" x14ac:dyDescent="0.25">
      <c r="A1443" s="14" t="s">
        <v>161</v>
      </c>
      <c r="B1443" s="14" t="s">
        <v>186</v>
      </c>
      <c r="C1443" s="16" t="s">
        <v>119</v>
      </c>
      <c r="D1443" s="19">
        <v>2478709140</v>
      </c>
      <c r="E1443" s="19">
        <v>448000000</v>
      </c>
      <c r="F1443" s="19">
        <f t="shared" si="21"/>
        <v>0</v>
      </c>
      <c r="G1443" s="19">
        <f t="shared" si="22"/>
        <v>0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</row>
    <row r="1444" spans="1:28" ht="15" x14ac:dyDescent="0.25">
      <c r="A1444" s="14" t="s">
        <v>161</v>
      </c>
      <c r="B1444" s="14" t="s">
        <v>183</v>
      </c>
      <c r="C1444" s="16" t="s">
        <v>119</v>
      </c>
      <c r="D1444" s="18">
        <v>41644000000</v>
      </c>
      <c r="E1444" s="18">
        <v>27437000000</v>
      </c>
      <c r="F1444" s="19">
        <f t="shared" si="21"/>
        <v>1</v>
      </c>
      <c r="G1444" s="19">
        <f t="shared" si="22"/>
        <v>1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</row>
    <row r="1445" spans="1:28" ht="15" x14ac:dyDescent="0.25">
      <c r="A1445" s="14" t="s">
        <v>161</v>
      </c>
      <c r="B1445" s="14" t="s">
        <v>206</v>
      </c>
      <c r="C1445" s="16" t="s">
        <v>119</v>
      </c>
      <c r="D1445" s="18">
        <v>12852000000</v>
      </c>
      <c r="E1445" s="18">
        <v>11199000000</v>
      </c>
      <c r="F1445" s="19">
        <f t="shared" si="21"/>
        <v>1</v>
      </c>
      <c r="G1445" s="19">
        <f t="shared" si="22"/>
        <v>1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</row>
    <row r="1446" spans="1:28" ht="15" x14ac:dyDescent="0.25">
      <c r="A1446" s="14" t="s">
        <v>161</v>
      </c>
      <c r="B1446" s="14" t="s">
        <v>200</v>
      </c>
      <c r="C1446" s="16" t="s">
        <v>119</v>
      </c>
      <c r="D1446" s="19">
        <v>2478709140</v>
      </c>
      <c r="E1446" s="19">
        <v>448000000</v>
      </c>
      <c r="F1446" s="19">
        <f t="shared" si="21"/>
        <v>0</v>
      </c>
      <c r="G1446" s="19">
        <f t="shared" si="22"/>
        <v>0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</row>
    <row r="1447" spans="1:28" ht="15" x14ac:dyDescent="0.25">
      <c r="A1447" s="14" t="s">
        <v>161</v>
      </c>
      <c r="B1447" s="14" t="s">
        <v>163</v>
      </c>
      <c r="C1447" s="16" t="s">
        <v>119</v>
      </c>
      <c r="D1447" s="19">
        <v>2478709140</v>
      </c>
      <c r="E1447" s="19">
        <v>448000000</v>
      </c>
      <c r="F1447" s="19">
        <f t="shared" si="21"/>
        <v>0</v>
      </c>
      <c r="G1447" s="19">
        <f t="shared" si="22"/>
        <v>0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</row>
    <row r="1448" spans="1:28" ht="15" x14ac:dyDescent="0.25">
      <c r="A1448" s="14" t="s">
        <v>161</v>
      </c>
      <c r="B1448" s="14" t="s">
        <v>173</v>
      </c>
      <c r="C1448" s="16" t="s">
        <v>119</v>
      </c>
      <c r="D1448" s="18">
        <v>1361000000</v>
      </c>
      <c r="E1448" s="18">
        <v>706000000</v>
      </c>
      <c r="F1448" s="19">
        <f t="shared" si="21"/>
        <v>0</v>
      </c>
      <c r="G1448" s="19">
        <f t="shared" si="22"/>
        <v>0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</row>
    <row r="1449" spans="1:28" ht="15" x14ac:dyDescent="0.25">
      <c r="A1449" s="14" t="s">
        <v>161</v>
      </c>
      <c r="B1449" s="14" t="s">
        <v>194</v>
      </c>
      <c r="C1449" s="16" t="s">
        <v>119</v>
      </c>
      <c r="D1449" s="18">
        <v>156000000</v>
      </c>
      <c r="E1449" s="18">
        <v>110000000</v>
      </c>
      <c r="F1449" s="19">
        <f t="shared" si="21"/>
        <v>0</v>
      </c>
      <c r="G1449" s="19">
        <f t="shared" si="22"/>
        <v>0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</row>
    <row r="1450" spans="1:28" ht="15" x14ac:dyDescent="0.25">
      <c r="A1450" s="14" t="s">
        <v>161</v>
      </c>
      <c r="B1450" s="14" t="s">
        <v>175</v>
      </c>
      <c r="C1450" s="16" t="s">
        <v>119</v>
      </c>
      <c r="D1450" s="18">
        <v>3515000000</v>
      </c>
      <c r="E1450" s="18">
        <v>4099000000</v>
      </c>
      <c r="F1450" s="19">
        <f t="shared" si="21"/>
        <v>0</v>
      </c>
      <c r="G1450" s="19">
        <f t="shared" si="22"/>
        <v>1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</row>
    <row r="1451" spans="1:28" ht="15" x14ac:dyDescent="0.25">
      <c r="A1451" s="14" t="s">
        <v>161</v>
      </c>
      <c r="B1451" s="14" t="s">
        <v>193</v>
      </c>
      <c r="C1451" s="16" t="s">
        <v>119</v>
      </c>
      <c r="D1451" s="18">
        <v>17529000000</v>
      </c>
      <c r="E1451" s="18">
        <v>17453000000</v>
      </c>
      <c r="F1451" s="19">
        <f t="shared" si="21"/>
        <v>1</v>
      </c>
      <c r="G1451" s="19">
        <f t="shared" si="22"/>
        <v>1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</row>
    <row r="1452" spans="1:28" ht="15" x14ac:dyDescent="0.25">
      <c r="A1452" s="14" t="s">
        <v>161</v>
      </c>
      <c r="B1452" s="14" t="s">
        <v>204</v>
      </c>
      <c r="C1452" s="16" t="s">
        <v>119</v>
      </c>
      <c r="D1452" s="18">
        <v>57543000000</v>
      </c>
      <c r="E1452" s="18">
        <v>20348000000</v>
      </c>
      <c r="F1452" s="19">
        <f t="shared" si="21"/>
        <v>1</v>
      </c>
      <c r="G1452" s="19">
        <f t="shared" si="22"/>
        <v>1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</row>
    <row r="1453" spans="1:28" ht="15" x14ac:dyDescent="0.25">
      <c r="A1453" s="14" t="s">
        <v>161</v>
      </c>
      <c r="B1453" s="14" t="s">
        <v>190</v>
      </c>
      <c r="C1453" s="16" t="s">
        <v>119</v>
      </c>
      <c r="D1453" s="18">
        <v>150000000</v>
      </c>
      <c r="E1453" s="18">
        <v>224000000</v>
      </c>
      <c r="F1453" s="19">
        <f t="shared" si="21"/>
        <v>0</v>
      </c>
      <c r="G1453" s="19">
        <f t="shared" si="22"/>
        <v>0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</row>
    <row r="1454" spans="1:28" ht="15" x14ac:dyDescent="0.25">
      <c r="A1454" s="14" t="s">
        <v>161</v>
      </c>
      <c r="B1454" s="14" t="s">
        <v>172</v>
      </c>
      <c r="C1454" s="16" t="s">
        <v>119</v>
      </c>
      <c r="D1454" s="18">
        <v>5562000000</v>
      </c>
      <c r="E1454" s="18">
        <v>7486000000</v>
      </c>
      <c r="F1454" s="19">
        <f t="shared" si="21"/>
        <v>0</v>
      </c>
      <c r="G1454" s="19">
        <f t="shared" si="22"/>
        <v>1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</row>
    <row r="1455" spans="1:28" ht="15" x14ac:dyDescent="0.25">
      <c r="A1455" s="14" t="s">
        <v>161</v>
      </c>
      <c r="B1455" s="14" t="s">
        <v>170</v>
      </c>
      <c r="C1455" s="16" t="s">
        <v>119</v>
      </c>
      <c r="D1455" s="18">
        <v>2691000000</v>
      </c>
      <c r="E1455" s="18">
        <v>1031000000</v>
      </c>
      <c r="F1455" s="19">
        <f t="shared" si="21"/>
        <v>0</v>
      </c>
      <c r="G1455" s="19">
        <f t="shared" si="22"/>
        <v>0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</row>
    <row r="1456" spans="1:28" ht="15" x14ac:dyDescent="0.25">
      <c r="A1456" s="14" t="s">
        <v>161</v>
      </c>
      <c r="B1456" s="14" t="s">
        <v>209</v>
      </c>
      <c r="C1456" s="16" t="s">
        <v>119</v>
      </c>
      <c r="D1456" s="18">
        <v>43803000000</v>
      </c>
      <c r="E1456" s="18">
        <v>77674000000</v>
      </c>
      <c r="F1456" s="19">
        <f t="shared" si="21"/>
        <v>1</v>
      </c>
      <c r="G1456" s="19">
        <f t="shared" si="22"/>
        <v>1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</row>
    <row r="1457" spans="1:28" ht="15" x14ac:dyDescent="0.25">
      <c r="A1457" s="14" t="s">
        <v>161</v>
      </c>
      <c r="B1457" s="14" t="s">
        <v>188</v>
      </c>
      <c r="C1457" s="16" t="s">
        <v>119</v>
      </c>
      <c r="D1457" s="18">
        <v>3636000000</v>
      </c>
      <c r="E1457" s="18">
        <v>3138000000</v>
      </c>
      <c r="F1457" s="19">
        <f t="shared" si="21"/>
        <v>0</v>
      </c>
      <c r="G1457" s="19">
        <f t="shared" si="22"/>
        <v>0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</row>
    <row r="1458" spans="1:28" ht="15" x14ac:dyDescent="0.25">
      <c r="A1458" s="14" t="s">
        <v>161</v>
      </c>
      <c r="B1458" s="14" t="s">
        <v>166</v>
      </c>
      <c r="C1458" s="16" t="s">
        <v>119</v>
      </c>
      <c r="D1458" s="18">
        <v>11625000000</v>
      </c>
      <c r="E1458" s="18">
        <v>17891000000</v>
      </c>
      <c r="F1458" s="19">
        <f t="shared" si="21"/>
        <v>1</v>
      </c>
      <c r="G1458" s="19">
        <f t="shared" si="22"/>
        <v>1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</row>
    <row r="1459" spans="1:28" ht="15" x14ac:dyDescent="0.25">
      <c r="A1459" s="14" t="s">
        <v>161</v>
      </c>
      <c r="B1459" s="14" t="s">
        <v>205</v>
      </c>
      <c r="C1459" s="16" t="s">
        <v>119</v>
      </c>
      <c r="D1459" s="18">
        <v>10016000000</v>
      </c>
      <c r="E1459" s="18">
        <v>11685000000</v>
      </c>
      <c r="F1459" s="19">
        <f t="shared" si="21"/>
        <v>1</v>
      </c>
      <c r="G1459" s="19">
        <f t="shared" si="22"/>
        <v>1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</row>
    <row r="1460" spans="1:28" ht="15" x14ac:dyDescent="0.25">
      <c r="A1460" s="14" t="s">
        <v>161</v>
      </c>
      <c r="B1460" s="14" t="s">
        <v>192</v>
      </c>
      <c r="C1460" s="16" t="s">
        <v>119</v>
      </c>
      <c r="D1460" s="19">
        <v>2478709140</v>
      </c>
      <c r="E1460" s="19">
        <v>448000000</v>
      </c>
      <c r="F1460" s="19">
        <f t="shared" si="21"/>
        <v>0</v>
      </c>
      <c r="G1460" s="19">
        <f t="shared" si="22"/>
        <v>0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</row>
    <row r="1461" spans="1:28" ht="15" x14ac:dyDescent="0.25">
      <c r="A1461" s="14" t="s">
        <v>161</v>
      </c>
      <c r="B1461" s="14" t="s">
        <v>176</v>
      </c>
      <c r="C1461" s="16" t="s">
        <v>119</v>
      </c>
      <c r="D1461" s="18">
        <v>54450000000</v>
      </c>
      <c r="E1461" s="18">
        <v>39331000000</v>
      </c>
      <c r="F1461" s="19">
        <f t="shared" si="21"/>
        <v>1</v>
      </c>
      <c r="G1461" s="19">
        <f t="shared" si="22"/>
        <v>1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</row>
    <row r="1462" spans="1:28" ht="15" x14ac:dyDescent="0.25">
      <c r="A1462" s="14" t="s">
        <v>161</v>
      </c>
      <c r="B1462" s="14" t="s">
        <v>195</v>
      </c>
      <c r="C1462" s="16" t="s">
        <v>119</v>
      </c>
      <c r="D1462" s="18">
        <v>4289000000</v>
      </c>
      <c r="E1462" s="18">
        <v>11273000000</v>
      </c>
      <c r="F1462" s="19">
        <f t="shared" si="21"/>
        <v>0</v>
      </c>
      <c r="G1462" s="19">
        <f t="shared" si="22"/>
        <v>1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</row>
    <row r="1463" spans="1:28" ht="15" x14ac:dyDescent="0.25">
      <c r="A1463" s="14" t="s">
        <v>161</v>
      </c>
      <c r="B1463" s="14" t="s">
        <v>162</v>
      </c>
      <c r="C1463" s="16" t="s">
        <v>119</v>
      </c>
      <c r="D1463" s="18">
        <v>1057000000</v>
      </c>
      <c r="E1463" s="18">
        <v>989000000</v>
      </c>
      <c r="F1463" s="19">
        <f t="shared" si="21"/>
        <v>0</v>
      </c>
      <c r="G1463" s="19">
        <f t="shared" si="22"/>
        <v>0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</row>
    <row r="1464" spans="1:28" ht="15" x14ac:dyDescent="0.25">
      <c r="A1464" s="14" t="s">
        <v>161</v>
      </c>
      <c r="B1464" s="14" t="s">
        <v>181</v>
      </c>
      <c r="C1464" s="16" t="s">
        <v>119</v>
      </c>
      <c r="D1464" s="18">
        <v>7664000000</v>
      </c>
      <c r="E1464" s="18">
        <v>6978000000</v>
      </c>
      <c r="F1464" s="19">
        <f t="shared" si="21"/>
        <v>1</v>
      </c>
      <c r="G1464" s="19">
        <f t="shared" si="22"/>
        <v>1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</row>
    <row r="1465" spans="1:28" ht="15" x14ac:dyDescent="0.25">
      <c r="A1465" s="14" t="s">
        <v>161</v>
      </c>
      <c r="B1465" s="14" t="s">
        <v>180</v>
      </c>
      <c r="C1465" s="16" t="s">
        <v>119</v>
      </c>
      <c r="D1465" s="18">
        <v>702000000</v>
      </c>
      <c r="E1465" s="18">
        <v>1084000000</v>
      </c>
      <c r="F1465" s="19">
        <f t="shared" si="21"/>
        <v>0</v>
      </c>
      <c r="G1465" s="19">
        <f t="shared" si="22"/>
        <v>0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</row>
    <row r="1466" spans="1:28" ht="15" x14ac:dyDescent="0.25">
      <c r="A1466" s="14" t="s">
        <v>161</v>
      </c>
      <c r="B1466" s="14" t="s">
        <v>184</v>
      </c>
      <c r="C1466" s="16" t="s">
        <v>119</v>
      </c>
      <c r="D1466" s="19">
        <v>2478709140</v>
      </c>
      <c r="E1466" s="19">
        <v>448000000</v>
      </c>
      <c r="F1466" s="19">
        <f t="shared" si="21"/>
        <v>0</v>
      </c>
      <c r="G1466" s="19">
        <f t="shared" si="22"/>
        <v>0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</row>
    <row r="1467" spans="1:28" ht="15" x14ac:dyDescent="0.25">
      <c r="A1467" s="14" t="s">
        <v>161</v>
      </c>
      <c r="B1467" s="14" t="s">
        <v>207</v>
      </c>
      <c r="C1467" s="16" t="s">
        <v>119</v>
      </c>
      <c r="D1467" s="18">
        <v>19137000000</v>
      </c>
      <c r="E1467" s="18">
        <v>3517000000</v>
      </c>
      <c r="F1467" s="19">
        <f t="shared" si="21"/>
        <v>1</v>
      </c>
      <c r="G1467" s="19">
        <f t="shared" si="22"/>
        <v>0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</row>
    <row r="1468" spans="1:28" ht="15" x14ac:dyDescent="0.25">
      <c r="A1468" s="14" t="s">
        <v>161</v>
      </c>
      <c r="B1468" s="14" t="s">
        <v>191</v>
      </c>
      <c r="C1468" s="16" t="s">
        <v>120</v>
      </c>
      <c r="D1468" s="19">
        <v>2478709140</v>
      </c>
      <c r="E1468" s="19">
        <v>448000000</v>
      </c>
      <c r="F1468" s="19">
        <f t="shared" si="21"/>
        <v>0</v>
      </c>
      <c r="G1468" s="19">
        <f t="shared" si="22"/>
        <v>0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</row>
    <row r="1469" spans="1:28" ht="15" x14ac:dyDescent="0.25">
      <c r="A1469" s="14" t="s">
        <v>161</v>
      </c>
      <c r="B1469" s="14" t="s">
        <v>167</v>
      </c>
      <c r="C1469" s="16" t="s">
        <v>120</v>
      </c>
      <c r="D1469" s="18">
        <v>804000000</v>
      </c>
      <c r="E1469" s="18">
        <v>264000000</v>
      </c>
      <c r="F1469" s="19">
        <f t="shared" si="21"/>
        <v>0</v>
      </c>
      <c r="G1469" s="19">
        <f t="shared" si="22"/>
        <v>0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</row>
    <row r="1470" spans="1:28" ht="15" x14ac:dyDescent="0.25">
      <c r="A1470" s="14" t="s">
        <v>161</v>
      </c>
      <c r="B1470" s="14" t="s">
        <v>177</v>
      </c>
      <c r="C1470" s="16" t="s">
        <v>120</v>
      </c>
      <c r="D1470" s="18">
        <v>49332000000</v>
      </c>
      <c r="E1470" s="18">
        <v>96549000000</v>
      </c>
      <c r="F1470" s="19">
        <f t="shared" si="21"/>
        <v>1</v>
      </c>
      <c r="G1470" s="19">
        <f t="shared" si="22"/>
        <v>1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</row>
    <row r="1471" spans="1:28" ht="15" x14ac:dyDescent="0.25">
      <c r="A1471" s="14" t="s">
        <v>161</v>
      </c>
      <c r="B1471" s="14" t="s">
        <v>201</v>
      </c>
      <c r="C1471" s="16" t="s">
        <v>120</v>
      </c>
      <c r="D1471" s="18">
        <v>1016000000</v>
      </c>
      <c r="E1471" s="18">
        <v>1202000000</v>
      </c>
      <c r="F1471" s="19">
        <f t="shared" si="21"/>
        <v>0</v>
      </c>
      <c r="G1471" s="19">
        <f t="shared" si="22"/>
        <v>0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</row>
    <row r="1472" spans="1:28" ht="15" x14ac:dyDescent="0.25">
      <c r="A1472" s="14" t="s">
        <v>161</v>
      </c>
      <c r="B1472" s="14" t="s">
        <v>169</v>
      </c>
      <c r="C1472" s="16" t="s">
        <v>120</v>
      </c>
      <c r="D1472" s="18">
        <v>9601000000</v>
      </c>
      <c r="E1472" s="18">
        <v>1025000000</v>
      </c>
      <c r="F1472" s="19">
        <f t="shared" si="21"/>
        <v>1</v>
      </c>
      <c r="G1472" s="19">
        <f t="shared" si="22"/>
        <v>0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</row>
    <row r="1473" spans="1:28" ht="15" x14ac:dyDescent="0.25">
      <c r="A1473" s="14" t="s">
        <v>161</v>
      </c>
      <c r="B1473" s="14" t="s">
        <v>164</v>
      </c>
      <c r="C1473" s="16" t="s">
        <v>120</v>
      </c>
      <c r="D1473" s="18">
        <v>21088000000</v>
      </c>
      <c r="E1473" s="18">
        <v>12825000000</v>
      </c>
      <c r="F1473" s="19">
        <f t="shared" si="21"/>
        <v>1</v>
      </c>
      <c r="G1473" s="19">
        <f t="shared" si="22"/>
        <v>1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</row>
    <row r="1474" spans="1:28" ht="15" x14ac:dyDescent="0.25">
      <c r="A1474" s="14" t="s">
        <v>161</v>
      </c>
      <c r="B1474" s="14" t="s">
        <v>189</v>
      </c>
      <c r="C1474" s="16" t="s">
        <v>120</v>
      </c>
      <c r="D1474" s="18">
        <v>1185000000</v>
      </c>
      <c r="E1474" s="18">
        <v>284000000</v>
      </c>
      <c r="F1474" s="19">
        <f t="shared" si="21"/>
        <v>0</v>
      </c>
      <c r="G1474" s="19">
        <f t="shared" si="22"/>
        <v>0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</row>
    <row r="1475" spans="1:28" ht="15" x14ac:dyDescent="0.25">
      <c r="A1475" s="14" t="s">
        <v>161</v>
      </c>
      <c r="B1475" s="14" t="s">
        <v>200</v>
      </c>
      <c r="C1475" s="16" t="s">
        <v>120</v>
      </c>
      <c r="D1475" s="19">
        <v>2478709140</v>
      </c>
      <c r="E1475" s="19">
        <v>448000000</v>
      </c>
      <c r="F1475" s="19">
        <f t="shared" si="21"/>
        <v>0</v>
      </c>
      <c r="G1475" s="19">
        <f t="shared" si="22"/>
        <v>0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</row>
    <row r="1476" spans="1:28" ht="15" x14ac:dyDescent="0.25">
      <c r="A1476" s="14" t="s">
        <v>161</v>
      </c>
      <c r="B1476" s="14" t="s">
        <v>163</v>
      </c>
      <c r="C1476" s="16" t="s">
        <v>120</v>
      </c>
      <c r="D1476" s="19">
        <v>2478709140</v>
      </c>
      <c r="E1476" s="19">
        <v>448000000</v>
      </c>
      <c r="F1476" s="19">
        <f t="shared" si="21"/>
        <v>0</v>
      </c>
      <c r="G1476" s="19">
        <f t="shared" si="22"/>
        <v>0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</row>
    <row r="1477" spans="1:28" ht="15" x14ac:dyDescent="0.25">
      <c r="A1477" s="14" t="s">
        <v>161</v>
      </c>
      <c r="B1477" s="14" t="s">
        <v>208</v>
      </c>
      <c r="C1477" s="16" t="s">
        <v>120</v>
      </c>
      <c r="D1477" s="18">
        <v>5320000000</v>
      </c>
      <c r="E1477" s="18">
        <v>4022000000</v>
      </c>
      <c r="F1477" s="19">
        <f t="shared" si="21"/>
        <v>0</v>
      </c>
      <c r="G1477" s="19">
        <f t="shared" si="22"/>
        <v>1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</row>
    <row r="1478" spans="1:28" ht="15" x14ac:dyDescent="0.25">
      <c r="A1478" s="14" t="s">
        <v>161</v>
      </c>
      <c r="B1478" s="14" t="s">
        <v>187</v>
      </c>
      <c r="C1478" s="16" t="s">
        <v>120</v>
      </c>
      <c r="D1478" s="18">
        <v>1192000000</v>
      </c>
      <c r="E1478" s="18">
        <v>1168000000</v>
      </c>
      <c r="F1478" s="19">
        <f t="shared" si="21"/>
        <v>0</v>
      </c>
      <c r="G1478" s="19">
        <f t="shared" si="22"/>
        <v>0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</row>
    <row r="1479" spans="1:28" ht="15" x14ac:dyDescent="0.25">
      <c r="A1479" s="14" t="s">
        <v>161</v>
      </c>
      <c r="B1479" s="14" t="s">
        <v>198</v>
      </c>
      <c r="C1479" s="16" t="s">
        <v>120</v>
      </c>
      <c r="D1479" s="18">
        <v>2073000000</v>
      </c>
      <c r="E1479" s="18">
        <v>1725000000</v>
      </c>
      <c r="F1479" s="19">
        <f t="shared" si="21"/>
        <v>0</v>
      </c>
      <c r="G1479" s="19">
        <f t="shared" si="22"/>
        <v>0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</row>
    <row r="1480" spans="1:28" ht="15" x14ac:dyDescent="0.25">
      <c r="A1480" s="14" t="s">
        <v>161</v>
      </c>
      <c r="B1480" s="14" t="s">
        <v>168</v>
      </c>
      <c r="C1480" s="16" t="s">
        <v>120</v>
      </c>
      <c r="D1480" s="18">
        <v>4181000000</v>
      </c>
      <c r="E1480" s="18">
        <v>2142000000</v>
      </c>
      <c r="F1480" s="19">
        <f t="shared" si="21"/>
        <v>0</v>
      </c>
      <c r="G1480" s="19">
        <f t="shared" si="22"/>
        <v>0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</row>
    <row r="1481" spans="1:28" ht="15" x14ac:dyDescent="0.25">
      <c r="A1481" s="14" t="s">
        <v>161</v>
      </c>
      <c r="B1481" s="14" t="s">
        <v>179</v>
      </c>
      <c r="C1481" s="16" t="s">
        <v>120</v>
      </c>
      <c r="D1481" s="18">
        <v>5628000000</v>
      </c>
      <c r="E1481" s="18">
        <v>3088000000</v>
      </c>
      <c r="F1481" s="19">
        <f t="shared" si="21"/>
        <v>0</v>
      </c>
      <c r="G1481" s="19">
        <f t="shared" si="22"/>
        <v>0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</row>
    <row r="1482" spans="1:28" ht="15" x14ac:dyDescent="0.25">
      <c r="A1482" s="14" t="s">
        <v>161</v>
      </c>
      <c r="B1482" s="14" t="s">
        <v>202</v>
      </c>
      <c r="C1482" s="16" t="s">
        <v>120</v>
      </c>
      <c r="D1482" s="18">
        <v>2352000000</v>
      </c>
      <c r="E1482" s="18">
        <v>1825000000</v>
      </c>
      <c r="F1482" s="19">
        <f t="shared" si="21"/>
        <v>0</v>
      </c>
      <c r="G1482" s="19">
        <f t="shared" si="22"/>
        <v>0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</row>
    <row r="1483" spans="1:28" ht="15" x14ac:dyDescent="0.25">
      <c r="A1483" s="14" t="s">
        <v>161</v>
      </c>
      <c r="B1483" s="14" t="s">
        <v>196</v>
      </c>
      <c r="C1483" s="16" t="s">
        <v>120</v>
      </c>
      <c r="D1483" s="18">
        <v>11686000000</v>
      </c>
      <c r="E1483" s="18">
        <v>8342000000</v>
      </c>
      <c r="F1483" s="19">
        <f t="shared" si="21"/>
        <v>1</v>
      </c>
      <c r="G1483" s="19">
        <f t="shared" si="22"/>
        <v>1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</row>
    <row r="1484" spans="1:28" ht="15" x14ac:dyDescent="0.25">
      <c r="A1484" s="14" t="s">
        <v>161</v>
      </c>
      <c r="B1484" s="14" t="s">
        <v>197</v>
      </c>
      <c r="C1484" s="16" t="s">
        <v>120</v>
      </c>
      <c r="D1484" s="18">
        <v>12917000000</v>
      </c>
      <c r="E1484" s="18">
        <v>4864000000</v>
      </c>
      <c r="F1484" s="19">
        <f t="shared" si="21"/>
        <v>1</v>
      </c>
      <c r="G1484" s="19">
        <f t="shared" si="22"/>
        <v>1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</row>
    <row r="1485" spans="1:28" ht="15" x14ac:dyDescent="0.25">
      <c r="A1485" s="14" t="s">
        <v>161</v>
      </c>
      <c r="B1485" s="14" t="s">
        <v>203</v>
      </c>
      <c r="C1485" s="16" t="s">
        <v>120</v>
      </c>
      <c r="D1485" s="18">
        <v>2465000000</v>
      </c>
      <c r="E1485" s="18">
        <v>1260000000</v>
      </c>
      <c r="F1485" s="19">
        <f t="shared" si="21"/>
        <v>0</v>
      </c>
      <c r="G1485" s="19">
        <f t="shared" si="22"/>
        <v>0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</row>
    <row r="1486" spans="1:28" ht="15" x14ac:dyDescent="0.25">
      <c r="A1486" s="14" t="s">
        <v>161</v>
      </c>
      <c r="B1486" s="14" t="s">
        <v>178</v>
      </c>
      <c r="C1486" s="16" t="s">
        <v>120</v>
      </c>
      <c r="D1486" s="18">
        <v>15687000000</v>
      </c>
      <c r="E1486" s="18">
        <v>3430000000</v>
      </c>
      <c r="F1486" s="19">
        <f t="shared" si="21"/>
        <v>1</v>
      </c>
      <c r="G1486" s="19">
        <f t="shared" si="22"/>
        <v>0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</row>
    <row r="1487" spans="1:28" ht="15" x14ac:dyDescent="0.25">
      <c r="A1487" s="14" t="s">
        <v>161</v>
      </c>
      <c r="B1487" s="14" t="s">
        <v>186</v>
      </c>
      <c r="C1487" s="16" t="s">
        <v>120</v>
      </c>
      <c r="D1487" s="19">
        <v>2478709140</v>
      </c>
      <c r="E1487" s="19">
        <v>448000000</v>
      </c>
      <c r="F1487" s="19">
        <f t="shared" si="21"/>
        <v>0</v>
      </c>
      <c r="G1487" s="19">
        <f t="shared" si="22"/>
        <v>0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</row>
    <row r="1488" spans="1:28" ht="15" x14ac:dyDescent="0.25">
      <c r="A1488" s="14" t="s">
        <v>161</v>
      </c>
      <c r="B1488" s="14" t="s">
        <v>183</v>
      </c>
      <c r="C1488" s="16" t="s">
        <v>120</v>
      </c>
      <c r="D1488" s="18">
        <v>46144000000</v>
      </c>
      <c r="E1488" s="18">
        <v>32754000000</v>
      </c>
      <c r="F1488" s="19">
        <f t="shared" si="21"/>
        <v>1</v>
      </c>
      <c r="G1488" s="19">
        <f t="shared" si="22"/>
        <v>1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</row>
    <row r="1489" spans="1:28" ht="15" x14ac:dyDescent="0.25">
      <c r="A1489" s="14" t="s">
        <v>161</v>
      </c>
      <c r="B1489" s="14" t="s">
        <v>206</v>
      </c>
      <c r="C1489" s="16" t="s">
        <v>120</v>
      </c>
      <c r="D1489" s="18">
        <v>14721000000</v>
      </c>
      <c r="E1489" s="18">
        <v>12298000000</v>
      </c>
      <c r="F1489" s="19">
        <f t="shared" si="21"/>
        <v>1</v>
      </c>
      <c r="G1489" s="19">
        <f t="shared" si="22"/>
        <v>1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</row>
    <row r="1490" spans="1:28" ht="15" x14ac:dyDescent="0.25">
      <c r="A1490" s="14" t="s">
        <v>161</v>
      </c>
      <c r="B1490" s="14" t="s">
        <v>182</v>
      </c>
      <c r="C1490" s="16" t="s">
        <v>120</v>
      </c>
      <c r="D1490" s="19">
        <v>2478709140</v>
      </c>
      <c r="E1490" s="19">
        <v>448000000</v>
      </c>
      <c r="F1490" s="19">
        <f t="shared" si="21"/>
        <v>0</v>
      </c>
      <c r="G1490" s="19">
        <f t="shared" si="22"/>
        <v>0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</row>
    <row r="1491" spans="1:28" ht="15" x14ac:dyDescent="0.25">
      <c r="A1491" s="14" t="s">
        <v>161</v>
      </c>
      <c r="B1491" s="14" t="s">
        <v>199</v>
      </c>
      <c r="C1491" s="16" t="s">
        <v>120</v>
      </c>
      <c r="D1491" s="18">
        <v>12427000000</v>
      </c>
      <c r="E1491" s="18">
        <v>23248000000</v>
      </c>
      <c r="F1491" s="19">
        <f t="shared" si="21"/>
        <v>1</v>
      </c>
      <c r="G1491" s="19">
        <f t="shared" si="22"/>
        <v>1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</row>
    <row r="1492" spans="1:28" ht="15" x14ac:dyDescent="0.25">
      <c r="A1492" s="14" t="s">
        <v>161</v>
      </c>
      <c r="B1492" s="14" t="s">
        <v>165</v>
      </c>
      <c r="C1492" s="16" t="s">
        <v>120</v>
      </c>
      <c r="D1492" s="18">
        <v>479000000</v>
      </c>
      <c r="E1492" s="18">
        <v>724000000</v>
      </c>
      <c r="F1492" s="19">
        <f t="shared" si="21"/>
        <v>0</v>
      </c>
      <c r="G1492" s="19">
        <f t="shared" si="22"/>
        <v>0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</row>
    <row r="1493" spans="1:28" ht="15" x14ac:dyDescent="0.25">
      <c r="A1493" s="14" t="s">
        <v>161</v>
      </c>
      <c r="B1493" s="14" t="s">
        <v>185</v>
      </c>
      <c r="C1493" s="16" t="s">
        <v>120</v>
      </c>
      <c r="D1493" s="18">
        <v>881000000</v>
      </c>
      <c r="E1493" s="18">
        <v>1021000000</v>
      </c>
      <c r="F1493" s="19">
        <f t="shared" si="21"/>
        <v>0</v>
      </c>
      <c r="G1493" s="19">
        <f t="shared" si="22"/>
        <v>0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</row>
    <row r="1494" spans="1:28" ht="15" x14ac:dyDescent="0.25">
      <c r="A1494" s="14" t="s">
        <v>161</v>
      </c>
      <c r="B1494" s="14" t="s">
        <v>194</v>
      </c>
      <c r="C1494" s="16" t="s">
        <v>120</v>
      </c>
      <c r="D1494" s="18">
        <v>219000000</v>
      </c>
      <c r="E1494" s="18">
        <v>147000000</v>
      </c>
      <c r="F1494" s="19">
        <f t="shared" si="21"/>
        <v>0</v>
      </c>
      <c r="G1494" s="19">
        <f t="shared" si="22"/>
        <v>0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</row>
    <row r="1495" spans="1:28" ht="15" x14ac:dyDescent="0.25">
      <c r="A1495" s="14" t="s">
        <v>161</v>
      </c>
      <c r="B1495" s="14" t="s">
        <v>171</v>
      </c>
      <c r="C1495" s="16" t="s">
        <v>120</v>
      </c>
      <c r="D1495" s="18">
        <v>7775000000</v>
      </c>
      <c r="E1495" s="18">
        <v>3704000000</v>
      </c>
      <c r="F1495" s="19">
        <f t="shared" si="21"/>
        <v>1</v>
      </c>
      <c r="G1495" s="19">
        <f t="shared" si="22"/>
        <v>0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</row>
    <row r="1496" spans="1:28" ht="15" x14ac:dyDescent="0.25">
      <c r="A1496" s="14" t="s">
        <v>161</v>
      </c>
      <c r="B1496" s="14" t="s">
        <v>175</v>
      </c>
      <c r="C1496" s="16" t="s">
        <v>120</v>
      </c>
      <c r="D1496" s="18">
        <v>4287000000</v>
      </c>
      <c r="E1496" s="18">
        <v>4812000000</v>
      </c>
      <c r="F1496" s="19">
        <f t="shared" si="21"/>
        <v>0</v>
      </c>
      <c r="G1496" s="19">
        <f t="shared" si="22"/>
        <v>1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</row>
    <row r="1497" spans="1:28" ht="15" x14ac:dyDescent="0.25">
      <c r="A1497" s="14" t="s">
        <v>161</v>
      </c>
      <c r="B1497" s="14" t="s">
        <v>188</v>
      </c>
      <c r="C1497" s="16" t="s">
        <v>120</v>
      </c>
      <c r="D1497" s="18">
        <v>4032000000</v>
      </c>
      <c r="E1497" s="18">
        <v>3476000000</v>
      </c>
      <c r="F1497" s="19">
        <f t="shared" si="21"/>
        <v>0</v>
      </c>
      <c r="G1497" s="19">
        <f t="shared" si="22"/>
        <v>0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</row>
    <row r="1498" spans="1:28" ht="15" x14ac:dyDescent="0.25">
      <c r="A1498" s="14" t="s">
        <v>161</v>
      </c>
      <c r="B1498" s="14" t="s">
        <v>193</v>
      </c>
      <c r="C1498" s="16" t="s">
        <v>120</v>
      </c>
      <c r="D1498" s="18">
        <v>19922000000</v>
      </c>
      <c r="E1498" s="18">
        <v>19477000000</v>
      </c>
      <c r="F1498" s="19">
        <f t="shared" si="21"/>
        <v>1</v>
      </c>
      <c r="G1498" s="19">
        <f t="shared" si="22"/>
        <v>1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</row>
    <row r="1499" spans="1:28" ht="15" x14ac:dyDescent="0.25">
      <c r="A1499" s="14" t="s">
        <v>161</v>
      </c>
      <c r="B1499" s="14" t="s">
        <v>204</v>
      </c>
      <c r="C1499" s="16" t="s">
        <v>120</v>
      </c>
      <c r="D1499" s="18">
        <v>65020000000</v>
      </c>
      <c r="E1499" s="18">
        <v>24355000000</v>
      </c>
      <c r="F1499" s="19">
        <f t="shared" si="21"/>
        <v>1</v>
      </c>
      <c r="G1499" s="19">
        <f t="shared" si="22"/>
        <v>1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</row>
    <row r="1500" spans="1:28" ht="15" x14ac:dyDescent="0.25">
      <c r="A1500" s="14" t="s">
        <v>161</v>
      </c>
      <c r="B1500" s="14" t="s">
        <v>190</v>
      </c>
      <c r="C1500" s="16" t="s">
        <v>120</v>
      </c>
      <c r="D1500" s="18">
        <v>229000000</v>
      </c>
      <c r="E1500" s="18">
        <v>290000000</v>
      </c>
      <c r="F1500" s="19">
        <f t="shared" si="21"/>
        <v>0</v>
      </c>
      <c r="G1500" s="19">
        <f t="shared" si="22"/>
        <v>0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</row>
    <row r="1501" spans="1:28" ht="15" x14ac:dyDescent="0.25">
      <c r="A1501" s="14" t="s">
        <v>161</v>
      </c>
      <c r="B1501" s="14" t="s">
        <v>173</v>
      </c>
      <c r="C1501" s="16" t="s">
        <v>120</v>
      </c>
      <c r="D1501" s="18">
        <v>1416000000</v>
      </c>
      <c r="E1501" s="18">
        <v>804000000</v>
      </c>
      <c r="F1501" s="19">
        <f t="shared" si="21"/>
        <v>0</v>
      </c>
      <c r="G1501" s="19">
        <f t="shared" si="22"/>
        <v>0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</row>
    <row r="1502" spans="1:28" ht="15" x14ac:dyDescent="0.25">
      <c r="A1502" s="14" t="s">
        <v>161</v>
      </c>
      <c r="B1502" s="14" t="s">
        <v>172</v>
      </c>
      <c r="C1502" s="16" t="s">
        <v>120</v>
      </c>
      <c r="D1502" s="18">
        <v>5978000000</v>
      </c>
      <c r="E1502" s="18">
        <v>8830000000</v>
      </c>
      <c r="F1502" s="19">
        <f t="shared" si="21"/>
        <v>0</v>
      </c>
      <c r="G1502" s="19">
        <f t="shared" si="22"/>
        <v>1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</row>
    <row r="1503" spans="1:28" ht="15" x14ac:dyDescent="0.25">
      <c r="A1503" s="14" t="s">
        <v>161</v>
      </c>
      <c r="B1503" s="14" t="s">
        <v>170</v>
      </c>
      <c r="C1503" s="16" t="s">
        <v>120</v>
      </c>
      <c r="D1503" s="18">
        <v>3108000000</v>
      </c>
      <c r="E1503" s="18">
        <v>1554000000</v>
      </c>
      <c r="F1503" s="19">
        <f t="shared" si="21"/>
        <v>0</v>
      </c>
      <c r="G1503" s="19">
        <f t="shared" si="22"/>
        <v>0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</row>
    <row r="1504" spans="1:28" ht="15" x14ac:dyDescent="0.25">
      <c r="A1504" s="14" t="s">
        <v>161</v>
      </c>
      <c r="B1504" s="14" t="s">
        <v>166</v>
      </c>
      <c r="C1504" s="16" t="s">
        <v>120</v>
      </c>
      <c r="D1504" s="18">
        <v>12371000000</v>
      </c>
      <c r="E1504" s="18">
        <v>19215000000</v>
      </c>
      <c r="F1504" s="19">
        <f t="shared" si="21"/>
        <v>1</v>
      </c>
      <c r="G1504" s="19">
        <f t="shared" si="22"/>
        <v>1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</row>
    <row r="1505" spans="1:28" ht="15" x14ac:dyDescent="0.25">
      <c r="A1505" s="14" t="s">
        <v>161</v>
      </c>
      <c r="B1505" s="14" t="s">
        <v>195</v>
      </c>
      <c r="C1505" s="16" t="s">
        <v>120</v>
      </c>
      <c r="D1505" s="18">
        <v>5322000000</v>
      </c>
      <c r="E1505" s="18">
        <v>13256000000</v>
      </c>
      <c r="F1505" s="19">
        <f t="shared" si="21"/>
        <v>0</v>
      </c>
      <c r="G1505" s="19">
        <f t="shared" si="22"/>
        <v>1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</row>
    <row r="1506" spans="1:28" ht="15" x14ac:dyDescent="0.25">
      <c r="A1506" s="14" t="s">
        <v>161</v>
      </c>
      <c r="B1506" s="14" t="s">
        <v>205</v>
      </c>
      <c r="C1506" s="16" t="s">
        <v>120</v>
      </c>
      <c r="D1506" s="18">
        <v>12259000000</v>
      </c>
      <c r="E1506" s="18">
        <v>14336000000</v>
      </c>
      <c r="F1506" s="19">
        <f t="shared" si="21"/>
        <v>1</v>
      </c>
      <c r="G1506" s="19">
        <f t="shared" si="22"/>
        <v>1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</row>
    <row r="1507" spans="1:28" ht="15" x14ac:dyDescent="0.25">
      <c r="A1507" s="14" t="s">
        <v>161</v>
      </c>
      <c r="B1507" s="14" t="s">
        <v>192</v>
      </c>
      <c r="C1507" s="16" t="s">
        <v>120</v>
      </c>
      <c r="D1507" s="18">
        <v>660000000</v>
      </c>
      <c r="E1507" s="18">
        <v>58000000</v>
      </c>
      <c r="F1507" s="19">
        <f t="shared" si="21"/>
        <v>0</v>
      </c>
      <c r="G1507" s="19">
        <f t="shared" si="22"/>
        <v>0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</row>
    <row r="1508" spans="1:28" ht="15" x14ac:dyDescent="0.25">
      <c r="A1508" s="14" t="s">
        <v>161</v>
      </c>
      <c r="B1508" s="14" t="s">
        <v>162</v>
      </c>
      <c r="C1508" s="16" t="s">
        <v>120</v>
      </c>
      <c r="D1508" s="18">
        <v>1479000000</v>
      </c>
      <c r="E1508" s="18">
        <v>1331000000</v>
      </c>
      <c r="F1508" s="19">
        <f t="shared" si="21"/>
        <v>0</v>
      </c>
      <c r="G1508" s="19">
        <f t="shared" si="22"/>
        <v>0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</row>
    <row r="1509" spans="1:28" ht="15" x14ac:dyDescent="0.25">
      <c r="A1509" s="14" t="s">
        <v>161</v>
      </c>
      <c r="B1509" s="14" t="s">
        <v>209</v>
      </c>
      <c r="C1509" s="16" t="s">
        <v>120</v>
      </c>
      <c r="D1509" s="18">
        <v>48193000000</v>
      </c>
      <c r="E1509" s="18">
        <v>86747000000</v>
      </c>
      <c r="F1509" s="19">
        <f t="shared" si="21"/>
        <v>1</v>
      </c>
      <c r="G1509" s="19">
        <f t="shared" si="22"/>
        <v>1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</row>
    <row r="1510" spans="1:28" ht="15" x14ac:dyDescent="0.25">
      <c r="A1510" s="14" t="s">
        <v>161</v>
      </c>
      <c r="B1510" s="14" t="s">
        <v>176</v>
      </c>
      <c r="C1510" s="16" t="s">
        <v>120</v>
      </c>
      <c r="D1510" s="18">
        <v>63701000000</v>
      </c>
      <c r="E1510" s="18">
        <v>46029000000</v>
      </c>
      <c r="F1510" s="19">
        <f t="shared" si="21"/>
        <v>1</v>
      </c>
      <c r="G1510" s="19">
        <f t="shared" si="22"/>
        <v>1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</row>
    <row r="1511" spans="1:28" ht="15" x14ac:dyDescent="0.25">
      <c r="A1511" s="14" t="s">
        <v>161</v>
      </c>
      <c r="B1511" s="14" t="s">
        <v>174</v>
      </c>
      <c r="C1511" s="16" t="s">
        <v>120</v>
      </c>
      <c r="D1511" s="19">
        <v>2478709140</v>
      </c>
      <c r="E1511" s="19">
        <v>448000000</v>
      </c>
      <c r="F1511" s="19">
        <f t="shared" si="21"/>
        <v>0</v>
      </c>
      <c r="G1511" s="19">
        <f t="shared" si="22"/>
        <v>0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</row>
    <row r="1512" spans="1:28" ht="15" x14ac:dyDescent="0.25">
      <c r="A1512" s="14" t="s">
        <v>161</v>
      </c>
      <c r="B1512" s="14" t="s">
        <v>180</v>
      </c>
      <c r="C1512" s="16" t="s">
        <v>120</v>
      </c>
      <c r="D1512" s="18">
        <v>848000000</v>
      </c>
      <c r="E1512" s="18">
        <v>1336000000</v>
      </c>
      <c r="F1512" s="19">
        <f t="shared" si="21"/>
        <v>0</v>
      </c>
      <c r="G1512" s="19">
        <f t="shared" si="22"/>
        <v>0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</row>
    <row r="1513" spans="1:28" ht="15" x14ac:dyDescent="0.25">
      <c r="A1513" s="14" t="s">
        <v>161</v>
      </c>
      <c r="B1513" s="14" t="s">
        <v>181</v>
      </c>
      <c r="C1513" s="16" t="s">
        <v>120</v>
      </c>
      <c r="D1513" s="18">
        <v>9263000000</v>
      </c>
      <c r="E1513" s="18">
        <v>8785000000</v>
      </c>
      <c r="F1513" s="19">
        <f t="shared" si="21"/>
        <v>1</v>
      </c>
      <c r="G1513" s="19">
        <f t="shared" si="22"/>
        <v>1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</row>
    <row r="1514" spans="1:28" ht="15" x14ac:dyDescent="0.25">
      <c r="A1514" s="14" t="s">
        <v>161</v>
      </c>
      <c r="B1514" s="14" t="s">
        <v>184</v>
      </c>
      <c r="C1514" s="16" t="s">
        <v>120</v>
      </c>
      <c r="D1514" s="19">
        <v>2478709140</v>
      </c>
      <c r="E1514" s="19">
        <v>448000000</v>
      </c>
      <c r="F1514" s="19">
        <f t="shared" si="21"/>
        <v>0</v>
      </c>
      <c r="G1514" s="19">
        <f t="shared" si="22"/>
        <v>0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</row>
    <row r="1515" spans="1:28" ht="15" x14ac:dyDescent="0.25">
      <c r="A1515" s="14" t="s">
        <v>161</v>
      </c>
      <c r="B1515" s="14" t="s">
        <v>207</v>
      </c>
      <c r="C1515" s="16" t="s">
        <v>120</v>
      </c>
      <c r="D1515" s="18">
        <v>21662000000</v>
      </c>
      <c r="E1515" s="18">
        <v>4254000000</v>
      </c>
      <c r="F1515" s="19">
        <f t="shared" si="21"/>
        <v>1</v>
      </c>
      <c r="G1515" s="19">
        <f t="shared" si="22"/>
        <v>1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</row>
    <row r="1516" spans="1:28" ht="15" x14ac:dyDescent="0.25">
      <c r="A1516" s="14" t="s">
        <v>161</v>
      </c>
      <c r="B1516" s="14" t="s">
        <v>182</v>
      </c>
      <c r="C1516" s="16" t="s">
        <v>121</v>
      </c>
      <c r="D1516" s="19">
        <v>2478709140</v>
      </c>
      <c r="E1516" s="19">
        <v>448000000</v>
      </c>
      <c r="F1516" s="19">
        <f t="shared" si="21"/>
        <v>0</v>
      </c>
      <c r="G1516" s="19">
        <f t="shared" si="22"/>
        <v>0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</row>
    <row r="1517" spans="1:28" ht="15" x14ac:dyDescent="0.25">
      <c r="A1517" s="14" t="s">
        <v>161</v>
      </c>
      <c r="B1517" s="14" t="s">
        <v>191</v>
      </c>
      <c r="C1517" s="16" t="s">
        <v>121</v>
      </c>
      <c r="D1517" s="19">
        <v>2478709140</v>
      </c>
      <c r="E1517" s="19">
        <v>448000000</v>
      </c>
      <c r="F1517" s="19">
        <f t="shared" si="21"/>
        <v>0</v>
      </c>
      <c r="G1517" s="19">
        <f t="shared" si="22"/>
        <v>0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</row>
    <row r="1518" spans="1:28" ht="15" x14ac:dyDescent="0.25">
      <c r="A1518" s="14" t="s">
        <v>161</v>
      </c>
      <c r="B1518" s="14" t="s">
        <v>174</v>
      </c>
      <c r="C1518" s="16" t="s">
        <v>121</v>
      </c>
      <c r="D1518" s="19">
        <v>2478709140</v>
      </c>
      <c r="E1518" s="19">
        <v>448000000</v>
      </c>
      <c r="F1518" s="19">
        <f t="shared" si="21"/>
        <v>0</v>
      </c>
      <c r="G1518" s="19">
        <f t="shared" si="22"/>
        <v>0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</row>
    <row r="1519" spans="1:28" ht="15" x14ac:dyDescent="0.25">
      <c r="A1519" s="14" t="s">
        <v>161</v>
      </c>
      <c r="B1519" s="14" t="s">
        <v>167</v>
      </c>
      <c r="C1519" s="16" t="s">
        <v>121</v>
      </c>
      <c r="D1519" s="18">
        <v>913000000</v>
      </c>
      <c r="E1519" s="18">
        <v>345000000</v>
      </c>
      <c r="F1519" s="19">
        <f t="shared" si="21"/>
        <v>0</v>
      </c>
      <c r="G1519" s="19">
        <f t="shared" si="22"/>
        <v>0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</row>
    <row r="1520" spans="1:28" ht="15" x14ac:dyDescent="0.25">
      <c r="A1520" s="14" t="s">
        <v>161</v>
      </c>
      <c r="B1520" s="14" t="s">
        <v>177</v>
      </c>
      <c r="C1520" s="16" t="s">
        <v>121</v>
      </c>
      <c r="D1520" s="18">
        <v>53398000000</v>
      </c>
      <c r="E1520" s="19">
        <v>448000000</v>
      </c>
      <c r="F1520" s="19">
        <f t="shared" si="21"/>
        <v>1</v>
      </c>
      <c r="G1520" s="19">
        <f t="shared" si="22"/>
        <v>0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</row>
    <row r="1521" spans="1:28" ht="15" x14ac:dyDescent="0.25">
      <c r="A1521" s="14" t="s">
        <v>161</v>
      </c>
      <c r="B1521" s="14" t="s">
        <v>201</v>
      </c>
      <c r="C1521" s="16" t="s">
        <v>121</v>
      </c>
      <c r="D1521" s="18">
        <v>1133000000</v>
      </c>
      <c r="E1521" s="18">
        <v>1468000000</v>
      </c>
      <c r="F1521" s="19">
        <f t="shared" si="21"/>
        <v>0</v>
      </c>
      <c r="G1521" s="19">
        <f t="shared" si="22"/>
        <v>0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</row>
    <row r="1522" spans="1:28" ht="15" x14ac:dyDescent="0.25">
      <c r="A1522" s="14" t="s">
        <v>161</v>
      </c>
      <c r="B1522" s="14" t="s">
        <v>164</v>
      </c>
      <c r="C1522" s="16" t="s">
        <v>121</v>
      </c>
      <c r="D1522" s="18">
        <v>24346000000</v>
      </c>
      <c r="E1522" s="18">
        <v>13993000000</v>
      </c>
      <c r="F1522" s="19">
        <f t="shared" si="21"/>
        <v>1</v>
      </c>
      <c r="G1522" s="19">
        <f t="shared" si="22"/>
        <v>1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</row>
    <row r="1523" spans="1:28" ht="15" x14ac:dyDescent="0.25">
      <c r="A1523" s="14" t="s">
        <v>161</v>
      </c>
      <c r="B1523" s="14" t="s">
        <v>163</v>
      </c>
      <c r="C1523" s="16" t="s">
        <v>121</v>
      </c>
      <c r="D1523" s="19">
        <v>2478709140</v>
      </c>
      <c r="E1523" s="19">
        <v>448000000</v>
      </c>
      <c r="F1523" s="19">
        <f t="shared" si="21"/>
        <v>0</v>
      </c>
      <c r="G1523" s="19">
        <f t="shared" si="22"/>
        <v>0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</row>
    <row r="1524" spans="1:28" ht="15" x14ac:dyDescent="0.25">
      <c r="A1524" s="14" t="s">
        <v>161</v>
      </c>
      <c r="B1524" s="14" t="s">
        <v>168</v>
      </c>
      <c r="C1524" s="16" t="s">
        <v>121</v>
      </c>
      <c r="D1524" s="18">
        <v>4852000000</v>
      </c>
      <c r="E1524" s="18">
        <v>2602000000</v>
      </c>
      <c r="F1524" s="19">
        <f t="shared" si="21"/>
        <v>0</v>
      </c>
      <c r="G1524" s="19">
        <f t="shared" si="22"/>
        <v>0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</row>
    <row r="1525" spans="1:28" ht="15" x14ac:dyDescent="0.25">
      <c r="A1525" s="14" t="s">
        <v>161</v>
      </c>
      <c r="B1525" s="14" t="s">
        <v>179</v>
      </c>
      <c r="C1525" s="16" t="s">
        <v>121</v>
      </c>
      <c r="D1525" s="18">
        <v>7113000000</v>
      </c>
      <c r="E1525" s="18">
        <v>3833000000</v>
      </c>
      <c r="F1525" s="19">
        <f t="shared" si="21"/>
        <v>1</v>
      </c>
      <c r="G1525" s="19">
        <f t="shared" si="22"/>
        <v>0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</row>
    <row r="1526" spans="1:28" ht="15" x14ac:dyDescent="0.25">
      <c r="A1526" s="14" t="s">
        <v>161</v>
      </c>
      <c r="B1526" s="14" t="s">
        <v>169</v>
      </c>
      <c r="C1526" s="16" t="s">
        <v>121</v>
      </c>
      <c r="D1526" s="18">
        <v>11681000000</v>
      </c>
      <c r="E1526" s="18">
        <v>1156000000</v>
      </c>
      <c r="F1526" s="19">
        <f t="shared" si="21"/>
        <v>1</v>
      </c>
      <c r="G1526" s="19">
        <f t="shared" si="22"/>
        <v>0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</row>
    <row r="1527" spans="1:28" ht="15" x14ac:dyDescent="0.25">
      <c r="A1527" s="14" t="s">
        <v>161</v>
      </c>
      <c r="B1527" s="14" t="s">
        <v>197</v>
      </c>
      <c r="C1527" s="16" t="s">
        <v>121</v>
      </c>
      <c r="D1527" s="18">
        <v>14047000000</v>
      </c>
      <c r="E1527" s="18">
        <v>5283000000</v>
      </c>
      <c r="F1527" s="19">
        <f t="shared" si="21"/>
        <v>1</v>
      </c>
      <c r="G1527" s="19">
        <f t="shared" si="22"/>
        <v>1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</row>
    <row r="1528" spans="1:28" ht="15" x14ac:dyDescent="0.25">
      <c r="A1528" s="14" t="s">
        <v>161</v>
      </c>
      <c r="B1528" s="14" t="s">
        <v>189</v>
      </c>
      <c r="C1528" s="16" t="s">
        <v>121</v>
      </c>
      <c r="D1528" s="18">
        <v>1336000000</v>
      </c>
      <c r="E1528" s="18">
        <v>361000000</v>
      </c>
      <c r="F1528" s="19">
        <f t="shared" si="21"/>
        <v>0</v>
      </c>
      <c r="G1528" s="19">
        <f t="shared" si="22"/>
        <v>0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</row>
    <row r="1529" spans="1:28" ht="15" x14ac:dyDescent="0.25">
      <c r="A1529" s="14" t="s">
        <v>161</v>
      </c>
      <c r="B1529" s="14" t="s">
        <v>183</v>
      </c>
      <c r="C1529" s="16" t="s">
        <v>121</v>
      </c>
      <c r="D1529" s="18">
        <v>48757000000</v>
      </c>
      <c r="E1529" s="18">
        <v>37807000000</v>
      </c>
      <c r="F1529" s="19">
        <f t="shared" si="21"/>
        <v>1</v>
      </c>
      <c r="G1529" s="19">
        <f t="shared" si="22"/>
        <v>1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</row>
    <row r="1530" spans="1:28" ht="15" x14ac:dyDescent="0.25">
      <c r="A1530" s="14" t="s">
        <v>161</v>
      </c>
      <c r="B1530" s="14" t="s">
        <v>206</v>
      </c>
      <c r="C1530" s="16" t="s">
        <v>121</v>
      </c>
      <c r="D1530" s="18">
        <v>17570000000</v>
      </c>
      <c r="E1530" s="18">
        <v>13346000000</v>
      </c>
      <c r="F1530" s="19">
        <f t="shared" si="21"/>
        <v>1</v>
      </c>
      <c r="G1530" s="19">
        <f t="shared" si="22"/>
        <v>1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</row>
    <row r="1531" spans="1:28" ht="15" x14ac:dyDescent="0.25">
      <c r="A1531" s="14" t="s">
        <v>161</v>
      </c>
      <c r="B1531" s="14" t="s">
        <v>186</v>
      </c>
      <c r="C1531" s="16" t="s">
        <v>121</v>
      </c>
      <c r="D1531" s="19">
        <v>2478709140</v>
      </c>
      <c r="E1531" s="19">
        <v>448000000</v>
      </c>
      <c r="F1531" s="19">
        <f t="shared" si="21"/>
        <v>0</v>
      </c>
      <c r="G1531" s="19">
        <f t="shared" si="22"/>
        <v>0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</row>
    <row r="1532" spans="1:28" ht="15" x14ac:dyDescent="0.25">
      <c r="A1532" s="14" t="s">
        <v>161</v>
      </c>
      <c r="B1532" s="14" t="s">
        <v>208</v>
      </c>
      <c r="C1532" s="16" t="s">
        <v>121</v>
      </c>
      <c r="D1532" s="18">
        <v>6722000000</v>
      </c>
      <c r="E1532" s="18">
        <v>4585000000</v>
      </c>
      <c r="F1532" s="19">
        <f t="shared" ref="F1532:F1786" si="23">IF(OR(D1532&gt;$J$14+$J$17, D1532&lt;$J$12-$J$17),1,0)</f>
        <v>1</v>
      </c>
      <c r="G1532" s="19">
        <f t="shared" ref="G1532:G1786" si="24">IF(OR(E1532&gt;$K$14+$K$17, E1532&lt;$K$12-$K$17),1,0)</f>
        <v>1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</row>
    <row r="1533" spans="1:28" ht="15" x14ac:dyDescent="0.25">
      <c r="A1533" s="14" t="s">
        <v>161</v>
      </c>
      <c r="B1533" s="14" t="s">
        <v>165</v>
      </c>
      <c r="C1533" s="16" t="s">
        <v>121</v>
      </c>
      <c r="D1533" s="18">
        <v>585000000</v>
      </c>
      <c r="E1533" s="18">
        <v>860000000</v>
      </c>
      <c r="F1533" s="19">
        <f t="shared" si="23"/>
        <v>0</v>
      </c>
      <c r="G1533" s="19">
        <f t="shared" si="24"/>
        <v>0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</row>
    <row r="1534" spans="1:28" ht="15" x14ac:dyDescent="0.25">
      <c r="A1534" s="14" t="s">
        <v>161</v>
      </c>
      <c r="B1534" s="14" t="s">
        <v>187</v>
      </c>
      <c r="C1534" s="16" t="s">
        <v>121</v>
      </c>
      <c r="D1534" s="18">
        <v>1316000000</v>
      </c>
      <c r="E1534" s="18">
        <v>1567000000</v>
      </c>
      <c r="F1534" s="19">
        <f t="shared" si="23"/>
        <v>0</v>
      </c>
      <c r="G1534" s="19">
        <f t="shared" si="24"/>
        <v>0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</row>
    <row r="1535" spans="1:28" ht="15" x14ac:dyDescent="0.25">
      <c r="A1535" s="14" t="s">
        <v>161</v>
      </c>
      <c r="B1535" s="14" t="s">
        <v>185</v>
      </c>
      <c r="C1535" s="16" t="s">
        <v>121</v>
      </c>
      <c r="D1535" s="18">
        <v>1134000000</v>
      </c>
      <c r="E1535" s="18">
        <v>1250000000</v>
      </c>
      <c r="F1535" s="19">
        <f t="shared" si="23"/>
        <v>0</v>
      </c>
      <c r="G1535" s="19">
        <f t="shared" si="24"/>
        <v>0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</row>
    <row r="1536" spans="1:28" ht="15" x14ac:dyDescent="0.25">
      <c r="A1536" s="14" t="s">
        <v>161</v>
      </c>
      <c r="B1536" s="14" t="s">
        <v>198</v>
      </c>
      <c r="C1536" s="16" t="s">
        <v>121</v>
      </c>
      <c r="D1536" s="18">
        <v>2625000000</v>
      </c>
      <c r="E1536" s="18">
        <v>2409000000</v>
      </c>
      <c r="F1536" s="19">
        <f t="shared" si="23"/>
        <v>0</v>
      </c>
      <c r="G1536" s="19">
        <f t="shared" si="24"/>
        <v>0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</row>
    <row r="1537" spans="1:28" ht="15" x14ac:dyDescent="0.25">
      <c r="A1537" s="14" t="s">
        <v>161</v>
      </c>
      <c r="B1537" s="14" t="s">
        <v>202</v>
      </c>
      <c r="C1537" s="16" t="s">
        <v>121</v>
      </c>
      <c r="D1537" s="18">
        <v>3004000000</v>
      </c>
      <c r="E1537" s="18">
        <v>2596000000</v>
      </c>
      <c r="F1537" s="19">
        <f t="shared" si="23"/>
        <v>0</v>
      </c>
      <c r="G1537" s="19">
        <f t="shared" si="24"/>
        <v>0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</row>
    <row r="1538" spans="1:28" ht="15" x14ac:dyDescent="0.25">
      <c r="A1538" s="14" t="s">
        <v>161</v>
      </c>
      <c r="B1538" s="14" t="s">
        <v>196</v>
      </c>
      <c r="C1538" s="16" t="s">
        <v>121</v>
      </c>
      <c r="D1538" s="18">
        <v>12837000000</v>
      </c>
      <c r="E1538" s="18">
        <v>10689000000</v>
      </c>
      <c r="F1538" s="19">
        <f t="shared" si="23"/>
        <v>1</v>
      </c>
      <c r="G1538" s="19">
        <f t="shared" si="24"/>
        <v>1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</row>
    <row r="1539" spans="1:28" ht="15" x14ac:dyDescent="0.25">
      <c r="A1539" s="14" t="s">
        <v>161</v>
      </c>
      <c r="B1539" s="14" t="s">
        <v>194</v>
      </c>
      <c r="C1539" s="16" t="s">
        <v>121</v>
      </c>
      <c r="D1539" s="18">
        <v>262000000</v>
      </c>
      <c r="E1539" s="18">
        <v>190000000</v>
      </c>
      <c r="F1539" s="19">
        <f t="shared" si="23"/>
        <v>0</v>
      </c>
      <c r="G1539" s="19">
        <f t="shared" si="24"/>
        <v>0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</row>
    <row r="1540" spans="1:28" ht="15" x14ac:dyDescent="0.25">
      <c r="A1540" s="14" t="s">
        <v>161</v>
      </c>
      <c r="B1540" s="14" t="s">
        <v>203</v>
      </c>
      <c r="C1540" s="16" t="s">
        <v>121</v>
      </c>
      <c r="D1540" s="18">
        <v>2954000000</v>
      </c>
      <c r="E1540" s="18">
        <v>1610000000</v>
      </c>
      <c r="F1540" s="19">
        <f t="shared" si="23"/>
        <v>0</v>
      </c>
      <c r="G1540" s="19">
        <f t="shared" si="24"/>
        <v>0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</row>
    <row r="1541" spans="1:28" ht="15" x14ac:dyDescent="0.25">
      <c r="A1541" s="14" t="s">
        <v>161</v>
      </c>
      <c r="B1541" s="14" t="s">
        <v>175</v>
      </c>
      <c r="C1541" s="16" t="s">
        <v>121</v>
      </c>
      <c r="D1541" s="18">
        <v>4873000000</v>
      </c>
      <c r="E1541" s="18">
        <v>5579000000</v>
      </c>
      <c r="F1541" s="19">
        <f t="shared" si="23"/>
        <v>0</v>
      </c>
      <c r="G1541" s="19">
        <f t="shared" si="24"/>
        <v>1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</row>
    <row r="1542" spans="1:28" ht="15" x14ac:dyDescent="0.25">
      <c r="A1542" s="14" t="s">
        <v>161</v>
      </c>
      <c r="B1542" s="14" t="s">
        <v>193</v>
      </c>
      <c r="C1542" s="16" t="s">
        <v>121</v>
      </c>
      <c r="D1542" s="18">
        <v>20523000000</v>
      </c>
      <c r="E1542" s="18">
        <v>22217000000</v>
      </c>
      <c r="F1542" s="19">
        <f t="shared" si="23"/>
        <v>1</v>
      </c>
      <c r="G1542" s="19">
        <f t="shared" si="24"/>
        <v>1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</row>
    <row r="1543" spans="1:28" ht="15" x14ac:dyDescent="0.25">
      <c r="A1543" s="14" t="s">
        <v>161</v>
      </c>
      <c r="B1543" s="14" t="s">
        <v>178</v>
      </c>
      <c r="C1543" s="16" t="s">
        <v>121</v>
      </c>
      <c r="D1543" s="18">
        <v>17586000000</v>
      </c>
      <c r="E1543" s="18">
        <v>3946000000</v>
      </c>
      <c r="F1543" s="19">
        <f t="shared" si="23"/>
        <v>1</v>
      </c>
      <c r="G1543" s="19">
        <f t="shared" si="24"/>
        <v>1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</row>
    <row r="1544" spans="1:28" ht="15" x14ac:dyDescent="0.25">
      <c r="A1544" s="14" t="s">
        <v>161</v>
      </c>
      <c r="B1544" s="14" t="s">
        <v>204</v>
      </c>
      <c r="C1544" s="16" t="s">
        <v>121</v>
      </c>
      <c r="D1544" s="18">
        <v>70434000000</v>
      </c>
      <c r="E1544" s="18">
        <v>27157000000</v>
      </c>
      <c r="F1544" s="19">
        <f t="shared" si="23"/>
        <v>1</v>
      </c>
      <c r="G1544" s="19">
        <f t="shared" si="24"/>
        <v>1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</row>
    <row r="1545" spans="1:28" ht="15" x14ac:dyDescent="0.25">
      <c r="A1545" s="14" t="s">
        <v>161</v>
      </c>
      <c r="B1545" s="14" t="s">
        <v>200</v>
      </c>
      <c r="C1545" s="16" t="s">
        <v>121</v>
      </c>
      <c r="D1545" s="19">
        <v>2478709140</v>
      </c>
      <c r="E1545" s="19">
        <v>448000000</v>
      </c>
      <c r="F1545" s="19">
        <f t="shared" si="23"/>
        <v>0</v>
      </c>
      <c r="G1545" s="19">
        <f t="shared" si="24"/>
        <v>0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</row>
    <row r="1546" spans="1:28" ht="15" x14ac:dyDescent="0.25">
      <c r="A1546" s="14" t="s">
        <v>161</v>
      </c>
      <c r="B1546" s="14" t="s">
        <v>199</v>
      </c>
      <c r="C1546" s="16" t="s">
        <v>121</v>
      </c>
      <c r="D1546" s="18">
        <v>15821000000</v>
      </c>
      <c r="E1546" s="18">
        <v>26401000000</v>
      </c>
      <c r="F1546" s="19">
        <f t="shared" si="23"/>
        <v>1</v>
      </c>
      <c r="G1546" s="19">
        <f t="shared" si="24"/>
        <v>1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</row>
    <row r="1547" spans="1:28" ht="15" x14ac:dyDescent="0.25">
      <c r="A1547" s="14" t="s">
        <v>161</v>
      </c>
      <c r="B1547" s="14" t="s">
        <v>190</v>
      </c>
      <c r="C1547" s="16" t="s">
        <v>121</v>
      </c>
      <c r="D1547" s="18">
        <v>293000000</v>
      </c>
      <c r="E1547" s="18">
        <v>359000000</v>
      </c>
      <c r="F1547" s="19">
        <f t="shared" si="23"/>
        <v>0</v>
      </c>
      <c r="G1547" s="19">
        <f t="shared" si="24"/>
        <v>0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</row>
    <row r="1548" spans="1:28" ht="15" x14ac:dyDescent="0.25">
      <c r="A1548" s="14" t="s">
        <v>161</v>
      </c>
      <c r="B1548" s="14" t="s">
        <v>173</v>
      </c>
      <c r="C1548" s="16" t="s">
        <v>121</v>
      </c>
      <c r="D1548" s="18">
        <v>1643000000</v>
      </c>
      <c r="E1548" s="18">
        <v>939000000</v>
      </c>
      <c r="F1548" s="19">
        <f t="shared" si="23"/>
        <v>0</v>
      </c>
      <c r="G1548" s="19">
        <f t="shared" si="24"/>
        <v>0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</row>
    <row r="1549" spans="1:28" ht="15" x14ac:dyDescent="0.25">
      <c r="A1549" s="14" t="s">
        <v>161</v>
      </c>
      <c r="B1549" s="14" t="s">
        <v>192</v>
      </c>
      <c r="C1549" s="16" t="s">
        <v>121</v>
      </c>
      <c r="D1549" s="18">
        <v>859000000</v>
      </c>
      <c r="E1549" s="18">
        <v>80000000</v>
      </c>
      <c r="F1549" s="19">
        <f t="shared" si="23"/>
        <v>0</v>
      </c>
      <c r="G1549" s="19">
        <f t="shared" si="24"/>
        <v>0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</row>
    <row r="1550" spans="1:28" ht="15" x14ac:dyDescent="0.25">
      <c r="A1550" s="14" t="s">
        <v>161</v>
      </c>
      <c r="B1550" s="14" t="s">
        <v>171</v>
      </c>
      <c r="C1550" s="16" t="s">
        <v>121</v>
      </c>
      <c r="D1550" s="18">
        <v>8871000000</v>
      </c>
      <c r="E1550" s="18">
        <v>4797000000</v>
      </c>
      <c r="F1550" s="19">
        <f t="shared" si="23"/>
        <v>1</v>
      </c>
      <c r="G1550" s="19">
        <f t="shared" si="24"/>
        <v>1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</row>
    <row r="1551" spans="1:28" ht="15" x14ac:dyDescent="0.25">
      <c r="A1551" s="14" t="s">
        <v>161</v>
      </c>
      <c r="B1551" s="14" t="s">
        <v>172</v>
      </c>
      <c r="C1551" s="16" t="s">
        <v>121</v>
      </c>
      <c r="D1551" s="18">
        <v>6281000000</v>
      </c>
      <c r="E1551" s="18">
        <v>9698000000</v>
      </c>
      <c r="F1551" s="19">
        <f t="shared" si="23"/>
        <v>0</v>
      </c>
      <c r="G1551" s="19">
        <f t="shared" si="24"/>
        <v>1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</row>
    <row r="1552" spans="1:28" ht="15" x14ac:dyDescent="0.25">
      <c r="A1552" s="14" t="s">
        <v>161</v>
      </c>
      <c r="B1552" s="14" t="s">
        <v>170</v>
      </c>
      <c r="C1552" s="16" t="s">
        <v>121</v>
      </c>
      <c r="D1552" s="18">
        <v>3231000000</v>
      </c>
      <c r="E1552" s="18">
        <v>1895000000</v>
      </c>
      <c r="F1552" s="19">
        <f t="shared" si="23"/>
        <v>0</v>
      </c>
      <c r="G1552" s="19">
        <f t="shared" si="24"/>
        <v>0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</row>
    <row r="1553" spans="1:28" ht="15" x14ac:dyDescent="0.25">
      <c r="A1553" s="14" t="s">
        <v>161</v>
      </c>
      <c r="B1553" s="14" t="s">
        <v>166</v>
      </c>
      <c r="C1553" s="16" t="s">
        <v>121</v>
      </c>
      <c r="D1553" s="18">
        <v>13106000000</v>
      </c>
      <c r="E1553" s="18">
        <v>21445000000</v>
      </c>
      <c r="F1553" s="19">
        <f t="shared" si="23"/>
        <v>1</v>
      </c>
      <c r="G1553" s="19">
        <f t="shared" si="24"/>
        <v>1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</row>
    <row r="1554" spans="1:28" ht="15" x14ac:dyDescent="0.25">
      <c r="A1554" s="14" t="s">
        <v>161</v>
      </c>
      <c r="B1554" s="14" t="s">
        <v>188</v>
      </c>
      <c r="C1554" s="16" t="s">
        <v>121</v>
      </c>
      <c r="D1554" s="18">
        <v>4486000000</v>
      </c>
      <c r="E1554" s="18">
        <v>3801000000</v>
      </c>
      <c r="F1554" s="19">
        <f t="shared" si="23"/>
        <v>0</v>
      </c>
      <c r="G1554" s="19">
        <f t="shared" si="24"/>
        <v>0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</row>
    <row r="1555" spans="1:28" ht="15" x14ac:dyDescent="0.25">
      <c r="A1555" s="14" t="s">
        <v>161</v>
      </c>
      <c r="B1555" s="14" t="s">
        <v>205</v>
      </c>
      <c r="C1555" s="16" t="s">
        <v>121</v>
      </c>
      <c r="D1555" s="18">
        <v>12060000000</v>
      </c>
      <c r="E1555" s="18">
        <v>15447000000</v>
      </c>
      <c r="F1555" s="19">
        <f t="shared" si="23"/>
        <v>1</v>
      </c>
      <c r="G1555" s="19">
        <f t="shared" si="24"/>
        <v>1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</row>
    <row r="1556" spans="1:28" ht="15" x14ac:dyDescent="0.25">
      <c r="A1556" s="14" t="s">
        <v>161</v>
      </c>
      <c r="B1556" s="14" t="s">
        <v>162</v>
      </c>
      <c r="C1556" s="16" t="s">
        <v>121</v>
      </c>
      <c r="D1556" s="18">
        <v>1848000000</v>
      </c>
      <c r="E1556" s="18">
        <v>1644000000</v>
      </c>
      <c r="F1556" s="19">
        <f t="shared" si="23"/>
        <v>0</v>
      </c>
      <c r="G1556" s="19">
        <f t="shared" si="24"/>
        <v>0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</row>
    <row r="1557" spans="1:28" ht="15" x14ac:dyDescent="0.25">
      <c r="A1557" s="14" t="s">
        <v>161</v>
      </c>
      <c r="B1557" s="14" t="s">
        <v>209</v>
      </c>
      <c r="C1557" s="16" t="s">
        <v>121</v>
      </c>
      <c r="D1557" s="18">
        <v>46285000000</v>
      </c>
      <c r="E1557" s="18">
        <v>83584000000</v>
      </c>
      <c r="F1557" s="19">
        <f t="shared" si="23"/>
        <v>1</v>
      </c>
      <c r="G1557" s="19">
        <f t="shared" si="24"/>
        <v>1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</row>
    <row r="1558" spans="1:28" ht="15" x14ac:dyDescent="0.25">
      <c r="A1558" s="14" t="s">
        <v>161</v>
      </c>
      <c r="B1558" s="14" t="s">
        <v>195</v>
      </c>
      <c r="C1558" s="16" t="s">
        <v>121</v>
      </c>
      <c r="D1558" s="18">
        <v>5702000000</v>
      </c>
      <c r="E1558" s="18">
        <v>15118000000</v>
      </c>
      <c r="F1558" s="19">
        <f t="shared" si="23"/>
        <v>0</v>
      </c>
      <c r="G1558" s="19">
        <f t="shared" si="24"/>
        <v>1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</row>
    <row r="1559" spans="1:28" ht="15" x14ac:dyDescent="0.25">
      <c r="A1559" s="14" t="s">
        <v>161</v>
      </c>
      <c r="B1559" s="14" t="s">
        <v>176</v>
      </c>
      <c r="C1559" s="16" t="s">
        <v>121</v>
      </c>
      <c r="D1559" s="18">
        <v>67779000000</v>
      </c>
      <c r="E1559" s="18">
        <v>50021000000</v>
      </c>
      <c r="F1559" s="19">
        <f t="shared" si="23"/>
        <v>1</v>
      </c>
      <c r="G1559" s="19">
        <f t="shared" si="24"/>
        <v>1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</row>
    <row r="1560" spans="1:28" ht="15" x14ac:dyDescent="0.25">
      <c r="A1560" s="14" t="s">
        <v>161</v>
      </c>
      <c r="B1560" s="14" t="s">
        <v>180</v>
      </c>
      <c r="C1560" s="16" t="s">
        <v>121</v>
      </c>
      <c r="D1560" s="18">
        <v>881000000</v>
      </c>
      <c r="E1560" s="18">
        <v>1103000000</v>
      </c>
      <c r="F1560" s="19">
        <f t="shared" si="23"/>
        <v>0</v>
      </c>
      <c r="G1560" s="19">
        <f t="shared" si="24"/>
        <v>0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</row>
    <row r="1561" spans="1:28" ht="15" x14ac:dyDescent="0.25">
      <c r="A1561" s="14" t="s">
        <v>161</v>
      </c>
      <c r="B1561" s="14" t="s">
        <v>181</v>
      </c>
      <c r="C1561" s="16" t="s">
        <v>121</v>
      </c>
      <c r="D1561" s="18">
        <v>9967000000</v>
      </c>
      <c r="E1561" s="18">
        <v>10539000000</v>
      </c>
      <c r="F1561" s="19">
        <f t="shared" si="23"/>
        <v>1</v>
      </c>
      <c r="G1561" s="19">
        <f t="shared" si="24"/>
        <v>1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</row>
    <row r="1562" spans="1:28" ht="15" x14ac:dyDescent="0.25">
      <c r="A1562" s="14" t="s">
        <v>161</v>
      </c>
      <c r="B1562" s="14" t="s">
        <v>207</v>
      </c>
      <c r="C1562" s="16" t="s">
        <v>121</v>
      </c>
      <c r="D1562" s="18">
        <v>26446000000</v>
      </c>
      <c r="E1562" s="18">
        <v>4509000000</v>
      </c>
      <c r="F1562" s="19">
        <f t="shared" si="23"/>
        <v>1</v>
      </c>
      <c r="G1562" s="19">
        <f t="shared" si="24"/>
        <v>1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</row>
    <row r="1563" spans="1:28" ht="15" x14ac:dyDescent="0.25">
      <c r="A1563" s="14" t="s">
        <v>161</v>
      </c>
      <c r="B1563" s="14" t="s">
        <v>184</v>
      </c>
      <c r="C1563" s="16" t="s">
        <v>121</v>
      </c>
      <c r="D1563" s="19">
        <v>2478709140</v>
      </c>
      <c r="E1563" s="19">
        <v>448000000</v>
      </c>
      <c r="F1563" s="19">
        <f t="shared" si="23"/>
        <v>0</v>
      </c>
      <c r="G1563" s="19">
        <f t="shared" si="24"/>
        <v>0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</row>
    <row r="1564" spans="1:28" ht="15" x14ac:dyDescent="0.25">
      <c r="A1564" s="14" t="s">
        <v>161</v>
      </c>
      <c r="B1564" s="14" t="s">
        <v>182</v>
      </c>
      <c r="C1564" s="16" t="s">
        <v>122</v>
      </c>
      <c r="D1564" s="19">
        <v>2478709140</v>
      </c>
      <c r="E1564" s="19">
        <v>448000000</v>
      </c>
      <c r="F1564" s="19">
        <f t="shared" si="23"/>
        <v>0</v>
      </c>
      <c r="G1564" s="19">
        <f t="shared" si="24"/>
        <v>0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</row>
    <row r="1565" spans="1:28" ht="15" x14ac:dyDescent="0.25">
      <c r="A1565" s="14" t="s">
        <v>161</v>
      </c>
      <c r="B1565" s="14" t="s">
        <v>191</v>
      </c>
      <c r="C1565" s="16" t="s">
        <v>122</v>
      </c>
      <c r="D1565" s="19">
        <v>2478709140</v>
      </c>
      <c r="E1565" s="19">
        <v>448000000</v>
      </c>
      <c r="F1565" s="19">
        <f t="shared" si="23"/>
        <v>0</v>
      </c>
      <c r="G1565" s="19">
        <f t="shared" si="24"/>
        <v>0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</row>
    <row r="1566" spans="1:28" ht="15" x14ac:dyDescent="0.25">
      <c r="A1566" s="14" t="s">
        <v>161</v>
      </c>
      <c r="B1566" s="14" t="s">
        <v>174</v>
      </c>
      <c r="C1566" s="16" t="s">
        <v>122</v>
      </c>
      <c r="D1566" s="19">
        <v>2478709140</v>
      </c>
      <c r="E1566" s="19">
        <v>448000000</v>
      </c>
      <c r="F1566" s="19">
        <f t="shared" si="23"/>
        <v>0</v>
      </c>
      <c r="G1566" s="19">
        <f t="shared" si="24"/>
        <v>0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</row>
    <row r="1567" spans="1:28" ht="15" x14ac:dyDescent="0.25">
      <c r="A1567" s="14" t="s">
        <v>161</v>
      </c>
      <c r="B1567" s="14" t="s">
        <v>177</v>
      </c>
      <c r="C1567" s="16" t="s">
        <v>122</v>
      </c>
      <c r="D1567" s="18">
        <v>47466000000</v>
      </c>
      <c r="E1567" s="18">
        <v>93112000000</v>
      </c>
      <c r="F1567" s="19">
        <f t="shared" si="23"/>
        <v>1</v>
      </c>
      <c r="G1567" s="19">
        <f t="shared" si="24"/>
        <v>1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</row>
    <row r="1568" spans="1:28" ht="15" x14ac:dyDescent="0.25">
      <c r="A1568" s="14" t="s">
        <v>161</v>
      </c>
      <c r="B1568" s="14" t="s">
        <v>167</v>
      </c>
      <c r="C1568" s="16" t="s">
        <v>122</v>
      </c>
      <c r="D1568" s="18">
        <v>753000000</v>
      </c>
      <c r="E1568" s="18">
        <v>285000000</v>
      </c>
      <c r="F1568" s="19">
        <f t="shared" si="23"/>
        <v>0</v>
      </c>
      <c r="G1568" s="19">
        <f t="shared" si="24"/>
        <v>0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</row>
    <row r="1569" spans="1:28" ht="15" x14ac:dyDescent="0.25">
      <c r="A1569" s="14" t="s">
        <v>161</v>
      </c>
      <c r="B1569" s="14" t="s">
        <v>197</v>
      </c>
      <c r="C1569" s="16" t="s">
        <v>122</v>
      </c>
      <c r="D1569" s="18">
        <v>12315000000</v>
      </c>
      <c r="E1569" s="18">
        <v>4604000000</v>
      </c>
      <c r="F1569" s="19">
        <f t="shared" si="23"/>
        <v>1</v>
      </c>
      <c r="G1569" s="19">
        <f t="shared" si="24"/>
        <v>1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</row>
    <row r="1570" spans="1:28" ht="15" x14ac:dyDescent="0.25">
      <c r="A1570" s="14" t="s">
        <v>161</v>
      </c>
      <c r="B1570" s="14" t="s">
        <v>164</v>
      </c>
      <c r="C1570" s="16" t="s">
        <v>122</v>
      </c>
      <c r="D1570" s="18">
        <v>21220000000</v>
      </c>
      <c r="E1570" s="18">
        <v>12767000000</v>
      </c>
      <c r="F1570" s="19">
        <f t="shared" si="23"/>
        <v>1</v>
      </c>
      <c r="G1570" s="19">
        <f t="shared" si="24"/>
        <v>1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</row>
    <row r="1571" spans="1:28" ht="15" x14ac:dyDescent="0.25">
      <c r="A1571" s="14" t="s">
        <v>161</v>
      </c>
      <c r="B1571" s="14" t="s">
        <v>163</v>
      </c>
      <c r="C1571" s="16" t="s">
        <v>122</v>
      </c>
      <c r="D1571" s="19">
        <v>2478709140</v>
      </c>
      <c r="E1571" s="19">
        <v>448000000</v>
      </c>
      <c r="F1571" s="19">
        <f t="shared" si="23"/>
        <v>0</v>
      </c>
      <c r="G1571" s="19">
        <f t="shared" si="24"/>
        <v>0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</row>
    <row r="1572" spans="1:28" ht="15" x14ac:dyDescent="0.25">
      <c r="A1572" s="14" t="s">
        <v>161</v>
      </c>
      <c r="B1572" s="14" t="s">
        <v>185</v>
      </c>
      <c r="C1572" s="16" t="s">
        <v>122</v>
      </c>
      <c r="D1572" s="18">
        <v>1013000000</v>
      </c>
      <c r="E1572" s="18">
        <v>906000000</v>
      </c>
      <c r="F1572" s="19">
        <f t="shared" si="23"/>
        <v>0</v>
      </c>
      <c r="G1572" s="19">
        <f t="shared" si="24"/>
        <v>0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</row>
    <row r="1573" spans="1:28" ht="15" x14ac:dyDescent="0.25">
      <c r="A1573" s="14" t="s">
        <v>161</v>
      </c>
      <c r="B1573" s="14" t="s">
        <v>179</v>
      </c>
      <c r="C1573" s="16" t="s">
        <v>122</v>
      </c>
      <c r="D1573" s="18">
        <v>6740000000</v>
      </c>
      <c r="E1573" s="18">
        <v>3233000000</v>
      </c>
      <c r="F1573" s="19">
        <f t="shared" si="23"/>
        <v>1</v>
      </c>
      <c r="G1573" s="19">
        <f t="shared" si="24"/>
        <v>0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</row>
    <row r="1574" spans="1:28" ht="15" x14ac:dyDescent="0.25">
      <c r="A1574" s="14" t="s">
        <v>161</v>
      </c>
      <c r="B1574" s="14" t="s">
        <v>201</v>
      </c>
      <c r="C1574" s="16" t="s">
        <v>122</v>
      </c>
      <c r="D1574" s="18">
        <v>989000000</v>
      </c>
      <c r="E1574" s="18">
        <v>1107000000</v>
      </c>
      <c r="F1574" s="19">
        <f t="shared" si="23"/>
        <v>0</v>
      </c>
      <c r="G1574" s="19">
        <f t="shared" si="24"/>
        <v>0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</row>
    <row r="1575" spans="1:28" ht="15" x14ac:dyDescent="0.25">
      <c r="A1575" s="14" t="s">
        <v>161</v>
      </c>
      <c r="B1575" s="14" t="s">
        <v>169</v>
      </c>
      <c r="C1575" s="16" t="s">
        <v>122</v>
      </c>
      <c r="D1575" s="18">
        <v>9308000000</v>
      </c>
      <c r="E1575" s="18">
        <v>1041000000</v>
      </c>
      <c r="F1575" s="19">
        <f t="shared" si="23"/>
        <v>1</v>
      </c>
      <c r="G1575" s="19">
        <f t="shared" si="24"/>
        <v>0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</row>
    <row r="1576" spans="1:28" ht="15" x14ac:dyDescent="0.25">
      <c r="A1576" s="14" t="s">
        <v>161</v>
      </c>
      <c r="B1576" s="14" t="s">
        <v>189</v>
      </c>
      <c r="C1576" s="16" t="s">
        <v>122</v>
      </c>
      <c r="D1576" s="18">
        <v>1117000000</v>
      </c>
      <c r="E1576" s="18">
        <v>362000000</v>
      </c>
      <c r="F1576" s="19">
        <f t="shared" si="23"/>
        <v>0</v>
      </c>
      <c r="G1576" s="19">
        <f t="shared" si="24"/>
        <v>0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</row>
    <row r="1577" spans="1:28" ht="15" x14ac:dyDescent="0.25">
      <c r="A1577" s="14" t="s">
        <v>161</v>
      </c>
      <c r="B1577" s="14" t="s">
        <v>183</v>
      </c>
      <c r="C1577" s="16" t="s">
        <v>122</v>
      </c>
      <c r="D1577" s="18">
        <v>41938000000</v>
      </c>
      <c r="E1577" s="18">
        <v>34399000000</v>
      </c>
      <c r="F1577" s="19">
        <f t="shared" si="23"/>
        <v>1</v>
      </c>
      <c r="G1577" s="19">
        <f t="shared" si="24"/>
        <v>1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</row>
    <row r="1578" spans="1:28" ht="15" x14ac:dyDescent="0.25">
      <c r="A1578" s="14" t="s">
        <v>161</v>
      </c>
      <c r="B1578" s="14" t="s">
        <v>206</v>
      </c>
      <c r="C1578" s="16" t="s">
        <v>122</v>
      </c>
      <c r="D1578" s="18">
        <v>16665000000</v>
      </c>
      <c r="E1578" s="18">
        <v>13058000000</v>
      </c>
      <c r="F1578" s="19">
        <f t="shared" si="23"/>
        <v>1</v>
      </c>
      <c r="G1578" s="19">
        <f t="shared" si="24"/>
        <v>1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</row>
    <row r="1579" spans="1:28" ht="15" x14ac:dyDescent="0.25">
      <c r="A1579" s="14" t="s">
        <v>161</v>
      </c>
      <c r="B1579" s="14" t="s">
        <v>208</v>
      </c>
      <c r="C1579" s="16" t="s">
        <v>122</v>
      </c>
      <c r="D1579" s="18">
        <v>4349000000</v>
      </c>
      <c r="E1579" s="18">
        <v>3751000000</v>
      </c>
      <c r="F1579" s="19">
        <f t="shared" si="23"/>
        <v>0</v>
      </c>
      <c r="G1579" s="19">
        <f t="shared" si="24"/>
        <v>0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</row>
    <row r="1580" spans="1:28" ht="15" x14ac:dyDescent="0.25">
      <c r="A1580" s="14" t="s">
        <v>161</v>
      </c>
      <c r="B1580" s="14" t="s">
        <v>165</v>
      </c>
      <c r="C1580" s="16" t="s">
        <v>122</v>
      </c>
      <c r="D1580" s="18">
        <v>563000000</v>
      </c>
      <c r="E1580" s="18">
        <v>752000000</v>
      </c>
      <c r="F1580" s="19">
        <f t="shared" si="23"/>
        <v>0</v>
      </c>
      <c r="G1580" s="19">
        <f t="shared" si="24"/>
        <v>0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</row>
    <row r="1581" spans="1:28" ht="15" x14ac:dyDescent="0.25">
      <c r="A1581" s="14" t="s">
        <v>161</v>
      </c>
      <c r="B1581" s="14" t="s">
        <v>198</v>
      </c>
      <c r="C1581" s="16" t="s">
        <v>122</v>
      </c>
      <c r="D1581" s="18">
        <v>1687000000</v>
      </c>
      <c r="E1581" s="18">
        <v>1769000000</v>
      </c>
      <c r="F1581" s="19">
        <f t="shared" si="23"/>
        <v>0</v>
      </c>
      <c r="G1581" s="19">
        <f t="shared" si="24"/>
        <v>0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</row>
    <row r="1582" spans="1:28" ht="15" x14ac:dyDescent="0.25">
      <c r="A1582" s="14" t="s">
        <v>161</v>
      </c>
      <c r="B1582" s="14" t="s">
        <v>168</v>
      </c>
      <c r="C1582" s="16" t="s">
        <v>122</v>
      </c>
      <c r="D1582" s="18">
        <v>4273000000</v>
      </c>
      <c r="E1582" s="18">
        <v>1955000000</v>
      </c>
      <c r="F1582" s="19">
        <f t="shared" si="23"/>
        <v>0</v>
      </c>
      <c r="G1582" s="19">
        <f t="shared" si="24"/>
        <v>0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</row>
    <row r="1583" spans="1:28" ht="15" x14ac:dyDescent="0.25">
      <c r="A1583" s="14" t="s">
        <v>161</v>
      </c>
      <c r="B1583" s="14" t="s">
        <v>202</v>
      </c>
      <c r="C1583" s="16" t="s">
        <v>122</v>
      </c>
      <c r="D1583" s="18">
        <v>2539000000</v>
      </c>
      <c r="E1583" s="18">
        <v>2249000000</v>
      </c>
      <c r="F1583" s="19">
        <f t="shared" si="23"/>
        <v>0</v>
      </c>
      <c r="G1583" s="19">
        <f t="shared" si="24"/>
        <v>0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</row>
    <row r="1584" spans="1:28" ht="15" x14ac:dyDescent="0.25">
      <c r="A1584" s="14" t="s">
        <v>161</v>
      </c>
      <c r="B1584" s="14" t="s">
        <v>194</v>
      </c>
      <c r="C1584" s="16" t="s">
        <v>122</v>
      </c>
      <c r="D1584" s="18">
        <v>232000000</v>
      </c>
      <c r="E1584" s="18">
        <v>150000000</v>
      </c>
      <c r="F1584" s="19">
        <f t="shared" si="23"/>
        <v>0</v>
      </c>
      <c r="G1584" s="19">
        <f t="shared" si="24"/>
        <v>0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</row>
    <row r="1585" spans="1:28" ht="15" x14ac:dyDescent="0.25">
      <c r="A1585" s="14" t="s">
        <v>161</v>
      </c>
      <c r="B1585" s="14" t="s">
        <v>196</v>
      </c>
      <c r="C1585" s="16" t="s">
        <v>122</v>
      </c>
      <c r="D1585" s="18">
        <v>9843000000</v>
      </c>
      <c r="E1585" s="18">
        <v>7888000000</v>
      </c>
      <c r="F1585" s="19">
        <f t="shared" si="23"/>
        <v>1</v>
      </c>
      <c r="G1585" s="19">
        <f t="shared" si="24"/>
        <v>1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</row>
    <row r="1586" spans="1:28" ht="15" x14ac:dyDescent="0.25">
      <c r="A1586" s="14" t="s">
        <v>161</v>
      </c>
      <c r="B1586" s="14" t="s">
        <v>171</v>
      </c>
      <c r="C1586" s="16" t="s">
        <v>122</v>
      </c>
      <c r="D1586" s="18">
        <v>7936000000</v>
      </c>
      <c r="E1586" s="18">
        <v>4158000000</v>
      </c>
      <c r="F1586" s="19">
        <f t="shared" si="23"/>
        <v>1</v>
      </c>
      <c r="G1586" s="19">
        <f t="shared" si="24"/>
        <v>1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</row>
    <row r="1587" spans="1:28" ht="15" x14ac:dyDescent="0.25">
      <c r="A1587" s="14" t="s">
        <v>161</v>
      </c>
      <c r="B1587" s="14" t="s">
        <v>203</v>
      </c>
      <c r="C1587" s="16" t="s">
        <v>122</v>
      </c>
      <c r="D1587" s="18">
        <v>2735000000</v>
      </c>
      <c r="E1587" s="18">
        <v>1456000000</v>
      </c>
      <c r="F1587" s="19">
        <f t="shared" si="23"/>
        <v>0</v>
      </c>
      <c r="G1587" s="19">
        <f t="shared" si="24"/>
        <v>0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</row>
    <row r="1588" spans="1:28" ht="15" x14ac:dyDescent="0.25">
      <c r="A1588" s="14" t="s">
        <v>161</v>
      </c>
      <c r="B1588" s="14" t="s">
        <v>172</v>
      </c>
      <c r="C1588" s="16" t="s">
        <v>122</v>
      </c>
      <c r="D1588" s="18">
        <v>5617000000</v>
      </c>
      <c r="E1588" s="18">
        <v>8968000000</v>
      </c>
      <c r="F1588" s="19">
        <f t="shared" si="23"/>
        <v>0</v>
      </c>
      <c r="G1588" s="19">
        <f t="shared" si="24"/>
        <v>1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</row>
    <row r="1589" spans="1:28" ht="15" x14ac:dyDescent="0.25">
      <c r="A1589" s="14" t="s">
        <v>161</v>
      </c>
      <c r="B1589" s="14" t="s">
        <v>175</v>
      </c>
      <c r="C1589" s="16" t="s">
        <v>122</v>
      </c>
      <c r="D1589" s="18">
        <v>4104000000</v>
      </c>
      <c r="E1589" s="18">
        <v>5226000000</v>
      </c>
      <c r="F1589" s="19">
        <f t="shared" si="23"/>
        <v>0</v>
      </c>
      <c r="G1589" s="19">
        <f t="shared" si="24"/>
        <v>1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</row>
    <row r="1590" spans="1:28" ht="15" x14ac:dyDescent="0.25">
      <c r="A1590" s="14" t="s">
        <v>161</v>
      </c>
      <c r="B1590" s="14" t="s">
        <v>178</v>
      </c>
      <c r="C1590" s="16" t="s">
        <v>122</v>
      </c>
      <c r="D1590" s="18">
        <v>14796000000</v>
      </c>
      <c r="E1590" s="18">
        <v>3401000000</v>
      </c>
      <c r="F1590" s="19">
        <f t="shared" si="23"/>
        <v>1</v>
      </c>
      <c r="G1590" s="19">
        <f t="shared" si="24"/>
        <v>0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</row>
    <row r="1591" spans="1:28" ht="15" x14ac:dyDescent="0.25">
      <c r="A1591" s="14" t="s">
        <v>161</v>
      </c>
      <c r="B1591" s="14" t="s">
        <v>188</v>
      </c>
      <c r="C1591" s="16" t="s">
        <v>122</v>
      </c>
      <c r="D1591" s="18">
        <v>4148000000</v>
      </c>
      <c r="E1591" s="18">
        <v>3612000000</v>
      </c>
      <c r="F1591" s="19">
        <f t="shared" si="23"/>
        <v>0</v>
      </c>
      <c r="G1591" s="19">
        <f t="shared" si="24"/>
        <v>0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</row>
    <row r="1592" spans="1:28" ht="15" x14ac:dyDescent="0.25">
      <c r="A1592" s="14" t="s">
        <v>161</v>
      </c>
      <c r="B1592" s="14" t="s">
        <v>193</v>
      </c>
      <c r="C1592" s="16" t="s">
        <v>122</v>
      </c>
      <c r="D1592" s="18">
        <v>17868000000</v>
      </c>
      <c r="E1592" s="18">
        <v>21080000000</v>
      </c>
      <c r="F1592" s="19">
        <f t="shared" si="23"/>
        <v>1</v>
      </c>
      <c r="G1592" s="19">
        <f t="shared" si="24"/>
        <v>1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</row>
    <row r="1593" spans="1:28" ht="15" x14ac:dyDescent="0.25">
      <c r="A1593" s="14" t="s">
        <v>161</v>
      </c>
      <c r="B1593" s="14" t="s">
        <v>204</v>
      </c>
      <c r="C1593" s="16" t="s">
        <v>122</v>
      </c>
      <c r="D1593" s="18">
        <v>59743000000</v>
      </c>
      <c r="E1593" s="18">
        <v>22787000000</v>
      </c>
      <c r="F1593" s="19">
        <f t="shared" si="23"/>
        <v>1</v>
      </c>
      <c r="G1593" s="19">
        <f t="shared" si="24"/>
        <v>1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</row>
    <row r="1594" spans="1:28" ht="15" x14ac:dyDescent="0.25">
      <c r="A1594" s="14" t="s">
        <v>161</v>
      </c>
      <c r="B1594" s="14" t="s">
        <v>186</v>
      </c>
      <c r="C1594" s="16" t="s">
        <v>122</v>
      </c>
      <c r="D1594" s="19">
        <v>2478709140</v>
      </c>
      <c r="E1594" s="19">
        <v>448000000</v>
      </c>
      <c r="F1594" s="19">
        <f t="shared" si="23"/>
        <v>0</v>
      </c>
      <c r="G1594" s="19">
        <f t="shared" si="24"/>
        <v>0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</row>
    <row r="1595" spans="1:28" ht="15" x14ac:dyDescent="0.25">
      <c r="A1595" s="14" t="s">
        <v>161</v>
      </c>
      <c r="B1595" s="14" t="s">
        <v>200</v>
      </c>
      <c r="C1595" s="16" t="s">
        <v>122</v>
      </c>
      <c r="D1595" s="19">
        <v>2478709140</v>
      </c>
      <c r="E1595" s="19">
        <v>448000000</v>
      </c>
      <c r="F1595" s="19">
        <f t="shared" si="23"/>
        <v>0</v>
      </c>
      <c r="G1595" s="19">
        <f t="shared" si="24"/>
        <v>0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</row>
    <row r="1596" spans="1:28" ht="15" x14ac:dyDescent="0.25">
      <c r="A1596" s="14" t="s">
        <v>161</v>
      </c>
      <c r="B1596" s="14" t="s">
        <v>199</v>
      </c>
      <c r="C1596" s="16" t="s">
        <v>122</v>
      </c>
      <c r="D1596" s="18">
        <v>12369000000</v>
      </c>
      <c r="E1596" s="18">
        <v>23785000000</v>
      </c>
      <c r="F1596" s="19">
        <f t="shared" si="23"/>
        <v>1</v>
      </c>
      <c r="G1596" s="19">
        <f t="shared" si="24"/>
        <v>1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</row>
    <row r="1597" spans="1:28" ht="15" x14ac:dyDescent="0.25">
      <c r="A1597" s="14" t="s">
        <v>161</v>
      </c>
      <c r="B1597" s="14" t="s">
        <v>190</v>
      </c>
      <c r="C1597" s="16" t="s">
        <v>122</v>
      </c>
      <c r="D1597" s="18">
        <v>240000000</v>
      </c>
      <c r="E1597" s="18">
        <v>307000000</v>
      </c>
      <c r="F1597" s="19">
        <f t="shared" si="23"/>
        <v>0</v>
      </c>
      <c r="G1597" s="19">
        <f t="shared" si="24"/>
        <v>0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</row>
    <row r="1598" spans="1:28" ht="15" x14ac:dyDescent="0.25">
      <c r="A1598" s="14" t="s">
        <v>161</v>
      </c>
      <c r="B1598" s="14" t="s">
        <v>187</v>
      </c>
      <c r="C1598" s="16" t="s">
        <v>122</v>
      </c>
      <c r="D1598" s="18">
        <v>1063000000</v>
      </c>
      <c r="E1598" s="18">
        <v>1170000000</v>
      </c>
      <c r="F1598" s="19">
        <f t="shared" si="23"/>
        <v>0</v>
      </c>
      <c r="G1598" s="19">
        <f t="shared" si="24"/>
        <v>0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</row>
    <row r="1599" spans="1:28" ht="15" x14ac:dyDescent="0.25">
      <c r="A1599" s="14" t="s">
        <v>161</v>
      </c>
      <c r="B1599" s="14" t="s">
        <v>173</v>
      </c>
      <c r="C1599" s="16" t="s">
        <v>122</v>
      </c>
      <c r="D1599" s="18">
        <v>1445000000</v>
      </c>
      <c r="E1599" s="18">
        <v>696000000</v>
      </c>
      <c r="F1599" s="19">
        <f t="shared" si="23"/>
        <v>0</v>
      </c>
      <c r="G1599" s="19">
        <f t="shared" si="24"/>
        <v>0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</row>
    <row r="1600" spans="1:28" ht="15" x14ac:dyDescent="0.25">
      <c r="A1600" s="14" t="s">
        <v>161</v>
      </c>
      <c r="B1600" s="14" t="s">
        <v>192</v>
      </c>
      <c r="C1600" s="16" t="s">
        <v>122</v>
      </c>
      <c r="D1600" s="18">
        <v>792000000</v>
      </c>
      <c r="E1600" s="18">
        <v>76000000</v>
      </c>
      <c r="F1600" s="19">
        <f t="shared" si="23"/>
        <v>0</v>
      </c>
      <c r="G1600" s="19">
        <f t="shared" si="24"/>
        <v>0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</row>
    <row r="1601" spans="1:28" ht="15" x14ac:dyDescent="0.25">
      <c r="A1601" s="14" t="s">
        <v>161</v>
      </c>
      <c r="B1601" s="14" t="s">
        <v>170</v>
      </c>
      <c r="C1601" s="16" t="s">
        <v>122</v>
      </c>
      <c r="D1601" s="18">
        <v>2474000000</v>
      </c>
      <c r="E1601" s="18">
        <v>1638000000</v>
      </c>
      <c r="F1601" s="19">
        <f t="shared" si="23"/>
        <v>0</v>
      </c>
      <c r="G1601" s="19">
        <f t="shared" si="24"/>
        <v>0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</row>
    <row r="1602" spans="1:28" ht="15" x14ac:dyDescent="0.25">
      <c r="A1602" s="14" t="s">
        <v>161</v>
      </c>
      <c r="B1602" s="14" t="s">
        <v>166</v>
      </c>
      <c r="C1602" s="16" t="s">
        <v>122</v>
      </c>
      <c r="D1602" s="18">
        <v>11500000000</v>
      </c>
      <c r="E1602" s="18">
        <v>22292000000</v>
      </c>
      <c r="F1602" s="19">
        <f t="shared" si="23"/>
        <v>1</v>
      </c>
      <c r="G1602" s="19">
        <f t="shared" si="24"/>
        <v>1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</row>
    <row r="1603" spans="1:28" ht="15" x14ac:dyDescent="0.25">
      <c r="A1603" s="14" t="s">
        <v>161</v>
      </c>
      <c r="B1603" s="14" t="s">
        <v>205</v>
      </c>
      <c r="C1603" s="16" t="s">
        <v>122</v>
      </c>
      <c r="D1603" s="18">
        <v>10100000000</v>
      </c>
      <c r="E1603" s="18">
        <v>12791000000</v>
      </c>
      <c r="F1603" s="19">
        <f t="shared" si="23"/>
        <v>1</v>
      </c>
      <c r="G1603" s="19">
        <f t="shared" si="24"/>
        <v>1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</row>
    <row r="1604" spans="1:28" ht="15" x14ac:dyDescent="0.25">
      <c r="A1604" s="14" t="s">
        <v>161</v>
      </c>
      <c r="B1604" s="14" t="s">
        <v>162</v>
      </c>
      <c r="C1604" s="16" t="s">
        <v>122</v>
      </c>
      <c r="D1604" s="18">
        <v>2014000000</v>
      </c>
      <c r="E1604" s="18">
        <v>1693000000</v>
      </c>
      <c r="F1604" s="19">
        <f t="shared" si="23"/>
        <v>0</v>
      </c>
      <c r="G1604" s="19">
        <f t="shared" si="24"/>
        <v>0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</row>
    <row r="1605" spans="1:28" ht="15" x14ac:dyDescent="0.25">
      <c r="A1605" s="14" t="s">
        <v>161</v>
      </c>
      <c r="B1605" s="14" t="s">
        <v>209</v>
      </c>
      <c r="C1605" s="16" t="s">
        <v>122</v>
      </c>
      <c r="D1605" s="18">
        <v>38564000000</v>
      </c>
      <c r="E1605" s="18">
        <v>61133000000</v>
      </c>
      <c r="F1605" s="19">
        <f t="shared" si="23"/>
        <v>1</v>
      </c>
      <c r="G1605" s="19">
        <f t="shared" si="24"/>
        <v>1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</row>
    <row r="1606" spans="1:28" ht="15" x14ac:dyDescent="0.25">
      <c r="A1606" s="14" t="s">
        <v>161</v>
      </c>
      <c r="B1606" s="14" t="s">
        <v>176</v>
      </c>
      <c r="C1606" s="16" t="s">
        <v>122</v>
      </c>
      <c r="D1606" s="18">
        <v>58857000000</v>
      </c>
      <c r="E1606" s="18">
        <v>45806000000</v>
      </c>
      <c r="F1606" s="19">
        <f t="shared" si="23"/>
        <v>1</v>
      </c>
      <c r="G1606" s="19">
        <f t="shared" si="24"/>
        <v>1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</row>
    <row r="1607" spans="1:28" ht="15" x14ac:dyDescent="0.25">
      <c r="A1607" s="14" t="s">
        <v>161</v>
      </c>
      <c r="B1607" s="14" t="s">
        <v>195</v>
      </c>
      <c r="C1607" s="16" t="s">
        <v>122</v>
      </c>
      <c r="D1607" s="18">
        <v>4949000000</v>
      </c>
      <c r="E1607" s="18">
        <v>13221000000</v>
      </c>
      <c r="F1607" s="19">
        <f t="shared" si="23"/>
        <v>0</v>
      </c>
      <c r="G1607" s="19">
        <f t="shared" si="24"/>
        <v>1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</row>
    <row r="1608" spans="1:28" ht="15" x14ac:dyDescent="0.25">
      <c r="A1608" s="14" t="s">
        <v>161</v>
      </c>
      <c r="B1608" s="14" t="s">
        <v>180</v>
      </c>
      <c r="C1608" s="16" t="s">
        <v>122</v>
      </c>
      <c r="D1608" s="18">
        <v>550000000</v>
      </c>
      <c r="E1608" s="18">
        <v>534000000</v>
      </c>
      <c r="F1608" s="19">
        <f t="shared" si="23"/>
        <v>0</v>
      </c>
      <c r="G1608" s="19">
        <f t="shared" si="24"/>
        <v>0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</row>
    <row r="1609" spans="1:28" ht="15" x14ac:dyDescent="0.25">
      <c r="A1609" s="14" t="s">
        <v>161</v>
      </c>
      <c r="B1609" s="14" t="s">
        <v>181</v>
      </c>
      <c r="C1609" s="16" t="s">
        <v>122</v>
      </c>
      <c r="D1609" s="18">
        <v>8458000000</v>
      </c>
      <c r="E1609" s="18">
        <v>7934000000</v>
      </c>
      <c r="F1609" s="19">
        <f t="shared" si="23"/>
        <v>1</v>
      </c>
      <c r="G1609" s="19">
        <f t="shared" si="24"/>
        <v>1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</row>
    <row r="1610" spans="1:28" ht="15" x14ac:dyDescent="0.25">
      <c r="A1610" s="14" t="s">
        <v>161</v>
      </c>
      <c r="B1610" s="14" t="s">
        <v>207</v>
      </c>
      <c r="C1610" s="16" t="s">
        <v>122</v>
      </c>
      <c r="D1610" s="18">
        <v>26331000000</v>
      </c>
      <c r="E1610" s="18">
        <v>5061000000</v>
      </c>
      <c r="F1610" s="19">
        <f t="shared" si="23"/>
        <v>1</v>
      </c>
      <c r="G1610" s="19">
        <f t="shared" si="24"/>
        <v>1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</row>
    <row r="1611" spans="1:28" ht="15" x14ac:dyDescent="0.25">
      <c r="A1611" s="14" t="s">
        <v>161</v>
      </c>
      <c r="B1611" s="14" t="s">
        <v>184</v>
      </c>
      <c r="C1611" s="16" t="s">
        <v>122</v>
      </c>
      <c r="D1611" s="19">
        <v>2478709140</v>
      </c>
      <c r="E1611" s="19">
        <v>448000000</v>
      </c>
      <c r="F1611" s="19">
        <f t="shared" si="23"/>
        <v>0</v>
      </c>
      <c r="G1611" s="19">
        <f t="shared" si="24"/>
        <v>0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</row>
    <row r="1612" spans="1:28" ht="15" x14ac:dyDescent="0.25">
      <c r="A1612" s="14" t="s">
        <v>161</v>
      </c>
      <c r="B1612" s="14" t="s">
        <v>182</v>
      </c>
      <c r="C1612" s="16" t="s">
        <v>123</v>
      </c>
      <c r="D1612" s="19">
        <v>2478709140</v>
      </c>
      <c r="E1612" s="19">
        <v>448000000</v>
      </c>
      <c r="F1612" s="19">
        <f t="shared" si="23"/>
        <v>0</v>
      </c>
      <c r="G1612" s="19">
        <f t="shared" si="24"/>
        <v>0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</row>
    <row r="1613" spans="1:28" ht="15" x14ac:dyDescent="0.25">
      <c r="A1613" s="14" t="s">
        <v>161</v>
      </c>
      <c r="B1613" s="14" t="s">
        <v>191</v>
      </c>
      <c r="C1613" s="16" t="s">
        <v>123</v>
      </c>
      <c r="D1613" s="19">
        <v>2478709140</v>
      </c>
      <c r="E1613" s="19">
        <v>448000000</v>
      </c>
      <c r="F1613" s="19">
        <f t="shared" si="23"/>
        <v>0</v>
      </c>
      <c r="G1613" s="19">
        <f t="shared" si="24"/>
        <v>0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</row>
    <row r="1614" spans="1:28" ht="15" x14ac:dyDescent="0.25">
      <c r="A1614" s="14" t="s">
        <v>161</v>
      </c>
      <c r="B1614" s="14" t="s">
        <v>174</v>
      </c>
      <c r="C1614" s="16" t="s">
        <v>123</v>
      </c>
      <c r="D1614" s="19">
        <v>2478709140</v>
      </c>
      <c r="E1614" s="19">
        <v>448000000</v>
      </c>
      <c r="F1614" s="19">
        <f t="shared" si="23"/>
        <v>0</v>
      </c>
      <c r="G1614" s="19">
        <f t="shared" si="24"/>
        <v>0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</row>
    <row r="1615" spans="1:28" ht="15" x14ac:dyDescent="0.25">
      <c r="A1615" s="14" t="s">
        <v>161</v>
      </c>
      <c r="B1615" s="14" t="s">
        <v>177</v>
      </c>
      <c r="C1615" s="16" t="s">
        <v>123</v>
      </c>
      <c r="D1615" s="18">
        <v>49108000000</v>
      </c>
      <c r="E1615" s="18">
        <v>91166000000</v>
      </c>
      <c r="F1615" s="19">
        <f t="shared" si="23"/>
        <v>1</v>
      </c>
      <c r="G1615" s="19">
        <f t="shared" si="24"/>
        <v>1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</row>
    <row r="1616" spans="1:28" ht="15" x14ac:dyDescent="0.25">
      <c r="A1616" s="14" t="s">
        <v>161</v>
      </c>
      <c r="B1616" s="14" t="s">
        <v>185</v>
      </c>
      <c r="C1616" s="16" t="s">
        <v>123</v>
      </c>
      <c r="D1616" s="18">
        <v>963000000</v>
      </c>
      <c r="E1616" s="18">
        <v>771000000</v>
      </c>
      <c r="F1616" s="19">
        <f t="shared" si="23"/>
        <v>0</v>
      </c>
      <c r="G1616" s="19">
        <f t="shared" si="24"/>
        <v>0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</row>
    <row r="1617" spans="1:28" ht="15" x14ac:dyDescent="0.25">
      <c r="A1617" s="14" t="s">
        <v>161</v>
      </c>
      <c r="B1617" s="14" t="s">
        <v>201</v>
      </c>
      <c r="C1617" s="16" t="s">
        <v>123</v>
      </c>
      <c r="D1617" s="18">
        <v>951000000</v>
      </c>
      <c r="E1617" s="18">
        <v>1106000000</v>
      </c>
      <c r="F1617" s="19">
        <f t="shared" si="23"/>
        <v>0</v>
      </c>
      <c r="G1617" s="19">
        <f t="shared" si="24"/>
        <v>0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</row>
    <row r="1618" spans="1:28" ht="15" x14ac:dyDescent="0.25">
      <c r="A1618" s="14" t="s">
        <v>161</v>
      </c>
      <c r="B1618" s="14" t="s">
        <v>179</v>
      </c>
      <c r="C1618" s="16" t="s">
        <v>123</v>
      </c>
      <c r="D1618" s="18">
        <v>6338000000</v>
      </c>
      <c r="E1618" s="18">
        <v>2879000000</v>
      </c>
      <c r="F1618" s="19">
        <f t="shared" si="23"/>
        <v>0</v>
      </c>
      <c r="G1618" s="19">
        <f t="shared" si="24"/>
        <v>0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</row>
    <row r="1619" spans="1:28" ht="15" x14ac:dyDescent="0.25">
      <c r="A1619" s="14" t="s">
        <v>161</v>
      </c>
      <c r="B1619" s="14" t="s">
        <v>167</v>
      </c>
      <c r="C1619" s="16" t="s">
        <v>123</v>
      </c>
      <c r="D1619" s="18">
        <v>662000000</v>
      </c>
      <c r="E1619" s="18">
        <v>247000000</v>
      </c>
      <c r="F1619" s="19">
        <f t="shared" si="23"/>
        <v>0</v>
      </c>
      <c r="G1619" s="19">
        <f t="shared" si="24"/>
        <v>0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</row>
    <row r="1620" spans="1:28" ht="15" x14ac:dyDescent="0.25">
      <c r="A1620" s="14" t="s">
        <v>161</v>
      </c>
      <c r="B1620" s="14" t="s">
        <v>164</v>
      </c>
      <c r="C1620" s="16" t="s">
        <v>123</v>
      </c>
      <c r="D1620" s="18">
        <v>20980000000</v>
      </c>
      <c r="E1620" s="18">
        <v>12213000000</v>
      </c>
      <c r="F1620" s="19">
        <f t="shared" si="23"/>
        <v>1</v>
      </c>
      <c r="G1620" s="19">
        <f t="shared" si="24"/>
        <v>1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</row>
    <row r="1621" spans="1:28" ht="15" x14ac:dyDescent="0.25">
      <c r="A1621" s="14" t="s">
        <v>161</v>
      </c>
      <c r="B1621" s="14" t="s">
        <v>189</v>
      </c>
      <c r="C1621" s="16" t="s">
        <v>123</v>
      </c>
      <c r="D1621" s="18">
        <v>1238000000</v>
      </c>
      <c r="E1621" s="18">
        <v>366000000</v>
      </c>
      <c r="F1621" s="19">
        <f t="shared" si="23"/>
        <v>0</v>
      </c>
      <c r="G1621" s="19">
        <f t="shared" si="24"/>
        <v>0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</row>
    <row r="1622" spans="1:28" ht="15" x14ac:dyDescent="0.25">
      <c r="A1622" s="14" t="s">
        <v>161</v>
      </c>
      <c r="B1622" s="14" t="s">
        <v>186</v>
      </c>
      <c r="C1622" s="16" t="s">
        <v>123</v>
      </c>
      <c r="D1622" s="19">
        <v>2478709140</v>
      </c>
      <c r="E1622" s="19">
        <v>448000000</v>
      </c>
      <c r="F1622" s="19">
        <f t="shared" si="23"/>
        <v>0</v>
      </c>
      <c r="G1622" s="19">
        <f t="shared" si="24"/>
        <v>0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</row>
    <row r="1623" spans="1:28" ht="15" x14ac:dyDescent="0.25">
      <c r="A1623" s="14" t="s">
        <v>161</v>
      </c>
      <c r="B1623" s="14" t="s">
        <v>183</v>
      </c>
      <c r="C1623" s="16" t="s">
        <v>123</v>
      </c>
      <c r="D1623" s="18">
        <v>40058000000</v>
      </c>
      <c r="E1623" s="18">
        <v>33053000000</v>
      </c>
      <c r="F1623" s="19">
        <f t="shared" si="23"/>
        <v>1</v>
      </c>
      <c r="G1623" s="19">
        <f t="shared" si="24"/>
        <v>1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</row>
    <row r="1624" spans="1:28" ht="15" x14ac:dyDescent="0.25">
      <c r="A1624" s="14" t="s">
        <v>161</v>
      </c>
      <c r="B1624" s="14" t="s">
        <v>163</v>
      </c>
      <c r="C1624" s="16" t="s">
        <v>123</v>
      </c>
      <c r="D1624" s="19">
        <v>2478709140</v>
      </c>
      <c r="E1624" s="19">
        <v>448000000</v>
      </c>
      <c r="F1624" s="19">
        <f t="shared" si="23"/>
        <v>0</v>
      </c>
      <c r="G1624" s="19">
        <f t="shared" si="24"/>
        <v>0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</row>
    <row r="1625" spans="1:28" ht="15" x14ac:dyDescent="0.25">
      <c r="A1625" s="14" t="s">
        <v>161</v>
      </c>
      <c r="B1625" s="14" t="s">
        <v>168</v>
      </c>
      <c r="C1625" s="16" t="s">
        <v>123</v>
      </c>
      <c r="D1625" s="18">
        <v>4035000000</v>
      </c>
      <c r="E1625" s="18">
        <v>1382000000</v>
      </c>
      <c r="F1625" s="19">
        <f t="shared" si="23"/>
        <v>0</v>
      </c>
      <c r="G1625" s="19">
        <f t="shared" si="24"/>
        <v>0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</row>
    <row r="1626" spans="1:28" ht="15" x14ac:dyDescent="0.25">
      <c r="A1626" s="14" t="s">
        <v>161</v>
      </c>
      <c r="B1626" s="14" t="s">
        <v>169</v>
      </c>
      <c r="C1626" s="16" t="s">
        <v>123</v>
      </c>
      <c r="D1626" s="18">
        <v>8255000000</v>
      </c>
      <c r="E1626" s="18">
        <v>859000000</v>
      </c>
      <c r="F1626" s="19">
        <f t="shared" si="23"/>
        <v>1</v>
      </c>
      <c r="G1626" s="19">
        <f t="shared" si="24"/>
        <v>0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</row>
    <row r="1627" spans="1:28" ht="15" x14ac:dyDescent="0.25">
      <c r="A1627" s="14" t="s">
        <v>161</v>
      </c>
      <c r="B1627" s="14" t="s">
        <v>197</v>
      </c>
      <c r="C1627" s="16" t="s">
        <v>123</v>
      </c>
      <c r="D1627" s="18">
        <v>12969000000</v>
      </c>
      <c r="E1627" s="18">
        <v>4691000000</v>
      </c>
      <c r="F1627" s="19">
        <f t="shared" si="23"/>
        <v>1</v>
      </c>
      <c r="G1627" s="19">
        <f t="shared" si="24"/>
        <v>1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</row>
    <row r="1628" spans="1:28" ht="15" x14ac:dyDescent="0.25">
      <c r="A1628" s="14" t="s">
        <v>161</v>
      </c>
      <c r="B1628" s="14" t="s">
        <v>178</v>
      </c>
      <c r="C1628" s="16" t="s">
        <v>123</v>
      </c>
      <c r="D1628" s="18">
        <v>12579000000</v>
      </c>
      <c r="E1628" s="18">
        <v>2874000000</v>
      </c>
      <c r="F1628" s="19">
        <f t="shared" si="23"/>
        <v>1</v>
      </c>
      <c r="G1628" s="19">
        <f t="shared" si="24"/>
        <v>0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</row>
    <row r="1629" spans="1:28" ht="15" x14ac:dyDescent="0.25">
      <c r="A1629" s="14" t="s">
        <v>161</v>
      </c>
      <c r="B1629" s="14" t="s">
        <v>204</v>
      </c>
      <c r="C1629" s="16" t="s">
        <v>123</v>
      </c>
      <c r="D1629" s="18">
        <v>59042000000</v>
      </c>
      <c r="E1629" s="18">
        <v>22733000000</v>
      </c>
      <c r="F1629" s="19">
        <f t="shared" si="23"/>
        <v>1</v>
      </c>
      <c r="G1629" s="19">
        <f t="shared" si="24"/>
        <v>1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</row>
    <row r="1630" spans="1:28" ht="15" x14ac:dyDescent="0.25">
      <c r="A1630" s="14" t="s">
        <v>161</v>
      </c>
      <c r="B1630" s="14" t="s">
        <v>206</v>
      </c>
      <c r="C1630" s="16" t="s">
        <v>123</v>
      </c>
      <c r="D1630" s="18">
        <v>17614000000</v>
      </c>
      <c r="E1630" s="18">
        <v>13528000000</v>
      </c>
      <c r="F1630" s="19">
        <f t="shared" si="23"/>
        <v>1</v>
      </c>
      <c r="G1630" s="19">
        <f t="shared" si="24"/>
        <v>1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</row>
    <row r="1631" spans="1:28" ht="15" x14ac:dyDescent="0.25">
      <c r="A1631" s="14" t="s">
        <v>161</v>
      </c>
      <c r="B1631" s="14" t="s">
        <v>208</v>
      </c>
      <c r="C1631" s="16" t="s">
        <v>123</v>
      </c>
      <c r="D1631" s="18">
        <v>4696000000</v>
      </c>
      <c r="E1631" s="18">
        <v>4134000000</v>
      </c>
      <c r="F1631" s="19">
        <f t="shared" si="23"/>
        <v>0</v>
      </c>
      <c r="G1631" s="19">
        <f t="shared" si="24"/>
        <v>1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</row>
    <row r="1632" spans="1:28" ht="15" x14ac:dyDescent="0.25">
      <c r="A1632" s="14" t="s">
        <v>161</v>
      </c>
      <c r="B1632" s="14" t="s">
        <v>165</v>
      </c>
      <c r="C1632" s="16" t="s">
        <v>123</v>
      </c>
      <c r="D1632" s="18">
        <v>665000000</v>
      </c>
      <c r="E1632" s="18">
        <v>748000000</v>
      </c>
      <c r="F1632" s="19">
        <f t="shared" si="23"/>
        <v>0</v>
      </c>
      <c r="G1632" s="19">
        <f t="shared" si="24"/>
        <v>0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</row>
    <row r="1633" spans="1:28" ht="15" x14ac:dyDescent="0.25">
      <c r="A1633" s="14" t="s">
        <v>161</v>
      </c>
      <c r="B1633" s="14" t="s">
        <v>198</v>
      </c>
      <c r="C1633" s="16" t="s">
        <v>123</v>
      </c>
      <c r="D1633" s="18">
        <v>1631000000</v>
      </c>
      <c r="E1633" s="18">
        <v>1896000000</v>
      </c>
      <c r="F1633" s="19">
        <f t="shared" si="23"/>
        <v>0</v>
      </c>
      <c r="G1633" s="19">
        <f t="shared" si="24"/>
        <v>0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</row>
    <row r="1634" spans="1:28" ht="15" x14ac:dyDescent="0.25">
      <c r="A1634" s="14" t="s">
        <v>161</v>
      </c>
      <c r="B1634" s="14" t="s">
        <v>202</v>
      </c>
      <c r="C1634" s="16" t="s">
        <v>123</v>
      </c>
      <c r="D1634" s="18">
        <v>2335000000</v>
      </c>
      <c r="E1634" s="18">
        <v>2146000000</v>
      </c>
      <c r="F1634" s="19">
        <f t="shared" si="23"/>
        <v>0</v>
      </c>
      <c r="G1634" s="19">
        <f t="shared" si="24"/>
        <v>0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</row>
    <row r="1635" spans="1:28" ht="15" x14ac:dyDescent="0.25">
      <c r="A1635" s="14" t="s">
        <v>161</v>
      </c>
      <c r="B1635" s="14" t="s">
        <v>196</v>
      </c>
      <c r="C1635" s="16" t="s">
        <v>123</v>
      </c>
      <c r="D1635" s="18">
        <v>9986000000</v>
      </c>
      <c r="E1635" s="18">
        <v>9100000000</v>
      </c>
      <c r="F1635" s="19">
        <f t="shared" si="23"/>
        <v>1</v>
      </c>
      <c r="G1635" s="19">
        <f t="shared" si="24"/>
        <v>1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</row>
    <row r="1636" spans="1:28" ht="15" x14ac:dyDescent="0.25">
      <c r="A1636" s="14" t="s">
        <v>161</v>
      </c>
      <c r="B1636" s="14" t="s">
        <v>194</v>
      </c>
      <c r="C1636" s="16" t="s">
        <v>123</v>
      </c>
      <c r="D1636" s="18">
        <v>209000000</v>
      </c>
      <c r="E1636" s="18">
        <v>141000000</v>
      </c>
      <c r="F1636" s="19">
        <f t="shared" si="23"/>
        <v>0</v>
      </c>
      <c r="G1636" s="19">
        <f t="shared" si="24"/>
        <v>0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</row>
    <row r="1637" spans="1:28" ht="15" x14ac:dyDescent="0.25">
      <c r="A1637" s="14" t="s">
        <v>161</v>
      </c>
      <c r="B1637" s="14" t="s">
        <v>171</v>
      </c>
      <c r="C1637" s="16" t="s">
        <v>123</v>
      </c>
      <c r="D1637" s="18">
        <v>8017000000</v>
      </c>
      <c r="E1637" s="18">
        <v>4166000000</v>
      </c>
      <c r="F1637" s="19">
        <f t="shared" si="23"/>
        <v>1</v>
      </c>
      <c r="G1637" s="19">
        <f t="shared" si="24"/>
        <v>1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</row>
    <row r="1638" spans="1:28" ht="15" x14ac:dyDescent="0.25">
      <c r="A1638" s="14" t="s">
        <v>161</v>
      </c>
      <c r="B1638" s="14" t="s">
        <v>203</v>
      </c>
      <c r="C1638" s="16" t="s">
        <v>123</v>
      </c>
      <c r="D1638" s="18">
        <v>2721000000</v>
      </c>
      <c r="E1638" s="18">
        <v>1377000000</v>
      </c>
      <c r="F1638" s="19">
        <f t="shared" si="23"/>
        <v>0</v>
      </c>
      <c r="G1638" s="19">
        <f t="shared" si="24"/>
        <v>0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</row>
    <row r="1639" spans="1:28" ht="15" x14ac:dyDescent="0.25">
      <c r="A1639" s="14" t="s">
        <v>161</v>
      </c>
      <c r="B1639" s="14" t="s">
        <v>172</v>
      </c>
      <c r="C1639" s="16" t="s">
        <v>123</v>
      </c>
      <c r="D1639" s="18">
        <v>5704000000</v>
      </c>
      <c r="E1639" s="18">
        <v>9082000000</v>
      </c>
      <c r="F1639" s="19">
        <f t="shared" si="23"/>
        <v>0</v>
      </c>
      <c r="G1639" s="19">
        <f t="shared" si="24"/>
        <v>1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</row>
    <row r="1640" spans="1:28" ht="15" x14ac:dyDescent="0.25">
      <c r="A1640" s="14" t="s">
        <v>161</v>
      </c>
      <c r="B1640" s="14" t="s">
        <v>175</v>
      </c>
      <c r="C1640" s="16" t="s">
        <v>123</v>
      </c>
      <c r="D1640" s="18">
        <v>4510000000</v>
      </c>
      <c r="E1640" s="18">
        <v>5267000000</v>
      </c>
      <c r="F1640" s="19">
        <f t="shared" si="23"/>
        <v>0</v>
      </c>
      <c r="G1640" s="19">
        <f t="shared" si="24"/>
        <v>1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</row>
    <row r="1641" spans="1:28" ht="15" x14ac:dyDescent="0.25">
      <c r="A1641" s="14" t="s">
        <v>161</v>
      </c>
      <c r="B1641" s="14" t="s">
        <v>193</v>
      </c>
      <c r="C1641" s="16" t="s">
        <v>123</v>
      </c>
      <c r="D1641" s="18">
        <v>18690000000</v>
      </c>
      <c r="E1641" s="18">
        <v>19772000000</v>
      </c>
      <c r="F1641" s="19">
        <f t="shared" si="23"/>
        <v>1</v>
      </c>
      <c r="G1641" s="19">
        <f t="shared" si="24"/>
        <v>1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</row>
    <row r="1642" spans="1:28" ht="15" x14ac:dyDescent="0.25">
      <c r="A1642" s="14" t="s">
        <v>161</v>
      </c>
      <c r="B1642" s="14" t="s">
        <v>200</v>
      </c>
      <c r="C1642" s="16" t="s">
        <v>123</v>
      </c>
      <c r="D1642" s="19">
        <v>2478709140</v>
      </c>
      <c r="E1642" s="19">
        <v>448000000</v>
      </c>
      <c r="F1642" s="19">
        <f t="shared" si="23"/>
        <v>0</v>
      </c>
      <c r="G1642" s="19">
        <f t="shared" si="24"/>
        <v>0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</row>
    <row r="1643" spans="1:28" ht="15" x14ac:dyDescent="0.25">
      <c r="A1643" s="14" t="s">
        <v>161</v>
      </c>
      <c r="B1643" s="14" t="s">
        <v>190</v>
      </c>
      <c r="C1643" s="16" t="s">
        <v>123</v>
      </c>
      <c r="D1643" s="18">
        <v>232000000</v>
      </c>
      <c r="E1643" s="18">
        <v>324000000</v>
      </c>
      <c r="F1643" s="19">
        <f t="shared" si="23"/>
        <v>0</v>
      </c>
      <c r="G1643" s="19">
        <f t="shared" si="24"/>
        <v>0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</row>
    <row r="1644" spans="1:28" ht="15" x14ac:dyDescent="0.25">
      <c r="A1644" s="14" t="s">
        <v>161</v>
      </c>
      <c r="B1644" s="14" t="s">
        <v>187</v>
      </c>
      <c r="C1644" s="16" t="s">
        <v>123</v>
      </c>
      <c r="D1644" s="18">
        <v>1034000000</v>
      </c>
      <c r="E1644" s="18">
        <v>936000000</v>
      </c>
      <c r="F1644" s="19">
        <f t="shared" si="23"/>
        <v>0</v>
      </c>
      <c r="G1644" s="19">
        <f t="shared" si="24"/>
        <v>0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</row>
    <row r="1645" spans="1:28" ht="15" x14ac:dyDescent="0.25">
      <c r="A1645" s="14" t="s">
        <v>161</v>
      </c>
      <c r="B1645" s="14" t="s">
        <v>173</v>
      </c>
      <c r="C1645" s="16" t="s">
        <v>123</v>
      </c>
      <c r="D1645" s="18">
        <v>1412000000</v>
      </c>
      <c r="E1645" s="18">
        <v>723000000</v>
      </c>
      <c r="F1645" s="19">
        <f t="shared" si="23"/>
        <v>0</v>
      </c>
      <c r="G1645" s="19">
        <f t="shared" si="24"/>
        <v>0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</row>
    <row r="1646" spans="1:28" ht="15" x14ac:dyDescent="0.25">
      <c r="A1646" s="14" t="s">
        <v>161</v>
      </c>
      <c r="B1646" s="14" t="s">
        <v>192</v>
      </c>
      <c r="C1646" s="16" t="s">
        <v>123</v>
      </c>
      <c r="D1646" s="18">
        <v>765000000</v>
      </c>
      <c r="E1646" s="18">
        <v>72000000</v>
      </c>
      <c r="F1646" s="19">
        <f t="shared" si="23"/>
        <v>0</v>
      </c>
      <c r="G1646" s="19">
        <f t="shared" si="24"/>
        <v>0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</row>
    <row r="1647" spans="1:28" ht="15" x14ac:dyDescent="0.25">
      <c r="A1647" s="14" t="s">
        <v>161</v>
      </c>
      <c r="B1647" s="14" t="s">
        <v>170</v>
      </c>
      <c r="C1647" s="16" t="s">
        <v>123</v>
      </c>
      <c r="D1647" s="18">
        <v>2371000000</v>
      </c>
      <c r="E1647" s="18">
        <v>1457000000</v>
      </c>
      <c r="F1647" s="19">
        <f t="shared" si="23"/>
        <v>0</v>
      </c>
      <c r="G1647" s="19">
        <f t="shared" si="24"/>
        <v>0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</row>
    <row r="1648" spans="1:28" ht="15" x14ac:dyDescent="0.25">
      <c r="A1648" s="14" t="s">
        <v>161</v>
      </c>
      <c r="B1648" s="14" t="s">
        <v>166</v>
      </c>
      <c r="C1648" s="16" t="s">
        <v>123</v>
      </c>
      <c r="D1648" s="18">
        <v>11624000000</v>
      </c>
      <c r="E1648" s="18">
        <v>20876000000</v>
      </c>
      <c r="F1648" s="19">
        <f t="shared" si="23"/>
        <v>1</v>
      </c>
      <c r="G1648" s="19">
        <f t="shared" si="24"/>
        <v>1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</row>
    <row r="1649" spans="1:28" ht="15" x14ac:dyDescent="0.25">
      <c r="A1649" s="14" t="s">
        <v>161</v>
      </c>
      <c r="B1649" s="14" t="s">
        <v>188</v>
      </c>
      <c r="C1649" s="16" t="s">
        <v>123</v>
      </c>
      <c r="D1649" s="18">
        <v>4115000000</v>
      </c>
      <c r="E1649" s="18">
        <v>3549000000</v>
      </c>
      <c r="F1649" s="19">
        <f t="shared" si="23"/>
        <v>0</v>
      </c>
      <c r="G1649" s="19">
        <f t="shared" si="24"/>
        <v>0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</row>
    <row r="1650" spans="1:28" ht="15" x14ac:dyDescent="0.25">
      <c r="A1650" s="14" t="s">
        <v>161</v>
      </c>
      <c r="B1650" s="14" t="s">
        <v>205</v>
      </c>
      <c r="C1650" s="16" t="s">
        <v>123</v>
      </c>
      <c r="D1650" s="18">
        <v>10991000000</v>
      </c>
      <c r="E1650" s="18">
        <v>14912000000</v>
      </c>
      <c r="F1650" s="19">
        <f t="shared" si="23"/>
        <v>1</v>
      </c>
      <c r="G1650" s="19">
        <f t="shared" si="24"/>
        <v>1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</row>
    <row r="1651" spans="1:28" ht="15" x14ac:dyDescent="0.25">
      <c r="A1651" s="14" t="s">
        <v>161</v>
      </c>
      <c r="B1651" s="14" t="s">
        <v>199</v>
      </c>
      <c r="C1651" s="16" t="s">
        <v>123</v>
      </c>
      <c r="D1651" s="18">
        <v>13239000000</v>
      </c>
      <c r="E1651" s="18">
        <v>30169000000</v>
      </c>
      <c r="F1651" s="19">
        <f t="shared" si="23"/>
        <v>1</v>
      </c>
      <c r="G1651" s="19">
        <f t="shared" si="24"/>
        <v>1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</row>
    <row r="1652" spans="1:28" ht="15" x14ac:dyDescent="0.25">
      <c r="A1652" s="14" t="s">
        <v>161</v>
      </c>
      <c r="B1652" s="14" t="s">
        <v>162</v>
      </c>
      <c r="C1652" s="16" t="s">
        <v>123</v>
      </c>
      <c r="D1652" s="18">
        <v>1780000000</v>
      </c>
      <c r="E1652" s="18">
        <v>1454000000</v>
      </c>
      <c r="F1652" s="19">
        <f t="shared" si="23"/>
        <v>0</v>
      </c>
      <c r="G1652" s="19">
        <f t="shared" si="24"/>
        <v>0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</row>
    <row r="1653" spans="1:28" ht="15" x14ac:dyDescent="0.25">
      <c r="A1653" s="14" t="s">
        <v>161</v>
      </c>
      <c r="B1653" s="14" t="s">
        <v>176</v>
      </c>
      <c r="C1653" s="16" t="s">
        <v>123</v>
      </c>
      <c r="D1653" s="18">
        <v>56139000000</v>
      </c>
      <c r="E1653" s="18">
        <v>46157000000</v>
      </c>
      <c r="F1653" s="19">
        <f t="shared" si="23"/>
        <v>1</v>
      </c>
      <c r="G1653" s="19">
        <f t="shared" si="24"/>
        <v>1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</row>
    <row r="1654" spans="1:28" ht="15" x14ac:dyDescent="0.25">
      <c r="A1654" s="14" t="s">
        <v>161</v>
      </c>
      <c r="B1654" s="14" t="s">
        <v>209</v>
      </c>
      <c r="C1654" s="16" t="s">
        <v>123</v>
      </c>
      <c r="D1654" s="18">
        <v>40746000000</v>
      </c>
      <c r="E1654" s="18">
        <v>61368000000</v>
      </c>
      <c r="F1654" s="19">
        <f t="shared" si="23"/>
        <v>1</v>
      </c>
      <c r="G1654" s="19">
        <f t="shared" si="24"/>
        <v>1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</row>
    <row r="1655" spans="1:28" ht="15" x14ac:dyDescent="0.25">
      <c r="A1655" s="14" t="s">
        <v>161</v>
      </c>
      <c r="B1655" s="14" t="s">
        <v>195</v>
      </c>
      <c r="C1655" s="16" t="s">
        <v>123</v>
      </c>
      <c r="D1655" s="18">
        <v>5299000000</v>
      </c>
      <c r="E1655" s="18">
        <v>14658000000</v>
      </c>
      <c r="F1655" s="19">
        <f t="shared" si="23"/>
        <v>0</v>
      </c>
      <c r="G1655" s="19">
        <f t="shared" si="24"/>
        <v>1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</row>
    <row r="1656" spans="1:28" ht="15" x14ac:dyDescent="0.25">
      <c r="A1656" s="14" t="s">
        <v>161</v>
      </c>
      <c r="B1656" s="14" t="s">
        <v>180</v>
      </c>
      <c r="C1656" s="16" t="s">
        <v>123</v>
      </c>
      <c r="D1656" s="18">
        <v>562000000</v>
      </c>
      <c r="E1656" s="18">
        <v>599000000</v>
      </c>
      <c r="F1656" s="19">
        <f t="shared" si="23"/>
        <v>0</v>
      </c>
      <c r="G1656" s="19">
        <f t="shared" si="24"/>
        <v>0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</row>
    <row r="1657" spans="1:28" ht="15" x14ac:dyDescent="0.25">
      <c r="A1657" s="14" t="s">
        <v>161</v>
      </c>
      <c r="B1657" s="14" t="s">
        <v>181</v>
      </c>
      <c r="C1657" s="16" t="s">
        <v>123</v>
      </c>
      <c r="D1657" s="18">
        <v>8187000000</v>
      </c>
      <c r="E1657" s="18">
        <v>7178000000</v>
      </c>
      <c r="F1657" s="19">
        <f t="shared" si="23"/>
        <v>1</v>
      </c>
      <c r="G1657" s="19">
        <f t="shared" si="24"/>
        <v>1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</row>
    <row r="1658" spans="1:28" ht="15" x14ac:dyDescent="0.25">
      <c r="A1658" s="14" t="s">
        <v>161</v>
      </c>
      <c r="B1658" s="14" t="s">
        <v>207</v>
      </c>
      <c r="C1658" s="16" t="s">
        <v>123</v>
      </c>
      <c r="D1658" s="18">
        <v>26318000000</v>
      </c>
      <c r="E1658" s="18">
        <v>5817000000</v>
      </c>
      <c r="F1658" s="19">
        <f t="shared" si="23"/>
        <v>1</v>
      </c>
      <c r="G1658" s="19">
        <f t="shared" si="24"/>
        <v>1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</row>
    <row r="1659" spans="1:28" ht="15" x14ac:dyDescent="0.25">
      <c r="A1659" s="14" t="s">
        <v>161</v>
      </c>
      <c r="B1659" s="14" t="s">
        <v>184</v>
      </c>
      <c r="C1659" s="16" t="s">
        <v>123</v>
      </c>
      <c r="D1659" s="19">
        <v>2478709140</v>
      </c>
      <c r="E1659" s="19">
        <v>448000000</v>
      </c>
      <c r="F1659" s="19">
        <f t="shared" si="23"/>
        <v>0</v>
      </c>
      <c r="G1659" s="19">
        <f t="shared" si="24"/>
        <v>0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</row>
    <row r="1660" spans="1:28" ht="15" x14ac:dyDescent="0.25">
      <c r="A1660" s="14" t="s">
        <v>161</v>
      </c>
      <c r="B1660" s="14" t="s">
        <v>182</v>
      </c>
      <c r="C1660" s="16" t="s">
        <v>124</v>
      </c>
      <c r="D1660" s="19">
        <v>2478709140</v>
      </c>
      <c r="E1660" s="19">
        <v>448000000</v>
      </c>
      <c r="F1660" s="19">
        <f t="shared" si="23"/>
        <v>0</v>
      </c>
      <c r="G1660" s="19">
        <f t="shared" si="24"/>
        <v>0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</row>
    <row r="1661" spans="1:28" ht="15" x14ac:dyDescent="0.25">
      <c r="A1661" s="14" t="s">
        <v>161</v>
      </c>
      <c r="B1661" s="14" t="s">
        <v>163</v>
      </c>
      <c r="C1661" s="16" t="s">
        <v>124</v>
      </c>
      <c r="D1661" s="19">
        <v>2478709140</v>
      </c>
      <c r="E1661" s="19">
        <v>448000000</v>
      </c>
      <c r="F1661" s="19">
        <f t="shared" si="23"/>
        <v>0</v>
      </c>
      <c r="G1661" s="19">
        <f t="shared" si="24"/>
        <v>0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</row>
    <row r="1662" spans="1:28" ht="15" x14ac:dyDescent="0.25">
      <c r="A1662" s="14" t="s">
        <v>161</v>
      </c>
      <c r="B1662" s="14" t="s">
        <v>191</v>
      </c>
      <c r="C1662" s="16" t="s">
        <v>124</v>
      </c>
      <c r="D1662" s="19">
        <v>2478709140</v>
      </c>
      <c r="E1662" s="19">
        <v>448000000</v>
      </c>
      <c r="F1662" s="19">
        <f t="shared" si="23"/>
        <v>0</v>
      </c>
      <c r="G1662" s="19">
        <f t="shared" si="24"/>
        <v>0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</row>
    <row r="1663" spans="1:28" ht="15" x14ac:dyDescent="0.25">
      <c r="A1663" s="14" t="s">
        <v>161</v>
      </c>
      <c r="B1663" s="14" t="s">
        <v>177</v>
      </c>
      <c r="C1663" s="16" t="s">
        <v>124</v>
      </c>
      <c r="D1663" s="18">
        <v>53399000000</v>
      </c>
      <c r="E1663" s="19">
        <v>448000000</v>
      </c>
      <c r="F1663" s="19">
        <f t="shared" si="23"/>
        <v>1</v>
      </c>
      <c r="G1663" s="19">
        <f t="shared" si="24"/>
        <v>0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</row>
    <row r="1664" spans="1:28" ht="15" x14ac:dyDescent="0.25">
      <c r="A1664" s="14" t="s">
        <v>161</v>
      </c>
      <c r="B1664" s="14" t="s">
        <v>185</v>
      </c>
      <c r="C1664" s="16" t="s">
        <v>124</v>
      </c>
      <c r="D1664" s="18">
        <v>1102000000</v>
      </c>
      <c r="E1664" s="18">
        <v>920000000</v>
      </c>
      <c r="F1664" s="19">
        <f t="shared" si="23"/>
        <v>0</v>
      </c>
      <c r="G1664" s="19">
        <f t="shared" si="24"/>
        <v>0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</row>
    <row r="1665" spans="1:28" ht="15" x14ac:dyDescent="0.25">
      <c r="A1665" s="14" t="s">
        <v>161</v>
      </c>
      <c r="B1665" s="14" t="s">
        <v>179</v>
      </c>
      <c r="C1665" s="16" t="s">
        <v>124</v>
      </c>
      <c r="D1665" s="18">
        <v>6929000000</v>
      </c>
      <c r="E1665" s="18">
        <v>3028000000</v>
      </c>
      <c r="F1665" s="19">
        <f t="shared" si="23"/>
        <v>1</v>
      </c>
      <c r="G1665" s="19">
        <f t="shared" si="24"/>
        <v>0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</row>
    <row r="1666" spans="1:28" ht="15" x14ac:dyDescent="0.25">
      <c r="A1666" s="14" t="s">
        <v>161</v>
      </c>
      <c r="B1666" s="14" t="s">
        <v>201</v>
      </c>
      <c r="C1666" s="16" t="s">
        <v>124</v>
      </c>
      <c r="D1666" s="18">
        <v>1149000000</v>
      </c>
      <c r="E1666" s="18">
        <v>1263000000</v>
      </c>
      <c r="F1666" s="19">
        <f t="shared" si="23"/>
        <v>0</v>
      </c>
      <c r="G1666" s="19">
        <f t="shared" si="24"/>
        <v>0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</row>
    <row r="1667" spans="1:28" ht="15" x14ac:dyDescent="0.25">
      <c r="A1667" s="14" t="s">
        <v>161</v>
      </c>
      <c r="B1667" s="14" t="s">
        <v>167</v>
      </c>
      <c r="C1667" s="16" t="s">
        <v>124</v>
      </c>
      <c r="D1667" s="18">
        <v>734000000</v>
      </c>
      <c r="E1667" s="18">
        <v>238000000</v>
      </c>
      <c r="F1667" s="19">
        <f t="shared" si="23"/>
        <v>0</v>
      </c>
      <c r="G1667" s="19">
        <f t="shared" si="24"/>
        <v>0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</row>
    <row r="1668" spans="1:28" ht="15" x14ac:dyDescent="0.25">
      <c r="A1668" s="14" t="s">
        <v>161</v>
      </c>
      <c r="B1668" s="14" t="s">
        <v>197</v>
      </c>
      <c r="C1668" s="16" t="s">
        <v>124</v>
      </c>
      <c r="D1668" s="18">
        <v>14882000000</v>
      </c>
      <c r="E1668" s="18">
        <v>4948000000</v>
      </c>
      <c r="F1668" s="19">
        <f t="shared" si="23"/>
        <v>1</v>
      </c>
      <c r="G1668" s="19">
        <f t="shared" si="24"/>
        <v>1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</row>
    <row r="1669" spans="1:28" ht="15" x14ac:dyDescent="0.25">
      <c r="A1669" s="14" t="s">
        <v>161</v>
      </c>
      <c r="B1669" s="14" t="s">
        <v>164</v>
      </c>
      <c r="C1669" s="16" t="s">
        <v>124</v>
      </c>
      <c r="D1669" s="18">
        <v>22453000000</v>
      </c>
      <c r="E1669" s="18">
        <v>12920000000</v>
      </c>
      <c r="F1669" s="19">
        <f t="shared" si="23"/>
        <v>1</v>
      </c>
      <c r="G1669" s="19">
        <f t="shared" si="24"/>
        <v>1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</row>
    <row r="1670" spans="1:28" ht="15" x14ac:dyDescent="0.25">
      <c r="A1670" s="14" t="s">
        <v>161</v>
      </c>
      <c r="B1670" s="14" t="s">
        <v>183</v>
      </c>
      <c r="C1670" s="16" t="s">
        <v>124</v>
      </c>
      <c r="D1670" s="18">
        <v>45368000000</v>
      </c>
      <c r="E1670" s="18">
        <v>35724000000</v>
      </c>
      <c r="F1670" s="19">
        <f t="shared" si="23"/>
        <v>1</v>
      </c>
      <c r="G1670" s="19">
        <f t="shared" si="24"/>
        <v>1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</row>
    <row r="1671" spans="1:28" ht="15" x14ac:dyDescent="0.25">
      <c r="A1671" s="14" t="s">
        <v>161</v>
      </c>
      <c r="B1671" s="14" t="s">
        <v>198</v>
      </c>
      <c r="C1671" s="16" t="s">
        <v>124</v>
      </c>
      <c r="D1671" s="18">
        <v>2018000000</v>
      </c>
      <c r="E1671" s="18">
        <v>2295000000</v>
      </c>
      <c r="F1671" s="19">
        <f t="shared" si="23"/>
        <v>0</v>
      </c>
      <c r="G1671" s="19">
        <f t="shared" si="24"/>
        <v>0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</row>
    <row r="1672" spans="1:28" ht="15" x14ac:dyDescent="0.25">
      <c r="A1672" s="14" t="s">
        <v>161</v>
      </c>
      <c r="B1672" s="14" t="s">
        <v>168</v>
      </c>
      <c r="C1672" s="16" t="s">
        <v>124</v>
      </c>
      <c r="D1672" s="18">
        <v>4554000000</v>
      </c>
      <c r="E1672" s="18">
        <v>1498000000</v>
      </c>
      <c r="F1672" s="19">
        <f t="shared" si="23"/>
        <v>0</v>
      </c>
      <c r="G1672" s="19">
        <f t="shared" si="24"/>
        <v>0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</row>
    <row r="1673" spans="1:28" ht="15" x14ac:dyDescent="0.25">
      <c r="A1673" s="14" t="s">
        <v>161</v>
      </c>
      <c r="B1673" s="14" t="s">
        <v>196</v>
      </c>
      <c r="C1673" s="16" t="s">
        <v>124</v>
      </c>
      <c r="D1673" s="18">
        <v>11598000000</v>
      </c>
      <c r="E1673" s="18">
        <v>8882000000</v>
      </c>
      <c r="F1673" s="19">
        <f t="shared" si="23"/>
        <v>1</v>
      </c>
      <c r="G1673" s="19">
        <f t="shared" si="24"/>
        <v>1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</row>
    <row r="1674" spans="1:28" ht="15" x14ac:dyDescent="0.25">
      <c r="A1674" s="14" t="s">
        <v>161</v>
      </c>
      <c r="B1674" s="14" t="s">
        <v>169</v>
      </c>
      <c r="C1674" s="16" t="s">
        <v>124</v>
      </c>
      <c r="D1674" s="18">
        <v>9638000000</v>
      </c>
      <c r="E1674" s="18">
        <v>919000000</v>
      </c>
      <c r="F1674" s="19">
        <f t="shared" si="23"/>
        <v>1</v>
      </c>
      <c r="G1674" s="19">
        <f t="shared" si="24"/>
        <v>0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</row>
    <row r="1675" spans="1:28" ht="15" x14ac:dyDescent="0.25">
      <c r="A1675" s="14" t="s">
        <v>161</v>
      </c>
      <c r="B1675" s="14" t="s">
        <v>171</v>
      </c>
      <c r="C1675" s="16" t="s">
        <v>124</v>
      </c>
      <c r="D1675" s="18">
        <v>8503000000</v>
      </c>
      <c r="E1675" s="18">
        <v>4660000000</v>
      </c>
      <c r="F1675" s="19">
        <f t="shared" si="23"/>
        <v>1</v>
      </c>
      <c r="G1675" s="19">
        <f t="shared" si="24"/>
        <v>1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</row>
    <row r="1676" spans="1:28" ht="15" x14ac:dyDescent="0.25">
      <c r="A1676" s="14" t="s">
        <v>161</v>
      </c>
      <c r="B1676" s="14" t="s">
        <v>178</v>
      </c>
      <c r="C1676" s="16" t="s">
        <v>124</v>
      </c>
      <c r="D1676" s="18">
        <v>14984000000</v>
      </c>
      <c r="E1676" s="18">
        <v>3197000000</v>
      </c>
      <c r="F1676" s="19">
        <f t="shared" si="23"/>
        <v>1</v>
      </c>
      <c r="G1676" s="19">
        <f t="shared" si="24"/>
        <v>0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</row>
    <row r="1677" spans="1:28" ht="15" x14ac:dyDescent="0.25">
      <c r="A1677" s="14" t="s">
        <v>161</v>
      </c>
      <c r="B1677" s="14" t="s">
        <v>189</v>
      </c>
      <c r="C1677" s="16" t="s">
        <v>124</v>
      </c>
      <c r="D1677" s="18">
        <v>1465000000</v>
      </c>
      <c r="E1677" s="18">
        <v>401000000</v>
      </c>
      <c r="F1677" s="19">
        <f t="shared" si="23"/>
        <v>0</v>
      </c>
      <c r="G1677" s="19">
        <f t="shared" si="24"/>
        <v>0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</row>
    <row r="1678" spans="1:28" ht="15" x14ac:dyDescent="0.25">
      <c r="A1678" s="14" t="s">
        <v>161</v>
      </c>
      <c r="B1678" s="14" t="s">
        <v>200</v>
      </c>
      <c r="C1678" s="16" t="s">
        <v>124</v>
      </c>
      <c r="D1678" s="19">
        <v>2478709140</v>
      </c>
      <c r="E1678" s="19">
        <v>448000000</v>
      </c>
      <c r="F1678" s="19">
        <f t="shared" si="23"/>
        <v>0</v>
      </c>
      <c r="G1678" s="19">
        <f t="shared" si="24"/>
        <v>0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</row>
    <row r="1679" spans="1:28" ht="15" x14ac:dyDescent="0.25">
      <c r="A1679" s="14" t="s">
        <v>161</v>
      </c>
      <c r="B1679" s="14" t="s">
        <v>204</v>
      </c>
      <c r="C1679" s="16" t="s">
        <v>124</v>
      </c>
      <c r="D1679" s="18">
        <v>67698000000</v>
      </c>
      <c r="E1679" s="18">
        <v>23583000000</v>
      </c>
      <c r="F1679" s="19">
        <f t="shared" si="23"/>
        <v>1</v>
      </c>
      <c r="G1679" s="19">
        <f t="shared" si="24"/>
        <v>1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</row>
    <row r="1680" spans="1:28" ht="15" x14ac:dyDescent="0.25">
      <c r="A1680" s="14" t="s">
        <v>161</v>
      </c>
      <c r="B1680" s="14" t="s">
        <v>206</v>
      </c>
      <c r="C1680" s="16" t="s">
        <v>124</v>
      </c>
      <c r="D1680" s="18">
        <v>20640000000</v>
      </c>
      <c r="E1680" s="18">
        <v>16612000000</v>
      </c>
      <c r="F1680" s="19">
        <f t="shared" si="23"/>
        <v>1</v>
      </c>
      <c r="G1680" s="19">
        <f t="shared" si="24"/>
        <v>1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</row>
    <row r="1681" spans="1:28" ht="15" x14ac:dyDescent="0.25">
      <c r="A1681" s="14" t="s">
        <v>161</v>
      </c>
      <c r="B1681" s="14" t="s">
        <v>208</v>
      </c>
      <c r="C1681" s="16" t="s">
        <v>124</v>
      </c>
      <c r="D1681" s="18">
        <v>5406000000</v>
      </c>
      <c r="E1681" s="18">
        <v>4829000000</v>
      </c>
      <c r="F1681" s="19">
        <f t="shared" si="23"/>
        <v>0</v>
      </c>
      <c r="G1681" s="19">
        <f t="shared" si="24"/>
        <v>1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</row>
    <row r="1682" spans="1:28" ht="15" x14ac:dyDescent="0.25">
      <c r="A1682" s="14" t="s">
        <v>161</v>
      </c>
      <c r="B1682" s="14" t="s">
        <v>187</v>
      </c>
      <c r="C1682" s="16" t="s">
        <v>124</v>
      </c>
      <c r="D1682" s="18">
        <v>1417000000</v>
      </c>
      <c r="E1682" s="18">
        <v>874000000</v>
      </c>
      <c r="F1682" s="19">
        <f t="shared" si="23"/>
        <v>0</v>
      </c>
      <c r="G1682" s="19">
        <f t="shared" si="24"/>
        <v>0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</row>
    <row r="1683" spans="1:28" ht="15" x14ac:dyDescent="0.25">
      <c r="A1683" s="14" t="s">
        <v>161</v>
      </c>
      <c r="B1683" s="14" t="s">
        <v>173</v>
      </c>
      <c r="C1683" s="16" t="s">
        <v>124</v>
      </c>
      <c r="D1683" s="18">
        <v>1683000000</v>
      </c>
      <c r="E1683" s="18">
        <v>939000000</v>
      </c>
      <c r="F1683" s="19">
        <f t="shared" si="23"/>
        <v>0</v>
      </c>
      <c r="G1683" s="19">
        <f t="shared" si="24"/>
        <v>0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</row>
    <row r="1684" spans="1:28" ht="15" x14ac:dyDescent="0.25">
      <c r="A1684" s="14" t="s">
        <v>161</v>
      </c>
      <c r="B1684" s="14" t="s">
        <v>202</v>
      </c>
      <c r="C1684" s="16" t="s">
        <v>124</v>
      </c>
      <c r="D1684" s="18">
        <v>2514000000</v>
      </c>
      <c r="E1684" s="18">
        <v>2449000000</v>
      </c>
      <c r="F1684" s="19">
        <f t="shared" si="23"/>
        <v>0</v>
      </c>
      <c r="G1684" s="19">
        <f t="shared" si="24"/>
        <v>0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</row>
    <row r="1685" spans="1:28" ht="15" x14ac:dyDescent="0.25">
      <c r="A1685" s="14" t="s">
        <v>161</v>
      </c>
      <c r="B1685" s="14" t="s">
        <v>194</v>
      </c>
      <c r="C1685" s="16" t="s">
        <v>124</v>
      </c>
      <c r="D1685" s="18">
        <v>242000000</v>
      </c>
      <c r="E1685" s="18">
        <v>159000000</v>
      </c>
      <c r="F1685" s="19">
        <f t="shared" si="23"/>
        <v>0</v>
      </c>
      <c r="G1685" s="19">
        <f t="shared" si="24"/>
        <v>0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</row>
    <row r="1686" spans="1:28" ht="15" x14ac:dyDescent="0.25">
      <c r="A1686" s="14" t="s">
        <v>161</v>
      </c>
      <c r="B1686" s="14" t="s">
        <v>203</v>
      </c>
      <c r="C1686" s="16" t="s">
        <v>124</v>
      </c>
      <c r="D1686" s="18">
        <v>2953000000</v>
      </c>
      <c r="E1686" s="18">
        <v>1315000000</v>
      </c>
      <c r="F1686" s="19">
        <f t="shared" si="23"/>
        <v>0</v>
      </c>
      <c r="G1686" s="19">
        <f t="shared" si="24"/>
        <v>0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</row>
    <row r="1687" spans="1:28" ht="15" x14ac:dyDescent="0.25">
      <c r="A1687" s="14" t="s">
        <v>161</v>
      </c>
      <c r="B1687" s="14" t="s">
        <v>175</v>
      </c>
      <c r="C1687" s="16" t="s">
        <v>124</v>
      </c>
      <c r="D1687" s="18">
        <v>5591000000</v>
      </c>
      <c r="E1687" s="18">
        <v>6009000000</v>
      </c>
      <c r="F1687" s="19">
        <f t="shared" si="23"/>
        <v>0</v>
      </c>
      <c r="G1687" s="19">
        <f t="shared" si="24"/>
        <v>1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</row>
    <row r="1688" spans="1:28" ht="15" x14ac:dyDescent="0.25">
      <c r="A1688" s="14" t="s">
        <v>161</v>
      </c>
      <c r="B1688" s="14" t="s">
        <v>172</v>
      </c>
      <c r="C1688" s="16" t="s">
        <v>124</v>
      </c>
      <c r="D1688" s="18">
        <v>6366000000</v>
      </c>
      <c r="E1688" s="18">
        <v>9840000000</v>
      </c>
      <c r="F1688" s="19">
        <f t="shared" si="23"/>
        <v>0</v>
      </c>
      <c r="G1688" s="19">
        <f t="shared" si="24"/>
        <v>1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</row>
    <row r="1689" spans="1:28" ht="15" x14ac:dyDescent="0.25">
      <c r="A1689" s="14" t="s">
        <v>161</v>
      </c>
      <c r="B1689" s="14" t="s">
        <v>193</v>
      </c>
      <c r="C1689" s="16" t="s">
        <v>124</v>
      </c>
      <c r="D1689" s="18">
        <v>20970000000</v>
      </c>
      <c r="E1689" s="18">
        <v>20884000000</v>
      </c>
      <c r="F1689" s="19">
        <f t="shared" si="23"/>
        <v>1</v>
      </c>
      <c r="G1689" s="19">
        <f t="shared" si="24"/>
        <v>1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</row>
    <row r="1690" spans="1:28" ht="15" x14ac:dyDescent="0.25">
      <c r="A1690" s="14" t="s">
        <v>161</v>
      </c>
      <c r="B1690" s="14" t="s">
        <v>188</v>
      </c>
      <c r="C1690" s="16" t="s">
        <v>124</v>
      </c>
      <c r="D1690" s="18">
        <v>4825000000</v>
      </c>
      <c r="E1690" s="18">
        <v>3822000000</v>
      </c>
      <c r="F1690" s="19">
        <f t="shared" si="23"/>
        <v>0</v>
      </c>
      <c r="G1690" s="19">
        <f t="shared" si="24"/>
        <v>0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</row>
    <row r="1691" spans="1:28" ht="15" x14ac:dyDescent="0.25">
      <c r="A1691" s="14" t="s">
        <v>161</v>
      </c>
      <c r="B1691" s="14" t="s">
        <v>186</v>
      </c>
      <c r="C1691" s="16" t="s">
        <v>124</v>
      </c>
      <c r="D1691" s="19">
        <v>2478709140</v>
      </c>
      <c r="E1691" s="19">
        <v>448000000</v>
      </c>
      <c r="F1691" s="19">
        <f t="shared" si="23"/>
        <v>0</v>
      </c>
      <c r="G1691" s="19">
        <f t="shared" si="24"/>
        <v>0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</row>
    <row r="1692" spans="1:28" ht="15" x14ac:dyDescent="0.25">
      <c r="A1692" s="14" t="s">
        <v>161</v>
      </c>
      <c r="B1692" s="14" t="s">
        <v>190</v>
      </c>
      <c r="C1692" s="16" t="s">
        <v>124</v>
      </c>
      <c r="D1692" s="18">
        <v>262000000</v>
      </c>
      <c r="E1692" s="18">
        <v>374000000</v>
      </c>
      <c r="F1692" s="19">
        <f t="shared" si="23"/>
        <v>0</v>
      </c>
      <c r="G1692" s="19">
        <f t="shared" si="24"/>
        <v>0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</row>
    <row r="1693" spans="1:28" ht="15" x14ac:dyDescent="0.25">
      <c r="A1693" s="14" t="s">
        <v>161</v>
      </c>
      <c r="B1693" s="14" t="s">
        <v>165</v>
      </c>
      <c r="C1693" s="16" t="s">
        <v>124</v>
      </c>
      <c r="D1693" s="18">
        <v>747000000</v>
      </c>
      <c r="E1693" s="18">
        <v>729000000</v>
      </c>
      <c r="F1693" s="19">
        <f t="shared" si="23"/>
        <v>0</v>
      </c>
      <c r="G1693" s="19">
        <f t="shared" si="24"/>
        <v>0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</row>
    <row r="1694" spans="1:28" ht="15" x14ac:dyDescent="0.25">
      <c r="A1694" s="14" t="s">
        <v>161</v>
      </c>
      <c r="B1694" s="14" t="s">
        <v>192</v>
      </c>
      <c r="C1694" s="16" t="s">
        <v>124</v>
      </c>
      <c r="D1694" s="18">
        <v>926000000</v>
      </c>
      <c r="E1694" s="18">
        <v>70000000</v>
      </c>
      <c r="F1694" s="19">
        <f t="shared" si="23"/>
        <v>0</v>
      </c>
      <c r="G1694" s="19">
        <f t="shared" si="24"/>
        <v>0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</row>
    <row r="1695" spans="1:28" ht="15" x14ac:dyDescent="0.25">
      <c r="A1695" s="14" t="s">
        <v>161</v>
      </c>
      <c r="B1695" s="14" t="s">
        <v>170</v>
      </c>
      <c r="C1695" s="16" t="s">
        <v>124</v>
      </c>
      <c r="D1695" s="18">
        <v>2751000000</v>
      </c>
      <c r="E1695" s="18">
        <v>1721000000</v>
      </c>
      <c r="F1695" s="19">
        <f t="shared" si="23"/>
        <v>0</v>
      </c>
      <c r="G1695" s="19">
        <f t="shared" si="24"/>
        <v>0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</row>
    <row r="1696" spans="1:28" ht="15" x14ac:dyDescent="0.25">
      <c r="A1696" s="14" t="s">
        <v>161</v>
      </c>
      <c r="B1696" s="14" t="s">
        <v>166</v>
      </c>
      <c r="C1696" s="16" t="s">
        <v>124</v>
      </c>
      <c r="D1696" s="18">
        <v>13008000000</v>
      </c>
      <c r="E1696" s="18">
        <v>24215000000</v>
      </c>
      <c r="F1696" s="19">
        <f t="shared" si="23"/>
        <v>1</v>
      </c>
      <c r="G1696" s="19">
        <f t="shared" si="24"/>
        <v>1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</row>
    <row r="1697" spans="1:28" ht="15" x14ac:dyDescent="0.25">
      <c r="A1697" s="14" t="s">
        <v>161</v>
      </c>
      <c r="B1697" s="14" t="s">
        <v>174</v>
      </c>
      <c r="C1697" s="16" t="s">
        <v>124</v>
      </c>
      <c r="D1697" s="19">
        <v>2478709140</v>
      </c>
      <c r="E1697" s="19">
        <v>448000000</v>
      </c>
      <c r="F1697" s="19">
        <f t="shared" si="23"/>
        <v>0</v>
      </c>
      <c r="G1697" s="19">
        <f t="shared" si="24"/>
        <v>0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</row>
    <row r="1698" spans="1:28" ht="15" x14ac:dyDescent="0.25">
      <c r="A1698" s="14" t="s">
        <v>161</v>
      </c>
      <c r="B1698" s="14" t="s">
        <v>195</v>
      </c>
      <c r="C1698" s="16" t="s">
        <v>124</v>
      </c>
      <c r="D1698" s="18">
        <v>6301000000</v>
      </c>
      <c r="E1698" s="18">
        <v>16833000000</v>
      </c>
      <c r="F1698" s="19">
        <f t="shared" si="23"/>
        <v>0</v>
      </c>
      <c r="G1698" s="19">
        <f t="shared" si="24"/>
        <v>1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</row>
    <row r="1699" spans="1:28" ht="15" x14ac:dyDescent="0.25">
      <c r="A1699" s="14" t="s">
        <v>161</v>
      </c>
      <c r="B1699" s="14" t="s">
        <v>205</v>
      </c>
      <c r="C1699" s="16" t="s">
        <v>124</v>
      </c>
      <c r="D1699" s="18">
        <v>12777000000</v>
      </c>
      <c r="E1699" s="18">
        <v>17187000000</v>
      </c>
      <c r="F1699" s="19">
        <f t="shared" si="23"/>
        <v>1</v>
      </c>
      <c r="G1699" s="19">
        <f t="shared" si="24"/>
        <v>1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</row>
    <row r="1700" spans="1:28" ht="15" x14ac:dyDescent="0.25">
      <c r="A1700" s="14" t="s">
        <v>161</v>
      </c>
      <c r="B1700" s="14" t="s">
        <v>199</v>
      </c>
      <c r="C1700" s="16" t="s">
        <v>124</v>
      </c>
      <c r="D1700" s="18">
        <v>16961000000</v>
      </c>
      <c r="E1700" s="18">
        <v>37343000000</v>
      </c>
      <c r="F1700" s="19">
        <f t="shared" si="23"/>
        <v>1</v>
      </c>
      <c r="G1700" s="19">
        <f t="shared" si="24"/>
        <v>1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</row>
    <row r="1701" spans="1:28" ht="15" x14ac:dyDescent="0.25">
      <c r="A1701" s="14" t="s">
        <v>161</v>
      </c>
      <c r="B1701" s="14" t="s">
        <v>162</v>
      </c>
      <c r="C1701" s="16" t="s">
        <v>124</v>
      </c>
      <c r="D1701" s="18">
        <v>1833000000</v>
      </c>
      <c r="E1701" s="18">
        <v>1678000000</v>
      </c>
      <c r="F1701" s="19">
        <f t="shared" si="23"/>
        <v>0</v>
      </c>
      <c r="G1701" s="19">
        <f t="shared" si="24"/>
        <v>0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</row>
    <row r="1702" spans="1:28" ht="15" x14ac:dyDescent="0.25">
      <c r="A1702" s="14" t="s">
        <v>161</v>
      </c>
      <c r="B1702" s="14" t="s">
        <v>209</v>
      </c>
      <c r="C1702" s="16" t="s">
        <v>124</v>
      </c>
      <c r="D1702" s="18">
        <v>45940000000</v>
      </c>
      <c r="E1702" s="18">
        <v>64627000000</v>
      </c>
      <c r="F1702" s="19">
        <f t="shared" si="23"/>
        <v>1</v>
      </c>
      <c r="G1702" s="19">
        <f t="shared" si="24"/>
        <v>1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</row>
    <row r="1703" spans="1:28" ht="15" x14ac:dyDescent="0.25">
      <c r="A1703" s="14" t="s">
        <v>161</v>
      </c>
      <c r="B1703" s="14" t="s">
        <v>176</v>
      </c>
      <c r="C1703" s="16" t="s">
        <v>124</v>
      </c>
      <c r="D1703" s="18">
        <v>65959000000</v>
      </c>
      <c r="E1703" s="18">
        <v>53914000000</v>
      </c>
      <c r="F1703" s="19">
        <f t="shared" si="23"/>
        <v>1</v>
      </c>
      <c r="G1703" s="19">
        <f t="shared" si="24"/>
        <v>1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 spans="1:28" ht="15" x14ac:dyDescent="0.25">
      <c r="A1704" s="14" t="s">
        <v>161</v>
      </c>
      <c r="B1704" s="14" t="s">
        <v>180</v>
      </c>
      <c r="C1704" s="16" t="s">
        <v>124</v>
      </c>
      <c r="D1704" s="18">
        <v>751000000</v>
      </c>
      <c r="E1704" s="18">
        <v>740000000</v>
      </c>
      <c r="F1704" s="19">
        <f t="shared" si="23"/>
        <v>0</v>
      </c>
      <c r="G1704" s="19">
        <f t="shared" si="24"/>
        <v>0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</row>
    <row r="1705" spans="1:28" ht="15" x14ac:dyDescent="0.25">
      <c r="A1705" s="14" t="s">
        <v>161</v>
      </c>
      <c r="B1705" s="14" t="s">
        <v>181</v>
      </c>
      <c r="C1705" s="16" t="s">
        <v>124</v>
      </c>
      <c r="D1705" s="18">
        <v>9526000000</v>
      </c>
      <c r="E1705" s="18">
        <v>6837000000</v>
      </c>
      <c r="F1705" s="19">
        <f t="shared" si="23"/>
        <v>1</v>
      </c>
      <c r="G1705" s="19">
        <f t="shared" si="24"/>
        <v>1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</row>
    <row r="1706" spans="1:28" ht="15" x14ac:dyDescent="0.25">
      <c r="A1706" s="14" t="s">
        <v>161</v>
      </c>
      <c r="B1706" s="14" t="s">
        <v>207</v>
      </c>
      <c r="C1706" s="16" t="s">
        <v>124</v>
      </c>
      <c r="D1706" s="18">
        <v>30093000000</v>
      </c>
      <c r="E1706" s="18">
        <v>5372000000</v>
      </c>
      <c r="F1706" s="19">
        <f t="shared" si="23"/>
        <v>1</v>
      </c>
      <c r="G1706" s="19">
        <f t="shared" si="24"/>
        <v>1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</row>
    <row r="1707" spans="1:28" ht="15" x14ac:dyDescent="0.25">
      <c r="A1707" s="14" t="s">
        <v>161</v>
      </c>
      <c r="B1707" s="14" t="s">
        <v>184</v>
      </c>
      <c r="C1707" s="16" t="s">
        <v>124</v>
      </c>
      <c r="D1707" s="19">
        <v>2478709140</v>
      </c>
      <c r="E1707" s="19">
        <v>448000000</v>
      </c>
      <c r="F1707" s="19">
        <f t="shared" si="23"/>
        <v>0</v>
      </c>
      <c r="G1707" s="19">
        <f t="shared" si="24"/>
        <v>0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</row>
    <row r="1708" spans="1:28" ht="15" x14ac:dyDescent="0.25">
      <c r="A1708" s="14" t="s">
        <v>161</v>
      </c>
      <c r="B1708" s="14" t="s">
        <v>182</v>
      </c>
      <c r="C1708" s="16" t="s">
        <v>125</v>
      </c>
      <c r="D1708" s="19">
        <v>2478709140</v>
      </c>
      <c r="E1708" s="19">
        <v>448000000</v>
      </c>
      <c r="F1708" s="19">
        <f t="shared" si="23"/>
        <v>0</v>
      </c>
      <c r="G1708" s="19">
        <f t="shared" si="24"/>
        <v>0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</row>
    <row r="1709" spans="1:28" ht="15" x14ac:dyDescent="0.25">
      <c r="A1709" s="14" t="s">
        <v>161</v>
      </c>
      <c r="B1709" s="14" t="s">
        <v>191</v>
      </c>
      <c r="C1709" s="16" t="s">
        <v>125</v>
      </c>
      <c r="D1709" s="19">
        <v>2478709140</v>
      </c>
      <c r="E1709" s="19">
        <v>448000000</v>
      </c>
      <c r="F1709" s="19">
        <f t="shared" si="23"/>
        <v>0</v>
      </c>
      <c r="G1709" s="19">
        <f t="shared" si="24"/>
        <v>0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</row>
    <row r="1710" spans="1:28" ht="15" x14ac:dyDescent="0.25">
      <c r="A1710" s="14" t="s">
        <v>161</v>
      </c>
      <c r="B1710" s="14" t="s">
        <v>177</v>
      </c>
      <c r="C1710" s="16" t="s">
        <v>125</v>
      </c>
      <c r="D1710" s="18">
        <v>51581000000</v>
      </c>
      <c r="E1710" s="18">
        <v>96361000000</v>
      </c>
      <c r="F1710" s="19">
        <f t="shared" si="23"/>
        <v>1</v>
      </c>
      <c r="G1710" s="19">
        <f t="shared" si="24"/>
        <v>1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</row>
    <row r="1711" spans="1:28" ht="15" x14ac:dyDescent="0.25">
      <c r="A1711" s="14" t="s">
        <v>161</v>
      </c>
      <c r="B1711" s="14" t="s">
        <v>179</v>
      </c>
      <c r="C1711" s="16" t="s">
        <v>125</v>
      </c>
      <c r="D1711" s="18">
        <v>5923000000</v>
      </c>
      <c r="E1711" s="18">
        <v>2514000000</v>
      </c>
      <c r="F1711" s="19">
        <f t="shared" si="23"/>
        <v>0</v>
      </c>
      <c r="G1711" s="19">
        <f t="shared" si="24"/>
        <v>0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</row>
    <row r="1712" spans="1:28" ht="15" x14ac:dyDescent="0.25">
      <c r="A1712" s="14" t="s">
        <v>161</v>
      </c>
      <c r="B1712" s="14" t="s">
        <v>201</v>
      </c>
      <c r="C1712" s="16" t="s">
        <v>125</v>
      </c>
      <c r="D1712" s="18">
        <v>1066000000</v>
      </c>
      <c r="E1712" s="18">
        <v>1176000000</v>
      </c>
      <c r="F1712" s="19">
        <f t="shared" si="23"/>
        <v>0</v>
      </c>
      <c r="G1712" s="19">
        <f t="shared" si="24"/>
        <v>0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</row>
    <row r="1713" spans="1:28" ht="15" x14ac:dyDescent="0.25">
      <c r="A1713" s="14" t="s">
        <v>161</v>
      </c>
      <c r="B1713" s="14" t="s">
        <v>167</v>
      </c>
      <c r="C1713" s="16" t="s">
        <v>125</v>
      </c>
      <c r="D1713" s="18">
        <v>665000000</v>
      </c>
      <c r="E1713" s="18">
        <v>194000000</v>
      </c>
      <c r="F1713" s="19">
        <f t="shared" si="23"/>
        <v>0</v>
      </c>
      <c r="G1713" s="19">
        <f t="shared" si="24"/>
        <v>0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</row>
    <row r="1714" spans="1:28" ht="15" x14ac:dyDescent="0.25">
      <c r="A1714" s="14" t="s">
        <v>161</v>
      </c>
      <c r="B1714" s="14" t="s">
        <v>197</v>
      </c>
      <c r="C1714" s="16" t="s">
        <v>125</v>
      </c>
      <c r="D1714" s="18">
        <v>14559000000</v>
      </c>
      <c r="E1714" s="18">
        <v>4490000000</v>
      </c>
      <c r="F1714" s="19">
        <f t="shared" si="23"/>
        <v>1</v>
      </c>
      <c r="G1714" s="19">
        <f t="shared" si="24"/>
        <v>1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</row>
    <row r="1715" spans="1:28" ht="15" x14ac:dyDescent="0.25">
      <c r="A1715" s="14" t="s">
        <v>161</v>
      </c>
      <c r="B1715" s="14" t="s">
        <v>178</v>
      </c>
      <c r="C1715" s="16" t="s">
        <v>125</v>
      </c>
      <c r="D1715" s="18">
        <v>13313000000</v>
      </c>
      <c r="E1715" s="18">
        <v>2392000000</v>
      </c>
      <c r="F1715" s="19">
        <f t="shared" si="23"/>
        <v>1</v>
      </c>
      <c r="G1715" s="19">
        <f t="shared" si="24"/>
        <v>0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</row>
    <row r="1716" spans="1:28" ht="15" x14ac:dyDescent="0.25">
      <c r="A1716" s="14" t="s">
        <v>161</v>
      </c>
      <c r="B1716" s="14" t="s">
        <v>164</v>
      </c>
      <c r="C1716" s="16" t="s">
        <v>125</v>
      </c>
      <c r="D1716" s="18">
        <v>21446000000</v>
      </c>
      <c r="E1716" s="18">
        <v>12352000000</v>
      </c>
      <c r="F1716" s="19">
        <f t="shared" si="23"/>
        <v>1</v>
      </c>
      <c r="G1716" s="19">
        <f t="shared" si="24"/>
        <v>1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</row>
    <row r="1717" spans="1:28" ht="15" x14ac:dyDescent="0.25">
      <c r="A1717" s="14" t="s">
        <v>161</v>
      </c>
      <c r="B1717" s="14" t="s">
        <v>183</v>
      </c>
      <c r="C1717" s="16" t="s">
        <v>125</v>
      </c>
      <c r="D1717" s="18">
        <v>43036000000</v>
      </c>
      <c r="E1717" s="18">
        <v>32798000000</v>
      </c>
      <c r="F1717" s="19">
        <f t="shared" si="23"/>
        <v>1</v>
      </c>
      <c r="G1717" s="19">
        <f t="shared" si="24"/>
        <v>1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</row>
    <row r="1718" spans="1:28" ht="15" x14ac:dyDescent="0.25">
      <c r="A1718" s="14" t="s">
        <v>161</v>
      </c>
      <c r="B1718" s="14" t="s">
        <v>163</v>
      </c>
      <c r="C1718" s="16" t="s">
        <v>125</v>
      </c>
      <c r="D1718" s="19">
        <v>2478709140</v>
      </c>
      <c r="E1718" s="19">
        <v>448000000</v>
      </c>
      <c r="F1718" s="19">
        <f t="shared" si="23"/>
        <v>0</v>
      </c>
      <c r="G1718" s="19">
        <f t="shared" si="24"/>
        <v>0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</row>
    <row r="1719" spans="1:28" ht="15" x14ac:dyDescent="0.25">
      <c r="A1719" s="14" t="s">
        <v>161</v>
      </c>
      <c r="B1719" s="14" t="s">
        <v>200</v>
      </c>
      <c r="C1719" s="16" t="s">
        <v>125</v>
      </c>
      <c r="D1719" s="19">
        <v>2478709140</v>
      </c>
      <c r="E1719" s="19">
        <v>448000000</v>
      </c>
      <c r="F1719" s="19">
        <f t="shared" si="23"/>
        <v>0</v>
      </c>
      <c r="G1719" s="19">
        <f t="shared" si="24"/>
        <v>0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</row>
    <row r="1720" spans="1:28" ht="15" x14ac:dyDescent="0.25">
      <c r="A1720" s="14" t="s">
        <v>161</v>
      </c>
      <c r="B1720" s="14" t="s">
        <v>187</v>
      </c>
      <c r="C1720" s="16" t="s">
        <v>125</v>
      </c>
      <c r="D1720" s="18">
        <v>1430000000</v>
      </c>
      <c r="E1720" s="18">
        <v>1058000000</v>
      </c>
      <c r="F1720" s="19">
        <f t="shared" si="23"/>
        <v>0</v>
      </c>
      <c r="G1720" s="19">
        <f t="shared" si="24"/>
        <v>0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</row>
    <row r="1721" spans="1:28" ht="15" x14ac:dyDescent="0.25">
      <c r="A1721" s="14" t="s">
        <v>161</v>
      </c>
      <c r="B1721" s="14" t="s">
        <v>185</v>
      </c>
      <c r="C1721" s="16" t="s">
        <v>125</v>
      </c>
      <c r="D1721" s="18">
        <v>1068000000</v>
      </c>
      <c r="E1721" s="18">
        <v>863000000</v>
      </c>
      <c r="F1721" s="19">
        <f t="shared" si="23"/>
        <v>0</v>
      </c>
      <c r="G1721" s="19">
        <f t="shared" si="24"/>
        <v>0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</row>
    <row r="1722" spans="1:28" ht="15" x14ac:dyDescent="0.25">
      <c r="A1722" s="14" t="s">
        <v>161</v>
      </c>
      <c r="B1722" s="14" t="s">
        <v>198</v>
      </c>
      <c r="C1722" s="16" t="s">
        <v>125</v>
      </c>
      <c r="D1722" s="18">
        <v>1919000000</v>
      </c>
      <c r="E1722" s="18">
        <v>2112000000</v>
      </c>
      <c r="F1722" s="19">
        <f t="shared" si="23"/>
        <v>0</v>
      </c>
      <c r="G1722" s="19">
        <f t="shared" si="24"/>
        <v>0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</row>
    <row r="1723" spans="1:28" ht="15" x14ac:dyDescent="0.25">
      <c r="A1723" s="14" t="s">
        <v>161</v>
      </c>
      <c r="B1723" s="14" t="s">
        <v>168</v>
      </c>
      <c r="C1723" s="16" t="s">
        <v>125</v>
      </c>
      <c r="D1723" s="18">
        <v>4202000000</v>
      </c>
      <c r="E1723" s="18">
        <v>1475000000</v>
      </c>
      <c r="F1723" s="19">
        <f t="shared" si="23"/>
        <v>0</v>
      </c>
      <c r="G1723" s="19">
        <f t="shared" si="24"/>
        <v>0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</row>
    <row r="1724" spans="1:28" ht="15" x14ac:dyDescent="0.25">
      <c r="A1724" s="14" t="s">
        <v>161</v>
      </c>
      <c r="B1724" s="14" t="s">
        <v>202</v>
      </c>
      <c r="C1724" s="16" t="s">
        <v>125</v>
      </c>
      <c r="D1724" s="18">
        <v>2365000000</v>
      </c>
      <c r="E1724" s="18">
        <v>2307000000</v>
      </c>
      <c r="F1724" s="19">
        <f t="shared" si="23"/>
        <v>0</v>
      </c>
      <c r="G1724" s="19">
        <f t="shared" si="24"/>
        <v>0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</row>
    <row r="1725" spans="1:28" ht="15" x14ac:dyDescent="0.25">
      <c r="A1725" s="14" t="s">
        <v>161</v>
      </c>
      <c r="B1725" s="14" t="s">
        <v>196</v>
      </c>
      <c r="C1725" s="16" t="s">
        <v>125</v>
      </c>
      <c r="D1725" s="18">
        <v>11835000000</v>
      </c>
      <c r="E1725" s="18">
        <v>9038000000</v>
      </c>
      <c r="F1725" s="19">
        <f t="shared" si="23"/>
        <v>1</v>
      </c>
      <c r="G1725" s="19">
        <f t="shared" si="24"/>
        <v>1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</row>
    <row r="1726" spans="1:28" ht="15" x14ac:dyDescent="0.25">
      <c r="A1726" s="14" t="s">
        <v>161</v>
      </c>
      <c r="B1726" s="14" t="s">
        <v>169</v>
      </c>
      <c r="C1726" s="16" t="s">
        <v>125</v>
      </c>
      <c r="D1726" s="18">
        <v>8865000000</v>
      </c>
      <c r="E1726" s="18">
        <v>962000000</v>
      </c>
      <c r="F1726" s="19">
        <f t="shared" si="23"/>
        <v>1</v>
      </c>
      <c r="G1726" s="19">
        <f t="shared" si="24"/>
        <v>0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</row>
    <row r="1727" spans="1:28" ht="15" x14ac:dyDescent="0.25">
      <c r="A1727" s="14" t="s">
        <v>161</v>
      </c>
      <c r="B1727" s="14" t="s">
        <v>171</v>
      </c>
      <c r="C1727" s="16" t="s">
        <v>125</v>
      </c>
      <c r="D1727" s="18">
        <v>7758000000</v>
      </c>
      <c r="E1727" s="18">
        <v>4379000000</v>
      </c>
      <c r="F1727" s="19">
        <f t="shared" si="23"/>
        <v>1</v>
      </c>
      <c r="G1727" s="19">
        <f t="shared" si="24"/>
        <v>1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</row>
    <row r="1728" spans="1:28" ht="15" x14ac:dyDescent="0.25">
      <c r="A1728" s="14" t="s">
        <v>161</v>
      </c>
      <c r="B1728" s="14" t="s">
        <v>172</v>
      </c>
      <c r="C1728" s="16" t="s">
        <v>125</v>
      </c>
      <c r="D1728" s="18">
        <v>6135000000</v>
      </c>
      <c r="E1728" s="18">
        <v>9600000000</v>
      </c>
      <c r="F1728" s="19">
        <f t="shared" si="23"/>
        <v>0</v>
      </c>
      <c r="G1728" s="19">
        <f t="shared" si="24"/>
        <v>1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</row>
    <row r="1729" spans="1:28" ht="15" x14ac:dyDescent="0.25">
      <c r="A1729" s="14" t="s">
        <v>161</v>
      </c>
      <c r="B1729" s="14" t="s">
        <v>189</v>
      </c>
      <c r="C1729" s="16" t="s">
        <v>125</v>
      </c>
      <c r="D1729" s="18">
        <v>1451000000</v>
      </c>
      <c r="E1729" s="18">
        <v>408000000</v>
      </c>
      <c r="F1729" s="19">
        <f t="shared" si="23"/>
        <v>0</v>
      </c>
      <c r="G1729" s="19">
        <f t="shared" si="24"/>
        <v>0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</row>
    <row r="1730" spans="1:28" ht="15" x14ac:dyDescent="0.25">
      <c r="A1730" s="14" t="s">
        <v>161</v>
      </c>
      <c r="B1730" s="14" t="s">
        <v>186</v>
      </c>
      <c r="C1730" s="16" t="s">
        <v>125</v>
      </c>
      <c r="D1730" s="19">
        <v>2478709140</v>
      </c>
      <c r="E1730" s="19">
        <v>448000000</v>
      </c>
      <c r="F1730" s="19">
        <f t="shared" si="23"/>
        <v>0</v>
      </c>
      <c r="G1730" s="19">
        <f t="shared" si="24"/>
        <v>0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</row>
    <row r="1731" spans="1:28" ht="15" x14ac:dyDescent="0.25">
      <c r="A1731" s="14" t="s">
        <v>161</v>
      </c>
      <c r="B1731" s="14" t="s">
        <v>204</v>
      </c>
      <c r="C1731" s="16" t="s">
        <v>125</v>
      </c>
      <c r="D1731" s="18">
        <v>63198000000</v>
      </c>
      <c r="E1731" s="18">
        <v>21749000000</v>
      </c>
      <c r="F1731" s="19">
        <f t="shared" si="23"/>
        <v>1</v>
      </c>
      <c r="G1731" s="19">
        <f t="shared" si="24"/>
        <v>1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</row>
    <row r="1732" spans="1:28" ht="15" x14ac:dyDescent="0.25">
      <c r="A1732" s="14" t="s">
        <v>161</v>
      </c>
      <c r="B1732" s="14" t="s">
        <v>206</v>
      </c>
      <c r="C1732" s="16" t="s">
        <v>125</v>
      </c>
      <c r="D1732" s="18">
        <v>19439000000</v>
      </c>
      <c r="E1732" s="18">
        <v>16675000000</v>
      </c>
      <c r="F1732" s="19">
        <f t="shared" si="23"/>
        <v>1</v>
      </c>
      <c r="G1732" s="19">
        <f t="shared" si="24"/>
        <v>1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</row>
    <row r="1733" spans="1:28" ht="15" x14ac:dyDescent="0.25">
      <c r="A1733" s="14" t="s">
        <v>161</v>
      </c>
      <c r="B1733" s="14" t="s">
        <v>208</v>
      </c>
      <c r="C1733" s="16" t="s">
        <v>125</v>
      </c>
      <c r="D1733" s="18">
        <v>5988000000</v>
      </c>
      <c r="E1733" s="18">
        <v>5536000000</v>
      </c>
      <c r="F1733" s="19">
        <f t="shared" si="23"/>
        <v>0</v>
      </c>
      <c r="G1733" s="19">
        <f t="shared" si="24"/>
        <v>1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</row>
    <row r="1734" spans="1:28" ht="15" x14ac:dyDescent="0.25">
      <c r="A1734" s="14" t="s">
        <v>161</v>
      </c>
      <c r="B1734" s="14" t="s">
        <v>173</v>
      </c>
      <c r="C1734" s="16" t="s">
        <v>125</v>
      </c>
      <c r="D1734" s="18">
        <v>1588000000</v>
      </c>
      <c r="E1734" s="18">
        <v>958000000</v>
      </c>
      <c r="F1734" s="19">
        <f t="shared" si="23"/>
        <v>0</v>
      </c>
      <c r="G1734" s="19">
        <f t="shared" si="24"/>
        <v>0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</row>
    <row r="1735" spans="1:28" ht="15" x14ac:dyDescent="0.25">
      <c r="A1735" s="14" t="s">
        <v>161</v>
      </c>
      <c r="B1735" s="14" t="s">
        <v>194</v>
      </c>
      <c r="C1735" s="16" t="s">
        <v>125</v>
      </c>
      <c r="D1735" s="18">
        <v>237000000</v>
      </c>
      <c r="E1735" s="18">
        <v>153000000</v>
      </c>
      <c r="F1735" s="19">
        <f t="shared" si="23"/>
        <v>0</v>
      </c>
      <c r="G1735" s="19">
        <f t="shared" si="24"/>
        <v>0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</row>
    <row r="1736" spans="1:28" ht="15" x14ac:dyDescent="0.25">
      <c r="A1736" s="14" t="s">
        <v>161</v>
      </c>
      <c r="B1736" s="14" t="s">
        <v>203</v>
      </c>
      <c r="C1736" s="16" t="s">
        <v>125</v>
      </c>
      <c r="D1736" s="18">
        <v>2841000000</v>
      </c>
      <c r="E1736" s="18">
        <v>1085000000</v>
      </c>
      <c r="F1736" s="19">
        <f t="shared" si="23"/>
        <v>0</v>
      </c>
      <c r="G1736" s="19">
        <f t="shared" si="24"/>
        <v>0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</row>
    <row r="1737" spans="1:28" ht="15" x14ac:dyDescent="0.25">
      <c r="A1737" s="14" t="s">
        <v>161</v>
      </c>
      <c r="B1737" s="14" t="s">
        <v>166</v>
      </c>
      <c r="C1737" s="16" t="s">
        <v>125</v>
      </c>
      <c r="D1737" s="18">
        <v>12659000000</v>
      </c>
      <c r="E1737" s="18">
        <v>23784000000</v>
      </c>
      <c r="F1737" s="19">
        <f t="shared" si="23"/>
        <v>1</v>
      </c>
      <c r="G1737" s="19">
        <f t="shared" si="24"/>
        <v>1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</row>
    <row r="1738" spans="1:28" ht="15" x14ac:dyDescent="0.25">
      <c r="A1738" s="14" t="s">
        <v>161</v>
      </c>
      <c r="B1738" s="14" t="s">
        <v>175</v>
      </c>
      <c r="C1738" s="16" t="s">
        <v>125</v>
      </c>
      <c r="D1738" s="18">
        <v>5415000000</v>
      </c>
      <c r="E1738" s="18">
        <v>5839000000</v>
      </c>
      <c r="F1738" s="19">
        <f t="shared" si="23"/>
        <v>0</v>
      </c>
      <c r="G1738" s="19">
        <f t="shared" si="24"/>
        <v>1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</row>
    <row r="1739" spans="1:28" ht="15" x14ac:dyDescent="0.25">
      <c r="A1739" s="14" t="s">
        <v>161</v>
      </c>
      <c r="B1739" s="14" t="s">
        <v>193</v>
      </c>
      <c r="C1739" s="16" t="s">
        <v>125</v>
      </c>
      <c r="D1739" s="18">
        <v>20527000000</v>
      </c>
      <c r="E1739" s="18">
        <v>20346000000</v>
      </c>
      <c r="F1739" s="19">
        <f t="shared" si="23"/>
        <v>1</v>
      </c>
      <c r="G1739" s="19">
        <f t="shared" si="24"/>
        <v>1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</row>
    <row r="1740" spans="1:28" ht="15" x14ac:dyDescent="0.25">
      <c r="A1740" s="14" t="s">
        <v>161</v>
      </c>
      <c r="B1740" s="14" t="s">
        <v>188</v>
      </c>
      <c r="C1740" s="16" t="s">
        <v>125</v>
      </c>
      <c r="D1740" s="18">
        <v>4613000000</v>
      </c>
      <c r="E1740" s="18">
        <v>3582000000</v>
      </c>
      <c r="F1740" s="19">
        <f t="shared" si="23"/>
        <v>0</v>
      </c>
      <c r="G1740" s="19">
        <f t="shared" si="24"/>
        <v>0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</row>
    <row r="1741" spans="1:28" ht="15" x14ac:dyDescent="0.25">
      <c r="A1741" s="14" t="s">
        <v>161</v>
      </c>
      <c r="B1741" s="14" t="s">
        <v>190</v>
      </c>
      <c r="C1741" s="16" t="s">
        <v>125</v>
      </c>
      <c r="D1741" s="18">
        <v>294000000</v>
      </c>
      <c r="E1741" s="18">
        <v>420000000</v>
      </c>
      <c r="F1741" s="19">
        <f t="shared" si="23"/>
        <v>0</v>
      </c>
      <c r="G1741" s="19">
        <f t="shared" si="24"/>
        <v>0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</row>
    <row r="1742" spans="1:28" ht="15" x14ac:dyDescent="0.25">
      <c r="A1742" s="14" t="s">
        <v>161</v>
      </c>
      <c r="B1742" s="14" t="s">
        <v>165</v>
      </c>
      <c r="C1742" s="16" t="s">
        <v>125</v>
      </c>
      <c r="D1742" s="18">
        <v>986000000</v>
      </c>
      <c r="E1742" s="18">
        <v>781000000</v>
      </c>
      <c r="F1742" s="19">
        <f t="shared" si="23"/>
        <v>0</v>
      </c>
      <c r="G1742" s="19">
        <f t="shared" si="24"/>
        <v>0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</row>
    <row r="1743" spans="1:28" ht="15" x14ac:dyDescent="0.25">
      <c r="A1743" s="14" t="s">
        <v>161</v>
      </c>
      <c r="B1743" s="14" t="s">
        <v>192</v>
      </c>
      <c r="C1743" s="16" t="s">
        <v>125</v>
      </c>
      <c r="D1743" s="18">
        <v>860000000</v>
      </c>
      <c r="E1743" s="18">
        <v>67000000</v>
      </c>
      <c r="F1743" s="19">
        <f t="shared" si="23"/>
        <v>0</v>
      </c>
      <c r="G1743" s="19">
        <f t="shared" si="24"/>
        <v>0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</row>
    <row r="1744" spans="1:28" ht="15" x14ac:dyDescent="0.25">
      <c r="A1744" s="14" t="s">
        <v>161</v>
      </c>
      <c r="B1744" s="14" t="s">
        <v>170</v>
      </c>
      <c r="C1744" s="16" t="s">
        <v>125</v>
      </c>
      <c r="D1744" s="18">
        <v>2709000000</v>
      </c>
      <c r="E1744" s="18">
        <v>1637000000</v>
      </c>
      <c r="F1744" s="19">
        <f t="shared" si="23"/>
        <v>0</v>
      </c>
      <c r="G1744" s="19">
        <f t="shared" si="24"/>
        <v>0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</row>
    <row r="1745" spans="1:28" ht="15" x14ac:dyDescent="0.25">
      <c r="A1745" s="14" t="s">
        <v>161</v>
      </c>
      <c r="B1745" s="14" t="s">
        <v>195</v>
      </c>
      <c r="C1745" s="16" t="s">
        <v>125</v>
      </c>
      <c r="D1745" s="18">
        <v>5353000000</v>
      </c>
      <c r="E1745" s="18">
        <v>17559000000</v>
      </c>
      <c r="F1745" s="19">
        <f t="shared" si="23"/>
        <v>0</v>
      </c>
      <c r="G1745" s="19">
        <f t="shared" si="24"/>
        <v>1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</row>
    <row r="1746" spans="1:28" ht="15" x14ac:dyDescent="0.25">
      <c r="A1746" s="14" t="s">
        <v>161</v>
      </c>
      <c r="B1746" s="14" t="s">
        <v>205</v>
      </c>
      <c r="C1746" s="16" t="s">
        <v>125</v>
      </c>
      <c r="D1746" s="18">
        <v>12415000000</v>
      </c>
      <c r="E1746" s="18">
        <v>17664000000</v>
      </c>
      <c r="F1746" s="19">
        <f t="shared" si="23"/>
        <v>1</v>
      </c>
      <c r="G1746" s="19">
        <f t="shared" si="24"/>
        <v>1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</row>
    <row r="1747" spans="1:28" ht="15" x14ac:dyDescent="0.25">
      <c r="A1747" s="14" t="s">
        <v>161</v>
      </c>
      <c r="B1747" s="14" t="s">
        <v>199</v>
      </c>
      <c r="C1747" s="16" t="s">
        <v>125</v>
      </c>
      <c r="D1747" s="18">
        <v>17876000000</v>
      </c>
      <c r="E1747" s="18">
        <v>48096000000</v>
      </c>
      <c r="F1747" s="19">
        <f t="shared" si="23"/>
        <v>1</v>
      </c>
      <c r="G1747" s="19">
        <f t="shared" si="24"/>
        <v>1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</row>
    <row r="1748" spans="1:28" ht="15" x14ac:dyDescent="0.25">
      <c r="A1748" s="14" t="s">
        <v>161</v>
      </c>
      <c r="B1748" s="14" t="s">
        <v>162</v>
      </c>
      <c r="C1748" s="16" t="s">
        <v>125</v>
      </c>
      <c r="D1748" s="18">
        <v>1623000000</v>
      </c>
      <c r="E1748" s="18">
        <v>1374000000</v>
      </c>
      <c r="F1748" s="19">
        <f t="shared" si="23"/>
        <v>0</v>
      </c>
      <c r="G1748" s="19">
        <f t="shared" si="24"/>
        <v>0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</row>
    <row r="1749" spans="1:28" ht="15" x14ac:dyDescent="0.25">
      <c r="A1749" s="14" t="s">
        <v>161</v>
      </c>
      <c r="B1749" s="14" t="s">
        <v>176</v>
      </c>
      <c r="C1749" s="16" t="s">
        <v>125</v>
      </c>
      <c r="D1749" s="18">
        <v>63530000000</v>
      </c>
      <c r="E1749" s="18">
        <v>47159000000</v>
      </c>
      <c r="F1749" s="19">
        <f t="shared" si="23"/>
        <v>1</v>
      </c>
      <c r="G1749" s="19">
        <f t="shared" si="24"/>
        <v>1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</row>
    <row r="1750" spans="1:28" ht="15" x14ac:dyDescent="0.25">
      <c r="A1750" s="14" t="s">
        <v>161</v>
      </c>
      <c r="B1750" s="14" t="s">
        <v>209</v>
      </c>
      <c r="C1750" s="16" t="s">
        <v>125</v>
      </c>
      <c r="D1750" s="18">
        <v>45966000000</v>
      </c>
      <c r="E1750" s="18">
        <v>66182000000</v>
      </c>
      <c r="F1750" s="19">
        <f t="shared" si="23"/>
        <v>1</v>
      </c>
      <c r="G1750" s="19">
        <f t="shared" si="24"/>
        <v>1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</row>
    <row r="1751" spans="1:28" ht="15" x14ac:dyDescent="0.25">
      <c r="A1751" s="14" t="s">
        <v>161</v>
      </c>
      <c r="B1751" s="14" t="s">
        <v>174</v>
      </c>
      <c r="C1751" s="16" t="s">
        <v>125</v>
      </c>
      <c r="D1751" s="19">
        <v>2478709140</v>
      </c>
      <c r="E1751" s="19">
        <v>448000000</v>
      </c>
      <c r="F1751" s="19">
        <f t="shared" si="23"/>
        <v>0</v>
      </c>
      <c r="G1751" s="19">
        <f t="shared" si="24"/>
        <v>0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</row>
    <row r="1752" spans="1:28" ht="15" x14ac:dyDescent="0.25">
      <c r="A1752" s="14" t="s">
        <v>161</v>
      </c>
      <c r="B1752" s="14" t="s">
        <v>180</v>
      </c>
      <c r="C1752" s="16" t="s">
        <v>125</v>
      </c>
      <c r="D1752" s="18">
        <v>865000000</v>
      </c>
      <c r="E1752" s="18">
        <v>780000000</v>
      </c>
      <c r="F1752" s="19">
        <f t="shared" si="23"/>
        <v>0</v>
      </c>
      <c r="G1752" s="19">
        <f t="shared" si="24"/>
        <v>0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</row>
    <row r="1753" spans="1:28" ht="15" x14ac:dyDescent="0.25">
      <c r="A1753" s="14" t="s">
        <v>161</v>
      </c>
      <c r="B1753" s="14" t="s">
        <v>181</v>
      </c>
      <c r="C1753" s="16" t="s">
        <v>125</v>
      </c>
      <c r="D1753" s="18">
        <v>9064000000</v>
      </c>
      <c r="E1753" s="18">
        <v>6001000000</v>
      </c>
      <c r="F1753" s="19">
        <f t="shared" si="23"/>
        <v>1</v>
      </c>
      <c r="G1753" s="19">
        <f t="shared" si="24"/>
        <v>1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</row>
    <row r="1754" spans="1:28" ht="15" x14ac:dyDescent="0.25">
      <c r="A1754" s="14" t="s">
        <v>161</v>
      </c>
      <c r="B1754" s="14" t="s">
        <v>207</v>
      </c>
      <c r="C1754" s="16" t="s">
        <v>125</v>
      </c>
      <c r="D1754" s="18">
        <v>32249000000</v>
      </c>
      <c r="E1754" s="18">
        <v>4604000000</v>
      </c>
      <c r="F1754" s="19">
        <f t="shared" si="23"/>
        <v>1</v>
      </c>
      <c r="G1754" s="19">
        <f t="shared" si="24"/>
        <v>1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</row>
    <row r="1755" spans="1:28" ht="15" x14ac:dyDescent="0.25">
      <c r="A1755" s="14" t="s">
        <v>161</v>
      </c>
      <c r="B1755" s="14" t="s">
        <v>184</v>
      </c>
      <c r="C1755" s="16" t="s">
        <v>125</v>
      </c>
      <c r="D1755" s="19">
        <v>2478709140</v>
      </c>
      <c r="E1755" s="19">
        <v>448000000</v>
      </c>
      <c r="F1755" s="19">
        <f t="shared" si="23"/>
        <v>0</v>
      </c>
      <c r="G1755" s="19">
        <f t="shared" si="24"/>
        <v>0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</row>
    <row r="1756" spans="1:28" ht="15" x14ac:dyDescent="0.25">
      <c r="A1756" s="14" t="s">
        <v>210</v>
      </c>
      <c r="B1756" s="14" t="s">
        <v>211</v>
      </c>
      <c r="C1756" s="16" t="s">
        <v>61</v>
      </c>
      <c r="D1756" s="18">
        <v>854000000</v>
      </c>
      <c r="E1756" s="18">
        <v>425000000</v>
      </c>
      <c r="F1756" s="19">
        <f t="shared" si="23"/>
        <v>0</v>
      </c>
      <c r="G1756" s="19">
        <f t="shared" si="24"/>
        <v>0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</row>
    <row r="1757" spans="1:28" ht="15" x14ac:dyDescent="0.25">
      <c r="A1757" s="14" t="s">
        <v>210</v>
      </c>
      <c r="B1757" s="14" t="s">
        <v>212</v>
      </c>
      <c r="C1757" s="16" t="s">
        <v>61</v>
      </c>
      <c r="D1757" s="18">
        <v>677000000</v>
      </c>
      <c r="E1757" s="18">
        <v>671000000</v>
      </c>
      <c r="F1757" s="19">
        <f t="shared" si="23"/>
        <v>0</v>
      </c>
      <c r="G1757" s="19">
        <f t="shared" si="24"/>
        <v>0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</row>
    <row r="1758" spans="1:28" ht="15" x14ac:dyDescent="0.25">
      <c r="A1758" s="14" t="s">
        <v>210</v>
      </c>
      <c r="B1758" s="14" t="s">
        <v>213</v>
      </c>
      <c r="C1758" s="16" t="s">
        <v>61</v>
      </c>
      <c r="D1758" s="18">
        <v>2000000</v>
      </c>
      <c r="E1758" s="18">
        <v>9000000</v>
      </c>
      <c r="F1758" s="19">
        <f t="shared" si="23"/>
        <v>0</v>
      </c>
      <c r="G1758" s="19">
        <f t="shared" si="24"/>
        <v>0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</row>
    <row r="1759" spans="1:28" ht="15" x14ac:dyDescent="0.25">
      <c r="A1759" s="14" t="s">
        <v>210</v>
      </c>
      <c r="B1759" s="14" t="s">
        <v>214</v>
      </c>
      <c r="C1759" s="16" t="s">
        <v>61</v>
      </c>
      <c r="D1759" s="18">
        <v>4611000000</v>
      </c>
      <c r="E1759" s="18">
        <v>3733000000</v>
      </c>
      <c r="F1759" s="19">
        <f t="shared" si="23"/>
        <v>0</v>
      </c>
      <c r="G1759" s="19">
        <f t="shared" si="24"/>
        <v>0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</row>
    <row r="1760" spans="1:28" ht="15" x14ac:dyDescent="0.25">
      <c r="A1760" s="14" t="s">
        <v>210</v>
      </c>
      <c r="B1760" s="14" t="s">
        <v>215</v>
      </c>
      <c r="C1760" s="16" t="s">
        <v>61</v>
      </c>
      <c r="D1760" s="18">
        <v>935000000</v>
      </c>
      <c r="E1760" s="18">
        <v>387000000</v>
      </c>
      <c r="F1760" s="19">
        <f t="shared" si="23"/>
        <v>0</v>
      </c>
      <c r="G1760" s="19">
        <f t="shared" si="24"/>
        <v>0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</row>
    <row r="1761" spans="1:28" ht="15" x14ac:dyDescent="0.25">
      <c r="A1761" s="14" t="s">
        <v>210</v>
      </c>
      <c r="B1761" s="14" t="s">
        <v>216</v>
      </c>
      <c r="C1761" s="16" t="s">
        <v>61</v>
      </c>
      <c r="D1761" s="18">
        <v>394000000</v>
      </c>
      <c r="E1761" s="18">
        <v>2852000000</v>
      </c>
      <c r="F1761" s="19">
        <f t="shared" si="23"/>
        <v>0</v>
      </c>
      <c r="G1761" s="19">
        <f t="shared" si="24"/>
        <v>0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</row>
    <row r="1762" spans="1:28" ht="15" x14ac:dyDescent="0.25">
      <c r="A1762" s="14" t="s">
        <v>210</v>
      </c>
      <c r="B1762" s="14" t="s">
        <v>217</v>
      </c>
      <c r="C1762" s="16" t="s">
        <v>61</v>
      </c>
      <c r="D1762" s="18">
        <v>742000000</v>
      </c>
      <c r="E1762" s="19">
        <v>448000000</v>
      </c>
      <c r="F1762" s="19">
        <f t="shared" si="23"/>
        <v>0</v>
      </c>
      <c r="G1762" s="19">
        <f t="shared" si="24"/>
        <v>0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</row>
    <row r="1763" spans="1:28" ht="15" x14ac:dyDescent="0.25">
      <c r="A1763" s="14" t="s">
        <v>210</v>
      </c>
      <c r="B1763" s="14" t="s">
        <v>218</v>
      </c>
      <c r="C1763" s="16" t="s">
        <v>61</v>
      </c>
      <c r="D1763" s="18">
        <v>377000000</v>
      </c>
      <c r="E1763" s="18">
        <v>629000000</v>
      </c>
      <c r="F1763" s="19">
        <f t="shared" si="23"/>
        <v>0</v>
      </c>
      <c r="G1763" s="19">
        <f t="shared" si="24"/>
        <v>0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</row>
    <row r="1764" spans="1:28" ht="15" x14ac:dyDescent="0.25">
      <c r="A1764" s="14" t="s">
        <v>210</v>
      </c>
      <c r="B1764" s="14" t="s">
        <v>219</v>
      </c>
      <c r="C1764" s="16" t="s">
        <v>61</v>
      </c>
      <c r="D1764" s="18">
        <v>128000000</v>
      </c>
      <c r="E1764" s="18">
        <v>307000000</v>
      </c>
      <c r="F1764" s="19">
        <f t="shared" si="23"/>
        <v>0</v>
      </c>
      <c r="G1764" s="19">
        <f t="shared" si="24"/>
        <v>0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</row>
    <row r="1765" spans="1:28" ht="15" x14ac:dyDescent="0.25">
      <c r="A1765" s="14" t="s">
        <v>210</v>
      </c>
      <c r="B1765" s="14" t="s">
        <v>220</v>
      </c>
      <c r="C1765" s="16" t="s">
        <v>61</v>
      </c>
      <c r="D1765" s="19">
        <v>2478709140</v>
      </c>
      <c r="E1765" s="19">
        <v>448000000</v>
      </c>
      <c r="F1765" s="19">
        <f t="shared" si="23"/>
        <v>0</v>
      </c>
      <c r="G1765" s="19">
        <f t="shared" si="24"/>
        <v>0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</row>
    <row r="1766" spans="1:28" ht="15" x14ac:dyDescent="0.25">
      <c r="A1766" s="14" t="s">
        <v>210</v>
      </c>
      <c r="B1766" s="14" t="s">
        <v>221</v>
      </c>
      <c r="C1766" s="16" t="s">
        <v>61</v>
      </c>
      <c r="D1766" s="18">
        <v>1082000000</v>
      </c>
      <c r="E1766" s="18">
        <v>669000000</v>
      </c>
      <c r="F1766" s="19">
        <f t="shared" si="23"/>
        <v>0</v>
      </c>
      <c r="G1766" s="19">
        <f t="shared" si="24"/>
        <v>0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</row>
    <row r="1767" spans="1:28" ht="15" x14ac:dyDescent="0.25">
      <c r="A1767" s="14" t="s">
        <v>210</v>
      </c>
      <c r="B1767" s="14" t="s">
        <v>222</v>
      </c>
      <c r="C1767" s="16" t="s">
        <v>61</v>
      </c>
      <c r="D1767" s="18">
        <v>1063000000</v>
      </c>
      <c r="E1767" s="18">
        <v>3019000000</v>
      </c>
      <c r="F1767" s="19">
        <f t="shared" si="23"/>
        <v>0</v>
      </c>
      <c r="G1767" s="19">
        <f t="shared" si="24"/>
        <v>0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</row>
    <row r="1768" spans="1:28" ht="15" x14ac:dyDescent="0.25">
      <c r="A1768" s="14" t="s">
        <v>210</v>
      </c>
      <c r="B1768" s="14" t="s">
        <v>223</v>
      </c>
      <c r="C1768" s="16" t="s">
        <v>61</v>
      </c>
      <c r="D1768" s="18">
        <v>73000000</v>
      </c>
      <c r="E1768" s="18">
        <v>127000000</v>
      </c>
      <c r="F1768" s="19">
        <f t="shared" si="23"/>
        <v>0</v>
      </c>
      <c r="G1768" s="19">
        <f t="shared" si="24"/>
        <v>0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</row>
    <row r="1769" spans="1:28" ht="15" x14ac:dyDescent="0.25">
      <c r="A1769" s="14" t="s">
        <v>210</v>
      </c>
      <c r="B1769" s="14" t="s">
        <v>211</v>
      </c>
      <c r="C1769" s="16" t="s">
        <v>114</v>
      </c>
      <c r="D1769" s="18">
        <v>886000000</v>
      </c>
      <c r="E1769" s="18">
        <v>423000000</v>
      </c>
      <c r="F1769" s="19">
        <f t="shared" si="23"/>
        <v>0</v>
      </c>
      <c r="G1769" s="19">
        <f t="shared" si="24"/>
        <v>0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</row>
    <row r="1770" spans="1:28" ht="15" x14ac:dyDescent="0.25">
      <c r="A1770" s="14" t="s">
        <v>210</v>
      </c>
      <c r="B1770" s="14" t="s">
        <v>212</v>
      </c>
      <c r="C1770" s="16" t="s">
        <v>114</v>
      </c>
      <c r="D1770" s="18">
        <v>1122000000</v>
      </c>
      <c r="E1770" s="18">
        <v>714000000</v>
      </c>
      <c r="F1770" s="19">
        <f t="shared" si="23"/>
        <v>0</v>
      </c>
      <c r="G1770" s="19">
        <f t="shared" si="24"/>
        <v>0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</row>
    <row r="1771" spans="1:28" ht="15" x14ac:dyDescent="0.25">
      <c r="A1771" s="14" t="s">
        <v>210</v>
      </c>
      <c r="B1771" s="14" t="s">
        <v>213</v>
      </c>
      <c r="C1771" s="16" t="s">
        <v>114</v>
      </c>
      <c r="D1771" s="18">
        <v>15000000</v>
      </c>
      <c r="E1771" s="18">
        <v>31000000</v>
      </c>
      <c r="F1771" s="19">
        <f t="shared" si="23"/>
        <v>0</v>
      </c>
      <c r="G1771" s="19">
        <f t="shared" si="24"/>
        <v>0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</row>
    <row r="1772" spans="1:28" ht="15" x14ac:dyDescent="0.25">
      <c r="A1772" s="14" t="s">
        <v>210</v>
      </c>
      <c r="B1772" s="14" t="s">
        <v>214</v>
      </c>
      <c r="C1772" s="16" t="s">
        <v>114</v>
      </c>
      <c r="D1772" s="18">
        <v>2854000000</v>
      </c>
      <c r="E1772" s="18">
        <v>3887000000</v>
      </c>
      <c r="F1772" s="19">
        <f t="shared" si="23"/>
        <v>0</v>
      </c>
      <c r="G1772" s="19">
        <f t="shared" si="24"/>
        <v>0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</row>
    <row r="1773" spans="1:28" ht="15" x14ac:dyDescent="0.25">
      <c r="A1773" s="14" t="s">
        <v>210</v>
      </c>
      <c r="B1773" s="14" t="s">
        <v>215</v>
      </c>
      <c r="C1773" s="16" t="s">
        <v>114</v>
      </c>
      <c r="D1773" s="18">
        <v>884000000</v>
      </c>
      <c r="E1773" s="18">
        <v>420000000</v>
      </c>
      <c r="F1773" s="19">
        <f t="shared" si="23"/>
        <v>0</v>
      </c>
      <c r="G1773" s="19">
        <f t="shared" si="24"/>
        <v>0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</row>
    <row r="1774" spans="1:28" ht="15" x14ac:dyDescent="0.25">
      <c r="A1774" s="14" t="s">
        <v>210</v>
      </c>
      <c r="B1774" s="14" t="s">
        <v>216</v>
      </c>
      <c r="C1774" s="16" t="s">
        <v>114</v>
      </c>
      <c r="D1774" s="18">
        <v>286000000</v>
      </c>
      <c r="E1774" s="18">
        <v>3207000000</v>
      </c>
      <c r="F1774" s="19">
        <f t="shared" si="23"/>
        <v>0</v>
      </c>
      <c r="G1774" s="19">
        <f t="shared" si="24"/>
        <v>0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</row>
    <row r="1775" spans="1:28" ht="15" x14ac:dyDescent="0.25">
      <c r="A1775" s="14" t="s">
        <v>210</v>
      </c>
      <c r="B1775" s="14" t="s">
        <v>217</v>
      </c>
      <c r="C1775" s="16" t="s">
        <v>114</v>
      </c>
      <c r="D1775" s="18">
        <v>837000000</v>
      </c>
      <c r="E1775" s="19">
        <v>448000000</v>
      </c>
      <c r="F1775" s="19">
        <f t="shared" si="23"/>
        <v>0</v>
      </c>
      <c r="G1775" s="19">
        <f t="shared" si="24"/>
        <v>0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</row>
    <row r="1776" spans="1:28" ht="15" x14ac:dyDescent="0.25">
      <c r="A1776" s="14" t="s">
        <v>210</v>
      </c>
      <c r="B1776" s="14" t="s">
        <v>218</v>
      </c>
      <c r="C1776" s="16" t="s">
        <v>114</v>
      </c>
      <c r="D1776" s="18">
        <v>538000000</v>
      </c>
      <c r="E1776" s="18">
        <v>703000000</v>
      </c>
      <c r="F1776" s="19">
        <f t="shared" si="23"/>
        <v>0</v>
      </c>
      <c r="G1776" s="19">
        <f t="shared" si="24"/>
        <v>0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</row>
    <row r="1777" spans="1:28" ht="15" x14ac:dyDescent="0.25">
      <c r="A1777" s="14" t="s">
        <v>210</v>
      </c>
      <c r="B1777" s="14" t="s">
        <v>219</v>
      </c>
      <c r="C1777" s="16" t="s">
        <v>114</v>
      </c>
      <c r="D1777" s="18">
        <v>272000000</v>
      </c>
      <c r="E1777" s="18">
        <v>366000000</v>
      </c>
      <c r="F1777" s="19">
        <f t="shared" si="23"/>
        <v>0</v>
      </c>
      <c r="G1777" s="19">
        <f t="shared" si="24"/>
        <v>0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</row>
    <row r="1778" spans="1:28" ht="15" x14ac:dyDescent="0.25">
      <c r="A1778" s="14" t="s">
        <v>210</v>
      </c>
      <c r="B1778" s="14" t="s">
        <v>220</v>
      </c>
      <c r="C1778" s="16" t="s">
        <v>114</v>
      </c>
      <c r="D1778" s="19">
        <v>2478709140</v>
      </c>
      <c r="E1778" s="19">
        <v>448000000</v>
      </c>
      <c r="F1778" s="19">
        <f t="shared" si="23"/>
        <v>0</v>
      </c>
      <c r="G1778" s="19">
        <f t="shared" si="24"/>
        <v>0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</row>
    <row r="1779" spans="1:28" ht="15" x14ac:dyDescent="0.25">
      <c r="A1779" s="14" t="s">
        <v>210</v>
      </c>
      <c r="B1779" s="14" t="s">
        <v>221</v>
      </c>
      <c r="C1779" s="16" t="s">
        <v>114</v>
      </c>
      <c r="D1779" s="18">
        <v>1150000000</v>
      </c>
      <c r="E1779" s="18">
        <v>670000000</v>
      </c>
      <c r="F1779" s="19">
        <f t="shared" si="23"/>
        <v>0</v>
      </c>
      <c r="G1779" s="19">
        <f t="shared" si="24"/>
        <v>0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</row>
    <row r="1780" spans="1:28" ht="15" x14ac:dyDescent="0.25">
      <c r="A1780" s="14" t="s">
        <v>210</v>
      </c>
      <c r="B1780" s="14" t="s">
        <v>222</v>
      </c>
      <c r="C1780" s="16" t="s">
        <v>114</v>
      </c>
      <c r="D1780" s="18">
        <v>1200000000</v>
      </c>
      <c r="E1780" s="18">
        <v>3321000000</v>
      </c>
      <c r="F1780" s="19">
        <f t="shared" si="23"/>
        <v>0</v>
      </c>
      <c r="G1780" s="19">
        <f t="shared" si="24"/>
        <v>0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</row>
    <row r="1781" spans="1:28" ht="15" x14ac:dyDescent="0.25">
      <c r="A1781" s="14" t="s">
        <v>210</v>
      </c>
      <c r="B1781" s="14" t="s">
        <v>223</v>
      </c>
      <c r="C1781" s="16" t="s">
        <v>114</v>
      </c>
      <c r="D1781" s="18">
        <v>38000000</v>
      </c>
      <c r="E1781" s="18">
        <v>136000000</v>
      </c>
      <c r="F1781" s="19">
        <f t="shared" si="23"/>
        <v>0</v>
      </c>
      <c r="G1781" s="19">
        <f t="shared" si="24"/>
        <v>0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</row>
    <row r="1782" spans="1:28" ht="15" x14ac:dyDescent="0.25">
      <c r="A1782" s="14" t="s">
        <v>210</v>
      </c>
      <c r="B1782" s="14" t="s">
        <v>211</v>
      </c>
      <c r="C1782" s="16" t="s">
        <v>115</v>
      </c>
      <c r="D1782" s="18">
        <v>985000000</v>
      </c>
      <c r="E1782" s="18">
        <v>550000000</v>
      </c>
      <c r="F1782" s="19">
        <f t="shared" si="23"/>
        <v>0</v>
      </c>
      <c r="G1782" s="19">
        <f t="shared" si="24"/>
        <v>0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</row>
    <row r="1783" spans="1:28" ht="15" x14ac:dyDescent="0.25">
      <c r="A1783" s="14" t="s">
        <v>210</v>
      </c>
      <c r="B1783" s="14" t="s">
        <v>212</v>
      </c>
      <c r="C1783" s="16" t="s">
        <v>115</v>
      </c>
      <c r="D1783" s="18">
        <v>1607000000</v>
      </c>
      <c r="E1783" s="18">
        <v>3990000000</v>
      </c>
      <c r="F1783" s="19">
        <f t="shared" si="23"/>
        <v>0</v>
      </c>
      <c r="G1783" s="19">
        <f t="shared" si="24"/>
        <v>1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</row>
    <row r="1784" spans="1:28" ht="15" x14ac:dyDescent="0.25">
      <c r="A1784" s="14" t="s">
        <v>210</v>
      </c>
      <c r="B1784" s="14" t="s">
        <v>213</v>
      </c>
      <c r="C1784" s="16" t="s">
        <v>115</v>
      </c>
      <c r="D1784" s="18">
        <v>45000000</v>
      </c>
      <c r="E1784" s="18">
        <v>26000000</v>
      </c>
      <c r="F1784" s="19">
        <f t="shared" si="23"/>
        <v>0</v>
      </c>
      <c r="G1784" s="19">
        <f t="shared" si="24"/>
        <v>0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</row>
    <row r="1785" spans="1:28" ht="15" x14ac:dyDescent="0.25">
      <c r="A1785" s="14" t="s">
        <v>210</v>
      </c>
      <c r="B1785" s="14" t="s">
        <v>214</v>
      </c>
      <c r="C1785" s="16" t="s">
        <v>115</v>
      </c>
      <c r="D1785" s="18">
        <v>2426000000</v>
      </c>
      <c r="E1785" s="18">
        <v>3322000000</v>
      </c>
      <c r="F1785" s="19">
        <f t="shared" si="23"/>
        <v>0</v>
      </c>
      <c r="G1785" s="19">
        <f t="shared" si="24"/>
        <v>0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</row>
    <row r="1786" spans="1:28" ht="15" x14ac:dyDescent="0.25">
      <c r="A1786" s="14" t="s">
        <v>210</v>
      </c>
      <c r="B1786" s="14" t="s">
        <v>215</v>
      </c>
      <c r="C1786" s="16" t="s">
        <v>115</v>
      </c>
      <c r="D1786" s="18">
        <v>1254000000</v>
      </c>
      <c r="E1786" s="18">
        <v>504000000</v>
      </c>
      <c r="F1786" s="19">
        <f t="shared" si="23"/>
        <v>0</v>
      </c>
      <c r="G1786" s="19">
        <f t="shared" si="24"/>
        <v>0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</row>
    <row r="1787" spans="1:28" ht="15" x14ac:dyDescent="0.25">
      <c r="A1787" s="14" t="s">
        <v>210</v>
      </c>
      <c r="B1787" s="14" t="s">
        <v>216</v>
      </c>
      <c r="C1787" s="16" t="s">
        <v>115</v>
      </c>
      <c r="D1787" s="18">
        <v>320000000</v>
      </c>
      <c r="E1787" s="18">
        <v>3412000000</v>
      </c>
      <c r="F1787" s="19">
        <f t="shared" ref="F1787:F2041" si="25">IF(OR(D1787&gt;$J$14+$J$17, D1787&lt;$J$12-$J$17),1,0)</f>
        <v>0</v>
      </c>
      <c r="G1787" s="19">
        <f t="shared" ref="G1787:G2041" si="26">IF(OR(E1787&gt;$K$14+$K$17, E1787&lt;$K$12-$K$17),1,0)</f>
        <v>0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</row>
    <row r="1788" spans="1:28" ht="15" x14ac:dyDescent="0.25">
      <c r="A1788" s="14" t="s">
        <v>210</v>
      </c>
      <c r="B1788" s="14" t="s">
        <v>217</v>
      </c>
      <c r="C1788" s="16" t="s">
        <v>115</v>
      </c>
      <c r="D1788" s="18">
        <v>4284000000</v>
      </c>
      <c r="E1788" s="18">
        <v>2683000000</v>
      </c>
      <c r="F1788" s="19">
        <f t="shared" si="25"/>
        <v>0</v>
      </c>
      <c r="G1788" s="19">
        <f t="shared" si="26"/>
        <v>0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</row>
    <row r="1789" spans="1:28" ht="15" x14ac:dyDescent="0.25">
      <c r="A1789" s="14" t="s">
        <v>210</v>
      </c>
      <c r="B1789" s="14" t="s">
        <v>218</v>
      </c>
      <c r="C1789" s="16" t="s">
        <v>115</v>
      </c>
      <c r="D1789" s="18">
        <v>539000000</v>
      </c>
      <c r="E1789" s="18">
        <v>702000000</v>
      </c>
      <c r="F1789" s="19">
        <f t="shared" si="25"/>
        <v>0</v>
      </c>
      <c r="G1789" s="19">
        <f t="shared" si="26"/>
        <v>0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</row>
    <row r="1790" spans="1:28" ht="15" x14ac:dyDescent="0.25">
      <c r="A1790" s="14" t="s">
        <v>210</v>
      </c>
      <c r="B1790" s="14" t="s">
        <v>219</v>
      </c>
      <c r="C1790" s="16" t="s">
        <v>115</v>
      </c>
      <c r="D1790" s="18">
        <v>285000000</v>
      </c>
      <c r="E1790" s="18">
        <v>423000000</v>
      </c>
      <c r="F1790" s="19">
        <f t="shared" si="25"/>
        <v>0</v>
      </c>
      <c r="G1790" s="19">
        <f t="shared" si="26"/>
        <v>0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</row>
    <row r="1791" spans="1:28" ht="15" x14ac:dyDescent="0.25">
      <c r="A1791" s="14" t="s">
        <v>210</v>
      </c>
      <c r="B1791" s="14" t="s">
        <v>220</v>
      </c>
      <c r="C1791" s="16" t="s">
        <v>115</v>
      </c>
      <c r="D1791" s="19">
        <v>2478709140</v>
      </c>
      <c r="E1791" s="18">
        <v>7370000000</v>
      </c>
      <c r="F1791" s="19">
        <f t="shared" si="25"/>
        <v>0</v>
      </c>
      <c r="G1791" s="19">
        <f t="shared" si="26"/>
        <v>1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</row>
    <row r="1792" spans="1:28" ht="15" x14ac:dyDescent="0.25">
      <c r="A1792" s="14" t="s">
        <v>210</v>
      </c>
      <c r="B1792" s="14" t="s">
        <v>221</v>
      </c>
      <c r="C1792" s="16" t="s">
        <v>115</v>
      </c>
      <c r="D1792" s="18">
        <v>970000000</v>
      </c>
      <c r="E1792" s="18">
        <v>760000000</v>
      </c>
      <c r="F1792" s="19">
        <f t="shared" si="25"/>
        <v>0</v>
      </c>
      <c r="G1792" s="19">
        <f t="shared" si="26"/>
        <v>0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</row>
    <row r="1793" spans="1:28" ht="15" x14ac:dyDescent="0.25">
      <c r="A1793" s="14" t="s">
        <v>210</v>
      </c>
      <c r="B1793" s="14" t="s">
        <v>222</v>
      </c>
      <c r="C1793" s="16" t="s">
        <v>115</v>
      </c>
      <c r="D1793" s="18">
        <v>1332000000</v>
      </c>
      <c r="E1793" s="18">
        <v>3651000000</v>
      </c>
      <c r="F1793" s="19">
        <f t="shared" si="25"/>
        <v>0</v>
      </c>
      <c r="G1793" s="19">
        <f t="shared" si="26"/>
        <v>0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</row>
    <row r="1794" spans="1:28" ht="15" x14ac:dyDescent="0.25">
      <c r="A1794" s="14" t="s">
        <v>210</v>
      </c>
      <c r="B1794" s="14" t="s">
        <v>223</v>
      </c>
      <c r="C1794" s="16" t="s">
        <v>115</v>
      </c>
      <c r="D1794" s="18">
        <v>38000000</v>
      </c>
      <c r="E1794" s="18">
        <v>135000000</v>
      </c>
      <c r="F1794" s="19">
        <f t="shared" si="25"/>
        <v>0</v>
      </c>
      <c r="G1794" s="19">
        <f t="shared" si="26"/>
        <v>0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</row>
    <row r="1795" spans="1:28" ht="15" x14ac:dyDescent="0.25">
      <c r="A1795" s="14" t="s">
        <v>210</v>
      </c>
      <c r="B1795" s="14" t="s">
        <v>211</v>
      </c>
      <c r="C1795" s="16" t="s">
        <v>116</v>
      </c>
      <c r="D1795" s="18">
        <v>1206000000</v>
      </c>
      <c r="E1795" s="18">
        <v>492000000</v>
      </c>
      <c r="F1795" s="19">
        <f t="shared" si="25"/>
        <v>0</v>
      </c>
      <c r="G1795" s="19">
        <f t="shared" si="26"/>
        <v>0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</row>
    <row r="1796" spans="1:28" ht="15" x14ac:dyDescent="0.25">
      <c r="A1796" s="14" t="s">
        <v>210</v>
      </c>
      <c r="B1796" s="14" t="s">
        <v>212</v>
      </c>
      <c r="C1796" s="16" t="s">
        <v>116</v>
      </c>
      <c r="D1796" s="18">
        <v>1266000000</v>
      </c>
      <c r="E1796" s="18">
        <v>4120000000</v>
      </c>
      <c r="F1796" s="19">
        <f t="shared" si="25"/>
        <v>0</v>
      </c>
      <c r="G1796" s="19">
        <f t="shared" si="26"/>
        <v>1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</row>
    <row r="1797" spans="1:28" ht="15" x14ac:dyDescent="0.25">
      <c r="A1797" s="14" t="s">
        <v>210</v>
      </c>
      <c r="B1797" s="14" t="s">
        <v>213</v>
      </c>
      <c r="C1797" s="16" t="s">
        <v>116</v>
      </c>
      <c r="D1797" s="19">
        <v>2478709140</v>
      </c>
      <c r="E1797" s="19">
        <v>448000000</v>
      </c>
      <c r="F1797" s="19">
        <f t="shared" si="25"/>
        <v>0</v>
      </c>
      <c r="G1797" s="19">
        <f t="shared" si="26"/>
        <v>0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</row>
    <row r="1798" spans="1:28" ht="15" x14ac:dyDescent="0.25">
      <c r="A1798" s="14" t="s">
        <v>210</v>
      </c>
      <c r="B1798" s="14" t="s">
        <v>214</v>
      </c>
      <c r="C1798" s="16" t="s">
        <v>116</v>
      </c>
      <c r="D1798" s="18">
        <v>2473000000</v>
      </c>
      <c r="E1798" s="18">
        <v>3341000000</v>
      </c>
      <c r="F1798" s="19">
        <f t="shared" si="25"/>
        <v>0</v>
      </c>
      <c r="G1798" s="19">
        <f t="shared" si="26"/>
        <v>0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</row>
    <row r="1799" spans="1:28" ht="15" x14ac:dyDescent="0.25">
      <c r="A1799" s="14" t="s">
        <v>210</v>
      </c>
      <c r="B1799" s="14" t="s">
        <v>215</v>
      </c>
      <c r="C1799" s="16" t="s">
        <v>116</v>
      </c>
      <c r="D1799" s="18">
        <v>1266000000</v>
      </c>
      <c r="E1799" s="18">
        <v>503000000</v>
      </c>
      <c r="F1799" s="19">
        <f t="shared" si="25"/>
        <v>0</v>
      </c>
      <c r="G1799" s="19">
        <f t="shared" si="26"/>
        <v>0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</row>
    <row r="1800" spans="1:28" ht="15" x14ac:dyDescent="0.25">
      <c r="A1800" s="14" t="s">
        <v>210</v>
      </c>
      <c r="B1800" s="14" t="s">
        <v>216</v>
      </c>
      <c r="C1800" s="16" t="s">
        <v>116</v>
      </c>
      <c r="D1800" s="18">
        <v>328000000</v>
      </c>
      <c r="E1800" s="18">
        <v>3750000000</v>
      </c>
      <c r="F1800" s="19">
        <f t="shared" si="25"/>
        <v>0</v>
      </c>
      <c r="G1800" s="19">
        <f t="shared" si="26"/>
        <v>0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</row>
    <row r="1801" spans="1:28" ht="15" x14ac:dyDescent="0.25">
      <c r="A1801" s="14" t="s">
        <v>210</v>
      </c>
      <c r="B1801" s="14" t="s">
        <v>217</v>
      </c>
      <c r="C1801" s="16" t="s">
        <v>116</v>
      </c>
      <c r="D1801" s="18">
        <v>6782000000</v>
      </c>
      <c r="E1801" s="18">
        <v>3319000000</v>
      </c>
      <c r="F1801" s="19">
        <f t="shared" si="25"/>
        <v>1</v>
      </c>
      <c r="G1801" s="19">
        <f t="shared" si="26"/>
        <v>0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</row>
    <row r="1802" spans="1:28" ht="15" x14ac:dyDescent="0.25">
      <c r="A1802" s="14" t="s">
        <v>210</v>
      </c>
      <c r="B1802" s="14" t="s">
        <v>218</v>
      </c>
      <c r="C1802" s="16" t="s">
        <v>116</v>
      </c>
      <c r="D1802" s="18">
        <v>546000000</v>
      </c>
      <c r="E1802" s="18">
        <v>804000000</v>
      </c>
      <c r="F1802" s="19">
        <f t="shared" si="25"/>
        <v>0</v>
      </c>
      <c r="G1802" s="19">
        <f t="shared" si="26"/>
        <v>0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</row>
    <row r="1803" spans="1:28" ht="15" x14ac:dyDescent="0.25">
      <c r="A1803" s="14" t="s">
        <v>210</v>
      </c>
      <c r="B1803" s="14" t="s">
        <v>219</v>
      </c>
      <c r="C1803" s="16" t="s">
        <v>116</v>
      </c>
      <c r="D1803" s="18">
        <v>369000000</v>
      </c>
      <c r="E1803" s="18">
        <v>471000000</v>
      </c>
      <c r="F1803" s="19">
        <f t="shared" si="25"/>
        <v>0</v>
      </c>
      <c r="G1803" s="19">
        <f t="shared" si="26"/>
        <v>0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</row>
    <row r="1804" spans="1:28" ht="15" x14ac:dyDescent="0.25">
      <c r="A1804" s="14" t="s">
        <v>210</v>
      </c>
      <c r="B1804" s="14" t="s">
        <v>220</v>
      </c>
      <c r="C1804" s="16" t="s">
        <v>116</v>
      </c>
      <c r="D1804" s="18">
        <v>3418000000</v>
      </c>
      <c r="E1804" s="18">
        <v>4165000000</v>
      </c>
      <c r="F1804" s="19">
        <f t="shared" si="25"/>
        <v>0</v>
      </c>
      <c r="G1804" s="19">
        <f t="shared" si="26"/>
        <v>1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</row>
    <row r="1805" spans="1:28" ht="15" x14ac:dyDescent="0.25">
      <c r="A1805" s="14" t="s">
        <v>210</v>
      </c>
      <c r="B1805" s="14" t="s">
        <v>221</v>
      </c>
      <c r="C1805" s="16" t="s">
        <v>116</v>
      </c>
      <c r="D1805" s="18">
        <v>877000000</v>
      </c>
      <c r="E1805" s="18">
        <v>734000000</v>
      </c>
      <c r="F1805" s="19">
        <f t="shared" si="25"/>
        <v>0</v>
      </c>
      <c r="G1805" s="19">
        <f t="shared" si="26"/>
        <v>0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</row>
    <row r="1806" spans="1:28" ht="15" x14ac:dyDescent="0.25">
      <c r="A1806" s="14" t="s">
        <v>210</v>
      </c>
      <c r="B1806" s="14" t="s">
        <v>222</v>
      </c>
      <c r="C1806" s="16" t="s">
        <v>116</v>
      </c>
      <c r="D1806" s="18">
        <v>1438000000</v>
      </c>
      <c r="E1806" s="18">
        <v>3956000000</v>
      </c>
      <c r="F1806" s="19">
        <f t="shared" si="25"/>
        <v>0</v>
      </c>
      <c r="G1806" s="19">
        <f t="shared" si="26"/>
        <v>1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</row>
    <row r="1807" spans="1:28" ht="15" x14ac:dyDescent="0.25">
      <c r="A1807" s="14" t="s">
        <v>210</v>
      </c>
      <c r="B1807" s="14" t="s">
        <v>223</v>
      </c>
      <c r="C1807" s="16" t="s">
        <v>116</v>
      </c>
      <c r="D1807" s="18">
        <v>139000000</v>
      </c>
      <c r="E1807" s="18">
        <v>134000000</v>
      </c>
      <c r="F1807" s="19">
        <f t="shared" si="25"/>
        <v>0</v>
      </c>
      <c r="G1807" s="19">
        <f t="shared" si="26"/>
        <v>0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</row>
    <row r="1808" spans="1:28" ht="15" x14ac:dyDescent="0.25">
      <c r="A1808" s="14" t="s">
        <v>210</v>
      </c>
      <c r="B1808" s="14" t="s">
        <v>211</v>
      </c>
      <c r="C1808" s="16" t="s">
        <v>117</v>
      </c>
      <c r="D1808" s="18">
        <v>1504000000</v>
      </c>
      <c r="E1808" s="18">
        <v>528000000</v>
      </c>
      <c r="F1808" s="19">
        <f t="shared" si="25"/>
        <v>0</v>
      </c>
      <c r="G1808" s="19">
        <f t="shared" si="26"/>
        <v>0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</row>
    <row r="1809" spans="1:28" ht="15" x14ac:dyDescent="0.25">
      <c r="A1809" s="14" t="s">
        <v>210</v>
      </c>
      <c r="B1809" s="14" t="s">
        <v>212</v>
      </c>
      <c r="C1809" s="16" t="s">
        <v>117</v>
      </c>
      <c r="D1809" s="18">
        <v>1305000000</v>
      </c>
      <c r="E1809" s="18">
        <v>4402000000</v>
      </c>
      <c r="F1809" s="19">
        <f t="shared" si="25"/>
        <v>0</v>
      </c>
      <c r="G1809" s="19">
        <f t="shared" si="26"/>
        <v>1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</row>
    <row r="1810" spans="1:28" ht="15" x14ac:dyDescent="0.25">
      <c r="A1810" s="14" t="s">
        <v>210</v>
      </c>
      <c r="B1810" s="14" t="s">
        <v>213</v>
      </c>
      <c r="C1810" s="16" t="s">
        <v>117</v>
      </c>
      <c r="D1810" s="19">
        <v>2478709140</v>
      </c>
      <c r="E1810" s="19">
        <v>448000000</v>
      </c>
      <c r="F1810" s="19">
        <f t="shared" si="25"/>
        <v>0</v>
      </c>
      <c r="G1810" s="19">
        <f t="shared" si="26"/>
        <v>0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</row>
    <row r="1811" spans="1:28" ht="15" x14ac:dyDescent="0.25">
      <c r="A1811" s="14" t="s">
        <v>210</v>
      </c>
      <c r="B1811" s="14" t="s">
        <v>214</v>
      </c>
      <c r="C1811" s="16" t="s">
        <v>117</v>
      </c>
      <c r="D1811" s="18">
        <v>2908000000</v>
      </c>
      <c r="E1811" s="18">
        <v>3663000000</v>
      </c>
      <c r="F1811" s="19">
        <f t="shared" si="25"/>
        <v>0</v>
      </c>
      <c r="G1811" s="19">
        <f t="shared" si="26"/>
        <v>0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</row>
    <row r="1812" spans="1:28" ht="15" x14ac:dyDescent="0.25">
      <c r="A1812" s="14" t="s">
        <v>210</v>
      </c>
      <c r="B1812" s="14" t="s">
        <v>215</v>
      </c>
      <c r="C1812" s="16" t="s">
        <v>117</v>
      </c>
      <c r="D1812" s="18">
        <v>1621000000</v>
      </c>
      <c r="E1812" s="18">
        <v>585000000</v>
      </c>
      <c r="F1812" s="19">
        <f t="shared" si="25"/>
        <v>0</v>
      </c>
      <c r="G1812" s="19">
        <f t="shared" si="26"/>
        <v>0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</row>
    <row r="1813" spans="1:28" ht="15" x14ac:dyDescent="0.25">
      <c r="A1813" s="14" t="s">
        <v>210</v>
      </c>
      <c r="B1813" s="14" t="s">
        <v>216</v>
      </c>
      <c r="C1813" s="16" t="s">
        <v>117</v>
      </c>
      <c r="D1813" s="18">
        <v>398000000</v>
      </c>
      <c r="E1813" s="18">
        <v>4147000000</v>
      </c>
      <c r="F1813" s="19">
        <f t="shared" si="25"/>
        <v>0</v>
      </c>
      <c r="G1813" s="19">
        <f t="shared" si="26"/>
        <v>1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</row>
    <row r="1814" spans="1:28" ht="15" x14ac:dyDescent="0.25">
      <c r="A1814" s="14" t="s">
        <v>210</v>
      </c>
      <c r="B1814" s="14" t="s">
        <v>217</v>
      </c>
      <c r="C1814" s="16" t="s">
        <v>117</v>
      </c>
      <c r="D1814" s="18">
        <v>5931000000</v>
      </c>
      <c r="E1814" s="18">
        <v>3719000000</v>
      </c>
      <c r="F1814" s="19">
        <f t="shared" si="25"/>
        <v>0</v>
      </c>
      <c r="G1814" s="19">
        <f t="shared" si="26"/>
        <v>0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</row>
    <row r="1815" spans="1:28" ht="15" x14ac:dyDescent="0.25">
      <c r="A1815" s="14" t="s">
        <v>210</v>
      </c>
      <c r="B1815" s="14" t="s">
        <v>218</v>
      </c>
      <c r="C1815" s="16" t="s">
        <v>117</v>
      </c>
      <c r="D1815" s="18">
        <v>601000000</v>
      </c>
      <c r="E1815" s="18">
        <v>823000000</v>
      </c>
      <c r="F1815" s="19">
        <f t="shared" si="25"/>
        <v>0</v>
      </c>
      <c r="G1815" s="19">
        <f t="shared" si="26"/>
        <v>0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</row>
    <row r="1816" spans="1:28" ht="15" x14ac:dyDescent="0.25">
      <c r="A1816" s="14" t="s">
        <v>210</v>
      </c>
      <c r="B1816" s="14" t="s">
        <v>219</v>
      </c>
      <c r="C1816" s="16" t="s">
        <v>117</v>
      </c>
      <c r="D1816" s="18">
        <v>498000000</v>
      </c>
      <c r="E1816" s="18">
        <v>691000000</v>
      </c>
      <c r="F1816" s="19">
        <f t="shared" si="25"/>
        <v>0</v>
      </c>
      <c r="G1816" s="19">
        <f t="shared" si="26"/>
        <v>0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</row>
    <row r="1817" spans="1:28" ht="15" x14ac:dyDescent="0.25">
      <c r="A1817" s="14" t="s">
        <v>210</v>
      </c>
      <c r="B1817" s="14" t="s">
        <v>220</v>
      </c>
      <c r="C1817" s="16" t="s">
        <v>117</v>
      </c>
      <c r="D1817" s="18">
        <v>6486000000</v>
      </c>
      <c r="E1817" s="18">
        <v>4428000000</v>
      </c>
      <c r="F1817" s="19">
        <f t="shared" si="25"/>
        <v>1</v>
      </c>
      <c r="G1817" s="19">
        <f t="shared" si="26"/>
        <v>1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</row>
    <row r="1818" spans="1:28" ht="15" x14ac:dyDescent="0.25">
      <c r="A1818" s="14" t="s">
        <v>210</v>
      </c>
      <c r="B1818" s="14" t="s">
        <v>221</v>
      </c>
      <c r="C1818" s="16" t="s">
        <v>117</v>
      </c>
      <c r="D1818" s="18">
        <v>1883000000</v>
      </c>
      <c r="E1818" s="18">
        <v>688000000</v>
      </c>
      <c r="F1818" s="19">
        <f t="shared" si="25"/>
        <v>0</v>
      </c>
      <c r="G1818" s="19">
        <f t="shared" si="26"/>
        <v>0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</row>
    <row r="1819" spans="1:28" ht="15" x14ac:dyDescent="0.25">
      <c r="A1819" s="14" t="s">
        <v>210</v>
      </c>
      <c r="B1819" s="14" t="s">
        <v>222</v>
      </c>
      <c r="C1819" s="16" t="s">
        <v>117</v>
      </c>
      <c r="D1819" s="18">
        <v>1593000000</v>
      </c>
      <c r="E1819" s="18">
        <v>4472000000</v>
      </c>
      <c r="F1819" s="19">
        <f t="shared" si="25"/>
        <v>0</v>
      </c>
      <c r="G1819" s="19">
        <f t="shared" si="26"/>
        <v>1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</row>
    <row r="1820" spans="1:28" ht="15" x14ac:dyDescent="0.25">
      <c r="A1820" s="14" t="s">
        <v>210</v>
      </c>
      <c r="B1820" s="14" t="s">
        <v>223</v>
      </c>
      <c r="C1820" s="16" t="s">
        <v>117</v>
      </c>
      <c r="D1820" s="18">
        <v>139000000</v>
      </c>
      <c r="E1820" s="18">
        <v>183000000</v>
      </c>
      <c r="F1820" s="19">
        <f t="shared" si="25"/>
        <v>0</v>
      </c>
      <c r="G1820" s="19">
        <f t="shared" si="26"/>
        <v>0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</row>
    <row r="1821" spans="1:28" ht="15" x14ac:dyDescent="0.25">
      <c r="A1821" s="14" t="s">
        <v>210</v>
      </c>
      <c r="B1821" s="14" t="s">
        <v>217</v>
      </c>
      <c r="C1821" s="16" t="s">
        <v>118</v>
      </c>
      <c r="D1821" s="18">
        <v>5969000000</v>
      </c>
      <c r="E1821" s="18">
        <v>3565000000</v>
      </c>
      <c r="F1821" s="19">
        <f t="shared" si="25"/>
        <v>0</v>
      </c>
      <c r="G1821" s="19">
        <f t="shared" si="26"/>
        <v>0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</row>
    <row r="1822" spans="1:28" ht="15" x14ac:dyDescent="0.25">
      <c r="A1822" s="14" t="s">
        <v>210</v>
      </c>
      <c r="B1822" s="14" t="s">
        <v>219</v>
      </c>
      <c r="C1822" s="16" t="s">
        <v>118</v>
      </c>
      <c r="D1822" s="18">
        <v>760000000</v>
      </c>
      <c r="E1822" s="18">
        <v>1759000000</v>
      </c>
      <c r="F1822" s="19">
        <f t="shared" si="25"/>
        <v>0</v>
      </c>
      <c r="G1822" s="19">
        <f t="shared" si="26"/>
        <v>0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</row>
    <row r="1823" spans="1:28" ht="15" x14ac:dyDescent="0.25">
      <c r="A1823" s="14" t="s">
        <v>210</v>
      </c>
      <c r="B1823" s="14" t="s">
        <v>222</v>
      </c>
      <c r="C1823" s="16" t="s">
        <v>118</v>
      </c>
      <c r="D1823" s="18">
        <v>3218000000</v>
      </c>
      <c r="E1823" s="18">
        <v>6186000000</v>
      </c>
      <c r="F1823" s="19">
        <f t="shared" si="25"/>
        <v>0</v>
      </c>
      <c r="G1823" s="19">
        <f t="shared" si="26"/>
        <v>1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</row>
    <row r="1824" spans="1:28" ht="15" x14ac:dyDescent="0.25">
      <c r="A1824" s="14" t="s">
        <v>210</v>
      </c>
      <c r="B1824" s="14" t="s">
        <v>212</v>
      </c>
      <c r="C1824" s="16" t="s">
        <v>118</v>
      </c>
      <c r="D1824" s="18">
        <v>1025000000</v>
      </c>
      <c r="E1824" s="18">
        <v>4112000000</v>
      </c>
      <c r="F1824" s="19">
        <f t="shared" si="25"/>
        <v>0</v>
      </c>
      <c r="G1824" s="19">
        <f t="shared" si="26"/>
        <v>1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</row>
    <row r="1825" spans="1:28" ht="15" x14ac:dyDescent="0.25">
      <c r="A1825" s="14" t="s">
        <v>210</v>
      </c>
      <c r="B1825" s="14" t="s">
        <v>211</v>
      </c>
      <c r="C1825" s="16" t="s">
        <v>118</v>
      </c>
      <c r="D1825" s="18">
        <v>1603000000</v>
      </c>
      <c r="E1825" s="18">
        <v>574000000</v>
      </c>
      <c r="F1825" s="19">
        <f t="shared" si="25"/>
        <v>0</v>
      </c>
      <c r="G1825" s="19">
        <f t="shared" si="26"/>
        <v>0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</row>
    <row r="1826" spans="1:28" ht="15" x14ac:dyDescent="0.25">
      <c r="A1826" s="14" t="s">
        <v>210</v>
      </c>
      <c r="B1826" s="14" t="s">
        <v>216</v>
      </c>
      <c r="C1826" s="16" t="s">
        <v>118</v>
      </c>
      <c r="D1826" s="18">
        <v>413000000</v>
      </c>
      <c r="E1826" s="18">
        <v>4997000000</v>
      </c>
      <c r="F1826" s="19">
        <f t="shared" si="25"/>
        <v>0</v>
      </c>
      <c r="G1826" s="19">
        <f t="shared" si="26"/>
        <v>1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</row>
    <row r="1827" spans="1:28" ht="15" x14ac:dyDescent="0.25">
      <c r="A1827" s="14" t="s">
        <v>210</v>
      </c>
      <c r="B1827" s="14" t="s">
        <v>214</v>
      </c>
      <c r="C1827" s="16" t="s">
        <v>118</v>
      </c>
      <c r="D1827" s="18">
        <v>3427000000</v>
      </c>
      <c r="E1827" s="18">
        <v>3780000000</v>
      </c>
      <c r="F1827" s="19">
        <f t="shared" si="25"/>
        <v>0</v>
      </c>
      <c r="G1827" s="19">
        <f t="shared" si="26"/>
        <v>0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</row>
    <row r="1828" spans="1:28" ht="15" x14ac:dyDescent="0.25">
      <c r="A1828" s="14" t="s">
        <v>210</v>
      </c>
      <c r="B1828" s="14" t="s">
        <v>218</v>
      </c>
      <c r="C1828" s="16" t="s">
        <v>118</v>
      </c>
      <c r="D1828" s="18">
        <v>627000000</v>
      </c>
      <c r="E1828" s="18">
        <v>863000000</v>
      </c>
      <c r="F1828" s="19">
        <f t="shared" si="25"/>
        <v>0</v>
      </c>
      <c r="G1828" s="19">
        <f t="shared" si="26"/>
        <v>0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</row>
    <row r="1829" spans="1:28" ht="15" x14ac:dyDescent="0.25">
      <c r="A1829" s="14" t="s">
        <v>210</v>
      </c>
      <c r="B1829" s="14" t="s">
        <v>220</v>
      </c>
      <c r="C1829" s="16" t="s">
        <v>118</v>
      </c>
      <c r="D1829" s="18">
        <v>4626000000</v>
      </c>
      <c r="E1829" s="18">
        <v>9087000000</v>
      </c>
      <c r="F1829" s="19">
        <f t="shared" si="25"/>
        <v>0</v>
      </c>
      <c r="G1829" s="19">
        <f t="shared" si="26"/>
        <v>1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</row>
    <row r="1830" spans="1:28" ht="15" x14ac:dyDescent="0.25">
      <c r="A1830" s="14" t="s">
        <v>210</v>
      </c>
      <c r="B1830" s="14" t="s">
        <v>221</v>
      </c>
      <c r="C1830" s="16" t="s">
        <v>118</v>
      </c>
      <c r="D1830" s="18">
        <v>2035000000</v>
      </c>
      <c r="E1830" s="18">
        <v>584000000</v>
      </c>
      <c r="F1830" s="19">
        <f t="shared" si="25"/>
        <v>0</v>
      </c>
      <c r="G1830" s="19">
        <f t="shared" si="26"/>
        <v>0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</row>
    <row r="1831" spans="1:28" ht="15" x14ac:dyDescent="0.25">
      <c r="A1831" s="14" t="s">
        <v>210</v>
      </c>
      <c r="B1831" s="14" t="s">
        <v>215</v>
      </c>
      <c r="C1831" s="16" t="s">
        <v>118</v>
      </c>
      <c r="D1831" s="18">
        <v>1759000000</v>
      </c>
      <c r="E1831" s="18">
        <v>653000000</v>
      </c>
      <c r="F1831" s="19">
        <f t="shared" si="25"/>
        <v>0</v>
      </c>
      <c r="G1831" s="19">
        <f t="shared" si="26"/>
        <v>0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</row>
    <row r="1832" spans="1:28" ht="15" x14ac:dyDescent="0.25">
      <c r="A1832" s="14" t="s">
        <v>210</v>
      </c>
      <c r="B1832" s="14" t="s">
        <v>213</v>
      </c>
      <c r="C1832" s="16" t="s">
        <v>118</v>
      </c>
      <c r="D1832" s="18">
        <v>186000000</v>
      </c>
      <c r="E1832" s="18">
        <v>627000000</v>
      </c>
      <c r="F1832" s="19">
        <f t="shared" si="25"/>
        <v>0</v>
      </c>
      <c r="G1832" s="19">
        <f t="shared" si="26"/>
        <v>0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</row>
    <row r="1833" spans="1:28" ht="15" x14ac:dyDescent="0.25">
      <c r="A1833" s="14" t="s">
        <v>210</v>
      </c>
      <c r="B1833" s="14" t="s">
        <v>223</v>
      </c>
      <c r="C1833" s="16" t="s">
        <v>118</v>
      </c>
      <c r="D1833" s="18">
        <v>181000000</v>
      </c>
      <c r="E1833" s="18">
        <v>224000000</v>
      </c>
      <c r="F1833" s="19">
        <f t="shared" si="25"/>
        <v>0</v>
      </c>
      <c r="G1833" s="19">
        <f t="shared" si="26"/>
        <v>0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</row>
    <row r="1834" spans="1:28" ht="15" x14ac:dyDescent="0.25">
      <c r="A1834" s="14" t="s">
        <v>210</v>
      </c>
      <c r="B1834" s="14" t="s">
        <v>217</v>
      </c>
      <c r="C1834" s="16" t="s">
        <v>119</v>
      </c>
      <c r="D1834" s="18">
        <v>5457000000</v>
      </c>
      <c r="E1834" s="18">
        <v>3783000000</v>
      </c>
      <c r="F1834" s="19">
        <f t="shared" si="25"/>
        <v>0</v>
      </c>
      <c r="G1834" s="19">
        <f t="shared" si="26"/>
        <v>0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</row>
    <row r="1835" spans="1:28" ht="15" x14ac:dyDescent="0.25">
      <c r="A1835" s="14" t="s">
        <v>210</v>
      </c>
      <c r="B1835" s="14" t="s">
        <v>219</v>
      </c>
      <c r="C1835" s="16" t="s">
        <v>119</v>
      </c>
      <c r="D1835" s="18">
        <v>874000000</v>
      </c>
      <c r="E1835" s="18">
        <v>3751000000</v>
      </c>
      <c r="F1835" s="19">
        <f t="shared" si="25"/>
        <v>0</v>
      </c>
      <c r="G1835" s="19">
        <f t="shared" si="26"/>
        <v>0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</row>
    <row r="1836" spans="1:28" ht="15" x14ac:dyDescent="0.25">
      <c r="A1836" s="14" t="s">
        <v>210</v>
      </c>
      <c r="B1836" s="14" t="s">
        <v>222</v>
      </c>
      <c r="C1836" s="16" t="s">
        <v>119</v>
      </c>
      <c r="D1836" s="18">
        <v>4972000000</v>
      </c>
      <c r="E1836" s="18">
        <v>8827000000</v>
      </c>
      <c r="F1836" s="19">
        <f t="shared" si="25"/>
        <v>0</v>
      </c>
      <c r="G1836" s="19">
        <f t="shared" si="26"/>
        <v>1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</row>
    <row r="1837" spans="1:28" ht="15" x14ac:dyDescent="0.25">
      <c r="A1837" s="14" t="s">
        <v>210</v>
      </c>
      <c r="B1837" s="14" t="s">
        <v>212</v>
      </c>
      <c r="C1837" s="16" t="s">
        <v>119</v>
      </c>
      <c r="D1837" s="18">
        <v>1464000000</v>
      </c>
      <c r="E1837" s="18">
        <v>5066000000</v>
      </c>
      <c r="F1837" s="19">
        <f t="shared" si="25"/>
        <v>0</v>
      </c>
      <c r="G1837" s="19">
        <f t="shared" si="26"/>
        <v>1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</row>
    <row r="1838" spans="1:28" ht="15" x14ac:dyDescent="0.25">
      <c r="A1838" s="14" t="s">
        <v>210</v>
      </c>
      <c r="B1838" s="14" t="s">
        <v>211</v>
      </c>
      <c r="C1838" s="16" t="s">
        <v>119</v>
      </c>
      <c r="D1838" s="18">
        <v>1786000000</v>
      </c>
      <c r="E1838" s="18">
        <v>639000000</v>
      </c>
      <c r="F1838" s="19">
        <f t="shared" si="25"/>
        <v>0</v>
      </c>
      <c r="G1838" s="19">
        <f t="shared" si="26"/>
        <v>0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</row>
    <row r="1839" spans="1:28" ht="15" x14ac:dyDescent="0.25">
      <c r="A1839" s="14" t="s">
        <v>210</v>
      </c>
      <c r="B1839" s="14" t="s">
        <v>216</v>
      </c>
      <c r="C1839" s="16" t="s">
        <v>119</v>
      </c>
      <c r="D1839" s="18">
        <v>508000000</v>
      </c>
      <c r="E1839" s="18">
        <v>6074000000</v>
      </c>
      <c r="F1839" s="19">
        <f t="shared" si="25"/>
        <v>0</v>
      </c>
      <c r="G1839" s="19">
        <f t="shared" si="26"/>
        <v>1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</row>
    <row r="1840" spans="1:28" ht="15" x14ac:dyDescent="0.25">
      <c r="A1840" s="14" t="s">
        <v>210</v>
      </c>
      <c r="B1840" s="14" t="s">
        <v>214</v>
      </c>
      <c r="C1840" s="16" t="s">
        <v>119</v>
      </c>
      <c r="D1840" s="18">
        <v>3802000000</v>
      </c>
      <c r="E1840" s="18">
        <v>4085000000</v>
      </c>
      <c r="F1840" s="19">
        <f t="shared" si="25"/>
        <v>0</v>
      </c>
      <c r="G1840" s="19">
        <f t="shared" si="26"/>
        <v>1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</row>
    <row r="1841" spans="1:28" ht="15" x14ac:dyDescent="0.25">
      <c r="A1841" s="14" t="s">
        <v>210</v>
      </c>
      <c r="B1841" s="14" t="s">
        <v>218</v>
      </c>
      <c r="C1841" s="16" t="s">
        <v>119</v>
      </c>
      <c r="D1841" s="18">
        <v>749000000</v>
      </c>
      <c r="E1841" s="18">
        <v>894000000</v>
      </c>
      <c r="F1841" s="19">
        <f t="shared" si="25"/>
        <v>0</v>
      </c>
      <c r="G1841" s="19">
        <f t="shared" si="26"/>
        <v>0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</row>
    <row r="1842" spans="1:28" ht="15" x14ac:dyDescent="0.25">
      <c r="A1842" s="14" t="s">
        <v>210</v>
      </c>
      <c r="B1842" s="14" t="s">
        <v>220</v>
      </c>
      <c r="C1842" s="16" t="s">
        <v>119</v>
      </c>
      <c r="D1842" s="18">
        <v>4769000000</v>
      </c>
      <c r="E1842" s="18">
        <v>12979000000</v>
      </c>
      <c r="F1842" s="19">
        <f t="shared" si="25"/>
        <v>0</v>
      </c>
      <c r="G1842" s="19">
        <f t="shared" si="26"/>
        <v>1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</row>
    <row r="1843" spans="1:28" ht="15" x14ac:dyDescent="0.25">
      <c r="A1843" s="14" t="s">
        <v>210</v>
      </c>
      <c r="B1843" s="14" t="s">
        <v>221</v>
      </c>
      <c r="C1843" s="16" t="s">
        <v>119</v>
      </c>
      <c r="D1843" s="18">
        <v>2113000000</v>
      </c>
      <c r="E1843" s="18">
        <v>585000000</v>
      </c>
      <c r="F1843" s="19">
        <f t="shared" si="25"/>
        <v>0</v>
      </c>
      <c r="G1843" s="19">
        <f t="shared" si="26"/>
        <v>0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</row>
    <row r="1844" spans="1:28" ht="15" x14ac:dyDescent="0.25">
      <c r="A1844" s="14" t="s">
        <v>210</v>
      </c>
      <c r="B1844" s="14" t="s">
        <v>215</v>
      </c>
      <c r="C1844" s="16" t="s">
        <v>119</v>
      </c>
      <c r="D1844" s="18">
        <v>2426000000</v>
      </c>
      <c r="E1844" s="18">
        <v>956000000</v>
      </c>
      <c r="F1844" s="19">
        <f t="shared" si="25"/>
        <v>0</v>
      </c>
      <c r="G1844" s="19">
        <f t="shared" si="26"/>
        <v>0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</row>
    <row r="1845" spans="1:28" ht="15" x14ac:dyDescent="0.25">
      <c r="A1845" s="14" t="s">
        <v>210</v>
      </c>
      <c r="B1845" s="14" t="s">
        <v>213</v>
      </c>
      <c r="C1845" s="16" t="s">
        <v>119</v>
      </c>
      <c r="D1845" s="18">
        <v>170000000</v>
      </c>
      <c r="E1845" s="18">
        <v>526000000</v>
      </c>
      <c r="F1845" s="19">
        <f t="shared" si="25"/>
        <v>0</v>
      </c>
      <c r="G1845" s="19">
        <f t="shared" si="26"/>
        <v>0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</row>
    <row r="1846" spans="1:28" ht="15" x14ac:dyDescent="0.25">
      <c r="A1846" s="14" t="s">
        <v>210</v>
      </c>
      <c r="B1846" s="14" t="s">
        <v>223</v>
      </c>
      <c r="C1846" s="16" t="s">
        <v>119</v>
      </c>
      <c r="D1846" s="18">
        <v>181000000</v>
      </c>
      <c r="E1846" s="18">
        <v>225000000</v>
      </c>
      <c r="F1846" s="19">
        <f t="shared" si="25"/>
        <v>0</v>
      </c>
      <c r="G1846" s="19">
        <f t="shared" si="26"/>
        <v>0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</row>
    <row r="1847" spans="1:28" ht="15" x14ac:dyDescent="0.25">
      <c r="A1847" s="14" t="s">
        <v>210</v>
      </c>
      <c r="B1847" s="14" t="s">
        <v>217</v>
      </c>
      <c r="C1847" s="16" t="s">
        <v>120</v>
      </c>
      <c r="D1847" s="18">
        <v>5796000000</v>
      </c>
      <c r="E1847" s="18">
        <v>3914000000</v>
      </c>
      <c r="F1847" s="19">
        <f t="shared" si="25"/>
        <v>0</v>
      </c>
      <c r="G1847" s="19">
        <f t="shared" si="26"/>
        <v>1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</row>
    <row r="1848" spans="1:28" ht="15" x14ac:dyDescent="0.25">
      <c r="A1848" s="14" t="s">
        <v>210</v>
      </c>
      <c r="B1848" s="14" t="s">
        <v>219</v>
      </c>
      <c r="C1848" s="16" t="s">
        <v>120</v>
      </c>
      <c r="D1848" s="19">
        <v>2478709140</v>
      </c>
      <c r="E1848" s="19">
        <v>448000000</v>
      </c>
      <c r="F1848" s="19">
        <f t="shared" si="25"/>
        <v>0</v>
      </c>
      <c r="G1848" s="19">
        <f t="shared" si="26"/>
        <v>0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</row>
    <row r="1849" spans="1:28" ht="15" x14ac:dyDescent="0.25">
      <c r="A1849" s="14" t="s">
        <v>210</v>
      </c>
      <c r="B1849" s="14" t="s">
        <v>222</v>
      </c>
      <c r="C1849" s="16" t="s">
        <v>120</v>
      </c>
      <c r="D1849" s="18">
        <v>6072000000</v>
      </c>
      <c r="E1849" s="18">
        <v>11273000000</v>
      </c>
      <c r="F1849" s="19">
        <f t="shared" si="25"/>
        <v>0</v>
      </c>
      <c r="G1849" s="19">
        <f t="shared" si="26"/>
        <v>1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</row>
    <row r="1850" spans="1:28" ht="15" x14ac:dyDescent="0.25">
      <c r="A1850" s="14" t="s">
        <v>210</v>
      </c>
      <c r="B1850" s="14" t="s">
        <v>211</v>
      </c>
      <c r="C1850" s="16" t="s">
        <v>120</v>
      </c>
      <c r="D1850" s="18">
        <v>1854000000</v>
      </c>
      <c r="E1850" s="18">
        <v>671000000</v>
      </c>
      <c r="F1850" s="19">
        <f t="shared" si="25"/>
        <v>0</v>
      </c>
      <c r="G1850" s="19">
        <f t="shared" si="26"/>
        <v>0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</row>
    <row r="1851" spans="1:28" ht="15" x14ac:dyDescent="0.25">
      <c r="A1851" s="14" t="s">
        <v>210</v>
      </c>
      <c r="B1851" s="14" t="s">
        <v>212</v>
      </c>
      <c r="C1851" s="16" t="s">
        <v>120</v>
      </c>
      <c r="D1851" s="18">
        <v>1950000000</v>
      </c>
      <c r="E1851" s="18">
        <v>7335000000</v>
      </c>
      <c r="F1851" s="19">
        <f t="shared" si="25"/>
        <v>0</v>
      </c>
      <c r="G1851" s="19">
        <f t="shared" si="26"/>
        <v>1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</row>
    <row r="1852" spans="1:28" ht="15" x14ac:dyDescent="0.25">
      <c r="A1852" s="14" t="s">
        <v>210</v>
      </c>
      <c r="B1852" s="14" t="s">
        <v>216</v>
      </c>
      <c r="C1852" s="16" t="s">
        <v>120</v>
      </c>
      <c r="D1852" s="18">
        <v>530000000</v>
      </c>
      <c r="E1852" s="18">
        <v>7267000000</v>
      </c>
      <c r="F1852" s="19">
        <f t="shared" si="25"/>
        <v>0</v>
      </c>
      <c r="G1852" s="19">
        <f t="shared" si="26"/>
        <v>1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</row>
    <row r="1853" spans="1:28" ht="15" x14ac:dyDescent="0.25">
      <c r="A1853" s="14" t="s">
        <v>210</v>
      </c>
      <c r="B1853" s="14" t="s">
        <v>214</v>
      </c>
      <c r="C1853" s="16" t="s">
        <v>120</v>
      </c>
      <c r="D1853" s="18">
        <v>4405000000</v>
      </c>
      <c r="E1853" s="18">
        <v>4669000000</v>
      </c>
      <c r="F1853" s="19">
        <f t="shared" si="25"/>
        <v>0</v>
      </c>
      <c r="G1853" s="19">
        <f t="shared" si="26"/>
        <v>1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</row>
    <row r="1854" spans="1:28" ht="15" x14ac:dyDescent="0.25">
      <c r="A1854" s="14" t="s">
        <v>210</v>
      </c>
      <c r="B1854" s="14" t="s">
        <v>220</v>
      </c>
      <c r="C1854" s="16" t="s">
        <v>120</v>
      </c>
      <c r="D1854" s="18">
        <v>6907000000</v>
      </c>
      <c r="E1854" s="18">
        <v>21031000000</v>
      </c>
      <c r="F1854" s="19">
        <f t="shared" si="25"/>
        <v>1</v>
      </c>
      <c r="G1854" s="19">
        <f t="shared" si="26"/>
        <v>1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</row>
    <row r="1855" spans="1:28" ht="15" x14ac:dyDescent="0.25">
      <c r="A1855" s="14" t="s">
        <v>210</v>
      </c>
      <c r="B1855" s="14" t="s">
        <v>218</v>
      </c>
      <c r="C1855" s="16" t="s">
        <v>120</v>
      </c>
      <c r="D1855" s="18">
        <v>905000000</v>
      </c>
      <c r="E1855" s="18">
        <v>952000000</v>
      </c>
      <c r="F1855" s="19">
        <f t="shared" si="25"/>
        <v>0</v>
      </c>
      <c r="G1855" s="19">
        <f t="shared" si="26"/>
        <v>0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</row>
    <row r="1856" spans="1:28" ht="15" x14ac:dyDescent="0.25">
      <c r="A1856" s="14" t="s">
        <v>210</v>
      </c>
      <c r="B1856" s="14" t="s">
        <v>221</v>
      </c>
      <c r="C1856" s="16" t="s">
        <v>120</v>
      </c>
      <c r="D1856" s="18">
        <v>2972000000</v>
      </c>
      <c r="E1856" s="18">
        <v>710000000</v>
      </c>
      <c r="F1856" s="19">
        <f t="shared" si="25"/>
        <v>0</v>
      </c>
      <c r="G1856" s="19">
        <f t="shared" si="26"/>
        <v>0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</row>
    <row r="1857" spans="1:28" ht="15" x14ac:dyDescent="0.25">
      <c r="A1857" s="14" t="s">
        <v>210</v>
      </c>
      <c r="B1857" s="14" t="s">
        <v>215</v>
      </c>
      <c r="C1857" s="16" t="s">
        <v>120</v>
      </c>
      <c r="D1857" s="18">
        <v>2754000000</v>
      </c>
      <c r="E1857" s="18">
        <v>1024000000</v>
      </c>
      <c r="F1857" s="19">
        <f t="shared" si="25"/>
        <v>0</v>
      </c>
      <c r="G1857" s="19">
        <f t="shared" si="26"/>
        <v>0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</row>
    <row r="1858" spans="1:28" ht="15" x14ac:dyDescent="0.25">
      <c r="A1858" s="14" t="s">
        <v>210</v>
      </c>
      <c r="B1858" s="14" t="s">
        <v>223</v>
      </c>
      <c r="C1858" s="16" t="s">
        <v>120</v>
      </c>
      <c r="D1858" s="18">
        <v>425000000</v>
      </c>
      <c r="E1858" s="18">
        <v>247000000</v>
      </c>
      <c r="F1858" s="19">
        <f t="shared" si="25"/>
        <v>0</v>
      </c>
      <c r="G1858" s="19">
        <f t="shared" si="26"/>
        <v>0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</row>
    <row r="1859" spans="1:28" ht="15" x14ac:dyDescent="0.25">
      <c r="A1859" s="14" t="s">
        <v>210</v>
      </c>
      <c r="B1859" s="14" t="s">
        <v>213</v>
      </c>
      <c r="C1859" s="16" t="s">
        <v>120</v>
      </c>
      <c r="D1859" s="18">
        <v>555000000</v>
      </c>
      <c r="E1859" s="18">
        <v>705000000</v>
      </c>
      <c r="F1859" s="19">
        <f t="shared" si="25"/>
        <v>0</v>
      </c>
      <c r="G1859" s="19">
        <f t="shared" si="26"/>
        <v>0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</row>
    <row r="1860" spans="1:28" ht="15" x14ac:dyDescent="0.25">
      <c r="A1860" s="14" t="s">
        <v>210</v>
      </c>
      <c r="B1860" s="14" t="s">
        <v>217</v>
      </c>
      <c r="C1860" s="16" t="s">
        <v>121</v>
      </c>
      <c r="D1860" s="18">
        <v>6317000000</v>
      </c>
      <c r="E1860" s="18">
        <v>4297000000</v>
      </c>
      <c r="F1860" s="19">
        <f t="shared" si="25"/>
        <v>0</v>
      </c>
      <c r="G1860" s="19">
        <f t="shared" si="26"/>
        <v>1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</row>
    <row r="1861" spans="1:28" ht="15" x14ac:dyDescent="0.25">
      <c r="A1861" s="14" t="s">
        <v>210</v>
      </c>
      <c r="B1861" s="14" t="s">
        <v>219</v>
      </c>
      <c r="C1861" s="16" t="s">
        <v>121</v>
      </c>
      <c r="D1861" s="19">
        <v>2478709140</v>
      </c>
      <c r="E1861" s="19">
        <v>448000000</v>
      </c>
      <c r="F1861" s="19">
        <f t="shared" si="25"/>
        <v>0</v>
      </c>
      <c r="G1861" s="19">
        <f t="shared" si="26"/>
        <v>0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</row>
    <row r="1862" spans="1:28" ht="15" x14ac:dyDescent="0.25">
      <c r="A1862" s="14" t="s">
        <v>210</v>
      </c>
      <c r="B1862" s="14" t="s">
        <v>222</v>
      </c>
      <c r="C1862" s="16" t="s">
        <v>121</v>
      </c>
      <c r="D1862" s="18">
        <v>7162000000</v>
      </c>
      <c r="E1862" s="18">
        <v>13288000000</v>
      </c>
      <c r="F1862" s="19">
        <f t="shared" si="25"/>
        <v>1</v>
      </c>
      <c r="G1862" s="19">
        <f t="shared" si="26"/>
        <v>1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</row>
    <row r="1863" spans="1:28" ht="15" x14ac:dyDescent="0.25">
      <c r="A1863" s="14" t="s">
        <v>210</v>
      </c>
      <c r="B1863" s="14" t="s">
        <v>211</v>
      </c>
      <c r="C1863" s="16" t="s">
        <v>121</v>
      </c>
      <c r="D1863" s="18">
        <v>1927000000</v>
      </c>
      <c r="E1863" s="18">
        <v>704000000</v>
      </c>
      <c r="F1863" s="19">
        <f t="shared" si="25"/>
        <v>0</v>
      </c>
      <c r="G1863" s="19">
        <f t="shared" si="26"/>
        <v>0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</row>
    <row r="1864" spans="1:28" ht="15" x14ac:dyDescent="0.25">
      <c r="A1864" s="14" t="s">
        <v>210</v>
      </c>
      <c r="B1864" s="14" t="s">
        <v>212</v>
      </c>
      <c r="C1864" s="16" t="s">
        <v>121</v>
      </c>
      <c r="D1864" s="18">
        <v>1978000000</v>
      </c>
      <c r="E1864" s="18">
        <v>8270000000</v>
      </c>
      <c r="F1864" s="19">
        <f t="shared" si="25"/>
        <v>0</v>
      </c>
      <c r="G1864" s="19">
        <f t="shared" si="26"/>
        <v>1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</row>
    <row r="1865" spans="1:28" ht="15" x14ac:dyDescent="0.25">
      <c r="A1865" s="14" t="s">
        <v>210</v>
      </c>
      <c r="B1865" s="14" t="s">
        <v>216</v>
      </c>
      <c r="C1865" s="16" t="s">
        <v>121</v>
      </c>
      <c r="D1865" s="18">
        <v>610000000</v>
      </c>
      <c r="E1865" s="18">
        <v>8341000000</v>
      </c>
      <c r="F1865" s="19">
        <f t="shared" si="25"/>
        <v>0</v>
      </c>
      <c r="G1865" s="19">
        <f t="shared" si="26"/>
        <v>1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</row>
    <row r="1866" spans="1:28" ht="15" x14ac:dyDescent="0.25">
      <c r="A1866" s="14" t="s">
        <v>210</v>
      </c>
      <c r="B1866" s="14" t="s">
        <v>220</v>
      </c>
      <c r="C1866" s="16" t="s">
        <v>121</v>
      </c>
      <c r="D1866" s="18">
        <v>6775000000</v>
      </c>
      <c r="E1866" s="18">
        <v>16005000000</v>
      </c>
      <c r="F1866" s="19">
        <f t="shared" si="25"/>
        <v>1</v>
      </c>
      <c r="G1866" s="19">
        <f t="shared" si="26"/>
        <v>1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</row>
    <row r="1867" spans="1:28" ht="15" x14ac:dyDescent="0.25">
      <c r="A1867" s="14" t="s">
        <v>210</v>
      </c>
      <c r="B1867" s="14" t="s">
        <v>218</v>
      </c>
      <c r="C1867" s="16" t="s">
        <v>121</v>
      </c>
      <c r="D1867" s="18">
        <v>1105000000</v>
      </c>
      <c r="E1867" s="18">
        <v>1197000000</v>
      </c>
      <c r="F1867" s="19">
        <f t="shared" si="25"/>
        <v>0</v>
      </c>
      <c r="G1867" s="19">
        <f t="shared" si="26"/>
        <v>0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</row>
    <row r="1868" spans="1:28" ht="15" x14ac:dyDescent="0.25">
      <c r="A1868" s="14" t="s">
        <v>210</v>
      </c>
      <c r="B1868" s="14" t="s">
        <v>214</v>
      </c>
      <c r="C1868" s="16" t="s">
        <v>121</v>
      </c>
      <c r="D1868" s="18">
        <v>5509000000</v>
      </c>
      <c r="E1868" s="18">
        <v>4693000000</v>
      </c>
      <c r="F1868" s="19">
        <f t="shared" si="25"/>
        <v>0</v>
      </c>
      <c r="G1868" s="19">
        <f t="shared" si="26"/>
        <v>1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</row>
    <row r="1869" spans="1:28" ht="15" x14ac:dyDescent="0.25">
      <c r="A1869" s="14" t="s">
        <v>210</v>
      </c>
      <c r="B1869" s="14" t="s">
        <v>221</v>
      </c>
      <c r="C1869" s="16" t="s">
        <v>121</v>
      </c>
      <c r="D1869" s="18">
        <v>3176000000</v>
      </c>
      <c r="E1869" s="18">
        <v>912000000</v>
      </c>
      <c r="F1869" s="19">
        <f t="shared" si="25"/>
        <v>0</v>
      </c>
      <c r="G1869" s="19">
        <f t="shared" si="26"/>
        <v>0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</row>
    <row r="1870" spans="1:28" ht="15" x14ac:dyDescent="0.25">
      <c r="A1870" s="14" t="s">
        <v>210</v>
      </c>
      <c r="B1870" s="14" t="s">
        <v>215</v>
      </c>
      <c r="C1870" s="16" t="s">
        <v>121</v>
      </c>
      <c r="D1870" s="18">
        <v>3539000000</v>
      </c>
      <c r="E1870" s="18">
        <v>1140000000</v>
      </c>
      <c r="F1870" s="19">
        <f t="shared" si="25"/>
        <v>0</v>
      </c>
      <c r="G1870" s="19">
        <f t="shared" si="26"/>
        <v>0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</row>
    <row r="1871" spans="1:28" ht="15" x14ac:dyDescent="0.25">
      <c r="A1871" s="14" t="s">
        <v>210</v>
      </c>
      <c r="B1871" s="14" t="s">
        <v>223</v>
      </c>
      <c r="C1871" s="16" t="s">
        <v>121</v>
      </c>
      <c r="D1871" s="18">
        <v>886000000</v>
      </c>
      <c r="E1871" s="18">
        <v>246000000</v>
      </c>
      <c r="F1871" s="19">
        <f t="shared" si="25"/>
        <v>0</v>
      </c>
      <c r="G1871" s="19">
        <f t="shared" si="26"/>
        <v>0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</row>
    <row r="1872" spans="1:28" ht="15" x14ac:dyDescent="0.25">
      <c r="A1872" s="14" t="s">
        <v>210</v>
      </c>
      <c r="B1872" s="14" t="s">
        <v>213</v>
      </c>
      <c r="C1872" s="16" t="s">
        <v>121</v>
      </c>
      <c r="D1872" s="18">
        <v>867000000</v>
      </c>
      <c r="E1872" s="18">
        <v>813000000</v>
      </c>
      <c r="F1872" s="19">
        <f t="shared" si="25"/>
        <v>0</v>
      </c>
      <c r="G1872" s="19">
        <f t="shared" si="26"/>
        <v>0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</row>
    <row r="1873" spans="1:28" ht="15" x14ac:dyDescent="0.25">
      <c r="A1873" s="14" t="s">
        <v>210</v>
      </c>
      <c r="B1873" s="14" t="s">
        <v>219</v>
      </c>
      <c r="C1873" s="16" t="s">
        <v>122</v>
      </c>
      <c r="D1873" s="19">
        <v>2478709140</v>
      </c>
      <c r="E1873" s="19">
        <v>448000000</v>
      </c>
      <c r="F1873" s="19">
        <f t="shared" si="25"/>
        <v>0</v>
      </c>
      <c r="G1873" s="19">
        <f t="shared" si="26"/>
        <v>0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</row>
    <row r="1874" spans="1:28" ht="15" x14ac:dyDescent="0.25">
      <c r="A1874" s="14" t="s">
        <v>210</v>
      </c>
      <c r="B1874" s="14" t="s">
        <v>217</v>
      </c>
      <c r="C1874" s="16" t="s">
        <v>122</v>
      </c>
      <c r="D1874" s="18">
        <v>7157000000</v>
      </c>
      <c r="E1874" s="18">
        <v>4928000000</v>
      </c>
      <c r="F1874" s="19">
        <f t="shared" si="25"/>
        <v>1</v>
      </c>
      <c r="G1874" s="19">
        <f t="shared" si="26"/>
        <v>1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</row>
    <row r="1875" spans="1:28" ht="15" x14ac:dyDescent="0.25">
      <c r="A1875" s="14" t="s">
        <v>210</v>
      </c>
      <c r="B1875" s="14" t="s">
        <v>222</v>
      </c>
      <c r="C1875" s="16" t="s">
        <v>122</v>
      </c>
      <c r="D1875" s="18">
        <v>7352000000</v>
      </c>
      <c r="E1875" s="18">
        <v>10347000000</v>
      </c>
      <c r="F1875" s="19">
        <f t="shared" si="25"/>
        <v>1</v>
      </c>
      <c r="G1875" s="19">
        <f t="shared" si="26"/>
        <v>1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</row>
    <row r="1876" spans="1:28" ht="15" x14ac:dyDescent="0.25">
      <c r="A1876" s="14" t="s">
        <v>210</v>
      </c>
      <c r="B1876" s="14" t="s">
        <v>211</v>
      </c>
      <c r="C1876" s="16" t="s">
        <v>122</v>
      </c>
      <c r="D1876" s="18">
        <v>1873000000</v>
      </c>
      <c r="E1876" s="18">
        <v>597000000</v>
      </c>
      <c r="F1876" s="19">
        <f t="shared" si="25"/>
        <v>0</v>
      </c>
      <c r="G1876" s="19">
        <f t="shared" si="26"/>
        <v>0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</row>
    <row r="1877" spans="1:28" ht="15" x14ac:dyDescent="0.25">
      <c r="A1877" s="14" t="s">
        <v>210</v>
      </c>
      <c r="B1877" s="14" t="s">
        <v>212</v>
      </c>
      <c r="C1877" s="16" t="s">
        <v>122</v>
      </c>
      <c r="D1877" s="18">
        <v>2259000000</v>
      </c>
      <c r="E1877" s="18">
        <v>8503000000</v>
      </c>
      <c r="F1877" s="19">
        <f t="shared" si="25"/>
        <v>0</v>
      </c>
      <c r="G1877" s="19">
        <f t="shared" si="26"/>
        <v>1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</row>
    <row r="1878" spans="1:28" ht="15" x14ac:dyDescent="0.25">
      <c r="A1878" s="14" t="s">
        <v>210</v>
      </c>
      <c r="B1878" s="14" t="s">
        <v>216</v>
      </c>
      <c r="C1878" s="16" t="s">
        <v>122</v>
      </c>
      <c r="D1878" s="18">
        <v>660000000</v>
      </c>
      <c r="E1878" s="18">
        <v>6799000000</v>
      </c>
      <c r="F1878" s="19">
        <f t="shared" si="25"/>
        <v>0</v>
      </c>
      <c r="G1878" s="19">
        <f t="shared" si="26"/>
        <v>1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</row>
    <row r="1879" spans="1:28" ht="15" x14ac:dyDescent="0.25">
      <c r="A1879" s="14" t="s">
        <v>210</v>
      </c>
      <c r="B1879" s="14" t="s">
        <v>220</v>
      </c>
      <c r="C1879" s="16" t="s">
        <v>122</v>
      </c>
      <c r="D1879" s="18">
        <v>6744000000</v>
      </c>
      <c r="E1879" s="18">
        <v>21312000000</v>
      </c>
      <c r="F1879" s="19">
        <f t="shared" si="25"/>
        <v>1</v>
      </c>
      <c r="G1879" s="19">
        <f t="shared" si="26"/>
        <v>1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</row>
    <row r="1880" spans="1:28" ht="15" x14ac:dyDescent="0.25">
      <c r="A1880" s="14" t="s">
        <v>210</v>
      </c>
      <c r="B1880" s="14" t="s">
        <v>218</v>
      </c>
      <c r="C1880" s="16" t="s">
        <v>122</v>
      </c>
      <c r="D1880" s="18">
        <v>1092000000</v>
      </c>
      <c r="E1880" s="18">
        <v>1295000000</v>
      </c>
      <c r="F1880" s="19">
        <f t="shared" si="25"/>
        <v>0</v>
      </c>
      <c r="G1880" s="19">
        <f t="shared" si="26"/>
        <v>0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</row>
    <row r="1881" spans="1:28" ht="15" x14ac:dyDescent="0.25">
      <c r="A1881" s="14" t="s">
        <v>210</v>
      </c>
      <c r="B1881" s="14" t="s">
        <v>214</v>
      </c>
      <c r="C1881" s="16" t="s">
        <v>122</v>
      </c>
      <c r="D1881" s="18">
        <v>5067000000</v>
      </c>
      <c r="E1881" s="18">
        <v>4241000000</v>
      </c>
      <c r="F1881" s="19">
        <f t="shared" si="25"/>
        <v>0</v>
      </c>
      <c r="G1881" s="19">
        <f t="shared" si="26"/>
        <v>1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</row>
    <row r="1882" spans="1:28" ht="15" x14ac:dyDescent="0.25">
      <c r="A1882" s="14" t="s">
        <v>210</v>
      </c>
      <c r="B1882" s="14" t="s">
        <v>221</v>
      </c>
      <c r="C1882" s="16" t="s">
        <v>122</v>
      </c>
      <c r="D1882" s="18">
        <v>3781000000</v>
      </c>
      <c r="E1882" s="18">
        <v>980000000</v>
      </c>
      <c r="F1882" s="19">
        <f t="shared" si="25"/>
        <v>0</v>
      </c>
      <c r="G1882" s="19">
        <f t="shared" si="26"/>
        <v>0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</row>
    <row r="1883" spans="1:28" ht="15" x14ac:dyDescent="0.25">
      <c r="A1883" s="14" t="s">
        <v>210</v>
      </c>
      <c r="B1883" s="14" t="s">
        <v>215</v>
      </c>
      <c r="C1883" s="16" t="s">
        <v>122</v>
      </c>
      <c r="D1883" s="18">
        <v>3472000000</v>
      </c>
      <c r="E1883" s="18">
        <v>1202000000</v>
      </c>
      <c r="F1883" s="19">
        <f t="shared" si="25"/>
        <v>0</v>
      </c>
      <c r="G1883" s="19">
        <f t="shared" si="26"/>
        <v>0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</row>
    <row r="1884" spans="1:28" ht="15" x14ac:dyDescent="0.25">
      <c r="A1884" s="14" t="s">
        <v>210</v>
      </c>
      <c r="B1884" s="14" t="s">
        <v>223</v>
      </c>
      <c r="C1884" s="16" t="s">
        <v>122</v>
      </c>
      <c r="D1884" s="18">
        <v>899000000</v>
      </c>
      <c r="E1884" s="18">
        <v>277000000</v>
      </c>
      <c r="F1884" s="19">
        <f t="shared" si="25"/>
        <v>0</v>
      </c>
      <c r="G1884" s="19">
        <f t="shared" si="26"/>
        <v>0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</row>
    <row r="1885" spans="1:28" ht="15" x14ac:dyDescent="0.25">
      <c r="A1885" s="14" t="s">
        <v>210</v>
      </c>
      <c r="B1885" s="14" t="s">
        <v>213</v>
      </c>
      <c r="C1885" s="16" t="s">
        <v>122</v>
      </c>
      <c r="D1885" s="18">
        <v>1432000000</v>
      </c>
      <c r="E1885" s="18">
        <v>1221000000</v>
      </c>
      <c r="F1885" s="19">
        <f t="shared" si="25"/>
        <v>0</v>
      </c>
      <c r="G1885" s="19">
        <f t="shared" si="26"/>
        <v>0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</row>
    <row r="1886" spans="1:28" ht="15" x14ac:dyDescent="0.25">
      <c r="A1886" s="14" t="s">
        <v>210</v>
      </c>
      <c r="B1886" s="14" t="s">
        <v>219</v>
      </c>
      <c r="C1886" s="16" t="s">
        <v>123</v>
      </c>
      <c r="D1886" s="19">
        <v>2478709140</v>
      </c>
      <c r="E1886" s="19">
        <v>448000000</v>
      </c>
      <c r="F1886" s="19">
        <f t="shared" si="25"/>
        <v>0</v>
      </c>
      <c r="G1886" s="19">
        <f t="shared" si="26"/>
        <v>0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</row>
    <row r="1887" spans="1:28" ht="15" x14ac:dyDescent="0.25">
      <c r="A1887" s="14" t="s">
        <v>210</v>
      </c>
      <c r="B1887" s="14" t="s">
        <v>217</v>
      </c>
      <c r="C1887" s="16" t="s">
        <v>123</v>
      </c>
      <c r="D1887" s="18">
        <v>8026000000</v>
      </c>
      <c r="E1887" s="18">
        <v>4868000000</v>
      </c>
      <c r="F1887" s="19">
        <f t="shared" si="25"/>
        <v>1</v>
      </c>
      <c r="G1887" s="19">
        <f t="shared" si="26"/>
        <v>1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</row>
    <row r="1888" spans="1:28" ht="15" x14ac:dyDescent="0.25">
      <c r="A1888" s="14" t="s">
        <v>210</v>
      </c>
      <c r="B1888" s="14" t="s">
        <v>211</v>
      </c>
      <c r="C1888" s="16" t="s">
        <v>123</v>
      </c>
      <c r="D1888" s="18">
        <v>2163000000</v>
      </c>
      <c r="E1888" s="18">
        <v>684000000</v>
      </c>
      <c r="F1888" s="19">
        <f t="shared" si="25"/>
        <v>0</v>
      </c>
      <c r="G1888" s="19">
        <f t="shared" si="26"/>
        <v>0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</row>
    <row r="1889" spans="1:28" ht="15" x14ac:dyDescent="0.25">
      <c r="A1889" s="14" t="s">
        <v>210</v>
      </c>
      <c r="B1889" s="14" t="s">
        <v>222</v>
      </c>
      <c r="C1889" s="16" t="s">
        <v>123</v>
      </c>
      <c r="D1889" s="18">
        <v>8577000000</v>
      </c>
      <c r="E1889" s="18">
        <v>11818000000</v>
      </c>
      <c r="F1889" s="19">
        <f t="shared" si="25"/>
        <v>1</v>
      </c>
      <c r="G1889" s="19">
        <f t="shared" si="26"/>
        <v>1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</row>
    <row r="1890" spans="1:28" ht="15" x14ac:dyDescent="0.25">
      <c r="A1890" s="14" t="s">
        <v>210</v>
      </c>
      <c r="B1890" s="14" t="s">
        <v>212</v>
      </c>
      <c r="C1890" s="16" t="s">
        <v>123</v>
      </c>
      <c r="D1890" s="18">
        <v>2631000000</v>
      </c>
      <c r="E1890" s="18">
        <v>10570000000</v>
      </c>
      <c r="F1890" s="19">
        <f t="shared" si="25"/>
        <v>0</v>
      </c>
      <c r="G1890" s="19">
        <f t="shared" si="26"/>
        <v>1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</row>
    <row r="1891" spans="1:28" ht="15" x14ac:dyDescent="0.25">
      <c r="A1891" s="14" t="s">
        <v>210</v>
      </c>
      <c r="B1891" s="14" t="s">
        <v>216</v>
      </c>
      <c r="C1891" s="16" t="s">
        <v>123</v>
      </c>
      <c r="D1891" s="18">
        <v>574000000</v>
      </c>
      <c r="E1891" s="18">
        <v>7106000000</v>
      </c>
      <c r="F1891" s="19">
        <f t="shared" si="25"/>
        <v>0</v>
      </c>
      <c r="G1891" s="19">
        <f t="shared" si="26"/>
        <v>1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</row>
    <row r="1892" spans="1:28" ht="15" x14ac:dyDescent="0.25">
      <c r="A1892" s="14" t="s">
        <v>210</v>
      </c>
      <c r="B1892" s="14" t="s">
        <v>220</v>
      </c>
      <c r="C1892" s="16" t="s">
        <v>123</v>
      </c>
      <c r="D1892" s="18">
        <v>7536000000</v>
      </c>
      <c r="E1892" s="18">
        <v>22076000000</v>
      </c>
      <c r="F1892" s="19">
        <f t="shared" si="25"/>
        <v>1</v>
      </c>
      <c r="G1892" s="19">
        <f t="shared" si="26"/>
        <v>1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</row>
    <row r="1893" spans="1:28" ht="15" x14ac:dyDescent="0.25">
      <c r="A1893" s="14" t="s">
        <v>210</v>
      </c>
      <c r="B1893" s="14" t="s">
        <v>218</v>
      </c>
      <c r="C1893" s="16" t="s">
        <v>123</v>
      </c>
      <c r="D1893" s="18">
        <v>1246000000</v>
      </c>
      <c r="E1893" s="18">
        <v>1768000000</v>
      </c>
      <c r="F1893" s="19">
        <f t="shared" si="25"/>
        <v>0</v>
      </c>
      <c r="G1893" s="19">
        <f t="shared" si="26"/>
        <v>0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</row>
    <row r="1894" spans="1:28" ht="15" x14ac:dyDescent="0.25">
      <c r="A1894" s="14" t="s">
        <v>210</v>
      </c>
      <c r="B1894" s="14" t="s">
        <v>214</v>
      </c>
      <c r="C1894" s="16" t="s">
        <v>123</v>
      </c>
      <c r="D1894" s="18">
        <v>5824000000</v>
      </c>
      <c r="E1894" s="18">
        <v>4725000000</v>
      </c>
      <c r="F1894" s="19">
        <f t="shared" si="25"/>
        <v>0</v>
      </c>
      <c r="G1894" s="19">
        <f t="shared" si="26"/>
        <v>1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</row>
    <row r="1895" spans="1:28" ht="15" x14ac:dyDescent="0.25">
      <c r="A1895" s="14" t="s">
        <v>210</v>
      </c>
      <c r="B1895" s="14" t="s">
        <v>221</v>
      </c>
      <c r="C1895" s="16" t="s">
        <v>123</v>
      </c>
      <c r="D1895" s="18">
        <v>6308000000</v>
      </c>
      <c r="E1895" s="18">
        <v>1598000000</v>
      </c>
      <c r="F1895" s="19">
        <f t="shared" si="25"/>
        <v>0</v>
      </c>
      <c r="G1895" s="19">
        <f t="shared" si="26"/>
        <v>0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</row>
    <row r="1896" spans="1:28" ht="15" x14ac:dyDescent="0.25">
      <c r="A1896" s="14" t="s">
        <v>210</v>
      </c>
      <c r="B1896" s="14" t="s">
        <v>215</v>
      </c>
      <c r="C1896" s="16" t="s">
        <v>123</v>
      </c>
      <c r="D1896" s="18">
        <v>4390000000</v>
      </c>
      <c r="E1896" s="18">
        <v>1736000000</v>
      </c>
      <c r="F1896" s="19">
        <f t="shared" si="25"/>
        <v>0</v>
      </c>
      <c r="G1896" s="19">
        <f t="shared" si="26"/>
        <v>0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</row>
    <row r="1897" spans="1:28" ht="15" x14ac:dyDescent="0.25">
      <c r="A1897" s="14" t="s">
        <v>210</v>
      </c>
      <c r="B1897" s="14" t="s">
        <v>223</v>
      </c>
      <c r="C1897" s="16" t="s">
        <v>123</v>
      </c>
      <c r="D1897" s="18">
        <v>1161000000</v>
      </c>
      <c r="E1897" s="18">
        <v>252000000</v>
      </c>
      <c r="F1897" s="19">
        <f t="shared" si="25"/>
        <v>0</v>
      </c>
      <c r="G1897" s="19">
        <f t="shared" si="26"/>
        <v>0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</row>
    <row r="1898" spans="1:28" ht="15" x14ac:dyDescent="0.25">
      <c r="A1898" s="14" t="s">
        <v>210</v>
      </c>
      <c r="B1898" s="14" t="s">
        <v>213</v>
      </c>
      <c r="C1898" s="16" t="s">
        <v>123</v>
      </c>
      <c r="D1898" s="18">
        <v>1736000000</v>
      </c>
      <c r="E1898" s="18">
        <v>1675000000</v>
      </c>
      <c r="F1898" s="19">
        <f t="shared" si="25"/>
        <v>0</v>
      </c>
      <c r="G1898" s="19">
        <f t="shared" si="26"/>
        <v>0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</row>
    <row r="1899" spans="1:28" ht="15" x14ac:dyDescent="0.25">
      <c r="A1899" s="14" t="s">
        <v>210</v>
      </c>
      <c r="B1899" s="14" t="s">
        <v>219</v>
      </c>
      <c r="C1899" s="16" t="s">
        <v>124</v>
      </c>
      <c r="D1899" s="18">
        <v>4463000000</v>
      </c>
      <c r="E1899" s="18">
        <v>7813000000</v>
      </c>
      <c r="F1899" s="19">
        <f t="shared" si="25"/>
        <v>0</v>
      </c>
      <c r="G1899" s="19">
        <f t="shared" si="26"/>
        <v>1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</row>
    <row r="1900" spans="1:28" ht="15" x14ac:dyDescent="0.25">
      <c r="A1900" s="14" t="s">
        <v>210</v>
      </c>
      <c r="B1900" s="14" t="s">
        <v>217</v>
      </c>
      <c r="C1900" s="16" t="s">
        <v>124</v>
      </c>
      <c r="D1900" s="18">
        <v>6797000000</v>
      </c>
      <c r="E1900" s="18">
        <v>4440000000</v>
      </c>
      <c r="F1900" s="19">
        <f t="shared" si="25"/>
        <v>1</v>
      </c>
      <c r="G1900" s="19">
        <f t="shared" si="26"/>
        <v>1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</row>
    <row r="1901" spans="1:28" ht="15" x14ac:dyDescent="0.25">
      <c r="A1901" s="14" t="s">
        <v>210</v>
      </c>
      <c r="B1901" s="14" t="s">
        <v>211</v>
      </c>
      <c r="C1901" s="16" t="s">
        <v>124</v>
      </c>
      <c r="D1901" s="18">
        <v>1766000000</v>
      </c>
      <c r="E1901" s="18">
        <v>899000000</v>
      </c>
      <c r="F1901" s="19">
        <f t="shared" si="25"/>
        <v>0</v>
      </c>
      <c r="G1901" s="19">
        <f t="shared" si="26"/>
        <v>0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</row>
    <row r="1902" spans="1:28" ht="15" x14ac:dyDescent="0.25">
      <c r="A1902" s="14" t="s">
        <v>210</v>
      </c>
      <c r="B1902" s="14" t="s">
        <v>222</v>
      </c>
      <c r="C1902" s="16" t="s">
        <v>124</v>
      </c>
      <c r="D1902" s="19">
        <v>2478709140</v>
      </c>
      <c r="E1902" s="19">
        <v>448000000</v>
      </c>
      <c r="F1902" s="19">
        <f t="shared" si="25"/>
        <v>0</v>
      </c>
      <c r="G1902" s="19">
        <f t="shared" si="26"/>
        <v>0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</row>
    <row r="1903" spans="1:28" ht="15" x14ac:dyDescent="0.25">
      <c r="A1903" s="14" t="s">
        <v>210</v>
      </c>
      <c r="B1903" s="14" t="s">
        <v>212</v>
      </c>
      <c r="C1903" s="16" t="s">
        <v>124</v>
      </c>
      <c r="D1903" s="18">
        <v>2574000000</v>
      </c>
      <c r="E1903" s="18">
        <v>10881000000</v>
      </c>
      <c r="F1903" s="19">
        <f t="shared" si="25"/>
        <v>0</v>
      </c>
      <c r="G1903" s="19">
        <f t="shared" si="26"/>
        <v>1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</row>
    <row r="1904" spans="1:28" ht="15" x14ac:dyDescent="0.25">
      <c r="A1904" s="14" t="s">
        <v>210</v>
      </c>
      <c r="B1904" s="14" t="s">
        <v>220</v>
      </c>
      <c r="C1904" s="16" t="s">
        <v>124</v>
      </c>
      <c r="D1904" s="18">
        <v>9317000000</v>
      </c>
      <c r="E1904" s="18">
        <v>18202000000</v>
      </c>
      <c r="F1904" s="19">
        <f t="shared" si="25"/>
        <v>1</v>
      </c>
      <c r="G1904" s="19">
        <f t="shared" si="26"/>
        <v>1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</row>
    <row r="1905" spans="1:28" ht="15" x14ac:dyDescent="0.25">
      <c r="A1905" s="14" t="s">
        <v>210</v>
      </c>
      <c r="B1905" s="14" t="s">
        <v>216</v>
      </c>
      <c r="C1905" s="16" t="s">
        <v>124</v>
      </c>
      <c r="D1905" s="18">
        <v>644000000</v>
      </c>
      <c r="E1905" s="18">
        <v>9179000000</v>
      </c>
      <c r="F1905" s="19">
        <f t="shared" si="25"/>
        <v>0</v>
      </c>
      <c r="G1905" s="19">
        <f t="shared" si="26"/>
        <v>1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</row>
    <row r="1906" spans="1:28" ht="15" x14ac:dyDescent="0.25">
      <c r="A1906" s="14" t="s">
        <v>210</v>
      </c>
      <c r="B1906" s="14" t="s">
        <v>214</v>
      </c>
      <c r="C1906" s="16" t="s">
        <v>124</v>
      </c>
      <c r="D1906" s="18">
        <v>6029000000</v>
      </c>
      <c r="E1906" s="18">
        <v>4937000000</v>
      </c>
      <c r="F1906" s="19">
        <f t="shared" si="25"/>
        <v>0</v>
      </c>
      <c r="G1906" s="19">
        <f t="shared" si="26"/>
        <v>1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</row>
    <row r="1907" spans="1:28" ht="15" x14ac:dyDescent="0.25">
      <c r="A1907" s="14" t="s">
        <v>210</v>
      </c>
      <c r="B1907" s="14" t="s">
        <v>218</v>
      </c>
      <c r="C1907" s="16" t="s">
        <v>124</v>
      </c>
      <c r="D1907" s="18">
        <v>1612000000</v>
      </c>
      <c r="E1907" s="18">
        <v>1982000000</v>
      </c>
      <c r="F1907" s="19">
        <f t="shared" si="25"/>
        <v>0</v>
      </c>
      <c r="G1907" s="19">
        <f t="shared" si="26"/>
        <v>0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</row>
    <row r="1908" spans="1:28" ht="15" x14ac:dyDescent="0.25">
      <c r="A1908" s="14" t="s">
        <v>210</v>
      </c>
      <c r="B1908" s="14" t="s">
        <v>221</v>
      </c>
      <c r="C1908" s="16" t="s">
        <v>124</v>
      </c>
      <c r="D1908" s="19">
        <v>2478709140</v>
      </c>
      <c r="E1908" s="19">
        <v>448000000</v>
      </c>
      <c r="F1908" s="19">
        <f t="shared" si="25"/>
        <v>0</v>
      </c>
      <c r="G1908" s="19">
        <f t="shared" si="26"/>
        <v>0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</row>
    <row r="1909" spans="1:28" ht="15" x14ac:dyDescent="0.25">
      <c r="A1909" s="14" t="s">
        <v>210</v>
      </c>
      <c r="B1909" s="14" t="s">
        <v>215</v>
      </c>
      <c r="C1909" s="16" t="s">
        <v>124</v>
      </c>
      <c r="D1909" s="18">
        <v>3860000000</v>
      </c>
      <c r="E1909" s="18">
        <v>1280000000</v>
      </c>
      <c r="F1909" s="19">
        <f t="shared" si="25"/>
        <v>0</v>
      </c>
      <c r="G1909" s="19">
        <f t="shared" si="26"/>
        <v>0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</row>
    <row r="1910" spans="1:28" ht="15" x14ac:dyDescent="0.25">
      <c r="A1910" s="14" t="s">
        <v>210</v>
      </c>
      <c r="B1910" s="14" t="s">
        <v>223</v>
      </c>
      <c r="C1910" s="16" t="s">
        <v>124</v>
      </c>
      <c r="D1910" s="18">
        <v>780000000</v>
      </c>
      <c r="E1910" s="18">
        <v>258000000</v>
      </c>
      <c r="F1910" s="19">
        <f t="shared" si="25"/>
        <v>0</v>
      </c>
      <c r="G1910" s="19">
        <f t="shared" si="26"/>
        <v>0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</row>
    <row r="1911" spans="1:28" ht="15" x14ac:dyDescent="0.25">
      <c r="A1911" s="14" t="s">
        <v>210</v>
      </c>
      <c r="B1911" s="14" t="s">
        <v>213</v>
      </c>
      <c r="C1911" s="16" t="s">
        <v>124</v>
      </c>
      <c r="D1911" s="18">
        <v>1557000000</v>
      </c>
      <c r="E1911" s="18">
        <v>1879000000</v>
      </c>
      <c r="F1911" s="19">
        <f t="shared" si="25"/>
        <v>0</v>
      </c>
      <c r="G1911" s="19">
        <f t="shared" si="26"/>
        <v>0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</row>
    <row r="1912" spans="1:28" ht="15" x14ac:dyDescent="0.25">
      <c r="A1912" s="14" t="s">
        <v>210</v>
      </c>
      <c r="B1912" s="14" t="s">
        <v>219</v>
      </c>
      <c r="C1912" s="16" t="s">
        <v>125</v>
      </c>
      <c r="D1912" s="18">
        <v>7220000000</v>
      </c>
      <c r="E1912" s="18">
        <v>10702000000</v>
      </c>
      <c r="F1912" s="19">
        <f t="shared" si="25"/>
        <v>1</v>
      </c>
      <c r="G1912" s="19">
        <f t="shared" si="26"/>
        <v>1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</row>
    <row r="1913" spans="1:28" ht="15" x14ac:dyDescent="0.25">
      <c r="A1913" s="14" t="s">
        <v>210</v>
      </c>
      <c r="B1913" s="14" t="s">
        <v>217</v>
      </c>
      <c r="C1913" s="16" t="s">
        <v>125</v>
      </c>
      <c r="D1913" s="18">
        <v>6298000000</v>
      </c>
      <c r="E1913" s="18">
        <v>4125000000</v>
      </c>
      <c r="F1913" s="19">
        <f t="shared" si="25"/>
        <v>0</v>
      </c>
      <c r="G1913" s="19">
        <f t="shared" si="26"/>
        <v>1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</row>
    <row r="1914" spans="1:28" ht="15" x14ac:dyDescent="0.25">
      <c r="A1914" s="14" t="s">
        <v>210</v>
      </c>
      <c r="B1914" s="14" t="s">
        <v>222</v>
      </c>
      <c r="C1914" s="16" t="s">
        <v>125</v>
      </c>
      <c r="D1914" s="19">
        <v>2478709140</v>
      </c>
      <c r="E1914" s="19">
        <v>448000000</v>
      </c>
      <c r="F1914" s="19">
        <f t="shared" si="25"/>
        <v>0</v>
      </c>
      <c r="G1914" s="19">
        <f t="shared" si="26"/>
        <v>0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</row>
    <row r="1915" spans="1:28" ht="15" x14ac:dyDescent="0.25">
      <c r="A1915" s="14" t="s">
        <v>210</v>
      </c>
      <c r="B1915" s="14" t="s">
        <v>211</v>
      </c>
      <c r="C1915" s="16" t="s">
        <v>125</v>
      </c>
      <c r="D1915" s="18">
        <v>1742000000</v>
      </c>
      <c r="E1915" s="18">
        <v>889000000</v>
      </c>
      <c r="F1915" s="19">
        <f t="shared" si="25"/>
        <v>0</v>
      </c>
      <c r="G1915" s="19">
        <f t="shared" si="26"/>
        <v>0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</row>
    <row r="1916" spans="1:28" ht="15" x14ac:dyDescent="0.25">
      <c r="A1916" s="14" t="s">
        <v>210</v>
      </c>
      <c r="B1916" s="14" t="s">
        <v>212</v>
      </c>
      <c r="C1916" s="16" t="s">
        <v>125</v>
      </c>
      <c r="D1916" s="19">
        <v>2478709140</v>
      </c>
      <c r="E1916" s="19">
        <v>448000000</v>
      </c>
      <c r="F1916" s="19">
        <f t="shared" si="25"/>
        <v>0</v>
      </c>
      <c r="G1916" s="19">
        <f t="shared" si="26"/>
        <v>0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</row>
    <row r="1917" spans="1:28" ht="15" x14ac:dyDescent="0.25">
      <c r="A1917" s="14" t="s">
        <v>210</v>
      </c>
      <c r="B1917" s="14" t="s">
        <v>220</v>
      </c>
      <c r="C1917" s="16" t="s">
        <v>125</v>
      </c>
      <c r="D1917" s="18">
        <v>8400000000</v>
      </c>
      <c r="E1917" s="18">
        <v>17986000000</v>
      </c>
      <c r="F1917" s="19">
        <f t="shared" si="25"/>
        <v>1</v>
      </c>
      <c r="G1917" s="19">
        <f t="shared" si="26"/>
        <v>1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</row>
    <row r="1918" spans="1:28" ht="15" x14ac:dyDescent="0.25">
      <c r="A1918" s="14" t="s">
        <v>210</v>
      </c>
      <c r="B1918" s="14" t="s">
        <v>216</v>
      </c>
      <c r="C1918" s="16" t="s">
        <v>125</v>
      </c>
      <c r="D1918" s="18">
        <v>780000000</v>
      </c>
      <c r="E1918" s="18">
        <v>9821000000</v>
      </c>
      <c r="F1918" s="19">
        <f t="shared" si="25"/>
        <v>0</v>
      </c>
      <c r="G1918" s="19">
        <f t="shared" si="26"/>
        <v>1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</row>
    <row r="1919" spans="1:28" ht="15" x14ac:dyDescent="0.25">
      <c r="A1919" s="14" t="s">
        <v>210</v>
      </c>
      <c r="B1919" s="14" t="s">
        <v>218</v>
      </c>
      <c r="C1919" s="16" t="s">
        <v>125</v>
      </c>
      <c r="D1919" s="18">
        <v>1779000000</v>
      </c>
      <c r="E1919" s="18">
        <v>2184000000</v>
      </c>
      <c r="F1919" s="19">
        <f t="shared" si="25"/>
        <v>0</v>
      </c>
      <c r="G1919" s="19">
        <f t="shared" si="26"/>
        <v>0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</row>
    <row r="1920" spans="1:28" ht="15" x14ac:dyDescent="0.25">
      <c r="A1920" s="14" t="s">
        <v>210</v>
      </c>
      <c r="B1920" s="14" t="s">
        <v>214</v>
      </c>
      <c r="C1920" s="16" t="s">
        <v>125</v>
      </c>
      <c r="D1920" s="18">
        <v>6225000000</v>
      </c>
      <c r="E1920" s="18">
        <v>4851000000</v>
      </c>
      <c r="F1920" s="19">
        <f t="shared" si="25"/>
        <v>0</v>
      </c>
      <c r="G1920" s="19">
        <f t="shared" si="26"/>
        <v>1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</row>
    <row r="1921" spans="1:28" ht="15" x14ac:dyDescent="0.25">
      <c r="A1921" s="14" t="s">
        <v>210</v>
      </c>
      <c r="B1921" s="14" t="s">
        <v>221</v>
      </c>
      <c r="C1921" s="16" t="s">
        <v>125</v>
      </c>
      <c r="D1921" s="19">
        <v>2478709140</v>
      </c>
      <c r="E1921" s="19">
        <v>448000000</v>
      </c>
      <c r="F1921" s="19">
        <f t="shared" si="25"/>
        <v>0</v>
      </c>
      <c r="G1921" s="19">
        <f t="shared" si="26"/>
        <v>0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</row>
    <row r="1922" spans="1:28" ht="15" x14ac:dyDescent="0.25">
      <c r="A1922" s="14" t="s">
        <v>210</v>
      </c>
      <c r="B1922" s="14" t="s">
        <v>215</v>
      </c>
      <c r="C1922" s="16" t="s">
        <v>125</v>
      </c>
      <c r="D1922" s="18">
        <v>4485000000</v>
      </c>
      <c r="E1922" s="18">
        <v>1257000000</v>
      </c>
      <c r="F1922" s="19">
        <f t="shared" si="25"/>
        <v>0</v>
      </c>
      <c r="G1922" s="19">
        <f t="shared" si="26"/>
        <v>0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</row>
    <row r="1923" spans="1:28" ht="15" x14ac:dyDescent="0.25">
      <c r="A1923" s="14" t="s">
        <v>210</v>
      </c>
      <c r="B1923" s="14" t="s">
        <v>223</v>
      </c>
      <c r="C1923" s="16" t="s">
        <v>125</v>
      </c>
      <c r="D1923" s="18">
        <v>1057000000</v>
      </c>
      <c r="E1923" s="19">
        <v>448000000</v>
      </c>
      <c r="F1923" s="19">
        <f t="shared" si="25"/>
        <v>0</v>
      </c>
      <c r="G1923" s="19">
        <f t="shared" si="26"/>
        <v>0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</row>
    <row r="1924" spans="1:28" ht="15" x14ac:dyDescent="0.25">
      <c r="A1924" s="14" t="s">
        <v>210</v>
      </c>
      <c r="B1924" s="14" t="s">
        <v>213</v>
      </c>
      <c r="C1924" s="16" t="s">
        <v>125</v>
      </c>
      <c r="D1924" s="18">
        <v>1640000000</v>
      </c>
      <c r="E1924" s="18">
        <v>2363000000</v>
      </c>
      <c r="F1924" s="19">
        <f t="shared" si="25"/>
        <v>0</v>
      </c>
      <c r="G1924" s="19">
        <f t="shared" si="26"/>
        <v>0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</row>
    <row r="1925" spans="1:28" ht="15" x14ac:dyDescent="0.25">
      <c r="A1925" s="14" t="s">
        <v>224</v>
      </c>
      <c r="B1925" s="14" t="s">
        <v>225</v>
      </c>
      <c r="C1925" s="16" t="s">
        <v>61</v>
      </c>
      <c r="D1925" s="19">
        <v>2478709140</v>
      </c>
      <c r="E1925" s="19">
        <v>448000000</v>
      </c>
      <c r="F1925" s="19">
        <f t="shared" si="25"/>
        <v>0</v>
      </c>
      <c r="G1925" s="19">
        <f t="shared" si="26"/>
        <v>0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</row>
    <row r="1926" spans="1:28" ht="15" x14ac:dyDescent="0.25">
      <c r="A1926" s="14" t="s">
        <v>224</v>
      </c>
      <c r="B1926" s="14" t="s">
        <v>226</v>
      </c>
      <c r="C1926" s="16" t="s">
        <v>61</v>
      </c>
      <c r="D1926" s="18">
        <v>13016000000</v>
      </c>
      <c r="E1926" s="18">
        <v>8780000000</v>
      </c>
      <c r="F1926" s="19">
        <f t="shared" si="25"/>
        <v>1</v>
      </c>
      <c r="G1926" s="19">
        <f t="shared" si="26"/>
        <v>1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</row>
    <row r="1927" spans="1:28" ht="15" x14ac:dyDescent="0.25">
      <c r="A1927" s="14" t="s">
        <v>224</v>
      </c>
      <c r="B1927" s="14" t="s">
        <v>227</v>
      </c>
      <c r="C1927" s="16" t="s">
        <v>61</v>
      </c>
      <c r="D1927" s="18">
        <v>291000000</v>
      </c>
      <c r="E1927" s="18">
        <v>96000000</v>
      </c>
      <c r="F1927" s="19">
        <f t="shared" si="25"/>
        <v>0</v>
      </c>
      <c r="G1927" s="19">
        <f t="shared" si="26"/>
        <v>0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</row>
    <row r="1928" spans="1:28" ht="15" x14ac:dyDescent="0.25">
      <c r="A1928" s="14" t="s">
        <v>224</v>
      </c>
      <c r="B1928" s="14" t="s">
        <v>228</v>
      </c>
      <c r="C1928" s="16" t="s">
        <v>61</v>
      </c>
      <c r="D1928" s="19">
        <v>2478709140</v>
      </c>
      <c r="E1928" s="19">
        <v>448000000</v>
      </c>
      <c r="F1928" s="19">
        <f t="shared" si="25"/>
        <v>0</v>
      </c>
      <c r="G1928" s="19">
        <f t="shared" si="26"/>
        <v>0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</row>
    <row r="1929" spans="1:28" ht="15" x14ac:dyDescent="0.25">
      <c r="A1929" s="14" t="s">
        <v>224</v>
      </c>
      <c r="B1929" s="14" t="s">
        <v>229</v>
      </c>
      <c r="C1929" s="16" t="s">
        <v>61</v>
      </c>
      <c r="D1929" s="19">
        <v>2478709140</v>
      </c>
      <c r="E1929" s="19">
        <v>448000000</v>
      </c>
      <c r="F1929" s="19">
        <f t="shared" si="25"/>
        <v>0</v>
      </c>
      <c r="G1929" s="19">
        <f t="shared" si="26"/>
        <v>0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</row>
    <row r="1930" spans="1:28" ht="15" x14ac:dyDescent="0.25">
      <c r="A1930" s="14" t="s">
        <v>224</v>
      </c>
      <c r="B1930" s="14" t="s">
        <v>230</v>
      </c>
      <c r="C1930" s="16" t="s">
        <v>61</v>
      </c>
      <c r="D1930" s="18">
        <v>2700000</v>
      </c>
      <c r="E1930" s="19">
        <v>448000000</v>
      </c>
      <c r="F1930" s="19">
        <f t="shared" si="25"/>
        <v>0</v>
      </c>
      <c r="G1930" s="19">
        <f t="shared" si="26"/>
        <v>0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</row>
    <row r="1931" spans="1:28" ht="15" x14ac:dyDescent="0.25">
      <c r="A1931" s="14" t="s">
        <v>224</v>
      </c>
      <c r="B1931" s="14" t="s">
        <v>231</v>
      </c>
      <c r="C1931" s="16" t="s">
        <v>61</v>
      </c>
      <c r="D1931" s="18">
        <v>3000000</v>
      </c>
      <c r="E1931" s="18">
        <v>200000</v>
      </c>
      <c r="F1931" s="19">
        <f t="shared" si="25"/>
        <v>0</v>
      </c>
      <c r="G1931" s="19">
        <f t="shared" si="26"/>
        <v>0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</row>
    <row r="1932" spans="1:28" ht="15" x14ac:dyDescent="0.25">
      <c r="A1932" s="14" t="s">
        <v>224</v>
      </c>
      <c r="B1932" s="14" t="s">
        <v>232</v>
      </c>
      <c r="C1932" s="16" t="s">
        <v>61</v>
      </c>
      <c r="D1932" s="18">
        <v>17000000</v>
      </c>
      <c r="E1932" s="18">
        <v>5000000</v>
      </c>
      <c r="F1932" s="19">
        <f t="shared" si="25"/>
        <v>0</v>
      </c>
      <c r="G1932" s="19">
        <f t="shared" si="26"/>
        <v>0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</row>
    <row r="1933" spans="1:28" ht="15" x14ac:dyDescent="0.25">
      <c r="A1933" s="14" t="s">
        <v>224</v>
      </c>
      <c r="B1933" s="14" t="s">
        <v>233</v>
      </c>
      <c r="C1933" s="16" t="s">
        <v>61</v>
      </c>
      <c r="D1933" s="18">
        <v>111000000</v>
      </c>
      <c r="E1933" s="19">
        <v>448000000</v>
      </c>
      <c r="F1933" s="19">
        <f t="shared" si="25"/>
        <v>0</v>
      </c>
      <c r="G1933" s="19">
        <f t="shared" si="26"/>
        <v>0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</row>
    <row r="1934" spans="1:28" ht="15" x14ac:dyDescent="0.25">
      <c r="A1934" s="14" t="s">
        <v>224</v>
      </c>
      <c r="B1934" s="14" t="s">
        <v>234</v>
      </c>
      <c r="C1934" s="16" t="s">
        <v>61</v>
      </c>
      <c r="D1934" s="18">
        <v>2272000000</v>
      </c>
      <c r="E1934" s="18">
        <v>1235000000</v>
      </c>
      <c r="F1934" s="19">
        <f t="shared" si="25"/>
        <v>0</v>
      </c>
      <c r="G1934" s="19">
        <f t="shared" si="26"/>
        <v>0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</row>
    <row r="1935" spans="1:28" ht="15" x14ac:dyDescent="0.25">
      <c r="A1935" s="14" t="s">
        <v>224</v>
      </c>
      <c r="B1935" s="14" t="s">
        <v>235</v>
      </c>
      <c r="C1935" s="16" t="s">
        <v>61</v>
      </c>
      <c r="D1935" s="18">
        <v>7000000</v>
      </c>
      <c r="E1935" s="18">
        <v>50000000</v>
      </c>
      <c r="F1935" s="19">
        <f t="shared" si="25"/>
        <v>0</v>
      </c>
      <c r="G1935" s="19">
        <f t="shared" si="26"/>
        <v>0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</row>
    <row r="1936" spans="1:28" ht="15" x14ac:dyDescent="0.25">
      <c r="A1936" s="14" t="s">
        <v>224</v>
      </c>
      <c r="B1936" s="14" t="s">
        <v>236</v>
      </c>
      <c r="C1936" s="16" t="s">
        <v>61</v>
      </c>
      <c r="D1936" s="18">
        <v>41000000</v>
      </c>
      <c r="E1936" s="19">
        <v>448000000</v>
      </c>
      <c r="F1936" s="19">
        <f t="shared" si="25"/>
        <v>0</v>
      </c>
      <c r="G1936" s="19">
        <f t="shared" si="26"/>
        <v>0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</row>
    <row r="1937" spans="1:28" ht="15" x14ac:dyDescent="0.25">
      <c r="A1937" s="14" t="s">
        <v>224</v>
      </c>
      <c r="B1937" s="14" t="s">
        <v>237</v>
      </c>
      <c r="C1937" s="16" t="s">
        <v>61</v>
      </c>
      <c r="D1937" s="18">
        <v>4000000</v>
      </c>
      <c r="E1937" s="18">
        <v>12200000</v>
      </c>
      <c r="F1937" s="19">
        <f t="shared" si="25"/>
        <v>0</v>
      </c>
      <c r="G1937" s="19">
        <f t="shared" si="26"/>
        <v>0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</row>
    <row r="1938" spans="1:28" ht="15" x14ac:dyDescent="0.25">
      <c r="A1938" s="14" t="s">
        <v>224</v>
      </c>
      <c r="B1938" s="14" t="s">
        <v>238</v>
      </c>
      <c r="C1938" s="16" t="s">
        <v>61</v>
      </c>
      <c r="D1938" s="18">
        <v>7000000</v>
      </c>
      <c r="E1938" s="19">
        <v>448000000</v>
      </c>
      <c r="F1938" s="19">
        <f t="shared" si="25"/>
        <v>0</v>
      </c>
      <c r="G1938" s="19">
        <f t="shared" si="26"/>
        <v>0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</row>
    <row r="1939" spans="1:28" ht="15" x14ac:dyDescent="0.25">
      <c r="A1939" s="14" t="s">
        <v>224</v>
      </c>
      <c r="B1939" s="14" t="s">
        <v>239</v>
      </c>
      <c r="C1939" s="16" t="s">
        <v>61</v>
      </c>
      <c r="D1939" s="18">
        <v>69000000</v>
      </c>
      <c r="E1939" s="18">
        <v>9000000</v>
      </c>
      <c r="F1939" s="19">
        <f t="shared" si="25"/>
        <v>0</v>
      </c>
      <c r="G1939" s="19">
        <f t="shared" si="26"/>
        <v>0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</row>
    <row r="1940" spans="1:28" ht="15" x14ac:dyDescent="0.25">
      <c r="A1940" s="14" t="s">
        <v>224</v>
      </c>
      <c r="B1940" s="14" t="s">
        <v>225</v>
      </c>
      <c r="C1940" s="16" t="s">
        <v>114</v>
      </c>
      <c r="D1940" s="19">
        <v>2478709140</v>
      </c>
      <c r="E1940" s="19">
        <v>448000000</v>
      </c>
      <c r="F1940" s="19">
        <f t="shared" si="25"/>
        <v>0</v>
      </c>
      <c r="G1940" s="19">
        <f t="shared" si="26"/>
        <v>0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</row>
    <row r="1941" spans="1:28" ht="15" x14ac:dyDescent="0.25">
      <c r="A1941" s="14" t="s">
        <v>224</v>
      </c>
      <c r="B1941" s="14" t="s">
        <v>226</v>
      </c>
      <c r="C1941" s="16" t="s">
        <v>114</v>
      </c>
      <c r="D1941" s="18">
        <v>12804000000</v>
      </c>
      <c r="E1941" s="18">
        <v>8053000000</v>
      </c>
      <c r="F1941" s="19">
        <f t="shared" si="25"/>
        <v>1</v>
      </c>
      <c r="G1941" s="19">
        <f t="shared" si="26"/>
        <v>1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</row>
    <row r="1942" spans="1:28" ht="15" x14ac:dyDescent="0.25">
      <c r="A1942" s="14" t="s">
        <v>224</v>
      </c>
      <c r="B1942" s="14" t="s">
        <v>227</v>
      </c>
      <c r="C1942" s="16" t="s">
        <v>114</v>
      </c>
      <c r="D1942" s="18">
        <v>316000000</v>
      </c>
      <c r="E1942" s="18">
        <v>84000000</v>
      </c>
      <c r="F1942" s="19">
        <f t="shared" si="25"/>
        <v>0</v>
      </c>
      <c r="G1942" s="19">
        <f t="shared" si="26"/>
        <v>0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</row>
    <row r="1943" spans="1:28" ht="15" x14ac:dyDescent="0.25">
      <c r="A1943" s="14" t="s">
        <v>224</v>
      </c>
      <c r="B1943" s="14" t="s">
        <v>228</v>
      </c>
      <c r="C1943" s="16" t="s">
        <v>114</v>
      </c>
      <c r="D1943" s="19">
        <v>2478709140</v>
      </c>
      <c r="E1943" s="19">
        <v>448000000</v>
      </c>
      <c r="F1943" s="19">
        <f t="shared" si="25"/>
        <v>0</v>
      </c>
      <c r="G1943" s="19">
        <f t="shared" si="26"/>
        <v>0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</row>
    <row r="1944" spans="1:28" ht="15" x14ac:dyDescent="0.25">
      <c r="A1944" s="14" t="s">
        <v>224</v>
      </c>
      <c r="B1944" s="14" t="s">
        <v>229</v>
      </c>
      <c r="C1944" s="16" t="s">
        <v>114</v>
      </c>
      <c r="D1944" s="19">
        <v>2478709140</v>
      </c>
      <c r="E1944" s="19">
        <v>448000000</v>
      </c>
      <c r="F1944" s="19">
        <f t="shared" si="25"/>
        <v>0</v>
      </c>
      <c r="G1944" s="19">
        <f t="shared" si="26"/>
        <v>0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</row>
    <row r="1945" spans="1:28" ht="15" x14ac:dyDescent="0.25">
      <c r="A1945" s="14" t="s">
        <v>224</v>
      </c>
      <c r="B1945" s="14" t="s">
        <v>230</v>
      </c>
      <c r="C1945" s="16" t="s">
        <v>114</v>
      </c>
      <c r="D1945" s="18">
        <v>3200000</v>
      </c>
      <c r="E1945" s="19">
        <v>448000000</v>
      </c>
      <c r="F1945" s="19">
        <f t="shared" si="25"/>
        <v>0</v>
      </c>
      <c r="G1945" s="19">
        <f t="shared" si="26"/>
        <v>0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</row>
    <row r="1946" spans="1:28" ht="15" x14ac:dyDescent="0.25">
      <c r="A1946" s="14" t="s">
        <v>224</v>
      </c>
      <c r="B1946" s="14" t="s">
        <v>231</v>
      </c>
      <c r="C1946" s="16" t="s">
        <v>114</v>
      </c>
      <c r="D1946" s="18">
        <v>3100000</v>
      </c>
      <c r="E1946" s="18">
        <v>300000</v>
      </c>
      <c r="F1946" s="19">
        <f t="shared" si="25"/>
        <v>0</v>
      </c>
      <c r="G1946" s="19">
        <f t="shared" si="26"/>
        <v>0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</row>
    <row r="1947" spans="1:28" ht="15" x14ac:dyDescent="0.25">
      <c r="A1947" s="14" t="s">
        <v>224</v>
      </c>
      <c r="B1947" s="14" t="s">
        <v>232</v>
      </c>
      <c r="C1947" s="16" t="s">
        <v>114</v>
      </c>
      <c r="D1947" s="18">
        <v>15000000</v>
      </c>
      <c r="E1947" s="18">
        <v>5000000</v>
      </c>
      <c r="F1947" s="19">
        <f t="shared" si="25"/>
        <v>0</v>
      </c>
      <c r="G1947" s="19">
        <f t="shared" si="26"/>
        <v>0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</row>
    <row r="1948" spans="1:28" ht="15" x14ac:dyDescent="0.25">
      <c r="A1948" s="14" t="s">
        <v>224</v>
      </c>
      <c r="B1948" s="14" t="s">
        <v>233</v>
      </c>
      <c r="C1948" s="16" t="s">
        <v>114</v>
      </c>
      <c r="D1948" s="18">
        <v>94000000</v>
      </c>
      <c r="E1948" s="19">
        <v>448000000</v>
      </c>
      <c r="F1948" s="19">
        <f t="shared" si="25"/>
        <v>0</v>
      </c>
      <c r="G1948" s="19">
        <f t="shared" si="26"/>
        <v>0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</row>
    <row r="1949" spans="1:28" ht="15" x14ac:dyDescent="0.25">
      <c r="A1949" s="14" t="s">
        <v>224</v>
      </c>
      <c r="B1949" s="14" t="s">
        <v>234</v>
      </c>
      <c r="C1949" s="16" t="s">
        <v>114</v>
      </c>
      <c r="D1949" s="18">
        <v>2340000000</v>
      </c>
      <c r="E1949" s="18">
        <v>1255000000</v>
      </c>
      <c r="F1949" s="19">
        <f t="shared" si="25"/>
        <v>0</v>
      </c>
      <c r="G1949" s="19">
        <f t="shared" si="26"/>
        <v>0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</row>
    <row r="1950" spans="1:28" ht="15" x14ac:dyDescent="0.25">
      <c r="A1950" s="14" t="s">
        <v>224</v>
      </c>
      <c r="B1950" s="14" t="s">
        <v>235</v>
      </c>
      <c r="C1950" s="16" t="s">
        <v>114</v>
      </c>
      <c r="D1950" s="18">
        <v>5200000</v>
      </c>
      <c r="E1950" s="18">
        <v>38000000</v>
      </c>
      <c r="F1950" s="19">
        <f t="shared" si="25"/>
        <v>0</v>
      </c>
      <c r="G1950" s="19">
        <f t="shared" si="26"/>
        <v>0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</row>
    <row r="1951" spans="1:28" ht="15" x14ac:dyDescent="0.25">
      <c r="A1951" s="14" t="s">
        <v>224</v>
      </c>
      <c r="B1951" s="14" t="s">
        <v>236</v>
      </c>
      <c r="C1951" s="16" t="s">
        <v>114</v>
      </c>
      <c r="D1951" s="18">
        <v>39000000</v>
      </c>
      <c r="E1951" s="19">
        <v>448000000</v>
      </c>
      <c r="F1951" s="19">
        <f t="shared" si="25"/>
        <v>0</v>
      </c>
      <c r="G1951" s="19">
        <f t="shared" si="26"/>
        <v>0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</row>
    <row r="1952" spans="1:28" ht="15" x14ac:dyDescent="0.25">
      <c r="A1952" s="14" t="s">
        <v>224</v>
      </c>
      <c r="B1952" s="14" t="s">
        <v>237</v>
      </c>
      <c r="C1952" s="16" t="s">
        <v>114</v>
      </c>
      <c r="D1952" s="18">
        <v>8800000</v>
      </c>
      <c r="E1952" s="18">
        <v>10500000</v>
      </c>
      <c r="F1952" s="19">
        <f t="shared" si="25"/>
        <v>0</v>
      </c>
      <c r="G1952" s="19">
        <f t="shared" si="26"/>
        <v>0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</row>
    <row r="1953" spans="1:28" ht="15" x14ac:dyDescent="0.25">
      <c r="A1953" s="14" t="s">
        <v>224</v>
      </c>
      <c r="B1953" s="14" t="s">
        <v>238</v>
      </c>
      <c r="C1953" s="16" t="s">
        <v>114</v>
      </c>
      <c r="D1953" s="18">
        <v>6800000</v>
      </c>
      <c r="E1953" s="18">
        <v>3200000</v>
      </c>
      <c r="F1953" s="19">
        <f t="shared" si="25"/>
        <v>0</v>
      </c>
      <c r="G1953" s="19">
        <f t="shared" si="26"/>
        <v>0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</row>
    <row r="1954" spans="1:28" ht="15" x14ac:dyDescent="0.25">
      <c r="A1954" s="14" t="s">
        <v>224</v>
      </c>
      <c r="B1954" s="14" t="s">
        <v>239</v>
      </c>
      <c r="C1954" s="16" t="s">
        <v>114</v>
      </c>
      <c r="D1954" s="18">
        <v>58000000</v>
      </c>
      <c r="E1954" s="18">
        <v>8000000</v>
      </c>
      <c r="F1954" s="19">
        <f t="shared" si="25"/>
        <v>0</v>
      </c>
      <c r="G1954" s="19">
        <f t="shared" si="26"/>
        <v>0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</row>
    <row r="1955" spans="1:28" ht="15" x14ac:dyDescent="0.25">
      <c r="A1955" s="14" t="s">
        <v>224</v>
      </c>
      <c r="B1955" s="14" t="s">
        <v>225</v>
      </c>
      <c r="C1955" s="16" t="s">
        <v>115</v>
      </c>
      <c r="D1955" s="19">
        <v>2478709140</v>
      </c>
      <c r="E1955" s="19">
        <v>448000000</v>
      </c>
      <c r="F1955" s="19">
        <f t="shared" si="25"/>
        <v>0</v>
      </c>
      <c r="G1955" s="19">
        <f t="shared" si="26"/>
        <v>0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</row>
    <row r="1956" spans="1:28" ht="15" x14ac:dyDescent="0.25">
      <c r="A1956" s="14" t="s">
        <v>224</v>
      </c>
      <c r="B1956" s="14" t="s">
        <v>226</v>
      </c>
      <c r="C1956" s="16" t="s">
        <v>115</v>
      </c>
      <c r="D1956" s="18">
        <v>13624000000</v>
      </c>
      <c r="E1956" s="18">
        <v>8494000000</v>
      </c>
      <c r="F1956" s="19">
        <f t="shared" si="25"/>
        <v>1</v>
      </c>
      <c r="G1956" s="19">
        <f t="shared" si="26"/>
        <v>1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</row>
    <row r="1957" spans="1:28" ht="15" x14ac:dyDescent="0.25">
      <c r="A1957" s="14" t="s">
        <v>224</v>
      </c>
      <c r="B1957" s="14" t="s">
        <v>227</v>
      </c>
      <c r="C1957" s="16" t="s">
        <v>115</v>
      </c>
      <c r="D1957" s="18">
        <v>384000000</v>
      </c>
      <c r="E1957" s="18">
        <v>79000000</v>
      </c>
      <c r="F1957" s="19">
        <f t="shared" si="25"/>
        <v>0</v>
      </c>
      <c r="G1957" s="19">
        <f t="shared" si="26"/>
        <v>0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</row>
    <row r="1958" spans="1:28" ht="15" x14ac:dyDescent="0.25">
      <c r="A1958" s="14" t="s">
        <v>224</v>
      </c>
      <c r="B1958" s="14" t="s">
        <v>228</v>
      </c>
      <c r="C1958" s="16" t="s">
        <v>115</v>
      </c>
      <c r="D1958" s="18">
        <v>471000000</v>
      </c>
      <c r="E1958" s="18">
        <v>264000000</v>
      </c>
      <c r="F1958" s="19">
        <f t="shared" si="25"/>
        <v>0</v>
      </c>
      <c r="G1958" s="19">
        <f t="shared" si="26"/>
        <v>0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</row>
    <row r="1959" spans="1:28" ht="15" x14ac:dyDescent="0.25">
      <c r="A1959" s="14" t="s">
        <v>224</v>
      </c>
      <c r="B1959" s="14" t="s">
        <v>229</v>
      </c>
      <c r="C1959" s="16" t="s">
        <v>115</v>
      </c>
      <c r="D1959" s="19">
        <v>2478709140</v>
      </c>
      <c r="E1959" s="19">
        <v>448000000</v>
      </c>
      <c r="F1959" s="19">
        <f t="shared" si="25"/>
        <v>0</v>
      </c>
      <c r="G1959" s="19">
        <f t="shared" si="26"/>
        <v>0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</row>
    <row r="1960" spans="1:28" ht="15" x14ac:dyDescent="0.25">
      <c r="A1960" s="14" t="s">
        <v>224</v>
      </c>
      <c r="B1960" s="14" t="s">
        <v>230</v>
      </c>
      <c r="C1960" s="16" t="s">
        <v>115</v>
      </c>
      <c r="D1960" s="19">
        <v>2478709140</v>
      </c>
      <c r="E1960" s="19">
        <v>448000000</v>
      </c>
      <c r="F1960" s="19">
        <f t="shared" si="25"/>
        <v>0</v>
      </c>
      <c r="G1960" s="19">
        <f t="shared" si="26"/>
        <v>0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</row>
    <row r="1961" spans="1:28" ht="15" x14ac:dyDescent="0.25">
      <c r="A1961" s="14" t="s">
        <v>224</v>
      </c>
      <c r="B1961" s="14" t="s">
        <v>231</v>
      </c>
      <c r="C1961" s="16" t="s">
        <v>115</v>
      </c>
      <c r="D1961" s="18">
        <v>3400000</v>
      </c>
      <c r="E1961" s="18">
        <v>300000</v>
      </c>
      <c r="F1961" s="19">
        <f t="shared" si="25"/>
        <v>0</v>
      </c>
      <c r="G1961" s="19">
        <f t="shared" si="26"/>
        <v>0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</row>
    <row r="1962" spans="1:28" ht="15" x14ac:dyDescent="0.25">
      <c r="A1962" s="14" t="s">
        <v>224</v>
      </c>
      <c r="B1962" s="14" t="s">
        <v>232</v>
      </c>
      <c r="C1962" s="16" t="s">
        <v>115</v>
      </c>
      <c r="D1962" s="18">
        <v>17000000</v>
      </c>
      <c r="E1962" s="18">
        <v>5000000</v>
      </c>
      <c r="F1962" s="19">
        <f t="shared" si="25"/>
        <v>0</v>
      </c>
      <c r="G1962" s="19">
        <f t="shared" si="26"/>
        <v>0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</row>
    <row r="1963" spans="1:28" ht="15" x14ac:dyDescent="0.25">
      <c r="A1963" s="14" t="s">
        <v>224</v>
      </c>
      <c r="B1963" s="14" t="s">
        <v>233</v>
      </c>
      <c r="C1963" s="16" t="s">
        <v>115</v>
      </c>
      <c r="D1963" s="18">
        <v>156000000</v>
      </c>
      <c r="E1963" s="18">
        <v>104000000</v>
      </c>
      <c r="F1963" s="19">
        <f t="shared" si="25"/>
        <v>0</v>
      </c>
      <c r="G1963" s="19">
        <f t="shared" si="26"/>
        <v>0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</row>
    <row r="1964" spans="1:28" ht="15" x14ac:dyDescent="0.25">
      <c r="A1964" s="14" t="s">
        <v>224</v>
      </c>
      <c r="B1964" s="14" t="s">
        <v>234</v>
      </c>
      <c r="C1964" s="16" t="s">
        <v>115</v>
      </c>
      <c r="D1964" s="18">
        <v>3159000000</v>
      </c>
      <c r="E1964" s="18">
        <v>1386000000</v>
      </c>
      <c r="F1964" s="19">
        <f t="shared" si="25"/>
        <v>0</v>
      </c>
      <c r="G1964" s="19">
        <f t="shared" si="26"/>
        <v>0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</row>
    <row r="1965" spans="1:28" ht="15" x14ac:dyDescent="0.25">
      <c r="A1965" s="14" t="s">
        <v>224</v>
      </c>
      <c r="B1965" s="14" t="s">
        <v>235</v>
      </c>
      <c r="C1965" s="16" t="s">
        <v>115</v>
      </c>
      <c r="D1965" s="18">
        <v>2800000</v>
      </c>
      <c r="E1965" s="18">
        <v>60000000</v>
      </c>
      <c r="F1965" s="19">
        <f t="shared" si="25"/>
        <v>0</v>
      </c>
      <c r="G1965" s="19">
        <f t="shared" si="26"/>
        <v>0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</row>
    <row r="1966" spans="1:28" ht="15" x14ac:dyDescent="0.25">
      <c r="A1966" s="14" t="s">
        <v>224</v>
      </c>
      <c r="B1966" s="14" t="s">
        <v>236</v>
      </c>
      <c r="C1966" s="16" t="s">
        <v>115</v>
      </c>
      <c r="D1966" s="18">
        <v>45000000</v>
      </c>
      <c r="E1966" s="19">
        <v>448000000</v>
      </c>
      <c r="F1966" s="19">
        <f t="shared" si="25"/>
        <v>0</v>
      </c>
      <c r="G1966" s="19">
        <f t="shared" si="26"/>
        <v>0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</row>
    <row r="1967" spans="1:28" ht="15" x14ac:dyDescent="0.25">
      <c r="A1967" s="14" t="s">
        <v>224</v>
      </c>
      <c r="B1967" s="14" t="s">
        <v>237</v>
      </c>
      <c r="C1967" s="16" t="s">
        <v>115</v>
      </c>
      <c r="D1967" s="18">
        <v>800000</v>
      </c>
      <c r="E1967" s="18">
        <v>8500000</v>
      </c>
      <c r="F1967" s="19">
        <f t="shared" si="25"/>
        <v>0</v>
      </c>
      <c r="G1967" s="19">
        <f t="shared" si="26"/>
        <v>0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</row>
    <row r="1968" spans="1:28" ht="15" x14ac:dyDescent="0.25">
      <c r="A1968" s="14" t="s">
        <v>224</v>
      </c>
      <c r="B1968" s="14" t="s">
        <v>238</v>
      </c>
      <c r="C1968" s="16" t="s">
        <v>115</v>
      </c>
      <c r="D1968" s="18">
        <v>5900000</v>
      </c>
      <c r="E1968" s="18">
        <v>3200000</v>
      </c>
      <c r="F1968" s="19">
        <f t="shared" si="25"/>
        <v>0</v>
      </c>
      <c r="G1968" s="19">
        <f t="shared" si="26"/>
        <v>0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</row>
    <row r="1969" spans="1:28" ht="15" x14ac:dyDescent="0.25">
      <c r="A1969" s="14" t="s">
        <v>224</v>
      </c>
      <c r="B1969" s="14" t="s">
        <v>239</v>
      </c>
      <c r="C1969" s="16" t="s">
        <v>115</v>
      </c>
      <c r="D1969" s="18">
        <v>72000000</v>
      </c>
      <c r="E1969" s="18">
        <v>11000000</v>
      </c>
      <c r="F1969" s="19">
        <f t="shared" si="25"/>
        <v>0</v>
      </c>
      <c r="G1969" s="19">
        <f t="shared" si="26"/>
        <v>0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</row>
    <row r="1970" spans="1:28" ht="15" x14ac:dyDescent="0.25">
      <c r="A1970" s="14" t="s">
        <v>224</v>
      </c>
      <c r="B1970" s="14" t="s">
        <v>225</v>
      </c>
      <c r="C1970" s="16" t="s">
        <v>116</v>
      </c>
      <c r="D1970" s="19">
        <v>2478709140</v>
      </c>
      <c r="E1970" s="19">
        <v>448000000</v>
      </c>
      <c r="F1970" s="19">
        <f t="shared" si="25"/>
        <v>0</v>
      </c>
      <c r="G1970" s="19">
        <f t="shared" si="26"/>
        <v>0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</row>
    <row r="1971" spans="1:28" ht="15" x14ac:dyDescent="0.25">
      <c r="A1971" s="14" t="s">
        <v>224</v>
      </c>
      <c r="B1971" s="14" t="s">
        <v>226</v>
      </c>
      <c r="C1971" s="16" t="s">
        <v>116</v>
      </c>
      <c r="D1971" s="18">
        <v>16647000000</v>
      </c>
      <c r="E1971" s="18">
        <v>10135000000</v>
      </c>
      <c r="F1971" s="19">
        <f t="shared" si="25"/>
        <v>1</v>
      </c>
      <c r="G1971" s="19">
        <f t="shared" si="26"/>
        <v>1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</row>
    <row r="1972" spans="1:28" ht="15" x14ac:dyDescent="0.25">
      <c r="A1972" s="14" t="s">
        <v>224</v>
      </c>
      <c r="B1972" s="14" t="s">
        <v>227</v>
      </c>
      <c r="C1972" s="16" t="s">
        <v>116</v>
      </c>
      <c r="D1972" s="18">
        <v>496000000</v>
      </c>
      <c r="E1972" s="18">
        <v>88000000</v>
      </c>
      <c r="F1972" s="19">
        <f t="shared" si="25"/>
        <v>0</v>
      </c>
      <c r="G1972" s="19">
        <f t="shared" si="26"/>
        <v>0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</row>
    <row r="1973" spans="1:28" ht="15" x14ac:dyDescent="0.25">
      <c r="A1973" s="14" t="s">
        <v>224</v>
      </c>
      <c r="B1973" s="14" t="s">
        <v>228</v>
      </c>
      <c r="C1973" s="16" t="s">
        <v>116</v>
      </c>
      <c r="D1973" s="18">
        <v>651000000</v>
      </c>
      <c r="E1973" s="18">
        <v>335000000</v>
      </c>
      <c r="F1973" s="19">
        <f t="shared" si="25"/>
        <v>0</v>
      </c>
      <c r="G1973" s="19">
        <f t="shared" si="26"/>
        <v>0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</row>
    <row r="1974" spans="1:28" ht="15" x14ac:dyDescent="0.25">
      <c r="A1974" s="14" t="s">
        <v>224</v>
      </c>
      <c r="B1974" s="14" t="s">
        <v>229</v>
      </c>
      <c r="C1974" s="16" t="s">
        <v>116</v>
      </c>
      <c r="D1974" s="19">
        <v>2478709140</v>
      </c>
      <c r="E1974" s="19">
        <v>448000000</v>
      </c>
      <c r="F1974" s="19">
        <f t="shared" si="25"/>
        <v>0</v>
      </c>
      <c r="G1974" s="19">
        <f t="shared" si="26"/>
        <v>0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</row>
    <row r="1975" spans="1:28" ht="15" x14ac:dyDescent="0.25">
      <c r="A1975" s="14" t="s">
        <v>224</v>
      </c>
      <c r="B1975" s="14" t="s">
        <v>230</v>
      </c>
      <c r="C1975" s="16" t="s">
        <v>116</v>
      </c>
      <c r="D1975" s="19">
        <v>2478709140</v>
      </c>
      <c r="E1975" s="19">
        <v>448000000</v>
      </c>
      <c r="F1975" s="19">
        <f t="shared" si="25"/>
        <v>0</v>
      </c>
      <c r="G1975" s="19">
        <f t="shared" si="26"/>
        <v>0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</row>
    <row r="1976" spans="1:28" ht="15" x14ac:dyDescent="0.25">
      <c r="A1976" s="14" t="s">
        <v>224</v>
      </c>
      <c r="B1976" s="14" t="s">
        <v>231</v>
      </c>
      <c r="C1976" s="16" t="s">
        <v>116</v>
      </c>
      <c r="D1976" s="18">
        <v>4000000</v>
      </c>
      <c r="E1976" s="18">
        <v>300000</v>
      </c>
      <c r="F1976" s="19">
        <f t="shared" si="25"/>
        <v>0</v>
      </c>
      <c r="G1976" s="19">
        <f t="shared" si="26"/>
        <v>0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</row>
    <row r="1977" spans="1:28" ht="15" x14ac:dyDescent="0.25">
      <c r="A1977" s="14" t="s">
        <v>224</v>
      </c>
      <c r="B1977" s="14" t="s">
        <v>232</v>
      </c>
      <c r="C1977" s="16" t="s">
        <v>116</v>
      </c>
      <c r="D1977" s="18">
        <v>17000000</v>
      </c>
      <c r="E1977" s="18">
        <v>6000000</v>
      </c>
      <c r="F1977" s="19">
        <f t="shared" si="25"/>
        <v>0</v>
      </c>
      <c r="G1977" s="19">
        <f t="shared" si="26"/>
        <v>0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</row>
    <row r="1978" spans="1:28" ht="15" x14ac:dyDescent="0.25">
      <c r="A1978" s="14" t="s">
        <v>224</v>
      </c>
      <c r="B1978" s="14" t="s">
        <v>233</v>
      </c>
      <c r="C1978" s="16" t="s">
        <v>116</v>
      </c>
      <c r="D1978" s="18">
        <v>196000000</v>
      </c>
      <c r="E1978" s="18">
        <v>128000000</v>
      </c>
      <c r="F1978" s="19">
        <f t="shared" si="25"/>
        <v>0</v>
      </c>
      <c r="G1978" s="19">
        <f t="shared" si="26"/>
        <v>0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</row>
    <row r="1979" spans="1:28" ht="15" x14ac:dyDescent="0.25">
      <c r="A1979" s="14" t="s">
        <v>224</v>
      </c>
      <c r="B1979" s="14" t="s">
        <v>234</v>
      </c>
      <c r="C1979" s="16" t="s">
        <v>116</v>
      </c>
      <c r="D1979" s="18">
        <v>4232000000</v>
      </c>
      <c r="E1979" s="18">
        <v>1649000000</v>
      </c>
      <c r="F1979" s="19">
        <f t="shared" si="25"/>
        <v>0</v>
      </c>
      <c r="G1979" s="19">
        <f t="shared" si="26"/>
        <v>0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</row>
    <row r="1980" spans="1:28" ht="15" x14ac:dyDescent="0.25">
      <c r="A1980" s="14" t="s">
        <v>224</v>
      </c>
      <c r="B1980" s="14" t="s">
        <v>235</v>
      </c>
      <c r="C1980" s="16" t="s">
        <v>116</v>
      </c>
      <c r="D1980" s="18">
        <v>4900000</v>
      </c>
      <c r="E1980" s="18">
        <v>52000000</v>
      </c>
      <c r="F1980" s="19">
        <f t="shared" si="25"/>
        <v>0</v>
      </c>
      <c r="G1980" s="19">
        <f t="shared" si="26"/>
        <v>0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</row>
    <row r="1981" spans="1:28" ht="15" x14ac:dyDescent="0.25">
      <c r="A1981" s="14" t="s">
        <v>224</v>
      </c>
      <c r="B1981" s="14" t="s">
        <v>236</v>
      </c>
      <c r="C1981" s="16" t="s">
        <v>116</v>
      </c>
      <c r="D1981" s="18">
        <v>54000000</v>
      </c>
      <c r="E1981" s="19">
        <v>448000000</v>
      </c>
      <c r="F1981" s="19">
        <f t="shared" si="25"/>
        <v>0</v>
      </c>
      <c r="G1981" s="19">
        <f t="shared" si="26"/>
        <v>0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</row>
    <row r="1982" spans="1:28" ht="15" x14ac:dyDescent="0.25">
      <c r="A1982" s="14" t="s">
        <v>224</v>
      </c>
      <c r="B1982" s="14" t="s">
        <v>237</v>
      </c>
      <c r="C1982" s="16" t="s">
        <v>116</v>
      </c>
      <c r="D1982" s="18">
        <v>1600000</v>
      </c>
      <c r="E1982" s="18">
        <v>6400000</v>
      </c>
      <c r="F1982" s="19">
        <f t="shared" si="25"/>
        <v>0</v>
      </c>
      <c r="G1982" s="19">
        <f t="shared" si="26"/>
        <v>0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</row>
    <row r="1983" spans="1:28" ht="15" x14ac:dyDescent="0.25">
      <c r="A1983" s="14" t="s">
        <v>224</v>
      </c>
      <c r="B1983" s="14" t="s">
        <v>238</v>
      </c>
      <c r="C1983" s="16" t="s">
        <v>116</v>
      </c>
      <c r="D1983" s="18">
        <v>10300000</v>
      </c>
      <c r="E1983" s="18">
        <v>13200000</v>
      </c>
      <c r="F1983" s="19">
        <f t="shared" si="25"/>
        <v>0</v>
      </c>
      <c r="G1983" s="19">
        <f t="shared" si="26"/>
        <v>0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</row>
    <row r="1984" spans="1:28" ht="15" x14ac:dyDescent="0.25">
      <c r="A1984" s="14" t="s">
        <v>224</v>
      </c>
      <c r="B1984" s="14" t="s">
        <v>239</v>
      </c>
      <c r="C1984" s="16" t="s">
        <v>116</v>
      </c>
      <c r="D1984" s="18">
        <v>83000000</v>
      </c>
      <c r="E1984" s="18">
        <v>14000000</v>
      </c>
      <c r="F1984" s="19">
        <f t="shared" si="25"/>
        <v>0</v>
      </c>
      <c r="G1984" s="19">
        <f t="shared" si="26"/>
        <v>0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</row>
    <row r="1985" spans="1:28" ht="15" x14ac:dyDescent="0.25">
      <c r="A1985" s="14" t="s">
        <v>224</v>
      </c>
      <c r="B1985" s="14" t="s">
        <v>225</v>
      </c>
      <c r="C1985" s="16" t="s">
        <v>117</v>
      </c>
      <c r="D1985" s="19">
        <v>2478709140</v>
      </c>
      <c r="E1985" s="19">
        <v>448000000</v>
      </c>
      <c r="F1985" s="19">
        <f t="shared" si="25"/>
        <v>0</v>
      </c>
      <c r="G1985" s="19">
        <f t="shared" si="26"/>
        <v>0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</row>
    <row r="1986" spans="1:28" ht="15" x14ac:dyDescent="0.25">
      <c r="A1986" s="14" t="s">
        <v>224</v>
      </c>
      <c r="B1986" s="14" t="s">
        <v>226</v>
      </c>
      <c r="C1986" s="16" t="s">
        <v>117</v>
      </c>
      <c r="D1986" s="18">
        <v>20453000000</v>
      </c>
      <c r="E1986" s="18">
        <v>14224000000</v>
      </c>
      <c r="F1986" s="19">
        <f t="shared" si="25"/>
        <v>1</v>
      </c>
      <c r="G1986" s="19">
        <f t="shared" si="26"/>
        <v>1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</row>
    <row r="1987" spans="1:28" ht="15" x14ac:dyDescent="0.25">
      <c r="A1987" s="14" t="s">
        <v>224</v>
      </c>
      <c r="B1987" s="14" t="s">
        <v>227</v>
      </c>
      <c r="C1987" s="16" t="s">
        <v>117</v>
      </c>
      <c r="D1987" s="18">
        <v>588000000</v>
      </c>
      <c r="E1987" s="18">
        <v>118000000</v>
      </c>
      <c r="F1987" s="19">
        <f t="shared" si="25"/>
        <v>0</v>
      </c>
      <c r="G1987" s="19">
        <f t="shared" si="26"/>
        <v>0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</row>
    <row r="1988" spans="1:28" ht="15" x14ac:dyDescent="0.25">
      <c r="A1988" s="14" t="s">
        <v>224</v>
      </c>
      <c r="B1988" s="14" t="s">
        <v>228</v>
      </c>
      <c r="C1988" s="16" t="s">
        <v>117</v>
      </c>
      <c r="D1988" s="18">
        <v>737000000</v>
      </c>
      <c r="E1988" s="18">
        <v>425000000</v>
      </c>
      <c r="F1988" s="19">
        <f t="shared" si="25"/>
        <v>0</v>
      </c>
      <c r="G1988" s="19">
        <f t="shared" si="26"/>
        <v>0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</row>
    <row r="1989" spans="1:28" ht="15" x14ac:dyDescent="0.25">
      <c r="A1989" s="14" t="s">
        <v>224</v>
      </c>
      <c r="B1989" s="14" t="s">
        <v>229</v>
      </c>
      <c r="C1989" s="16" t="s">
        <v>117</v>
      </c>
      <c r="D1989" s="19">
        <v>2478709140</v>
      </c>
      <c r="E1989" s="19">
        <v>448000000</v>
      </c>
      <c r="F1989" s="19">
        <f t="shared" si="25"/>
        <v>0</v>
      </c>
      <c r="G1989" s="19">
        <f t="shared" si="26"/>
        <v>0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</row>
    <row r="1990" spans="1:28" ht="15" x14ac:dyDescent="0.25">
      <c r="A1990" s="14" t="s">
        <v>224</v>
      </c>
      <c r="B1990" s="14" t="s">
        <v>230</v>
      </c>
      <c r="C1990" s="16" t="s">
        <v>117</v>
      </c>
      <c r="D1990" s="19">
        <v>2478709140</v>
      </c>
      <c r="E1990" s="19">
        <v>448000000</v>
      </c>
      <c r="F1990" s="19">
        <f t="shared" si="25"/>
        <v>0</v>
      </c>
      <c r="G1990" s="19">
        <f t="shared" si="26"/>
        <v>0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</row>
    <row r="1991" spans="1:28" ht="15" x14ac:dyDescent="0.25">
      <c r="A1991" s="14" t="s">
        <v>224</v>
      </c>
      <c r="B1991" s="14" t="s">
        <v>231</v>
      </c>
      <c r="C1991" s="16" t="s">
        <v>117</v>
      </c>
      <c r="D1991" s="18">
        <v>5000000</v>
      </c>
      <c r="E1991" s="18">
        <v>400000</v>
      </c>
      <c r="F1991" s="19">
        <f t="shared" si="25"/>
        <v>0</v>
      </c>
      <c r="G1991" s="19">
        <f t="shared" si="26"/>
        <v>0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</row>
    <row r="1992" spans="1:28" ht="15" x14ac:dyDescent="0.25">
      <c r="A1992" s="14" t="s">
        <v>224</v>
      </c>
      <c r="B1992" s="14" t="s">
        <v>232</v>
      </c>
      <c r="C1992" s="16" t="s">
        <v>117</v>
      </c>
      <c r="D1992" s="18">
        <v>19000000</v>
      </c>
      <c r="E1992" s="18">
        <v>7000000</v>
      </c>
      <c r="F1992" s="19">
        <f t="shared" si="25"/>
        <v>0</v>
      </c>
      <c r="G1992" s="19">
        <f t="shared" si="26"/>
        <v>0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</row>
    <row r="1993" spans="1:28" ht="15" x14ac:dyDescent="0.25">
      <c r="A1993" s="14" t="s">
        <v>224</v>
      </c>
      <c r="B1993" s="14" t="s">
        <v>233</v>
      </c>
      <c r="C1993" s="16" t="s">
        <v>117</v>
      </c>
      <c r="D1993" s="18">
        <v>241000000</v>
      </c>
      <c r="E1993" s="18">
        <v>167000000</v>
      </c>
      <c r="F1993" s="19">
        <f t="shared" si="25"/>
        <v>0</v>
      </c>
      <c r="G1993" s="19">
        <f t="shared" si="26"/>
        <v>0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</row>
    <row r="1994" spans="1:28" ht="15" x14ac:dyDescent="0.25">
      <c r="A1994" s="14" t="s">
        <v>224</v>
      </c>
      <c r="B1994" s="14" t="s">
        <v>234</v>
      </c>
      <c r="C1994" s="16" t="s">
        <v>117</v>
      </c>
      <c r="D1994" s="18">
        <v>5098000000</v>
      </c>
      <c r="E1994" s="18">
        <v>2229000000</v>
      </c>
      <c r="F1994" s="19">
        <f t="shared" si="25"/>
        <v>0</v>
      </c>
      <c r="G1994" s="19">
        <f t="shared" si="26"/>
        <v>0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</row>
    <row r="1995" spans="1:28" ht="15" x14ac:dyDescent="0.25">
      <c r="A1995" s="14" t="s">
        <v>224</v>
      </c>
      <c r="B1995" s="14" t="s">
        <v>235</v>
      </c>
      <c r="C1995" s="16" t="s">
        <v>117</v>
      </c>
      <c r="D1995" s="18">
        <v>7100000</v>
      </c>
      <c r="E1995" s="18">
        <v>72000000</v>
      </c>
      <c r="F1995" s="19">
        <f t="shared" si="25"/>
        <v>0</v>
      </c>
      <c r="G1995" s="19">
        <f t="shared" si="26"/>
        <v>0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</row>
    <row r="1996" spans="1:28" ht="15" x14ac:dyDescent="0.25">
      <c r="A1996" s="14" t="s">
        <v>224</v>
      </c>
      <c r="B1996" s="14" t="s">
        <v>236</v>
      </c>
      <c r="C1996" s="16" t="s">
        <v>117</v>
      </c>
      <c r="D1996" s="18">
        <v>70000000</v>
      </c>
      <c r="E1996" s="18">
        <v>12000000</v>
      </c>
      <c r="F1996" s="19">
        <f t="shared" si="25"/>
        <v>0</v>
      </c>
      <c r="G1996" s="19">
        <f t="shared" si="26"/>
        <v>0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</row>
    <row r="1997" spans="1:28" ht="15" x14ac:dyDescent="0.25">
      <c r="A1997" s="14" t="s">
        <v>224</v>
      </c>
      <c r="B1997" s="14" t="s">
        <v>237</v>
      </c>
      <c r="C1997" s="16" t="s">
        <v>117</v>
      </c>
      <c r="D1997" s="18">
        <v>3500000</v>
      </c>
      <c r="E1997" s="18">
        <v>12300000</v>
      </c>
      <c r="F1997" s="19">
        <f t="shared" si="25"/>
        <v>0</v>
      </c>
      <c r="G1997" s="19">
        <f t="shared" si="26"/>
        <v>0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</row>
    <row r="1998" spans="1:28" ht="15" x14ac:dyDescent="0.25">
      <c r="A1998" s="14" t="s">
        <v>224</v>
      </c>
      <c r="B1998" s="14" t="s">
        <v>238</v>
      </c>
      <c r="C1998" s="16" t="s">
        <v>117</v>
      </c>
      <c r="D1998" s="18">
        <v>13100000</v>
      </c>
      <c r="E1998" s="18">
        <v>16200000</v>
      </c>
      <c r="F1998" s="19">
        <f t="shared" si="25"/>
        <v>0</v>
      </c>
      <c r="G1998" s="19">
        <f t="shared" si="26"/>
        <v>0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</row>
    <row r="1999" spans="1:28" ht="15" x14ac:dyDescent="0.25">
      <c r="A1999" s="14" t="s">
        <v>224</v>
      </c>
      <c r="B1999" s="14" t="s">
        <v>239</v>
      </c>
      <c r="C1999" s="16" t="s">
        <v>117</v>
      </c>
      <c r="D1999" s="18">
        <v>93000000</v>
      </c>
      <c r="E1999" s="18">
        <v>15000000</v>
      </c>
      <c r="F1999" s="19">
        <f t="shared" si="25"/>
        <v>0</v>
      </c>
      <c r="G1999" s="19">
        <f t="shared" si="26"/>
        <v>0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</row>
    <row r="2000" spans="1:28" ht="15" x14ac:dyDescent="0.25">
      <c r="A2000" s="14" t="s">
        <v>224</v>
      </c>
      <c r="B2000" s="14" t="s">
        <v>225</v>
      </c>
      <c r="C2000" s="16" t="s">
        <v>118</v>
      </c>
      <c r="D2000" s="19">
        <v>2478709140</v>
      </c>
      <c r="E2000" s="19">
        <v>448000000</v>
      </c>
      <c r="F2000" s="19">
        <f t="shared" si="25"/>
        <v>0</v>
      </c>
      <c r="G2000" s="19">
        <f t="shared" si="26"/>
        <v>0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</row>
    <row r="2001" spans="1:28" ht="15" x14ac:dyDescent="0.25">
      <c r="A2001" s="14" t="s">
        <v>224</v>
      </c>
      <c r="B2001" s="14" t="s">
        <v>226</v>
      </c>
      <c r="C2001" s="16" t="s">
        <v>118</v>
      </c>
      <c r="D2001" s="18">
        <v>19820000000</v>
      </c>
      <c r="E2001" s="18">
        <v>15656000000</v>
      </c>
      <c r="F2001" s="19">
        <f t="shared" si="25"/>
        <v>1</v>
      </c>
      <c r="G2001" s="19">
        <f t="shared" si="26"/>
        <v>1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</row>
    <row r="2002" spans="1:28" ht="15" x14ac:dyDescent="0.25">
      <c r="A2002" s="14" t="s">
        <v>224</v>
      </c>
      <c r="B2002" s="14" t="s">
        <v>234</v>
      </c>
      <c r="C2002" s="16" t="s">
        <v>118</v>
      </c>
      <c r="D2002" s="18">
        <v>5211000000</v>
      </c>
      <c r="E2002" s="18">
        <v>2671000000</v>
      </c>
      <c r="F2002" s="19">
        <f t="shared" si="25"/>
        <v>0</v>
      </c>
      <c r="G2002" s="19">
        <f t="shared" si="26"/>
        <v>0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</row>
    <row r="2003" spans="1:28" ht="15" x14ac:dyDescent="0.25">
      <c r="A2003" s="14" t="s">
        <v>224</v>
      </c>
      <c r="B2003" s="14" t="s">
        <v>233</v>
      </c>
      <c r="C2003" s="16" t="s">
        <v>118</v>
      </c>
      <c r="D2003" s="18">
        <v>149000000</v>
      </c>
      <c r="E2003" s="18">
        <v>122000000</v>
      </c>
      <c r="F2003" s="19">
        <f t="shared" si="25"/>
        <v>0</v>
      </c>
      <c r="G2003" s="19">
        <f t="shared" si="26"/>
        <v>0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</row>
    <row r="2004" spans="1:28" ht="15" x14ac:dyDescent="0.25">
      <c r="A2004" s="14" t="s">
        <v>224</v>
      </c>
      <c r="B2004" s="14" t="s">
        <v>228</v>
      </c>
      <c r="C2004" s="16" t="s">
        <v>118</v>
      </c>
      <c r="D2004" s="18">
        <v>759000000</v>
      </c>
      <c r="E2004" s="18">
        <v>430000000</v>
      </c>
      <c r="F2004" s="19">
        <f t="shared" si="25"/>
        <v>0</v>
      </c>
      <c r="G2004" s="19">
        <f t="shared" si="26"/>
        <v>0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</row>
    <row r="2005" spans="1:28" ht="15" x14ac:dyDescent="0.25">
      <c r="A2005" s="14" t="s">
        <v>224</v>
      </c>
      <c r="B2005" s="14" t="s">
        <v>229</v>
      </c>
      <c r="C2005" s="16" t="s">
        <v>118</v>
      </c>
      <c r="D2005" s="19">
        <v>2478709140</v>
      </c>
      <c r="E2005" s="19">
        <v>448000000</v>
      </c>
      <c r="F2005" s="19">
        <f t="shared" si="25"/>
        <v>0</v>
      </c>
      <c r="G2005" s="19">
        <f t="shared" si="26"/>
        <v>0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</row>
    <row r="2006" spans="1:28" ht="15" x14ac:dyDescent="0.25">
      <c r="A2006" s="14" t="s">
        <v>224</v>
      </c>
      <c r="B2006" s="14" t="s">
        <v>227</v>
      </c>
      <c r="C2006" s="16" t="s">
        <v>118</v>
      </c>
      <c r="D2006" s="18">
        <v>722000000</v>
      </c>
      <c r="E2006" s="18">
        <v>132000000</v>
      </c>
      <c r="F2006" s="19">
        <f t="shared" si="25"/>
        <v>0</v>
      </c>
      <c r="G2006" s="19">
        <f t="shared" si="26"/>
        <v>0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</row>
    <row r="2007" spans="1:28" ht="15" x14ac:dyDescent="0.25">
      <c r="A2007" s="14" t="s">
        <v>224</v>
      </c>
      <c r="B2007" s="14" t="s">
        <v>230</v>
      </c>
      <c r="C2007" s="16" t="s">
        <v>118</v>
      </c>
      <c r="D2007" s="18">
        <v>3100000</v>
      </c>
      <c r="E2007" s="18">
        <v>9300000</v>
      </c>
      <c r="F2007" s="19">
        <f t="shared" si="25"/>
        <v>0</v>
      </c>
      <c r="G2007" s="19">
        <f t="shared" si="26"/>
        <v>0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</row>
    <row r="2008" spans="1:28" ht="15" x14ac:dyDescent="0.25">
      <c r="A2008" s="14" t="s">
        <v>224</v>
      </c>
      <c r="B2008" s="14" t="s">
        <v>232</v>
      </c>
      <c r="C2008" s="16" t="s">
        <v>118</v>
      </c>
      <c r="D2008" s="18">
        <v>21000000</v>
      </c>
      <c r="E2008" s="18">
        <v>7000000</v>
      </c>
      <c r="F2008" s="19">
        <f t="shared" si="25"/>
        <v>0</v>
      </c>
      <c r="G2008" s="19">
        <f t="shared" si="26"/>
        <v>0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</row>
    <row r="2009" spans="1:28" ht="15" x14ac:dyDescent="0.25">
      <c r="A2009" s="14" t="s">
        <v>224</v>
      </c>
      <c r="B2009" s="14" t="s">
        <v>239</v>
      </c>
      <c r="C2009" s="16" t="s">
        <v>118</v>
      </c>
      <c r="D2009" s="18">
        <v>104000000</v>
      </c>
      <c r="E2009" s="18">
        <v>13000000</v>
      </c>
      <c r="F2009" s="19">
        <f t="shared" si="25"/>
        <v>0</v>
      </c>
      <c r="G2009" s="19">
        <f t="shared" si="26"/>
        <v>0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</row>
    <row r="2010" spans="1:28" ht="15" x14ac:dyDescent="0.25">
      <c r="A2010" s="14" t="s">
        <v>224</v>
      </c>
      <c r="B2010" s="14" t="s">
        <v>236</v>
      </c>
      <c r="C2010" s="16" t="s">
        <v>118</v>
      </c>
      <c r="D2010" s="18">
        <v>74000000</v>
      </c>
      <c r="E2010" s="18">
        <v>20300000</v>
      </c>
      <c r="F2010" s="19">
        <f t="shared" si="25"/>
        <v>0</v>
      </c>
      <c r="G2010" s="19">
        <f t="shared" si="26"/>
        <v>0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</row>
    <row r="2011" spans="1:28" ht="15" x14ac:dyDescent="0.25">
      <c r="A2011" s="14" t="s">
        <v>224</v>
      </c>
      <c r="B2011" s="14" t="s">
        <v>238</v>
      </c>
      <c r="C2011" s="16" t="s">
        <v>118</v>
      </c>
      <c r="D2011" s="18">
        <v>15000000</v>
      </c>
      <c r="E2011" s="18">
        <v>16000000</v>
      </c>
      <c r="F2011" s="19">
        <f t="shared" si="25"/>
        <v>0</v>
      </c>
      <c r="G2011" s="19">
        <f t="shared" si="26"/>
        <v>0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</row>
    <row r="2012" spans="1:28" ht="15" x14ac:dyDescent="0.25">
      <c r="A2012" s="14" t="s">
        <v>224</v>
      </c>
      <c r="B2012" s="14" t="s">
        <v>235</v>
      </c>
      <c r="C2012" s="16" t="s">
        <v>118</v>
      </c>
      <c r="D2012" s="18">
        <v>9400000</v>
      </c>
      <c r="E2012" s="18">
        <v>57000000</v>
      </c>
      <c r="F2012" s="19">
        <f t="shared" si="25"/>
        <v>0</v>
      </c>
      <c r="G2012" s="19">
        <f t="shared" si="26"/>
        <v>0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</row>
    <row r="2013" spans="1:28" ht="15" x14ac:dyDescent="0.25">
      <c r="A2013" s="14" t="s">
        <v>224</v>
      </c>
      <c r="B2013" s="14" t="s">
        <v>231</v>
      </c>
      <c r="C2013" s="16" t="s">
        <v>118</v>
      </c>
      <c r="D2013" s="18">
        <v>5700000</v>
      </c>
      <c r="E2013" s="18">
        <v>400000</v>
      </c>
      <c r="F2013" s="19">
        <f t="shared" si="25"/>
        <v>0</v>
      </c>
      <c r="G2013" s="19">
        <f t="shared" si="26"/>
        <v>0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</row>
    <row r="2014" spans="1:28" ht="15" x14ac:dyDescent="0.25">
      <c r="A2014" s="14" t="s">
        <v>224</v>
      </c>
      <c r="B2014" s="14" t="s">
        <v>237</v>
      </c>
      <c r="C2014" s="16" t="s">
        <v>118</v>
      </c>
      <c r="D2014" s="18">
        <v>6400000</v>
      </c>
      <c r="E2014" s="18">
        <v>11200000</v>
      </c>
      <c r="F2014" s="19">
        <f t="shared" si="25"/>
        <v>0</v>
      </c>
      <c r="G2014" s="19">
        <f t="shared" si="26"/>
        <v>0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</row>
    <row r="2015" spans="1:28" ht="15" x14ac:dyDescent="0.25">
      <c r="A2015" s="14" t="s">
        <v>224</v>
      </c>
      <c r="B2015" s="14" t="s">
        <v>226</v>
      </c>
      <c r="C2015" s="16" t="s">
        <v>119</v>
      </c>
      <c r="D2015" s="18">
        <v>20726000000</v>
      </c>
      <c r="E2015" s="18">
        <v>16446000000</v>
      </c>
      <c r="F2015" s="19">
        <f t="shared" si="25"/>
        <v>1</v>
      </c>
      <c r="G2015" s="19">
        <f t="shared" si="26"/>
        <v>1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</row>
    <row r="2016" spans="1:28" ht="15" x14ac:dyDescent="0.25">
      <c r="A2016" s="14" t="s">
        <v>224</v>
      </c>
      <c r="B2016" s="14" t="s">
        <v>234</v>
      </c>
      <c r="C2016" s="16" t="s">
        <v>119</v>
      </c>
      <c r="D2016" s="18">
        <v>4792000000</v>
      </c>
      <c r="E2016" s="18">
        <v>2534000000</v>
      </c>
      <c r="F2016" s="19">
        <f t="shared" si="25"/>
        <v>0</v>
      </c>
      <c r="G2016" s="19">
        <f t="shared" si="26"/>
        <v>0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</row>
    <row r="2017" spans="1:28" ht="15" x14ac:dyDescent="0.25">
      <c r="A2017" s="14" t="s">
        <v>224</v>
      </c>
      <c r="B2017" s="14" t="s">
        <v>228</v>
      </c>
      <c r="C2017" s="16" t="s">
        <v>119</v>
      </c>
      <c r="D2017" s="18">
        <v>463000000</v>
      </c>
      <c r="E2017" s="18">
        <v>122000000</v>
      </c>
      <c r="F2017" s="19">
        <f t="shared" si="25"/>
        <v>0</v>
      </c>
      <c r="G2017" s="19">
        <f t="shared" si="26"/>
        <v>0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</row>
    <row r="2018" spans="1:28" ht="15" x14ac:dyDescent="0.25">
      <c r="A2018" s="14" t="s">
        <v>224</v>
      </c>
      <c r="B2018" s="14" t="s">
        <v>233</v>
      </c>
      <c r="C2018" s="16" t="s">
        <v>119</v>
      </c>
      <c r="D2018" s="18">
        <v>122000000</v>
      </c>
      <c r="E2018" s="18">
        <v>129000000</v>
      </c>
      <c r="F2018" s="19">
        <f t="shared" si="25"/>
        <v>0</v>
      </c>
      <c r="G2018" s="19">
        <f t="shared" si="26"/>
        <v>0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</row>
    <row r="2019" spans="1:28" ht="15" x14ac:dyDescent="0.25">
      <c r="A2019" s="14" t="s">
        <v>224</v>
      </c>
      <c r="B2019" s="14" t="s">
        <v>229</v>
      </c>
      <c r="C2019" s="16" t="s">
        <v>119</v>
      </c>
      <c r="D2019" s="19">
        <v>2478709140</v>
      </c>
      <c r="E2019" s="19">
        <v>448000000</v>
      </c>
      <c r="F2019" s="19">
        <f t="shared" si="25"/>
        <v>0</v>
      </c>
      <c r="G2019" s="19">
        <f t="shared" si="26"/>
        <v>0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</row>
    <row r="2020" spans="1:28" ht="15" x14ac:dyDescent="0.25">
      <c r="A2020" s="14" t="s">
        <v>224</v>
      </c>
      <c r="B2020" s="14" t="s">
        <v>225</v>
      </c>
      <c r="C2020" s="16" t="s">
        <v>119</v>
      </c>
      <c r="D2020" s="19">
        <v>2478709140</v>
      </c>
      <c r="E2020" s="19">
        <v>448000000</v>
      </c>
      <c r="F2020" s="19">
        <f t="shared" si="25"/>
        <v>0</v>
      </c>
      <c r="G2020" s="19">
        <f t="shared" si="26"/>
        <v>0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</row>
    <row r="2021" spans="1:28" ht="15" x14ac:dyDescent="0.25">
      <c r="A2021" s="14" t="s">
        <v>224</v>
      </c>
      <c r="B2021" s="14" t="s">
        <v>227</v>
      </c>
      <c r="C2021" s="16" t="s">
        <v>119</v>
      </c>
      <c r="D2021" s="18">
        <v>684000000</v>
      </c>
      <c r="E2021" s="18">
        <v>123000000</v>
      </c>
      <c r="F2021" s="19">
        <f t="shared" si="25"/>
        <v>0</v>
      </c>
      <c r="G2021" s="19">
        <f t="shared" si="26"/>
        <v>0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</row>
    <row r="2022" spans="1:28" ht="15" x14ac:dyDescent="0.25">
      <c r="A2022" s="14" t="s">
        <v>224</v>
      </c>
      <c r="B2022" s="14" t="s">
        <v>230</v>
      </c>
      <c r="C2022" s="16" t="s">
        <v>119</v>
      </c>
      <c r="D2022" s="18">
        <v>2300000</v>
      </c>
      <c r="E2022" s="18">
        <v>5600000</v>
      </c>
      <c r="F2022" s="19">
        <f t="shared" si="25"/>
        <v>0</v>
      </c>
      <c r="G2022" s="19">
        <f t="shared" si="26"/>
        <v>0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</row>
    <row r="2023" spans="1:28" ht="15" x14ac:dyDescent="0.25">
      <c r="A2023" s="14" t="s">
        <v>224</v>
      </c>
      <c r="B2023" s="14" t="s">
        <v>232</v>
      </c>
      <c r="C2023" s="16" t="s">
        <v>119</v>
      </c>
      <c r="D2023" s="18">
        <v>23000000</v>
      </c>
      <c r="E2023" s="18">
        <v>7000000</v>
      </c>
      <c r="F2023" s="19">
        <f t="shared" si="25"/>
        <v>0</v>
      </c>
      <c r="G2023" s="19">
        <f t="shared" si="26"/>
        <v>0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</row>
    <row r="2024" spans="1:28" ht="15" x14ac:dyDescent="0.25">
      <c r="A2024" s="14" t="s">
        <v>224</v>
      </c>
      <c r="B2024" s="14" t="s">
        <v>239</v>
      </c>
      <c r="C2024" s="16" t="s">
        <v>119</v>
      </c>
      <c r="D2024" s="18">
        <v>109000000</v>
      </c>
      <c r="E2024" s="18">
        <v>11000000</v>
      </c>
      <c r="F2024" s="19">
        <f t="shared" si="25"/>
        <v>0</v>
      </c>
      <c r="G2024" s="19">
        <f t="shared" si="26"/>
        <v>0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</row>
    <row r="2025" spans="1:28" ht="15" x14ac:dyDescent="0.25">
      <c r="A2025" s="14" t="s">
        <v>224</v>
      </c>
      <c r="B2025" s="14" t="s">
        <v>236</v>
      </c>
      <c r="C2025" s="16" t="s">
        <v>119</v>
      </c>
      <c r="D2025" s="18">
        <v>87000000</v>
      </c>
      <c r="E2025" s="18">
        <v>21200000</v>
      </c>
      <c r="F2025" s="19">
        <f t="shared" si="25"/>
        <v>0</v>
      </c>
      <c r="G2025" s="19">
        <f t="shared" si="26"/>
        <v>0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</row>
    <row r="2026" spans="1:28" ht="15" x14ac:dyDescent="0.25">
      <c r="A2026" s="14" t="s">
        <v>224</v>
      </c>
      <c r="B2026" s="14" t="s">
        <v>238</v>
      </c>
      <c r="C2026" s="16" t="s">
        <v>119</v>
      </c>
      <c r="D2026" s="18">
        <v>15700000</v>
      </c>
      <c r="E2026" s="18">
        <v>16400000</v>
      </c>
      <c r="F2026" s="19">
        <f t="shared" si="25"/>
        <v>0</v>
      </c>
      <c r="G2026" s="19">
        <f t="shared" si="26"/>
        <v>0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</row>
    <row r="2027" spans="1:28" ht="15" x14ac:dyDescent="0.25">
      <c r="A2027" s="14" t="s">
        <v>224</v>
      </c>
      <c r="B2027" s="14" t="s">
        <v>235</v>
      </c>
      <c r="C2027" s="16" t="s">
        <v>119</v>
      </c>
      <c r="D2027" s="18">
        <v>3900000</v>
      </c>
      <c r="E2027" s="18">
        <v>43000000</v>
      </c>
      <c r="F2027" s="19">
        <f t="shared" si="25"/>
        <v>0</v>
      </c>
      <c r="G2027" s="19">
        <f t="shared" si="26"/>
        <v>0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</row>
    <row r="2028" spans="1:28" ht="15" x14ac:dyDescent="0.25">
      <c r="A2028" s="14" t="s">
        <v>224</v>
      </c>
      <c r="B2028" s="14" t="s">
        <v>237</v>
      </c>
      <c r="C2028" s="16" t="s">
        <v>119</v>
      </c>
      <c r="D2028" s="18">
        <v>35300000</v>
      </c>
      <c r="E2028" s="18">
        <v>26500000</v>
      </c>
      <c r="F2028" s="19">
        <f t="shared" si="25"/>
        <v>0</v>
      </c>
      <c r="G2028" s="19">
        <f t="shared" si="26"/>
        <v>0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</row>
    <row r="2029" spans="1:28" ht="15" x14ac:dyDescent="0.25">
      <c r="A2029" s="14" t="s">
        <v>224</v>
      </c>
      <c r="B2029" s="14" t="s">
        <v>231</v>
      </c>
      <c r="C2029" s="16" t="s">
        <v>119</v>
      </c>
      <c r="D2029" s="18">
        <v>6600000</v>
      </c>
      <c r="E2029" s="18">
        <v>400000</v>
      </c>
      <c r="F2029" s="19">
        <f t="shared" si="25"/>
        <v>0</v>
      </c>
      <c r="G2029" s="19">
        <f t="shared" si="26"/>
        <v>0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</row>
    <row r="2030" spans="1:28" ht="15" x14ac:dyDescent="0.25">
      <c r="A2030" s="14" t="s">
        <v>224</v>
      </c>
      <c r="B2030" s="14" t="s">
        <v>225</v>
      </c>
      <c r="C2030" s="16" t="s">
        <v>120</v>
      </c>
      <c r="D2030" s="19">
        <v>2478709140</v>
      </c>
      <c r="E2030" s="19">
        <v>448000000</v>
      </c>
      <c r="F2030" s="19">
        <f t="shared" si="25"/>
        <v>0</v>
      </c>
      <c r="G2030" s="19">
        <f t="shared" si="26"/>
        <v>0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</row>
    <row r="2031" spans="1:28" ht="15" x14ac:dyDescent="0.25">
      <c r="A2031" s="14" t="s">
        <v>224</v>
      </c>
      <c r="B2031" s="14" t="s">
        <v>226</v>
      </c>
      <c r="C2031" s="16" t="s">
        <v>120</v>
      </c>
      <c r="D2031" s="18">
        <v>25624000000</v>
      </c>
      <c r="E2031" s="18">
        <v>20429000000</v>
      </c>
      <c r="F2031" s="19">
        <f t="shared" si="25"/>
        <v>1</v>
      </c>
      <c r="G2031" s="19">
        <f t="shared" si="26"/>
        <v>1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</row>
    <row r="2032" spans="1:28" ht="15" x14ac:dyDescent="0.25">
      <c r="A2032" s="14" t="s">
        <v>224</v>
      </c>
      <c r="B2032" s="14" t="s">
        <v>234</v>
      </c>
      <c r="C2032" s="16" t="s">
        <v>120</v>
      </c>
      <c r="D2032" s="18">
        <v>5413000000</v>
      </c>
      <c r="E2032" s="18">
        <v>3077000000</v>
      </c>
      <c r="F2032" s="19">
        <f t="shared" si="25"/>
        <v>0</v>
      </c>
      <c r="G2032" s="19">
        <f t="shared" si="26"/>
        <v>0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</row>
    <row r="2033" spans="1:28" ht="15" x14ac:dyDescent="0.25">
      <c r="A2033" s="14" t="s">
        <v>224</v>
      </c>
      <c r="B2033" s="14" t="s">
        <v>233</v>
      </c>
      <c r="C2033" s="16" t="s">
        <v>120</v>
      </c>
      <c r="D2033" s="18">
        <v>142000000</v>
      </c>
      <c r="E2033" s="18">
        <v>149000000</v>
      </c>
      <c r="F2033" s="19">
        <f t="shared" si="25"/>
        <v>0</v>
      </c>
      <c r="G2033" s="19">
        <f t="shared" si="26"/>
        <v>0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</row>
    <row r="2034" spans="1:28" ht="15" x14ac:dyDescent="0.25">
      <c r="A2034" s="14" t="s">
        <v>224</v>
      </c>
      <c r="B2034" s="14" t="s">
        <v>228</v>
      </c>
      <c r="C2034" s="16" t="s">
        <v>120</v>
      </c>
      <c r="D2034" s="18">
        <v>537000000</v>
      </c>
      <c r="E2034" s="18">
        <v>153000000</v>
      </c>
      <c r="F2034" s="19">
        <f t="shared" si="25"/>
        <v>0</v>
      </c>
      <c r="G2034" s="19">
        <f t="shared" si="26"/>
        <v>0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</row>
    <row r="2035" spans="1:28" ht="15" x14ac:dyDescent="0.25">
      <c r="A2035" s="14" t="s">
        <v>224</v>
      </c>
      <c r="B2035" s="14" t="s">
        <v>229</v>
      </c>
      <c r="C2035" s="16" t="s">
        <v>120</v>
      </c>
      <c r="D2035" s="19">
        <v>2478709140</v>
      </c>
      <c r="E2035" s="19">
        <v>448000000</v>
      </c>
      <c r="F2035" s="19">
        <f t="shared" si="25"/>
        <v>0</v>
      </c>
      <c r="G2035" s="19">
        <f t="shared" si="26"/>
        <v>0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</row>
    <row r="2036" spans="1:28" ht="15" x14ac:dyDescent="0.25">
      <c r="A2036" s="14" t="s">
        <v>224</v>
      </c>
      <c r="B2036" s="14" t="s">
        <v>227</v>
      </c>
      <c r="C2036" s="16" t="s">
        <v>120</v>
      </c>
      <c r="D2036" s="18">
        <v>725000000</v>
      </c>
      <c r="E2036" s="18">
        <v>130000000</v>
      </c>
      <c r="F2036" s="19">
        <f t="shared" si="25"/>
        <v>0</v>
      </c>
      <c r="G2036" s="19">
        <f t="shared" si="26"/>
        <v>0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</row>
    <row r="2037" spans="1:28" ht="15" x14ac:dyDescent="0.25">
      <c r="A2037" s="14" t="s">
        <v>224</v>
      </c>
      <c r="B2037" s="14" t="s">
        <v>230</v>
      </c>
      <c r="C2037" s="16" t="s">
        <v>120</v>
      </c>
      <c r="D2037" s="18">
        <v>4000000</v>
      </c>
      <c r="E2037" s="18">
        <v>9100000</v>
      </c>
      <c r="F2037" s="19">
        <f t="shared" si="25"/>
        <v>0</v>
      </c>
      <c r="G2037" s="19">
        <f t="shared" si="26"/>
        <v>0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</row>
    <row r="2038" spans="1:28" ht="15" x14ac:dyDescent="0.25">
      <c r="A2038" s="14" t="s">
        <v>224</v>
      </c>
      <c r="B2038" s="14" t="s">
        <v>232</v>
      </c>
      <c r="C2038" s="16" t="s">
        <v>120</v>
      </c>
      <c r="D2038" s="18">
        <v>25000000</v>
      </c>
      <c r="E2038" s="18">
        <v>7000000</v>
      </c>
      <c r="F2038" s="19">
        <f t="shared" si="25"/>
        <v>0</v>
      </c>
      <c r="G2038" s="19">
        <f t="shared" si="26"/>
        <v>0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</row>
    <row r="2039" spans="1:28" ht="15" x14ac:dyDescent="0.25">
      <c r="A2039" s="14" t="s">
        <v>224</v>
      </c>
      <c r="B2039" s="14" t="s">
        <v>239</v>
      </c>
      <c r="C2039" s="16" t="s">
        <v>120</v>
      </c>
      <c r="D2039" s="18">
        <v>142000000</v>
      </c>
      <c r="E2039" s="18">
        <v>13000000</v>
      </c>
      <c r="F2039" s="19">
        <f t="shared" si="25"/>
        <v>0</v>
      </c>
      <c r="G2039" s="19">
        <f t="shared" si="26"/>
        <v>0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</row>
    <row r="2040" spans="1:28" ht="15" x14ac:dyDescent="0.25">
      <c r="A2040" s="14" t="s">
        <v>224</v>
      </c>
      <c r="B2040" s="14" t="s">
        <v>238</v>
      </c>
      <c r="C2040" s="16" t="s">
        <v>120</v>
      </c>
      <c r="D2040" s="18">
        <v>15200000</v>
      </c>
      <c r="E2040" s="18">
        <v>19200000</v>
      </c>
      <c r="F2040" s="19">
        <f t="shared" si="25"/>
        <v>0</v>
      </c>
      <c r="G2040" s="19">
        <f t="shared" si="26"/>
        <v>0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</row>
    <row r="2041" spans="1:28" ht="15" x14ac:dyDescent="0.25">
      <c r="A2041" s="14" t="s">
        <v>224</v>
      </c>
      <c r="B2041" s="14" t="s">
        <v>236</v>
      </c>
      <c r="C2041" s="16" t="s">
        <v>120</v>
      </c>
      <c r="D2041" s="18">
        <v>102000000</v>
      </c>
      <c r="E2041" s="18">
        <v>19800000</v>
      </c>
      <c r="F2041" s="19">
        <f t="shared" si="25"/>
        <v>0</v>
      </c>
      <c r="G2041" s="19">
        <f t="shared" si="26"/>
        <v>0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</row>
    <row r="2042" spans="1:28" ht="15" x14ac:dyDescent="0.25">
      <c r="A2042" s="14" t="s">
        <v>224</v>
      </c>
      <c r="B2042" s="14" t="s">
        <v>235</v>
      </c>
      <c r="C2042" s="16" t="s">
        <v>120</v>
      </c>
      <c r="D2042" s="18">
        <v>4500000</v>
      </c>
      <c r="E2042" s="18">
        <v>81000000</v>
      </c>
      <c r="F2042" s="19">
        <f t="shared" ref="F2042:F2296" si="27">IF(OR(D2042&gt;$J$14+$J$17, D2042&lt;$J$12-$J$17),1,0)</f>
        <v>0</v>
      </c>
      <c r="G2042" s="19">
        <f t="shared" ref="G2042:G2296" si="28">IF(OR(E2042&gt;$K$14+$K$17, E2042&lt;$K$12-$K$17),1,0)</f>
        <v>0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</row>
    <row r="2043" spans="1:28" ht="15" x14ac:dyDescent="0.25">
      <c r="A2043" s="14" t="s">
        <v>224</v>
      </c>
      <c r="B2043" s="14" t="s">
        <v>237</v>
      </c>
      <c r="C2043" s="16" t="s">
        <v>120</v>
      </c>
      <c r="D2043" s="18">
        <v>37800000</v>
      </c>
      <c r="E2043" s="18">
        <v>35600000</v>
      </c>
      <c r="F2043" s="19">
        <f t="shared" si="27"/>
        <v>0</v>
      </c>
      <c r="G2043" s="19">
        <f t="shared" si="28"/>
        <v>0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</row>
    <row r="2044" spans="1:28" ht="15" x14ac:dyDescent="0.25">
      <c r="A2044" s="14" t="s">
        <v>224</v>
      </c>
      <c r="B2044" s="14" t="s">
        <v>231</v>
      </c>
      <c r="C2044" s="16" t="s">
        <v>120</v>
      </c>
      <c r="D2044" s="18">
        <v>4500000</v>
      </c>
      <c r="E2044" s="19">
        <v>448000000</v>
      </c>
      <c r="F2044" s="19">
        <f t="shared" si="27"/>
        <v>0</v>
      </c>
      <c r="G2044" s="19">
        <f t="shared" si="28"/>
        <v>0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</row>
    <row r="2045" spans="1:28" ht="15" x14ac:dyDescent="0.25">
      <c r="A2045" s="14" t="s">
        <v>224</v>
      </c>
      <c r="B2045" s="14" t="s">
        <v>225</v>
      </c>
      <c r="C2045" s="16" t="s">
        <v>121</v>
      </c>
      <c r="D2045" s="19">
        <v>2478709140</v>
      </c>
      <c r="E2045" s="19">
        <v>448000000</v>
      </c>
      <c r="F2045" s="19">
        <f t="shared" si="27"/>
        <v>0</v>
      </c>
      <c r="G2045" s="19">
        <f t="shared" si="28"/>
        <v>0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</row>
    <row r="2046" spans="1:28" ht="15" x14ac:dyDescent="0.25">
      <c r="A2046" s="14" t="s">
        <v>224</v>
      </c>
      <c r="B2046" s="14" t="s">
        <v>231</v>
      </c>
      <c r="C2046" s="16" t="s">
        <v>121</v>
      </c>
      <c r="D2046" s="18">
        <v>3000000</v>
      </c>
      <c r="E2046" s="19">
        <v>448000000</v>
      </c>
      <c r="F2046" s="19">
        <f t="shared" si="27"/>
        <v>0</v>
      </c>
      <c r="G2046" s="19">
        <f t="shared" si="28"/>
        <v>0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</row>
    <row r="2047" spans="1:28" ht="15" x14ac:dyDescent="0.25">
      <c r="A2047" s="14" t="s">
        <v>224</v>
      </c>
      <c r="B2047" s="14" t="s">
        <v>226</v>
      </c>
      <c r="C2047" s="16" t="s">
        <v>121</v>
      </c>
      <c r="D2047" s="18">
        <v>28306000000</v>
      </c>
      <c r="E2047" s="18">
        <v>24689000000</v>
      </c>
      <c r="F2047" s="19">
        <f t="shared" si="27"/>
        <v>1</v>
      </c>
      <c r="G2047" s="19">
        <f t="shared" si="28"/>
        <v>1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</row>
    <row r="2048" spans="1:28" ht="15" x14ac:dyDescent="0.25">
      <c r="A2048" s="14" t="s">
        <v>224</v>
      </c>
      <c r="B2048" s="14" t="s">
        <v>234</v>
      </c>
      <c r="C2048" s="16" t="s">
        <v>121</v>
      </c>
      <c r="D2048" s="18">
        <v>5152000000</v>
      </c>
      <c r="E2048" s="18">
        <v>3006000000</v>
      </c>
      <c r="F2048" s="19">
        <f t="shared" si="27"/>
        <v>0</v>
      </c>
      <c r="G2048" s="19">
        <f t="shared" si="28"/>
        <v>0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</row>
    <row r="2049" spans="1:28" ht="15" x14ac:dyDescent="0.25">
      <c r="A2049" s="14" t="s">
        <v>224</v>
      </c>
      <c r="B2049" s="14" t="s">
        <v>233</v>
      </c>
      <c r="C2049" s="16" t="s">
        <v>121</v>
      </c>
      <c r="D2049" s="18">
        <v>152000000</v>
      </c>
      <c r="E2049" s="18">
        <v>168000000</v>
      </c>
      <c r="F2049" s="19">
        <f t="shared" si="27"/>
        <v>0</v>
      </c>
      <c r="G2049" s="19">
        <f t="shared" si="28"/>
        <v>0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</row>
    <row r="2050" spans="1:28" ht="15" x14ac:dyDescent="0.25">
      <c r="A2050" s="14" t="s">
        <v>224</v>
      </c>
      <c r="B2050" s="14" t="s">
        <v>228</v>
      </c>
      <c r="C2050" s="16" t="s">
        <v>121</v>
      </c>
      <c r="D2050" s="18">
        <v>522000000</v>
      </c>
      <c r="E2050" s="18">
        <v>159000000</v>
      </c>
      <c r="F2050" s="19">
        <f t="shared" si="27"/>
        <v>0</v>
      </c>
      <c r="G2050" s="19">
        <f t="shared" si="28"/>
        <v>0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</row>
    <row r="2051" spans="1:28" ht="15" x14ac:dyDescent="0.25">
      <c r="A2051" s="14" t="s">
        <v>224</v>
      </c>
      <c r="B2051" s="14" t="s">
        <v>229</v>
      </c>
      <c r="C2051" s="16" t="s">
        <v>121</v>
      </c>
      <c r="D2051" s="19">
        <v>2478709140</v>
      </c>
      <c r="E2051" s="19">
        <v>448000000</v>
      </c>
      <c r="F2051" s="19">
        <f t="shared" si="27"/>
        <v>0</v>
      </c>
      <c r="G2051" s="19">
        <f t="shared" si="28"/>
        <v>0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</row>
    <row r="2052" spans="1:28" ht="15" x14ac:dyDescent="0.25">
      <c r="A2052" s="14" t="s">
        <v>224</v>
      </c>
      <c r="B2052" s="14" t="s">
        <v>227</v>
      </c>
      <c r="C2052" s="16" t="s">
        <v>121</v>
      </c>
      <c r="D2052" s="18">
        <v>938000000</v>
      </c>
      <c r="E2052" s="18">
        <v>112000000</v>
      </c>
      <c r="F2052" s="19">
        <f t="shared" si="27"/>
        <v>0</v>
      </c>
      <c r="G2052" s="19">
        <f t="shared" si="28"/>
        <v>0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</row>
    <row r="2053" spans="1:28" ht="15" x14ac:dyDescent="0.25">
      <c r="A2053" s="14" t="s">
        <v>224</v>
      </c>
      <c r="B2053" s="14" t="s">
        <v>230</v>
      </c>
      <c r="C2053" s="16" t="s">
        <v>121</v>
      </c>
      <c r="D2053" s="18">
        <v>2900000</v>
      </c>
      <c r="E2053" s="18">
        <v>12700000</v>
      </c>
      <c r="F2053" s="19">
        <f t="shared" si="27"/>
        <v>0</v>
      </c>
      <c r="G2053" s="19">
        <f t="shared" si="28"/>
        <v>0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</row>
    <row r="2054" spans="1:28" ht="15" x14ac:dyDescent="0.25">
      <c r="A2054" s="14" t="s">
        <v>224</v>
      </c>
      <c r="B2054" s="14" t="s">
        <v>232</v>
      </c>
      <c r="C2054" s="16" t="s">
        <v>121</v>
      </c>
      <c r="D2054" s="18">
        <v>27000000</v>
      </c>
      <c r="E2054" s="18">
        <v>7000000</v>
      </c>
      <c r="F2054" s="19">
        <f t="shared" si="27"/>
        <v>0</v>
      </c>
      <c r="G2054" s="19">
        <f t="shared" si="28"/>
        <v>0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</row>
    <row r="2055" spans="1:28" ht="15" x14ac:dyDescent="0.25">
      <c r="A2055" s="14" t="s">
        <v>224</v>
      </c>
      <c r="B2055" s="14" t="s">
        <v>239</v>
      </c>
      <c r="C2055" s="16" t="s">
        <v>121</v>
      </c>
      <c r="D2055" s="18">
        <v>188000000</v>
      </c>
      <c r="E2055" s="18">
        <v>32000000</v>
      </c>
      <c r="F2055" s="19">
        <f t="shared" si="27"/>
        <v>0</v>
      </c>
      <c r="G2055" s="19">
        <f t="shared" si="28"/>
        <v>0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</row>
    <row r="2056" spans="1:28" ht="15" x14ac:dyDescent="0.25">
      <c r="A2056" s="14" t="s">
        <v>224</v>
      </c>
      <c r="B2056" s="14" t="s">
        <v>238</v>
      </c>
      <c r="C2056" s="16" t="s">
        <v>121</v>
      </c>
      <c r="D2056" s="18">
        <v>19500000</v>
      </c>
      <c r="E2056" s="18">
        <v>25100000</v>
      </c>
      <c r="F2056" s="19">
        <f t="shared" si="27"/>
        <v>0</v>
      </c>
      <c r="G2056" s="19">
        <f t="shared" si="28"/>
        <v>0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</row>
    <row r="2057" spans="1:28" ht="15" x14ac:dyDescent="0.25">
      <c r="A2057" s="14" t="s">
        <v>224</v>
      </c>
      <c r="B2057" s="14" t="s">
        <v>236</v>
      </c>
      <c r="C2057" s="16" t="s">
        <v>121</v>
      </c>
      <c r="D2057" s="18">
        <v>112000000</v>
      </c>
      <c r="E2057" s="18">
        <v>21600000</v>
      </c>
      <c r="F2057" s="19">
        <f t="shared" si="27"/>
        <v>0</v>
      </c>
      <c r="G2057" s="19">
        <f t="shared" si="28"/>
        <v>0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</row>
    <row r="2058" spans="1:28" ht="15" x14ac:dyDescent="0.25">
      <c r="A2058" s="14" t="s">
        <v>224</v>
      </c>
      <c r="B2058" s="14" t="s">
        <v>235</v>
      </c>
      <c r="C2058" s="16" t="s">
        <v>121</v>
      </c>
      <c r="D2058" s="18">
        <v>3800000</v>
      </c>
      <c r="E2058" s="18">
        <v>75000000</v>
      </c>
      <c r="F2058" s="19">
        <f t="shared" si="27"/>
        <v>0</v>
      </c>
      <c r="G2058" s="19">
        <f t="shared" si="28"/>
        <v>0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</row>
    <row r="2059" spans="1:28" ht="15" x14ac:dyDescent="0.25">
      <c r="A2059" s="14" t="s">
        <v>224</v>
      </c>
      <c r="B2059" s="14" t="s">
        <v>237</v>
      </c>
      <c r="C2059" s="16" t="s">
        <v>121</v>
      </c>
      <c r="D2059" s="18">
        <v>40600000</v>
      </c>
      <c r="E2059" s="18">
        <v>40500000</v>
      </c>
      <c r="F2059" s="19">
        <f t="shared" si="27"/>
        <v>0</v>
      </c>
      <c r="G2059" s="19">
        <f t="shared" si="28"/>
        <v>0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</row>
    <row r="2060" spans="1:28" ht="15" x14ac:dyDescent="0.25">
      <c r="A2060" s="14" t="s">
        <v>224</v>
      </c>
      <c r="B2060" s="14" t="s">
        <v>225</v>
      </c>
      <c r="C2060" s="16" t="s">
        <v>122</v>
      </c>
      <c r="D2060" s="19">
        <v>2478709140</v>
      </c>
      <c r="E2060" s="19">
        <v>448000000</v>
      </c>
      <c r="F2060" s="19">
        <f t="shared" si="27"/>
        <v>0</v>
      </c>
      <c r="G2060" s="19">
        <f t="shared" si="28"/>
        <v>0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</row>
    <row r="2061" spans="1:28" ht="15" x14ac:dyDescent="0.25">
      <c r="A2061" s="14" t="s">
        <v>224</v>
      </c>
      <c r="B2061" s="14" t="s">
        <v>231</v>
      </c>
      <c r="C2061" s="16" t="s">
        <v>122</v>
      </c>
      <c r="D2061" s="18">
        <v>3500000</v>
      </c>
      <c r="E2061" s="19">
        <v>448000000</v>
      </c>
      <c r="F2061" s="19">
        <f t="shared" si="27"/>
        <v>0</v>
      </c>
      <c r="G2061" s="19">
        <f t="shared" si="28"/>
        <v>0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</row>
    <row r="2062" spans="1:28" ht="15" x14ac:dyDescent="0.25">
      <c r="A2062" s="14" t="s">
        <v>224</v>
      </c>
      <c r="B2062" s="14" t="s">
        <v>234</v>
      </c>
      <c r="C2062" s="16" t="s">
        <v>122</v>
      </c>
      <c r="D2062" s="18">
        <v>4591000000</v>
      </c>
      <c r="E2062" s="18">
        <v>2580000000</v>
      </c>
      <c r="F2062" s="19">
        <f t="shared" si="27"/>
        <v>0</v>
      </c>
      <c r="G2062" s="19">
        <f t="shared" si="28"/>
        <v>0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</row>
    <row r="2063" spans="1:28" ht="15" x14ac:dyDescent="0.25">
      <c r="A2063" s="14" t="s">
        <v>224</v>
      </c>
      <c r="B2063" s="14" t="s">
        <v>226</v>
      </c>
      <c r="C2063" s="16" t="s">
        <v>122</v>
      </c>
      <c r="D2063" s="18">
        <v>28022000000</v>
      </c>
      <c r="E2063" s="18">
        <v>21891000000</v>
      </c>
      <c r="F2063" s="19">
        <f t="shared" si="27"/>
        <v>1</v>
      </c>
      <c r="G2063" s="19">
        <f t="shared" si="28"/>
        <v>1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</row>
    <row r="2064" spans="1:28" ht="15" x14ac:dyDescent="0.25">
      <c r="A2064" s="14" t="s">
        <v>224</v>
      </c>
      <c r="B2064" s="14" t="s">
        <v>233</v>
      </c>
      <c r="C2064" s="16" t="s">
        <v>122</v>
      </c>
      <c r="D2064" s="18">
        <v>141000000</v>
      </c>
      <c r="E2064" s="18">
        <v>170000000</v>
      </c>
      <c r="F2064" s="19">
        <f t="shared" si="27"/>
        <v>0</v>
      </c>
      <c r="G2064" s="19">
        <f t="shared" si="28"/>
        <v>0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</row>
    <row r="2065" spans="1:28" ht="15" x14ac:dyDescent="0.25">
      <c r="A2065" s="14" t="s">
        <v>224</v>
      </c>
      <c r="B2065" s="14" t="s">
        <v>228</v>
      </c>
      <c r="C2065" s="16" t="s">
        <v>122</v>
      </c>
      <c r="D2065" s="18">
        <v>440000000</v>
      </c>
      <c r="E2065" s="18">
        <v>164000000</v>
      </c>
      <c r="F2065" s="19">
        <f t="shared" si="27"/>
        <v>0</v>
      </c>
      <c r="G2065" s="19">
        <f t="shared" si="28"/>
        <v>0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</row>
    <row r="2066" spans="1:28" ht="15" x14ac:dyDescent="0.25">
      <c r="A2066" s="14" t="s">
        <v>224</v>
      </c>
      <c r="B2066" s="14" t="s">
        <v>229</v>
      </c>
      <c r="C2066" s="16" t="s">
        <v>122</v>
      </c>
      <c r="D2066" s="19">
        <v>2478709140</v>
      </c>
      <c r="E2066" s="19">
        <v>448000000</v>
      </c>
      <c r="F2066" s="19">
        <f t="shared" si="27"/>
        <v>0</v>
      </c>
      <c r="G2066" s="19">
        <f t="shared" si="28"/>
        <v>0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</row>
    <row r="2067" spans="1:28" ht="15" x14ac:dyDescent="0.25">
      <c r="A2067" s="14" t="s">
        <v>224</v>
      </c>
      <c r="B2067" s="14" t="s">
        <v>227</v>
      </c>
      <c r="C2067" s="16" t="s">
        <v>122</v>
      </c>
      <c r="D2067" s="18">
        <v>724000000</v>
      </c>
      <c r="E2067" s="18">
        <v>110000000</v>
      </c>
      <c r="F2067" s="19">
        <f t="shared" si="27"/>
        <v>0</v>
      </c>
      <c r="G2067" s="19">
        <f t="shared" si="28"/>
        <v>0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</row>
    <row r="2068" spans="1:28" ht="15" x14ac:dyDescent="0.25">
      <c r="A2068" s="14" t="s">
        <v>224</v>
      </c>
      <c r="B2068" s="14" t="s">
        <v>230</v>
      </c>
      <c r="C2068" s="16" t="s">
        <v>122</v>
      </c>
      <c r="D2068" s="18">
        <v>2700000</v>
      </c>
      <c r="E2068" s="18">
        <v>10900000</v>
      </c>
      <c r="F2068" s="19">
        <f t="shared" si="27"/>
        <v>0</v>
      </c>
      <c r="G2068" s="19">
        <f t="shared" si="28"/>
        <v>0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</row>
    <row r="2069" spans="1:28" ht="15" x14ac:dyDescent="0.25">
      <c r="A2069" s="14" t="s">
        <v>224</v>
      </c>
      <c r="B2069" s="14" t="s">
        <v>232</v>
      </c>
      <c r="C2069" s="16" t="s">
        <v>122</v>
      </c>
      <c r="D2069" s="18">
        <v>27000000</v>
      </c>
      <c r="E2069" s="18">
        <v>8000000</v>
      </c>
      <c r="F2069" s="19">
        <f t="shared" si="27"/>
        <v>0</v>
      </c>
      <c r="G2069" s="19">
        <f t="shared" si="28"/>
        <v>0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</row>
    <row r="2070" spans="1:28" ht="15" x14ac:dyDescent="0.25">
      <c r="A2070" s="14" t="s">
        <v>224</v>
      </c>
      <c r="B2070" s="14" t="s">
        <v>239</v>
      </c>
      <c r="C2070" s="16" t="s">
        <v>122</v>
      </c>
      <c r="D2070" s="18">
        <v>214000000</v>
      </c>
      <c r="E2070" s="18">
        <v>28000000</v>
      </c>
      <c r="F2070" s="19">
        <f t="shared" si="27"/>
        <v>0</v>
      </c>
      <c r="G2070" s="19">
        <f t="shared" si="28"/>
        <v>0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</row>
    <row r="2071" spans="1:28" ht="15" x14ac:dyDescent="0.25">
      <c r="A2071" s="14" t="s">
        <v>224</v>
      </c>
      <c r="B2071" s="14" t="s">
        <v>236</v>
      </c>
      <c r="C2071" s="16" t="s">
        <v>122</v>
      </c>
      <c r="D2071" s="18">
        <v>115000000</v>
      </c>
      <c r="E2071" s="18">
        <v>20000000</v>
      </c>
      <c r="F2071" s="19">
        <f t="shared" si="27"/>
        <v>0</v>
      </c>
      <c r="G2071" s="19">
        <f t="shared" si="28"/>
        <v>0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</row>
    <row r="2072" spans="1:28" ht="15" x14ac:dyDescent="0.25">
      <c r="A2072" s="14" t="s">
        <v>224</v>
      </c>
      <c r="B2072" s="14" t="s">
        <v>238</v>
      </c>
      <c r="C2072" s="16" t="s">
        <v>122</v>
      </c>
      <c r="D2072" s="18">
        <v>16800000</v>
      </c>
      <c r="E2072" s="18">
        <v>19100000</v>
      </c>
      <c r="F2072" s="19">
        <f t="shared" si="27"/>
        <v>0</v>
      </c>
      <c r="G2072" s="19">
        <f t="shared" si="28"/>
        <v>0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</row>
    <row r="2073" spans="1:28" ht="15" x14ac:dyDescent="0.25">
      <c r="A2073" s="14" t="s">
        <v>224</v>
      </c>
      <c r="B2073" s="14" t="s">
        <v>235</v>
      </c>
      <c r="C2073" s="16" t="s">
        <v>122</v>
      </c>
      <c r="D2073" s="18">
        <v>2100000</v>
      </c>
      <c r="E2073" s="18">
        <v>132000000</v>
      </c>
      <c r="F2073" s="19">
        <f t="shared" si="27"/>
        <v>0</v>
      </c>
      <c r="G2073" s="19">
        <f t="shared" si="28"/>
        <v>0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</row>
    <row r="2074" spans="1:28" ht="15" x14ac:dyDescent="0.25">
      <c r="A2074" s="14" t="s">
        <v>224</v>
      </c>
      <c r="B2074" s="14" t="s">
        <v>237</v>
      </c>
      <c r="C2074" s="16" t="s">
        <v>122</v>
      </c>
      <c r="D2074" s="18">
        <v>50000000</v>
      </c>
      <c r="E2074" s="18">
        <v>37700000</v>
      </c>
      <c r="F2074" s="19">
        <f t="shared" si="27"/>
        <v>0</v>
      </c>
      <c r="G2074" s="19">
        <f t="shared" si="28"/>
        <v>0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</row>
    <row r="2075" spans="1:28" ht="15" x14ac:dyDescent="0.25">
      <c r="A2075" s="14" t="s">
        <v>224</v>
      </c>
      <c r="B2075" s="14" t="s">
        <v>231</v>
      </c>
      <c r="C2075" s="16" t="s">
        <v>123</v>
      </c>
      <c r="D2075" s="18">
        <v>3300000</v>
      </c>
      <c r="E2075" s="19">
        <v>448000000</v>
      </c>
      <c r="F2075" s="19">
        <f t="shared" si="27"/>
        <v>0</v>
      </c>
      <c r="G2075" s="19">
        <f t="shared" si="28"/>
        <v>0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</row>
    <row r="2076" spans="1:28" ht="15" x14ac:dyDescent="0.25">
      <c r="A2076" s="14" t="s">
        <v>224</v>
      </c>
      <c r="B2076" s="14" t="s">
        <v>226</v>
      </c>
      <c r="C2076" s="16" t="s">
        <v>123</v>
      </c>
      <c r="D2076" s="18">
        <v>32336000000</v>
      </c>
      <c r="E2076" s="18">
        <v>27534000000</v>
      </c>
      <c r="F2076" s="19">
        <f t="shared" si="27"/>
        <v>1</v>
      </c>
      <c r="G2076" s="19">
        <f t="shared" si="28"/>
        <v>1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</row>
    <row r="2077" spans="1:28" ht="15" x14ac:dyDescent="0.25">
      <c r="A2077" s="14" t="s">
        <v>224</v>
      </c>
      <c r="B2077" s="14" t="s">
        <v>234</v>
      </c>
      <c r="C2077" s="16" t="s">
        <v>123</v>
      </c>
      <c r="D2077" s="18">
        <v>4904000000</v>
      </c>
      <c r="E2077" s="18">
        <v>3037000000</v>
      </c>
      <c r="F2077" s="19">
        <f t="shared" si="27"/>
        <v>0</v>
      </c>
      <c r="G2077" s="19">
        <f t="shared" si="28"/>
        <v>0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</row>
    <row r="2078" spans="1:28" ht="15" x14ac:dyDescent="0.25">
      <c r="A2078" s="14" t="s">
        <v>224</v>
      </c>
      <c r="B2078" s="14" t="s">
        <v>228</v>
      </c>
      <c r="C2078" s="16" t="s">
        <v>123</v>
      </c>
      <c r="D2078" s="18">
        <v>405000000</v>
      </c>
      <c r="E2078" s="18">
        <v>160000000</v>
      </c>
      <c r="F2078" s="19">
        <f t="shared" si="27"/>
        <v>0</v>
      </c>
      <c r="G2078" s="19">
        <f t="shared" si="28"/>
        <v>0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</row>
    <row r="2079" spans="1:28" ht="15" x14ac:dyDescent="0.25">
      <c r="A2079" s="14" t="s">
        <v>224</v>
      </c>
      <c r="B2079" s="14" t="s">
        <v>233</v>
      </c>
      <c r="C2079" s="16" t="s">
        <v>123</v>
      </c>
      <c r="D2079" s="18">
        <v>129000000</v>
      </c>
      <c r="E2079" s="18">
        <v>179000000</v>
      </c>
      <c r="F2079" s="19">
        <f t="shared" si="27"/>
        <v>0</v>
      </c>
      <c r="G2079" s="19">
        <f t="shared" si="28"/>
        <v>0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</row>
    <row r="2080" spans="1:28" ht="15" x14ac:dyDescent="0.25">
      <c r="A2080" s="14" t="s">
        <v>224</v>
      </c>
      <c r="B2080" s="14" t="s">
        <v>229</v>
      </c>
      <c r="C2080" s="16" t="s">
        <v>123</v>
      </c>
      <c r="D2080" s="19">
        <v>2478709140</v>
      </c>
      <c r="E2080" s="19">
        <v>448000000</v>
      </c>
      <c r="F2080" s="19">
        <f t="shared" si="27"/>
        <v>0</v>
      </c>
      <c r="G2080" s="19">
        <f t="shared" si="28"/>
        <v>0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</row>
    <row r="2081" spans="1:28" ht="15" x14ac:dyDescent="0.25">
      <c r="A2081" s="14" t="s">
        <v>224</v>
      </c>
      <c r="B2081" s="14" t="s">
        <v>225</v>
      </c>
      <c r="C2081" s="16" t="s">
        <v>123</v>
      </c>
      <c r="D2081" s="19">
        <v>2478709140</v>
      </c>
      <c r="E2081" s="19">
        <v>448000000</v>
      </c>
      <c r="F2081" s="19">
        <f t="shared" si="27"/>
        <v>0</v>
      </c>
      <c r="G2081" s="19">
        <f t="shared" si="28"/>
        <v>0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</row>
    <row r="2082" spans="1:28" ht="15" x14ac:dyDescent="0.25">
      <c r="A2082" s="14" t="s">
        <v>224</v>
      </c>
      <c r="B2082" s="14" t="s">
        <v>227</v>
      </c>
      <c r="C2082" s="16" t="s">
        <v>123</v>
      </c>
      <c r="D2082" s="18">
        <v>809000000</v>
      </c>
      <c r="E2082" s="18">
        <v>100000000</v>
      </c>
      <c r="F2082" s="19">
        <f t="shared" si="27"/>
        <v>0</v>
      </c>
      <c r="G2082" s="19">
        <f t="shared" si="28"/>
        <v>0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</row>
    <row r="2083" spans="1:28" ht="15" x14ac:dyDescent="0.25">
      <c r="A2083" s="14" t="s">
        <v>224</v>
      </c>
      <c r="B2083" s="14" t="s">
        <v>230</v>
      </c>
      <c r="C2083" s="16" t="s">
        <v>123</v>
      </c>
      <c r="D2083" s="19">
        <v>2478709140</v>
      </c>
      <c r="E2083" s="19">
        <v>448000000</v>
      </c>
      <c r="F2083" s="19">
        <f t="shared" si="27"/>
        <v>0</v>
      </c>
      <c r="G2083" s="19">
        <f t="shared" si="28"/>
        <v>0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</row>
    <row r="2084" spans="1:28" ht="15" x14ac:dyDescent="0.25">
      <c r="A2084" s="14" t="s">
        <v>224</v>
      </c>
      <c r="B2084" s="14" t="s">
        <v>232</v>
      </c>
      <c r="C2084" s="16" t="s">
        <v>123</v>
      </c>
      <c r="D2084" s="18">
        <v>29000000</v>
      </c>
      <c r="E2084" s="18">
        <v>8000000</v>
      </c>
      <c r="F2084" s="19">
        <f t="shared" si="27"/>
        <v>0</v>
      </c>
      <c r="G2084" s="19">
        <f t="shared" si="28"/>
        <v>0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</row>
    <row r="2085" spans="1:28" ht="15" x14ac:dyDescent="0.25">
      <c r="A2085" s="14" t="s">
        <v>224</v>
      </c>
      <c r="B2085" s="14" t="s">
        <v>239</v>
      </c>
      <c r="C2085" s="16" t="s">
        <v>123</v>
      </c>
      <c r="D2085" s="18">
        <v>242000000</v>
      </c>
      <c r="E2085" s="18">
        <v>33000000</v>
      </c>
      <c r="F2085" s="19">
        <f t="shared" si="27"/>
        <v>0</v>
      </c>
      <c r="G2085" s="19">
        <f t="shared" si="28"/>
        <v>0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</row>
    <row r="2086" spans="1:28" ht="15" x14ac:dyDescent="0.25">
      <c r="A2086" s="14" t="s">
        <v>224</v>
      </c>
      <c r="B2086" s="14" t="s">
        <v>238</v>
      </c>
      <c r="C2086" s="16" t="s">
        <v>123</v>
      </c>
      <c r="D2086" s="19">
        <v>2478709140</v>
      </c>
      <c r="E2086" s="19">
        <v>448000000</v>
      </c>
      <c r="F2086" s="19">
        <f t="shared" si="27"/>
        <v>0</v>
      </c>
      <c r="G2086" s="19">
        <f t="shared" si="28"/>
        <v>0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</row>
    <row r="2087" spans="1:28" ht="15" x14ac:dyDescent="0.25">
      <c r="A2087" s="14" t="s">
        <v>224</v>
      </c>
      <c r="B2087" s="14" t="s">
        <v>236</v>
      </c>
      <c r="C2087" s="16" t="s">
        <v>123</v>
      </c>
      <c r="D2087" s="18">
        <v>124000000</v>
      </c>
      <c r="E2087" s="18">
        <v>25200000</v>
      </c>
      <c r="F2087" s="19">
        <f t="shared" si="27"/>
        <v>0</v>
      </c>
      <c r="G2087" s="19">
        <f t="shared" si="28"/>
        <v>0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</row>
    <row r="2088" spans="1:28" ht="15" x14ac:dyDescent="0.25">
      <c r="A2088" s="14" t="s">
        <v>224</v>
      </c>
      <c r="B2088" s="14" t="s">
        <v>235</v>
      </c>
      <c r="C2088" s="16" t="s">
        <v>123</v>
      </c>
      <c r="D2088" s="18">
        <v>2500000</v>
      </c>
      <c r="E2088" s="18">
        <v>138000000</v>
      </c>
      <c r="F2088" s="19">
        <f t="shared" si="27"/>
        <v>0</v>
      </c>
      <c r="G2088" s="19">
        <f t="shared" si="28"/>
        <v>0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</row>
    <row r="2089" spans="1:28" ht="15" x14ac:dyDescent="0.25">
      <c r="A2089" s="14" t="s">
        <v>224</v>
      </c>
      <c r="B2089" s="14" t="s">
        <v>237</v>
      </c>
      <c r="C2089" s="16" t="s">
        <v>123</v>
      </c>
      <c r="D2089" s="18">
        <v>65400000</v>
      </c>
      <c r="E2089" s="18">
        <v>51200000</v>
      </c>
      <c r="F2089" s="19">
        <f t="shared" si="27"/>
        <v>0</v>
      </c>
      <c r="G2089" s="19">
        <f t="shared" si="28"/>
        <v>0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</row>
    <row r="2090" spans="1:28" ht="15" x14ac:dyDescent="0.25">
      <c r="A2090" s="14" t="s">
        <v>224</v>
      </c>
      <c r="B2090" s="14" t="s">
        <v>225</v>
      </c>
      <c r="C2090" s="16" t="s">
        <v>124</v>
      </c>
      <c r="D2090" s="19">
        <v>2478709140</v>
      </c>
      <c r="E2090" s="19">
        <v>448000000</v>
      </c>
      <c r="F2090" s="19">
        <f t="shared" si="27"/>
        <v>0</v>
      </c>
      <c r="G2090" s="19">
        <f t="shared" si="28"/>
        <v>0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</row>
    <row r="2091" spans="1:28" ht="15" x14ac:dyDescent="0.25">
      <c r="A2091" s="14" t="s">
        <v>224</v>
      </c>
      <c r="B2091" s="14" t="s">
        <v>231</v>
      </c>
      <c r="C2091" s="16" t="s">
        <v>124</v>
      </c>
      <c r="D2091" s="19">
        <v>2478709140</v>
      </c>
      <c r="E2091" s="19">
        <v>448000000</v>
      </c>
      <c r="F2091" s="19">
        <f t="shared" si="27"/>
        <v>0</v>
      </c>
      <c r="G2091" s="19">
        <f t="shared" si="28"/>
        <v>0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</row>
    <row r="2092" spans="1:28" ht="15" x14ac:dyDescent="0.25">
      <c r="A2092" s="14" t="s">
        <v>224</v>
      </c>
      <c r="B2092" s="14" t="s">
        <v>234</v>
      </c>
      <c r="C2092" s="16" t="s">
        <v>124</v>
      </c>
      <c r="D2092" s="18">
        <v>5546000000</v>
      </c>
      <c r="E2092" s="18">
        <v>3462000000</v>
      </c>
      <c r="F2092" s="19">
        <f t="shared" si="27"/>
        <v>0</v>
      </c>
      <c r="G2092" s="19">
        <f t="shared" si="28"/>
        <v>0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</row>
    <row r="2093" spans="1:28" ht="15" x14ac:dyDescent="0.25">
      <c r="A2093" s="14" t="s">
        <v>224</v>
      </c>
      <c r="B2093" s="14" t="s">
        <v>226</v>
      </c>
      <c r="C2093" s="16" t="s">
        <v>124</v>
      </c>
      <c r="D2093" s="18">
        <v>34207000000</v>
      </c>
      <c r="E2093" s="18">
        <v>33328000000</v>
      </c>
      <c r="F2093" s="19">
        <f t="shared" si="27"/>
        <v>1</v>
      </c>
      <c r="G2093" s="19">
        <f t="shared" si="28"/>
        <v>1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</row>
    <row r="2094" spans="1:28" ht="15" x14ac:dyDescent="0.25">
      <c r="A2094" s="14" t="s">
        <v>224</v>
      </c>
      <c r="B2094" s="14" t="s">
        <v>233</v>
      </c>
      <c r="C2094" s="16" t="s">
        <v>124</v>
      </c>
      <c r="D2094" s="18">
        <v>153000000</v>
      </c>
      <c r="E2094" s="18">
        <v>176000000</v>
      </c>
      <c r="F2094" s="19">
        <f t="shared" si="27"/>
        <v>0</v>
      </c>
      <c r="G2094" s="19">
        <f t="shared" si="28"/>
        <v>0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</row>
    <row r="2095" spans="1:28" ht="15" x14ac:dyDescent="0.25">
      <c r="A2095" s="14" t="s">
        <v>224</v>
      </c>
      <c r="B2095" s="14" t="s">
        <v>228</v>
      </c>
      <c r="C2095" s="16" t="s">
        <v>124</v>
      </c>
      <c r="D2095" s="18">
        <v>384000000</v>
      </c>
      <c r="E2095" s="18">
        <v>168000000</v>
      </c>
      <c r="F2095" s="19">
        <f t="shared" si="27"/>
        <v>0</v>
      </c>
      <c r="G2095" s="19">
        <f t="shared" si="28"/>
        <v>0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</row>
    <row r="2096" spans="1:28" ht="15" x14ac:dyDescent="0.25">
      <c r="A2096" s="14" t="s">
        <v>224</v>
      </c>
      <c r="B2096" s="14" t="s">
        <v>229</v>
      </c>
      <c r="C2096" s="16" t="s">
        <v>124</v>
      </c>
      <c r="D2096" s="19">
        <v>2478709140</v>
      </c>
      <c r="E2096" s="19">
        <v>448000000</v>
      </c>
      <c r="F2096" s="19">
        <f t="shared" si="27"/>
        <v>0</v>
      </c>
      <c r="G2096" s="19">
        <f t="shared" si="28"/>
        <v>0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</row>
    <row r="2097" spans="1:28" ht="15" x14ac:dyDescent="0.25">
      <c r="A2097" s="14" t="s">
        <v>224</v>
      </c>
      <c r="B2097" s="14" t="s">
        <v>227</v>
      </c>
      <c r="C2097" s="16" t="s">
        <v>124</v>
      </c>
      <c r="D2097" s="18">
        <v>933000000</v>
      </c>
      <c r="E2097" s="18">
        <v>115000000</v>
      </c>
      <c r="F2097" s="19">
        <f t="shared" si="27"/>
        <v>0</v>
      </c>
      <c r="G2097" s="19">
        <f t="shared" si="28"/>
        <v>0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</row>
    <row r="2098" spans="1:28" ht="15" x14ac:dyDescent="0.25">
      <c r="A2098" s="14" t="s">
        <v>224</v>
      </c>
      <c r="B2098" s="14" t="s">
        <v>230</v>
      </c>
      <c r="C2098" s="16" t="s">
        <v>124</v>
      </c>
      <c r="D2098" s="19">
        <v>2478709140</v>
      </c>
      <c r="E2098" s="19">
        <v>448000000</v>
      </c>
      <c r="F2098" s="19">
        <f t="shared" si="27"/>
        <v>0</v>
      </c>
      <c r="G2098" s="19">
        <f t="shared" si="28"/>
        <v>0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</row>
    <row r="2099" spans="1:28" ht="15" x14ac:dyDescent="0.25">
      <c r="A2099" s="14" t="s">
        <v>224</v>
      </c>
      <c r="B2099" s="14" t="s">
        <v>232</v>
      </c>
      <c r="C2099" s="16" t="s">
        <v>124</v>
      </c>
      <c r="D2099" s="18">
        <v>26000000</v>
      </c>
      <c r="E2099" s="18">
        <v>8000000</v>
      </c>
      <c r="F2099" s="19">
        <f t="shared" si="27"/>
        <v>0</v>
      </c>
      <c r="G2099" s="19">
        <f t="shared" si="28"/>
        <v>0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</row>
    <row r="2100" spans="1:28" ht="15" x14ac:dyDescent="0.25">
      <c r="A2100" s="14" t="s">
        <v>224</v>
      </c>
      <c r="B2100" s="14" t="s">
        <v>239</v>
      </c>
      <c r="C2100" s="16" t="s">
        <v>124</v>
      </c>
      <c r="D2100" s="18">
        <v>252000000</v>
      </c>
      <c r="E2100" s="18">
        <v>39000000</v>
      </c>
      <c r="F2100" s="19">
        <f t="shared" si="27"/>
        <v>0</v>
      </c>
      <c r="G2100" s="19">
        <f t="shared" si="28"/>
        <v>0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</row>
    <row r="2101" spans="1:28" ht="15" x14ac:dyDescent="0.25">
      <c r="A2101" s="14" t="s">
        <v>224</v>
      </c>
      <c r="B2101" s="14" t="s">
        <v>238</v>
      </c>
      <c r="C2101" s="16" t="s">
        <v>124</v>
      </c>
      <c r="D2101" s="19">
        <v>2478709140</v>
      </c>
      <c r="E2101" s="19">
        <v>448000000</v>
      </c>
      <c r="F2101" s="19">
        <f t="shared" si="27"/>
        <v>0</v>
      </c>
      <c r="G2101" s="19">
        <f t="shared" si="28"/>
        <v>0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</row>
    <row r="2102" spans="1:28" ht="15" x14ac:dyDescent="0.25">
      <c r="A2102" s="14" t="s">
        <v>224</v>
      </c>
      <c r="B2102" s="14" t="s">
        <v>236</v>
      </c>
      <c r="C2102" s="16" t="s">
        <v>124</v>
      </c>
      <c r="D2102" s="18">
        <v>135000000</v>
      </c>
      <c r="E2102" s="18">
        <v>22200000</v>
      </c>
      <c r="F2102" s="19">
        <f t="shared" si="27"/>
        <v>0</v>
      </c>
      <c r="G2102" s="19">
        <f t="shared" si="28"/>
        <v>0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</row>
    <row r="2103" spans="1:28" ht="15" x14ac:dyDescent="0.25">
      <c r="A2103" s="14" t="s">
        <v>224</v>
      </c>
      <c r="B2103" s="14" t="s">
        <v>235</v>
      </c>
      <c r="C2103" s="16" t="s">
        <v>124</v>
      </c>
      <c r="D2103" s="18">
        <v>3500000</v>
      </c>
      <c r="E2103" s="19">
        <v>448000000</v>
      </c>
      <c r="F2103" s="19">
        <f t="shared" si="27"/>
        <v>0</v>
      </c>
      <c r="G2103" s="19">
        <f t="shared" si="28"/>
        <v>0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</row>
    <row r="2104" spans="1:28" ht="15" x14ac:dyDescent="0.25">
      <c r="A2104" s="14" t="s">
        <v>224</v>
      </c>
      <c r="B2104" s="14" t="s">
        <v>237</v>
      </c>
      <c r="C2104" s="16" t="s">
        <v>124</v>
      </c>
      <c r="D2104" s="18">
        <v>86700000</v>
      </c>
      <c r="E2104" s="18">
        <v>66000000</v>
      </c>
      <c r="F2104" s="19">
        <f t="shared" si="27"/>
        <v>0</v>
      </c>
      <c r="G2104" s="19">
        <f t="shared" si="28"/>
        <v>0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</row>
    <row r="2105" spans="1:28" ht="15" x14ac:dyDescent="0.25">
      <c r="A2105" s="14" t="s">
        <v>224</v>
      </c>
      <c r="B2105" s="14" t="s">
        <v>225</v>
      </c>
      <c r="C2105" s="16" t="s">
        <v>125</v>
      </c>
      <c r="D2105" s="19">
        <v>2478709140</v>
      </c>
      <c r="E2105" s="19">
        <v>448000000</v>
      </c>
      <c r="F2105" s="19">
        <f t="shared" si="27"/>
        <v>0</v>
      </c>
      <c r="G2105" s="19">
        <f t="shared" si="28"/>
        <v>0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</row>
    <row r="2106" spans="1:28" ht="15" x14ac:dyDescent="0.25">
      <c r="A2106" s="14" t="s">
        <v>224</v>
      </c>
      <c r="B2106" s="14" t="s">
        <v>231</v>
      </c>
      <c r="C2106" s="16" t="s">
        <v>125</v>
      </c>
      <c r="D2106" s="19">
        <v>2478709140</v>
      </c>
      <c r="E2106" s="19">
        <v>448000000</v>
      </c>
      <c r="F2106" s="19">
        <f t="shared" si="27"/>
        <v>0</v>
      </c>
      <c r="G2106" s="19">
        <f t="shared" si="28"/>
        <v>0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</row>
    <row r="2107" spans="1:28" ht="15" x14ac:dyDescent="0.25">
      <c r="A2107" s="14" t="s">
        <v>224</v>
      </c>
      <c r="B2107" s="14" t="s">
        <v>234</v>
      </c>
      <c r="C2107" s="16" t="s">
        <v>125</v>
      </c>
      <c r="D2107" s="18">
        <v>5467000000</v>
      </c>
      <c r="E2107" s="18">
        <v>3718000000</v>
      </c>
      <c r="F2107" s="19">
        <f t="shared" si="27"/>
        <v>0</v>
      </c>
      <c r="G2107" s="19">
        <f t="shared" si="28"/>
        <v>0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</row>
    <row r="2108" spans="1:28" ht="15" x14ac:dyDescent="0.25">
      <c r="A2108" s="14" t="s">
        <v>224</v>
      </c>
      <c r="B2108" s="14" t="s">
        <v>226</v>
      </c>
      <c r="C2108" s="16" t="s">
        <v>125</v>
      </c>
      <c r="D2108" s="18">
        <v>34130000000</v>
      </c>
      <c r="E2108" s="18">
        <v>34704000000</v>
      </c>
      <c r="F2108" s="19">
        <f t="shared" si="27"/>
        <v>1</v>
      </c>
      <c r="G2108" s="19">
        <f t="shared" si="28"/>
        <v>1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</row>
    <row r="2109" spans="1:28" ht="15" x14ac:dyDescent="0.25">
      <c r="A2109" s="14" t="s">
        <v>224</v>
      </c>
      <c r="B2109" s="14" t="s">
        <v>233</v>
      </c>
      <c r="C2109" s="16" t="s">
        <v>125</v>
      </c>
      <c r="D2109" s="19">
        <v>2478709140</v>
      </c>
      <c r="E2109" s="19">
        <v>448000000</v>
      </c>
      <c r="F2109" s="19">
        <f t="shared" si="27"/>
        <v>0</v>
      </c>
      <c r="G2109" s="19">
        <f t="shared" si="28"/>
        <v>0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</row>
    <row r="2110" spans="1:28" ht="15" x14ac:dyDescent="0.25">
      <c r="A2110" s="14" t="s">
        <v>224</v>
      </c>
      <c r="B2110" s="14" t="s">
        <v>228</v>
      </c>
      <c r="C2110" s="16" t="s">
        <v>125</v>
      </c>
      <c r="D2110" s="19">
        <v>2478709140</v>
      </c>
      <c r="E2110" s="19">
        <v>448000000</v>
      </c>
      <c r="F2110" s="19">
        <f t="shared" si="27"/>
        <v>0</v>
      </c>
      <c r="G2110" s="19">
        <f t="shared" si="28"/>
        <v>0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</row>
    <row r="2111" spans="1:28" ht="15" x14ac:dyDescent="0.25">
      <c r="A2111" s="14" t="s">
        <v>224</v>
      </c>
      <c r="B2111" s="14" t="s">
        <v>229</v>
      </c>
      <c r="C2111" s="16" t="s">
        <v>125</v>
      </c>
      <c r="D2111" s="19">
        <v>2478709140</v>
      </c>
      <c r="E2111" s="19">
        <v>448000000</v>
      </c>
      <c r="F2111" s="19">
        <f t="shared" si="27"/>
        <v>0</v>
      </c>
      <c r="G2111" s="19">
        <f t="shared" si="28"/>
        <v>0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</row>
    <row r="2112" spans="1:28" ht="15" x14ac:dyDescent="0.25">
      <c r="A2112" s="14" t="s">
        <v>224</v>
      </c>
      <c r="B2112" s="14" t="s">
        <v>227</v>
      </c>
      <c r="C2112" s="16" t="s">
        <v>125</v>
      </c>
      <c r="D2112" s="18">
        <v>987000000</v>
      </c>
      <c r="E2112" s="18">
        <v>110000000</v>
      </c>
      <c r="F2112" s="19">
        <f t="shared" si="27"/>
        <v>0</v>
      </c>
      <c r="G2112" s="19">
        <f t="shared" si="28"/>
        <v>0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</row>
    <row r="2113" spans="1:28" ht="15" x14ac:dyDescent="0.25">
      <c r="A2113" s="14" t="s">
        <v>224</v>
      </c>
      <c r="B2113" s="14" t="s">
        <v>230</v>
      </c>
      <c r="C2113" s="16" t="s">
        <v>125</v>
      </c>
      <c r="D2113" s="19">
        <v>2478709140</v>
      </c>
      <c r="E2113" s="19">
        <v>448000000</v>
      </c>
      <c r="F2113" s="19">
        <f t="shared" si="27"/>
        <v>0</v>
      </c>
      <c r="G2113" s="19">
        <f t="shared" si="28"/>
        <v>0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</row>
    <row r="2114" spans="1:28" ht="15" x14ac:dyDescent="0.25">
      <c r="A2114" s="14" t="s">
        <v>224</v>
      </c>
      <c r="B2114" s="14" t="s">
        <v>232</v>
      </c>
      <c r="C2114" s="16" t="s">
        <v>125</v>
      </c>
      <c r="D2114" s="19">
        <v>2478709140</v>
      </c>
      <c r="E2114" s="19">
        <v>448000000</v>
      </c>
      <c r="F2114" s="19">
        <f t="shared" si="27"/>
        <v>0</v>
      </c>
      <c r="G2114" s="19">
        <f t="shared" si="28"/>
        <v>0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</row>
    <row r="2115" spans="1:28" ht="15" x14ac:dyDescent="0.25">
      <c r="A2115" s="14" t="s">
        <v>224</v>
      </c>
      <c r="B2115" s="14" t="s">
        <v>238</v>
      </c>
      <c r="C2115" s="16" t="s">
        <v>125</v>
      </c>
      <c r="D2115" s="19">
        <v>2478709140</v>
      </c>
      <c r="E2115" s="19">
        <v>448000000</v>
      </c>
      <c r="F2115" s="19">
        <f t="shared" si="27"/>
        <v>0</v>
      </c>
      <c r="G2115" s="19">
        <f t="shared" si="28"/>
        <v>0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</row>
    <row r="2116" spans="1:28" ht="15" x14ac:dyDescent="0.25">
      <c r="A2116" s="14" t="s">
        <v>224</v>
      </c>
      <c r="B2116" s="14" t="s">
        <v>239</v>
      </c>
      <c r="C2116" s="16" t="s">
        <v>125</v>
      </c>
      <c r="D2116" s="18">
        <v>288000000</v>
      </c>
      <c r="E2116" s="18">
        <v>43000000</v>
      </c>
      <c r="F2116" s="19">
        <f t="shared" si="27"/>
        <v>0</v>
      </c>
      <c r="G2116" s="19">
        <f t="shared" si="28"/>
        <v>0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</row>
    <row r="2117" spans="1:28" ht="15" x14ac:dyDescent="0.25">
      <c r="A2117" s="14" t="s">
        <v>224</v>
      </c>
      <c r="B2117" s="14" t="s">
        <v>236</v>
      </c>
      <c r="C2117" s="16" t="s">
        <v>125</v>
      </c>
      <c r="D2117" s="18">
        <v>148000000</v>
      </c>
      <c r="E2117" s="18">
        <v>22300000</v>
      </c>
      <c r="F2117" s="19">
        <f t="shared" si="27"/>
        <v>0</v>
      </c>
      <c r="G2117" s="19">
        <f t="shared" si="28"/>
        <v>0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</row>
    <row r="2118" spans="1:28" ht="15" x14ac:dyDescent="0.25">
      <c r="A2118" s="14" t="s">
        <v>224</v>
      </c>
      <c r="B2118" s="14" t="s">
        <v>235</v>
      </c>
      <c r="C2118" s="16" t="s">
        <v>125</v>
      </c>
      <c r="D2118" s="19">
        <v>2478709140</v>
      </c>
      <c r="E2118" s="19">
        <v>448000000</v>
      </c>
      <c r="F2118" s="19">
        <f t="shared" si="27"/>
        <v>0</v>
      </c>
      <c r="G2118" s="19">
        <f t="shared" si="28"/>
        <v>0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</row>
    <row r="2119" spans="1:28" ht="15" x14ac:dyDescent="0.25">
      <c r="A2119" s="14" t="s">
        <v>224</v>
      </c>
      <c r="B2119" s="14" t="s">
        <v>237</v>
      </c>
      <c r="C2119" s="16" t="s">
        <v>125</v>
      </c>
      <c r="D2119" s="18">
        <v>66900000</v>
      </c>
      <c r="E2119" s="18">
        <v>68000000</v>
      </c>
      <c r="F2119" s="19">
        <f t="shared" si="27"/>
        <v>0</v>
      </c>
      <c r="G2119" s="19">
        <f t="shared" si="28"/>
        <v>0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</row>
    <row r="2120" spans="1:28" ht="15" x14ac:dyDescent="0.25">
      <c r="A2120" s="14" t="s">
        <v>240</v>
      </c>
      <c r="B2120" s="14" t="s">
        <v>241</v>
      </c>
      <c r="C2120" s="16" t="s">
        <v>61</v>
      </c>
      <c r="D2120" s="18">
        <v>291000000</v>
      </c>
      <c r="E2120" s="18">
        <v>31000000</v>
      </c>
      <c r="F2120" s="19">
        <f t="shared" si="27"/>
        <v>0</v>
      </c>
      <c r="G2120" s="19">
        <f t="shared" si="28"/>
        <v>0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</row>
    <row r="2121" spans="1:28" ht="15" x14ac:dyDescent="0.25">
      <c r="A2121" s="14" t="s">
        <v>240</v>
      </c>
      <c r="B2121" s="14" t="s">
        <v>242</v>
      </c>
      <c r="C2121" s="16" t="s">
        <v>61</v>
      </c>
      <c r="D2121" s="18">
        <v>3195000000</v>
      </c>
      <c r="E2121" s="18">
        <v>5460000000</v>
      </c>
      <c r="F2121" s="19">
        <f t="shared" si="27"/>
        <v>0</v>
      </c>
      <c r="G2121" s="19">
        <f t="shared" si="28"/>
        <v>1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</row>
    <row r="2122" spans="1:28" ht="15" x14ac:dyDescent="0.25">
      <c r="A2122" s="14" t="s">
        <v>240</v>
      </c>
      <c r="B2122" s="14" t="s">
        <v>243</v>
      </c>
      <c r="C2122" s="16" t="s">
        <v>61</v>
      </c>
      <c r="D2122" s="18">
        <v>850000000</v>
      </c>
      <c r="E2122" s="18">
        <v>163000000</v>
      </c>
      <c r="F2122" s="19">
        <f t="shared" si="27"/>
        <v>0</v>
      </c>
      <c r="G2122" s="19">
        <f t="shared" si="28"/>
        <v>0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</row>
    <row r="2123" spans="1:28" ht="15" x14ac:dyDescent="0.25">
      <c r="A2123" s="14" t="s">
        <v>240</v>
      </c>
      <c r="B2123" s="14" t="s">
        <v>244</v>
      </c>
      <c r="C2123" s="16" t="s">
        <v>61</v>
      </c>
      <c r="D2123" s="18">
        <v>1753000000</v>
      </c>
      <c r="E2123" s="18">
        <v>348000000</v>
      </c>
      <c r="F2123" s="19">
        <f t="shared" si="27"/>
        <v>0</v>
      </c>
      <c r="G2123" s="19">
        <f t="shared" si="28"/>
        <v>0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</row>
    <row r="2124" spans="1:28" ht="15" x14ac:dyDescent="0.25">
      <c r="A2124" s="14" t="s">
        <v>240</v>
      </c>
      <c r="B2124" s="14" t="s">
        <v>245</v>
      </c>
      <c r="C2124" s="16" t="s">
        <v>61</v>
      </c>
      <c r="D2124" s="18">
        <v>733000000</v>
      </c>
      <c r="E2124" s="18">
        <v>141000000</v>
      </c>
      <c r="F2124" s="19">
        <f t="shared" si="27"/>
        <v>0</v>
      </c>
      <c r="G2124" s="19">
        <f t="shared" si="28"/>
        <v>0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</row>
    <row r="2125" spans="1:28" ht="15" x14ac:dyDescent="0.25">
      <c r="A2125" s="14" t="s">
        <v>240</v>
      </c>
      <c r="B2125" s="14" t="s">
        <v>246</v>
      </c>
      <c r="C2125" s="16" t="s">
        <v>61</v>
      </c>
      <c r="D2125" s="18">
        <v>111000000</v>
      </c>
      <c r="E2125" s="18">
        <v>44000000</v>
      </c>
      <c r="F2125" s="19">
        <f t="shared" si="27"/>
        <v>0</v>
      </c>
      <c r="G2125" s="19">
        <f t="shared" si="28"/>
        <v>0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</row>
    <row r="2126" spans="1:28" ht="15" x14ac:dyDescent="0.25">
      <c r="A2126" s="14" t="s">
        <v>240</v>
      </c>
      <c r="B2126" s="14" t="s">
        <v>247</v>
      </c>
      <c r="C2126" s="16" t="s">
        <v>61</v>
      </c>
      <c r="D2126" s="18">
        <v>431000000</v>
      </c>
      <c r="E2126" s="19">
        <v>448000000</v>
      </c>
      <c r="F2126" s="19">
        <f t="shared" si="27"/>
        <v>0</v>
      </c>
      <c r="G2126" s="19">
        <f t="shared" si="28"/>
        <v>0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</row>
    <row r="2127" spans="1:28" ht="15" x14ac:dyDescent="0.25">
      <c r="A2127" s="14" t="s">
        <v>240</v>
      </c>
      <c r="B2127" s="14" t="s">
        <v>248</v>
      </c>
      <c r="C2127" s="16" t="s">
        <v>61</v>
      </c>
      <c r="D2127" s="18">
        <v>101000000</v>
      </c>
      <c r="E2127" s="18">
        <v>116000000</v>
      </c>
      <c r="F2127" s="19">
        <f t="shared" si="27"/>
        <v>0</v>
      </c>
      <c r="G2127" s="19">
        <f t="shared" si="28"/>
        <v>0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</row>
    <row r="2128" spans="1:28" ht="15" x14ac:dyDescent="0.25">
      <c r="A2128" s="14" t="s">
        <v>240</v>
      </c>
      <c r="B2128" s="14" t="s">
        <v>249</v>
      </c>
      <c r="C2128" s="16" t="s">
        <v>61</v>
      </c>
      <c r="D2128" s="18">
        <v>1969000000</v>
      </c>
      <c r="E2128" s="18">
        <v>4548000000</v>
      </c>
      <c r="F2128" s="19">
        <f t="shared" si="27"/>
        <v>0</v>
      </c>
      <c r="G2128" s="19">
        <f t="shared" si="28"/>
        <v>1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</row>
    <row r="2129" spans="1:28" ht="15" x14ac:dyDescent="0.25">
      <c r="A2129" s="14" t="s">
        <v>240</v>
      </c>
      <c r="B2129" s="14" t="s">
        <v>250</v>
      </c>
      <c r="C2129" s="16" t="s">
        <v>61</v>
      </c>
      <c r="D2129" s="18">
        <v>13035000000</v>
      </c>
      <c r="E2129" s="18">
        <v>15125000000</v>
      </c>
      <c r="F2129" s="19">
        <f t="shared" si="27"/>
        <v>1</v>
      </c>
      <c r="G2129" s="19">
        <f t="shared" si="28"/>
        <v>1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</row>
    <row r="2130" spans="1:28" ht="15" x14ac:dyDescent="0.25">
      <c r="A2130" s="14" t="s">
        <v>240</v>
      </c>
      <c r="B2130" s="14" t="s">
        <v>251</v>
      </c>
      <c r="C2130" s="16" t="s">
        <v>61</v>
      </c>
      <c r="D2130" s="18">
        <v>559000000</v>
      </c>
      <c r="E2130" s="19">
        <v>448000000</v>
      </c>
      <c r="F2130" s="19">
        <f t="shared" si="27"/>
        <v>0</v>
      </c>
      <c r="G2130" s="19">
        <f t="shared" si="28"/>
        <v>0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</row>
    <row r="2131" spans="1:28" ht="15" x14ac:dyDescent="0.25">
      <c r="A2131" s="14" t="s">
        <v>240</v>
      </c>
      <c r="B2131" s="14" t="s">
        <v>252</v>
      </c>
      <c r="C2131" s="16" t="s">
        <v>61</v>
      </c>
      <c r="D2131" s="18">
        <v>1179000000</v>
      </c>
      <c r="E2131" s="18">
        <v>904000000</v>
      </c>
      <c r="F2131" s="19">
        <f t="shared" si="27"/>
        <v>0</v>
      </c>
      <c r="G2131" s="19">
        <f t="shared" si="28"/>
        <v>0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</row>
    <row r="2132" spans="1:28" ht="15" x14ac:dyDescent="0.25">
      <c r="A2132" s="14" t="s">
        <v>240</v>
      </c>
      <c r="B2132" s="14" t="s">
        <v>253</v>
      </c>
      <c r="C2132" s="16" t="s">
        <v>61</v>
      </c>
      <c r="D2132" s="18">
        <v>1313000000</v>
      </c>
      <c r="E2132" s="18">
        <v>1452000000</v>
      </c>
      <c r="F2132" s="19">
        <f t="shared" si="27"/>
        <v>0</v>
      </c>
      <c r="G2132" s="19">
        <f t="shared" si="28"/>
        <v>0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</row>
    <row r="2133" spans="1:28" ht="15" x14ac:dyDescent="0.25">
      <c r="A2133" s="14" t="s">
        <v>240</v>
      </c>
      <c r="B2133" s="14" t="s">
        <v>254</v>
      </c>
      <c r="C2133" s="16" t="s">
        <v>61</v>
      </c>
      <c r="D2133" s="18">
        <v>1477000000</v>
      </c>
      <c r="E2133" s="18">
        <v>551000000</v>
      </c>
      <c r="F2133" s="19">
        <f t="shared" si="27"/>
        <v>0</v>
      </c>
      <c r="G2133" s="19">
        <f t="shared" si="28"/>
        <v>0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</row>
    <row r="2134" spans="1:28" ht="15" x14ac:dyDescent="0.25">
      <c r="A2134" s="14" t="s">
        <v>240</v>
      </c>
      <c r="B2134" s="14" t="s">
        <v>255</v>
      </c>
      <c r="C2134" s="16" t="s">
        <v>61</v>
      </c>
      <c r="D2134" s="18">
        <v>1948000000</v>
      </c>
      <c r="E2134" s="19">
        <v>448000000</v>
      </c>
      <c r="F2134" s="19">
        <f t="shared" si="27"/>
        <v>0</v>
      </c>
      <c r="G2134" s="19">
        <f t="shared" si="28"/>
        <v>0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</row>
    <row r="2135" spans="1:28" ht="15" x14ac:dyDescent="0.25">
      <c r="A2135" s="14" t="s">
        <v>240</v>
      </c>
      <c r="B2135" s="14" t="s">
        <v>256</v>
      </c>
      <c r="C2135" s="16" t="s">
        <v>61</v>
      </c>
      <c r="D2135" s="18">
        <v>227000000</v>
      </c>
      <c r="E2135" s="19">
        <v>448000000</v>
      </c>
      <c r="F2135" s="19">
        <f t="shared" si="27"/>
        <v>0</v>
      </c>
      <c r="G2135" s="19">
        <f t="shared" si="28"/>
        <v>0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</row>
    <row r="2136" spans="1:28" ht="15" x14ac:dyDescent="0.25">
      <c r="A2136" s="14" t="s">
        <v>240</v>
      </c>
      <c r="B2136" s="14" t="s">
        <v>257</v>
      </c>
      <c r="C2136" s="16" t="s">
        <v>61</v>
      </c>
      <c r="D2136" s="18">
        <v>48000000</v>
      </c>
      <c r="E2136" s="18">
        <v>9000000</v>
      </c>
      <c r="F2136" s="19">
        <f t="shared" si="27"/>
        <v>0</v>
      </c>
      <c r="G2136" s="19">
        <f t="shared" si="28"/>
        <v>0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</row>
    <row r="2137" spans="1:28" ht="15" x14ac:dyDescent="0.25">
      <c r="A2137" s="14" t="s">
        <v>240</v>
      </c>
      <c r="B2137" s="14" t="s">
        <v>258</v>
      </c>
      <c r="C2137" s="16" t="s">
        <v>61</v>
      </c>
      <c r="D2137" s="18">
        <v>2860000000</v>
      </c>
      <c r="E2137" s="18">
        <v>440000000</v>
      </c>
      <c r="F2137" s="19">
        <f t="shared" si="27"/>
        <v>0</v>
      </c>
      <c r="G2137" s="19">
        <f t="shared" si="28"/>
        <v>0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</row>
    <row r="2138" spans="1:28" ht="15" x14ac:dyDescent="0.25">
      <c r="A2138" s="14" t="s">
        <v>240</v>
      </c>
      <c r="B2138" s="14" t="s">
        <v>259</v>
      </c>
      <c r="C2138" s="16" t="s">
        <v>61</v>
      </c>
      <c r="D2138" s="18">
        <v>451000000</v>
      </c>
      <c r="E2138" s="18">
        <v>416000000</v>
      </c>
      <c r="F2138" s="19">
        <f t="shared" si="27"/>
        <v>0</v>
      </c>
      <c r="G2138" s="19">
        <f t="shared" si="28"/>
        <v>0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</row>
    <row r="2139" spans="1:28" ht="15" x14ac:dyDescent="0.25">
      <c r="A2139" s="14" t="s">
        <v>240</v>
      </c>
      <c r="B2139" s="14" t="s">
        <v>260</v>
      </c>
      <c r="C2139" s="16" t="s">
        <v>61</v>
      </c>
      <c r="D2139" s="18">
        <v>437000000</v>
      </c>
      <c r="E2139" s="18">
        <v>219000000</v>
      </c>
      <c r="F2139" s="19">
        <f t="shared" si="27"/>
        <v>0</v>
      </c>
      <c r="G2139" s="19">
        <f t="shared" si="28"/>
        <v>0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</row>
    <row r="2140" spans="1:28" ht="15" x14ac:dyDescent="0.25">
      <c r="A2140" s="14" t="s">
        <v>240</v>
      </c>
      <c r="B2140" s="14" t="s">
        <v>261</v>
      </c>
      <c r="C2140" s="16" t="s">
        <v>61</v>
      </c>
      <c r="D2140" s="19">
        <v>2478709140</v>
      </c>
      <c r="E2140" s="19">
        <v>448000000</v>
      </c>
      <c r="F2140" s="19">
        <f t="shared" si="27"/>
        <v>0</v>
      </c>
      <c r="G2140" s="19">
        <f t="shared" si="28"/>
        <v>0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</row>
    <row r="2141" spans="1:28" ht="15" x14ac:dyDescent="0.25">
      <c r="A2141" s="14" t="s">
        <v>240</v>
      </c>
      <c r="B2141" s="14" t="s">
        <v>262</v>
      </c>
      <c r="C2141" s="16" t="s">
        <v>61</v>
      </c>
      <c r="D2141" s="18">
        <v>93000000</v>
      </c>
      <c r="E2141" s="18">
        <v>8000000</v>
      </c>
      <c r="F2141" s="19">
        <f t="shared" si="27"/>
        <v>0</v>
      </c>
      <c r="G2141" s="19">
        <f t="shared" si="28"/>
        <v>0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</row>
    <row r="2142" spans="1:28" ht="15" x14ac:dyDescent="0.25">
      <c r="A2142" s="14" t="s">
        <v>240</v>
      </c>
      <c r="B2142" s="14" t="s">
        <v>263</v>
      </c>
      <c r="C2142" s="16" t="s">
        <v>61</v>
      </c>
      <c r="D2142" s="18">
        <v>498000000</v>
      </c>
      <c r="E2142" s="18">
        <v>216000000</v>
      </c>
      <c r="F2142" s="19">
        <f t="shared" si="27"/>
        <v>0</v>
      </c>
      <c r="G2142" s="19">
        <f t="shared" si="28"/>
        <v>0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</row>
    <row r="2143" spans="1:28" ht="15" x14ac:dyDescent="0.25">
      <c r="A2143" s="14" t="s">
        <v>240</v>
      </c>
      <c r="B2143" s="14" t="s">
        <v>264</v>
      </c>
      <c r="C2143" s="16" t="s">
        <v>61</v>
      </c>
      <c r="D2143" s="18">
        <v>80000000</v>
      </c>
      <c r="E2143" s="18">
        <v>77000000</v>
      </c>
      <c r="F2143" s="19">
        <f t="shared" si="27"/>
        <v>0</v>
      </c>
      <c r="G2143" s="19">
        <f t="shared" si="28"/>
        <v>0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</row>
    <row r="2144" spans="1:28" ht="15" x14ac:dyDescent="0.25">
      <c r="A2144" s="14" t="s">
        <v>240</v>
      </c>
      <c r="B2144" s="14" t="s">
        <v>265</v>
      </c>
      <c r="C2144" s="16" t="s">
        <v>61</v>
      </c>
      <c r="D2144" s="18">
        <v>128000000</v>
      </c>
      <c r="E2144" s="18">
        <v>173000000</v>
      </c>
      <c r="F2144" s="19">
        <f t="shared" si="27"/>
        <v>0</v>
      </c>
      <c r="G2144" s="19">
        <f t="shared" si="28"/>
        <v>0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</row>
    <row r="2145" spans="1:28" ht="15" x14ac:dyDescent="0.25">
      <c r="A2145" s="14" t="s">
        <v>240</v>
      </c>
      <c r="B2145" s="14" t="s">
        <v>266</v>
      </c>
      <c r="C2145" s="16" t="s">
        <v>61</v>
      </c>
      <c r="D2145" s="18">
        <v>263000000</v>
      </c>
      <c r="E2145" s="18">
        <v>198000000</v>
      </c>
      <c r="F2145" s="19">
        <f t="shared" si="27"/>
        <v>0</v>
      </c>
      <c r="G2145" s="19">
        <f t="shared" si="28"/>
        <v>0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</row>
    <row r="2146" spans="1:28" ht="15" x14ac:dyDescent="0.25">
      <c r="A2146" s="14" t="s">
        <v>240</v>
      </c>
      <c r="B2146" s="14" t="s">
        <v>267</v>
      </c>
      <c r="C2146" s="16" t="s">
        <v>61</v>
      </c>
      <c r="D2146" s="18">
        <v>1577000000</v>
      </c>
      <c r="E2146" s="18">
        <v>238000000</v>
      </c>
      <c r="F2146" s="19">
        <f t="shared" si="27"/>
        <v>0</v>
      </c>
      <c r="G2146" s="19">
        <f t="shared" si="28"/>
        <v>0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</row>
    <row r="2147" spans="1:28" ht="15" x14ac:dyDescent="0.25">
      <c r="A2147" s="14" t="s">
        <v>240</v>
      </c>
      <c r="B2147" s="14" t="s">
        <v>268</v>
      </c>
      <c r="C2147" s="16" t="s">
        <v>61</v>
      </c>
      <c r="D2147" s="18">
        <v>9133000000</v>
      </c>
      <c r="E2147" s="18">
        <v>6365000000</v>
      </c>
      <c r="F2147" s="19">
        <f t="shared" si="27"/>
        <v>1</v>
      </c>
      <c r="G2147" s="19">
        <f t="shared" si="28"/>
        <v>1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</row>
    <row r="2148" spans="1:28" ht="15" x14ac:dyDescent="0.25">
      <c r="A2148" s="14" t="s">
        <v>240</v>
      </c>
      <c r="B2148" s="14" t="s">
        <v>269</v>
      </c>
      <c r="C2148" s="16" t="s">
        <v>61</v>
      </c>
      <c r="D2148" s="18">
        <v>129000000</v>
      </c>
      <c r="E2148" s="18">
        <v>126000000</v>
      </c>
      <c r="F2148" s="19">
        <f t="shared" si="27"/>
        <v>0</v>
      </c>
      <c r="G2148" s="19">
        <f t="shared" si="28"/>
        <v>0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</row>
    <row r="2149" spans="1:28" ht="15" x14ac:dyDescent="0.25">
      <c r="A2149" s="14" t="s">
        <v>240</v>
      </c>
      <c r="B2149" s="14" t="s">
        <v>270</v>
      </c>
      <c r="C2149" s="16" t="s">
        <v>61</v>
      </c>
      <c r="D2149" s="18">
        <v>628000000</v>
      </c>
      <c r="E2149" s="18">
        <v>241000000</v>
      </c>
      <c r="F2149" s="19">
        <f t="shared" si="27"/>
        <v>0</v>
      </c>
      <c r="G2149" s="19">
        <f t="shared" si="28"/>
        <v>0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</row>
    <row r="2150" spans="1:28" ht="15" x14ac:dyDescent="0.25">
      <c r="A2150" s="14" t="s">
        <v>240</v>
      </c>
      <c r="B2150" s="14" t="s">
        <v>271</v>
      </c>
      <c r="C2150" s="16" t="s">
        <v>61</v>
      </c>
      <c r="D2150" s="18">
        <v>88000000</v>
      </c>
      <c r="E2150" s="18">
        <v>154000000</v>
      </c>
      <c r="F2150" s="19">
        <f t="shared" si="27"/>
        <v>0</v>
      </c>
      <c r="G2150" s="19">
        <f t="shared" si="28"/>
        <v>0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</row>
    <row r="2151" spans="1:28" ht="15" x14ac:dyDescent="0.25">
      <c r="A2151" s="14" t="s">
        <v>240</v>
      </c>
      <c r="B2151" s="14" t="s">
        <v>272</v>
      </c>
      <c r="C2151" s="16" t="s">
        <v>61</v>
      </c>
      <c r="D2151" s="18">
        <v>861000000</v>
      </c>
      <c r="E2151" s="18">
        <v>641000000</v>
      </c>
      <c r="F2151" s="19">
        <f t="shared" si="27"/>
        <v>0</v>
      </c>
      <c r="G2151" s="19">
        <f t="shared" si="28"/>
        <v>0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</row>
    <row r="2152" spans="1:28" ht="15" x14ac:dyDescent="0.25">
      <c r="A2152" s="14" t="s">
        <v>240</v>
      </c>
      <c r="B2152" s="14" t="s">
        <v>273</v>
      </c>
      <c r="C2152" s="16" t="s">
        <v>61</v>
      </c>
      <c r="D2152" s="18">
        <v>2388000000</v>
      </c>
      <c r="E2152" s="18">
        <v>1333000000</v>
      </c>
      <c r="F2152" s="19">
        <f t="shared" si="27"/>
        <v>0</v>
      </c>
      <c r="G2152" s="19">
        <f t="shared" si="28"/>
        <v>0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</row>
    <row r="2153" spans="1:28" ht="15" x14ac:dyDescent="0.25">
      <c r="A2153" s="14" t="s">
        <v>240</v>
      </c>
      <c r="B2153" s="14" t="s">
        <v>274</v>
      </c>
      <c r="C2153" s="16" t="s">
        <v>61</v>
      </c>
      <c r="D2153" s="18">
        <v>511000000</v>
      </c>
      <c r="E2153" s="18">
        <v>127000000</v>
      </c>
      <c r="F2153" s="19">
        <f t="shared" si="27"/>
        <v>0</v>
      </c>
      <c r="G2153" s="19">
        <f t="shared" si="28"/>
        <v>0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</row>
    <row r="2154" spans="1:28" ht="15" x14ac:dyDescent="0.25">
      <c r="A2154" s="14" t="s">
        <v>240</v>
      </c>
      <c r="B2154" s="14" t="s">
        <v>275</v>
      </c>
      <c r="C2154" s="16" t="s">
        <v>61</v>
      </c>
      <c r="D2154" s="18">
        <v>58000000</v>
      </c>
      <c r="E2154" s="18">
        <v>9000000</v>
      </c>
      <c r="F2154" s="19">
        <f t="shared" si="27"/>
        <v>0</v>
      </c>
      <c r="G2154" s="19">
        <f t="shared" si="28"/>
        <v>0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</row>
    <row r="2155" spans="1:28" ht="15" x14ac:dyDescent="0.25">
      <c r="A2155" s="14" t="s">
        <v>240</v>
      </c>
      <c r="B2155" s="14" t="s">
        <v>276</v>
      </c>
      <c r="C2155" s="16" t="s">
        <v>61</v>
      </c>
      <c r="D2155" s="18">
        <v>281000000</v>
      </c>
      <c r="E2155" s="18">
        <v>33000000</v>
      </c>
      <c r="F2155" s="19">
        <f t="shared" si="27"/>
        <v>0</v>
      </c>
      <c r="G2155" s="19">
        <f t="shared" si="28"/>
        <v>0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</row>
    <row r="2156" spans="1:28" ht="15" x14ac:dyDescent="0.25">
      <c r="A2156" s="14" t="s">
        <v>240</v>
      </c>
      <c r="B2156" s="14" t="s">
        <v>277</v>
      </c>
      <c r="C2156" s="16" t="s">
        <v>61</v>
      </c>
      <c r="D2156" s="19">
        <v>2478709140</v>
      </c>
      <c r="E2156" s="19">
        <v>448000000</v>
      </c>
      <c r="F2156" s="19">
        <f t="shared" si="27"/>
        <v>0</v>
      </c>
      <c r="G2156" s="19">
        <f t="shared" si="28"/>
        <v>0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</row>
    <row r="2157" spans="1:28" ht="15" x14ac:dyDescent="0.25">
      <c r="A2157" s="14" t="s">
        <v>240</v>
      </c>
      <c r="B2157" s="14" t="s">
        <v>278</v>
      </c>
      <c r="C2157" s="16" t="s">
        <v>61</v>
      </c>
      <c r="D2157" s="18">
        <v>82000000</v>
      </c>
      <c r="E2157" s="18">
        <v>10000000</v>
      </c>
      <c r="F2157" s="19">
        <f t="shared" si="27"/>
        <v>0</v>
      </c>
      <c r="G2157" s="19">
        <f t="shared" si="28"/>
        <v>0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</row>
    <row r="2158" spans="1:28" ht="15" x14ac:dyDescent="0.25">
      <c r="A2158" s="14" t="s">
        <v>240</v>
      </c>
      <c r="B2158" s="14" t="s">
        <v>279</v>
      </c>
      <c r="C2158" s="16" t="s">
        <v>61</v>
      </c>
      <c r="D2158" s="18">
        <v>42000000</v>
      </c>
      <c r="E2158" s="18">
        <v>67000000</v>
      </c>
      <c r="F2158" s="19">
        <f t="shared" si="27"/>
        <v>0</v>
      </c>
      <c r="G2158" s="19">
        <f t="shared" si="28"/>
        <v>0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</row>
    <row r="2159" spans="1:28" ht="15" x14ac:dyDescent="0.25">
      <c r="A2159" s="14" t="s">
        <v>240</v>
      </c>
      <c r="B2159" s="14" t="s">
        <v>280</v>
      </c>
      <c r="C2159" s="16" t="s">
        <v>61</v>
      </c>
      <c r="D2159" s="18">
        <v>371000000</v>
      </c>
      <c r="E2159" s="18">
        <v>190000000</v>
      </c>
      <c r="F2159" s="19">
        <f t="shared" si="27"/>
        <v>0</v>
      </c>
      <c r="G2159" s="19">
        <f t="shared" si="28"/>
        <v>0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</row>
    <row r="2160" spans="1:28" ht="15" x14ac:dyDescent="0.25">
      <c r="A2160" s="14" t="s">
        <v>240</v>
      </c>
      <c r="B2160" s="14" t="s">
        <v>281</v>
      </c>
      <c r="C2160" s="16" t="s">
        <v>61</v>
      </c>
      <c r="D2160" s="18">
        <v>285000000</v>
      </c>
      <c r="E2160" s="19">
        <v>448000000</v>
      </c>
      <c r="F2160" s="19">
        <f t="shared" si="27"/>
        <v>0</v>
      </c>
      <c r="G2160" s="19">
        <f t="shared" si="28"/>
        <v>0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</row>
    <row r="2161" spans="1:28" ht="15" x14ac:dyDescent="0.25">
      <c r="A2161" s="14" t="s">
        <v>240</v>
      </c>
      <c r="B2161" s="14" t="s">
        <v>282</v>
      </c>
      <c r="C2161" s="16" t="s">
        <v>61</v>
      </c>
      <c r="D2161" s="37">
        <v>121000000000</v>
      </c>
      <c r="E2161" s="18">
        <v>91473000000</v>
      </c>
      <c r="F2161" s="19">
        <f t="shared" si="27"/>
        <v>1</v>
      </c>
      <c r="G2161" s="19">
        <f t="shared" si="28"/>
        <v>1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</row>
    <row r="2162" spans="1:28" ht="15" x14ac:dyDescent="0.25">
      <c r="A2162" s="14" t="s">
        <v>240</v>
      </c>
      <c r="B2162" s="14" t="s">
        <v>283</v>
      </c>
      <c r="C2162" s="16" t="s">
        <v>61</v>
      </c>
      <c r="D2162" s="18">
        <v>827000000</v>
      </c>
      <c r="E2162" s="18">
        <v>381000000</v>
      </c>
      <c r="F2162" s="19">
        <f t="shared" si="27"/>
        <v>0</v>
      </c>
      <c r="G2162" s="19">
        <f t="shared" si="28"/>
        <v>0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 spans="1:28" ht="15" x14ac:dyDescent="0.25">
      <c r="A2163" s="14" t="s">
        <v>240</v>
      </c>
      <c r="B2163" s="14" t="s">
        <v>284</v>
      </c>
      <c r="C2163" s="16" t="s">
        <v>61</v>
      </c>
      <c r="D2163" s="18">
        <v>469000000</v>
      </c>
      <c r="E2163" s="18">
        <v>1647000000</v>
      </c>
      <c r="F2163" s="19">
        <f t="shared" si="27"/>
        <v>0</v>
      </c>
      <c r="G2163" s="19">
        <f t="shared" si="28"/>
        <v>0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</row>
    <row r="2164" spans="1:28" ht="15" x14ac:dyDescent="0.25">
      <c r="A2164" s="14" t="s">
        <v>240</v>
      </c>
      <c r="B2164" s="14" t="s">
        <v>241</v>
      </c>
      <c r="C2164" s="16" t="s">
        <v>114</v>
      </c>
      <c r="D2164" s="18">
        <v>272000000</v>
      </c>
      <c r="E2164" s="18">
        <v>32000000</v>
      </c>
      <c r="F2164" s="19">
        <f t="shared" si="27"/>
        <v>0</v>
      </c>
      <c r="G2164" s="19">
        <f t="shared" si="28"/>
        <v>0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</row>
    <row r="2165" spans="1:28" ht="15" x14ac:dyDescent="0.25">
      <c r="A2165" s="14" t="s">
        <v>240</v>
      </c>
      <c r="B2165" s="14" t="s">
        <v>242</v>
      </c>
      <c r="C2165" s="16" t="s">
        <v>114</v>
      </c>
      <c r="D2165" s="18">
        <v>2756000000</v>
      </c>
      <c r="E2165" s="18">
        <v>4888000000</v>
      </c>
      <c r="F2165" s="19">
        <f t="shared" si="27"/>
        <v>0</v>
      </c>
      <c r="G2165" s="19">
        <f t="shared" si="28"/>
        <v>1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</row>
    <row r="2166" spans="1:28" ht="15" x14ac:dyDescent="0.25">
      <c r="A2166" s="14" t="s">
        <v>240</v>
      </c>
      <c r="B2166" s="14" t="s">
        <v>243</v>
      </c>
      <c r="C2166" s="16" t="s">
        <v>114</v>
      </c>
      <c r="D2166" s="18">
        <v>825000000</v>
      </c>
      <c r="E2166" s="18">
        <v>156000000</v>
      </c>
      <c r="F2166" s="19">
        <f t="shared" si="27"/>
        <v>0</v>
      </c>
      <c r="G2166" s="19">
        <f t="shared" si="28"/>
        <v>0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</row>
    <row r="2167" spans="1:28" ht="15" x14ac:dyDescent="0.25">
      <c r="A2167" s="14" t="s">
        <v>240</v>
      </c>
      <c r="B2167" s="14" t="s">
        <v>244</v>
      </c>
      <c r="C2167" s="16" t="s">
        <v>114</v>
      </c>
      <c r="D2167" s="18">
        <v>1665000000</v>
      </c>
      <c r="E2167" s="18">
        <v>342000000</v>
      </c>
      <c r="F2167" s="19">
        <f t="shared" si="27"/>
        <v>0</v>
      </c>
      <c r="G2167" s="19">
        <f t="shared" si="28"/>
        <v>0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</row>
    <row r="2168" spans="1:28" ht="15" x14ac:dyDescent="0.25">
      <c r="A2168" s="14" t="s">
        <v>240</v>
      </c>
      <c r="B2168" s="14" t="s">
        <v>245</v>
      </c>
      <c r="C2168" s="16" t="s">
        <v>114</v>
      </c>
      <c r="D2168" s="18">
        <v>706000000</v>
      </c>
      <c r="E2168" s="18">
        <v>149000000</v>
      </c>
      <c r="F2168" s="19">
        <f t="shared" si="27"/>
        <v>0</v>
      </c>
      <c r="G2168" s="19">
        <f t="shared" si="28"/>
        <v>0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</row>
    <row r="2169" spans="1:28" ht="15" x14ac:dyDescent="0.25">
      <c r="A2169" s="14" t="s">
        <v>240</v>
      </c>
      <c r="B2169" s="14" t="s">
        <v>246</v>
      </c>
      <c r="C2169" s="16" t="s">
        <v>114</v>
      </c>
      <c r="D2169" s="18">
        <v>111000000</v>
      </c>
      <c r="E2169" s="18">
        <v>45000000</v>
      </c>
      <c r="F2169" s="19">
        <f t="shared" si="27"/>
        <v>0</v>
      </c>
      <c r="G2169" s="19">
        <f t="shared" si="28"/>
        <v>0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</row>
    <row r="2170" spans="1:28" ht="15" x14ac:dyDescent="0.25">
      <c r="A2170" s="14" t="s">
        <v>240</v>
      </c>
      <c r="B2170" s="14" t="s">
        <v>247</v>
      </c>
      <c r="C2170" s="16" t="s">
        <v>114</v>
      </c>
      <c r="D2170" s="18">
        <v>351000000</v>
      </c>
      <c r="E2170" s="19">
        <v>448000000</v>
      </c>
      <c r="F2170" s="19">
        <f t="shared" si="27"/>
        <v>0</v>
      </c>
      <c r="G2170" s="19">
        <f t="shared" si="28"/>
        <v>0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</row>
    <row r="2171" spans="1:28" ht="15" x14ac:dyDescent="0.25">
      <c r="A2171" s="14" t="s">
        <v>240</v>
      </c>
      <c r="B2171" s="14" t="s">
        <v>248</v>
      </c>
      <c r="C2171" s="16" t="s">
        <v>114</v>
      </c>
      <c r="D2171" s="18">
        <v>119000000</v>
      </c>
      <c r="E2171" s="18">
        <v>114000000</v>
      </c>
      <c r="F2171" s="19">
        <f t="shared" si="27"/>
        <v>0</v>
      </c>
      <c r="G2171" s="19">
        <f t="shared" si="28"/>
        <v>0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</row>
    <row r="2172" spans="1:28" ht="15" x14ac:dyDescent="0.25">
      <c r="A2172" s="14" t="s">
        <v>240</v>
      </c>
      <c r="B2172" s="14" t="s">
        <v>249</v>
      </c>
      <c r="C2172" s="16" t="s">
        <v>114</v>
      </c>
      <c r="D2172" s="18">
        <v>1844000000</v>
      </c>
      <c r="E2172" s="18">
        <v>3765000000</v>
      </c>
      <c r="F2172" s="19">
        <f t="shared" si="27"/>
        <v>0</v>
      </c>
      <c r="G2172" s="19">
        <f t="shared" si="28"/>
        <v>0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</row>
    <row r="2173" spans="1:28" ht="15" x14ac:dyDescent="0.25">
      <c r="A2173" s="14" t="s">
        <v>240</v>
      </c>
      <c r="B2173" s="14" t="s">
        <v>250</v>
      </c>
      <c r="C2173" s="16" t="s">
        <v>114</v>
      </c>
      <c r="D2173" s="18">
        <v>12680000000</v>
      </c>
      <c r="E2173" s="18">
        <v>14634000000</v>
      </c>
      <c r="F2173" s="19">
        <f t="shared" si="27"/>
        <v>1</v>
      </c>
      <c r="G2173" s="19">
        <f t="shared" si="28"/>
        <v>1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</row>
    <row r="2174" spans="1:28" ht="15" x14ac:dyDescent="0.25">
      <c r="A2174" s="14" t="s">
        <v>240</v>
      </c>
      <c r="B2174" s="14" t="s">
        <v>251</v>
      </c>
      <c r="C2174" s="16" t="s">
        <v>114</v>
      </c>
      <c r="D2174" s="18">
        <v>585000000</v>
      </c>
      <c r="E2174" s="19">
        <v>448000000</v>
      </c>
      <c r="F2174" s="19">
        <f t="shared" si="27"/>
        <v>0</v>
      </c>
      <c r="G2174" s="19">
        <f t="shared" si="28"/>
        <v>0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</row>
    <row r="2175" spans="1:28" ht="15" x14ac:dyDescent="0.25">
      <c r="A2175" s="14" t="s">
        <v>240</v>
      </c>
      <c r="B2175" s="14" t="s">
        <v>252</v>
      </c>
      <c r="C2175" s="16" t="s">
        <v>114</v>
      </c>
      <c r="D2175" s="18">
        <v>1184000000</v>
      </c>
      <c r="E2175" s="18">
        <v>939000000</v>
      </c>
      <c r="F2175" s="19">
        <f t="shared" si="27"/>
        <v>0</v>
      </c>
      <c r="G2175" s="19">
        <f t="shared" si="28"/>
        <v>0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</row>
    <row r="2176" spans="1:28" ht="15" x14ac:dyDescent="0.25">
      <c r="A2176" s="14" t="s">
        <v>240</v>
      </c>
      <c r="B2176" s="14" t="s">
        <v>253</v>
      </c>
      <c r="C2176" s="16" t="s">
        <v>114</v>
      </c>
      <c r="D2176" s="18">
        <v>1483000000</v>
      </c>
      <c r="E2176" s="18">
        <v>1556000000</v>
      </c>
      <c r="F2176" s="19">
        <f t="shared" si="27"/>
        <v>0</v>
      </c>
      <c r="G2176" s="19">
        <f t="shared" si="28"/>
        <v>0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</row>
    <row r="2177" spans="1:28" ht="15" x14ac:dyDescent="0.25">
      <c r="A2177" s="14" t="s">
        <v>240</v>
      </c>
      <c r="B2177" s="14" t="s">
        <v>254</v>
      </c>
      <c r="C2177" s="16" t="s">
        <v>114</v>
      </c>
      <c r="D2177" s="18">
        <v>1339000000</v>
      </c>
      <c r="E2177" s="18">
        <v>434000000</v>
      </c>
      <c r="F2177" s="19">
        <f t="shared" si="27"/>
        <v>0</v>
      </c>
      <c r="G2177" s="19">
        <f t="shared" si="28"/>
        <v>0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</row>
    <row r="2178" spans="1:28" ht="15" x14ac:dyDescent="0.25">
      <c r="A2178" s="14" t="s">
        <v>240</v>
      </c>
      <c r="B2178" s="14" t="s">
        <v>255</v>
      </c>
      <c r="C2178" s="16" t="s">
        <v>114</v>
      </c>
      <c r="D2178" s="18">
        <v>1840000000</v>
      </c>
      <c r="E2178" s="19">
        <v>448000000</v>
      </c>
      <c r="F2178" s="19">
        <f t="shared" si="27"/>
        <v>0</v>
      </c>
      <c r="G2178" s="19">
        <f t="shared" si="28"/>
        <v>0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</row>
    <row r="2179" spans="1:28" ht="15" x14ac:dyDescent="0.25">
      <c r="A2179" s="14" t="s">
        <v>240</v>
      </c>
      <c r="B2179" s="14" t="s">
        <v>256</v>
      </c>
      <c r="C2179" s="16" t="s">
        <v>114</v>
      </c>
      <c r="D2179" s="18">
        <v>271000000</v>
      </c>
      <c r="E2179" s="19">
        <v>448000000</v>
      </c>
      <c r="F2179" s="19">
        <f t="shared" si="27"/>
        <v>0</v>
      </c>
      <c r="G2179" s="19">
        <f t="shared" si="28"/>
        <v>0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</row>
    <row r="2180" spans="1:28" ht="15" x14ac:dyDescent="0.25">
      <c r="A2180" s="14" t="s">
        <v>240</v>
      </c>
      <c r="B2180" s="14" t="s">
        <v>257</v>
      </c>
      <c r="C2180" s="16" t="s">
        <v>114</v>
      </c>
      <c r="D2180" s="18">
        <v>46000000</v>
      </c>
      <c r="E2180" s="18">
        <v>9000000</v>
      </c>
      <c r="F2180" s="19">
        <f t="shared" si="27"/>
        <v>0</v>
      </c>
      <c r="G2180" s="19">
        <f t="shared" si="28"/>
        <v>0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</row>
    <row r="2181" spans="1:28" ht="15" x14ac:dyDescent="0.25">
      <c r="A2181" s="14" t="s">
        <v>240</v>
      </c>
      <c r="B2181" s="14" t="s">
        <v>258</v>
      </c>
      <c r="C2181" s="16" t="s">
        <v>114</v>
      </c>
      <c r="D2181" s="18">
        <v>2798000000</v>
      </c>
      <c r="E2181" s="18">
        <v>425000000</v>
      </c>
      <c r="F2181" s="19">
        <f t="shared" si="27"/>
        <v>0</v>
      </c>
      <c r="G2181" s="19">
        <f t="shared" si="28"/>
        <v>0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</row>
    <row r="2182" spans="1:28" ht="15" x14ac:dyDescent="0.25">
      <c r="A2182" s="14" t="s">
        <v>240</v>
      </c>
      <c r="B2182" s="14" t="s">
        <v>259</v>
      </c>
      <c r="C2182" s="16" t="s">
        <v>114</v>
      </c>
      <c r="D2182" s="18">
        <v>438000000</v>
      </c>
      <c r="E2182" s="18">
        <v>465000000</v>
      </c>
      <c r="F2182" s="19">
        <f t="shared" si="27"/>
        <v>0</v>
      </c>
      <c r="G2182" s="19">
        <f t="shared" si="28"/>
        <v>0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</row>
    <row r="2183" spans="1:28" ht="15" x14ac:dyDescent="0.25">
      <c r="A2183" s="14" t="s">
        <v>240</v>
      </c>
      <c r="B2183" s="14" t="s">
        <v>260</v>
      </c>
      <c r="C2183" s="16" t="s">
        <v>114</v>
      </c>
      <c r="D2183" s="18">
        <v>452000000</v>
      </c>
      <c r="E2183" s="18">
        <v>247000000</v>
      </c>
      <c r="F2183" s="19">
        <f t="shared" si="27"/>
        <v>0</v>
      </c>
      <c r="G2183" s="19">
        <f t="shared" si="28"/>
        <v>0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</row>
    <row r="2184" spans="1:28" ht="15" x14ac:dyDescent="0.25">
      <c r="A2184" s="14" t="s">
        <v>240</v>
      </c>
      <c r="B2184" s="14" t="s">
        <v>261</v>
      </c>
      <c r="C2184" s="16" t="s">
        <v>114</v>
      </c>
      <c r="D2184" s="19">
        <v>2478709140</v>
      </c>
      <c r="E2184" s="19">
        <v>448000000</v>
      </c>
      <c r="F2184" s="19">
        <f t="shared" si="27"/>
        <v>0</v>
      </c>
      <c r="G2184" s="19">
        <f t="shared" si="28"/>
        <v>0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</row>
    <row r="2185" spans="1:28" ht="15" x14ac:dyDescent="0.25">
      <c r="A2185" s="14" t="s">
        <v>240</v>
      </c>
      <c r="B2185" s="14" t="s">
        <v>262</v>
      </c>
      <c r="C2185" s="16" t="s">
        <v>114</v>
      </c>
      <c r="D2185" s="18">
        <v>83000000</v>
      </c>
      <c r="E2185" s="18">
        <v>8000000</v>
      </c>
      <c r="F2185" s="19">
        <f t="shared" si="27"/>
        <v>0</v>
      </c>
      <c r="G2185" s="19">
        <f t="shared" si="28"/>
        <v>0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</row>
    <row r="2186" spans="1:28" ht="15" x14ac:dyDescent="0.25">
      <c r="A2186" s="14" t="s">
        <v>240</v>
      </c>
      <c r="B2186" s="14" t="s">
        <v>263</v>
      </c>
      <c r="C2186" s="16" t="s">
        <v>114</v>
      </c>
      <c r="D2186" s="18">
        <v>588000000</v>
      </c>
      <c r="E2186" s="18">
        <v>266000000</v>
      </c>
      <c r="F2186" s="19">
        <f t="shared" si="27"/>
        <v>0</v>
      </c>
      <c r="G2186" s="19">
        <f t="shared" si="28"/>
        <v>0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</row>
    <row r="2187" spans="1:28" ht="15" x14ac:dyDescent="0.25">
      <c r="A2187" s="14" t="s">
        <v>240</v>
      </c>
      <c r="B2187" s="14" t="s">
        <v>264</v>
      </c>
      <c r="C2187" s="16" t="s">
        <v>114</v>
      </c>
      <c r="D2187" s="18">
        <v>65000000</v>
      </c>
      <c r="E2187" s="18">
        <v>62000000</v>
      </c>
      <c r="F2187" s="19">
        <f t="shared" si="27"/>
        <v>0</v>
      </c>
      <c r="G2187" s="19">
        <f t="shared" si="28"/>
        <v>0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</row>
    <row r="2188" spans="1:28" ht="15" x14ac:dyDescent="0.25">
      <c r="A2188" s="14" t="s">
        <v>240</v>
      </c>
      <c r="B2188" s="14" t="s">
        <v>265</v>
      </c>
      <c r="C2188" s="16" t="s">
        <v>114</v>
      </c>
      <c r="D2188" s="18">
        <v>105000000</v>
      </c>
      <c r="E2188" s="18">
        <v>168000000</v>
      </c>
      <c r="F2188" s="19">
        <f t="shared" si="27"/>
        <v>0</v>
      </c>
      <c r="G2188" s="19">
        <f t="shared" si="28"/>
        <v>0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</row>
    <row r="2189" spans="1:28" ht="15" x14ac:dyDescent="0.25">
      <c r="A2189" s="14" t="s">
        <v>240</v>
      </c>
      <c r="B2189" s="14" t="s">
        <v>266</v>
      </c>
      <c r="C2189" s="16" t="s">
        <v>114</v>
      </c>
      <c r="D2189" s="18">
        <v>260000000</v>
      </c>
      <c r="E2189" s="18">
        <v>205000000</v>
      </c>
      <c r="F2189" s="19">
        <f t="shared" si="27"/>
        <v>0</v>
      </c>
      <c r="G2189" s="19">
        <f t="shared" si="28"/>
        <v>0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</row>
    <row r="2190" spans="1:28" ht="15" x14ac:dyDescent="0.25">
      <c r="A2190" s="14" t="s">
        <v>240</v>
      </c>
      <c r="B2190" s="14" t="s">
        <v>267</v>
      </c>
      <c r="C2190" s="16" t="s">
        <v>114</v>
      </c>
      <c r="D2190" s="18">
        <v>1494000000</v>
      </c>
      <c r="E2190" s="18">
        <v>227000000</v>
      </c>
      <c r="F2190" s="19">
        <f t="shared" si="27"/>
        <v>0</v>
      </c>
      <c r="G2190" s="19">
        <f t="shared" si="28"/>
        <v>0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</row>
    <row r="2191" spans="1:28" ht="15" x14ac:dyDescent="0.25">
      <c r="A2191" s="14" t="s">
        <v>240</v>
      </c>
      <c r="B2191" s="14" t="s">
        <v>268</v>
      </c>
      <c r="C2191" s="16" t="s">
        <v>114</v>
      </c>
      <c r="D2191" s="18">
        <v>9190000000</v>
      </c>
      <c r="E2191" s="18">
        <v>6685000000</v>
      </c>
      <c r="F2191" s="19">
        <f t="shared" si="27"/>
        <v>1</v>
      </c>
      <c r="G2191" s="19">
        <f t="shared" si="28"/>
        <v>1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</row>
    <row r="2192" spans="1:28" ht="15" x14ac:dyDescent="0.25">
      <c r="A2192" s="14" t="s">
        <v>240</v>
      </c>
      <c r="B2192" s="14" t="s">
        <v>269</v>
      </c>
      <c r="C2192" s="16" t="s">
        <v>114</v>
      </c>
      <c r="D2192" s="18">
        <v>135000000</v>
      </c>
      <c r="E2192" s="18">
        <v>128000000</v>
      </c>
      <c r="F2192" s="19">
        <f t="shared" si="27"/>
        <v>0</v>
      </c>
      <c r="G2192" s="19">
        <f t="shared" si="28"/>
        <v>0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</row>
    <row r="2193" spans="1:28" ht="15" x14ac:dyDescent="0.25">
      <c r="A2193" s="14" t="s">
        <v>240</v>
      </c>
      <c r="B2193" s="14" t="s">
        <v>270</v>
      </c>
      <c r="C2193" s="16" t="s">
        <v>114</v>
      </c>
      <c r="D2193" s="18">
        <v>665000000</v>
      </c>
      <c r="E2193" s="18">
        <v>227000000</v>
      </c>
      <c r="F2193" s="19">
        <f t="shared" si="27"/>
        <v>0</v>
      </c>
      <c r="G2193" s="19">
        <f t="shared" si="28"/>
        <v>0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</row>
    <row r="2194" spans="1:28" ht="15" x14ac:dyDescent="0.25">
      <c r="A2194" s="14" t="s">
        <v>240</v>
      </c>
      <c r="B2194" s="14" t="s">
        <v>271</v>
      </c>
      <c r="C2194" s="16" t="s">
        <v>114</v>
      </c>
      <c r="D2194" s="18">
        <v>91000000</v>
      </c>
      <c r="E2194" s="18">
        <v>130000000</v>
      </c>
      <c r="F2194" s="19">
        <f t="shared" si="27"/>
        <v>0</v>
      </c>
      <c r="G2194" s="19">
        <f t="shared" si="28"/>
        <v>0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</row>
    <row r="2195" spans="1:28" ht="15" x14ac:dyDescent="0.25">
      <c r="A2195" s="14" t="s">
        <v>240</v>
      </c>
      <c r="B2195" s="14" t="s">
        <v>272</v>
      </c>
      <c r="C2195" s="16" t="s">
        <v>114</v>
      </c>
      <c r="D2195" s="18">
        <v>763000000</v>
      </c>
      <c r="E2195" s="18">
        <v>773000000</v>
      </c>
      <c r="F2195" s="19">
        <f t="shared" si="27"/>
        <v>0</v>
      </c>
      <c r="G2195" s="19">
        <f t="shared" si="28"/>
        <v>0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</row>
    <row r="2196" spans="1:28" ht="15" x14ac:dyDescent="0.25">
      <c r="A2196" s="14" t="s">
        <v>240</v>
      </c>
      <c r="B2196" s="14" t="s">
        <v>273</v>
      </c>
      <c r="C2196" s="16" t="s">
        <v>114</v>
      </c>
      <c r="D2196" s="18">
        <v>2728000000</v>
      </c>
      <c r="E2196" s="18">
        <v>1456000000</v>
      </c>
      <c r="F2196" s="19">
        <f t="shared" si="27"/>
        <v>0</v>
      </c>
      <c r="G2196" s="19">
        <f t="shared" si="28"/>
        <v>0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</row>
    <row r="2197" spans="1:28" ht="15" x14ac:dyDescent="0.25">
      <c r="A2197" s="14" t="s">
        <v>240</v>
      </c>
      <c r="B2197" s="14" t="s">
        <v>274</v>
      </c>
      <c r="C2197" s="16" t="s">
        <v>114</v>
      </c>
      <c r="D2197" s="18">
        <v>484000000</v>
      </c>
      <c r="E2197" s="18">
        <v>137000000</v>
      </c>
      <c r="F2197" s="19">
        <f t="shared" si="27"/>
        <v>0</v>
      </c>
      <c r="G2197" s="19">
        <f t="shared" si="28"/>
        <v>0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</row>
    <row r="2198" spans="1:28" ht="15" x14ac:dyDescent="0.25">
      <c r="A2198" s="14" t="s">
        <v>240</v>
      </c>
      <c r="B2198" s="14" t="s">
        <v>275</v>
      </c>
      <c r="C2198" s="16" t="s">
        <v>114</v>
      </c>
      <c r="D2198" s="18">
        <v>62000000</v>
      </c>
      <c r="E2198" s="18">
        <v>8000000</v>
      </c>
      <c r="F2198" s="19">
        <f t="shared" si="27"/>
        <v>0</v>
      </c>
      <c r="G2198" s="19">
        <f t="shared" si="28"/>
        <v>0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</row>
    <row r="2199" spans="1:28" ht="15" x14ac:dyDescent="0.25">
      <c r="A2199" s="14" t="s">
        <v>240</v>
      </c>
      <c r="B2199" s="14" t="s">
        <v>276</v>
      </c>
      <c r="C2199" s="16" t="s">
        <v>114</v>
      </c>
      <c r="D2199" s="18">
        <v>233000000</v>
      </c>
      <c r="E2199" s="18">
        <v>32000000</v>
      </c>
      <c r="F2199" s="19">
        <f t="shared" si="27"/>
        <v>0</v>
      </c>
      <c r="G2199" s="19">
        <f t="shared" si="28"/>
        <v>0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</row>
    <row r="2200" spans="1:28" ht="15" x14ac:dyDescent="0.25">
      <c r="A2200" s="14" t="s">
        <v>240</v>
      </c>
      <c r="B2200" s="14" t="s">
        <v>277</v>
      </c>
      <c r="C2200" s="16" t="s">
        <v>114</v>
      </c>
      <c r="D2200" s="19">
        <v>2478709140</v>
      </c>
      <c r="E2200" s="19">
        <v>448000000</v>
      </c>
      <c r="F2200" s="19">
        <f t="shared" si="27"/>
        <v>0</v>
      </c>
      <c r="G2200" s="19">
        <f t="shared" si="28"/>
        <v>0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</row>
    <row r="2201" spans="1:28" ht="15" x14ac:dyDescent="0.25">
      <c r="A2201" s="14" t="s">
        <v>240</v>
      </c>
      <c r="B2201" s="14" t="s">
        <v>278</v>
      </c>
      <c r="C2201" s="16" t="s">
        <v>114</v>
      </c>
      <c r="D2201" s="18">
        <v>89000000</v>
      </c>
      <c r="E2201" s="18">
        <v>12000000</v>
      </c>
      <c r="F2201" s="19">
        <f t="shared" si="27"/>
        <v>0</v>
      </c>
      <c r="G2201" s="19">
        <f t="shared" si="28"/>
        <v>0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</row>
    <row r="2202" spans="1:28" ht="15" x14ac:dyDescent="0.25">
      <c r="A2202" s="14" t="s">
        <v>240</v>
      </c>
      <c r="B2202" s="14" t="s">
        <v>279</v>
      </c>
      <c r="C2202" s="16" t="s">
        <v>114</v>
      </c>
      <c r="D2202" s="18">
        <v>26000000</v>
      </c>
      <c r="E2202" s="18">
        <v>62000000</v>
      </c>
      <c r="F2202" s="19">
        <f t="shared" si="27"/>
        <v>0</v>
      </c>
      <c r="G2202" s="19">
        <f t="shared" si="28"/>
        <v>0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</row>
    <row r="2203" spans="1:28" ht="15" x14ac:dyDescent="0.25">
      <c r="A2203" s="14" t="s">
        <v>240</v>
      </c>
      <c r="B2203" s="14" t="s">
        <v>280</v>
      </c>
      <c r="C2203" s="16" t="s">
        <v>114</v>
      </c>
      <c r="D2203" s="18">
        <v>361000000</v>
      </c>
      <c r="E2203" s="18">
        <v>172000000</v>
      </c>
      <c r="F2203" s="19">
        <f t="shared" si="27"/>
        <v>0</v>
      </c>
      <c r="G2203" s="19">
        <f t="shared" si="28"/>
        <v>0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</row>
    <row r="2204" spans="1:28" ht="15" x14ac:dyDescent="0.25">
      <c r="A2204" s="14" t="s">
        <v>240</v>
      </c>
      <c r="B2204" s="14" t="s">
        <v>281</v>
      </c>
      <c r="C2204" s="16" t="s">
        <v>114</v>
      </c>
      <c r="D2204" s="18">
        <v>311000000</v>
      </c>
      <c r="E2204" s="19">
        <v>448000000</v>
      </c>
      <c r="F2204" s="19">
        <f t="shared" si="27"/>
        <v>0</v>
      </c>
      <c r="G2204" s="19">
        <f t="shared" si="28"/>
        <v>0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</row>
    <row r="2205" spans="1:28" ht="15" x14ac:dyDescent="0.25">
      <c r="A2205" s="14" t="s">
        <v>240</v>
      </c>
      <c r="B2205" s="14" t="s">
        <v>282</v>
      </c>
      <c r="C2205" s="16" t="s">
        <v>114</v>
      </c>
      <c r="D2205" s="37">
        <v>109000000000</v>
      </c>
      <c r="E2205" s="18">
        <v>85610000000</v>
      </c>
      <c r="F2205" s="19">
        <f t="shared" si="27"/>
        <v>1</v>
      </c>
      <c r="G2205" s="19">
        <f t="shared" si="28"/>
        <v>1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</row>
    <row r="2206" spans="1:28" ht="15" x14ac:dyDescent="0.25">
      <c r="A2206" s="14" t="s">
        <v>240</v>
      </c>
      <c r="B2206" s="14" t="s">
        <v>283</v>
      </c>
      <c r="C2206" s="16" t="s">
        <v>114</v>
      </c>
      <c r="D2206" s="18">
        <v>700000000</v>
      </c>
      <c r="E2206" s="18">
        <v>338000000</v>
      </c>
      <c r="F2206" s="19">
        <f t="shared" si="27"/>
        <v>0</v>
      </c>
      <c r="G2206" s="19">
        <f t="shared" si="28"/>
        <v>0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</row>
    <row r="2207" spans="1:28" ht="15" x14ac:dyDescent="0.25">
      <c r="A2207" s="14" t="s">
        <v>240</v>
      </c>
      <c r="B2207" s="14" t="s">
        <v>284</v>
      </c>
      <c r="C2207" s="16" t="s">
        <v>114</v>
      </c>
      <c r="D2207" s="18">
        <v>677000000</v>
      </c>
      <c r="E2207" s="18">
        <v>1718000000</v>
      </c>
      <c r="F2207" s="19">
        <f t="shared" si="27"/>
        <v>0</v>
      </c>
      <c r="G2207" s="19">
        <f t="shared" si="28"/>
        <v>0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</row>
    <row r="2208" spans="1:28" ht="15" x14ac:dyDescent="0.25">
      <c r="A2208" s="14" t="s">
        <v>240</v>
      </c>
      <c r="B2208" s="14" t="s">
        <v>241</v>
      </c>
      <c r="C2208" s="16" t="s">
        <v>115</v>
      </c>
      <c r="D2208" s="18">
        <v>274000000</v>
      </c>
      <c r="E2208" s="18">
        <v>33000000</v>
      </c>
      <c r="F2208" s="19">
        <f t="shared" si="27"/>
        <v>0</v>
      </c>
      <c r="G2208" s="19">
        <f t="shared" si="28"/>
        <v>0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</row>
    <row r="2209" spans="1:28" ht="15" x14ac:dyDescent="0.25">
      <c r="A2209" s="14" t="s">
        <v>240</v>
      </c>
      <c r="B2209" s="14" t="s">
        <v>242</v>
      </c>
      <c r="C2209" s="16" t="s">
        <v>115</v>
      </c>
      <c r="D2209" s="18">
        <v>1716000000</v>
      </c>
      <c r="E2209" s="18">
        <v>2744000000</v>
      </c>
      <c r="F2209" s="19">
        <f t="shared" si="27"/>
        <v>0</v>
      </c>
      <c r="G2209" s="19">
        <f t="shared" si="28"/>
        <v>0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</row>
    <row r="2210" spans="1:28" ht="15" x14ac:dyDescent="0.25">
      <c r="A2210" s="14" t="s">
        <v>240</v>
      </c>
      <c r="B2210" s="14" t="s">
        <v>243</v>
      </c>
      <c r="C2210" s="16" t="s">
        <v>115</v>
      </c>
      <c r="D2210" s="18">
        <v>835000000</v>
      </c>
      <c r="E2210" s="18">
        <v>172000000</v>
      </c>
      <c r="F2210" s="19">
        <f t="shared" si="27"/>
        <v>0</v>
      </c>
      <c r="G2210" s="19">
        <f t="shared" si="28"/>
        <v>0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</row>
    <row r="2211" spans="1:28" ht="15" x14ac:dyDescent="0.25">
      <c r="A2211" s="14" t="s">
        <v>240</v>
      </c>
      <c r="B2211" s="14" t="s">
        <v>244</v>
      </c>
      <c r="C2211" s="16" t="s">
        <v>115</v>
      </c>
      <c r="D2211" s="18">
        <v>1773000000</v>
      </c>
      <c r="E2211" s="18">
        <v>338000000</v>
      </c>
      <c r="F2211" s="19">
        <f t="shared" si="27"/>
        <v>0</v>
      </c>
      <c r="G2211" s="19">
        <f t="shared" si="28"/>
        <v>0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</row>
    <row r="2212" spans="1:28" ht="15" x14ac:dyDescent="0.25">
      <c r="A2212" s="14" t="s">
        <v>240</v>
      </c>
      <c r="B2212" s="14" t="s">
        <v>245</v>
      </c>
      <c r="C2212" s="16" t="s">
        <v>115</v>
      </c>
      <c r="D2212" s="18">
        <v>666000000</v>
      </c>
      <c r="E2212" s="18">
        <v>146000000</v>
      </c>
      <c r="F2212" s="19">
        <f t="shared" si="27"/>
        <v>0</v>
      </c>
      <c r="G2212" s="19">
        <f t="shared" si="28"/>
        <v>0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</row>
    <row r="2213" spans="1:28" ht="15" x14ac:dyDescent="0.25">
      <c r="A2213" s="14" t="s">
        <v>240</v>
      </c>
      <c r="B2213" s="14" t="s">
        <v>246</v>
      </c>
      <c r="C2213" s="16" t="s">
        <v>115</v>
      </c>
      <c r="D2213" s="18">
        <v>121000000</v>
      </c>
      <c r="E2213" s="18">
        <v>48000000</v>
      </c>
      <c r="F2213" s="19">
        <f t="shared" si="27"/>
        <v>0</v>
      </c>
      <c r="G2213" s="19">
        <f t="shared" si="28"/>
        <v>0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</row>
    <row r="2214" spans="1:28" ht="15" x14ac:dyDescent="0.25">
      <c r="A2214" s="14" t="s">
        <v>240</v>
      </c>
      <c r="B2214" s="14" t="s">
        <v>247</v>
      </c>
      <c r="C2214" s="16" t="s">
        <v>115</v>
      </c>
      <c r="D2214" s="18">
        <v>378000000</v>
      </c>
      <c r="E2214" s="18">
        <v>243000000</v>
      </c>
      <c r="F2214" s="19">
        <f t="shared" si="27"/>
        <v>0</v>
      </c>
      <c r="G2214" s="19">
        <f t="shared" si="28"/>
        <v>0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</row>
    <row r="2215" spans="1:28" ht="15" x14ac:dyDescent="0.25">
      <c r="A2215" s="14" t="s">
        <v>240</v>
      </c>
      <c r="B2215" s="14" t="s">
        <v>248</v>
      </c>
      <c r="C2215" s="16" t="s">
        <v>115</v>
      </c>
      <c r="D2215" s="18">
        <v>143000000</v>
      </c>
      <c r="E2215" s="18">
        <v>114000000</v>
      </c>
      <c r="F2215" s="19">
        <f t="shared" si="27"/>
        <v>0</v>
      </c>
      <c r="G2215" s="19">
        <f t="shared" si="28"/>
        <v>0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</row>
    <row r="2216" spans="1:28" ht="15" x14ac:dyDescent="0.25">
      <c r="A2216" s="14" t="s">
        <v>240</v>
      </c>
      <c r="B2216" s="14" t="s">
        <v>249</v>
      </c>
      <c r="C2216" s="16" t="s">
        <v>115</v>
      </c>
      <c r="D2216" s="18">
        <v>2142000000</v>
      </c>
      <c r="E2216" s="18">
        <v>2929000000</v>
      </c>
      <c r="F2216" s="19">
        <f t="shared" si="27"/>
        <v>0</v>
      </c>
      <c r="G2216" s="19">
        <f t="shared" si="28"/>
        <v>0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</row>
    <row r="2217" spans="1:28" ht="15" x14ac:dyDescent="0.25">
      <c r="A2217" s="14" t="s">
        <v>240</v>
      </c>
      <c r="B2217" s="14" t="s">
        <v>250</v>
      </c>
      <c r="C2217" s="16" t="s">
        <v>115</v>
      </c>
      <c r="D2217" s="18">
        <v>12744000000</v>
      </c>
      <c r="E2217" s="18">
        <v>14257000000</v>
      </c>
      <c r="F2217" s="19">
        <f t="shared" si="27"/>
        <v>1</v>
      </c>
      <c r="G2217" s="19">
        <f t="shared" si="28"/>
        <v>1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</row>
    <row r="2218" spans="1:28" ht="15" x14ac:dyDescent="0.25">
      <c r="A2218" s="14" t="s">
        <v>240</v>
      </c>
      <c r="B2218" s="14" t="s">
        <v>251</v>
      </c>
      <c r="C2218" s="16" t="s">
        <v>115</v>
      </c>
      <c r="D2218" s="18">
        <v>607000000</v>
      </c>
      <c r="E2218" s="19">
        <v>448000000</v>
      </c>
      <c r="F2218" s="19">
        <f t="shared" si="27"/>
        <v>0</v>
      </c>
      <c r="G2218" s="19">
        <f t="shared" si="28"/>
        <v>0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</row>
    <row r="2219" spans="1:28" ht="15" x14ac:dyDescent="0.25">
      <c r="A2219" s="14" t="s">
        <v>240</v>
      </c>
      <c r="B2219" s="14" t="s">
        <v>252</v>
      </c>
      <c r="C2219" s="16" t="s">
        <v>115</v>
      </c>
      <c r="D2219" s="18">
        <v>1221000000</v>
      </c>
      <c r="E2219" s="18">
        <v>932000000</v>
      </c>
      <c r="F2219" s="19">
        <f t="shared" si="27"/>
        <v>0</v>
      </c>
      <c r="G2219" s="19">
        <f t="shared" si="28"/>
        <v>0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</row>
    <row r="2220" spans="1:28" ht="15" x14ac:dyDescent="0.25">
      <c r="A2220" s="14" t="s">
        <v>240</v>
      </c>
      <c r="B2220" s="14" t="s">
        <v>253</v>
      </c>
      <c r="C2220" s="16" t="s">
        <v>115</v>
      </c>
      <c r="D2220" s="18">
        <v>1237000000</v>
      </c>
      <c r="E2220" s="18">
        <v>1355000000</v>
      </c>
      <c r="F2220" s="19">
        <f t="shared" si="27"/>
        <v>0</v>
      </c>
      <c r="G2220" s="19">
        <f t="shared" si="28"/>
        <v>0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</row>
    <row r="2221" spans="1:28" ht="15" x14ac:dyDescent="0.25">
      <c r="A2221" s="14" t="s">
        <v>240</v>
      </c>
      <c r="B2221" s="14" t="s">
        <v>254</v>
      </c>
      <c r="C2221" s="16" t="s">
        <v>115</v>
      </c>
      <c r="D2221" s="18">
        <v>1292000000</v>
      </c>
      <c r="E2221" s="18">
        <v>430000000</v>
      </c>
      <c r="F2221" s="19">
        <f t="shared" si="27"/>
        <v>0</v>
      </c>
      <c r="G2221" s="19">
        <f t="shared" si="28"/>
        <v>0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</row>
    <row r="2222" spans="1:28" ht="15" x14ac:dyDescent="0.25">
      <c r="A2222" s="14" t="s">
        <v>240</v>
      </c>
      <c r="B2222" s="14" t="s">
        <v>255</v>
      </c>
      <c r="C2222" s="16" t="s">
        <v>115</v>
      </c>
      <c r="D2222" s="18">
        <v>1769000000</v>
      </c>
      <c r="E2222" s="19">
        <v>448000000</v>
      </c>
      <c r="F2222" s="19">
        <f t="shared" si="27"/>
        <v>0</v>
      </c>
      <c r="G2222" s="19">
        <f t="shared" si="28"/>
        <v>0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</row>
    <row r="2223" spans="1:28" ht="15" x14ac:dyDescent="0.25">
      <c r="A2223" s="14" t="s">
        <v>240</v>
      </c>
      <c r="B2223" s="14" t="s">
        <v>256</v>
      </c>
      <c r="C2223" s="16" t="s">
        <v>115</v>
      </c>
      <c r="D2223" s="18">
        <v>217000000</v>
      </c>
      <c r="E2223" s="18">
        <v>137000000</v>
      </c>
      <c r="F2223" s="19">
        <f t="shared" si="27"/>
        <v>0</v>
      </c>
      <c r="G2223" s="19">
        <f t="shared" si="28"/>
        <v>0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</row>
    <row r="2224" spans="1:28" ht="15" x14ac:dyDescent="0.25">
      <c r="A2224" s="14" t="s">
        <v>240</v>
      </c>
      <c r="B2224" s="14" t="s">
        <v>257</v>
      </c>
      <c r="C2224" s="16" t="s">
        <v>115</v>
      </c>
      <c r="D2224" s="18">
        <v>46000000</v>
      </c>
      <c r="E2224" s="18">
        <v>9000000</v>
      </c>
      <c r="F2224" s="19">
        <f t="shared" si="27"/>
        <v>0</v>
      </c>
      <c r="G2224" s="19">
        <f t="shared" si="28"/>
        <v>0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</row>
    <row r="2225" spans="1:28" ht="15" x14ac:dyDescent="0.25">
      <c r="A2225" s="14" t="s">
        <v>240</v>
      </c>
      <c r="B2225" s="14" t="s">
        <v>258</v>
      </c>
      <c r="C2225" s="16" t="s">
        <v>115</v>
      </c>
      <c r="D2225" s="18">
        <v>2730000000</v>
      </c>
      <c r="E2225" s="18">
        <v>429000000</v>
      </c>
      <c r="F2225" s="19">
        <f t="shared" si="27"/>
        <v>0</v>
      </c>
      <c r="G2225" s="19">
        <f t="shared" si="28"/>
        <v>0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</row>
    <row r="2226" spans="1:28" ht="15" x14ac:dyDescent="0.25">
      <c r="A2226" s="14" t="s">
        <v>240</v>
      </c>
      <c r="B2226" s="14" t="s">
        <v>259</v>
      </c>
      <c r="C2226" s="16" t="s">
        <v>115</v>
      </c>
      <c r="D2226" s="18">
        <v>449000000</v>
      </c>
      <c r="E2226" s="18">
        <v>507000000</v>
      </c>
      <c r="F2226" s="19">
        <f t="shared" si="27"/>
        <v>0</v>
      </c>
      <c r="G2226" s="19">
        <f t="shared" si="28"/>
        <v>0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</row>
    <row r="2227" spans="1:28" ht="15" x14ac:dyDescent="0.25">
      <c r="A2227" s="14" t="s">
        <v>240</v>
      </c>
      <c r="B2227" s="14" t="s">
        <v>260</v>
      </c>
      <c r="C2227" s="16" t="s">
        <v>115</v>
      </c>
      <c r="D2227" s="18">
        <v>521000000</v>
      </c>
      <c r="E2227" s="18">
        <v>266000000</v>
      </c>
      <c r="F2227" s="19">
        <f t="shared" si="27"/>
        <v>0</v>
      </c>
      <c r="G2227" s="19">
        <f t="shared" si="28"/>
        <v>0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</row>
    <row r="2228" spans="1:28" ht="15" x14ac:dyDescent="0.25">
      <c r="A2228" s="14" t="s">
        <v>240</v>
      </c>
      <c r="B2228" s="14" t="s">
        <v>261</v>
      </c>
      <c r="C2228" s="16" t="s">
        <v>115</v>
      </c>
      <c r="D2228" s="19">
        <v>2478709140</v>
      </c>
      <c r="E2228" s="19">
        <v>448000000</v>
      </c>
      <c r="F2228" s="19">
        <f t="shared" si="27"/>
        <v>0</v>
      </c>
      <c r="G2228" s="19">
        <f t="shared" si="28"/>
        <v>0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</row>
    <row r="2229" spans="1:28" ht="15" x14ac:dyDescent="0.25">
      <c r="A2229" s="14" t="s">
        <v>240</v>
      </c>
      <c r="B2229" s="14" t="s">
        <v>262</v>
      </c>
      <c r="C2229" s="16" t="s">
        <v>115</v>
      </c>
      <c r="D2229" s="18">
        <v>91000000</v>
      </c>
      <c r="E2229" s="18">
        <v>8000000</v>
      </c>
      <c r="F2229" s="19">
        <f t="shared" si="27"/>
        <v>0</v>
      </c>
      <c r="G2229" s="19">
        <f t="shared" si="28"/>
        <v>0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</row>
    <row r="2230" spans="1:28" ht="15" x14ac:dyDescent="0.25">
      <c r="A2230" s="14" t="s">
        <v>240</v>
      </c>
      <c r="B2230" s="14" t="s">
        <v>263</v>
      </c>
      <c r="C2230" s="16" t="s">
        <v>115</v>
      </c>
      <c r="D2230" s="18">
        <v>647000000</v>
      </c>
      <c r="E2230" s="18">
        <v>329000000</v>
      </c>
      <c r="F2230" s="19">
        <f t="shared" si="27"/>
        <v>0</v>
      </c>
      <c r="G2230" s="19">
        <f t="shared" si="28"/>
        <v>0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</row>
    <row r="2231" spans="1:28" ht="15" x14ac:dyDescent="0.25">
      <c r="A2231" s="14" t="s">
        <v>240</v>
      </c>
      <c r="B2231" s="14" t="s">
        <v>264</v>
      </c>
      <c r="C2231" s="16" t="s">
        <v>115</v>
      </c>
      <c r="D2231" s="18">
        <v>53000000</v>
      </c>
      <c r="E2231" s="18">
        <v>44000000</v>
      </c>
      <c r="F2231" s="19">
        <f t="shared" si="27"/>
        <v>0</v>
      </c>
      <c r="G2231" s="19">
        <f t="shared" si="28"/>
        <v>0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</row>
    <row r="2232" spans="1:28" ht="15" x14ac:dyDescent="0.25">
      <c r="A2232" s="14" t="s">
        <v>240</v>
      </c>
      <c r="B2232" s="14" t="s">
        <v>265</v>
      </c>
      <c r="C2232" s="16" t="s">
        <v>115</v>
      </c>
      <c r="D2232" s="18">
        <v>108000000</v>
      </c>
      <c r="E2232" s="18">
        <v>172000000</v>
      </c>
      <c r="F2232" s="19">
        <f t="shared" si="27"/>
        <v>0</v>
      </c>
      <c r="G2232" s="19">
        <f t="shared" si="28"/>
        <v>0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</row>
    <row r="2233" spans="1:28" ht="15" x14ac:dyDescent="0.25">
      <c r="A2233" s="14" t="s">
        <v>240</v>
      </c>
      <c r="B2233" s="14" t="s">
        <v>266</v>
      </c>
      <c r="C2233" s="16" t="s">
        <v>115</v>
      </c>
      <c r="D2233" s="18">
        <v>305000000</v>
      </c>
      <c r="E2233" s="18">
        <v>221000000</v>
      </c>
      <c r="F2233" s="19">
        <f t="shared" si="27"/>
        <v>0</v>
      </c>
      <c r="G2233" s="19">
        <f t="shared" si="28"/>
        <v>0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</row>
    <row r="2234" spans="1:28" ht="15" x14ac:dyDescent="0.25">
      <c r="A2234" s="14" t="s">
        <v>240</v>
      </c>
      <c r="B2234" s="14" t="s">
        <v>267</v>
      </c>
      <c r="C2234" s="16" t="s">
        <v>115</v>
      </c>
      <c r="D2234" s="18">
        <v>1482000000</v>
      </c>
      <c r="E2234" s="18">
        <v>274000000</v>
      </c>
      <c r="F2234" s="19">
        <f t="shared" si="27"/>
        <v>0</v>
      </c>
      <c r="G2234" s="19">
        <f t="shared" si="28"/>
        <v>0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</row>
    <row r="2235" spans="1:28" ht="15" x14ac:dyDescent="0.25">
      <c r="A2235" s="14" t="s">
        <v>240</v>
      </c>
      <c r="B2235" s="14" t="s">
        <v>268</v>
      </c>
      <c r="C2235" s="16" t="s">
        <v>115</v>
      </c>
      <c r="D2235" s="18">
        <v>9547000000</v>
      </c>
      <c r="E2235" s="18">
        <v>7087000000</v>
      </c>
      <c r="F2235" s="19">
        <f t="shared" si="27"/>
        <v>1</v>
      </c>
      <c r="G2235" s="19">
        <f t="shared" si="28"/>
        <v>1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</row>
    <row r="2236" spans="1:28" ht="15" x14ac:dyDescent="0.25">
      <c r="A2236" s="14" t="s">
        <v>240</v>
      </c>
      <c r="B2236" s="14" t="s">
        <v>269</v>
      </c>
      <c r="C2236" s="16" t="s">
        <v>115</v>
      </c>
      <c r="D2236" s="18">
        <v>135000000</v>
      </c>
      <c r="E2236" s="18">
        <v>125000000</v>
      </c>
      <c r="F2236" s="19">
        <f t="shared" si="27"/>
        <v>0</v>
      </c>
      <c r="G2236" s="19">
        <f t="shared" si="28"/>
        <v>0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</row>
    <row r="2237" spans="1:28" ht="15" x14ac:dyDescent="0.25">
      <c r="A2237" s="14" t="s">
        <v>240</v>
      </c>
      <c r="B2237" s="14" t="s">
        <v>270</v>
      </c>
      <c r="C2237" s="16" t="s">
        <v>115</v>
      </c>
      <c r="D2237" s="18">
        <v>710000000</v>
      </c>
      <c r="E2237" s="18">
        <v>252000000</v>
      </c>
      <c r="F2237" s="19">
        <f t="shared" si="27"/>
        <v>0</v>
      </c>
      <c r="G2237" s="19">
        <f t="shared" si="28"/>
        <v>0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</row>
    <row r="2238" spans="1:28" ht="15" x14ac:dyDescent="0.25">
      <c r="A2238" s="14" t="s">
        <v>240</v>
      </c>
      <c r="B2238" s="14" t="s">
        <v>271</v>
      </c>
      <c r="C2238" s="16" t="s">
        <v>115</v>
      </c>
      <c r="D2238" s="18">
        <v>76000000</v>
      </c>
      <c r="E2238" s="18">
        <v>117000000</v>
      </c>
      <c r="F2238" s="19">
        <f t="shared" si="27"/>
        <v>0</v>
      </c>
      <c r="G2238" s="19">
        <f t="shared" si="28"/>
        <v>0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</row>
    <row r="2239" spans="1:28" ht="15" x14ac:dyDescent="0.25">
      <c r="A2239" s="14" t="s">
        <v>240</v>
      </c>
      <c r="B2239" s="14" t="s">
        <v>272</v>
      </c>
      <c r="C2239" s="16" t="s">
        <v>115</v>
      </c>
      <c r="D2239" s="18">
        <v>836000000</v>
      </c>
      <c r="E2239" s="18">
        <v>806000000</v>
      </c>
      <c r="F2239" s="19">
        <f t="shared" si="27"/>
        <v>0</v>
      </c>
      <c r="G2239" s="19">
        <f t="shared" si="28"/>
        <v>0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</row>
    <row r="2240" spans="1:28" ht="15" x14ac:dyDescent="0.25">
      <c r="A2240" s="14" t="s">
        <v>240</v>
      </c>
      <c r="B2240" s="14" t="s">
        <v>273</v>
      </c>
      <c r="C2240" s="16" t="s">
        <v>115</v>
      </c>
      <c r="D2240" s="18">
        <v>2486000000</v>
      </c>
      <c r="E2240" s="18">
        <v>1319000000</v>
      </c>
      <c r="F2240" s="19">
        <f t="shared" si="27"/>
        <v>0</v>
      </c>
      <c r="G2240" s="19">
        <f t="shared" si="28"/>
        <v>0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</row>
    <row r="2241" spans="1:28" ht="15" x14ac:dyDescent="0.25">
      <c r="A2241" s="14" t="s">
        <v>240</v>
      </c>
      <c r="B2241" s="14" t="s">
        <v>274</v>
      </c>
      <c r="C2241" s="16" t="s">
        <v>115</v>
      </c>
      <c r="D2241" s="18">
        <v>489000000</v>
      </c>
      <c r="E2241" s="18">
        <v>140000000</v>
      </c>
      <c r="F2241" s="19">
        <f t="shared" si="27"/>
        <v>0</v>
      </c>
      <c r="G2241" s="19">
        <f t="shared" si="28"/>
        <v>0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</row>
    <row r="2242" spans="1:28" ht="15" x14ac:dyDescent="0.25">
      <c r="A2242" s="14" t="s">
        <v>240</v>
      </c>
      <c r="B2242" s="14" t="s">
        <v>275</v>
      </c>
      <c r="C2242" s="16" t="s">
        <v>115</v>
      </c>
      <c r="D2242" s="18">
        <v>57000000</v>
      </c>
      <c r="E2242" s="18">
        <v>8000000</v>
      </c>
      <c r="F2242" s="19">
        <f t="shared" si="27"/>
        <v>0</v>
      </c>
      <c r="G2242" s="19">
        <f t="shared" si="28"/>
        <v>0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</row>
    <row r="2243" spans="1:28" ht="15" x14ac:dyDescent="0.25">
      <c r="A2243" s="14" t="s">
        <v>240</v>
      </c>
      <c r="B2243" s="14" t="s">
        <v>276</v>
      </c>
      <c r="C2243" s="16" t="s">
        <v>115</v>
      </c>
      <c r="D2243" s="18">
        <v>210000000</v>
      </c>
      <c r="E2243" s="18">
        <v>34000000</v>
      </c>
      <c r="F2243" s="19">
        <f t="shared" si="27"/>
        <v>0</v>
      </c>
      <c r="G2243" s="19">
        <f t="shared" si="28"/>
        <v>0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</row>
    <row r="2244" spans="1:28" ht="15" x14ac:dyDescent="0.25">
      <c r="A2244" s="14" t="s">
        <v>240</v>
      </c>
      <c r="B2244" s="14" t="s">
        <v>277</v>
      </c>
      <c r="C2244" s="16" t="s">
        <v>115</v>
      </c>
      <c r="D2244" s="19">
        <v>2478709140</v>
      </c>
      <c r="E2244" s="19">
        <v>448000000</v>
      </c>
      <c r="F2244" s="19">
        <f t="shared" si="27"/>
        <v>0</v>
      </c>
      <c r="G2244" s="19">
        <f t="shared" si="28"/>
        <v>0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</row>
    <row r="2245" spans="1:28" ht="15" x14ac:dyDescent="0.25">
      <c r="A2245" s="14" t="s">
        <v>240</v>
      </c>
      <c r="B2245" s="14" t="s">
        <v>278</v>
      </c>
      <c r="C2245" s="16" t="s">
        <v>115</v>
      </c>
      <c r="D2245" s="18">
        <v>91000000</v>
      </c>
      <c r="E2245" s="18">
        <v>10000000</v>
      </c>
      <c r="F2245" s="19">
        <f t="shared" si="27"/>
        <v>0</v>
      </c>
      <c r="G2245" s="19">
        <f t="shared" si="28"/>
        <v>0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</row>
    <row r="2246" spans="1:28" ht="15" x14ac:dyDescent="0.25">
      <c r="A2246" s="14" t="s">
        <v>240</v>
      </c>
      <c r="B2246" s="14" t="s">
        <v>279</v>
      </c>
      <c r="C2246" s="16" t="s">
        <v>115</v>
      </c>
      <c r="D2246" s="18">
        <v>17000000</v>
      </c>
      <c r="E2246" s="18">
        <v>54000000</v>
      </c>
      <c r="F2246" s="19">
        <f t="shared" si="27"/>
        <v>0</v>
      </c>
      <c r="G2246" s="19">
        <f t="shared" si="28"/>
        <v>0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</row>
    <row r="2247" spans="1:28" ht="15" x14ac:dyDescent="0.25">
      <c r="A2247" s="14" t="s">
        <v>240</v>
      </c>
      <c r="B2247" s="14" t="s">
        <v>280</v>
      </c>
      <c r="C2247" s="16" t="s">
        <v>115</v>
      </c>
      <c r="D2247" s="18">
        <v>402000000</v>
      </c>
      <c r="E2247" s="18">
        <v>208000000</v>
      </c>
      <c r="F2247" s="19">
        <f t="shared" si="27"/>
        <v>0</v>
      </c>
      <c r="G2247" s="19">
        <f t="shared" si="28"/>
        <v>0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</row>
    <row r="2248" spans="1:28" ht="15" x14ac:dyDescent="0.25">
      <c r="A2248" s="14" t="s">
        <v>240</v>
      </c>
      <c r="B2248" s="14" t="s">
        <v>281</v>
      </c>
      <c r="C2248" s="16" t="s">
        <v>115</v>
      </c>
      <c r="D2248" s="18">
        <v>292000000</v>
      </c>
      <c r="E2248" s="19">
        <v>448000000</v>
      </c>
      <c r="F2248" s="19">
        <f t="shared" si="27"/>
        <v>0</v>
      </c>
      <c r="G2248" s="19">
        <f t="shared" si="28"/>
        <v>0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</row>
    <row r="2249" spans="1:28" ht="15" x14ac:dyDescent="0.25">
      <c r="A2249" s="14" t="s">
        <v>240</v>
      </c>
      <c r="B2249" s="14" t="s">
        <v>282</v>
      </c>
      <c r="C2249" s="16" t="s">
        <v>115</v>
      </c>
      <c r="D2249" s="37">
        <v>104000000000</v>
      </c>
      <c r="E2249" s="18">
        <v>81860000000</v>
      </c>
      <c r="F2249" s="19">
        <f t="shared" si="27"/>
        <v>1</v>
      </c>
      <c r="G2249" s="19">
        <f t="shared" si="28"/>
        <v>1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</row>
    <row r="2250" spans="1:28" ht="15" x14ac:dyDescent="0.25">
      <c r="A2250" s="14" t="s">
        <v>240</v>
      </c>
      <c r="B2250" s="14" t="s">
        <v>283</v>
      </c>
      <c r="C2250" s="16" t="s">
        <v>115</v>
      </c>
      <c r="D2250" s="18">
        <v>409000000</v>
      </c>
      <c r="E2250" s="18">
        <v>243000000</v>
      </c>
      <c r="F2250" s="19">
        <f t="shared" si="27"/>
        <v>0</v>
      </c>
      <c r="G2250" s="19">
        <f t="shared" si="28"/>
        <v>0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</row>
    <row r="2251" spans="1:28" ht="15" x14ac:dyDescent="0.25">
      <c r="A2251" s="14" t="s">
        <v>240</v>
      </c>
      <c r="B2251" s="14" t="s">
        <v>284</v>
      </c>
      <c r="C2251" s="16" t="s">
        <v>115</v>
      </c>
      <c r="D2251" s="18">
        <v>484000000</v>
      </c>
      <c r="E2251" s="18">
        <v>1546000000</v>
      </c>
      <c r="F2251" s="19">
        <f t="shared" si="27"/>
        <v>0</v>
      </c>
      <c r="G2251" s="19">
        <f t="shared" si="28"/>
        <v>0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</row>
    <row r="2252" spans="1:28" ht="15" x14ac:dyDescent="0.25">
      <c r="A2252" s="14" t="s">
        <v>240</v>
      </c>
      <c r="B2252" s="14" t="s">
        <v>241</v>
      </c>
      <c r="C2252" s="16" t="s">
        <v>116</v>
      </c>
      <c r="D2252" s="18">
        <v>300000000</v>
      </c>
      <c r="E2252" s="18">
        <v>35000000</v>
      </c>
      <c r="F2252" s="19">
        <f t="shared" si="27"/>
        <v>0</v>
      </c>
      <c r="G2252" s="19">
        <f t="shared" si="28"/>
        <v>0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</row>
    <row r="2253" spans="1:28" ht="15" x14ac:dyDescent="0.25">
      <c r="A2253" s="14" t="s">
        <v>240</v>
      </c>
      <c r="B2253" s="14" t="s">
        <v>242</v>
      </c>
      <c r="C2253" s="16" t="s">
        <v>116</v>
      </c>
      <c r="D2253" s="18">
        <v>2306000000</v>
      </c>
      <c r="E2253" s="18">
        <v>2997000000</v>
      </c>
      <c r="F2253" s="19">
        <f t="shared" si="27"/>
        <v>0</v>
      </c>
      <c r="G2253" s="19">
        <f t="shared" si="28"/>
        <v>0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</row>
    <row r="2254" spans="1:28" ht="15" x14ac:dyDescent="0.25">
      <c r="A2254" s="14" t="s">
        <v>240</v>
      </c>
      <c r="B2254" s="14" t="s">
        <v>243</v>
      </c>
      <c r="C2254" s="16" t="s">
        <v>116</v>
      </c>
      <c r="D2254" s="18">
        <v>858000000</v>
      </c>
      <c r="E2254" s="18">
        <v>213000000</v>
      </c>
      <c r="F2254" s="19">
        <f t="shared" si="27"/>
        <v>0</v>
      </c>
      <c r="G2254" s="19">
        <f t="shared" si="28"/>
        <v>0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</row>
    <row r="2255" spans="1:28" ht="15" x14ac:dyDescent="0.25">
      <c r="A2255" s="14" t="s">
        <v>240</v>
      </c>
      <c r="B2255" s="14" t="s">
        <v>244</v>
      </c>
      <c r="C2255" s="16" t="s">
        <v>116</v>
      </c>
      <c r="D2255" s="18">
        <v>1770000000</v>
      </c>
      <c r="E2255" s="18">
        <v>404000000</v>
      </c>
      <c r="F2255" s="19">
        <f t="shared" si="27"/>
        <v>0</v>
      </c>
      <c r="G2255" s="19">
        <f t="shared" si="28"/>
        <v>0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</row>
    <row r="2256" spans="1:28" ht="15" x14ac:dyDescent="0.25">
      <c r="A2256" s="14" t="s">
        <v>240</v>
      </c>
      <c r="B2256" s="14" t="s">
        <v>245</v>
      </c>
      <c r="C2256" s="16" t="s">
        <v>116</v>
      </c>
      <c r="D2256" s="18">
        <v>767000000</v>
      </c>
      <c r="E2256" s="18">
        <v>153000000</v>
      </c>
      <c r="F2256" s="19">
        <f t="shared" si="27"/>
        <v>0</v>
      </c>
      <c r="G2256" s="19">
        <f t="shared" si="28"/>
        <v>0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</row>
    <row r="2257" spans="1:28" ht="15" x14ac:dyDescent="0.25">
      <c r="A2257" s="14" t="s">
        <v>240</v>
      </c>
      <c r="B2257" s="14" t="s">
        <v>246</v>
      </c>
      <c r="C2257" s="16" t="s">
        <v>116</v>
      </c>
      <c r="D2257" s="18">
        <v>150000000</v>
      </c>
      <c r="E2257" s="18">
        <v>50000000</v>
      </c>
      <c r="F2257" s="19">
        <f t="shared" si="27"/>
        <v>0</v>
      </c>
      <c r="G2257" s="19">
        <f t="shared" si="28"/>
        <v>0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</row>
    <row r="2258" spans="1:28" ht="15" x14ac:dyDescent="0.25">
      <c r="A2258" s="14" t="s">
        <v>240</v>
      </c>
      <c r="B2258" s="14" t="s">
        <v>247</v>
      </c>
      <c r="C2258" s="16" t="s">
        <v>116</v>
      </c>
      <c r="D2258" s="18">
        <v>348000000</v>
      </c>
      <c r="E2258" s="18">
        <v>248000000</v>
      </c>
      <c r="F2258" s="19">
        <f t="shared" si="27"/>
        <v>0</v>
      </c>
      <c r="G2258" s="19">
        <f t="shared" si="28"/>
        <v>0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</row>
    <row r="2259" spans="1:28" ht="15" x14ac:dyDescent="0.25">
      <c r="A2259" s="14" t="s">
        <v>240</v>
      </c>
      <c r="B2259" s="14" t="s">
        <v>248</v>
      </c>
      <c r="C2259" s="16" t="s">
        <v>116</v>
      </c>
      <c r="D2259" s="18">
        <v>243000000</v>
      </c>
      <c r="E2259" s="18">
        <v>197000000</v>
      </c>
      <c r="F2259" s="19">
        <f t="shared" si="27"/>
        <v>0</v>
      </c>
      <c r="G2259" s="19">
        <f t="shared" si="28"/>
        <v>0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</row>
    <row r="2260" spans="1:28" ht="15" x14ac:dyDescent="0.25">
      <c r="A2260" s="14" t="s">
        <v>240</v>
      </c>
      <c r="B2260" s="14" t="s">
        <v>249</v>
      </c>
      <c r="C2260" s="16" t="s">
        <v>116</v>
      </c>
      <c r="D2260" s="18">
        <v>2673000000</v>
      </c>
      <c r="E2260" s="18">
        <v>2874000000</v>
      </c>
      <c r="F2260" s="19">
        <f t="shared" si="27"/>
        <v>0</v>
      </c>
      <c r="G2260" s="19">
        <f t="shared" si="28"/>
        <v>0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</row>
    <row r="2261" spans="1:28" ht="15" x14ac:dyDescent="0.25">
      <c r="A2261" s="14" t="s">
        <v>240</v>
      </c>
      <c r="B2261" s="14" t="s">
        <v>250</v>
      </c>
      <c r="C2261" s="16" t="s">
        <v>116</v>
      </c>
      <c r="D2261" s="18">
        <v>12236000000</v>
      </c>
      <c r="E2261" s="18">
        <v>16309000000</v>
      </c>
      <c r="F2261" s="19">
        <f t="shared" si="27"/>
        <v>1</v>
      </c>
      <c r="G2261" s="19">
        <f t="shared" si="28"/>
        <v>1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</row>
    <row r="2262" spans="1:28" ht="15" x14ac:dyDescent="0.25">
      <c r="A2262" s="14" t="s">
        <v>240</v>
      </c>
      <c r="B2262" s="14" t="s">
        <v>251</v>
      </c>
      <c r="C2262" s="16" t="s">
        <v>116</v>
      </c>
      <c r="D2262" s="18">
        <v>518000000</v>
      </c>
      <c r="E2262" s="19">
        <v>448000000</v>
      </c>
      <c r="F2262" s="19">
        <f t="shared" si="27"/>
        <v>0</v>
      </c>
      <c r="G2262" s="19">
        <f t="shared" si="28"/>
        <v>0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</row>
    <row r="2263" spans="1:28" ht="15" x14ac:dyDescent="0.25">
      <c r="A2263" s="14" t="s">
        <v>240</v>
      </c>
      <c r="B2263" s="14" t="s">
        <v>252</v>
      </c>
      <c r="C2263" s="16" t="s">
        <v>116</v>
      </c>
      <c r="D2263" s="18">
        <v>1309000000</v>
      </c>
      <c r="E2263" s="18">
        <v>1109000000</v>
      </c>
      <c r="F2263" s="19">
        <f t="shared" si="27"/>
        <v>0</v>
      </c>
      <c r="G2263" s="19">
        <f t="shared" si="28"/>
        <v>0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</row>
    <row r="2264" spans="1:28" ht="15" x14ac:dyDescent="0.25">
      <c r="A2264" s="14" t="s">
        <v>240</v>
      </c>
      <c r="B2264" s="14" t="s">
        <v>253</v>
      </c>
      <c r="C2264" s="16" t="s">
        <v>116</v>
      </c>
      <c r="D2264" s="18">
        <v>1191000000</v>
      </c>
      <c r="E2264" s="18">
        <v>1349000000</v>
      </c>
      <c r="F2264" s="19">
        <f t="shared" si="27"/>
        <v>0</v>
      </c>
      <c r="G2264" s="19">
        <f t="shared" si="28"/>
        <v>0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</row>
    <row r="2265" spans="1:28" ht="15" x14ac:dyDescent="0.25">
      <c r="A2265" s="14" t="s">
        <v>240</v>
      </c>
      <c r="B2265" s="14" t="s">
        <v>254</v>
      </c>
      <c r="C2265" s="16" t="s">
        <v>116</v>
      </c>
      <c r="D2265" s="18">
        <v>1424000000</v>
      </c>
      <c r="E2265" s="18">
        <v>434000000</v>
      </c>
      <c r="F2265" s="19">
        <f t="shared" si="27"/>
        <v>0</v>
      </c>
      <c r="G2265" s="19">
        <f t="shared" si="28"/>
        <v>0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</row>
    <row r="2266" spans="1:28" ht="15" x14ac:dyDescent="0.25">
      <c r="A2266" s="14" t="s">
        <v>240</v>
      </c>
      <c r="B2266" s="14" t="s">
        <v>255</v>
      </c>
      <c r="C2266" s="16" t="s">
        <v>116</v>
      </c>
      <c r="D2266" s="18">
        <v>1999000000</v>
      </c>
      <c r="E2266" s="19">
        <v>448000000</v>
      </c>
      <c r="F2266" s="19">
        <f t="shared" si="27"/>
        <v>0</v>
      </c>
      <c r="G2266" s="19">
        <f t="shared" si="28"/>
        <v>0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</row>
    <row r="2267" spans="1:28" ht="15" x14ac:dyDescent="0.25">
      <c r="A2267" s="14" t="s">
        <v>240</v>
      </c>
      <c r="B2267" s="14" t="s">
        <v>256</v>
      </c>
      <c r="C2267" s="16" t="s">
        <v>116</v>
      </c>
      <c r="D2267" s="18">
        <v>223000000</v>
      </c>
      <c r="E2267" s="18">
        <v>176000000</v>
      </c>
      <c r="F2267" s="19">
        <f t="shared" si="27"/>
        <v>0</v>
      </c>
      <c r="G2267" s="19">
        <f t="shared" si="28"/>
        <v>0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</row>
    <row r="2268" spans="1:28" ht="15" x14ac:dyDescent="0.25">
      <c r="A2268" s="14" t="s">
        <v>240</v>
      </c>
      <c r="B2268" s="14" t="s">
        <v>257</v>
      </c>
      <c r="C2268" s="16" t="s">
        <v>116</v>
      </c>
      <c r="D2268" s="18">
        <v>52000000</v>
      </c>
      <c r="E2268" s="18">
        <v>9000000</v>
      </c>
      <c r="F2268" s="19">
        <f t="shared" si="27"/>
        <v>0</v>
      </c>
      <c r="G2268" s="19">
        <f t="shared" si="28"/>
        <v>0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</row>
    <row r="2269" spans="1:28" ht="15" x14ac:dyDescent="0.25">
      <c r="A2269" s="14" t="s">
        <v>240</v>
      </c>
      <c r="B2269" s="14" t="s">
        <v>258</v>
      </c>
      <c r="C2269" s="16" t="s">
        <v>116</v>
      </c>
      <c r="D2269" s="18">
        <v>3128000000</v>
      </c>
      <c r="E2269" s="18">
        <v>408000000</v>
      </c>
      <c r="F2269" s="19">
        <f t="shared" si="27"/>
        <v>0</v>
      </c>
      <c r="G2269" s="19">
        <f t="shared" si="28"/>
        <v>0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</row>
    <row r="2270" spans="1:28" ht="15" x14ac:dyDescent="0.25">
      <c r="A2270" s="14" t="s">
        <v>240</v>
      </c>
      <c r="B2270" s="14" t="s">
        <v>259</v>
      </c>
      <c r="C2270" s="16" t="s">
        <v>116</v>
      </c>
      <c r="D2270" s="18">
        <v>408000000</v>
      </c>
      <c r="E2270" s="18">
        <v>500000000</v>
      </c>
      <c r="F2270" s="19">
        <f t="shared" si="27"/>
        <v>0</v>
      </c>
      <c r="G2270" s="19">
        <f t="shared" si="28"/>
        <v>0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</row>
    <row r="2271" spans="1:28" ht="15" x14ac:dyDescent="0.25">
      <c r="A2271" s="14" t="s">
        <v>240</v>
      </c>
      <c r="B2271" s="14" t="s">
        <v>260</v>
      </c>
      <c r="C2271" s="16" t="s">
        <v>116</v>
      </c>
      <c r="D2271" s="18">
        <v>664000000</v>
      </c>
      <c r="E2271" s="18">
        <v>311000000</v>
      </c>
      <c r="F2271" s="19">
        <f t="shared" si="27"/>
        <v>0</v>
      </c>
      <c r="G2271" s="19">
        <f t="shared" si="28"/>
        <v>0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</row>
    <row r="2272" spans="1:28" ht="15" x14ac:dyDescent="0.25">
      <c r="A2272" s="14" t="s">
        <v>240</v>
      </c>
      <c r="B2272" s="14" t="s">
        <v>261</v>
      </c>
      <c r="C2272" s="16" t="s">
        <v>116</v>
      </c>
      <c r="D2272" s="19">
        <v>2478709140</v>
      </c>
      <c r="E2272" s="19">
        <v>448000000</v>
      </c>
      <c r="F2272" s="19">
        <f t="shared" si="27"/>
        <v>0</v>
      </c>
      <c r="G2272" s="19">
        <f t="shared" si="28"/>
        <v>0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</row>
    <row r="2273" spans="1:28" ht="15" x14ac:dyDescent="0.25">
      <c r="A2273" s="14" t="s">
        <v>240</v>
      </c>
      <c r="B2273" s="14" t="s">
        <v>262</v>
      </c>
      <c r="C2273" s="16" t="s">
        <v>116</v>
      </c>
      <c r="D2273" s="18">
        <v>104000000</v>
      </c>
      <c r="E2273" s="18">
        <v>8000000</v>
      </c>
      <c r="F2273" s="19">
        <f t="shared" si="27"/>
        <v>0</v>
      </c>
      <c r="G2273" s="19">
        <f t="shared" si="28"/>
        <v>0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</row>
    <row r="2274" spans="1:28" ht="15" x14ac:dyDescent="0.25">
      <c r="A2274" s="14" t="s">
        <v>240</v>
      </c>
      <c r="B2274" s="14" t="s">
        <v>263</v>
      </c>
      <c r="C2274" s="16" t="s">
        <v>116</v>
      </c>
      <c r="D2274" s="18">
        <v>646000000</v>
      </c>
      <c r="E2274" s="18">
        <v>373000000</v>
      </c>
      <c r="F2274" s="19">
        <f t="shared" si="27"/>
        <v>0</v>
      </c>
      <c r="G2274" s="19">
        <f t="shared" si="28"/>
        <v>0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</row>
    <row r="2275" spans="1:28" ht="15" x14ac:dyDescent="0.25">
      <c r="A2275" s="14" t="s">
        <v>240</v>
      </c>
      <c r="B2275" s="14" t="s">
        <v>264</v>
      </c>
      <c r="C2275" s="16" t="s">
        <v>116</v>
      </c>
      <c r="D2275" s="18">
        <v>28000000</v>
      </c>
      <c r="E2275" s="18">
        <v>30000000</v>
      </c>
      <c r="F2275" s="19">
        <f t="shared" si="27"/>
        <v>0</v>
      </c>
      <c r="G2275" s="19">
        <f t="shared" si="28"/>
        <v>0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</row>
    <row r="2276" spans="1:28" ht="15" x14ac:dyDescent="0.25">
      <c r="A2276" s="14" t="s">
        <v>240</v>
      </c>
      <c r="B2276" s="14" t="s">
        <v>265</v>
      </c>
      <c r="C2276" s="16" t="s">
        <v>116</v>
      </c>
      <c r="D2276" s="18">
        <v>96000000</v>
      </c>
      <c r="E2276" s="18">
        <v>202000000</v>
      </c>
      <c r="F2276" s="19">
        <f t="shared" si="27"/>
        <v>0</v>
      </c>
      <c r="G2276" s="19">
        <f t="shared" si="28"/>
        <v>0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</row>
    <row r="2277" spans="1:28" ht="15" x14ac:dyDescent="0.25">
      <c r="A2277" s="14" t="s">
        <v>240</v>
      </c>
      <c r="B2277" s="14" t="s">
        <v>266</v>
      </c>
      <c r="C2277" s="16" t="s">
        <v>116</v>
      </c>
      <c r="D2277" s="18">
        <v>372000000</v>
      </c>
      <c r="E2277" s="18">
        <v>274000000</v>
      </c>
      <c r="F2277" s="19">
        <f t="shared" si="27"/>
        <v>0</v>
      </c>
      <c r="G2277" s="19">
        <f t="shared" si="28"/>
        <v>0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</row>
    <row r="2278" spans="1:28" ht="15" x14ac:dyDescent="0.25">
      <c r="A2278" s="14" t="s">
        <v>240</v>
      </c>
      <c r="B2278" s="14" t="s">
        <v>267</v>
      </c>
      <c r="C2278" s="16" t="s">
        <v>116</v>
      </c>
      <c r="D2278" s="18">
        <v>1621000000</v>
      </c>
      <c r="E2278" s="18">
        <v>269000000</v>
      </c>
      <c r="F2278" s="19">
        <f t="shared" si="27"/>
        <v>0</v>
      </c>
      <c r="G2278" s="19">
        <f t="shared" si="28"/>
        <v>0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</row>
    <row r="2279" spans="1:28" ht="15" x14ac:dyDescent="0.25">
      <c r="A2279" s="14" t="s">
        <v>240</v>
      </c>
      <c r="B2279" s="14" t="s">
        <v>268</v>
      </c>
      <c r="C2279" s="16" t="s">
        <v>116</v>
      </c>
      <c r="D2279" s="18">
        <v>10058000000</v>
      </c>
      <c r="E2279" s="18">
        <v>7252000000</v>
      </c>
      <c r="F2279" s="19">
        <f t="shared" si="27"/>
        <v>1</v>
      </c>
      <c r="G2279" s="19">
        <f t="shared" si="28"/>
        <v>1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</row>
    <row r="2280" spans="1:28" ht="15" x14ac:dyDescent="0.25">
      <c r="A2280" s="14" t="s">
        <v>240</v>
      </c>
      <c r="B2280" s="14" t="s">
        <v>269</v>
      </c>
      <c r="C2280" s="16" t="s">
        <v>116</v>
      </c>
      <c r="D2280" s="18">
        <v>160000000</v>
      </c>
      <c r="E2280" s="18">
        <v>139000000</v>
      </c>
      <c r="F2280" s="19">
        <f t="shared" si="27"/>
        <v>0</v>
      </c>
      <c r="G2280" s="19">
        <f t="shared" si="28"/>
        <v>0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</row>
    <row r="2281" spans="1:28" ht="15" x14ac:dyDescent="0.25">
      <c r="A2281" s="14" t="s">
        <v>240</v>
      </c>
      <c r="B2281" s="14" t="s">
        <v>270</v>
      </c>
      <c r="C2281" s="16" t="s">
        <v>116</v>
      </c>
      <c r="D2281" s="18">
        <v>804000000</v>
      </c>
      <c r="E2281" s="18">
        <v>267000000</v>
      </c>
      <c r="F2281" s="19">
        <f t="shared" si="27"/>
        <v>0</v>
      </c>
      <c r="G2281" s="19">
        <f t="shared" si="28"/>
        <v>0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</row>
    <row r="2282" spans="1:28" ht="15" x14ac:dyDescent="0.25">
      <c r="A2282" s="14" t="s">
        <v>240</v>
      </c>
      <c r="B2282" s="14" t="s">
        <v>271</v>
      </c>
      <c r="C2282" s="16" t="s">
        <v>116</v>
      </c>
      <c r="D2282" s="18">
        <v>81000000</v>
      </c>
      <c r="E2282" s="18">
        <v>115000000</v>
      </c>
      <c r="F2282" s="19">
        <f t="shared" si="27"/>
        <v>0</v>
      </c>
      <c r="G2282" s="19">
        <f t="shared" si="28"/>
        <v>0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</row>
    <row r="2283" spans="1:28" ht="15" x14ac:dyDescent="0.25">
      <c r="A2283" s="14" t="s">
        <v>240</v>
      </c>
      <c r="B2283" s="14" t="s">
        <v>272</v>
      </c>
      <c r="C2283" s="16" t="s">
        <v>116</v>
      </c>
      <c r="D2283" s="18">
        <v>1023000000</v>
      </c>
      <c r="E2283" s="18">
        <v>847000000</v>
      </c>
      <c r="F2283" s="19">
        <f t="shared" si="27"/>
        <v>0</v>
      </c>
      <c r="G2283" s="19">
        <f t="shared" si="28"/>
        <v>0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</row>
    <row r="2284" spans="1:28" ht="15" x14ac:dyDescent="0.25">
      <c r="A2284" s="14" t="s">
        <v>240</v>
      </c>
      <c r="B2284" s="14" t="s">
        <v>273</v>
      </c>
      <c r="C2284" s="16" t="s">
        <v>116</v>
      </c>
      <c r="D2284" s="18">
        <v>2677000000</v>
      </c>
      <c r="E2284" s="18">
        <v>1420000000</v>
      </c>
      <c r="F2284" s="19">
        <f t="shared" si="27"/>
        <v>0</v>
      </c>
      <c r="G2284" s="19">
        <f t="shared" si="28"/>
        <v>0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</row>
    <row r="2285" spans="1:28" ht="15" x14ac:dyDescent="0.25">
      <c r="A2285" s="14" t="s">
        <v>240</v>
      </c>
      <c r="B2285" s="14" t="s">
        <v>274</v>
      </c>
      <c r="C2285" s="16" t="s">
        <v>116</v>
      </c>
      <c r="D2285" s="18">
        <v>538000000</v>
      </c>
      <c r="E2285" s="18">
        <v>144000000</v>
      </c>
      <c r="F2285" s="19">
        <f t="shared" si="27"/>
        <v>0</v>
      </c>
      <c r="G2285" s="19">
        <f t="shared" si="28"/>
        <v>0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</row>
    <row r="2286" spans="1:28" ht="15" x14ac:dyDescent="0.25">
      <c r="A2286" s="14" t="s">
        <v>240</v>
      </c>
      <c r="B2286" s="14" t="s">
        <v>275</v>
      </c>
      <c r="C2286" s="16" t="s">
        <v>116</v>
      </c>
      <c r="D2286" s="18">
        <v>75000000</v>
      </c>
      <c r="E2286" s="18">
        <v>8000000</v>
      </c>
      <c r="F2286" s="19">
        <f t="shared" si="27"/>
        <v>0</v>
      </c>
      <c r="G2286" s="19">
        <f t="shared" si="28"/>
        <v>0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</row>
    <row r="2287" spans="1:28" ht="15" x14ac:dyDescent="0.25">
      <c r="A2287" s="14" t="s">
        <v>240</v>
      </c>
      <c r="B2287" s="14" t="s">
        <v>276</v>
      </c>
      <c r="C2287" s="16" t="s">
        <v>116</v>
      </c>
      <c r="D2287" s="18">
        <v>282000000</v>
      </c>
      <c r="E2287" s="18">
        <v>36000000</v>
      </c>
      <c r="F2287" s="19">
        <f t="shared" si="27"/>
        <v>0</v>
      </c>
      <c r="G2287" s="19">
        <f t="shared" si="28"/>
        <v>0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</row>
    <row r="2288" spans="1:28" ht="15" x14ac:dyDescent="0.25">
      <c r="A2288" s="14" t="s">
        <v>240</v>
      </c>
      <c r="B2288" s="14" t="s">
        <v>277</v>
      </c>
      <c r="C2288" s="16" t="s">
        <v>116</v>
      </c>
      <c r="D2288" s="19">
        <v>2478709140</v>
      </c>
      <c r="E2288" s="19">
        <v>448000000</v>
      </c>
      <c r="F2288" s="19">
        <f t="shared" si="27"/>
        <v>0</v>
      </c>
      <c r="G2288" s="19">
        <f t="shared" si="28"/>
        <v>0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</row>
    <row r="2289" spans="1:28" ht="15" x14ac:dyDescent="0.25">
      <c r="A2289" s="14" t="s">
        <v>240</v>
      </c>
      <c r="B2289" s="14" t="s">
        <v>278</v>
      </c>
      <c r="C2289" s="16" t="s">
        <v>116</v>
      </c>
      <c r="D2289" s="18">
        <v>91000000</v>
      </c>
      <c r="E2289" s="18">
        <v>13000000</v>
      </c>
      <c r="F2289" s="19">
        <f t="shared" si="27"/>
        <v>0</v>
      </c>
      <c r="G2289" s="19">
        <f t="shared" si="28"/>
        <v>0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</row>
    <row r="2290" spans="1:28" ht="15" x14ac:dyDescent="0.25">
      <c r="A2290" s="14" t="s">
        <v>240</v>
      </c>
      <c r="B2290" s="14" t="s">
        <v>279</v>
      </c>
      <c r="C2290" s="16" t="s">
        <v>116</v>
      </c>
      <c r="D2290" s="18">
        <v>18000000</v>
      </c>
      <c r="E2290" s="18">
        <v>68000000</v>
      </c>
      <c r="F2290" s="19">
        <f t="shared" si="27"/>
        <v>0</v>
      </c>
      <c r="G2290" s="19">
        <f t="shared" si="28"/>
        <v>0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</row>
    <row r="2291" spans="1:28" ht="15" x14ac:dyDescent="0.25">
      <c r="A2291" s="14" t="s">
        <v>240</v>
      </c>
      <c r="B2291" s="14" t="s">
        <v>280</v>
      </c>
      <c r="C2291" s="16" t="s">
        <v>116</v>
      </c>
      <c r="D2291" s="18">
        <v>437000000</v>
      </c>
      <c r="E2291" s="18">
        <v>143000000</v>
      </c>
      <c r="F2291" s="19">
        <f t="shared" si="27"/>
        <v>0</v>
      </c>
      <c r="G2291" s="19">
        <f t="shared" si="28"/>
        <v>0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</row>
    <row r="2292" spans="1:28" ht="15" x14ac:dyDescent="0.25">
      <c r="A2292" s="14" t="s">
        <v>240</v>
      </c>
      <c r="B2292" s="14" t="s">
        <v>281</v>
      </c>
      <c r="C2292" s="16" t="s">
        <v>116</v>
      </c>
      <c r="D2292" s="19">
        <v>2478709140</v>
      </c>
      <c r="E2292" s="19">
        <v>448000000</v>
      </c>
      <c r="F2292" s="19">
        <f t="shared" si="27"/>
        <v>0</v>
      </c>
      <c r="G2292" s="19">
        <f t="shared" si="28"/>
        <v>0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</row>
    <row r="2293" spans="1:28" ht="15" x14ac:dyDescent="0.25">
      <c r="A2293" s="14" t="s">
        <v>240</v>
      </c>
      <c r="B2293" s="14" t="s">
        <v>282</v>
      </c>
      <c r="C2293" s="16" t="s">
        <v>116</v>
      </c>
      <c r="D2293" s="37">
        <v>102000000000</v>
      </c>
      <c r="E2293" s="18">
        <v>82091000000</v>
      </c>
      <c r="F2293" s="19">
        <f t="shared" si="27"/>
        <v>1</v>
      </c>
      <c r="G2293" s="19">
        <f t="shared" si="28"/>
        <v>1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</row>
    <row r="2294" spans="1:28" ht="15" x14ac:dyDescent="0.25">
      <c r="A2294" s="14" t="s">
        <v>240</v>
      </c>
      <c r="B2294" s="14" t="s">
        <v>283</v>
      </c>
      <c r="C2294" s="16" t="s">
        <v>116</v>
      </c>
      <c r="D2294" s="18">
        <v>419000000</v>
      </c>
      <c r="E2294" s="18">
        <v>236000000</v>
      </c>
      <c r="F2294" s="19">
        <f t="shared" si="27"/>
        <v>0</v>
      </c>
      <c r="G2294" s="19">
        <f t="shared" si="28"/>
        <v>0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</row>
    <row r="2295" spans="1:28" ht="15" x14ac:dyDescent="0.25">
      <c r="A2295" s="14" t="s">
        <v>240</v>
      </c>
      <c r="B2295" s="14" t="s">
        <v>284</v>
      </c>
      <c r="C2295" s="16" t="s">
        <v>116</v>
      </c>
      <c r="D2295" s="18">
        <v>378000000</v>
      </c>
      <c r="E2295" s="18">
        <v>1311000000</v>
      </c>
      <c r="F2295" s="19">
        <f t="shared" si="27"/>
        <v>0</v>
      </c>
      <c r="G2295" s="19">
        <f t="shared" si="28"/>
        <v>0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</row>
    <row r="2296" spans="1:28" ht="15" x14ac:dyDescent="0.25">
      <c r="A2296" s="14" t="s">
        <v>240</v>
      </c>
      <c r="B2296" s="14" t="s">
        <v>241</v>
      </c>
      <c r="C2296" s="16" t="s">
        <v>117</v>
      </c>
      <c r="D2296" s="18">
        <v>337000000</v>
      </c>
      <c r="E2296" s="18">
        <v>38000000</v>
      </c>
      <c r="F2296" s="19">
        <f t="shared" si="27"/>
        <v>0</v>
      </c>
      <c r="G2296" s="19">
        <f t="shared" si="28"/>
        <v>0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</row>
    <row r="2297" spans="1:28" ht="15" x14ac:dyDescent="0.25">
      <c r="A2297" s="14" t="s">
        <v>240</v>
      </c>
      <c r="B2297" s="14" t="s">
        <v>242</v>
      </c>
      <c r="C2297" s="16" t="s">
        <v>117</v>
      </c>
      <c r="D2297" s="18">
        <v>2660000000</v>
      </c>
      <c r="E2297" s="18">
        <v>3208000000</v>
      </c>
      <c r="F2297" s="19">
        <f t="shared" ref="F2297:F2551" si="29">IF(OR(D2297&gt;$J$14+$J$17, D2297&lt;$J$12-$J$17),1,0)</f>
        <v>0</v>
      </c>
      <c r="G2297" s="19">
        <f t="shared" ref="G2297:G2551" si="30">IF(OR(E2297&gt;$K$14+$K$17, E2297&lt;$K$12-$K$17),1,0)</f>
        <v>0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</row>
    <row r="2298" spans="1:28" ht="15" x14ac:dyDescent="0.25">
      <c r="A2298" s="14" t="s">
        <v>240</v>
      </c>
      <c r="B2298" s="14" t="s">
        <v>243</v>
      </c>
      <c r="C2298" s="16" t="s">
        <v>117</v>
      </c>
      <c r="D2298" s="18">
        <v>1056000000</v>
      </c>
      <c r="E2298" s="18">
        <v>248000000</v>
      </c>
      <c r="F2298" s="19">
        <f t="shared" si="29"/>
        <v>0</v>
      </c>
      <c r="G2298" s="19">
        <f t="shared" si="30"/>
        <v>0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</row>
    <row r="2299" spans="1:28" ht="15" x14ac:dyDescent="0.25">
      <c r="A2299" s="14" t="s">
        <v>240</v>
      </c>
      <c r="B2299" s="14" t="s">
        <v>244</v>
      </c>
      <c r="C2299" s="16" t="s">
        <v>117</v>
      </c>
      <c r="D2299" s="18">
        <v>1897000000</v>
      </c>
      <c r="E2299" s="18">
        <v>469000000</v>
      </c>
      <c r="F2299" s="19">
        <f t="shared" si="29"/>
        <v>0</v>
      </c>
      <c r="G2299" s="19">
        <f t="shared" si="30"/>
        <v>0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</row>
    <row r="2300" spans="1:28" ht="15" x14ac:dyDescent="0.25">
      <c r="A2300" s="14" t="s">
        <v>240</v>
      </c>
      <c r="B2300" s="14" t="s">
        <v>245</v>
      </c>
      <c r="C2300" s="16" t="s">
        <v>117</v>
      </c>
      <c r="D2300" s="18">
        <v>784000000</v>
      </c>
      <c r="E2300" s="18">
        <v>163000000</v>
      </c>
      <c r="F2300" s="19">
        <f t="shared" si="29"/>
        <v>0</v>
      </c>
      <c r="G2300" s="19">
        <f t="shared" si="30"/>
        <v>0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</row>
    <row r="2301" spans="1:28" ht="15" x14ac:dyDescent="0.25">
      <c r="A2301" s="14" t="s">
        <v>240</v>
      </c>
      <c r="B2301" s="14" t="s">
        <v>246</v>
      </c>
      <c r="C2301" s="16" t="s">
        <v>117</v>
      </c>
      <c r="D2301" s="18">
        <v>168000000</v>
      </c>
      <c r="E2301" s="18">
        <v>47000000</v>
      </c>
      <c r="F2301" s="19">
        <f t="shared" si="29"/>
        <v>0</v>
      </c>
      <c r="G2301" s="19">
        <f t="shared" si="30"/>
        <v>0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</row>
    <row r="2302" spans="1:28" ht="15" x14ac:dyDescent="0.25">
      <c r="A2302" s="14" t="s">
        <v>240</v>
      </c>
      <c r="B2302" s="14" t="s">
        <v>247</v>
      </c>
      <c r="C2302" s="16" t="s">
        <v>117</v>
      </c>
      <c r="D2302" s="18">
        <v>426000000</v>
      </c>
      <c r="E2302" s="18">
        <v>217000000</v>
      </c>
      <c r="F2302" s="19">
        <f t="shared" si="29"/>
        <v>0</v>
      </c>
      <c r="G2302" s="19">
        <f t="shared" si="30"/>
        <v>0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</row>
    <row r="2303" spans="1:28" ht="15" x14ac:dyDescent="0.25">
      <c r="A2303" s="14" t="s">
        <v>240</v>
      </c>
      <c r="B2303" s="14" t="s">
        <v>248</v>
      </c>
      <c r="C2303" s="16" t="s">
        <v>117</v>
      </c>
      <c r="D2303" s="18">
        <v>283000000</v>
      </c>
      <c r="E2303" s="18">
        <v>232000000</v>
      </c>
      <c r="F2303" s="19">
        <f t="shared" si="29"/>
        <v>0</v>
      </c>
      <c r="G2303" s="19">
        <f t="shared" si="30"/>
        <v>0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</row>
    <row r="2304" spans="1:28" ht="15" x14ac:dyDescent="0.25">
      <c r="A2304" s="14" t="s">
        <v>240</v>
      </c>
      <c r="B2304" s="14" t="s">
        <v>249</v>
      </c>
      <c r="C2304" s="16" t="s">
        <v>117</v>
      </c>
      <c r="D2304" s="18">
        <v>3389000000</v>
      </c>
      <c r="E2304" s="18">
        <v>3752000000</v>
      </c>
      <c r="F2304" s="19">
        <f t="shared" si="29"/>
        <v>0</v>
      </c>
      <c r="G2304" s="19">
        <f t="shared" si="30"/>
        <v>0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</row>
    <row r="2305" spans="1:28" ht="15" x14ac:dyDescent="0.25">
      <c r="A2305" s="14" t="s">
        <v>240</v>
      </c>
      <c r="B2305" s="14" t="s">
        <v>251</v>
      </c>
      <c r="C2305" s="16" t="s">
        <v>117</v>
      </c>
      <c r="D2305" s="18">
        <v>523000000</v>
      </c>
      <c r="E2305" s="19">
        <v>448000000</v>
      </c>
      <c r="F2305" s="19">
        <f t="shared" si="29"/>
        <v>0</v>
      </c>
      <c r="G2305" s="19">
        <f t="shared" si="30"/>
        <v>0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</row>
    <row r="2306" spans="1:28" ht="15" x14ac:dyDescent="0.25">
      <c r="A2306" s="14" t="s">
        <v>240</v>
      </c>
      <c r="B2306" s="14" t="s">
        <v>256</v>
      </c>
      <c r="C2306" s="16" t="s">
        <v>117</v>
      </c>
      <c r="D2306" s="18">
        <v>224000000</v>
      </c>
      <c r="E2306" s="18">
        <v>195000000</v>
      </c>
      <c r="F2306" s="19">
        <f t="shared" si="29"/>
        <v>0</v>
      </c>
      <c r="G2306" s="19">
        <f t="shared" si="30"/>
        <v>0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</row>
    <row r="2307" spans="1:28" ht="15" x14ac:dyDescent="0.25">
      <c r="A2307" s="14" t="s">
        <v>240</v>
      </c>
      <c r="B2307" s="14" t="s">
        <v>274</v>
      </c>
      <c r="C2307" s="16" t="s">
        <v>117</v>
      </c>
      <c r="D2307" s="18">
        <v>626000000</v>
      </c>
      <c r="E2307" s="18">
        <v>80000000</v>
      </c>
      <c r="F2307" s="19">
        <f t="shared" si="29"/>
        <v>0</v>
      </c>
      <c r="G2307" s="19">
        <f t="shared" si="30"/>
        <v>0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</row>
    <row r="2308" spans="1:28" ht="15" x14ac:dyDescent="0.25">
      <c r="A2308" s="14" t="s">
        <v>240</v>
      </c>
      <c r="B2308" s="14" t="s">
        <v>281</v>
      </c>
      <c r="C2308" s="16" t="s">
        <v>117</v>
      </c>
      <c r="D2308" s="19">
        <v>2478709140</v>
      </c>
      <c r="E2308" s="19">
        <v>448000000</v>
      </c>
      <c r="F2308" s="19">
        <f t="shared" si="29"/>
        <v>0</v>
      </c>
      <c r="G2308" s="19">
        <f t="shared" si="30"/>
        <v>0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</row>
    <row r="2309" spans="1:28" ht="15" x14ac:dyDescent="0.25">
      <c r="A2309" s="14" t="s">
        <v>240</v>
      </c>
      <c r="B2309" s="14" t="s">
        <v>275</v>
      </c>
      <c r="C2309" s="16" t="s">
        <v>117</v>
      </c>
      <c r="D2309" s="18">
        <v>103000000</v>
      </c>
      <c r="E2309" s="18">
        <v>10000000</v>
      </c>
      <c r="F2309" s="19">
        <f t="shared" si="29"/>
        <v>0</v>
      </c>
      <c r="G2309" s="19">
        <f t="shared" si="30"/>
        <v>0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</row>
    <row r="2310" spans="1:28" ht="15" x14ac:dyDescent="0.25">
      <c r="A2310" s="14" t="s">
        <v>240</v>
      </c>
      <c r="B2310" s="14" t="s">
        <v>257</v>
      </c>
      <c r="C2310" s="16" t="s">
        <v>117</v>
      </c>
      <c r="D2310" s="18">
        <v>61000000</v>
      </c>
      <c r="E2310" s="18">
        <v>9000000</v>
      </c>
      <c r="F2310" s="19">
        <f t="shared" si="29"/>
        <v>0</v>
      </c>
      <c r="G2310" s="19">
        <f t="shared" si="30"/>
        <v>0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</row>
    <row r="2311" spans="1:28" ht="15" x14ac:dyDescent="0.25">
      <c r="A2311" s="14" t="s">
        <v>240</v>
      </c>
      <c r="B2311" s="14" t="s">
        <v>250</v>
      </c>
      <c r="C2311" s="16" t="s">
        <v>117</v>
      </c>
      <c r="D2311" s="18">
        <v>15135000000</v>
      </c>
      <c r="E2311" s="18">
        <v>19267000000</v>
      </c>
      <c r="F2311" s="19">
        <f t="shared" si="29"/>
        <v>1</v>
      </c>
      <c r="G2311" s="19">
        <f t="shared" si="30"/>
        <v>1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</row>
    <row r="2312" spans="1:28" ht="15" x14ac:dyDescent="0.25">
      <c r="A2312" s="14" t="s">
        <v>240</v>
      </c>
      <c r="B2312" s="14" t="s">
        <v>255</v>
      </c>
      <c r="C2312" s="16" t="s">
        <v>117</v>
      </c>
      <c r="D2312" s="18">
        <v>2114000000</v>
      </c>
      <c r="E2312" s="19">
        <v>448000000</v>
      </c>
      <c r="F2312" s="19">
        <f t="shared" si="29"/>
        <v>0</v>
      </c>
      <c r="G2312" s="19">
        <f t="shared" si="30"/>
        <v>0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</row>
    <row r="2313" spans="1:28" ht="15" x14ac:dyDescent="0.25">
      <c r="A2313" s="14" t="s">
        <v>240</v>
      </c>
      <c r="B2313" s="14" t="s">
        <v>273</v>
      </c>
      <c r="C2313" s="16" t="s">
        <v>117</v>
      </c>
      <c r="D2313" s="18">
        <v>3024000000</v>
      </c>
      <c r="E2313" s="18">
        <v>1584000000</v>
      </c>
      <c r="F2313" s="19">
        <f t="shared" si="29"/>
        <v>0</v>
      </c>
      <c r="G2313" s="19">
        <f t="shared" si="30"/>
        <v>0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</row>
    <row r="2314" spans="1:28" ht="15" x14ac:dyDescent="0.25">
      <c r="A2314" s="14" t="s">
        <v>240</v>
      </c>
      <c r="B2314" s="14" t="s">
        <v>282</v>
      </c>
      <c r="C2314" s="16" t="s">
        <v>117</v>
      </c>
      <c r="D2314" s="37">
        <v>116000000000</v>
      </c>
      <c r="E2314" s="18">
        <v>94764000000</v>
      </c>
      <c r="F2314" s="19">
        <f t="shared" si="29"/>
        <v>1</v>
      </c>
      <c r="G2314" s="19">
        <f t="shared" si="30"/>
        <v>1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</row>
    <row r="2315" spans="1:28" ht="15" x14ac:dyDescent="0.25">
      <c r="A2315" s="14" t="s">
        <v>240</v>
      </c>
      <c r="B2315" s="14" t="s">
        <v>280</v>
      </c>
      <c r="C2315" s="16" t="s">
        <v>117</v>
      </c>
      <c r="D2315" s="18">
        <v>568000000</v>
      </c>
      <c r="E2315" s="18">
        <v>141000000</v>
      </c>
      <c r="F2315" s="19">
        <f t="shared" si="29"/>
        <v>0</v>
      </c>
      <c r="G2315" s="19">
        <f t="shared" si="30"/>
        <v>0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</row>
    <row r="2316" spans="1:28" ht="15" x14ac:dyDescent="0.25">
      <c r="A2316" s="14" t="s">
        <v>240</v>
      </c>
      <c r="B2316" s="14" t="s">
        <v>252</v>
      </c>
      <c r="C2316" s="16" t="s">
        <v>117</v>
      </c>
      <c r="D2316" s="18">
        <v>1571000000</v>
      </c>
      <c r="E2316" s="18">
        <v>1251000000</v>
      </c>
      <c r="F2316" s="19">
        <f t="shared" si="29"/>
        <v>0</v>
      </c>
      <c r="G2316" s="19">
        <f t="shared" si="30"/>
        <v>0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</row>
    <row r="2317" spans="1:28" ht="15" x14ac:dyDescent="0.25">
      <c r="A2317" s="14" t="s">
        <v>240</v>
      </c>
      <c r="B2317" s="14" t="s">
        <v>261</v>
      </c>
      <c r="C2317" s="16" t="s">
        <v>117</v>
      </c>
      <c r="D2317" s="19">
        <v>2478709140</v>
      </c>
      <c r="E2317" s="19">
        <v>448000000</v>
      </c>
      <c r="F2317" s="19">
        <f t="shared" si="29"/>
        <v>0</v>
      </c>
      <c r="G2317" s="19">
        <f t="shared" si="30"/>
        <v>0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</row>
    <row r="2318" spans="1:28" ht="15" x14ac:dyDescent="0.25">
      <c r="A2318" s="14" t="s">
        <v>240</v>
      </c>
      <c r="B2318" s="14" t="s">
        <v>283</v>
      </c>
      <c r="C2318" s="16" t="s">
        <v>117</v>
      </c>
      <c r="D2318" s="18">
        <v>591000000</v>
      </c>
      <c r="E2318" s="18">
        <v>267000000</v>
      </c>
      <c r="F2318" s="19">
        <f t="shared" si="29"/>
        <v>0</v>
      </c>
      <c r="G2318" s="19">
        <f t="shared" si="30"/>
        <v>0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</row>
    <row r="2319" spans="1:28" ht="15" x14ac:dyDescent="0.25">
      <c r="A2319" s="14" t="s">
        <v>240</v>
      </c>
      <c r="B2319" s="14" t="s">
        <v>267</v>
      </c>
      <c r="C2319" s="16" t="s">
        <v>117</v>
      </c>
      <c r="D2319" s="18">
        <v>1733000000</v>
      </c>
      <c r="E2319" s="18">
        <v>318000000</v>
      </c>
      <c r="F2319" s="19">
        <f t="shared" si="29"/>
        <v>0</v>
      </c>
      <c r="G2319" s="19">
        <f t="shared" si="30"/>
        <v>0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</row>
    <row r="2320" spans="1:28" ht="15" x14ac:dyDescent="0.25">
      <c r="A2320" s="14" t="s">
        <v>240</v>
      </c>
      <c r="B2320" s="14" t="s">
        <v>277</v>
      </c>
      <c r="C2320" s="16" t="s">
        <v>117</v>
      </c>
      <c r="D2320" s="19">
        <v>2478709140</v>
      </c>
      <c r="E2320" s="19">
        <v>448000000</v>
      </c>
      <c r="F2320" s="19">
        <f t="shared" si="29"/>
        <v>0</v>
      </c>
      <c r="G2320" s="19">
        <f t="shared" si="30"/>
        <v>0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</row>
    <row r="2321" spans="1:28" ht="15" x14ac:dyDescent="0.25">
      <c r="A2321" s="14" t="s">
        <v>240</v>
      </c>
      <c r="B2321" s="14" t="s">
        <v>278</v>
      </c>
      <c r="C2321" s="16" t="s">
        <v>117</v>
      </c>
      <c r="D2321" s="18">
        <v>96000000</v>
      </c>
      <c r="E2321" s="18">
        <v>14000000</v>
      </c>
      <c r="F2321" s="19">
        <f t="shared" si="29"/>
        <v>0</v>
      </c>
      <c r="G2321" s="19">
        <f t="shared" si="30"/>
        <v>0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</row>
    <row r="2322" spans="1:28" ht="15" x14ac:dyDescent="0.25">
      <c r="A2322" s="14" t="s">
        <v>240</v>
      </c>
      <c r="B2322" s="14" t="s">
        <v>276</v>
      </c>
      <c r="C2322" s="16" t="s">
        <v>117</v>
      </c>
      <c r="D2322" s="18">
        <v>326000000</v>
      </c>
      <c r="E2322" s="18">
        <v>37000000</v>
      </c>
      <c r="F2322" s="19">
        <f t="shared" si="29"/>
        <v>0</v>
      </c>
      <c r="G2322" s="19">
        <f t="shared" si="30"/>
        <v>0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</row>
    <row r="2323" spans="1:28" ht="15" x14ac:dyDescent="0.25">
      <c r="A2323" s="14" t="s">
        <v>240</v>
      </c>
      <c r="B2323" s="14" t="s">
        <v>254</v>
      </c>
      <c r="C2323" s="16" t="s">
        <v>117</v>
      </c>
      <c r="D2323" s="18">
        <v>1586000000</v>
      </c>
      <c r="E2323" s="18">
        <v>481000000</v>
      </c>
      <c r="F2323" s="19">
        <f t="shared" si="29"/>
        <v>0</v>
      </c>
      <c r="G2323" s="19">
        <f t="shared" si="30"/>
        <v>0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</row>
    <row r="2324" spans="1:28" ht="15" x14ac:dyDescent="0.25">
      <c r="A2324" s="14" t="s">
        <v>240</v>
      </c>
      <c r="B2324" s="14" t="s">
        <v>262</v>
      </c>
      <c r="C2324" s="16" t="s">
        <v>117</v>
      </c>
      <c r="D2324" s="18">
        <v>86000000</v>
      </c>
      <c r="E2324" s="18">
        <v>9000000</v>
      </c>
      <c r="F2324" s="19">
        <f t="shared" si="29"/>
        <v>0</v>
      </c>
      <c r="G2324" s="19">
        <f t="shared" si="30"/>
        <v>0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</row>
    <row r="2325" spans="1:28" ht="15" x14ac:dyDescent="0.25">
      <c r="A2325" s="14" t="s">
        <v>240</v>
      </c>
      <c r="B2325" s="14" t="s">
        <v>279</v>
      </c>
      <c r="C2325" s="16" t="s">
        <v>117</v>
      </c>
      <c r="D2325" s="18">
        <v>52000000</v>
      </c>
      <c r="E2325" s="18">
        <v>85000000</v>
      </c>
      <c r="F2325" s="19">
        <f t="shared" si="29"/>
        <v>0</v>
      </c>
      <c r="G2325" s="19">
        <f t="shared" si="30"/>
        <v>0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</row>
    <row r="2326" spans="1:28" ht="15" x14ac:dyDescent="0.25">
      <c r="A2326" s="14" t="s">
        <v>240</v>
      </c>
      <c r="B2326" s="14" t="s">
        <v>260</v>
      </c>
      <c r="C2326" s="16" t="s">
        <v>117</v>
      </c>
      <c r="D2326" s="18">
        <v>748000000</v>
      </c>
      <c r="E2326" s="18">
        <v>373000000</v>
      </c>
      <c r="F2326" s="19">
        <f t="shared" si="29"/>
        <v>0</v>
      </c>
      <c r="G2326" s="19">
        <f t="shared" si="30"/>
        <v>0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</row>
    <row r="2327" spans="1:28" ht="15" x14ac:dyDescent="0.25">
      <c r="A2327" s="14" t="s">
        <v>240</v>
      </c>
      <c r="B2327" s="14" t="s">
        <v>264</v>
      </c>
      <c r="C2327" s="16" t="s">
        <v>117</v>
      </c>
      <c r="D2327" s="18">
        <v>27000000</v>
      </c>
      <c r="E2327" s="18">
        <v>30000000</v>
      </c>
      <c r="F2327" s="19">
        <f t="shared" si="29"/>
        <v>0</v>
      </c>
      <c r="G2327" s="19">
        <f t="shared" si="30"/>
        <v>0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</row>
    <row r="2328" spans="1:28" ht="15" x14ac:dyDescent="0.25">
      <c r="A2328" s="14" t="s">
        <v>240</v>
      </c>
      <c r="B2328" s="14" t="s">
        <v>253</v>
      </c>
      <c r="C2328" s="16" t="s">
        <v>117</v>
      </c>
      <c r="D2328" s="18">
        <v>1369000000</v>
      </c>
      <c r="E2328" s="18">
        <v>1469000000</v>
      </c>
      <c r="F2328" s="19">
        <f t="shared" si="29"/>
        <v>0</v>
      </c>
      <c r="G2328" s="19">
        <f t="shared" si="30"/>
        <v>0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</row>
    <row r="2329" spans="1:28" ht="15" x14ac:dyDescent="0.25">
      <c r="A2329" s="14" t="s">
        <v>240</v>
      </c>
      <c r="B2329" s="14" t="s">
        <v>272</v>
      </c>
      <c r="C2329" s="16" t="s">
        <v>117</v>
      </c>
      <c r="D2329" s="18">
        <v>1232000000</v>
      </c>
      <c r="E2329" s="18">
        <v>852000000</v>
      </c>
      <c r="F2329" s="19">
        <f t="shared" si="29"/>
        <v>0</v>
      </c>
      <c r="G2329" s="19">
        <f t="shared" si="30"/>
        <v>0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</row>
    <row r="2330" spans="1:28" ht="15" x14ac:dyDescent="0.25">
      <c r="A2330" s="14" t="s">
        <v>240</v>
      </c>
      <c r="B2330" s="14" t="s">
        <v>284</v>
      </c>
      <c r="C2330" s="16" t="s">
        <v>117</v>
      </c>
      <c r="D2330" s="18">
        <v>554000000</v>
      </c>
      <c r="E2330" s="18">
        <v>1604000000</v>
      </c>
      <c r="F2330" s="19">
        <f t="shared" si="29"/>
        <v>0</v>
      </c>
      <c r="G2330" s="19">
        <f t="shared" si="30"/>
        <v>0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</row>
    <row r="2331" spans="1:28" ht="15" x14ac:dyDescent="0.25">
      <c r="A2331" s="14" t="s">
        <v>240</v>
      </c>
      <c r="B2331" s="14" t="s">
        <v>268</v>
      </c>
      <c r="C2331" s="16" t="s">
        <v>117</v>
      </c>
      <c r="D2331" s="18">
        <v>11610000000</v>
      </c>
      <c r="E2331" s="18">
        <v>8034000000</v>
      </c>
      <c r="F2331" s="19">
        <f t="shared" si="29"/>
        <v>1</v>
      </c>
      <c r="G2331" s="19">
        <f t="shared" si="30"/>
        <v>1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</row>
    <row r="2332" spans="1:28" ht="15" x14ac:dyDescent="0.25">
      <c r="A2332" s="14" t="s">
        <v>240</v>
      </c>
      <c r="B2332" s="14" t="s">
        <v>270</v>
      </c>
      <c r="C2332" s="16" t="s">
        <v>117</v>
      </c>
      <c r="D2332" s="18">
        <v>903000000</v>
      </c>
      <c r="E2332" s="18">
        <v>294000000</v>
      </c>
      <c r="F2332" s="19">
        <f t="shared" si="29"/>
        <v>0</v>
      </c>
      <c r="G2332" s="19">
        <f t="shared" si="30"/>
        <v>0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</row>
    <row r="2333" spans="1:28" ht="15" x14ac:dyDescent="0.25">
      <c r="A2333" s="14" t="s">
        <v>240</v>
      </c>
      <c r="B2333" s="14" t="s">
        <v>258</v>
      </c>
      <c r="C2333" s="16" t="s">
        <v>117</v>
      </c>
      <c r="D2333" s="18">
        <v>3152000000</v>
      </c>
      <c r="E2333" s="18">
        <v>448000000</v>
      </c>
      <c r="F2333" s="19">
        <f t="shared" si="29"/>
        <v>0</v>
      </c>
      <c r="G2333" s="19">
        <f t="shared" si="30"/>
        <v>0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</row>
    <row r="2334" spans="1:28" ht="15" x14ac:dyDescent="0.25">
      <c r="A2334" s="14" t="s">
        <v>240</v>
      </c>
      <c r="B2334" s="14" t="s">
        <v>259</v>
      </c>
      <c r="C2334" s="16" t="s">
        <v>117</v>
      </c>
      <c r="D2334" s="18">
        <v>464000000</v>
      </c>
      <c r="E2334" s="18">
        <v>577000000</v>
      </c>
      <c r="F2334" s="19">
        <f t="shared" si="29"/>
        <v>0</v>
      </c>
      <c r="G2334" s="19">
        <f t="shared" si="30"/>
        <v>0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</row>
    <row r="2335" spans="1:28" ht="15" x14ac:dyDescent="0.25">
      <c r="A2335" s="14" t="s">
        <v>240</v>
      </c>
      <c r="B2335" s="14" t="s">
        <v>271</v>
      </c>
      <c r="C2335" s="16" t="s">
        <v>117</v>
      </c>
      <c r="D2335" s="18">
        <v>87000000</v>
      </c>
      <c r="E2335" s="18">
        <v>121000000</v>
      </c>
      <c r="F2335" s="19">
        <f t="shared" si="29"/>
        <v>0</v>
      </c>
      <c r="G2335" s="19">
        <f t="shared" si="30"/>
        <v>0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</row>
    <row r="2336" spans="1:28" ht="15" x14ac:dyDescent="0.25">
      <c r="A2336" s="14" t="s">
        <v>240</v>
      </c>
      <c r="B2336" s="14" t="s">
        <v>269</v>
      </c>
      <c r="C2336" s="16" t="s">
        <v>117</v>
      </c>
      <c r="D2336" s="18">
        <v>192000000</v>
      </c>
      <c r="E2336" s="18">
        <v>154000000</v>
      </c>
      <c r="F2336" s="19">
        <f t="shared" si="29"/>
        <v>0</v>
      </c>
      <c r="G2336" s="19">
        <f t="shared" si="30"/>
        <v>0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</row>
    <row r="2337" spans="1:28" ht="15" x14ac:dyDescent="0.25">
      <c r="A2337" s="14" t="s">
        <v>240</v>
      </c>
      <c r="B2337" s="14" t="s">
        <v>265</v>
      </c>
      <c r="C2337" s="16" t="s">
        <v>117</v>
      </c>
      <c r="D2337" s="18">
        <v>93000000</v>
      </c>
      <c r="E2337" s="18">
        <v>206000000</v>
      </c>
      <c r="F2337" s="19">
        <f t="shared" si="29"/>
        <v>0</v>
      </c>
      <c r="G2337" s="19">
        <f t="shared" si="30"/>
        <v>0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</row>
    <row r="2338" spans="1:28" ht="15" x14ac:dyDescent="0.25">
      <c r="A2338" s="14" t="s">
        <v>240</v>
      </c>
      <c r="B2338" s="14" t="s">
        <v>266</v>
      </c>
      <c r="C2338" s="16" t="s">
        <v>117</v>
      </c>
      <c r="D2338" s="18">
        <v>420000000</v>
      </c>
      <c r="E2338" s="18">
        <v>300000000</v>
      </c>
      <c r="F2338" s="19">
        <f t="shared" si="29"/>
        <v>0</v>
      </c>
      <c r="G2338" s="19">
        <f t="shared" si="30"/>
        <v>0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</row>
    <row r="2339" spans="1:28" ht="15" x14ac:dyDescent="0.25">
      <c r="A2339" s="14" t="s">
        <v>240</v>
      </c>
      <c r="B2339" s="14" t="s">
        <v>263</v>
      </c>
      <c r="C2339" s="16" t="s">
        <v>117</v>
      </c>
      <c r="D2339" s="18">
        <v>630000000</v>
      </c>
      <c r="E2339" s="18">
        <v>488000000</v>
      </c>
      <c r="F2339" s="19">
        <f t="shared" si="29"/>
        <v>0</v>
      </c>
      <c r="G2339" s="19">
        <f t="shared" si="30"/>
        <v>0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</row>
    <row r="2340" spans="1:28" ht="15" x14ac:dyDescent="0.25">
      <c r="A2340" s="14" t="s">
        <v>240</v>
      </c>
      <c r="B2340" s="14" t="s">
        <v>251</v>
      </c>
      <c r="C2340" s="16" t="s">
        <v>118</v>
      </c>
      <c r="D2340" s="18">
        <v>356000000</v>
      </c>
      <c r="E2340" s="19">
        <v>448000000</v>
      </c>
      <c r="F2340" s="19">
        <f t="shared" si="29"/>
        <v>0</v>
      </c>
      <c r="G2340" s="19">
        <f t="shared" si="30"/>
        <v>0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</row>
    <row r="2341" spans="1:28" ht="15" x14ac:dyDescent="0.25">
      <c r="A2341" s="14" t="s">
        <v>240</v>
      </c>
      <c r="B2341" s="14" t="s">
        <v>256</v>
      </c>
      <c r="C2341" s="16" t="s">
        <v>118</v>
      </c>
      <c r="D2341" s="18">
        <v>244000000</v>
      </c>
      <c r="E2341" s="18">
        <v>164000000</v>
      </c>
      <c r="F2341" s="19">
        <f t="shared" si="29"/>
        <v>0</v>
      </c>
      <c r="G2341" s="19">
        <f t="shared" si="30"/>
        <v>0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</row>
    <row r="2342" spans="1:28" ht="15" x14ac:dyDescent="0.25">
      <c r="A2342" s="14" t="s">
        <v>240</v>
      </c>
      <c r="B2342" s="14" t="s">
        <v>274</v>
      </c>
      <c r="C2342" s="16" t="s">
        <v>118</v>
      </c>
      <c r="D2342" s="18">
        <v>659000000</v>
      </c>
      <c r="E2342" s="18">
        <v>94000000</v>
      </c>
      <c r="F2342" s="19">
        <f t="shared" si="29"/>
        <v>0</v>
      </c>
      <c r="G2342" s="19">
        <f t="shared" si="30"/>
        <v>0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</row>
    <row r="2343" spans="1:28" ht="15" x14ac:dyDescent="0.25">
      <c r="A2343" s="14" t="s">
        <v>240</v>
      </c>
      <c r="B2343" s="14" t="s">
        <v>281</v>
      </c>
      <c r="C2343" s="16" t="s">
        <v>118</v>
      </c>
      <c r="D2343" s="19">
        <v>2478709140</v>
      </c>
      <c r="E2343" s="19">
        <v>448000000</v>
      </c>
      <c r="F2343" s="19">
        <f t="shared" si="29"/>
        <v>0</v>
      </c>
      <c r="G2343" s="19">
        <f t="shared" si="30"/>
        <v>0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</row>
    <row r="2344" spans="1:28" ht="15" x14ac:dyDescent="0.25">
      <c r="A2344" s="14" t="s">
        <v>240</v>
      </c>
      <c r="B2344" s="14" t="s">
        <v>257</v>
      </c>
      <c r="C2344" s="16" t="s">
        <v>118</v>
      </c>
      <c r="D2344" s="18">
        <v>57000000</v>
      </c>
      <c r="E2344" s="18">
        <v>10000000</v>
      </c>
      <c r="F2344" s="19">
        <f t="shared" si="29"/>
        <v>0</v>
      </c>
      <c r="G2344" s="19">
        <f t="shared" si="30"/>
        <v>0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</row>
    <row r="2345" spans="1:28" ht="15" x14ac:dyDescent="0.25">
      <c r="A2345" s="14" t="s">
        <v>240</v>
      </c>
      <c r="B2345" s="14" t="s">
        <v>275</v>
      </c>
      <c r="C2345" s="16" t="s">
        <v>118</v>
      </c>
      <c r="D2345" s="18">
        <v>121000000</v>
      </c>
      <c r="E2345" s="18">
        <v>11000000</v>
      </c>
      <c r="F2345" s="19">
        <f t="shared" si="29"/>
        <v>0</v>
      </c>
      <c r="G2345" s="19">
        <f t="shared" si="30"/>
        <v>0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</row>
    <row r="2346" spans="1:28" ht="15" x14ac:dyDescent="0.25">
      <c r="A2346" s="14" t="s">
        <v>240</v>
      </c>
      <c r="B2346" s="14" t="s">
        <v>255</v>
      </c>
      <c r="C2346" s="16" t="s">
        <v>118</v>
      </c>
      <c r="D2346" s="18">
        <v>2591000000</v>
      </c>
      <c r="E2346" s="19">
        <v>448000000</v>
      </c>
      <c r="F2346" s="19">
        <f t="shared" si="29"/>
        <v>0</v>
      </c>
      <c r="G2346" s="19">
        <f t="shared" si="30"/>
        <v>0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</row>
    <row r="2347" spans="1:28" ht="15" x14ac:dyDescent="0.25">
      <c r="A2347" s="14" t="s">
        <v>240</v>
      </c>
      <c r="B2347" s="14" t="s">
        <v>250</v>
      </c>
      <c r="C2347" s="16" t="s">
        <v>118</v>
      </c>
      <c r="D2347" s="18">
        <v>15887000000</v>
      </c>
      <c r="E2347" s="18">
        <v>22739000000</v>
      </c>
      <c r="F2347" s="19">
        <f t="shared" si="29"/>
        <v>1</v>
      </c>
      <c r="G2347" s="19">
        <f t="shared" si="30"/>
        <v>1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</row>
    <row r="2348" spans="1:28" ht="15" x14ac:dyDescent="0.25">
      <c r="A2348" s="14" t="s">
        <v>240</v>
      </c>
      <c r="B2348" s="14" t="s">
        <v>243</v>
      </c>
      <c r="C2348" s="16" t="s">
        <v>118</v>
      </c>
      <c r="D2348" s="18">
        <v>1097000000</v>
      </c>
      <c r="E2348" s="18">
        <v>250000000</v>
      </c>
      <c r="F2348" s="19">
        <f t="shared" si="29"/>
        <v>0</v>
      </c>
      <c r="G2348" s="19">
        <f t="shared" si="30"/>
        <v>0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</row>
    <row r="2349" spans="1:28" ht="15" x14ac:dyDescent="0.25">
      <c r="A2349" s="14" t="s">
        <v>240</v>
      </c>
      <c r="B2349" s="14" t="s">
        <v>245</v>
      </c>
      <c r="C2349" s="16" t="s">
        <v>118</v>
      </c>
      <c r="D2349" s="18">
        <v>1081000000</v>
      </c>
      <c r="E2349" s="18">
        <v>274000000</v>
      </c>
      <c r="F2349" s="19">
        <f t="shared" si="29"/>
        <v>0</v>
      </c>
      <c r="G2349" s="19">
        <f t="shared" si="30"/>
        <v>0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</row>
    <row r="2350" spans="1:28" ht="15" x14ac:dyDescent="0.25">
      <c r="A2350" s="14" t="s">
        <v>240</v>
      </c>
      <c r="B2350" s="14" t="s">
        <v>273</v>
      </c>
      <c r="C2350" s="16" t="s">
        <v>118</v>
      </c>
      <c r="D2350" s="18">
        <v>3239000000</v>
      </c>
      <c r="E2350" s="18">
        <v>1663000000</v>
      </c>
      <c r="F2350" s="19">
        <f t="shared" si="29"/>
        <v>0</v>
      </c>
      <c r="G2350" s="19">
        <f t="shared" si="30"/>
        <v>0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</row>
    <row r="2351" spans="1:28" ht="15" x14ac:dyDescent="0.25">
      <c r="A2351" s="14" t="s">
        <v>240</v>
      </c>
      <c r="B2351" s="14" t="s">
        <v>247</v>
      </c>
      <c r="C2351" s="16" t="s">
        <v>118</v>
      </c>
      <c r="D2351" s="18">
        <v>429000000</v>
      </c>
      <c r="E2351" s="18">
        <v>239000000</v>
      </c>
      <c r="F2351" s="19">
        <f t="shared" si="29"/>
        <v>0</v>
      </c>
      <c r="G2351" s="19">
        <f t="shared" si="30"/>
        <v>0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</row>
    <row r="2352" spans="1:28" ht="15" x14ac:dyDescent="0.25">
      <c r="A2352" s="14" t="s">
        <v>240</v>
      </c>
      <c r="B2352" s="14" t="s">
        <v>282</v>
      </c>
      <c r="C2352" s="16" t="s">
        <v>118</v>
      </c>
      <c r="D2352" s="37">
        <v>127000000000</v>
      </c>
      <c r="E2352" s="19">
        <v>448000000</v>
      </c>
      <c r="F2352" s="19">
        <f t="shared" si="29"/>
        <v>1</v>
      </c>
      <c r="G2352" s="19">
        <f t="shared" si="30"/>
        <v>0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</row>
    <row r="2353" spans="1:28" ht="15" x14ac:dyDescent="0.25">
      <c r="A2353" s="14" t="s">
        <v>240</v>
      </c>
      <c r="B2353" s="14" t="s">
        <v>280</v>
      </c>
      <c r="C2353" s="16" t="s">
        <v>118</v>
      </c>
      <c r="D2353" s="18">
        <v>593000000</v>
      </c>
      <c r="E2353" s="18">
        <v>234000000</v>
      </c>
      <c r="F2353" s="19">
        <f t="shared" si="29"/>
        <v>0</v>
      </c>
      <c r="G2353" s="19">
        <f t="shared" si="30"/>
        <v>0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</row>
    <row r="2354" spans="1:28" ht="15" x14ac:dyDescent="0.25">
      <c r="A2354" s="14" t="s">
        <v>240</v>
      </c>
      <c r="B2354" s="14" t="s">
        <v>244</v>
      </c>
      <c r="C2354" s="16" t="s">
        <v>118</v>
      </c>
      <c r="D2354" s="18">
        <v>2081000000</v>
      </c>
      <c r="E2354" s="18">
        <v>528000000</v>
      </c>
      <c r="F2354" s="19">
        <f t="shared" si="29"/>
        <v>0</v>
      </c>
      <c r="G2354" s="19">
        <f t="shared" si="30"/>
        <v>0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</row>
    <row r="2355" spans="1:28" ht="15" x14ac:dyDescent="0.25">
      <c r="A2355" s="14" t="s">
        <v>240</v>
      </c>
      <c r="B2355" s="14" t="s">
        <v>283</v>
      </c>
      <c r="C2355" s="16" t="s">
        <v>118</v>
      </c>
      <c r="D2355" s="18">
        <v>699000000</v>
      </c>
      <c r="E2355" s="18">
        <v>331000000</v>
      </c>
      <c r="F2355" s="19">
        <f t="shared" si="29"/>
        <v>0</v>
      </c>
      <c r="G2355" s="19">
        <f t="shared" si="30"/>
        <v>0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</row>
    <row r="2356" spans="1:28" ht="15" x14ac:dyDescent="0.25">
      <c r="A2356" s="14" t="s">
        <v>240</v>
      </c>
      <c r="B2356" s="14" t="s">
        <v>252</v>
      </c>
      <c r="C2356" s="16" t="s">
        <v>118</v>
      </c>
      <c r="D2356" s="18">
        <v>1682000000</v>
      </c>
      <c r="E2356" s="18">
        <v>1355000000</v>
      </c>
      <c r="F2356" s="19">
        <f t="shared" si="29"/>
        <v>0</v>
      </c>
      <c r="G2356" s="19">
        <f t="shared" si="30"/>
        <v>0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</row>
    <row r="2357" spans="1:28" ht="15" x14ac:dyDescent="0.25">
      <c r="A2357" s="14" t="s">
        <v>240</v>
      </c>
      <c r="B2357" s="14" t="s">
        <v>261</v>
      </c>
      <c r="C2357" s="16" t="s">
        <v>118</v>
      </c>
      <c r="D2357" s="19">
        <v>2478709140</v>
      </c>
      <c r="E2357" s="19">
        <v>448000000</v>
      </c>
      <c r="F2357" s="19">
        <f t="shared" si="29"/>
        <v>0</v>
      </c>
      <c r="G2357" s="19">
        <f t="shared" si="30"/>
        <v>0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</row>
    <row r="2358" spans="1:28" ht="15" x14ac:dyDescent="0.25">
      <c r="A2358" s="14" t="s">
        <v>240</v>
      </c>
      <c r="B2358" s="14" t="s">
        <v>276</v>
      </c>
      <c r="C2358" s="16" t="s">
        <v>118</v>
      </c>
      <c r="D2358" s="18">
        <v>382000000</v>
      </c>
      <c r="E2358" s="18">
        <v>39000000</v>
      </c>
      <c r="F2358" s="19">
        <f t="shared" si="29"/>
        <v>0</v>
      </c>
      <c r="G2358" s="19">
        <f t="shared" si="30"/>
        <v>0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</row>
    <row r="2359" spans="1:28" ht="15" x14ac:dyDescent="0.25">
      <c r="A2359" s="14" t="s">
        <v>240</v>
      </c>
      <c r="B2359" s="14" t="s">
        <v>254</v>
      </c>
      <c r="C2359" s="16" t="s">
        <v>118</v>
      </c>
      <c r="D2359" s="18">
        <v>1810000000</v>
      </c>
      <c r="E2359" s="18">
        <v>556000000</v>
      </c>
      <c r="F2359" s="19">
        <f t="shared" si="29"/>
        <v>0</v>
      </c>
      <c r="G2359" s="19">
        <f t="shared" si="30"/>
        <v>0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</row>
    <row r="2360" spans="1:28" ht="15" x14ac:dyDescent="0.25">
      <c r="A2360" s="14" t="s">
        <v>240</v>
      </c>
      <c r="B2360" s="14" t="s">
        <v>249</v>
      </c>
      <c r="C2360" s="16" t="s">
        <v>118</v>
      </c>
      <c r="D2360" s="18">
        <v>4168000000</v>
      </c>
      <c r="E2360" s="18">
        <v>5905000000</v>
      </c>
      <c r="F2360" s="19">
        <f t="shared" si="29"/>
        <v>0</v>
      </c>
      <c r="G2360" s="19">
        <f t="shared" si="30"/>
        <v>1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</row>
    <row r="2361" spans="1:28" ht="15" x14ac:dyDescent="0.25">
      <c r="A2361" s="14" t="s">
        <v>240</v>
      </c>
      <c r="B2361" s="14" t="s">
        <v>267</v>
      </c>
      <c r="C2361" s="16" t="s">
        <v>118</v>
      </c>
      <c r="D2361" s="18">
        <v>1783000000</v>
      </c>
      <c r="E2361" s="18">
        <v>290000000</v>
      </c>
      <c r="F2361" s="19">
        <f t="shared" si="29"/>
        <v>0</v>
      </c>
      <c r="G2361" s="19">
        <f t="shared" si="30"/>
        <v>0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</row>
    <row r="2362" spans="1:28" ht="15" x14ac:dyDescent="0.25">
      <c r="A2362" s="14" t="s">
        <v>240</v>
      </c>
      <c r="B2362" s="14" t="s">
        <v>278</v>
      </c>
      <c r="C2362" s="16" t="s">
        <v>118</v>
      </c>
      <c r="D2362" s="18">
        <v>104000000</v>
      </c>
      <c r="E2362" s="18">
        <v>15000000</v>
      </c>
      <c r="F2362" s="19">
        <f t="shared" si="29"/>
        <v>0</v>
      </c>
      <c r="G2362" s="19">
        <f t="shared" si="30"/>
        <v>0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</row>
    <row r="2363" spans="1:28" ht="15" x14ac:dyDescent="0.25">
      <c r="A2363" s="14" t="s">
        <v>240</v>
      </c>
      <c r="B2363" s="14" t="s">
        <v>242</v>
      </c>
      <c r="C2363" s="16" t="s">
        <v>118</v>
      </c>
      <c r="D2363" s="18">
        <v>3209000000</v>
      </c>
      <c r="E2363" s="18">
        <v>3554000000</v>
      </c>
      <c r="F2363" s="19">
        <f t="shared" si="29"/>
        <v>0</v>
      </c>
      <c r="G2363" s="19">
        <f t="shared" si="30"/>
        <v>0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</row>
    <row r="2364" spans="1:28" ht="15" x14ac:dyDescent="0.25">
      <c r="A2364" s="14" t="s">
        <v>240</v>
      </c>
      <c r="B2364" s="14" t="s">
        <v>277</v>
      </c>
      <c r="C2364" s="16" t="s">
        <v>118</v>
      </c>
      <c r="D2364" s="19">
        <v>2478709140</v>
      </c>
      <c r="E2364" s="19">
        <v>448000000</v>
      </c>
      <c r="F2364" s="19">
        <f t="shared" si="29"/>
        <v>0</v>
      </c>
      <c r="G2364" s="19">
        <f t="shared" si="30"/>
        <v>0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</row>
    <row r="2365" spans="1:28" ht="15" x14ac:dyDescent="0.25">
      <c r="A2365" s="14" t="s">
        <v>240</v>
      </c>
      <c r="B2365" s="14" t="s">
        <v>262</v>
      </c>
      <c r="C2365" s="16" t="s">
        <v>118</v>
      </c>
      <c r="D2365" s="18">
        <v>71000000</v>
      </c>
      <c r="E2365" s="18">
        <v>10000000</v>
      </c>
      <c r="F2365" s="19">
        <f t="shared" si="29"/>
        <v>0</v>
      </c>
      <c r="G2365" s="19">
        <f t="shared" si="30"/>
        <v>0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</row>
    <row r="2366" spans="1:28" ht="15" x14ac:dyDescent="0.25">
      <c r="A2366" s="14" t="s">
        <v>240</v>
      </c>
      <c r="B2366" s="14" t="s">
        <v>241</v>
      </c>
      <c r="C2366" s="16" t="s">
        <v>118</v>
      </c>
      <c r="D2366" s="18">
        <v>309000000</v>
      </c>
      <c r="E2366" s="18">
        <v>40000000</v>
      </c>
      <c r="F2366" s="19">
        <f t="shared" si="29"/>
        <v>0</v>
      </c>
      <c r="G2366" s="19">
        <f t="shared" si="30"/>
        <v>0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</row>
    <row r="2367" spans="1:28" ht="15" x14ac:dyDescent="0.25">
      <c r="A2367" s="14" t="s">
        <v>240</v>
      </c>
      <c r="B2367" s="14" t="s">
        <v>279</v>
      </c>
      <c r="C2367" s="16" t="s">
        <v>118</v>
      </c>
      <c r="D2367" s="18">
        <v>96000000</v>
      </c>
      <c r="E2367" s="18">
        <v>94000000</v>
      </c>
      <c r="F2367" s="19">
        <f t="shared" si="29"/>
        <v>0</v>
      </c>
      <c r="G2367" s="19">
        <f t="shared" si="30"/>
        <v>0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</row>
    <row r="2368" spans="1:28" ht="15" x14ac:dyDescent="0.25">
      <c r="A2368" s="14" t="s">
        <v>240</v>
      </c>
      <c r="B2368" s="14" t="s">
        <v>260</v>
      </c>
      <c r="C2368" s="16" t="s">
        <v>118</v>
      </c>
      <c r="D2368" s="18">
        <v>656000000</v>
      </c>
      <c r="E2368" s="18">
        <v>288000000</v>
      </c>
      <c r="F2368" s="19">
        <f t="shared" si="29"/>
        <v>0</v>
      </c>
      <c r="G2368" s="19">
        <f t="shared" si="30"/>
        <v>0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</row>
    <row r="2369" spans="1:28" ht="15" x14ac:dyDescent="0.25">
      <c r="A2369" s="14" t="s">
        <v>240</v>
      </c>
      <c r="B2369" s="14" t="s">
        <v>253</v>
      </c>
      <c r="C2369" s="16" t="s">
        <v>118</v>
      </c>
      <c r="D2369" s="18">
        <v>1574000000</v>
      </c>
      <c r="E2369" s="18">
        <v>1565000000</v>
      </c>
      <c r="F2369" s="19">
        <f t="shared" si="29"/>
        <v>0</v>
      </c>
      <c r="G2369" s="19">
        <f t="shared" si="30"/>
        <v>0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</row>
    <row r="2370" spans="1:28" ht="15" x14ac:dyDescent="0.25">
      <c r="A2370" s="14" t="s">
        <v>240</v>
      </c>
      <c r="B2370" s="14" t="s">
        <v>264</v>
      </c>
      <c r="C2370" s="16" t="s">
        <v>118</v>
      </c>
      <c r="D2370" s="18">
        <v>35000000</v>
      </c>
      <c r="E2370" s="18">
        <v>40000000</v>
      </c>
      <c r="F2370" s="19">
        <f t="shared" si="29"/>
        <v>0</v>
      </c>
      <c r="G2370" s="19">
        <f t="shared" si="30"/>
        <v>0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</row>
    <row r="2371" spans="1:28" ht="15" x14ac:dyDescent="0.25">
      <c r="A2371" s="14" t="s">
        <v>240</v>
      </c>
      <c r="B2371" s="14" t="s">
        <v>272</v>
      </c>
      <c r="C2371" s="16" t="s">
        <v>118</v>
      </c>
      <c r="D2371" s="18">
        <v>1438000000</v>
      </c>
      <c r="E2371" s="18">
        <v>970000000</v>
      </c>
      <c r="F2371" s="19">
        <f t="shared" si="29"/>
        <v>0</v>
      </c>
      <c r="G2371" s="19">
        <f t="shared" si="30"/>
        <v>0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</row>
    <row r="2372" spans="1:28" ht="15" x14ac:dyDescent="0.25">
      <c r="A2372" s="14" t="s">
        <v>240</v>
      </c>
      <c r="B2372" s="14" t="s">
        <v>284</v>
      </c>
      <c r="C2372" s="16" t="s">
        <v>118</v>
      </c>
      <c r="D2372" s="18">
        <v>722000000</v>
      </c>
      <c r="E2372" s="18">
        <v>1843000000</v>
      </c>
      <c r="F2372" s="19">
        <f t="shared" si="29"/>
        <v>0</v>
      </c>
      <c r="G2372" s="19">
        <f t="shared" si="30"/>
        <v>0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</row>
    <row r="2373" spans="1:28" ht="15" x14ac:dyDescent="0.25">
      <c r="A2373" s="14" t="s">
        <v>240</v>
      </c>
      <c r="B2373" s="14" t="s">
        <v>268</v>
      </c>
      <c r="C2373" s="16" t="s">
        <v>118</v>
      </c>
      <c r="D2373" s="18">
        <v>12801000000</v>
      </c>
      <c r="E2373" s="18">
        <v>8951000000</v>
      </c>
      <c r="F2373" s="19">
        <f t="shared" si="29"/>
        <v>1</v>
      </c>
      <c r="G2373" s="19">
        <f t="shared" si="30"/>
        <v>1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</row>
    <row r="2374" spans="1:28" ht="15" x14ac:dyDescent="0.25">
      <c r="A2374" s="14" t="s">
        <v>240</v>
      </c>
      <c r="B2374" s="14" t="s">
        <v>270</v>
      </c>
      <c r="C2374" s="16" t="s">
        <v>118</v>
      </c>
      <c r="D2374" s="18">
        <v>1108000000</v>
      </c>
      <c r="E2374" s="18">
        <v>388000000</v>
      </c>
      <c r="F2374" s="19">
        <f t="shared" si="29"/>
        <v>0</v>
      </c>
      <c r="G2374" s="19">
        <f t="shared" si="30"/>
        <v>0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</row>
    <row r="2375" spans="1:28" ht="15" x14ac:dyDescent="0.25">
      <c r="A2375" s="14" t="s">
        <v>240</v>
      </c>
      <c r="B2375" s="14" t="s">
        <v>258</v>
      </c>
      <c r="C2375" s="16" t="s">
        <v>118</v>
      </c>
      <c r="D2375" s="18">
        <v>3518000000</v>
      </c>
      <c r="E2375" s="18">
        <v>511000000</v>
      </c>
      <c r="F2375" s="19">
        <f t="shared" si="29"/>
        <v>0</v>
      </c>
      <c r="G2375" s="19">
        <f t="shared" si="30"/>
        <v>0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</row>
    <row r="2376" spans="1:28" ht="15" x14ac:dyDescent="0.25">
      <c r="A2376" s="14" t="s">
        <v>240</v>
      </c>
      <c r="B2376" s="14" t="s">
        <v>259</v>
      </c>
      <c r="C2376" s="16" t="s">
        <v>118</v>
      </c>
      <c r="D2376" s="18">
        <v>488000000</v>
      </c>
      <c r="E2376" s="18">
        <v>644000000</v>
      </c>
      <c r="F2376" s="19">
        <f t="shared" si="29"/>
        <v>0</v>
      </c>
      <c r="G2376" s="19">
        <f t="shared" si="30"/>
        <v>0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</row>
    <row r="2377" spans="1:28" ht="15" x14ac:dyDescent="0.25">
      <c r="A2377" s="14" t="s">
        <v>240</v>
      </c>
      <c r="B2377" s="14" t="s">
        <v>269</v>
      </c>
      <c r="C2377" s="16" t="s">
        <v>118</v>
      </c>
      <c r="D2377" s="18">
        <v>206000000</v>
      </c>
      <c r="E2377" s="18">
        <v>162000000</v>
      </c>
      <c r="F2377" s="19">
        <f t="shared" si="29"/>
        <v>0</v>
      </c>
      <c r="G2377" s="19">
        <f t="shared" si="30"/>
        <v>0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</row>
    <row r="2378" spans="1:28" ht="15" x14ac:dyDescent="0.25">
      <c r="A2378" s="14" t="s">
        <v>240</v>
      </c>
      <c r="B2378" s="14" t="s">
        <v>271</v>
      </c>
      <c r="C2378" s="16" t="s">
        <v>118</v>
      </c>
      <c r="D2378" s="18">
        <v>96000000</v>
      </c>
      <c r="E2378" s="18">
        <v>130000000</v>
      </c>
      <c r="F2378" s="19">
        <f t="shared" si="29"/>
        <v>0</v>
      </c>
      <c r="G2378" s="19">
        <f t="shared" si="30"/>
        <v>0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</row>
    <row r="2379" spans="1:28" ht="15" x14ac:dyDescent="0.25">
      <c r="A2379" s="14" t="s">
        <v>240</v>
      </c>
      <c r="B2379" s="14" t="s">
        <v>246</v>
      </c>
      <c r="C2379" s="16" t="s">
        <v>118</v>
      </c>
      <c r="D2379" s="18">
        <v>214000000</v>
      </c>
      <c r="E2379" s="18">
        <v>45000000</v>
      </c>
      <c r="F2379" s="19">
        <f t="shared" si="29"/>
        <v>0</v>
      </c>
      <c r="G2379" s="19">
        <f t="shared" si="30"/>
        <v>0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</row>
    <row r="2380" spans="1:28" ht="15" x14ac:dyDescent="0.25">
      <c r="A2380" s="14" t="s">
        <v>240</v>
      </c>
      <c r="B2380" s="14" t="s">
        <v>265</v>
      </c>
      <c r="C2380" s="16" t="s">
        <v>118</v>
      </c>
      <c r="D2380" s="18">
        <v>80000000</v>
      </c>
      <c r="E2380" s="18">
        <v>174000000</v>
      </c>
      <c r="F2380" s="19">
        <f t="shared" si="29"/>
        <v>0</v>
      </c>
      <c r="G2380" s="19">
        <f t="shared" si="30"/>
        <v>0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</row>
    <row r="2381" spans="1:28" ht="15" x14ac:dyDescent="0.25">
      <c r="A2381" s="14" t="s">
        <v>240</v>
      </c>
      <c r="B2381" s="14" t="s">
        <v>248</v>
      </c>
      <c r="C2381" s="16" t="s">
        <v>118</v>
      </c>
      <c r="D2381" s="18">
        <v>345000000</v>
      </c>
      <c r="E2381" s="18">
        <v>257000000</v>
      </c>
      <c r="F2381" s="19">
        <f t="shared" si="29"/>
        <v>0</v>
      </c>
      <c r="G2381" s="19">
        <f t="shared" si="30"/>
        <v>0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</row>
    <row r="2382" spans="1:28" ht="15" x14ac:dyDescent="0.25">
      <c r="A2382" s="14" t="s">
        <v>240</v>
      </c>
      <c r="B2382" s="14" t="s">
        <v>266</v>
      </c>
      <c r="C2382" s="16" t="s">
        <v>118</v>
      </c>
      <c r="D2382" s="18">
        <v>465000000</v>
      </c>
      <c r="E2382" s="18">
        <v>321000000</v>
      </c>
      <c r="F2382" s="19">
        <f t="shared" si="29"/>
        <v>0</v>
      </c>
      <c r="G2382" s="19">
        <f t="shared" si="30"/>
        <v>0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</row>
    <row r="2383" spans="1:28" ht="15" x14ac:dyDescent="0.25">
      <c r="A2383" s="14" t="s">
        <v>240</v>
      </c>
      <c r="B2383" s="14" t="s">
        <v>263</v>
      </c>
      <c r="C2383" s="16" t="s">
        <v>118</v>
      </c>
      <c r="D2383" s="18">
        <v>791000000</v>
      </c>
      <c r="E2383" s="18">
        <v>532000000</v>
      </c>
      <c r="F2383" s="19">
        <f t="shared" si="29"/>
        <v>0</v>
      </c>
      <c r="G2383" s="19">
        <f t="shared" si="30"/>
        <v>0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</row>
    <row r="2384" spans="1:28" ht="15" x14ac:dyDescent="0.25">
      <c r="A2384" s="14" t="s">
        <v>240</v>
      </c>
      <c r="B2384" s="14" t="s">
        <v>251</v>
      </c>
      <c r="C2384" s="16" t="s">
        <v>119</v>
      </c>
      <c r="D2384" s="18">
        <v>509000000</v>
      </c>
      <c r="E2384" s="18">
        <v>164000000</v>
      </c>
      <c r="F2384" s="19">
        <f t="shared" si="29"/>
        <v>0</v>
      </c>
      <c r="G2384" s="19">
        <f t="shared" si="30"/>
        <v>0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</row>
    <row r="2385" spans="1:28" ht="15" x14ac:dyDescent="0.25">
      <c r="A2385" s="14" t="s">
        <v>240</v>
      </c>
      <c r="B2385" s="14" t="s">
        <v>274</v>
      </c>
      <c r="C2385" s="16" t="s">
        <v>119</v>
      </c>
      <c r="D2385" s="18">
        <v>651000000</v>
      </c>
      <c r="E2385" s="18">
        <v>86000000</v>
      </c>
      <c r="F2385" s="19">
        <f t="shared" si="29"/>
        <v>0</v>
      </c>
      <c r="G2385" s="19">
        <f t="shared" si="30"/>
        <v>0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</row>
    <row r="2386" spans="1:28" ht="15" x14ac:dyDescent="0.25">
      <c r="A2386" s="14" t="s">
        <v>240</v>
      </c>
      <c r="B2386" s="14" t="s">
        <v>281</v>
      </c>
      <c r="C2386" s="16" t="s">
        <v>119</v>
      </c>
      <c r="D2386" s="19">
        <v>2478709140</v>
      </c>
      <c r="E2386" s="19">
        <v>448000000</v>
      </c>
      <c r="F2386" s="19">
        <f t="shared" si="29"/>
        <v>0</v>
      </c>
      <c r="G2386" s="19">
        <f t="shared" si="30"/>
        <v>0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</row>
    <row r="2387" spans="1:28" ht="15" x14ac:dyDescent="0.25">
      <c r="A2387" s="14" t="s">
        <v>240</v>
      </c>
      <c r="B2387" s="14" t="s">
        <v>275</v>
      </c>
      <c r="C2387" s="16" t="s">
        <v>119</v>
      </c>
      <c r="D2387" s="18">
        <v>132000000</v>
      </c>
      <c r="E2387" s="18">
        <v>14000000</v>
      </c>
      <c r="F2387" s="19">
        <f t="shared" si="29"/>
        <v>0</v>
      </c>
      <c r="G2387" s="19">
        <f t="shared" si="30"/>
        <v>0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</row>
    <row r="2388" spans="1:28" ht="15" x14ac:dyDescent="0.25">
      <c r="A2388" s="14" t="s">
        <v>240</v>
      </c>
      <c r="B2388" s="14" t="s">
        <v>255</v>
      </c>
      <c r="C2388" s="16" t="s">
        <v>119</v>
      </c>
      <c r="D2388" s="18">
        <v>2414000000</v>
      </c>
      <c r="E2388" s="19">
        <v>448000000</v>
      </c>
      <c r="F2388" s="19">
        <f t="shared" si="29"/>
        <v>0</v>
      </c>
      <c r="G2388" s="19">
        <f t="shared" si="30"/>
        <v>0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</row>
    <row r="2389" spans="1:28" ht="15" x14ac:dyDescent="0.25">
      <c r="A2389" s="14" t="s">
        <v>240</v>
      </c>
      <c r="B2389" s="14" t="s">
        <v>250</v>
      </c>
      <c r="C2389" s="16" t="s">
        <v>119</v>
      </c>
      <c r="D2389" s="18">
        <v>16837000000</v>
      </c>
      <c r="E2389" s="18">
        <v>26067000000</v>
      </c>
      <c r="F2389" s="19">
        <f t="shared" si="29"/>
        <v>1</v>
      </c>
      <c r="G2389" s="19">
        <f t="shared" si="30"/>
        <v>1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</row>
    <row r="2390" spans="1:28" ht="15" x14ac:dyDescent="0.25">
      <c r="A2390" s="14" t="s">
        <v>240</v>
      </c>
      <c r="B2390" s="14" t="s">
        <v>243</v>
      </c>
      <c r="C2390" s="16" t="s">
        <v>119</v>
      </c>
      <c r="D2390" s="18">
        <v>1064000000</v>
      </c>
      <c r="E2390" s="18">
        <v>241000000</v>
      </c>
      <c r="F2390" s="19">
        <f t="shared" si="29"/>
        <v>0</v>
      </c>
      <c r="G2390" s="19">
        <f t="shared" si="30"/>
        <v>0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</row>
    <row r="2391" spans="1:28" ht="15" x14ac:dyDescent="0.25">
      <c r="A2391" s="14" t="s">
        <v>240</v>
      </c>
      <c r="B2391" s="14" t="s">
        <v>273</v>
      </c>
      <c r="C2391" s="16" t="s">
        <v>119</v>
      </c>
      <c r="D2391" s="18">
        <v>3369000000</v>
      </c>
      <c r="E2391" s="18">
        <v>1752000000</v>
      </c>
      <c r="F2391" s="19">
        <f t="shared" si="29"/>
        <v>0</v>
      </c>
      <c r="G2391" s="19">
        <f t="shared" si="30"/>
        <v>0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</row>
    <row r="2392" spans="1:28" ht="15" x14ac:dyDescent="0.25">
      <c r="A2392" s="14" t="s">
        <v>240</v>
      </c>
      <c r="B2392" s="14" t="s">
        <v>245</v>
      </c>
      <c r="C2392" s="16" t="s">
        <v>119</v>
      </c>
      <c r="D2392" s="18">
        <v>1235000000</v>
      </c>
      <c r="E2392" s="18">
        <v>284000000</v>
      </c>
      <c r="F2392" s="19">
        <f t="shared" si="29"/>
        <v>0</v>
      </c>
      <c r="G2392" s="19">
        <f t="shared" si="30"/>
        <v>0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</row>
    <row r="2393" spans="1:28" ht="15" x14ac:dyDescent="0.25">
      <c r="A2393" s="14" t="s">
        <v>240</v>
      </c>
      <c r="B2393" s="14" t="s">
        <v>247</v>
      </c>
      <c r="C2393" s="16" t="s">
        <v>119</v>
      </c>
      <c r="D2393" s="18">
        <v>495000000</v>
      </c>
      <c r="E2393" s="18">
        <v>394000000</v>
      </c>
      <c r="F2393" s="19">
        <f t="shared" si="29"/>
        <v>0</v>
      </c>
      <c r="G2393" s="19">
        <f t="shared" si="30"/>
        <v>0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</row>
    <row r="2394" spans="1:28" ht="15" x14ac:dyDescent="0.25">
      <c r="A2394" s="14" t="s">
        <v>240</v>
      </c>
      <c r="B2394" s="14" t="s">
        <v>256</v>
      </c>
      <c r="C2394" s="16" t="s">
        <v>119</v>
      </c>
      <c r="D2394" s="18">
        <v>277000000</v>
      </c>
      <c r="E2394" s="18">
        <v>191000000</v>
      </c>
      <c r="F2394" s="19">
        <f t="shared" si="29"/>
        <v>0</v>
      </c>
      <c r="G2394" s="19">
        <f t="shared" si="30"/>
        <v>0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</row>
    <row r="2395" spans="1:28" ht="15" x14ac:dyDescent="0.25">
      <c r="A2395" s="14" t="s">
        <v>240</v>
      </c>
      <c r="B2395" s="14" t="s">
        <v>282</v>
      </c>
      <c r="C2395" s="16" t="s">
        <v>119</v>
      </c>
      <c r="D2395" s="37">
        <v>133000000000</v>
      </c>
      <c r="E2395" s="19">
        <v>448000000</v>
      </c>
      <c r="F2395" s="19">
        <f t="shared" si="29"/>
        <v>1</v>
      </c>
      <c r="G2395" s="19">
        <f t="shared" si="30"/>
        <v>0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</row>
    <row r="2396" spans="1:28" ht="15" x14ac:dyDescent="0.25">
      <c r="A2396" s="14" t="s">
        <v>240</v>
      </c>
      <c r="B2396" s="14" t="s">
        <v>257</v>
      </c>
      <c r="C2396" s="16" t="s">
        <v>119</v>
      </c>
      <c r="D2396" s="18">
        <v>72000000</v>
      </c>
      <c r="E2396" s="18">
        <v>10000000</v>
      </c>
      <c r="F2396" s="19">
        <f t="shared" si="29"/>
        <v>0</v>
      </c>
      <c r="G2396" s="19">
        <f t="shared" si="30"/>
        <v>0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</row>
    <row r="2397" spans="1:28" ht="15" x14ac:dyDescent="0.25">
      <c r="A2397" s="14" t="s">
        <v>240</v>
      </c>
      <c r="B2397" s="14" t="s">
        <v>280</v>
      </c>
      <c r="C2397" s="16" t="s">
        <v>119</v>
      </c>
      <c r="D2397" s="18">
        <v>517000000</v>
      </c>
      <c r="E2397" s="18">
        <v>146000000</v>
      </c>
      <c r="F2397" s="19">
        <f t="shared" si="29"/>
        <v>0</v>
      </c>
      <c r="G2397" s="19">
        <f t="shared" si="30"/>
        <v>0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</row>
    <row r="2398" spans="1:28" ht="15" x14ac:dyDescent="0.25">
      <c r="A2398" s="14" t="s">
        <v>240</v>
      </c>
      <c r="B2398" s="14" t="s">
        <v>261</v>
      </c>
      <c r="C2398" s="16" t="s">
        <v>119</v>
      </c>
      <c r="D2398" s="19">
        <v>2478709140</v>
      </c>
      <c r="E2398" s="19">
        <v>448000000</v>
      </c>
      <c r="F2398" s="19">
        <f t="shared" si="29"/>
        <v>0</v>
      </c>
      <c r="G2398" s="19">
        <f t="shared" si="30"/>
        <v>0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</row>
    <row r="2399" spans="1:28" ht="15" x14ac:dyDescent="0.25">
      <c r="A2399" s="14" t="s">
        <v>240</v>
      </c>
      <c r="B2399" s="14" t="s">
        <v>244</v>
      </c>
      <c r="C2399" s="16" t="s">
        <v>119</v>
      </c>
      <c r="D2399" s="18">
        <v>2066000000</v>
      </c>
      <c r="E2399" s="18">
        <v>541000000</v>
      </c>
      <c r="F2399" s="19">
        <f t="shared" si="29"/>
        <v>0</v>
      </c>
      <c r="G2399" s="19">
        <f t="shared" si="30"/>
        <v>0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</row>
    <row r="2400" spans="1:28" ht="15" x14ac:dyDescent="0.25">
      <c r="A2400" s="14" t="s">
        <v>240</v>
      </c>
      <c r="B2400" s="14" t="s">
        <v>283</v>
      </c>
      <c r="C2400" s="16" t="s">
        <v>119</v>
      </c>
      <c r="D2400" s="18">
        <v>711000000</v>
      </c>
      <c r="E2400" s="18">
        <v>305000000</v>
      </c>
      <c r="F2400" s="19">
        <f t="shared" si="29"/>
        <v>0</v>
      </c>
      <c r="G2400" s="19">
        <f t="shared" si="30"/>
        <v>0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</row>
    <row r="2401" spans="1:28" ht="15" x14ac:dyDescent="0.25">
      <c r="A2401" s="14" t="s">
        <v>240</v>
      </c>
      <c r="B2401" s="14" t="s">
        <v>252</v>
      </c>
      <c r="C2401" s="16" t="s">
        <v>119</v>
      </c>
      <c r="D2401" s="18">
        <v>1891000000</v>
      </c>
      <c r="E2401" s="18">
        <v>1573000000</v>
      </c>
      <c r="F2401" s="19">
        <f t="shared" si="29"/>
        <v>0</v>
      </c>
      <c r="G2401" s="19">
        <f t="shared" si="30"/>
        <v>0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</row>
    <row r="2402" spans="1:28" ht="15" x14ac:dyDescent="0.25">
      <c r="A2402" s="14" t="s">
        <v>240</v>
      </c>
      <c r="B2402" s="14" t="s">
        <v>267</v>
      </c>
      <c r="C2402" s="16" t="s">
        <v>119</v>
      </c>
      <c r="D2402" s="18">
        <v>2094000000</v>
      </c>
      <c r="E2402" s="18">
        <v>315000000</v>
      </c>
      <c r="F2402" s="19">
        <f t="shared" si="29"/>
        <v>0</v>
      </c>
      <c r="G2402" s="19">
        <f t="shared" si="30"/>
        <v>0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</row>
    <row r="2403" spans="1:28" ht="15" x14ac:dyDescent="0.25">
      <c r="A2403" s="14" t="s">
        <v>240</v>
      </c>
      <c r="B2403" s="14" t="s">
        <v>249</v>
      </c>
      <c r="C2403" s="16" t="s">
        <v>119</v>
      </c>
      <c r="D2403" s="18">
        <v>4577000000</v>
      </c>
      <c r="E2403" s="18">
        <v>7501000000</v>
      </c>
      <c r="F2403" s="19">
        <f t="shared" si="29"/>
        <v>0</v>
      </c>
      <c r="G2403" s="19">
        <f t="shared" si="30"/>
        <v>1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</row>
    <row r="2404" spans="1:28" ht="15" x14ac:dyDescent="0.25">
      <c r="A2404" s="14" t="s">
        <v>240</v>
      </c>
      <c r="B2404" s="14" t="s">
        <v>276</v>
      </c>
      <c r="C2404" s="16" t="s">
        <v>119</v>
      </c>
      <c r="D2404" s="18">
        <v>294000000</v>
      </c>
      <c r="E2404" s="18">
        <v>39000000</v>
      </c>
      <c r="F2404" s="19">
        <f t="shared" si="29"/>
        <v>0</v>
      </c>
      <c r="G2404" s="19">
        <f t="shared" si="30"/>
        <v>0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</row>
    <row r="2405" spans="1:28" ht="15" x14ac:dyDescent="0.25">
      <c r="A2405" s="14" t="s">
        <v>240</v>
      </c>
      <c r="B2405" s="14" t="s">
        <v>254</v>
      </c>
      <c r="C2405" s="16" t="s">
        <v>119</v>
      </c>
      <c r="D2405" s="18">
        <v>1865000000</v>
      </c>
      <c r="E2405" s="18">
        <v>577000000</v>
      </c>
      <c r="F2405" s="19">
        <f t="shared" si="29"/>
        <v>0</v>
      </c>
      <c r="G2405" s="19">
        <f t="shared" si="30"/>
        <v>0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</row>
    <row r="2406" spans="1:28" ht="15" x14ac:dyDescent="0.25">
      <c r="A2406" s="14" t="s">
        <v>240</v>
      </c>
      <c r="B2406" s="14" t="s">
        <v>278</v>
      </c>
      <c r="C2406" s="16" t="s">
        <v>119</v>
      </c>
      <c r="D2406" s="18">
        <v>113000000</v>
      </c>
      <c r="E2406" s="18">
        <v>16000000</v>
      </c>
      <c r="F2406" s="19">
        <f t="shared" si="29"/>
        <v>0</v>
      </c>
      <c r="G2406" s="19">
        <f t="shared" si="30"/>
        <v>0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</row>
    <row r="2407" spans="1:28" ht="15" x14ac:dyDescent="0.25">
      <c r="A2407" s="14" t="s">
        <v>240</v>
      </c>
      <c r="B2407" s="14" t="s">
        <v>242</v>
      </c>
      <c r="C2407" s="16" t="s">
        <v>119</v>
      </c>
      <c r="D2407" s="18">
        <v>3899000000</v>
      </c>
      <c r="E2407" s="18">
        <v>4038000000</v>
      </c>
      <c r="F2407" s="19">
        <f t="shared" si="29"/>
        <v>0</v>
      </c>
      <c r="G2407" s="19">
        <f t="shared" si="30"/>
        <v>1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</row>
    <row r="2408" spans="1:28" ht="15" x14ac:dyDescent="0.25">
      <c r="A2408" s="14" t="s">
        <v>240</v>
      </c>
      <c r="B2408" s="14" t="s">
        <v>241</v>
      </c>
      <c r="C2408" s="16" t="s">
        <v>119</v>
      </c>
      <c r="D2408" s="18">
        <v>327000000</v>
      </c>
      <c r="E2408" s="18">
        <v>45000000</v>
      </c>
      <c r="F2408" s="19">
        <f t="shared" si="29"/>
        <v>0</v>
      </c>
      <c r="G2408" s="19">
        <f t="shared" si="30"/>
        <v>0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</row>
    <row r="2409" spans="1:28" ht="15" x14ac:dyDescent="0.25">
      <c r="A2409" s="14" t="s">
        <v>240</v>
      </c>
      <c r="B2409" s="14" t="s">
        <v>277</v>
      </c>
      <c r="C2409" s="16" t="s">
        <v>119</v>
      </c>
      <c r="D2409" s="19">
        <v>2478709140</v>
      </c>
      <c r="E2409" s="19">
        <v>448000000</v>
      </c>
      <c r="F2409" s="19">
        <f t="shared" si="29"/>
        <v>0</v>
      </c>
      <c r="G2409" s="19">
        <f t="shared" si="30"/>
        <v>0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</row>
    <row r="2410" spans="1:28" ht="15" x14ac:dyDescent="0.25">
      <c r="A2410" s="14" t="s">
        <v>240</v>
      </c>
      <c r="B2410" s="14" t="s">
        <v>262</v>
      </c>
      <c r="C2410" s="16" t="s">
        <v>119</v>
      </c>
      <c r="D2410" s="18">
        <v>94000000</v>
      </c>
      <c r="E2410" s="18">
        <v>16000000</v>
      </c>
      <c r="F2410" s="19">
        <f t="shared" si="29"/>
        <v>0</v>
      </c>
      <c r="G2410" s="19">
        <f t="shared" si="30"/>
        <v>0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</row>
    <row r="2411" spans="1:28" ht="15" x14ac:dyDescent="0.25">
      <c r="A2411" s="14" t="s">
        <v>240</v>
      </c>
      <c r="B2411" s="14" t="s">
        <v>279</v>
      </c>
      <c r="C2411" s="16" t="s">
        <v>119</v>
      </c>
      <c r="D2411" s="18">
        <v>109000000</v>
      </c>
      <c r="E2411" s="18">
        <v>33000000</v>
      </c>
      <c r="F2411" s="19">
        <f t="shared" si="29"/>
        <v>0</v>
      </c>
      <c r="G2411" s="19">
        <f t="shared" si="30"/>
        <v>0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</row>
    <row r="2412" spans="1:28" ht="15" x14ac:dyDescent="0.25">
      <c r="A2412" s="14" t="s">
        <v>240</v>
      </c>
      <c r="B2412" s="14" t="s">
        <v>260</v>
      </c>
      <c r="C2412" s="16" t="s">
        <v>119</v>
      </c>
      <c r="D2412" s="18">
        <v>686000000</v>
      </c>
      <c r="E2412" s="18">
        <v>307000000</v>
      </c>
      <c r="F2412" s="19">
        <f t="shared" si="29"/>
        <v>0</v>
      </c>
      <c r="G2412" s="19">
        <f t="shared" si="30"/>
        <v>0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</row>
    <row r="2413" spans="1:28" ht="15" x14ac:dyDescent="0.25">
      <c r="A2413" s="14" t="s">
        <v>240</v>
      </c>
      <c r="B2413" s="14" t="s">
        <v>253</v>
      </c>
      <c r="C2413" s="16" t="s">
        <v>119</v>
      </c>
      <c r="D2413" s="18">
        <v>2009000000</v>
      </c>
      <c r="E2413" s="18">
        <v>1799000000</v>
      </c>
      <c r="F2413" s="19">
        <f t="shared" si="29"/>
        <v>0</v>
      </c>
      <c r="G2413" s="19">
        <f t="shared" si="30"/>
        <v>0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</row>
    <row r="2414" spans="1:28" ht="15" x14ac:dyDescent="0.25">
      <c r="A2414" s="14" t="s">
        <v>240</v>
      </c>
      <c r="B2414" s="14" t="s">
        <v>268</v>
      </c>
      <c r="C2414" s="16" t="s">
        <v>119</v>
      </c>
      <c r="D2414" s="18">
        <v>13329000000</v>
      </c>
      <c r="E2414" s="18">
        <v>9387000000</v>
      </c>
      <c r="F2414" s="19">
        <f t="shared" si="29"/>
        <v>1</v>
      </c>
      <c r="G2414" s="19">
        <f t="shared" si="30"/>
        <v>1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</row>
    <row r="2415" spans="1:28" ht="15" x14ac:dyDescent="0.25">
      <c r="A2415" s="14" t="s">
        <v>240</v>
      </c>
      <c r="B2415" s="14" t="s">
        <v>264</v>
      </c>
      <c r="C2415" s="16" t="s">
        <v>119</v>
      </c>
      <c r="D2415" s="18">
        <v>37000000</v>
      </c>
      <c r="E2415" s="18">
        <v>49000000</v>
      </c>
      <c r="F2415" s="19">
        <f t="shared" si="29"/>
        <v>0</v>
      </c>
      <c r="G2415" s="19">
        <f t="shared" si="30"/>
        <v>0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</row>
    <row r="2416" spans="1:28" ht="15" x14ac:dyDescent="0.25">
      <c r="A2416" s="14" t="s">
        <v>240</v>
      </c>
      <c r="B2416" s="14" t="s">
        <v>272</v>
      </c>
      <c r="C2416" s="16" t="s">
        <v>119</v>
      </c>
      <c r="D2416" s="18">
        <v>1775000000</v>
      </c>
      <c r="E2416" s="18">
        <v>1047000000</v>
      </c>
      <c r="F2416" s="19">
        <f t="shared" si="29"/>
        <v>0</v>
      </c>
      <c r="G2416" s="19">
        <f t="shared" si="30"/>
        <v>0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</row>
    <row r="2417" spans="1:28" ht="15" x14ac:dyDescent="0.25">
      <c r="A2417" s="14" t="s">
        <v>240</v>
      </c>
      <c r="B2417" s="14" t="s">
        <v>284</v>
      </c>
      <c r="C2417" s="16" t="s">
        <v>119</v>
      </c>
      <c r="D2417" s="18">
        <v>843000000</v>
      </c>
      <c r="E2417" s="18">
        <v>1807000000</v>
      </c>
      <c r="F2417" s="19">
        <f t="shared" si="29"/>
        <v>0</v>
      </c>
      <c r="G2417" s="19">
        <f t="shared" si="30"/>
        <v>0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</row>
    <row r="2418" spans="1:28" ht="15" x14ac:dyDescent="0.25">
      <c r="A2418" s="14" t="s">
        <v>240</v>
      </c>
      <c r="B2418" s="14" t="s">
        <v>270</v>
      </c>
      <c r="C2418" s="16" t="s">
        <v>119</v>
      </c>
      <c r="D2418" s="18">
        <v>1425000000</v>
      </c>
      <c r="E2418" s="18">
        <v>403000000</v>
      </c>
      <c r="F2418" s="19">
        <f t="shared" si="29"/>
        <v>0</v>
      </c>
      <c r="G2418" s="19">
        <f t="shared" si="30"/>
        <v>0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</row>
    <row r="2419" spans="1:28" ht="15" x14ac:dyDescent="0.25">
      <c r="A2419" s="14" t="s">
        <v>240</v>
      </c>
      <c r="B2419" s="14" t="s">
        <v>258</v>
      </c>
      <c r="C2419" s="16" t="s">
        <v>119</v>
      </c>
      <c r="D2419" s="18">
        <v>3917000000</v>
      </c>
      <c r="E2419" s="18">
        <v>495000000</v>
      </c>
      <c r="F2419" s="19">
        <f t="shared" si="29"/>
        <v>0</v>
      </c>
      <c r="G2419" s="19">
        <f t="shared" si="30"/>
        <v>0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</row>
    <row r="2420" spans="1:28" ht="15" x14ac:dyDescent="0.25">
      <c r="A2420" s="14" t="s">
        <v>240</v>
      </c>
      <c r="B2420" s="14" t="s">
        <v>259</v>
      </c>
      <c r="C2420" s="16" t="s">
        <v>119</v>
      </c>
      <c r="D2420" s="18">
        <v>492000000</v>
      </c>
      <c r="E2420" s="18">
        <v>706000000</v>
      </c>
      <c r="F2420" s="19">
        <f t="shared" si="29"/>
        <v>0</v>
      </c>
      <c r="G2420" s="19">
        <f t="shared" si="30"/>
        <v>0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</row>
    <row r="2421" spans="1:28" ht="15" x14ac:dyDescent="0.25">
      <c r="A2421" s="14" t="s">
        <v>240</v>
      </c>
      <c r="B2421" s="14" t="s">
        <v>271</v>
      </c>
      <c r="C2421" s="16" t="s">
        <v>119</v>
      </c>
      <c r="D2421" s="18">
        <v>112000000</v>
      </c>
      <c r="E2421" s="18">
        <v>144000000</v>
      </c>
      <c r="F2421" s="19">
        <f t="shared" si="29"/>
        <v>0</v>
      </c>
      <c r="G2421" s="19">
        <f t="shared" si="30"/>
        <v>0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</row>
    <row r="2422" spans="1:28" ht="15" x14ac:dyDescent="0.25">
      <c r="A2422" s="14" t="s">
        <v>240</v>
      </c>
      <c r="B2422" s="14" t="s">
        <v>269</v>
      </c>
      <c r="C2422" s="16" t="s">
        <v>119</v>
      </c>
      <c r="D2422" s="18">
        <v>231000000</v>
      </c>
      <c r="E2422" s="18">
        <v>188000000</v>
      </c>
      <c r="F2422" s="19">
        <f t="shared" si="29"/>
        <v>0</v>
      </c>
      <c r="G2422" s="19">
        <f t="shared" si="30"/>
        <v>0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</row>
    <row r="2423" spans="1:28" ht="15" x14ac:dyDescent="0.25">
      <c r="A2423" s="14" t="s">
        <v>240</v>
      </c>
      <c r="B2423" s="14" t="s">
        <v>246</v>
      </c>
      <c r="C2423" s="16" t="s">
        <v>119</v>
      </c>
      <c r="D2423" s="18">
        <v>260000000</v>
      </c>
      <c r="E2423" s="18">
        <v>43000000</v>
      </c>
      <c r="F2423" s="19">
        <f t="shared" si="29"/>
        <v>0</v>
      </c>
      <c r="G2423" s="19">
        <f t="shared" si="30"/>
        <v>0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</row>
    <row r="2424" spans="1:28" ht="15" x14ac:dyDescent="0.25">
      <c r="A2424" s="14" t="s">
        <v>240</v>
      </c>
      <c r="B2424" s="14" t="s">
        <v>265</v>
      </c>
      <c r="C2424" s="16" t="s">
        <v>119</v>
      </c>
      <c r="D2424" s="18">
        <v>126000000</v>
      </c>
      <c r="E2424" s="18">
        <v>239000000</v>
      </c>
      <c r="F2424" s="19">
        <f t="shared" si="29"/>
        <v>0</v>
      </c>
      <c r="G2424" s="19">
        <f t="shared" si="30"/>
        <v>0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</row>
    <row r="2425" spans="1:28" ht="15" x14ac:dyDescent="0.25">
      <c r="A2425" s="14" t="s">
        <v>240</v>
      </c>
      <c r="B2425" s="14" t="s">
        <v>248</v>
      </c>
      <c r="C2425" s="16" t="s">
        <v>119</v>
      </c>
      <c r="D2425" s="18">
        <v>330000000</v>
      </c>
      <c r="E2425" s="18">
        <v>360000000</v>
      </c>
      <c r="F2425" s="19">
        <f t="shared" si="29"/>
        <v>0</v>
      </c>
      <c r="G2425" s="19">
        <f t="shared" si="30"/>
        <v>0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</row>
    <row r="2426" spans="1:28" ht="15" x14ac:dyDescent="0.25">
      <c r="A2426" s="14" t="s">
        <v>240</v>
      </c>
      <c r="B2426" s="14" t="s">
        <v>266</v>
      </c>
      <c r="C2426" s="16" t="s">
        <v>119</v>
      </c>
      <c r="D2426" s="18">
        <v>516000000</v>
      </c>
      <c r="E2426" s="18">
        <v>425000000</v>
      </c>
      <c r="F2426" s="19">
        <f t="shared" si="29"/>
        <v>0</v>
      </c>
      <c r="G2426" s="19">
        <f t="shared" si="30"/>
        <v>0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</row>
    <row r="2427" spans="1:28" ht="15" x14ac:dyDescent="0.25">
      <c r="A2427" s="14" t="s">
        <v>240</v>
      </c>
      <c r="B2427" s="14" t="s">
        <v>263</v>
      </c>
      <c r="C2427" s="16" t="s">
        <v>119</v>
      </c>
      <c r="D2427" s="18">
        <v>919000000</v>
      </c>
      <c r="E2427" s="18">
        <v>655000000</v>
      </c>
      <c r="F2427" s="19">
        <f t="shared" si="29"/>
        <v>0</v>
      </c>
      <c r="G2427" s="19">
        <f t="shared" si="30"/>
        <v>0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</row>
    <row r="2428" spans="1:28" ht="15" x14ac:dyDescent="0.25">
      <c r="A2428" s="14" t="s">
        <v>240</v>
      </c>
      <c r="B2428" s="14" t="s">
        <v>281</v>
      </c>
      <c r="C2428" s="16" t="s">
        <v>120</v>
      </c>
      <c r="D2428" s="19">
        <v>2478709140</v>
      </c>
      <c r="E2428" s="19">
        <v>448000000</v>
      </c>
      <c r="F2428" s="19">
        <f t="shared" si="29"/>
        <v>0</v>
      </c>
      <c r="G2428" s="19">
        <f t="shared" si="30"/>
        <v>0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</row>
    <row r="2429" spans="1:28" ht="15" x14ac:dyDescent="0.25">
      <c r="A2429" s="14" t="s">
        <v>240</v>
      </c>
      <c r="B2429" s="14" t="s">
        <v>257</v>
      </c>
      <c r="C2429" s="16" t="s">
        <v>120</v>
      </c>
      <c r="D2429" s="18">
        <v>74000000</v>
      </c>
      <c r="E2429" s="18">
        <v>11000000</v>
      </c>
      <c r="F2429" s="19">
        <f t="shared" si="29"/>
        <v>0</v>
      </c>
      <c r="G2429" s="19">
        <f t="shared" si="30"/>
        <v>0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</row>
    <row r="2430" spans="1:28" ht="15" x14ac:dyDescent="0.25">
      <c r="A2430" s="14" t="s">
        <v>240</v>
      </c>
      <c r="B2430" s="14" t="s">
        <v>275</v>
      </c>
      <c r="C2430" s="16" t="s">
        <v>120</v>
      </c>
      <c r="D2430" s="18">
        <v>125000000</v>
      </c>
      <c r="E2430" s="18">
        <v>12000000</v>
      </c>
      <c r="F2430" s="19">
        <f t="shared" si="29"/>
        <v>0</v>
      </c>
      <c r="G2430" s="19">
        <f t="shared" si="30"/>
        <v>0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</row>
    <row r="2431" spans="1:28" ht="15" x14ac:dyDescent="0.25">
      <c r="A2431" s="14" t="s">
        <v>240</v>
      </c>
      <c r="B2431" s="14" t="s">
        <v>274</v>
      </c>
      <c r="C2431" s="16" t="s">
        <v>120</v>
      </c>
      <c r="D2431" s="18">
        <v>665000000</v>
      </c>
      <c r="E2431" s="18">
        <v>83000000</v>
      </c>
      <c r="F2431" s="19">
        <f t="shared" si="29"/>
        <v>0</v>
      </c>
      <c r="G2431" s="19">
        <f t="shared" si="30"/>
        <v>0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</row>
    <row r="2432" spans="1:28" ht="15" x14ac:dyDescent="0.25">
      <c r="A2432" s="14" t="s">
        <v>240</v>
      </c>
      <c r="B2432" s="14" t="s">
        <v>255</v>
      </c>
      <c r="C2432" s="16" t="s">
        <v>120</v>
      </c>
      <c r="D2432" s="18">
        <v>2415000000</v>
      </c>
      <c r="E2432" s="19">
        <v>448000000</v>
      </c>
      <c r="F2432" s="19">
        <f t="shared" si="29"/>
        <v>0</v>
      </c>
      <c r="G2432" s="19">
        <f t="shared" si="30"/>
        <v>0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</row>
    <row r="2433" spans="1:28" ht="15" x14ac:dyDescent="0.25">
      <c r="A2433" s="14" t="s">
        <v>240</v>
      </c>
      <c r="B2433" s="14" t="s">
        <v>250</v>
      </c>
      <c r="C2433" s="16" t="s">
        <v>120</v>
      </c>
      <c r="D2433" s="18">
        <v>17961000000</v>
      </c>
      <c r="E2433" s="18">
        <v>31099000000</v>
      </c>
      <c r="F2433" s="19">
        <f t="shared" si="29"/>
        <v>1</v>
      </c>
      <c r="G2433" s="19">
        <f t="shared" si="30"/>
        <v>1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</row>
    <row r="2434" spans="1:28" ht="15" x14ac:dyDescent="0.25">
      <c r="A2434" s="14" t="s">
        <v>240</v>
      </c>
      <c r="B2434" s="14" t="s">
        <v>243</v>
      </c>
      <c r="C2434" s="16" t="s">
        <v>120</v>
      </c>
      <c r="D2434" s="18">
        <v>1213000000</v>
      </c>
      <c r="E2434" s="18">
        <v>270000000</v>
      </c>
      <c r="F2434" s="19">
        <f t="shared" si="29"/>
        <v>0</v>
      </c>
      <c r="G2434" s="19">
        <f t="shared" si="30"/>
        <v>0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</row>
    <row r="2435" spans="1:28" ht="15" x14ac:dyDescent="0.25">
      <c r="A2435" s="14" t="s">
        <v>240</v>
      </c>
      <c r="B2435" s="14" t="s">
        <v>273</v>
      </c>
      <c r="C2435" s="16" t="s">
        <v>120</v>
      </c>
      <c r="D2435" s="18">
        <v>3414000000</v>
      </c>
      <c r="E2435" s="18">
        <v>1743000000</v>
      </c>
      <c r="F2435" s="19">
        <f t="shared" si="29"/>
        <v>0</v>
      </c>
      <c r="G2435" s="19">
        <f t="shared" si="30"/>
        <v>0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</row>
    <row r="2436" spans="1:28" ht="15" x14ac:dyDescent="0.25">
      <c r="A2436" s="14" t="s">
        <v>240</v>
      </c>
      <c r="B2436" s="14" t="s">
        <v>245</v>
      </c>
      <c r="C2436" s="16" t="s">
        <v>120</v>
      </c>
      <c r="D2436" s="18">
        <v>1224000000</v>
      </c>
      <c r="E2436" s="18">
        <v>290000000</v>
      </c>
      <c r="F2436" s="19">
        <f t="shared" si="29"/>
        <v>0</v>
      </c>
      <c r="G2436" s="19">
        <f t="shared" si="30"/>
        <v>0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</row>
    <row r="2437" spans="1:28" ht="15" x14ac:dyDescent="0.25">
      <c r="A2437" s="14" t="s">
        <v>240</v>
      </c>
      <c r="B2437" s="14" t="s">
        <v>256</v>
      </c>
      <c r="C2437" s="16" t="s">
        <v>120</v>
      </c>
      <c r="D2437" s="18">
        <v>329000000</v>
      </c>
      <c r="E2437" s="18">
        <v>223000000</v>
      </c>
      <c r="F2437" s="19">
        <f t="shared" si="29"/>
        <v>0</v>
      </c>
      <c r="G2437" s="19">
        <f t="shared" si="30"/>
        <v>0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</row>
    <row r="2438" spans="1:28" ht="15" x14ac:dyDescent="0.25">
      <c r="A2438" s="14" t="s">
        <v>240</v>
      </c>
      <c r="B2438" s="14" t="s">
        <v>247</v>
      </c>
      <c r="C2438" s="16" t="s">
        <v>120</v>
      </c>
      <c r="D2438" s="18">
        <v>569000000</v>
      </c>
      <c r="E2438" s="18">
        <v>453000000</v>
      </c>
      <c r="F2438" s="19">
        <f t="shared" si="29"/>
        <v>0</v>
      </c>
      <c r="G2438" s="19">
        <f t="shared" si="30"/>
        <v>0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</row>
    <row r="2439" spans="1:28" ht="15" x14ac:dyDescent="0.25">
      <c r="A2439" s="14" t="s">
        <v>240</v>
      </c>
      <c r="B2439" s="14" t="s">
        <v>251</v>
      </c>
      <c r="C2439" s="16" t="s">
        <v>120</v>
      </c>
      <c r="D2439" s="18">
        <v>481000000</v>
      </c>
      <c r="E2439" s="18">
        <v>132000000</v>
      </c>
      <c r="F2439" s="19">
        <f t="shared" si="29"/>
        <v>0</v>
      </c>
      <c r="G2439" s="19">
        <f t="shared" si="30"/>
        <v>0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</row>
    <row r="2440" spans="1:28" ht="15" x14ac:dyDescent="0.25">
      <c r="A2440" s="14" t="s">
        <v>240</v>
      </c>
      <c r="B2440" s="14" t="s">
        <v>282</v>
      </c>
      <c r="C2440" s="16" t="s">
        <v>120</v>
      </c>
      <c r="D2440" s="37">
        <v>149000000000</v>
      </c>
      <c r="E2440" s="19">
        <v>448000000</v>
      </c>
      <c r="F2440" s="19">
        <f t="shared" si="29"/>
        <v>1</v>
      </c>
      <c r="G2440" s="19">
        <f t="shared" si="30"/>
        <v>0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</row>
    <row r="2441" spans="1:28" ht="15" x14ac:dyDescent="0.25">
      <c r="A2441" s="14" t="s">
        <v>240</v>
      </c>
      <c r="B2441" s="14" t="s">
        <v>280</v>
      </c>
      <c r="C2441" s="16" t="s">
        <v>120</v>
      </c>
      <c r="D2441" s="18">
        <v>621000000</v>
      </c>
      <c r="E2441" s="18">
        <v>155000000</v>
      </c>
      <c r="F2441" s="19">
        <f t="shared" si="29"/>
        <v>0</v>
      </c>
      <c r="G2441" s="19">
        <f t="shared" si="30"/>
        <v>0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</row>
    <row r="2442" spans="1:28" ht="15" x14ac:dyDescent="0.25">
      <c r="A2442" s="14" t="s">
        <v>240</v>
      </c>
      <c r="B2442" s="14" t="s">
        <v>261</v>
      </c>
      <c r="C2442" s="16" t="s">
        <v>120</v>
      </c>
      <c r="D2442" s="19">
        <v>2478709140</v>
      </c>
      <c r="E2442" s="19">
        <v>448000000</v>
      </c>
      <c r="F2442" s="19">
        <f t="shared" si="29"/>
        <v>0</v>
      </c>
      <c r="G2442" s="19">
        <f t="shared" si="30"/>
        <v>0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</row>
    <row r="2443" spans="1:28" ht="15" x14ac:dyDescent="0.25">
      <c r="A2443" s="14" t="s">
        <v>240</v>
      </c>
      <c r="B2443" s="14" t="s">
        <v>244</v>
      </c>
      <c r="C2443" s="16" t="s">
        <v>120</v>
      </c>
      <c r="D2443" s="18">
        <v>2198000000</v>
      </c>
      <c r="E2443" s="18">
        <v>538000000</v>
      </c>
      <c r="F2443" s="19">
        <f t="shared" si="29"/>
        <v>0</v>
      </c>
      <c r="G2443" s="19">
        <f t="shared" si="30"/>
        <v>0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</row>
    <row r="2444" spans="1:28" ht="15" x14ac:dyDescent="0.25">
      <c r="A2444" s="14" t="s">
        <v>240</v>
      </c>
      <c r="B2444" s="14" t="s">
        <v>283</v>
      </c>
      <c r="C2444" s="16" t="s">
        <v>120</v>
      </c>
      <c r="D2444" s="18">
        <v>928000000</v>
      </c>
      <c r="E2444" s="18">
        <v>354000000</v>
      </c>
      <c r="F2444" s="19">
        <f t="shared" si="29"/>
        <v>0</v>
      </c>
      <c r="G2444" s="19">
        <f t="shared" si="30"/>
        <v>0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</row>
    <row r="2445" spans="1:28" ht="15" x14ac:dyDescent="0.25">
      <c r="A2445" s="14" t="s">
        <v>240</v>
      </c>
      <c r="B2445" s="14" t="s">
        <v>252</v>
      </c>
      <c r="C2445" s="16" t="s">
        <v>120</v>
      </c>
      <c r="D2445" s="18">
        <v>2226000000</v>
      </c>
      <c r="E2445" s="18">
        <v>2042000000</v>
      </c>
      <c r="F2445" s="19">
        <f t="shared" si="29"/>
        <v>0</v>
      </c>
      <c r="G2445" s="19">
        <f t="shared" si="30"/>
        <v>0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</row>
    <row r="2446" spans="1:28" ht="15" x14ac:dyDescent="0.25">
      <c r="A2446" s="14" t="s">
        <v>240</v>
      </c>
      <c r="B2446" s="14" t="s">
        <v>267</v>
      </c>
      <c r="C2446" s="16" t="s">
        <v>120</v>
      </c>
      <c r="D2446" s="18">
        <v>2142000000</v>
      </c>
      <c r="E2446" s="18">
        <v>340000000</v>
      </c>
      <c r="F2446" s="19">
        <f t="shared" si="29"/>
        <v>0</v>
      </c>
      <c r="G2446" s="19">
        <f t="shared" si="30"/>
        <v>0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</row>
    <row r="2447" spans="1:28" ht="15" x14ac:dyDescent="0.25">
      <c r="A2447" s="14" t="s">
        <v>240</v>
      </c>
      <c r="B2447" s="14" t="s">
        <v>249</v>
      </c>
      <c r="C2447" s="16" t="s">
        <v>120</v>
      </c>
      <c r="D2447" s="18">
        <v>5284000000</v>
      </c>
      <c r="E2447" s="18">
        <v>10434000000</v>
      </c>
      <c r="F2447" s="19">
        <f t="shared" si="29"/>
        <v>0</v>
      </c>
      <c r="G2447" s="19">
        <f t="shared" si="30"/>
        <v>1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</row>
    <row r="2448" spans="1:28" ht="15" x14ac:dyDescent="0.25">
      <c r="A2448" s="14" t="s">
        <v>240</v>
      </c>
      <c r="B2448" s="14" t="s">
        <v>276</v>
      </c>
      <c r="C2448" s="16" t="s">
        <v>120</v>
      </c>
      <c r="D2448" s="18">
        <v>302000000</v>
      </c>
      <c r="E2448" s="18">
        <v>42000000</v>
      </c>
      <c r="F2448" s="19">
        <f t="shared" si="29"/>
        <v>0</v>
      </c>
      <c r="G2448" s="19">
        <f t="shared" si="30"/>
        <v>0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</row>
    <row r="2449" spans="1:28" ht="15" x14ac:dyDescent="0.25">
      <c r="A2449" s="14" t="s">
        <v>240</v>
      </c>
      <c r="B2449" s="14" t="s">
        <v>242</v>
      </c>
      <c r="C2449" s="16" t="s">
        <v>120</v>
      </c>
      <c r="D2449" s="18">
        <v>4984000000</v>
      </c>
      <c r="E2449" s="18">
        <v>5063000000</v>
      </c>
      <c r="F2449" s="19">
        <f t="shared" si="29"/>
        <v>0</v>
      </c>
      <c r="G2449" s="19">
        <f t="shared" si="30"/>
        <v>1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</row>
    <row r="2450" spans="1:28" ht="15" x14ac:dyDescent="0.25">
      <c r="A2450" s="14" t="s">
        <v>240</v>
      </c>
      <c r="B2450" s="14" t="s">
        <v>277</v>
      </c>
      <c r="C2450" s="16" t="s">
        <v>120</v>
      </c>
      <c r="D2450" s="19">
        <v>2478709140</v>
      </c>
      <c r="E2450" s="19">
        <v>448000000</v>
      </c>
      <c r="F2450" s="19">
        <f t="shared" si="29"/>
        <v>0</v>
      </c>
      <c r="G2450" s="19">
        <f t="shared" si="30"/>
        <v>0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</row>
    <row r="2451" spans="1:28" ht="15" x14ac:dyDescent="0.25">
      <c r="A2451" s="14" t="s">
        <v>240</v>
      </c>
      <c r="B2451" s="14" t="s">
        <v>254</v>
      </c>
      <c r="C2451" s="16" t="s">
        <v>120</v>
      </c>
      <c r="D2451" s="18">
        <v>2221000000</v>
      </c>
      <c r="E2451" s="18">
        <v>751000000</v>
      </c>
      <c r="F2451" s="19">
        <f t="shared" si="29"/>
        <v>0</v>
      </c>
      <c r="G2451" s="19">
        <f t="shared" si="30"/>
        <v>0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</row>
    <row r="2452" spans="1:28" ht="15" x14ac:dyDescent="0.25">
      <c r="A2452" s="14" t="s">
        <v>240</v>
      </c>
      <c r="B2452" s="14" t="s">
        <v>278</v>
      </c>
      <c r="C2452" s="16" t="s">
        <v>120</v>
      </c>
      <c r="D2452" s="18">
        <v>110000000</v>
      </c>
      <c r="E2452" s="18">
        <v>20000000</v>
      </c>
      <c r="F2452" s="19">
        <f t="shared" si="29"/>
        <v>0</v>
      </c>
      <c r="G2452" s="19">
        <f t="shared" si="30"/>
        <v>0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</row>
    <row r="2453" spans="1:28" ht="15" x14ac:dyDescent="0.25">
      <c r="A2453" s="14" t="s">
        <v>240</v>
      </c>
      <c r="B2453" s="14" t="s">
        <v>241</v>
      </c>
      <c r="C2453" s="16" t="s">
        <v>120</v>
      </c>
      <c r="D2453" s="18">
        <v>338000000</v>
      </c>
      <c r="E2453" s="18">
        <v>52000000</v>
      </c>
      <c r="F2453" s="19">
        <f t="shared" si="29"/>
        <v>0</v>
      </c>
      <c r="G2453" s="19">
        <f t="shared" si="30"/>
        <v>0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</row>
    <row r="2454" spans="1:28" ht="15" x14ac:dyDescent="0.25">
      <c r="A2454" s="14" t="s">
        <v>240</v>
      </c>
      <c r="B2454" s="14" t="s">
        <v>279</v>
      </c>
      <c r="C2454" s="16" t="s">
        <v>120</v>
      </c>
      <c r="D2454" s="18">
        <v>73000000</v>
      </c>
      <c r="E2454" s="18">
        <v>28000000</v>
      </c>
      <c r="F2454" s="19">
        <f t="shared" si="29"/>
        <v>0</v>
      </c>
      <c r="G2454" s="19">
        <f t="shared" si="30"/>
        <v>0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</row>
    <row r="2455" spans="1:28" ht="15" x14ac:dyDescent="0.25">
      <c r="A2455" s="14" t="s">
        <v>240</v>
      </c>
      <c r="B2455" s="14" t="s">
        <v>262</v>
      </c>
      <c r="C2455" s="16" t="s">
        <v>120</v>
      </c>
      <c r="D2455" s="18">
        <v>129000000</v>
      </c>
      <c r="E2455" s="18">
        <v>16000000</v>
      </c>
      <c r="F2455" s="19">
        <f t="shared" si="29"/>
        <v>0</v>
      </c>
      <c r="G2455" s="19">
        <f t="shared" si="30"/>
        <v>0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</row>
    <row r="2456" spans="1:28" ht="15" x14ac:dyDescent="0.25">
      <c r="A2456" s="14" t="s">
        <v>240</v>
      </c>
      <c r="B2456" s="14" t="s">
        <v>260</v>
      </c>
      <c r="C2456" s="16" t="s">
        <v>120</v>
      </c>
      <c r="D2456" s="18">
        <v>793000000</v>
      </c>
      <c r="E2456" s="18">
        <v>363000000</v>
      </c>
      <c r="F2456" s="19">
        <f t="shared" si="29"/>
        <v>0</v>
      </c>
      <c r="G2456" s="19">
        <f t="shared" si="30"/>
        <v>0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</row>
    <row r="2457" spans="1:28" ht="15" x14ac:dyDescent="0.25">
      <c r="A2457" s="14" t="s">
        <v>240</v>
      </c>
      <c r="B2457" s="14" t="s">
        <v>253</v>
      </c>
      <c r="C2457" s="16" t="s">
        <v>120</v>
      </c>
      <c r="D2457" s="18">
        <v>2262000000</v>
      </c>
      <c r="E2457" s="18">
        <v>2093000000</v>
      </c>
      <c r="F2457" s="19">
        <f t="shared" si="29"/>
        <v>0</v>
      </c>
      <c r="G2457" s="19">
        <f t="shared" si="30"/>
        <v>0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</row>
    <row r="2458" spans="1:28" ht="15" x14ac:dyDescent="0.25">
      <c r="A2458" s="14" t="s">
        <v>240</v>
      </c>
      <c r="B2458" s="14" t="s">
        <v>272</v>
      </c>
      <c r="C2458" s="16" t="s">
        <v>120</v>
      </c>
      <c r="D2458" s="18">
        <v>2007000000</v>
      </c>
      <c r="E2458" s="18">
        <v>1243000000</v>
      </c>
      <c r="F2458" s="19">
        <f t="shared" si="29"/>
        <v>0</v>
      </c>
      <c r="G2458" s="19">
        <f t="shared" si="30"/>
        <v>0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</row>
    <row r="2459" spans="1:28" ht="15" x14ac:dyDescent="0.25">
      <c r="A2459" s="14" t="s">
        <v>240</v>
      </c>
      <c r="B2459" s="14" t="s">
        <v>268</v>
      </c>
      <c r="C2459" s="16" t="s">
        <v>120</v>
      </c>
      <c r="D2459" s="18">
        <v>14055000000</v>
      </c>
      <c r="E2459" s="18">
        <v>9918000000</v>
      </c>
      <c r="F2459" s="19">
        <f t="shared" si="29"/>
        <v>1</v>
      </c>
      <c r="G2459" s="19">
        <f t="shared" si="30"/>
        <v>1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</row>
    <row r="2460" spans="1:28" ht="15" x14ac:dyDescent="0.25">
      <c r="A2460" s="14" t="s">
        <v>240</v>
      </c>
      <c r="B2460" s="14" t="s">
        <v>270</v>
      </c>
      <c r="C2460" s="16" t="s">
        <v>120</v>
      </c>
      <c r="D2460" s="18">
        <v>1806000000</v>
      </c>
      <c r="E2460" s="18">
        <v>457000000</v>
      </c>
      <c r="F2460" s="19">
        <f t="shared" si="29"/>
        <v>0</v>
      </c>
      <c r="G2460" s="19">
        <f t="shared" si="30"/>
        <v>0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</row>
    <row r="2461" spans="1:28" ht="15" x14ac:dyDescent="0.25">
      <c r="A2461" s="14" t="s">
        <v>240</v>
      </c>
      <c r="B2461" s="14" t="s">
        <v>264</v>
      </c>
      <c r="C2461" s="16" t="s">
        <v>120</v>
      </c>
      <c r="D2461" s="18">
        <v>50000000</v>
      </c>
      <c r="E2461" s="18">
        <v>58000000</v>
      </c>
      <c r="F2461" s="19">
        <f t="shared" si="29"/>
        <v>0</v>
      </c>
      <c r="G2461" s="19">
        <f t="shared" si="30"/>
        <v>0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</row>
    <row r="2462" spans="1:28" ht="15" x14ac:dyDescent="0.25">
      <c r="A2462" s="14" t="s">
        <v>240</v>
      </c>
      <c r="B2462" s="14" t="s">
        <v>284</v>
      </c>
      <c r="C2462" s="16" t="s">
        <v>120</v>
      </c>
      <c r="D2462" s="18">
        <v>972000000</v>
      </c>
      <c r="E2462" s="18">
        <v>2249000000</v>
      </c>
      <c r="F2462" s="19">
        <f t="shared" si="29"/>
        <v>0</v>
      </c>
      <c r="G2462" s="19">
        <f t="shared" si="30"/>
        <v>0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</row>
    <row r="2463" spans="1:28" ht="15" x14ac:dyDescent="0.25">
      <c r="A2463" s="14" t="s">
        <v>240</v>
      </c>
      <c r="B2463" s="14" t="s">
        <v>258</v>
      </c>
      <c r="C2463" s="16" t="s">
        <v>120</v>
      </c>
      <c r="D2463" s="18">
        <v>4064000000</v>
      </c>
      <c r="E2463" s="18">
        <v>531000000</v>
      </c>
      <c r="F2463" s="19">
        <f t="shared" si="29"/>
        <v>0</v>
      </c>
      <c r="G2463" s="19">
        <f t="shared" si="30"/>
        <v>0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</row>
    <row r="2464" spans="1:28" ht="15" x14ac:dyDescent="0.25">
      <c r="A2464" s="14" t="s">
        <v>240</v>
      </c>
      <c r="B2464" s="14" t="s">
        <v>259</v>
      </c>
      <c r="C2464" s="16" t="s">
        <v>120</v>
      </c>
      <c r="D2464" s="18">
        <v>626000000</v>
      </c>
      <c r="E2464" s="18">
        <v>733000000</v>
      </c>
      <c r="F2464" s="19">
        <f t="shared" si="29"/>
        <v>0</v>
      </c>
      <c r="G2464" s="19">
        <f t="shared" si="30"/>
        <v>0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</row>
    <row r="2465" spans="1:28" ht="15" x14ac:dyDescent="0.25">
      <c r="A2465" s="14" t="s">
        <v>240</v>
      </c>
      <c r="B2465" s="14" t="s">
        <v>271</v>
      </c>
      <c r="C2465" s="16" t="s">
        <v>120</v>
      </c>
      <c r="D2465" s="18">
        <v>121000000</v>
      </c>
      <c r="E2465" s="18">
        <v>184000000</v>
      </c>
      <c r="F2465" s="19">
        <f t="shared" si="29"/>
        <v>0</v>
      </c>
      <c r="G2465" s="19">
        <f t="shared" si="30"/>
        <v>0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</row>
    <row r="2466" spans="1:28" ht="15" x14ac:dyDescent="0.25">
      <c r="A2466" s="14" t="s">
        <v>240</v>
      </c>
      <c r="B2466" s="14" t="s">
        <v>269</v>
      </c>
      <c r="C2466" s="16" t="s">
        <v>120</v>
      </c>
      <c r="D2466" s="18">
        <v>255000000</v>
      </c>
      <c r="E2466" s="18">
        <v>279000000</v>
      </c>
      <c r="F2466" s="19">
        <f t="shared" si="29"/>
        <v>0</v>
      </c>
      <c r="G2466" s="19">
        <f t="shared" si="30"/>
        <v>0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</row>
    <row r="2467" spans="1:28" ht="15" x14ac:dyDescent="0.25">
      <c r="A2467" s="14" t="s">
        <v>240</v>
      </c>
      <c r="B2467" s="14" t="s">
        <v>246</v>
      </c>
      <c r="C2467" s="16" t="s">
        <v>120</v>
      </c>
      <c r="D2467" s="18">
        <v>289000000</v>
      </c>
      <c r="E2467" s="18">
        <v>46000000</v>
      </c>
      <c r="F2467" s="19">
        <f t="shared" si="29"/>
        <v>0</v>
      </c>
      <c r="G2467" s="19">
        <f t="shared" si="30"/>
        <v>0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</row>
    <row r="2468" spans="1:28" ht="15" x14ac:dyDescent="0.25">
      <c r="A2468" s="14" t="s">
        <v>240</v>
      </c>
      <c r="B2468" s="14" t="s">
        <v>265</v>
      </c>
      <c r="C2468" s="16" t="s">
        <v>120</v>
      </c>
      <c r="D2468" s="18">
        <v>190000000</v>
      </c>
      <c r="E2468" s="18">
        <v>331000000</v>
      </c>
      <c r="F2468" s="19">
        <f t="shared" si="29"/>
        <v>0</v>
      </c>
      <c r="G2468" s="19">
        <f t="shared" si="30"/>
        <v>0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</row>
    <row r="2469" spans="1:28" ht="15" x14ac:dyDescent="0.25">
      <c r="A2469" s="14" t="s">
        <v>240</v>
      </c>
      <c r="B2469" s="14" t="s">
        <v>248</v>
      </c>
      <c r="C2469" s="16" t="s">
        <v>120</v>
      </c>
      <c r="D2469" s="18">
        <v>326000000</v>
      </c>
      <c r="E2469" s="18">
        <v>385000000</v>
      </c>
      <c r="F2469" s="19">
        <f t="shared" si="29"/>
        <v>0</v>
      </c>
      <c r="G2469" s="19">
        <f t="shared" si="30"/>
        <v>0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</row>
    <row r="2470" spans="1:28" ht="15" x14ac:dyDescent="0.25">
      <c r="A2470" s="14" t="s">
        <v>240</v>
      </c>
      <c r="B2470" s="14" t="s">
        <v>266</v>
      </c>
      <c r="C2470" s="16" t="s">
        <v>120</v>
      </c>
      <c r="D2470" s="18">
        <v>547000000</v>
      </c>
      <c r="E2470" s="18">
        <v>309000000</v>
      </c>
      <c r="F2470" s="19">
        <f t="shared" si="29"/>
        <v>0</v>
      </c>
      <c r="G2470" s="19">
        <f t="shared" si="30"/>
        <v>0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</row>
    <row r="2471" spans="1:28" ht="15" x14ac:dyDescent="0.25">
      <c r="A2471" s="14" t="s">
        <v>240</v>
      </c>
      <c r="B2471" s="14" t="s">
        <v>263</v>
      </c>
      <c r="C2471" s="16" t="s">
        <v>120</v>
      </c>
      <c r="D2471" s="18">
        <v>1055000000</v>
      </c>
      <c r="E2471" s="18">
        <v>737000000</v>
      </c>
      <c r="F2471" s="19">
        <f t="shared" si="29"/>
        <v>0</v>
      </c>
      <c r="G2471" s="19">
        <f t="shared" si="30"/>
        <v>0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</row>
    <row r="2472" spans="1:28" ht="15" x14ac:dyDescent="0.25">
      <c r="A2472" s="14" t="s">
        <v>240</v>
      </c>
      <c r="B2472" s="14" t="s">
        <v>251</v>
      </c>
      <c r="C2472" s="16" t="s">
        <v>121</v>
      </c>
      <c r="D2472" s="18">
        <v>518000000</v>
      </c>
      <c r="E2472" s="18">
        <v>130000000</v>
      </c>
      <c r="F2472" s="19">
        <f t="shared" si="29"/>
        <v>0</v>
      </c>
      <c r="G2472" s="19">
        <f t="shared" si="30"/>
        <v>0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</row>
    <row r="2473" spans="1:28" ht="15" x14ac:dyDescent="0.25">
      <c r="A2473" s="14" t="s">
        <v>240</v>
      </c>
      <c r="B2473" s="14" t="s">
        <v>281</v>
      </c>
      <c r="C2473" s="16" t="s">
        <v>121</v>
      </c>
      <c r="D2473" s="19">
        <v>2478709140</v>
      </c>
      <c r="E2473" s="19">
        <v>448000000</v>
      </c>
      <c r="F2473" s="19">
        <f t="shared" si="29"/>
        <v>0</v>
      </c>
      <c r="G2473" s="19">
        <f t="shared" si="30"/>
        <v>0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</row>
    <row r="2474" spans="1:28" ht="15" x14ac:dyDescent="0.25">
      <c r="A2474" s="14" t="s">
        <v>240</v>
      </c>
      <c r="B2474" s="14" t="s">
        <v>257</v>
      </c>
      <c r="C2474" s="16" t="s">
        <v>121</v>
      </c>
      <c r="D2474" s="18">
        <v>76000000</v>
      </c>
      <c r="E2474" s="18">
        <v>11000000</v>
      </c>
      <c r="F2474" s="19">
        <f t="shared" si="29"/>
        <v>0</v>
      </c>
      <c r="G2474" s="19">
        <f t="shared" si="30"/>
        <v>0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</row>
    <row r="2475" spans="1:28" ht="15" x14ac:dyDescent="0.25">
      <c r="A2475" s="14" t="s">
        <v>240</v>
      </c>
      <c r="B2475" s="14" t="s">
        <v>275</v>
      </c>
      <c r="C2475" s="16" t="s">
        <v>121</v>
      </c>
      <c r="D2475" s="18">
        <v>110000000</v>
      </c>
      <c r="E2475" s="18">
        <v>15000000</v>
      </c>
      <c r="F2475" s="19">
        <f t="shared" si="29"/>
        <v>0</v>
      </c>
      <c r="G2475" s="19">
        <f t="shared" si="30"/>
        <v>0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</row>
    <row r="2476" spans="1:28" ht="15" x14ac:dyDescent="0.25">
      <c r="A2476" s="14" t="s">
        <v>240</v>
      </c>
      <c r="B2476" s="14" t="s">
        <v>255</v>
      </c>
      <c r="C2476" s="16" t="s">
        <v>121</v>
      </c>
      <c r="D2476" s="18">
        <v>2347000000</v>
      </c>
      <c r="E2476" s="19">
        <v>448000000</v>
      </c>
      <c r="F2476" s="19">
        <f t="shared" si="29"/>
        <v>0</v>
      </c>
      <c r="G2476" s="19">
        <f t="shared" si="30"/>
        <v>0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</row>
    <row r="2477" spans="1:28" ht="15" x14ac:dyDescent="0.25">
      <c r="A2477" s="14" t="s">
        <v>240</v>
      </c>
      <c r="B2477" s="14" t="s">
        <v>243</v>
      </c>
      <c r="C2477" s="16" t="s">
        <v>121</v>
      </c>
      <c r="D2477" s="18">
        <v>1353000000</v>
      </c>
      <c r="E2477" s="18">
        <v>273000000</v>
      </c>
      <c r="F2477" s="19">
        <f t="shared" si="29"/>
        <v>0</v>
      </c>
      <c r="G2477" s="19">
        <f t="shared" si="30"/>
        <v>0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</row>
    <row r="2478" spans="1:28" ht="15" x14ac:dyDescent="0.25">
      <c r="A2478" s="14" t="s">
        <v>240</v>
      </c>
      <c r="B2478" s="14" t="s">
        <v>250</v>
      </c>
      <c r="C2478" s="16" t="s">
        <v>121</v>
      </c>
      <c r="D2478" s="18">
        <v>18191000000</v>
      </c>
      <c r="E2478" s="18">
        <v>33844000000</v>
      </c>
      <c r="F2478" s="19">
        <f t="shared" si="29"/>
        <v>1</v>
      </c>
      <c r="G2478" s="19">
        <f t="shared" si="30"/>
        <v>1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</row>
    <row r="2479" spans="1:28" ht="15" x14ac:dyDescent="0.25">
      <c r="A2479" s="14" t="s">
        <v>240</v>
      </c>
      <c r="B2479" s="14" t="s">
        <v>273</v>
      </c>
      <c r="C2479" s="16" t="s">
        <v>121</v>
      </c>
      <c r="D2479" s="18">
        <v>3535000000</v>
      </c>
      <c r="E2479" s="18">
        <v>1761000000</v>
      </c>
      <c r="F2479" s="19">
        <f t="shared" si="29"/>
        <v>0</v>
      </c>
      <c r="G2479" s="19">
        <f t="shared" si="30"/>
        <v>0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</row>
    <row r="2480" spans="1:28" ht="15" x14ac:dyDescent="0.25">
      <c r="A2480" s="14" t="s">
        <v>240</v>
      </c>
      <c r="B2480" s="14" t="s">
        <v>274</v>
      </c>
      <c r="C2480" s="16" t="s">
        <v>121</v>
      </c>
      <c r="D2480" s="18">
        <v>667000000</v>
      </c>
      <c r="E2480" s="18">
        <v>88000000</v>
      </c>
      <c r="F2480" s="19">
        <f t="shared" si="29"/>
        <v>0</v>
      </c>
      <c r="G2480" s="19">
        <f t="shared" si="30"/>
        <v>0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</row>
    <row r="2481" spans="1:28" ht="15" x14ac:dyDescent="0.25">
      <c r="A2481" s="14" t="s">
        <v>240</v>
      </c>
      <c r="B2481" s="14" t="s">
        <v>245</v>
      </c>
      <c r="C2481" s="16" t="s">
        <v>121</v>
      </c>
      <c r="D2481" s="18">
        <v>1244000000</v>
      </c>
      <c r="E2481" s="18">
        <v>279000000</v>
      </c>
      <c r="F2481" s="19">
        <f t="shared" si="29"/>
        <v>0</v>
      </c>
      <c r="G2481" s="19">
        <f t="shared" si="30"/>
        <v>0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</row>
    <row r="2482" spans="1:28" ht="15" x14ac:dyDescent="0.25">
      <c r="A2482" s="14" t="s">
        <v>240</v>
      </c>
      <c r="B2482" s="14" t="s">
        <v>247</v>
      </c>
      <c r="C2482" s="16" t="s">
        <v>121</v>
      </c>
      <c r="D2482" s="18">
        <v>431000000</v>
      </c>
      <c r="E2482" s="18">
        <v>459000000</v>
      </c>
      <c r="F2482" s="19">
        <f t="shared" si="29"/>
        <v>0</v>
      </c>
      <c r="G2482" s="19">
        <f t="shared" si="30"/>
        <v>0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</row>
    <row r="2483" spans="1:28" ht="15" x14ac:dyDescent="0.25">
      <c r="A2483" s="14" t="s">
        <v>240</v>
      </c>
      <c r="B2483" s="14" t="s">
        <v>256</v>
      </c>
      <c r="C2483" s="16" t="s">
        <v>121</v>
      </c>
      <c r="D2483" s="18">
        <v>383000000</v>
      </c>
      <c r="E2483" s="18">
        <v>229000000</v>
      </c>
      <c r="F2483" s="19">
        <f t="shared" si="29"/>
        <v>0</v>
      </c>
      <c r="G2483" s="19">
        <f t="shared" si="30"/>
        <v>0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</row>
    <row r="2484" spans="1:28" ht="15" x14ac:dyDescent="0.25">
      <c r="A2484" s="14" t="s">
        <v>240</v>
      </c>
      <c r="B2484" s="14" t="s">
        <v>282</v>
      </c>
      <c r="C2484" s="16" t="s">
        <v>121</v>
      </c>
      <c r="D2484" s="37">
        <v>171000000000</v>
      </c>
      <c r="E2484" s="19">
        <v>448000000</v>
      </c>
      <c r="F2484" s="19">
        <f t="shared" si="29"/>
        <v>1</v>
      </c>
      <c r="G2484" s="19">
        <f t="shared" si="30"/>
        <v>0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</row>
    <row r="2485" spans="1:28" ht="15" x14ac:dyDescent="0.25">
      <c r="A2485" s="14" t="s">
        <v>240</v>
      </c>
      <c r="B2485" s="14" t="s">
        <v>280</v>
      </c>
      <c r="C2485" s="16" t="s">
        <v>121</v>
      </c>
      <c r="D2485" s="18">
        <v>557000000</v>
      </c>
      <c r="E2485" s="18">
        <v>102000000</v>
      </c>
      <c r="F2485" s="19">
        <f t="shared" si="29"/>
        <v>0</v>
      </c>
      <c r="G2485" s="19">
        <f t="shared" si="30"/>
        <v>0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</row>
    <row r="2486" spans="1:28" ht="15" x14ac:dyDescent="0.25">
      <c r="A2486" s="14" t="s">
        <v>240</v>
      </c>
      <c r="B2486" s="14" t="s">
        <v>261</v>
      </c>
      <c r="C2486" s="16" t="s">
        <v>121</v>
      </c>
      <c r="D2486" s="19">
        <v>2478709140</v>
      </c>
      <c r="E2486" s="19">
        <v>448000000</v>
      </c>
      <c r="F2486" s="19">
        <f t="shared" si="29"/>
        <v>0</v>
      </c>
      <c r="G2486" s="19">
        <f t="shared" si="30"/>
        <v>0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</row>
    <row r="2487" spans="1:28" ht="15" x14ac:dyDescent="0.25">
      <c r="A2487" s="14" t="s">
        <v>240</v>
      </c>
      <c r="B2487" s="14" t="s">
        <v>283</v>
      </c>
      <c r="C2487" s="16" t="s">
        <v>121</v>
      </c>
      <c r="D2487" s="18">
        <v>1195000000</v>
      </c>
      <c r="E2487" s="18">
        <v>466000000</v>
      </c>
      <c r="F2487" s="19">
        <f t="shared" si="29"/>
        <v>0</v>
      </c>
      <c r="G2487" s="19">
        <f t="shared" si="30"/>
        <v>0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</row>
    <row r="2488" spans="1:28" ht="15" x14ac:dyDescent="0.25">
      <c r="A2488" s="14" t="s">
        <v>240</v>
      </c>
      <c r="B2488" s="14" t="s">
        <v>252</v>
      </c>
      <c r="C2488" s="16" t="s">
        <v>121</v>
      </c>
      <c r="D2488" s="18">
        <v>2537000000</v>
      </c>
      <c r="E2488" s="18">
        <v>1789000000</v>
      </c>
      <c r="F2488" s="19">
        <f t="shared" si="29"/>
        <v>0</v>
      </c>
      <c r="G2488" s="19">
        <f t="shared" si="30"/>
        <v>0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</row>
    <row r="2489" spans="1:28" ht="15" x14ac:dyDescent="0.25">
      <c r="A2489" s="14" t="s">
        <v>240</v>
      </c>
      <c r="B2489" s="14" t="s">
        <v>249</v>
      </c>
      <c r="C2489" s="16" t="s">
        <v>121</v>
      </c>
      <c r="D2489" s="18">
        <v>6109000000</v>
      </c>
      <c r="E2489" s="18">
        <v>13269000000</v>
      </c>
      <c r="F2489" s="19">
        <f t="shared" si="29"/>
        <v>0</v>
      </c>
      <c r="G2489" s="19">
        <f t="shared" si="30"/>
        <v>1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</row>
    <row r="2490" spans="1:28" ht="15" x14ac:dyDescent="0.25">
      <c r="A2490" s="14" t="s">
        <v>240</v>
      </c>
      <c r="B2490" s="14" t="s">
        <v>267</v>
      </c>
      <c r="C2490" s="16" t="s">
        <v>121</v>
      </c>
      <c r="D2490" s="18">
        <v>2222000000</v>
      </c>
      <c r="E2490" s="18">
        <v>312000000</v>
      </c>
      <c r="F2490" s="19">
        <f t="shared" si="29"/>
        <v>0</v>
      </c>
      <c r="G2490" s="19">
        <f t="shared" si="30"/>
        <v>0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</row>
    <row r="2491" spans="1:28" ht="15" x14ac:dyDescent="0.25">
      <c r="A2491" s="14" t="s">
        <v>240</v>
      </c>
      <c r="B2491" s="14" t="s">
        <v>244</v>
      </c>
      <c r="C2491" s="16" t="s">
        <v>121</v>
      </c>
      <c r="D2491" s="18">
        <v>2155000000</v>
      </c>
      <c r="E2491" s="18">
        <v>460000000</v>
      </c>
      <c r="F2491" s="19">
        <f t="shared" si="29"/>
        <v>0</v>
      </c>
      <c r="G2491" s="19">
        <f t="shared" si="30"/>
        <v>0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</row>
    <row r="2492" spans="1:28" ht="15" x14ac:dyDescent="0.25">
      <c r="A2492" s="14" t="s">
        <v>240</v>
      </c>
      <c r="B2492" s="14" t="s">
        <v>254</v>
      </c>
      <c r="C2492" s="16" t="s">
        <v>121</v>
      </c>
      <c r="D2492" s="18">
        <v>2533000000</v>
      </c>
      <c r="E2492" s="18">
        <v>718000000</v>
      </c>
      <c r="F2492" s="19">
        <f t="shared" si="29"/>
        <v>0</v>
      </c>
      <c r="G2492" s="19">
        <f t="shared" si="30"/>
        <v>0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</row>
    <row r="2493" spans="1:28" ht="15" x14ac:dyDescent="0.25">
      <c r="A2493" s="14" t="s">
        <v>240</v>
      </c>
      <c r="B2493" s="14" t="s">
        <v>276</v>
      </c>
      <c r="C2493" s="16" t="s">
        <v>121</v>
      </c>
      <c r="D2493" s="18">
        <v>311000000</v>
      </c>
      <c r="E2493" s="18">
        <v>45000000</v>
      </c>
      <c r="F2493" s="19">
        <f t="shared" si="29"/>
        <v>0</v>
      </c>
      <c r="G2493" s="19">
        <f t="shared" si="30"/>
        <v>0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</row>
    <row r="2494" spans="1:28" ht="15" x14ac:dyDescent="0.25">
      <c r="A2494" s="14" t="s">
        <v>240</v>
      </c>
      <c r="B2494" s="14" t="s">
        <v>242</v>
      </c>
      <c r="C2494" s="16" t="s">
        <v>121</v>
      </c>
      <c r="D2494" s="18">
        <v>5295000000</v>
      </c>
      <c r="E2494" s="18">
        <v>5962000000</v>
      </c>
      <c r="F2494" s="19">
        <f t="shared" si="29"/>
        <v>0</v>
      </c>
      <c r="G2494" s="19">
        <f t="shared" si="30"/>
        <v>1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</row>
    <row r="2495" spans="1:28" ht="15" x14ac:dyDescent="0.25">
      <c r="A2495" s="14" t="s">
        <v>240</v>
      </c>
      <c r="B2495" s="14" t="s">
        <v>277</v>
      </c>
      <c r="C2495" s="16" t="s">
        <v>121</v>
      </c>
      <c r="D2495" s="19">
        <v>2478709140</v>
      </c>
      <c r="E2495" s="19">
        <v>448000000</v>
      </c>
      <c r="F2495" s="19">
        <f t="shared" si="29"/>
        <v>0</v>
      </c>
      <c r="G2495" s="19">
        <f t="shared" si="30"/>
        <v>0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</row>
    <row r="2496" spans="1:28" ht="15" x14ac:dyDescent="0.25">
      <c r="A2496" s="14" t="s">
        <v>240</v>
      </c>
      <c r="B2496" s="14" t="s">
        <v>278</v>
      </c>
      <c r="C2496" s="16" t="s">
        <v>121</v>
      </c>
      <c r="D2496" s="18">
        <v>96000000</v>
      </c>
      <c r="E2496" s="18">
        <v>18000000</v>
      </c>
      <c r="F2496" s="19">
        <f t="shared" si="29"/>
        <v>0</v>
      </c>
      <c r="G2496" s="19">
        <f t="shared" si="30"/>
        <v>0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</row>
    <row r="2497" spans="1:28" ht="15" x14ac:dyDescent="0.25">
      <c r="A2497" s="14" t="s">
        <v>240</v>
      </c>
      <c r="B2497" s="14" t="s">
        <v>241</v>
      </c>
      <c r="C2497" s="16" t="s">
        <v>121</v>
      </c>
      <c r="D2497" s="18">
        <v>334000000</v>
      </c>
      <c r="E2497" s="18">
        <v>58000000</v>
      </c>
      <c r="F2497" s="19">
        <f t="shared" si="29"/>
        <v>0</v>
      </c>
      <c r="G2497" s="19">
        <f t="shared" si="30"/>
        <v>0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</row>
    <row r="2498" spans="1:28" ht="15" x14ac:dyDescent="0.25">
      <c r="A2498" s="14" t="s">
        <v>240</v>
      </c>
      <c r="B2498" s="14" t="s">
        <v>279</v>
      </c>
      <c r="C2498" s="16" t="s">
        <v>121</v>
      </c>
      <c r="D2498" s="18">
        <v>83000000</v>
      </c>
      <c r="E2498" s="18">
        <v>35000000</v>
      </c>
      <c r="F2498" s="19">
        <f t="shared" si="29"/>
        <v>0</v>
      </c>
      <c r="G2498" s="19">
        <f t="shared" si="30"/>
        <v>0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</row>
    <row r="2499" spans="1:28" ht="15" x14ac:dyDescent="0.25">
      <c r="A2499" s="14" t="s">
        <v>240</v>
      </c>
      <c r="B2499" s="14" t="s">
        <v>262</v>
      </c>
      <c r="C2499" s="16" t="s">
        <v>121</v>
      </c>
      <c r="D2499" s="18">
        <v>127000000</v>
      </c>
      <c r="E2499" s="18">
        <v>11000000</v>
      </c>
      <c r="F2499" s="19">
        <f t="shared" si="29"/>
        <v>0</v>
      </c>
      <c r="G2499" s="19">
        <f t="shared" si="30"/>
        <v>0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</row>
    <row r="2500" spans="1:28" ht="15" x14ac:dyDescent="0.25">
      <c r="A2500" s="14" t="s">
        <v>240</v>
      </c>
      <c r="B2500" s="14" t="s">
        <v>253</v>
      </c>
      <c r="C2500" s="16" t="s">
        <v>121</v>
      </c>
      <c r="D2500" s="18">
        <v>2438000000</v>
      </c>
      <c r="E2500" s="18">
        <v>2337000000</v>
      </c>
      <c r="F2500" s="19">
        <f t="shared" si="29"/>
        <v>0</v>
      </c>
      <c r="G2500" s="19">
        <f t="shared" si="30"/>
        <v>0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</row>
    <row r="2501" spans="1:28" ht="15" x14ac:dyDescent="0.25">
      <c r="A2501" s="14" t="s">
        <v>240</v>
      </c>
      <c r="B2501" s="14" t="s">
        <v>268</v>
      </c>
      <c r="C2501" s="16" t="s">
        <v>121</v>
      </c>
      <c r="D2501" s="18">
        <v>14726000000</v>
      </c>
      <c r="E2501" s="18">
        <v>10246000000</v>
      </c>
      <c r="F2501" s="19">
        <f t="shared" si="29"/>
        <v>1</v>
      </c>
      <c r="G2501" s="19">
        <f t="shared" si="30"/>
        <v>1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</row>
    <row r="2502" spans="1:28" ht="15" x14ac:dyDescent="0.25">
      <c r="A2502" s="14" t="s">
        <v>240</v>
      </c>
      <c r="B2502" s="14" t="s">
        <v>260</v>
      </c>
      <c r="C2502" s="16" t="s">
        <v>121</v>
      </c>
      <c r="D2502" s="18">
        <v>711000000</v>
      </c>
      <c r="E2502" s="18">
        <v>326000000</v>
      </c>
      <c r="F2502" s="19">
        <f t="shared" si="29"/>
        <v>0</v>
      </c>
      <c r="G2502" s="19">
        <f t="shared" si="30"/>
        <v>0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</row>
    <row r="2503" spans="1:28" ht="15" x14ac:dyDescent="0.25">
      <c r="A2503" s="14" t="s">
        <v>240</v>
      </c>
      <c r="B2503" s="14" t="s">
        <v>272</v>
      </c>
      <c r="C2503" s="16" t="s">
        <v>121</v>
      </c>
      <c r="D2503" s="18">
        <v>2396000000</v>
      </c>
      <c r="E2503" s="18">
        <v>1432000000</v>
      </c>
      <c r="F2503" s="19">
        <f t="shared" si="29"/>
        <v>0</v>
      </c>
      <c r="G2503" s="19">
        <f t="shared" si="30"/>
        <v>0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</row>
    <row r="2504" spans="1:28" ht="15" x14ac:dyDescent="0.25">
      <c r="A2504" s="14" t="s">
        <v>240</v>
      </c>
      <c r="B2504" s="14" t="s">
        <v>284</v>
      </c>
      <c r="C2504" s="16" t="s">
        <v>121</v>
      </c>
      <c r="D2504" s="18">
        <v>1097000000</v>
      </c>
      <c r="E2504" s="18">
        <v>2594000000</v>
      </c>
      <c r="F2504" s="19">
        <f t="shared" si="29"/>
        <v>0</v>
      </c>
      <c r="G2504" s="19">
        <f t="shared" si="30"/>
        <v>0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</row>
    <row r="2505" spans="1:28" ht="15" x14ac:dyDescent="0.25">
      <c r="A2505" s="14" t="s">
        <v>240</v>
      </c>
      <c r="B2505" s="14" t="s">
        <v>270</v>
      </c>
      <c r="C2505" s="16" t="s">
        <v>121</v>
      </c>
      <c r="D2505" s="18">
        <v>2208000000</v>
      </c>
      <c r="E2505" s="18">
        <v>560000000</v>
      </c>
      <c r="F2505" s="19">
        <f t="shared" si="29"/>
        <v>0</v>
      </c>
      <c r="G2505" s="19">
        <f t="shared" si="30"/>
        <v>0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</row>
    <row r="2506" spans="1:28" ht="15" x14ac:dyDescent="0.25">
      <c r="A2506" s="14" t="s">
        <v>240</v>
      </c>
      <c r="B2506" s="14" t="s">
        <v>264</v>
      </c>
      <c r="C2506" s="16" t="s">
        <v>121</v>
      </c>
      <c r="D2506" s="18">
        <v>59000000</v>
      </c>
      <c r="E2506" s="18">
        <v>52000000</v>
      </c>
      <c r="F2506" s="19">
        <f t="shared" si="29"/>
        <v>0</v>
      </c>
      <c r="G2506" s="19">
        <f t="shared" si="30"/>
        <v>0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</row>
    <row r="2507" spans="1:28" ht="15" x14ac:dyDescent="0.25">
      <c r="A2507" s="14" t="s">
        <v>240</v>
      </c>
      <c r="B2507" s="14" t="s">
        <v>259</v>
      </c>
      <c r="C2507" s="16" t="s">
        <v>121</v>
      </c>
      <c r="D2507" s="18">
        <v>745000000</v>
      </c>
      <c r="E2507" s="18">
        <v>790000000</v>
      </c>
      <c r="F2507" s="19">
        <f t="shared" si="29"/>
        <v>0</v>
      </c>
      <c r="G2507" s="19">
        <f t="shared" si="30"/>
        <v>0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</row>
    <row r="2508" spans="1:28" ht="15" x14ac:dyDescent="0.25">
      <c r="A2508" s="14" t="s">
        <v>240</v>
      </c>
      <c r="B2508" s="14" t="s">
        <v>258</v>
      </c>
      <c r="C2508" s="16" t="s">
        <v>121</v>
      </c>
      <c r="D2508" s="18">
        <v>4166000000</v>
      </c>
      <c r="E2508" s="18">
        <v>532000000</v>
      </c>
      <c r="F2508" s="19">
        <f t="shared" si="29"/>
        <v>0</v>
      </c>
      <c r="G2508" s="19">
        <f t="shared" si="30"/>
        <v>0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</row>
    <row r="2509" spans="1:28" ht="15" x14ac:dyDescent="0.25">
      <c r="A2509" s="14" t="s">
        <v>240</v>
      </c>
      <c r="B2509" s="14" t="s">
        <v>271</v>
      </c>
      <c r="C2509" s="16" t="s">
        <v>121</v>
      </c>
      <c r="D2509" s="18">
        <v>128000000</v>
      </c>
      <c r="E2509" s="18">
        <v>208000000</v>
      </c>
      <c r="F2509" s="19">
        <f t="shared" si="29"/>
        <v>0</v>
      </c>
      <c r="G2509" s="19">
        <f t="shared" si="30"/>
        <v>0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</row>
    <row r="2510" spans="1:28" ht="15" x14ac:dyDescent="0.25">
      <c r="A2510" s="14" t="s">
        <v>240</v>
      </c>
      <c r="B2510" s="14" t="s">
        <v>269</v>
      </c>
      <c r="C2510" s="16" t="s">
        <v>121</v>
      </c>
      <c r="D2510" s="18">
        <v>301000000</v>
      </c>
      <c r="E2510" s="18">
        <v>332000000</v>
      </c>
      <c r="F2510" s="19">
        <f t="shared" si="29"/>
        <v>0</v>
      </c>
      <c r="G2510" s="19">
        <f t="shared" si="30"/>
        <v>0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</row>
    <row r="2511" spans="1:28" ht="15" x14ac:dyDescent="0.25">
      <c r="A2511" s="14" t="s">
        <v>240</v>
      </c>
      <c r="B2511" s="14" t="s">
        <v>246</v>
      </c>
      <c r="C2511" s="16" t="s">
        <v>121</v>
      </c>
      <c r="D2511" s="18">
        <v>278000000</v>
      </c>
      <c r="E2511" s="18">
        <v>44000000</v>
      </c>
      <c r="F2511" s="19">
        <f t="shared" si="29"/>
        <v>0</v>
      </c>
      <c r="G2511" s="19">
        <f t="shared" si="30"/>
        <v>0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</row>
    <row r="2512" spans="1:28" ht="15" x14ac:dyDescent="0.25">
      <c r="A2512" s="14" t="s">
        <v>240</v>
      </c>
      <c r="B2512" s="14" t="s">
        <v>265</v>
      </c>
      <c r="C2512" s="16" t="s">
        <v>121</v>
      </c>
      <c r="D2512" s="18">
        <v>276000000</v>
      </c>
      <c r="E2512" s="18">
        <v>383000000</v>
      </c>
      <c r="F2512" s="19">
        <f t="shared" si="29"/>
        <v>0</v>
      </c>
      <c r="G2512" s="19">
        <f t="shared" si="30"/>
        <v>0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</row>
    <row r="2513" spans="1:28" ht="15" x14ac:dyDescent="0.25">
      <c r="A2513" s="14" t="s">
        <v>240</v>
      </c>
      <c r="B2513" s="14" t="s">
        <v>248</v>
      </c>
      <c r="C2513" s="16" t="s">
        <v>121</v>
      </c>
      <c r="D2513" s="18">
        <v>302000000</v>
      </c>
      <c r="E2513" s="18">
        <v>381000000</v>
      </c>
      <c r="F2513" s="19">
        <f t="shared" si="29"/>
        <v>0</v>
      </c>
      <c r="G2513" s="19">
        <f t="shared" si="30"/>
        <v>0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</row>
    <row r="2514" spans="1:28" ht="15" x14ac:dyDescent="0.25">
      <c r="A2514" s="14" t="s">
        <v>240</v>
      </c>
      <c r="B2514" s="14" t="s">
        <v>266</v>
      </c>
      <c r="C2514" s="16" t="s">
        <v>121</v>
      </c>
      <c r="D2514" s="18">
        <v>620000000</v>
      </c>
      <c r="E2514" s="18">
        <v>385000000</v>
      </c>
      <c r="F2514" s="19">
        <f t="shared" si="29"/>
        <v>0</v>
      </c>
      <c r="G2514" s="19">
        <f t="shared" si="30"/>
        <v>0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</row>
    <row r="2515" spans="1:28" ht="15" x14ac:dyDescent="0.25">
      <c r="A2515" s="14" t="s">
        <v>240</v>
      </c>
      <c r="B2515" s="14" t="s">
        <v>263</v>
      </c>
      <c r="C2515" s="16" t="s">
        <v>121</v>
      </c>
      <c r="D2515" s="18">
        <v>1068000000</v>
      </c>
      <c r="E2515" s="18">
        <v>741000000</v>
      </c>
      <c r="F2515" s="19">
        <f t="shared" si="29"/>
        <v>0</v>
      </c>
      <c r="G2515" s="19">
        <f t="shared" si="30"/>
        <v>0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</row>
    <row r="2516" spans="1:28" ht="15" x14ac:dyDescent="0.25">
      <c r="A2516" s="14" t="s">
        <v>240</v>
      </c>
      <c r="B2516" s="14" t="s">
        <v>281</v>
      </c>
      <c r="C2516" s="16" t="s">
        <v>122</v>
      </c>
      <c r="D2516" s="19">
        <v>2478709140</v>
      </c>
      <c r="E2516" s="19">
        <v>448000000</v>
      </c>
      <c r="F2516" s="19">
        <f t="shared" si="29"/>
        <v>0</v>
      </c>
      <c r="G2516" s="19">
        <f t="shared" si="30"/>
        <v>0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</row>
    <row r="2517" spans="1:28" ht="15" x14ac:dyDescent="0.25">
      <c r="A2517" s="14" t="s">
        <v>240</v>
      </c>
      <c r="B2517" s="14" t="s">
        <v>257</v>
      </c>
      <c r="C2517" s="16" t="s">
        <v>122</v>
      </c>
      <c r="D2517" s="18">
        <v>79000000</v>
      </c>
      <c r="E2517" s="18">
        <v>13000000</v>
      </c>
      <c r="F2517" s="19">
        <f t="shared" si="29"/>
        <v>0</v>
      </c>
      <c r="G2517" s="19">
        <f t="shared" si="30"/>
        <v>0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</row>
    <row r="2518" spans="1:28" ht="15" x14ac:dyDescent="0.25">
      <c r="A2518" s="14" t="s">
        <v>240</v>
      </c>
      <c r="B2518" s="14" t="s">
        <v>275</v>
      </c>
      <c r="C2518" s="16" t="s">
        <v>122</v>
      </c>
      <c r="D2518" s="18">
        <v>83000000</v>
      </c>
      <c r="E2518" s="18">
        <v>11000000</v>
      </c>
      <c r="F2518" s="19">
        <f t="shared" si="29"/>
        <v>0</v>
      </c>
      <c r="G2518" s="19">
        <f t="shared" si="30"/>
        <v>0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</row>
    <row r="2519" spans="1:28" ht="15" x14ac:dyDescent="0.25">
      <c r="A2519" s="14" t="s">
        <v>240</v>
      </c>
      <c r="B2519" s="14" t="s">
        <v>274</v>
      </c>
      <c r="C2519" s="16" t="s">
        <v>122</v>
      </c>
      <c r="D2519" s="18">
        <v>619000000</v>
      </c>
      <c r="E2519" s="18">
        <v>104000000</v>
      </c>
      <c r="F2519" s="19">
        <f t="shared" si="29"/>
        <v>0</v>
      </c>
      <c r="G2519" s="19">
        <f t="shared" si="30"/>
        <v>0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</row>
    <row r="2520" spans="1:28" ht="15" x14ac:dyDescent="0.25">
      <c r="A2520" s="14" t="s">
        <v>240</v>
      </c>
      <c r="B2520" s="14" t="s">
        <v>255</v>
      </c>
      <c r="C2520" s="16" t="s">
        <v>122</v>
      </c>
      <c r="D2520" s="18">
        <v>2082000000</v>
      </c>
      <c r="E2520" s="19">
        <v>448000000</v>
      </c>
      <c r="F2520" s="19">
        <f t="shared" si="29"/>
        <v>0</v>
      </c>
      <c r="G2520" s="19">
        <f t="shared" si="30"/>
        <v>0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</row>
    <row r="2521" spans="1:28" ht="15" x14ac:dyDescent="0.25">
      <c r="A2521" s="14" t="s">
        <v>240</v>
      </c>
      <c r="B2521" s="14" t="s">
        <v>243</v>
      </c>
      <c r="C2521" s="16" t="s">
        <v>122</v>
      </c>
      <c r="D2521" s="18">
        <v>1224000000</v>
      </c>
      <c r="E2521" s="18">
        <v>265000000</v>
      </c>
      <c r="F2521" s="19">
        <f t="shared" si="29"/>
        <v>0</v>
      </c>
      <c r="G2521" s="19">
        <f t="shared" si="30"/>
        <v>0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</row>
    <row r="2522" spans="1:28" ht="15" x14ac:dyDescent="0.25">
      <c r="A2522" s="14" t="s">
        <v>240</v>
      </c>
      <c r="B2522" s="14" t="s">
        <v>250</v>
      </c>
      <c r="C2522" s="16" t="s">
        <v>122</v>
      </c>
      <c r="D2522" s="18">
        <v>15568000000</v>
      </c>
      <c r="E2522" s="18">
        <v>30065000000</v>
      </c>
      <c r="F2522" s="19">
        <f t="shared" si="29"/>
        <v>1</v>
      </c>
      <c r="G2522" s="19">
        <f t="shared" si="30"/>
        <v>1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</row>
    <row r="2523" spans="1:28" ht="15" x14ac:dyDescent="0.25">
      <c r="A2523" s="14" t="s">
        <v>240</v>
      </c>
      <c r="B2523" s="14" t="s">
        <v>273</v>
      </c>
      <c r="C2523" s="16" t="s">
        <v>122</v>
      </c>
      <c r="D2523" s="18">
        <v>3176000000</v>
      </c>
      <c r="E2523" s="18">
        <v>1386000000</v>
      </c>
      <c r="F2523" s="19">
        <f t="shared" si="29"/>
        <v>0</v>
      </c>
      <c r="G2523" s="19">
        <f t="shared" si="30"/>
        <v>0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</row>
    <row r="2524" spans="1:28" ht="15" x14ac:dyDescent="0.25">
      <c r="A2524" s="14" t="s">
        <v>240</v>
      </c>
      <c r="B2524" s="14" t="s">
        <v>247</v>
      </c>
      <c r="C2524" s="16" t="s">
        <v>122</v>
      </c>
      <c r="D2524" s="18">
        <v>366000000</v>
      </c>
      <c r="E2524" s="18">
        <v>407000000</v>
      </c>
      <c r="F2524" s="19">
        <f t="shared" si="29"/>
        <v>0</v>
      </c>
      <c r="G2524" s="19">
        <f t="shared" si="30"/>
        <v>0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</row>
    <row r="2525" spans="1:28" ht="15" x14ac:dyDescent="0.25">
      <c r="A2525" s="14" t="s">
        <v>240</v>
      </c>
      <c r="B2525" s="14" t="s">
        <v>245</v>
      </c>
      <c r="C2525" s="16" t="s">
        <v>122</v>
      </c>
      <c r="D2525" s="18">
        <v>1122000000</v>
      </c>
      <c r="E2525" s="18">
        <v>293000000</v>
      </c>
      <c r="F2525" s="19">
        <f t="shared" si="29"/>
        <v>0</v>
      </c>
      <c r="G2525" s="19">
        <f t="shared" si="30"/>
        <v>0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</row>
    <row r="2526" spans="1:28" ht="15" x14ac:dyDescent="0.25">
      <c r="A2526" s="14" t="s">
        <v>240</v>
      </c>
      <c r="B2526" s="14" t="s">
        <v>256</v>
      </c>
      <c r="C2526" s="16" t="s">
        <v>122</v>
      </c>
      <c r="D2526" s="18">
        <v>378000000</v>
      </c>
      <c r="E2526" s="18">
        <v>258000000</v>
      </c>
      <c r="F2526" s="19">
        <f t="shared" si="29"/>
        <v>0</v>
      </c>
      <c r="G2526" s="19">
        <f t="shared" si="30"/>
        <v>0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</row>
    <row r="2527" spans="1:28" ht="15" x14ac:dyDescent="0.25">
      <c r="A2527" s="14" t="s">
        <v>240</v>
      </c>
      <c r="B2527" s="14" t="s">
        <v>282</v>
      </c>
      <c r="C2527" s="16" t="s">
        <v>122</v>
      </c>
      <c r="D2527" s="37">
        <v>150000000000</v>
      </c>
      <c r="E2527" s="19">
        <v>448000000</v>
      </c>
      <c r="F2527" s="19">
        <f t="shared" si="29"/>
        <v>1</v>
      </c>
      <c r="G2527" s="19">
        <f t="shared" si="30"/>
        <v>0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</row>
    <row r="2528" spans="1:28" ht="15" x14ac:dyDescent="0.25">
      <c r="A2528" s="14" t="s">
        <v>240</v>
      </c>
      <c r="B2528" s="14" t="s">
        <v>252</v>
      </c>
      <c r="C2528" s="16" t="s">
        <v>122</v>
      </c>
      <c r="D2528" s="18">
        <v>2350000000</v>
      </c>
      <c r="E2528" s="18">
        <v>1504000000</v>
      </c>
      <c r="F2528" s="19">
        <f t="shared" si="29"/>
        <v>0</v>
      </c>
      <c r="G2528" s="19">
        <f t="shared" si="30"/>
        <v>0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</row>
    <row r="2529" spans="1:28" ht="15" x14ac:dyDescent="0.25">
      <c r="A2529" s="14" t="s">
        <v>240</v>
      </c>
      <c r="B2529" s="14" t="s">
        <v>280</v>
      </c>
      <c r="C2529" s="16" t="s">
        <v>122</v>
      </c>
      <c r="D2529" s="18">
        <v>548000000</v>
      </c>
      <c r="E2529" s="18">
        <v>136000000</v>
      </c>
      <c r="F2529" s="19">
        <f t="shared" si="29"/>
        <v>0</v>
      </c>
      <c r="G2529" s="19">
        <f t="shared" si="30"/>
        <v>0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</row>
    <row r="2530" spans="1:28" ht="15" x14ac:dyDescent="0.25">
      <c r="A2530" s="14" t="s">
        <v>240</v>
      </c>
      <c r="B2530" s="14" t="s">
        <v>283</v>
      </c>
      <c r="C2530" s="16" t="s">
        <v>122</v>
      </c>
      <c r="D2530" s="18">
        <v>1460000000</v>
      </c>
      <c r="E2530" s="18">
        <v>442000000</v>
      </c>
      <c r="F2530" s="19">
        <f t="shared" si="29"/>
        <v>0</v>
      </c>
      <c r="G2530" s="19">
        <f t="shared" si="30"/>
        <v>0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</row>
    <row r="2531" spans="1:28" ht="15" x14ac:dyDescent="0.25">
      <c r="A2531" s="14" t="s">
        <v>240</v>
      </c>
      <c r="B2531" s="14" t="s">
        <v>251</v>
      </c>
      <c r="C2531" s="16" t="s">
        <v>122</v>
      </c>
      <c r="D2531" s="18">
        <v>458000000</v>
      </c>
      <c r="E2531" s="18">
        <v>120000000</v>
      </c>
      <c r="F2531" s="19">
        <f t="shared" si="29"/>
        <v>0</v>
      </c>
      <c r="G2531" s="19">
        <f t="shared" si="30"/>
        <v>0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</row>
    <row r="2532" spans="1:28" ht="15" x14ac:dyDescent="0.25">
      <c r="A2532" s="14" t="s">
        <v>240</v>
      </c>
      <c r="B2532" s="14" t="s">
        <v>261</v>
      </c>
      <c r="C2532" s="16" t="s">
        <v>122</v>
      </c>
      <c r="D2532" s="19">
        <v>2478709140</v>
      </c>
      <c r="E2532" s="19">
        <v>448000000</v>
      </c>
      <c r="F2532" s="19">
        <f t="shared" si="29"/>
        <v>0</v>
      </c>
      <c r="G2532" s="19">
        <f t="shared" si="30"/>
        <v>0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</row>
    <row r="2533" spans="1:28" ht="15" x14ac:dyDescent="0.25">
      <c r="A2533" s="14" t="s">
        <v>240</v>
      </c>
      <c r="B2533" s="14" t="s">
        <v>249</v>
      </c>
      <c r="C2533" s="16" t="s">
        <v>122</v>
      </c>
      <c r="D2533" s="18">
        <v>5635000000</v>
      </c>
      <c r="E2533" s="18">
        <v>12897000000</v>
      </c>
      <c r="F2533" s="19">
        <f t="shared" si="29"/>
        <v>0</v>
      </c>
      <c r="G2533" s="19">
        <f t="shared" si="30"/>
        <v>1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</row>
    <row r="2534" spans="1:28" ht="15" x14ac:dyDescent="0.25">
      <c r="A2534" s="14" t="s">
        <v>240</v>
      </c>
      <c r="B2534" s="14" t="s">
        <v>267</v>
      </c>
      <c r="C2534" s="16" t="s">
        <v>122</v>
      </c>
      <c r="D2534" s="18">
        <v>2070000000</v>
      </c>
      <c r="E2534" s="18">
        <v>259000000</v>
      </c>
      <c r="F2534" s="19">
        <f t="shared" si="29"/>
        <v>0</v>
      </c>
      <c r="G2534" s="19">
        <f t="shared" si="30"/>
        <v>0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</row>
    <row r="2535" spans="1:28" ht="15" x14ac:dyDescent="0.25">
      <c r="A2535" s="14" t="s">
        <v>240</v>
      </c>
      <c r="B2535" s="14" t="s">
        <v>244</v>
      </c>
      <c r="C2535" s="16" t="s">
        <v>122</v>
      </c>
      <c r="D2535" s="18">
        <v>2025000000</v>
      </c>
      <c r="E2535" s="18">
        <v>386000000</v>
      </c>
      <c r="F2535" s="19">
        <f t="shared" si="29"/>
        <v>0</v>
      </c>
      <c r="G2535" s="19">
        <f t="shared" si="30"/>
        <v>0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</row>
    <row r="2536" spans="1:28" ht="15" x14ac:dyDescent="0.25">
      <c r="A2536" s="14" t="s">
        <v>240</v>
      </c>
      <c r="B2536" s="14" t="s">
        <v>254</v>
      </c>
      <c r="C2536" s="16" t="s">
        <v>122</v>
      </c>
      <c r="D2536" s="18">
        <v>2001000000</v>
      </c>
      <c r="E2536" s="18">
        <v>462000000</v>
      </c>
      <c r="F2536" s="19">
        <f t="shared" si="29"/>
        <v>0</v>
      </c>
      <c r="G2536" s="19">
        <f t="shared" si="30"/>
        <v>0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</row>
    <row r="2537" spans="1:28" ht="15" x14ac:dyDescent="0.25">
      <c r="A2537" s="14" t="s">
        <v>240</v>
      </c>
      <c r="B2537" s="14" t="s">
        <v>278</v>
      </c>
      <c r="C2537" s="16" t="s">
        <v>122</v>
      </c>
      <c r="D2537" s="18">
        <v>88000000</v>
      </c>
      <c r="E2537" s="18">
        <v>14000000</v>
      </c>
      <c r="F2537" s="19">
        <f t="shared" si="29"/>
        <v>0</v>
      </c>
      <c r="G2537" s="19">
        <f t="shared" si="30"/>
        <v>0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</row>
    <row r="2538" spans="1:28" ht="15" x14ac:dyDescent="0.25">
      <c r="A2538" s="14" t="s">
        <v>240</v>
      </c>
      <c r="B2538" s="14" t="s">
        <v>276</v>
      </c>
      <c r="C2538" s="16" t="s">
        <v>122</v>
      </c>
      <c r="D2538" s="18">
        <v>296000000</v>
      </c>
      <c r="E2538" s="18">
        <v>47000000</v>
      </c>
      <c r="F2538" s="19">
        <f t="shared" si="29"/>
        <v>0</v>
      </c>
      <c r="G2538" s="19">
        <f t="shared" si="30"/>
        <v>0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</row>
    <row r="2539" spans="1:28" ht="15" x14ac:dyDescent="0.25">
      <c r="A2539" s="14" t="s">
        <v>240</v>
      </c>
      <c r="B2539" s="14" t="s">
        <v>242</v>
      </c>
      <c r="C2539" s="16" t="s">
        <v>122</v>
      </c>
      <c r="D2539" s="18">
        <v>4476000000</v>
      </c>
      <c r="E2539" s="18">
        <v>5766000000</v>
      </c>
      <c r="F2539" s="19">
        <f t="shared" si="29"/>
        <v>0</v>
      </c>
      <c r="G2539" s="19">
        <f t="shared" si="30"/>
        <v>1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</row>
    <row r="2540" spans="1:28" ht="15" x14ac:dyDescent="0.25">
      <c r="A2540" s="14" t="s">
        <v>240</v>
      </c>
      <c r="B2540" s="14" t="s">
        <v>241</v>
      </c>
      <c r="C2540" s="16" t="s">
        <v>122</v>
      </c>
      <c r="D2540" s="18">
        <v>305000000</v>
      </c>
      <c r="E2540" s="18">
        <v>54000000</v>
      </c>
      <c r="F2540" s="19">
        <f t="shared" si="29"/>
        <v>0</v>
      </c>
      <c r="G2540" s="19">
        <f t="shared" si="30"/>
        <v>0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</row>
    <row r="2541" spans="1:28" ht="15" x14ac:dyDescent="0.25">
      <c r="A2541" s="14" t="s">
        <v>240</v>
      </c>
      <c r="B2541" s="14" t="s">
        <v>277</v>
      </c>
      <c r="C2541" s="16" t="s">
        <v>122</v>
      </c>
      <c r="D2541" s="19">
        <v>2478709140</v>
      </c>
      <c r="E2541" s="19">
        <v>448000000</v>
      </c>
      <c r="F2541" s="19">
        <f t="shared" si="29"/>
        <v>0</v>
      </c>
      <c r="G2541" s="19">
        <f t="shared" si="30"/>
        <v>0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</row>
    <row r="2542" spans="1:28" ht="15" x14ac:dyDescent="0.25">
      <c r="A2542" s="14" t="s">
        <v>240</v>
      </c>
      <c r="B2542" s="14" t="s">
        <v>279</v>
      </c>
      <c r="C2542" s="16" t="s">
        <v>122</v>
      </c>
      <c r="D2542" s="18">
        <v>70000000</v>
      </c>
      <c r="E2542" s="18">
        <v>35000000</v>
      </c>
      <c r="F2542" s="19">
        <f t="shared" si="29"/>
        <v>0</v>
      </c>
      <c r="G2542" s="19">
        <f t="shared" si="30"/>
        <v>0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</row>
    <row r="2543" spans="1:28" ht="15" x14ac:dyDescent="0.25">
      <c r="A2543" s="14" t="s">
        <v>240</v>
      </c>
      <c r="B2543" s="14" t="s">
        <v>262</v>
      </c>
      <c r="C2543" s="16" t="s">
        <v>122</v>
      </c>
      <c r="D2543" s="18">
        <v>112000000</v>
      </c>
      <c r="E2543" s="18">
        <v>10000000</v>
      </c>
      <c r="F2543" s="19">
        <f t="shared" si="29"/>
        <v>0</v>
      </c>
      <c r="G2543" s="19">
        <f t="shared" si="30"/>
        <v>0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</row>
    <row r="2544" spans="1:28" ht="15" x14ac:dyDescent="0.25">
      <c r="A2544" s="14" t="s">
        <v>240</v>
      </c>
      <c r="B2544" s="14" t="s">
        <v>253</v>
      </c>
      <c r="C2544" s="16" t="s">
        <v>122</v>
      </c>
      <c r="D2544" s="18">
        <v>2609000000</v>
      </c>
      <c r="E2544" s="18">
        <v>2301000000</v>
      </c>
      <c r="F2544" s="19">
        <f t="shared" si="29"/>
        <v>0</v>
      </c>
      <c r="G2544" s="19">
        <f t="shared" si="30"/>
        <v>0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</row>
    <row r="2545" spans="1:28" ht="15" x14ac:dyDescent="0.25">
      <c r="A2545" s="14" t="s">
        <v>240</v>
      </c>
      <c r="B2545" s="14" t="s">
        <v>268</v>
      </c>
      <c r="C2545" s="16" t="s">
        <v>122</v>
      </c>
      <c r="D2545" s="18">
        <v>12542000000</v>
      </c>
      <c r="E2545" s="18">
        <v>8737000000</v>
      </c>
      <c r="F2545" s="19">
        <f t="shared" si="29"/>
        <v>1</v>
      </c>
      <c r="G2545" s="19">
        <f t="shared" si="30"/>
        <v>1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</row>
    <row r="2546" spans="1:28" ht="15" x14ac:dyDescent="0.25">
      <c r="A2546" s="14" t="s">
        <v>240</v>
      </c>
      <c r="B2546" s="14" t="s">
        <v>260</v>
      </c>
      <c r="C2546" s="16" t="s">
        <v>122</v>
      </c>
      <c r="D2546" s="18">
        <v>549000000</v>
      </c>
      <c r="E2546" s="18">
        <v>253000000</v>
      </c>
      <c r="F2546" s="19">
        <f t="shared" si="29"/>
        <v>0</v>
      </c>
      <c r="G2546" s="19">
        <f t="shared" si="30"/>
        <v>0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</row>
    <row r="2547" spans="1:28" ht="15" x14ac:dyDescent="0.25">
      <c r="A2547" s="14" t="s">
        <v>240</v>
      </c>
      <c r="B2547" s="14" t="s">
        <v>272</v>
      </c>
      <c r="C2547" s="16" t="s">
        <v>122</v>
      </c>
      <c r="D2547" s="18">
        <v>2440000000</v>
      </c>
      <c r="E2547" s="18">
        <v>1404000000</v>
      </c>
      <c r="F2547" s="19">
        <f t="shared" si="29"/>
        <v>0</v>
      </c>
      <c r="G2547" s="19">
        <f t="shared" si="30"/>
        <v>0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</row>
    <row r="2548" spans="1:28" ht="15" x14ac:dyDescent="0.25">
      <c r="A2548" s="14" t="s">
        <v>240</v>
      </c>
      <c r="B2548" s="14" t="s">
        <v>284</v>
      </c>
      <c r="C2548" s="16" t="s">
        <v>122</v>
      </c>
      <c r="D2548" s="18">
        <v>1055000000</v>
      </c>
      <c r="E2548" s="18">
        <v>2275000000</v>
      </c>
      <c r="F2548" s="19">
        <f t="shared" si="29"/>
        <v>0</v>
      </c>
      <c r="G2548" s="19">
        <f t="shared" si="30"/>
        <v>0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</row>
    <row r="2549" spans="1:28" ht="15" x14ac:dyDescent="0.25">
      <c r="A2549" s="14" t="s">
        <v>240</v>
      </c>
      <c r="B2549" s="14" t="s">
        <v>270</v>
      </c>
      <c r="C2549" s="16" t="s">
        <v>122</v>
      </c>
      <c r="D2549" s="18">
        <v>2280000000</v>
      </c>
      <c r="E2549" s="18">
        <v>503000000</v>
      </c>
      <c r="F2549" s="19">
        <f t="shared" si="29"/>
        <v>0</v>
      </c>
      <c r="G2549" s="19">
        <f t="shared" si="30"/>
        <v>0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</row>
    <row r="2550" spans="1:28" ht="15" x14ac:dyDescent="0.25">
      <c r="A2550" s="14" t="s">
        <v>240</v>
      </c>
      <c r="B2550" s="14" t="s">
        <v>264</v>
      </c>
      <c r="C2550" s="16" t="s">
        <v>122</v>
      </c>
      <c r="D2550" s="18">
        <v>35000000</v>
      </c>
      <c r="E2550" s="18">
        <v>52000000</v>
      </c>
      <c r="F2550" s="19">
        <f t="shared" si="29"/>
        <v>0</v>
      </c>
      <c r="G2550" s="19">
        <f t="shared" si="30"/>
        <v>0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</row>
    <row r="2551" spans="1:28" ht="15" x14ac:dyDescent="0.25">
      <c r="A2551" s="14" t="s">
        <v>240</v>
      </c>
      <c r="B2551" s="14" t="s">
        <v>258</v>
      </c>
      <c r="C2551" s="16" t="s">
        <v>122</v>
      </c>
      <c r="D2551" s="18">
        <v>4049000000</v>
      </c>
      <c r="E2551" s="18">
        <v>523000000</v>
      </c>
      <c r="F2551" s="19">
        <f t="shared" si="29"/>
        <v>0</v>
      </c>
      <c r="G2551" s="19">
        <f t="shared" si="30"/>
        <v>0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</row>
    <row r="2552" spans="1:28" ht="15" x14ac:dyDescent="0.25">
      <c r="A2552" s="14" t="s">
        <v>240</v>
      </c>
      <c r="B2552" s="14" t="s">
        <v>259</v>
      </c>
      <c r="C2552" s="16" t="s">
        <v>122</v>
      </c>
      <c r="D2552" s="18">
        <v>674000000</v>
      </c>
      <c r="E2552" s="18">
        <v>806000000</v>
      </c>
      <c r="F2552" s="19">
        <f t="shared" ref="F2552:F2691" si="31">IF(OR(D2552&gt;$J$14+$J$17, D2552&lt;$J$12-$J$17),1,0)</f>
        <v>0</v>
      </c>
      <c r="G2552" s="19">
        <f t="shared" ref="G2552:G2691" si="32">IF(OR(E2552&gt;$K$14+$K$17, E2552&lt;$K$12-$K$17),1,0)</f>
        <v>0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</row>
    <row r="2553" spans="1:28" ht="15" x14ac:dyDescent="0.25">
      <c r="A2553" s="14" t="s">
        <v>240</v>
      </c>
      <c r="B2553" s="14" t="s">
        <v>269</v>
      </c>
      <c r="C2553" s="16" t="s">
        <v>122</v>
      </c>
      <c r="D2553" s="18">
        <v>334000000</v>
      </c>
      <c r="E2553" s="18">
        <v>300000000</v>
      </c>
      <c r="F2553" s="19">
        <f t="shared" si="31"/>
        <v>0</v>
      </c>
      <c r="G2553" s="19">
        <f t="shared" si="32"/>
        <v>0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</row>
    <row r="2554" spans="1:28" ht="15" x14ac:dyDescent="0.25">
      <c r="A2554" s="14" t="s">
        <v>240</v>
      </c>
      <c r="B2554" s="14" t="s">
        <v>271</v>
      </c>
      <c r="C2554" s="16" t="s">
        <v>122</v>
      </c>
      <c r="D2554" s="18">
        <v>225000000</v>
      </c>
      <c r="E2554" s="18">
        <v>229000000</v>
      </c>
      <c r="F2554" s="19">
        <f t="shared" si="31"/>
        <v>0</v>
      </c>
      <c r="G2554" s="19">
        <f t="shared" si="32"/>
        <v>0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</row>
    <row r="2555" spans="1:28" ht="15" x14ac:dyDescent="0.25">
      <c r="A2555" s="14" t="s">
        <v>240</v>
      </c>
      <c r="B2555" s="14" t="s">
        <v>246</v>
      </c>
      <c r="C2555" s="16" t="s">
        <v>122</v>
      </c>
      <c r="D2555" s="18">
        <v>256000000</v>
      </c>
      <c r="E2555" s="18">
        <v>43000000</v>
      </c>
      <c r="F2555" s="19">
        <f t="shared" si="31"/>
        <v>0</v>
      </c>
      <c r="G2555" s="19">
        <f t="shared" si="32"/>
        <v>0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</row>
    <row r="2556" spans="1:28" ht="15" x14ac:dyDescent="0.25">
      <c r="A2556" s="14" t="s">
        <v>240</v>
      </c>
      <c r="B2556" s="14" t="s">
        <v>265</v>
      </c>
      <c r="C2556" s="16" t="s">
        <v>122</v>
      </c>
      <c r="D2556" s="18">
        <v>312000000</v>
      </c>
      <c r="E2556" s="18">
        <v>433000000</v>
      </c>
      <c r="F2556" s="19">
        <f t="shared" si="31"/>
        <v>0</v>
      </c>
      <c r="G2556" s="19">
        <f t="shared" si="32"/>
        <v>0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</row>
    <row r="2557" spans="1:28" ht="15" x14ac:dyDescent="0.25">
      <c r="A2557" s="14" t="s">
        <v>240</v>
      </c>
      <c r="B2557" s="14" t="s">
        <v>248</v>
      </c>
      <c r="C2557" s="16" t="s">
        <v>122</v>
      </c>
      <c r="D2557" s="18">
        <v>306000000</v>
      </c>
      <c r="E2557" s="18">
        <v>388000000</v>
      </c>
      <c r="F2557" s="19">
        <f t="shared" si="31"/>
        <v>0</v>
      </c>
      <c r="G2557" s="19">
        <f t="shared" si="32"/>
        <v>0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</row>
    <row r="2558" spans="1:28" ht="15" x14ac:dyDescent="0.25">
      <c r="A2558" s="14" t="s">
        <v>240</v>
      </c>
      <c r="B2558" s="14" t="s">
        <v>266</v>
      </c>
      <c r="C2558" s="16" t="s">
        <v>122</v>
      </c>
      <c r="D2558" s="18">
        <v>616000000</v>
      </c>
      <c r="E2558" s="18">
        <v>361000000</v>
      </c>
      <c r="F2558" s="19">
        <f t="shared" si="31"/>
        <v>0</v>
      </c>
      <c r="G2558" s="19">
        <f t="shared" si="32"/>
        <v>0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</row>
    <row r="2559" spans="1:28" ht="15" x14ac:dyDescent="0.25">
      <c r="A2559" s="14" t="s">
        <v>240</v>
      </c>
      <c r="B2559" s="14" t="s">
        <v>263</v>
      </c>
      <c r="C2559" s="16" t="s">
        <v>122</v>
      </c>
      <c r="D2559" s="18">
        <v>1179000000</v>
      </c>
      <c r="E2559" s="18">
        <v>862000000</v>
      </c>
      <c r="F2559" s="19">
        <f t="shared" si="31"/>
        <v>0</v>
      </c>
      <c r="G2559" s="19">
        <f t="shared" si="32"/>
        <v>0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</row>
    <row r="2560" spans="1:28" ht="15" x14ac:dyDescent="0.25">
      <c r="A2560" s="14" t="s">
        <v>240</v>
      </c>
      <c r="B2560" s="14" t="s">
        <v>274</v>
      </c>
      <c r="C2560" s="16" t="s">
        <v>123</v>
      </c>
      <c r="D2560" s="18">
        <v>681000000</v>
      </c>
      <c r="E2560" s="18">
        <v>105000000</v>
      </c>
      <c r="F2560" s="19">
        <f t="shared" si="31"/>
        <v>0</v>
      </c>
      <c r="G2560" s="19">
        <f t="shared" si="32"/>
        <v>0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</row>
    <row r="2561" spans="1:28" ht="15" x14ac:dyDescent="0.25">
      <c r="A2561" s="14" t="s">
        <v>240</v>
      </c>
      <c r="B2561" s="14" t="s">
        <v>281</v>
      </c>
      <c r="C2561" s="16" t="s">
        <v>123</v>
      </c>
      <c r="D2561" s="19">
        <v>2478709140</v>
      </c>
      <c r="E2561" s="19">
        <v>448000000</v>
      </c>
      <c r="F2561" s="19">
        <f t="shared" si="31"/>
        <v>0</v>
      </c>
      <c r="G2561" s="19">
        <f t="shared" si="32"/>
        <v>0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</row>
    <row r="2562" spans="1:28" ht="15" x14ac:dyDescent="0.25">
      <c r="A2562" s="14" t="s">
        <v>240</v>
      </c>
      <c r="B2562" s="14" t="s">
        <v>275</v>
      </c>
      <c r="C2562" s="16" t="s">
        <v>123</v>
      </c>
      <c r="D2562" s="18">
        <v>90000000</v>
      </c>
      <c r="E2562" s="18">
        <v>13000000</v>
      </c>
      <c r="F2562" s="19">
        <f t="shared" si="31"/>
        <v>0</v>
      </c>
      <c r="G2562" s="19">
        <f t="shared" si="32"/>
        <v>0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</row>
    <row r="2563" spans="1:28" ht="15" x14ac:dyDescent="0.25">
      <c r="A2563" s="14" t="s">
        <v>240</v>
      </c>
      <c r="B2563" s="14" t="s">
        <v>255</v>
      </c>
      <c r="C2563" s="16" t="s">
        <v>123</v>
      </c>
      <c r="D2563" s="18">
        <v>2218000000</v>
      </c>
      <c r="E2563" s="19">
        <v>448000000</v>
      </c>
      <c r="F2563" s="19">
        <f t="shared" si="31"/>
        <v>0</v>
      </c>
      <c r="G2563" s="19">
        <f t="shared" si="32"/>
        <v>0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</row>
    <row r="2564" spans="1:28" ht="15" x14ac:dyDescent="0.25">
      <c r="A2564" s="14" t="s">
        <v>240</v>
      </c>
      <c r="B2564" s="14" t="s">
        <v>243</v>
      </c>
      <c r="C2564" s="16" t="s">
        <v>123</v>
      </c>
      <c r="D2564" s="18">
        <v>1256000000</v>
      </c>
      <c r="E2564" s="18">
        <v>264000000</v>
      </c>
      <c r="F2564" s="19">
        <f t="shared" si="31"/>
        <v>0</v>
      </c>
      <c r="G2564" s="19">
        <f t="shared" si="32"/>
        <v>0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</row>
    <row r="2565" spans="1:28" ht="15" x14ac:dyDescent="0.25">
      <c r="A2565" s="14" t="s">
        <v>240</v>
      </c>
      <c r="B2565" s="14" t="s">
        <v>273</v>
      </c>
      <c r="C2565" s="16" t="s">
        <v>123</v>
      </c>
      <c r="D2565" s="18">
        <v>3211000000</v>
      </c>
      <c r="E2565" s="18">
        <v>1180000000</v>
      </c>
      <c r="F2565" s="19">
        <f t="shared" si="31"/>
        <v>0</v>
      </c>
      <c r="G2565" s="19">
        <f t="shared" si="32"/>
        <v>0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</row>
    <row r="2566" spans="1:28" ht="15" x14ac:dyDescent="0.25">
      <c r="A2566" s="14" t="s">
        <v>240</v>
      </c>
      <c r="B2566" s="14" t="s">
        <v>250</v>
      </c>
      <c r="C2566" s="16" t="s">
        <v>123</v>
      </c>
      <c r="D2566" s="18">
        <v>18438000000</v>
      </c>
      <c r="E2566" s="18">
        <v>36975000000</v>
      </c>
      <c r="F2566" s="19">
        <f t="shared" si="31"/>
        <v>1</v>
      </c>
      <c r="G2566" s="19">
        <f t="shared" si="32"/>
        <v>1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</row>
    <row r="2567" spans="1:28" ht="15" x14ac:dyDescent="0.25">
      <c r="A2567" s="14" t="s">
        <v>240</v>
      </c>
      <c r="B2567" s="14" t="s">
        <v>247</v>
      </c>
      <c r="C2567" s="16" t="s">
        <v>123</v>
      </c>
      <c r="D2567" s="18">
        <v>442000000</v>
      </c>
      <c r="E2567" s="18">
        <v>417000000</v>
      </c>
      <c r="F2567" s="19">
        <f t="shared" si="31"/>
        <v>0</v>
      </c>
      <c r="G2567" s="19">
        <f t="shared" si="32"/>
        <v>0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</row>
    <row r="2568" spans="1:28" ht="15" x14ac:dyDescent="0.25">
      <c r="A2568" s="14" t="s">
        <v>240</v>
      </c>
      <c r="B2568" s="14" t="s">
        <v>257</v>
      </c>
      <c r="C2568" s="16" t="s">
        <v>123</v>
      </c>
      <c r="D2568" s="18">
        <v>95000000</v>
      </c>
      <c r="E2568" s="18">
        <v>13000000</v>
      </c>
      <c r="F2568" s="19">
        <f t="shared" si="31"/>
        <v>0</v>
      </c>
      <c r="G2568" s="19">
        <f t="shared" si="32"/>
        <v>0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</row>
    <row r="2569" spans="1:28" ht="15" x14ac:dyDescent="0.25">
      <c r="A2569" s="14" t="s">
        <v>240</v>
      </c>
      <c r="B2569" s="14" t="s">
        <v>245</v>
      </c>
      <c r="C2569" s="16" t="s">
        <v>123</v>
      </c>
      <c r="D2569" s="18">
        <v>1074000000</v>
      </c>
      <c r="E2569" s="18">
        <v>351000000</v>
      </c>
      <c r="F2569" s="19">
        <f t="shared" si="31"/>
        <v>0</v>
      </c>
      <c r="G2569" s="19">
        <f t="shared" si="32"/>
        <v>0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</row>
    <row r="2570" spans="1:28" ht="15" x14ac:dyDescent="0.25">
      <c r="A2570" s="14" t="s">
        <v>240</v>
      </c>
      <c r="B2570" s="14" t="s">
        <v>282</v>
      </c>
      <c r="C2570" s="16" t="s">
        <v>123</v>
      </c>
      <c r="D2570" s="37">
        <v>165000000000</v>
      </c>
      <c r="E2570" s="19">
        <v>448000000</v>
      </c>
      <c r="F2570" s="19">
        <f t="shared" si="31"/>
        <v>1</v>
      </c>
      <c r="G2570" s="19">
        <f t="shared" si="32"/>
        <v>0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</row>
    <row r="2571" spans="1:28" ht="15" x14ac:dyDescent="0.25">
      <c r="A2571" s="14" t="s">
        <v>240</v>
      </c>
      <c r="B2571" s="14" t="s">
        <v>256</v>
      </c>
      <c r="C2571" s="16" t="s">
        <v>123</v>
      </c>
      <c r="D2571" s="18">
        <v>438000000</v>
      </c>
      <c r="E2571" s="18">
        <v>282000000</v>
      </c>
      <c r="F2571" s="19">
        <f t="shared" si="31"/>
        <v>0</v>
      </c>
      <c r="G2571" s="19">
        <f t="shared" si="32"/>
        <v>0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</row>
    <row r="2572" spans="1:28" ht="15" x14ac:dyDescent="0.25">
      <c r="A2572" s="14" t="s">
        <v>240</v>
      </c>
      <c r="B2572" s="14" t="s">
        <v>252</v>
      </c>
      <c r="C2572" s="16" t="s">
        <v>123</v>
      </c>
      <c r="D2572" s="18">
        <v>2422000000</v>
      </c>
      <c r="E2572" s="18">
        <v>1808000000</v>
      </c>
      <c r="F2572" s="19">
        <f t="shared" si="31"/>
        <v>0</v>
      </c>
      <c r="G2572" s="19">
        <f t="shared" si="32"/>
        <v>0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</row>
    <row r="2573" spans="1:28" ht="15" x14ac:dyDescent="0.25">
      <c r="A2573" s="14" t="s">
        <v>240</v>
      </c>
      <c r="B2573" s="14" t="s">
        <v>251</v>
      </c>
      <c r="C2573" s="16" t="s">
        <v>123</v>
      </c>
      <c r="D2573" s="18">
        <v>465000000</v>
      </c>
      <c r="E2573" s="18">
        <v>129000000</v>
      </c>
      <c r="F2573" s="19">
        <f t="shared" si="31"/>
        <v>0</v>
      </c>
      <c r="G2573" s="19">
        <f t="shared" si="32"/>
        <v>0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</row>
    <row r="2574" spans="1:28" ht="15" x14ac:dyDescent="0.25">
      <c r="A2574" s="14" t="s">
        <v>240</v>
      </c>
      <c r="B2574" s="14" t="s">
        <v>280</v>
      </c>
      <c r="C2574" s="16" t="s">
        <v>123</v>
      </c>
      <c r="D2574" s="18">
        <v>630000000</v>
      </c>
      <c r="E2574" s="18">
        <v>97000000</v>
      </c>
      <c r="F2574" s="19">
        <f t="shared" si="31"/>
        <v>0</v>
      </c>
      <c r="G2574" s="19">
        <f t="shared" si="32"/>
        <v>0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</row>
    <row r="2575" spans="1:28" ht="15" x14ac:dyDescent="0.25">
      <c r="A2575" s="14" t="s">
        <v>240</v>
      </c>
      <c r="B2575" s="14" t="s">
        <v>261</v>
      </c>
      <c r="C2575" s="16" t="s">
        <v>123</v>
      </c>
      <c r="D2575" s="19">
        <v>2478709140</v>
      </c>
      <c r="E2575" s="19">
        <v>448000000</v>
      </c>
      <c r="F2575" s="19">
        <f t="shared" si="31"/>
        <v>0</v>
      </c>
      <c r="G2575" s="19">
        <f t="shared" si="32"/>
        <v>0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</row>
    <row r="2576" spans="1:28" ht="15" x14ac:dyDescent="0.25">
      <c r="A2576" s="14" t="s">
        <v>240</v>
      </c>
      <c r="B2576" s="14" t="s">
        <v>267</v>
      </c>
      <c r="C2576" s="16" t="s">
        <v>123</v>
      </c>
      <c r="D2576" s="18">
        <v>2095000000</v>
      </c>
      <c r="E2576" s="18">
        <v>235000000</v>
      </c>
      <c r="F2576" s="19">
        <f t="shared" si="31"/>
        <v>0</v>
      </c>
      <c r="G2576" s="19">
        <f t="shared" si="32"/>
        <v>0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</row>
    <row r="2577" spans="1:28" ht="15" x14ac:dyDescent="0.25">
      <c r="A2577" s="14" t="s">
        <v>240</v>
      </c>
      <c r="B2577" s="14" t="s">
        <v>283</v>
      </c>
      <c r="C2577" s="16" t="s">
        <v>123</v>
      </c>
      <c r="D2577" s="18">
        <v>1669000000</v>
      </c>
      <c r="E2577" s="18">
        <v>549000000</v>
      </c>
      <c r="F2577" s="19">
        <f t="shared" si="31"/>
        <v>0</v>
      </c>
      <c r="G2577" s="19">
        <f t="shared" si="32"/>
        <v>0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</row>
    <row r="2578" spans="1:28" ht="15" x14ac:dyDescent="0.25">
      <c r="A2578" s="14" t="s">
        <v>240</v>
      </c>
      <c r="B2578" s="14" t="s">
        <v>249</v>
      </c>
      <c r="C2578" s="16" t="s">
        <v>123</v>
      </c>
      <c r="D2578" s="18">
        <v>6180000000</v>
      </c>
      <c r="E2578" s="18">
        <v>19340000000</v>
      </c>
      <c r="F2578" s="19">
        <f t="shared" si="31"/>
        <v>0</v>
      </c>
      <c r="G2578" s="19">
        <f t="shared" si="32"/>
        <v>1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</row>
    <row r="2579" spans="1:28" ht="15" x14ac:dyDescent="0.25">
      <c r="A2579" s="14" t="s">
        <v>240</v>
      </c>
      <c r="B2579" s="14" t="s">
        <v>276</v>
      </c>
      <c r="C2579" s="16" t="s">
        <v>123</v>
      </c>
      <c r="D2579" s="18">
        <v>309000000</v>
      </c>
      <c r="E2579" s="18">
        <v>48000000</v>
      </c>
      <c r="F2579" s="19">
        <f t="shared" si="31"/>
        <v>0</v>
      </c>
      <c r="G2579" s="19">
        <f t="shared" si="32"/>
        <v>0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</row>
    <row r="2580" spans="1:28" ht="15" x14ac:dyDescent="0.25">
      <c r="A2580" s="14" t="s">
        <v>240</v>
      </c>
      <c r="B2580" s="14" t="s">
        <v>244</v>
      </c>
      <c r="C2580" s="16" t="s">
        <v>123</v>
      </c>
      <c r="D2580" s="18">
        <v>2159000000</v>
      </c>
      <c r="E2580" s="18">
        <v>369000000</v>
      </c>
      <c r="F2580" s="19">
        <f t="shared" si="31"/>
        <v>0</v>
      </c>
      <c r="G2580" s="19">
        <f t="shared" si="32"/>
        <v>0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</row>
    <row r="2581" spans="1:28" ht="15" x14ac:dyDescent="0.25">
      <c r="A2581" s="14" t="s">
        <v>240</v>
      </c>
      <c r="B2581" s="14" t="s">
        <v>254</v>
      </c>
      <c r="C2581" s="16" t="s">
        <v>123</v>
      </c>
      <c r="D2581" s="18">
        <v>2179000000</v>
      </c>
      <c r="E2581" s="18">
        <v>533000000</v>
      </c>
      <c r="F2581" s="19">
        <f t="shared" si="31"/>
        <v>0</v>
      </c>
      <c r="G2581" s="19">
        <f t="shared" si="32"/>
        <v>0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</row>
    <row r="2582" spans="1:28" ht="15" x14ac:dyDescent="0.25">
      <c r="A2582" s="14" t="s">
        <v>240</v>
      </c>
      <c r="B2582" s="14" t="s">
        <v>278</v>
      </c>
      <c r="C2582" s="16" t="s">
        <v>123</v>
      </c>
      <c r="D2582" s="18">
        <v>86000000</v>
      </c>
      <c r="E2582" s="18">
        <v>15000000</v>
      </c>
      <c r="F2582" s="19">
        <f t="shared" si="31"/>
        <v>0</v>
      </c>
      <c r="G2582" s="19">
        <f t="shared" si="32"/>
        <v>0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</row>
    <row r="2583" spans="1:28" ht="15" x14ac:dyDescent="0.25">
      <c r="A2583" s="14" t="s">
        <v>240</v>
      </c>
      <c r="B2583" s="14" t="s">
        <v>242</v>
      </c>
      <c r="C2583" s="16" t="s">
        <v>123</v>
      </c>
      <c r="D2583" s="18">
        <v>5629000000</v>
      </c>
      <c r="E2583" s="18">
        <v>6375000000</v>
      </c>
      <c r="F2583" s="19">
        <f t="shared" si="31"/>
        <v>0</v>
      </c>
      <c r="G2583" s="19">
        <f t="shared" si="32"/>
        <v>1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</row>
    <row r="2584" spans="1:28" ht="15" x14ac:dyDescent="0.25">
      <c r="A2584" s="14" t="s">
        <v>240</v>
      </c>
      <c r="B2584" s="14" t="s">
        <v>241</v>
      </c>
      <c r="C2584" s="16" t="s">
        <v>123</v>
      </c>
      <c r="D2584" s="18">
        <v>298000000</v>
      </c>
      <c r="E2584" s="18">
        <v>52000000</v>
      </c>
      <c r="F2584" s="19">
        <f t="shared" si="31"/>
        <v>0</v>
      </c>
      <c r="G2584" s="19">
        <f t="shared" si="32"/>
        <v>0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</row>
    <row r="2585" spans="1:28" ht="15" x14ac:dyDescent="0.25">
      <c r="A2585" s="14" t="s">
        <v>240</v>
      </c>
      <c r="B2585" s="14" t="s">
        <v>277</v>
      </c>
      <c r="C2585" s="16" t="s">
        <v>123</v>
      </c>
      <c r="D2585" s="19">
        <v>2478709140</v>
      </c>
      <c r="E2585" s="19">
        <v>448000000</v>
      </c>
      <c r="F2585" s="19">
        <f t="shared" si="31"/>
        <v>0</v>
      </c>
      <c r="G2585" s="19">
        <f t="shared" si="32"/>
        <v>0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</row>
    <row r="2586" spans="1:28" ht="15" x14ac:dyDescent="0.25">
      <c r="A2586" s="14" t="s">
        <v>240</v>
      </c>
      <c r="B2586" s="14" t="s">
        <v>279</v>
      </c>
      <c r="C2586" s="16" t="s">
        <v>123</v>
      </c>
      <c r="D2586" s="18">
        <v>69000000</v>
      </c>
      <c r="E2586" s="18">
        <v>41000000</v>
      </c>
      <c r="F2586" s="19">
        <f t="shared" si="31"/>
        <v>0</v>
      </c>
      <c r="G2586" s="19">
        <f t="shared" si="32"/>
        <v>0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</row>
    <row r="2587" spans="1:28" ht="15" x14ac:dyDescent="0.25">
      <c r="A2587" s="14" t="s">
        <v>240</v>
      </c>
      <c r="B2587" s="14" t="s">
        <v>262</v>
      </c>
      <c r="C2587" s="16" t="s">
        <v>123</v>
      </c>
      <c r="D2587" s="18">
        <v>112000000</v>
      </c>
      <c r="E2587" s="18">
        <v>10000000</v>
      </c>
      <c r="F2587" s="19">
        <f t="shared" si="31"/>
        <v>0</v>
      </c>
      <c r="G2587" s="19">
        <f t="shared" si="32"/>
        <v>0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</row>
    <row r="2588" spans="1:28" ht="15" x14ac:dyDescent="0.25">
      <c r="A2588" s="14" t="s">
        <v>240</v>
      </c>
      <c r="B2588" s="14" t="s">
        <v>260</v>
      </c>
      <c r="C2588" s="16" t="s">
        <v>123</v>
      </c>
      <c r="D2588" s="18">
        <v>646000000</v>
      </c>
      <c r="E2588" s="18">
        <v>280000000</v>
      </c>
      <c r="F2588" s="19">
        <f t="shared" si="31"/>
        <v>0</v>
      </c>
      <c r="G2588" s="19">
        <f t="shared" si="32"/>
        <v>0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</row>
    <row r="2589" spans="1:28" ht="15" x14ac:dyDescent="0.25">
      <c r="A2589" s="14" t="s">
        <v>240</v>
      </c>
      <c r="B2589" s="14" t="s">
        <v>253</v>
      </c>
      <c r="C2589" s="16" t="s">
        <v>123</v>
      </c>
      <c r="D2589" s="18">
        <v>2727000000</v>
      </c>
      <c r="E2589" s="18">
        <v>2373000000</v>
      </c>
      <c r="F2589" s="19">
        <f t="shared" si="31"/>
        <v>0</v>
      </c>
      <c r="G2589" s="19">
        <f t="shared" si="32"/>
        <v>0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</row>
    <row r="2590" spans="1:28" ht="15" x14ac:dyDescent="0.25">
      <c r="A2590" s="14" t="s">
        <v>240</v>
      </c>
      <c r="B2590" s="14" t="s">
        <v>268</v>
      </c>
      <c r="C2590" s="16" t="s">
        <v>123</v>
      </c>
      <c r="D2590" s="18">
        <v>12628000000</v>
      </c>
      <c r="E2590" s="18">
        <v>9001000000</v>
      </c>
      <c r="F2590" s="19">
        <f t="shared" si="31"/>
        <v>1</v>
      </c>
      <c r="G2590" s="19">
        <f t="shared" si="32"/>
        <v>1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</row>
    <row r="2591" spans="1:28" ht="15" x14ac:dyDescent="0.25">
      <c r="A2591" s="14" t="s">
        <v>240</v>
      </c>
      <c r="B2591" s="14" t="s">
        <v>270</v>
      </c>
      <c r="C2591" s="16" t="s">
        <v>123</v>
      </c>
      <c r="D2591" s="18">
        <v>2552000000</v>
      </c>
      <c r="E2591" s="18">
        <v>575000000</v>
      </c>
      <c r="F2591" s="19">
        <f t="shared" si="31"/>
        <v>0</v>
      </c>
      <c r="G2591" s="19">
        <f t="shared" si="32"/>
        <v>0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</row>
    <row r="2592" spans="1:28" ht="15" x14ac:dyDescent="0.25">
      <c r="A2592" s="14" t="s">
        <v>240</v>
      </c>
      <c r="B2592" s="14" t="s">
        <v>272</v>
      </c>
      <c r="C2592" s="16" t="s">
        <v>123</v>
      </c>
      <c r="D2592" s="18">
        <v>2475000000</v>
      </c>
      <c r="E2592" s="18">
        <v>1640000000</v>
      </c>
      <c r="F2592" s="19">
        <f t="shared" si="31"/>
        <v>0</v>
      </c>
      <c r="G2592" s="19">
        <f t="shared" si="32"/>
        <v>0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</row>
    <row r="2593" spans="1:28" ht="15" x14ac:dyDescent="0.25">
      <c r="A2593" s="14" t="s">
        <v>240</v>
      </c>
      <c r="B2593" s="14" t="s">
        <v>284</v>
      </c>
      <c r="C2593" s="16" t="s">
        <v>123</v>
      </c>
      <c r="D2593" s="18">
        <v>794000000</v>
      </c>
      <c r="E2593" s="18">
        <v>2238000000</v>
      </c>
      <c r="F2593" s="19">
        <f t="shared" si="31"/>
        <v>0</v>
      </c>
      <c r="G2593" s="19">
        <f t="shared" si="32"/>
        <v>0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</row>
    <row r="2594" spans="1:28" ht="15" x14ac:dyDescent="0.25">
      <c r="A2594" s="14" t="s">
        <v>240</v>
      </c>
      <c r="B2594" s="14" t="s">
        <v>264</v>
      </c>
      <c r="C2594" s="16" t="s">
        <v>123</v>
      </c>
      <c r="D2594" s="18">
        <v>80000000</v>
      </c>
      <c r="E2594" s="18">
        <v>73000000</v>
      </c>
      <c r="F2594" s="19">
        <f t="shared" si="31"/>
        <v>0</v>
      </c>
      <c r="G2594" s="19">
        <f t="shared" si="32"/>
        <v>0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</row>
    <row r="2595" spans="1:28" ht="15" x14ac:dyDescent="0.25">
      <c r="A2595" s="14" t="s">
        <v>240</v>
      </c>
      <c r="B2595" s="14" t="s">
        <v>258</v>
      </c>
      <c r="C2595" s="16" t="s">
        <v>123</v>
      </c>
      <c r="D2595" s="18">
        <v>4209000000</v>
      </c>
      <c r="E2595" s="18">
        <v>554000000</v>
      </c>
      <c r="F2595" s="19">
        <f t="shared" si="31"/>
        <v>0</v>
      </c>
      <c r="G2595" s="19">
        <f t="shared" si="32"/>
        <v>0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</row>
    <row r="2596" spans="1:28" ht="15" x14ac:dyDescent="0.25">
      <c r="A2596" s="14" t="s">
        <v>240</v>
      </c>
      <c r="B2596" s="14" t="s">
        <v>259</v>
      </c>
      <c r="C2596" s="16" t="s">
        <v>123</v>
      </c>
      <c r="D2596" s="18">
        <v>786000000</v>
      </c>
      <c r="E2596" s="18">
        <v>863000000</v>
      </c>
      <c r="F2596" s="19">
        <f t="shared" si="31"/>
        <v>0</v>
      </c>
      <c r="G2596" s="19">
        <f t="shared" si="32"/>
        <v>0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</row>
    <row r="2597" spans="1:28" ht="15" x14ac:dyDescent="0.25">
      <c r="A2597" s="14" t="s">
        <v>240</v>
      </c>
      <c r="B2597" s="14" t="s">
        <v>271</v>
      </c>
      <c r="C2597" s="16" t="s">
        <v>123</v>
      </c>
      <c r="D2597" s="18">
        <v>243000000</v>
      </c>
      <c r="E2597" s="18">
        <v>269000000</v>
      </c>
      <c r="F2597" s="19">
        <f t="shared" si="31"/>
        <v>0</v>
      </c>
      <c r="G2597" s="19">
        <f t="shared" si="32"/>
        <v>0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</row>
    <row r="2598" spans="1:28" ht="15" x14ac:dyDescent="0.25">
      <c r="A2598" s="14" t="s">
        <v>240</v>
      </c>
      <c r="B2598" s="14" t="s">
        <v>246</v>
      </c>
      <c r="C2598" s="16" t="s">
        <v>123</v>
      </c>
      <c r="D2598" s="18">
        <v>264000000</v>
      </c>
      <c r="E2598" s="18">
        <v>39000000</v>
      </c>
      <c r="F2598" s="19">
        <f t="shared" si="31"/>
        <v>0</v>
      </c>
      <c r="G2598" s="19">
        <f t="shared" si="32"/>
        <v>0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</row>
    <row r="2599" spans="1:28" ht="15" x14ac:dyDescent="0.25">
      <c r="A2599" s="14" t="s">
        <v>240</v>
      </c>
      <c r="B2599" s="14" t="s">
        <v>269</v>
      </c>
      <c r="C2599" s="16" t="s">
        <v>123</v>
      </c>
      <c r="D2599" s="18">
        <v>309000000</v>
      </c>
      <c r="E2599" s="18">
        <v>329000000</v>
      </c>
      <c r="F2599" s="19">
        <f t="shared" si="31"/>
        <v>0</v>
      </c>
      <c r="G2599" s="19">
        <f t="shared" si="32"/>
        <v>0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</row>
    <row r="2600" spans="1:28" ht="15" x14ac:dyDescent="0.25">
      <c r="A2600" s="14" t="s">
        <v>240</v>
      </c>
      <c r="B2600" s="14" t="s">
        <v>248</v>
      </c>
      <c r="C2600" s="16" t="s">
        <v>123</v>
      </c>
      <c r="D2600" s="18">
        <v>339000000</v>
      </c>
      <c r="E2600" s="18">
        <v>421000000</v>
      </c>
      <c r="F2600" s="19">
        <f t="shared" si="31"/>
        <v>0</v>
      </c>
      <c r="G2600" s="19">
        <f t="shared" si="32"/>
        <v>0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</row>
    <row r="2601" spans="1:28" ht="15" x14ac:dyDescent="0.25">
      <c r="A2601" s="14" t="s">
        <v>240</v>
      </c>
      <c r="B2601" s="14" t="s">
        <v>265</v>
      </c>
      <c r="C2601" s="16" t="s">
        <v>123</v>
      </c>
      <c r="D2601" s="18">
        <v>169000000</v>
      </c>
      <c r="E2601" s="18">
        <v>431000000</v>
      </c>
      <c r="F2601" s="19">
        <f t="shared" si="31"/>
        <v>0</v>
      </c>
      <c r="G2601" s="19">
        <f t="shared" si="32"/>
        <v>0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</row>
    <row r="2602" spans="1:28" ht="15" x14ac:dyDescent="0.25">
      <c r="A2602" s="14" t="s">
        <v>240</v>
      </c>
      <c r="B2602" s="14" t="s">
        <v>266</v>
      </c>
      <c r="C2602" s="16" t="s">
        <v>123</v>
      </c>
      <c r="D2602" s="18">
        <v>627000000</v>
      </c>
      <c r="E2602" s="18">
        <v>406000000</v>
      </c>
      <c r="F2602" s="19">
        <f t="shared" si="31"/>
        <v>0</v>
      </c>
      <c r="G2602" s="19">
        <f t="shared" si="32"/>
        <v>0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</row>
    <row r="2603" spans="1:28" ht="15" x14ac:dyDescent="0.25">
      <c r="A2603" s="14" t="s">
        <v>240</v>
      </c>
      <c r="B2603" s="14" t="s">
        <v>263</v>
      </c>
      <c r="C2603" s="16" t="s">
        <v>123</v>
      </c>
      <c r="D2603" s="18">
        <v>1379000000</v>
      </c>
      <c r="E2603" s="18">
        <v>1002000000</v>
      </c>
      <c r="F2603" s="19">
        <f t="shared" si="31"/>
        <v>0</v>
      </c>
      <c r="G2603" s="19">
        <f t="shared" si="32"/>
        <v>0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</row>
    <row r="2604" spans="1:28" ht="15" x14ac:dyDescent="0.25">
      <c r="A2604" s="14" t="s">
        <v>240</v>
      </c>
      <c r="B2604" s="14" t="s">
        <v>274</v>
      </c>
      <c r="C2604" s="16" t="s">
        <v>124</v>
      </c>
      <c r="D2604" s="18">
        <v>729000000</v>
      </c>
      <c r="E2604" s="18">
        <v>112000000</v>
      </c>
      <c r="F2604" s="19">
        <f t="shared" si="31"/>
        <v>0</v>
      </c>
      <c r="G2604" s="19">
        <f t="shared" si="32"/>
        <v>0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</row>
    <row r="2605" spans="1:28" ht="15" x14ac:dyDescent="0.25">
      <c r="A2605" s="14" t="s">
        <v>240</v>
      </c>
      <c r="B2605" s="14" t="s">
        <v>281</v>
      </c>
      <c r="C2605" s="16" t="s">
        <v>124</v>
      </c>
      <c r="D2605" s="19">
        <v>2478709140</v>
      </c>
      <c r="E2605" s="19">
        <v>448000000</v>
      </c>
      <c r="F2605" s="19">
        <f t="shared" si="31"/>
        <v>0</v>
      </c>
      <c r="G2605" s="19">
        <f t="shared" si="32"/>
        <v>0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</row>
    <row r="2606" spans="1:28" ht="15" x14ac:dyDescent="0.25">
      <c r="A2606" s="14" t="s">
        <v>240</v>
      </c>
      <c r="B2606" s="14" t="s">
        <v>257</v>
      </c>
      <c r="C2606" s="16" t="s">
        <v>124</v>
      </c>
      <c r="D2606" s="18">
        <v>113000000</v>
      </c>
      <c r="E2606" s="18">
        <v>12000000</v>
      </c>
      <c r="F2606" s="19">
        <f t="shared" si="31"/>
        <v>0</v>
      </c>
      <c r="G2606" s="19">
        <f t="shared" si="32"/>
        <v>0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</row>
    <row r="2607" spans="1:28" ht="15" x14ac:dyDescent="0.25">
      <c r="A2607" s="14" t="s">
        <v>240</v>
      </c>
      <c r="B2607" s="14" t="s">
        <v>275</v>
      </c>
      <c r="C2607" s="16" t="s">
        <v>124</v>
      </c>
      <c r="D2607" s="18">
        <v>94000000</v>
      </c>
      <c r="E2607" s="18">
        <v>14000000</v>
      </c>
      <c r="F2607" s="19">
        <f t="shared" si="31"/>
        <v>0</v>
      </c>
      <c r="G2607" s="19">
        <f t="shared" si="32"/>
        <v>0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</row>
    <row r="2608" spans="1:28" ht="15" x14ac:dyDescent="0.25">
      <c r="A2608" s="14" t="s">
        <v>240</v>
      </c>
      <c r="B2608" s="14" t="s">
        <v>255</v>
      </c>
      <c r="C2608" s="16" t="s">
        <v>124</v>
      </c>
      <c r="D2608" s="18">
        <v>2503000000</v>
      </c>
      <c r="E2608" s="19">
        <v>448000000</v>
      </c>
      <c r="F2608" s="19">
        <f t="shared" si="31"/>
        <v>0</v>
      </c>
      <c r="G2608" s="19">
        <f t="shared" si="32"/>
        <v>0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</row>
    <row r="2609" spans="1:28" ht="15" x14ac:dyDescent="0.25">
      <c r="A2609" s="14" t="s">
        <v>240</v>
      </c>
      <c r="B2609" s="14" t="s">
        <v>243</v>
      </c>
      <c r="C2609" s="16" t="s">
        <v>124</v>
      </c>
      <c r="D2609" s="18">
        <v>1360000000</v>
      </c>
      <c r="E2609" s="18">
        <v>289000000</v>
      </c>
      <c r="F2609" s="19">
        <f t="shared" si="31"/>
        <v>0</v>
      </c>
      <c r="G2609" s="19">
        <f t="shared" si="32"/>
        <v>0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</row>
    <row r="2610" spans="1:28" ht="15" x14ac:dyDescent="0.25">
      <c r="A2610" s="14" t="s">
        <v>240</v>
      </c>
      <c r="B2610" s="14" t="s">
        <v>273</v>
      </c>
      <c r="C2610" s="16" t="s">
        <v>124</v>
      </c>
      <c r="D2610" s="18">
        <v>3143000000</v>
      </c>
      <c r="E2610" s="18">
        <v>1196000000</v>
      </c>
      <c r="F2610" s="19">
        <f t="shared" si="31"/>
        <v>0</v>
      </c>
      <c r="G2610" s="19">
        <f t="shared" si="32"/>
        <v>0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</row>
    <row r="2611" spans="1:28" ht="15" x14ac:dyDescent="0.25">
      <c r="A2611" s="14" t="s">
        <v>240</v>
      </c>
      <c r="B2611" s="14" t="s">
        <v>250</v>
      </c>
      <c r="C2611" s="16" t="s">
        <v>124</v>
      </c>
      <c r="D2611" s="18">
        <v>19989000000</v>
      </c>
      <c r="E2611" s="18">
        <v>41234000000</v>
      </c>
      <c r="F2611" s="19">
        <f t="shared" si="31"/>
        <v>1</v>
      </c>
      <c r="G2611" s="19">
        <f t="shared" si="32"/>
        <v>1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</row>
    <row r="2612" spans="1:28" ht="15" x14ac:dyDescent="0.25">
      <c r="A2612" s="14" t="s">
        <v>240</v>
      </c>
      <c r="B2612" s="14" t="s">
        <v>247</v>
      </c>
      <c r="C2612" s="16" t="s">
        <v>124</v>
      </c>
      <c r="D2612" s="18">
        <v>472000000</v>
      </c>
      <c r="E2612" s="18">
        <v>413000000</v>
      </c>
      <c r="F2612" s="19">
        <f t="shared" si="31"/>
        <v>0</v>
      </c>
      <c r="G2612" s="19">
        <f t="shared" si="32"/>
        <v>0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</row>
    <row r="2613" spans="1:28" ht="15" x14ac:dyDescent="0.25">
      <c r="A2613" s="14" t="s">
        <v>240</v>
      </c>
      <c r="B2613" s="14" t="s">
        <v>245</v>
      </c>
      <c r="C2613" s="16" t="s">
        <v>124</v>
      </c>
      <c r="D2613" s="19">
        <v>2478709140</v>
      </c>
      <c r="E2613" s="19">
        <v>448000000</v>
      </c>
      <c r="F2613" s="19">
        <f t="shared" si="31"/>
        <v>0</v>
      </c>
      <c r="G2613" s="19">
        <f t="shared" si="32"/>
        <v>0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</row>
    <row r="2614" spans="1:28" ht="15" x14ac:dyDescent="0.25">
      <c r="A2614" s="14" t="s">
        <v>240</v>
      </c>
      <c r="B2614" s="14" t="s">
        <v>256</v>
      </c>
      <c r="C2614" s="16" t="s">
        <v>124</v>
      </c>
      <c r="D2614" s="18">
        <v>540000000</v>
      </c>
      <c r="E2614" s="18">
        <v>321000000</v>
      </c>
      <c r="F2614" s="19">
        <f t="shared" si="31"/>
        <v>0</v>
      </c>
      <c r="G2614" s="19">
        <f t="shared" si="32"/>
        <v>0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</row>
    <row r="2615" spans="1:28" ht="15" x14ac:dyDescent="0.25">
      <c r="A2615" s="14" t="s">
        <v>240</v>
      </c>
      <c r="B2615" s="14" t="s">
        <v>282</v>
      </c>
      <c r="C2615" s="16" t="s">
        <v>124</v>
      </c>
      <c r="D2615" s="37">
        <v>185000000000</v>
      </c>
      <c r="E2615" s="19">
        <v>448000000</v>
      </c>
      <c r="F2615" s="19">
        <f t="shared" si="31"/>
        <v>1</v>
      </c>
      <c r="G2615" s="19">
        <f t="shared" si="32"/>
        <v>0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</row>
    <row r="2616" spans="1:28" ht="15" x14ac:dyDescent="0.25">
      <c r="A2616" s="14" t="s">
        <v>240</v>
      </c>
      <c r="B2616" s="14" t="s">
        <v>261</v>
      </c>
      <c r="C2616" s="16" t="s">
        <v>124</v>
      </c>
      <c r="D2616" s="19">
        <v>2478709140</v>
      </c>
      <c r="E2616" s="19">
        <v>448000000</v>
      </c>
      <c r="F2616" s="19">
        <f t="shared" si="31"/>
        <v>0</v>
      </c>
      <c r="G2616" s="19">
        <f t="shared" si="32"/>
        <v>0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</row>
    <row r="2617" spans="1:28" ht="15" x14ac:dyDescent="0.25">
      <c r="A2617" s="14" t="s">
        <v>240</v>
      </c>
      <c r="B2617" s="14" t="s">
        <v>252</v>
      </c>
      <c r="C2617" s="16" t="s">
        <v>124</v>
      </c>
      <c r="D2617" s="18">
        <v>2751000000</v>
      </c>
      <c r="E2617" s="18">
        <v>2047000000</v>
      </c>
      <c r="F2617" s="19">
        <f t="shared" si="31"/>
        <v>0</v>
      </c>
      <c r="G2617" s="19">
        <f t="shared" si="32"/>
        <v>0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</row>
    <row r="2618" spans="1:28" ht="15" x14ac:dyDescent="0.25">
      <c r="A2618" s="14" t="s">
        <v>240</v>
      </c>
      <c r="B2618" s="14" t="s">
        <v>251</v>
      </c>
      <c r="C2618" s="16" t="s">
        <v>124</v>
      </c>
      <c r="D2618" s="18">
        <v>472000000</v>
      </c>
      <c r="E2618" s="18">
        <v>145000000</v>
      </c>
      <c r="F2618" s="19">
        <f t="shared" si="31"/>
        <v>0</v>
      </c>
      <c r="G2618" s="19">
        <f t="shared" si="32"/>
        <v>0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</row>
    <row r="2619" spans="1:28" ht="15" x14ac:dyDescent="0.25">
      <c r="A2619" s="14" t="s">
        <v>240</v>
      </c>
      <c r="B2619" s="14" t="s">
        <v>280</v>
      </c>
      <c r="C2619" s="16" t="s">
        <v>124</v>
      </c>
      <c r="D2619" s="18">
        <v>650000000</v>
      </c>
      <c r="E2619" s="18">
        <v>192000000</v>
      </c>
      <c r="F2619" s="19">
        <f t="shared" si="31"/>
        <v>0</v>
      </c>
      <c r="G2619" s="19">
        <f t="shared" si="32"/>
        <v>0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</row>
    <row r="2620" spans="1:28" ht="15" x14ac:dyDescent="0.25">
      <c r="A2620" s="14" t="s">
        <v>240</v>
      </c>
      <c r="B2620" s="14" t="s">
        <v>249</v>
      </c>
      <c r="C2620" s="16" t="s">
        <v>124</v>
      </c>
      <c r="D2620" s="18">
        <v>6830000000</v>
      </c>
      <c r="E2620" s="18">
        <v>25070000000</v>
      </c>
      <c r="F2620" s="19">
        <f t="shared" si="31"/>
        <v>1</v>
      </c>
      <c r="G2620" s="19">
        <f t="shared" si="32"/>
        <v>1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</row>
    <row r="2621" spans="1:28" ht="15" x14ac:dyDescent="0.25">
      <c r="A2621" s="14" t="s">
        <v>240</v>
      </c>
      <c r="B2621" s="14" t="s">
        <v>267</v>
      </c>
      <c r="C2621" s="16" t="s">
        <v>124</v>
      </c>
      <c r="D2621" s="18">
        <v>2055000000</v>
      </c>
      <c r="E2621" s="18">
        <v>213000000</v>
      </c>
      <c r="F2621" s="19">
        <f t="shared" si="31"/>
        <v>0</v>
      </c>
      <c r="G2621" s="19">
        <f t="shared" si="32"/>
        <v>0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</row>
    <row r="2622" spans="1:28" ht="15" x14ac:dyDescent="0.25">
      <c r="A2622" s="14" t="s">
        <v>240</v>
      </c>
      <c r="B2622" s="14" t="s">
        <v>244</v>
      </c>
      <c r="C2622" s="16" t="s">
        <v>124</v>
      </c>
      <c r="D2622" s="18">
        <v>2223000000</v>
      </c>
      <c r="E2622" s="18">
        <v>347000000</v>
      </c>
      <c r="F2622" s="19">
        <f t="shared" si="31"/>
        <v>0</v>
      </c>
      <c r="G2622" s="19">
        <f t="shared" si="32"/>
        <v>0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</row>
    <row r="2623" spans="1:28" ht="15" x14ac:dyDescent="0.25">
      <c r="A2623" s="14" t="s">
        <v>240</v>
      </c>
      <c r="B2623" s="14" t="s">
        <v>283</v>
      </c>
      <c r="C2623" s="16" t="s">
        <v>124</v>
      </c>
      <c r="D2623" s="18">
        <v>2401000000</v>
      </c>
      <c r="E2623" s="18">
        <v>797000000</v>
      </c>
      <c r="F2623" s="19">
        <f t="shared" si="31"/>
        <v>0</v>
      </c>
      <c r="G2623" s="19">
        <f t="shared" si="32"/>
        <v>0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</row>
    <row r="2624" spans="1:28" ht="15" x14ac:dyDescent="0.25">
      <c r="A2624" s="14" t="s">
        <v>240</v>
      </c>
      <c r="B2624" s="14" t="s">
        <v>276</v>
      </c>
      <c r="C2624" s="16" t="s">
        <v>124</v>
      </c>
      <c r="D2624" s="18">
        <v>321000000</v>
      </c>
      <c r="E2624" s="18">
        <v>48000000</v>
      </c>
      <c r="F2624" s="19">
        <f t="shared" si="31"/>
        <v>0</v>
      </c>
      <c r="G2624" s="19">
        <f t="shared" si="32"/>
        <v>0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</row>
    <row r="2625" spans="1:28" ht="15" x14ac:dyDescent="0.25">
      <c r="A2625" s="14" t="s">
        <v>240</v>
      </c>
      <c r="B2625" s="14" t="s">
        <v>254</v>
      </c>
      <c r="C2625" s="16" t="s">
        <v>124</v>
      </c>
      <c r="D2625" s="18">
        <v>2375000000</v>
      </c>
      <c r="E2625" s="18">
        <v>522000000</v>
      </c>
      <c r="F2625" s="19">
        <f t="shared" si="31"/>
        <v>0</v>
      </c>
      <c r="G2625" s="19">
        <f t="shared" si="32"/>
        <v>0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</row>
    <row r="2626" spans="1:28" ht="15" x14ac:dyDescent="0.25">
      <c r="A2626" s="14" t="s">
        <v>240</v>
      </c>
      <c r="B2626" s="14" t="s">
        <v>278</v>
      </c>
      <c r="C2626" s="16" t="s">
        <v>124</v>
      </c>
      <c r="D2626" s="18">
        <v>92000000</v>
      </c>
      <c r="E2626" s="18">
        <v>13000000</v>
      </c>
      <c r="F2626" s="19">
        <f t="shared" si="31"/>
        <v>0</v>
      </c>
      <c r="G2626" s="19">
        <f t="shared" si="32"/>
        <v>0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</row>
    <row r="2627" spans="1:28" ht="15" x14ac:dyDescent="0.25">
      <c r="A2627" s="14" t="s">
        <v>240</v>
      </c>
      <c r="B2627" s="14" t="s">
        <v>242</v>
      </c>
      <c r="C2627" s="16" t="s">
        <v>124</v>
      </c>
      <c r="D2627" s="18">
        <v>6060000000</v>
      </c>
      <c r="E2627" s="18">
        <v>7477000000</v>
      </c>
      <c r="F2627" s="19">
        <f t="shared" si="31"/>
        <v>0</v>
      </c>
      <c r="G2627" s="19">
        <f t="shared" si="32"/>
        <v>1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</row>
    <row r="2628" spans="1:28" ht="15" x14ac:dyDescent="0.25">
      <c r="A2628" s="14" t="s">
        <v>240</v>
      </c>
      <c r="B2628" s="14" t="s">
        <v>241</v>
      </c>
      <c r="C2628" s="16" t="s">
        <v>124</v>
      </c>
      <c r="D2628" s="18">
        <v>312000000</v>
      </c>
      <c r="E2628" s="18">
        <v>50000000</v>
      </c>
      <c r="F2628" s="19">
        <f t="shared" si="31"/>
        <v>0</v>
      </c>
      <c r="G2628" s="19">
        <f t="shared" si="32"/>
        <v>0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</row>
    <row r="2629" spans="1:28" ht="15" x14ac:dyDescent="0.25">
      <c r="A2629" s="14" t="s">
        <v>240</v>
      </c>
      <c r="B2629" s="14" t="s">
        <v>277</v>
      </c>
      <c r="C2629" s="16" t="s">
        <v>124</v>
      </c>
      <c r="D2629" s="19">
        <v>2478709140</v>
      </c>
      <c r="E2629" s="19">
        <v>448000000</v>
      </c>
      <c r="F2629" s="19">
        <f t="shared" si="31"/>
        <v>0</v>
      </c>
      <c r="G2629" s="19">
        <f t="shared" si="32"/>
        <v>0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</row>
    <row r="2630" spans="1:28" ht="15" x14ac:dyDescent="0.25">
      <c r="A2630" s="14" t="s">
        <v>240</v>
      </c>
      <c r="B2630" s="14" t="s">
        <v>279</v>
      </c>
      <c r="C2630" s="16" t="s">
        <v>124</v>
      </c>
      <c r="D2630" s="18">
        <v>69000000</v>
      </c>
      <c r="E2630" s="18">
        <v>49000000</v>
      </c>
      <c r="F2630" s="19">
        <f t="shared" si="31"/>
        <v>0</v>
      </c>
      <c r="G2630" s="19">
        <f t="shared" si="32"/>
        <v>0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</row>
    <row r="2631" spans="1:28" ht="15" x14ac:dyDescent="0.25">
      <c r="A2631" s="14" t="s">
        <v>240</v>
      </c>
      <c r="B2631" s="14" t="s">
        <v>262</v>
      </c>
      <c r="C2631" s="16" t="s">
        <v>124</v>
      </c>
      <c r="D2631" s="18">
        <v>117000000</v>
      </c>
      <c r="E2631" s="18">
        <v>10000000</v>
      </c>
      <c r="F2631" s="19">
        <f t="shared" si="31"/>
        <v>0</v>
      </c>
      <c r="G2631" s="19">
        <f t="shared" si="32"/>
        <v>0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</row>
    <row r="2632" spans="1:28" ht="15" x14ac:dyDescent="0.25">
      <c r="A2632" s="14" t="s">
        <v>240</v>
      </c>
      <c r="B2632" s="14" t="s">
        <v>253</v>
      </c>
      <c r="C2632" s="16" t="s">
        <v>124</v>
      </c>
      <c r="D2632" s="18">
        <v>2992000000</v>
      </c>
      <c r="E2632" s="18">
        <v>2842000000</v>
      </c>
      <c r="F2632" s="19">
        <f t="shared" si="31"/>
        <v>0</v>
      </c>
      <c r="G2632" s="19">
        <f t="shared" si="32"/>
        <v>0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</row>
    <row r="2633" spans="1:28" ht="15" x14ac:dyDescent="0.25">
      <c r="A2633" s="14" t="s">
        <v>240</v>
      </c>
      <c r="B2633" s="14" t="s">
        <v>268</v>
      </c>
      <c r="C2633" s="16" t="s">
        <v>124</v>
      </c>
      <c r="D2633" s="18">
        <v>12458000000</v>
      </c>
      <c r="E2633" s="18">
        <v>9704000000</v>
      </c>
      <c r="F2633" s="19">
        <f t="shared" si="31"/>
        <v>1</v>
      </c>
      <c r="G2633" s="19">
        <f t="shared" si="32"/>
        <v>1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</row>
    <row r="2634" spans="1:28" ht="15" x14ac:dyDescent="0.25">
      <c r="A2634" s="14" t="s">
        <v>240</v>
      </c>
      <c r="B2634" s="14" t="s">
        <v>260</v>
      </c>
      <c r="C2634" s="16" t="s">
        <v>124</v>
      </c>
      <c r="D2634" s="18">
        <v>729000000</v>
      </c>
      <c r="E2634" s="18">
        <v>244000000</v>
      </c>
      <c r="F2634" s="19">
        <f t="shared" si="31"/>
        <v>0</v>
      </c>
      <c r="G2634" s="19">
        <f t="shared" si="32"/>
        <v>0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</row>
    <row r="2635" spans="1:28" ht="15" x14ac:dyDescent="0.25">
      <c r="A2635" s="14" t="s">
        <v>240</v>
      </c>
      <c r="B2635" s="14" t="s">
        <v>284</v>
      </c>
      <c r="C2635" s="16" t="s">
        <v>124</v>
      </c>
      <c r="D2635" s="18">
        <v>805000000</v>
      </c>
      <c r="E2635" s="18">
        <v>2922000000</v>
      </c>
      <c r="F2635" s="19">
        <f t="shared" si="31"/>
        <v>0</v>
      </c>
      <c r="G2635" s="19">
        <f t="shared" si="32"/>
        <v>0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</row>
    <row r="2636" spans="1:28" ht="15" x14ac:dyDescent="0.25">
      <c r="A2636" s="14" t="s">
        <v>240</v>
      </c>
      <c r="B2636" s="14" t="s">
        <v>272</v>
      </c>
      <c r="C2636" s="16" t="s">
        <v>124</v>
      </c>
      <c r="D2636" s="18">
        <v>2912000000</v>
      </c>
      <c r="E2636" s="18">
        <v>1764000000</v>
      </c>
      <c r="F2636" s="19">
        <f t="shared" si="31"/>
        <v>0</v>
      </c>
      <c r="G2636" s="19">
        <f t="shared" si="32"/>
        <v>0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</row>
    <row r="2637" spans="1:28" ht="15" x14ac:dyDescent="0.25">
      <c r="A2637" s="14" t="s">
        <v>240</v>
      </c>
      <c r="B2637" s="14" t="s">
        <v>270</v>
      </c>
      <c r="C2637" s="16" t="s">
        <v>124</v>
      </c>
      <c r="D2637" s="18">
        <v>2925000000</v>
      </c>
      <c r="E2637" s="18">
        <v>665000000</v>
      </c>
      <c r="F2637" s="19">
        <f t="shared" si="31"/>
        <v>0</v>
      </c>
      <c r="G2637" s="19">
        <f t="shared" si="32"/>
        <v>0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</row>
    <row r="2638" spans="1:28" ht="15" x14ac:dyDescent="0.25">
      <c r="A2638" s="14" t="s">
        <v>240</v>
      </c>
      <c r="B2638" s="14" t="s">
        <v>264</v>
      </c>
      <c r="C2638" s="16" t="s">
        <v>124</v>
      </c>
      <c r="D2638" s="18">
        <v>95000000</v>
      </c>
      <c r="E2638" s="18">
        <v>79000000</v>
      </c>
      <c r="F2638" s="19">
        <f t="shared" si="31"/>
        <v>0</v>
      </c>
      <c r="G2638" s="19">
        <f t="shared" si="32"/>
        <v>0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</row>
    <row r="2639" spans="1:28" ht="15" x14ac:dyDescent="0.25">
      <c r="A2639" s="14" t="s">
        <v>240</v>
      </c>
      <c r="B2639" s="14" t="s">
        <v>259</v>
      </c>
      <c r="C2639" s="16" t="s">
        <v>124</v>
      </c>
      <c r="D2639" s="18">
        <v>849000000</v>
      </c>
      <c r="E2639" s="18">
        <v>917000000</v>
      </c>
      <c r="F2639" s="19">
        <f t="shared" si="31"/>
        <v>0</v>
      </c>
      <c r="G2639" s="19">
        <f t="shared" si="32"/>
        <v>0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</row>
    <row r="2640" spans="1:28" ht="15" x14ac:dyDescent="0.25">
      <c r="A2640" s="14" t="s">
        <v>240</v>
      </c>
      <c r="B2640" s="14" t="s">
        <v>258</v>
      </c>
      <c r="C2640" s="16" t="s">
        <v>124</v>
      </c>
      <c r="D2640" s="18">
        <v>4436000000</v>
      </c>
      <c r="E2640" s="18">
        <v>545000000</v>
      </c>
      <c r="F2640" s="19">
        <f t="shared" si="31"/>
        <v>0</v>
      </c>
      <c r="G2640" s="19">
        <f t="shared" si="32"/>
        <v>0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</row>
    <row r="2641" spans="1:28" ht="15" x14ac:dyDescent="0.25">
      <c r="A2641" s="14" t="s">
        <v>240</v>
      </c>
      <c r="B2641" s="14" t="s">
        <v>271</v>
      </c>
      <c r="C2641" s="16" t="s">
        <v>124</v>
      </c>
      <c r="D2641" s="18">
        <v>281000000</v>
      </c>
      <c r="E2641" s="18">
        <v>309000000</v>
      </c>
      <c r="F2641" s="19">
        <f t="shared" si="31"/>
        <v>0</v>
      </c>
      <c r="G2641" s="19">
        <f t="shared" si="32"/>
        <v>0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</row>
    <row r="2642" spans="1:28" ht="15" x14ac:dyDescent="0.25">
      <c r="A2642" s="14" t="s">
        <v>240</v>
      </c>
      <c r="B2642" s="14" t="s">
        <v>269</v>
      </c>
      <c r="C2642" s="16" t="s">
        <v>124</v>
      </c>
      <c r="D2642" s="18">
        <v>378000000</v>
      </c>
      <c r="E2642" s="18">
        <v>380000000</v>
      </c>
      <c r="F2642" s="19">
        <f t="shared" si="31"/>
        <v>0</v>
      </c>
      <c r="G2642" s="19">
        <f t="shared" si="32"/>
        <v>0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</row>
    <row r="2643" spans="1:28" ht="15" x14ac:dyDescent="0.25">
      <c r="A2643" s="14" t="s">
        <v>240</v>
      </c>
      <c r="B2643" s="14" t="s">
        <v>246</v>
      </c>
      <c r="C2643" s="16" t="s">
        <v>124</v>
      </c>
      <c r="D2643" s="18">
        <v>248000000</v>
      </c>
      <c r="E2643" s="18">
        <v>37000000</v>
      </c>
      <c r="F2643" s="19">
        <f t="shared" si="31"/>
        <v>0</v>
      </c>
      <c r="G2643" s="19">
        <f t="shared" si="32"/>
        <v>0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</row>
    <row r="2644" spans="1:28" ht="15" x14ac:dyDescent="0.25">
      <c r="A2644" s="14" t="s">
        <v>240</v>
      </c>
      <c r="B2644" s="14" t="s">
        <v>265</v>
      </c>
      <c r="C2644" s="16" t="s">
        <v>124</v>
      </c>
      <c r="D2644" s="18">
        <v>162000000</v>
      </c>
      <c r="E2644" s="18">
        <v>458000000</v>
      </c>
      <c r="F2644" s="19">
        <f t="shared" si="31"/>
        <v>0</v>
      </c>
      <c r="G2644" s="19">
        <f t="shared" si="32"/>
        <v>0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</row>
    <row r="2645" spans="1:28" ht="15" x14ac:dyDescent="0.25">
      <c r="A2645" s="14" t="s">
        <v>240</v>
      </c>
      <c r="B2645" s="14" t="s">
        <v>248</v>
      </c>
      <c r="C2645" s="16" t="s">
        <v>124</v>
      </c>
      <c r="D2645" s="18">
        <v>499000000</v>
      </c>
      <c r="E2645" s="18">
        <v>410000000</v>
      </c>
      <c r="F2645" s="19">
        <f t="shared" si="31"/>
        <v>0</v>
      </c>
      <c r="G2645" s="19">
        <f t="shared" si="32"/>
        <v>0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</row>
    <row r="2646" spans="1:28" ht="15" x14ac:dyDescent="0.25">
      <c r="A2646" s="14" t="s">
        <v>240</v>
      </c>
      <c r="B2646" s="14" t="s">
        <v>266</v>
      </c>
      <c r="C2646" s="16" t="s">
        <v>124</v>
      </c>
      <c r="D2646" s="18">
        <v>642000000</v>
      </c>
      <c r="E2646" s="18">
        <v>446000000</v>
      </c>
      <c r="F2646" s="19">
        <f t="shared" si="31"/>
        <v>0</v>
      </c>
      <c r="G2646" s="19">
        <f t="shared" si="32"/>
        <v>0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</row>
    <row r="2647" spans="1:28" ht="15" x14ac:dyDescent="0.25">
      <c r="A2647" s="14" t="s">
        <v>240</v>
      </c>
      <c r="B2647" s="14" t="s">
        <v>263</v>
      </c>
      <c r="C2647" s="16" t="s">
        <v>124</v>
      </c>
      <c r="D2647" s="18">
        <v>1350000000</v>
      </c>
      <c r="E2647" s="18">
        <v>935000000</v>
      </c>
      <c r="F2647" s="19">
        <f t="shared" si="31"/>
        <v>0</v>
      </c>
      <c r="G2647" s="19">
        <f t="shared" si="32"/>
        <v>0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</row>
    <row r="2648" spans="1:28" ht="15" x14ac:dyDescent="0.25">
      <c r="A2648" s="14" t="s">
        <v>240</v>
      </c>
      <c r="B2648" s="14" t="s">
        <v>274</v>
      </c>
      <c r="C2648" s="16" t="s">
        <v>125</v>
      </c>
      <c r="D2648" s="18">
        <v>854000000</v>
      </c>
      <c r="E2648" s="18">
        <v>120000000</v>
      </c>
      <c r="F2648" s="19">
        <f t="shared" si="31"/>
        <v>0</v>
      </c>
      <c r="G2648" s="19">
        <f t="shared" si="32"/>
        <v>0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</row>
    <row r="2649" spans="1:28" ht="15" x14ac:dyDescent="0.25">
      <c r="A2649" s="14" t="s">
        <v>240</v>
      </c>
      <c r="B2649" s="14" t="s">
        <v>281</v>
      </c>
      <c r="C2649" s="16" t="s">
        <v>125</v>
      </c>
      <c r="D2649" s="19">
        <v>2478709140</v>
      </c>
      <c r="E2649" s="19">
        <v>448000000</v>
      </c>
      <c r="F2649" s="19">
        <f t="shared" si="31"/>
        <v>0</v>
      </c>
      <c r="G2649" s="19">
        <f t="shared" si="32"/>
        <v>0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</row>
    <row r="2650" spans="1:28" ht="15" x14ac:dyDescent="0.25">
      <c r="A2650" s="14" t="s">
        <v>240</v>
      </c>
      <c r="B2650" s="14" t="s">
        <v>257</v>
      </c>
      <c r="C2650" s="16" t="s">
        <v>125</v>
      </c>
      <c r="D2650" s="18">
        <v>110000000</v>
      </c>
      <c r="E2650" s="18">
        <v>13000000</v>
      </c>
      <c r="F2650" s="19">
        <f t="shared" si="31"/>
        <v>0</v>
      </c>
      <c r="G2650" s="19">
        <f t="shared" si="32"/>
        <v>0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</row>
    <row r="2651" spans="1:28" ht="15" x14ac:dyDescent="0.25">
      <c r="A2651" s="14" t="s">
        <v>240</v>
      </c>
      <c r="B2651" s="14" t="s">
        <v>275</v>
      </c>
      <c r="C2651" s="16" t="s">
        <v>125</v>
      </c>
      <c r="D2651" s="18">
        <v>94000000</v>
      </c>
      <c r="E2651" s="18">
        <v>14000000</v>
      </c>
      <c r="F2651" s="19">
        <f t="shared" si="31"/>
        <v>0</v>
      </c>
      <c r="G2651" s="19">
        <f t="shared" si="32"/>
        <v>0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</row>
    <row r="2652" spans="1:28" ht="15" x14ac:dyDescent="0.25">
      <c r="A2652" s="14" t="s">
        <v>240</v>
      </c>
      <c r="B2652" s="14" t="s">
        <v>243</v>
      </c>
      <c r="C2652" s="16" t="s">
        <v>125</v>
      </c>
      <c r="D2652" s="18">
        <v>1414000000</v>
      </c>
      <c r="E2652" s="18">
        <v>296000000</v>
      </c>
      <c r="F2652" s="19">
        <f t="shared" si="31"/>
        <v>0</v>
      </c>
      <c r="G2652" s="19">
        <f t="shared" si="32"/>
        <v>0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</row>
    <row r="2653" spans="1:28" ht="15" x14ac:dyDescent="0.25">
      <c r="A2653" s="14" t="s">
        <v>240</v>
      </c>
      <c r="B2653" s="14" t="s">
        <v>255</v>
      </c>
      <c r="C2653" s="16" t="s">
        <v>125</v>
      </c>
      <c r="D2653" s="18">
        <v>2614000000</v>
      </c>
      <c r="E2653" s="19">
        <v>448000000</v>
      </c>
      <c r="F2653" s="19">
        <f t="shared" si="31"/>
        <v>0</v>
      </c>
      <c r="G2653" s="19">
        <f t="shared" si="32"/>
        <v>0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</row>
    <row r="2654" spans="1:28" ht="15" x14ac:dyDescent="0.25">
      <c r="A2654" s="14" t="s">
        <v>240</v>
      </c>
      <c r="B2654" s="14" t="s">
        <v>273</v>
      </c>
      <c r="C2654" s="16" t="s">
        <v>125</v>
      </c>
      <c r="D2654" s="18">
        <v>3193000000</v>
      </c>
      <c r="E2654" s="18">
        <v>1156000000</v>
      </c>
      <c r="F2654" s="19">
        <f t="shared" si="31"/>
        <v>0</v>
      </c>
      <c r="G2654" s="19">
        <f t="shared" si="32"/>
        <v>0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</row>
    <row r="2655" spans="1:28" ht="15" x14ac:dyDescent="0.25">
      <c r="A2655" s="14" t="s">
        <v>240</v>
      </c>
      <c r="B2655" s="14" t="s">
        <v>250</v>
      </c>
      <c r="C2655" s="16" t="s">
        <v>125</v>
      </c>
      <c r="D2655" s="18">
        <v>20696000000</v>
      </c>
      <c r="E2655" s="18">
        <v>43010000000</v>
      </c>
      <c r="F2655" s="19">
        <f t="shared" si="31"/>
        <v>1</v>
      </c>
      <c r="G2655" s="19">
        <f t="shared" si="32"/>
        <v>1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</row>
    <row r="2656" spans="1:28" ht="15" x14ac:dyDescent="0.25">
      <c r="A2656" s="14" t="s">
        <v>240</v>
      </c>
      <c r="B2656" s="14" t="s">
        <v>247</v>
      </c>
      <c r="C2656" s="16" t="s">
        <v>125</v>
      </c>
      <c r="D2656" s="18">
        <v>461000000</v>
      </c>
      <c r="E2656" s="18">
        <v>411000000</v>
      </c>
      <c r="F2656" s="19">
        <f t="shared" si="31"/>
        <v>0</v>
      </c>
      <c r="G2656" s="19">
        <f t="shared" si="32"/>
        <v>0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</row>
    <row r="2657" spans="1:28" ht="15" x14ac:dyDescent="0.25">
      <c r="A2657" s="14" t="s">
        <v>240</v>
      </c>
      <c r="B2657" s="14" t="s">
        <v>251</v>
      </c>
      <c r="C2657" s="16" t="s">
        <v>125</v>
      </c>
      <c r="D2657" s="19">
        <v>2478709140</v>
      </c>
      <c r="E2657" s="19">
        <v>448000000</v>
      </c>
      <c r="F2657" s="19">
        <f t="shared" si="31"/>
        <v>0</v>
      </c>
      <c r="G2657" s="19">
        <f t="shared" si="32"/>
        <v>0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</row>
    <row r="2658" spans="1:28" ht="15" x14ac:dyDescent="0.25">
      <c r="A2658" s="14" t="s">
        <v>240</v>
      </c>
      <c r="B2658" s="14" t="s">
        <v>256</v>
      </c>
      <c r="C2658" s="16" t="s">
        <v>125</v>
      </c>
      <c r="D2658" s="18">
        <v>676000000</v>
      </c>
      <c r="E2658" s="18">
        <v>357000000</v>
      </c>
      <c r="F2658" s="19">
        <f t="shared" si="31"/>
        <v>0</v>
      </c>
      <c r="G2658" s="19">
        <f t="shared" si="32"/>
        <v>0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</row>
    <row r="2659" spans="1:28" ht="15" x14ac:dyDescent="0.25">
      <c r="A2659" s="14" t="s">
        <v>240</v>
      </c>
      <c r="B2659" s="14" t="s">
        <v>245</v>
      </c>
      <c r="C2659" s="16" t="s">
        <v>125</v>
      </c>
      <c r="D2659" s="19">
        <v>2478709140</v>
      </c>
      <c r="E2659" s="19">
        <v>448000000</v>
      </c>
      <c r="F2659" s="19">
        <f t="shared" si="31"/>
        <v>0</v>
      </c>
      <c r="G2659" s="19">
        <f t="shared" si="32"/>
        <v>0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</row>
    <row r="2660" spans="1:28" ht="15" x14ac:dyDescent="0.25">
      <c r="A2660" s="14" t="s">
        <v>240</v>
      </c>
      <c r="B2660" s="14" t="s">
        <v>282</v>
      </c>
      <c r="C2660" s="16" t="s">
        <v>125</v>
      </c>
      <c r="D2660" s="37">
        <v>200000000000</v>
      </c>
      <c r="E2660" s="19">
        <v>448000000</v>
      </c>
      <c r="F2660" s="19">
        <f t="shared" si="31"/>
        <v>1</v>
      </c>
      <c r="G2660" s="19">
        <f t="shared" si="32"/>
        <v>0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</row>
    <row r="2661" spans="1:28" ht="15" x14ac:dyDescent="0.25">
      <c r="A2661" s="14" t="s">
        <v>240</v>
      </c>
      <c r="B2661" s="14" t="s">
        <v>261</v>
      </c>
      <c r="C2661" s="16" t="s">
        <v>125</v>
      </c>
      <c r="D2661" s="19">
        <v>2478709140</v>
      </c>
      <c r="E2661" s="19">
        <v>448000000</v>
      </c>
      <c r="F2661" s="19">
        <f t="shared" si="31"/>
        <v>0</v>
      </c>
      <c r="G2661" s="19">
        <f t="shared" si="32"/>
        <v>0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</row>
    <row r="2662" spans="1:28" ht="15" x14ac:dyDescent="0.25">
      <c r="A2662" s="14" t="s">
        <v>240</v>
      </c>
      <c r="B2662" s="14" t="s">
        <v>252</v>
      </c>
      <c r="C2662" s="16" t="s">
        <v>125</v>
      </c>
      <c r="D2662" s="18">
        <v>3180000000</v>
      </c>
      <c r="E2662" s="18">
        <v>2348000000</v>
      </c>
      <c r="F2662" s="19">
        <f t="shared" si="31"/>
        <v>0</v>
      </c>
      <c r="G2662" s="19">
        <f t="shared" si="32"/>
        <v>0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</row>
    <row r="2663" spans="1:28" ht="15" x14ac:dyDescent="0.25">
      <c r="A2663" s="14" t="s">
        <v>240</v>
      </c>
      <c r="B2663" s="14" t="s">
        <v>280</v>
      </c>
      <c r="C2663" s="16" t="s">
        <v>125</v>
      </c>
      <c r="D2663" s="19">
        <v>2478709140</v>
      </c>
      <c r="E2663" s="19">
        <v>448000000</v>
      </c>
      <c r="F2663" s="19">
        <f t="shared" si="31"/>
        <v>0</v>
      </c>
      <c r="G2663" s="19">
        <f t="shared" si="32"/>
        <v>0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</row>
    <row r="2664" spans="1:28" ht="15" x14ac:dyDescent="0.25">
      <c r="A2664" s="14" t="s">
        <v>240</v>
      </c>
      <c r="B2664" s="14" t="s">
        <v>249</v>
      </c>
      <c r="C2664" s="16" t="s">
        <v>125</v>
      </c>
      <c r="D2664" s="18">
        <v>6890000000</v>
      </c>
      <c r="E2664" s="18">
        <v>26202000000</v>
      </c>
      <c r="F2664" s="19">
        <f t="shared" si="31"/>
        <v>1</v>
      </c>
      <c r="G2664" s="19">
        <f t="shared" si="32"/>
        <v>1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</row>
    <row r="2665" spans="1:28" ht="15" x14ac:dyDescent="0.25">
      <c r="A2665" s="14" t="s">
        <v>240</v>
      </c>
      <c r="B2665" s="14" t="s">
        <v>267</v>
      </c>
      <c r="C2665" s="16" t="s">
        <v>125</v>
      </c>
      <c r="D2665" s="18">
        <v>2070000000</v>
      </c>
      <c r="E2665" s="18">
        <v>165000000</v>
      </c>
      <c r="F2665" s="19">
        <f t="shared" si="31"/>
        <v>0</v>
      </c>
      <c r="G2665" s="19">
        <f t="shared" si="32"/>
        <v>0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</row>
    <row r="2666" spans="1:28" ht="15" x14ac:dyDescent="0.25">
      <c r="A2666" s="14" t="s">
        <v>240</v>
      </c>
      <c r="B2666" s="14" t="s">
        <v>244</v>
      </c>
      <c r="C2666" s="16" t="s">
        <v>125</v>
      </c>
      <c r="D2666" s="18">
        <v>2415000000</v>
      </c>
      <c r="E2666" s="18">
        <v>384000000</v>
      </c>
      <c r="F2666" s="19">
        <f t="shared" si="31"/>
        <v>0</v>
      </c>
      <c r="G2666" s="19">
        <f t="shared" si="32"/>
        <v>0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</row>
    <row r="2667" spans="1:28" ht="15" x14ac:dyDescent="0.25">
      <c r="A2667" s="14" t="s">
        <v>240</v>
      </c>
      <c r="B2667" s="14" t="s">
        <v>283</v>
      </c>
      <c r="C2667" s="16" t="s">
        <v>125</v>
      </c>
      <c r="D2667" s="18">
        <v>2222000000</v>
      </c>
      <c r="E2667" s="18">
        <v>1028000000</v>
      </c>
      <c r="F2667" s="19">
        <f t="shared" si="31"/>
        <v>0</v>
      </c>
      <c r="G2667" s="19">
        <f t="shared" si="32"/>
        <v>0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</row>
    <row r="2668" spans="1:28" ht="15" x14ac:dyDescent="0.25">
      <c r="A2668" s="14" t="s">
        <v>240</v>
      </c>
      <c r="B2668" s="14" t="s">
        <v>254</v>
      </c>
      <c r="C2668" s="16" t="s">
        <v>125</v>
      </c>
      <c r="D2668" s="18">
        <v>2544000000</v>
      </c>
      <c r="E2668" s="18">
        <v>567000000</v>
      </c>
      <c r="F2668" s="19">
        <f t="shared" si="31"/>
        <v>0</v>
      </c>
      <c r="G2668" s="19">
        <f t="shared" si="32"/>
        <v>0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</row>
    <row r="2669" spans="1:28" ht="15" x14ac:dyDescent="0.25">
      <c r="A2669" s="14" t="s">
        <v>240</v>
      </c>
      <c r="B2669" s="14" t="s">
        <v>276</v>
      </c>
      <c r="C2669" s="16" t="s">
        <v>125</v>
      </c>
      <c r="D2669" s="18">
        <v>335000000</v>
      </c>
      <c r="E2669" s="18">
        <v>49000000</v>
      </c>
      <c r="F2669" s="19">
        <f t="shared" si="31"/>
        <v>0</v>
      </c>
      <c r="G2669" s="19">
        <f t="shared" si="32"/>
        <v>0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</row>
    <row r="2670" spans="1:28" ht="15" x14ac:dyDescent="0.25">
      <c r="A2670" s="14" t="s">
        <v>240</v>
      </c>
      <c r="B2670" s="14" t="s">
        <v>277</v>
      </c>
      <c r="C2670" s="16" t="s">
        <v>125</v>
      </c>
      <c r="D2670" s="19">
        <v>2478709140</v>
      </c>
      <c r="E2670" s="19">
        <v>448000000</v>
      </c>
      <c r="F2670" s="19">
        <f t="shared" si="31"/>
        <v>0</v>
      </c>
      <c r="G2670" s="19">
        <f t="shared" si="32"/>
        <v>0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</row>
    <row r="2671" spans="1:28" ht="15" x14ac:dyDescent="0.25">
      <c r="A2671" s="14" t="s">
        <v>240</v>
      </c>
      <c r="B2671" s="14" t="s">
        <v>278</v>
      </c>
      <c r="C2671" s="16" t="s">
        <v>125</v>
      </c>
      <c r="D2671" s="18">
        <v>93000000</v>
      </c>
      <c r="E2671" s="18">
        <v>14000000</v>
      </c>
      <c r="F2671" s="19">
        <f t="shared" si="31"/>
        <v>0</v>
      </c>
      <c r="G2671" s="19">
        <f t="shared" si="32"/>
        <v>0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</row>
    <row r="2672" spans="1:28" ht="15" x14ac:dyDescent="0.25">
      <c r="A2672" s="14" t="s">
        <v>240</v>
      </c>
      <c r="B2672" s="14" t="s">
        <v>242</v>
      </c>
      <c r="C2672" s="16" t="s">
        <v>125</v>
      </c>
      <c r="D2672" s="18">
        <v>5655000000</v>
      </c>
      <c r="E2672" s="18">
        <v>8213000000</v>
      </c>
      <c r="F2672" s="19">
        <f t="shared" si="31"/>
        <v>0</v>
      </c>
      <c r="G2672" s="19">
        <f t="shared" si="32"/>
        <v>1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</row>
    <row r="2673" spans="1:28" ht="15" x14ac:dyDescent="0.25">
      <c r="A2673" s="14" t="s">
        <v>240</v>
      </c>
      <c r="B2673" s="14" t="s">
        <v>241</v>
      </c>
      <c r="C2673" s="16" t="s">
        <v>125</v>
      </c>
      <c r="D2673" s="19">
        <v>2478709140</v>
      </c>
      <c r="E2673" s="19">
        <v>448000000</v>
      </c>
      <c r="F2673" s="19">
        <f t="shared" si="31"/>
        <v>0</v>
      </c>
      <c r="G2673" s="19">
        <f t="shared" si="32"/>
        <v>0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</row>
    <row r="2674" spans="1:28" ht="15" x14ac:dyDescent="0.25">
      <c r="A2674" s="14" t="s">
        <v>240</v>
      </c>
      <c r="B2674" s="14" t="s">
        <v>279</v>
      </c>
      <c r="C2674" s="16" t="s">
        <v>125</v>
      </c>
      <c r="D2674" s="18">
        <v>79000000</v>
      </c>
      <c r="E2674" s="18">
        <v>58000000</v>
      </c>
      <c r="F2674" s="19">
        <f t="shared" si="31"/>
        <v>0</v>
      </c>
      <c r="G2674" s="19">
        <f t="shared" si="32"/>
        <v>0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</row>
    <row r="2675" spans="1:28" ht="15" x14ac:dyDescent="0.25">
      <c r="A2675" s="14" t="s">
        <v>240</v>
      </c>
      <c r="B2675" s="14" t="s">
        <v>262</v>
      </c>
      <c r="C2675" s="16" t="s">
        <v>125</v>
      </c>
      <c r="D2675" s="18">
        <v>110000000</v>
      </c>
      <c r="E2675" s="18">
        <v>10000000</v>
      </c>
      <c r="F2675" s="19">
        <f t="shared" si="31"/>
        <v>0</v>
      </c>
      <c r="G2675" s="19">
        <f t="shared" si="32"/>
        <v>0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</row>
    <row r="2676" spans="1:28" ht="15" x14ac:dyDescent="0.25">
      <c r="A2676" s="14" t="s">
        <v>240</v>
      </c>
      <c r="B2676" s="14" t="s">
        <v>253</v>
      </c>
      <c r="C2676" s="16" t="s">
        <v>125</v>
      </c>
      <c r="D2676" s="18">
        <v>3257000000</v>
      </c>
      <c r="E2676" s="18">
        <v>3364000000</v>
      </c>
      <c r="F2676" s="19">
        <f t="shared" si="31"/>
        <v>0</v>
      </c>
      <c r="G2676" s="19">
        <f t="shared" si="32"/>
        <v>0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</row>
    <row r="2677" spans="1:28" ht="15" x14ac:dyDescent="0.25">
      <c r="A2677" s="14" t="s">
        <v>240</v>
      </c>
      <c r="B2677" s="14" t="s">
        <v>268</v>
      </c>
      <c r="C2677" s="16" t="s">
        <v>125</v>
      </c>
      <c r="D2677" s="18">
        <v>13320000000</v>
      </c>
      <c r="E2677" s="18">
        <v>10735000000</v>
      </c>
      <c r="F2677" s="19">
        <f t="shared" si="31"/>
        <v>1</v>
      </c>
      <c r="G2677" s="19">
        <f t="shared" si="32"/>
        <v>1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</row>
    <row r="2678" spans="1:28" ht="15" x14ac:dyDescent="0.25">
      <c r="A2678" s="14" t="s">
        <v>240</v>
      </c>
      <c r="B2678" s="14" t="s">
        <v>260</v>
      </c>
      <c r="C2678" s="16" t="s">
        <v>125</v>
      </c>
      <c r="D2678" s="18">
        <v>894000000</v>
      </c>
      <c r="E2678" s="18">
        <v>286000000</v>
      </c>
      <c r="F2678" s="19">
        <f t="shared" si="31"/>
        <v>0</v>
      </c>
      <c r="G2678" s="19">
        <f t="shared" si="32"/>
        <v>0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</row>
    <row r="2679" spans="1:28" ht="15" x14ac:dyDescent="0.25">
      <c r="A2679" s="14" t="s">
        <v>240</v>
      </c>
      <c r="B2679" s="14" t="s">
        <v>272</v>
      </c>
      <c r="C2679" s="16" t="s">
        <v>125</v>
      </c>
      <c r="D2679" s="18">
        <v>3288000000</v>
      </c>
      <c r="E2679" s="18">
        <v>1950000000</v>
      </c>
      <c r="F2679" s="19">
        <f t="shared" si="31"/>
        <v>0</v>
      </c>
      <c r="G2679" s="19">
        <f t="shared" si="32"/>
        <v>0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</row>
    <row r="2680" spans="1:28" ht="15" x14ac:dyDescent="0.25">
      <c r="A2680" s="14" t="s">
        <v>240</v>
      </c>
      <c r="B2680" s="14" t="s">
        <v>284</v>
      </c>
      <c r="C2680" s="16" t="s">
        <v>125</v>
      </c>
      <c r="D2680" s="18">
        <v>904000000</v>
      </c>
      <c r="E2680" s="18">
        <v>3202000000</v>
      </c>
      <c r="F2680" s="19">
        <f t="shared" si="31"/>
        <v>0</v>
      </c>
      <c r="G2680" s="19">
        <f t="shared" si="32"/>
        <v>0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</row>
    <row r="2681" spans="1:28" ht="15" x14ac:dyDescent="0.25">
      <c r="A2681" s="14" t="s">
        <v>240</v>
      </c>
      <c r="B2681" s="14" t="s">
        <v>270</v>
      </c>
      <c r="C2681" s="16" t="s">
        <v>125</v>
      </c>
      <c r="D2681" s="18">
        <v>3784000000</v>
      </c>
      <c r="E2681" s="18">
        <v>605000000</v>
      </c>
      <c r="F2681" s="19">
        <f t="shared" si="31"/>
        <v>0</v>
      </c>
      <c r="G2681" s="19">
        <f t="shared" si="32"/>
        <v>0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</row>
    <row r="2682" spans="1:28" ht="15" x14ac:dyDescent="0.25">
      <c r="A2682" s="14" t="s">
        <v>240</v>
      </c>
      <c r="B2682" s="14" t="s">
        <v>264</v>
      </c>
      <c r="C2682" s="16" t="s">
        <v>125</v>
      </c>
      <c r="D2682" s="18">
        <v>64000000</v>
      </c>
      <c r="E2682" s="18">
        <v>82000000</v>
      </c>
      <c r="F2682" s="19">
        <f t="shared" si="31"/>
        <v>0</v>
      </c>
      <c r="G2682" s="19">
        <f t="shared" si="32"/>
        <v>0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</row>
    <row r="2683" spans="1:28" ht="15" x14ac:dyDescent="0.25">
      <c r="A2683" s="14" t="s">
        <v>240</v>
      </c>
      <c r="B2683" s="14" t="s">
        <v>258</v>
      </c>
      <c r="C2683" s="16" t="s">
        <v>125</v>
      </c>
      <c r="D2683" s="18">
        <v>4736000000</v>
      </c>
      <c r="E2683" s="18">
        <v>545000000</v>
      </c>
      <c r="F2683" s="19">
        <f t="shared" si="31"/>
        <v>0</v>
      </c>
      <c r="G2683" s="19">
        <f t="shared" si="32"/>
        <v>0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</row>
    <row r="2684" spans="1:28" ht="15" x14ac:dyDescent="0.25">
      <c r="A2684" s="14" t="s">
        <v>240</v>
      </c>
      <c r="B2684" s="14" t="s">
        <v>259</v>
      </c>
      <c r="C2684" s="16" t="s">
        <v>125</v>
      </c>
      <c r="D2684" s="18">
        <v>1039000000</v>
      </c>
      <c r="E2684" s="18">
        <v>944000000</v>
      </c>
      <c r="F2684" s="19">
        <f t="shared" si="31"/>
        <v>0</v>
      </c>
      <c r="G2684" s="19">
        <f t="shared" si="32"/>
        <v>0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</row>
    <row r="2685" spans="1:28" ht="15" x14ac:dyDescent="0.25">
      <c r="A2685" s="14" t="s">
        <v>240</v>
      </c>
      <c r="B2685" s="14" t="s">
        <v>269</v>
      </c>
      <c r="C2685" s="16" t="s">
        <v>125</v>
      </c>
      <c r="D2685" s="18">
        <v>422000000</v>
      </c>
      <c r="E2685" s="18">
        <v>372000000</v>
      </c>
      <c r="F2685" s="19">
        <f t="shared" si="31"/>
        <v>0</v>
      </c>
      <c r="G2685" s="19">
        <f t="shared" si="32"/>
        <v>0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</row>
    <row r="2686" spans="1:28" ht="15" x14ac:dyDescent="0.25">
      <c r="A2686" s="14" t="s">
        <v>240</v>
      </c>
      <c r="B2686" s="14" t="s">
        <v>271</v>
      </c>
      <c r="C2686" s="16" t="s">
        <v>125</v>
      </c>
      <c r="D2686" s="18">
        <v>265000000</v>
      </c>
      <c r="E2686" s="18">
        <v>341000000</v>
      </c>
      <c r="F2686" s="19">
        <f t="shared" si="31"/>
        <v>0</v>
      </c>
      <c r="G2686" s="19">
        <f t="shared" si="32"/>
        <v>0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</row>
    <row r="2687" spans="1:28" ht="15" x14ac:dyDescent="0.25">
      <c r="A2687" s="14" t="s">
        <v>240</v>
      </c>
      <c r="B2687" s="14" t="s">
        <v>246</v>
      </c>
      <c r="C2687" s="16" t="s">
        <v>125</v>
      </c>
      <c r="D2687" s="18">
        <v>299000000</v>
      </c>
      <c r="E2687" s="18">
        <v>40000000</v>
      </c>
      <c r="F2687" s="19">
        <f t="shared" si="31"/>
        <v>0</v>
      </c>
      <c r="G2687" s="19">
        <f t="shared" si="32"/>
        <v>0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</row>
    <row r="2688" spans="1:28" ht="15" x14ac:dyDescent="0.25">
      <c r="A2688" s="14" t="s">
        <v>240</v>
      </c>
      <c r="B2688" s="14" t="s">
        <v>265</v>
      </c>
      <c r="C2688" s="16" t="s">
        <v>125</v>
      </c>
      <c r="D2688" s="18">
        <v>170000000</v>
      </c>
      <c r="E2688" s="18">
        <v>474000000</v>
      </c>
      <c r="F2688" s="19">
        <f t="shared" si="31"/>
        <v>0</v>
      </c>
      <c r="G2688" s="19">
        <f t="shared" si="32"/>
        <v>0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</row>
    <row r="2689" spans="1:28" ht="15" x14ac:dyDescent="0.25">
      <c r="A2689" s="14" t="s">
        <v>240</v>
      </c>
      <c r="B2689" s="14" t="s">
        <v>248</v>
      </c>
      <c r="C2689" s="16" t="s">
        <v>125</v>
      </c>
      <c r="D2689" s="18">
        <v>581000000</v>
      </c>
      <c r="E2689" s="18">
        <v>559000000</v>
      </c>
      <c r="F2689" s="19">
        <f t="shared" si="31"/>
        <v>0</v>
      </c>
      <c r="G2689" s="19">
        <f t="shared" si="32"/>
        <v>0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</row>
    <row r="2690" spans="1:28" ht="15" x14ac:dyDescent="0.25">
      <c r="A2690" s="14" t="s">
        <v>240</v>
      </c>
      <c r="B2690" s="14" t="s">
        <v>266</v>
      </c>
      <c r="C2690" s="16" t="s">
        <v>125</v>
      </c>
      <c r="D2690" s="18">
        <v>666000000</v>
      </c>
      <c r="E2690" s="18">
        <v>464000000</v>
      </c>
      <c r="F2690" s="19">
        <f t="shared" si="31"/>
        <v>0</v>
      </c>
      <c r="G2690" s="19">
        <f t="shared" si="32"/>
        <v>0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</row>
    <row r="2691" spans="1:28" ht="15" x14ac:dyDescent="0.25">
      <c r="A2691" s="14" t="s">
        <v>240</v>
      </c>
      <c r="B2691" s="14" t="s">
        <v>263</v>
      </c>
      <c r="C2691" s="16" t="s">
        <v>125</v>
      </c>
      <c r="D2691" s="18">
        <v>1419000000</v>
      </c>
      <c r="E2691" s="18">
        <v>914000000</v>
      </c>
      <c r="F2691" s="19">
        <f t="shared" si="31"/>
        <v>0</v>
      </c>
      <c r="G2691" s="19">
        <f t="shared" si="32"/>
        <v>0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</row>
  </sheetData>
  <autoFilter ref="A1:AB269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 summaryRight="0"/>
  </sheetPr>
  <dimension ref="A1:Z2692"/>
  <sheetViews>
    <sheetView tabSelected="1" workbookViewId="0">
      <selection activeCell="M24" sqref="M24"/>
    </sheetView>
  </sheetViews>
  <sheetFormatPr defaultColWidth="12.5703125" defaultRowHeight="15.75" customHeight="1" x14ac:dyDescent="0.2"/>
  <cols>
    <col min="1" max="1" width="12.85546875" bestFit="1" customWidth="1"/>
    <col min="2" max="2" width="41.85546875" bestFit="1" customWidth="1"/>
    <col min="3" max="3" width="8.85546875" bestFit="1" customWidth="1"/>
    <col min="4" max="4" width="21.28515625" bestFit="1" customWidth="1"/>
    <col min="5" max="5" width="25.140625" bestFit="1" customWidth="1"/>
    <col min="6" max="6" width="20" bestFit="1" customWidth="1"/>
    <col min="7" max="7" width="18.140625" bestFit="1" customWidth="1"/>
    <col min="8" max="8" width="16.85546875" bestFit="1" customWidth="1"/>
    <col min="9" max="9" width="22.5703125" bestFit="1" customWidth="1"/>
    <col min="10" max="10" width="12.5703125" style="42"/>
    <col min="11" max="11" width="12.5703125" style="44"/>
    <col min="12" max="12" width="11.5703125" bestFit="1" customWidth="1"/>
    <col min="13" max="13" width="19" bestFit="1" customWidth="1"/>
    <col min="14" max="14" width="22.85546875" bestFit="1" customWidth="1"/>
    <col min="15" max="15" width="17.7109375" bestFit="1" customWidth="1"/>
    <col min="16" max="16" width="15.85546875" bestFit="1" customWidth="1"/>
    <col min="17" max="17" width="14.5703125" bestFit="1" customWidth="1"/>
    <col min="18" max="18" width="20.28515625" bestFit="1" customWidth="1"/>
  </cols>
  <sheetData>
    <row r="1" spans="1:26" ht="14.25" x14ac:dyDescent="0.2">
      <c r="A1" s="23" t="s">
        <v>4</v>
      </c>
      <c r="B1" s="23" t="s">
        <v>5</v>
      </c>
      <c r="C1" s="23" t="s">
        <v>58</v>
      </c>
      <c r="D1" s="23" t="s">
        <v>46</v>
      </c>
      <c r="E1" s="23" t="s">
        <v>48</v>
      </c>
      <c r="F1" s="23" t="s">
        <v>50</v>
      </c>
      <c r="G1" s="23" t="s">
        <v>52</v>
      </c>
      <c r="H1" s="23" t="s">
        <v>54</v>
      </c>
      <c r="I1" s="39" t="s">
        <v>56</v>
      </c>
      <c r="J1" s="23"/>
      <c r="K1" s="2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x14ac:dyDescent="0.25">
      <c r="A2" s="14" t="s">
        <v>59</v>
      </c>
      <c r="B2" s="14" t="s">
        <v>60</v>
      </c>
      <c r="C2" s="16" t="s">
        <v>61</v>
      </c>
      <c r="D2" s="19"/>
      <c r="E2" s="19"/>
      <c r="F2" s="19"/>
      <c r="G2" s="19"/>
      <c r="H2" s="18">
        <v>5.0000000000000001E-3</v>
      </c>
      <c r="I2" s="40">
        <v>3.0000000000000001E-3</v>
      </c>
      <c r="J2" s="19"/>
      <c r="K2" s="4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x14ac:dyDescent="0.25">
      <c r="A3" s="14" t="s">
        <v>59</v>
      </c>
      <c r="B3" s="14" t="s">
        <v>62</v>
      </c>
      <c r="C3" s="16" t="s">
        <v>61</v>
      </c>
      <c r="D3" s="19"/>
      <c r="E3" s="19"/>
      <c r="F3" s="19"/>
      <c r="G3" s="19"/>
      <c r="H3" s="18">
        <v>1E-3</v>
      </c>
      <c r="I3" s="40">
        <v>2E-3</v>
      </c>
      <c r="J3" s="19"/>
      <c r="K3" s="4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x14ac:dyDescent="0.25">
      <c r="A4" s="14" t="s">
        <v>59</v>
      </c>
      <c r="B4" s="14" t="s">
        <v>63</v>
      </c>
      <c r="C4" s="16" t="s">
        <v>61</v>
      </c>
      <c r="D4" s="19"/>
      <c r="E4" s="19"/>
      <c r="F4" s="19"/>
      <c r="G4" s="19"/>
      <c r="H4" s="18">
        <v>2E-3</v>
      </c>
      <c r="I4" s="40">
        <v>8.0000000000000002E-3</v>
      </c>
      <c r="J4" s="19"/>
      <c r="K4" s="4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x14ac:dyDescent="0.25">
      <c r="A5" s="14" t="s">
        <v>59</v>
      </c>
      <c r="B5" s="14" t="s">
        <v>64</v>
      </c>
      <c r="C5" s="16" t="s">
        <v>61</v>
      </c>
      <c r="D5" s="19"/>
      <c r="E5" s="19"/>
      <c r="F5" s="19"/>
      <c r="G5" s="19"/>
      <c r="H5" s="18">
        <v>2.9000000000000001E-2</v>
      </c>
      <c r="I5" s="40">
        <v>0.127</v>
      </c>
      <c r="J5" s="19"/>
      <c r="K5" s="43"/>
      <c r="L5" s="19"/>
      <c r="M5" s="30" t="s">
        <v>46</v>
      </c>
      <c r="N5" s="30" t="s">
        <v>48</v>
      </c>
      <c r="O5" s="30" t="s">
        <v>50</v>
      </c>
      <c r="P5" s="30" t="s">
        <v>52</v>
      </c>
      <c r="Q5" s="30" t="s">
        <v>54</v>
      </c>
      <c r="R5" s="30" t="s">
        <v>56</v>
      </c>
      <c r="S5" s="30"/>
      <c r="T5" s="3"/>
      <c r="U5" s="3"/>
      <c r="V5" s="3"/>
      <c r="W5" s="3"/>
      <c r="X5" s="3"/>
      <c r="Y5" s="3"/>
      <c r="Z5" s="3"/>
    </row>
    <row r="6" spans="1:26" ht="15" x14ac:dyDescent="0.25">
      <c r="A6" s="14" t="s">
        <v>59</v>
      </c>
      <c r="B6" s="14" t="s">
        <v>65</v>
      </c>
      <c r="C6" s="16" t="s">
        <v>61</v>
      </c>
      <c r="D6" s="19"/>
      <c r="E6" s="19"/>
      <c r="F6" s="19"/>
      <c r="G6" s="19"/>
      <c r="H6" s="18">
        <v>1E-3</v>
      </c>
      <c r="I6" s="40">
        <v>2E-3</v>
      </c>
      <c r="J6" s="19"/>
      <c r="K6" s="43"/>
      <c r="L6" s="30" t="s">
        <v>307</v>
      </c>
      <c r="M6" s="19">
        <f t="shared" ref="M6:R6" si="0">COUNTA(D2:D2692)</f>
        <v>1423</v>
      </c>
      <c r="N6" s="19">
        <f t="shared" si="0"/>
        <v>1718</v>
      </c>
      <c r="O6" s="19">
        <f t="shared" si="0"/>
        <v>185</v>
      </c>
      <c r="P6" s="19">
        <f t="shared" si="0"/>
        <v>1416</v>
      </c>
      <c r="Q6" s="19">
        <f t="shared" si="0"/>
        <v>2691</v>
      </c>
      <c r="R6" s="19">
        <f t="shared" si="0"/>
        <v>2691</v>
      </c>
      <c r="S6" s="19"/>
      <c r="T6" s="3"/>
      <c r="U6" s="3"/>
      <c r="V6" s="3"/>
      <c r="W6" s="3"/>
      <c r="X6" s="3"/>
      <c r="Y6" s="3"/>
      <c r="Z6" s="3"/>
    </row>
    <row r="7" spans="1:26" ht="15" x14ac:dyDescent="0.25">
      <c r="A7" s="14" t="s">
        <v>59</v>
      </c>
      <c r="B7" s="14" t="s">
        <v>66</v>
      </c>
      <c r="C7" s="16" t="s">
        <v>61</v>
      </c>
      <c r="D7" s="19"/>
      <c r="E7" s="19"/>
      <c r="F7" s="19"/>
      <c r="G7" s="19"/>
      <c r="H7" s="18">
        <v>1E-3</v>
      </c>
      <c r="I7" s="40">
        <v>2E-3</v>
      </c>
      <c r="J7" s="19"/>
      <c r="K7" s="43"/>
      <c r="L7" s="30" t="s">
        <v>292</v>
      </c>
      <c r="M7" s="19">
        <f t="shared" ref="M7:R7" si="1">AVERAGE(D2:D2692)</f>
        <v>0.48966900913562827</v>
      </c>
      <c r="N7" s="19">
        <f t="shared" si="1"/>
        <v>39.999417927823053</v>
      </c>
      <c r="O7" s="19">
        <f t="shared" si="1"/>
        <v>94.87567567567568</v>
      </c>
      <c r="P7" s="19">
        <f t="shared" si="1"/>
        <v>302.06850282485874</v>
      </c>
      <c r="Q7" s="19">
        <f t="shared" si="1"/>
        <v>0.23446413972500996</v>
      </c>
      <c r="R7" s="19">
        <f t="shared" si="1"/>
        <v>0.57977814938684336</v>
      </c>
      <c r="S7" s="19"/>
      <c r="T7" s="3"/>
      <c r="U7" s="3"/>
      <c r="V7" s="3"/>
      <c r="W7" s="3"/>
      <c r="X7" s="3"/>
      <c r="Y7" s="3"/>
      <c r="Z7" s="3"/>
    </row>
    <row r="8" spans="1:26" ht="15" x14ac:dyDescent="0.25">
      <c r="A8" s="14" t="s">
        <v>59</v>
      </c>
      <c r="B8" s="14" t="s">
        <v>67</v>
      </c>
      <c r="C8" s="16" t="s">
        <v>61</v>
      </c>
      <c r="D8" s="19"/>
      <c r="E8" s="19"/>
      <c r="F8" s="19"/>
      <c r="G8" s="19"/>
      <c r="H8" s="18">
        <v>3.0000000000000001E-3</v>
      </c>
      <c r="I8" s="40">
        <v>6.0000000000000001E-3</v>
      </c>
      <c r="J8" s="19"/>
      <c r="K8" s="43"/>
      <c r="L8" s="30" t="s">
        <v>294</v>
      </c>
      <c r="M8" s="19">
        <f t="shared" ref="M8:R8" si="2">MEDIAN(D2:D2692)</f>
        <v>0.41</v>
      </c>
      <c r="N8" s="19">
        <f t="shared" si="2"/>
        <v>26</v>
      </c>
      <c r="O8" s="19">
        <f t="shared" si="2"/>
        <v>94</v>
      </c>
      <c r="P8" s="19">
        <f t="shared" si="2"/>
        <v>239</v>
      </c>
      <c r="Q8" s="19">
        <f t="shared" si="2"/>
        <v>0.129</v>
      </c>
      <c r="R8" s="19">
        <f t="shared" si="2"/>
        <v>0.57999999999999996</v>
      </c>
      <c r="S8" s="19"/>
      <c r="T8" s="3"/>
      <c r="U8" s="3"/>
      <c r="V8" s="3"/>
      <c r="W8" s="3"/>
      <c r="X8" s="3"/>
      <c r="Y8" s="3"/>
      <c r="Z8" s="3"/>
    </row>
    <row r="9" spans="1:26" ht="15" x14ac:dyDescent="0.25">
      <c r="A9" s="14" t="s">
        <v>59</v>
      </c>
      <c r="B9" s="14" t="s">
        <v>68</v>
      </c>
      <c r="C9" s="16" t="s">
        <v>61</v>
      </c>
      <c r="D9" s="19"/>
      <c r="E9" s="19"/>
      <c r="F9" s="19"/>
      <c r="G9" s="19"/>
      <c r="H9" s="18">
        <v>1E-3</v>
      </c>
      <c r="I9" s="40">
        <v>1E-3</v>
      </c>
      <c r="J9" s="19"/>
      <c r="K9" s="43"/>
      <c r="L9" s="30" t="s">
        <v>293</v>
      </c>
      <c r="M9" s="19">
        <f t="shared" ref="M9:N9" si="3">MODE(D2:D2692)</f>
        <v>0.441</v>
      </c>
      <c r="N9" s="19">
        <f t="shared" si="3"/>
        <v>13</v>
      </c>
      <c r="O9" s="19"/>
      <c r="P9" s="19">
        <f t="shared" ref="P9:R9" si="4">MODE(G2:G2692)</f>
        <v>270</v>
      </c>
      <c r="Q9" s="19">
        <f t="shared" si="4"/>
        <v>0.129</v>
      </c>
      <c r="R9" s="19">
        <f t="shared" si="4"/>
        <v>0.57999999999999996</v>
      </c>
      <c r="S9" s="19"/>
      <c r="T9" s="3"/>
      <c r="U9" s="3"/>
      <c r="V9" s="3"/>
      <c r="W9" s="3"/>
      <c r="X9" s="3"/>
      <c r="Y9" s="3"/>
      <c r="Z9" s="3"/>
    </row>
    <row r="10" spans="1:26" ht="15" x14ac:dyDescent="0.25">
      <c r="A10" s="14" t="s">
        <v>59</v>
      </c>
      <c r="B10" s="14" t="s">
        <v>69</v>
      </c>
      <c r="C10" s="16" t="s">
        <v>61</v>
      </c>
      <c r="D10" s="19"/>
      <c r="E10" s="19"/>
      <c r="F10" s="19"/>
      <c r="G10" s="19"/>
      <c r="H10" s="18">
        <v>0</v>
      </c>
      <c r="I10" s="40">
        <v>1E-3</v>
      </c>
      <c r="J10" s="19"/>
      <c r="K10" s="43"/>
      <c r="L10" s="30" t="s">
        <v>310</v>
      </c>
      <c r="M10" s="19">
        <f t="shared" ref="M10:R10" si="5">STDEV(D2:D2692)</f>
        <v>0.40954116473699859</v>
      </c>
      <c r="N10" s="19">
        <f t="shared" si="5"/>
        <v>57.318587740231457</v>
      </c>
      <c r="O10" s="19">
        <f t="shared" si="5"/>
        <v>54.791905768282312</v>
      </c>
      <c r="P10" s="19">
        <f t="shared" si="5"/>
        <v>273.29968582536736</v>
      </c>
      <c r="Q10" s="19">
        <f t="shared" si="5"/>
        <v>0.2499247970827092</v>
      </c>
      <c r="R10" s="19">
        <f t="shared" si="5"/>
        <v>0.45705790615021336</v>
      </c>
      <c r="S10" s="19"/>
      <c r="T10" s="3"/>
      <c r="U10" s="3"/>
      <c r="V10" s="3"/>
      <c r="W10" s="3"/>
      <c r="X10" s="3"/>
      <c r="Y10" s="3"/>
      <c r="Z10" s="3"/>
    </row>
    <row r="11" spans="1:26" ht="15" x14ac:dyDescent="0.25">
      <c r="A11" s="14" t="s">
        <v>59</v>
      </c>
      <c r="B11" s="14" t="s">
        <v>70</v>
      </c>
      <c r="C11" s="16" t="s">
        <v>61</v>
      </c>
      <c r="D11" s="19"/>
      <c r="E11" s="19"/>
      <c r="F11" s="19"/>
      <c r="G11" s="19"/>
      <c r="H11" s="18">
        <v>3.0000000000000001E-3</v>
      </c>
      <c r="I11" s="41">
        <v>0.57999999999999996</v>
      </c>
      <c r="J11" s="19"/>
      <c r="K11" s="43"/>
      <c r="L11" s="30" t="s">
        <v>314</v>
      </c>
      <c r="M11" s="19"/>
      <c r="N11" s="19"/>
      <c r="O11" s="19"/>
      <c r="P11" s="19"/>
      <c r="Q11" s="19">
        <f t="shared" ref="Q11:R11" si="6">TRIMMEAN(H2:H2692, 0.1)</f>
        <v>0.21383904250928792</v>
      </c>
      <c r="R11" s="19">
        <f t="shared" si="6"/>
        <v>0.55466281469252932</v>
      </c>
      <c r="S11" s="19"/>
      <c r="T11" s="3"/>
      <c r="U11" s="3"/>
      <c r="V11" s="3"/>
      <c r="W11" s="3"/>
      <c r="X11" s="3"/>
      <c r="Y11" s="3"/>
      <c r="Z11" s="3"/>
    </row>
    <row r="12" spans="1:26" ht="15" x14ac:dyDescent="0.25">
      <c r="A12" s="14" t="s">
        <v>59</v>
      </c>
      <c r="B12" s="14" t="s">
        <v>72</v>
      </c>
      <c r="C12" s="16" t="s">
        <v>61</v>
      </c>
      <c r="D12" s="19"/>
      <c r="E12" s="19"/>
      <c r="F12" s="19"/>
      <c r="G12" s="19"/>
      <c r="H12" s="18">
        <v>0</v>
      </c>
      <c r="I12" s="40">
        <v>0</v>
      </c>
      <c r="J12" s="19"/>
      <c r="K12" s="4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x14ac:dyDescent="0.25">
      <c r="A13" s="14" t="s">
        <v>59</v>
      </c>
      <c r="B13" s="14" t="s">
        <v>71</v>
      </c>
      <c r="C13" s="16" t="s">
        <v>61</v>
      </c>
      <c r="D13" s="19"/>
      <c r="E13" s="19"/>
      <c r="F13" s="19"/>
      <c r="G13" s="19"/>
      <c r="H13" s="18">
        <v>0</v>
      </c>
      <c r="I13" s="40">
        <v>2.1999999999999999E-2</v>
      </c>
      <c r="J13" s="19"/>
      <c r="K13" s="4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x14ac:dyDescent="0.25">
      <c r="A14" s="14" t="s">
        <v>59</v>
      </c>
      <c r="B14" s="14" t="s">
        <v>73</v>
      </c>
      <c r="C14" s="16" t="s">
        <v>61</v>
      </c>
      <c r="D14" s="19"/>
      <c r="E14" s="19"/>
      <c r="F14" s="19"/>
      <c r="G14" s="19"/>
      <c r="H14" s="18">
        <v>2E-3</v>
      </c>
      <c r="I14" s="40">
        <v>2.9000000000000001E-2</v>
      </c>
      <c r="J14" s="19"/>
      <c r="K14" s="4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x14ac:dyDescent="0.25">
      <c r="A15" s="14" t="s">
        <v>59</v>
      </c>
      <c r="B15" s="14" t="s">
        <v>74</v>
      </c>
      <c r="C15" s="16" t="s">
        <v>61</v>
      </c>
      <c r="D15" s="19"/>
      <c r="E15" s="19"/>
      <c r="F15" s="19"/>
      <c r="G15" s="19"/>
      <c r="H15" s="18">
        <v>2E-3</v>
      </c>
      <c r="I15" s="40">
        <v>0</v>
      </c>
      <c r="J15" s="19"/>
      <c r="K15" s="4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x14ac:dyDescent="0.25">
      <c r="A16" s="14" t="s">
        <v>59</v>
      </c>
      <c r="B16" s="14" t="s">
        <v>75</v>
      </c>
      <c r="C16" s="16" t="s">
        <v>61</v>
      </c>
      <c r="D16" s="19"/>
      <c r="E16" s="19"/>
      <c r="F16" s="19"/>
      <c r="G16" s="19"/>
      <c r="H16" s="18">
        <v>6.0000000000000001E-3</v>
      </c>
      <c r="I16" s="40">
        <v>2.1000000000000001E-2</v>
      </c>
      <c r="J16" s="19"/>
      <c r="K16" s="4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x14ac:dyDescent="0.25">
      <c r="A17" s="14" t="s">
        <v>59</v>
      </c>
      <c r="B17" s="14" t="s">
        <v>76</v>
      </c>
      <c r="C17" s="16" t="s">
        <v>61</v>
      </c>
      <c r="D17" s="19"/>
      <c r="E17" s="19"/>
      <c r="F17" s="19"/>
      <c r="G17" s="19"/>
      <c r="H17" s="18">
        <v>1E-3</v>
      </c>
      <c r="I17" s="40">
        <v>0.01</v>
      </c>
      <c r="J17" s="19"/>
      <c r="K17" s="4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x14ac:dyDescent="0.25">
      <c r="A18" s="14" t="s">
        <v>59</v>
      </c>
      <c r="B18" s="14" t="s">
        <v>77</v>
      </c>
      <c r="C18" s="16" t="s">
        <v>61</v>
      </c>
      <c r="D18" s="19"/>
      <c r="E18" s="19"/>
      <c r="F18" s="19"/>
      <c r="G18" s="19"/>
      <c r="H18" s="18">
        <v>1E-3</v>
      </c>
      <c r="I18" s="41">
        <v>0.57999999999999996</v>
      </c>
      <c r="J18" s="19"/>
      <c r="K18" s="4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x14ac:dyDescent="0.25">
      <c r="A19" s="14" t="s">
        <v>59</v>
      </c>
      <c r="B19" s="14" t="s">
        <v>78</v>
      </c>
      <c r="C19" s="16" t="s">
        <v>61</v>
      </c>
      <c r="D19" s="19"/>
      <c r="E19" s="19"/>
      <c r="F19" s="19"/>
      <c r="G19" s="19"/>
      <c r="H19" s="18">
        <v>0</v>
      </c>
      <c r="I19" s="40">
        <v>0</v>
      </c>
      <c r="J19" s="19"/>
      <c r="K19" s="4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x14ac:dyDescent="0.25">
      <c r="A20" s="14" t="s">
        <v>59</v>
      </c>
      <c r="B20" s="14" t="s">
        <v>79</v>
      </c>
      <c r="C20" s="16" t="s">
        <v>61</v>
      </c>
      <c r="D20" s="19"/>
      <c r="E20" s="19"/>
      <c r="F20" s="19"/>
      <c r="G20" s="19"/>
      <c r="H20" s="18">
        <v>1.2E-2</v>
      </c>
      <c r="I20" s="40">
        <v>9.8000000000000004E-2</v>
      </c>
      <c r="J20" s="19"/>
      <c r="K20" s="4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x14ac:dyDescent="0.25">
      <c r="A21" s="14" t="s">
        <v>59</v>
      </c>
      <c r="B21" s="14" t="s">
        <v>80</v>
      </c>
      <c r="C21" s="16" t="s">
        <v>61</v>
      </c>
      <c r="D21" s="19"/>
      <c r="E21" s="19"/>
      <c r="F21" s="19"/>
      <c r="G21" s="19"/>
      <c r="H21" s="18">
        <v>8.9999999999999993E-3</v>
      </c>
      <c r="I21" s="40">
        <v>5.0000000000000001E-3</v>
      </c>
      <c r="J21" s="19"/>
      <c r="K21" s="4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x14ac:dyDescent="0.25">
      <c r="A22" s="14" t="s">
        <v>59</v>
      </c>
      <c r="B22" s="14" t="s">
        <v>81</v>
      </c>
      <c r="C22" s="16" t="s">
        <v>61</v>
      </c>
      <c r="D22" s="19"/>
      <c r="E22" s="19"/>
      <c r="F22" s="19"/>
      <c r="G22" s="19"/>
      <c r="H22" s="18">
        <v>2E-3</v>
      </c>
      <c r="I22" s="40">
        <v>7.0000000000000001E-3</v>
      </c>
      <c r="J22" s="19"/>
      <c r="K22" s="4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x14ac:dyDescent="0.25">
      <c r="A23" s="14" t="s">
        <v>59</v>
      </c>
      <c r="B23" s="14" t="s">
        <v>82</v>
      </c>
      <c r="C23" s="16" t="s">
        <v>61</v>
      </c>
      <c r="D23" s="19"/>
      <c r="E23" s="19"/>
      <c r="F23" s="19"/>
      <c r="G23" s="19"/>
      <c r="H23" s="18">
        <v>1E-3</v>
      </c>
      <c r="I23" s="40">
        <v>5.0000000000000001E-3</v>
      </c>
      <c r="J23" s="19"/>
      <c r="K23" s="4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x14ac:dyDescent="0.25">
      <c r="A24" s="14" t="s">
        <v>59</v>
      </c>
      <c r="B24" s="14" t="s">
        <v>83</v>
      </c>
      <c r="C24" s="16" t="s">
        <v>61</v>
      </c>
      <c r="D24" s="19"/>
      <c r="E24" s="19"/>
      <c r="F24" s="19"/>
      <c r="G24" s="19"/>
      <c r="H24" s="18">
        <v>2E-3</v>
      </c>
      <c r="I24" s="41">
        <v>0.57999999999999996</v>
      </c>
      <c r="J24" s="19"/>
      <c r="K24" s="4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x14ac:dyDescent="0.25">
      <c r="A25" s="14" t="s">
        <v>59</v>
      </c>
      <c r="B25" s="14" t="s">
        <v>84</v>
      </c>
      <c r="C25" s="16" t="s">
        <v>61</v>
      </c>
      <c r="D25" s="19"/>
      <c r="E25" s="19"/>
      <c r="F25" s="19"/>
      <c r="G25" s="19"/>
      <c r="H25" s="18">
        <v>3.0000000000000001E-3</v>
      </c>
      <c r="I25" s="40">
        <v>4.0000000000000001E-3</v>
      </c>
      <c r="J25" s="19"/>
      <c r="K25" s="4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x14ac:dyDescent="0.25">
      <c r="A26" s="14" t="s">
        <v>59</v>
      </c>
      <c r="B26" s="14" t="s">
        <v>85</v>
      </c>
      <c r="C26" s="16" t="s">
        <v>61</v>
      </c>
      <c r="D26" s="19"/>
      <c r="E26" s="19"/>
      <c r="F26" s="19"/>
      <c r="G26" s="19"/>
      <c r="H26" s="18">
        <v>2E-3</v>
      </c>
      <c r="I26" s="40">
        <v>1.2E-2</v>
      </c>
      <c r="J26" s="19"/>
      <c r="K26" s="4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x14ac:dyDescent="0.25">
      <c r="A27" s="14" t="s">
        <v>59</v>
      </c>
      <c r="B27" s="14" t="s">
        <v>86</v>
      </c>
      <c r="C27" s="16" t="s">
        <v>61</v>
      </c>
      <c r="D27" s="19"/>
      <c r="E27" s="19"/>
      <c r="F27" s="19"/>
      <c r="G27" s="19"/>
      <c r="H27" s="18">
        <v>0</v>
      </c>
      <c r="I27" s="40">
        <v>1E-3</v>
      </c>
      <c r="J27" s="19"/>
      <c r="K27" s="4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x14ac:dyDescent="0.25">
      <c r="A28" s="14" t="s">
        <v>59</v>
      </c>
      <c r="B28" s="14" t="s">
        <v>87</v>
      </c>
      <c r="C28" s="16" t="s">
        <v>61</v>
      </c>
      <c r="D28" s="19"/>
      <c r="E28" s="19"/>
      <c r="F28" s="19"/>
      <c r="G28" s="19"/>
      <c r="H28" s="18">
        <v>2E-3</v>
      </c>
      <c r="I28" s="40">
        <v>8.0000000000000002E-3</v>
      </c>
      <c r="J28" s="19"/>
      <c r="K28" s="4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x14ac:dyDescent="0.25">
      <c r="A29" s="14" t="s">
        <v>59</v>
      </c>
      <c r="B29" s="14" t="s">
        <v>88</v>
      </c>
      <c r="C29" s="16" t="s">
        <v>61</v>
      </c>
      <c r="D29" s="19"/>
      <c r="E29" s="19"/>
      <c r="F29" s="19"/>
      <c r="G29" s="19"/>
      <c r="H29" s="18">
        <v>2E-3</v>
      </c>
      <c r="I29" s="40">
        <v>4.0000000000000001E-3</v>
      </c>
      <c r="J29" s="19"/>
      <c r="K29" s="4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x14ac:dyDescent="0.25">
      <c r="A30" s="14" t="s">
        <v>59</v>
      </c>
      <c r="B30" s="14" t="s">
        <v>89</v>
      </c>
      <c r="C30" s="16" t="s">
        <v>61</v>
      </c>
      <c r="D30" s="19"/>
      <c r="E30" s="19"/>
      <c r="F30" s="19"/>
      <c r="G30" s="19"/>
      <c r="H30" s="18">
        <v>1E-3</v>
      </c>
      <c r="I30" s="40">
        <v>4.0000000000000001E-3</v>
      </c>
      <c r="J30" s="19"/>
      <c r="K30" s="4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x14ac:dyDescent="0.25">
      <c r="A31" s="14" t="s">
        <v>59</v>
      </c>
      <c r="B31" s="14" t="s">
        <v>90</v>
      </c>
      <c r="C31" s="16" t="s">
        <v>61</v>
      </c>
      <c r="D31" s="19"/>
      <c r="E31" s="19"/>
      <c r="F31" s="19"/>
      <c r="G31" s="19"/>
      <c r="H31" s="18">
        <v>1E-3</v>
      </c>
      <c r="I31" s="40">
        <v>1E-3</v>
      </c>
      <c r="J31" s="19"/>
      <c r="K31" s="4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x14ac:dyDescent="0.25">
      <c r="A32" s="14" t="s">
        <v>59</v>
      </c>
      <c r="B32" s="14" t="s">
        <v>91</v>
      </c>
      <c r="C32" s="16" t="s">
        <v>61</v>
      </c>
      <c r="D32" s="19"/>
      <c r="E32" s="19"/>
      <c r="F32" s="19"/>
      <c r="G32" s="19"/>
      <c r="H32" s="18">
        <v>2E-3</v>
      </c>
      <c r="I32" s="40">
        <v>6.0000000000000001E-3</v>
      </c>
      <c r="J32" s="19"/>
      <c r="K32" s="4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x14ac:dyDescent="0.25">
      <c r="A33" s="14" t="s">
        <v>59</v>
      </c>
      <c r="B33" s="14" t="s">
        <v>92</v>
      </c>
      <c r="C33" s="16" t="s">
        <v>61</v>
      </c>
      <c r="D33" s="19"/>
      <c r="E33" s="19"/>
      <c r="F33" s="19"/>
      <c r="G33" s="19"/>
      <c r="H33" s="18">
        <v>7.2999999999999995E-2</v>
      </c>
      <c r="I33" s="40">
        <v>0.152</v>
      </c>
      <c r="J33" s="19"/>
      <c r="K33" s="4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x14ac:dyDescent="0.25">
      <c r="A34" s="14" t="s">
        <v>59</v>
      </c>
      <c r="B34" s="14" t="s">
        <v>93</v>
      </c>
      <c r="C34" s="16" t="s">
        <v>61</v>
      </c>
      <c r="D34" s="19"/>
      <c r="E34" s="19"/>
      <c r="F34" s="19"/>
      <c r="G34" s="19"/>
      <c r="H34" s="18">
        <v>7.0000000000000001E-3</v>
      </c>
      <c r="I34" s="40">
        <v>8.2000000000000003E-2</v>
      </c>
      <c r="J34" s="19"/>
      <c r="K34" s="4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x14ac:dyDescent="0.25">
      <c r="A35" s="14" t="s">
        <v>59</v>
      </c>
      <c r="B35" s="14" t="s">
        <v>94</v>
      </c>
      <c r="C35" s="16" t="s">
        <v>61</v>
      </c>
      <c r="D35" s="19"/>
      <c r="E35" s="19"/>
      <c r="F35" s="19"/>
      <c r="G35" s="19"/>
      <c r="H35" s="18">
        <v>1E-3</v>
      </c>
      <c r="I35" s="40">
        <v>3.0000000000000001E-3</v>
      </c>
      <c r="J35" s="19"/>
      <c r="K35" s="4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x14ac:dyDescent="0.25">
      <c r="A36" s="14" t="s">
        <v>59</v>
      </c>
      <c r="B36" s="14" t="s">
        <v>95</v>
      </c>
      <c r="C36" s="16" t="s">
        <v>61</v>
      </c>
      <c r="D36" s="19"/>
      <c r="E36" s="19"/>
      <c r="F36" s="19"/>
      <c r="G36" s="19"/>
      <c r="H36" s="18">
        <v>1.6E-2</v>
      </c>
      <c r="I36" s="40">
        <v>4.2999999999999997E-2</v>
      </c>
      <c r="J36" s="19"/>
      <c r="K36" s="4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x14ac:dyDescent="0.25">
      <c r="A37" s="14" t="s">
        <v>59</v>
      </c>
      <c r="B37" s="14" t="s">
        <v>96</v>
      </c>
      <c r="C37" s="16" t="s">
        <v>61</v>
      </c>
      <c r="D37" s="19"/>
      <c r="E37" s="19"/>
      <c r="F37" s="19"/>
      <c r="G37" s="19"/>
      <c r="H37" s="18">
        <v>0</v>
      </c>
      <c r="I37" s="40">
        <v>0</v>
      </c>
      <c r="J37" s="19"/>
      <c r="K37" s="4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x14ac:dyDescent="0.25">
      <c r="A38" s="14" t="s">
        <v>59</v>
      </c>
      <c r="B38" s="14" t="s">
        <v>97</v>
      </c>
      <c r="C38" s="16" t="s">
        <v>61</v>
      </c>
      <c r="D38" s="19"/>
      <c r="E38" s="19"/>
      <c r="F38" s="19"/>
      <c r="G38" s="19"/>
      <c r="H38" s="18">
        <v>1E-3</v>
      </c>
      <c r="I38" s="40">
        <v>0</v>
      </c>
      <c r="J38" s="19"/>
      <c r="K38" s="4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x14ac:dyDescent="0.25">
      <c r="A39" s="14" t="s">
        <v>59</v>
      </c>
      <c r="B39" s="14" t="s">
        <v>98</v>
      </c>
      <c r="C39" s="16" t="s">
        <v>61</v>
      </c>
      <c r="D39" s="19"/>
      <c r="E39" s="19"/>
      <c r="F39" s="19"/>
      <c r="G39" s="19"/>
      <c r="H39" s="18">
        <v>1E-3</v>
      </c>
      <c r="I39" s="40">
        <v>5.0000000000000001E-3</v>
      </c>
      <c r="J39" s="19"/>
      <c r="K39" s="4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x14ac:dyDescent="0.25">
      <c r="A40" s="14" t="s">
        <v>59</v>
      </c>
      <c r="B40" s="14" t="s">
        <v>99</v>
      </c>
      <c r="C40" s="16" t="s">
        <v>61</v>
      </c>
      <c r="D40" s="19"/>
      <c r="E40" s="19"/>
      <c r="F40" s="19"/>
      <c r="G40" s="19"/>
      <c r="H40" s="18">
        <v>4.5999999999999999E-2</v>
      </c>
      <c r="I40" s="41">
        <v>0.57999999999999996</v>
      </c>
      <c r="J40" s="19"/>
      <c r="K40" s="4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" x14ac:dyDescent="0.25">
      <c r="A41" s="14" t="s">
        <v>59</v>
      </c>
      <c r="B41" s="14" t="s">
        <v>100</v>
      </c>
      <c r="C41" s="16" t="s">
        <v>61</v>
      </c>
      <c r="D41" s="19"/>
      <c r="E41" s="19"/>
      <c r="F41" s="19"/>
      <c r="G41" s="19"/>
      <c r="H41" s="18">
        <v>4.0000000000000001E-3</v>
      </c>
      <c r="I41" s="40">
        <v>2.5000000000000001E-2</v>
      </c>
      <c r="J41" s="19"/>
      <c r="K41" s="4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" x14ac:dyDescent="0.25">
      <c r="A42" s="14" t="s">
        <v>59</v>
      </c>
      <c r="B42" s="14" t="s">
        <v>101</v>
      </c>
      <c r="C42" s="16" t="s">
        <v>61</v>
      </c>
      <c r="D42" s="19"/>
      <c r="E42" s="19"/>
      <c r="F42" s="19"/>
      <c r="G42" s="19"/>
      <c r="H42" s="18">
        <v>7.3999999999999996E-2</v>
      </c>
      <c r="I42" s="40">
        <v>0.32500000000000001</v>
      </c>
      <c r="J42" s="19"/>
      <c r="K42" s="4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" x14ac:dyDescent="0.25">
      <c r="A43" s="14" t="s">
        <v>59</v>
      </c>
      <c r="B43" s="14" t="s">
        <v>102</v>
      </c>
      <c r="C43" s="16" t="s">
        <v>61</v>
      </c>
      <c r="D43" s="19"/>
      <c r="E43" s="19"/>
      <c r="F43" s="19"/>
      <c r="G43" s="19"/>
      <c r="H43" s="18">
        <v>1E-3</v>
      </c>
      <c r="I43" s="40">
        <v>3.0000000000000001E-3</v>
      </c>
      <c r="J43" s="19"/>
      <c r="K43" s="4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" x14ac:dyDescent="0.25">
      <c r="A44" s="14" t="s">
        <v>59</v>
      </c>
      <c r="B44" s="14" t="s">
        <v>103</v>
      </c>
      <c r="C44" s="16" t="s">
        <v>61</v>
      </c>
      <c r="D44" s="19"/>
      <c r="E44" s="19"/>
      <c r="F44" s="19"/>
      <c r="G44" s="19"/>
      <c r="H44" s="18">
        <v>0</v>
      </c>
      <c r="I44" s="40">
        <v>1.0999999999999999E-2</v>
      </c>
      <c r="J44" s="19"/>
      <c r="K44" s="4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" x14ac:dyDescent="0.25">
      <c r="A45" s="14" t="s">
        <v>59</v>
      </c>
      <c r="B45" s="14" t="s">
        <v>104</v>
      </c>
      <c r="C45" s="16" t="s">
        <v>61</v>
      </c>
      <c r="D45" s="19"/>
      <c r="E45" s="19"/>
      <c r="F45" s="19"/>
      <c r="G45" s="19"/>
      <c r="H45" s="18">
        <v>5.2999999999999999E-2</v>
      </c>
      <c r="I45" s="40">
        <v>0.186</v>
      </c>
      <c r="J45" s="19"/>
      <c r="K45" s="4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" x14ac:dyDescent="0.25">
      <c r="A46" s="14" t="s">
        <v>59</v>
      </c>
      <c r="B46" s="14" t="s">
        <v>105</v>
      </c>
      <c r="C46" s="16" t="s">
        <v>61</v>
      </c>
      <c r="D46" s="19"/>
      <c r="E46" s="19"/>
      <c r="F46" s="19"/>
      <c r="G46" s="19"/>
      <c r="H46" s="19">
        <v>0.129</v>
      </c>
      <c r="I46" s="41">
        <v>0.57999999999999996</v>
      </c>
      <c r="J46" s="19"/>
      <c r="K46" s="4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 x14ac:dyDescent="0.25">
      <c r="A47" s="14" t="s">
        <v>59</v>
      </c>
      <c r="B47" s="14" t="s">
        <v>106</v>
      </c>
      <c r="C47" s="16" t="s">
        <v>61</v>
      </c>
      <c r="D47" s="19"/>
      <c r="E47" s="19"/>
      <c r="F47" s="19"/>
      <c r="G47" s="19"/>
      <c r="H47" s="18">
        <v>0</v>
      </c>
      <c r="I47" s="40">
        <v>1E-3</v>
      </c>
      <c r="J47" s="19"/>
      <c r="K47" s="4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" x14ac:dyDescent="0.25">
      <c r="A48" s="14" t="s">
        <v>59</v>
      </c>
      <c r="B48" s="14" t="s">
        <v>107</v>
      </c>
      <c r="C48" s="16" t="s">
        <v>61</v>
      </c>
      <c r="D48" s="19"/>
      <c r="E48" s="19"/>
      <c r="F48" s="19"/>
      <c r="G48" s="19"/>
      <c r="H48" s="18">
        <v>8.9999999999999993E-3</v>
      </c>
      <c r="I48" s="40">
        <v>3.1E-2</v>
      </c>
      <c r="J48" s="19"/>
      <c r="K48" s="4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" x14ac:dyDescent="0.25">
      <c r="A49" s="14" t="s">
        <v>59</v>
      </c>
      <c r="B49" s="14" t="s">
        <v>108</v>
      </c>
      <c r="C49" s="16" t="s">
        <v>61</v>
      </c>
      <c r="D49" s="19"/>
      <c r="E49" s="19"/>
      <c r="F49" s="19"/>
      <c r="G49" s="19"/>
      <c r="H49" s="18">
        <v>1E-3</v>
      </c>
      <c r="I49" s="40">
        <v>3.0000000000000001E-3</v>
      </c>
      <c r="J49" s="19"/>
      <c r="K49" s="4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" x14ac:dyDescent="0.25">
      <c r="A50" s="14" t="s">
        <v>59</v>
      </c>
      <c r="B50" s="14" t="s">
        <v>109</v>
      </c>
      <c r="C50" s="16" t="s">
        <v>61</v>
      </c>
      <c r="D50" s="19"/>
      <c r="E50" s="19"/>
      <c r="F50" s="19"/>
      <c r="G50" s="19"/>
      <c r="H50" s="18">
        <v>8.0000000000000002E-3</v>
      </c>
      <c r="I50" s="40">
        <v>0.01</v>
      </c>
      <c r="J50" s="19"/>
      <c r="K50" s="4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" x14ac:dyDescent="0.25">
      <c r="A51" s="14" t="s">
        <v>59</v>
      </c>
      <c r="B51" s="14" t="s">
        <v>110</v>
      </c>
      <c r="C51" s="16" t="s">
        <v>61</v>
      </c>
      <c r="D51" s="19"/>
      <c r="E51" s="19"/>
      <c r="F51" s="19"/>
      <c r="G51" s="19"/>
      <c r="H51" s="18">
        <v>2.8000000000000001E-2</v>
      </c>
      <c r="I51" s="40">
        <v>1.2E-2</v>
      </c>
      <c r="J51" s="19"/>
      <c r="K51" s="4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" x14ac:dyDescent="0.25">
      <c r="A52" s="14" t="s">
        <v>59</v>
      </c>
      <c r="B52" s="14" t="s">
        <v>111</v>
      </c>
      <c r="C52" s="16" t="s">
        <v>61</v>
      </c>
      <c r="D52" s="19"/>
      <c r="E52" s="19"/>
      <c r="F52" s="19"/>
      <c r="G52" s="19"/>
      <c r="H52" s="18">
        <v>2E-3</v>
      </c>
      <c r="I52" s="40">
        <v>5.0000000000000001E-3</v>
      </c>
      <c r="J52" s="19"/>
      <c r="K52" s="4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" x14ac:dyDescent="0.25">
      <c r="A53" s="14" t="s">
        <v>59</v>
      </c>
      <c r="B53" s="14" t="s">
        <v>112</v>
      </c>
      <c r="C53" s="16" t="s">
        <v>61</v>
      </c>
      <c r="D53" s="19"/>
      <c r="E53" s="19"/>
      <c r="F53" s="19"/>
      <c r="G53" s="19"/>
      <c r="H53" s="18">
        <v>2E-3</v>
      </c>
      <c r="I53" s="40">
        <v>0.01</v>
      </c>
      <c r="J53" s="19"/>
      <c r="K53" s="4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" x14ac:dyDescent="0.25">
      <c r="A54" s="14" t="s">
        <v>59</v>
      </c>
      <c r="B54" s="14" t="s">
        <v>113</v>
      </c>
      <c r="C54" s="16" t="s">
        <v>61</v>
      </c>
      <c r="D54" s="19"/>
      <c r="E54" s="19"/>
      <c r="F54" s="19"/>
      <c r="G54" s="19"/>
      <c r="H54" s="18">
        <v>4.0000000000000001E-3</v>
      </c>
      <c r="I54" s="40">
        <v>2.1000000000000001E-2</v>
      </c>
      <c r="J54" s="19"/>
      <c r="K54" s="4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" x14ac:dyDescent="0.25">
      <c r="A55" s="14" t="s">
        <v>59</v>
      </c>
      <c r="B55" s="14" t="s">
        <v>60</v>
      </c>
      <c r="C55" s="16" t="s">
        <v>114</v>
      </c>
      <c r="D55" s="19"/>
      <c r="E55" s="19"/>
      <c r="F55" s="19"/>
      <c r="G55" s="19"/>
      <c r="H55" s="18">
        <v>6.0000000000000001E-3</v>
      </c>
      <c r="I55" s="40">
        <v>3.0000000000000001E-3</v>
      </c>
      <c r="J55" s="19"/>
      <c r="K55" s="4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" x14ac:dyDescent="0.25">
      <c r="A56" s="14" t="s">
        <v>59</v>
      </c>
      <c r="B56" s="14" t="s">
        <v>62</v>
      </c>
      <c r="C56" s="16" t="s">
        <v>114</v>
      </c>
      <c r="D56" s="19"/>
      <c r="E56" s="19"/>
      <c r="F56" s="19"/>
      <c r="G56" s="19"/>
      <c r="H56" s="18">
        <v>1E-3</v>
      </c>
      <c r="I56" s="40">
        <v>5.0000000000000001E-3</v>
      </c>
      <c r="J56" s="19"/>
      <c r="K56" s="4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" x14ac:dyDescent="0.25">
      <c r="A57" s="14" t="s">
        <v>59</v>
      </c>
      <c r="B57" s="14" t="s">
        <v>63</v>
      </c>
      <c r="C57" s="16" t="s">
        <v>114</v>
      </c>
      <c r="D57" s="19"/>
      <c r="E57" s="19"/>
      <c r="F57" s="19"/>
      <c r="G57" s="19"/>
      <c r="H57" s="18">
        <v>4.0000000000000001E-3</v>
      </c>
      <c r="I57" s="40">
        <v>1.7000000000000001E-2</v>
      </c>
      <c r="J57" s="19"/>
      <c r="K57" s="4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" x14ac:dyDescent="0.25">
      <c r="A58" s="14" t="s">
        <v>59</v>
      </c>
      <c r="B58" s="14" t="s">
        <v>64</v>
      </c>
      <c r="C58" s="16" t="s">
        <v>114</v>
      </c>
      <c r="D58" s="19"/>
      <c r="E58" s="19"/>
      <c r="F58" s="19"/>
      <c r="G58" s="19"/>
      <c r="H58" s="18">
        <v>3.4000000000000002E-2</v>
      </c>
      <c r="I58" s="40">
        <v>0.186</v>
      </c>
      <c r="J58" s="19"/>
      <c r="K58" s="4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" x14ac:dyDescent="0.25">
      <c r="A59" s="14" t="s">
        <v>59</v>
      </c>
      <c r="B59" s="14" t="s">
        <v>65</v>
      </c>
      <c r="C59" s="16" t="s">
        <v>114</v>
      </c>
      <c r="D59" s="19"/>
      <c r="E59" s="19"/>
      <c r="F59" s="19"/>
      <c r="G59" s="19"/>
      <c r="H59" s="18">
        <v>2E-3</v>
      </c>
      <c r="I59" s="40">
        <v>6.0000000000000001E-3</v>
      </c>
      <c r="J59" s="19"/>
      <c r="K59" s="4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" x14ac:dyDescent="0.25">
      <c r="A60" s="14" t="s">
        <v>59</v>
      </c>
      <c r="B60" s="14" t="s">
        <v>66</v>
      </c>
      <c r="C60" s="16" t="s">
        <v>114</v>
      </c>
      <c r="D60" s="19"/>
      <c r="E60" s="19"/>
      <c r="F60" s="19"/>
      <c r="G60" s="19"/>
      <c r="H60" s="18">
        <v>1E-3</v>
      </c>
      <c r="I60" s="40">
        <v>5.0000000000000001E-3</v>
      </c>
      <c r="J60" s="19"/>
      <c r="K60" s="4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" x14ac:dyDescent="0.25">
      <c r="A61" s="14" t="s">
        <v>59</v>
      </c>
      <c r="B61" s="14" t="s">
        <v>67</v>
      </c>
      <c r="C61" s="16" t="s">
        <v>114</v>
      </c>
      <c r="D61" s="19"/>
      <c r="E61" s="19"/>
      <c r="F61" s="19"/>
      <c r="G61" s="19"/>
      <c r="H61" s="18">
        <v>3.0000000000000001E-3</v>
      </c>
      <c r="I61" s="40">
        <v>2.5999999999999999E-2</v>
      </c>
      <c r="J61" s="19"/>
      <c r="K61" s="4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" x14ac:dyDescent="0.25">
      <c r="A62" s="14" t="s">
        <v>59</v>
      </c>
      <c r="B62" s="14" t="s">
        <v>68</v>
      </c>
      <c r="C62" s="16" t="s">
        <v>114</v>
      </c>
      <c r="D62" s="19"/>
      <c r="E62" s="19"/>
      <c r="F62" s="19"/>
      <c r="G62" s="19"/>
      <c r="H62" s="18">
        <v>1E-3</v>
      </c>
      <c r="I62" s="40">
        <v>3.0000000000000001E-3</v>
      </c>
      <c r="J62" s="19"/>
      <c r="K62" s="4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" x14ac:dyDescent="0.25">
      <c r="A63" s="14" t="s">
        <v>59</v>
      </c>
      <c r="B63" s="14" t="s">
        <v>69</v>
      </c>
      <c r="C63" s="16" t="s">
        <v>114</v>
      </c>
      <c r="D63" s="19"/>
      <c r="E63" s="19"/>
      <c r="F63" s="19"/>
      <c r="G63" s="19"/>
      <c r="H63" s="18">
        <v>0</v>
      </c>
      <c r="I63" s="40">
        <v>3.0000000000000001E-3</v>
      </c>
      <c r="J63" s="19"/>
      <c r="K63" s="4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" x14ac:dyDescent="0.25">
      <c r="A64" s="14" t="s">
        <v>59</v>
      </c>
      <c r="B64" s="14" t="s">
        <v>70</v>
      </c>
      <c r="C64" s="16" t="s">
        <v>114</v>
      </c>
      <c r="D64" s="19"/>
      <c r="E64" s="19"/>
      <c r="F64" s="19"/>
      <c r="G64" s="19"/>
      <c r="H64" s="18">
        <v>4.0000000000000001E-3</v>
      </c>
      <c r="I64" s="41">
        <v>0.57999999999999996</v>
      </c>
      <c r="J64" s="19"/>
      <c r="K64" s="4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" x14ac:dyDescent="0.25">
      <c r="A65" s="14" t="s">
        <v>59</v>
      </c>
      <c r="B65" s="14" t="s">
        <v>72</v>
      </c>
      <c r="C65" s="16" t="s">
        <v>114</v>
      </c>
      <c r="D65" s="19"/>
      <c r="E65" s="19"/>
      <c r="F65" s="19"/>
      <c r="G65" s="19"/>
      <c r="H65" s="18">
        <v>0</v>
      </c>
      <c r="I65" s="40">
        <v>3.0000000000000001E-3</v>
      </c>
      <c r="J65" s="19"/>
      <c r="K65" s="4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" x14ac:dyDescent="0.25">
      <c r="A66" s="14" t="s">
        <v>59</v>
      </c>
      <c r="B66" s="14" t="s">
        <v>71</v>
      </c>
      <c r="C66" s="16" t="s">
        <v>114</v>
      </c>
      <c r="D66" s="19"/>
      <c r="E66" s="19"/>
      <c r="F66" s="19"/>
      <c r="G66" s="19"/>
      <c r="H66" s="18">
        <v>0</v>
      </c>
      <c r="I66" s="40">
        <v>4.7E-2</v>
      </c>
      <c r="J66" s="19"/>
      <c r="K66" s="4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" x14ac:dyDescent="0.25">
      <c r="A67" s="14" t="s">
        <v>59</v>
      </c>
      <c r="B67" s="14" t="s">
        <v>73</v>
      </c>
      <c r="C67" s="16" t="s">
        <v>114</v>
      </c>
      <c r="D67" s="19"/>
      <c r="E67" s="19"/>
      <c r="F67" s="19"/>
      <c r="G67" s="19"/>
      <c r="H67" s="18">
        <v>4.0000000000000001E-3</v>
      </c>
      <c r="I67" s="40">
        <v>4.3999999999999997E-2</v>
      </c>
      <c r="J67" s="19"/>
      <c r="K67" s="4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" x14ac:dyDescent="0.25">
      <c r="A68" s="14" t="s">
        <v>59</v>
      </c>
      <c r="B68" s="14" t="s">
        <v>74</v>
      </c>
      <c r="C68" s="16" t="s">
        <v>114</v>
      </c>
      <c r="D68" s="19"/>
      <c r="E68" s="19"/>
      <c r="F68" s="19"/>
      <c r="G68" s="19"/>
      <c r="H68" s="18">
        <v>3.0000000000000001E-3</v>
      </c>
      <c r="I68" s="40">
        <v>4.0000000000000001E-3</v>
      </c>
      <c r="J68" s="19"/>
      <c r="K68" s="4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" x14ac:dyDescent="0.25">
      <c r="A69" s="14" t="s">
        <v>59</v>
      </c>
      <c r="B69" s="14" t="s">
        <v>75</v>
      </c>
      <c r="C69" s="16" t="s">
        <v>114</v>
      </c>
      <c r="D69" s="19"/>
      <c r="E69" s="19"/>
      <c r="F69" s="19"/>
      <c r="G69" s="19"/>
      <c r="H69" s="18">
        <v>8.0000000000000002E-3</v>
      </c>
      <c r="I69" s="40">
        <v>4.2000000000000003E-2</v>
      </c>
      <c r="J69" s="19"/>
      <c r="K69" s="4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" x14ac:dyDescent="0.25">
      <c r="A70" s="14" t="s">
        <v>59</v>
      </c>
      <c r="B70" s="14" t="s">
        <v>76</v>
      </c>
      <c r="C70" s="16" t="s">
        <v>114</v>
      </c>
      <c r="D70" s="19"/>
      <c r="E70" s="19"/>
      <c r="F70" s="19"/>
      <c r="G70" s="19"/>
      <c r="H70" s="18">
        <v>2E-3</v>
      </c>
      <c r="I70" s="40">
        <v>2.8000000000000001E-2</v>
      </c>
      <c r="J70" s="19"/>
      <c r="K70" s="4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" x14ac:dyDescent="0.25">
      <c r="A71" s="14" t="s">
        <v>59</v>
      </c>
      <c r="B71" s="14" t="s">
        <v>77</v>
      </c>
      <c r="C71" s="16" t="s">
        <v>114</v>
      </c>
      <c r="D71" s="19"/>
      <c r="E71" s="19"/>
      <c r="F71" s="19"/>
      <c r="G71" s="19"/>
      <c r="H71" s="18">
        <v>2E-3</v>
      </c>
      <c r="I71" s="41">
        <v>0.57999999999999996</v>
      </c>
      <c r="J71" s="19"/>
      <c r="K71" s="4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" x14ac:dyDescent="0.25">
      <c r="A72" s="14" t="s">
        <v>59</v>
      </c>
      <c r="B72" s="14" t="s">
        <v>78</v>
      </c>
      <c r="C72" s="16" t="s">
        <v>114</v>
      </c>
      <c r="D72" s="19"/>
      <c r="E72" s="19"/>
      <c r="F72" s="19"/>
      <c r="G72" s="19"/>
      <c r="H72" s="18">
        <v>0</v>
      </c>
      <c r="I72" s="40">
        <v>0</v>
      </c>
      <c r="J72" s="19"/>
      <c r="K72" s="4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" x14ac:dyDescent="0.25">
      <c r="A73" s="14" t="s">
        <v>59</v>
      </c>
      <c r="B73" s="14" t="s">
        <v>79</v>
      </c>
      <c r="C73" s="16" t="s">
        <v>114</v>
      </c>
      <c r="D73" s="19"/>
      <c r="E73" s="19"/>
      <c r="F73" s="19"/>
      <c r="G73" s="19"/>
      <c r="H73" s="18">
        <v>1.2999999999999999E-2</v>
      </c>
      <c r="I73" s="40">
        <v>0.11899999999999999</v>
      </c>
      <c r="J73" s="19"/>
      <c r="K73" s="4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" x14ac:dyDescent="0.25">
      <c r="A74" s="14" t="s">
        <v>59</v>
      </c>
      <c r="B74" s="14" t="s">
        <v>80</v>
      </c>
      <c r="C74" s="16" t="s">
        <v>114</v>
      </c>
      <c r="D74" s="19"/>
      <c r="E74" s="19"/>
      <c r="F74" s="19"/>
      <c r="G74" s="19"/>
      <c r="H74" s="18">
        <v>1.2999999999999999E-2</v>
      </c>
      <c r="I74" s="40">
        <v>4.2999999999999997E-2</v>
      </c>
      <c r="J74" s="19"/>
      <c r="K74" s="4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" x14ac:dyDescent="0.25">
      <c r="A75" s="14" t="s">
        <v>59</v>
      </c>
      <c r="B75" s="14" t="s">
        <v>81</v>
      </c>
      <c r="C75" s="16" t="s">
        <v>114</v>
      </c>
      <c r="D75" s="19"/>
      <c r="E75" s="19"/>
      <c r="F75" s="19"/>
      <c r="G75" s="19"/>
      <c r="H75" s="18">
        <v>2E-3</v>
      </c>
      <c r="I75" s="40">
        <v>1.2999999999999999E-2</v>
      </c>
      <c r="J75" s="19"/>
      <c r="K75" s="4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" x14ac:dyDescent="0.25">
      <c r="A76" s="14" t="s">
        <v>59</v>
      </c>
      <c r="B76" s="14" t="s">
        <v>82</v>
      </c>
      <c r="C76" s="16" t="s">
        <v>114</v>
      </c>
      <c r="D76" s="19"/>
      <c r="E76" s="19"/>
      <c r="F76" s="19"/>
      <c r="G76" s="19"/>
      <c r="H76" s="18">
        <v>2E-3</v>
      </c>
      <c r="I76" s="40">
        <v>6.0000000000000001E-3</v>
      </c>
      <c r="J76" s="19"/>
      <c r="K76" s="4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" x14ac:dyDescent="0.25">
      <c r="A77" s="14" t="s">
        <v>59</v>
      </c>
      <c r="B77" s="14" t="s">
        <v>83</v>
      </c>
      <c r="C77" s="16" t="s">
        <v>114</v>
      </c>
      <c r="D77" s="19"/>
      <c r="E77" s="19"/>
      <c r="F77" s="19"/>
      <c r="G77" s="19"/>
      <c r="H77" s="18">
        <v>3.0000000000000001E-3</v>
      </c>
      <c r="I77" s="41">
        <v>0.57999999999999996</v>
      </c>
      <c r="J77" s="19"/>
      <c r="K77" s="4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" x14ac:dyDescent="0.25">
      <c r="A78" s="14" t="s">
        <v>59</v>
      </c>
      <c r="B78" s="14" t="s">
        <v>84</v>
      </c>
      <c r="C78" s="16" t="s">
        <v>114</v>
      </c>
      <c r="D78" s="19"/>
      <c r="E78" s="19"/>
      <c r="F78" s="19"/>
      <c r="G78" s="19"/>
      <c r="H78" s="18">
        <v>6.0000000000000001E-3</v>
      </c>
      <c r="I78" s="40">
        <v>1.9E-2</v>
      </c>
      <c r="J78" s="19"/>
      <c r="K78" s="4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" x14ac:dyDescent="0.25">
      <c r="A79" s="14" t="s">
        <v>59</v>
      </c>
      <c r="B79" s="14" t="s">
        <v>85</v>
      </c>
      <c r="C79" s="16" t="s">
        <v>114</v>
      </c>
      <c r="D79" s="19"/>
      <c r="E79" s="19"/>
      <c r="F79" s="19"/>
      <c r="G79" s="19"/>
      <c r="H79" s="18">
        <v>3.0000000000000001E-3</v>
      </c>
      <c r="I79" s="40">
        <v>0.03</v>
      </c>
      <c r="J79" s="19"/>
      <c r="K79" s="4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" x14ac:dyDescent="0.25">
      <c r="A80" s="14" t="s">
        <v>59</v>
      </c>
      <c r="B80" s="14" t="s">
        <v>86</v>
      </c>
      <c r="C80" s="16" t="s">
        <v>114</v>
      </c>
      <c r="D80" s="19"/>
      <c r="E80" s="19"/>
      <c r="F80" s="19"/>
      <c r="G80" s="19"/>
      <c r="H80" s="18">
        <v>0</v>
      </c>
      <c r="I80" s="40">
        <v>1E-3</v>
      </c>
      <c r="J80" s="19"/>
      <c r="K80" s="4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" x14ac:dyDescent="0.25">
      <c r="A81" s="14" t="s">
        <v>59</v>
      </c>
      <c r="B81" s="14" t="s">
        <v>87</v>
      </c>
      <c r="C81" s="16" t="s">
        <v>114</v>
      </c>
      <c r="D81" s="19"/>
      <c r="E81" s="19"/>
      <c r="F81" s="19"/>
      <c r="G81" s="19"/>
      <c r="H81" s="18">
        <v>4.0000000000000001E-3</v>
      </c>
      <c r="I81" s="40">
        <v>0.01</v>
      </c>
      <c r="J81" s="19"/>
      <c r="K81" s="4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" x14ac:dyDescent="0.25">
      <c r="A82" s="14" t="s">
        <v>59</v>
      </c>
      <c r="B82" s="14" t="s">
        <v>88</v>
      </c>
      <c r="C82" s="16" t="s">
        <v>114</v>
      </c>
      <c r="D82" s="19"/>
      <c r="E82" s="19"/>
      <c r="F82" s="19"/>
      <c r="G82" s="19"/>
      <c r="H82" s="18">
        <v>2E-3</v>
      </c>
      <c r="I82" s="40">
        <v>8.9999999999999993E-3</v>
      </c>
      <c r="J82" s="19"/>
      <c r="K82" s="4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" x14ac:dyDescent="0.25">
      <c r="A83" s="14" t="s">
        <v>59</v>
      </c>
      <c r="B83" s="14" t="s">
        <v>89</v>
      </c>
      <c r="C83" s="16" t="s">
        <v>114</v>
      </c>
      <c r="D83" s="19"/>
      <c r="E83" s="19"/>
      <c r="F83" s="19"/>
      <c r="G83" s="19"/>
      <c r="H83" s="18">
        <v>2E-3</v>
      </c>
      <c r="I83" s="40">
        <v>5.0000000000000001E-3</v>
      </c>
      <c r="J83" s="19"/>
      <c r="K83" s="4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" x14ac:dyDescent="0.25">
      <c r="A84" s="14" t="s">
        <v>59</v>
      </c>
      <c r="B84" s="14" t="s">
        <v>90</v>
      </c>
      <c r="C84" s="16" t="s">
        <v>114</v>
      </c>
      <c r="D84" s="19"/>
      <c r="E84" s="19"/>
      <c r="F84" s="19"/>
      <c r="G84" s="19"/>
      <c r="H84" s="18">
        <v>2E-3</v>
      </c>
      <c r="I84" s="40">
        <v>2E-3</v>
      </c>
      <c r="J84" s="19"/>
      <c r="K84" s="4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" x14ac:dyDescent="0.25">
      <c r="A85" s="14" t="s">
        <v>59</v>
      </c>
      <c r="B85" s="14" t="s">
        <v>91</v>
      </c>
      <c r="C85" s="16" t="s">
        <v>114</v>
      </c>
      <c r="D85" s="19"/>
      <c r="E85" s="19"/>
      <c r="F85" s="19"/>
      <c r="G85" s="19"/>
      <c r="H85" s="18">
        <v>3.0000000000000001E-3</v>
      </c>
      <c r="I85" s="40">
        <v>0.04</v>
      </c>
      <c r="J85" s="19"/>
      <c r="K85" s="4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" x14ac:dyDescent="0.25">
      <c r="A86" s="14" t="s">
        <v>59</v>
      </c>
      <c r="B86" s="14" t="s">
        <v>92</v>
      </c>
      <c r="C86" s="16" t="s">
        <v>114</v>
      </c>
      <c r="D86" s="19"/>
      <c r="E86" s="19"/>
      <c r="F86" s="19"/>
      <c r="G86" s="19"/>
      <c r="H86" s="18">
        <v>8.7999999999999995E-2</v>
      </c>
      <c r="I86" s="40">
        <v>0.22800000000000001</v>
      </c>
      <c r="J86" s="19"/>
      <c r="K86" s="4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" x14ac:dyDescent="0.25">
      <c r="A87" s="14" t="s">
        <v>59</v>
      </c>
      <c r="B87" s="14" t="s">
        <v>93</v>
      </c>
      <c r="C87" s="16" t="s">
        <v>114</v>
      </c>
      <c r="D87" s="19"/>
      <c r="E87" s="19"/>
      <c r="F87" s="19"/>
      <c r="G87" s="19"/>
      <c r="H87" s="18">
        <v>1.4E-2</v>
      </c>
      <c r="I87" s="40">
        <v>0.16400000000000001</v>
      </c>
      <c r="J87" s="19"/>
      <c r="K87" s="4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" x14ac:dyDescent="0.25">
      <c r="A88" s="14" t="s">
        <v>59</v>
      </c>
      <c r="B88" s="14" t="s">
        <v>94</v>
      </c>
      <c r="C88" s="16" t="s">
        <v>114</v>
      </c>
      <c r="D88" s="19"/>
      <c r="E88" s="19"/>
      <c r="F88" s="19"/>
      <c r="G88" s="19"/>
      <c r="H88" s="18">
        <v>2E-3</v>
      </c>
      <c r="I88" s="40">
        <v>8.0000000000000002E-3</v>
      </c>
      <c r="J88" s="19"/>
      <c r="K88" s="4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" x14ac:dyDescent="0.25">
      <c r="A89" s="14" t="s">
        <v>59</v>
      </c>
      <c r="B89" s="14" t="s">
        <v>95</v>
      </c>
      <c r="C89" s="16" t="s">
        <v>114</v>
      </c>
      <c r="D89" s="19"/>
      <c r="E89" s="19"/>
      <c r="F89" s="19"/>
      <c r="G89" s="19"/>
      <c r="H89" s="18">
        <v>2.4E-2</v>
      </c>
      <c r="I89" s="40">
        <v>5.5E-2</v>
      </c>
      <c r="J89" s="19"/>
      <c r="K89" s="4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" x14ac:dyDescent="0.25">
      <c r="A90" s="14" t="s">
        <v>59</v>
      </c>
      <c r="B90" s="14" t="s">
        <v>96</v>
      </c>
      <c r="C90" s="16" t="s">
        <v>114</v>
      </c>
      <c r="D90" s="19"/>
      <c r="E90" s="19"/>
      <c r="F90" s="19"/>
      <c r="G90" s="19"/>
      <c r="H90" s="18">
        <v>1E-3</v>
      </c>
      <c r="I90" s="40">
        <v>0</v>
      </c>
      <c r="J90" s="19"/>
      <c r="K90" s="4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" x14ac:dyDescent="0.25">
      <c r="A91" s="14" t="s">
        <v>59</v>
      </c>
      <c r="B91" s="14" t="s">
        <v>97</v>
      </c>
      <c r="C91" s="16" t="s">
        <v>114</v>
      </c>
      <c r="D91" s="19"/>
      <c r="E91" s="19"/>
      <c r="F91" s="19"/>
      <c r="G91" s="19"/>
      <c r="H91" s="18">
        <v>1E-3</v>
      </c>
      <c r="I91" s="40">
        <v>2E-3</v>
      </c>
      <c r="J91" s="19"/>
      <c r="K91" s="4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" x14ac:dyDescent="0.25">
      <c r="A92" s="14" t="s">
        <v>59</v>
      </c>
      <c r="B92" s="14" t="s">
        <v>98</v>
      </c>
      <c r="C92" s="16" t="s">
        <v>114</v>
      </c>
      <c r="D92" s="19"/>
      <c r="E92" s="19"/>
      <c r="F92" s="19"/>
      <c r="G92" s="19"/>
      <c r="H92" s="18">
        <v>2E-3</v>
      </c>
      <c r="I92" s="40">
        <v>7.0000000000000001E-3</v>
      </c>
      <c r="J92" s="19"/>
      <c r="K92" s="4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" x14ac:dyDescent="0.25">
      <c r="A93" s="14" t="s">
        <v>59</v>
      </c>
      <c r="B93" s="14" t="s">
        <v>99</v>
      </c>
      <c r="C93" s="16" t="s">
        <v>114</v>
      </c>
      <c r="D93" s="19"/>
      <c r="E93" s="19"/>
      <c r="F93" s="19"/>
      <c r="G93" s="19"/>
      <c r="H93" s="18">
        <v>6.3E-2</v>
      </c>
      <c r="I93" s="41">
        <v>0.57999999999999996</v>
      </c>
      <c r="J93" s="19"/>
      <c r="K93" s="4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" x14ac:dyDescent="0.25">
      <c r="A94" s="14" t="s">
        <v>59</v>
      </c>
      <c r="B94" s="14" t="s">
        <v>100</v>
      </c>
      <c r="C94" s="16" t="s">
        <v>114</v>
      </c>
      <c r="D94" s="19"/>
      <c r="E94" s="19"/>
      <c r="F94" s="19"/>
      <c r="G94" s="19"/>
      <c r="H94" s="18">
        <v>0.01</v>
      </c>
      <c r="I94" s="40">
        <v>0.03</v>
      </c>
      <c r="J94" s="19"/>
      <c r="K94" s="4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" x14ac:dyDescent="0.25">
      <c r="A95" s="14" t="s">
        <v>59</v>
      </c>
      <c r="B95" s="14" t="s">
        <v>101</v>
      </c>
      <c r="C95" s="16" t="s">
        <v>114</v>
      </c>
      <c r="D95" s="19"/>
      <c r="E95" s="19"/>
      <c r="F95" s="19"/>
      <c r="G95" s="19"/>
      <c r="H95" s="18">
        <v>0.11</v>
      </c>
      <c r="I95" s="40">
        <v>0.45200000000000001</v>
      </c>
      <c r="J95" s="19"/>
      <c r="K95" s="4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" x14ac:dyDescent="0.25">
      <c r="A96" s="14" t="s">
        <v>59</v>
      </c>
      <c r="B96" s="14" t="s">
        <v>102</v>
      </c>
      <c r="C96" s="16" t="s">
        <v>114</v>
      </c>
      <c r="D96" s="19"/>
      <c r="E96" s="19"/>
      <c r="F96" s="19"/>
      <c r="G96" s="19"/>
      <c r="H96" s="18">
        <v>2E-3</v>
      </c>
      <c r="I96" s="40">
        <v>6.0000000000000001E-3</v>
      </c>
      <c r="J96" s="19"/>
      <c r="K96" s="4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" x14ac:dyDescent="0.25">
      <c r="A97" s="14" t="s">
        <v>59</v>
      </c>
      <c r="B97" s="14" t="s">
        <v>103</v>
      </c>
      <c r="C97" s="16" t="s">
        <v>114</v>
      </c>
      <c r="D97" s="19"/>
      <c r="E97" s="19"/>
      <c r="F97" s="19"/>
      <c r="G97" s="19"/>
      <c r="H97" s="18">
        <v>1E-3</v>
      </c>
      <c r="I97" s="40">
        <v>1.0999999999999999E-2</v>
      </c>
      <c r="J97" s="19"/>
      <c r="K97" s="4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" x14ac:dyDescent="0.25">
      <c r="A98" s="14" t="s">
        <v>59</v>
      </c>
      <c r="B98" s="14" t="s">
        <v>104</v>
      </c>
      <c r="C98" s="16" t="s">
        <v>114</v>
      </c>
      <c r="D98" s="19"/>
      <c r="E98" s="19"/>
      <c r="F98" s="19"/>
      <c r="G98" s="19"/>
      <c r="H98" s="18">
        <v>6.3E-2</v>
      </c>
      <c r="I98" s="40">
        <v>0.23699999999999999</v>
      </c>
      <c r="J98" s="19"/>
      <c r="K98" s="4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" x14ac:dyDescent="0.25">
      <c r="A99" s="14" t="s">
        <v>59</v>
      </c>
      <c r="B99" s="14" t="s">
        <v>105</v>
      </c>
      <c r="C99" s="16" t="s">
        <v>114</v>
      </c>
      <c r="D99" s="19"/>
      <c r="E99" s="19"/>
      <c r="F99" s="19"/>
      <c r="G99" s="19"/>
      <c r="H99" s="19">
        <v>0.129</v>
      </c>
      <c r="I99" s="41">
        <v>0.57999999999999996</v>
      </c>
      <c r="J99" s="19"/>
      <c r="K99" s="4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" x14ac:dyDescent="0.25">
      <c r="A100" s="14" t="s">
        <v>59</v>
      </c>
      <c r="B100" s="14" t="s">
        <v>106</v>
      </c>
      <c r="C100" s="16" t="s">
        <v>114</v>
      </c>
      <c r="D100" s="19"/>
      <c r="E100" s="19"/>
      <c r="F100" s="19"/>
      <c r="G100" s="19"/>
      <c r="H100" s="18">
        <v>1E-3</v>
      </c>
      <c r="I100" s="40">
        <v>3.0000000000000001E-3</v>
      </c>
      <c r="J100" s="19"/>
      <c r="K100" s="4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" x14ac:dyDescent="0.25">
      <c r="A101" s="14" t="s">
        <v>59</v>
      </c>
      <c r="B101" s="14" t="s">
        <v>107</v>
      </c>
      <c r="C101" s="16" t="s">
        <v>114</v>
      </c>
      <c r="D101" s="19"/>
      <c r="E101" s="19"/>
      <c r="F101" s="19"/>
      <c r="G101" s="19"/>
      <c r="H101" s="18">
        <v>1.2999999999999999E-2</v>
      </c>
      <c r="I101" s="40">
        <v>5.0999999999999997E-2</v>
      </c>
      <c r="J101" s="19"/>
      <c r="K101" s="4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" x14ac:dyDescent="0.25">
      <c r="A102" s="14" t="s">
        <v>59</v>
      </c>
      <c r="B102" s="14" t="s">
        <v>108</v>
      </c>
      <c r="C102" s="16" t="s">
        <v>114</v>
      </c>
      <c r="D102" s="19"/>
      <c r="E102" s="19"/>
      <c r="F102" s="19"/>
      <c r="G102" s="19"/>
      <c r="H102" s="18">
        <v>2E-3</v>
      </c>
      <c r="I102" s="40">
        <v>8.0000000000000002E-3</v>
      </c>
      <c r="J102" s="19"/>
      <c r="K102" s="4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" x14ac:dyDescent="0.25">
      <c r="A103" s="14" t="s">
        <v>59</v>
      </c>
      <c r="B103" s="14" t="s">
        <v>109</v>
      </c>
      <c r="C103" s="16" t="s">
        <v>114</v>
      </c>
      <c r="D103" s="19"/>
      <c r="E103" s="19"/>
      <c r="F103" s="19"/>
      <c r="G103" s="19"/>
      <c r="H103" s="18">
        <v>8.9999999999999993E-3</v>
      </c>
      <c r="I103" s="40">
        <v>1.9E-2</v>
      </c>
      <c r="J103" s="19"/>
      <c r="K103" s="4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" x14ac:dyDescent="0.25">
      <c r="A104" s="14" t="s">
        <v>59</v>
      </c>
      <c r="B104" s="14" t="s">
        <v>110</v>
      </c>
      <c r="C104" s="16" t="s">
        <v>114</v>
      </c>
      <c r="D104" s="19"/>
      <c r="E104" s="19"/>
      <c r="F104" s="19"/>
      <c r="G104" s="19"/>
      <c r="H104" s="18">
        <v>4.2999999999999997E-2</v>
      </c>
      <c r="I104" s="40">
        <v>0.04</v>
      </c>
      <c r="J104" s="19"/>
      <c r="K104" s="4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" x14ac:dyDescent="0.25">
      <c r="A105" s="14" t="s">
        <v>59</v>
      </c>
      <c r="B105" s="14" t="s">
        <v>111</v>
      </c>
      <c r="C105" s="16" t="s">
        <v>114</v>
      </c>
      <c r="D105" s="19"/>
      <c r="E105" s="19"/>
      <c r="F105" s="19"/>
      <c r="G105" s="19"/>
      <c r="H105" s="18">
        <v>2E-3</v>
      </c>
      <c r="I105" s="40">
        <v>1.0999999999999999E-2</v>
      </c>
      <c r="J105" s="19"/>
      <c r="K105" s="4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" x14ac:dyDescent="0.25">
      <c r="A106" s="14" t="s">
        <v>59</v>
      </c>
      <c r="B106" s="14" t="s">
        <v>112</v>
      </c>
      <c r="C106" s="16" t="s">
        <v>114</v>
      </c>
      <c r="D106" s="19"/>
      <c r="E106" s="19"/>
      <c r="F106" s="19"/>
      <c r="G106" s="19"/>
      <c r="H106" s="18">
        <v>2E-3</v>
      </c>
      <c r="I106" s="40">
        <v>1.2E-2</v>
      </c>
      <c r="J106" s="19"/>
      <c r="K106" s="4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" x14ac:dyDescent="0.25">
      <c r="A107" s="14" t="s">
        <v>59</v>
      </c>
      <c r="B107" s="14" t="s">
        <v>113</v>
      </c>
      <c r="C107" s="16" t="s">
        <v>114</v>
      </c>
      <c r="D107" s="19"/>
      <c r="E107" s="19"/>
      <c r="F107" s="19"/>
      <c r="G107" s="19"/>
      <c r="H107" s="18">
        <v>8.0000000000000002E-3</v>
      </c>
      <c r="I107" s="40">
        <v>2.5000000000000001E-2</v>
      </c>
      <c r="J107" s="19"/>
      <c r="K107" s="4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" x14ac:dyDescent="0.25">
      <c r="A108" s="14" t="s">
        <v>59</v>
      </c>
      <c r="B108" s="14" t="s">
        <v>60</v>
      </c>
      <c r="C108" s="16" t="s">
        <v>115</v>
      </c>
      <c r="D108" s="19"/>
      <c r="E108" s="19"/>
      <c r="F108" s="19"/>
      <c r="G108" s="19"/>
      <c r="H108" s="18">
        <v>1.6E-2</v>
      </c>
      <c r="I108" s="40">
        <v>1.4E-2</v>
      </c>
      <c r="J108" s="19"/>
      <c r="K108" s="4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" x14ac:dyDescent="0.25">
      <c r="A109" s="14" t="s">
        <v>59</v>
      </c>
      <c r="B109" s="14" t="s">
        <v>62</v>
      </c>
      <c r="C109" s="16" t="s">
        <v>115</v>
      </c>
      <c r="D109" s="19"/>
      <c r="E109" s="19"/>
      <c r="F109" s="19"/>
      <c r="G109" s="19"/>
      <c r="H109" s="18">
        <v>3.0000000000000001E-3</v>
      </c>
      <c r="I109" s="40">
        <v>8.9999999999999993E-3</v>
      </c>
      <c r="J109" s="19"/>
      <c r="K109" s="4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" x14ac:dyDescent="0.25">
      <c r="A110" s="14" t="s">
        <v>59</v>
      </c>
      <c r="B110" s="14" t="s">
        <v>63</v>
      </c>
      <c r="C110" s="16" t="s">
        <v>115</v>
      </c>
      <c r="D110" s="19"/>
      <c r="E110" s="19"/>
      <c r="F110" s="19"/>
      <c r="G110" s="19"/>
      <c r="H110" s="18">
        <v>7.0000000000000001E-3</v>
      </c>
      <c r="I110" s="40">
        <v>0.03</v>
      </c>
      <c r="J110" s="19"/>
      <c r="K110" s="4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" x14ac:dyDescent="0.25">
      <c r="A111" s="14" t="s">
        <v>59</v>
      </c>
      <c r="B111" s="14" t="s">
        <v>64</v>
      </c>
      <c r="C111" s="16" t="s">
        <v>115</v>
      </c>
      <c r="D111" s="19"/>
      <c r="E111" s="19"/>
      <c r="F111" s="19"/>
      <c r="G111" s="19"/>
      <c r="H111" s="18">
        <v>3.4000000000000002E-2</v>
      </c>
      <c r="I111" s="40">
        <v>0.184</v>
      </c>
      <c r="J111" s="19"/>
      <c r="K111" s="4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" x14ac:dyDescent="0.25">
      <c r="A112" s="14" t="s">
        <v>59</v>
      </c>
      <c r="B112" s="14" t="s">
        <v>65</v>
      </c>
      <c r="C112" s="16" t="s">
        <v>115</v>
      </c>
      <c r="D112" s="19"/>
      <c r="E112" s="19"/>
      <c r="F112" s="19"/>
      <c r="G112" s="19"/>
      <c r="H112" s="18">
        <v>2E-3</v>
      </c>
      <c r="I112" s="40">
        <v>8.9999999999999993E-3</v>
      </c>
      <c r="J112" s="19"/>
      <c r="K112" s="4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" x14ac:dyDescent="0.25">
      <c r="A113" s="14" t="s">
        <v>59</v>
      </c>
      <c r="B113" s="14" t="s">
        <v>66</v>
      </c>
      <c r="C113" s="16" t="s">
        <v>115</v>
      </c>
      <c r="D113" s="19"/>
      <c r="E113" s="19"/>
      <c r="F113" s="19"/>
      <c r="G113" s="19"/>
      <c r="H113" s="18">
        <v>1E-3</v>
      </c>
      <c r="I113" s="40">
        <v>7.0000000000000001E-3</v>
      </c>
      <c r="J113" s="19"/>
      <c r="K113" s="4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" x14ac:dyDescent="0.25">
      <c r="A114" s="14" t="s">
        <v>59</v>
      </c>
      <c r="B114" s="14" t="s">
        <v>67</v>
      </c>
      <c r="C114" s="16" t="s">
        <v>115</v>
      </c>
      <c r="D114" s="19"/>
      <c r="E114" s="19"/>
      <c r="F114" s="19"/>
      <c r="G114" s="19"/>
      <c r="H114" s="18">
        <v>4.0000000000000001E-3</v>
      </c>
      <c r="I114" s="40">
        <v>4.2000000000000003E-2</v>
      </c>
      <c r="J114" s="19"/>
      <c r="K114" s="4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" x14ac:dyDescent="0.25">
      <c r="A115" s="14" t="s">
        <v>59</v>
      </c>
      <c r="B115" s="14" t="s">
        <v>68</v>
      </c>
      <c r="C115" s="16" t="s">
        <v>115</v>
      </c>
      <c r="D115" s="19"/>
      <c r="E115" s="19"/>
      <c r="F115" s="19"/>
      <c r="G115" s="19"/>
      <c r="H115" s="18">
        <v>1E-3</v>
      </c>
      <c r="I115" s="40">
        <v>3.0000000000000001E-3</v>
      </c>
      <c r="J115" s="19"/>
      <c r="K115" s="4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" x14ac:dyDescent="0.25">
      <c r="A116" s="14" t="s">
        <v>59</v>
      </c>
      <c r="B116" s="14" t="s">
        <v>69</v>
      </c>
      <c r="C116" s="16" t="s">
        <v>115</v>
      </c>
      <c r="D116" s="19"/>
      <c r="E116" s="19"/>
      <c r="F116" s="19"/>
      <c r="G116" s="19"/>
      <c r="H116" s="18">
        <v>2E-3</v>
      </c>
      <c r="I116" s="40">
        <v>4.0000000000000001E-3</v>
      </c>
      <c r="J116" s="19"/>
      <c r="K116" s="4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" x14ac:dyDescent="0.25">
      <c r="A117" s="14" t="s">
        <v>59</v>
      </c>
      <c r="B117" s="14" t="s">
        <v>70</v>
      </c>
      <c r="C117" s="16" t="s">
        <v>115</v>
      </c>
      <c r="D117" s="19"/>
      <c r="E117" s="19"/>
      <c r="F117" s="19"/>
      <c r="G117" s="19"/>
      <c r="H117" s="18">
        <v>6.0000000000000001E-3</v>
      </c>
      <c r="I117" s="41">
        <v>0.57999999999999996</v>
      </c>
      <c r="J117" s="19"/>
      <c r="K117" s="4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" x14ac:dyDescent="0.25">
      <c r="A118" s="14" t="s">
        <v>59</v>
      </c>
      <c r="B118" s="14" t="s">
        <v>72</v>
      </c>
      <c r="C118" s="16" t="s">
        <v>115</v>
      </c>
      <c r="D118" s="19"/>
      <c r="E118" s="19"/>
      <c r="F118" s="19"/>
      <c r="G118" s="19"/>
      <c r="H118" s="18">
        <v>1E-3</v>
      </c>
      <c r="I118" s="40">
        <v>1.0999999999999999E-2</v>
      </c>
      <c r="J118" s="19"/>
      <c r="K118" s="4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" x14ac:dyDescent="0.25">
      <c r="A119" s="14" t="s">
        <v>59</v>
      </c>
      <c r="B119" s="14" t="s">
        <v>71</v>
      </c>
      <c r="C119" s="16" t="s">
        <v>115</v>
      </c>
      <c r="D119" s="19"/>
      <c r="E119" s="19"/>
      <c r="F119" s="19"/>
      <c r="G119" s="19"/>
      <c r="H119" s="18">
        <v>2E-3</v>
      </c>
      <c r="I119" s="40">
        <v>6.8000000000000005E-2</v>
      </c>
      <c r="J119" s="19"/>
      <c r="K119" s="4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" x14ac:dyDescent="0.25">
      <c r="A120" s="14" t="s">
        <v>59</v>
      </c>
      <c r="B120" s="14" t="s">
        <v>73</v>
      </c>
      <c r="C120" s="16" t="s">
        <v>115</v>
      </c>
      <c r="D120" s="19"/>
      <c r="E120" s="19"/>
      <c r="F120" s="19"/>
      <c r="G120" s="19"/>
      <c r="H120" s="18">
        <v>5.0000000000000001E-3</v>
      </c>
      <c r="I120" s="40">
        <v>6.2E-2</v>
      </c>
      <c r="J120" s="19"/>
      <c r="K120" s="4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" x14ac:dyDescent="0.25">
      <c r="A121" s="14" t="s">
        <v>59</v>
      </c>
      <c r="B121" s="14" t="s">
        <v>74</v>
      </c>
      <c r="C121" s="16" t="s">
        <v>115</v>
      </c>
      <c r="D121" s="19"/>
      <c r="E121" s="19"/>
      <c r="F121" s="19"/>
      <c r="G121" s="19"/>
      <c r="H121" s="18">
        <v>5.0000000000000001E-3</v>
      </c>
      <c r="I121" s="40">
        <v>0.02</v>
      </c>
      <c r="J121" s="19"/>
      <c r="K121" s="4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" x14ac:dyDescent="0.25">
      <c r="A122" s="14" t="s">
        <v>59</v>
      </c>
      <c r="B122" s="14" t="s">
        <v>75</v>
      </c>
      <c r="C122" s="16" t="s">
        <v>115</v>
      </c>
      <c r="D122" s="19"/>
      <c r="E122" s="19"/>
      <c r="F122" s="19"/>
      <c r="G122" s="19"/>
      <c r="H122" s="18">
        <v>2.7E-2</v>
      </c>
      <c r="I122" s="40">
        <v>6.6000000000000003E-2</v>
      </c>
      <c r="J122" s="19"/>
      <c r="K122" s="4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" x14ac:dyDescent="0.25">
      <c r="A123" s="14" t="s">
        <v>59</v>
      </c>
      <c r="B123" s="14" t="s">
        <v>76</v>
      </c>
      <c r="C123" s="16" t="s">
        <v>115</v>
      </c>
      <c r="D123" s="19"/>
      <c r="E123" s="19"/>
      <c r="F123" s="19"/>
      <c r="G123" s="19"/>
      <c r="H123" s="18">
        <v>3.0000000000000001E-3</v>
      </c>
      <c r="I123" s="40">
        <v>5.8000000000000003E-2</v>
      </c>
      <c r="J123" s="19"/>
      <c r="K123" s="4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" x14ac:dyDescent="0.25">
      <c r="A124" s="14" t="s">
        <v>59</v>
      </c>
      <c r="B124" s="14" t="s">
        <v>77</v>
      </c>
      <c r="C124" s="16" t="s">
        <v>115</v>
      </c>
      <c r="D124" s="19"/>
      <c r="E124" s="19"/>
      <c r="F124" s="19"/>
      <c r="G124" s="19"/>
      <c r="H124" s="18">
        <v>2E-3</v>
      </c>
      <c r="I124" s="41">
        <v>0.57999999999999996</v>
      </c>
      <c r="J124" s="19"/>
      <c r="K124" s="4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" x14ac:dyDescent="0.25">
      <c r="A125" s="14" t="s">
        <v>59</v>
      </c>
      <c r="B125" s="14" t="s">
        <v>78</v>
      </c>
      <c r="C125" s="16" t="s">
        <v>115</v>
      </c>
      <c r="D125" s="19"/>
      <c r="E125" s="19"/>
      <c r="F125" s="19"/>
      <c r="G125" s="19"/>
      <c r="H125" s="18">
        <v>1E-3</v>
      </c>
      <c r="I125" s="40">
        <v>1E-3</v>
      </c>
      <c r="J125" s="19"/>
      <c r="K125" s="4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" x14ac:dyDescent="0.25">
      <c r="A126" s="14" t="s">
        <v>59</v>
      </c>
      <c r="B126" s="14" t="s">
        <v>79</v>
      </c>
      <c r="C126" s="16" t="s">
        <v>115</v>
      </c>
      <c r="D126" s="19"/>
      <c r="E126" s="19"/>
      <c r="F126" s="19"/>
      <c r="G126" s="19"/>
      <c r="H126" s="18">
        <v>1.9E-2</v>
      </c>
      <c r="I126" s="40">
        <v>0.217</v>
      </c>
      <c r="J126" s="19"/>
      <c r="K126" s="4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" x14ac:dyDescent="0.25">
      <c r="A127" s="14" t="s">
        <v>59</v>
      </c>
      <c r="B127" s="14" t="s">
        <v>80</v>
      </c>
      <c r="C127" s="16" t="s">
        <v>115</v>
      </c>
      <c r="D127" s="19"/>
      <c r="E127" s="19"/>
      <c r="F127" s="19"/>
      <c r="G127" s="19"/>
      <c r="H127" s="18">
        <v>1.7999999999999999E-2</v>
      </c>
      <c r="I127" s="40">
        <v>7.6999999999999999E-2</v>
      </c>
      <c r="J127" s="19"/>
      <c r="K127" s="4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" x14ac:dyDescent="0.25">
      <c r="A128" s="14" t="s">
        <v>59</v>
      </c>
      <c r="B128" s="14" t="s">
        <v>81</v>
      </c>
      <c r="C128" s="16" t="s">
        <v>115</v>
      </c>
      <c r="D128" s="19"/>
      <c r="E128" s="19"/>
      <c r="F128" s="19"/>
      <c r="G128" s="19"/>
      <c r="H128" s="18">
        <v>8.0000000000000002E-3</v>
      </c>
      <c r="I128" s="40">
        <v>0.02</v>
      </c>
      <c r="J128" s="19"/>
      <c r="K128" s="4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" x14ac:dyDescent="0.25">
      <c r="A129" s="14" t="s">
        <v>59</v>
      </c>
      <c r="B129" s="14" t="s">
        <v>82</v>
      </c>
      <c r="C129" s="16" t="s">
        <v>115</v>
      </c>
      <c r="D129" s="19"/>
      <c r="E129" s="19"/>
      <c r="F129" s="19"/>
      <c r="G129" s="19"/>
      <c r="H129" s="18">
        <v>4.0000000000000001E-3</v>
      </c>
      <c r="I129" s="40">
        <v>0.01</v>
      </c>
      <c r="J129" s="19"/>
      <c r="K129" s="4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" x14ac:dyDescent="0.25">
      <c r="A130" s="14" t="s">
        <v>59</v>
      </c>
      <c r="B130" s="14" t="s">
        <v>83</v>
      </c>
      <c r="C130" s="16" t="s">
        <v>115</v>
      </c>
      <c r="D130" s="19"/>
      <c r="E130" s="19"/>
      <c r="F130" s="19"/>
      <c r="G130" s="19"/>
      <c r="H130" s="18">
        <v>0.01</v>
      </c>
      <c r="I130" s="41">
        <v>0.57999999999999996</v>
      </c>
      <c r="J130" s="19"/>
      <c r="K130" s="4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" x14ac:dyDescent="0.25">
      <c r="A131" s="14" t="s">
        <v>59</v>
      </c>
      <c r="B131" s="14" t="s">
        <v>84</v>
      </c>
      <c r="C131" s="16" t="s">
        <v>115</v>
      </c>
      <c r="D131" s="19"/>
      <c r="E131" s="19"/>
      <c r="F131" s="19"/>
      <c r="G131" s="19"/>
      <c r="H131" s="18">
        <v>1.2E-2</v>
      </c>
      <c r="I131" s="40">
        <v>3.5999999999999997E-2</v>
      </c>
      <c r="J131" s="19"/>
      <c r="K131" s="4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" x14ac:dyDescent="0.25">
      <c r="A132" s="14" t="s">
        <v>59</v>
      </c>
      <c r="B132" s="14" t="s">
        <v>85</v>
      </c>
      <c r="C132" s="16" t="s">
        <v>115</v>
      </c>
      <c r="D132" s="19"/>
      <c r="E132" s="19"/>
      <c r="F132" s="19"/>
      <c r="G132" s="19"/>
      <c r="H132" s="18">
        <v>1.0999999999999999E-2</v>
      </c>
      <c r="I132" s="40">
        <v>7.2999999999999995E-2</v>
      </c>
      <c r="J132" s="19"/>
      <c r="K132" s="4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" x14ac:dyDescent="0.25">
      <c r="A133" s="14" t="s">
        <v>59</v>
      </c>
      <c r="B133" s="14" t="s">
        <v>86</v>
      </c>
      <c r="C133" s="16" t="s">
        <v>115</v>
      </c>
      <c r="D133" s="19"/>
      <c r="E133" s="19"/>
      <c r="F133" s="19"/>
      <c r="G133" s="19"/>
      <c r="H133" s="18">
        <v>0</v>
      </c>
      <c r="I133" s="40">
        <v>2E-3</v>
      </c>
      <c r="J133" s="19"/>
      <c r="K133" s="4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" x14ac:dyDescent="0.25">
      <c r="A134" s="14" t="s">
        <v>59</v>
      </c>
      <c r="B134" s="14" t="s">
        <v>87</v>
      </c>
      <c r="C134" s="16" t="s">
        <v>115</v>
      </c>
      <c r="D134" s="19"/>
      <c r="E134" s="19"/>
      <c r="F134" s="19"/>
      <c r="G134" s="19"/>
      <c r="H134" s="18">
        <v>2.1999999999999999E-2</v>
      </c>
      <c r="I134" s="40">
        <v>1.2999999999999999E-2</v>
      </c>
      <c r="J134" s="19"/>
      <c r="K134" s="4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" x14ac:dyDescent="0.25">
      <c r="A135" s="14" t="s">
        <v>59</v>
      </c>
      <c r="B135" s="14" t="s">
        <v>88</v>
      </c>
      <c r="C135" s="16" t="s">
        <v>115</v>
      </c>
      <c r="D135" s="19"/>
      <c r="E135" s="19"/>
      <c r="F135" s="19"/>
      <c r="G135" s="19"/>
      <c r="H135" s="18">
        <v>3.0000000000000001E-3</v>
      </c>
      <c r="I135" s="40">
        <v>0.01</v>
      </c>
      <c r="J135" s="19"/>
      <c r="K135" s="4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" x14ac:dyDescent="0.25">
      <c r="A136" s="14" t="s">
        <v>59</v>
      </c>
      <c r="B136" s="14" t="s">
        <v>89</v>
      </c>
      <c r="C136" s="16" t="s">
        <v>115</v>
      </c>
      <c r="D136" s="19"/>
      <c r="E136" s="19"/>
      <c r="F136" s="19"/>
      <c r="G136" s="19"/>
      <c r="H136" s="18">
        <v>2E-3</v>
      </c>
      <c r="I136" s="40">
        <v>7.0000000000000001E-3</v>
      </c>
      <c r="J136" s="19"/>
      <c r="K136" s="4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" x14ac:dyDescent="0.25">
      <c r="A137" s="14" t="s">
        <v>59</v>
      </c>
      <c r="B137" s="14" t="s">
        <v>90</v>
      </c>
      <c r="C137" s="16" t="s">
        <v>115</v>
      </c>
      <c r="D137" s="19"/>
      <c r="E137" s="19"/>
      <c r="F137" s="19"/>
      <c r="G137" s="19"/>
      <c r="H137" s="18">
        <v>2E-3</v>
      </c>
      <c r="I137" s="40">
        <v>4.0000000000000001E-3</v>
      </c>
      <c r="J137" s="19"/>
      <c r="K137" s="4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" x14ac:dyDescent="0.25">
      <c r="A138" s="14" t="s">
        <v>59</v>
      </c>
      <c r="B138" s="14" t="s">
        <v>91</v>
      </c>
      <c r="C138" s="16" t="s">
        <v>115</v>
      </c>
      <c r="D138" s="19"/>
      <c r="E138" s="19"/>
      <c r="F138" s="19"/>
      <c r="G138" s="19"/>
      <c r="H138" s="18">
        <v>4.0000000000000001E-3</v>
      </c>
      <c r="I138" s="40">
        <v>8.5999999999999993E-2</v>
      </c>
      <c r="J138" s="19"/>
      <c r="K138" s="4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" x14ac:dyDescent="0.25">
      <c r="A139" s="14" t="s">
        <v>59</v>
      </c>
      <c r="B139" s="14" t="s">
        <v>92</v>
      </c>
      <c r="C139" s="16" t="s">
        <v>115</v>
      </c>
      <c r="D139" s="19"/>
      <c r="E139" s="19"/>
      <c r="F139" s="19"/>
      <c r="G139" s="19"/>
      <c r="H139" s="18">
        <v>0.10299999999999999</v>
      </c>
      <c r="I139" s="40">
        <v>0.28999999999999998</v>
      </c>
      <c r="J139" s="19"/>
      <c r="K139" s="4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" x14ac:dyDescent="0.25">
      <c r="A140" s="14" t="s">
        <v>59</v>
      </c>
      <c r="B140" s="14" t="s">
        <v>93</v>
      </c>
      <c r="C140" s="16" t="s">
        <v>115</v>
      </c>
      <c r="D140" s="19"/>
      <c r="E140" s="19"/>
      <c r="F140" s="19"/>
      <c r="G140" s="19"/>
      <c r="H140" s="18">
        <v>2.4E-2</v>
      </c>
      <c r="I140" s="40">
        <v>0.21099999999999999</v>
      </c>
      <c r="J140" s="19"/>
      <c r="K140" s="4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" x14ac:dyDescent="0.25">
      <c r="A141" s="14" t="s">
        <v>59</v>
      </c>
      <c r="B141" s="14" t="s">
        <v>94</v>
      </c>
      <c r="C141" s="16" t="s">
        <v>115</v>
      </c>
      <c r="D141" s="19"/>
      <c r="E141" s="19"/>
      <c r="F141" s="19"/>
      <c r="G141" s="19"/>
      <c r="H141" s="18">
        <v>3.0000000000000001E-3</v>
      </c>
      <c r="I141" s="40">
        <v>1.2999999999999999E-2</v>
      </c>
      <c r="J141" s="19"/>
      <c r="K141" s="4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" x14ac:dyDescent="0.25">
      <c r="A142" s="14" t="s">
        <v>59</v>
      </c>
      <c r="B142" s="14" t="s">
        <v>95</v>
      </c>
      <c r="C142" s="16" t="s">
        <v>115</v>
      </c>
      <c r="D142" s="19"/>
      <c r="E142" s="19"/>
      <c r="F142" s="19"/>
      <c r="G142" s="19"/>
      <c r="H142" s="18">
        <v>2.5999999999999999E-2</v>
      </c>
      <c r="I142" s="40">
        <v>7.6999999999999999E-2</v>
      </c>
      <c r="J142" s="19"/>
      <c r="K142" s="4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" x14ac:dyDescent="0.25">
      <c r="A143" s="14" t="s">
        <v>59</v>
      </c>
      <c r="B143" s="14" t="s">
        <v>96</v>
      </c>
      <c r="C143" s="16" t="s">
        <v>115</v>
      </c>
      <c r="D143" s="19"/>
      <c r="E143" s="19"/>
      <c r="F143" s="19"/>
      <c r="G143" s="19"/>
      <c r="H143" s="18">
        <v>1E-3</v>
      </c>
      <c r="I143" s="40">
        <v>5.0000000000000001E-3</v>
      </c>
      <c r="J143" s="19"/>
      <c r="K143" s="4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" x14ac:dyDescent="0.25">
      <c r="A144" s="14" t="s">
        <v>59</v>
      </c>
      <c r="B144" s="14" t="s">
        <v>97</v>
      </c>
      <c r="C144" s="16" t="s">
        <v>115</v>
      </c>
      <c r="D144" s="19"/>
      <c r="E144" s="19"/>
      <c r="F144" s="19"/>
      <c r="G144" s="19"/>
      <c r="H144" s="18">
        <v>3.0000000000000001E-3</v>
      </c>
      <c r="I144" s="40">
        <v>1.2E-2</v>
      </c>
      <c r="J144" s="19"/>
      <c r="K144" s="4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" x14ac:dyDescent="0.25">
      <c r="A145" s="14" t="s">
        <v>59</v>
      </c>
      <c r="B145" s="14" t="s">
        <v>98</v>
      </c>
      <c r="C145" s="16" t="s">
        <v>115</v>
      </c>
      <c r="D145" s="19"/>
      <c r="E145" s="19"/>
      <c r="F145" s="19"/>
      <c r="G145" s="19"/>
      <c r="H145" s="18">
        <v>3.0000000000000001E-3</v>
      </c>
      <c r="I145" s="40">
        <v>8.9999999999999993E-3</v>
      </c>
      <c r="J145" s="19"/>
      <c r="K145" s="4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" x14ac:dyDescent="0.25">
      <c r="A146" s="14" t="s">
        <v>59</v>
      </c>
      <c r="B146" s="14" t="s">
        <v>99</v>
      </c>
      <c r="C146" s="16" t="s">
        <v>115</v>
      </c>
      <c r="D146" s="19"/>
      <c r="E146" s="19"/>
      <c r="F146" s="19"/>
      <c r="G146" s="19"/>
      <c r="H146" s="18">
        <v>7.5999999999999998E-2</v>
      </c>
      <c r="I146" s="40">
        <v>1.4E-2</v>
      </c>
      <c r="J146" s="19"/>
      <c r="K146" s="4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" x14ac:dyDescent="0.25">
      <c r="A147" s="14" t="s">
        <v>59</v>
      </c>
      <c r="B147" s="14" t="s">
        <v>100</v>
      </c>
      <c r="C147" s="16" t="s">
        <v>115</v>
      </c>
      <c r="D147" s="19"/>
      <c r="E147" s="19"/>
      <c r="F147" s="19"/>
      <c r="G147" s="19"/>
      <c r="H147" s="18">
        <v>0.01</v>
      </c>
      <c r="I147" s="40">
        <v>5.2999999999999999E-2</v>
      </c>
      <c r="J147" s="19"/>
      <c r="K147" s="4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" x14ac:dyDescent="0.25">
      <c r="A148" s="14" t="s">
        <v>59</v>
      </c>
      <c r="B148" s="14" t="s">
        <v>101</v>
      </c>
      <c r="C148" s="16" t="s">
        <v>115</v>
      </c>
      <c r="D148" s="19"/>
      <c r="E148" s="19"/>
      <c r="F148" s="19"/>
      <c r="G148" s="19"/>
      <c r="H148" s="18">
        <v>0.14299999999999999</v>
      </c>
      <c r="I148" s="40">
        <v>0.54100000000000004</v>
      </c>
      <c r="J148" s="19"/>
      <c r="K148" s="4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" x14ac:dyDescent="0.25">
      <c r="A149" s="14" t="s">
        <v>59</v>
      </c>
      <c r="B149" s="14" t="s">
        <v>102</v>
      </c>
      <c r="C149" s="16" t="s">
        <v>115</v>
      </c>
      <c r="D149" s="19"/>
      <c r="E149" s="19"/>
      <c r="F149" s="19"/>
      <c r="G149" s="19"/>
      <c r="H149" s="18">
        <v>2E-3</v>
      </c>
      <c r="I149" s="40">
        <v>1.4999999999999999E-2</v>
      </c>
      <c r="J149" s="19"/>
      <c r="K149" s="4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" x14ac:dyDescent="0.25">
      <c r="A150" s="14" t="s">
        <v>59</v>
      </c>
      <c r="B150" s="14" t="s">
        <v>103</v>
      </c>
      <c r="C150" s="16" t="s">
        <v>115</v>
      </c>
      <c r="D150" s="19"/>
      <c r="E150" s="19"/>
      <c r="F150" s="19"/>
      <c r="G150" s="19"/>
      <c r="H150" s="18">
        <v>1E-3</v>
      </c>
      <c r="I150" s="40">
        <v>1.2999999999999999E-2</v>
      </c>
      <c r="J150" s="19"/>
      <c r="K150" s="4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" x14ac:dyDescent="0.25">
      <c r="A151" s="14" t="s">
        <v>59</v>
      </c>
      <c r="B151" s="14" t="s">
        <v>104</v>
      </c>
      <c r="C151" s="16" t="s">
        <v>115</v>
      </c>
      <c r="D151" s="19"/>
      <c r="E151" s="19"/>
      <c r="F151" s="19"/>
      <c r="G151" s="19"/>
      <c r="H151" s="18">
        <v>6.7000000000000004E-2</v>
      </c>
      <c r="I151" s="40">
        <v>0.29699999999999999</v>
      </c>
      <c r="J151" s="19"/>
      <c r="K151" s="4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" x14ac:dyDescent="0.25">
      <c r="A152" s="14" t="s">
        <v>59</v>
      </c>
      <c r="B152" s="14" t="s">
        <v>105</v>
      </c>
      <c r="C152" s="16" t="s">
        <v>115</v>
      </c>
      <c r="D152" s="19"/>
      <c r="E152" s="19"/>
      <c r="F152" s="19"/>
      <c r="G152" s="19"/>
      <c r="H152" s="19">
        <v>0.129</v>
      </c>
      <c r="I152" s="41">
        <v>0.57999999999999996</v>
      </c>
      <c r="J152" s="19"/>
      <c r="K152" s="4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" x14ac:dyDescent="0.25">
      <c r="A153" s="14" t="s">
        <v>59</v>
      </c>
      <c r="B153" s="14" t="s">
        <v>106</v>
      </c>
      <c r="C153" s="16" t="s">
        <v>115</v>
      </c>
      <c r="D153" s="19"/>
      <c r="E153" s="19"/>
      <c r="F153" s="19"/>
      <c r="G153" s="19"/>
      <c r="H153" s="18">
        <v>4.0000000000000001E-3</v>
      </c>
      <c r="I153" s="40">
        <v>5.0000000000000001E-3</v>
      </c>
      <c r="J153" s="19"/>
      <c r="K153" s="4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" x14ac:dyDescent="0.25">
      <c r="A154" s="14" t="s">
        <v>59</v>
      </c>
      <c r="B154" s="14" t="s">
        <v>107</v>
      </c>
      <c r="C154" s="16" t="s">
        <v>115</v>
      </c>
      <c r="D154" s="19"/>
      <c r="E154" s="19"/>
      <c r="F154" s="19"/>
      <c r="G154" s="19"/>
      <c r="H154" s="18">
        <v>1.7999999999999999E-2</v>
      </c>
      <c r="I154" s="40">
        <v>6.3E-2</v>
      </c>
      <c r="J154" s="19"/>
      <c r="K154" s="4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" x14ac:dyDescent="0.25">
      <c r="A155" s="14" t="s">
        <v>59</v>
      </c>
      <c r="B155" s="14" t="s">
        <v>108</v>
      </c>
      <c r="C155" s="16" t="s">
        <v>115</v>
      </c>
      <c r="D155" s="19"/>
      <c r="E155" s="19"/>
      <c r="F155" s="19"/>
      <c r="G155" s="19"/>
      <c r="H155" s="18">
        <v>2E-3</v>
      </c>
      <c r="I155" s="40">
        <v>1.7000000000000001E-2</v>
      </c>
      <c r="J155" s="19"/>
      <c r="K155" s="4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" x14ac:dyDescent="0.25">
      <c r="A156" s="14" t="s">
        <v>59</v>
      </c>
      <c r="B156" s="14" t="s">
        <v>109</v>
      </c>
      <c r="C156" s="16" t="s">
        <v>115</v>
      </c>
      <c r="D156" s="19"/>
      <c r="E156" s="19"/>
      <c r="F156" s="19"/>
      <c r="G156" s="19"/>
      <c r="H156" s="18">
        <v>0.01</v>
      </c>
      <c r="I156" s="40">
        <v>3.2000000000000001E-2</v>
      </c>
      <c r="J156" s="19"/>
      <c r="K156" s="4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" x14ac:dyDescent="0.25">
      <c r="A157" s="14" t="s">
        <v>59</v>
      </c>
      <c r="B157" s="14" t="s">
        <v>110</v>
      </c>
      <c r="C157" s="16" t="s">
        <v>115</v>
      </c>
      <c r="D157" s="19"/>
      <c r="E157" s="19"/>
      <c r="F157" s="19"/>
      <c r="G157" s="19"/>
      <c r="H157" s="18">
        <v>5.2999999999999999E-2</v>
      </c>
      <c r="I157" s="40">
        <v>5.8999999999999997E-2</v>
      </c>
      <c r="J157" s="19"/>
      <c r="K157" s="4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" x14ac:dyDescent="0.25">
      <c r="A158" s="14" t="s">
        <v>59</v>
      </c>
      <c r="B158" s="14" t="s">
        <v>111</v>
      </c>
      <c r="C158" s="16" t="s">
        <v>115</v>
      </c>
      <c r="D158" s="19"/>
      <c r="E158" s="19"/>
      <c r="F158" s="19"/>
      <c r="G158" s="19"/>
      <c r="H158" s="18">
        <v>4.0000000000000001E-3</v>
      </c>
      <c r="I158" s="40">
        <v>1.4999999999999999E-2</v>
      </c>
      <c r="J158" s="19"/>
      <c r="K158" s="4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" x14ac:dyDescent="0.25">
      <c r="A159" s="14" t="s">
        <v>59</v>
      </c>
      <c r="B159" s="14" t="s">
        <v>112</v>
      </c>
      <c r="C159" s="16" t="s">
        <v>115</v>
      </c>
      <c r="D159" s="19"/>
      <c r="E159" s="19"/>
      <c r="F159" s="19"/>
      <c r="G159" s="19"/>
      <c r="H159" s="18">
        <v>5.0000000000000001E-3</v>
      </c>
      <c r="I159" s="40">
        <v>1.2999999999999999E-2</v>
      </c>
      <c r="J159" s="19"/>
      <c r="K159" s="4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" x14ac:dyDescent="0.25">
      <c r="A160" s="14" t="s">
        <v>59</v>
      </c>
      <c r="B160" s="14" t="s">
        <v>113</v>
      </c>
      <c r="C160" s="16" t="s">
        <v>115</v>
      </c>
      <c r="D160" s="19"/>
      <c r="E160" s="19"/>
      <c r="F160" s="19"/>
      <c r="G160" s="19"/>
      <c r="H160" s="18">
        <v>0.04</v>
      </c>
      <c r="I160" s="40">
        <v>2.7E-2</v>
      </c>
      <c r="J160" s="19"/>
      <c r="K160" s="4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" x14ac:dyDescent="0.25">
      <c r="A161" s="14" t="s">
        <v>59</v>
      </c>
      <c r="B161" s="14" t="s">
        <v>60</v>
      </c>
      <c r="C161" s="16" t="s">
        <v>116</v>
      </c>
      <c r="D161" s="19"/>
      <c r="E161" s="18">
        <v>25</v>
      </c>
      <c r="F161" s="19"/>
      <c r="G161" s="19"/>
      <c r="H161" s="18">
        <v>2.1999999999999999E-2</v>
      </c>
      <c r="I161" s="40">
        <v>4.3999999999999997E-2</v>
      </c>
      <c r="J161" s="19"/>
      <c r="K161" s="4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" x14ac:dyDescent="0.25">
      <c r="A162" s="14" t="s">
        <v>59</v>
      </c>
      <c r="B162" s="14" t="s">
        <v>62</v>
      </c>
      <c r="C162" s="16" t="s">
        <v>116</v>
      </c>
      <c r="D162" s="19"/>
      <c r="E162" s="18">
        <v>119</v>
      </c>
      <c r="F162" s="19"/>
      <c r="G162" s="19"/>
      <c r="H162" s="18">
        <v>4.0000000000000001E-3</v>
      </c>
      <c r="I162" s="40">
        <v>2.3E-2</v>
      </c>
      <c r="J162" s="19"/>
      <c r="K162" s="4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" x14ac:dyDescent="0.25">
      <c r="A163" s="14" t="s">
        <v>59</v>
      </c>
      <c r="B163" s="14" t="s">
        <v>63</v>
      </c>
      <c r="C163" s="16" t="s">
        <v>116</v>
      </c>
      <c r="D163" s="19"/>
      <c r="E163" s="18">
        <v>32</v>
      </c>
      <c r="F163" s="19"/>
      <c r="G163" s="19"/>
      <c r="H163" s="18">
        <v>0.01</v>
      </c>
      <c r="I163" s="40">
        <v>3.1E-2</v>
      </c>
      <c r="J163" s="19"/>
      <c r="K163" s="4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" x14ac:dyDescent="0.25">
      <c r="A164" s="14" t="s">
        <v>59</v>
      </c>
      <c r="B164" s="14" t="s">
        <v>64</v>
      </c>
      <c r="C164" s="16" t="s">
        <v>116</v>
      </c>
      <c r="D164" s="19"/>
      <c r="E164" s="18">
        <v>107</v>
      </c>
      <c r="F164" s="19"/>
      <c r="G164" s="19"/>
      <c r="H164" s="18">
        <v>3.3000000000000002E-2</v>
      </c>
      <c r="I164" s="40">
        <v>0.24299999999999999</v>
      </c>
      <c r="J164" s="19"/>
      <c r="K164" s="4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" x14ac:dyDescent="0.25">
      <c r="A165" s="14" t="s">
        <v>59</v>
      </c>
      <c r="B165" s="14" t="s">
        <v>65</v>
      </c>
      <c r="C165" s="16" t="s">
        <v>116</v>
      </c>
      <c r="D165" s="19"/>
      <c r="E165" s="18">
        <v>40</v>
      </c>
      <c r="F165" s="19"/>
      <c r="G165" s="19"/>
      <c r="H165" s="18">
        <v>4.0000000000000001E-3</v>
      </c>
      <c r="I165" s="40">
        <v>1.9E-2</v>
      </c>
      <c r="J165" s="19"/>
      <c r="K165" s="4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" x14ac:dyDescent="0.25">
      <c r="A166" s="14" t="s">
        <v>59</v>
      </c>
      <c r="B166" s="14" t="s">
        <v>66</v>
      </c>
      <c r="C166" s="16" t="s">
        <v>116</v>
      </c>
      <c r="D166" s="19"/>
      <c r="E166" s="18">
        <v>13</v>
      </c>
      <c r="F166" s="19"/>
      <c r="G166" s="19"/>
      <c r="H166" s="18">
        <v>2E-3</v>
      </c>
      <c r="I166" s="40">
        <v>8.9999999999999993E-3</v>
      </c>
      <c r="J166" s="19"/>
      <c r="K166" s="4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" x14ac:dyDescent="0.25">
      <c r="A167" s="14" t="s">
        <v>59</v>
      </c>
      <c r="B167" s="14" t="s">
        <v>67</v>
      </c>
      <c r="C167" s="16" t="s">
        <v>116</v>
      </c>
      <c r="D167" s="19"/>
      <c r="E167" s="18">
        <v>45</v>
      </c>
      <c r="F167" s="19"/>
      <c r="G167" s="19"/>
      <c r="H167" s="18">
        <v>6.0000000000000001E-3</v>
      </c>
      <c r="I167" s="40">
        <v>6.3E-2</v>
      </c>
      <c r="J167" s="19"/>
      <c r="K167" s="4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" x14ac:dyDescent="0.25">
      <c r="A168" s="14" t="s">
        <v>59</v>
      </c>
      <c r="B168" s="14" t="s">
        <v>68</v>
      </c>
      <c r="C168" s="16" t="s">
        <v>116</v>
      </c>
      <c r="D168" s="19"/>
      <c r="E168" s="18">
        <v>22</v>
      </c>
      <c r="F168" s="19"/>
      <c r="G168" s="19"/>
      <c r="H168" s="18">
        <v>2E-3</v>
      </c>
      <c r="I168" s="40">
        <v>0.01</v>
      </c>
      <c r="J168" s="19"/>
      <c r="K168" s="4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" x14ac:dyDescent="0.25">
      <c r="A169" s="14" t="s">
        <v>59</v>
      </c>
      <c r="B169" s="14" t="s">
        <v>69</v>
      </c>
      <c r="C169" s="16" t="s">
        <v>116</v>
      </c>
      <c r="D169" s="19"/>
      <c r="E169" s="18">
        <v>64</v>
      </c>
      <c r="F169" s="19"/>
      <c r="G169" s="19"/>
      <c r="H169" s="18">
        <v>3.0000000000000001E-3</v>
      </c>
      <c r="I169" s="40">
        <v>7.0000000000000001E-3</v>
      </c>
      <c r="J169" s="19"/>
      <c r="K169" s="4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" x14ac:dyDescent="0.25">
      <c r="A170" s="14" t="s">
        <v>59</v>
      </c>
      <c r="B170" s="14" t="s">
        <v>70</v>
      </c>
      <c r="C170" s="16" t="s">
        <v>116</v>
      </c>
      <c r="D170" s="19"/>
      <c r="E170" s="19"/>
      <c r="F170" s="19"/>
      <c r="G170" s="19"/>
      <c r="H170" s="18">
        <v>8.0000000000000002E-3</v>
      </c>
      <c r="I170" s="40">
        <v>4.0000000000000001E-3</v>
      </c>
      <c r="J170" s="19"/>
      <c r="K170" s="4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" x14ac:dyDescent="0.25">
      <c r="A171" s="14" t="s">
        <v>59</v>
      </c>
      <c r="B171" s="14" t="s">
        <v>72</v>
      </c>
      <c r="C171" s="16" t="s">
        <v>116</v>
      </c>
      <c r="D171" s="19"/>
      <c r="E171" s="18">
        <v>166</v>
      </c>
      <c r="F171" s="19"/>
      <c r="G171" s="19"/>
      <c r="H171" s="18">
        <v>1E-3</v>
      </c>
      <c r="I171" s="40">
        <v>2.4E-2</v>
      </c>
      <c r="J171" s="19"/>
      <c r="K171" s="4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" x14ac:dyDescent="0.25">
      <c r="A172" s="14" t="s">
        <v>59</v>
      </c>
      <c r="B172" s="14" t="s">
        <v>71</v>
      </c>
      <c r="C172" s="16" t="s">
        <v>116</v>
      </c>
      <c r="D172" s="19"/>
      <c r="E172" s="18">
        <v>37</v>
      </c>
      <c r="F172" s="19"/>
      <c r="G172" s="19"/>
      <c r="H172" s="18">
        <v>5.0000000000000001E-3</v>
      </c>
      <c r="I172" s="40">
        <v>9.8000000000000004E-2</v>
      </c>
      <c r="J172" s="19"/>
      <c r="K172" s="4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" x14ac:dyDescent="0.25">
      <c r="A173" s="14" t="s">
        <v>59</v>
      </c>
      <c r="B173" s="14" t="s">
        <v>73</v>
      </c>
      <c r="C173" s="16" t="s">
        <v>116</v>
      </c>
      <c r="D173" s="19"/>
      <c r="E173" s="18">
        <v>62</v>
      </c>
      <c r="F173" s="19"/>
      <c r="G173" s="19"/>
      <c r="H173" s="18">
        <v>8.0000000000000002E-3</v>
      </c>
      <c r="I173" s="40">
        <v>7.5999999999999998E-2</v>
      </c>
      <c r="J173" s="19"/>
      <c r="K173" s="4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" x14ac:dyDescent="0.25">
      <c r="A174" s="14" t="s">
        <v>59</v>
      </c>
      <c r="B174" s="14" t="s">
        <v>74</v>
      </c>
      <c r="C174" s="16" t="s">
        <v>116</v>
      </c>
      <c r="D174" s="19"/>
      <c r="E174" s="19"/>
      <c r="F174" s="19"/>
      <c r="G174" s="19"/>
      <c r="H174" s="18">
        <v>6.0000000000000001E-3</v>
      </c>
      <c r="I174" s="40">
        <v>0.03</v>
      </c>
      <c r="J174" s="19"/>
      <c r="K174" s="4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" x14ac:dyDescent="0.25">
      <c r="A175" s="14" t="s">
        <v>59</v>
      </c>
      <c r="B175" s="14" t="s">
        <v>75</v>
      </c>
      <c r="C175" s="16" t="s">
        <v>116</v>
      </c>
      <c r="D175" s="19"/>
      <c r="E175" s="18">
        <v>37</v>
      </c>
      <c r="F175" s="19"/>
      <c r="G175" s="19"/>
      <c r="H175" s="18">
        <v>0.04</v>
      </c>
      <c r="I175" s="40">
        <v>8.3000000000000004E-2</v>
      </c>
      <c r="J175" s="19"/>
      <c r="K175" s="4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" x14ac:dyDescent="0.25">
      <c r="A176" s="14" t="s">
        <v>59</v>
      </c>
      <c r="B176" s="14" t="s">
        <v>76</v>
      </c>
      <c r="C176" s="16" t="s">
        <v>116</v>
      </c>
      <c r="D176" s="19"/>
      <c r="E176" s="19"/>
      <c r="F176" s="19"/>
      <c r="G176" s="19"/>
      <c r="H176" s="18">
        <v>5.0000000000000001E-3</v>
      </c>
      <c r="I176" s="40">
        <v>7.2999999999999995E-2</v>
      </c>
      <c r="J176" s="19"/>
      <c r="K176" s="4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" x14ac:dyDescent="0.25">
      <c r="A177" s="14" t="s">
        <v>59</v>
      </c>
      <c r="B177" s="14" t="s">
        <v>77</v>
      </c>
      <c r="C177" s="16" t="s">
        <v>116</v>
      </c>
      <c r="D177" s="19"/>
      <c r="E177" s="19"/>
      <c r="F177" s="19"/>
      <c r="G177" s="19"/>
      <c r="H177" s="19">
        <v>0.129</v>
      </c>
      <c r="I177" s="41">
        <v>0.57999999999999996</v>
      </c>
      <c r="J177" s="19"/>
      <c r="K177" s="4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" x14ac:dyDescent="0.25">
      <c r="A178" s="14" t="s">
        <v>59</v>
      </c>
      <c r="B178" s="14" t="s">
        <v>78</v>
      </c>
      <c r="C178" s="16" t="s">
        <v>116</v>
      </c>
      <c r="D178" s="19"/>
      <c r="E178" s="18">
        <v>46</v>
      </c>
      <c r="F178" s="19"/>
      <c r="G178" s="19"/>
      <c r="H178" s="18">
        <v>1E-3</v>
      </c>
      <c r="I178" s="40">
        <v>1E-3</v>
      </c>
      <c r="J178" s="19"/>
      <c r="K178" s="4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" x14ac:dyDescent="0.25">
      <c r="A179" s="14" t="s">
        <v>59</v>
      </c>
      <c r="B179" s="14" t="s">
        <v>79</v>
      </c>
      <c r="C179" s="16" t="s">
        <v>116</v>
      </c>
      <c r="D179" s="19"/>
      <c r="E179" s="19"/>
      <c r="F179" s="19"/>
      <c r="G179" s="19"/>
      <c r="H179" s="18">
        <v>2.7E-2</v>
      </c>
      <c r="I179" s="40">
        <v>0.22800000000000001</v>
      </c>
      <c r="J179" s="19"/>
      <c r="K179" s="4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" x14ac:dyDescent="0.25">
      <c r="A180" s="14" t="s">
        <v>59</v>
      </c>
      <c r="B180" s="14" t="s">
        <v>80</v>
      </c>
      <c r="C180" s="16" t="s">
        <v>116</v>
      </c>
      <c r="D180" s="19"/>
      <c r="E180" s="19"/>
      <c r="F180" s="19"/>
      <c r="G180" s="19"/>
      <c r="H180" s="18">
        <v>2.4E-2</v>
      </c>
      <c r="I180" s="40">
        <v>0.111</v>
      </c>
      <c r="J180" s="19"/>
      <c r="K180" s="4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" x14ac:dyDescent="0.25">
      <c r="A181" s="14" t="s">
        <v>59</v>
      </c>
      <c r="B181" s="14" t="s">
        <v>81</v>
      </c>
      <c r="C181" s="16" t="s">
        <v>116</v>
      </c>
      <c r="D181" s="19"/>
      <c r="E181" s="18">
        <v>22</v>
      </c>
      <c r="F181" s="19"/>
      <c r="G181" s="19"/>
      <c r="H181" s="18">
        <v>1.2E-2</v>
      </c>
      <c r="I181" s="40">
        <v>3.9E-2</v>
      </c>
      <c r="J181" s="19"/>
      <c r="K181" s="4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" x14ac:dyDescent="0.25">
      <c r="A182" s="14" t="s">
        <v>59</v>
      </c>
      <c r="B182" s="14" t="s">
        <v>82</v>
      </c>
      <c r="C182" s="16" t="s">
        <v>116</v>
      </c>
      <c r="D182" s="19"/>
      <c r="E182" s="18">
        <v>40</v>
      </c>
      <c r="F182" s="19"/>
      <c r="G182" s="19"/>
      <c r="H182" s="18">
        <v>5.0000000000000001E-3</v>
      </c>
      <c r="I182" s="40">
        <v>1.2E-2</v>
      </c>
      <c r="J182" s="19"/>
      <c r="K182" s="4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" x14ac:dyDescent="0.25">
      <c r="A183" s="14" t="s">
        <v>59</v>
      </c>
      <c r="B183" s="14" t="s">
        <v>83</v>
      </c>
      <c r="C183" s="16" t="s">
        <v>116</v>
      </c>
      <c r="D183" s="19"/>
      <c r="E183" s="19"/>
      <c r="F183" s="19"/>
      <c r="G183" s="19"/>
      <c r="H183" s="18">
        <v>1.4E-2</v>
      </c>
      <c r="I183" s="40">
        <v>1E-3</v>
      </c>
      <c r="J183" s="19"/>
      <c r="K183" s="4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" x14ac:dyDescent="0.25">
      <c r="A184" s="14" t="s">
        <v>59</v>
      </c>
      <c r="B184" s="14" t="s">
        <v>84</v>
      </c>
      <c r="C184" s="16" t="s">
        <v>116</v>
      </c>
      <c r="D184" s="19"/>
      <c r="E184" s="18">
        <v>60</v>
      </c>
      <c r="F184" s="19"/>
      <c r="G184" s="19"/>
      <c r="H184" s="18">
        <v>2.9000000000000001E-2</v>
      </c>
      <c r="I184" s="40">
        <v>4.7E-2</v>
      </c>
      <c r="J184" s="19"/>
      <c r="K184" s="4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" x14ac:dyDescent="0.25">
      <c r="A185" s="14" t="s">
        <v>59</v>
      </c>
      <c r="B185" s="14" t="s">
        <v>85</v>
      </c>
      <c r="C185" s="16" t="s">
        <v>116</v>
      </c>
      <c r="D185" s="19"/>
      <c r="E185" s="18">
        <v>93</v>
      </c>
      <c r="F185" s="19"/>
      <c r="G185" s="19"/>
      <c r="H185" s="18">
        <v>1.4999999999999999E-2</v>
      </c>
      <c r="I185" s="40">
        <v>6.6000000000000003E-2</v>
      </c>
      <c r="J185" s="19"/>
      <c r="K185" s="4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" x14ac:dyDescent="0.25">
      <c r="A186" s="14" t="s">
        <v>59</v>
      </c>
      <c r="B186" s="14" t="s">
        <v>86</v>
      </c>
      <c r="C186" s="16" t="s">
        <v>116</v>
      </c>
      <c r="D186" s="19"/>
      <c r="E186" s="19"/>
      <c r="F186" s="19"/>
      <c r="G186" s="19"/>
      <c r="H186" s="18">
        <v>0</v>
      </c>
      <c r="I186" s="40">
        <v>1.4999999999999999E-2</v>
      </c>
      <c r="J186" s="19"/>
      <c r="K186" s="4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" x14ac:dyDescent="0.25">
      <c r="A187" s="14" t="s">
        <v>59</v>
      </c>
      <c r="B187" s="14" t="s">
        <v>87</v>
      </c>
      <c r="C187" s="16" t="s">
        <v>116</v>
      </c>
      <c r="D187" s="19"/>
      <c r="E187" s="19"/>
      <c r="F187" s="19"/>
      <c r="G187" s="19"/>
      <c r="H187" s="18">
        <v>2.8000000000000001E-2</v>
      </c>
      <c r="I187" s="40">
        <v>2.3E-2</v>
      </c>
      <c r="J187" s="19"/>
      <c r="K187" s="4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" x14ac:dyDescent="0.25">
      <c r="A188" s="14" t="s">
        <v>59</v>
      </c>
      <c r="B188" s="14" t="s">
        <v>88</v>
      </c>
      <c r="C188" s="16" t="s">
        <v>116</v>
      </c>
      <c r="D188" s="19"/>
      <c r="E188" s="18">
        <v>67</v>
      </c>
      <c r="F188" s="19"/>
      <c r="G188" s="19"/>
      <c r="H188" s="18">
        <v>4.0000000000000001E-3</v>
      </c>
      <c r="I188" s="40">
        <v>1.6E-2</v>
      </c>
      <c r="J188" s="19"/>
      <c r="K188" s="4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" x14ac:dyDescent="0.25">
      <c r="A189" s="14" t="s">
        <v>59</v>
      </c>
      <c r="B189" s="14" t="s">
        <v>89</v>
      </c>
      <c r="C189" s="16" t="s">
        <v>116</v>
      </c>
      <c r="D189" s="19"/>
      <c r="E189" s="18">
        <v>45</v>
      </c>
      <c r="F189" s="19"/>
      <c r="G189" s="19"/>
      <c r="H189" s="18">
        <v>3.0000000000000001E-3</v>
      </c>
      <c r="I189" s="40">
        <v>1.0999999999999999E-2</v>
      </c>
      <c r="J189" s="19"/>
      <c r="K189" s="4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" x14ac:dyDescent="0.25">
      <c r="A190" s="14" t="s">
        <v>59</v>
      </c>
      <c r="B190" s="14" t="s">
        <v>90</v>
      </c>
      <c r="C190" s="16" t="s">
        <v>116</v>
      </c>
      <c r="D190" s="19"/>
      <c r="E190" s="18">
        <v>41</v>
      </c>
      <c r="F190" s="19"/>
      <c r="G190" s="19"/>
      <c r="H190" s="18">
        <v>3.0000000000000001E-3</v>
      </c>
      <c r="I190" s="40">
        <v>2.1999999999999999E-2</v>
      </c>
      <c r="J190" s="19"/>
      <c r="K190" s="4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" x14ac:dyDescent="0.25">
      <c r="A191" s="14" t="s">
        <v>59</v>
      </c>
      <c r="B191" s="14" t="s">
        <v>91</v>
      </c>
      <c r="C191" s="16" t="s">
        <v>116</v>
      </c>
      <c r="D191" s="19"/>
      <c r="E191" s="18">
        <v>82</v>
      </c>
      <c r="F191" s="19"/>
      <c r="G191" s="19"/>
      <c r="H191" s="18">
        <v>4.0000000000000001E-3</v>
      </c>
      <c r="I191" s="40">
        <v>0.11799999999999999</v>
      </c>
      <c r="J191" s="19"/>
      <c r="K191" s="4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" x14ac:dyDescent="0.25">
      <c r="A192" s="14" t="s">
        <v>59</v>
      </c>
      <c r="B192" s="14" t="s">
        <v>92</v>
      </c>
      <c r="C192" s="16" t="s">
        <v>116</v>
      </c>
      <c r="D192" s="19"/>
      <c r="E192" s="19"/>
      <c r="F192" s="19"/>
      <c r="G192" s="19"/>
      <c r="H192" s="18">
        <v>0.122</v>
      </c>
      <c r="I192" s="40">
        <v>0.38400000000000001</v>
      </c>
      <c r="J192" s="19"/>
      <c r="K192" s="4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" x14ac:dyDescent="0.25">
      <c r="A193" s="14" t="s">
        <v>59</v>
      </c>
      <c r="B193" s="14" t="s">
        <v>93</v>
      </c>
      <c r="C193" s="16" t="s">
        <v>116</v>
      </c>
      <c r="D193" s="19"/>
      <c r="E193" s="18">
        <v>36</v>
      </c>
      <c r="F193" s="19"/>
      <c r="G193" s="19"/>
      <c r="H193" s="18">
        <v>3.4000000000000002E-2</v>
      </c>
      <c r="I193" s="40">
        <v>0.249</v>
      </c>
      <c r="J193" s="19"/>
      <c r="K193" s="4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" x14ac:dyDescent="0.25">
      <c r="A194" s="14" t="s">
        <v>59</v>
      </c>
      <c r="B194" s="14" t="s">
        <v>94</v>
      </c>
      <c r="C194" s="16" t="s">
        <v>116</v>
      </c>
      <c r="D194" s="19"/>
      <c r="E194" s="18">
        <v>153</v>
      </c>
      <c r="F194" s="19"/>
      <c r="G194" s="19"/>
      <c r="H194" s="18">
        <v>4.0000000000000001E-3</v>
      </c>
      <c r="I194" s="40">
        <v>2.1999999999999999E-2</v>
      </c>
      <c r="J194" s="19"/>
      <c r="K194" s="4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" x14ac:dyDescent="0.25">
      <c r="A195" s="14" t="s">
        <v>59</v>
      </c>
      <c r="B195" s="14" t="s">
        <v>95</v>
      </c>
      <c r="C195" s="16" t="s">
        <v>116</v>
      </c>
      <c r="D195" s="19"/>
      <c r="E195" s="18">
        <v>85</v>
      </c>
      <c r="F195" s="19"/>
      <c r="G195" s="19"/>
      <c r="H195" s="18">
        <v>3.4000000000000002E-2</v>
      </c>
      <c r="I195" s="40">
        <v>0.113</v>
      </c>
      <c r="J195" s="19"/>
      <c r="K195" s="4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" x14ac:dyDescent="0.25">
      <c r="A196" s="14" t="s">
        <v>59</v>
      </c>
      <c r="B196" s="14" t="s">
        <v>96</v>
      </c>
      <c r="C196" s="16" t="s">
        <v>116</v>
      </c>
      <c r="D196" s="19"/>
      <c r="E196" s="18">
        <v>35</v>
      </c>
      <c r="F196" s="19"/>
      <c r="G196" s="19"/>
      <c r="H196" s="18">
        <v>2E-3</v>
      </c>
      <c r="I196" s="40">
        <v>7.0000000000000001E-3</v>
      </c>
      <c r="J196" s="19"/>
      <c r="K196" s="4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" x14ac:dyDescent="0.25">
      <c r="A197" s="14" t="s">
        <v>59</v>
      </c>
      <c r="B197" s="14" t="s">
        <v>97</v>
      </c>
      <c r="C197" s="16" t="s">
        <v>116</v>
      </c>
      <c r="D197" s="19"/>
      <c r="E197" s="18">
        <v>36</v>
      </c>
      <c r="F197" s="19"/>
      <c r="G197" s="19"/>
      <c r="H197" s="18">
        <v>6.0000000000000001E-3</v>
      </c>
      <c r="I197" s="40">
        <v>2.4E-2</v>
      </c>
      <c r="J197" s="19"/>
      <c r="K197" s="4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" x14ac:dyDescent="0.25">
      <c r="A198" s="14" t="s">
        <v>59</v>
      </c>
      <c r="B198" s="14" t="s">
        <v>98</v>
      </c>
      <c r="C198" s="16" t="s">
        <v>116</v>
      </c>
      <c r="D198" s="19"/>
      <c r="E198" s="18">
        <v>18</v>
      </c>
      <c r="F198" s="19"/>
      <c r="G198" s="19"/>
      <c r="H198" s="18">
        <v>4.0000000000000001E-3</v>
      </c>
      <c r="I198" s="40">
        <v>1.4E-2</v>
      </c>
      <c r="J198" s="19"/>
      <c r="K198" s="4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" x14ac:dyDescent="0.25">
      <c r="A199" s="14" t="s">
        <v>59</v>
      </c>
      <c r="B199" s="14" t="s">
        <v>99</v>
      </c>
      <c r="C199" s="16" t="s">
        <v>116</v>
      </c>
      <c r="D199" s="19"/>
      <c r="E199" s="19"/>
      <c r="F199" s="19"/>
      <c r="G199" s="19"/>
      <c r="H199" s="18">
        <v>0.10199999999999999</v>
      </c>
      <c r="I199" s="40">
        <v>3.3000000000000002E-2</v>
      </c>
      <c r="J199" s="19"/>
      <c r="K199" s="4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" x14ac:dyDescent="0.25">
      <c r="A200" s="14" t="s">
        <v>59</v>
      </c>
      <c r="B200" s="14" t="s">
        <v>100</v>
      </c>
      <c r="C200" s="16" t="s">
        <v>116</v>
      </c>
      <c r="D200" s="19"/>
      <c r="E200" s="18">
        <v>59</v>
      </c>
      <c r="F200" s="19"/>
      <c r="G200" s="19"/>
      <c r="H200" s="18">
        <v>2.1000000000000001E-2</v>
      </c>
      <c r="I200" s="40">
        <v>7.2999999999999995E-2</v>
      </c>
      <c r="J200" s="19"/>
      <c r="K200" s="4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" x14ac:dyDescent="0.25">
      <c r="A201" s="14" t="s">
        <v>59</v>
      </c>
      <c r="B201" s="14" t="s">
        <v>101</v>
      </c>
      <c r="C201" s="16" t="s">
        <v>116</v>
      </c>
      <c r="D201" s="19"/>
      <c r="E201" s="19"/>
      <c r="F201" s="19"/>
      <c r="G201" s="19"/>
      <c r="H201" s="18">
        <v>0.14599999999999999</v>
      </c>
      <c r="I201" s="40">
        <v>0.58499999999999996</v>
      </c>
      <c r="J201" s="19"/>
      <c r="K201" s="4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" x14ac:dyDescent="0.25">
      <c r="A202" s="14" t="s">
        <v>59</v>
      </c>
      <c r="B202" s="14" t="s">
        <v>102</v>
      </c>
      <c r="C202" s="16" t="s">
        <v>116</v>
      </c>
      <c r="D202" s="19"/>
      <c r="E202" s="18">
        <v>26</v>
      </c>
      <c r="F202" s="19"/>
      <c r="G202" s="19"/>
      <c r="H202" s="18">
        <v>2E-3</v>
      </c>
      <c r="I202" s="40">
        <v>2.4E-2</v>
      </c>
      <c r="J202" s="19"/>
      <c r="K202" s="4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" x14ac:dyDescent="0.25">
      <c r="A203" s="14" t="s">
        <v>59</v>
      </c>
      <c r="B203" s="14" t="s">
        <v>103</v>
      </c>
      <c r="C203" s="16" t="s">
        <v>116</v>
      </c>
      <c r="D203" s="19"/>
      <c r="E203" s="19"/>
      <c r="F203" s="19"/>
      <c r="G203" s="19"/>
      <c r="H203" s="18">
        <v>4.0000000000000001E-3</v>
      </c>
      <c r="I203" s="40">
        <v>2.5000000000000001E-2</v>
      </c>
      <c r="J203" s="19"/>
      <c r="K203" s="4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" x14ac:dyDescent="0.25">
      <c r="A204" s="14" t="s">
        <v>59</v>
      </c>
      <c r="B204" s="14" t="s">
        <v>104</v>
      </c>
      <c r="C204" s="16" t="s">
        <v>116</v>
      </c>
      <c r="D204" s="19"/>
      <c r="E204" s="18">
        <v>38</v>
      </c>
      <c r="F204" s="19"/>
      <c r="G204" s="19"/>
      <c r="H204" s="18">
        <v>7.0000000000000007E-2</v>
      </c>
      <c r="I204" s="40">
        <v>0.36</v>
      </c>
      <c r="J204" s="19"/>
      <c r="K204" s="4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" x14ac:dyDescent="0.25">
      <c r="A205" s="14" t="s">
        <v>59</v>
      </c>
      <c r="B205" s="14" t="s">
        <v>105</v>
      </c>
      <c r="C205" s="16" t="s">
        <v>116</v>
      </c>
      <c r="D205" s="19"/>
      <c r="E205" s="19"/>
      <c r="F205" s="19"/>
      <c r="G205" s="19"/>
      <c r="H205" s="19">
        <v>0.129</v>
      </c>
      <c r="I205" s="41">
        <v>0.57999999999999996</v>
      </c>
      <c r="J205" s="19"/>
      <c r="K205" s="4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" x14ac:dyDescent="0.25">
      <c r="A206" s="14" t="s">
        <v>59</v>
      </c>
      <c r="B206" s="14" t="s">
        <v>106</v>
      </c>
      <c r="C206" s="16" t="s">
        <v>116</v>
      </c>
      <c r="D206" s="19"/>
      <c r="E206" s="19"/>
      <c r="F206" s="19"/>
      <c r="G206" s="19"/>
      <c r="H206" s="18">
        <v>5.0000000000000001E-3</v>
      </c>
      <c r="I206" s="40">
        <v>1.4E-2</v>
      </c>
      <c r="J206" s="19"/>
      <c r="K206" s="4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" x14ac:dyDescent="0.25">
      <c r="A207" s="14" t="s">
        <v>59</v>
      </c>
      <c r="B207" s="14" t="s">
        <v>107</v>
      </c>
      <c r="C207" s="16" t="s">
        <v>116</v>
      </c>
      <c r="D207" s="19"/>
      <c r="E207" s="19"/>
      <c r="F207" s="19"/>
      <c r="G207" s="19"/>
      <c r="H207" s="18">
        <v>2.4E-2</v>
      </c>
      <c r="I207" s="40">
        <v>7.8E-2</v>
      </c>
      <c r="J207" s="19"/>
      <c r="K207" s="4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" x14ac:dyDescent="0.25">
      <c r="A208" s="14" t="s">
        <v>59</v>
      </c>
      <c r="B208" s="14" t="s">
        <v>108</v>
      </c>
      <c r="C208" s="16" t="s">
        <v>116</v>
      </c>
      <c r="D208" s="19"/>
      <c r="E208" s="18">
        <v>28</v>
      </c>
      <c r="F208" s="19"/>
      <c r="G208" s="19"/>
      <c r="H208" s="18">
        <v>7.0000000000000001E-3</v>
      </c>
      <c r="I208" s="40">
        <v>3.5000000000000003E-2</v>
      </c>
      <c r="J208" s="19"/>
      <c r="K208" s="4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" x14ac:dyDescent="0.25">
      <c r="A209" s="14" t="s">
        <v>59</v>
      </c>
      <c r="B209" s="14" t="s">
        <v>109</v>
      </c>
      <c r="C209" s="16" t="s">
        <v>116</v>
      </c>
      <c r="D209" s="19"/>
      <c r="E209" s="18">
        <v>65</v>
      </c>
      <c r="F209" s="19"/>
      <c r="G209" s="19"/>
      <c r="H209" s="18">
        <v>1.2E-2</v>
      </c>
      <c r="I209" s="40">
        <v>4.5999999999999999E-2</v>
      </c>
      <c r="J209" s="19"/>
      <c r="K209" s="4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" x14ac:dyDescent="0.25">
      <c r="A210" s="14" t="s">
        <v>59</v>
      </c>
      <c r="B210" s="14" t="s">
        <v>110</v>
      </c>
      <c r="C210" s="16" t="s">
        <v>116</v>
      </c>
      <c r="D210" s="19"/>
      <c r="E210" s="18">
        <v>11</v>
      </c>
      <c r="F210" s="19"/>
      <c r="G210" s="19"/>
      <c r="H210" s="18">
        <v>6.5000000000000002E-2</v>
      </c>
      <c r="I210" s="40">
        <v>0.19500000000000001</v>
      </c>
      <c r="J210" s="19"/>
      <c r="K210" s="4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" x14ac:dyDescent="0.25">
      <c r="A211" s="14" t="s">
        <v>59</v>
      </c>
      <c r="B211" s="14" t="s">
        <v>111</v>
      </c>
      <c r="C211" s="16" t="s">
        <v>116</v>
      </c>
      <c r="D211" s="19"/>
      <c r="E211" s="18">
        <v>34</v>
      </c>
      <c r="F211" s="19"/>
      <c r="G211" s="19"/>
      <c r="H211" s="18">
        <v>5.0000000000000001E-3</v>
      </c>
      <c r="I211" s="40">
        <v>2.9000000000000001E-2</v>
      </c>
      <c r="J211" s="19"/>
      <c r="K211" s="4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" x14ac:dyDescent="0.25">
      <c r="A212" s="14" t="s">
        <v>59</v>
      </c>
      <c r="B212" s="14" t="s">
        <v>112</v>
      </c>
      <c r="C212" s="16" t="s">
        <v>116</v>
      </c>
      <c r="D212" s="19"/>
      <c r="E212" s="18">
        <v>35</v>
      </c>
      <c r="F212" s="19"/>
      <c r="G212" s="19"/>
      <c r="H212" s="18">
        <v>0.01</v>
      </c>
      <c r="I212" s="40">
        <v>2.1999999999999999E-2</v>
      </c>
      <c r="J212" s="19"/>
      <c r="K212" s="4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" x14ac:dyDescent="0.25">
      <c r="A213" s="14" t="s">
        <v>59</v>
      </c>
      <c r="B213" s="14" t="s">
        <v>113</v>
      </c>
      <c r="C213" s="16" t="s">
        <v>116</v>
      </c>
      <c r="D213" s="19"/>
      <c r="E213" s="18">
        <v>97</v>
      </c>
      <c r="F213" s="19"/>
      <c r="G213" s="19"/>
      <c r="H213" s="18">
        <v>6.4000000000000001E-2</v>
      </c>
      <c r="I213" s="40">
        <v>2.9000000000000001E-2</v>
      </c>
      <c r="J213" s="19"/>
      <c r="K213" s="4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" x14ac:dyDescent="0.25">
      <c r="A214" s="14" t="s">
        <v>59</v>
      </c>
      <c r="B214" s="14" t="s">
        <v>60</v>
      </c>
      <c r="C214" s="16" t="s">
        <v>117</v>
      </c>
      <c r="D214" s="19"/>
      <c r="E214" s="18">
        <v>25</v>
      </c>
      <c r="F214" s="19"/>
      <c r="G214" s="19"/>
      <c r="H214" s="18">
        <v>4.5999999999999999E-2</v>
      </c>
      <c r="I214" s="40">
        <v>0.14599999999999999</v>
      </c>
      <c r="J214" s="19"/>
      <c r="K214" s="4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" x14ac:dyDescent="0.25">
      <c r="A215" s="14" t="s">
        <v>59</v>
      </c>
      <c r="B215" s="14" t="s">
        <v>62</v>
      </c>
      <c r="C215" s="16" t="s">
        <v>117</v>
      </c>
      <c r="D215" s="19"/>
      <c r="E215" s="18">
        <v>119</v>
      </c>
      <c r="F215" s="19"/>
      <c r="G215" s="19"/>
      <c r="H215" s="18">
        <v>5.0000000000000001E-3</v>
      </c>
      <c r="I215" s="40">
        <v>4.5999999999999999E-2</v>
      </c>
      <c r="J215" s="19"/>
      <c r="K215" s="4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" x14ac:dyDescent="0.25">
      <c r="A216" s="14" t="s">
        <v>59</v>
      </c>
      <c r="B216" s="14" t="s">
        <v>63</v>
      </c>
      <c r="C216" s="16" t="s">
        <v>117</v>
      </c>
      <c r="D216" s="19"/>
      <c r="E216" s="18">
        <v>31</v>
      </c>
      <c r="F216" s="19"/>
      <c r="G216" s="19"/>
      <c r="H216" s="18">
        <v>1.2E-2</v>
      </c>
      <c r="I216" s="40">
        <v>5.8000000000000003E-2</v>
      </c>
      <c r="J216" s="19"/>
      <c r="K216" s="4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" x14ac:dyDescent="0.25">
      <c r="A217" s="14" t="s">
        <v>59</v>
      </c>
      <c r="B217" s="14" t="s">
        <v>64</v>
      </c>
      <c r="C217" s="16" t="s">
        <v>117</v>
      </c>
      <c r="D217" s="19"/>
      <c r="E217" s="18">
        <v>107</v>
      </c>
      <c r="F217" s="19"/>
      <c r="G217" s="19"/>
      <c r="H217" s="18">
        <v>3.3000000000000002E-2</v>
      </c>
      <c r="I217" s="40">
        <v>0.28199999999999997</v>
      </c>
      <c r="J217" s="19"/>
      <c r="K217" s="4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" x14ac:dyDescent="0.25">
      <c r="A218" s="14" t="s">
        <v>59</v>
      </c>
      <c r="B218" s="14" t="s">
        <v>65</v>
      </c>
      <c r="C218" s="16" t="s">
        <v>117</v>
      </c>
      <c r="D218" s="19"/>
      <c r="E218" s="18">
        <v>40</v>
      </c>
      <c r="F218" s="19"/>
      <c r="G218" s="19"/>
      <c r="H218" s="18">
        <v>4.0000000000000001E-3</v>
      </c>
      <c r="I218" s="40">
        <v>0.03</v>
      </c>
      <c r="J218" s="19"/>
      <c r="K218" s="4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" x14ac:dyDescent="0.25">
      <c r="A219" s="14" t="s">
        <v>59</v>
      </c>
      <c r="B219" s="14" t="s">
        <v>66</v>
      </c>
      <c r="C219" s="16" t="s">
        <v>117</v>
      </c>
      <c r="D219" s="19"/>
      <c r="E219" s="18">
        <v>13</v>
      </c>
      <c r="F219" s="19"/>
      <c r="G219" s="19"/>
      <c r="H219" s="18">
        <v>3.0000000000000001E-3</v>
      </c>
      <c r="I219" s="40">
        <v>1.2999999999999999E-2</v>
      </c>
      <c r="J219" s="19"/>
      <c r="K219" s="4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" x14ac:dyDescent="0.25">
      <c r="A220" s="14" t="s">
        <v>59</v>
      </c>
      <c r="B220" s="14" t="s">
        <v>67</v>
      </c>
      <c r="C220" s="16" t="s">
        <v>117</v>
      </c>
      <c r="D220" s="19"/>
      <c r="E220" s="18">
        <v>45</v>
      </c>
      <c r="F220" s="19"/>
      <c r="G220" s="19"/>
      <c r="H220" s="18">
        <v>0.01</v>
      </c>
      <c r="I220" s="40">
        <v>8.6999999999999994E-2</v>
      </c>
      <c r="J220" s="19"/>
      <c r="K220" s="4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" x14ac:dyDescent="0.25">
      <c r="A221" s="14" t="s">
        <v>59</v>
      </c>
      <c r="B221" s="14" t="s">
        <v>68</v>
      </c>
      <c r="C221" s="16" t="s">
        <v>117</v>
      </c>
      <c r="D221" s="19"/>
      <c r="E221" s="18">
        <v>22</v>
      </c>
      <c r="F221" s="19"/>
      <c r="G221" s="19"/>
      <c r="H221" s="18">
        <v>2E-3</v>
      </c>
      <c r="I221" s="40">
        <v>1.4999999999999999E-2</v>
      </c>
      <c r="J221" s="19"/>
      <c r="K221" s="4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" x14ac:dyDescent="0.25">
      <c r="A222" s="14" t="s">
        <v>59</v>
      </c>
      <c r="B222" s="14" t="s">
        <v>69</v>
      </c>
      <c r="C222" s="16" t="s">
        <v>117</v>
      </c>
      <c r="D222" s="19"/>
      <c r="E222" s="18">
        <v>64</v>
      </c>
      <c r="F222" s="19"/>
      <c r="G222" s="19"/>
      <c r="H222" s="18">
        <v>4.0000000000000001E-3</v>
      </c>
      <c r="I222" s="40">
        <v>1.2999999999999999E-2</v>
      </c>
      <c r="J222" s="19"/>
      <c r="K222" s="4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" x14ac:dyDescent="0.25">
      <c r="A223" s="14" t="s">
        <v>59</v>
      </c>
      <c r="B223" s="14" t="s">
        <v>70</v>
      </c>
      <c r="C223" s="16" t="s">
        <v>117</v>
      </c>
      <c r="D223" s="19"/>
      <c r="E223" s="19"/>
      <c r="F223" s="19"/>
      <c r="G223" s="19"/>
      <c r="H223" s="18">
        <v>1.2999999999999999E-2</v>
      </c>
      <c r="I223" s="40">
        <v>1.4E-2</v>
      </c>
      <c r="J223" s="19"/>
      <c r="K223" s="4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" x14ac:dyDescent="0.25">
      <c r="A224" s="14" t="s">
        <v>59</v>
      </c>
      <c r="B224" s="14" t="s">
        <v>72</v>
      </c>
      <c r="C224" s="16" t="s">
        <v>117</v>
      </c>
      <c r="D224" s="19"/>
      <c r="E224" s="18">
        <v>133</v>
      </c>
      <c r="F224" s="19"/>
      <c r="G224" s="19"/>
      <c r="H224" s="18">
        <v>2E-3</v>
      </c>
      <c r="I224" s="40">
        <v>3.7999999999999999E-2</v>
      </c>
      <c r="J224" s="19"/>
      <c r="K224" s="4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" x14ac:dyDescent="0.25">
      <c r="A225" s="14" t="s">
        <v>59</v>
      </c>
      <c r="B225" s="14" t="s">
        <v>71</v>
      </c>
      <c r="C225" s="16" t="s">
        <v>117</v>
      </c>
      <c r="D225" s="19"/>
      <c r="E225" s="18">
        <v>37</v>
      </c>
      <c r="F225" s="19"/>
      <c r="G225" s="19"/>
      <c r="H225" s="18">
        <v>1.0999999999999999E-2</v>
      </c>
      <c r="I225" s="40">
        <v>0.111</v>
      </c>
      <c r="J225" s="19"/>
      <c r="K225" s="4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" x14ac:dyDescent="0.25">
      <c r="A226" s="14" t="s">
        <v>59</v>
      </c>
      <c r="B226" s="14" t="s">
        <v>73</v>
      </c>
      <c r="C226" s="16" t="s">
        <v>117</v>
      </c>
      <c r="D226" s="19"/>
      <c r="E226" s="18">
        <v>58</v>
      </c>
      <c r="F226" s="19"/>
      <c r="G226" s="19"/>
      <c r="H226" s="18">
        <v>8.0000000000000002E-3</v>
      </c>
      <c r="I226" s="40">
        <v>9.8000000000000004E-2</v>
      </c>
      <c r="J226" s="19"/>
      <c r="K226" s="4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" x14ac:dyDescent="0.25">
      <c r="A227" s="14" t="s">
        <v>59</v>
      </c>
      <c r="B227" s="14" t="s">
        <v>74</v>
      </c>
      <c r="C227" s="16" t="s">
        <v>117</v>
      </c>
      <c r="D227" s="19"/>
      <c r="E227" s="19"/>
      <c r="F227" s="19"/>
      <c r="G227" s="19"/>
      <c r="H227" s="18">
        <v>8.0000000000000002E-3</v>
      </c>
      <c r="I227" s="40">
        <v>4.4999999999999998E-2</v>
      </c>
      <c r="J227" s="19"/>
      <c r="K227" s="4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" x14ac:dyDescent="0.25">
      <c r="A228" s="14" t="s">
        <v>59</v>
      </c>
      <c r="B228" s="14" t="s">
        <v>75</v>
      </c>
      <c r="C228" s="16" t="s">
        <v>117</v>
      </c>
      <c r="D228" s="19"/>
      <c r="E228" s="18">
        <v>37</v>
      </c>
      <c r="F228" s="19"/>
      <c r="G228" s="19"/>
      <c r="H228" s="18">
        <v>0.11899999999999999</v>
      </c>
      <c r="I228" s="40">
        <v>0.108</v>
      </c>
      <c r="J228" s="19"/>
      <c r="K228" s="4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" x14ac:dyDescent="0.25">
      <c r="A229" s="14" t="s">
        <v>59</v>
      </c>
      <c r="B229" s="14" t="s">
        <v>76</v>
      </c>
      <c r="C229" s="16" t="s">
        <v>117</v>
      </c>
      <c r="D229" s="19"/>
      <c r="E229" s="19"/>
      <c r="F229" s="19"/>
      <c r="G229" s="19"/>
      <c r="H229" s="18">
        <v>8.0000000000000002E-3</v>
      </c>
      <c r="I229" s="40">
        <v>0.106</v>
      </c>
      <c r="J229" s="19"/>
      <c r="K229" s="4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" x14ac:dyDescent="0.25">
      <c r="A230" s="14" t="s">
        <v>59</v>
      </c>
      <c r="B230" s="14" t="s">
        <v>77</v>
      </c>
      <c r="C230" s="16" t="s">
        <v>117</v>
      </c>
      <c r="D230" s="19"/>
      <c r="E230" s="18">
        <v>91</v>
      </c>
      <c r="F230" s="19"/>
      <c r="G230" s="19"/>
      <c r="H230" s="19">
        <v>0.129</v>
      </c>
      <c r="I230" s="40">
        <v>4.0000000000000001E-3</v>
      </c>
      <c r="J230" s="19"/>
      <c r="K230" s="4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" x14ac:dyDescent="0.25">
      <c r="A231" s="14" t="s">
        <v>59</v>
      </c>
      <c r="B231" s="14" t="s">
        <v>78</v>
      </c>
      <c r="C231" s="16" t="s">
        <v>117</v>
      </c>
      <c r="D231" s="19"/>
      <c r="E231" s="18">
        <v>34</v>
      </c>
      <c r="F231" s="19"/>
      <c r="G231" s="19"/>
      <c r="H231" s="18">
        <v>2E-3</v>
      </c>
      <c r="I231" s="40">
        <v>2E-3</v>
      </c>
      <c r="J231" s="19"/>
      <c r="K231" s="4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" x14ac:dyDescent="0.25">
      <c r="A232" s="14" t="s">
        <v>59</v>
      </c>
      <c r="B232" s="14" t="s">
        <v>79</v>
      </c>
      <c r="C232" s="16" t="s">
        <v>117</v>
      </c>
      <c r="D232" s="19"/>
      <c r="E232" s="19"/>
      <c r="F232" s="19"/>
      <c r="G232" s="19"/>
      <c r="H232" s="18">
        <v>0.03</v>
      </c>
      <c r="I232" s="40">
        <v>0.36299999999999999</v>
      </c>
      <c r="J232" s="19"/>
      <c r="K232" s="4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" x14ac:dyDescent="0.25">
      <c r="A233" s="14" t="s">
        <v>59</v>
      </c>
      <c r="B233" s="14" t="s">
        <v>80</v>
      </c>
      <c r="C233" s="16" t="s">
        <v>117</v>
      </c>
      <c r="D233" s="19"/>
      <c r="E233" s="19"/>
      <c r="F233" s="19"/>
      <c r="G233" s="19"/>
      <c r="H233" s="18">
        <v>3.3000000000000002E-2</v>
      </c>
      <c r="I233" s="40">
        <v>0.126</v>
      </c>
      <c r="J233" s="19"/>
      <c r="K233" s="4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" x14ac:dyDescent="0.25">
      <c r="A234" s="14" t="s">
        <v>59</v>
      </c>
      <c r="B234" s="14" t="s">
        <v>81</v>
      </c>
      <c r="C234" s="16" t="s">
        <v>117</v>
      </c>
      <c r="D234" s="19"/>
      <c r="E234" s="18">
        <v>22</v>
      </c>
      <c r="F234" s="19"/>
      <c r="G234" s="19"/>
      <c r="H234" s="18">
        <v>1.7000000000000001E-2</v>
      </c>
      <c r="I234" s="40">
        <v>8.1000000000000003E-2</v>
      </c>
      <c r="J234" s="19"/>
      <c r="K234" s="4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" x14ac:dyDescent="0.25">
      <c r="A235" s="14" t="s">
        <v>59</v>
      </c>
      <c r="B235" s="14" t="s">
        <v>82</v>
      </c>
      <c r="C235" s="16" t="s">
        <v>117</v>
      </c>
      <c r="D235" s="19"/>
      <c r="E235" s="18">
        <v>40</v>
      </c>
      <c r="F235" s="19"/>
      <c r="G235" s="19"/>
      <c r="H235" s="18">
        <v>5.0000000000000001E-3</v>
      </c>
      <c r="I235" s="40">
        <v>1.7000000000000001E-2</v>
      </c>
      <c r="J235" s="19"/>
      <c r="K235" s="4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" x14ac:dyDescent="0.25">
      <c r="A236" s="14" t="s">
        <v>59</v>
      </c>
      <c r="B236" s="14" t="s">
        <v>83</v>
      </c>
      <c r="C236" s="16" t="s">
        <v>117</v>
      </c>
      <c r="D236" s="19"/>
      <c r="E236" s="19"/>
      <c r="F236" s="19"/>
      <c r="G236" s="19"/>
      <c r="H236" s="18">
        <v>1.7999999999999999E-2</v>
      </c>
      <c r="I236" s="40">
        <v>2.8000000000000001E-2</v>
      </c>
      <c r="J236" s="19"/>
      <c r="K236" s="4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" x14ac:dyDescent="0.25">
      <c r="A237" s="14" t="s">
        <v>59</v>
      </c>
      <c r="B237" s="14" t="s">
        <v>84</v>
      </c>
      <c r="C237" s="16" t="s">
        <v>117</v>
      </c>
      <c r="D237" s="19"/>
      <c r="E237" s="18">
        <v>47</v>
      </c>
      <c r="F237" s="19"/>
      <c r="G237" s="19"/>
      <c r="H237" s="18">
        <v>0.03</v>
      </c>
      <c r="I237" s="40">
        <v>7.2999999999999995E-2</v>
      </c>
      <c r="J237" s="19"/>
      <c r="K237" s="4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" x14ac:dyDescent="0.25">
      <c r="A238" s="14" t="s">
        <v>59</v>
      </c>
      <c r="B238" s="14" t="s">
        <v>85</v>
      </c>
      <c r="C238" s="16" t="s">
        <v>117</v>
      </c>
      <c r="D238" s="19"/>
      <c r="E238" s="18">
        <v>93</v>
      </c>
      <c r="F238" s="19"/>
      <c r="G238" s="19"/>
      <c r="H238" s="18">
        <v>2.1999999999999999E-2</v>
      </c>
      <c r="I238" s="40">
        <v>0.10299999999999999</v>
      </c>
      <c r="J238" s="19"/>
      <c r="K238" s="4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" x14ac:dyDescent="0.25">
      <c r="A239" s="14" t="s">
        <v>59</v>
      </c>
      <c r="B239" s="14" t="s">
        <v>86</v>
      </c>
      <c r="C239" s="16" t="s">
        <v>117</v>
      </c>
      <c r="D239" s="19"/>
      <c r="E239" s="19"/>
      <c r="F239" s="19"/>
      <c r="G239" s="19"/>
      <c r="H239" s="18">
        <v>0</v>
      </c>
      <c r="I239" s="40">
        <v>0.03</v>
      </c>
      <c r="J239" s="19"/>
      <c r="K239" s="4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" x14ac:dyDescent="0.25">
      <c r="A240" s="14" t="s">
        <v>59</v>
      </c>
      <c r="B240" s="14" t="s">
        <v>87</v>
      </c>
      <c r="C240" s="16" t="s">
        <v>117</v>
      </c>
      <c r="D240" s="19"/>
      <c r="E240" s="19"/>
      <c r="F240" s="19"/>
      <c r="G240" s="19"/>
      <c r="H240" s="18">
        <v>3.5000000000000003E-2</v>
      </c>
      <c r="I240" s="40">
        <v>9.0999999999999998E-2</v>
      </c>
      <c r="J240" s="19"/>
      <c r="K240" s="4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" x14ac:dyDescent="0.25">
      <c r="A241" s="14" t="s">
        <v>59</v>
      </c>
      <c r="B241" s="14" t="s">
        <v>88</v>
      </c>
      <c r="C241" s="16" t="s">
        <v>117</v>
      </c>
      <c r="D241" s="19"/>
      <c r="E241" s="18">
        <v>44</v>
      </c>
      <c r="F241" s="19"/>
      <c r="G241" s="19"/>
      <c r="H241" s="18">
        <v>5.0000000000000001E-3</v>
      </c>
      <c r="I241" s="40">
        <v>1.9E-2</v>
      </c>
      <c r="J241" s="19"/>
      <c r="K241" s="4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" x14ac:dyDescent="0.25">
      <c r="A242" s="14" t="s">
        <v>59</v>
      </c>
      <c r="B242" s="14" t="s">
        <v>89</v>
      </c>
      <c r="C242" s="16" t="s">
        <v>117</v>
      </c>
      <c r="D242" s="19"/>
      <c r="E242" s="18">
        <v>39</v>
      </c>
      <c r="F242" s="19"/>
      <c r="G242" s="19"/>
      <c r="H242" s="18">
        <v>3.0000000000000001E-3</v>
      </c>
      <c r="I242" s="40">
        <v>1.7999999999999999E-2</v>
      </c>
      <c r="J242" s="19"/>
      <c r="K242" s="4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" x14ac:dyDescent="0.25">
      <c r="A243" s="14" t="s">
        <v>59</v>
      </c>
      <c r="B243" s="14" t="s">
        <v>90</v>
      </c>
      <c r="C243" s="16" t="s">
        <v>117</v>
      </c>
      <c r="D243" s="19"/>
      <c r="E243" s="18">
        <v>41</v>
      </c>
      <c r="F243" s="19"/>
      <c r="G243" s="19"/>
      <c r="H243" s="18">
        <v>4.0000000000000001E-3</v>
      </c>
      <c r="I243" s="40">
        <v>3.5000000000000003E-2</v>
      </c>
      <c r="J243" s="19"/>
      <c r="K243" s="4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" x14ac:dyDescent="0.25">
      <c r="A244" s="14" t="s">
        <v>59</v>
      </c>
      <c r="B244" s="14" t="s">
        <v>91</v>
      </c>
      <c r="C244" s="16" t="s">
        <v>117</v>
      </c>
      <c r="D244" s="19"/>
      <c r="E244" s="18">
        <v>82</v>
      </c>
      <c r="F244" s="19"/>
      <c r="G244" s="19"/>
      <c r="H244" s="18">
        <v>5.0000000000000001E-3</v>
      </c>
      <c r="I244" s="40">
        <v>0.17100000000000001</v>
      </c>
      <c r="J244" s="19"/>
      <c r="K244" s="4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" x14ac:dyDescent="0.25">
      <c r="A245" s="14" t="s">
        <v>59</v>
      </c>
      <c r="B245" s="14" t="s">
        <v>92</v>
      </c>
      <c r="C245" s="16" t="s">
        <v>117</v>
      </c>
      <c r="D245" s="19"/>
      <c r="E245" s="18">
        <v>46</v>
      </c>
      <c r="F245" s="19"/>
      <c r="G245" s="19"/>
      <c r="H245" s="18">
        <v>0.13700000000000001</v>
      </c>
      <c r="I245" s="40">
        <v>0.45300000000000001</v>
      </c>
      <c r="J245" s="19"/>
      <c r="K245" s="4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" x14ac:dyDescent="0.25">
      <c r="A246" s="14" t="s">
        <v>59</v>
      </c>
      <c r="B246" s="14" t="s">
        <v>93</v>
      </c>
      <c r="C246" s="16" t="s">
        <v>117</v>
      </c>
      <c r="D246" s="19"/>
      <c r="E246" s="18">
        <v>12</v>
      </c>
      <c r="F246" s="19"/>
      <c r="G246" s="19"/>
      <c r="H246" s="18">
        <v>0.11600000000000001</v>
      </c>
      <c r="I246" s="40">
        <v>0.313</v>
      </c>
      <c r="J246" s="19"/>
      <c r="K246" s="4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" x14ac:dyDescent="0.25">
      <c r="A247" s="14" t="s">
        <v>59</v>
      </c>
      <c r="B247" s="14" t="s">
        <v>94</v>
      </c>
      <c r="C247" s="16" t="s">
        <v>117</v>
      </c>
      <c r="D247" s="19"/>
      <c r="E247" s="18">
        <v>153</v>
      </c>
      <c r="F247" s="19"/>
      <c r="G247" s="19"/>
      <c r="H247" s="18">
        <v>7.0000000000000001E-3</v>
      </c>
      <c r="I247" s="40">
        <v>3.5000000000000003E-2</v>
      </c>
      <c r="J247" s="19"/>
      <c r="K247" s="4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" x14ac:dyDescent="0.25">
      <c r="A248" s="14" t="s">
        <v>59</v>
      </c>
      <c r="B248" s="14" t="s">
        <v>95</v>
      </c>
      <c r="C248" s="16" t="s">
        <v>117</v>
      </c>
      <c r="D248" s="19"/>
      <c r="E248" s="18">
        <v>85</v>
      </c>
      <c r="F248" s="19"/>
      <c r="G248" s="19"/>
      <c r="H248" s="18">
        <v>3.7999999999999999E-2</v>
      </c>
      <c r="I248" s="40">
        <v>0.14299999999999999</v>
      </c>
      <c r="J248" s="19"/>
      <c r="K248" s="4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" x14ac:dyDescent="0.25">
      <c r="A249" s="14" t="s">
        <v>59</v>
      </c>
      <c r="B249" s="14" t="s">
        <v>96</v>
      </c>
      <c r="C249" s="16" t="s">
        <v>117</v>
      </c>
      <c r="D249" s="19"/>
      <c r="E249" s="18">
        <v>35</v>
      </c>
      <c r="F249" s="19"/>
      <c r="G249" s="19"/>
      <c r="H249" s="18">
        <v>2E-3</v>
      </c>
      <c r="I249" s="40">
        <v>1.4E-2</v>
      </c>
      <c r="J249" s="19"/>
      <c r="K249" s="4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" x14ac:dyDescent="0.25">
      <c r="A250" s="14" t="s">
        <v>59</v>
      </c>
      <c r="B250" s="14" t="s">
        <v>97</v>
      </c>
      <c r="C250" s="16" t="s">
        <v>117</v>
      </c>
      <c r="D250" s="19"/>
      <c r="E250" s="18">
        <v>36</v>
      </c>
      <c r="F250" s="19"/>
      <c r="G250" s="19"/>
      <c r="H250" s="18">
        <v>1.2999999999999999E-2</v>
      </c>
      <c r="I250" s="40">
        <v>6.7000000000000004E-2</v>
      </c>
      <c r="J250" s="19"/>
      <c r="K250" s="4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" x14ac:dyDescent="0.25">
      <c r="A251" s="14" t="s">
        <v>59</v>
      </c>
      <c r="B251" s="14" t="s">
        <v>98</v>
      </c>
      <c r="C251" s="16" t="s">
        <v>117</v>
      </c>
      <c r="D251" s="19"/>
      <c r="E251" s="18">
        <v>18</v>
      </c>
      <c r="F251" s="19"/>
      <c r="G251" s="19"/>
      <c r="H251" s="18">
        <v>4.0000000000000001E-3</v>
      </c>
      <c r="I251" s="40">
        <v>1.4999999999999999E-2</v>
      </c>
      <c r="J251" s="19"/>
      <c r="K251" s="4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" x14ac:dyDescent="0.25">
      <c r="A252" s="14" t="s">
        <v>59</v>
      </c>
      <c r="B252" s="14" t="s">
        <v>99</v>
      </c>
      <c r="C252" s="16" t="s">
        <v>117</v>
      </c>
      <c r="D252" s="19"/>
      <c r="E252" s="18">
        <v>192</v>
      </c>
      <c r="F252" s="19"/>
      <c r="G252" s="19"/>
      <c r="H252" s="18">
        <v>0.13300000000000001</v>
      </c>
      <c r="I252" s="40">
        <v>5.0999999999999997E-2</v>
      </c>
      <c r="J252" s="19"/>
      <c r="K252" s="4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" x14ac:dyDescent="0.25">
      <c r="A253" s="14" t="s">
        <v>59</v>
      </c>
      <c r="B253" s="14" t="s">
        <v>100</v>
      </c>
      <c r="C253" s="16" t="s">
        <v>117</v>
      </c>
      <c r="D253" s="19"/>
      <c r="E253" s="18">
        <v>59</v>
      </c>
      <c r="F253" s="19"/>
      <c r="G253" s="19"/>
      <c r="H253" s="18">
        <v>4.3999999999999997E-2</v>
      </c>
      <c r="I253" s="40">
        <v>0.10199999999999999</v>
      </c>
      <c r="J253" s="19"/>
      <c r="K253" s="4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" x14ac:dyDescent="0.25">
      <c r="A254" s="14" t="s">
        <v>59</v>
      </c>
      <c r="B254" s="14" t="s">
        <v>101</v>
      </c>
      <c r="C254" s="16" t="s">
        <v>117</v>
      </c>
      <c r="D254" s="19"/>
      <c r="E254" s="19"/>
      <c r="F254" s="19"/>
      <c r="G254" s="19"/>
      <c r="H254" s="18">
        <v>0.24299999999999999</v>
      </c>
      <c r="I254" s="40">
        <v>0.63400000000000001</v>
      </c>
      <c r="J254" s="19"/>
      <c r="K254" s="4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" x14ac:dyDescent="0.25">
      <c r="A255" s="14" t="s">
        <v>59</v>
      </c>
      <c r="B255" s="14" t="s">
        <v>102</v>
      </c>
      <c r="C255" s="16" t="s">
        <v>117</v>
      </c>
      <c r="D255" s="19"/>
      <c r="E255" s="18">
        <v>26</v>
      </c>
      <c r="F255" s="19"/>
      <c r="G255" s="19"/>
      <c r="H255" s="18">
        <v>2E-3</v>
      </c>
      <c r="I255" s="41">
        <v>0.57999999999999996</v>
      </c>
      <c r="J255" s="19"/>
      <c r="K255" s="4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" x14ac:dyDescent="0.25">
      <c r="A256" s="14" t="s">
        <v>59</v>
      </c>
      <c r="B256" s="14" t="s">
        <v>103</v>
      </c>
      <c r="C256" s="16" t="s">
        <v>117</v>
      </c>
      <c r="D256" s="19"/>
      <c r="E256" s="19"/>
      <c r="F256" s="19"/>
      <c r="G256" s="19"/>
      <c r="H256" s="18">
        <v>1.0999999999999999E-2</v>
      </c>
      <c r="I256" s="40">
        <v>6.0999999999999999E-2</v>
      </c>
      <c r="J256" s="19"/>
      <c r="K256" s="4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" x14ac:dyDescent="0.25">
      <c r="A257" s="14" t="s">
        <v>59</v>
      </c>
      <c r="B257" s="14" t="s">
        <v>104</v>
      </c>
      <c r="C257" s="16" t="s">
        <v>117</v>
      </c>
      <c r="D257" s="19"/>
      <c r="E257" s="18">
        <v>38</v>
      </c>
      <c r="F257" s="19"/>
      <c r="G257" s="19"/>
      <c r="H257" s="18">
        <v>8.4000000000000005E-2</v>
      </c>
      <c r="I257" s="40">
        <v>0.438</v>
      </c>
      <c r="J257" s="19"/>
      <c r="K257" s="4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" x14ac:dyDescent="0.25">
      <c r="A258" s="14" t="s">
        <v>59</v>
      </c>
      <c r="B258" s="14" t="s">
        <v>105</v>
      </c>
      <c r="C258" s="16" t="s">
        <v>117</v>
      </c>
      <c r="D258" s="19"/>
      <c r="E258" s="19"/>
      <c r="F258" s="19"/>
      <c r="G258" s="19"/>
      <c r="H258" s="19">
        <v>0.129</v>
      </c>
      <c r="I258" s="41">
        <v>0.57999999999999996</v>
      </c>
      <c r="J258" s="19"/>
      <c r="K258" s="4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" x14ac:dyDescent="0.25">
      <c r="A259" s="14" t="s">
        <v>59</v>
      </c>
      <c r="B259" s="14" t="s">
        <v>106</v>
      </c>
      <c r="C259" s="16" t="s">
        <v>117</v>
      </c>
      <c r="D259" s="19"/>
      <c r="E259" s="18">
        <v>39</v>
      </c>
      <c r="F259" s="19"/>
      <c r="G259" s="19"/>
      <c r="H259" s="18">
        <v>8.0000000000000002E-3</v>
      </c>
      <c r="I259" s="40">
        <v>2.8000000000000001E-2</v>
      </c>
      <c r="J259" s="19"/>
      <c r="K259" s="4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" x14ac:dyDescent="0.25">
      <c r="A260" s="14" t="s">
        <v>59</v>
      </c>
      <c r="B260" s="14" t="s">
        <v>107</v>
      </c>
      <c r="C260" s="16" t="s">
        <v>117</v>
      </c>
      <c r="D260" s="19"/>
      <c r="E260" s="19"/>
      <c r="F260" s="19"/>
      <c r="G260" s="19"/>
      <c r="H260" s="18">
        <v>3.2000000000000001E-2</v>
      </c>
      <c r="I260" s="40">
        <v>0.13200000000000001</v>
      </c>
      <c r="J260" s="19"/>
      <c r="K260" s="4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" x14ac:dyDescent="0.25">
      <c r="A261" s="14" t="s">
        <v>59</v>
      </c>
      <c r="B261" s="14" t="s">
        <v>108</v>
      </c>
      <c r="C261" s="16" t="s">
        <v>117</v>
      </c>
      <c r="D261" s="19"/>
      <c r="E261" s="18">
        <v>28</v>
      </c>
      <c r="F261" s="19"/>
      <c r="G261" s="19"/>
      <c r="H261" s="18">
        <v>8.9999999999999993E-3</v>
      </c>
      <c r="I261" s="40">
        <v>5.0999999999999997E-2</v>
      </c>
      <c r="J261" s="19"/>
      <c r="K261" s="4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" x14ac:dyDescent="0.25">
      <c r="A262" s="14" t="s">
        <v>59</v>
      </c>
      <c r="B262" s="14" t="s">
        <v>109</v>
      </c>
      <c r="C262" s="16" t="s">
        <v>117</v>
      </c>
      <c r="D262" s="19"/>
      <c r="E262" s="18">
        <v>65</v>
      </c>
      <c r="F262" s="19"/>
      <c r="G262" s="19"/>
      <c r="H262" s="18">
        <v>1.4999999999999999E-2</v>
      </c>
      <c r="I262" s="40">
        <v>6.2E-2</v>
      </c>
      <c r="J262" s="19"/>
      <c r="K262" s="4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" x14ac:dyDescent="0.25">
      <c r="A263" s="14" t="s">
        <v>59</v>
      </c>
      <c r="B263" s="14" t="s">
        <v>110</v>
      </c>
      <c r="C263" s="16" t="s">
        <v>117</v>
      </c>
      <c r="D263" s="19"/>
      <c r="E263" s="18">
        <v>11</v>
      </c>
      <c r="F263" s="19"/>
      <c r="G263" s="19"/>
      <c r="H263" s="18">
        <v>8.5000000000000006E-2</v>
      </c>
      <c r="I263" s="40">
        <v>0.376</v>
      </c>
      <c r="J263" s="19"/>
      <c r="K263" s="4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" x14ac:dyDescent="0.25">
      <c r="A264" s="14" t="s">
        <v>59</v>
      </c>
      <c r="B264" s="14" t="s">
        <v>111</v>
      </c>
      <c r="C264" s="16" t="s">
        <v>117</v>
      </c>
      <c r="D264" s="19"/>
      <c r="E264" s="18">
        <v>34</v>
      </c>
      <c r="F264" s="19"/>
      <c r="G264" s="19"/>
      <c r="H264" s="18">
        <v>7.0000000000000001E-3</v>
      </c>
      <c r="I264" s="40">
        <v>4.2000000000000003E-2</v>
      </c>
      <c r="J264" s="19"/>
      <c r="K264" s="4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" x14ac:dyDescent="0.25">
      <c r="A265" s="14" t="s">
        <v>59</v>
      </c>
      <c r="B265" s="14" t="s">
        <v>112</v>
      </c>
      <c r="C265" s="16" t="s">
        <v>117</v>
      </c>
      <c r="D265" s="19"/>
      <c r="E265" s="18">
        <v>35</v>
      </c>
      <c r="F265" s="19"/>
      <c r="G265" s="19"/>
      <c r="H265" s="18">
        <v>0.02</v>
      </c>
      <c r="I265" s="40">
        <v>4.2000000000000003E-2</v>
      </c>
      <c r="J265" s="19"/>
      <c r="K265" s="4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" x14ac:dyDescent="0.25">
      <c r="A266" s="14" t="s">
        <v>59</v>
      </c>
      <c r="B266" s="14" t="s">
        <v>113</v>
      </c>
      <c r="C266" s="16" t="s">
        <v>117</v>
      </c>
      <c r="D266" s="19"/>
      <c r="E266" s="18">
        <v>97</v>
      </c>
      <c r="F266" s="19"/>
      <c r="G266" s="19"/>
      <c r="H266" s="18">
        <v>6.6000000000000003E-2</v>
      </c>
      <c r="I266" s="40">
        <v>3.4000000000000002E-2</v>
      </c>
      <c r="J266" s="19"/>
      <c r="K266" s="4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" hidden="1" x14ac:dyDescent="0.25">
      <c r="A267" s="7" t="s">
        <v>59</v>
      </c>
      <c r="B267" s="7" t="s">
        <v>92</v>
      </c>
      <c r="C267" s="8" t="s">
        <v>118</v>
      </c>
      <c r="D267" s="9">
        <v>0.26200000000000001</v>
      </c>
      <c r="E267" s="9">
        <v>46</v>
      </c>
      <c r="F267" s="3"/>
      <c r="G267" s="9">
        <v>161</v>
      </c>
      <c r="H267" s="9">
        <v>0.152</v>
      </c>
      <c r="I267" s="9">
        <v>0.54200000000000004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" hidden="1" x14ac:dyDescent="0.25">
      <c r="A268" s="7" t="s">
        <v>59</v>
      </c>
      <c r="B268" s="7" t="s">
        <v>110</v>
      </c>
      <c r="C268" s="8" t="s">
        <v>118</v>
      </c>
      <c r="D268" s="9">
        <v>0.60599999999999998</v>
      </c>
      <c r="E268" s="9">
        <v>11</v>
      </c>
      <c r="F268" s="3"/>
      <c r="G268" s="9">
        <v>268</v>
      </c>
      <c r="H268" s="9">
        <v>9.7000000000000003E-2</v>
      </c>
      <c r="I268" s="9">
        <v>0.56499999999999995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" hidden="1" x14ac:dyDescent="0.25">
      <c r="A269" s="7" t="s">
        <v>59</v>
      </c>
      <c r="B269" s="7" t="s">
        <v>101</v>
      </c>
      <c r="C269" s="8" t="s">
        <v>118</v>
      </c>
      <c r="D269" s="9">
        <v>0.48399999999999999</v>
      </c>
      <c r="E269" s="9">
        <v>39</v>
      </c>
      <c r="F269" s="3"/>
      <c r="G269" s="9">
        <v>76</v>
      </c>
      <c r="H269" s="9">
        <v>0.254</v>
      </c>
      <c r="I269" s="9">
        <v>0.67500000000000004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" hidden="1" x14ac:dyDescent="0.25">
      <c r="A270" s="7" t="s">
        <v>59</v>
      </c>
      <c r="B270" s="7" t="s">
        <v>93</v>
      </c>
      <c r="C270" s="8" t="s">
        <v>118</v>
      </c>
      <c r="D270" s="9">
        <v>0.51700000000000002</v>
      </c>
      <c r="E270" s="9">
        <v>12</v>
      </c>
      <c r="F270" s="3"/>
      <c r="G270" s="9">
        <v>358</v>
      </c>
      <c r="H270" s="9">
        <v>0.151</v>
      </c>
      <c r="I270" s="9">
        <v>0.41099999999999998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" hidden="1" x14ac:dyDescent="0.25">
      <c r="A271" s="7" t="s">
        <v>59</v>
      </c>
      <c r="B271" s="7" t="s">
        <v>60</v>
      </c>
      <c r="C271" s="8" t="s">
        <v>118</v>
      </c>
      <c r="D271" s="9">
        <v>0.76900000000000002</v>
      </c>
      <c r="E271" s="9">
        <v>25</v>
      </c>
      <c r="F271" s="3"/>
      <c r="G271" s="9">
        <v>451</v>
      </c>
      <c r="H271" s="9">
        <v>5.8000000000000003E-2</v>
      </c>
      <c r="I271" s="9">
        <v>0.40200000000000002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" hidden="1" x14ac:dyDescent="0.25">
      <c r="A272" s="7" t="s">
        <v>59</v>
      </c>
      <c r="B272" s="7" t="s">
        <v>104</v>
      </c>
      <c r="C272" s="8" t="s">
        <v>118</v>
      </c>
      <c r="D272" s="9">
        <v>0.376</v>
      </c>
      <c r="E272" s="9">
        <v>35</v>
      </c>
      <c r="F272" s="3"/>
      <c r="G272" s="9">
        <v>350</v>
      </c>
      <c r="H272" s="9">
        <v>7.4999999999999997E-2</v>
      </c>
      <c r="I272" s="9">
        <v>0.70399999999999996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" x14ac:dyDescent="0.25">
      <c r="A273" s="14" t="s">
        <v>59</v>
      </c>
      <c r="B273" s="14" t="s">
        <v>87</v>
      </c>
      <c r="C273" s="16" t="s">
        <v>118</v>
      </c>
      <c r="D273" s="19"/>
      <c r="E273" s="19"/>
      <c r="F273" s="19"/>
      <c r="G273" s="19"/>
      <c r="H273" s="18">
        <v>3.9E-2</v>
      </c>
      <c r="I273" s="40">
        <v>0.35699999999999998</v>
      </c>
      <c r="J273" s="19"/>
      <c r="K273" s="4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" hidden="1" x14ac:dyDescent="0.25">
      <c r="A274" s="7" t="s">
        <v>59</v>
      </c>
      <c r="B274" s="7" t="s">
        <v>75</v>
      </c>
      <c r="C274" s="8" t="s">
        <v>118</v>
      </c>
      <c r="D274" s="9">
        <v>0.54300000000000004</v>
      </c>
      <c r="E274" s="9">
        <v>22</v>
      </c>
      <c r="F274" s="3"/>
      <c r="G274" s="9">
        <v>504</v>
      </c>
      <c r="H274" s="9">
        <v>0.128</v>
      </c>
      <c r="I274" s="9">
        <v>0.19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" hidden="1" x14ac:dyDescent="0.25">
      <c r="A275" s="7" t="s">
        <v>59</v>
      </c>
      <c r="B275" s="7" t="s">
        <v>64</v>
      </c>
      <c r="C275" s="8" t="s">
        <v>118</v>
      </c>
      <c r="D275" s="9">
        <v>0.17100000000000001</v>
      </c>
      <c r="E275" s="9">
        <v>107</v>
      </c>
      <c r="F275" s="3"/>
      <c r="G275" s="9">
        <v>140</v>
      </c>
      <c r="H275" s="9">
        <v>3.3000000000000002E-2</v>
      </c>
      <c r="I275" s="9">
        <v>0.30099999999999999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" hidden="1" x14ac:dyDescent="0.25">
      <c r="A276" s="7" t="s">
        <v>59</v>
      </c>
      <c r="B276" s="7" t="s">
        <v>85</v>
      </c>
      <c r="C276" s="8" t="s">
        <v>118</v>
      </c>
      <c r="D276" s="9">
        <v>0.28799999999999998</v>
      </c>
      <c r="E276" s="9">
        <v>93</v>
      </c>
      <c r="F276" s="3"/>
      <c r="G276" s="9">
        <v>564</v>
      </c>
      <c r="H276" s="9">
        <v>2.5999999999999999E-2</v>
      </c>
      <c r="I276" s="9">
        <v>0.13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" hidden="1" x14ac:dyDescent="0.25">
      <c r="A277" s="7" t="s">
        <v>59</v>
      </c>
      <c r="B277" s="7" t="s">
        <v>95</v>
      </c>
      <c r="C277" s="8" t="s">
        <v>118</v>
      </c>
      <c r="D277" s="9">
        <v>0.25800000000000001</v>
      </c>
      <c r="E277" s="9">
        <v>95</v>
      </c>
      <c r="F277" s="3"/>
      <c r="G277" s="9">
        <v>339</v>
      </c>
      <c r="H277" s="9">
        <v>0.04</v>
      </c>
      <c r="I277" s="9">
        <v>0.221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" hidden="1" x14ac:dyDescent="0.25">
      <c r="A278" s="7" t="s">
        <v>59</v>
      </c>
      <c r="B278" s="7" t="s">
        <v>74</v>
      </c>
      <c r="C278" s="8" t="s">
        <v>118</v>
      </c>
      <c r="D278" s="9">
        <v>0.378</v>
      </c>
      <c r="E278" s="9">
        <v>37</v>
      </c>
      <c r="F278" s="3"/>
      <c r="G278" s="9">
        <v>66</v>
      </c>
      <c r="H278" s="9">
        <v>0.01</v>
      </c>
      <c r="I278" s="9">
        <v>5.7000000000000002E-2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" hidden="1" x14ac:dyDescent="0.25">
      <c r="A279" s="7" t="s">
        <v>59</v>
      </c>
      <c r="B279" s="7" t="s">
        <v>113</v>
      </c>
      <c r="C279" s="8" t="s">
        <v>118</v>
      </c>
      <c r="D279" s="9">
        <v>0.32300000000000001</v>
      </c>
      <c r="E279" s="9">
        <v>97</v>
      </c>
      <c r="F279" s="3"/>
      <c r="G279" s="9">
        <v>216</v>
      </c>
      <c r="H279" s="9">
        <v>0.08</v>
      </c>
      <c r="I279" s="9">
        <v>5.0999999999999997E-2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" hidden="1" x14ac:dyDescent="0.25">
      <c r="A280" s="7" t="s">
        <v>59</v>
      </c>
      <c r="B280" s="7" t="s">
        <v>107</v>
      </c>
      <c r="C280" s="8" t="s">
        <v>118</v>
      </c>
      <c r="D280" s="9">
        <v>0.36299999999999999</v>
      </c>
      <c r="E280" s="9">
        <v>60</v>
      </c>
      <c r="F280" s="3"/>
      <c r="G280" s="9">
        <v>104</v>
      </c>
      <c r="H280" s="9">
        <v>3.6999999999999998E-2</v>
      </c>
      <c r="I280" s="9">
        <v>0.18099999999999999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" hidden="1" x14ac:dyDescent="0.25">
      <c r="A281" s="7" t="s">
        <v>59</v>
      </c>
      <c r="B281" s="7" t="s">
        <v>79</v>
      </c>
      <c r="C281" s="8" t="s">
        <v>118</v>
      </c>
      <c r="D281" s="9">
        <v>0.45100000000000001</v>
      </c>
      <c r="E281" s="9">
        <v>57</v>
      </c>
      <c r="F281" s="3"/>
      <c r="G281" s="9">
        <v>488</v>
      </c>
      <c r="H281" s="9">
        <v>4.9000000000000002E-2</v>
      </c>
      <c r="I281" s="9">
        <v>0.53400000000000003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" hidden="1" x14ac:dyDescent="0.25">
      <c r="A282" s="7" t="s">
        <v>59</v>
      </c>
      <c r="B282" s="7" t="s">
        <v>81</v>
      </c>
      <c r="C282" s="8" t="s">
        <v>118</v>
      </c>
      <c r="D282" s="9">
        <v>0.39800000000000002</v>
      </c>
      <c r="E282" s="9">
        <v>18</v>
      </c>
      <c r="F282" s="3"/>
      <c r="G282" s="9">
        <v>304</v>
      </c>
      <c r="H282" s="9">
        <v>1.7999999999999999E-2</v>
      </c>
      <c r="I282" s="9">
        <v>0.13400000000000001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" hidden="1" x14ac:dyDescent="0.25">
      <c r="A283" s="7" t="s">
        <v>59</v>
      </c>
      <c r="B283" s="7" t="s">
        <v>68</v>
      </c>
      <c r="C283" s="8" t="s">
        <v>118</v>
      </c>
      <c r="D283" s="9">
        <v>0.65700000000000003</v>
      </c>
      <c r="E283" s="9">
        <v>22</v>
      </c>
      <c r="F283" s="3"/>
      <c r="G283" s="9">
        <v>504</v>
      </c>
      <c r="H283" s="9">
        <v>3.0000000000000001E-3</v>
      </c>
      <c r="I283" s="9">
        <v>2.5000000000000001E-2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" hidden="1" x14ac:dyDescent="0.25">
      <c r="A284" s="7" t="s">
        <v>59</v>
      </c>
      <c r="B284" s="7" t="s">
        <v>73</v>
      </c>
      <c r="C284" s="8" t="s">
        <v>118</v>
      </c>
      <c r="D284" s="9">
        <v>0.47299999999999998</v>
      </c>
      <c r="E284" s="9">
        <v>45</v>
      </c>
      <c r="F284" s="3"/>
      <c r="G284" s="9">
        <v>270</v>
      </c>
      <c r="H284" s="9">
        <v>0.01</v>
      </c>
      <c r="I284" s="9">
        <v>0.13500000000000001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" hidden="1" x14ac:dyDescent="0.25">
      <c r="A285" s="7" t="s">
        <v>59</v>
      </c>
      <c r="B285" s="7" t="s">
        <v>91</v>
      </c>
      <c r="C285" s="8" t="s">
        <v>118</v>
      </c>
      <c r="D285" s="9">
        <v>0.94699999999999995</v>
      </c>
      <c r="E285" s="9">
        <v>82</v>
      </c>
      <c r="F285" s="3"/>
      <c r="G285" s="9">
        <v>696</v>
      </c>
      <c r="H285" s="9">
        <v>7.0000000000000001E-3</v>
      </c>
      <c r="I285" s="9">
        <v>0.23699999999999999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" hidden="1" x14ac:dyDescent="0.25">
      <c r="A286" s="7" t="s">
        <v>59</v>
      </c>
      <c r="B286" s="7" t="s">
        <v>76</v>
      </c>
      <c r="C286" s="8" t="s">
        <v>118</v>
      </c>
      <c r="D286" s="9">
        <v>0.441</v>
      </c>
      <c r="E286" s="9">
        <v>137</v>
      </c>
      <c r="F286" s="3"/>
      <c r="G286" s="9">
        <v>492</v>
      </c>
      <c r="H286" s="9">
        <v>1.0999999999999999E-2</v>
      </c>
      <c r="I286" s="9">
        <v>0.161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" hidden="1" x14ac:dyDescent="0.25">
      <c r="A287" s="7" t="s">
        <v>59</v>
      </c>
      <c r="B287" s="7" t="s">
        <v>109</v>
      </c>
      <c r="C287" s="8" t="s">
        <v>118</v>
      </c>
      <c r="D287" s="9">
        <v>0.52500000000000002</v>
      </c>
      <c r="E287" s="9">
        <v>65</v>
      </c>
      <c r="F287" s="3"/>
      <c r="G287" s="9">
        <v>270</v>
      </c>
      <c r="H287" s="9">
        <v>1.7999999999999999E-2</v>
      </c>
      <c r="I287" s="9">
        <v>7.8E-2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" hidden="1" x14ac:dyDescent="0.25">
      <c r="A288" s="7" t="s">
        <v>59</v>
      </c>
      <c r="B288" s="7" t="s">
        <v>98</v>
      </c>
      <c r="C288" s="8" t="s">
        <v>118</v>
      </c>
      <c r="D288" s="9">
        <v>0.46800000000000003</v>
      </c>
      <c r="E288" s="9">
        <v>18</v>
      </c>
      <c r="F288" s="3"/>
      <c r="G288" s="9">
        <v>168</v>
      </c>
      <c r="H288" s="9">
        <v>6.0000000000000001E-3</v>
      </c>
      <c r="I288" s="9">
        <v>2.4E-2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" hidden="1" x14ac:dyDescent="0.25">
      <c r="A289" s="7" t="s">
        <v>59</v>
      </c>
      <c r="B289" s="7" t="s">
        <v>106</v>
      </c>
      <c r="C289" s="8" t="s">
        <v>118</v>
      </c>
      <c r="D289" s="9">
        <v>0.497</v>
      </c>
      <c r="E289" s="9">
        <v>39</v>
      </c>
      <c r="F289" s="3"/>
      <c r="G289" s="9">
        <v>180</v>
      </c>
      <c r="H289" s="9">
        <v>1.2999999999999999E-2</v>
      </c>
      <c r="I289" s="9">
        <v>4.8000000000000001E-2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" hidden="1" x14ac:dyDescent="0.25">
      <c r="A290" s="7" t="s">
        <v>59</v>
      </c>
      <c r="B290" s="7" t="s">
        <v>88</v>
      </c>
      <c r="C290" s="8" t="s">
        <v>118</v>
      </c>
      <c r="D290" s="9">
        <v>0.46899999999999997</v>
      </c>
      <c r="E290" s="9">
        <v>38</v>
      </c>
      <c r="F290" s="3"/>
      <c r="G290" s="9">
        <v>400</v>
      </c>
      <c r="H290" s="9">
        <v>6.0000000000000001E-3</v>
      </c>
      <c r="I290" s="9">
        <v>2.8000000000000001E-2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" hidden="1" x14ac:dyDescent="0.25">
      <c r="A291" s="7" t="s">
        <v>59</v>
      </c>
      <c r="B291" s="7" t="s">
        <v>99</v>
      </c>
      <c r="C291" s="8" t="s">
        <v>118</v>
      </c>
      <c r="D291" s="9">
        <v>0.46899999999999997</v>
      </c>
      <c r="E291" s="9">
        <v>144</v>
      </c>
      <c r="F291" s="3"/>
      <c r="G291" s="9">
        <v>424</v>
      </c>
      <c r="H291" s="9">
        <v>0.13800000000000001</v>
      </c>
      <c r="I291" s="9">
        <v>7.6999999999999999E-2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" hidden="1" x14ac:dyDescent="0.25">
      <c r="A292" s="7" t="s">
        <v>59</v>
      </c>
      <c r="B292" s="7" t="s">
        <v>71</v>
      </c>
      <c r="C292" s="8" t="s">
        <v>118</v>
      </c>
      <c r="D292" s="9">
        <v>0.64900000000000002</v>
      </c>
      <c r="E292" s="9">
        <v>37</v>
      </c>
      <c r="F292" s="3"/>
      <c r="G292" s="9">
        <v>606</v>
      </c>
      <c r="H292" s="9">
        <v>1.4999999999999999E-2</v>
      </c>
      <c r="I292" s="9">
        <v>0.158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" hidden="1" x14ac:dyDescent="0.25">
      <c r="A293" s="7" t="s">
        <v>59</v>
      </c>
      <c r="B293" s="7" t="s">
        <v>84</v>
      </c>
      <c r="C293" s="8" t="s">
        <v>118</v>
      </c>
      <c r="D293" s="9">
        <v>0.498</v>
      </c>
      <c r="E293" s="9">
        <v>54</v>
      </c>
      <c r="F293" s="3"/>
      <c r="G293" s="9">
        <v>372</v>
      </c>
      <c r="H293" s="9">
        <v>3.1E-2</v>
      </c>
      <c r="I293" s="9">
        <v>0.129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" hidden="1" x14ac:dyDescent="0.25">
      <c r="A294" s="7" t="s">
        <v>59</v>
      </c>
      <c r="B294" s="7" t="s">
        <v>78</v>
      </c>
      <c r="C294" s="8" t="s">
        <v>118</v>
      </c>
      <c r="D294" s="9">
        <v>0.30299999999999999</v>
      </c>
      <c r="E294" s="9">
        <v>34</v>
      </c>
      <c r="F294" s="3"/>
      <c r="G294" s="9">
        <v>212</v>
      </c>
      <c r="H294" s="9">
        <v>2E-3</v>
      </c>
      <c r="I294" s="9">
        <v>5.0000000000000001E-3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" hidden="1" x14ac:dyDescent="0.25">
      <c r="A295" s="7" t="s">
        <v>59</v>
      </c>
      <c r="B295" s="7" t="s">
        <v>70</v>
      </c>
      <c r="C295" s="8" t="s">
        <v>118</v>
      </c>
      <c r="D295" s="9">
        <v>2.1789999999999998</v>
      </c>
      <c r="E295" s="9">
        <v>24</v>
      </c>
      <c r="F295" s="3"/>
      <c r="G295" s="9">
        <v>100</v>
      </c>
      <c r="H295" s="9">
        <v>0.02</v>
      </c>
      <c r="I295" s="9">
        <v>2.5999999999999999E-2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" hidden="1" x14ac:dyDescent="0.25">
      <c r="A296" s="7" t="s">
        <v>59</v>
      </c>
      <c r="B296" s="7" t="s">
        <v>100</v>
      </c>
      <c r="C296" s="8" t="s">
        <v>118</v>
      </c>
      <c r="D296" s="9">
        <v>0.503</v>
      </c>
      <c r="E296" s="9">
        <v>59</v>
      </c>
      <c r="F296" s="3"/>
      <c r="G296" s="9">
        <v>696</v>
      </c>
      <c r="H296" s="9">
        <v>4.8000000000000001E-2</v>
      </c>
      <c r="I296" s="9">
        <v>0.154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" x14ac:dyDescent="0.25">
      <c r="A297" s="14" t="s">
        <v>59</v>
      </c>
      <c r="B297" s="14" t="s">
        <v>105</v>
      </c>
      <c r="C297" s="16" t="s">
        <v>118</v>
      </c>
      <c r="D297" s="19"/>
      <c r="E297" s="19"/>
      <c r="F297" s="19"/>
      <c r="G297" s="19"/>
      <c r="H297" s="19">
        <v>0.129</v>
      </c>
      <c r="I297" s="41">
        <v>0.57999999999999996</v>
      </c>
      <c r="J297" s="19"/>
      <c r="K297" s="4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" hidden="1" x14ac:dyDescent="0.25">
      <c r="A298" s="7" t="s">
        <v>59</v>
      </c>
      <c r="B298" s="7" t="s">
        <v>67</v>
      </c>
      <c r="C298" s="8" t="s">
        <v>118</v>
      </c>
      <c r="D298" s="9">
        <v>0.50600000000000001</v>
      </c>
      <c r="E298" s="9">
        <v>45</v>
      </c>
      <c r="F298" s="3"/>
      <c r="G298" s="9">
        <v>654</v>
      </c>
      <c r="H298" s="9">
        <v>1.4E-2</v>
      </c>
      <c r="I298" s="9">
        <v>0.124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" hidden="1" x14ac:dyDescent="0.25">
      <c r="A299" s="7" t="s">
        <v>59</v>
      </c>
      <c r="B299" s="7" t="s">
        <v>83</v>
      </c>
      <c r="C299" s="8" t="s">
        <v>118</v>
      </c>
      <c r="D299" s="9">
        <v>0.54200000000000004</v>
      </c>
      <c r="E299" s="9">
        <v>259</v>
      </c>
      <c r="F299" s="3"/>
      <c r="G299" s="9">
        <v>208</v>
      </c>
      <c r="H299" s="9">
        <v>1.9E-2</v>
      </c>
      <c r="I299" s="9">
        <v>7.0000000000000007E-2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" hidden="1" x14ac:dyDescent="0.25">
      <c r="A300" s="7" t="s">
        <v>59</v>
      </c>
      <c r="B300" s="7" t="s">
        <v>82</v>
      </c>
      <c r="C300" s="8" t="s">
        <v>118</v>
      </c>
      <c r="D300" s="9">
        <v>0.80700000000000005</v>
      </c>
      <c r="E300" s="9">
        <v>40</v>
      </c>
      <c r="F300" s="3"/>
      <c r="G300" s="9">
        <v>416</v>
      </c>
      <c r="H300" s="9">
        <v>5.0000000000000001E-3</v>
      </c>
      <c r="I300" s="9">
        <v>0.02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" x14ac:dyDescent="0.25">
      <c r="A301" s="14" t="s">
        <v>59</v>
      </c>
      <c r="B301" s="14" t="s">
        <v>86</v>
      </c>
      <c r="C301" s="16" t="s">
        <v>118</v>
      </c>
      <c r="D301" s="19"/>
      <c r="E301" s="19"/>
      <c r="F301" s="19"/>
      <c r="G301" s="19"/>
      <c r="H301" s="19">
        <v>0.129</v>
      </c>
      <c r="I301" s="40">
        <v>4.9000000000000002E-2</v>
      </c>
      <c r="J301" s="19"/>
      <c r="K301" s="4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" hidden="1" x14ac:dyDescent="0.25">
      <c r="A302" s="7" t="s">
        <v>59</v>
      </c>
      <c r="B302" s="7" t="s">
        <v>63</v>
      </c>
      <c r="C302" s="8" t="s">
        <v>118</v>
      </c>
      <c r="D302" s="9">
        <v>0.75700000000000001</v>
      </c>
      <c r="E302" s="9">
        <v>31</v>
      </c>
      <c r="F302" s="3"/>
      <c r="G302" s="9">
        <v>270</v>
      </c>
      <c r="H302" s="9">
        <v>1.2999999999999999E-2</v>
      </c>
      <c r="I302" s="9">
        <v>7.2999999999999995E-2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" hidden="1" x14ac:dyDescent="0.25">
      <c r="A303" s="7" t="s">
        <v>59</v>
      </c>
      <c r="B303" s="7" t="s">
        <v>77</v>
      </c>
      <c r="C303" s="8" t="s">
        <v>118</v>
      </c>
      <c r="D303" s="9">
        <v>0.84499999999999997</v>
      </c>
      <c r="E303" s="9">
        <v>76</v>
      </c>
      <c r="F303" s="3"/>
      <c r="G303" s="9">
        <v>216</v>
      </c>
      <c r="H303" s="3">
        <v>0.129</v>
      </c>
      <c r="I303" s="9">
        <v>8.0000000000000002E-3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" hidden="1" x14ac:dyDescent="0.25">
      <c r="A304" s="7" t="s">
        <v>59</v>
      </c>
      <c r="B304" s="7" t="s">
        <v>102</v>
      </c>
      <c r="C304" s="8" t="s">
        <v>118</v>
      </c>
      <c r="D304" s="9">
        <v>2.72</v>
      </c>
      <c r="E304" s="9">
        <v>26</v>
      </c>
      <c r="F304" s="3"/>
      <c r="G304" s="9">
        <v>399</v>
      </c>
      <c r="H304" s="9">
        <v>2E-3</v>
      </c>
      <c r="I304" s="3">
        <v>0.57999999999999996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" hidden="1" x14ac:dyDescent="0.25">
      <c r="A305" s="7" t="s">
        <v>59</v>
      </c>
      <c r="B305" s="7" t="s">
        <v>97</v>
      </c>
      <c r="C305" s="8" t="s">
        <v>118</v>
      </c>
      <c r="D305" s="9">
        <v>0.316</v>
      </c>
      <c r="E305" s="9">
        <v>35</v>
      </c>
      <c r="F305" s="3"/>
      <c r="G305" s="9">
        <v>1120</v>
      </c>
      <c r="H305" s="9">
        <v>3.5000000000000003E-2</v>
      </c>
      <c r="I305" s="9">
        <v>0.13300000000000001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" hidden="1" x14ac:dyDescent="0.25">
      <c r="A306" s="7" t="s">
        <v>59</v>
      </c>
      <c r="B306" s="7" t="s">
        <v>89</v>
      </c>
      <c r="C306" s="8" t="s">
        <v>118</v>
      </c>
      <c r="D306" s="9">
        <v>0.33400000000000002</v>
      </c>
      <c r="E306" s="9">
        <v>39</v>
      </c>
      <c r="F306" s="3"/>
      <c r="G306" s="9">
        <v>370</v>
      </c>
      <c r="H306" s="9">
        <v>4.0000000000000001E-3</v>
      </c>
      <c r="I306" s="9">
        <v>3.3000000000000002E-2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" hidden="1" x14ac:dyDescent="0.25">
      <c r="A307" s="7" t="s">
        <v>59</v>
      </c>
      <c r="B307" s="7" t="s">
        <v>108</v>
      </c>
      <c r="C307" s="8" t="s">
        <v>118</v>
      </c>
      <c r="D307" s="9">
        <v>0.438</v>
      </c>
      <c r="E307" s="9">
        <v>28</v>
      </c>
      <c r="F307" s="3"/>
      <c r="G307" s="9">
        <v>172</v>
      </c>
      <c r="H307" s="9">
        <v>1.0999999999999999E-2</v>
      </c>
      <c r="I307" s="9">
        <v>7.5999999999999998E-2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" hidden="1" x14ac:dyDescent="0.25">
      <c r="A308" s="7" t="s">
        <v>59</v>
      </c>
      <c r="B308" s="7" t="s">
        <v>112</v>
      </c>
      <c r="C308" s="8" t="s">
        <v>118</v>
      </c>
      <c r="D308" s="9">
        <v>0.154</v>
      </c>
      <c r="E308" s="9">
        <v>35</v>
      </c>
      <c r="F308" s="3"/>
      <c r="G308" s="9">
        <v>183</v>
      </c>
      <c r="H308" s="9">
        <v>2.9000000000000001E-2</v>
      </c>
      <c r="I308" s="9">
        <v>8.3000000000000004E-2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" hidden="1" x14ac:dyDescent="0.25">
      <c r="A309" s="7" t="s">
        <v>59</v>
      </c>
      <c r="B309" s="7" t="s">
        <v>94</v>
      </c>
      <c r="C309" s="8" t="s">
        <v>118</v>
      </c>
      <c r="D309" s="9">
        <v>0.375</v>
      </c>
      <c r="E309" s="9">
        <v>153</v>
      </c>
      <c r="F309" s="3"/>
      <c r="G309" s="9">
        <v>230</v>
      </c>
      <c r="H309" s="9">
        <v>8.9999999999999993E-3</v>
      </c>
      <c r="I309" s="9">
        <v>7.1999999999999995E-2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" hidden="1" x14ac:dyDescent="0.25">
      <c r="A310" s="7" t="s">
        <v>59</v>
      </c>
      <c r="B310" s="7" t="s">
        <v>66</v>
      </c>
      <c r="C310" s="8" t="s">
        <v>118</v>
      </c>
      <c r="D310" s="9">
        <v>2.7970000000000002</v>
      </c>
      <c r="E310" s="9">
        <v>13</v>
      </c>
      <c r="F310" s="3"/>
      <c r="G310" s="9">
        <v>140</v>
      </c>
      <c r="H310" s="9">
        <v>5.0000000000000001E-3</v>
      </c>
      <c r="I310" s="9">
        <v>0.02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" hidden="1" x14ac:dyDescent="0.25">
      <c r="A311" s="7" t="s">
        <v>59</v>
      </c>
      <c r="B311" s="7" t="s">
        <v>80</v>
      </c>
      <c r="C311" s="8" t="s">
        <v>118</v>
      </c>
      <c r="D311" s="9">
        <v>2.86</v>
      </c>
      <c r="E311" s="9">
        <v>27</v>
      </c>
      <c r="F311" s="3"/>
      <c r="G311" s="9">
        <v>376</v>
      </c>
      <c r="H311" s="9">
        <v>3.7999999999999999E-2</v>
      </c>
      <c r="I311" s="9">
        <v>0.17199999999999999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" hidden="1" x14ac:dyDescent="0.25">
      <c r="A312" s="7" t="s">
        <v>59</v>
      </c>
      <c r="B312" s="7" t="s">
        <v>65</v>
      </c>
      <c r="C312" s="8" t="s">
        <v>118</v>
      </c>
      <c r="D312" s="9">
        <v>0.47499999999999998</v>
      </c>
      <c r="E312" s="9">
        <v>40</v>
      </c>
      <c r="F312" s="3"/>
      <c r="G312" s="9">
        <v>270</v>
      </c>
      <c r="H312" s="9">
        <v>5.0000000000000001E-3</v>
      </c>
      <c r="I312" s="9">
        <v>4.7E-2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" hidden="1" x14ac:dyDescent="0.25">
      <c r="A313" s="7" t="s">
        <v>59</v>
      </c>
      <c r="B313" s="7" t="s">
        <v>72</v>
      </c>
      <c r="C313" s="8" t="s">
        <v>118</v>
      </c>
      <c r="D313" s="9">
        <v>2.8650000000000002</v>
      </c>
      <c r="E313" s="9">
        <v>133</v>
      </c>
      <c r="F313" s="3"/>
      <c r="G313" s="9">
        <v>308</v>
      </c>
      <c r="H313" s="9">
        <v>2E-3</v>
      </c>
      <c r="I313" s="9">
        <v>5.0999999999999997E-2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" x14ac:dyDescent="0.25">
      <c r="A314" s="14" t="s">
        <v>59</v>
      </c>
      <c r="B314" s="14" t="s">
        <v>103</v>
      </c>
      <c r="C314" s="16" t="s">
        <v>118</v>
      </c>
      <c r="D314" s="19"/>
      <c r="E314" s="19"/>
      <c r="F314" s="19"/>
      <c r="G314" s="19"/>
      <c r="H314" s="18">
        <v>1.0999999999999999E-2</v>
      </c>
      <c r="I314" s="40">
        <v>5.8999999999999997E-2</v>
      </c>
      <c r="J314" s="19"/>
      <c r="K314" s="4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" hidden="1" x14ac:dyDescent="0.25">
      <c r="A315" s="7" t="s">
        <v>59</v>
      </c>
      <c r="B315" s="7" t="s">
        <v>111</v>
      </c>
      <c r="C315" s="8" t="s">
        <v>118</v>
      </c>
      <c r="D315" s="9">
        <v>0.36899999999999999</v>
      </c>
      <c r="E315" s="9">
        <v>34</v>
      </c>
      <c r="F315" s="3"/>
      <c r="G315" s="9">
        <v>237</v>
      </c>
      <c r="H315" s="9">
        <v>1.7000000000000001E-2</v>
      </c>
      <c r="I315" s="9">
        <v>4.5999999999999999E-2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" hidden="1" x14ac:dyDescent="0.25">
      <c r="A316" s="7" t="s">
        <v>59</v>
      </c>
      <c r="B316" s="7" t="s">
        <v>90</v>
      </c>
      <c r="C316" s="8" t="s">
        <v>118</v>
      </c>
      <c r="D316" s="9">
        <v>0.51400000000000001</v>
      </c>
      <c r="E316" s="9">
        <v>41</v>
      </c>
      <c r="F316" s="3"/>
      <c r="G316" s="9">
        <v>270</v>
      </c>
      <c r="H316" s="9">
        <v>5.0000000000000001E-3</v>
      </c>
      <c r="I316" s="9">
        <v>6.4000000000000001E-2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" hidden="1" x14ac:dyDescent="0.25">
      <c r="A317" s="7" t="s">
        <v>59</v>
      </c>
      <c r="B317" s="7" t="s">
        <v>62</v>
      </c>
      <c r="C317" s="8" t="s">
        <v>118</v>
      </c>
      <c r="D317" s="9">
        <v>0.52100000000000002</v>
      </c>
      <c r="E317" s="9">
        <v>119</v>
      </c>
      <c r="F317" s="3"/>
      <c r="G317" s="9">
        <v>272</v>
      </c>
      <c r="H317" s="9">
        <v>1.0999999999999999E-2</v>
      </c>
      <c r="I317" s="9">
        <v>9.7000000000000003E-2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" hidden="1" x14ac:dyDescent="0.25">
      <c r="A318" s="7" t="s">
        <v>59</v>
      </c>
      <c r="B318" s="7" t="s">
        <v>69</v>
      </c>
      <c r="C318" s="8" t="s">
        <v>118</v>
      </c>
      <c r="D318" s="9">
        <v>0.74</v>
      </c>
      <c r="E318" s="9">
        <v>64</v>
      </c>
      <c r="F318" s="3"/>
      <c r="G318" s="9">
        <v>732</v>
      </c>
      <c r="H318" s="9">
        <v>4.0000000000000001E-3</v>
      </c>
      <c r="I318" s="9">
        <v>2.1000000000000001E-2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" hidden="1" x14ac:dyDescent="0.25">
      <c r="A319" s="7" t="s">
        <v>59</v>
      </c>
      <c r="B319" s="7" t="s">
        <v>96</v>
      </c>
      <c r="C319" s="8" t="s">
        <v>118</v>
      </c>
      <c r="D319" s="9">
        <v>0.42299999999999999</v>
      </c>
      <c r="E319" s="9">
        <v>35</v>
      </c>
      <c r="F319" s="3"/>
      <c r="G319" s="9">
        <v>270</v>
      </c>
      <c r="H319" s="9">
        <v>2E-3</v>
      </c>
      <c r="I319" s="9">
        <v>2.5000000000000001E-2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" hidden="1" x14ac:dyDescent="0.25">
      <c r="A320" s="7" t="s">
        <v>59</v>
      </c>
      <c r="B320" s="7" t="s">
        <v>92</v>
      </c>
      <c r="C320" s="8" t="s">
        <v>119</v>
      </c>
      <c r="D320" s="9">
        <v>0.26</v>
      </c>
      <c r="E320" s="9">
        <v>46</v>
      </c>
      <c r="F320" s="3"/>
      <c r="G320" s="9">
        <v>161</v>
      </c>
      <c r="H320" s="9">
        <v>0.16700000000000001</v>
      </c>
      <c r="I320" s="9">
        <v>0.63500000000000001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" hidden="1" x14ac:dyDescent="0.25">
      <c r="A321" s="7" t="s">
        <v>59</v>
      </c>
      <c r="B321" s="7" t="s">
        <v>101</v>
      </c>
      <c r="C321" s="8" t="s">
        <v>119</v>
      </c>
      <c r="D321" s="9">
        <v>0.48399999999999999</v>
      </c>
      <c r="E321" s="9">
        <v>39</v>
      </c>
      <c r="F321" s="3"/>
      <c r="G321" s="9">
        <v>76</v>
      </c>
      <c r="H321" s="9">
        <v>0.35</v>
      </c>
      <c r="I321" s="9">
        <v>0.79700000000000004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" hidden="1" x14ac:dyDescent="0.25">
      <c r="A322" s="7" t="s">
        <v>59</v>
      </c>
      <c r="B322" s="7" t="s">
        <v>110</v>
      </c>
      <c r="C322" s="8" t="s">
        <v>119</v>
      </c>
      <c r="D322" s="9">
        <v>0.60599999999999998</v>
      </c>
      <c r="E322" s="9">
        <v>11</v>
      </c>
      <c r="F322" s="3"/>
      <c r="G322" s="9">
        <v>268</v>
      </c>
      <c r="H322" s="9">
        <v>0.13</v>
      </c>
      <c r="I322" s="9">
        <v>0.72199999999999998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" hidden="1" x14ac:dyDescent="0.25">
      <c r="A323" s="7" t="s">
        <v>59</v>
      </c>
      <c r="B323" s="7" t="s">
        <v>93</v>
      </c>
      <c r="C323" s="8" t="s">
        <v>119</v>
      </c>
      <c r="D323" s="9">
        <v>0.51700000000000002</v>
      </c>
      <c r="E323" s="9">
        <v>12</v>
      </c>
      <c r="F323" s="3"/>
      <c r="G323" s="9">
        <v>358</v>
      </c>
      <c r="H323" s="9">
        <v>0.19800000000000001</v>
      </c>
      <c r="I323" s="9">
        <v>0.52700000000000002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" hidden="1" x14ac:dyDescent="0.25">
      <c r="A324" s="7" t="s">
        <v>59</v>
      </c>
      <c r="B324" s="7" t="s">
        <v>60</v>
      </c>
      <c r="C324" s="8" t="s">
        <v>119</v>
      </c>
      <c r="D324" s="9">
        <v>0.76900000000000002</v>
      </c>
      <c r="E324" s="9">
        <v>25</v>
      </c>
      <c r="F324" s="3"/>
      <c r="G324" s="9">
        <v>451</v>
      </c>
      <c r="H324" s="9">
        <v>7.3999999999999996E-2</v>
      </c>
      <c r="I324" s="9">
        <v>0.60899999999999999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" hidden="1" x14ac:dyDescent="0.25">
      <c r="A325" s="7" t="s">
        <v>59</v>
      </c>
      <c r="B325" s="7" t="s">
        <v>104</v>
      </c>
      <c r="C325" s="8" t="s">
        <v>119</v>
      </c>
      <c r="D325" s="9">
        <v>0.371</v>
      </c>
      <c r="E325" s="9">
        <v>35</v>
      </c>
      <c r="F325" s="3"/>
      <c r="G325" s="9">
        <v>350</v>
      </c>
      <c r="H325" s="9">
        <v>7.5999999999999998E-2</v>
      </c>
      <c r="I325" s="9">
        <v>0.81100000000000005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" x14ac:dyDescent="0.25">
      <c r="A326" s="14" t="s">
        <v>59</v>
      </c>
      <c r="B326" s="14" t="s">
        <v>87</v>
      </c>
      <c r="C326" s="16" t="s">
        <v>119</v>
      </c>
      <c r="D326" s="19"/>
      <c r="E326" s="19"/>
      <c r="F326" s="19"/>
      <c r="G326" s="19"/>
      <c r="H326" s="18">
        <v>4.2999999999999997E-2</v>
      </c>
      <c r="I326" s="40">
        <v>0.69099999999999995</v>
      </c>
      <c r="J326" s="19"/>
      <c r="K326" s="4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" hidden="1" x14ac:dyDescent="0.25">
      <c r="A327" s="7" t="s">
        <v>59</v>
      </c>
      <c r="B327" s="7" t="s">
        <v>75</v>
      </c>
      <c r="C327" s="8" t="s">
        <v>119</v>
      </c>
      <c r="D327" s="9">
        <v>0.46400000000000002</v>
      </c>
      <c r="E327" s="9">
        <v>19</v>
      </c>
      <c r="F327" s="3"/>
      <c r="G327" s="9">
        <v>596</v>
      </c>
      <c r="H327" s="9">
        <v>0.13700000000000001</v>
      </c>
      <c r="I327" s="9">
        <v>0.247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" hidden="1" x14ac:dyDescent="0.25">
      <c r="A328" s="7" t="s">
        <v>59</v>
      </c>
      <c r="B328" s="7" t="s">
        <v>64</v>
      </c>
      <c r="C328" s="8" t="s">
        <v>119</v>
      </c>
      <c r="D328" s="9">
        <v>0.17100000000000001</v>
      </c>
      <c r="E328" s="9">
        <v>107</v>
      </c>
      <c r="F328" s="3"/>
      <c r="G328" s="9">
        <v>140</v>
      </c>
      <c r="H328" s="9">
        <v>4.2999999999999997E-2</v>
      </c>
      <c r="I328" s="9">
        <v>0.434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" hidden="1" x14ac:dyDescent="0.25">
      <c r="A329" s="7" t="s">
        <v>59</v>
      </c>
      <c r="B329" s="7" t="s">
        <v>85</v>
      </c>
      <c r="C329" s="8" t="s">
        <v>119</v>
      </c>
      <c r="D329" s="9">
        <v>0.28799999999999998</v>
      </c>
      <c r="E329" s="9">
        <v>73</v>
      </c>
      <c r="F329" s="3"/>
      <c r="G329" s="9">
        <v>564</v>
      </c>
      <c r="H329" s="9">
        <v>0.03</v>
      </c>
      <c r="I329" s="9">
        <v>0.184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" hidden="1" x14ac:dyDescent="0.25">
      <c r="A330" s="7" t="s">
        <v>59</v>
      </c>
      <c r="B330" s="7" t="s">
        <v>95</v>
      </c>
      <c r="C330" s="8" t="s">
        <v>119</v>
      </c>
      <c r="D330" s="9">
        <v>0.25800000000000001</v>
      </c>
      <c r="E330" s="9">
        <v>95</v>
      </c>
      <c r="F330" s="3"/>
      <c r="G330" s="9">
        <v>339</v>
      </c>
      <c r="H330" s="9">
        <v>4.3999999999999997E-2</v>
      </c>
      <c r="I330" s="9">
        <v>0.29699999999999999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" hidden="1" x14ac:dyDescent="0.25">
      <c r="A331" s="7" t="s">
        <v>59</v>
      </c>
      <c r="B331" s="7" t="s">
        <v>74</v>
      </c>
      <c r="C331" s="8" t="s">
        <v>119</v>
      </c>
      <c r="D331" s="9">
        <v>0.378</v>
      </c>
      <c r="E331" s="9">
        <v>37</v>
      </c>
      <c r="F331" s="3"/>
      <c r="G331" s="9">
        <v>66</v>
      </c>
      <c r="H331" s="9">
        <v>1.2999999999999999E-2</v>
      </c>
      <c r="I331" s="9">
        <v>5.7000000000000002E-2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" hidden="1" x14ac:dyDescent="0.25">
      <c r="A332" s="7" t="s">
        <v>59</v>
      </c>
      <c r="B332" s="7" t="s">
        <v>107</v>
      </c>
      <c r="C332" s="8" t="s">
        <v>119</v>
      </c>
      <c r="D332" s="9">
        <v>0.36299999999999999</v>
      </c>
      <c r="E332" s="9">
        <v>60</v>
      </c>
      <c r="F332" s="3"/>
      <c r="G332" s="9">
        <v>104</v>
      </c>
      <c r="H332" s="9">
        <v>3.6999999999999998E-2</v>
      </c>
      <c r="I332" s="9">
        <v>0.224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" hidden="1" x14ac:dyDescent="0.25">
      <c r="A333" s="7" t="s">
        <v>59</v>
      </c>
      <c r="B333" s="7" t="s">
        <v>113</v>
      </c>
      <c r="C333" s="8" t="s">
        <v>119</v>
      </c>
      <c r="D333" s="9">
        <v>0.32300000000000001</v>
      </c>
      <c r="E333" s="9">
        <v>97</v>
      </c>
      <c r="F333" s="3"/>
      <c r="G333" s="9">
        <v>216</v>
      </c>
      <c r="H333" s="9">
        <v>9.8000000000000004E-2</v>
      </c>
      <c r="I333" s="9">
        <v>6.7000000000000004E-2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" hidden="1" x14ac:dyDescent="0.25">
      <c r="A334" s="7" t="s">
        <v>59</v>
      </c>
      <c r="B334" s="7" t="s">
        <v>79</v>
      </c>
      <c r="C334" s="8" t="s">
        <v>119</v>
      </c>
      <c r="D334" s="9">
        <v>0.44700000000000001</v>
      </c>
      <c r="E334" s="9">
        <v>57</v>
      </c>
      <c r="F334" s="3"/>
      <c r="G334" s="9">
        <v>488</v>
      </c>
      <c r="H334" s="9">
        <v>5.5E-2</v>
      </c>
      <c r="I334" s="9">
        <v>0.63600000000000001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" hidden="1" x14ac:dyDescent="0.25">
      <c r="A335" s="7" t="s">
        <v>59</v>
      </c>
      <c r="B335" s="7" t="s">
        <v>81</v>
      </c>
      <c r="C335" s="8" t="s">
        <v>119</v>
      </c>
      <c r="D335" s="9">
        <v>0.35899999999999999</v>
      </c>
      <c r="E335" s="9">
        <v>18</v>
      </c>
      <c r="F335" s="3"/>
      <c r="G335" s="9">
        <v>304</v>
      </c>
      <c r="H335" s="9">
        <v>2.7E-2</v>
      </c>
      <c r="I335" s="9">
        <v>0.23699999999999999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" hidden="1" x14ac:dyDescent="0.25">
      <c r="A336" s="7" t="s">
        <v>59</v>
      </c>
      <c r="B336" s="7" t="s">
        <v>73</v>
      </c>
      <c r="C336" s="8" t="s">
        <v>119</v>
      </c>
      <c r="D336" s="9">
        <v>0.47299999999999998</v>
      </c>
      <c r="E336" s="9">
        <v>45</v>
      </c>
      <c r="F336" s="3"/>
      <c r="G336" s="9">
        <v>270</v>
      </c>
      <c r="H336" s="9">
        <v>1.4999999999999999E-2</v>
      </c>
      <c r="I336" s="9">
        <v>0.23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" hidden="1" x14ac:dyDescent="0.25">
      <c r="A337" s="7" t="s">
        <v>59</v>
      </c>
      <c r="B337" s="7" t="s">
        <v>68</v>
      </c>
      <c r="C337" s="8" t="s">
        <v>119</v>
      </c>
      <c r="D337" s="9">
        <v>2.0379999999999998</v>
      </c>
      <c r="E337" s="9">
        <v>22</v>
      </c>
      <c r="F337" s="3"/>
      <c r="G337" s="9">
        <v>504</v>
      </c>
      <c r="H337" s="9">
        <v>3.0000000000000001E-3</v>
      </c>
      <c r="I337" s="9">
        <v>2.7E-2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" hidden="1" x14ac:dyDescent="0.25">
      <c r="A338" s="7" t="s">
        <v>59</v>
      </c>
      <c r="B338" s="7" t="s">
        <v>106</v>
      </c>
      <c r="C338" s="8" t="s">
        <v>119</v>
      </c>
      <c r="D338" s="9">
        <v>0.36099999999999999</v>
      </c>
      <c r="E338" s="9">
        <v>39</v>
      </c>
      <c r="F338" s="3"/>
      <c r="G338" s="9">
        <v>180</v>
      </c>
      <c r="H338" s="3">
        <v>0.129</v>
      </c>
      <c r="I338" s="9">
        <v>0.11899999999999999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" hidden="1" x14ac:dyDescent="0.25">
      <c r="A339" s="7" t="s">
        <v>59</v>
      </c>
      <c r="B339" s="7" t="s">
        <v>91</v>
      </c>
      <c r="C339" s="8" t="s">
        <v>119</v>
      </c>
      <c r="D339" s="9">
        <v>0.94699999999999995</v>
      </c>
      <c r="E339" s="9">
        <v>82</v>
      </c>
      <c r="F339" s="3"/>
      <c r="G339" s="9">
        <v>696</v>
      </c>
      <c r="H339" s="9">
        <v>0.01</v>
      </c>
      <c r="I339" s="9">
        <v>0.32700000000000001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" hidden="1" x14ac:dyDescent="0.25">
      <c r="A340" s="7" t="s">
        <v>59</v>
      </c>
      <c r="B340" s="7" t="s">
        <v>88</v>
      </c>
      <c r="C340" s="8" t="s">
        <v>119</v>
      </c>
      <c r="D340" s="9">
        <v>0.46500000000000002</v>
      </c>
      <c r="E340" s="9">
        <v>21</v>
      </c>
      <c r="F340" s="3"/>
      <c r="G340" s="9">
        <v>304</v>
      </c>
      <c r="H340" s="9">
        <v>6.0000000000000001E-3</v>
      </c>
      <c r="I340" s="9">
        <v>5.6000000000000001E-2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" hidden="1" x14ac:dyDescent="0.25">
      <c r="A341" s="7" t="s">
        <v>59</v>
      </c>
      <c r="B341" s="7" t="s">
        <v>76</v>
      </c>
      <c r="C341" s="8" t="s">
        <v>119</v>
      </c>
      <c r="D341" s="9">
        <v>0.441</v>
      </c>
      <c r="E341" s="9">
        <v>135</v>
      </c>
      <c r="F341" s="3"/>
      <c r="G341" s="9">
        <v>492</v>
      </c>
      <c r="H341" s="9">
        <v>1.2999999999999999E-2</v>
      </c>
      <c r="I341" s="9">
        <v>0.193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" hidden="1" x14ac:dyDescent="0.25">
      <c r="A342" s="7" t="s">
        <v>59</v>
      </c>
      <c r="B342" s="7" t="s">
        <v>109</v>
      </c>
      <c r="C342" s="8" t="s">
        <v>119</v>
      </c>
      <c r="D342" s="9">
        <v>0.52500000000000002</v>
      </c>
      <c r="E342" s="9">
        <v>64</v>
      </c>
      <c r="F342" s="3"/>
      <c r="G342" s="9">
        <v>270</v>
      </c>
      <c r="H342" s="9">
        <v>0.02</v>
      </c>
      <c r="I342" s="9">
        <v>0.125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" hidden="1" x14ac:dyDescent="0.25">
      <c r="A343" s="7" t="s">
        <v>59</v>
      </c>
      <c r="B343" s="7" t="s">
        <v>84</v>
      </c>
      <c r="C343" s="8" t="s">
        <v>119</v>
      </c>
      <c r="D343" s="9">
        <v>0.498</v>
      </c>
      <c r="E343" s="9">
        <v>54</v>
      </c>
      <c r="F343" s="3"/>
      <c r="G343" s="9">
        <v>432</v>
      </c>
      <c r="H343" s="9">
        <v>7.4999999999999997E-2</v>
      </c>
      <c r="I343" s="9">
        <v>0.2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" hidden="1" x14ac:dyDescent="0.25">
      <c r="A344" s="7" t="s">
        <v>59</v>
      </c>
      <c r="B344" s="7" t="s">
        <v>98</v>
      </c>
      <c r="C344" s="8" t="s">
        <v>119</v>
      </c>
      <c r="D344" s="9">
        <v>0.36899999999999999</v>
      </c>
      <c r="E344" s="9">
        <v>16</v>
      </c>
      <c r="F344" s="3"/>
      <c r="G344" s="9">
        <v>168</v>
      </c>
      <c r="H344" s="3">
        <v>0.129</v>
      </c>
      <c r="I344" s="9">
        <v>3.3000000000000002E-2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" hidden="1" x14ac:dyDescent="0.25">
      <c r="A345" s="7" t="s">
        <v>59</v>
      </c>
      <c r="B345" s="7" t="s">
        <v>78</v>
      </c>
      <c r="C345" s="8" t="s">
        <v>119</v>
      </c>
      <c r="D345" s="9">
        <v>0.30299999999999999</v>
      </c>
      <c r="E345" s="9">
        <v>18</v>
      </c>
      <c r="F345" s="3"/>
      <c r="G345" s="9">
        <v>212</v>
      </c>
      <c r="H345" s="9">
        <v>3.0000000000000001E-3</v>
      </c>
      <c r="I345" s="9">
        <v>1.0999999999999999E-2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" hidden="1" x14ac:dyDescent="0.25">
      <c r="A346" s="7" t="s">
        <v>59</v>
      </c>
      <c r="B346" s="7" t="s">
        <v>99</v>
      </c>
      <c r="C346" s="8" t="s">
        <v>119</v>
      </c>
      <c r="D346" s="9">
        <v>0.48699999999999999</v>
      </c>
      <c r="E346" s="9">
        <v>144</v>
      </c>
      <c r="F346" s="3"/>
      <c r="G346" s="9">
        <v>424</v>
      </c>
      <c r="H346" s="9">
        <v>0.14199999999999999</v>
      </c>
      <c r="I346" s="9">
        <v>0.11600000000000001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" x14ac:dyDescent="0.25">
      <c r="A347" s="14" t="s">
        <v>59</v>
      </c>
      <c r="B347" s="14" t="s">
        <v>105</v>
      </c>
      <c r="C347" s="16" t="s">
        <v>119</v>
      </c>
      <c r="D347" s="19"/>
      <c r="E347" s="19"/>
      <c r="F347" s="19"/>
      <c r="G347" s="19"/>
      <c r="H347" s="19">
        <v>0.129</v>
      </c>
      <c r="I347" s="41">
        <v>0.57999999999999996</v>
      </c>
      <c r="J347" s="19"/>
      <c r="K347" s="4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" hidden="1" x14ac:dyDescent="0.25">
      <c r="A348" s="7" t="s">
        <v>59</v>
      </c>
      <c r="B348" s="7" t="s">
        <v>71</v>
      </c>
      <c r="C348" s="8" t="s">
        <v>119</v>
      </c>
      <c r="D348" s="9">
        <v>0.64900000000000002</v>
      </c>
      <c r="E348" s="9">
        <v>37</v>
      </c>
      <c r="F348" s="3"/>
      <c r="G348" s="9">
        <v>606</v>
      </c>
      <c r="H348" s="9">
        <v>0.02</v>
      </c>
      <c r="I348" s="9">
        <v>0.252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" hidden="1" x14ac:dyDescent="0.25">
      <c r="A349" s="7" t="s">
        <v>59</v>
      </c>
      <c r="B349" s="7" t="s">
        <v>70</v>
      </c>
      <c r="C349" s="8" t="s">
        <v>119</v>
      </c>
      <c r="D349" s="9">
        <v>2.1789999999999998</v>
      </c>
      <c r="E349" s="9">
        <v>22</v>
      </c>
      <c r="F349" s="3"/>
      <c r="G349" s="9">
        <v>100</v>
      </c>
      <c r="H349" s="9">
        <v>2.1999999999999999E-2</v>
      </c>
      <c r="I349" s="9">
        <v>0.06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" hidden="1" x14ac:dyDescent="0.25">
      <c r="A350" s="7" t="s">
        <v>59</v>
      </c>
      <c r="B350" s="7" t="s">
        <v>100</v>
      </c>
      <c r="C350" s="8" t="s">
        <v>119</v>
      </c>
      <c r="D350" s="9">
        <v>0.45500000000000002</v>
      </c>
      <c r="E350" s="9">
        <v>59</v>
      </c>
      <c r="F350" s="3"/>
      <c r="G350" s="9">
        <v>696</v>
      </c>
      <c r="H350" s="9">
        <v>5.6000000000000001E-2</v>
      </c>
      <c r="I350" s="9">
        <v>0.25800000000000001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" hidden="1" x14ac:dyDescent="0.25">
      <c r="A351" s="7" t="s">
        <v>59</v>
      </c>
      <c r="B351" s="7" t="s">
        <v>67</v>
      </c>
      <c r="C351" s="8" t="s">
        <v>119</v>
      </c>
      <c r="D351" s="9">
        <v>0.50800000000000001</v>
      </c>
      <c r="E351" s="9">
        <v>45</v>
      </c>
      <c r="F351" s="3"/>
      <c r="G351" s="9">
        <v>654</v>
      </c>
      <c r="H351" s="9">
        <v>0.02</v>
      </c>
      <c r="I351" s="9">
        <v>0.16800000000000001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" hidden="1" x14ac:dyDescent="0.25">
      <c r="A352" s="7" t="s">
        <v>59</v>
      </c>
      <c r="B352" s="7" t="s">
        <v>83</v>
      </c>
      <c r="C352" s="8" t="s">
        <v>119</v>
      </c>
      <c r="D352" s="9">
        <v>0.45900000000000002</v>
      </c>
      <c r="E352" s="9">
        <v>259</v>
      </c>
      <c r="F352" s="3"/>
      <c r="G352" s="9">
        <v>208</v>
      </c>
      <c r="H352" s="9">
        <v>2.1000000000000001E-2</v>
      </c>
      <c r="I352" s="9">
        <v>0.108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" hidden="1" x14ac:dyDescent="0.25">
      <c r="A353" s="7" t="s">
        <v>59</v>
      </c>
      <c r="B353" s="7" t="s">
        <v>82</v>
      </c>
      <c r="C353" s="8" t="s">
        <v>119</v>
      </c>
      <c r="D353" s="9">
        <v>0.80700000000000005</v>
      </c>
      <c r="E353" s="9">
        <v>40</v>
      </c>
      <c r="F353" s="3"/>
      <c r="G353" s="9">
        <v>416</v>
      </c>
      <c r="H353" s="9">
        <v>6.0000000000000001E-3</v>
      </c>
      <c r="I353" s="3">
        <v>0.57999999999999996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" hidden="1" x14ac:dyDescent="0.25">
      <c r="A354" s="7" t="s">
        <v>59</v>
      </c>
      <c r="B354" s="7" t="s">
        <v>86</v>
      </c>
      <c r="C354" s="8" t="s">
        <v>119</v>
      </c>
      <c r="D354" s="9">
        <v>0.42899999999999999</v>
      </c>
      <c r="E354" s="9">
        <v>68</v>
      </c>
      <c r="F354" s="3"/>
      <c r="G354" s="9">
        <v>158</v>
      </c>
      <c r="H354" s="3">
        <v>0.129</v>
      </c>
      <c r="I354" s="9">
        <v>8.3000000000000004E-2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" hidden="1" x14ac:dyDescent="0.25">
      <c r="A355" s="7" t="s">
        <v>59</v>
      </c>
      <c r="B355" s="7" t="s">
        <v>63</v>
      </c>
      <c r="C355" s="8" t="s">
        <v>119</v>
      </c>
      <c r="D355" s="9">
        <v>0.75700000000000001</v>
      </c>
      <c r="E355" s="9">
        <v>31</v>
      </c>
      <c r="F355" s="3"/>
      <c r="G355" s="9">
        <v>270</v>
      </c>
      <c r="H355" s="9">
        <v>1.4999999999999999E-2</v>
      </c>
      <c r="I355" s="9">
        <v>0.125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" hidden="1" x14ac:dyDescent="0.25">
      <c r="A356" s="7" t="s">
        <v>59</v>
      </c>
      <c r="B356" s="7" t="s">
        <v>77</v>
      </c>
      <c r="C356" s="8" t="s">
        <v>119</v>
      </c>
      <c r="D356" s="9">
        <v>0.84499999999999997</v>
      </c>
      <c r="E356" s="9">
        <v>76</v>
      </c>
      <c r="F356" s="3"/>
      <c r="G356" s="9">
        <v>216</v>
      </c>
      <c r="H356" s="3">
        <v>0.129</v>
      </c>
      <c r="I356" s="9">
        <v>1.2E-2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" hidden="1" x14ac:dyDescent="0.25">
      <c r="A357" s="7" t="s">
        <v>59</v>
      </c>
      <c r="B357" s="7" t="s">
        <v>102</v>
      </c>
      <c r="C357" s="8" t="s">
        <v>119</v>
      </c>
      <c r="D357" s="9">
        <v>2.72</v>
      </c>
      <c r="E357" s="9">
        <v>26</v>
      </c>
      <c r="F357" s="3"/>
      <c r="G357" s="9">
        <v>399</v>
      </c>
      <c r="H357" s="9">
        <v>2E-3</v>
      </c>
      <c r="I357" s="3">
        <v>0.57999999999999996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" hidden="1" x14ac:dyDescent="0.25">
      <c r="A358" s="7" t="s">
        <v>59</v>
      </c>
      <c r="B358" s="7" t="s">
        <v>97</v>
      </c>
      <c r="C358" s="8" t="s">
        <v>119</v>
      </c>
      <c r="D358" s="9">
        <v>0.32200000000000001</v>
      </c>
      <c r="E358" s="9">
        <v>35</v>
      </c>
      <c r="F358" s="3"/>
      <c r="G358" s="9">
        <v>1120</v>
      </c>
      <c r="H358" s="9">
        <v>5.5E-2</v>
      </c>
      <c r="I358" s="9">
        <v>0.22600000000000001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" hidden="1" x14ac:dyDescent="0.25">
      <c r="A359" s="7" t="s">
        <v>59</v>
      </c>
      <c r="B359" s="7" t="s">
        <v>89</v>
      </c>
      <c r="C359" s="8" t="s">
        <v>119</v>
      </c>
      <c r="D359" s="9">
        <v>0.33400000000000002</v>
      </c>
      <c r="E359" s="9">
        <v>39</v>
      </c>
      <c r="F359" s="3"/>
      <c r="G359" s="9">
        <v>370</v>
      </c>
      <c r="H359" s="9">
        <v>4.0000000000000001E-3</v>
      </c>
      <c r="I359" s="9">
        <v>4.7E-2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" hidden="1" x14ac:dyDescent="0.25">
      <c r="A360" s="7" t="s">
        <v>59</v>
      </c>
      <c r="B360" s="7" t="s">
        <v>108</v>
      </c>
      <c r="C360" s="8" t="s">
        <v>119</v>
      </c>
      <c r="D360" s="9">
        <v>0.438</v>
      </c>
      <c r="E360" s="9">
        <v>27</v>
      </c>
      <c r="F360" s="3"/>
      <c r="G360" s="9">
        <v>172</v>
      </c>
      <c r="H360" s="9">
        <v>1.2999999999999999E-2</v>
      </c>
      <c r="I360" s="9">
        <v>0.14000000000000001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" hidden="1" x14ac:dyDescent="0.25">
      <c r="A361" s="7" t="s">
        <v>59</v>
      </c>
      <c r="B361" s="7" t="s">
        <v>94</v>
      </c>
      <c r="C361" s="8" t="s">
        <v>119</v>
      </c>
      <c r="D361" s="9">
        <v>0.375</v>
      </c>
      <c r="E361" s="9">
        <v>113</v>
      </c>
      <c r="F361" s="3"/>
      <c r="G361" s="9">
        <v>230</v>
      </c>
      <c r="H361" s="9">
        <v>8.0000000000000002E-3</v>
      </c>
      <c r="I361" s="9">
        <v>0.108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" hidden="1" x14ac:dyDescent="0.25">
      <c r="A362" s="7" t="s">
        <v>59</v>
      </c>
      <c r="B362" s="7" t="s">
        <v>112</v>
      </c>
      <c r="C362" s="8" t="s">
        <v>119</v>
      </c>
      <c r="D362" s="9">
        <v>0.154</v>
      </c>
      <c r="E362" s="9">
        <v>35</v>
      </c>
      <c r="F362" s="3"/>
      <c r="G362" s="9">
        <v>183</v>
      </c>
      <c r="H362" s="9">
        <v>4.2000000000000003E-2</v>
      </c>
      <c r="I362" s="9">
        <v>0.14099999999999999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" hidden="1" x14ac:dyDescent="0.25">
      <c r="A363" s="7" t="s">
        <v>59</v>
      </c>
      <c r="B363" s="7" t="s">
        <v>66</v>
      </c>
      <c r="C363" s="8" t="s">
        <v>119</v>
      </c>
      <c r="D363" s="9">
        <v>2.7970000000000002</v>
      </c>
      <c r="E363" s="9">
        <v>13</v>
      </c>
      <c r="F363" s="3"/>
      <c r="G363" s="9">
        <v>140</v>
      </c>
      <c r="H363" s="9">
        <v>7.0000000000000001E-3</v>
      </c>
      <c r="I363" s="9">
        <v>2.5000000000000001E-2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" hidden="1" x14ac:dyDescent="0.25">
      <c r="A364" s="7" t="s">
        <v>59</v>
      </c>
      <c r="B364" s="7" t="s">
        <v>65</v>
      </c>
      <c r="C364" s="8" t="s">
        <v>119</v>
      </c>
      <c r="D364" s="9">
        <v>0.47599999999999998</v>
      </c>
      <c r="E364" s="9">
        <v>34</v>
      </c>
      <c r="F364" s="3"/>
      <c r="G364" s="9">
        <v>270</v>
      </c>
      <c r="H364" s="9">
        <v>6.0000000000000001E-3</v>
      </c>
      <c r="I364" s="9">
        <v>7.3999999999999996E-2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" hidden="1" x14ac:dyDescent="0.25">
      <c r="A365" s="7" t="s">
        <v>59</v>
      </c>
      <c r="B365" s="7" t="s">
        <v>80</v>
      </c>
      <c r="C365" s="8" t="s">
        <v>119</v>
      </c>
      <c r="D365" s="9">
        <v>2.9209999999999998</v>
      </c>
      <c r="E365" s="9">
        <v>27</v>
      </c>
      <c r="F365" s="3"/>
      <c r="G365" s="9">
        <v>376</v>
      </c>
      <c r="H365" s="9">
        <v>5.1999999999999998E-2</v>
      </c>
      <c r="I365" s="9">
        <v>0.27300000000000002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" hidden="1" x14ac:dyDescent="0.25">
      <c r="A366" s="7" t="s">
        <v>59</v>
      </c>
      <c r="B366" s="7" t="s">
        <v>72</v>
      </c>
      <c r="C366" s="8" t="s">
        <v>119</v>
      </c>
      <c r="D366" s="9">
        <v>2.8650000000000002</v>
      </c>
      <c r="E366" s="9">
        <v>133</v>
      </c>
      <c r="F366" s="3"/>
      <c r="G366" s="9">
        <v>308</v>
      </c>
      <c r="H366" s="9">
        <v>3.0000000000000001E-3</v>
      </c>
      <c r="I366" s="9">
        <v>7.9000000000000001E-2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" hidden="1" x14ac:dyDescent="0.25">
      <c r="A367" s="7" t="s">
        <v>59</v>
      </c>
      <c r="B367" s="7" t="s">
        <v>111</v>
      </c>
      <c r="C367" s="8" t="s">
        <v>119</v>
      </c>
      <c r="D367" s="9">
        <v>0.35199999999999998</v>
      </c>
      <c r="E367" s="9">
        <v>28</v>
      </c>
      <c r="F367" s="3"/>
      <c r="G367" s="9">
        <v>237</v>
      </c>
      <c r="H367" s="9">
        <v>2.5000000000000001E-2</v>
      </c>
      <c r="I367" s="9">
        <v>6.8000000000000005E-2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" x14ac:dyDescent="0.25">
      <c r="A368" s="14" t="s">
        <v>59</v>
      </c>
      <c r="B368" s="14" t="s">
        <v>103</v>
      </c>
      <c r="C368" s="16" t="s">
        <v>119</v>
      </c>
      <c r="D368" s="19"/>
      <c r="E368" s="19"/>
      <c r="F368" s="19"/>
      <c r="G368" s="19"/>
      <c r="H368" s="18">
        <v>1.0999999999999999E-2</v>
      </c>
      <c r="I368" s="40">
        <v>6.3E-2</v>
      </c>
      <c r="J368" s="19"/>
      <c r="K368" s="4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" hidden="1" x14ac:dyDescent="0.25">
      <c r="A369" s="7" t="s">
        <v>59</v>
      </c>
      <c r="B369" s="7" t="s">
        <v>90</v>
      </c>
      <c r="C369" s="8" t="s">
        <v>119</v>
      </c>
      <c r="D369" s="9">
        <v>0.51400000000000001</v>
      </c>
      <c r="E369" s="9">
        <v>41</v>
      </c>
      <c r="F369" s="3"/>
      <c r="G369" s="9">
        <v>270</v>
      </c>
      <c r="H369" s="9">
        <v>7.0000000000000001E-3</v>
      </c>
      <c r="I369" s="9">
        <v>0.123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" hidden="1" x14ac:dyDescent="0.25">
      <c r="A370" s="7" t="s">
        <v>59</v>
      </c>
      <c r="B370" s="7" t="s">
        <v>69</v>
      </c>
      <c r="C370" s="8" t="s">
        <v>119</v>
      </c>
      <c r="D370" s="9">
        <v>0.74</v>
      </c>
      <c r="E370" s="9">
        <v>64</v>
      </c>
      <c r="F370" s="3"/>
      <c r="G370" s="9">
        <v>732</v>
      </c>
      <c r="H370" s="9">
        <v>6.0000000000000001E-3</v>
      </c>
      <c r="I370" s="9">
        <v>4.4999999999999998E-2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" hidden="1" x14ac:dyDescent="0.25">
      <c r="A371" s="7" t="s">
        <v>59</v>
      </c>
      <c r="B371" s="7" t="s">
        <v>62</v>
      </c>
      <c r="C371" s="8" t="s">
        <v>119</v>
      </c>
      <c r="D371" s="9">
        <v>0.52100000000000002</v>
      </c>
      <c r="E371" s="9">
        <v>119</v>
      </c>
      <c r="F371" s="3"/>
      <c r="G371" s="9">
        <v>272</v>
      </c>
      <c r="H371" s="9">
        <v>1.9E-2</v>
      </c>
      <c r="I371" s="9">
        <v>0.17799999999999999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" hidden="1" x14ac:dyDescent="0.25">
      <c r="A372" s="7" t="s">
        <v>59</v>
      </c>
      <c r="B372" s="7" t="s">
        <v>96</v>
      </c>
      <c r="C372" s="8" t="s">
        <v>119</v>
      </c>
      <c r="D372" s="9">
        <v>0.42299999999999999</v>
      </c>
      <c r="E372" s="9">
        <v>24</v>
      </c>
      <c r="F372" s="3"/>
      <c r="G372" s="9">
        <v>270</v>
      </c>
      <c r="H372" s="9">
        <v>3.0000000000000001E-3</v>
      </c>
      <c r="I372" s="9">
        <v>3.5000000000000003E-2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" hidden="1" x14ac:dyDescent="0.25">
      <c r="A373" s="7" t="s">
        <v>59</v>
      </c>
      <c r="B373" s="7" t="s">
        <v>92</v>
      </c>
      <c r="C373" s="8" t="s">
        <v>120</v>
      </c>
      <c r="D373" s="9">
        <v>0.24199999999999999</v>
      </c>
      <c r="E373" s="9">
        <v>7</v>
      </c>
      <c r="F373" s="3"/>
      <c r="G373" s="9">
        <v>161</v>
      </c>
      <c r="H373" s="9">
        <v>0.20200000000000001</v>
      </c>
      <c r="I373" s="9">
        <v>0.76100000000000001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" hidden="1" x14ac:dyDescent="0.25">
      <c r="A374" s="7" t="s">
        <v>59</v>
      </c>
      <c r="B374" s="7" t="s">
        <v>110</v>
      </c>
      <c r="C374" s="8" t="s">
        <v>120</v>
      </c>
      <c r="D374" s="9">
        <v>0.60599999999999998</v>
      </c>
      <c r="E374" s="9">
        <v>11</v>
      </c>
      <c r="F374" s="3"/>
      <c r="G374" s="9">
        <v>268</v>
      </c>
      <c r="H374" s="9">
        <v>0.17100000000000001</v>
      </c>
      <c r="I374" s="9">
        <v>0.76300000000000001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" hidden="1" x14ac:dyDescent="0.25">
      <c r="A375" s="7" t="s">
        <v>59</v>
      </c>
      <c r="B375" s="7" t="s">
        <v>101</v>
      </c>
      <c r="C375" s="8" t="s">
        <v>120</v>
      </c>
      <c r="D375" s="9">
        <v>0.48399999999999999</v>
      </c>
      <c r="E375" s="9">
        <v>39</v>
      </c>
      <c r="F375" s="3"/>
      <c r="G375" s="9">
        <v>76</v>
      </c>
      <c r="H375" s="9">
        <v>0.38400000000000001</v>
      </c>
      <c r="I375" s="9">
        <v>0.86699999999999999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" hidden="1" x14ac:dyDescent="0.25">
      <c r="A376" s="7" t="s">
        <v>59</v>
      </c>
      <c r="B376" s="7" t="s">
        <v>93</v>
      </c>
      <c r="C376" s="8" t="s">
        <v>120</v>
      </c>
      <c r="D376" s="9">
        <v>0.44400000000000001</v>
      </c>
      <c r="E376" s="9">
        <v>12</v>
      </c>
      <c r="F376" s="3"/>
      <c r="G376" s="9">
        <v>358</v>
      </c>
      <c r="H376" s="9">
        <v>0.215</v>
      </c>
      <c r="I376" s="9">
        <v>0.65300000000000002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" hidden="1" x14ac:dyDescent="0.25">
      <c r="A377" s="7" t="s">
        <v>59</v>
      </c>
      <c r="B377" s="7" t="s">
        <v>104</v>
      </c>
      <c r="C377" s="8" t="s">
        <v>120</v>
      </c>
      <c r="D377" s="9">
        <v>0.36499999999999999</v>
      </c>
      <c r="E377" s="9">
        <v>31</v>
      </c>
      <c r="F377" s="3"/>
      <c r="G377" s="9">
        <v>350</v>
      </c>
      <c r="H377" s="9">
        <v>8.1000000000000003E-2</v>
      </c>
      <c r="I377" s="9">
        <v>0.85299999999999998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" hidden="1" x14ac:dyDescent="0.25">
      <c r="A378" s="7" t="s">
        <v>59</v>
      </c>
      <c r="B378" s="7" t="s">
        <v>60</v>
      </c>
      <c r="C378" s="8" t="s">
        <v>120</v>
      </c>
      <c r="D378" s="9">
        <v>0.74199999999999999</v>
      </c>
      <c r="E378" s="9">
        <v>25</v>
      </c>
      <c r="F378" s="3"/>
      <c r="G378" s="9">
        <v>451</v>
      </c>
      <c r="H378" s="9">
        <v>9.5000000000000001E-2</v>
      </c>
      <c r="I378" s="9">
        <v>0.78500000000000003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" x14ac:dyDescent="0.25">
      <c r="A379" s="14" t="s">
        <v>59</v>
      </c>
      <c r="B379" s="14" t="s">
        <v>87</v>
      </c>
      <c r="C379" s="16" t="s">
        <v>120</v>
      </c>
      <c r="D379" s="19"/>
      <c r="E379" s="19"/>
      <c r="F379" s="19"/>
      <c r="G379" s="19"/>
      <c r="H379" s="18">
        <v>4.7E-2</v>
      </c>
      <c r="I379" s="40">
        <v>0.77800000000000002</v>
      </c>
      <c r="J379" s="19"/>
      <c r="K379" s="4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" hidden="1" x14ac:dyDescent="0.25">
      <c r="A380" s="7" t="s">
        <v>59</v>
      </c>
      <c r="B380" s="7" t="s">
        <v>75</v>
      </c>
      <c r="C380" s="8" t="s">
        <v>120</v>
      </c>
      <c r="D380" s="9">
        <v>0.45100000000000001</v>
      </c>
      <c r="E380" s="9">
        <v>10</v>
      </c>
      <c r="F380" s="3"/>
      <c r="G380" s="9">
        <v>711</v>
      </c>
      <c r="H380" s="9">
        <v>0.16</v>
      </c>
      <c r="I380" s="9">
        <v>0.40500000000000003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" hidden="1" x14ac:dyDescent="0.25">
      <c r="A381" s="7" t="s">
        <v>59</v>
      </c>
      <c r="B381" s="7" t="s">
        <v>64</v>
      </c>
      <c r="C381" s="8" t="s">
        <v>120</v>
      </c>
      <c r="D381" s="9">
        <v>0.17100000000000001</v>
      </c>
      <c r="E381" s="9">
        <v>107</v>
      </c>
      <c r="F381" s="3"/>
      <c r="G381" s="9">
        <v>140</v>
      </c>
      <c r="H381" s="9">
        <v>5.2999999999999999E-2</v>
      </c>
      <c r="I381" s="9">
        <v>0.60099999999999998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" hidden="1" x14ac:dyDescent="0.25">
      <c r="A382" s="7" t="s">
        <v>59</v>
      </c>
      <c r="B382" s="7" t="s">
        <v>85</v>
      </c>
      <c r="C382" s="8" t="s">
        <v>120</v>
      </c>
      <c r="D382" s="9">
        <v>0.224</v>
      </c>
      <c r="E382" s="9">
        <v>73</v>
      </c>
      <c r="F382" s="3"/>
      <c r="G382" s="9">
        <v>342</v>
      </c>
      <c r="H382" s="9">
        <v>3.4000000000000002E-2</v>
      </c>
      <c r="I382" s="9">
        <v>0.247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" hidden="1" x14ac:dyDescent="0.25">
      <c r="A383" s="7" t="s">
        <v>59</v>
      </c>
      <c r="B383" s="7" t="s">
        <v>95</v>
      </c>
      <c r="C383" s="8" t="s">
        <v>120</v>
      </c>
      <c r="D383" s="9">
        <v>0.25800000000000001</v>
      </c>
      <c r="E383" s="9">
        <v>99</v>
      </c>
      <c r="F383" s="3"/>
      <c r="G383" s="9">
        <v>339</v>
      </c>
      <c r="H383" s="9">
        <v>4.8000000000000001E-2</v>
      </c>
      <c r="I383" s="9">
        <v>0.38500000000000001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" hidden="1" x14ac:dyDescent="0.25">
      <c r="A384" s="7" t="s">
        <v>59</v>
      </c>
      <c r="B384" s="7" t="s">
        <v>74</v>
      </c>
      <c r="C384" s="8" t="s">
        <v>120</v>
      </c>
      <c r="D384" s="9">
        <v>0.378</v>
      </c>
      <c r="E384" s="9">
        <v>37</v>
      </c>
      <c r="F384" s="3"/>
      <c r="G384" s="9">
        <v>66</v>
      </c>
      <c r="H384" s="9">
        <v>1.6E-2</v>
      </c>
      <c r="I384" s="9">
        <v>8.6999999999999994E-2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" hidden="1" x14ac:dyDescent="0.25">
      <c r="A385" s="7" t="s">
        <v>59</v>
      </c>
      <c r="B385" s="7" t="s">
        <v>107</v>
      </c>
      <c r="C385" s="8" t="s">
        <v>120</v>
      </c>
      <c r="D385" s="9">
        <v>0.36299999999999999</v>
      </c>
      <c r="E385" s="9">
        <v>60</v>
      </c>
      <c r="F385" s="3"/>
      <c r="G385" s="9">
        <v>104</v>
      </c>
      <c r="H385" s="9">
        <v>4.1000000000000002E-2</v>
      </c>
      <c r="I385" s="9">
        <v>0.33500000000000002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" hidden="1" x14ac:dyDescent="0.25">
      <c r="A386" s="7" t="s">
        <v>59</v>
      </c>
      <c r="B386" s="7" t="s">
        <v>113</v>
      </c>
      <c r="C386" s="8" t="s">
        <v>120</v>
      </c>
      <c r="D386" s="9">
        <v>0.51400000000000001</v>
      </c>
      <c r="E386" s="9">
        <v>97</v>
      </c>
      <c r="F386" s="3"/>
      <c r="G386" s="9">
        <v>256</v>
      </c>
      <c r="H386" s="9">
        <v>0.109</v>
      </c>
      <c r="I386" s="9">
        <v>9.6000000000000002E-2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" hidden="1" x14ac:dyDescent="0.25">
      <c r="A387" s="7" t="s">
        <v>59</v>
      </c>
      <c r="B387" s="7" t="s">
        <v>81</v>
      </c>
      <c r="C387" s="8" t="s">
        <v>120</v>
      </c>
      <c r="D387" s="9">
        <v>0.32700000000000001</v>
      </c>
      <c r="E387" s="9">
        <v>15</v>
      </c>
      <c r="F387" s="3"/>
      <c r="G387" s="9">
        <v>304</v>
      </c>
      <c r="H387" s="9">
        <v>3.9E-2</v>
      </c>
      <c r="I387" s="9">
        <v>0.33800000000000002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" hidden="1" x14ac:dyDescent="0.25">
      <c r="A388" s="7" t="s">
        <v>59</v>
      </c>
      <c r="B388" s="7" t="s">
        <v>79</v>
      </c>
      <c r="C388" s="8" t="s">
        <v>120</v>
      </c>
      <c r="D388" s="9">
        <v>0.44700000000000001</v>
      </c>
      <c r="E388" s="9">
        <v>57</v>
      </c>
      <c r="F388" s="3"/>
      <c r="G388" s="9">
        <v>488</v>
      </c>
      <c r="H388" s="9">
        <v>5.8000000000000003E-2</v>
      </c>
      <c r="I388" s="9">
        <v>0.80800000000000005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" hidden="1" x14ac:dyDescent="0.25">
      <c r="A389" s="7" t="s">
        <v>59</v>
      </c>
      <c r="B389" s="7" t="s">
        <v>68</v>
      </c>
      <c r="C389" s="8" t="s">
        <v>120</v>
      </c>
      <c r="D389" s="9">
        <v>2.0379999999999998</v>
      </c>
      <c r="E389" s="9">
        <v>22</v>
      </c>
      <c r="F389" s="3"/>
      <c r="G389" s="9">
        <v>504</v>
      </c>
      <c r="H389" s="9">
        <v>4.0000000000000001E-3</v>
      </c>
      <c r="I389" s="9">
        <v>8.3000000000000004E-2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" hidden="1" x14ac:dyDescent="0.25">
      <c r="A390" s="7" t="s">
        <v>59</v>
      </c>
      <c r="B390" s="7" t="s">
        <v>73</v>
      </c>
      <c r="C390" s="8" t="s">
        <v>120</v>
      </c>
      <c r="D390" s="9">
        <v>0.44600000000000001</v>
      </c>
      <c r="E390" s="9">
        <v>40</v>
      </c>
      <c r="F390" s="3"/>
      <c r="G390" s="9">
        <v>270</v>
      </c>
      <c r="H390" s="9">
        <v>1.7999999999999999E-2</v>
      </c>
      <c r="I390" s="9">
        <v>0.41599999999999998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" hidden="1" x14ac:dyDescent="0.25">
      <c r="A391" s="7" t="s">
        <v>59</v>
      </c>
      <c r="B391" s="7" t="s">
        <v>106</v>
      </c>
      <c r="C391" s="8" t="s">
        <v>120</v>
      </c>
      <c r="D391" s="9">
        <v>0.36099999999999999</v>
      </c>
      <c r="E391" s="9">
        <v>39</v>
      </c>
      <c r="F391" s="3"/>
      <c r="G391" s="9">
        <v>180</v>
      </c>
      <c r="H391" s="9">
        <v>8.6999999999999994E-2</v>
      </c>
      <c r="I391" s="9">
        <v>0.20399999999999999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" hidden="1" x14ac:dyDescent="0.25">
      <c r="A392" s="7" t="s">
        <v>59</v>
      </c>
      <c r="B392" s="7" t="s">
        <v>91</v>
      </c>
      <c r="C392" s="8" t="s">
        <v>120</v>
      </c>
      <c r="D392" s="9">
        <v>0.94699999999999995</v>
      </c>
      <c r="E392" s="9">
        <v>65</v>
      </c>
      <c r="F392" s="3"/>
      <c r="G392" s="9">
        <v>696</v>
      </c>
      <c r="H392" s="9">
        <v>1.4E-2</v>
      </c>
      <c r="I392" s="9">
        <v>0.42499999999999999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" hidden="1" x14ac:dyDescent="0.25">
      <c r="A393" s="7" t="s">
        <v>59</v>
      </c>
      <c r="B393" s="7" t="s">
        <v>78</v>
      </c>
      <c r="C393" s="8" t="s">
        <v>120</v>
      </c>
      <c r="D393" s="9">
        <v>0.30299999999999999</v>
      </c>
      <c r="E393" s="9">
        <v>18</v>
      </c>
      <c r="F393" s="3"/>
      <c r="G393" s="9">
        <v>198</v>
      </c>
      <c r="H393" s="9">
        <v>4.0000000000000001E-3</v>
      </c>
      <c r="I393" s="9">
        <v>1.4999999999999999E-2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" hidden="1" x14ac:dyDescent="0.25">
      <c r="A394" s="7" t="s">
        <v>59</v>
      </c>
      <c r="B394" s="7" t="s">
        <v>88</v>
      </c>
      <c r="C394" s="8" t="s">
        <v>120</v>
      </c>
      <c r="D394" s="9">
        <v>0.46500000000000002</v>
      </c>
      <c r="E394" s="9">
        <v>7</v>
      </c>
      <c r="F394" s="3"/>
      <c r="G394" s="9">
        <v>238</v>
      </c>
      <c r="H394" s="9">
        <v>7.0000000000000001E-3</v>
      </c>
      <c r="I394" s="9">
        <v>0.114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" hidden="1" x14ac:dyDescent="0.25">
      <c r="A395" s="7" t="s">
        <v>59</v>
      </c>
      <c r="B395" s="7" t="s">
        <v>76</v>
      </c>
      <c r="C395" s="8" t="s">
        <v>120</v>
      </c>
      <c r="D395" s="9">
        <v>0.441</v>
      </c>
      <c r="E395" s="9">
        <v>135</v>
      </c>
      <c r="F395" s="3"/>
      <c r="G395" s="9">
        <v>492</v>
      </c>
      <c r="H395" s="9">
        <v>1.6E-2</v>
      </c>
      <c r="I395" s="9">
        <v>0.23499999999999999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" hidden="1" x14ac:dyDescent="0.25">
      <c r="A396" s="7" t="s">
        <v>59</v>
      </c>
      <c r="B396" s="7" t="s">
        <v>109</v>
      </c>
      <c r="C396" s="8" t="s">
        <v>120</v>
      </c>
      <c r="D396" s="9">
        <v>0.52600000000000002</v>
      </c>
      <c r="E396" s="9">
        <v>62</v>
      </c>
      <c r="F396" s="3"/>
      <c r="G396" s="9">
        <v>270</v>
      </c>
      <c r="H396" s="9">
        <v>2.1999999999999999E-2</v>
      </c>
      <c r="I396" s="9">
        <v>0.20399999999999999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" hidden="1" x14ac:dyDescent="0.25">
      <c r="A397" s="7" t="s">
        <v>59</v>
      </c>
      <c r="B397" s="7" t="s">
        <v>84</v>
      </c>
      <c r="C397" s="8" t="s">
        <v>120</v>
      </c>
      <c r="D397" s="9">
        <v>0.49299999999999999</v>
      </c>
      <c r="E397" s="9">
        <v>44</v>
      </c>
      <c r="F397" s="3"/>
      <c r="G397" s="9">
        <v>432</v>
      </c>
      <c r="H397" s="9">
        <v>0.08</v>
      </c>
      <c r="I397" s="9">
        <v>0.30099999999999999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" hidden="1" x14ac:dyDescent="0.25">
      <c r="A398" s="7" t="s">
        <v>59</v>
      </c>
      <c r="B398" s="7" t="s">
        <v>98</v>
      </c>
      <c r="C398" s="8" t="s">
        <v>120</v>
      </c>
      <c r="D398" s="9">
        <v>0.33500000000000002</v>
      </c>
      <c r="E398" s="9">
        <v>16</v>
      </c>
      <c r="F398" s="3"/>
      <c r="G398" s="9">
        <v>168</v>
      </c>
      <c r="H398" s="9">
        <v>2.1000000000000001E-2</v>
      </c>
      <c r="I398" s="9">
        <v>6.4000000000000001E-2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" hidden="1" x14ac:dyDescent="0.25">
      <c r="A399" s="7" t="s">
        <v>59</v>
      </c>
      <c r="B399" s="7" t="s">
        <v>99</v>
      </c>
      <c r="C399" s="8" t="s">
        <v>120</v>
      </c>
      <c r="D399" s="9">
        <v>0.48699999999999999</v>
      </c>
      <c r="E399" s="9">
        <v>144</v>
      </c>
      <c r="F399" s="3"/>
      <c r="G399" s="9">
        <v>424</v>
      </c>
      <c r="H399" s="9">
        <v>0.14599999999999999</v>
      </c>
      <c r="I399" s="9">
        <v>0.184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" x14ac:dyDescent="0.25">
      <c r="A400" s="14" t="s">
        <v>59</v>
      </c>
      <c r="B400" s="14" t="s">
        <v>105</v>
      </c>
      <c r="C400" s="16" t="s">
        <v>120</v>
      </c>
      <c r="D400" s="19"/>
      <c r="E400" s="19"/>
      <c r="F400" s="19"/>
      <c r="G400" s="19"/>
      <c r="H400" s="19">
        <v>0.129</v>
      </c>
      <c r="I400" s="41">
        <v>0.57999999999999996</v>
      </c>
      <c r="J400" s="19"/>
      <c r="K400" s="4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" hidden="1" x14ac:dyDescent="0.25">
      <c r="A401" s="7" t="s">
        <v>59</v>
      </c>
      <c r="B401" s="7" t="s">
        <v>82</v>
      </c>
      <c r="C401" s="8" t="s">
        <v>120</v>
      </c>
      <c r="D401" s="9">
        <v>0.80700000000000005</v>
      </c>
      <c r="E401" s="9">
        <v>40</v>
      </c>
      <c r="F401" s="3"/>
      <c r="G401" s="9">
        <v>416</v>
      </c>
      <c r="H401" s="9">
        <v>8.0000000000000002E-3</v>
      </c>
      <c r="I401" s="9">
        <v>0.19900000000000001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" hidden="1" x14ac:dyDescent="0.25">
      <c r="A402" s="7" t="s">
        <v>59</v>
      </c>
      <c r="B402" s="7" t="s">
        <v>71</v>
      </c>
      <c r="C402" s="8" t="s">
        <v>120</v>
      </c>
      <c r="D402" s="9">
        <v>0.64900000000000002</v>
      </c>
      <c r="E402" s="9">
        <v>37</v>
      </c>
      <c r="F402" s="3"/>
      <c r="G402" s="9">
        <v>606</v>
      </c>
      <c r="H402" s="9">
        <v>2.8000000000000001E-2</v>
      </c>
      <c r="I402" s="9">
        <v>0.34300000000000003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" hidden="1" x14ac:dyDescent="0.25">
      <c r="A403" s="7" t="s">
        <v>59</v>
      </c>
      <c r="B403" s="7" t="s">
        <v>86</v>
      </c>
      <c r="C403" s="8" t="s">
        <v>120</v>
      </c>
      <c r="D403" s="9">
        <v>0.42899999999999999</v>
      </c>
      <c r="E403" s="9">
        <v>68</v>
      </c>
      <c r="F403" s="3"/>
      <c r="G403" s="9">
        <v>158</v>
      </c>
      <c r="H403" s="9">
        <v>6.0000000000000001E-3</v>
      </c>
      <c r="I403" s="9">
        <v>0.16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" hidden="1" x14ac:dyDescent="0.25">
      <c r="A404" s="7" t="s">
        <v>59</v>
      </c>
      <c r="B404" s="7" t="s">
        <v>63</v>
      </c>
      <c r="C404" s="8" t="s">
        <v>120</v>
      </c>
      <c r="D404" s="9">
        <v>0.73199999999999998</v>
      </c>
      <c r="E404" s="9">
        <v>31</v>
      </c>
      <c r="F404" s="3"/>
      <c r="G404" s="9">
        <v>270</v>
      </c>
      <c r="H404" s="9">
        <v>1.7999999999999999E-2</v>
      </c>
      <c r="I404" s="9">
        <v>0.23599999999999999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" hidden="1" x14ac:dyDescent="0.25">
      <c r="A405" s="7" t="s">
        <v>59</v>
      </c>
      <c r="B405" s="7" t="s">
        <v>70</v>
      </c>
      <c r="C405" s="8" t="s">
        <v>120</v>
      </c>
      <c r="D405" s="9">
        <v>2.1789999999999998</v>
      </c>
      <c r="E405" s="9">
        <v>22</v>
      </c>
      <c r="F405" s="3"/>
      <c r="G405" s="9">
        <v>100</v>
      </c>
      <c r="H405" s="9">
        <v>2.5000000000000001E-2</v>
      </c>
      <c r="I405" s="9">
        <v>9.8000000000000004E-2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" hidden="1" x14ac:dyDescent="0.25">
      <c r="A406" s="7" t="s">
        <v>59</v>
      </c>
      <c r="B406" s="7" t="s">
        <v>100</v>
      </c>
      <c r="C406" s="8" t="s">
        <v>120</v>
      </c>
      <c r="D406" s="9">
        <v>0.45500000000000002</v>
      </c>
      <c r="E406" s="9">
        <v>59</v>
      </c>
      <c r="F406" s="3"/>
      <c r="G406" s="9">
        <v>696</v>
      </c>
      <c r="H406" s="9">
        <v>7.6999999999999999E-2</v>
      </c>
      <c r="I406" s="9">
        <v>0.30499999999999999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" hidden="1" x14ac:dyDescent="0.25">
      <c r="A407" s="7" t="s">
        <v>59</v>
      </c>
      <c r="B407" s="7" t="s">
        <v>102</v>
      </c>
      <c r="C407" s="8" t="s">
        <v>120</v>
      </c>
      <c r="D407" s="9">
        <v>2.3519999999999999</v>
      </c>
      <c r="E407" s="9">
        <v>26</v>
      </c>
      <c r="F407" s="3"/>
      <c r="G407" s="9">
        <v>399</v>
      </c>
      <c r="H407" s="9">
        <v>2E-3</v>
      </c>
      <c r="I407" s="9">
        <v>0.14299999999999999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" hidden="1" x14ac:dyDescent="0.25">
      <c r="A408" s="7" t="s">
        <v>59</v>
      </c>
      <c r="B408" s="7" t="s">
        <v>67</v>
      </c>
      <c r="C408" s="8" t="s">
        <v>120</v>
      </c>
      <c r="D408" s="9">
        <v>0.50800000000000001</v>
      </c>
      <c r="E408" s="9">
        <v>38</v>
      </c>
      <c r="F408" s="3"/>
      <c r="G408" s="9">
        <v>654</v>
      </c>
      <c r="H408" s="9">
        <v>2.9000000000000001E-2</v>
      </c>
      <c r="I408" s="9">
        <v>0.23799999999999999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" hidden="1" x14ac:dyDescent="0.25">
      <c r="A409" s="7" t="s">
        <v>59</v>
      </c>
      <c r="B409" s="7" t="s">
        <v>83</v>
      </c>
      <c r="C409" s="8" t="s">
        <v>120</v>
      </c>
      <c r="D409" s="9">
        <v>0.45900000000000002</v>
      </c>
      <c r="E409" s="9">
        <v>259</v>
      </c>
      <c r="F409" s="3"/>
      <c r="G409" s="9">
        <v>208</v>
      </c>
      <c r="H409" s="9">
        <v>2.1999999999999999E-2</v>
      </c>
      <c r="I409" s="9">
        <v>0.2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" hidden="1" x14ac:dyDescent="0.25">
      <c r="A410" s="7" t="s">
        <v>59</v>
      </c>
      <c r="B410" s="7" t="s">
        <v>77</v>
      </c>
      <c r="C410" s="8" t="s">
        <v>120</v>
      </c>
      <c r="D410" s="9">
        <v>0.84499999999999997</v>
      </c>
      <c r="E410" s="9">
        <v>84</v>
      </c>
      <c r="F410" s="3"/>
      <c r="G410" s="9">
        <v>216</v>
      </c>
      <c r="H410" s="9">
        <v>4.0000000000000001E-3</v>
      </c>
      <c r="I410" s="9">
        <v>1.6E-2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" hidden="1" x14ac:dyDescent="0.25">
      <c r="A411" s="7" t="s">
        <v>59</v>
      </c>
      <c r="B411" s="7" t="s">
        <v>97</v>
      </c>
      <c r="C411" s="8" t="s">
        <v>120</v>
      </c>
      <c r="D411" s="9">
        <v>0.32200000000000001</v>
      </c>
      <c r="E411" s="9">
        <v>27</v>
      </c>
      <c r="F411" s="3"/>
      <c r="G411" s="9">
        <v>1120</v>
      </c>
      <c r="H411" s="9">
        <v>6.8000000000000005E-2</v>
      </c>
      <c r="I411" s="9">
        <v>0.27400000000000002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" hidden="1" x14ac:dyDescent="0.25">
      <c r="A412" s="7" t="s">
        <v>59</v>
      </c>
      <c r="B412" s="7" t="s">
        <v>89</v>
      </c>
      <c r="C412" s="8" t="s">
        <v>120</v>
      </c>
      <c r="D412" s="9">
        <v>0.33</v>
      </c>
      <c r="E412" s="9">
        <v>39</v>
      </c>
      <c r="F412" s="3"/>
      <c r="G412" s="9">
        <v>370</v>
      </c>
      <c r="H412" s="9">
        <v>0.01</v>
      </c>
      <c r="I412" s="9">
        <v>7.6999999999999999E-2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" hidden="1" x14ac:dyDescent="0.25">
      <c r="A413" s="7" t="s">
        <v>59</v>
      </c>
      <c r="B413" s="7" t="s">
        <v>108</v>
      </c>
      <c r="C413" s="8" t="s">
        <v>120</v>
      </c>
      <c r="D413" s="9">
        <v>0.439</v>
      </c>
      <c r="E413" s="9">
        <v>26</v>
      </c>
      <c r="F413" s="3"/>
      <c r="G413" s="9">
        <v>172</v>
      </c>
      <c r="H413" s="9">
        <v>1.6E-2</v>
      </c>
      <c r="I413" s="9">
        <v>0.20100000000000001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" hidden="1" x14ac:dyDescent="0.25">
      <c r="A414" s="7" t="s">
        <v>59</v>
      </c>
      <c r="B414" s="7" t="s">
        <v>94</v>
      </c>
      <c r="C414" s="8" t="s">
        <v>120</v>
      </c>
      <c r="D414" s="9">
        <v>0.375</v>
      </c>
      <c r="E414" s="9">
        <v>29</v>
      </c>
      <c r="F414" s="3"/>
      <c r="G414" s="9">
        <v>230</v>
      </c>
      <c r="H414" s="9">
        <v>8.9999999999999993E-3</v>
      </c>
      <c r="I414" s="9">
        <v>0.13900000000000001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" hidden="1" x14ac:dyDescent="0.25">
      <c r="A415" s="7" t="s">
        <v>59</v>
      </c>
      <c r="B415" s="7" t="s">
        <v>112</v>
      </c>
      <c r="C415" s="8" t="s">
        <v>120</v>
      </c>
      <c r="D415" s="9">
        <v>0.15</v>
      </c>
      <c r="E415" s="9">
        <v>33</v>
      </c>
      <c r="F415" s="3"/>
      <c r="G415" s="9">
        <v>183</v>
      </c>
      <c r="H415" s="9">
        <v>4.9000000000000002E-2</v>
      </c>
      <c r="I415" s="9">
        <v>0.218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" hidden="1" x14ac:dyDescent="0.25">
      <c r="A416" s="7" t="s">
        <v>59</v>
      </c>
      <c r="B416" s="7" t="s">
        <v>66</v>
      </c>
      <c r="C416" s="8" t="s">
        <v>120</v>
      </c>
      <c r="D416" s="9">
        <v>2.7970000000000002</v>
      </c>
      <c r="E416" s="9">
        <v>13</v>
      </c>
      <c r="F416" s="3"/>
      <c r="G416" s="9">
        <v>140</v>
      </c>
      <c r="H416" s="9">
        <v>7.0000000000000001E-3</v>
      </c>
      <c r="I416" s="9">
        <v>3.2000000000000001E-2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" hidden="1" x14ac:dyDescent="0.25">
      <c r="A417" s="7" t="s">
        <v>59</v>
      </c>
      <c r="B417" s="7" t="s">
        <v>65</v>
      </c>
      <c r="C417" s="8" t="s">
        <v>120</v>
      </c>
      <c r="D417" s="9">
        <v>0.47599999999999998</v>
      </c>
      <c r="E417" s="9">
        <v>18</v>
      </c>
      <c r="F417" s="3"/>
      <c r="G417" s="9">
        <v>270</v>
      </c>
      <c r="H417" s="9">
        <v>8.0000000000000002E-3</v>
      </c>
      <c r="I417" s="9">
        <v>0.13100000000000001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" hidden="1" x14ac:dyDescent="0.25">
      <c r="A418" s="7" t="s">
        <v>59</v>
      </c>
      <c r="B418" s="7" t="s">
        <v>80</v>
      </c>
      <c r="C418" s="8" t="s">
        <v>120</v>
      </c>
      <c r="D418" s="9">
        <v>2.9209999999999998</v>
      </c>
      <c r="E418" s="9">
        <v>32</v>
      </c>
      <c r="F418" s="3"/>
      <c r="G418" s="9">
        <v>376</v>
      </c>
      <c r="H418" s="9">
        <v>6.2E-2</v>
      </c>
      <c r="I418" s="9">
        <v>0.52300000000000002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" hidden="1" x14ac:dyDescent="0.25">
      <c r="A419" s="7" t="s">
        <v>59</v>
      </c>
      <c r="B419" s="7" t="s">
        <v>72</v>
      </c>
      <c r="C419" s="8" t="s">
        <v>120</v>
      </c>
      <c r="D419" s="9">
        <v>2.8809999999999998</v>
      </c>
      <c r="E419" s="9">
        <v>133</v>
      </c>
      <c r="F419" s="3"/>
      <c r="G419" s="9">
        <v>308</v>
      </c>
      <c r="H419" s="9">
        <v>4.0000000000000001E-3</v>
      </c>
      <c r="I419" s="9">
        <v>0.115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" x14ac:dyDescent="0.25">
      <c r="A420" s="14" t="s">
        <v>59</v>
      </c>
      <c r="B420" s="14" t="s">
        <v>103</v>
      </c>
      <c r="C420" s="16" t="s">
        <v>120</v>
      </c>
      <c r="D420" s="19"/>
      <c r="E420" s="19"/>
      <c r="F420" s="19"/>
      <c r="G420" s="19"/>
      <c r="H420" s="18">
        <v>1.0999999999999999E-2</v>
      </c>
      <c r="I420" s="40">
        <v>6.7000000000000004E-2</v>
      </c>
      <c r="J420" s="19"/>
      <c r="K420" s="4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" hidden="1" x14ac:dyDescent="0.25">
      <c r="A421" s="7" t="s">
        <v>59</v>
      </c>
      <c r="B421" s="7" t="s">
        <v>111</v>
      </c>
      <c r="C421" s="8" t="s">
        <v>120</v>
      </c>
      <c r="D421" s="9">
        <v>0.36799999999999999</v>
      </c>
      <c r="E421" s="9">
        <v>28</v>
      </c>
      <c r="F421" s="3"/>
      <c r="G421" s="9">
        <v>237</v>
      </c>
      <c r="H421" s="9">
        <v>3.6999999999999998E-2</v>
      </c>
      <c r="I421" s="9">
        <v>0.13700000000000001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" hidden="1" x14ac:dyDescent="0.25">
      <c r="A422" s="7" t="s">
        <v>59</v>
      </c>
      <c r="B422" s="7" t="s">
        <v>62</v>
      </c>
      <c r="C422" s="8" t="s">
        <v>120</v>
      </c>
      <c r="D422" s="9">
        <v>0.52100000000000002</v>
      </c>
      <c r="E422" s="9">
        <v>119</v>
      </c>
      <c r="F422" s="3"/>
      <c r="G422" s="9">
        <v>272</v>
      </c>
      <c r="H422" s="9">
        <v>3.2000000000000001E-2</v>
      </c>
      <c r="I422" s="9">
        <v>0.28000000000000003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" hidden="1" x14ac:dyDescent="0.25">
      <c r="A423" s="7" t="s">
        <v>59</v>
      </c>
      <c r="B423" s="7" t="s">
        <v>90</v>
      </c>
      <c r="C423" s="8" t="s">
        <v>120</v>
      </c>
      <c r="D423" s="9">
        <v>0.51400000000000001</v>
      </c>
      <c r="E423" s="9">
        <v>25</v>
      </c>
      <c r="F423" s="3"/>
      <c r="G423" s="9">
        <v>270</v>
      </c>
      <c r="H423" s="9">
        <v>8.0000000000000002E-3</v>
      </c>
      <c r="I423" s="9">
        <v>0.19900000000000001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" hidden="1" x14ac:dyDescent="0.25">
      <c r="A424" s="7" t="s">
        <v>59</v>
      </c>
      <c r="B424" s="7" t="s">
        <v>69</v>
      </c>
      <c r="C424" s="8" t="s">
        <v>120</v>
      </c>
      <c r="D424" s="9">
        <v>0.74</v>
      </c>
      <c r="E424" s="9">
        <v>64</v>
      </c>
      <c r="F424" s="3"/>
      <c r="G424" s="9">
        <v>732</v>
      </c>
      <c r="H424" s="9">
        <v>8.0000000000000002E-3</v>
      </c>
      <c r="I424" s="9">
        <v>8.5999999999999993E-2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" hidden="1" x14ac:dyDescent="0.25">
      <c r="A425" s="7" t="s">
        <v>59</v>
      </c>
      <c r="B425" s="7" t="s">
        <v>96</v>
      </c>
      <c r="C425" s="8" t="s">
        <v>120</v>
      </c>
      <c r="D425" s="9">
        <v>0.42399999999999999</v>
      </c>
      <c r="E425" s="9">
        <v>23</v>
      </c>
      <c r="F425" s="3"/>
      <c r="G425" s="9">
        <v>270</v>
      </c>
      <c r="H425" s="9">
        <v>4.0000000000000001E-3</v>
      </c>
      <c r="I425" s="9">
        <v>6.3E-2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" hidden="1" x14ac:dyDescent="0.25">
      <c r="A426" s="7" t="s">
        <v>59</v>
      </c>
      <c r="B426" s="7" t="s">
        <v>92</v>
      </c>
      <c r="C426" s="8" t="s">
        <v>121</v>
      </c>
      <c r="D426" s="9">
        <v>0.25800000000000001</v>
      </c>
      <c r="E426" s="9">
        <v>6</v>
      </c>
      <c r="F426" s="3"/>
      <c r="G426" s="9">
        <v>161</v>
      </c>
      <c r="H426" s="9">
        <v>0.218</v>
      </c>
      <c r="I426" s="9">
        <v>0.84499999999999997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" hidden="1" x14ac:dyDescent="0.25">
      <c r="A427" s="7" t="s">
        <v>59</v>
      </c>
      <c r="B427" s="7" t="s">
        <v>101</v>
      </c>
      <c r="C427" s="8" t="s">
        <v>121</v>
      </c>
      <c r="D427" s="9">
        <v>0.46600000000000003</v>
      </c>
      <c r="E427" s="9">
        <v>39</v>
      </c>
      <c r="F427" s="3"/>
      <c r="G427" s="9">
        <v>76</v>
      </c>
      <c r="H427" s="9">
        <v>0.40400000000000003</v>
      </c>
      <c r="I427" s="9">
        <v>1.04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" hidden="1" x14ac:dyDescent="0.25">
      <c r="A428" s="7" t="s">
        <v>59</v>
      </c>
      <c r="B428" s="7" t="s">
        <v>110</v>
      </c>
      <c r="C428" s="8" t="s">
        <v>121</v>
      </c>
      <c r="D428" s="9">
        <v>0.58599999999999997</v>
      </c>
      <c r="E428" s="9">
        <v>11</v>
      </c>
      <c r="F428" s="3"/>
      <c r="G428" s="9">
        <v>228</v>
      </c>
      <c r="H428" s="9">
        <v>0.27500000000000002</v>
      </c>
      <c r="I428" s="9">
        <v>0.82799999999999996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" hidden="1" x14ac:dyDescent="0.25">
      <c r="A429" s="7" t="s">
        <v>59</v>
      </c>
      <c r="B429" s="7" t="s">
        <v>93</v>
      </c>
      <c r="C429" s="8" t="s">
        <v>121</v>
      </c>
      <c r="D429" s="9">
        <v>0.52900000000000003</v>
      </c>
      <c r="E429" s="9">
        <v>12</v>
      </c>
      <c r="F429" s="3"/>
      <c r="G429" s="9">
        <v>358</v>
      </c>
      <c r="H429" s="9">
        <v>0.33100000000000002</v>
      </c>
      <c r="I429" s="9">
        <v>0.73699999999999999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" hidden="1" x14ac:dyDescent="0.25">
      <c r="A430" s="7" t="s">
        <v>59</v>
      </c>
      <c r="B430" s="7" t="s">
        <v>104</v>
      </c>
      <c r="C430" s="8" t="s">
        <v>121</v>
      </c>
      <c r="D430" s="9">
        <v>0.33700000000000002</v>
      </c>
      <c r="E430" s="9">
        <v>22</v>
      </c>
      <c r="F430" s="3"/>
      <c r="G430" s="9">
        <v>200</v>
      </c>
      <c r="H430" s="9">
        <v>8.4000000000000005E-2</v>
      </c>
      <c r="I430" s="9">
        <v>0.89500000000000002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" x14ac:dyDescent="0.25">
      <c r="A431" s="14" t="s">
        <v>59</v>
      </c>
      <c r="B431" s="14" t="s">
        <v>87</v>
      </c>
      <c r="C431" s="16" t="s">
        <v>121</v>
      </c>
      <c r="D431" s="19"/>
      <c r="E431" s="19"/>
      <c r="F431" s="19"/>
      <c r="G431" s="19"/>
      <c r="H431" s="18">
        <v>0.09</v>
      </c>
      <c r="I431" s="40">
        <v>1.256</v>
      </c>
      <c r="J431" s="19"/>
      <c r="K431" s="4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" hidden="1" x14ac:dyDescent="0.25">
      <c r="A432" s="7" t="s">
        <v>59</v>
      </c>
      <c r="B432" s="7" t="s">
        <v>75</v>
      </c>
      <c r="C432" s="8" t="s">
        <v>121</v>
      </c>
      <c r="D432" s="9">
        <v>0.44</v>
      </c>
      <c r="E432" s="9">
        <v>8</v>
      </c>
      <c r="F432" s="3"/>
      <c r="G432" s="9">
        <v>711</v>
      </c>
      <c r="H432" s="9">
        <v>0.18</v>
      </c>
      <c r="I432" s="9">
        <v>0.54700000000000004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" hidden="1" x14ac:dyDescent="0.25">
      <c r="A433" s="7" t="s">
        <v>59</v>
      </c>
      <c r="B433" s="7" t="s">
        <v>60</v>
      </c>
      <c r="C433" s="8" t="s">
        <v>121</v>
      </c>
      <c r="D433" s="9">
        <v>0.73799999999999999</v>
      </c>
      <c r="E433" s="9">
        <v>25</v>
      </c>
      <c r="F433" s="3"/>
      <c r="G433" s="9">
        <v>451</v>
      </c>
      <c r="H433" s="9">
        <v>0.10199999999999999</v>
      </c>
      <c r="I433" s="9">
        <v>0.75700000000000001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" hidden="1" x14ac:dyDescent="0.25">
      <c r="A434" s="7" t="s">
        <v>59</v>
      </c>
      <c r="B434" s="7" t="s">
        <v>64</v>
      </c>
      <c r="C434" s="8" t="s">
        <v>121</v>
      </c>
      <c r="D434" s="9">
        <v>0.17100000000000001</v>
      </c>
      <c r="E434" s="9">
        <v>77</v>
      </c>
      <c r="F434" s="3"/>
      <c r="G434" s="9">
        <v>140</v>
      </c>
      <c r="H434" s="9">
        <v>6.3E-2</v>
      </c>
      <c r="I434" s="9">
        <v>0.76800000000000002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" hidden="1" x14ac:dyDescent="0.25">
      <c r="A435" s="7" t="s">
        <v>59</v>
      </c>
      <c r="B435" s="7" t="s">
        <v>85</v>
      </c>
      <c r="C435" s="8" t="s">
        <v>121</v>
      </c>
      <c r="D435" s="9">
        <v>0.19600000000000001</v>
      </c>
      <c r="E435" s="9">
        <v>40</v>
      </c>
      <c r="F435" s="3"/>
      <c r="G435" s="9">
        <v>324</v>
      </c>
      <c r="H435" s="9">
        <v>3.5999999999999997E-2</v>
      </c>
      <c r="I435" s="9">
        <v>0.30099999999999999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" hidden="1" x14ac:dyDescent="0.25">
      <c r="A436" s="7" t="s">
        <v>59</v>
      </c>
      <c r="B436" s="7" t="s">
        <v>95</v>
      </c>
      <c r="C436" s="8" t="s">
        <v>121</v>
      </c>
      <c r="D436" s="9">
        <v>0.22800000000000001</v>
      </c>
      <c r="E436" s="9">
        <v>66</v>
      </c>
      <c r="F436" s="3"/>
      <c r="G436" s="9">
        <v>339</v>
      </c>
      <c r="H436" s="9">
        <v>5.2999999999999999E-2</v>
      </c>
      <c r="I436" s="9">
        <v>0.498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" hidden="1" x14ac:dyDescent="0.25">
      <c r="A437" s="7" t="s">
        <v>59</v>
      </c>
      <c r="B437" s="7" t="s">
        <v>74</v>
      </c>
      <c r="C437" s="8" t="s">
        <v>121</v>
      </c>
      <c r="D437" s="9">
        <v>0.378</v>
      </c>
      <c r="E437" s="9">
        <v>37</v>
      </c>
      <c r="F437" s="3"/>
      <c r="G437" s="9">
        <v>66</v>
      </c>
      <c r="H437" s="9">
        <v>2.3E-2</v>
      </c>
      <c r="I437" s="9">
        <v>0.13900000000000001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" hidden="1" x14ac:dyDescent="0.25">
      <c r="A438" s="7" t="s">
        <v>59</v>
      </c>
      <c r="B438" s="7" t="s">
        <v>107</v>
      </c>
      <c r="C438" s="8" t="s">
        <v>121</v>
      </c>
      <c r="D438" s="9">
        <v>0.36299999999999999</v>
      </c>
      <c r="E438" s="9">
        <v>60</v>
      </c>
      <c r="F438" s="3"/>
      <c r="G438" s="9">
        <v>104</v>
      </c>
      <c r="H438" s="9">
        <v>6.9000000000000006E-2</v>
      </c>
      <c r="I438" s="9">
        <v>0.46100000000000002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" hidden="1" x14ac:dyDescent="0.25">
      <c r="A439" s="7" t="s">
        <v>59</v>
      </c>
      <c r="B439" s="7" t="s">
        <v>113</v>
      </c>
      <c r="C439" s="8" t="s">
        <v>121</v>
      </c>
      <c r="D439" s="9">
        <v>0.68400000000000005</v>
      </c>
      <c r="E439" s="9">
        <v>97</v>
      </c>
      <c r="F439" s="3"/>
      <c r="G439" s="9">
        <v>256</v>
      </c>
      <c r="H439" s="9">
        <v>0.114</v>
      </c>
      <c r="I439" s="9">
        <v>0.129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" hidden="1" x14ac:dyDescent="0.25">
      <c r="A440" s="7" t="s">
        <v>59</v>
      </c>
      <c r="B440" s="7" t="s">
        <v>81</v>
      </c>
      <c r="C440" s="8" t="s">
        <v>121</v>
      </c>
      <c r="D440" s="9">
        <v>0.32500000000000001</v>
      </c>
      <c r="E440" s="9">
        <v>13</v>
      </c>
      <c r="F440" s="3"/>
      <c r="G440" s="9">
        <v>224</v>
      </c>
      <c r="H440" s="9">
        <v>4.2999999999999997E-2</v>
      </c>
      <c r="I440" s="9">
        <v>0.501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" hidden="1" x14ac:dyDescent="0.25">
      <c r="A441" s="7" t="s">
        <v>59</v>
      </c>
      <c r="B441" s="7" t="s">
        <v>79</v>
      </c>
      <c r="C441" s="8" t="s">
        <v>121</v>
      </c>
      <c r="D441" s="9">
        <v>0.44700000000000001</v>
      </c>
      <c r="E441" s="9">
        <v>57</v>
      </c>
      <c r="F441" s="3"/>
      <c r="G441" s="9">
        <v>488</v>
      </c>
      <c r="H441" s="9">
        <v>6.2E-2</v>
      </c>
      <c r="I441" s="9">
        <v>0.877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" hidden="1" x14ac:dyDescent="0.25">
      <c r="A442" s="7" t="s">
        <v>59</v>
      </c>
      <c r="B442" s="7" t="s">
        <v>68</v>
      </c>
      <c r="C442" s="8" t="s">
        <v>121</v>
      </c>
      <c r="D442" s="9">
        <v>2.0379999999999998</v>
      </c>
      <c r="E442" s="9">
        <v>22</v>
      </c>
      <c r="F442" s="3"/>
      <c r="G442" s="9">
        <v>504</v>
      </c>
      <c r="H442" s="9">
        <v>0.01</v>
      </c>
      <c r="I442" s="9">
        <v>0.13600000000000001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" hidden="1" x14ac:dyDescent="0.25">
      <c r="A443" s="7" t="s">
        <v>59</v>
      </c>
      <c r="B443" s="7" t="s">
        <v>73</v>
      </c>
      <c r="C443" s="8" t="s">
        <v>121</v>
      </c>
      <c r="D443" s="9">
        <v>0.44600000000000001</v>
      </c>
      <c r="E443" s="9">
        <v>40</v>
      </c>
      <c r="F443" s="3"/>
      <c r="G443" s="9">
        <v>270</v>
      </c>
      <c r="H443" s="9">
        <v>1.9E-2</v>
      </c>
      <c r="I443" s="9">
        <v>0.57199999999999995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" hidden="1" x14ac:dyDescent="0.25">
      <c r="A444" s="7" t="s">
        <v>59</v>
      </c>
      <c r="B444" s="7" t="s">
        <v>78</v>
      </c>
      <c r="C444" s="8" t="s">
        <v>121</v>
      </c>
      <c r="D444" s="9">
        <v>0.30299999999999999</v>
      </c>
      <c r="E444" s="9">
        <v>18</v>
      </c>
      <c r="F444" s="3"/>
      <c r="G444" s="9">
        <v>198</v>
      </c>
      <c r="H444" s="9">
        <v>5.0000000000000001E-3</v>
      </c>
      <c r="I444" s="9">
        <v>2.4E-2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" hidden="1" x14ac:dyDescent="0.25">
      <c r="A445" s="7" t="s">
        <v>59</v>
      </c>
      <c r="B445" s="7" t="s">
        <v>91</v>
      </c>
      <c r="C445" s="8" t="s">
        <v>121</v>
      </c>
      <c r="D445" s="9">
        <v>0.85799999999999998</v>
      </c>
      <c r="E445" s="9">
        <v>19</v>
      </c>
      <c r="F445" s="3"/>
      <c r="G445" s="9">
        <v>696</v>
      </c>
      <c r="H445" s="9">
        <v>1.9E-2</v>
      </c>
      <c r="I445" s="9">
        <v>0.61099999999999999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" hidden="1" x14ac:dyDescent="0.25">
      <c r="A446" s="7" t="s">
        <v>59</v>
      </c>
      <c r="B446" s="7" t="s">
        <v>106</v>
      </c>
      <c r="C446" s="8" t="s">
        <v>121</v>
      </c>
      <c r="D446" s="9">
        <v>0.36099999999999999</v>
      </c>
      <c r="E446" s="9">
        <v>39</v>
      </c>
      <c r="F446" s="3"/>
      <c r="G446" s="9">
        <v>180</v>
      </c>
      <c r="H446" s="3">
        <v>0.129</v>
      </c>
      <c r="I446" s="9">
        <v>0.28999999999999998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" hidden="1" x14ac:dyDescent="0.25">
      <c r="A447" s="7" t="s">
        <v>59</v>
      </c>
      <c r="B447" s="7" t="s">
        <v>88</v>
      </c>
      <c r="C447" s="8" t="s">
        <v>121</v>
      </c>
      <c r="D447" s="9">
        <v>0.42599999999999999</v>
      </c>
      <c r="E447" s="9">
        <v>7</v>
      </c>
      <c r="F447" s="3"/>
      <c r="G447" s="9">
        <v>238</v>
      </c>
      <c r="H447" s="9">
        <v>1.7000000000000001E-2</v>
      </c>
      <c r="I447" s="9">
        <v>0.24299999999999999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" hidden="1" x14ac:dyDescent="0.25">
      <c r="A448" s="7" t="s">
        <v>59</v>
      </c>
      <c r="B448" s="7" t="s">
        <v>76</v>
      </c>
      <c r="C448" s="8" t="s">
        <v>121</v>
      </c>
      <c r="D448" s="9">
        <v>0.441</v>
      </c>
      <c r="E448" s="9">
        <v>135</v>
      </c>
      <c r="F448" s="3"/>
      <c r="G448" s="9">
        <v>492</v>
      </c>
      <c r="H448" s="9">
        <v>1.7999999999999999E-2</v>
      </c>
      <c r="I448" s="9">
        <v>0.27400000000000002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" hidden="1" x14ac:dyDescent="0.25">
      <c r="A449" s="7" t="s">
        <v>59</v>
      </c>
      <c r="B449" s="7" t="s">
        <v>99</v>
      </c>
      <c r="C449" s="8" t="s">
        <v>121</v>
      </c>
      <c r="D449" s="9">
        <v>0.47199999999999998</v>
      </c>
      <c r="E449" s="9">
        <v>144</v>
      </c>
      <c r="F449" s="3"/>
      <c r="G449" s="9">
        <v>424</v>
      </c>
      <c r="H449" s="9">
        <v>0.155</v>
      </c>
      <c r="I449" s="9">
        <v>0.3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" x14ac:dyDescent="0.25">
      <c r="A450" s="14" t="s">
        <v>59</v>
      </c>
      <c r="B450" s="14" t="s">
        <v>105</v>
      </c>
      <c r="C450" s="16" t="s">
        <v>121</v>
      </c>
      <c r="D450" s="19"/>
      <c r="E450" s="19"/>
      <c r="F450" s="19"/>
      <c r="G450" s="19"/>
      <c r="H450" s="19">
        <v>0.129</v>
      </c>
      <c r="I450" s="41">
        <v>0.57999999999999996</v>
      </c>
      <c r="J450" s="19"/>
      <c r="K450" s="4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" hidden="1" x14ac:dyDescent="0.25">
      <c r="A451" s="7" t="s">
        <v>59</v>
      </c>
      <c r="B451" s="7" t="s">
        <v>109</v>
      </c>
      <c r="C451" s="8" t="s">
        <v>121</v>
      </c>
      <c r="D451" s="9">
        <v>0.52600000000000002</v>
      </c>
      <c r="E451" s="9">
        <v>62</v>
      </c>
      <c r="F451" s="3"/>
      <c r="G451" s="9">
        <v>270</v>
      </c>
      <c r="H451" s="9">
        <v>2.4E-2</v>
      </c>
      <c r="I451" s="9">
        <v>0.25900000000000001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" hidden="1" x14ac:dyDescent="0.25">
      <c r="A452" s="7" t="s">
        <v>59</v>
      </c>
      <c r="B452" s="7" t="s">
        <v>84</v>
      </c>
      <c r="C452" s="8" t="s">
        <v>121</v>
      </c>
      <c r="D452" s="9">
        <v>0.49299999999999999</v>
      </c>
      <c r="E452" s="9">
        <v>30</v>
      </c>
      <c r="F452" s="3"/>
      <c r="G452" s="9">
        <v>417</v>
      </c>
      <c r="H452" s="9">
        <v>8.6999999999999994E-2</v>
      </c>
      <c r="I452" s="9">
        <v>0.42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" hidden="1" x14ac:dyDescent="0.25">
      <c r="A453" s="7" t="s">
        <v>59</v>
      </c>
      <c r="B453" s="7" t="s">
        <v>86</v>
      </c>
      <c r="C453" s="8" t="s">
        <v>121</v>
      </c>
      <c r="D453" s="9">
        <v>0.42899999999999999</v>
      </c>
      <c r="E453" s="9">
        <v>31</v>
      </c>
      <c r="F453" s="3"/>
      <c r="G453" s="9">
        <v>158</v>
      </c>
      <c r="H453" s="9">
        <v>5.0000000000000001E-3</v>
      </c>
      <c r="I453" s="9">
        <v>0.23300000000000001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" hidden="1" x14ac:dyDescent="0.25">
      <c r="A454" s="7" t="s">
        <v>59</v>
      </c>
      <c r="B454" s="7" t="s">
        <v>70</v>
      </c>
      <c r="C454" s="8" t="s">
        <v>121</v>
      </c>
      <c r="D454" s="9">
        <v>2.1789999999999998</v>
      </c>
      <c r="E454" s="9">
        <v>22</v>
      </c>
      <c r="F454" s="3"/>
      <c r="G454" s="9">
        <v>100</v>
      </c>
      <c r="H454" s="9">
        <v>0.03</v>
      </c>
      <c r="I454" s="9">
        <v>0.14099999999999999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" hidden="1" x14ac:dyDescent="0.25">
      <c r="A455" s="7" t="s">
        <v>59</v>
      </c>
      <c r="B455" s="7" t="s">
        <v>98</v>
      </c>
      <c r="C455" s="8" t="s">
        <v>121</v>
      </c>
      <c r="D455" s="9">
        <v>0.33400000000000002</v>
      </c>
      <c r="E455" s="9">
        <v>14</v>
      </c>
      <c r="F455" s="3"/>
      <c r="G455" s="9">
        <v>160</v>
      </c>
      <c r="H455" s="9">
        <v>4.4999999999999998E-2</v>
      </c>
      <c r="I455" s="9">
        <v>0.129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" hidden="1" x14ac:dyDescent="0.25">
      <c r="A456" s="7" t="s">
        <v>59</v>
      </c>
      <c r="B456" s="7" t="s">
        <v>67</v>
      </c>
      <c r="C456" s="8" t="s">
        <v>121</v>
      </c>
      <c r="D456" s="9">
        <v>0.504</v>
      </c>
      <c r="E456" s="9">
        <v>38</v>
      </c>
      <c r="F456" s="3"/>
      <c r="G456" s="9">
        <v>654</v>
      </c>
      <c r="H456" s="9">
        <v>3.4000000000000002E-2</v>
      </c>
      <c r="I456" s="9">
        <v>0.314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" hidden="1" x14ac:dyDescent="0.25">
      <c r="A457" s="7" t="s">
        <v>59</v>
      </c>
      <c r="B457" s="7" t="s">
        <v>83</v>
      </c>
      <c r="C457" s="8" t="s">
        <v>121</v>
      </c>
      <c r="D457" s="9">
        <v>0.45900000000000002</v>
      </c>
      <c r="E457" s="9">
        <v>259</v>
      </c>
      <c r="F457" s="3"/>
      <c r="G457" s="9">
        <v>208</v>
      </c>
      <c r="H457" s="9">
        <v>2.4E-2</v>
      </c>
      <c r="I457" s="9">
        <v>0.33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" hidden="1" x14ac:dyDescent="0.25">
      <c r="A458" s="7" t="s">
        <v>59</v>
      </c>
      <c r="B458" s="7" t="s">
        <v>82</v>
      </c>
      <c r="C458" s="8" t="s">
        <v>121</v>
      </c>
      <c r="D458" s="9">
        <v>0.80700000000000005</v>
      </c>
      <c r="E458" s="9">
        <v>40</v>
      </c>
      <c r="F458" s="3"/>
      <c r="G458" s="9">
        <v>416</v>
      </c>
      <c r="H458" s="9">
        <v>8.9999999999999993E-3</v>
      </c>
      <c r="I458" s="9">
        <v>0.26700000000000002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" hidden="1" x14ac:dyDescent="0.25">
      <c r="A459" s="7" t="s">
        <v>59</v>
      </c>
      <c r="B459" s="7" t="s">
        <v>71</v>
      </c>
      <c r="C459" s="8" t="s">
        <v>121</v>
      </c>
      <c r="D459" s="9">
        <v>0.65900000000000003</v>
      </c>
      <c r="E459" s="9">
        <v>161</v>
      </c>
      <c r="F459" s="3"/>
      <c r="G459" s="9">
        <v>606</v>
      </c>
      <c r="H459" s="9">
        <v>4.2999999999999997E-2</v>
      </c>
      <c r="I459" s="9">
        <v>0.46600000000000003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" hidden="1" x14ac:dyDescent="0.25">
      <c r="A460" s="7" t="s">
        <v>59</v>
      </c>
      <c r="B460" s="7" t="s">
        <v>63</v>
      </c>
      <c r="C460" s="8" t="s">
        <v>121</v>
      </c>
      <c r="D460" s="9">
        <v>0.73199999999999998</v>
      </c>
      <c r="E460" s="9">
        <v>31</v>
      </c>
      <c r="F460" s="3"/>
      <c r="G460" s="9">
        <v>270</v>
      </c>
      <c r="H460" s="9">
        <v>1.9E-2</v>
      </c>
      <c r="I460" s="9">
        <v>0.40400000000000003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" hidden="1" x14ac:dyDescent="0.25">
      <c r="A461" s="7" t="s">
        <v>59</v>
      </c>
      <c r="B461" s="7" t="s">
        <v>77</v>
      </c>
      <c r="C461" s="8" t="s">
        <v>121</v>
      </c>
      <c r="D461" s="9">
        <v>0.84499999999999997</v>
      </c>
      <c r="E461" s="9">
        <v>84</v>
      </c>
      <c r="F461" s="3"/>
      <c r="G461" s="9">
        <v>216</v>
      </c>
      <c r="H461" s="9">
        <v>5.0000000000000001E-3</v>
      </c>
      <c r="I461" s="9">
        <v>0.02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" hidden="1" x14ac:dyDescent="0.25">
      <c r="A462" s="7" t="s">
        <v>59</v>
      </c>
      <c r="B462" s="7" t="s">
        <v>100</v>
      </c>
      <c r="C462" s="8" t="s">
        <v>121</v>
      </c>
      <c r="D462" s="9">
        <v>0.45500000000000002</v>
      </c>
      <c r="E462" s="9">
        <v>9</v>
      </c>
      <c r="F462" s="3"/>
      <c r="G462" s="9">
        <v>666</v>
      </c>
      <c r="H462" s="9">
        <v>0.106</v>
      </c>
      <c r="I462" s="9">
        <v>0.44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" hidden="1" x14ac:dyDescent="0.25">
      <c r="A463" s="7" t="s">
        <v>59</v>
      </c>
      <c r="B463" s="7" t="s">
        <v>102</v>
      </c>
      <c r="C463" s="8" t="s">
        <v>121</v>
      </c>
      <c r="D463" s="9">
        <v>2.3519999999999999</v>
      </c>
      <c r="E463" s="9">
        <v>17</v>
      </c>
      <c r="F463" s="3"/>
      <c r="G463" s="9">
        <v>399</v>
      </c>
      <c r="H463" s="9">
        <v>3.0000000000000001E-3</v>
      </c>
      <c r="I463" s="9">
        <v>0.182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" hidden="1" x14ac:dyDescent="0.25">
      <c r="A464" s="7" t="s">
        <v>59</v>
      </c>
      <c r="B464" s="7" t="s">
        <v>108</v>
      </c>
      <c r="C464" s="8" t="s">
        <v>121</v>
      </c>
      <c r="D464" s="9">
        <v>0.44400000000000001</v>
      </c>
      <c r="E464" s="9">
        <v>26</v>
      </c>
      <c r="F464" s="3"/>
      <c r="G464" s="9">
        <v>172</v>
      </c>
      <c r="H464" s="9">
        <v>1.9E-2</v>
      </c>
      <c r="I464" s="9">
        <v>0.307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" hidden="1" x14ac:dyDescent="0.25">
      <c r="A465" s="7" t="s">
        <v>59</v>
      </c>
      <c r="B465" s="7" t="s">
        <v>94</v>
      </c>
      <c r="C465" s="8" t="s">
        <v>121</v>
      </c>
      <c r="D465" s="9">
        <v>0.375</v>
      </c>
      <c r="E465" s="9">
        <v>26</v>
      </c>
      <c r="F465" s="3"/>
      <c r="G465" s="9">
        <v>230</v>
      </c>
      <c r="H465" s="9">
        <v>1.6E-2</v>
      </c>
      <c r="I465" s="9">
        <v>0.19400000000000001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" hidden="1" x14ac:dyDescent="0.25">
      <c r="A466" s="7" t="s">
        <v>59</v>
      </c>
      <c r="B466" s="7" t="s">
        <v>97</v>
      </c>
      <c r="C466" s="8" t="s">
        <v>121</v>
      </c>
      <c r="D466" s="9">
        <v>0.32200000000000001</v>
      </c>
      <c r="E466" s="9">
        <v>25</v>
      </c>
      <c r="F466" s="3"/>
      <c r="G466" s="9">
        <v>938</v>
      </c>
      <c r="H466" s="9">
        <v>0.159</v>
      </c>
      <c r="I466" s="9">
        <v>0.41699999999999998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" hidden="1" x14ac:dyDescent="0.25">
      <c r="A467" s="7" t="s">
        <v>59</v>
      </c>
      <c r="B467" s="7" t="s">
        <v>89</v>
      </c>
      <c r="C467" s="8" t="s">
        <v>121</v>
      </c>
      <c r="D467" s="9">
        <v>0.32200000000000001</v>
      </c>
      <c r="E467" s="9">
        <v>39</v>
      </c>
      <c r="F467" s="3"/>
      <c r="G467" s="9">
        <v>292</v>
      </c>
      <c r="H467" s="9">
        <v>7.0000000000000001E-3</v>
      </c>
      <c r="I467" s="9">
        <v>0.107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" hidden="1" x14ac:dyDescent="0.25">
      <c r="A468" s="7" t="s">
        <v>59</v>
      </c>
      <c r="B468" s="7" t="s">
        <v>112</v>
      </c>
      <c r="C468" s="8" t="s">
        <v>121</v>
      </c>
      <c r="D468" s="9">
        <v>0.15</v>
      </c>
      <c r="E468" s="9">
        <v>18</v>
      </c>
      <c r="F468" s="3"/>
      <c r="G468" s="9">
        <v>183</v>
      </c>
      <c r="H468" s="9">
        <v>5.6000000000000001E-2</v>
      </c>
      <c r="I468" s="9">
        <v>0.28399999999999997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" hidden="1" x14ac:dyDescent="0.25">
      <c r="A469" s="7" t="s">
        <v>59</v>
      </c>
      <c r="B469" s="7" t="s">
        <v>65</v>
      </c>
      <c r="C469" s="8" t="s">
        <v>121</v>
      </c>
      <c r="D469" s="9">
        <v>0.44500000000000001</v>
      </c>
      <c r="E469" s="9">
        <v>16</v>
      </c>
      <c r="F469" s="3"/>
      <c r="G469" s="9">
        <v>270</v>
      </c>
      <c r="H469" s="9">
        <v>8.9999999999999993E-3</v>
      </c>
      <c r="I469" s="9">
        <v>0.20599999999999999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" hidden="1" x14ac:dyDescent="0.25">
      <c r="A470" s="7" t="s">
        <v>59</v>
      </c>
      <c r="B470" s="7" t="s">
        <v>80</v>
      </c>
      <c r="C470" s="8" t="s">
        <v>121</v>
      </c>
      <c r="D470" s="9">
        <v>2.9209999999999998</v>
      </c>
      <c r="E470" s="9">
        <v>27</v>
      </c>
      <c r="F470" s="3"/>
      <c r="G470" s="9">
        <v>376</v>
      </c>
      <c r="H470" s="9">
        <v>6.9000000000000006E-2</v>
      </c>
      <c r="I470" s="9">
        <v>0.73899999999999999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" hidden="1" x14ac:dyDescent="0.25">
      <c r="A471" s="7" t="s">
        <v>59</v>
      </c>
      <c r="B471" s="7" t="s">
        <v>72</v>
      </c>
      <c r="C471" s="8" t="s">
        <v>121</v>
      </c>
      <c r="D471" s="9">
        <v>2.8809999999999998</v>
      </c>
      <c r="E471" s="9">
        <v>133</v>
      </c>
      <c r="F471" s="3"/>
      <c r="G471" s="9">
        <v>308</v>
      </c>
      <c r="H471" s="9">
        <v>4.0000000000000001E-3</v>
      </c>
      <c r="I471" s="9">
        <v>0.16900000000000001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" hidden="1" x14ac:dyDescent="0.25">
      <c r="A472" s="7" t="s">
        <v>59</v>
      </c>
      <c r="B472" s="7" t="s">
        <v>66</v>
      </c>
      <c r="C472" s="8" t="s">
        <v>121</v>
      </c>
      <c r="D472" s="9">
        <v>2.7970000000000002</v>
      </c>
      <c r="E472" s="9">
        <v>13</v>
      </c>
      <c r="F472" s="3"/>
      <c r="G472" s="9">
        <v>140</v>
      </c>
      <c r="H472" s="9">
        <v>8.0000000000000002E-3</v>
      </c>
      <c r="I472" s="9">
        <v>5.6000000000000001E-2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" x14ac:dyDescent="0.25">
      <c r="A473" s="14" t="s">
        <v>59</v>
      </c>
      <c r="B473" s="14" t="s">
        <v>103</v>
      </c>
      <c r="C473" s="16" t="s">
        <v>121</v>
      </c>
      <c r="D473" s="19"/>
      <c r="E473" s="19"/>
      <c r="F473" s="19"/>
      <c r="G473" s="19"/>
      <c r="H473" s="18">
        <v>1.0999999999999999E-2</v>
      </c>
      <c r="I473" s="40">
        <v>6.9000000000000006E-2</v>
      </c>
      <c r="J473" s="19"/>
      <c r="K473" s="4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" hidden="1" x14ac:dyDescent="0.25">
      <c r="A474" s="7" t="s">
        <v>59</v>
      </c>
      <c r="B474" s="7" t="s">
        <v>111</v>
      </c>
      <c r="C474" s="8" t="s">
        <v>121</v>
      </c>
      <c r="D474" s="9">
        <v>0.34</v>
      </c>
      <c r="E474" s="9">
        <v>25</v>
      </c>
      <c r="F474" s="3"/>
      <c r="G474" s="9">
        <v>222</v>
      </c>
      <c r="H474" s="9">
        <v>7.9000000000000001E-2</v>
      </c>
      <c r="I474" s="9">
        <v>0.26900000000000002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" hidden="1" x14ac:dyDescent="0.25">
      <c r="A475" s="7" t="s">
        <v>59</v>
      </c>
      <c r="B475" s="7" t="s">
        <v>69</v>
      </c>
      <c r="C475" s="8" t="s">
        <v>121</v>
      </c>
      <c r="D475" s="9">
        <v>0.71299999999999997</v>
      </c>
      <c r="E475" s="9">
        <v>64</v>
      </c>
      <c r="F475" s="3"/>
      <c r="G475" s="9">
        <v>732</v>
      </c>
      <c r="H475" s="9">
        <v>1.2E-2</v>
      </c>
      <c r="I475" s="9">
        <v>0.14499999999999999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" hidden="1" x14ac:dyDescent="0.25">
      <c r="A476" s="7" t="s">
        <v>59</v>
      </c>
      <c r="B476" s="7" t="s">
        <v>62</v>
      </c>
      <c r="C476" s="8" t="s">
        <v>121</v>
      </c>
      <c r="D476" s="9">
        <v>0.52100000000000002</v>
      </c>
      <c r="E476" s="9">
        <v>68</v>
      </c>
      <c r="F476" s="3"/>
      <c r="G476" s="9">
        <v>272</v>
      </c>
      <c r="H476" s="9">
        <v>4.5999999999999999E-2</v>
      </c>
      <c r="I476" s="9">
        <v>0.37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" hidden="1" x14ac:dyDescent="0.25">
      <c r="A477" s="7" t="s">
        <v>59</v>
      </c>
      <c r="B477" s="7" t="s">
        <v>90</v>
      </c>
      <c r="C477" s="8" t="s">
        <v>121</v>
      </c>
      <c r="D477" s="9">
        <v>0.51400000000000001</v>
      </c>
      <c r="E477" s="9">
        <v>25</v>
      </c>
      <c r="F477" s="3"/>
      <c r="G477" s="9">
        <v>270</v>
      </c>
      <c r="H477" s="9">
        <v>1.6E-2</v>
      </c>
      <c r="I477" s="9">
        <v>0.26200000000000001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" hidden="1" x14ac:dyDescent="0.25">
      <c r="A478" s="7" t="s">
        <v>59</v>
      </c>
      <c r="B478" s="7" t="s">
        <v>96</v>
      </c>
      <c r="C478" s="8" t="s">
        <v>121</v>
      </c>
      <c r="D478" s="9">
        <v>0.42299999999999999</v>
      </c>
      <c r="E478" s="9">
        <v>19</v>
      </c>
      <c r="F478" s="3"/>
      <c r="G478" s="9">
        <v>270</v>
      </c>
      <c r="H478" s="9">
        <v>7.0000000000000001E-3</v>
      </c>
      <c r="I478" s="9">
        <v>0.129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" hidden="1" x14ac:dyDescent="0.25">
      <c r="A479" s="7" t="s">
        <v>59</v>
      </c>
      <c r="B479" s="7" t="s">
        <v>92</v>
      </c>
      <c r="C479" s="8" t="s">
        <v>122</v>
      </c>
      <c r="D479" s="9">
        <v>0.26</v>
      </c>
      <c r="E479" s="9">
        <v>6</v>
      </c>
      <c r="F479" s="3"/>
      <c r="G479" s="9">
        <v>161</v>
      </c>
      <c r="H479" s="9">
        <v>0.22500000000000001</v>
      </c>
      <c r="I479" s="9">
        <v>0.88600000000000001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" hidden="1" x14ac:dyDescent="0.25">
      <c r="A480" s="7" t="s">
        <v>59</v>
      </c>
      <c r="B480" s="7" t="s">
        <v>101</v>
      </c>
      <c r="C480" s="8" t="s">
        <v>122</v>
      </c>
      <c r="D480" s="9">
        <v>0.441</v>
      </c>
      <c r="E480" s="9">
        <v>39</v>
      </c>
      <c r="F480" s="3"/>
      <c r="G480" s="9">
        <v>76</v>
      </c>
      <c r="H480" s="3">
        <v>0.129</v>
      </c>
      <c r="I480" s="9">
        <v>1.222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" hidden="1" x14ac:dyDescent="0.25">
      <c r="A481" s="7" t="s">
        <v>59</v>
      </c>
      <c r="B481" s="7" t="s">
        <v>110</v>
      </c>
      <c r="C481" s="8" t="s">
        <v>122</v>
      </c>
      <c r="D481" s="9">
        <v>0.623</v>
      </c>
      <c r="E481" s="9">
        <v>11</v>
      </c>
      <c r="F481" s="3"/>
      <c r="G481" s="9">
        <v>228</v>
      </c>
      <c r="H481" s="9">
        <v>0.34100000000000003</v>
      </c>
      <c r="I481" s="9">
        <v>0.93200000000000005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" hidden="1" x14ac:dyDescent="0.25">
      <c r="A482" s="7" t="s">
        <v>59</v>
      </c>
      <c r="B482" s="7" t="s">
        <v>93</v>
      </c>
      <c r="C482" s="8" t="s">
        <v>122</v>
      </c>
      <c r="D482" s="9">
        <v>0.49299999999999999</v>
      </c>
      <c r="E482" s="9">
        <v>12</v>
      </c>
      <c r="F482" s="3"/>
      <c r="G482" s="9">
        <v>358</v>
      </c>
      <c r="H482" s="9">
        <v>0.41299999999999998</v>
      </c>
      <c r="I482" s="9">
        <v>0.80900000000000005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" hidden="1" x14ac:dyDescent="0.25">
      <c r="A483" s="7" t="s">
        <v>59</v>
      </c>
      <c r="B483" s="7" t="s">
        <v>104</v>
      </c>
      <c r="C483" s="8" t="s">
        <v>122</v>
      </c>
      <c r="D483" s="9">
        <v>0.29799999999999999</v>
      </c>
      <c r="E483" s="9">
        <v>22</v>
      </c>
      <c r="F483" s="3"/>
      <c r="G483" s="9">
        <v>200</v>
      </c>
      <c r="H483" s="9">
        <v>0.1</v>
      </c>
      <c r="I483" s="9">
        <v>0.91200000000000003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" x14ac:dyDescent="0.25">
      <c r="A484" s="14" t="s">
        <v>59</v>
      </c>
      <c r="B484" s="14" t="s">
        <v>87</v>
      </c>
      <c r="C484" s="16" t="s">
        <v>122</v>
      </c>
      <c r="D484" s="19"/>
      <c r="E484" s="19"/>
      <c r="F484" s="19"/>
      <c r="G484" s="19"/>
      <c r="H484" s="18">
        <v>0.108</v>
      </c>
      <c r="I484" s="40">
        <v>1.599</v>
      </c>
      <c r="J484" s="19"/>
      <c r="K484" s="4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" hidden="1" x14ac:dyDescent="0.25">
      <c r="A485" s="7" t="s">
        <v>59</v>
      </c>
      <c r="B485" s="7" t="s">
        <v>75</v>
      </c>
      <c r="C485" s="8" t="s">
        <v>122</v>
      </c>
      <c r="D485" s="9">
        <v>0.43</v>
      </c>
      <c r="E485" s="9">
        <v>8</v>
      </c>
      <c r="F485" s="3"/>
      <c r="G485" s="9">
        <v>480</v>
      </c>
      <c r="H485" s="9">
        <v>0.25700000000000001</v>
      </c>
      <c r="I485" s="9">
        <v>0.72099999999999997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" hidden="1" x14ac:dyDescent="0.25">
      <c r="A486" s="7" t="s">
        <v>59</v>
      </c>
      <c r="B486" s="7" t="s">
        <v>60</v>
      </c>
      <c r="C486" s="8" t="s">
        <v>122</v>
      </c>
      <c r="D486" s="9">
        <v>0.72</v>
      </c>
      <c r="E486" s="9">
        <v>25</v>
      </c>
      <c r="F486" s="3"/>
      <c r="G486" s="9">
        <v>451</v>
      </c>
      <c r="H486" s="9">
        <v>0.112</v>
      </c>
      <c r="I486" s="9">
        <v>0.9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" hidden="1" x14ac:dyDescent="0.25">
      <c r="A487" s="7" t="s">
        <v>59</v>
      </c>
      <c r="B487" s="7" t="s">
        <v>64</v>
      </c>
      <c r="C487" s="8" t="s">
        <v>122</v>
      </c>
      <c r="D487" s="9">
        <v>0.17</v>
      </c>
      <c r="E487" s="9">
        <v>60</v>
      </c>
      <c r="F487" s="3"/>
      <c r="G487" s="9">
        <v>140</v>
      </c>
      <c r="H487" s="9">
        <v>6.2E-2</v>
      </c>
      <c r="I487" s="9">
        <v>0.96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" hidden="1" x14ac:dyDescent="0.25">
      <c r="A488" s="7" t="s">
        <v>59</v>
      </c>
      <c r="B488" s="7" t="s">
        <v>95</v>
      </c>
      <c r="C488" s="8" t="s">
        <v>122</v>
      </c>
      <c r="D488" s="9">
        <v>0.223</v>
      </c>
      <c r="E488" s="9">
        <v>66</v>
      </c>
      <c r="F488" s="3"/>
      <c r="G488" s="9">
        <v>339</v>
      </c>
      <c r="H488" s="9">
        <v>6.5000000000000002E-2</v>
      </c>
      <c r="I488" s="9">
        <v>0.76100000000000001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" hidden="1" x14ac:dyDescent="0.25">
      <c r="A489" s="7" t="s">
        <v>59</v>
      </c>
      <c r="B489" s="7" t="s">
        <v>85</v>
      </c>
      <c r="C489" s="8" t="s">
        <v>122</v>
      </c>
      <c r="D489" s="9">
        <v>0.19900000000000001</v>
      </c>
      <c r="E489" s="9">
        <v>40</v>
      </c>
      <c r="F489" s="3"/>
      <c r="G489" s="9">
        <v>324</v>
      </c>
      <c r="H489" s="9">
        <v>3.6999999999999998E-2</v>
      </c>
      <c r="I489" s="9">
        <v>0.33200000000000002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" hidden="1" x14ac:dyDescent="0.25">
      <c r="A490" s="7" t="s">
        <v>59</v>
      </c>
      <c r="B490" s="7" t="s">
        <v>74</v>
      </c>
      <c r="C490" s="8" t="s">
        <v>122</v>
      </c>
      <c r="D490" s="9">
        <v>0.378</v>
      </c>
      <c r="E490" s="9">
        <v>37</v>
      </c>
      <c r="F490" s="3"/>
      <c r="G490" s="9">
        <v>66</v>
      </c>
      <c r="H490" s="9">
        <v>0.04</v>
      </c>
      <c r="I490" s="9">
        <v>0.157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" hidden="1" x14ac:dyDescent="0.25">
      <c r="A491" s="7" t="s">
        <v>59</v>
      </c>
      <c r="B491" s="7" t="s">
        <v>107</v>
      </c>
      <c r="C491" s="8" t="s">
        <v>122</v>
      </c>
      <c r="D491" s="9">
        <v>0.36299999999999999</v>
      </c>
      <c r="E491" s="9">
        <v>60</v>
      </c>
      <c r="F491" s="3"/>
      <c r="G491" s="9">
        <v>104</v>
      </c>
      <c r="H491" s="9">
        <v>8.8999999999999996E-2</v>
      </c>
      <c r="I491" s="9">
        <v>0.56599999999999995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" hidden="1" x14ac:dyDescent="0.25">
      <c r="A492" s="7" t="s">
        <v>59</v>
      </c>
      <c r="B492" s="7" t="s">
        <v>113</v>
      </c>
      <c r="C492" s="8" t="s">
        <v>122</v>
      </c>
      <c r="D492" s="9">
        <v>0.38200000000000001</v>
      </c>
      <c r="E492" s="9">
        <v>97</v>
      </c>
      <c r="F492" s="3"/>
      <c r="G492" s="9">
        <v>270</v>
      </c>
      <c r="H492" s="9">
        <v>0.114</v>
      </c>
      <c r="I492" s="9">
        <v>0.31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" hidden="1" x14ac:dyDescent="0.25">
      <c r="A493" s="7" t="s">
        <v>59</v>
      </c>
      <c r="B493" s="7" t="s">
        <v>81</v>
      </c>
      <c r="C493" s="8" t="s">
        <v>122</v>
      </c>
      <c r="D493" s="9">
        <v>0.32500000000000001</v>
      </c>
      <c r="E493" s="9">
        <v>12</v>
      </c>
      <c r="F493" s="3"/>
      <c r="G493" s="9">
        <v>224</v>
      </c>
      <c r="H493" s="9">
        <v>5.3999999999999999E-2</v>
      </c>
      <c r="I493" s="9">
        <v>0.63800000000000001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" hidden="1" x14ac:dyDescent="0.25">
      <c r="A494" s="7" t="s">
        <v>59</v>
      </c>
      <c r="B494" s="7" t="s">
        <v>79</v>
      </c>
      <c r="C494" s="8" t="s">
        <v>122</v>
      </c>
      <c r="D494" s="9">
        <v>0.44700000000000001</v>
      </c>
      <c r="E494" s="9">
        <v>57</v>
      </c>
      <c r="F494" s="3"/>
      <c r="G494" s="9">
        <v>488</v>
      </c>
      <c r="H494" s="9">
        <v>6.7000000000000004E-2</v>
      </c>
      <c r="I494" s="9">
        <v>0.95399999999999996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" hidden="1" x14ac:dyDescent="0.25">
      <c r="A495" s="7" t="s">
        <v>59</v>
      </c>
      <c r="B495" s="7" t="s">
        <v>68</v>
      </c>
      <c r="C495" s="8" t="s">
        <v>122</v>
      </c>
      <c r="D495" s="9">
        <v>2.0379999999999998</v>
      </c>
      <c r="E495" s="9">
        <v>23</v>
      </c>
      <c r="F495" s="3"/>
      <c r="G495" s="9">
        <v>504</v>
      </c>
      <c r="H495" s="9">
        <v>1.7999999999999999E-2</v>
      </c>
      <c r="I495" s="9">
        <v>0.20200000000000001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" hidden="1" x14ac:dyDescent="0.25">
      <c r="A496" s="7" t="s">
        <v>59</v>
      </c>
      <c r="B496" s="7" t="s">
        <v>78</v>
      </c>
      <c r="C496" s="8" t="s">
        <v>122</v>
      </c>
      <c r="D496" s="9">
        <v>0.30299999999999999</v>
      </c>
      <c r="E496" s="9">
        <v>15</v>
      </c>
      <c r="F496" s="3"/>
      <c r="G496" s="9">
        <v>198</v>
      </c>
      <c r="H496" s="9">
        <v>5.0000000000000001E-3</v>
      </c>
      <c r="I496" s="9">
        <v>4.8000000000000001E-2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" hidden="1" x14ac:dyDescent="0.25">
      <c r="A497" s="7" t="s">
        <v>59</v>
      </c>
      <c r="B497" s="7" t="s">
        <v>106</v>
      </c>
      <c r="C497" s="8" t="s">
        <v>122</v>
      </c>
      <c r="D497" s="9">
        <v>0.36099999999999999</v>
      </c>
      <c r="E497" s="9">
        <v>36</v>
      </c>
      <c r="F497" s="3"/>
      <c r="G497" s="9">
        <v>180</v>
      </c>
      <c r="H497" s="3">
        <v>0.129</v>
      </c>
      <c r="I497" s="9">
        <v>0.36099999999999999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" hidden="1" x14ac:dyDescent="0.25">
      <c r="A498" s="7" t="s">
        <v>59</v>
      </c>
      <c r="B498" s="7" t="s">
        <v>73</v>
      </c>
      <c r="C498" s="8" t="s">
        <v>122</v>
      </c>
      <c r="D498" s="9">
        <v>0.44400000000000001</v>
      </c>
      <c r="E498" s="9">
        <v>40</v>
      </c>
      <c r="F498" s="3"/>
      <c r="G498" s="9">
        <v>270</v>
      </c>
      <c r="H498" s="9">
        <v>0.02</v>
      </c>
      <c r="I498" s="9">
        <v>0.70899999999999996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" hidden="1" x14ac:dyDescent="0.25">
      <c r="A499" s="7" t="s">
        <v>59</v>
      </c>
      <c r="B499" s="7" t="s">
        <v>91</v>
      </c>
      <c r="C499" s="8" t="s">
        <v>122</v>
      </c>
      <c r="D499" s="9">
        <v>0.85799999999999998</v>
      </c>
      <c r="E499" s="9">
        <v>19</v>
      </c>
      <c r="F499" s="3"/>
      <c r="G499" s="9">
        <v>696</v>
      </c>
      <c r="H499" s="9">
        <v>2.3E-2</v>
      </c>
      <c r="I499" s="9">
        <v>0.621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" hidden="1" x14ac:dyDescent="0.25">
      <c r="A500" s="7" t="s">
        <v>59</v>
      </c>
      <c r="B500" s="7" t="s">
        <v>88</v>
      </c>
      <c r="C500" s="8" t="s">
        <v>122</v>
      </c>
      <c r="D500" s="9">
        <v>0.38400000000000001</v>
      </c>
      <c r="E500" s="9">
        <v>7</v>
      </c>
      <c r="F500" s="3"/>
      <c r="G500" s="9">
        <v>201</v>
      </c>
      <c r="H500" s="9">
        <v>1.6E-2</v>
      </c>
      <c r="I500" s="9">
        <v>0.307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" hidden="1" x14ac:dyDescent="0.25">
      <c r="A501" s="7" t="s">
        <v>59</v>
      </c>
      <c r="B501" s="7" t="s">
        <v>76</v>
      </c>
      <c r="C501" s="8" t="s">
        <v>122</v>
      </c>
      <c r="D501" s="9">
        <v>0.441</v>
      </c>
      <c r="E501" s="9">
        <v>135</v>
      </c>
      <c r="F501" s="3"/>
      <c r="G501" s="9">
        <v>492</v>
      </c>
      <c r="H501" s="9">
        <v>2.1000000000000001E-2</v>
      </c>
      <c r="I501" s="9">
        <v>0.29499999999999998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" hidden="1" x14ac:dyDescent="0.25">
      <c r="A502" s="7" t="s">
        <v>59</v>
      </c>
      <c r="B502" s="7" t="s">
        <v>84</v>
      </c>
      <c r="C502" s="8" t="s">
        <v>122</v>
      </c>
      <c r="D502" s="9">
        <v>0.49299999999999999</v>
      </c>
      <c r="E502" s="9">
        <v>34</v>
      </c>
      <c r="F502" s="3"/>
      <c r="G502" s="9">
        <v>417</v>
      </c>
      <c r="H502" s="9">
        <v>0.1</v>
      </c>
      <c r="I502" s="9">
        <v>0.48599999999999999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" hidden="1" x14ac:dyDescent="0.25">
      <c r="A503" s="7" t="s">
        <v>59</v>
      </c>
      <c r="B503" s="7" t="s">
        <v>98</v>
      </c>
      <c r="C503" s="8" t="s">
        <v>122</v>
      </c>
      <c r="D503" s="9">
        <v>0.31</v>
      </c>
      <c r="E503" s="9">
        <v>3</v>
      </c>
      <c r="F503" s="3"/>
      <c r="G503" s="9">
        <v>160</v>
      </c>
      <c r="H503" s="9">
        <v>7.6999999999999999E-2</v>
      </c>
      <c r="I503" s="9">
        <v>0.23100000000000001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" hidden="1" x14ac:dyDescent="0.25">
      <c r="A504" s="7" t="s">
        <v>59</v>
      </c>
      <c r="B504" s="7" t="s">
        <v>99</v>
      </c>
      <c r="C504" s="8" t="s">
        <v>122</v>
      </c>
      <c r="D504" s="9">
        <v>0.47199999999999998</v>
      </c>
      <c r="E504" s="9">
        <v>144</v>
      </c>
      <c r="F504" s="3"/>
      <c r="G504" s="9">
        <v>424</v>
      </c>
      <c r="H504" s="9">
        <v>0.16400000000000001</v>
      </c>
      <c r="I504" s="9">
        <v>0.46700000000000003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" x14ac:dyDescent="0.25">
      <c r="A505" s="14" t="s">
        <v>59</v>
      </c>
      <c r="B505" s="14" t="s">
        <v>105</v>
      </c>
      <c r="C505" s="16" t="s">
        <v>122</v>
      </c>
      <c r="D505" s="19"/>
      <c r="E505" s="19"/>
      <c r="F505" s="19"/>
      <c r="G505" s="19"/>
      <c r="H505" s="19">
        <v>0.129</v>
      </c>
      <c r="I505" s="41">
        <v>0.57999999999999996</v>
      </c>
      <c r="J505" s="19"/>
      <c r="K505" s="4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" hidden="1" x14ac:dyDescent="0.25">
      <c r="A506" s="7" t="s">
        <v>59</v>
      </c>
      <c r="B506" s="7" t="s">
        <v>109</v>
      </c>
      <c r="C506" s="8" t="s">
        <v>122</v>
      </c>
      <c r="D506" s="9">
        <v>0.52500000000000002</v>
      </c>
      <c r="E506" s="9">
        <v>84</v>
      </c>
      <c r="F506" s="3"/>
      <c r="G506" s="9">
        <v>270</v>
      </c>
      <c r="H506" s="9">
        <v>2.5999999999999999E-2</v>
      </c>
      <c r="I506" s="9">
        <v>0.35599999999999998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" hidden="1" x14ac:dyDescent="0.25">
      <c r="A507" s="7" t="s">
        <v>59</v>
      </c>
      <c r="B507" s="7" t="s">
        <v>63</v>
      </c>
      <c r="C507" s="8" t="s">
        <v>122</v>
      </c>
      <c r="D507" s="9">
        <v>0.73199999999999998</v>
      </c>
      <c r="E507" s="9">
        <v>31</v>
      </c>
      <c r="F507" s="3"/>
      <c r="G507" s="9">
        <v>270</v>
      </c>
      <c r="H507" s="9">
        <v>2.1999999999999999E-2</v>
      </c>
      <c r="I507" s="9">
        <v>0.54500000000000004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" hidden="1" x14ac:dyDescent="0.25">
      <c r="A508" s="7" t="s">
        <v>59</v>
      </c>
      <c r="B508" s="7" t="s">
        <v>86</v>
      </c>
      <c r="C508" s="8" t="s">
        <v>122</v>
      </c>
      <c r="D508" s="9">
        <v>0.42899999999999999</v>
      </c>
      <c r="E508" s="9">
        <v>20</v>
      </c>
      <c r="F508" s="3"/>
      <c r="G508" s="9">
        <v>158</v>
      </c>
      <c r="H508" s="9">
        <v>5.0000000000000001E-3</v>
      </c>
      <c r="I508" s="9">
        <v>0.28399999999999997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" hidden="1" x14ac:dyDescent="0.25">
      <c r="A509" s="7" t="s">
        <v>59</v>
      </c>
      <c r="B509" s="7" t="s">
        <v>70</v>
      </c>
      <c r="C509" s="8" t="s">
        <v>122</v>
      </c>
      <c r="D509" s="9">
        <v>2.1789999999999998</v>
      </c>
      <c r="E509" s="9">
        <v>22</v>
      </c>
      <c r="F509" s="3"/>
      <c r="G509" s="9">
        <v>100</v>
      </c>
      <c r="H509" s="9">
        <v>3.5000000000000003E-2</v>
      </c>
      <c r="I509" s="9">
        <v>0.184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" hidden="1" x14ac:dyDescent="0.25">
      <c r="A510" s="7" t="s">
        <v>59</v>
      </c>
      <c r="B510" s="7" t="s">
        <v>102</v>
      </c>
      <c r="C510" s="8" t="s">
        <v>122</v>
      </c>
      <c r="D510" s="9">
        <v>2.3519999999999999</v>
      </c>
      <c r="E510" s="9">
        <v>12</v>
      </c>
      <c r="F510" s="3"/>
      <c r="G510" s="9">
        <v>357</v>
      </c>
      <c r="H510" s="9">
        <v>3.0000000000000001E-3</v>
      </c>
      <c r="I510" s="9">
        <v>0.20599999999999999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" hidden="1" x14ac:dyDescent="0.25">
      <c r="A511" s="7" t="s">
        <v>59</v>
      </c>
      <c r="B511" s="7" t="s">
        <v>67</v>
      </c>
      <c r="C511" s="8" t="s">
        <v>122</v>
      </c>
      <c r="D511" s="9">
        <v>0.48799999999999999</v>
      </c>
      <c r="E511" s="9">
        <v>35</v>
      </c>
      <c r="F511" s="3"/>
      <c r="G511" s="9">
        <v>654</v>
      </c>
      <c r="H511" s="9">
        <v>3.7999999999999999E-2</v>
      </c>
      <c r="I511" s="9">
        <v>0.39800000000000002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" hidden="1" x14ac:dyDescent="0.25">
      <c r="A512" s="7" t="s">
        <v>59</v>
      </c>
      <c r="B512" s="7" t="s">
        <v>83</v>
      </c>
      <c r="C512" s="8" t="s">
        <v>122</v>
      </c>
      <c r="D512" s="9">
        <v>0.45900000000000002</v>
      </c>
      <c r="E512" s="9">
        <v>216</v>
      </c>
      <c r="F512" s="3"/>
      <c r="G512" s="9">
        <v>208</v>
      </c>
      <c r="H512" s="9">
        <v>2.3E-2</v>
      </c>
      <c r="I512" s="9">
        <v>0.36099999999999999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" hidden="1" x14ac:dyDescent="0.25">
      <c r="A513" s="7" t="s">
        <v>59</v>
      </c>
      <c r="B513" s="7" t="s">
        <v>82</v>
      </c>
      <c r="C513" s="8" t="s">
        <v>122</v>
      </c>
      <c r="D513" s="9">
        <v>0.80700000000000005</v>
      </c>
      <c r="E513" s="9">
        <v>40</v>
      </c>
      <c r="F513" s="3"/>
      <c r="G513" s="9">
        <v>416</v>
      </c>
      <c r="H513" s="9">
        <v>8.9999999999999993E-3</v>
      </c>
      <c r="I513" s="9">
        <v>0.32900000000000001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" hidden="1" x14ac:dyDescent="0.25">
      <c r="A514" s="7" t="s">
        <v>59</v>
      </c>
      <c r="B514" s="7" t="s">
        <v>71</v>
      </c>
      <c r="C514" s="8" t="s">
        <v>122</v>
      </c>
      <c r="D514" s="9">
        <v>0.65900000000000003</v>
      </c>
      <c r="E514" s="9">
        <v>161</v>
      </c>
      <c r="F514" s="3"/>
      <c r="G514" s="9">
        <v>606</v>
      </c>
      <c r="H514" s="9">
        <v>4.4999999999999998E-2</v>
      </c>
      <c r="I514" s="9">
        <v>0.73799999999999999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" hidden="1" x14ac:dyDescent="0.25">
      <c r="A515" s="7" t="s">
        <v>59</v>
      </c>
      <c r="B515" s="7" t="s">
        <v>77</v>
      </c>
      <c r="C515" s="8" t="s">
        <v>122</v>
      </c>
      <c r="D515" s="9">
        <v>0.84499999999999997</v>
      </c>
      <c r="E515" s="9">
        <v>84</v>
      </c>
      <c r="F515" s="3"/>
      <c r="G515" s="9">
        <v>216</v>
      </c>
      <c r="H515" s="9">
        <v>5.0000000000000001E-3</v>
      </c>
      <c r="I515" s="9">
        <v>2.5000000000000001E-2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" hidden="1" x14ac:dyDescent="0.25">
      <c r="A516" s="7" t="s">
        <v>59</v>
      </c>
      <c r="B516" s="7" t="s">
        <v>100</v>
      </c>
      <c r="C516" s="8" t="s">
        <v>122</v>
      </c>
      <c r="D516" s="9">
        <v>0.45500000000000002</v>
      </c>
      <c r="E516" s="9">
        <v>9</v>
      </c>
      <c r="F516" s="3"/>
      <c r="G516" s="9">
        <v>666</v>
      </c>
      <c r="H516" s="9">
        <v>0.14499999999999999</v>
      </c>
      <c r="I516" s="9">
        <v>0.54800000000000004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" hidden="1" x14ac:dyDescent="0.25">
      <c r="A517" s="7" t="s">
        <v>59</v>
      </c>
      <c r="B517" s="7" t="s">
        <v>94</v>
      </c>
      <c r="C517" s="8" t="s">
        <v>122</v>
      </c>
      <c r="D517" s="9">
        <v>0.375</v>
      </c>
      <c r="E517" s="9">
        <v>26</v>
      </c>
      <c r="F517" s="3"/>
      <c r="G517" s="9">
        <v>230</v>
      </c>
      <c r="H517" s="9">
        <v>2.7E-2</v>
      </c>
      <c r="I517" s="9">
        <v>0.25600000000000001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" hidden="1" x14ac:dyDescent="0.25">
      <c r="A518" s="7" t="s">
        <v>59</v>
      </c>
      <c r="B518" s="7" t="s">
        <v>89</v>
      </c>
      <c r="C518" s="8" t="s">
        <v>122</v>
      </c>
      <c r="D518" s="9">
        <v>0.26300000000000001</v>
      </c>
      <c r="E518" s="9">
        <v>39</v>
      </c>
      <c r="F518" s="3"/>
      <c r="G518" s="9">
        <v>157</v>
      </c>
      <c r="H518" s="9">
        <v>1.0999999999999999E-2</v>
      </c>
      <c r="I518" s="9">
        <v>0.17100000000000001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" hidden="1" x14ac:dyDescent="0.25">
      <c r="A519" s="7" t="s">
        <v>59</v>
      </c>
      <c r="B519" s="7" t="s">
        <v>108</v>
      </c>
      <c r="C519" s="8" t="s">
        <v>122</v>
      </c>
      <c r="D519" s="9">
        <v>0.44400000000000001</v>
      </c>
      <c r="E519" s="9">
        <v>26</v>
      </c>
      <c r="F519" s="3"/>
      <c r="G519" s="9">
        <v>172</v>
      </c>
      <c r="H519" s="9">
        <v>2.4E-2</v>
      </c>
      <c r="I519" s="9">
        <v>0.4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" hidden="1" x14ac:dyDescent="0.25">
      <c r="A520" s="7" t="s">
        <v>59</v>
      </c>
      <c r="B520" s="7" t="s">
        <v>97</v>
      </c>
      <c r="C520" s="8" t="s">
        <v>122</v>
      </c>
      <c r="D520" s="9">
        <v>0.32200000000000001</v>
      </c>
      <c r="E520" s="9">
        <v>25</v>
      </c>
      <c r="F520" s="3"/>
      <c r="G520" s="9">
        <v>938</v>
      </c>
      <c r="H520" s="9">
        <v>0.2</v>
      </c>
      <c r="I520" s="9">
        <v>0.48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" hidden="1" x14ac:dyDescent="0.25">
      <c r="A521" s="7" t="s">
        <v>59</v>
      </c>
      <c r="B521" s="7" t="s">
        <v>112</v>
      </c>
      <c r="C521" s="8" t="s">
        <v>122</v>
      </c>
      <c r="D521" s="9">
        <v>0.15</v>
      </c>
      <c r="E521" s="9">
        <v>18</v>
      </c>
      <c r="F521" s="3"/>
      <c r="G521" s="9">
        <v>183</v>
      </c>
      <c r="H521" s="9">
        <v>6.3E-2</v>
      </c>
      <c r="I521" s="9">
        <v>0.34399999999999997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" hidden="1" x14ac:dyDescent="0.25">
      <c r="A522" s="7" t="s">
        <v>59</v>
      </c>
      <c r="B522" s="7" t="s">
        <v>65</v>
      </c>
      <c r="C522" s="8" t="s">
        <v>122</v>
      </c>
      <c r="D522" s="9">
        <v>0.44900000000000001</v>
      </c>
      <c r="E522" s="9">
        <v>14</v>
      </c>
      <c r="F522" s="3"/>
      <c r="G522" s="9">
        <v>270</v>
      </c>
      <c r="H522" s="9">
        <v>1.0999999999999999E-2</v>
      </c>
      <c r="I522" s="9">
        <v>0.253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" hidden="1" x14ac:dyDescent="0.25">
      <c r="A523" s="7" t="s">
        <v>59</v>
      </c>
      <c r="B523" s="7" t="s">
        <v>80</v>
      </c>
      <c r="C523" s="8" t="s">
        <v>122</v>
      </c>
      <c r="D523" s="9">
        <v>2.9209999999999998</v>
      </c>
      <c r="E523" s="9">
        <v>27</v>
      </c>
      <c r="F523" s="3"/>
      <c r="G523" s="9">
        <v>376</v>
      </c>
      <c r="H523" s="9">
        <v>7.5999999999999998E-2</v>
      </c>
      <c r="I523" s="9">
        <v>0.80600000000000005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" hidden="1" x14ac:dyDescent="0.25">
      <c r="A524" s="7" t="s">
        <v>59</v>
      </c>
      <c r="B524" s="7" t="s">
        <v>72</v>
      </c>
      <c r="C524" s="8" t="s">
        <v>122</v>
      </c>
      <c r="D524" s="9">
        <v>2.927</v>
      </c>
      <c r="E524" s="9">
        <v>127</v>
      </c>
      <c r="F524" s="3"/>
      <c r="G524" s="9">
        <v>308</v>
      </c>
      <c r="H524" s="9">
        <v>6.0000000000000001E-3</v>
      </c>
      <c r="I524" s="9">
        <v>0.156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" hidden="1" x14ac:dyDescent="0.25">
      <c r="A525" s="7" t="s">
        <v>59</v>
      </c>
      <c r="B525" s="7" t="s">
        <v>66</v>
      </c>
      <c r="C525" s="8" t="s">
        <v>122</v>
      </c>
      <c r="D525" s="9">
        <v>2.7970000000000002</v>
      </c>
      <c r="E525" s="9">
        <v>13</v>
      </c>
      <c r="F525" s="3"/>
      <c r="G525" s="9">
        <v>140</v>
      </c>
      <c r="H525" s="9">
        <v>8.9999999999999993E-3</v>
      </c>
      <c r="I525" s="9">
        <v>0.10299999999999999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" hidden="1" x14ac:dyDescent="0.25">
      <c r="A526" s="7" t="s">
        <v>59</v>
      </c>
      <c r="B526" s="7" t="s">
        <v>111</v>
      </c>
      <c r="C526" s="8" t="s">
        <v>122</v>
      </c>
      <c r="D526" s="9">
        <v>0.35</v>
      </c>
      <c r="E526" s="9">
        <v>25</v>
      </c>
      <c r="F526" s="3"/>
      <c r="G526" s="9">
        <v>161</v>
      </c>
      <c r="H526" s="9">
        <v>9.8000000000000004E-2</v>
      </c>
      <c r="I526" s="9">
        <v>0.28599999999999998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" x14ac:dyDescent="0.25">
      <c r="A527" s="14" t="s">
        <v>59</v>
      </c>
      <c r="B527" s="14" t="s">
        <v>103</v>
      </c>
      <c r="C527" s="16" t="s">
        <v>122</v>
      </c>
      <c r="D527" s="19"/>
      <c r="E527" s="19"/>
      <c r="F527" s="19"/>
      <c r="G527" s="19"/>
      <c r="H527" s="18">
        <v>1.2E-2</v>
      </c>
      <c r="I527" s="40">
        <v>6.8000000000000005E-2</v>
      </c>
      <c r="J527" s="19"/>
      <c r="K527" s="4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" hidden="1" x14ac:dyDescent="0.25">
      <c r="A528" s="7" t="s">
        <v>59</v>
      </c>
      <c r="B528" s="7" t="s">
        <v>62</v>
      </c>
      <c r="C528" s="8" t="s">
        <v>122</v>
      </c>
      <c r="D528" s="9">
        <v>0.52100000000000002</v>
      </c>
      <c r="E528" s="9">
        <v>68</v>
      </c>
      <c r="F528" s="3"/>
      <c r="G528" s="9">
        <v>272</v>
      </c>
      <c r="H528" s="9">
        <v>0.06</v>
      </c>
      <c r="I528" s="9">
        <v>0.42799999999999999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" hidden="1" x14ac:dyDescent="0.25">
      <c r="A529" s="7" t="s">
        <v>59</v>
      </c>
      <c r="B529" s="7" t="s">
        <v>69</v>
      </c>
      <c r="C529" s="8" t="s">
        <v>122</v>
      </c>
      <c r="D529" s="9">
        <v>0.71299999999999997</v>
      </c>
      <c r="E529" s="9">
        <v>64</v>
      </c>
      <c r="F529" s="3"/>
      <c r="G529" s="9">
        <v>732</v>
      </c>
      <c r="H529" s="9">
        <v>1.4999999999999999E-2</v>
      </c>
      <c r="I529" s="9">
        <v>0.20100000000000001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" hidden="1" x14ac:dyDescent="0.25">
      <c r="A530" s="7" t="s">
        <v>59</v>
      </c>
      <c r="B530" s="7" t="s">
        <v>90</v>
      </c>
      <c r="C530" s="8" t="s">
        <v>122</v>
      </c>
      <c r="D530" s="9">
        <v>0.51400000000000001</v>
      </c>
      <c r="E530" s="9">
        <v>8</v>
      </c>
      <c r="F530" s="3"/>
      <c r="G530" s="9">
        <v>270</v>
      </c>
      <c r="H530" s="9">
        <v>1.7999999999999999E-2</v>
      </c>
      <c r="I530" s="9">
        <v>0.32900000000000001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" hidden="1" x14ac:dyDescent="0.25">
      <c r="A531" s="7" t="s">
        <v>59</v>
      </c>
      <c r="B531" s="7" t="s">
        <v>96</v>
      </c>
      <c r="C531" s="8" t="s">
        <v>122</v>
      </c>
      <c r="D531" s="9">
        <v>0.46500000000000002</v>
      </c>
      <c r="E531" s="9">
        <v>17</v>
      </c>
      <c r="F531" s="3"/>
      <c r="G531" s="9">
        <v>270</v>
      </c>
      <c r="H531" s="9">
        <v>8.0000000000000002E-3</v>
      </c>
      <c r="I531" s="9">
        <v>0.17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" hidden="1" x14ac:dyDescent="0.25">
      <c r="A532" s="7" t="s">
        <v>59</v>
      </c>
      <c r="B532" s="7" t="s">
        <v>92</v>
      </c>
      <c r="C532" s="8" t="s">
        <v>123</v>
      </c>
      <c r="D532" s="9">
        <v>0.27200000000000002</v>
      </c>
      <c r="E532" s="9">
        <v>6</v>
      </c>
      <c r="F532" s="3"/>
      <c r="G532" s="9">
        <v>161</v>
      </c>
      <c r="H532" s="9">
        <v>0.28299999999999997</v>
      </c>
      <c r="I532" s="9">
        <v>0.96799999999999997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" hidden="1" x14ac:dyDescent="0.25">
      <c r="A533" s="7" t="s">
        <v>59</v>
      </c>
      <c r="B533" s="7" t="s">
        <v>101</v>
      </c>
      <c r="C533" s="8" t="s">
        <v>123</v>
      </c>
      <c r="D533" s="9">
        <v>0.441</v>
      </c>
      <c r="E533" s="9">
        <v>39</v>
      </c>
      <c r="F533" s="3"/>
      <c r="G533" s="9">
        <v>76</v>
      </c>
      <c r="H533" s="9">
        <v>0.41</v>
      </c>
      <c r="I533" s="9">
        <v>1.2889999999999999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" hidden="1" x14ac:dyDescent="0.25">
      <c r="A534" s="7" t="s">
        <v>59</v>
      </c>
      <c r="B534" s="7" t="s">
        <v>110</v>
      </c>
      <c r="C534" s="8" t="s">
        <v>123</v>
      </c>
      <c r="D534" s="9">
        <v>0.623</v>
      </c>
      <c r="E534" s="9">
        <v>11</v>
      </c>
      <c r="F534" s="3"/>
      <c r="G534" s="9">
        <v>144</v>
      </c>
      <c r="H534" s="9">
        <v>0.36799999999999999</v>
      </c>
      <c r="I534" s="9">
        <v>1.0449999999999999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" hidden="1" x14ac:dyDescent="0.25">
      <c r="A535" s="7" t="s">
        <v>59</v>
      </c>
      <c r="B535" s="7" t="s">
        <v>104</v>
      </c>
      <c r="C535" s="8" t="s">
        <v>123</v>
      </c>
      <c r="D535" s="9">
        <v>0.3</v>
      </c>
      <c r="E535" s="9">
        <v>22</v>
      </c>
      <c r="F535" s="3"/>
      <c r="G535" s="9">
        <v>200</v>
      </c>
      <c r="H535" s="9">
        <v>0.24</v>
      </c>
      <c r="I535" s="9">
        <v>0.97899999999999998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" hidden="1" x14ac:dyDescent="0.25">
      <c r="A536" s="7" t="s">
        <v>59</v>
      </c>
      <c r="B536" s="7" t="s">
        <v>93</v>
      </c>
      <c r="C536" s="8" t="s">
        <v>123</v>
      </c>
      <c r="D536" s="9">
        <v>0.496</v>
      </c>
      <c r="E536" s="9">
        <v>12</v>
      </c>
      <c r="F536" s="3"/>
      <c r="G536" s="9">
        <v>358</v>
      </c>
      <c r="H536" s="9">
        <v>0.52</v>
      </c>
      <c r="I536" s="9">
        <v>1.0109999999999999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" x14ac:dyDescent="0.25">
      <c r="A537" s="14" t="s">
        <v>59</v>
      </c>
      <c r="B537" s="14" t="s">
        <v>87</v>
      </c>
      <c r="C537" s="16" t="s">
        <v>123</v>
      </c>
      <c r="D537" s="19"/>
      <c r="E537" s="19"/>
      <c r="F537" s="19"/>
      <c r="G537" s="19"/>
      <c r="H537" s="18">
        <v>0.14000000000000001</v>
      </c>
      <c r="I537" s="40">
        <v>1.804</v>
      </c>
      <c r="J537" s="19"/>
      <c r="K537" s="4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" hidden="1" x14ac:dyDescent="0.25">
      <c r="A538" s="7" t="s">
        <v>59</v>
      </c>
      <c r="B538" s="7" t="s">
        <v>64</v>
      </c>
      <c r="C538" s="8" t="s">
        <v>123</v>
      </c>
      <c r="D538" s="9">
        <v>0.19500000000000001</v>
      </c>
      <c r="E538" s="9">
        <v>60</v>
      </c>
      <c r="F538" s="3"/>
      <c r="G538" s="9">
        <v>152</v>
      </c>
      <c r="H538" s="9">
        <v>0.06</v>
      </c>
      <c r="I538" s="9">
        <v>1.2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" hidden="1" x14ac:dyDescent="0.25">
      <c r="A539" s="7" t="s">
        <v>59</v>
      </c>
      <c r="B539" s="7" t="s">
        <v>75</v>
      </c>
      <c r="C539" s="8" t="s">
        <v>123</v>
      </c>
      <c r="D539" s="9">
        <v>0.42599999999999999</v>
      </c>
      <c r="E539" s="9">
        <v>8</v>
      </c>
      <c r="F539" s="3"/>
      <c r="G539" s="9">
        <v>433</v>
      </c>
      <c r="H539" s="9">
        <v>0.314</v>
      </c>
      <c r="I539" s="9">
        <v>0.90500000000000003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" hidden="1" x14ac:dyDescent="0.25">
      <c r="A540" s="7" t="s">
        <v>59</v>
      </c>
      <c r="B540" s="7" t="s">
        <v>60</v>
      </c>
      <c r="C540" s="8" t="s">
        <v>123</v>
      </c>
      <c r="D540" s="9">
        <v>0.72</v>
      </c>
      <c r="E540" s="9">
        <v>25</v>
      </c>
      <c r="F540" s="3"/>
      <c r="G540" s="9">
        <v>451</v>
      </c>
      <c r="H540" s="9">
        <v>0.125</v>
      </c>
      <c r="I540" s="9">
        <v>0.88400000000000001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" hidden="1" x14ac:dyDescent="0.25">
      <c r="A541" s="7" t="s">
        <v>59</v>
      </c>
      <c r="B541" s="7" t="s">
        <v>95</v>
      </c>
      <c r="C541" s="8" t="s">
        <v>123</v>
      </c>
      <c r="D541" s="9">
        <v>0.223</v>
      </c>
      <c r="E541" s="9">
        <v>66</v>
      </c>
      <c r="F541" s="3"/>
      <c r="G541" s="9">
        <v>339</v>
      </c>
      <c r="H541" s="9">
        <v>0.11600000000000001</v>
      </c>
      <c r="I541" s="9">
        <v>0.89500000000000002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" hidden="1" x14ac:dyDescent="0.25">
      <c r="A542" s="7" t="s">
        <v>59</v>
      </c>
      <c r="B542" s="7" t="s">
        <v>85</v>
      </c>
      <c r="C542" s="8" t="s">
        <v>123</v>
      </c>
      <c r="D542" s="9">
        <v>0.19600000000000001</v>
      </c>
      <c r="E542" s="9">
        <v>40</v>
      </c>
      <c r="F542" s="3"/>
      <c r="G542" s="9">
        <v>324</v>
      </c>
      <c r="H542" s="9">
        <v>3.9E-2</v>
      </c>
      <c r="I542" s="9">
        <v>0.49199999999999999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" hidden="1" x14ac:dyDescent="0.25">
      <c r="A543" s="7" t="s">
        <v>59</v>
      </c>
      <c r="B543" s="7" t="s">
        <v>74</v>
      </c>
      <c r="C543" s="8" t="s">
        <v>123</v>
      </c>
      <c r="D543" s="9">
        <v>0.378</v>
      </c>
      <c r="E543" s="9">
        <v>37</v>
      </c>
      <c r="F543" s="3"/>
      <c r="G543" s="9">
        <v>90</v>
      </c>
      <c r="H543" s="9">
        <v>6.5000000000000002E-2</v>
      </c>
      <c r="I543" s="9">
        <v>0.19900000000000001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" hidden="1" x14ac:dyDescent="0.25">
      <c r="A544" s="7" t="s">
        <v>59</v>
      </c>
      <c r="B544" s="7" t="s">
        <v>107</v>
      </c>
      <c r="C544" s="8" t="s">
        <v>123</v>
      </c>
      <c r="D544" s="9">
        <v>0.36499999999999999</v>
      </c>
      <c r="E544" s="9">
        <v>56</v>
      </c>
      <c r="F544" s="3"/>
      <c r="G544" s="9">
        <v>104</v>
      </c>
      <c r="H544" s="9">
        <v>0.11</v>
      </c>
      <c r="I544" s="9">
        <v>0.60799999999999998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" hidden="1" x14ac:dyDescent="0.25">
      <c r="A545" s="7" t="s">
        <v>59</v>
      </c>
      <c r="B545" s="7" t="s">
        <v>113</v>
      </c>
      <c r="C545" s="8" t="s">
        <v>123</v>
      </c>
      <c r="D545" s="9">
        <v>0.39100000000000001</v>
      </c>
      <c r="E545" s="9">
        <v>90</v>
      </c>
      <c r="F545" s="3"/>
      <c r="G545" s="9">
        <v>242</v>
      </c>
      <c r="H545" s="9">
        <v>0.115</v>
      </c>
      <c r="I545" s="9">
        <v>0.58899999999999997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" hidden="1" x14ac:dyDescent="0.25">
      <c r="A546" s="7" t="s">
        <v>59</v>
      </c>
      <c r="B546" s="7" t="s">
        <v>81</v>
      </c>
      <c r="C546" s="8" t="s">
        <v>123</v>
      </c>
      <c r="D546" s="9">
        <v>0.32500000000000001</v>
      </c>
      <c r="E546" s="9">
        <v>12</v>
      </c>
      <c r="F546" s="3"/>
      <c r="G546" s="9">
        <v>224</v>
      </c>
      <c r="H546" s="9">
        <v>7.8E-2</v>
      </c>
      <c r="I546" s="9">
        <v>0.71899999999999997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" hidden="1" x14ac:dyDescent="0.25">
      <c r="A547" s="7" t="s">
        <v>59</v>
      </c>
      <c r="B547" s="7" t="s">
        <v>79</v>
      </c>
      <c r="C547" s="8" t="s">
        <v>123</v>
      </c>
      <c r="D547" s="9">
        <v>0.435</v>
      </c>
      <c r="E547" s="9">
        <v>57</v>
      </c>
      <c r="F547" s="3"/>
      <c r="G547" s="9">
        <v>488</v>
      </c>
      <c r="H547" s="9">
        <v>7.1999999999999995E-2</v>
      </c>
      <c r="I547" s="9">
        <v>1.0349999999999999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" hidden="1" x14ac:dyDescent="0.25">
      <c r="A548" s="7" t="s">
        <v>59</v>
      </c>
      <c r="B548" s="7" t="s">
        <v>68</v>
      </c>
      <c r="C548" s="8" t="s">
        <v>123</v>
      </c>
      <c r="D548" s="9">
        <v>2.0379999999999998</v>
      </c>
      <c r="E548" s="9">
        <v>23</v>
      </c>
      <c r="F548" s="3"/>
      <c r="G548" s="9">
        <v>504</v>
      </c>
      <c r="H548" s="9">
        <v>0.02</v>
      </c>
      <c r="I548" s="9">
        <v>0.22500000000000001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" hidden="1" x14ac:dyDescent="0.25">
      <c r="A549" s="7" t="s">
        <v>59</v>
      </c>
      <c r="B549" s="7" t="s">
        <v>78</v>
      </c>
      <c r="C549" s="8" t="s">
        <v>123</v>
      </c>
      <c r="D549" s="9">
        <v>0.30299999999999999</v>
      </c>
      <c r="E549" s="9">
        <v>15</v>
      </c>
      <c r="F549" s="3"/>
      <c r="G549" s="9">
        <v>198</v>
      </c>
      <c r="H549" s="9">
        <v>8.0000000000000002E-3</v>
      </c>
      <c r="I549" s="9">
        <v>7.9000000000000001E-2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" hidden="1" x14ac:dyDescent="0.25">
      <c r="A550" s="7" t="s">
        <v>59</v>
      </c>
      <c r="B550" s="7" t="s">
        <v>91</v>
      </c>
      <c r="C550" s="8" t="s">
        <v>123</v>
      </c>
      <c r="D550" s="9">
        <v>0.68200000000000005</v>
      </c>
      <c r="E550" s="9">
        <v>19</v>
      </c>
      <c r="F550" s="3"/>
      <c r="G550" s="9">
        <v>696</v>
      </c>
      <c r="H550" s="9">
        <v>0.04</v>
      </c>
      <c r="I550" s="9">
        <v>0.76900000000000002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" hidden="1" x14ac:dyDescent="0.25">
      <c r="A551" s="7" t="s">
        <v>59</v>
      </c>
      <c r="B551" s="7" t="s">
        <v>106</v>
      </c>
      <c r="C551" s="8" t="s">
        <v>123</v>
      </c>
      <c r="D551" s="9">
        <v>0.36099999999999999</v>
      </c>
      <c r="E551" s="9">
        <v>36</v>
      </c>
      <c r="F551" s="3"/>
      <c r="G551" s="9">
        <v>180</v>
      </c>
      <c r="H551" s="9">
        <v>0.16700000000000001</v>
      </c>
      <c r="I551" s="9">
        <v>0.41499999999999998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" hidden="1" x14ac:dyDescent="0.25">
      <c r="A552" s="7" t="s">
        <v>59</v>
      </c>
      <c r="B552" s="7" t="s">
        <v>88</v>
      </c>
      <c r="C552" s="8" t="s">
        <v>123</v>
      </c>
      <c r="D552" s="9">
        <v>0.377</v>
      </c>
      <c r="E552" s="9">
        <v>7</v>
      </c>
      <c r="F552" s="3"/>
      <c r="G552" s="9">
        <v>201</v>
      </c>
      <c r="H552" s="9">
        <v>1.7000000000000001E-2</v>
      </c>
      <c r="I552" s="9">
        <v>0.36599999999999999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" hidden="1" x14ac:dyDescent="0.25">
      <c r="A553" s="7" t="s">
        <v>59</v>
      </c>
      <c r="B553" s="7" t="s">
        <v>99</v>
      </c>
      <c r="C553" s="8" t="s">
        <v>123</v>
      </c>
      <c r="D553" s="9">
        <v>0.33300000000000002</v>
      </c>
      <c r="E553" s="9">
        <v>144</v>
      </c>
      <c r="F553" s="3"/>
      <c r="G553" s="9">
        <v>424</v>
      </c>
      <c r="H553" s="9">
        <v>0.188</v>
      </c>
      <c r="I553" s="9">
        <v>0.57599999999999996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" hidden="1" x14ac:dyDescent="0.25">
      <c r="A554" s="7" t="s">
        <v>59</v>
      </c>
      <c r="B554" s="7" t="s">
        <v>73</v>
      </c>
      <c r="C554" s="8" t="s">
        <v>123</v>
      </c>
      <c r="D554" s="9">
        <v>0.442</v>
      </c>
      <c r="E554" s="9">
        <v>40</v>
      </c>
      <c r="F554" s="3"/>
      <c r="G554" s="9">
        <v>270</v>
      </c>
      <c r="H554" s="9">
        <v>2.1000000000000001E-2</v>
      </c>
      <c r="I554" s="9">
        <v>0.82199999999999995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" hidden="1" x14ac:dyDescent="0.25">
      <c r="A555" s="7" t="s">
        <v>59</v>
      </c>
      <c r="B555" s="7" t="s">
        <v>76</v>
      </c>
      <c r="C555" s="8" t="s">
        <v>123</v>
      </c>
      <c r="D555" s="9">
        <v>0.441</v>
      </c>
      <c r="E555" s="9">
        <v>135</v>
      </c>
      <c r="F555" s="3"/>
      <c r="G555" s="9">
        <v>492</v>
      </c>
      <c r="H555" s="9">
        <v>0.06</v>
      </c>
      <c r="I555" s="9">
        <v>0.57399999999999995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" x14ac:dyDescent="0.25">
      <c r="A556" s="14" t="s">
        <v>59</v>
      </c>
      <c r="B556" s="14" t="s">
        <v>105</v>
      </c>
      <c r="C556" s="16" t="s">
        <v>123</v>
      </c>
      <c r="D556" s="19"/>
      <c r="E556" s="19"/>
      <c r="F556" s="19"/>
      <c r="G556" s="19"/>
      <c r="H556" s="19">
        <v>0.129</v>
      </c>
      <c r="I556" s="41">
        <v>0.57999999999999996</v>
      </c>
      <c r="J556" s="19"/>
      <c r="K556" s="4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" hidden="1" x14ac:dyDescent="0.25">
      <c r="A557" s="7" t="s">
        <v>59</v>
      </c>
      <c r="B557" s="7" t="s">
        <v>109</v>
      </c>
      <c r="C557" s="8" t="s">
        <v>123</v>
      </c>
      <c r="D557" s="9">
        <v>0.503</v>
      </c>
      <c r="E557" s="9">
        <v>84</v>
      </c>
      <c r="F557" s="3"/>
      <c r="G557" s="9">
        <v>270</v>
      </c>
      <c r="H557" s="9">
        <v>0.03</v>
      </c>
      <c r="I557" s="9">
        <v>0.41299999999999998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" hidden="1" x14ac:dyDescent="0.25">
      <c r="A558" s="7" t="s">
        <v>59</v>
      </c>
      <c r="B558" s="7" t="s">
        <v>84</v>
      </c>
      <c r="C558" s="8" t="s">
        <v>123</v>
      </c>
      <c r="D558" s="9">
        <v>0.49299999999999999</v>
      </c>
      <c r="E558" s="9">
        <v>33</v>
      </c>
      <c r="F558" s="3"/>
      <c r="G558" s="9">
        <v>393</v>
      </c>
      <c r="H558" s="9">
        <v>0.14000000000000001</v>
      </c>
      <c r="I558" s="9">
        <v>0.61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" hidden="1" x14ac:dyDescent="0.25">
      <c r="A559" s="7" t="s">
        <v>59</v>
      </c>
      <c r="B559" s="7" t="s">
        <v>86</v>
      </c>
      <c r="C559" s="8" t="s">
        <v>123</v>
      </c>
      <c r="D559" s="9">
        <v>0.42899999999999999</v>
      </c>
      <c r="E559" s="9">
        <v>20</v>
      </c>
      <c r="F559" s="3"/>
      <c r="G559" s="9">
        <v>141</v>
      </c>
      <c r="H559" s="9">
        <v>2.3E-2</v>
      </c>
      <c r="I559" s="9">
        <v>0.39700000000000002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" hidden="1" x14ac:dyDescent="0.25">
      <c r="A560" s="7" t="s">
        <v>59</v>
      </c>
      <c r="B560" s="7" t="s">
        <v>70</v>
      </c>
      <c r="C560" s="8" t="s">
        <v>123</v>
      </c>
      <c r="D560" s="9">
        <v>2.1789999999999998</v>
      </c>
      <c r="E560" s="9">
        <v>22</v>
      </c>
      <c r="F560" s="3"/>
      <c r="G560" s="9">
        <v>100</v>
      </c>
      <c r="H560" s="9">
        <v>5.0999999999999997E-2</v>
      </c>
      <c r="I560" s="9">
        <v>0.24199999999999999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" hidden="1" x14ac:dyDescent="0.25">
      <c r="A561" s="7" t="s">
        <v>59</v>
      </c>
      <c r="B561" s="7" t="s">
        <v>98</v>
      </c>
      <c r="C561" s="8" t="s">
        <v>123</v>
      </c>
      <c r="D561" s="9">
        <v>0.31</v>
      </c>
      <c r="E561" s="9">
        <v>3</v>
      </c>
      <c r="F561" s="3"/>
      <c r="G561" s="9">
        <v>148</v>
      </c>
      <c r="H561" s="9">
        <v>0.08</v>
      </c>
      <c r="I561" s="9">
        <v>0.32700000000000001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" hidden="1" x14ac:dyDescent="0.25">
      <c r="A562" s="7" t="s">
        <v>59</v>
      </c>
      <c r="B562" s="7" t="s">
        <v>102</v>
      </c>
      <c r="C562" s="8" t="s">
        <v>123</v>
      </c>
      <c r="D562" s="9">
        <v>2.3519999999999999</v>
      </c>
      <c r="E562" s="9">
        <v>12</v>
      </c>
      <c r="F562" s="3"/>
      <c r="G562" s="9">
        <v>357</v>
      </c>
      <c r="H562" s="9">
        <v>6.0000000000000001E-3</v>
      </c>
      <c r="I562" s="9">
        <v>0.34799999999999998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" hidden="1" x14ac:dyDescent="0.25">
      <c r="A563" s="7" t="s">
        <v>59</v>
      </c>
      <c r="B563" s="7" t="s">
        <v>82</v>
      </c>
      <c r="C563" s="8" t="s">
        <v>123</v>
      </c>
      <c r="D563" s="9">
        <v>0.879</v>
      </c>
      <c r="E563" s="9">
        <v>40</v>
      </c>
      <c r="F563" s="3"/>
      <c r="G563" s="9">
        <v>416</v>
      </c>
      <c r="H563" s="9">
        <v>0.01</v>
      </c>
      <c r="I563" s="9">
        <v>0.36799999999999999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" hidden="1" x14ac:dyDescent="0.25">
      <c r="A564" s="7" t="s">
        <v>59</v>
      </c>
      <c r="B564" s="7" t="s">
        <v>63</v>
      </c>
      <c r="C564" s="8" t="s">
        <v>123</v>
      </c>
      <c r="D564" s="9">
        <v>0.65900000000000003</v>
      </c>
      <c r="E564" s="9">
        <v>31</v>
      </c>
      <c r="F564" s="3"/>
      <c r="G564" s="9">
        <v>270</v>
      </c>
      <c r="H564" s="9">
        <v>3.1E-2</v>
      </c>
      <c r="I564" s="9">
        <v>0.74399999999999999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" hidden="1" x14ac:dyDescent="0.25">
      <c r="A565" s="7" t="s">
        <v>59</v>
      </c>
      <c r="B565" s="7" t="s">
        <v>77</v>
      </c>
      <c r="C565" s="8" t="s">
        <v>123</v>
      </c>
      <c r="D565" s="9">
        <v>0.84499999999999997</v>
      </c>
      <c r="E565" s="9">
        <v>84</v>
      </c>
      <c r="F565" s="3"/>
      <c r="G565" s="9">
        <v>216</v>
      </c>
      <c r="H565" s="9">
        <v>6.0000000000000001E-3</v>
      </c>
      <c r="I565" s="9">
        <v>3.2000000000000001E-2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" hidden="1" x14ac:dyDescent="0.25">
      <c r="A566" s="7" t="s">
        <v>59</v>
      </c>
      <c r="B566" s="7" t="s">
        <v>83</v>
      </c>
      <c r="C566" s="8" t="s">
        <v>123</v>
      </c>
      <c r="D566" s="9">
        <v>0.45900000000000002</v>
      </c>
      <c r="E566" s="9">
        <v>216</v>
      </c>
      <c r="F566" s="3"/>
      <c r="G566" s="9">
        <v>208</v>
      </c>
      <c r="H566" s="9">
        <v>2.5000000000000001E-2</v>
      </c>
      <c r="I566" s="9">
        <v>0.42699999999999999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" hidden="1" x14ac:dyDescent="0.25">
      <c r="A567" s="7" t="s">
        <v>59</v>
      </c>
      <c r="B567" s="7" t="s">
        <v>67</v>
      </c>
      <c r="C567" s="8" t="s">
        <v>123</v>
      </c>
      <c r="D567" s="9">
        <v>0.48799999999999999</v>
      </c>
      <c r="E567" s="9">
        <v>19</v>
      </c>
      <c r="F567" s="3"/>
      <c r="G567" s="9">
        <v>654</v>
      </c>
      <c r="H567" s="9">
        <v>4.2999999999999997E-2</v>
      </c>
      <c r="I567" s="9">
        <v>0.41899999999999998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" hidden="1" x14ac:dyDescent="0.25">
      <c r="A568" s="7" t="s">
        <v>59</v>
      </c>
      <c r="B568" s="7" t="s">
        <v>71</v>
      </c>
      <c r="C568" s="8" t="s">
        <v>123</v>
      </c>
      <c r="D568" s="9">
        <v>0.66300000000000003</v>
      </c>
      <c r="E568" s="9">
        <v>161</v>
      </c>
      <c r="F568" s="3"/>
      <c r="G568" s="9">
        <v>606</v>
      </c>
      <c r="H568" s="9">
        <v>0.05</v>
      </c>
      <c r="I568" s="9">
        <v>0.90400000000000003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" hidden="1" x14ac:dyDescent="0.25">
      <c r="A569" s="7" t="s">
        <v>59</v>
      </c>
      <c r="B569" s="7" t="s">
        <v>100</v>
      </c>
      <c r="C569" s="8" t="s">
        <v>123</v>
      </c>
      <c r="D569" s="9">
        <v>0.45500000000000002</v>
      </c>
      <c r="E569" s="9">
        <v>9</v>
      </c>
      <c r="F569" s="3"/>
      <c r="G569" s="9">
        <v>666</v>
      </c>
      <c r="H569" s="9">
        <v>0.16</v>
      </c>
      <c r="I569" s="9">
        <v>0.64400000000000002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" hidden="1" x14ac:dyDescent="0.25">
      <c r="A570" s="7" t="s">
        <v>59</v>
      </c>
      <c r="B570" s="7" t="s">
        <v>94</v>
      </c>
      <c r="C570" s="8" t="s">
        <v>123</v>
      </c>
      <c r="D570" s="9">
        <v>0.375</v>
      </c>
      <c r="E570" s="9">
        <v>13</v>
      </c>
      <c r="F570" s="3"/>
      <c r="G570" s="9">
        <v>230</v>
      </c>
      <c r="H570" s="9">
        <v>4.2000000000000003E-2</v>
      </c>
      <c r="I570" s="9">
        <v>0.30099999999999999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" hidden="1" x14ac:dyDescent="0.25">
      <c r="A571" s="7" t="s">
        <v>59</v>
      </c>
      <c r="B571" s="7" t="s">
        <v>89</v>
      </c>
      <c r="C571" s="8" t="s">
        <v>123</v>
      </c>
      <c r="D571" s="9">
        <v>0.25900000000000001</v>
      </c>
      <c r="E571" s="9">
        <v>39</v>
      </c>
      <c r="F571" s="3"/>
      <c r="G571" s="9">
        <v>157</v>
      </c>
      <c r="H571" s="9">
        <v>2.3E-2</v>
      </c>
      <c r="I571" s="9">
        <v>0.20799999999999999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" hidden="1" x14ac:dyDescent="0.25">
      <c r="A572" s="7" t="s">
        <v>59</v>
      </c>
      <c r="B572" s="7" t="s">
        <v>108</v>
      </c>
      <c r="C572" s="8" t="s">
        <v>123</v>
      </c>
      <c r="D572" s="9">
        <v>0.44400000000000001</v>
      </c>
      <c r="E572" s="9">
        <v>26</v>
      </c>
      <c r="F572" s="3"/>
      <c r="G572" s="9">
        <v>172</v>
      </c>
      <c r="H572" s="9">
        <v>2.9000000000000001E-2</v>
      </c>
      <c r="I572" s="9">
        <v>0.46700000000000003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" hidden="1" x14ac:dyDescent="0.25">
      <c r="A573" s="7" t="s">
        <v>59</v>
      </c>
      <c r="B573" s="7" t="s">
        <v>97</v>
      </c>
      <c r="C573" s="8" t="s">
        <v>123</v>
      </c>
      <c r="D573" s="9">
        <v>0.32200000000000001</v>
      </c>
      <c r="E573" s="9">
        <v>25</v>
      </c>
      <c r="F573" s="3"/>
      <c r="G573" s="9">
        <v>938</v>
      </c>
      <c r="H573" s="9">
        <v>0.24</v>
      </c>
      <c r="I573" s="9">
        <v>0.54700000000000004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" hidden="1" x14ac:dyDescent="0.25">
      <c r="A574" s="7" t="s">
        <v>59</v>
      </c>
      <c r="B574" s="7" t="s">
        <v>112</v>
      </c>
      <c r="C574" s="8" t="s">
        <v>123</v>
      </c>
      <c r="D574" s="9">
        <v>0.14299999999999999</v>
      </c>
      <c r="E574" s="9">
        <v>18</v>
      </c>
      <c r="F574" s="3"/>
      <c r="G574" s="9">
        <v>183</v>
      </c>
      <c r="H574" s="9">
        <v>0.1</v>
      </c>
      <c r="I574" s="9">
        <v>0.41199999999999998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" hidden="1" x14ac:dyDescent="0.25">
      <c r="A575" s="7" t="s">
        <v>59</v>
      </c>
      <c r="B575" s="7" t="s">
        <v>65</v>
      </c>
      <c r="C575" s="8" t="s">
        <v>123</v>
      </c>
      <c r="D575" s="9">
        <v>0.44800000000000001</v>
      </c>
      <c r="E575" s="9">
        <v>14</v>
      </c>
      <c r="F575" s="3"/>
      <c r="G575" s="9">
        <v>270</v>
      </c>
      <c r="H575" s="9">
        <v>2.4E-2</v>
      </c>
      <c r="I575" s="9">
        <v>0.36699999999999999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" hidden="1" x14ac:dyDescent="0.25">
      <c r="A576" s="7" t="s">
        <v>59</v>
      </c>
      <c r="B576" s="7" t="s">
        <v>80</v>
      </c>
      <c r="C576" s="8" t="s">
        <v>123</v>
      </c>
      <c r="D576" s="9">
        <v>2.9209999999999998</v>
      </c>
      <c r="E576" s="9">
        <v>27</v>
      </c>
      <c r="F576" s="3"/>
      <c r="G576" s="9">
        <v>376</v>
      </c>
      <c r="H576" s="9">
        <v>9.1999999999999998E-2</v>
      </c>
      <c r="I576" s="9">
        <v>0.88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" hidden="1" x14ac:dyDescent="0.25">
      <c r="A577" s="7" t="s">
        <v>59</v>
      </c>
      <c r="B577" s="7" t="s">
        <v>72</v>
      </c>
      <c r="C577" s="8" t="s">
        <v>123</v>
      </c>
      <c r="D577" s="9">
        <v>3.391</v>
      </c>
      <c r="E577" s="9">
        <v>84</v>
      </c>
      <c r="F577" s="3"/>
      <c r="G577" s="9">
        <v>336</v>
      </c>
      <c r="H577" s="9">
        <v>7.0000000000000001E-3</v>
      </c>
      <c r="I577" s="9">
        <v>0.19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" hidden="1" x14ac:dyDescent="0.25">
      <c r="A578" s="7" t="s">
        <v>59</v>
      </c>
      <c r="B578" s="7" t="s">
        <v>66</v>
      </c>
      <c r="C578" s="8" t="s">
        <v>123</v>
      </c>
      <c r="D578" s="9">
        <v>1.5449999999999999</v>
      </c>
      <c r="E578" s="9">
        <v>13</v>
      </c>
      <c r="F578" s="3"/>
      <c r="G578" s="9">
        <v>211</v>
      </c>
      <c r="H578" s="9">
        <v>0.01</v>
      </c>
      <c r="I578" s="9">
        <v>0.182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" x14ac:dyDescent="0.25">
      <c r="A579" s="14" t="s">
        <v>59</v>
      </c>
      <c r="B579" s="14" t="s">
        <v>103</v>
      </c>
      <c r="C579" s="16" t="s">
        <v>123</v>
      </c>
      <c r="D579" s="19"/>
      <c r="E579" s="19"/>
      <c r="F579" s="19"/>
      <c r="G579" s="19"/>
      <c r="H579" s="19">
        <v>0.129</v>
      </c>
      <c r="I579" s="40">
        <v>6.7000000000000004E-2</v>
      </c>
      <c r="J579" s="19"/>
      <c r="K579" s="4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" hidden="1" x14ac:dyDescent="0.25">
      <c r="A580" s="7" t="s">
        <v>59</v>
      </c>
      <c r="B580" s="7" t="s">
        <v>111</v>
      </c>
      <c r="C580" s="8" t="s">
        <v>123</v>
      </c>
      <c r="D580" s="9">
        <v>0.35</v>
      </c>
      <c r="E580" s="9">
        <v>24</v>
      </c>
      <c r="F580" s="3"/>
      <c r="G580" s="9">
        <v>161</v>
      </c>
      <c r="H580" s="9">
        <v>0.125</v>
      </c>
      <c r="I580" s="9">
        <v>0.377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" hidden="1" x14ac:dyDescent="0.25">
      <c r="A581" s="7" t="s">
        <v>59</v>
      </c>
      <c r="B581" s="7" t="s">
        <v>62</v>
      </c>
      <c r="C581" s="8" t="s">
        <v>123</v>
      </c>
      <c r="D581" s="9">
        <v>0.52100000000000002</v>
      </c>
      <c r="E581" s="9">
        <v>66</v>
      </c>
      <c r="F581" s="3"/>
      <c r="G581" s="9">
        <v>282</v>
      </c>
      <c r="H581" s="9">
        <v>0.1</v>
      </c>
      <c r="I581" s="9">
        <v>0.48099999999999998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" hidden="1" x14ac:dyDescent="0.25">
      <c r="A582" s="7" t="s">
        <v>59</v>
      </c>
      <c r="B582" s="7" t="s">
        <v>69</v>
      </c>
      <c r="C582" s="8" t="s">
        <v>123</v>
      </c>
      <c r="D582" s="9">
        <v>0.75800000000000001</v>
      </c>
      <c r="E582" s="9">
        <v>64</v>
      </c>
      <c r="F582" s="3"/>
      <c r="G582" s="9">
        <v>732</v>
      </c>
      <c r="H582" s="9">
        <v>1.7000000000000001E-2</v>
      </c>
      <c r="I582" s="9">
        <v>0.245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" hidden="1" x14ac:dyDescent="0.25">
      <c r="A583" s="7" t="s">
        <v>59</v>
      </c>
      <c r="B583" s="7" t="s">
        <v>90</v>
      </c>
      <c r="C583" s="8" t="s">
        <v>123</v>
      </c>
      <c r="D583" s="9">
        <v>0.51400000000000001</v>
      </c>
      <c r="E583" s="9">
        <v>8</v>
      </c>
      <c r="F583" s="3"/>
      <c r="G583" s="9">
        <v>270</v>
      </c>
      <c r="H583" s="9">
        <v>1.9E-2</v>
      </c>
      <c r="I583" s="9">
        <v>0.53200000000000003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" hidden="1" x14ac:dyDescent="0.25">
      <c r="A584" s="7" t="s">
        <v>59</v>
      </c>
      <c r="B584" s="7" t="s">
        <v>96</v>
      </c>
      <c r="C584" s="8" t="s">
        <v>123</v>
      </c>
      <c r="D584" s="9">
        <v>0.46500000000000002</v>
      </c>
      <c r="E584" s="9">
        <v>17</v>
      </c>
      <c r="F584" s="3"/>
      <c r="G584" s="9">
        <v>270</v>
      </c>
      <c r="H584" s="9">
        <v>8.0000000000000002E-3</v>
      </c>
      <c r="I584" s="9">
        <v>0.23100000000000001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" hidden="1" x14ac:dyDescent="0.25">
      <c r="A585" s="7" t="s">
        <v>59</v>
      </c>
      <c r="B585" s="7" t="s">
        <v>92</v>
      </c>
      <c r="C585" s="8" t="s">
        <v>124</v>
      </c>
      <c r="D585" s="9">
        <v>0.27700000000000002</v>
      </c>
      <c r="E585" s="9">
        <v>6</v>
      </c>
      <c r="F585" s="3"/>
      <c r="G585" s="9">
        <v>161</v>
      </c>
      <c r="H585" s="9">
        <v>0.35</v>
      </c>
      <c r="I585" s="9">
        <v>1.048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" hidden="1" x14ac:dyDescent="0.25">
      <c r="A586" s="7" t="s">
        <v>59</v>
      </c>
      <c r="B586" s="7" t="s">
        <v>101</v>
      </c>
      <c r="C586" s="8" t="s">
        <v>124</v>
      </c>
      <c r="D586" s="9">
        <v>0.32200000000000001</v>
      </c>
      <c r="E586" s="9">
        <v>39</v>
      </c>
      <c r="F586" s="3"/>
      <c r="G586" s="9">
        <v>76</v>
      </c>
      <c r="H586" s="9">
        <v>0.432</v>
      </c>
      <c r="I586" s="9">
        <v>1.379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" hidden="1" x14ac:dyDescent="0.25">
      <c r="A587" s="7" t="s">
        <v>59</v>
      </c>
      <c r="B587" s="7" t="s">
        <v>110</v>
      </c>
      <c r="C587" s="8" t="s">
        <v>124</v>
      </c>
      <c r="D587" s="9">
        <v>0.624</v>
      </c>
      <c r="E587" s="9">
        <v>11</v>
      </c>
      <c r="F587" s="3"/>
      <c r="G587" s="9">
        <v>144</v>
      </c>
      <c r="H587" s="9">
        <v>0.39100000000000001</v>
      </c>
      <c r="I587" s="9">
        <v>1.1519999999999999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" hidden="1" x14ac:dyDescent="0.25">
      <c r="A588" s="7" t="s">
        <v>59</v>
      </c>
      <c r="B588" s="7" t="s">
        <v>104</v>
      </c>
      <c r="C588" s="8" t="s">
        <v>124</v>
      </c>
      <c r="D588" s="9">
        <v>0.32400000000000001</v>
      </c>
      <c r="E588" s="9">
        <v>19</v>
      </c>
      <c r="F588" s="3"/>
      <c r="G588" s="9">
        <v>200</v>
      </c>
      <c r="H588" s="9">
        <v>0.34</v>
      </c>
      <c r="I588" s="9">
        <v>1.232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" hidden="1" x14ac:dyDescent="0.25">
      <c r="A589" s="7" t="s">
        <v>59</v>
      </c>
      <c r="B589" s="7" t="s">
        <v>93</v>
      </c>
      <c r="C589" s="8" t="s">
        <v>124</v>
      </c>
      <c r="D589" s="9">
        <v>0.496</v>
      </c>
      <c r="E589" s="9">
        <v>12</v>
      </c>
      <c r="F589" s="3"/>
      <c r="G589" s="9">
        <v>238</v>
      </c>
      <c r="H589" s="9">
        <v>0.46100000000000002</v>
      </c>
      <c r="I589" s="9">
        <v>1.1399999999999999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" x14ac:dyDescent="0.25">
      <c r="A590" s="14" t="s">
        <v>59</v>
      </c>
      <c r="B590" s="14" t="s">
        <v>87</v>
      </c>
      <c r="C590" s="16" t="s">
        <v>124</v>
      </c>
      <c r="D590" s="19"/>
      <c r="E590" s="19"/>
      <c r="F590" s="19"/>
      <c r="G590" s="19"/>
      <c r="H590" s="18">
        <v>0.14000000000000001</v>
      </c>
      <c r="I590" s="40">
        <v>1.6379999999999999</v>
      </c>
      <c r="J590" s="19"/>
      <c r="K590" s="4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" hidden="1" x14ac:dyDescent="0.25">
      <c r="A591" s="7" t="s">
        <v>59</v>
      </c>
      <c r="B591" s="7" t="s">
        <v>64</v>
      </c>
      <c r="C591" s="8" t="s">
        <v>124</v>
      </c>
      <c r="D591" s="9">
        <v>0.19500000000000001</v>
      </c>
      <c r="E591" s="9">
        <v>60</v>
      </c>
      <c r="F591" s="3"/>
      <c r="G591" s="9">
        <v>152</v>
      </c>
      <c r="H591" s="9">
        <v>0.08</v>
      </c>
      <c r="I591" s="9">
        <v>1.46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" hidden="1" x14ac:dyDescent="0.25">
      <c r="A592" s="7" t="s">
        <v>59</v>
      </c>
      <c r="B592" s="7" t="s">
        <v>75</v>
      </c>
      <c r="C592" s="8" t="s">
        <v>124</v>
      </c>
      <c r="D592" s="9">
        <v>0.436</v>
      </c>
      <c r="E592" s="9">
        <v>8</v>
      </c>
      <c r="F592" s="3"/>
      <c r="G592" s="9">
        <v>433</v>
      </c>
      <c r="H592" s="9">
        <v>0.39800000000000002</v>
      </c>
      <c r="I592" s="9">
        <v>1.0509999999999999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" hidden="1" x14ac:dyDescent="0.25">
      <c r="A593" s="7" t="s">
        <v>59</v>
      </c>
      <c r="B593" s="7" t="s">
        <v>60</v>
      </c>
      <c r="C593" s="8" t="s">
        <v>124</v>
      </c>
      <c r="D593" s="9">
        <v>0.72</v>
      </c>
      <c r="E593" s="9">
        <v>25</v>
      </c>
      <c r="F593" s="3"/>
      <c r="G593" s="9">
        <v>451</v>
      </c>
      <c r="H593" s="9">
        <v>0.14000000000000001</v>
      </c>
      <c r="I593" s="9">
        <v>0.94299999999999995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" hidden="1" x14ac:dyDescent="0.25">
      <c r="A594" s="7" t="s">
        <v>59</v>
      </c>
      <c r="B594" s="7" t="s">
        <v>95</v>
      </c>
      <c r="C594" s="8" t="s">
        <v>124</v>
      </c>
      <c r="D594" s="9">
        <v>0.218</v>
      </c>
      <c r="E594" s="9">
        <v>66</v>
      </c>
      <c r="F594" s="3"/>
      <c r="G594" s="9">
        <v>339</v>
      </c>
      <c r="H594" s="9">
        <v>0.12</v>
      </c>
      <c r="I594" s="9">
        <v>0.99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" hidden="1" x14ac:dyDescent="0.25">
      <c r="A595" s="7" t="s">
        <v>59</v>
      </c>
      <c r="B595" s="7" t="s">
        <v>85</v>
      </c>
      <c r="C595" s="8" t="s">
        <v>124</v>
      </c>
      <c r="D595" s="9">
        <v>0.16</v>
      </c>
      <c r="E595" s="9">
        <v>40</v>
      </c>
      <c r="F595" s="3"/>
      <c r="G595" s="9">
        <v>324</v>
      </c>
      <c r="H595" s="9">
        <v>4.2000000000000003E-2</v>
      </c>
      <c r="I595" s="9">
        <v>0.60699999999999998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" hidden="1" x14ac:dyDescent="0.25">
      <c r="A596" s="7" t="s">
        <v>59</v>
      </c>
      <c r="B596" s="7" t="s">
        <v>74</v>
      </c>
      <c r="C596" s="8" t="s">
        <v>124</v>
      </c>
      <c r="D596" s="9">
        <v>0.378</v>
      </c>
      <c r="E596" s="9">
        <v>37</v>
      </c>
      <c r="F596" s="3"/>
      <c r="G596" s="9">
        <v>82</v>
      </c>
      <c r="H596" s="9">
        <v>7.0000000000000007E-2</v>
      </c>
      <c r="I596" s="9">
        <v>0.22800000000000001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" hidden="1" x14ac:dyDescent="0.25">
      <c r="A597" s="7" t="s">
        <v>59</v>
      </c>
      <c r="B597" s="7" t="s">
        <v>107</v>
      </c>
      <c r="C597" s="8" t="s">
        <v>124</v>
      </c>
      <c r="D597" s="9">
        <v>0.36499999999999999</v>
      </c>
      <c r="E597" s="9">
        <v>56</v>
      </c>
      <c r="F597" s="3"/>
      <c r="G597" s="9">
        <v>104</v>
      </c>
      <c r="H597" s="9">
        <v>0.18099999999999999</v>
      </c>
      <c r="I597" s="9">
        <v>0.63200000000000001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" hidden="1" x14ac:dyDescent="0.25">
      <c r="A598" s="7" t="s">
        <v>59</v>
      </c>
      <c r="B598" s="7" t="s">
        <v>113</v>
      </c>
      <c r="C598" s="8" t="s">
        <v>124</v>
      </c>
      <c r="D598" s="9">
        <v>0.34300000000000003</v>
      </c>
      <c r="E598" s="9">
        <v>90</v>
      </c>
      <c r="F598" s="3"/>
      <c r="G598" s="9">
        <v>242</v>
      </c>
      <c r="H598" s="9">
        <v>0.157</v>
      </c>
      <c r="I598" s="9">
        <v>0.68899999999999995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" hidden="1" x14ac:dyDescent="0.25">
      <c r="A599" s="7" t="s">
        <v>59</v>
      </c>
      <c r="B599" s="7" t="s">
        <v>81</v>
      </c>
      <c r="C599" s="8" t="s">
        <v>124</v>
      </c>
      <c r="D599" s="9">
        <v>0.33400000000000002</v>
      </c>
      <c r="E599" s="9">
        <v>12</v>
      </c>
      <c r="F599" s="3"/>
      <c r="G599" s="9">
        <v>224</v>
      </c>
      <c r="H599" s="9">
        <v>0.14099999999999999</v>
      </c>
      <c r="I599" s="9">
        <v>0.85299999999999998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" hidden="1" x14ac:dyDescent="0.25">
      <c r="A600" s="7" t="s">
        <v>59</v>
      </c>
      <c r="B600" s="7" t="s">
        <v>79</v>
      </c>
      <c r="C600" s="8" t="s">
        <v>124</v>
      </c>
      <c r="D600" s="9">
        <v>0.435</v>
      </c>
      <c r="E600" s="9">
        <v>57</v>
      </c>
      <c r="F600" s="3"/>
      <c r="G600" s="9">
        <v>488</v>
      </c>
      <c r="H600" s="9">
        <v>0.08</v>
      </c>
      <c r="I600" s="9">
        <v>1.4870000000000001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" hidden="1" x14ac:dyDescent="0.25">
      <c r="A601" s="7" t="s">
        <v>59</v>
      </c>
      <c r="B601" s="7" t="s">
        <v>106</v>
      </c>
      <c r="C601" s="8" t="s">
        <v>124</v>
      </c>
      <c r="D601" s="9">
        <v>0.36099999999999999</v>
      </c>
      <c r="E601" s="9">
        <v>36</v>
      </c>
      <c r="F601" s="3"/>
      <c r="G601" s="9">
        <v>180</v>
      </c>
      <c r="H601" s="9">
        <v>0.17299999999999999</v>
      </c>
      <c r="I601" s="9">
        <v>0.68799999999999994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" hidden="1" x14ac:dyDescent="0.25">
      <c r="A602" s="7" t="s">
        <v>59</v>
      </c>
      <c r="B602" s="7" t="s">
        <v>78</v>
      </c>
      <c r="C602" s="8" t="s">
        <v>124</v>
      </c>
      <c r="D602" s="9">
        <v>0.30299999999999999</v>
      </c>
      <c r="E602" s="9">
        <v>15</v>
      </c>
      <c r="F602" s="3"/>
      <c r="G602" s="9">
        <v>198</v>
      </c>
      <c r="H602" s="9">
        <v>1.0999999999999999E-2</v>
      </c>
      <c r="I602" s="9">
        <v>0.158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" hidden="1" x14ac:dyDescent="0.25">
      <c r="A603" s="7" t="s">
        <v>59</v>
      </c>
      <c r="B603" s="7" t="s">
        <v>68</v>
      </c>
      <c r="C603" s="8" t="s">
        <v>124</v>
      </c>
      <c r="D603" s="9">
        <v>0.54600000000000004</v>
      </c>
      <c r="E603" s="9">
        <v>22</v>
      </c>
      <c r="F603" s="3"/>
      <c r="G603" s="9">
        <v>504</v>
      </c>
      <c r="H603" s="9">
        <v>2.1999999999999999E-2</v>
      </c>
      <c r="I603" s="9">
        <v>0.224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" hidden="1" x14ac:dyDescent="0.25">
      <c r="A604" s="7" t="s">
        <v>59</v>
      </c>
      <c r="B604" s="7" t="s">
        <v>91</v>
      </c>
      <c r="C604" s="8" t="s">
        <v>124</v>
      </c>
      <c r="D604" s="9">
        <v>0.68200000000000005</v>
      </c>
      <c r="E604" s="9">
        <v>19</v>
      </c>
      <c r="F604" s="3"/>
      <c r="G604" s="9">
        <v>696</v>
      </c>
      <c r="H604" s="9">
        <v>4.4999999999999998E-2</v>
      </c>
      <c r="I604" s="9">
        <v>0.89500000000000002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" hidden="1" x14ac:dyDescent="0.25">
      <c r="A605" s="7" t="s">
        <v>59</v>
      </c>
      <c r="B605" s="7" t="s">
        <v>88</v>
      </c>
      <c r="C605" s="8" t="s">
        <v>124</v>
      </c>
      <c r="D605" s="9">
        <v>0.371</v>
      </c>
      <c r="E605" s="9">
        <v>8</v>
      </c>
      <c r="F605" s="3"/>
      <c r="G605" s="9">
        <v>201</v>
      </c>
      <c r="H605" s="9">
        <v>1.9E-2</v>
      </c>
      <c r="I605" s="9">
        <v>0.4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" hidden="1" x14ac:dyDescent="0.25">
      <c r="A606" s="7" t="s">
        <v>59</v>
      </c>
      <c r="B606" s="7" t="s">
        <v>76</v>
      </c>
      <c r="C606" s="8" t="s">
        <v>124</v>
      </c>
      <c r="D606" s="9">
        <v>0.441</v>
      </c>
      <c r="E606" s="9">
        <v>135</v>
      </c>
      <c r="F606" s="3"/>
      <c r="G606" s="9">
        <v>492</v>
      </c>
      <c r="H606" s="9">
        <v>0.115</v>
      </c>
      <c r="I606" s="9">
        <v>0.66900000000000004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" hidden="1" x14ac:dyDescent="0.25">
      <c r="A607" s="7" t="s">
        <v>59</v>
      </c>
      <c r="B607" s="7" t="s">
        <v>70</v>
      </c>
      <c r="C607" s="8" t="s">
        <v>124</v>
      </c>
      <c r="D607" s="9">
        <v>2.1789999999999998</v>
      </c>
      <c r="E607" s="9">
        <v>22</v>
      </c>
      <c r="F607" s="3"/>
      <c r="G607" s="9">
        <v>100</v>
      </c>
      <c r="H607" s="9">
        <v>5.5E-2</v>
      </c>
      <c r="I607" s="9">
        <v>0.309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" hidden="1" x14ac:dyDescent="0.25">
      <c r="A608" s="7" t="s">
        <v>59</v>
      </c>
      <c r="B608" s="7" t="s">
        <v>84</v>
      </c>
      <c r="C608" s="8" t="s">
        <v>124</v>
      </c>
      <c r="D608" s="9">
        <v>0.49299999999999999</v>
      </c>
      <c r="E608" s="9">
        <v>33</v>
      </c>
      <c r="F608" s="3"/>
      <c r="G608" s="9">
        <v>393</v>
      </c>
      <c r="H608" s="9">
        <v>0.28000000000000003</v>
      </c>
      <c r="I608" s="9">
        <v>0.66800000000000004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" hidden="1" x14ac:dyDescent="0.25">
      <c r="A609" s="7" t="s">
        <v>59</v>
      </c>
      <c r="B609" s="7" t="s">
        <v>98</v>
      </c>
      <c r="C609" s="8" t="s">
        <v>124</v>
      </c>
      <c r="D609" s="9">
        <v>0.31</v>
      </c>
      <c r="E609" s="9">
        <v>3</v>
      </c>
      <c r="F609" s="3"/>
      <c r="G609" s="9">
        <v>148</v>
      </c>
      <c r="H609" s="9">
        <v>7.0000000000000007E-2</v>
      </c>
      <c r="I609" s="9">
        <v>0.39900000000000002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" hidden="1" x14ac:dyDescent="0.25">
      <c r="A610" s="7" t="s">
        <v>59</v>
      </c>
      <c r="B610" s="7" t="s">
        <v>99</v>
      </c>
      <c r="C610" s="8" t="s">
        <v>124</v>
      </c>
      <c r="D610" s="9">
        <v>0.32500000000000001</v>
      </c>
      <c r="E610" s="9">
        <v>10</v>
      </c>
      <c r="F610" s="3"/>
      <c r="G610" s="9">
        <v>424</v>
      </c>
      <c r="H610" s="9">
        <v>0.20200000000000001</v>
      </c>
      <c r="I610" s="9">
        <v>0.628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" hidden="1" x14ac:dyDescent="0.25">
      <c r="A611" s="7" t="s">
        <v>59</v>
      </c>
      <c r="B611" s="7" t="s">
        <v>73</v>
      </c>
      <c r="C611" s="8" t="s">
        <v>124</v>
      </c>
      <c r="D611" s="9">
        <v>0.44</v>
      </c>
      <c r="E611" s="9">
        <v>32</v>
      </c>
      <c r="F611" s="3"/>
      <c r="G611" s="9">
        <v>270</v>
      </c>
      <c r="H611" s="9">
        <v>2.1999999999999999E-2</v>
      </c>
      <c r="I611" s="9">
        <v>0.89400000000000002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" x14ac:dyDescent="0.25">
      <c r="A612" s="14" t="s">
        <v>59</v>
      </c>
      <c r="B612" s="14" t="s">
        <v>105</v>
      </c>
      <c r="C612" s="16" t="s">
        <v>124</v>
      </c>
      <c r="D612" s="19"/>
      <c r="E612" s="19"/>
      <c r="F612" s="19"/>
      <c r="G612" s="19"/>
      <c r="H612" s="19">
        <v>0.129</v>
      </c>
      <c r="I612" s="40">
        <v>0.17299999999999999</v>
      </c>
      <c r="J612" s="19"/>
      <c r="K612" s="4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" hidden="1" x14ac:dyDescent="0.25">
      <c r="A613" s="7" t="s">
        <v>59</v>
      </c>
      <c r="B613" s="7" t="s">
        <v>109</v>
      </c>
      <c r="C613" s="8" t="s">
        <v>124</v>
      </c>
      <c r="D613" s="9">
        <v>0.48899999999999999</v>
      </c>
      <c r="E613" s="9">
        <v>84</v>
      </c>
      <c r="F613" s="3"/>
      <c r="G613" s="9">
        <v>270</v>
      </c>
      <c r="H613" s="9">
        <v>3.5000000000000003E-2</v>
      </c>
      <c r="I613" s="9">
        <v>0.41599999999999998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" hidden="1" x14ac:dyDescent="0.25">
      <c r="A614" s="7" t="s">
        <v>59</v>
      </c>
      <c r="B614" s="7" t="s">
        <v>63</v>
      </c>
      <c r="C614" s="8" t="s">
        <v>124</v>
      </c>
      <c r="D614" s="9">
        <v>0.65900000000000003</v>
      </c>
      <c r="E614" s="9">
        <v>29</v>
      </c>
      <c r="F614" s="3"/>
      <c r="G614" s="9">
        <v>270</v>
      </c>
      <c r="H614" s="9">
        <v>4.1000000000000002E-2</v>
      </c>
      <c r="I614" s="9">
        <v>0.79400000000000004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" hidden="1" x14ac:dyDescent="0.25">
      <c r="A615" s="7" t="s">
        <v>59</v>
      </c>
      <c r="B615" s="7" t="s">
        <v>86</v>
      </c>
      <c r="C615" s="8" t="s">
        <v>124</v>
      </c>
      <c r="D615" s="9">
        <v>0.42899999999999999</v>
      </c>
      <c r="E615" s="9">
        <v>6</v>
      </c>
      <c r="F615" s="3"/>
      <c r="G615" s="9">
        <v>158</v>
      </c>
      <c r="H615" s="9">
        <v>0.03</v>
      </c>
      <c r="I615" s="9">
        <v>0.498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" hidden="1" x14ac:dyDescent="0.25">
      <c r="A616" s="7" t="s">
        <v>59</v>
      </c>
      <c r="B616" s="7" t="s">
        <v>102</v>
      </c>
      <c r="C616" s="8" t="s">
        <v>124</v>
      </c>
      <c r="D616" s="9">
        <v>0.32400000000000001</v>
      </c>
      <c r="E616" s="9">
        <v>12</v>
      </c>
      <c r="F616" s="3"/>
      <c r="G616" s="9">
        <v>357</v>
      </c>
      <c r="H616" s="9">
        <v>8.9999999999999993E-3</v>
      </c>
      <c r="I616" s="9">
        <v>0.36399999999999999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" hidden="1" x14ac:dyDescent="0.25">
      <c r="A617" s="7" t="s">
        <v>59</v>
      </c>
      <c r="B617" s="7" t="s">
        <v>83</v>
      </c>
      <c r="C617" s="8" t="s">
        <v>124</v>
      </c>
      <c r="D617" s="9">
        <v>0.45900000000000002</v>
      </c>
      <c r="E617" s="9">
        <v>9</v>
      </c>
      <c r="F617" s="3"/>
      <c r="G617" s="9">
        <v>208</v>
      </c>
      <c r="H617" s="9">
        <v>2.7E-2</v>
      </c>
      <c r="I617" s="9">
        <v>0.45100000000000001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" hidden="1" x14ac:dyDescent="0.25">
      <c r="A618" s="7" t="s">
        <v>59</v>
      </c>
      <c r="B618" s="7" t="s">
        <v>67</v>
      </c>
      <c r="C618" s="8" t="s">
        <v>124</v>
      </c>
      <c r="D618" s="9">
        <v>0.48799999999999999</v>
      </c>
      <c r="E618" s="9">
        <v>15</v>
      </c>
      <c r="F618" s="3"/>
      <c r="G618" s="9">
        <v>654</v>
      </c>
      <c r="H618" s="9">
        <v>0.05</v>
      </c>
      <c r="I618" s="9">
        <v>0.496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" hidden="1" x14ac:dyDescent="0.25">
      <c r="A619" s="7" t="s">
        <v>59</v>
      </c>
      <c r="B619" s="7" t="s">
        <v>82</v>
      </c>
      <c r="C619" s="8" t="s">
        <v>124</v>
      </c>
      <c r="D619" s="9">
        <v>0.91200000000000003</v>
      </c>
      <c r="E619" s="9">
        <v>40</v>
      </c>
      <c r="F619" s="3"/>
      <c r="G619" s="9">
        <v>416</v>
      </c>
      <c r="H619" s="9">
        <v>1.2999999999999999E-2</v>
      </c>
      <c r="I619" s="9">
        <v>0.435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" hidden="1" x14ac:dyDescent="0.25">
      <c r="A620" s="7" t="s">
        <v>59</v>
      </c>
      <c r="B620" s="7" t="s">
        <v>71</v>
      </c>
      <c r="C620" s="8" t="s">
        <v>124</v>
      </c>
      <c r="D620" s="9">
        <v>0.65300000000000002</v>
      </c>
      <c r="E620" s="9">
        <v>161</v>
      </c>
      <c r="F620" s="3"/>
      <c r="G620" s="9">
        <v>606</v>
      </c>
      <c r="H620" s="9">
        <v>5.6000000000000001E-2</v>
      </c>
      <c r="I620" s="9">
        <v>0.91900000000000004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" hidden="1" x14ac:dyDescent="0.25">
      <c r="A621" s="7" t="s">
        <v>59</v>
      </c>
      <c r="B621" s="7" t="s">
        <v>77</v>
      </c>
      <c r="C621" s="8" t="s">
        <v>124</v>
      </c>
      <c r="D621" s="9">
        <v>0.84499999999999997</v>
      </c>
      <c r="E621" s="9">
        <v>84</v>
      </c>
      <c r="F621" s="3"/>
      <c r="G621" s="9">
        <v>216</v>
      </c>
      <c r="H621" s="9">
        <v>7.0000000000000001E-3</v>
      </c>
      <c r="I621" s="9">
        <v>4.1000000000000002E-2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" hidden="1" x14ac:dyDescent="0.25">
      <c r="A622" s="7" t="s">
        <v>59</v>
      </c>
      <c r="B622" s="7" t="s">
        <v>100</v>
      </c>
      <c r="C622" s="8" t="s">
        <v>124</v>
      </c>
      <c r="D622" s="9">
        <v>0.45500000000000002</v>
      </c>
      <c r="E622" s="9">
        <v>6</v>
      </c>
      <c r="F622" s="3"/>
      <c r="G622" s="9">
        <v>666</v>
      </c>
      <c r="H622" s="9">
        <v>0.17499999999999999</v>
      </c>
      <c r="I622" s="9">
        <v>0.70199999999999996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" hidden="1" x14ac:dyDescent="0.25">
      <c r="A623" s="7" t="s">
        <v>59</v>
      </c>
      <c r="B623" s="7" t="s">
        <v>94</v>
      </c>
      <c r="C623" s="8" t="s">
        <v>124</v>
      </c>
      <c r="D623" s="9">
        <v>0.375</v>
      </c>
      <c r="E623" s="9">
        <v>13</v>
      </c>
      <c r="F623" s="3"/>
      <c r="G623" s="9">
        <v>230</v>
      </c>
      <c r="H623" s="9">
        <v>4.2999999999999997E-2</v>
      </c>
      <c r="I623" s="9">
        <v>0.32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" hidden="1" x14ac:dyDescent="0.25">
      <c r="A624" s="7" t="s">
        <v>59</v>
      </c>
      <c r="B624" s="7" t="s">
        <v>89</v>
      </c>
      <c r="C624" s="8" t="s">
        <v>124</v>
      </c>
      <c r="D624" s="9">
        <v>0.28999999999999998</v>
      </c>
      <c r="E624" s="9">
        <v>39</v>
      </c>
      <c r="F624" s="3"/>
      <c r="G624" s="9">
        <v>157</v>
      </c>
      <c r="H624" s="9">
        <v>3.3000000000000002E-2</v>
      </c>
      <c r="I624" s="9">
        <v>0.25600000000000001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" hidden="1" x14ac:dyDescent="0.25">
      <c r="A625" s="7" t="s">
        <v>59</v>
      </c>
      <c r="B625" s="7" t="s">
        <v>108</v>
      </c>
      <c r="C625" s="8" t="s">
        <v>124</v>
      </c>
      <c r="D625" s="9">
        <v>0.44900000000000001</v>
      </c>
      <c r="E625" s="9">
        <v>26</v>
      </c>
      <c r="F625" s="3"/>
      <c r="G625" s="9">
        <v>172</v>
      </c>
      <c r="H625" s="9">
        <v>3.5000000000000003E-2</v>
      </c>
      <c r="I625" s="9">
        <v>0.55400000000000005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" hidden="1" x14ac:dyDescent="0.25">
      <c r="A626" s="7" t="s">
        <v>59</v>
      </c>
      <c r="B626" s="7" t="s">
        <v>97</v>
      </c>
      <c r="C626" s="8" t="s">
        <v>124</v>
      </c>
      <c r="D626" s="9">
        <v>0.32700000000000001</v>
      </c>
      <c r="E626" s="9">
        <v>28</v>
      </c>
      <c r="F626" s="3"/>
      <c r="G626" s="9">
        <v>938</v>
      </c>
      <c r="H626" s="9">
        <v>0.28399999999999997</v>
      </c>
      <c r="I626" s="9">
        <v>0.57999999999999996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" hidden="1" x14ac:dyDescent="0.25">
      <c r="A627" s="7" t="s">
        <v>59</v>
      </c>
      <c r="B627" s="7" t="s">
        <v>65</v>
      </c>
      <c r="C627" s="8" t="s">
        <v>124</v>
      </c>
      <c r="D627" s="9">
        <v>0.435</v>
      </c>
      <c r="E627" s="9">
        <v>13</v>
      </c>
      <c r="F627" s="3"/>
      <c r="G627" s="9">
        <v>270</v>
      </c>
      <c r="H627" s="9">
        <v>0.03</v>
      </c>
      <c r="I627" s="9">
        <v>0.48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" hidden="1" x14ac:dyDescent="0.25">
      <c r="A628" s="7" t="s">
        <v>59</v>
      </c>
      <c r="B628" s="7" t="s">
        <v>112</v>
      </c>
      <c r="C628" s="8" t="s">
        <v>124</v>
      </c>
      <c r="D628" s="9">
        <v>0.14399999999999999</v>
      </c>
      <c r="E628" s="9">
        <v>18</v>
      </c>
      <c r="F628" s="3"/>
      <c r="G628" s="9">
        <v>183</v>
      </c>
      <c r="H628" s="9">
        <v>0.115</v>
      </c>
      <c r="I628" s="9">
        <v>0.59899999999999998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" hidden="1" x14ac:dyDescent="0.25">
      <c r="A629" s="7" t="s">
        <v>59</v>
      </c>
      <c r="B629" s="7" t="s">
        <v>80</v>
      </c>
      <c r="C629" s="8" t="s">
        <v>124</v>
      </c>
      <c r="D629" s="9">
        <v>2.8319999999999999</v>
      </c>
      <c r="E629" s="9">
        <v>27</v>
      </c>
      <c r="F629" s="3"/>
      <c r="G629" s="9">
        <v>376</v>
      </c>
      <c r="H629" s="9">
        <v>0.109</v>
      </c>
      <c r="I629" s="9">
        <v>0.80800000000000005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" hidden="1" x14ac:dyDescent="0.25">
      <c r="A630" s="7" t="s">
        <v>59</v>
      </c>
      <c r="B630" s="7" t="s">
        <v>72</v>
      </c>
      <c r="C630" s="8" t="s">
        <v>124</v>
      </c>
      <c r="D630" s="9">
        <v>3.391</v>
      </c>
      <c r="E630" s="9">
        <v>65</v>
      </c>
      <c r="F630" s="3"/>
      <c r="G630" s="9">
        <v>336</v>
      </c>
      <c r="H630" s="9">
        <v>1.2E-2</v>
      </c>
      <c r="I630" s="9">
        <v>0.245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" hidden="1" x14ac:dyDescent="0.25">
      <c r="A631" s="7" t="s">
        <v>59</v>
      </c>
      <c r="B631" s="7" t="s">
        <v>111</v>
      </c>
      <c r="C631" s="8" t="s">
        <v>124</v>
      </c>
      <c r="D631" s="9">
        <v>0.35</v>
      </c>
      <c r="E631" s="9">
        <v>33</v>
      </c>
      <c r="F631" s="3"/>
      <c r="G631" s="9">
        <v>213</v>
      </c>
      <c r="H631" s="9">
        <v>0.13</v>
      </c>
      <c r="I631" s="9">
        <v>0.47499999999999998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" hidden="1" x14ac:dyDescent="0.25">
      <c r="A632" s="7" t="s">
        <v>59</v>
      </c>
      <c r="B632" s="7" t="s">
        <v>66</v>
      </c>
      <c r="C632" s="8" t="s">
        <v>124</v>
      </c>
      <c r="D632" s="9">
        <v>0.51600000000000001</v>
      </c>
      <c r="E632" s="9">
        <v>13</v>
      </c>
      <c r="F632" s="3"/>
      <c r="G632" s="9">
        <v>274</v>
      </c>
      <c r="H632" s="9">
        <v>1.0999999999999999E-2</v>
      </c>
      <c r="I632" s="9">
        <v>0.20100000000000001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" x14ac:dyDescent="0.25">
      <c r="A633" s="14" t="s">
        <v>59</v>
      </c>
      <c r="B633" s="14" t="s">
        <v>103</v>
      </c>
      <c r="C633" s="16" t="s">
        <v>124</v>
      </c>
      <c r="D633" s="19"/>
      <c r="E633" s="19"/>
      <c r="F633" s="19"/>
      <c r="G633" s="19"/>
      <c r="H633" s="18">
        <v>1.2999999999999999E-2</v>
      </c>
      <c r="I633" s="40">
        <v>0.182</v>
      </c>
      <c r="J633" s="19"/>
      <c r="K633" s="4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" hidden="1" x14ac:dyDescent="0.25">
      <c r="A634" s="7" t="s">
        <v>59</v>
      </c>
      <c r="B634" s="7" t="s">
        <v>62</v>
      </c>
      <c r="C634" s="8" t="s">
        <v>124</v>
      </c>
      <c r="D634" s="9">
        <v>0.52100000000000002</v>
      </c>
      <c r="E634" s="9">
        <v>66</v>
      </c>
      <c r="F634" s="3"/>
      <c r="G634" s="9">
        <v>282</v>
      </c>
      <c r="H634" s="9">
        <v>0.14799999999999999</v>
      </c>
      <c r="I634" s="9">
        <v>0.53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" hidden="1" x14ac:dyDescent="0.25">
      <c r="A635" s="7" t="s">
        <v>59</v>
      </c>
      <c r="B635" s="7" t="s">
        <v>69</v>
      </c>
      <c r="C635" s="8" t="s">
        <v>124</v>
      </c>
      <c r="D635" s="9">
        <v>0.75800000000000001</v>
      </c>
      <c r="E635" s="9">
        <v>55</v>
      </c>
      <c r="F635" s="3"/>
      <c r="G635" s="9">
        <v>732</v>
      </c>
      <c r="H635" s="9">
        <v>1.9E-2</v>
      </c>
      <c r="I635" s="9">
        <v>0.30299999999999999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" hidden="1" x14ac:dyDescent="0.25">
      <c r="A636" s="7" t="s">
        <v>59</v>
      </c>
      <c r="B636" s="7" t="s">
        <v>90</v>
      </c>
      <c r="C636" s="8" t="s">
        <v>124</v>
      </c>
      <c r="D636" s="9">
        <v>0.51100000000000001</v>
      </c>
      <c r="E636" s="9">
        <v>8</v>
      </c>
      <c r="F636" s="3"/>
      <c r="G636" s="9">
        <v>270</v>
      </c>
      <c r="H636" s="9">
        <v>0.02</v>
      </c>
      <c r="I636" s="9">
        <v>0.751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" hidden="1" x14ac:dyDescent="0.25">
      <c r="A637" s="7" t="s">
        <v>59</v>
      </c>
      <c r="B637" s="7" t="s">
        <v>96</v>
      </c>
      <c r="C637" s="8" t="s">
        <v>124</v>
      </c>
      <c r="D637" s="9">
        <v>0.438</v>
      </c>
      <c r="E637" s="9">
        <v>17</v>
      </c>
      <c r="F637" s="3"/>
      <c r="G637" s="9">
        <v>270</v>
      </c>
      <c r="H637" s="9">
        <v>1.2999999999999999E-2</v>
      </c>
      <c r="I637" s="9">
        <v>0.28699999999999998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" hidden="1" x14ac:dyDescent="0.25">
      <c r="A638" s="7" t="s">
        <v>59</v>
      </c>
      <c r="B638" s="7" t="s">
        <v>92</v>
      </c>
      <c r="C638" s="8" t="s">
        <v>125</v>
      </c>
      <c r="D638" s="9">
        <v>0.27500000000000002</v>
      </c>
      <c r="E638" s="9">
        <v>6</v>
      </c>
      <c r="F638" s="9">
        <v>20</v>
      </c>
      <c r="G638" s="9">
        <v>161</v>
      </c>
      <c r="H638" s="9">
        <v>0.35399999999999998</v>
      </c>
      <c r="I638" s="9">
        <v>1.1990000000000001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" hidden="1" x14ac:dyDescent="0.25">
      <c r="A639" s="7" t="s">
        <v>59</v>
      </c>
      <c r="B639" s="7" t="s">
        <v>101</v>
      </c>
      <c r="C639" s="8" t="s">
        <v>125</v>
      </c>
      <c r="D639" s="9">
        <v>0.25700000000000001</v>
      </c>
      <c r="E639" s="9">
        <v>39</v>
      </c>
      <c r="F639" s="9">
        <v>77</v>
      </c>
      <c r="G639" s="9">
        <v>76</v>
      </c>
      <c r="H639" s="9">
        <v>0.47099999999999997</v>
      </c>
      <c r="I639" s="9">
        <v>1.478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" hidden="1" x14ac:dyDescent="0.25">
      <c r="A640" s="7" t="s">
        <v>59</v>
      </c>
      <c r="B640" s="7" t="s">
        <v>110</v>
      </c>
      <c r="C640" s="8" t="s">
        <v>125</v>
      </c>
      <c r="D640" s="9">
        <v>0.624</v>
      </c>
      <c r="E640" s="9">
        <v>11</v>
      </c>
      <c r="F640" s="9">
        <v>49</v>
      </c>
      <c r="G640" s="9">
        <v>144</v>
      </c>
      <c r="H640" s="9">
        <v>0.41399999999999998</v>
      </c>
      <c r="I640" s="9">
        <v>1.181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" hidden="1" x14ac:dyDescent="0.25">
      <c r="A641" s="7" t="s">
        <v>59</v>
      </c>
      <c r="B641" s="7" t="s">
        <v>104</v>
      </c>
      <c r="C641" s="8" t="s">
        <v>125</v>
      </c>
      <c r="D641" s="9">
        <v>0.32700000000000001</v>
      </c>
      <c r="E641" s="9">
        <v>19</v>
      </c>
      <c r="F641" s="9">
        <v>41</v>
      </c>
      <c r="G641" s="9">
        <v>200</v>
      </c>
      <c r="H641" s="9">
        <v>0.41</v>
      </c>
      <c r="I641" s="9">
        <v>1.306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" hidden="1" x14ac:dyDescent="0.25">
      <c r="A642" s="7" t="s">
        <v>59</v>
      </c>
      <c r="B642" s="7" t="s">
        <v>87</v>
      </c>
      <c r="C642" s="8" t="s">
        <v>125</v>
      </c>
      <c r="D642" s="9">
        <v>0.316</v>
      </c>
      <c r="E642" s="9">
        <v>35</v>
      </c>
      <c r="F642" s="9">
        <v>188</v>
      </c>
      <c r="G642" s="9">
        <v>889</v>
      </c>
      <c r="H642" s="3">
        <v>0.129</v>
      </c>
      <c r="I642" s="9">
        <v>1.5580000000000001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" hidden="1" x14ac:dyDescent="0.25">
      <c r="A643" s="7" t="s">
        <v>59</v>
      </c>
      <c r="B643" s="7" t="s">
        <v>93</v>
      </c>
      <c r="C643" s="8" t="s">
        <v>125</v>
      </c>
      <c r="D643" s="9">
        <v>0.496</v>
      </c>
      <c r="E643" s="9">
        <v>12</v>
      </c>
      <c r="F643" s="9">
        <v>95</v>
      </c>
      <c r="G643" s="9">
        <v>238</v>
      </c>
      <c r="H643" s="9">
        <v>0.55400000000000005</v>
      </c>
      <c r="I643" s="9">
        <v>1.2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" hidden="1" x14ac:dyDescent="0.25">
      <c r="A644" s="7" t="s">
        <v>59</v>
      </c>
      <c r="B644" s="7" t="s">
        <v>64</v>
      </c>
      <c r="C644" s="8" t="s">
        <v>125</v>
      </c>
      <c r="D644" s="9">
        <v>0.254</v>
      </c>
      <c r="E644" s="9">
        <v>60</v>
      </c>
      <c r="F644" s="9">
        <v>65</v>
      </c>
      <c r="G644" s="9">
        <v>152</v>
      </c>
      <c r="H644" s="9">
        <v>0.115</v>
      </c>
      <c r="I644" s="9">
        <v>1.538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" hidden="1" x14ac:dyDescent="0.25">
      <c r="A645" s="7" t="s">
        <v>59</v>
      </c>
      <c r="B645" s="7" t="s">
        <v>75</v>
      </c>
      <c r="C645" s="8" t="s">
        <v>125</v>
      </c>
      <c r="D645" s="9">
        <v>0.42599999999999999</v>
      </c>
      <c r="E645" s="9">
        <v>8</v>
      </c>
      <c r="F645" s="9">
        <v>127</v>
      </c>
      <c r="G645" s="9">
        <v>392</v>
      </c>
      <c r="H645" s="9">
        <v>0.44</v>
      </c>
      <c r="I645" s="9">
        <v>1.1990000000000001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" hidden="1" x14ac:dyDescent="0.25">
      <c r="A646" s="7" t="s">
        <v>59</v>
      </c>
      <c r="B646" s="7" t="s">
        <v>60</v>
      </c>
      <c r="C646" s="8" t="s">
        <v>125</v>
      </c>
      <c r="D646" s="9">
        <v>0.71899999999999997</v>
      </c>
      <c r="E646" s="9">
        <v>25</v>
      </c>
      <c r="F646" s="9">
        <v>151</v>
      </c>
      <c r="G646" s="9">
        <v>451</v>
      </c>
      <c r="H646" s="9">
        <v>0.152</v>
      </c>
      <c r="I646" s="9">
        <v>0.97499999999999998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" hidden="1" x14ac:dyDescent="0.25">
      <c r="A647" s="7" t="s">
        <v>59</v>
      </c>
      <c r="B647" s="7" t="s">
        <v>95</v>
      </c>
      <c r="C647" s="8" t="s">
        <v>125</v>
      </c>
      <c r="D647" s="9">
        <v>0.218</v>
      </c>
      <c r="E647" s="9">
        <v>66</v>
      </c>
      <c r="F647" s="9">
        <v>94</v>
      </c>
      <c r="G647" s="9">
        <v>314</v>
      </c>
      <c r="H647" s="9">
        <v>0.129</v>
      </c>
      <c r="I647" s="9">
        <v>0.95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" hidden="1" x14ac:dyDescent="0.25">
      <c r="A648" s="7" t="s">
        <v>59</v>
      </c>
      <c r="B648" s="7" t="s">
        <v>85</v>
      </c>
      <c r="C648" s="8" t="s">
        <v>125</v>
      </c>
      <c r="D648" s="9">
        <v>0.16</v>
      </c>
      <c r="E648" s="9">
        <v>29</v>
      </c>
      <c r="F648" s="9">
        <v>139</v>
      </c>
      <c r="G648" s="9">
        <v>324</v>
      </c>
      <c r="H648" s="9">
        <v>4.5999999999999999E-2</v>
      </c>
      <c r="I648" s="9">
        <v>0.753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" hidden="1" x14ac:dyDescent="0.25">
      <c r="A649" s="7" t="s">
        <v>59</v>
      </c>
      <c r="B649" s="7" t="s">
        <v>74</v>
      </c>
      <c r="C649" s="8" t="s">
        <v>125</v>
      </c>
      <c r="D649" s="9">
        <v>0.378</v>
      </c>
      <c r="E649" s="9">
        <v>37</v>
      </c>
      <c r="F649" s="9">
        <v>172</v>
      </c>
      <c r="G649" s="9">
        <v>82</v>
      </c>
      <c r="H649" s="9">
        <v>8.3000000000000004E-2</v>
      </c>
      <c r="I649" s="9">
        <v>0.247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" hidden="1" x14ac:dyDescent="0.25">
      <c r="A650" s="7" t="s">
        <v>59</v>
      </c>
      <c r="B650" s="7" t="s">
        <v>107</v>
      </c>
      <c r="C650" s="8" t="s">
        <v>125</v>
      </c>
      <c r="D650" s="9">
        <v>0.36499999999999999</v>
      </c>
      <c r="E650" s="9">
        <v>56</v>
      </c>
      <c r="F650" s="9">
        <v>120</v>
      </c>
      <c r="G650" s="9">
        <v>104</v>
      </c>
      <c r="H650" s="9">
        <v>0.20799999999999999</v>
      </c>
      <c r="I650" s="9">
        <v>0.65400000000000003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" hidden="1" x14ac:dyDescent="0.25">
      <c r="A651" s="7" t="s">
        <v>59</v>
      </c>
      <c r="B651" s="7" t="s">
        <v>81</v>
      </c>
      <c r="C651" s="8" t="s">
        <v>125</v>
      </c>
      <c r="D651" s="9">
        <v>0.33400000000000002</v>
      </c>
      <c r="E651" s="9">
        <v>12</v>
      </c>
      <c r="F651" s="9">
        <v>62</v>
      </c>
      <c r="G651" s="9">
        <v>224</v>
      </c>
      <c r="H651" s="9">
        <v>0.123</v>
      </c>
      <c r="I651" s="9">
        <v>1.01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" hidden="1" x14ac:dyDescent="0.25">
      <c r="A652" s="7" t="s">
        <v>59</v>
      </c>
      <c r="B652" s="7" t="s">
        <v>113</v>
      </c>
      <c r="C652" s="8" t="s">
        <v>125</v>
      </c>
      <c r="D652" s="9">
        <v>0.34499999999999997</v>
      </c>
      <c r="E652" s="9">
        <v>90</v>
      </c>
      <c r="F652" s="9">
        <v>168</v>
      </c>
      <c r="G652" s="9">
        <v>242</v>
      </c>
      <c r="H652" s="9">
        <v>0.17100000000000001</v>
      </c>
      <c r="I652" s="9">
        <v>0.91900000000000004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" hidden="1" x14ac:dyDescent="0.25">
      <c r="A653" s="7" t="s">
        <v>59</v>
      </c>
      <c r="B653" s="7" t="s">
        <v>79</v>
      </c>
      <c r="C653" s="8" t="s">
        <v>125</v>
      </c>
      <c r="D653" s="9">
        <v>0.435</v>
      </c>
      <c r="E653" s="9">
        <v>57</v>
      </c>
      <c r="F653" s="9">
        <v>169</v>
      </c>
      <c r="G653" s="9">
        <v>488</v>
      </c>
      <c r="H653" s="9">
        <v>8.5999999999999993E-2</v>
      </c>
      <c r="I653" s="9">
        <v>1.7949999999999999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" hidden="1" x14ac:dyDescent="0.25">
      <c r="A654" s="7" t="s">
        <v>59</v>
      </c>
      <c r="B654" s="7" t="s">
        <v>68</v>
      </c>
      <c r="C654" s="8" t="s">
        <v>125</v>
      </c>
      <c r="D654" s="9">
        <v>0.67400000000000004</v>
      </c>
      <c r="E654" s="9">
        <v>22</v>
      </c>
      <c r="F654" s="9">
        <v>187</v>
      </c>
      <c r="G654" s="9">
        <v>483</v>
      </c>
      <c r="H654" s="9">
        <v>0.03</v>
      </c>
      <c r="I654" s="9">
        <v>0.253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" hidden="1" x14ac:dyDescent="0.25">
      <c r="A655" s="7" t="s">
        <v>59</v>
      </c>
      <c r="B655" s="7" t="s">
        <v>91</v>
      </c>
      <c r="C655" s="8" t="s">
        <v>125</v>
      </c>
      <c r="D655" s="9">
        <v>0.68200000000000005</v>
      </c>
      <c r="E655" s="9">
        <v>19</v>
      </c>
      <c r="F655" s="9">
        <v>171</v>
      </c>
      <c r="G655" s="9">
        <v>696</v>
      </c>
      <c r="H655" s="9">
        <v>5.3999999999999999E-2</v>
      </c>
      <c r="I655" s="9">
        <v>1.06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" hidden="1" x14ac:dyDescent="0.25">
      <c r="A656" s="7" t="s">
        <v>59</v>
      </c>
      <c r="B656" s="7" t="s">
        <v>106</v>
      </c>
      <c r="C656" s="8" t="s">
        <v>125</v>
      </c>
      <c r="D656" s="9">
        <v>0.36099999999999999</v>
      </c>
      <c r="E656" s="9">
        <v>36</v>
      </c>
      <c r="F656" s="9">
        <v>143</v>
      </c>
      <c r="G656" s="9">
        <v>180</v>
      </c>
      <c r="H656" s="9">
        <v>0.21</v>
      </c>
      <c r="I656" s="9">
        <v>0.74399999999999999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" hidden="1" x14ac:dyDescent="0.25">
      <c r="A657" s="7" t="s">
        <v>59</v>
      </c>
      <c r="B657" s="7" t="s">
        <v>78</v>
      </c>
      <c r="C657" s="8" t="s">
        <v>125</v>
      </c>
      <c r="D657" s="9">
        <v>0.32500000000000001</v>
      </c>
      <c r="E657" s="9">
        <v>15</v>
      </c>
      <c r="F657" s="9">
        <v>124</v>
      </c>
      <c r="G657" s="9">
        <v>306</v>
      </c>
      <c r="H657" s="9">
        <v>1.4999999999999999E-2</v>
      </c>
      <c r="I657" s="9">
        <v>0.224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" hidden="1" x14ac:dyDescent="0.25">
      <c r="A658" s="7" t="s">
        <v>59</v>
      </c>
      <c r="B658" s="7" t="s">
        <v>88</v>
      </c>
      <c r="C658" s="8" t="s">
        <v>125</v>
      </c>
      <c r="D658" s="9">
        <v>0.36399999999999999</v>
      </c>
      <c r="E658" s="9">
        <v>8</v>
      </c>
      <c r="F658" s="9">
        <v>144</v>
      </c>
      <c r="G658" s="9">
        <v>201</v>
      </c>
      <c r="H658" s="9">
        <v>2.1000000000000001E-2</v>
      </c>
      <c r="I658" s="9">
        <v>0.39400000000000002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" hidden="1" x14ac:dyDescent="0.25">
      <c r="A659" s="7" t="s">
        <v>59</v>
      </c>
      <c r="B659" s="7" t="s">
        <v>99</v>
      </c>
      <c r="C659" s="8" t="s">
        <v>125</v>
      </c>
      <c r="D659" s="9">
        <v>0.32500000000000001</v>
      </c>
      <c r="E659" s="9">
        <v>5</v>
      </c>
      <c r="F659" s="9">
        <v>166</v>
      </c>
      <c r="G659" s="9">
        <v>424</v>
      </c>
      <c r="H659" s="9">
        <v>0.216</v>
      </c>
      <c r="I659" s="9">
        <v>0.65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" hidden="1" x14ac:dyDescent="0.25">
      <c r="A660" s="7" t="s">
        <v>59</v>
      </c>
      <c r="B660" s="7" t="s">
        <v>76</v>
      </c>
      <c r="C660" s="8" t="s">
        <v>125</v>
      </c>
      <c r="D660" s="9">
        <v>0.441</v>
      </c>
      <c r="E660" s="9">
        <v>135</v>
      </c>
      <c r="F660" s="9">
        <v>164</v>
      </c>
      <c r="G660" s="9">
        <v>492</v>
      </c>
      <c r="H660" s="9">
        <v>0.13900000000000001</v>
      </c>
      <c r="I660" s="9">
        <v>0.68100000000000005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" hidden="1" x14ac:dyDescent="0.25">
      <c r="A661" s="7" t="s">
        <v>59</v>
      </c>
      <c r="B661" s="7" t="s">
        <v>86</v>
      </c>
      <c r="C661" s="8" t="s">
        <v>125</v>
      </c>
      <c r="D661" s="9">
        <v>0.26600000000000001</v>
      </c>
      <c r="E661" s="9">
        <v>6</v>
      </c>
      <c r="F661" s="9">
        <v>149</v>
      </c>
      <c r="G661" s="9">
        <v>158</v>
      </c>
      <c r="H661" s="9">
        <v>3.7999999999999999E-2</v>
      </c>
      <c r="I661" s="9">
        <v>0.57099999999999995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" hidden="1" x14ac:dyDescent="0.25">
      <c r="A662" s="7" t="s">
        <v>59</v>
      </c>
      <c r="B662" s="7" t="s">
        <v>70</v>
      </c>
      <c r="C662" s="8" t="s">
        <v>125</v>
      </c>
      <c r="D662" s="9">
        <v>2.1789999999999998</v>
      </c>
      <c r="E662" s="9">
        <v>20</v>
      </c>
      <c r="F662" s="9">
        <v>160</v>
      </c>
      <c r="G662" s="9">
        <v>100</v>
      </c>
      <c r="H662" s="9">
        <v>0.06</v>
      </c>
      <c r="I662" s="9">
        <v>0.39500000000000002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" hidden="1" x14ac:dyDescent="0.25">
      <c r="A663" s="7" t="s">
        <v>59</v>
      </c>
      <c r="B663" s="7" t="s">
        <v>84</v>
      </c>
      <c r="C663" s="8" t="s">
        <v>125</v>
      </c>
      <c r="D663" s="9">
        <v>0.442</v>
      </c>
      <c r="E663" s="9">
        <v>32</v>
      </c>
      <c r="F663" s="9">
        <v>122</v>
      </c>
      <c r="G663" s="9">
        <v>340</v>
      </c>
      <c r="H663" s="9">
        <v>0.32100000000000001</v>
      </c>
      <c r="I663" s="9">
        <v>0.71199999999999997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" hidden="1" x14ac:dyDescent="0.25">
      <c r="A664" s="7" t="s">
        <v>59</v>
      </c>
      <c r="B664" s="7" t="s">
        <v>98</v>
      </c>
      <c r="C664" s="8" t="s">
        <v>125</v>
      </c>
      <c r="D664" s="9">
        <v>0.308</v>
      </c>
      <c r="E664" s="9">
        <v>3</v>
      </c>
      <c r="F664" s="9">
        <v>54</v>
      </c>
      <c r="G664" s="9">
        <v>134</v>
      </c>
      <c r="H664" s="9">
        <v>0.08</v>
      </c>
      <c r="I664" s="9">
        <v>0.497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" hidden="1" x14ac:dyDescent="0.25">
      <c r="A665" s="7" t="s">
        <v>59</v>
      </c>
      <c r="B665" s="7" t="s">
        <v>102</v>
      </c>
      <c r="C665" s="8" t="s">
        <v>125</v>
      </c>
      <c r="D665" s="9">
        <v>0.32400000000000001</v>
      </c>
      <c r="E665" s="9">
        <v>12</v>
      </c>
      <c r="F665" s="9">
        <v>137</v>
      </c>
      <c r="G665" s="9">
        <v>357</v>
      </c>
      <c r="H665" s="9">
        <v>1.2999999999999999E-2</v>
      </c>
      <c r="I665" s="9">
        <v>0.37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" hidden="1" x14ac:dyDescent="0.25">
      <c r="A666" s="7" t="s">
        <v>59</v>
      </c>
      <c r="B666" s="7" t="s">
        <v>73</v>
      </c>
      <c r="C666" s="8" t="s">
        <v>125</v>
      </c>
      <c r="D666" s="9">
        <v>0.39400000000000002</v>
      </c>
      <c r="E666" s="9">
        <v>32</v>
      </c>
      <c r="F666" s="9">
        <v>173</v>
      </c>
      <c r="G666" s="9">
        <v>270</v>
      </c>
      <c r="H666" s="9">
        <v>2.4E-2</v>
      </c>
      <c r="I666" s="9">
        <v>0.91200000000000003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" hidden="1" x14ac:dyDescent="0.25">
      <c r="A667" s="7" t="s">
        <v>59</v>
      </c>
      <c r="B667" s="7" t="s">
        <v>105</v>
      </c>
      <c r="C667" s="8" t="s">
        <v>125</v>
      </c>
      <c r="D667" s="9">
        <v>0.26300000000000001</v>
      </c>
      <c r="E667" s="9">
        <v>17</v>
      </c>
      <c r="F667" s="9">
        <v>184</v>
      </c>
      <c r="G667" s="9">
        <v>218</v>
      </c>
      <c r="H667" s="3">
        <v>0.129</v>
      </c>
      <c r="I667" s="9">
        <v>0.21199999999999999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" hidden="1" x14ac:dyDescent="0.25">
      <c r="A668" s="7" t="s">
        <v>59</v>
      </c>
      <c r="B668" s="7" t="s">
        <v>82</v>
      </c>
      <c r="C668" s="8" t="s">
        <v>125</v>
      </c>
      <c r="D668" s="9">
        <v>0.91200000000000003</v>
      </c>
      <c r="E668" s="9">
        <v>35</v>
      </c>
      <c r="F668" s="9">
        <v>179</v>
      </c>
      <c r="G668" s="9">
        <v>416</v>
      </c>
      <c r="H668" s="9">
        <v>1.4999999999999999E-2</v>
      </c>
      <c r="I668" s="9">
        <v>0.48799999999999999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" hidden="1" x14ac:dyDescent="0.25">
      <c r="A669" s="7" t="s">
        <v>59</v>
      </c>
      <c r="B669" s="7" t="s">
        <v>109</v>
      </c>
      <c r="C669" s="8" t="s">
        <v>125</v>
      </c>
      <c r="D669" s="9">
        <v>0.48899999999999999</v>
      </c>
      <c r="E669" s="9">
        <v>38</v>
      </c>
      <c r="F669" s="9">
        <v>159</v>
      </c>
      <c r="G669" s="9">
        <v>270</v>
      </c>
      <c r="H669" s="9">
        <v>0.04</v>
      </c>
      <c r="I669" s="9">
        <v>0.499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" hidden="1" x14ac:dyDescent="0.25">
      <c r="A670" s="7" t="s">
        <v>59</v>
      </c>
      <c r="B670" s="7" t="s">
        <v>63</v>
      </c>
      <c r="C670" s="8" t="s">
        <v>125</v>
      </c>
      <c r="D670" s="9">
        <v>0.65900000000000003</v>
      </c>
      <c r="E670" s="9">
        <v>26</v>
      </c>
      <c r="F670" s="9">
        <v>175</v>
      </c>
      <c r="G670" s="9">
        <v>270</v>
      </c>
      <c r="H670" s="9">
        <v>4.4999999999999998E-2</v>
      </c>
      <c r="I670" s="9">
        <v>0.83699999999999997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" hidden="1" x14ac:dyDescent="0.25">
      <c r="A671" s="7" t="s">
        <v>59</v>
      </c>
      <c r="B671" s="7" t="s">
        <v>77</v>
      </c>
      <c r="C671" s="8" t="s">
        <v>125</v>
      </c>
      <c r="D671" s="9">
        <v>0.84499999999999997</v>
      </c>
      <c r="E671" s="9">
        <v>84</v>
      </c>
      <c r="F671" s="9">
        <v>185</v>
      </c>
      <c r="G671" s="9">
        <v>216</v>
      </c>
      <c r="H671" s="9">
        <v>8.0000000000000002E-3</v>
      </c>
      <c r="I671" s="9">
        <v>0.05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" hidden="1" x14ac:dyDescent="0.25">
      <c r="A672" s="7" t="s">
        <v>59</v>
      </c>
      <c r="B672" s="7" t="s">
        <v>83</v>
      </c>
      <c r="C672" s="8" t="s">
        <v>125</v>
      </c>
      <c r="D672" s="9">
        <v>0.45900000000000002</v>
      </c>
      <c r="E672" s="9">
        <v>9</v>
      </c>
      <c r="F672" s="9">
        <v>181</v>
      </c>
      <c r="G672" s="9">
        <v>208</v>
      </c>
      <c r="H672" s="9">
        <v>2.9000000000000001E-2</v>
      </c>
      <c r="I672" s="9">
        <v>0.63100000000000001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" hidden="1" x14ac:dyDescent="0.25">
      <c r="A673" s="7" t="s">
        <v>59</v>
      </c>
      <c r="B673" s="7" t="s">
        <v>67</v>
      </c>
      <c r="C673" s="8" t="s">
        <v>125</v>
      </c>
      <c r="D673" s="9">
        <v>0.48799999999999999</v>
      </c>
      <c r="E673" s="9">
        <v>15</v>
      </c>
      <c r="F673" s="9">
        <v>162</v>
      </c>
      <c r="G673" s="9">
        <v>654</v>
      </c>
      <c r="H673" s="9">
        <v>5.7000000000000002E-2</v>
      </c>
      <c r="I673" s="9">
        <v>0.60399999999999998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" hidden="1" x14ac:dyDescent="0.25">
      <c r="A674" s="7" t="s">
        <v>59</v>
      </c>
      <c r="B674" s="7" t="s">
        <v>71</v>
      </c>
      <c r="C674" s="8" t="s">
        <v>125</v>
      </c>
      <c r="D674" s="9">
        <v>0.64900000000000002</v>
      </c>
      <c r="E674" s="9">
        <v>161</v>
      </c>
      <c r="F674" s="9">
        <v>186</v>
      </c>
      <c r="G674" s="9">
        <v>606</v>
      </c>
      <c r="H674" s="9">
        <v>6.0999999999999999E-2</v>
      </c>
      <c r="I674" s="9">
        <v>0.98799999999999999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" hidden="1" x14ac:dyDescent="0.25">
      <c r="A675" s="7" t="s">
        <v>59</v>
      </c>
      <c r="B675" s="7" t="s">
        <v>100</v>
      </c>
      <c r="C675" s="8" t="s">
        <v>125</v>
      </c>
      <c r="D675" s="9">
        <v>0.45500000000000002</v>
      </c>
      <c r="E675" s="9">
        <v>6</v>
      </c>
      <c r="F675" s="9">
        <v>176</v>
      </c>
      <c r="G675" s="9">
        <v>666</v>
      </c>
      <c r="H675" s="9">
        <v>0.192</v>
      </c>
      <c r="I675" s="9">
        <v>0.83599999999999997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" hidden="1" x14ac:dyDescent="0.25">
      <c r="A676" s="7" t="s">
        <v>59</v>
      </c>
      <c r="B676" s="7" t="s">
        <v>94</v>
      </c>
      <c r="C676" s="8" t="s">
        <v>125</v>
      </c>
      <c r="D676" s="9">
        <v>0.375</v>
      </c>
      <c r="E676" s="9">
        <v>13</v>
      </c>
      <c r="F676" s="9">
        <v>142</v>
      </c>
      <c r="G676" s="9">
        <v>230</v>
      </c>
      <c r="H676" s="9">
        <v>4.8000000000000001E-2</v>
      </c>
      <c r="I676" s="9">
        <v>0.34899999999999998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" hidden="1" x14ac:dyDescent="0.25">
      <c r="A677" s="7" t="s">
        <v>59</v>
      </c>
      <c r="B677" s="7" t="s">
        <v>89</v>
      </c>
      <c r="C677" s="8" t="s">
        <v>125</v>
      </c>
      <c r="D677" s="9">
        <v>0.32400000000000001</v>
      </c>
      <c r="E677" s="9">
        <v>40</v>
      </c>
      <c r="F677" s="9">
        <v>161</v>
      </c>
      <c r="G677" s="9">
        <v>175</v>
      </c>
      <c r="H677" s="9">
        <v>4.3999999999999997E-2</v>
      </c>
      <c r="I677" s="9">
        <v>0.29199999999999998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" hidden="1" x14ac:dyDescent="0.25">
      <c r="A678" s="7" t="s">
        <v>59</v>
      </c>
      <c r="B678" s="7" t="s">
        <v>108</v>
      </c>
      <c r="C678" s="8" t="s">
        <v>125</v>
      </c>
      <c r="D678" s="9">
        <v>0.44900000000000001</v>
      </c>
      <c r="E678" s="9">
        <v>26</v>
      </c>
      <c r="F678" s="9">
        <v>136</v>
      </c>
      <c r="G678" s="9">
        <v>172</v>
      </c>
      <c r="H678" s="9">
        <v>0.04</v>
      </c>
      <c r="I678" s="9">
        <v>0.56999999999999995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" hidden="1" x14ac:dyDescent="0.25">
      <c r="A679" s="7" t="s">
        <v>59</v>
      </c>
      <c r="B679" s="7" t="s">
        <v>65</v>
      </c>
      <c r="C679" s="8" t="s">
        <v>125</v>
      </c>
      <c r="D679" s="9">
        <v>0.435</v>
      </c>
      <c r="E679" s="9">
        <v>13</v>
      </c>
      <c r="F679" s="9">
        <v>154</v>
      </c>
      <c r="G679" s="9">
        <v>270</v>
      </c>
      <c r="H679" s="9">
        <v>3.6999999999999998E-2</v>
      </c>
      <c r="I679" s="9">
        <v>0.60599999999999998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" hidden="1" x14ac:dyDescent="0.25">
      <c r="A680" s="7" t="s">
        <v>59</v>
      </c>
      <c r="B680" s="7" t="s">
        <v>97</v>
      </c>
      <c r="C680" s="8" t="s">
        <v>125</v>
      </c>
      <c r="D680" s="9">
        <v>0.33800000000000002</v>
      </c>
      <c r="E680" s="9">
        <v>28</v>
      </c>
      <c r="F680" s="9">
        <v>138</v>
      </c>
      <c r="G680" s="9">
        <v>956</v>
      </c>
      <c r="H680" s="9">
        <v>0.32800000000000001</v>
      </c>
      <c r="I680" s="9">
        <v>0.66800000000000004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" hidden="1" x14ac:dyDescent="0.25">
      <c r="A681" s="7" t="s">
        <v>59</v>
      </c>
      <c r="B681" s="7" t="s">
        <v>72</v>
      </c>
      <c r="C681" s="8" t="s">
        <v>125</v>
      </c>
      <c r="D681" s="9">
        <v>3.391</v>
      </c>
      <c r="E681" s="9">
        <v>58</v>
      </c>
      <c r="F681" s="9">
        <v>183</v>
      </c>
      <c r="G681" s="9">
        <v>336</v>
      </c>
      <c r="H681" s="9">
        <v>1.7000000000000001E-2</v>
      </c>
      <c r="I681" s="9">
        <v>0.30599999999999999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" hidden="1" x14ac:dyDescent="0.25">
      <c r="A682" s="7" t="s">
        <v>59</v>
      </c>
      <c r="B682" s="7" t="s">
        <v>112</v>
      </c>
      <c r="C682" s="8" t="s">
        <v>125</v>
      </c>
      <c r="D682" s="9">
        <v>0.151</v>
      </c>
      <c r="E682" s="9">
        <v>17</v>
      </c>
      <c r="F682" s="9">
        <v>90</v>
      </c>
      <c r="G682" s="9">
        <v>183</v>
      </c>
      <c r="H682" s="9">
        <v>0.13500000000000001</v>
      </c>
      <c r="I682" s="9">
        <v>0.748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" hidden="1" x14ac:dyDescent="0.25">
      <c r="A683" s="7" t="s">
        <v>59</v>
      </c>
      <c r="B683" s="7" t="s">
        <v>80</v>
      </c>
      <c r="C683" s="8" t="s">
        <v>125</v>
      </c>
      <c r="D683" s="9">
        <v>2.8319999999999999</v>
      </c>
      <c r="E683" s="9">
        <v>27</v>
      </c>
      <c r="F683" s="9">
        <v>148</v>
      </c>
      <c r="G683" s="9">
        <v>376</v>
      </c>
      <c r="H683" s="9">
        <v>0.124</v>
      </c>
      <c r="I683" s="9">
        <v>0.85199999999999998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" x14ac:dyDescent="0.25">
      <c r="A684" s="14" t="s">
        <v>59</v>
      </c>
      <c r="B684" s="14" t="s">
        <v>103</v>
      </c>
      <c r="C684" s="16" t="s">
        <v>125</v>
      </c>
      <c r="D684" s="19"/>
      <c r="E684" s="19"/>
      <c r="F684" s="19"/>
      <c r="G684" s="19"/>
      <c r="H684" s="18">
        <v>1.4E-2</v>
      </c>
      <c r="I684" s="40">
        <v>0.22600000000000001</v>
      </c>
      <c r="J684" s="19"/>
      <c r="K684" s="4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" hidden="1" x14ac:dyDescent="0.25">
      <c r="A685" s="7" t="s">
        <v>59</v>
      </c>
      <c r="B685" s="7" t="s">
        <v>111</v>
      </c>
      <c r="C685" s="8" t="s">
        <v>125</v>
      </c>
      <c r="D685" s="9">
        <v>0.36599999999999999</v>
      </c>
      <c r="E685" s="9">
        <v>33</v>
      </c>
      <c r="F685" s="9">
        <v>126</v>
      </c>
      <c r="G685" s="9">
        <v>213</v>
      </c>
      <c r="H685" s="9">
        <v>0.14699999999999999</v>
      </c>
      <c r="I685" s="9">
        <v>0.45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" hidden="1" x14ac:dyDescent="0.25">
      <c r="A686" s="7" t="s">
        <v>59</v>
      </c>
      <c r="B686" s="7" t="s">
        <v>62</v>
      </c>
      <c r="C686" s="8" t="s">
        <v>125</v>
      </c>
      <c r="D686" s="9">
        <v>0.52100000000000002</v>
      </c>
      <c r="E686" s="9">
        <v>66</v>
      </c>
      <c r="F686" s="9">
        <v>178</v>
      </c>
      <c r="G686" s="9">
        <v>282</v>
      </c>
      <c r="H686" s="9">
        <v>0.16900000000000001</v>
      </c>
      <c r="I686" s="9">
        <v>0.61399999999999999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" hidden="1" x14ac:dyDescent="0.25">
      <c r="A687" s="7" t="s">
        <v>59</v>
      </c>
      <c r="B687" s="7" t="s">
        <v>66</v>
      </c>
      <c r="C687" s="8" t="s">
        <v>125</v>
      </c>
      <c r="D687" s="9">
        <v>0.51600000000000001</v>
      </c>
      <c r="E687" s="9">
        <v>8</v>
      </c>
      <c r="F687" s="9">
        <v>157</v>
      </c>
      <c r="G687" s="9">
        <v>274</v>
      </c>
      <c r="H687" s="9">
        <v>1.2E-2</v>
      </c>
      <c r="I687" s="9">
        <v>0.22800000000000001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" hidden="1" x14ac:dyDescent="0.25">
      <c r="A688" s="7" t="s">
        <v>59</v>
      </c>
      <c r="B688" s="7" t="s">
        <v>69</v>
      </c>
      <c r="C688" s="8" t="s">
        <v>125</v>
      </c>
      <c r="D688" s="9">
        <v>0.75700000000000001</v>
      </c>
      <c r="E688" s="9">
        <v>62</v>
      </c>
      <c r="F688" s="9">
        <v>189</v>
      </c>
      <c r="G688" s="9">
        <v>732</v>
      </c>
      <c r="H688" s="9">
        <v>2.1000000000000001E-2</v>
      </c>
      <c r="I688" s="9">
        <v>0.35399999999999998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" hidden="1" x14ac:dyDescent="0.25">
      <c r="A689" s="7" t="s">
        <v>59</v>
      </c>
      <c r="B689" s="7" t="s">
        <v>90</v>
      </c>
      <c r="C689" s="8" t="s">
        <v>125</v>
      </c>
      <c r="D689" s="9">
        <v>0.51100000000000001</v>
      </c>
      <c r="E689" s="9">
        <v>8</v>
      </c>
      <c r="F689" s="9">
        <v>153</v>
      </c>
      <c r="G689" s="9">
        <v>270</v>
      </c>
      <c r="H689" s="9">
        <v>2.1999999999999999E-2</v>
      </c>
      <c r="I689" s="9">
        <v>0.98399999999999999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" hidden="1" x14ac:dyDescent="0.25">
      <c r="A690" s="7" t="s">
        <v>59</v>
      </c>
      <c r="B690" s="7" t="s">
        <v>96</v>
      </c>
      <c r="C690" s="8" t="s">
        <v>125</v>
      </c>
      <c r="D690" s="9">
        <v>0.438</v>
      </c>
      <c r="E690" s="9">
        <v>17</v>
      </c>
      <c r="F690" s="9">
        <v>174</v>
      </c>
      <c r="G690" s="9">
        <v>270</v>
      </c>
      <c r="H690" s="9">
        <v>1.4E-2</v>
      </c>
      <c r="I690" s="9">
        <v>0.314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" x14ac:dyDescent="0.25">
      <c r="A691" s="14" t="s">
        <v>126</v>
      </c>
      <c r="B691" s="14" t="s">
        <v>127</v>
      </c>
      <c r="C691" s="16" t="s">
        <v>61</v>
      </c>
      <c r="D691" s="19"/>
      <c r="E691" s="19"/>
      <c r="F691" s="19"/>
      <c r="G691" s="19"/>
      <c r="H691" s="19">
        <v>0.129</v>
      </c>
      <c r="I691" s="41">
        <v>0.57999999999999996</v>
      </c>
      <c r="J691" s="19"/>
      <c r="K691" s="4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" x14ac:dyDescent="0.25">
      <c r="A692" s="14" t="s">
        <v>126</v>
      </c>
      <c r="B692" s="14" t="s">
        <v>128</v>
      </c>
      <c r="C692" s="16" t="s">
        <v>61</v>
      </c>
      <c r="D692" s="19"/>
      <c r="E692" s="19"/>
      <c r="F692" s="19"/>
      <c r="G692" s="19"/>
      <c r="H692" s="18">
        <v>1.2999999999999999E-2</v>
      </c>
      <c r="I692" s="40">
        <v>6.0000000000000001E-3</v>
      </c>
      <c r="J692" s="19"/>
      <c r="K692" s="4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" x14ac:dyDescent="0.25">
      <c r="A693" s="14" t="s">
        <v>126</v>
      </c>
      <c r="B693" s="14" t="s">
        <v>129</v>
      </c>
      <c r="C693" s="16" t="s">
        <v>61</v>
      </c>
      <c r="D693" s="19"/>
      <c r="E693" s="19"/>
      <c r="F693" s="19"/>
      <c r="G693" s="19"/>
      <c r="H693" s="18">
        <v>1E-3</v>
      </c>
      <c r="I693" s="40">
        <v>5.1999999999999998E-2</v>
      </c>
      <c r="J693" s="19"/>
      <c r="K693" s="4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" x14ac:dyDescent="0.25">
      <c r="A694" s="14" t="s">
        <v>126</v>
      </c>
      <c r="B694" s="14" t="s">
        <v>130</v>
      </c>
      <c r="C694" s="16" t="s">
        <v>61</v>
      </c>
      <c r="D694" s="19"/>
      <c r="E694" s="19"/>
      <c r="F694" s="19"/>
      <c r="G694" s="19"/>
      <c r="H694" s="18">
        <v>1E-3</v>
      </c>
      <c r="I694" s="40">
        <v>2E-3</v>
      </c>
      <c r="J694" s="19"/>
      <c r="K694" s="4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" x14ac:dyDescent="0.25">
      <c r="A695" s="14" t="s">
        <v>126</v>
      </c>
      <c r="B695" s="14" t="s">
        <v>131</v>
      </c>
      <c r="C695" s="16" t="s">
        <v>61</v>
      </c>
      <c r="D695" s="19"/>
      <c r="E695" s="19"/>
      <c r="F695" s="19"/>
      <c r="G695" s="19"/>
      <c r="H695" s="18">
        <v>4.0000000000000001E-3</v>
      </c>
      <c r="I695" s="41">
        <v>0.57999999999999996</v>
      </c>
      <c r="J695" s="19"/>
      <c r="K695" s="4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" x14ac:dyDescent="0.25">
      <c r="A696" s="14" t="s">
        <v>126</v>
      </c>
      <c r="B696" s="14" t="s">
        <v>132</v>
      </c>
      <c r="C696" s="16" t="s">
        <v>61</v>
      </c>
      <c r="D696" s="19"/>
      <c r="E696" s="19"/>
      <c r="F696" s="19"/>
      <c r="G696" s="19"/>
      <c r="H696" s="18">
        <v>0.09</v>
      </c>
      <c r="I696" s="40">
        <v>0.28599999999999998</v>
      </c>
      <c r="J696" s="19"/>
      <c r="K696" s="4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" x14ac:dyDescent="0.25">
      <c r="A697" s="14" t="s">
        <v>126</v>
      </c>
      <c r="B697" s="14" t="s">
        <v>133</v>
      </c>
      <c r="C697" s="16" t="s">
        <v>61</v>
      </c>
      <c r="D697" s="19"/>
      <c r="E697" s="19"/>
      <c r="F697" s="19"/>
      <c r="G697" s="19"/>
      <c r="H697" s="18">
        <v>0</v>
      </c>
      <c r="I697" s="40">
        <v>1.0999999999999999E-2</v>
      </c>
      <c r="J697" s="19"/>
      <c r="K697" s="4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" x14ac:dyDescent="0.25">
      <c r="A698" s="14" t="s">
        <v>126</v>
      </c>
      <c r="B698" s="14" t="s">
        <v>134</v>
      </c>
      <c r="C698" s="16" t="s">
        <v>61</v>
      </c>
      <c r="D698" s="19"/>
      <c r="E698" s="19"/>
      <c r="F698" s="19"/>
      <c r="G698" s="19"/>
      <c r="H698" s="18">
        <v>1.7999999999999999E-2</v>
      </c>
      <c r="I698" s="40">
        <v>6.7000000000000004E-2</v>
      </c>
      <c r="J698" s="19"/>
      <c r="K698" s="4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" x14ac:dyDescent="0.25">
      <c r="A699" s="14" t="s">
        <v>126</v>
      </c>
      <c r="B699" s="14" t="s">
        <v>135</v>
      </c>
      <c r="C699" s="16" t="s">
        <v>61</v>
      </c>
      <c r="D699" s="19"/>
      <c r="E699" s="19"/>
      <c r="F699" s="19"/>
      <c r="G699" s="19"/>
      <c r="H699" s="18">
        <v>5.0000000000000001E-3</v>
      </c>
      <c r="I699" s="40">
        <v>4.1000000000000002E-2</v>
      </c>
      <c r="J699" s="19"/>
      <c r="K699" s="4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" x14ac:dyDescent="0.25">
      <c r="A700" s="14" t="s">
        <v>126</v>
      </c>
      <c r="B700" s="14" t="s">
        <v>136</v>
      </c>
      <c r="C700" s="16" t="s">
        <v>61</v>
      </c>
      <c r="D700" s="19"/>
      <c r="E700" s="19"/>
      <c r="F700" s="19"/>
      <c r="G700" s="19"/>
      <c r="H700" s="18">
        <v>0.27800000000000002</v>
      </c>
      <c r="I700" s="40">
        <v>0.79700000000000004</v>
      </c>
      <c r="J700" s="19"/>
      <c r="K700" s="4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" x14ac:dyDescent="0.25">
      <c r="A701" s="14" t="s">
        <v>126</v>
      </c>
      <c r="B701" s="14" t="s">
        <v>137</v>
      </c>
      <c r="C701" s="16" t="s">
        <v>61</v>
      </c>
      <c r="D701" s="19"/>
      <c r="E701" s="19"/>
      <c r="F701" s="19"/>
      <c r="G701" s="19"/>
      <c r="H701" s="18">
        <v>5.0000000000000001E-3</v>
      </c>
      <c r="I701" s="40">
        <v>3.0000000000000001E-3</v>
      </c>
      <c r="J701" s="19"/>
      <c r="K701" s="4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" x14ac:dyDescent="0.25">
      <c r="A702" s="14" t="s">
        <v>126</v>
      </c>
      <c r="B702" s="14" t="s">
        <v>138</v>
      </c>
      <c r="C702" s="16" t="s">
        <v>61</v>
      </c>
      <c r="D702" s="19"/>
      <c r="E702" s="19"/>
      <c r="F702" s="19"/>
      <c r="G702" s="19"/>
      <c r="H702" s="18">
        <v>8.9999999999999993E-3</v>
      </c>
      <c r="I702" s="40">
        <v>1.7999999999999999E-2</v>
      </c>
      <c r="J702" s="19"/>
      <c r="K702" s="4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" x14ac:dyDescent="0.25">
      <c r="A703" s="14" t="s">
        <v>126</v>
      </c>
      <c r="B703" s="14" t="s">
        <v>139</v>
      </c>
      <c r="C703" s="16" t="s">
        <v>61</v>
      </c>
      <c r="D703" s="19"/>
      <c r="E703" s="19"/>
      <c r="F703" s="19"/>
      <c r="G703" s="19"/>
      <c r="H703" s="18">
        <v>0.3</v>
      </c>
      <c r="I703" s="40">
        <v>0.53100000000000003</v>
      </c>
      <c r="J703" s="19"/>
      <c r="K703" s="4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" x14ac:dyDescent="0.25">
      <c r="A704" s="14" t="s">
        <v>126</v>
      </c>
      <c r="B704" s="14" t="s">
        <v>140</v>
      </c>
      <c r="C704" s="16" t="s">
        <v>61</v>
      </c>
      <c r="D704" s="19"/>
      <c r="E704" s="19"/>
      <c r="F704" s="19"/>
      <c r="G704" s="19"/>
      <c r="H704" s="18">
        <v>7.0000000000000001E-3</v>
      </c>
      <c r="I704" s="40">
        <v>1.4E-2</v>
      </c>
      <c r="J704" s="19"/>
      <c r="K704" s="4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" x14ac:dyDescent="0.25">
      <c r="A705" s="14" t="s">
        <v>126</v>
      </c>
      <c r="B705" s="14" t="s">
        <v>149</v>
      </c>
      <c r="C705" s="16" t="s">
        <v>61</v>
      </c>
      <c r="D705" s="19"/>
      <c r="E705" s="19"/>
      <c r="F705" s="19"/>
      <c r="G705" s="19"/>
      <c r="H705" s="19">
        <v>0.129</v>
      </c>
      <c r="I705" s="41">
        <v>0.57999999999999996</v>
      </c>
      <c r="J705" s="19"/>
      <c r="K705" s="4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" x14ac:dyDescent="0.25">
      <c r="A706" s="14" t="s">
        <v>126</v>
      </c>
      <c r="B706" s="14" t="s">
        <v>153</v>
      </c>
      <c r="C706" s="16" t="s">
        <v>61</v>
      </c>
      <c r="D706" s="19"/>
      <c r="E706" s="19"/>
      <c r="F706" s="19"/>
      <c r="G706" s="19"/>
      <c r="H706" s="18">
        <v>0.44700000000000001</v>
      </c>
      <c r="I706" s="40">
        <v>0.58299999999999996</v>
      </c>
      <c r="J706" s="19"/>
      <c r="K706" s="4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" x14ac:dyDescent="0.25">
      <c r="A707" s="14" t="s">
        <v>126</v>
      </c>
      <c r="B707" s="14" t="s">
        <v>141</v>
      </c>
      <c r="C707" s="16" t="s">
        <v>61</v>
      </c>
      <c r="D707" s="19"/>
      <c r="E707" s="19"/>
      <c r="F707" s="19"/>
      <c r="G707" s="19"/>
      <c r="H707" s="18">
        <v>0.01</v>
      </c>
      <c r="I707" s="40">
        <v>2E-3</v>
      </c>
      <c r="J707" s="19"/>
      <c r="K707" s="4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" x14ac:dyDescent="0.25">
      <c r="A708" s="14" t="s">
        <v>126</v>
      </c>
      <c r="B708" s="14" t="s">
        <v>142</v>
      </c>
      <c r="C708" s="16" t="s">
        <v>61</v>
      </c>
      <c r="D708" s="19"/>
      <c r="E708" s="19"/>
      <c r="F708" s="19"/>
      <c r="G708" s="19"/>
      <c r="H708" s="18">
        <v>1E-3</v>
      </c>
      <c r="I708" s="40">
        <v>2E-3</v>
      </c>
      <c r="J708" s="19"/>
      <c r="K708" s="4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" x14ac:dyDescent="0.25">
      <c r="A709" s="14" t="s">
        <v>126</v>
      </c>
      <c r="B709" s="14" t="s">
        <v>143</v>
      </c>
      <c r="C709" s="16" t="s">
        <v>61</v>
      </c>
      <c r="D709" s="19"/>
      <c r="E709" s="19"/>
      <c r="F709" s="19"/>
      <c r="G709" s="19"/>
      <c r="H709" s="18">
        <v>0.13600000000000001</v>
      </c>
      <c r="I709" s="40">
        <v>0.32700000000000001</v>
      </c>
      <c r="J709" s="19"/>
      <c r="K709" s="4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" x14ac:dyDescent="0.25">
      <c r="A710" s="14" t="s">
        <v>126</v>
      </c>
      <c r="B710" s="14" t="s">
        <v>144</v>
      </c>
      <c r="C710" s="16" t="s">
        <v>61</v>
      </c>
      <c r="D710" s="19"/>
      <c r="E710" s="19"/>
      <c r="F710" s="19"/>
      <c r="G710" s="19"/>
      <c r="H710" s="18">
        <v>0.214</v>
      </c>
      <c r="I710" s="40">
        <v>0.219</v>
      </c>
      <c r="J710" s="19"/>
      <c r="K710" s="4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" x14ac:dyDescent="0.25">
      <c r="A711" s="14" t="s">
        <v>126</v>
      </c>
      <c r="B711" s="14" t="s">
        <v>145</v>
      </c>
      <c r="C711" s="16" t="s">
        <v>61</v>
      </c>
      <c r="D711" s="19"/>
      <c r="E711" s="19"/>
      <c r="F711" s="19"/>
      <c r="G711" s="19"/>
      <c r="H711" s="18">
        <v>2.1999999999999999E-2</v>
      </c>
      <c r="I711" s="40">
        <v>2.8000000000000001E-2</v>
      </c>
      <c r="J711" s="19"/>
      <c r="K711" s="4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" x14ac:dyDescent="0.25">
      <c r="A712" s="14" t="s">
        <v>126</v>
      </c>
      <c r="B712" s="14" t="s">
        <v>146</v>
      </c>
      <c r="C712" s="16" t="s">
        <v>61</v>
      </c>
      <c r="D712" s="19"/>
      <c r="E712" s="19"/>
      <c r="F712" s="19"/>
      <c r="G712" s="19"/>
      <c r="H712" s="18">
        <v>1.2999999999999999E-2</v>
      </c>
      <c r="I712" s="40">
        <v>6.4000000000000001E-2</v>
      </c>
      <c r="J712" s="19"/>
      <c r="K712" s="4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" x14ac:dyDescent="0.25">
      <c r="A713" s="14" t="s">
        <v>126</v>
      </c>
      <c r="B713" s="14" t="s">
        <v>147</v>
      </c>
      <c r="C713" s="16" t="s">
        <v>61</v>
      </c>
      <c r="D713" s="19"/>
      <c r="E713" s="19"/>
      <c r="F713" s="19"/>
      <c r="G713" s="19"/>
      <c r="H713" s="19">
        <v>0.129</v>
      </c>
      <c r="I713" s="40">
        <v>0</v>
      </c>
      <c r="J713" s="19"/>
      <c r="K713" s="4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" x14ac:dyDescent="0.25">
      <c r="A714" s="14" t="s">
        <v>126</v>
      </c>
      <c r="B714" s="14" t="s">
        <v>148</v>
      </c>
      <c r="C714" s="16" t="s">
        <v>61</v>
      </c>
      <c r="D714" s="19"/>
      <c r="E714" s="19"/>
      <c r="F714" s="19"/>
      <c r="G714" s="19"/>
      <c r="H714" s="18">
        <v>2E-3</v>
      </c>
      <c r="I714" s="40">
        <v>0</v>
      </c>
      <c r="J714" s="19"/>
      <c r="K714" s="4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" x14ac:dyDescent="0.25">
      <c r="A715" s="14" t="s">
        <v>126</v>
      </c>
      <c r="B715" s="14" t="s">
        <v>150</v>
      </c>
      <c r="C715" s="16" t="s">
        <v>61</v>
      </c>
      <c r="D715" s="19"/>
      <c r="E715" s="19"/>
      <c r="F715" s="19"/>
      <c r="G715" s="19"/>
      <c r="H715" s="19">
        <v>0.129</v>
      </c>
      <c r="I715" s="40">
        <v>2E-3</v>
      </c>
      <c r="J715" s="19"/>
      <c r="K715" s="4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" x14ac:dyDescent="0.25">
      <c r="A716" s="14" t="s">
        <v>126</v>
      </c>
      <c r="B716" s="14" t="s">
        <v>151</v>
      </c>
      <c r="C716" s="16" t="s">
        <v>61</v>
      </c>
      <c r="D716" s="19"/>
      <c r="E716" s="19"/>
      <c r="F716" s="19"/>
      <c r="G716" s="19"/>
      <c r="H716" s="18">
        <v>0.02</v>
      </c>
      <c r="I716" s="40">
        <v>8.3000000000000004E-2</v>
      </c>
      <c r="J716" s="19"/>
      <c r="K716" s="4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" x14ac:dyDescent="0.25">
      <c r="A717" s="14" t="s">
        <v>126</v>
      </c>
      <c r="B717" s="14" t="s">
        <v>152</v>
      </c>
      <c r="C717" s="16" t="s">
        <v>61</v>
      </c>
      <c r="D717" s="19"/>
      <c r="E717" s="19"/>
      <c r="F717" s="19"/>
      <c r="G717" s="19"/>
      <c r="H717" s="18">
        <v>0.36</v>
      </c>
      <c r="I717" s="40">
        <v>0.70099999999999996</v>
      </c>
      <c r="J717" s="19"/>
      <c r="K717" s="4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" x14ac:dyDescent="0.25">
      <c r="A718" s="14" t="s">
        <v>126</v>
      </c>
      <c r="B718" s="14" t="s">
        <v>154</v>
      </c>
      <c r="C718" s="16" t="s">
        <v>61</v>
      </c>
      <c r="D718" s="19"/>
      <c r="E718" s="19"/>
      <c r="F718" s="19"/>
      <c r="G718" s="19"/>
      <c r="H718" s="18">
        <v>6.0000000000000001E-3</v>
      </c>
      <c r="I718" s="40">
        <v>2.3E-2</v>
      </c>
      <c r="J718" s="19"/>
      <c r="K718" s="4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" x14ac:dyDescent="0.25">
      <c r="A719" s="14" t="s">
        <v>126</v>
      </c>
      <c r="B719" s="14" t="s">
        <v>155</v>
      </c>
      <c r="C719" s="16" t="s">
        <v>61</v>
      </c>
      <c r="D719" s="19"/>
      <c r="E719" s="19"/>
      <c r="F719" s="19"/>
      <c r="G719" s="19"/>
      <c r="H719" s="18">
        <v>0</v>
      </c>
      <c r="I719" s="40">
        <v>0</v>
      </c>
      <c r="J719" s="19"/>
      <c r="K719" s="4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" x14ac:dyDescent="0.25">
      <c r="A720" s="14" t="s">
        <v>126</v>
      </c>
      <c r="B720" s="14" t="s">
        <v>156</v>
      </c>
      <c r="C720" s="16" t="s">
        <v>61</v>
      </c>
      <c r="D720" s="19"/>
      <c r="E720" s="19"/>
      <c r="F720" s="19"/>
      <c r="G720" s="19"/>
      <c r="H720" s="18">
        <v>3.6999999999999998E-2</v>
      </c>
      <c r="I720" s="40">
        <v>4.9000000000000002E-2</v>
      </c>
      <c r="J720" s="19"/>
      <c r="K720" s="4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" x14ac:dyDescent="0.25">
      <c r="A721" s="14" t="s">
        <v>126</v>
      </c>
      <c r="B721" s="14" t="s">
        <v>157</v>
      </c>
      <c r="C721" s="16" t="s">
        <v>61</v>
      </c>
      <c r="D721" s="19"/>
      <c r="E721" s="19"/>
      <c r="F721" s="19"/>
      <c r="G721" s="19"/>
      <c r="H721" s="19">
        <v>0.129</v>
      </c>
      <c r="I721" s="41">
        <v>0.57999999999999996</v>
      </c>
      <c r="J721" s="19"/>
      <c r="K721" s="4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" x14ac:dyDescent="0.25">
      <c r="A722" s="14" t="s">
        <v>126</v>
      </c>
      <c r="B722" s="14" t="s">
        <v>158</v>
      </c>
      <c r="C722" s="16" t="s">
        <v>61</v>
      </c>
      <c r="D722" s="19"/>
      <c r="E722" s="19"/>
      <c r="F722" s="19"/>
      <c r="G722" s="19"/>
      <c r="H722" s="18">
        <v>1E-3</v>
      </c>
      <c r="I722" s="40">
        <v>2E-3</v>
      </c>
      <c r="J722" s="19"/>
      <c r="K722" s="4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" x14ac:dyDescent="0.25">
      <c r="A723" s="14" t="s">
        <v>126</v>
      </c>
      <c r="B723" s="14" t="s">
        <v>159</v>
      </c>
      <c r="C723" s="16" t="s">
        <v>61</v>
      </c>
      <c r="D723" s="19"/>
      <c r="E723" s="19"/>
      <c r="F723" s="19"/>
      <c r="G723" s="19"/>
      <c r="H723" s="18">
        <v>5.0000000000000001E-3</v>
      </c>
      <c r="I723" s="40">
        <v>2E-3</v>
      </c>
      <c r="J723" s="19"/>
      <c r="K723" s="4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" x14ac:dyDescent="0.25">
      <c r="A724" s="14" t="s">
        <v>126</v>
      </c>
      <c r="B724" s="14" t="s">
        <v>160</v>
      </c>
      <c r="C724" s="16" t="s">
        <v>61</v>
      </c>
      <c r="D724" s="19"/>
      <c r="E724" s="19"/>
      <c r="F724" s="19"/>
      <c r="G724" s="19"/>
      <c r="H724" s="18">
        <v>3.0000000000000001E-3</v>
      </c>
      <c r="I724" s="40">
        <v>0.01</v>
      </c>
      <c r="J724" s="19"/>
      <c r="K724" s="4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" x14ac:dyDescent="0.25">
      <c r="A725" s="14" t="s">
        <v>126</v>
      </c>
      <c r="B725" s="14" t="s">
        <v>127</v>
      </c>
      <c r="C725" s="16" t="s">
        <v>114</v>
      </c>
      <c r="D725" s="19"/>
      <c r="E725" s="19"/>
      <c r="F725" s="19"/>
      <c r="G725" s="19"/>
      <c r="H725" s="18">
        <v>0</v>
      </c>
      <c r="I725" s="41">
        <v>0.57999999999999996</v>
      </c>
      <c r="J725" s="19"/>
      <c r="K725" s="4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" x14ac:dyDescent="0.25">
      <c r="A726" s="14" t="s">
        <v>126</v>
      </c>
      <c r="B726" s="14" t="s">
        <v>128</v>
      </c>
      <c r="C726" s="16" t="s">
        <v>114</v>
      </c>
      <c r="D726" s="19"/>
      <c r="E726" s="19"/>
      <c r="F726" s="19"/>
      <c r="G726" s="19"/>
      <c r="H726" s="18">
        <v>1.6E-2</v>
      </c>
      <c r="I726" s="40">
        <v>8.0000000000000002E-3</v>
      </c>
      <c r="J726" s="19"/>
      <c r="K726" s="4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" x14ac:dyDescent="0.25">
      <c r="A727" s="14" t="s">
        <v>126</v>
      </c>
      <c r="B727" s="14" t="s">
        <v>129</v>
      </c>
      <c r="C727" s="16" t="s">
        <v>114</v>
      </c>
      <c r="D727" s="19"/>
      <c r="E727" s="19"/>
      <c r="F727" s="19"/>
      <c r="G727" s="19"/>
      <c r="H727" s="18">
        <v>3.0000000000000001E-3</v>
      </c>
      <c r="I727" s="40">
        <v>8.8999999999999996E-2</v>
      </c>
      <c r="J727" s="19"/>
      <c r="K727" s="4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" x14ac:dyDescent="0.25">
      <c r="A728" s="14" t="s">
        <v>126</v>
      </c>
      <c r="B728" s="14" t="s">
        <v>130</v>
      </c>
      <c r="C728" s="16" t="s">
        <v>114</v>
      </c>
      <c r="D728" s="19"/>
      <c r="E728" s="19"/>
      <c r="F728" s="19"/>
      <c r="G728" s="19"/>
      <c r="H728" s="18">
        <v>1E-3</v>
      </c>
      <c r="I728" s="40">
        <v>4.0000000000000001E-3</v>
      </c>
      <c r="J728" s="19"/>
      <c r="K728" s="4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" x14ac:dyDescent="0.25">
      <c r="A729" s="14" t="s">
        <v>126</v>
      </c>
      <c r="B729" s="14" t="s">
        <v>131</v>
      </c>
      <c r="C729" s="16" t="s">
        <v>114</v>
      </c>
      <c r="D729" s="19"/>
      <c r="E729" s="19"/>
      <c r="F729" s="19"/>
      <c r="G729" s="19"/>
      <c r="H729" s="18">
        <v>8.9999999999999993E-3</v>
      </c>
      <c r="I729" s="41">
        <v>0.57999999999999996</v>
      </c>
      <c r="J729" s="19"/>
      <c r="K729" s="4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" x14ac:dyDescent="0.25">
      <c r="A730" s="14" t="s">
        <v>126</v>
      </c>
      <c r="B730" s="14" t="s">
        <v>132</v>
      </c>
      <c r="C730" s="16" t="s">
        <v>114</v>
      </c>
      <c r="D730" s="19"/>
      <c r="E730" s="19"/>
      <c r="F730" s="19"/>
      <c r="G730" s="19"/>
      <c r="H730" s="18">
        <v>0.129</v>
      </c>
      <c r="I730" s="40">
        <v>0.42199999999999999</v>
      </c>
      <c r="J730" s="19"/>
      <c r="K730" s="4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" x14ac:dyDescent="0.25">
      <c r="A731" s="14" t="s">
        <v>126</v>
      </c>
      <c r="B731" s="14" t="s">
        <v>133</v>
      </c>
      <c r="C731" s="16" t="s">
        <v>114</v>
      </c>
      <c r="D731" s="19"/>
      <c r="E731" s="19"/>
      <c r="F731" s="19"/>
      <c r="G731" s="19"/>
      <c r="H731" s="18">
        <v>1E-3</v>
      </c>
      <c r="I731" s="40">
        <v>1.7999999999999999E-2</v>
      </c>
      <c r="J731" s="19"/>
      <c r="K731" s="4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" x14ac:dyDescent="0.25">
      <c r="A732" s="14" t="s">
        <v>126</v>
      </c>
      <c r="B732" s="14" t="s">
        <v>134</v>
      </c>
      <c r="C732" s="16" t="s">
        <v>114</v>
      </c>
      <c r="D732" s="19"/>
      <c r="E732" s="19"/>
      <c r="F732" s="19"/>
      <c r="G732" s="19"/>
      <c r="H732" s="18">
        <v>2.5999999999999999E-2</v>
      </c>
      <c r="I732" s="40">
        <v>0.112</v>
      </c>
      <c r="J732" s="19"/>
      <c r="K732" s="4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" x14ac:dyDescent="0.25">
      <c r="A733" s="14" t="s">
        <v>126</v>
      </c>
      <c r="B733" s="14" t="s">
        <v>135</v>
      </c>
      <c r="C733" s="16" t="s">
        <v>114</v>
      </c>
      <c r="D733" s="19"/>
      <c r="E733" s="19"/>
      <c r="F733" s="19"/>
      <c r="G733" s="19"/>
      <c r="H733" s="18">
        <v>0.01</v>
      </c>
      <c r="I733" s="40">
        <v>6.4000000000000001E-2</v>
      </c>
      <c r="J733" s="19"/>
      <c r="K733" s="4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" x14ac:dyDescent="0.25">
      <c r="A734" s="14" t="s">
        <v>126</v>
      </c>
      <c r="B734" s="14" t="s">
        <v>136</v>
      </c>
      <c r="C734" s="16" t="s">
        <v>114</v>
      </c>
      <c r="D734" s="19"/>
      <c r="E734" s="19"/>
      <c r="F734" s="19"/>
      <c r="G734" s="19"/>
      <c r="H734" s="18">
        <v>0.38700000000000001</v>
      </c>
      <c r="I734" s="40">
        <v>0.83799999999999997</v>
      </c>
      <c r="J734" s="19"/>
      <c r="K734" s="4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" x14ac:dyDescent="0.25">
      <c r="A735" s="14" t="s">
        <v>126</v>
      </c>
      <c r="B735" s="14" t="s">
        <v>137</v>
      </c>
      <c r="C735" s="16" t="s">
        <v>114</v>
      </c>
      <c r="D735" s="19"/>
      <c r="E735" s="19"/>
      <c r="F735" s="19"/>
      <c r="G735" s="19"/>
      <c r="H735" s="18">
        <v>7.0000000000000001E-3</v>
      </c>
      <c r="I735" s="40">
        <v>6.0000000000000001E-3</v>
      </c>
      <c r="J735" s="19"/>
      <c r="K735" s="4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" x14ac:dyDescent="0.25">
      <c r="A736" s="14" t="s">
        <v>126</v>
      </c>
      <c r="B736" s="14" t="s">
        <v>138</v>
      </c>
      <c r="C736" s="16" t="s">
        <v>114</v>
      </c>
      <c r="D736" s="19"/>
      <c r="E736" s="19"/>
      <c r="F736" s="19"/>
      <c r="G736" s="19"/>
      <c r="H736" s="18">
        <v>0.02</v>
      </c>
      <c r="I736" s="40">
        <v>3.1E-2</v>
      </c>
      <c r="J736" s="19"/>
      <c r="K736" s="4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" x14ac:dyDescent="0.25">
      <c r="A737" s="14" t="s">
        <v>126</v>
      </c>
      <c r="B737" s="14" t="s">
        <v>139</v>
      </c>
      <c r="C737" s="16" t="s">
        <v>114</v>
      </c>
      <c r="D737" s="19"/>
      <c r="E737" s="19"/>
      <c r="F737" s="19"/>
      <c r="G737" s="19"/>
      <c r="H737" s="18">
        <v>0.38500000000000001</v>
      </c>
      <c r="I737" s="40">
        <v>0.59399999999999997</v>
      </c>
      <c r="J737" s="19"/>
      <c r="K737" s="4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" x14ac:dyDescent="0.25">
      <c r="A738" s="14" t="s">
        <v>126</v>
      </c>
      <c r="B738" s="14" t="s">
        <v>140</v>
      </c>
      <c r="C738" s="16" t="s">
        <v>114</v>
      </c>
      <c r="D738" s="19"/>
      <c r="E738" s="19"/>
      <c r="F738" s="19"/>
      <c r="G738" s="19"/>
      <c r="H738" s="18">
        <v>0.01</v>
      </c>
      <c r="I738" s="40">
        <v>0.04</v>
      </c>
      <c r="J738" s="19"/>
      <c r="K738" s="4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" x14ac:dyDescent="0.25">
      <c r="A739" s="14" t="s">
        <v>126</v>
      </c>
      <c r="B739" s="14" t="s">
        <v>149</v>
      </c>
      <c r="C739" s="16" t="s">
        <v>114</v>
      </c>
      <c r="D739" s="19"/>
      <c r="E739" s="19"/>
      <c r="F739" s="19"/>
      <c r="G739" s="19"/>
      <c r="H739" s="19">
        <v>0.129</v>
      </c>
      <c r="I739" s="41">
        <v>0.57999999999999996</v>
      </c>
      <c r="J739" s="19"/>
      <c r="K739" s="4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" x14ac:dyDescent="0.25">
      <c r="A740" s="14" t="s">
        <v>126</v>
      </c>
      <c r="B740" s="14" t="s">
        <v>153</v>
      </c>
      <c r="C740" s="16" t="s">
        <v>114</v>
      </c>
      <c r="D740" s="19"/>
      <c r="E740" s="19"/>
      <c r="F740" s="19"/>
      <c r="G740" s="19"/>
      <c r="H740" s="18">
        <v>0.56599999999999995</v>
      </c>
      <c r="I740" s="40">
        <v>0.629</v>
      </c>
      <c r="J740" s="19"/>
      <c r="K740" s="4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" x14ac:dyDescent="0.25">
      <c r="A741" s="14" t="s">
        <v>126</v>
      </c>
      <c r="B741" s="14" t="s">
        <v>141</v>
      </c>
      <c r="C741" s="16" t="s">
        <v>114</v>
      </c>
      <c r="D741" s="19"/>
      <c r="E741" s="19"/>
      <c r="F741" s="19"/>
      <c r="G741" s="19"/>
      <c r="H741" s="18">
        <v>0.03</v>
      </c>
      <c r="I741" s="40">
        <v>5.0000000000000001E-3</v>
      </c>
      <c r="J741" s="19"/>
      <c r="K741" s="4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" x14ac:dyDescent="0.25">
      <c r="A742" s="14" t="s">
        <v>126</v>
      </c>
      <c r="B742" s="14" t="s">
        <v>142</v>
      </c>
      <c r="C742" s="16" t="s">
        <v>114</v>
      </c>
      <c r="D742" s="19"/>
      <c r="E742" s="19"/>
      <c r="F742" s="19"/>
      <c r="G742" s="19"/>
      <c r="H742" s="18">
        <v>2E-3</v>
      </c>
      <c r="I742" s="40">
        <v>5.0000000000000001E-3</v>
      </c>
      <c r="J742" s="19"/>
      <c r="K742" s="4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" x14ac:dyDescent="0.25">
      <c r="A743" s="14" t="s">
        <v>126</v>
      </c>
      <c r="B743" s="14" t="s">
        <v>143</v>
      </c>
      <c r="C743" s="16" t="s">
        <v>114</v>
      </c>
      <c r="D743" s="19"/>
      <c r="E743" s="19"/>
      <c r="F743" s="19"/>
      <c r="G743" s="19"/>
      <c r="H743" s="18">
        <v>0.22500000000000001</v>
      </c>
      <c r="I743" s="40">
        <v>0.44400000000000001</v>
      </c>
      <c r="J743" s="19"/>
      <c r="K743" s="4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" x14ac:dyDescent="0.25">
      <c r="A744" s="14" t="s">
        <v>126</v>
      </c>
      <c r="B744" s="14" t="s">
        <v>144</v>
      </c>
      <c r="C744" s="16" t="s">
        <v>114</v>
      </c>
      <c r="D744" s="19"/>
      <c r="E744" s="19"/>
      <c r="F744" s="19"/>
      <c r="G744" s="19"/>
      <c r="H744" s="18">
        <v>0.26700000000000002</v>
      </c>
      <c r="I744" s="40">
        <v>0.309</v>
      </c>
      <c r="J744" s="19"/>
      <c r="K744" s="4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" x14ac:dyDescent="0.25">
      <c r="A745" s="14" t="s">
        <v>126</v>
      </c>
      <c r="B745" s="14" t="s">
        <v>145</v>
      </c>
      <c r="C745" s="16" t="s">
        <v>114</v>
      </c>
      <c r="D745" s="19"/>
      <c r="E745" s="19"/>
      <c r="F745" s="19"/>
      <c r="G745" s="19"/>
      <c r="H745" s="18">
        <v>3.5999999999999997E-2</v>
      </c>
      <c r="I745" s="40">
        <v>6.8000000000000005E-2</v>
      </c>
      <c r="J745" s="19"/>
      <c r="K745" s="4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" x14ac:dyDescent="0.25">
      <c r="A746" s="14" t="s">
        <v>126</v>
      </c>
      <c r="B746" s="14" t="s">
        <v>146</v>
      </c>
      <c r="C746" s="16" t="s">
        <v>114</v>
      </c>
      <c r="D746" s="19"/>
      <c r="E746" s="19"/>
      <c r="F746" s="19"/>
      <c r="G746" s="19"/>
      <c r="H746" s="18">
        <v>1.7000000000000001E-2</v>
      </c>
      <c r="I746" s="40">
        <v>8.1000000000000003E-2</v>
      </c>
      <c r="J746" s="19"/>
      <c r="K746" s="4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" x14ac:dyDescent="0.25">
      <c r="A747" s="14" t="s">
        <v>126</v>
      </c>
      <c r="B747" s="14" t="s">
        <v>147</v>
      </c>
      <c r="C747" s="16" t="s">
        <v>114</v>
      </c>
      <c r="D747" s="19"/>
      <c r="E747" s="19"/>
      <c r="F747" s="19"/>
      <c r="G747" s="19"/>
      <c r="H747" s="18">
        <v>0</v>
      </c>
      <c r="I747" s="40">
        <v>0</v>
      </c>
      <c r="J747" s="19"/>
      <c r="K747" s="4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" x14ac:dyDescent="0.25">
      <c r="A748" s="14" t="s">
        <v>126</v>
      </c>
      <c r="B748" s="14" t="s">
        <v>148</v>
      </c>
      <c r="C748" s="16" t="s">
        <v>114</v>
      </c>
      <c r="D748" s="19"/>
      <c r="E748" s="19"/>
      <c r="F748" s="19"/>
      <c r="G748" s="19"/>
      <c r="H748" s="18">
        <v>2E-3</v>
      </c>
      <c r="I748" s="40">
        <v>1E-3</v>
      </c>
      <c r="J748" s="19"/>
      <c r="K748" s="4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" x14ac:dyDescent="0.25">
      <c r="A749" s="14" t="s">
        <v>126</v>
      </c>
      <c r="B749" s="14" t="s">
        <v>150</v>
      </c>
      <c r="C749" s="16" t="s">
        <v>114</v>
      </c>
      <c r="D749" s="19"/>
      <c r="E749" s="19"/>
      <c r="F749" s="19"/>
      <c r="G749" s="19"/>
      <c r="H749" s="18">
        <v>1.2999999999999999E-2</v>
      </c>
      <c r="I749" s="40">
        <v>5.0000000000000001E-3</v>
      </c>
      <c r="J749" s="19"/>
      <c r="K749" s="4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" x14ac:dyDescent="0.25">
      <c r="A750" s="14" t="s">
        <v>126</v>
      </c>
      <c r="B750" s="14" t="s">
        <v>151</v>
      </c>
      <c r="C750" s="16" t="s">
        <v>114</v>
      </c>
      <c r="D750" s="19"/>
      <c r="E750" s="19"/>
      <c r="F750" s="19"/>
      <c r="G750" s="19"/>
      <c r="H750" s="18">
        <v>2.5000000000000001E-2</v>
      </c>
      <c r="I750" s="40">
        <v>0.153</v>
      </c>
      <c r="J750" s="19"/>
      <c r="K750" s="4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" x14ac:dyDescent="0.25">
      <c r="A751" s="14" t="s">
        <v>126</v>
      </c>
      <c r="B751" s="14" t="s">
        <v>152</v>
      </c>
      <c r="C751" s="16" t="s">
        <v>114</v>
      </c>
      <c r="D751" s="19"/>
      <c r="E751" s="19"/>
      <c r="F751" s="19"/>
      <c r="G751" s="19"/>
      <c r="H751" s="18">
        <v>0.41699999999999998</v>
      </c>
      <c r="I751" s="40">
        <v>0.74399999999999999</v>
      </c>
      <c r="J751" s="19"/>
      <c r="K751" s="4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" x14ac:dyDescent="0.25">
      <c r="A752" s="14" t="s">
        <v>126</v>
      </c>
      <c r="B752" s="14" t="s">
        <v>154</v>
      </c>
      <c r="C752" s="16" t="s">
        <v>114</v>
      </c>
      <c r="D752" s="19"/>
      <c r="E752" s="19"/>
      <c r="F752" s="19"/>
      <c r="G752" s="19"/>
      <c r="H752" s="18">
        <v>8.0000000000000002E-3</v>
      </c>
      <c r="I752" s="40">
        <v>3.5000000000000003E-2</v>
      </c>
      <c r="J752" s="19"/>
      <c r="K752" s="4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" x14ac:dyDescent="0.25">
      <c r="A753" s="14" t="s">
        <v>126</v>
      </c>
      <c r="B753" s="14" t="s">
        <v>155</v>
      </c>
      <c r="C753" s="16" t="s">
        <v>114</v>
      </c>
      <c r="D753" s="19"/>
      <c r="E753" s="19"/>
      <c r="F753" s="19"/>
      <c r="G753" s="19"/>
      <c r="H753" s="18">
        <v>1E-3</v>
      </c>
      <c r="I753" s="40">
        <v>0</v>
      </c>
      <c r="J753" s="19"/>
      <c r="K753" s="4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" x14ac:dyDescent="0.25">
      <c r="A754" s="14" t="s">
        <v>126</v>
      </c>
      <c r="B754" s="14" t="s">
        <v>156</v>
      </c>
      <c r="C754" s="16" t="s">
        <v>114</v>
      </c>
      <c r="D754" s="19"/>
      <c r="E754" s="19"/>
      <c r="F754" s="19"/>
      <c r="G754" s="19"/>
      <c r="H754" s="18">
        <v>5.6000000000000001E-2</v>
      </c>
      <c r="I754" s="40">
        <v>0.12</v>
      </c>
      <c r="J754" s="19"/>
      <c r="K754" s="4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" x14ac:dyDescent="0.25">
      <c r="A755" s="14" t="s">
        <v>126</v>
      </c>
      <c r="B755" s="14" t="s">
        <v>157</v>
      </c>
      <c r="C755" s="16" t="s">
        <v>114</v>
      </c>
      <c r="D755" s="19"/>
      <c r="E755" s="19"/>
      <c r="F755" s="19"/>
      <c r="G755" s="19"/>
      <c r="H755" s="19">
        <v>0.129</v>
      </c>
      <c r="I755" s="41">
        <v>0.57999999999999996</v>
      </c>
      <c r="J755" s="19"/>
      <c r="K755" s="4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" x14ac:dyDescent="0.25">
      <c r="A756" s="14" t="s">
        <v>126</v>
      </c>
      <c r="B756" s="14" t="s">
        <v>158</v>
      </c>
      <c r="C756" s="16" t="s">
        <v>114</v>
      </c>
      <c r="D756" s="19"/>
      <c r="E756" s="19"/>
      <c r="F756" s="19"/>
      <c r="G756" s="19"/>
      <c r="H756" s="18">
        <v>2E-3</v>
      </c>
      <c r="I756" s="40">
        <v>2E-3</v>
      </c>
      <c r="J756" s="19"/>
      <c r="K756" s="4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" x14ac:dyDescent="0.25">
      <c r="A757" s="14" t="s">
        <v>126</v>
      </c>
      <c r="B757" s="14" t="s">
        <v>159</v>
      </c>
      <c r="C757" s="16" t="s">
        <v>114</v>
      </c>
      <c r="D757" s="19"/>
      <c r="E757" s="19"/>
      <c r="F757" s="19"/>
      <c r="G757" s="19"/>
      <c r="H757" s="18">
        <v>6.0000000000000001E-3</v>
      </c>
      <c r="I757" s="40">
        <v>5.0000000000000001E-3</v>
      </c>
      <c r="J757" s="19"/>
      <c r="K757" s="4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" x14ac:dyDescent="0.25">
      <c r="A758" s="14" t="s">
        <v>126</v>
      </c>
      <c r="B758" s="14" t="s">
        <v>160</v>
      </c>
      <c r="C758" s="16" t="s">
        <v>114</v>
      </c>
      <c r="D758" s="19"/>
      <c r="E758" s="19"/>
      <c r="F758" s="19"/>
      <c r="G758" s="19"/>
      <c r="H758" s="18">
        <v>1.2999999999999999E-2</v>
      </c>
      <c r="I758" s="40">
        <v>1.4999999999999999E-2</v>
      </c>
      <c r="J758" s="19"/>
      <c r="K758" s="4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" x14ac:dyDescent="0.25">
      <c r="A759" s="14" t="s">
        <v>126</v>
      </c>
      <c r="B759" s="14" t="s">
        <v>127</v>
      </c>
      <c r="C759" s="16" t="s">
        <v>115</v>
      </c>
      <c r="D759" s="19"/>
      <c r="E759" s="19"/>
      <c r="F759" s="19"/>
      <c r="G759" s="19"/>
      <c r="H759" s="18">
        <v>0</v>
      </c>
      <c r="I759" s="40">
        <v>1E-3</v>
      </c>
      <c r="J759" s="19"/>
      <c r="K759" s="4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" x14ac:dyDescent="0.25">
      <c r="A760" s="14" t="s">
        <v>126</v>
      </c>
      <c r="B760" s="14" t="s">
        <v>128</v>
      </c>
      <c r="C760" s="16" t="s">
        <v>115</v>
      </c>
      <c r="D760" s="19"/>
      <c r="E760" s="19"/>
      <c r="F760" s="19"/>
      <c r="G760" s="19"/>
      <c r="H760" s="18">
        <v>0.02</v>
      </c>
      <c r="I760" s="40">
        <v>2.3E-2</v>
      </c>
      <c r="J760" s="19"/>
      <c r="K760" s="4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" x14ac:dyDescent="0.25">
      <c r="A761" s="14" t="s">
        <v>126</v>
      </c>
      <c r="B761" s="14" t="s">
        <v>129</v>
      </c>
      <c r="C761" s="16" t="s">
        <v>115</v>
      </c>
      <c r="D761" s="19"/>
      <c r="E761" s="19"/>
      <c r="F761" s="19"/>
      <c r="G761" s="19"/>
      <c r="H761" s="18">
        <v>0.05</v>
      </c>
      <c r="I761" s="40">
        <v>9.6000000000000002E-2</v>
      </c>
      <c r="J761" s="19"/>
      <c r="K761" s="4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" x14ac:dyDescent="0.25">
      <c r="A762" s="14" t="s">
        <v>126</v>
      </c>
      <c r="B762" s="14" t="s">
        <v>130</v>
      </c>
      <c r="C762" s="16" t="s">
        <v>115</v>
      </c>
      <c r="D762" s="19"/>
      <c r="E762" s="19"/>
      <c r="F762" s="19"/>
      <c r="G762" s="19"/>
      <c r="H762" s="18">
        <v>1E-3</v>
      </c>
      <c r="I762" s="40">
        <v>8.0000000000000002E-3</v>
      </c>
      <c r="J762" s="19"/>
      <c r="K762" s="4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" x14ac:dyDescent="0.25">
      <c r="A763" s="14" t="s">
        <v>126</v>
      </c>
      <c r="B763" s="14" t="s">
        <v>131</v>
      </c>
      <c r="C763" s="16" t="s">
        <v>115</v>
      </c>
      <c r="D763" s="19"/>
      <c r="E763" s="19"/>
      <c r="F763" s="19"/>
      <c r="G763" s="19"/>
      <c r="H763" s="18">
        <v>1.7000000000000001E-2</v>
      </c>
      <c r="I763" s="41">
        <v>0.57999999999999996</v>
      </c>
      <c r="J763" s="19"/>
      <c r="K763" s="4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" x14ac:dyDescent="0.25">
      <c r="A764" s="14" t="s">
        <v>126</v>
      </c>
      <c r="B764" s="14" t="s">
        <v>132</v>
      </c>
      <c r="C764" s="16" t="s">
        <v>115</v>
      </c>
      <c r="D764" s="19"/>
      <c r="E764" s="19"/>
      <c r="F764" s="19"/>
      <c r="G764" s="19"/>
      <c r="H764" s="18">
        <v>0.153</v>
      </c>
      <c r="I764" s="40">
        <v>0.44400000000000001</v>
      </c>
      <c r="J764" s="19"/>
      <c r="K764" s="4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" x14ac:dyDescent="0.25">
      <c r="A765" s="14" t="s">
        <v>126</v>
      </c>
      <c r="B765" s="14" t="s">
        <v>133</v>
      </c>
      <c r="C765" s="16" t="s">
        <v>115</v>
      </c>
      <c r="D765" s="19"/>
      <c r="E765" s="19"/>
      <c r="F765" s="19"/>
      <c r="G765" s="19"/>
      <c r="H765" s="18">
        <v>2E-3</v>
      </c>
      <c r="I765" s="40">
        <v>0.03</v>
      </c>
      <c r="J765" s="19"/>
      <c r="K765" s="4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" x14ac:dyDescent="0.25">
      <c r="A766" s="14" t="s">
        <v>126</v>
      </c>
      <c r="B766" s="14" t="s">
        <v>134</v>
      </c>
      <c r="C766" s="16" t="s">
        <v>115</v>
      </c>
      <c r="D766" s="19"/>
      <c r="E766" s="19"/>
      <c r="F766" s="19"/>
      <c r="G766" s="19"/>
      <c r="H766" s="18">
        <v>4.5999999999999999E-2</v>
      </c>
      <c r="I766" s="40">
        <v>0.159</v>
      </c>
      <c r="J766" s="19"/>
      <c r="K766" s="4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" x14ac:dyDescent="0.25">
      <c r="A767" s="14" t="s">
        <v>126</v>
      </c>
      <c r="B767" s="14" t="s">
        <v>135</v>
      </c>
      <c r="C767" s="16" t="s">
        <v>115</v>
      </c>
      <c r="D767" s="19"/>
      <c r="E767" s="19"/>
      <c r="F767" s="19"/>
      <c r="G767" s="19"/>
      <c r="H767" s="18">
        <v>1.6E-2</v>
      </c>
      <c r="I767" s="40">
        <v>0.109</v>
      </c>
      <c r="J767" s="19"/>
      <c r="K767" s="4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" x14ac:dyDescent="0.25">
      <c r="A768" s="14" t="s">
        <v>126</v>
      </c>
      <c r="B768" s="14" t="s">
        <v>136</v>
      </c>
      <c r="C768" s="16" t="s">
        <v>115</v>
      </c>
      <c r="D768" s="19"/>
      <c r="E768" s="19"/>
      <c r="F768" s="19"/>
      <c r="G768" s="19"/>
      <c r="H768" s="18">
        <v>0.43099999999999999</v>
      </c>
      <c r="I768" s="40">
        <v>0.92500000000000004</v>
      </c>
      <c r="J768" s="19"/>
      <c r="K768" s="4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" x14ac:dyDescent="0.25">
      <c r="A769" s="14" t="s">
        <v>126</v>
      </c>
      <c r="B769" s="14" t="s">
        <v>137</v>
      </c>
      <c r="C769" s="16" t="s">
        <v>115</v>
      </c>
      <c r="D769" s="19"/>
      <c r="E769" s="19"/>
      <c r="F769" s="19"/>
      <c r="G769" s="19"/>
      <c r="H769" s="18">
        <v>1.4999999999999999E-2</v>
      </c>
      <c r="I769" s="40">
        <v>1.2E-2</v>
      </c>
      <c r="J769" s="19"/>
      <c r="K769" s="4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" x14ac:dyDescent="0.25">
      <c r="A770" s="14" t="s">
        <v>126</v>
      </c>
      <c r="B770" s="14" t="s">
        <v>138</v>
      </c>
      <c r="C770" s="16" t="s">
        <v>115</v>
      </c>
      <c r="D770" s="19"/>
      <c r="E770" s="19"/>
      <c r="F770" s="19"/>
      <c r="G770" s="19"/>
      <c r="H770" s="18">
        <v>2.1000000000000001E-2</v>
      </c>
      <c r="I770" s="40">
        <v>5.3999999999999999E-2</v>
      </c>
      <c r="J770" s="19"/>
      <c r="K770" s="4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" x14ac:dyDescent="0.25">
      <c r="A771" s="14" t="s">
        <v>126</v>
      </c>
      <c r="B771" s="14" t="s">
        <v>139</v>
      </c>
      <c r="C771" s="16" t="s">
        <v>115</v>
      </c>
      <c r="D771" s="19"/>
      <c r="E771" s="19"/>
      <c r="F771" s="19"/>
      <c r="G771" s="19"/>
      <c r="H771" s="18">
        <v>0.46600000000000003</v>
      </c>
      <c r="I771" s="40">
        <v>0.64300000000000002</v>
      </c>
      <c r="J771" s="19"/>
      <c r="K771" s="4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" x14ac:dyDescent="0.25">
      <c r="A772" s="14" t="s">
        <v>126</v>
      </c>
      <c r="B772" s="14" t="s">
        <v>140</v>
      </c>
      <c r="C772" s="16" t="s">
        <v>115</v>
      </c>
      <c r="D772" s="19"/>
      <c r="E772" s="19"/>
      <c r="F772" s="19"/>
      <c r="G772" s="19"/>
      <c r="H772" s="18">
        <v>1.7000000000000001E-2</v>
      </c>
      <c r="I772" s="40">
        <v>7.0000000000000007E-2</v>
      </c>
      <c r="J772" s="19"/>
      <c r="K772" s="4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" x14ac:dyDescent="0.25">
      <c r="A773" s="14" t="s">
        <v>126</v>
      </c>
      <c r="B773" s="14" t="s">
        <v>149</v>
      </c>
      <c r="C773" s="16" t="s">
        <v>115</v>
      </c>
      <c r="D773" s="19"/>
      <c r="E773" s="19"/>
      <c r="F773" s="19"/>
      <c r="G773" s="19"/>
      <c r="H773" s="19">
        <v>0.129</v>
      </c>
      <c r="I773" s="41">
        <v>0.57999999999999996</v>
      </c>
      <c r="J773" s="19"/>
      <c r="K773" s="4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" x14ac:dyDescent="0.25">
      <c r="A774" s="14" t="s">
        <v>126</v>
      </c>
      <c r="B774" s="14" t="s">
        <v>153</v>
      </c>
      <c r="C774" s="16" t="s">
        <v>115</v>
      </c>
      <c r="D774" s="19"/>
      <c r="E774" s="19"/>
      <c r="F774" s="19"/>
      <c r="G774" s="19"/>
      <c r="H774" s="18">
        <v>0.59399999999999997</v>
      </c>
      <c r="I774" s="40">
        <v>0.69699999999999995</v>
      </c>
      <c r="J774" s="19"/>
      <c r="K774" s="4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" x14ac:dyDescent="0.25">
      <c r="A775" s="14" t="s">
        <v>126</v>
      </c>
      <c r="B775" s="14" t="s">
        <v>141</v>
      </c>
      <c r="C775" s="16" t="s">
        <v>115</v>
      </c>
      <c r="D775" s="19"/>
      <c r="E775" s="19"/>
      <c r="F775" s="19"/>
      <c r="G775" s="19"/>
      <c r="H775" s="18">
        <v>0.03</v>
      </c>
      <c r="I775" s="40">
        <v>1.0999999999999999E-2</v>
      </c>
      <c r="J775" s="19"/>
      <c r="K775" s="4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" x14ac:dyDescent="0.25">
      <c r="A776" s="14" t="s">
        <v>126</v>
      </c>
      <c r="B776" s="14" t="s">
        <v>142</v>
      </c>
      <c r="C776" s="16" t="s">
        <v>115</v>
      </c>
      <c r="D776" s="19"/>
      <c r="E776" s="19"/>
      <c r="F776" s="19"/>
      <c r="G776" s="19"/>
      <c r="H776" s="18">
        <v>3.0000000000000001E-3</v>
      </c>
      <c r="I776" s="40">
        <v>0.01</v>
      </c>
      <c r="J776" s="19"/>
      <c r="K776" s="4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" x14ac:dyDescent="0.25">
      <c r="A777" s="14" t="s">
        <v>126</v>
      </c>
      <c r="B777" s="14" t="s">
        <v>143</v>
      </c>
      <c r="C777" s="16" t="s">
        <v>115</v>
      </c>
      <c r="D777" s="19"/>
      <c r="E777" s="19"/>
      <c r="F777" s="19"/>
      <c r="G777" s="19"/>
      <c r="H777" s="18">
        <v>0.252</v>
      </c>
      <c r="I777" s="40">
        <v>0.622</v>
      </c>
      <c r="J777" s="19"/>
      <c r="K777" s="4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" x14ac:dyDescent="0.25">
      <c r="A778" s="14" t="s">
        <v>126</v>
      </c>
      <c r="B778" s="14" t="s">
        <v>144</v>
      </c>
      <c r="C778" s="16" t="s">
        <v>115</v>
      </c>
      <c r="D778" s="19"/>
      <c r="E778" s="19"/>
      <c r="F778" s="19"/>
      <c r="G778" s="19"/>
      <c r="H778" s="18">
        <v>0.32300000000000001</v>
      </c>
      <c r="I778" s="40">
        <v>0.371</v>
      </c>
      <c r="J778" s="19"/>
      <c r="K778" s="4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" x14ac:dyDescent="0.25">
      <c r="A779" s="14" t="s">
        <v>126</v>
      </c>
      <c r="B779" s="14" t="s">
        <v>145</v>
      </c>
      <c r="C779" s="16" t="s">
        <v>115</v>
      </c>
      <c r="D779" s="19"/>
      <c r="E779" s="19"/>
      <c r="F779" s="19"/>
      <c r="G779" s="19"/>
      <c r="H779" s="18">
        <v>5.2999999999999999E-2</v>
      </c>
      <c r="I779" s="40">
        <v>0.14799999999999999</v>
      </c>
      <c r="J779" s="19"/>
      <c r="K779" s="4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" x14ac:dyDescent="0.25">
      <c r="A780" s="14" t="s">
        <v>126</v>
      </c>
      <c r="B780" s="14" t="s">
        <v>146</v>
      </c>
      <c r="C780" s="16" t="s">
        <v>115</v>
      </c>
      <c r="D780" s="19"/>
      <c r="E780" s="19"/>
      <c r="F780" s="19"/>
      <c r="G780" s="19"/>
      <c r="H780" s="18">
        <v>0.02</v>
      </c>
      <c r="I780" s="40">
        <v>8.7999999999999995E-2</v>
      </c>
      <c r="J780" s="19"/>
      <c r="K780" s="4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" x14ac:dyDescent="0.25">
      <c r="A781" s="14" t="s">
        <v>126</v>
      </c>
      <c r="B781" s="14" t="s">
        <v>147</v>
      </c>
      <c r="C781" s="16" t="s">
        <v>115</v>
      </c>
      <c r="D781" s="19"/>
      <c r="E781" s="19"/>
      <c r="F781" s="19"/>
      <c r="G781" s="19"/>
      <c r="H781" s="18">
        <v>0</v>
      </c>
      <c r="I781" s="40">
        <v>1E-3</v>
      </c>
      <c r="J781" s="19"/>
      <c r="K781" s="4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" x14ac:dyDescent="0.25">
      <c r="A782" s="14" t="s">
        <v>126</v>
      </c>
      <c r="B782" s="14" t="s">
        <v>148</v>
      </c>
      <c r="C782" s="16" t="s">
        <v>115</v>
      </c>
      <c r="D782" s="19"/>
      <c r="E782" s="19"/>
      <c r="F782" s="19"/>
      <c r="G782" s="19"/>
      <c r="H782" s="18">
        <v>3.0000000000000001E-3</v>
      </c>
      <c r="I782" s="40">
        <v>1E-3</v>
      </c>
      <c r="J782" s="19"/>
      <c r="K782" s="4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" x14ac:dyDescent="0.25">
      <c r="A783" s="14" t="s">
        <v>126</v>
      </c>
      <c r="B783" s="14" t="s">
        <v>150</v>
      </c>
      <c r="C783" s="16" t="s">
        <v>115</v>
      </c>
      <c r="D783" s="19"/>
      <c r="E783" s="19"/>
      <c r="F783" s="19"/>
      <c r="G783" s="19"/>
      <c r="H783" s="18">
        <v>2.5999999999999999E-2</v>
      </c>
      <c r="I783" s="40">
        <v>1.0999999999999999E-2</v>
      </c>
      <c r="J783" s="19"/>
      <c r="K783" s="4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" x14ac:dyDescent="0.25">
      <c r="A784" s="14" t="s">
        <v>126</v>
      </c>
      <c r="B784" s="14" t="s">
        <v>151</v>
      </c>
      <c r="C784" s="16" t="s">
        <v>115</v>
      </c>
      <c r="D784" s="19"/>
      <c r="E784" s="19"/>
      <c r="F784" s="19"/>
      <c r="G784" s="19"/>
      <c r="H784" s="18">
        <v>4.2999999999999997E-2</v>
      </c>
      <c r="I784" s="40">
        <v>0.19</v>
      </c>
      <c r="J784" s="19"/>
      <c r="K784" s="4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" x14ac:dyDescent="0.25">
      <c r="A785" s="14" t="s">
        <v>126</v>
      </c>
      <c r="B785" s="14" t="s">
        <v>152</v>
      </c>
      <c r="C785" s="16" t="s">
        <v>115</v>
      </c>
      <c r="D785" s="19"/>
      <c r="E785" s="19"/>
      <c r="F785" s="19"/>
      <c r="G785" s="19"/>
      <c r="H785" s="18">
        <v>0.47</v>
      </c>
      <c r="I785" s="40">
        <v>0.80100000000000005</v>
      </c>
      <c r="J785" s="19"/>
      <c r="K785" s="4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" x14ac:dyDescent="0.25">
      <c r="A786" s="14" t="s">
        <v>126</v>
      </c>
      <c r="B786" s="14" t="s">
        <v>154</v>
      </c>
      <c r="C786" s="16" t="s">
        <v>115</v>
      </c>
      <c r="D786" s="19"/>
      <c r="E786" s="19"/>
      <c r="F786" s="19"/>
      <c r="G786" s="19"/>
      <c r="H786" s="18">
        <v>1.0999999999999999E-2</v>
      </c>
      <c r="I786" s="40">
        <v>4.8000000000000001E-2</v>
      </c>
      <c r="J786" s="19"/>
      <c r="K786" s="4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" x14ac:dyDescent="0.25">
      <c r="A787" s="14" t="s">
        <v>126</v>
      </c>
      <c r="B787" s="14" t="s">
        <v>155</v>
      </c>
      <c r="C787" s="16" t="s">
        <v>115</v>
      </c>
      <c r="D787" s="19"/>
      <c r="E787" s="19"/>
      <c r="F787" s="19"/>
      <c r="G787" s="19"/>
      <c r="H787" s="18">
        <v>1E-3</v>
      </c>
      <c r="I787" s="40">
        <v>2E-3</v>
      </c>
      <c r="J787" s="19"/>
      <c r="K787" s="4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" x14ac:dyDescent="0.25">
      <c r="A788" s="14" t="s">
        <v>126</v>
      </c>
      <c r="B788" s="14" t="s">
        <v>156</v>
      </c>
      <c r="C788" s="16" t="s">
        <v>115</v>
      </c>
      <c r="D788" s="19"/>
      <c r="E788" s="19"/>
      <c r="F788" s="19"/>
      <c r="G788" s="19"/>
      <c r="H788" s="18">
        <v>7.4999999999999997E-2</v>
      </c>
      <c r="I788" s="40">
        <v>0.27400000000000002</v>
      </c>
      <c r="J788" s="19"/>
      <c r="K788" s="4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" x14ac:dyDescent="0.25">
      <c r="A789" s="14" t="s">
        <v>126</v>
      </c>
      <c r="B789" s="14" t="s">
        <v>157</v>
      </c>
      <c r="C789" s="16" t="s">
        <v>115</v>
      </c>
      <c r="D789" s="19"/>
      <c r="E789" s="19"/>
      <c r="F789" s="19"/>
      <c r="G789" s="19"/>
      <c r="H789" s="19">
        <v>0.129</v>
      </c>
      <c r="I789" s="41">
        <v>0.57999999999999996</v>
      </c>
      <c r="J789" s="19"/>
      <c r="K789" s="4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" x14ac:dyDescent="0.25">
      <c r="A790" s="14" t="s">
        <v>126</v>
      </c>
      <c r="B790" s="14" t="s">
        <v>158</v>
      </c>
      <c r="C790" s="16" t="s">
        <v>115</v>
      </c>
      <c r="D790" s="19"/>
      <c r="E790" s="19"/>
      <c r="F790" s="19"/>
      <c r="G790" s="19"/>
      <c r="H790" s="18">
        <v>3.0000000000000001E-3</v>
      </c>
      <c r="I790" s="40">
        <v>2E-3</v>
      </c>
      <c r="J790" s="19"/>
      <c r="K790" s="4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" x14ac:dyDescent="0.25">
      <c r="A791" s="14" t="s">
        <v>126</v>
      </c>
      <c r="B791" s="14" t="s">
        <v>159</v>
      </c>
      <c r="C791" s="16" t="s">
        <v>115</v>
      </c>
      <c r="D791" s="19"/>
      <c r="E791" s="19"/>
      <c r="F791" s="19"/>
      <c r="G791" s="19"/>
      <c r="H791" s="18">
        <v>1.0999999999999999E-2</v>
      </c>
      <c r="I791" s="40">
        <v>7.0000000000000001E-3</v>
      </c>
      <c r="J791" s="19"/>
      <c r="K791" s="4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" x14ac:dyDescent="0.25">
      <c r="A792" s="14" t="s">
        <v>126</v>
      </c>
      <c r="B792" s="14" t="s">
        <v>160</v>
      </c>
      <c r="C792" s="16" t="s">
        <v>115</v>
      </c>
      <c r="D792" s="19"/>
      <c r="E792" s="19"/>
      <c r="F792" s="19"/>
      <c r="G792" s="19"/>
      <c r="H792" s="18">
        <v>1.9E-2</v>
      </c>
      <c r="I792" s="40">
        <v>2.3E-2</v>
      </c>
      <c r="J792" s="19"/>
      <c r="K792" s="4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" x14ac:dyDescent="0.25">
      <c r="A793" s="14" t="s">
        <v>126</v>
      </c>
      <c r="B793" s="14" t="s">
        <v>127</v>
      </c>
      <c r="C793" s="16" t="s">
        <v>116</v>
      </c>
      <c r="D793" s="19"/>
      <c r="E793" s="19"/>
      <c r="F793" s="19"/>
      <c r="G793" s="19"/>
      <c r="H793" s="18">
        <v>1E-3</v>
      </c>
      <c r="I793" s="40">
        <v>8.9999999999999993E-3</v>
      </c>
      <c r="J793" s="19"/>
      <c r="K793" s="4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" x14ac:dyDescent="0.25">
      <c r="A794" s="14" t="s">
        <v>126</v>
      </c>
      <c r="B794" s="14" t="s">
        <v>128</v>
      </c>
      <c r="C794" s="16" t="s">
        <v>116</v>
      </c>
      <c r="D794" s="19"/>
      <c r="E794" s="18">
        <v>18</v>
      </c>
      <c r="F794" s="19"/>
      <c r="G794" s="19"/>
      <c r="H794" s="18">
        <v>4.5999999999999999E-2</v>
      </c>
      <c r="I794" s="40">
        <v>3.7999999999999999E-2</v>
      </c>
      <c r="J794" s="19"/>
      <c r="K794" s="4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" x14ac:dyDescent="0.25">
      <c r="A795" s="14" t="s">
        <v>126</v>
      </c>
      <c r="B795" s="14" t="s">
        <v>129</v>
      </c>
      <c r="C795" s="16" t="s">
        <v>116</v>
      </c>
      <c r="D795" s="19"/>
      <c r="E795" s="18">
        <v>105</v>
      </c>
      <c r="F795" s="19"/>
      <c r="G795" s="19"/>
      <c r="H795" s="19">
        <v>0.129</v>
      </c>
      <c r="I795" s="40">
        <v>0.126</v>
      </c>
      <c r="J795" s="19"/>
      <c r="K795" s="4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" x14ac:dyDescent="0.25">
      <c r="A796" s="14" t="s">
        <v>126</v>
      </c>
      <c r="B796" s="14" t="s">
        <v>130</v>
      </c>
      <c r="C796" s="16" t="s">
        <v>116</v>
      </c>
      <c r="D796" s="19"/>
      <c r="E796" s="18">
        <v>50</v>
      </c>
      <c r="F796" s="19"/>
      <c r="G796" s="19"/>
      <c r="H796" s="18">
        <v>2E-3</v>
      </c>
      <c r="I796" s="40">
        <v>0.01</v>
      </c>
      <c r="J796" s="19"/>
      <c r="K796" s="4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" x14ac:dyDescent="0.25">
      <c r="A797" s="14" t="s">
        <v>126</v>
      </c>
      <c r="B797" s="14" t="s">
        <v>131</v>
      </c>
      <c r="C797" s="16" t="s">
        <v>116</v>
      </c>
      <c r="D797" s="19"/>
      <c r="E797" s="18">
        <v>62</v>
      </c>
      <c r="F797" s="19"/>
      <c r="G797" s="19"/>
      <c r="H797" s="18">
        <v>2.4E-2</v>
      </c>
      <c r="I797" s="40">
        <v>4.0000000000000001E-3</v>
      </c>
      <c r="J797" s="19"/>
      <c r="K797" s="4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" x14ac:dyDescent="0.25">
      <c r="A798" s="14" t="s">
        <v>126</v>
      </c>
      <c r="B798" s="14" t="s">
        <v>132</v>
      </c>
      <c r="C798" s="16" t="s">
        <v>116</v>
      </c>
      <c r="D798" s="19"/>
      <c r="E798" s="19"/>
      <c r="F798" s="19"/>
      <c r="G798" s="19"/>
      <c r="H798" s="18">
        <v>0.19600000000000001</v>
      </c>
      <c r="I798" s="40">
        <v>0.502</v>
      </c>
      <c r="J798" s="19"/>
      <c r="K798" s="4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" x14ac:dyDescent="0.25">
      <c r="A799" s="14" t="s">
        <v>126</v>
      </c>
      <c r="B799" s="14" t="s">
        <v>133</v>
      </c>
      <c r="C799" s="16" t="s">
        <v>116</v>
      </c>
      <c r="D799" s="19"/>
      <c r="E799" s="18">
        <v>94</v>
      </c>
      <c r="F799" s="19"/>
      <c r="G799" s="19"/>
      <c r="H799" s="18">
        <v>3.0000000000000001E-3</v>
      </c>
      <c r="I799" s="40">
        <v>3.9E-2</v>
      </c>
      <c r="J799" s="19"/>
      <c r="K799" s="4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" x14ac:dyDescent="0.25">
      <c r="A800" s="14" t="s">
        <v>126</v>
      </c>
      <c r="B800" s="14" t="s">
        <v>134</v>
      </c>
      <c r="C800" s="16" t="s">
        <v>116</v>
      </c>
      <c r="D800" s="19"/>
      <c r="E800" s="18">
        <v>48</v>
      </c>
      <c r="F800" s="19"/>
      <c r="G800" s="19"/>
      <c r="H800" s="18">
        <v>6.2E-2</v>
      </c>
      <c r="I800" s="40">
        <v>0.20699999999999999</v>
      </c>
      <c r="J800" s="19"/>
      <c r="K800" s="4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" x14ac:dyDescent="0.25">
      <c r="A801" s="14" t="s">
        <v>126</v>
      </c>
      <c r="B801" s="14" t="s">
        <v>135</v>
      </c>
      <c r="C801" s="16" t="s">
        <v>116</v>
      </c>
      <c r="D801" s="19"/>
      <c r="E801" s="18">
        <v>25</v>
      </c>
      <c r="F801" s="19"/>
      <c r="G801" s="19"/>
      <c r="H801" s="18">
        <v>2.5999999999999999E-2</v>
      </c>
      <c r="I801" s="40">
        <v>0.156</v>
      </c>
      <c r="J801" s="19"/>
      <c r="K801" s="4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" x14ac:dyDescent="0.25">
      <c r="A802" s="14" t="s">
        <v>126</v>
      </c>
      <c r="B802" s="14" t="s">
        <v>136</v>
      </c>
      <c r="C802" s="16" t="s">
        <v>116</v>
      </c>
      <c r="D802" s="19"/>
      <c r="E802" s="18">
        <v>11</v>
      </c>
      <c r="F802" s="19"/>
      <c r="G802" s="19"/>
      <c r="H802" s="18">
        <v>0.52200000000000002</v>
      </c>
      <c r="I802" s="40">
        <v>1.0640000000000001</v>
      </c>
      <c r="J802" s="19"/>
      <c r="K802" s="4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" x14ac:dyDescent="0.25">
      <c r="A803" s="14" t="s">
        <v>126</v>
      </c>
      <c r="B803" s="14" t="s">
        <v>137</v>
      </c>
      <c r="C803" s="16" t="s">
        <v>116</v>
      </c>
      <c r="D803" s="19"/>
      <c r="E803" s="18">
        <v>89</v>
      </c>
      <c r="F803" s="19"/>
      <c r="G803" s="19"/>
      <c r="H803" s="18">
        <v>1.7000000000000001E-2</v>
      </c>
      <c r="I803" s="40">
        <v>3.1E-2</v>
      </c>
      <c r="J803" s="19"/>
      <c r="K803" s="4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" x14ac:dyDescent="0.25">
      <c r="A804" s="14" t="s">
        <v>126</v>
      </c>
      <c r="B804" s="14" t="s">
        <v>138</v>
      </c>
      <c r="C804" s="16" t="s">
        <v>116</v>
      </c>
      <c r="D804" s="19"/>
      <c r="E804" s="18">
        <v>168</v>
      </c>
      <c r="F804" s="19"/>
      <c r="G804" s="19"/>
      <c r="H804" s="18">
        <v>2.4E-2</v>
      </c>
      <c r="I804" s="40">
        <v>8.5000000000000006E-2</v>
      </c>
      <c r="J804" s="19"/>
      <c r="K804" s="4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" x14ac:dyDescent="0.25">
      <c r="A805" s="14" t="s">
        <v>126</v>
      </c>
      <c r="B805" s="14" t="s">
        <v>139</v>
      </c>
      <c r="C805" s="16" t="s">
        <v>116</v>
      </c>
      <c r="D805" s="19"/>
      <c r="E805" s="18">
        <v>31</v>
      </c>
      <c r="F805" s="19"/>
      <c r="G805" s="19"/>
      <c r="H805" s="18">
        <v>0.48399999999999999</v>
      </c>
      <c r="I805" s="40">
        <v>0.68500000000000005</v>
      </c>
      <c r="J805" s="19"/>
      <c r="K805" s="4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" x14ac:dyDescent="0.25">
      <c r="A806" s="14" t="s">
        <v>126</v>
      </c>
      <c r="B806" s="14" t="s">
        <v>140</v>
      </c>
      <c r="C806" s="16" t="s">
        <v>116</v>
      </c>
      <c r="D806" s="19"/>
      <c r="E806" s="18">
        <v>26</v>
      </c>
      <c r="F806" s="19"/>
      <c r="G806" s="19"/>
      <c r="H806" s="18">
        <v>0.02</v>
      </c>
      <c r="I806" s="40">
        <v>0.09</v>
      </c>
      <c r="J806" s="19"/>
      <c r="K806" s="4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" x14ac:dyDescent="0.25">
      <c r="A807" s="14" t="s">
        <v>126</v>
      </c>
      <c r="B807" s="14" t="s">
        <v>149</v>
      </c>
      <c r="C807" s="16" t="s">
        <v>116</v>
      </c>
      <c r="D807" s="19"/>
      <c r="E807" s="19"/>
      <c r="F807" s="19"/>
      <c r="G807" s="19"/>
      <c r="H807" s="19">
        <v>0.129</v>
      </c>
      <c r="I807" s="41">
        <v>0.57999999999999996</v>
      </c>
      <c r="J807" s="19"/>
      <c r="K807" s="4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" x14ac:dyDescent="0.25">
      <c r="A808" s="14" t="s">
        <v>126</v>
      </c>
      <c r="B808" s="14" t="s">
        <v>153</v>
      </c>
      <c r="C808" s="16" t="s">
        <v>116</v>
      </c>
      <c r="D808" s="19"/>
      <c r="E808" s="18">
        <v>17</v>
      </c>
      <c r="F808" s="19"/>
      <c r="G808" s="19"/>
      <c r="H808" s="18">
        <v>0.65500000000000003</v>
      </c>
      <c r="I808" s="40">
        <v>0.72099999999999997</v>
      </c>
      <c r="J808" s="19"/>
      <c r="K808" s="4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" x14ac:dyDescent="0.25">
      <c r="A809" s="14" t="s">
        <v>126</v>
      </c>
      <c r="B809" s="14" t="s">
        <v>141</v>
      </c>
      <c r="C809" s="16" t="s">
        <v>116</v>
      </c>
      <c r="D809" s="19"/>
      <c r="E809" s="18">
        <v>21</v>
      </c>
      <c r="F809" s="19"/>
      <c r="G809" s="19"/>
      <c r="H809" s="18">
        <v>3.9E-2</v>
      </c>
      <c r="I809" s="40">
        <v>2.8000000000000001E-2</v>
      </c>
      <c r="J809" s="19"/>
      <c r="K809" s="4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" x14ac:dyDescent="0.25">
      <c r="A810" s="14" t="s">
        <v>126</v>
      </c>
      <c r="B810" s="14" t="s">
        <v>142</v>
      </c>
      <c r="C810" s="16" t="s">
        <v>116</v>
      </c>
      <c r="D810" s="19"/>
      <c r="E810" s="18">
        <v>153</v>
      </c>
      <c r="F810" s="19"/>
      <c r="G810" s="19"/>
      <c r="H810" s="18">
        <v>3.0000000000000001E-3</v>
      </c>
      <c r="I810" s="40">
        <v>0.02</v>
      </c>
      <c r="J810" s="19"/>
      <c r="K810" s="4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" x14ac:dyDescent="0.25">
      <c r="A811" s="14" t="s">
        <v>126</v>
      </c>
      <c r="B811" s="14" t="s">
        <v>143</v>
      </c>
      <c r="C811" s="16" t="s">
        <v>116</v>
      </c>
      <c r="D811" s="19"/>
      <c r="E811" s="19"/>
      <c r="F811" s="19"/>
      <c r="G811" s="19"/>
      <c r="H811" s="18">
        <v>0.25700000000000001</v>
      </c>
      <c r="I811" s="40">
        <v>0.80800000000000005</v>
      </c>
      <c r="J811" s="19"/>
      <c r="K811" s="4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" x14ac:dyDescent="0.25">
      <c r="A812" s="14" t="s">
        <v>126</v>
      </c>
      <c r="B812" s="14" t="s">
        <v>144</v>
      </c>
      <c r="C812" s="16" t="s">
        <v>116</v>
      </c>
      <c r="D812" s="19"/>
      <c r="E812" s="18">
        <v>37</v>
      </c>
      <c r="F812" s="19"/>
      <c r="G812" s="19"/>
      <c r="H812" s="18">
        <v>0.35</v>
      </c>
      <c r="I812" s="40">
        <v>0.44700000000000001</v>
      </c>
      <c r="J812" s="19"/>
      <c r="K812" s="4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" x14ac:dyDescent="0.25">
      <c r="A813" s="14" t="s">
        <v>126</v>
      </c>
      <c r="B813" s="14" t="s">
        <v>145</v>
      </c>
      <c r="C813" s="16" t="s">
        <v>116</v>
      </c>
      <c r="D813" s="19"/>
      <c r="E813" s="18">
        <v>13</v>
      </c>
      <c r="F813" s="19"/>
      <c r="G813" s="19"/>
      <c r="H813" s="18">
        <v>0.06</v>
      </c>
      <c r="I813" s="40">
        <v>0.23100000000000001</v>
      </c>
      <c r="J813" s="19"/>
      <c r="K813" s="4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" x14ac:dyDescent="0.25">
      <c r="A814" s="14" t="s">
        <v>126</v>
      </c>
      <c r="B814" s="14" t="s">
        <v>146</v>
      </c>
      <c r="C814" s="16" t="s">
        <v>116</v>
      </c>
      <c r="D814" s="19"/>
      <c r="E814" s="18">
        <v>20</v>
      </c>
      <c r="F814" s="19"/>
      <c r="G814" s="19"/>
      <c r="H814" s="19">
        <v>0.129</v>
      </c>
      <c r="I814" s="40">
        <v>0.129</v>
      </c>
      <c r="J814" s="19"/>
      <c r="K814" s="4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" x14ac:dyDescent="0.25">
      <c r="A815" s="14" t="s">
        <v>126</v>
      </c>
      <c r="B815" s="14" t="s">
        <v>147</v>
      </c>
      <c r="C815" s="16" t="s">
        <v>116</v>
      </c>
      <c r="D815" s="19"/>
      <c r="E815" s="19"/>
      <c r="F815" s="19"/>
      <c r="G815" s="19"/>
      <c r="H815" s="18">
        <v>0</v>
      </c>
      <c r="I815" s="40">
        <v>1E-3</v>
      </c>
      <c r="J815" s="19"/>
      <c r="K815" s="4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" x14ac:dyDescent="0.25">
      <c r="A816" s="14" t="s">
        <v>126</v>
      </c>
      <c r="B816" s="14" t="s">
        <v>148</v>
      </c>
      <c r="C816" s="16" t="s">
        <v>116</v>
      </c>
      <c r="D816" s="19"/>
      <c r="E816" s="18">
        <v>31</v>
      </c>
      <c r="F816" s="19"/>
      <c r="G816" s="19"/>
      <c r="H816" s="18">
        <v>4.0000000000000001E-3</v>
      </c>
      <c r="I816" s="40">
        <v>3.0000000000000001E-3</v>
      </c>
      <c r="J816" s="19"/>
      <c r="K816" s="4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" x14ac:dyDescent="0.25">
      <c r="A817" s="14" t="s">
        <v>126</v>
      </c>
      <c r="B817" s="14" t="s">
        <v>150</v>
      </c>
      <c r="C817" s="16" t="s">
        <v>116</v>
      </c>
      <c r="D817" s="19"/>
      <c r="E817" s="18">
        <v>24</v>
      </c>
      <c r="F817" s="19"/>
      <c r="G817" s="19"/>
      <c r="H817" s="18">
        <v>0.05</v>
      </c>
      <c r="I817" s="40">
        <v>1.6E-2</v>
      </c>
      <c r="J817" s="19"/>
      <c r="K817" s="4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" x14ac:dyDescent="0.25">
      <c r="A818" s="14" t="s">
        <v>126</v>
      </c>
      <c r="B818" s="14" t="s">
        <v>151</v>
      </c>
      <c r="C818" s="16" t="s">
        <v>116</v>
      </c>
      <c r="D818" s="19"/>
      <c r="E818" s="18">
        <v>49</v>
      </c>
      <c r="F818" s="19"/>
      <c r="G818" s="19"/>
      <c r="H818" s="18">
        <v>4.9000000000000002E-2</v>
      </c>
      <c r="I818" s="40">
        <v>0.27200000000000002</v>
      </c>
      <c r="J818" s="19"/>
      <c r="K818" s="4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" x14ac:dyDescent="0.25">
      <c r="A819" s="14" t="s">
        <v>126</v>
      </c>
      <c r="B819" s="14" t="s">
        <v>152</v>
      </c>
      <c r="C819" s="16" t="s">
        <v>116</v>
      </c>
      <c r="D819" s="19"/>
      <c r="E819" s="18">
        <v>8</v>
      </c>
      <c r="F819" s="19"/>
      <c r="G819" s="19"/>
      <c r="H819" s="18">
        <v>0.53800000000000003</v>
      </c>
      <c r="I819" s="40">
        <v>0.84099999999999997</v>
      </c>
      <c r="J819" s="19"/>
      <c r="K819" s="4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" x14ac:dyDescent="0.25">
      <c r="A820" s="14" t="s">
        <v>126</v>
      </c>
      <c r="B820" s="14" t="s">
        <v>154</v>
      </c>
      <c r="C820" s="16" t="s">
        <v>116</v>
      </c>
      <c r="D820" s="19"/>
      <c r="E820" s="18">
        <v>58</v>
      </c>
      <c r="F820" s="19"/>
      <c r="G820" s="19"/>
      <c r="H820" s="18">
        <v>1.4999999999999999E-2</v>
      </c>
      <c r="I820" s="40">
        <v>7.0999999999999994E-2</v>
      </c>
      <c r="J820" s="19"/>
      <c r="K820" s="4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" x14ac:dyDescent="0.25">
      <c r="A821" s="14" t="s">
        <v>126</v>
      </c>
      <c r="B821" s="14" t="s">
        <v>155</v>
      </c>
      <c r="C821" s="16" t="s">
        <v>116</v>
      </c>
      <c r="D821" s="19"/>
      <c r="E821" s="19"/>
      <c r="F821" s="19"/>
      <c r="G821" s="19"/>
      <c r="H821" s="18">
        <v>1E-3</v>
      </c>
      <c r="I821" s="40">
        <v>7.0000000000000001E-3</v>
      </c>
      <c r="J821" s="19"/>
      <c r="K821" s="4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" x14ac:dyDescent="0.25">
      <c r="A822" s="14" t="s">
        <v>126</v>
      </c>
      <c r="B822" s="14" t="s">
        <v>156</v>
      </c>
      <c r="C822" s="16" t="s">
        <v>116</v>
      </c>
      <c r="D822" s="19"/>
      <c r="E822" s="18">
        <v>33</v>
      </c>
      <c r="F822" s="19"/>
      <c r="G822" s="19"/>
      <c r="H822" s="18">
        <v>9.2999999999999999E-2</v>
      </c>
      <c r="I822" s="40">
        <v>0.33500000000000002</v>
      </c>
      <c r="J822" s="19"/>
      <c r="K822" s="4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" x14ac:dyDescent="0.25">
      <c r="A823" s="14" t="s">
        <v>126</v>
      </c>
      <c r="B823" s="14" t="s">
        <v>157</v>
      </c>
      <c r="C823" s="16" t="s">
        <v>116</v>
      </c>
      <c r="D823" s="19"/>
      <c r="E823" s="19"/>
      <c r="F823" s="19"/>
      <c r="G823" s="19"/>
      <c r="H823" s="19">
        <v>0.129</v>
      </c>
      <c r="I823" s="40">
        <v>2.1000000000000001E-2</v>
      </c>
      <c r="J823" s="19"/>
      <c r="K823" s="4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" x14ac:dyDescent="0.25">
      <c r="A824" s="14" t="s">
        <v>126</v>
      </c>
      <c r="B824" s="14" t="s">
        <v>158</v>
      </c>
      <c r="C824" s="16" t="s">
        <v>116</v>
      </c>
      <c r="D824" s="19"/>
      <c r="E824" s="19"/>
      <c r="F824" s="19"/>
      <c r="G824" s="19"/>
      <c r="H824" s="18">
        <v>4.0000000000000001E-3</v>
      </c>
      <c r="I824" s="40">
        <v>2E-3</v>
      </c>
      <c r="J824" s="19"/>
      <c r="K824" s="4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" x14ac:dyDescent="0.25">
      <c r="A825" s="14" t="s">
        <v>126</v>
      </c>
      <c r="B825" s="14" t="s">
        <v>159</v>
      </c>
      <c r="C825" s="16" t="s">
        <v>116</v>
      </c>
      <c r="D825" s="19"/>
      <c r="E825" s="18">
        <v>29</v>
      </c>
      <c r="F825" s="19"/>
      <c r="G825" s="19"/>
      <c r="H825" s="18">
        <v>1.9E-2</v>
      </c>
      <c r="I825" s="40">
        <v>1.2999999999999999E-2</v>
      </c>
      <c r="J825" s="19"/>
      <c r="K825" s="4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" x14ac:dyDescent="0.25">
      <c r="A826" s="14" t="s">
        <v>126</v>
      </c>
      <c r="B826" s="14" t="s">
        <v>160</v>
      </c>
      <c r="C826" s="16" t="s">
        <v>116</v>
      </c>
      <c r="D826" s="19"/>
      <c r="E826" s="18">
        <v>59</v>
      </c>
      <c r="F826" s="19"/>
      <c r="G826" s="19"/>
      <c r="H826" s="18">
        <v>3.7999999999999999E-2</v>
      </c>
      <c r="I826" s="40">
        <v>3.3000000000000002E-2</v>
      </c>
      <c r="J826" s="19"/>
      <c r="K826" s="4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" x14ac:dyDescent="0.25">
      <c r="A827" s="14" t="s">
        <v>126</v>
      </c>
      <c r="B827" s="14" t="s">
        <v>127</v>
      </c>
      <c r="C827" s="16" t="s">
        <v>117</v>
      </c>
      <c r="D827" s="19"/>
      <c r="E827" s="18">
        <v>9</v>
      </c>
      <c r="F827" s="19"/>
      <c r="G827" s="19"/>
      <c r="H827" s="18">
        <v>1E-3</v>
      </c>
      <c r="I827" s="40">
        <v>2.5000000000000001E-2</v>
      </c>
      <c r="J827" s="19"/>
      <c r="K827" s="4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" x14ac:dyDescent="0.25">
      <c r="A828" s="14" t="s">
        <v>126</v>
      </c>
      <c r="B828" s="14" t="s">
        <v>128</v>
      </c>
      <c r="C828" s="16" t="s">
        <v>117</v>
      </c>
      <c r="D828" s="19"/>
      <c r="E828" s="18">
        <v>18</v>
      </c>
      <c r="F828" s="19"/>
      <c r="G828" s="19"/>
      <c r="H828" s="18">
        <v>4.9000000000000002E-2</v>
      </c>
      <c r="I828" s="40">
        <v>6.7000000000000004E-2</v>
      </c>
      <c r="J828" s="19"/>
      <c r="K828" s="4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" x14ac:dyDescent="0.25">
      <c r="A829" s="14" t="s">
        <v>126</v>
      </c>
      <c r="B829" s="14" t="s">
        <v>129</v>
      </c>
      <c r="C829" s="16" t="s">
        <v>117</v>
      </c>
      <c r="D829" s="19"/>
      <c r="E829" s="18">
        <v>121</v>
      </c>
      <c r="F829" s="19"/>
      <c r="G829" s="19"/>
      <c r="H829" s="19">
        <v>0.129</v>
      </c>
      <c r="I829" s="40">
        <v>0.17199999999999999</v>
      </c>
      <c r="J829" s="19"/>
      <c r="K829" s="4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" x14ac:dyDescent="0.25">
      <c r="A830" s="14" t="s">
        <v>126</v>
      </c>
      <c r="B830" s="14" t="s">
        <v>130</v>
      </c>
      <c r="C830" s="16" t="s">
        <v>117</v>
      </c>
      <c r="D830" s="19"/>
      <c r="E830" s="18">
        <v>50</v>
      </c>
      <c r="F830" s="19"/>
      <c r="G830" s="19"/>
      <c r="H830" s="18">
        <v>2E-3</v>
      </c>
      <c r="I830" s="40">
        <v>0.02</v>
      </c>
      <c r="J830" s="19"/>
      <c r="K830" s="4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" x14ac:dyDescent="0.25">
      <c r="A831" s="14" t="s">
        <v>126</v>
      </c>
      <c r="B831" s="14" t="s">
        <v>131</v>
      </c>
      <c r="C831" s="16" t="s">
        <v>117</v>
      </c>
      <c r="D831" s="19"/>
      <c r="E831" s="18">
        <v>62</v>
      </c>
      <c r="F831" s="19"/>
      <c r="G831" s="19"/>
      <c r="H831" s="18">
        <v>3.2000000000000001E-2</v>
      </c>
      <c r="I831" s="40">
        <v>0.03</v>
      </c>
      <c r="J831" s="19"/>
      <c r="K831" s="4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" x14ac:dyDescent="0.25">
      <c r="A832" s="14" t="s">
        <v>126</v>
      </c>
      <c r="B832" s="14" t="s">
        <v>132</v>
      </c>
      <c r="C832" s="16" t="s">
        <v>117</v>
      </c>
      <c r="D832" s="19"/>
      <c r="E832" s="19"/>
      <c r="F832" s="19"/>
      <c r="G832" s="19"/>
      <c r="H832" s="18">
        <v>0.29699999999999999</v>
      </c>
      <c r="I832" s="40">
        <v>0.56100000000000005</v>
      </c>
      <c r="J832" s="19"/>
      <c r="K832" s="4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" x14ac:dyDescent="0.25">
      <c r="A833" s="14" t="s">
        <v>126</v>
      </c>
      <c r="B833" s="14" t="s">
        <v>133</v>
      </c>
      <c r="C833" s="16" t="s">
        <v>117</v>
      </c>
      <c r="D833" s="19"/>
      <c r="E833" s="18">
        <v>94</v>
      </c>
      <c r="F833" s="19"/>
      <c r="G833" s="19"/>
      <c r="H833" s="18">
        <v>3.0000000000000001E-3</v>
      </c>
      <c r="I833" s="40">
        <v>6.6000000000000003E-2</v>
      </c>
      <c r="J833" s="19"/>
      <c r="K833" s="4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" x14ac:dyDescent="0.25">
      <c r="A834" s="14" t="s">
        <v>126</v>
      </c>
      <c r="B834" s="14" t="s">
        <v>134</v>
      </c>
      <c r="C834" s="16" t="s">
        <v>117</v>
      </c>
      <c r="D834" s="19"/>
      <c r="E834" s="18">
        <v>48</v>
      </c>
      <c r="F834" s="19"/>
      <c r="G834" s="19"/>
      <c r="H834" s="18">
        <v>7.2999999999999995E-2</v>
      </c>
      <c r="I834" s="40">
        <v>0.25600000000000001</v>
      </c>
      <c r="J834" s="19"/>
      <c r="K834" s="4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" x14ac:dyDescent="0.25">
      <c r="A835" s="14" t="s">
        <v>126</v>
      </c>
      <c r="B835" s="14" t="s">
        <v>135</v>
      </c>
      <c r="C835" s="16" t="s">
        <v>117</v>
      </c>
      <c r="D835" s="19"/>
      <c r="E835" s="18">
        <v>25</v>
      </c>
      <c r="F835" s="19"/>
      <c r="G835" s="19"/>
      <c r="H835" s="18">
        <v>3.9E-2</v>
      </c>
      <c r="I835" s="40">
        <v>0.186</v>
      </c>
      <c r="J835" s="19"/>
      <c r="K835" s="4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" x14ac:dyDescent="0.25">
      <c r="A836" s="14" t="s">
        <v>126</v>
      </c>
      <c r="B836" s="14" t="s">
        <v>136</v>
      </c>
      <c r="C836" s="16" t="s">
        <v>117</v>
      </c>
      <c r="D836" s="19"/>
      <c r="E836" s="18">
        <v>11</v>
      </c>
      <c r="F836" s="19"/>
      <c r="G836" s="19"/>
      <c r="H836" s="18">
        <v>0.56399999999999995</v>
      </c>
      <c r="I836" s="40">
        <v>1.1910000000000001</v>
      </c>
      <c r="J836" s="19"/>
      <c r="K836" s="4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" x14ac:dyDescent="0.25">
      <c r="A837" s="14" t="s">
        <v>126</v>
      </c>
      <c r="B837" s="14" t="s">
        <v>137</v>
      </c>
      <c r="C837" s="16" t="s">
        <v>117</v>
      </c>
      <c r="D837" s="19"/>
      <c r="E837" s="18">
        <v>89</v>
      </c>
      <c r="F837" s="19"/>
      <c r="G837" s="19"/>
      <c r="H837" s="18">
        <v>0.02</v>
      </c>
      <c r="I837" s="40">
        <v>4.7E-2</v>
      </c>
      <c r="J837" s="19"/>
      <c r="K837" s="4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" x14ac:dyDescent="0.25">
      <c r="A838" s="14" t="s">
        <v>126</v>
      </c>
      <c r="B838" s="14" t="s">
        <v>138</v>
      </c>
      <c r="C838" s="16" t="s">
        <v>117</v>
      </c>
      <c r="D838" s="19"/>
      <c r="E838" s="18">
        <v>151</v>
      </c>
      <c r="F838" s="19"/>
      <c r="G838" s="19"/>
      <c r="H838" s="18">
        <v>2.5999999999999999E-2</v>
      </c>
      <c r="I838" s="40">
        <v>0.13700000000000001</v>
      </c>
      <c r="J838" s="19"/>
      <c r="K838" s="4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" x14ac:dyDescent="0.25">
      <c r="A839" s="14" t="s">
        <v>126</v>
      </c>
      <c r="B839" s="14" t="s">
        <v>139</v>
      </c>
      <c r="C839" s="16" t="s">
        <v>117</v>
      </c>
      <c r="D839" s="19"/>
      <c r="E839" s="18">
        <v>31</v>
      </c>
      <c r="F839" s="19"/>
      <c r="G839" s="19"/>
      <c r="H839" s="18">
        <v>0.624</v>
      </c>
      <c r="I839" s="40">
        <v>0.72199999999999998</v>
      </c>
      <c r="J839" s="19"/>
      <c r="K839" s="4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" x14ac:dyDescent="0.25">
      <c r="A840" s="14" t="s">
        <v>126</v>
      </c>
      <c r="B840" s="14" t="s">
        <v>140</v>
      </c>
      <c r="C840" s="16" t="s">
        <v>117</v>
      </c>
      <c r="D840" s="19"/>
      <c r="E840" s="18">
        <v>26</v>
      </c>
      <c r="F840" s="19"/>
      <c r="G840" s="19"/>
      <c r="H840" s="18">
        <v>2.7E-2</v>
      </c>
      <c r="I840" s="40">
        <v>0.16400000000000001</v>
      </c>
      <c r="J840" s="19"/>
      <c r="K840" s="4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" x14ac:dyDescent="0.25">
      <c r="A841" s="14" t="s">
        <v>126</v>
      </c>
      <c r="B841" s="14" t="s">
        <v>149</v>
      </c>
      <c r="C841" s="16" t="s">
        <v>117</v>
      </c>
      <c r="D841" s="19"/>
      <c r="E841" s="19"/>
      <c r="F841" s="19"/>
      <c r="G841" s="19"/>
      <c r="H841" s="19">
        <v>0.129</v>
      </c>
      <c r="I841" s="41">
        <v>0.57999999999999996</v>
      </c>
      <c r="J841" s="19"/>
      <c r="K841" s="4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" x14ac:dyDescent="0.25">
      <c r="A842" s="14" t="s">
        <v>126</v>
      </c>
      <c r="B842" s="14" t="s">
        <v>153</v>
      </c>
      <c r="C842" s="16" t="s">
        <v>117</v>
      </c>
      <c r="D842" s="19"/>
      <c r="E842" s="18">
        <v>17</v>
      </c>
      <c r="F842" s="19"/>
      <c r="G842" s="19"/>
      <c r="H842" s="18">
        <v>0.72699999999999998</v>
      </c>
      <c r="I842" s="40">
        <v>0.78200000000000003</v>
      </c>
      <c r="J842" s="19"/>
      <c r="K842" s="4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" x14ac:dyDescent="0.25">
      <c r="A843" s="14" t="s">
        <v>126</v>
      </c>
      <c r="B843" s="14" t="s">
        <v>141</v>
      </c>
      <c r="C843" s="16" t="s">
        <v>117</v>
      </c>
      <c r="D843" s="19"/>
      <c r="E843" s="18">
        <v>21</v>
      </c>
      <c r="F843" s="19"/>
      <c r="G843" s="19"/>
      <c r="H843" s="18">
        <v>5.0999999999999997E-2</v>
      </c>
      <c r="I843" s="40">
        <v>5.1999999999999998E-2</v>
      </c>
      <c r="J843" s="19"/>
      <c r="K843" s="4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" x14ac:dyDescent="0.25">
      <c r="A844" s="14" t="s">
        <v>126</v>
      </c>
      <c r="B844" s="14" t="s">
        <v>142</v>
      </c>
      <c r="C844" s="16" t="s">
        <v>117</v>
      </c>
      <c r="D844" s="19"/>
      <c r="E844" s="18">
        <v>153</v>
      </c>
      <c r="F844" s="19"/>
      <c r="G844" s="19"/>
      <c r="H844" s="18">
        <v>4.0000000000000001E-3</v>
      </c>
      <c r="I844" s="40">
        <v>3.5999999999999997E-2</v>
      </c>
      <c r="J844" s="19"/>
      <c r="K844" s="4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" x14ac:dyDescent="0.25">
      <c r="A845" s="14" t="s">
        <v>126</v>
      </c>
      <c r="B845" s="14" t="s">
        <v>143</v>
      </c>
      <c r="C845" s="16" t="s">
        <v>117</v>
      </c>
      <c r="D845" s="19"/>
      <c r="E845" s="19"/>
      <c r="F845" s="19"/>
      <c r="G845" s="19"/>
      <c r="H845" s="18">
        <v>0.315</v>
      </c>
      <c r="I845" s="40">
        <v>0.94299999999999995</v>
      </c>
      <c r="J845" s="19"/>
      <c r="K845" s="4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" x14ac:dyDescent="0.25">
      <c r="A846" s="14" t="s">
        <v>126</v>
      </c>
      <c r="B846" s="14" t="s">
        <v>144</v>
      </c>
      <c r="C846" s="16" t="s">
        <v>117</v>
      </c>
      <c r="D846" s="19"/>
      <c r="E846" s="18">
        <v>37</v>
      </c>
      <c r="F846" s="19"/>
      <c r="G846" s="19"/>
      <c r="H846" s="18">
        <v>0.42299999999999999</v>
      </c>
      <c r="I846" s="40">
        <v>0.57599999999999996</v>
      </c>
      <c r="J846" s="19"/>
      <c r="K846" s="4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" x14ac:dyDescent="0.25">
      <c r="A847" s="14" t="s">
        <v>126</v>
      </c>
      <c r="B847" s="14" t="s">
        <v>145</v>
      </c>
      <c r="C847" s="16" t="s">
        <v>117</v>
      </c>
      <c r="D847" s="19"/>
      <c r="E847" s="18">
        <v>9</v>
      </c>
      <c r="F847" s="19"/>
      <c r="G847" s="19"/>
      <c r="H847" s="18">
        <v>6.6000000000000003E-2</v>
      </c>
      <c r="I847" s="40">
        <v>0.38700000000000001</v>
      </c>
      <c r="J847" s="19"/>
      <c r="K847" s="4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" x14ac:dyDescent="0.25">
      <c r="A848" s="14" t="s">
        <v>126</v>
      </c>
      <c r="B848" s="14" t="s">
        <v>146</v>
      </c>
      <c r="C848" s="16" t="s">
        <v>117</v>
      </c>
      <c r="D848" s="19"/>
      <c r="E848" s="18">
        <v>13</v>
      </c>
      <c r="F848" s="19"/>
      <c r="G848" s="19"/>
      <c r="H848" s="19">
        <v>0.129</v>
      </c>
      <c r="I848" s="40">
        <v>0.17199999999999999</v>
      </c>
      <c r="J848" s="19"/>
      <c r="K848" s="4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" x14ac:dyDescent="0.25">
      <c r="A849" s="14" t="s">
        <v>126</v>
      </c>
      <c r="B849" s="14" t="s">
        <v>147</v>
      </c>
      <c r="C849" s="16" t="s">
        <v>117</v>
      </c>
      <c r="D849" s="19"/>
      <c r="E849" s="19"/>
      <c r="F849" s="19"/>
      <c r="G849" s="19"/>
      <c r="H849" s="18">
        <v>0</v>
      </c>
      <c r="I849" s="40">
        <v>2E-3</v>
      </c>
      <c r="J849" s="19"/>
      <c r="K849" s="4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" x14ac:dyDescent="0.25">
      <c r="A850" s="14" t="s">
        <v>126</v>
      </c>
      <c r="B850" s="14" t="s">
        <v>148</v>
      </c>
      <c r="C850" s="16" t="s">
        <v>117</v>
      </c>
      <c r="D850" s="19"/>
      <c r="E850" s="18">
        <v>31</v>
      </c>
      <c r="F850" s="19"/>
      <c r="G850" s="19"/>
      <c r="H850" s="18">
        <v>4.0000000000000001E-3</v>
      </c>
      <c r="I850" s="40">
        <v>5.0000000000000001E-3</v>
      </c>
      <c r="J850" s="19"/>
      <c r="K850" s="4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" x14ac:dyDescent="0.25">
      <c r="A851" s="14" t="s">
        <v>126</v>
      </c>
      <c r="B851" s="14" t="s">
        <v>150</v>
      </c>
      <c r="C851" s="16" t="s">
        <v>117</v>
      </c>
      <c r="D851" s="19"/>
      <c r="E851" s="18">
        <v>24</v>
      </c>
      <c r="F851" s="19"/>
      <c r="G851" s="19"/>
      <c r="H851" s="18">
        <v>6.2E-2</v>
      </c>
      <c r="I851" s="40">
        <v>3.2000000000000001E-2</v>
      </c>
      <c r="J851" s="19"/>
      <c r="K851" s="4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" x14ac:dyDescent="0.25">
      <c r="A852" s="14" t="s">
        <v>126</v>
      </c>
      <c r="B852" s="14" t="s">
        <v>151</v>
      </c>
      <c r="C852" s="16" t="s">
        <v>117</v>
      </c>
      <c r="D852" s="19"/>
      <c r="E852" s="18">
        <v>49</v>
      </c>
      <c r="F852" s="19"/>
      <c r="G852" s="19"/>
      <c r="H852" s="18">
        <v>5.1999999999999998E-2</v>
      </c>
      <c r="I852" s="40">
        <v>0.39100000000000001</v>
      </c>
      <c r="J852" s="19"/>
      <c r="K852" s="4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" x14ac:dyDescent="0.25">
      <c r="A853" s="14" t="s">
        <v>126</v>
      </c>
      <c r="B853" s="14" t="s">
        <v>152</v>
      </c>
      <c r="C853" s="16" t="s">
        <v>117</v>
      </c>
      <c r="D853" s="19"/>
      <c r="E853" s="18">
        <v>8</v>
      </c>
      <c r="F853" s="19"/>
      <c r="G853" s="19"/>
      <c r="H853" s="18">
        <v>0.62</v>
      </c>
      <c r="I853" s="40">
        <v>0.91200000000000003</v>
      </c>
      <c r="J853" s="19"/>
      <c r="K853" s="4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" x14ac:dyDescent="0.25">
      <c r="A854" s="14" t="s">
        <v>126</v>
      </c>
      <c r="B854" s="14" t="s">
        <v>154</v>
      </c>
      <c r="C854" s="16" t="s">
        <v>117</v>
      </c>
      <c r="D854" s="19"/>
      <c r="E854" s="18">
        <v>48</v>
      </c>
      <c r="F854" s="19"/>
      <c r="G854" s="19"/>
      <c r="H854" s="18">
        <v>1.4E-2</v>
      </c>
      <c r="I854" s="40">
        <v>0.112</v>
      </c>
      <c r="J854" s="19"/>
      <c r="K854" s="4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" x14ac:dyDescent="0.25">
      <c r="A855" s="14" t="s">
        <v>126</v>
      </c>
      <c r="B855" s="14" t="s">
        <v>155</v>
      </c>
      <c r="C855" s="16" t="s">
        <v>117</v>
      </c>
      <c r="D855" s="19"/>
      <c r="E855" s="19"/>
      <c r="F855" s="19"/>
      <c r="G855" s="19"/>
      <c r="H855" s="18">
        <v>1E-3</v>
      </c>
      <c r="I855" s="40">
        <v>0.02</v>
      </c>
      <c r="J855" s="19"/>
      <c r="K855" s="4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" x14ac:dyDescent="0.25">
      <c r="A856" s="14" t="s">
        <v>126</v>
      </c>
      <c r="B856" s="14" t="s">
        <v>156</v>
      </c>
      <c r="C856" s="16" t="s">
        <v>117</v>
      </c>
      <c r="D856" s="19"/>
      <c r="E856" s="18">
        <v>33</v>
      </c>
      <c r="F856" s="19"/>
      <c r="G856" s="19"/>
      <c r="H856" s="18">
        <v>0.107</v>
      </c>
      <c r="I856" s="40">
        <v>0.41399999999999998</v>
      </c>
      <c r="J856" s="19"/>
      <c r="K856" s="4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" x14ac:dyDescent="0.25">
      <c r="A857" s="14" t="s">
        <v>126</v>
      </c>
      <c r="B857" s="14" t="s">
        <v>157</v>
      </c>
      <c r="C857" s="16" t="s">
        <v>117</v>
      </c>
      <c r="D857" s="19"/>
      <c r="E857" s="18">
        <v>158</v>
      </c>
      <c r="F857" s="19"/>
      <c r="G857" s="19"/>
      <c r="H857" s="19">
        <v>0.129</v>
      </c>
      <c r="I857" s="40">
        <v>2.7E-2</v>
      </c>
      <c r="J857" s="19"/>
      <c r="K857" s="4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" x14ac:dyDescent="0.25">
      <c r="A858" s="14" t="s">
        <v>126</v>
      </c>
      <c r="B858" s="14" t="s">
        <v>158</v>
      </c>
      <c r="C858" s="16" t="s">
        <v>117</v>
      </c>
      <c r="D858" s="19"/>
      <c r="E858" s="19"/>
      <c r="F858" s="19"/>
      <c r="G858" s="19"/>
      <c r="H858" s="18">
        <v>8.0000000000000002E-3</v>
      </c>
      <c r="I858" s="40">
        <v>1.0999999999999999E-2</v>
      </c>
      <c r="J858" s="19"/>
      <c r="K858" s="4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" x14ac:dyDescent="0.25">
      <c r="A859" s="14" t="s">
        <v>126</v>
      </c>
      <c r="B859" s="14" t="s">
        <v>159</v>
      </c>
      <c r="C859" s="16" t="s">
        <v>117</v>
      </c>
      <c r="D859" s="19"/>
      <c r="E859" s="18">
        <v>29</v>
      </c>
      <c r="F859" s="19"/>
      <c r="G859" s="19"/>
      <c r="H859" s="18">
        <v>2.5999999999999999E-2</v>
      </c>
      <c r="I859" s="40">
        <v>2.1000000000000001E-2</v>
      </c>
      <c r="J859" s="19"/>
      <c r="K859" s="4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" x14ac:dyDescent="0.25">
      <c r="A860" s="14" t="s">
        <v>126</v>
      </c>
      <c r="B860" s="14" t="s">
        <v>160</v>
      </c>
      <c r="C860" s="16" t="s">
        <v>117</v>
      </c>
      <c r="D860" s="19"/>
      <c r="E860" s="18">
        <v>51</v>
      </c>
      <c r="F860" s="19"/>
      <c r="G860" s="19"/>
      <c r="H860" s="18">
        <v>7.5999999999999998E-2</v>
      </c>
      <c r="I860" s="40">
        <v>5.8999999999999997E-2</v>
      </c>
      <c r="J860" s="19"/>
      <c r="K860" s="4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" x14ac:dyDescent="0.25">
      <c r="A861" s="14" t="s">
        <v>126</v>
      </c>
      <c r="B861" s="14" t="s">
        <v>143</v>
      </c>
      <c r="C861" s="16" t="s">
        <v>118</v>
      </c>
      <c r="D861" s="19"/>
      <c r="E861" s="19"/>
      <c r="F861" s="19"/>
      <c r="G861" s="19"/>
      <c r="H861" s="18">
        <v>0.34899999999999998</v>
      </c>
      <c r="I861" s="40">
        <v>1.1379999999999999</v>
      </c>
      <c r="J861" s="19"/>
      <c r="K861" s="4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" hidden="1" x14ac:dyDescent="0.25">
      <c r="A862" s="7" t="s">
        <v>126</v>
      </c>
      <c r="B862" s="7" t="s">
        <v>136</v>
      </c>
      <c r="C862" s="8" t="s">
        <v>118</v>
      </c>
      <c r="D862" s="9">
        <v>0.24099999999999999</v>
      </c>
      <c r="E862" s="9">
        <v>11</v>
      </c>
      <c r="F862" s="3"/>
      <c r="G862" s="9">
        <v>80</v>
      </c>
      <c r="H862" s="9">
        <v>0.56899999999999995</v>
      </c>
      <c r="I862" s="9">
        <v>1.2390000000000001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" hidden="1" x14ac:dyDescent="0.25">
      <c r="A863" s="7" t="s">
        <v>126</v>
      </c>
      <c r="B863" s="7" t="s">
        <v>139</v>
      </c>
      <c r="C863" s="8" t="s">
        <v>118</v>
      </c>
      <c r="D863" s="9">
        <v>0.52500000000000002</v>
      </c>
      <c r="E863" s="9">
        <v>30</v>
      </c>
      <c r="F863" s="3"/>
      <c r="G863" s="9">
        <v>315</v>
      </c>
      <c r="H863" s="9">
        <v>0.66900000000000004</v>
      </c>
      <c r="I863" s="9">
        <v>0.76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" hidden="1" x14ac:dyDescent="0.25">
      <c r="A864" s="7" t="s">
        <v>126</v>
      </c>
      <c r="B864" s="7" t="s">
        <v>153</v>
      </c>
      <c r="C864" s="8" t="s">
        <v>118</v>
      </c>
      <c r="D864" s="9">
        <v>0.35399999999999998</v>
      </c>
      <c r="E864" s="9">
        <v>17</v>
      </c>
      <c r="F864" s="3"/>
      <c r="G864" s="9">
        <v>290</v>
      </c>
      <c r="H864" s="9">
        <v>0.73499999999999999</v>
      </c>
      <c r="I864" s="9">
        <v>0.81499999999999995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" hidden="1" x14ac:dyDescent="0.25">
      <c r="A865" s="7" t="s">
        <v>126</v>
      </c>
      <c r="B865" s="7" t="s">
        <v>152</v>
      </c>
      <c r="C865" s="8" t="s">
        <v>118</v>
      </c>
      <c r="D865" s="9">
        <v>0.27700000000000002</v>
      </c>
      <c r="E865" s="9">
        <v>6</v>
      </c>
      <c r="F865" s="3"/>
      <c r="G865" s="9">
        <v>80</v>
      </c>
      <c r="H865" s="9">
        <v>0.61</v>
      </c>
      <c r="I865" s="9">
        <v>0.97499999999999998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" hidden="1" x14ac:dyDescent="0.25">
      <c r="A866" s="7" t="s">
        <v>126</v>
      </c>
      <c r="B866" s="7" t="s">
        <v>134</v>
      </c>
      <c r="C866" s="8" t="s">
        <v>118</v>
      </c>
      <c r="D866" s="9">
        <v>0.8</v>
      </c>
      <c r="E866" s="9">
        <v>48</v>
      </c>
      <c r="F866" s="3"/>
      <c r="G866" s="9">
        <v>832</v>
      </c>
      <c r="H866" s="9">
        <v>8.5000000000000006E-2</v>
      </c>
      <c r="I866" s="9">
        <v>0.29799999999999999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" hidden="1" x14ac:dyDescent="0.25">
      <c r="A867" s="7" t="s">
        <v>126</v>
      </c>
      <c r="B867" s="7" t="s">
        <v>156</v>
      </c>
      <c r="C867" s="8" t="s">
        <v>118</v>
      </c>
      <c r="D867" s="9">
        <v>0.375</v>
      </c>
      <c r="E867" s="9">
        <v>33</v>
      </c>
      <c r="F867" s="3"/>
      <c r="G867" s="9">
        <v>264</v>
      </c>
      <c r="H867" s="9">
        <v>0.15</v>
      </c>
      <c r="I867" s="9">
        <v>0.46500000000000002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" hidden="1" x14ac:dyDescent="0.25">
      <c r="A868" s="7" t="s">
        <v>126</v>
      </c>
      <c r="B868" s="7" t="s">
        <v>135</v>
      </c>
      <c r="C868" s="8" t="s">
        <v>118</v>
      </c>
      <c r="D868" s="9">
        <v>0.56999999999999995</v>
      </c>
      <c r="E868" s="9">
        <v>21</v>
      </c>
      <c r="F868" s="3"/>
      <c r="G868" s="9">
        <v>448</v>
      </c>
      <c r="H868" s="9">
        <v>6.0999999999999999E-2</v>
      </c>
      <c r="I868" s="9">
        <v>0.26200000000000001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" hidden="1" x14ac:dyDescent="0.25">
      <c r="A869" s="7" t="s">
        <v>126</v>
      </c>
      <c r="B869" s="7" t="s">
        <v>128</v>
      </c>
      <c r="C869" s="8" t="s">
        <v>118</v>
      </c>
      <c r="D869" s="9">
        <v>0.36599999999999999</v>
      </c>
      <c r="E869" s="9">
        <v>18</v>
      </c>
      <c r="F869" s="3"/>
      <c r="G869" s="9">
        <v>580</v>
      </c>
      <c r="H869" s="9">
        <v>5.2999999999999999E-2</v>
      </c>
      <c r="I869" s="9">
        <v>0.105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" x14ac:dyDescent="0.25">
      <c r="A870" s="14" t="s">
        <v>126</v>
      </c>
      <c r="B870" s="14" t="s">
        <v>149</v>
      </c>
      <c r="C870" s="16" t="s">
        <v>118</v>
      </c>
      <c r="D870" s="19"/>
      <c r="E870" s="19"/>
      <c r="F870" s="19"/>
      <c r="G870" s="19"/>
      <c r="H870" s="19">
        <v>0.129</v>
      </c>
      <c r="I870" s="41">
        <v>0.57999999999999996</v>
      </c>
      <c r="J870" s="19"/>
      <c r="K870" s="4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" hidden="1" x14ac:dyDescent="0.25">
      <c r="A871" s="7" t="s">
        <v>126</v>
      </c>
      <c r="B871" s="7" t="s">
        <v>129</v>
      </c>
      <c r="C871" s="8" t="s">
        <v>118</v>
      </c>
      <c r="D871" s="9">
        <v>0.46400000000000002</v>
      </c>
      <c r="E871" s="9">
        <v>113</v>
      </c>
      <c r="F871" s="3"/>
      <c r="G871" s="9">
        <v>756</v>
      </c>
      <c r="H871" s="9">
        <v>0.08</v>
      </c>
      <c r="I871" s="9">
        <v>0.26200000000000001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" hidden="1" x14ac:dyDescent="0.25">
      <c r="A872" s="7" t="s">
        <v>126</v>
      </c>
      <c r="B872" s="7" t="s">
        <v>160</v>
      </c>
      <c r="C872" s="8" t="s">
        <v>118</v>
      </c>
      <c r="D872" s="9">
        <v>0.39900000000000002</v>
      </c>
      <c r="E872" s="9">
        <v>45</v>
      </c>
      <c r="F872" s="3"/>
      <c r="G872" s="9">
        <v>1050</v>
      </c>
      <c r="H872" s="9">
        <v>0.127</v>
      </c>
      <c r="I872" s="9">
        <v>0.113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" hidden="1" x14ac:dyDescent="0.25">
      <c r="A873" s="7" t="s">
        <v>126</v>
      </c>
      <c r="B873" s="7" t="s">
        <v>140</v>
      </c>
      <c r="C873" s="8" t="s">
        <v>118</v>
      </c>
      <c r="D873" s="9">
        <v>0.441</v>
      </c>
      <c r="E873" s="9">
        <v>25</v>
      </c>
      <c r="F873" s="3"/>
      <c r="G873" s="9">
        <v>271</v>
      </c>
      <c r="H873" s="9">
        <v>0.03</v>
      </c>
      <c r="I873" s="9">
        <v>0.35799999999999998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" x14ac:dyDescent="0.25">
      <c r="A874" s="14" t="s">
        <v>126</v>
      </c>
      <c r="B874" s="14" t="s">
        <v>147</v>
      </c>
      <c r="C874" s="16" t="s">
        <v>118</v>
      </c>
      <c r="D874" s="19"/>
      <c r="E874" s="19"/>
      <c r="F874" s="19"/>
      <c r="G874" s="19"/>
      <c r="H874" s="18">
        <v>1E-3</v>
      </c>
      <c r="I874" s="40">
        <v>3.0000000000000001E-3</v>
      </c>
      <c r="J874" s="19"/>
      <c r="K874" s="4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" hidden="1" x14ac:dyDescent="0.25">
      <c r="A875" s="7" t="s">
        <v>126</v>
      </c>
      <c r="B875" s="7" t="s">
        <v>154</v>
      </c>
      <c r="C875" s="8" t="s">
        <v>118</v>
      </c>
      <c r="D875" s="9">
        <v>0.56699999999999995</v>
      </c>
      <c r="E875" s="9">
        <v>48</v>
      </c>
      <c r="F875" s="3"/>
      <c r="G875" s="9">
        <v>256</v>
      </c>
      <c r="H875" s="9">
        <v>1.7999999999999999E-2</v>
      </c>
      <c r="I875" s="9">
        <v>0.16800000000000001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" hidden="1" x14ac:dyDescent="0.25">
      <c r="A876" s="7" t="s">
        <v>126</v>
      </c>
      <c r="B876" s="7" t="s">
        <v>144</v>
      </c>
      <c r="C876" s="8" t="s">
        <v>118</v>
      </c>
      <c r="D876" s="9">
        <v>0.36</v>
      </c>
      <c r="E876" s="9">
        <v>37</v>
      </c>
      <c r="F876" s="3"/>
      <c r="G876" s="9">
        <v>190</v>
      </c>
      <c r="H876" s="9">
        <v>0.48599999999999999</v>
      </c>
      <c r="I876" s="9">
        <v>0.75600000000000001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" hidden="1" x14ac:dyDescent="0.25">
      <c r="A877" s="7" t="s">
        <v>126</v>
      </c>
      <c r="B877" s="7" t="s">
        <v>146</v>
      </c>
      <c r="C877" s="8" t="s">
        <v>118</v>
      </c>
      <c r="D877" s="9">
        <v>0.39800000000000002</v>
      </c>
      <c r="E877" s="9">
        <v>13</v>
      </c>
      <c r="F877" s="3"/>
      <c r="G877" s="9">
        <v>204</v>
      </c>
      <c r="H877" s="3">
        <v>0.129</v>
      </c>
      <c r="I877" s="9">
        <v>0.221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" hidden="1" x14ac:dyDescent="0.25">
      <c r="A878" s="7" t="s">
        <v>126</v>
      </c>
      <c r="B878" s="7" t="s">
        <v>159</v>
      </c>
      <c r="C878" s="8" t="s">
        <v>118</v>
      </c>
      <c r="D878" s="9">
        <v>0.96699999999999997</v>
      </c>
      <c r="E878" s="9">
        <v>29</v>
      </c>
      <c r="F878" s="3"/>
      <c r="G878" s="9">
        <v>196</v>
      </c>
      <c r="H878" s="9">
        <v>3.3000000000000002E-2</v>
      </c>
      <c r="I878" s="9">
        <v>2.8000000000000001E-2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" x14ac:dyDescent="0.25">
      <c r="A879" s="14" t="s">
        <v>126</v>
      </c>
      <c r="B879" s="14" t="s">
        <v>132</v>
      </c>
      <c r="C879" s="16" t="s">
        <v>118</v>
      </c>
      <c r="D879" s="19"/>
      <c r="E879" s="19"/>
      <c r="F879" s="19"/>
      <c r="G879" s="19"/>
      <c r="H879" s="18">
        <v>0.36499999999999999</v>
      </c>
      <c r="I879" s="40">
        <v>0.63300000000000001</v>
      </c>
      <c r="J879" s="19"/>
      <c r="K879" s="4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" hidden="1" x14ac:dyDescent="0.25">
      <c r="A880" s="7" t="s">
        <v>126</v>
      </c>
      <c r="B880" s="7" t="s">
        <v>141</v>
      </c>
      <c r="C880" s="8" t="s">
        <v>118</v>
      </c>
      <c r="D880" s="9">
        <v>0.68100000000000005</v>
      </c>
      <c r="E880" s="9">
        <v>21</v>
      </c>
      <c r="F880" s="3"/>
      <c r="G880" s="9">
        <v>202</v>
      </c>
      <c r="H880" s="9">
        <v>0.105</v>
      </c>
      <c r="I880" s="9">
        <v>0.107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" hidden="1" x14ac:dyDescent="0.25">
      <c r="A881" s="7" t="s">
        <v>126</v>
      </c>
      <c r="B881" s="7" t="s">
        <v>138</v>
      </c>
      <c r="C881" s="8" t="s">
        <v>118</v>
      </c>
      <c r="D881" s="9">
        <v>0.375</v>
      </c>
      <c r="E881" s="9">
        <v>151</v>
      </c>
      <c r="F881" s="3"/>
      <c r="G881" s="9">
        <v>560</v>
      </c>
      <c r="H881" s="9">
        <v>3.5999999999999997E-2</v>
      </c>
      <c r="I881" s="9">
        <v>0.20899999999999999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" x14ac:dyDescent="0.25">
      <c r="A882" s="14" t="s">
        <v>126</v>
      </c>
      <c r="B882" s="14" t="s">
        <v>145</v>
      </c>
      <c r="C882" s="16" t="s">
        <v>118</v>
      </c>
      <c r="D882" s="18">
        <v>9.2999999999999999E-2</v>
      </c>
      <c r="E882" s="18">
        <v>9</v>
      </c>
      <c r="F882" s="19"/>
      <c r="G882" s="19"/>
      <c r="H882" s="18">
        <v>6.9000000000000006E-2</v>
      </c>
      <c r="I882" s="40">
        <v>0.68400000000000005</v>
      </c>
      <c r="J882" s="19"/>
      <c r="K882" s="4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" x14ac:dyDescent="0.25">
      <c r="A883" s="14" t="s">
        <v>126</v>
      </c>
      <c r="B883" s="14" t="s">
        <v>158</v>
      </c>
      <c r="C883" s="16" t="s">
        <v>118</v>
      </c>
      <c r="D883" s="19"/>
      <c r="E883" s="19"/>
      <c r="F883" s="19"/>
      <c r="G883" s="19"/>
      <c r="H883" s="18">
        <v>0.01</v>
      </c>
      <c r="I883" s="40">
        <v>2.1999999999999999E-2</v>
      </c>
      <c r="J883" s="19"/>
      <c r="K883" s="4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" hidden="1" x14ac:dyDescent="0.25">
      <c r="A884" s="7" t="s">
        <v>126</v>
      </c>
      <c r="B884" s="7" t="s">
        <v>137</v>
      </c>
      <c r="C884" s="8" t="s">
        <v>118</v>
      </c>
      <c r="D884" s="9">
        <v>0.66600000000000004</v>
      </c>
      <c r="E884" s="9">
        <v>71</v>
      </c>
      <c r="F884" s="3"/>
      <c r="G884" s="9">
        <v>264</v>
      </c>
      <c r="H884" s="9">
        <v>2.4E-2</v>
      </c>
      <c r="I884" s="9">
        <v>0.08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" hidden="1" x14ac:dyDescent="0.25">
      <c r="A885" s="7" t="s">
        <v>126</v>
      </c>
      <c r="B885" s="7" t="s">
        <v>131</v>
      </c>
      <c r="C885" s="8" t="s">
        <v>118</v>
      </c>
      <c r="D885" s="9">
        <v>0.40799999999999997</v>
      </c>
      <c r="E885" s="9">
        <v>62</v>
      </c>
      <c r="F885" s="3"/>
      <c r="G885" s="9">
        <v>274</v>
      </c>
      <c r="H885" s="9">
        <v>3.7999999999999999E-2</v>
      </c>
      <c r="I885" s="9">
        <v>5.5E-2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" hidden="1" x14ac:dyDescent="0.25">
      <c r="A886" s="7" t="s">
        <v>126</v>
      </c>
      <c r="B886" s="7" t="s">
        <v>130</v>
      </c>
      <c r="C886" s="8" t="s">
        <v>118</v>
      </c>
      <c r="D886" s="9">
        <v>0.35299999999999998</v>
      </c>
      <c r="E886" s="9">
        <v>50</v>
      </c>
      <c r="F886" s="3"/>
      <c r="G886" s="9">
        <v>400</v>
      </c>
      <c r="H886" s="9">
        <v>2E-3</v>
      </c>
      <c r="I886" s="9">
        <v>6.3E-2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" hidden="1" x14ac:dyDescent="0.25">
      <c r="A887" s="7" t="s">
        <v>126</v>
      </c>
      <c r="B887" s="7" t="s">
        <v>133</v>
      </c>
      <c r="C887" s="8" t="s">
        <v>118</v>
      </c>
      <c r="D887" s="9">
        <v>0.215</v>
      </c>
      <c r="E887" s="9">
        <v>86</v>
      </c>
      <c r="F887" s="3"/>
      <c r="G887" s="9">
        <v>137</v>
      </c>
      <c r="H887" s="9">
        <v>3.0000000000000001E-3</v>
      </c>
      <c r="I887" s="9">
        <v>0.08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" hidden="1" x14ac:dyDescent="0.25">
      <c r="A888" s="7" t="s">
        <v>126</v>
      </c>
      <c r="B888" s="7" t="s">
        <v>151</v>
      </c>
      <c r="C888" s="8" t="s">
        <v>118</v>
      </c>
      <c r="D888" s="9">
        <v>0.47199999999999998</v>
      </c>
      <c r="E888" s="9">
        <v>47</v>
      </c>
      <c r="F888" s="3"/>
      <c r="G888" s="9">
        <v>195</v>
      </c>
      <c r="H888" s="9">
        <v>5.3999999999999999E-2</v>
      </c>
      <c r="I888" s="9">
        <v>0.40500000000000003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" hidden="1" x14ac:dyDescent="0.25">
      <c r="A889" s="7" t="s">
        <v>126</v>
      </c>
      <c r="B889" s="7" t="s">
        <v>142</v>
      </c>
      <c r="C889" s="8" t="s">
        <v>118</v>
      </c>
      <c r="D889" s="9">
        <v>0.35199999999999998</v>
      </c>
      <c r="E889" s="9">
        <v>153</v>
      </c>
      <c r="F889" s="3"/>
      <c r="G889" s="9">
        <v>672</v>
      </c>
      <c r="H889" s="9">
        <v>8.9999999999999993E-3</v>
      </c>
      <c r="I889" s="9">
        <v>0.114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" hidden="1" x14ac:dyDescent="0.25">
      <c r="A890" s="7" t="s">
        <v>126</v>
      </c>
      <c r="B890" s="7" t="s">
        <v>150</v>
      </c>
      <c r="C890" s="8" t="s">
        <v>118</v>
      </c>
      <c r="D890" s="9">
        <v>0.43099999999999999</v>
      </c>
      <c r="E890" s="9">
        <v>24</v>
      </c>
      <c r="F890" s="3"/>
      <c r="G890" s="9">
        <v>560</v>
      </c>
      <c r="H890" s="9">
        <v>6.3E-2</v>
      </c>
      <c r="I890" s="9">
        <v>8.1000000000000003E-2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" hidden="1" x14ac:dyDescent="0.25">
      <c r="A891" s="7" t="s">
        <v>126</v>
      </c>
      <c r="B891" s="7" t="s">
        <v>148</v>
      </c>
      <c r="C891" s="8" t="s">
        <v>118</v>
      </c>
      <c r="D891" s="9">
        <v>0.32500000000000001</v>
      </c>
      <c r="E891" s="9">
        <v>31</v>
      </c>
      <c r="F891" s="3"/>
      <c r="G891" s="9">
        <v>408</v>
      </c>
      <c r="H891" s="9">
        <v>8.0000000000000002E-3</v>
      </c>
      <c r="I891" s="9">
        <v>8.9999999999999993E-3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" hidden="1" x14ac:dyDescent="0.25">
      <c r="A892" s="7" t="s">
        <v>126</v>
      </c>
      <c r="B892" s="7" t="s">
        <v>155</v>
      </c>
      <c r="C892" s="8" t="s">
        <v>118</v>
      </c>
      <c r="D892" s="9">
        <v>0.79900000000000004</v>
      </c>
      <c r="E892" s="9">
        <v>80</v>
      </c>
      <c r="F892" s="3"/>
      <c r="G892" s="9">
        <v>224</v>
      </c>
      <c r="H892" s="9">
        <v>3.0000000000000001E-3</v>
      </c>
      <c r="I892" s="9">
        <v>3.9E-2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" hidden="1" x14ac:dyDescent="0.25">
      <c r="A893" s="7" t="s">
        <v>126</v>
      </c>
      <c r="B893" s="7" t="s">
        <v>157</v>
      </c>
      <c r="C893" s="8" t="s">
        <v>118</v>
      </c>
      <c r="D893" s="9">
        <v>0.48399999999999999</v>
      </c>
      <c r="E893" s="9">
        <v>167</v>
      </c>
      <c r="F893" s="3"/>
      <c r="G893" s="9">
        <v>640</v>
      </c>
      <c r="H893" s="9">
        <v>1E-3</v>
      </c>
      <c r="I893" s="9">
        <v>3.3000000000000002E-2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" hidden="1" x14ac:dyDescent="0.25">
      <c r="A894" s="7" t="s">
        <v>126</v>
      </c>
      <c r="B894" s="7" t="s">
        <v>127</v>
      </c>
      <c r="C894" s="8" t="s">
        <v>118</v>
      </c>
      <c r="D894" s="9">
        <v>0.36299999999999999</v>
      </c>
      <c r="E894" s="9">
        <v>9</v>
      </c>
      <c r="F894" s="3"/>
      <c r="G894" s="9">
        <v>275</v>
      </c>
      <c r="H894" s="9">
        <v>1.2E-2</v>
      </c>
      <c r="I894" s="9">
        <v>4.8000000000000001E-2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" x14ac:dyDescent="0.25">
      <c r="A895" s="14" t="s">
        <v>126</v>
      </c>
      <c r="B895" s="14" t="s">
        <v>143</v>
      </c>
      <c r="C895" s="16" t="s">
        <v>119</v>
      </c>
      <c r="D895" s="19"/>
      <c r="E895" s="19"/>
      <c r="F895" s="19"/>
      <c r="G895" s="19"/>
      <c r="H895" s="18">
        <v>0.46400000000000002</v>
      </c>
      <c r="I895" s="40">
        <v>1.3260000000000001</v>
      </c>
      <c r="J895" s="19"/>
      <c r="K895" s="4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" hidden="1" x14ac:dyDescent="0.25">
      <c r="A896" s="7" t="s">
        <v>126</v>
      </c>
      <c r="B896" s="7" t="s">
        <v>153</v>
      </c>
      <c r="C896" s="8" t="s">
        <v>119</v>
      </c>
      <c r="D896" s="9">
        <v>0.311</v>
      </c>
      <c r="E896" s="9">
        <v>17</v>
      </c>
      <c r="F896" s="3"/>
      <c r="G896" s="9">
        <v>290</v>
      </c>
      <c r="H896" s="9">
        <v>0.78100000000000003</v>
      </c>
      <c r="I896" s="9">
        <v>0.85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" hidden="1" x14ac:dyDescent="0.25">
      <c r="A897" s="7" t="s">
        <v>126</v>
      </c>
      <c r="B897" s="7" t="s">
        <v>139</v>
      </c>
      <c r="C897" s="8" t="s">
        <v>119</v>
      </c>
      <c r="D897" s="9">
        <v>0.52500000000000002</v>
      </c>
      <c r="E897" s="9">
        <v>22</v>
      </c>
      <c r="F897" s="3"/>
      <c r="G897" s="9">
        <v>350</v>
      </c>
      <c r="H897" s="9">
        <v>0.68700000000000006</v>
      </c>
      <c r="I897" s="9">
        <v>0.78500000000000003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" hidden="1" x14ac:dyDescent="0.25">
      <c r="A898" s="7" t="s">
        <v>126</v>
      </c>
      <c r="B898" s="7" t="s">
        <v>152</v>
      </c>
      <c r="C898" s="8" t="s">
        <v>119</v>
      </c>
      <c r="D898" s="9">
        <v>0.23799999999999999</v>
      </c>
      <c r="E898" s="9">
        <v>6</v>
      </c>
      <c r="F898" s="3"/>
      <c r="G898" s="9">
        <v>80</v>
      </c>
      <c r="H898" s="9">
        <v>0.59</v>
      </c>
      <c r="I898" s="9">
        <v>1.038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" hidden="1" x14ac:dyDescent="0.25">
      <c r="A899" s="7" t="s">
        <v>126</v>
      </c>
      <c r="B899" s="7" t="s">
        <v>136</v>
      </c>
      <c r="C899" s="8" t="s">
        <v>119</v>
      </c>
      <c r="D899" s="9">
        <v>0.24099999999999999</v>
      </c>
      <c r="E899" s="9">
        <v>11</v>
      </c>
      <c r="F899" s="3"/>
      <c r="G899" s="9">
        <v>80</v>
      </c>
      <c r="H899" s="9">
        <v>0.60799999999999998</v>
      </c>
      <c r="I899" s="9">
        <v>1.367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" hidden="1" x14ac:dyDescent="0.25">
      <c r="A900" s="7" t="s">
        <v>126</v>
      </c>
      <c r="B900" s="7" t="s">
        <v>156</v>
      </c>
      <c r="C900" s="8" t="s">
        <v>119</v>
      </c>
      <c r="D900" s="9">
        <v>0.374</v>
      </c>
      <c r="E900" s="9">
        <v>33</v>
      </c>
      <c r="F900" s="3"/>
      <c r="G900" s="9">
        <v>264</v>
      </c>
      <c r="H900" s="9">
        <v>0.17199999999999999</v>
      </c>
      <c r="I900" s="9">
        <v>0.60899999999999999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" hidden="1" x14ac:dyDescent="0.25">
      <c r="A901" s="7" t="s">
        <v>126</v>
      </c>
      <c r="B901" s="7" t="s">
        <v>134</v>
      </c>
      <c r="C901" s="8" t="s">
        <v>119</v>
      </c>
      <c r="D901" s="9">
        <v>0.80700000000000005</v>
      </c>
      <c r="E901" s="9">
        <v>35</v>
      </c>
      <c r="F901" s="3"/>
      <c r="G901" s="9">
        <v>832</v>
      </c>
      <c r="H901" s="9">
        <v>0.105</v>
      </c>
      <c r="I901" s="9">
        <v>0.34799999999999998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" hidden="1" x14ac:dyDescent="0.25">
      <c r="A902" s="7" t="s">
        <v>126</v>
      </c>
      <c r="B902" s="7" t="s">
        <v>135</v>
      </c>
      <c r="C902" s="8" t="s">
        <v>119</v>
      </c>
      <c r="D902" s="9">
        <v>0.38600000000000001</v>
      </c>
      <c r="E902" s="9">
        <v>16</v>
      </c>
      <c r="F902" s="3"/>
      <c r="G902" s="9">
        <v>387</v>
      </c>
      <c r="H902" s="9">
        <v>7.4999999999999997E-2</v>
      </c>
      <c r="I902" s="9">
        <v>0.38300000000000001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" hidden="1" x14ac:dyDescent="0.25">
      <c r="A903" s="7" t="s">
        <v>126</v>
      </c>
      <c r="B903" s="7" t="s">
        <v>128</v>
      </c>
      <c r="C903" s="8" t="s">
        <v>119</v>
      </c>
      <c r="D903" s="9">
        <v>0.36599999999999999</v>
      </c>
      <c r="E903" s="9">
        <v>17</v>
      </c>
      <c r="F903" s="3"/>
      <c r="G903" s="9">
        <v>580</v>
      </c>
      <c r="H903" s="9">
        <v>5.6000000000000001E-2</v>
      </c>
      <c r="I903" s="9">
        <v>0.42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" x14ac:dyDescent="0.25">
      <c r="A904" s="14" t="s">
        <v>126</v>
      </c>
      <c r="B904" s="14" t="s">
        <v>149</v>
      </c>
      <c r="C904" s="16" t="s">
        <v>119</v>
      </c>
      <c r="D904" s="19"/>
      <c r="E904" s="19"/>
      <c r="F904" s="19"/>
      <c r="G904" s="19"/>
      <c r="H904" s="19">
        <v>0.129</v>
      </c>
      <c r="I904" s="41">
        <v>0.57999999999999996</v>
      </c>
      <c r="J904" s="19"/>
      <c r="K904" s="4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" hidden="1" x14ac:dyDescent="0.25">
      <c r="A905" s="7" t="s">
        <v>126</v>
      </c>
      <c r="B905" s="7" t="s">
        <v>160</v>
      </c>
      <c r="C905" s="8" t="s">
        <v>119</v>
      </c>
      <c r="D905" s="9">
        <v>0.39900000000000002</v>
      </c>
      <c r="E905" s="9">
        <v>50</v>
      </c>
      <c r="F905" s="3"/>
      <c r="G905" s="9">
        <v>1050</v>
      </c>
      <c r="H905" s="9">
        <v>0.17299999999999999</v>
      </c>
      <c r="I905" s="9">
        <v>0.22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" hidden="1" x14ac:dyDescent="0.25">
      <c r="A906" s="7" t="s">
        <v>126</v>
      </c>
      <c r="B906" s="7" t="s">
        <v>129</v>
      </c>
      <c r="C906" s="8" t="s">
        <v>119</v>
      </c>
      <c r="D906" s="9">
        <v>0.42199999999999999</v>
      </c>
      <c r="E906" s="9">
        <v>51</v>
      </c>
      <c r="F906" s="3"/>
      <c r="G906" s="9">
        <v>1000</v>
      </c>
      <c r="H906" s="9">
        <v>0.12</v>
      </c>
      <c r="I906" s="9">
        <v>0.38400000000000001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" hidden="1" x14ac:dyDescent="0.25">
      <c r="A907" s="7" t="s">
        <v>126</v>
      </c>
      <c r="B907" s="7" t="s">
        <v>144</v>
      </c>
      <c r="C907" s="8" t="s">
        <v>119</v>
      </c>
      <c r="D907" s="9">
        <v>0.36</v>
      </c>
      <c r="E907" s="9">
        <v>37</v>
      </c>
      <c r="F907" s="3"/>
      <c r="G907" s="9">
        <v>190</v>
      </c>
      <c r="H907" s="9">
        <v>0.51600000000000001</v>
      </c>
      <c r="I907" s="9">
        <v>0.73899999999999999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" x14ac:dyDescent="0.25">
      <c r="A908" s="14" t="s">
        <v>126</v>
      </c>
      <c r="B908" s="14" t="s">
        <v>147</v>
      </c>
      <c r="C908" s="16" t="s">
        <v>119</v>
      </c>
      <c r="D908" s="19"/>
      <c r="E908" s="19"/>
      <c r="F908" s="19"/>
      <c r="G908" s="19"/>
      <c r="H908" s="18">
        <v>2E-3</v>
      </c>
      <c r="I908" s="40">
        <v>4.0000000000000001E-3</v>
      </c>
      <c r="J908" s="19"/>
      <c r="K908" s="4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" hidden="1" x14ac:dyDescent="0.25">
      <c r="A909" s="7" t="s">
        <v>126</v>
      </c>
      <c r="B909" s="7" t="s">
        <v>154</v>
      </c>
      <c r="C909" s="8" t="s">
        <v>119</v>
      </c>
      <c r="D909" s="9">
        <v>0.59799999999999998</v>
      </c>
      <c r="E909" s="9">
        <v>48</v>
      </c>
      <c r="F909" s="3"/>
      <c r="G909" s="9">
        <v>256</v>
      </c>
      <c r="H909" s="9">
        <v>2.5000000000000001E-2</v>
      </c>
      <c r="I909" s="9">
        <v>0.26900000000000002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" hidden="1" x14ac:dyDescent="0.25">
      <c r="A910" s="7" t="s">
        <v>126</v>
      </c>
      <c r="B910" s="7" t="s">
        <v>132</v>
      </c>
      <c r="C910" s="8" t="s">
        <v>119</v>
      </c>
      <c r="D910" s="9">
        <v>0.374</v>
      </c>
      <c r="E910" s="9">
        <v>116</v>
      </c>
      <c r="F910" s="3"/>
      <c r="G910" s="9">
        <v>144</v>
      </c>
      <c r="H910" s="9">
        <v>0.42199999999999999</v>
      </c>
      <c r="I910" s="9">
        <v>0.80400000000000005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" hidden="1" x14ac:dyDescent="0.25">
      <c r="A911" s="7" t="s">
        <v>126</v>
      </c>
      <c r="B911" s="7" t="s">
        <v>140</v>
      </c>
      <c r="C911" s="8" t="s">
        <v>119</v>
      </c>
      <c r="D911" s="9">
        <v>0.442</v>
      </c>
      <c r="E911" s="9">
        <v>21</v>
      </c>
      <c r="F911" s="3"/>
      <c r="G911" s="9">
        <v>271</v>
      </c>
      <c r="H911" s="9">
        <v>3.3000000000000002E-2</v>
      </c>
      <c r="I911" s="9">
        <v>0.51100000000000001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" hidden="1" x14ac:dyDescent="0.25">
      <c r="A912" s="7" t="s">
        <v>126</v>
      </c>
      <c r="B912" s="7" t="s">
        <v>146</v>
      </c>
      <c r="C912" s="8" t="s">
        <v>119</v>
      </c>
      <c r="D912" s="9">
        <v>0.39800000000000002</v>
      </c>
      <c r="E912" s="9">
        <v>13</v>
      </c>
      <c r="F912" s="3"/>
      <c r="G912" s="9">
        <v>204</v>
      </c>
      <c r="H912" s="3">
        <v>0.129</v>
      </c>
      <c r="I912" s="9">
        <v>0.30299999999999999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" hidden="1" x14ac:dyDescent="0.25">
      <c r="A913" s="7" t="s">
        <v>126</v>
      </c>
      <c r="B913" s="7" t="s">
        <v>159</v>
      </c>
      <c r="C913" s="8" t="s">
        <v>119</v>
      </c>
      <c r="D913" s="9">
        <v>1.121</v>
      </c>
      <c r="E913" s="9">
        <v>29</v>
      </c>
      <c r="F913" s="3"/>
      <c r="G913" s="9">
        <v>196</v>
      </c>
      <c r="H913" s="9">
        <v>6.4000000000000001E-2</v>
      </c>
      <c r="I913" s="9">
        <v>9.6000000000000002E-2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" hidden="1" x14ac:dyDescent="0.25">
      <c r="A914" s="7" t="s">
        <v>126</v>
      </c>
      <c r="B914" s="7" t="s">
        <v>138</v>
      </c>
      <c r="C914" s="8" t="s">
        <v>119</v>
      </c>
      <c r="D914" s="9">
        <v>0.375</v>
      </c>
      <c r="E914" s="9">
        <v>97</v>
      </c>
      <c r="F914" s="3"/>
      <c r="G914" s="9">
        <v>576</v>
      </c>
      <c r="H914" s="9">
        <v>4.8000000000000001E-2</v>
      </c>
      <c r="I914" s="9">
        <v>0.28000000000000003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" x14ac:dyDescent="0.25">
      <c r="A915" s="14" t="s">
        <v>126</v>
      </c>
      <c r="B915" s="14" t="s">
        <v>145</v>
      </c>
      <c r="C915" s="16" t="s">
        <v>119</v>
      </c>
      <c r="D915" s="18">
        <v>9.2999999999999999E-2</v>
      </c>
      <c r="E915" s="18">
        <v>9</v>
      </c>
      <c r="F915" s="19"/>
      <c r="G915" s="19"/>
      <c r="H915" s="18">
        <v>0.11</v>
      </c>
      <c r="I915" s="40">
        <v>0.89500000000000002</v>
      </c>
      <c r="J915" s="19"/>
      <c r="K915" s="4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" x14ac:dyDescent="0.25">
      <c r="A916" s="14" t="s">
        <v>126</v>
      </c>
      <c r="B916" s="14" t="s">
        <v>158</v>
      </c>
      <c r="C916" s="16" t="s">
        <v>119</v>
      </c>
      <c r="D916" s="19"/>
      <c r="E916" s="19"/>
      <c r="F916" s="19"/>
      <c r="G916" s="19"/>
      <c r="H916" s="18">
        <v>1.2999999999999999E-2</v>
      </c>
      <c r="I916" s="40">
        <v>4.4999999999999998E-2</v>
      </c>
      <c r="J916" s="19"/>
      <c r="K916" s="4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" hidden="1" x14ac:dyDescent="0.25">
      <c r="A917" s="7" t="s">
        <v>126</v>
      </c>
      <c r="B917" s="7" t="s">
        <v>131</v>
      </c>
      <c r="C917" s="8" t="s">
        <v>119</v>
      </c>
      <c r="D917" s="9">
        <v>0.40799999999999997</v>
      </c>
      <c r="E917" s="9">
        <v>62</v>
      </c>
      <c r="F917" s="3"/>
      <c r="G917" s="9">
        <v>274</v>
      </c>
      <c r="H917" s="9">
        <v>4.4999999999999998E-2</v>
      </c>
      <c r="I917" s="9">
        <v>0.123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" hidden="1" x14ac:dyDescent="0.25">
      <c r="A918" s="7" t="s">
        <v>126</v>
      </c>
      <c r="B918" s="7" t="s">
        <v>137</v>
      </c>
      <c r="C918" s="8" t="s">
        <v>119</v>
      </c>
      <c r="D918" s="9">
        <v>0.74</v>
      </c>
      <c r="E918" s="9">
        <v>35</v>
      </c>
      <c r="F918" s="3"/>
      <c r="G918" s="9">
        <v>264</v>
      </c>
      <c r="H918" s="9">
        <v>2.8000000000000001E-2</v>
      </c>
      <c r="I918" s="9">
        <v>0.14499999999999999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" hidden="1" x14ac:dyDescent="0.25">
      <c r="A919" s="7" t="s">
        <v>126</v>
      </c>
      <c r="B919" s="7" t="s">
        <v>141</v>
      </c>
      <c r="C919" s="8" t="s">
        <v>119</v>
      </c>
      <c r="D919" s="9">
        <v>0.67200000000000004</v>
      </c>
      <c r="E919" s="9">
        <v>21</v>
      </c>
      <c r="F919" s="3"/>
      <c r="G919" s="9">
        <v>202</v>
      </c>
      <c r="H919" s="9">
        <v>0.123</v>
      </c>
      <c r="I919" s="9">
        <v>0.248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" hidden="1" x14ac:dyDescent="0.25">
      <c r="A920" s="7" t="s">
        <v>126</v>
      </c>
      <c r="B920" s="7" t="s">
        <v>130</v>
      </c>
      <c r="C920" s="8" t="s">
        <v>119</v>
      </c>
      <c r="D920" s="9">
        <v>0.35299999999999998</v>
      </c>
      <c r="E920" s="9">
        <v>50</v>
      </c>
      <c r="F920" s="3"/>
      <c r="G920" s="9">
        <v>400</v>
      </c>
      <c r="H920" s="9">
        <v>0.01</v>
      </c>
      <c r="I920" s="9">
        <v>0.13200000000000001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" hidden="1" x14ac:dyDescent="0.25">
      <c r="A921" s="7" t="s">
        <v>126</v>
      </c>
      <c r="B921" s="7" t="s">
        <v>133</v>
      </c>
      <c r="C921" s="8" t="s">
        <v>119</v>
      </c>
      <c r="D921" s="9">
        <v>0.215</v>
      </c>
      <c r="E921" s="9">
        <v>86</v>
      </c>
      <c r="F921" s="3"/>
      <c r="G921" s="9">
        <v>137</v>
      </c>
      <c r="H921" s="9">
        <v>5.0000000000000001E-3</v>
      </c>
      <c r="I921" s="9">
        <v>0.127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" hidden="1" x14ac:dyDescent="0.25">
      <c r="A922" s="7" t="s">
        <v>126</v>
      </c>
      <c r="B922" s="7" t="s">
        <v>148</v>
      </c>
      <c r="C922" s="8" t="s">
        <v>119</v>
      </c>
      <c r="D922" s="9">
        <v>0.32500000000000001</v>
      </c>
      <c r="E922" s="9">
        <v>31</v>
      </c>
      <c r="F922" s="3"/>
      <c r="G922" s="9">
        <v>408</v>
      </c>
      <c r="H922" s="9">
        <v>1.0999999999999999E-2</v>
      </c>
      <c r="I922" s="9">
        <v>4.4999999999999998E-2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" hidden="1" x14ac:dyDescent="0.25">
      <c r="A923" s="7" t="s">
        <v>126</v>
      </c>
      <c r="B923" s="7" t="s">
        <v>151</v>
      </c>
      <c r="C923" s="8" t="s">
        <v>119</v>
      </c>
      <c r="D923" s="9">
        <v>0.47599999999999998</v>
      </c>
      <c r="E923" s="9">
        <v>47</v>
      </c>
      <c r="F923" s="3"/>
      <c r="G923" s="9">
        <v>195</v>
      </c>
      <c r="H923" s="9">
        <v>5.7000000000000002E-2</v>
      </c>
      <c r="I923" s="9">
        <v>0.49099999999999999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" hidden="1" x14ac:dyDescent="0.25">
      <c r="A924" s="7" t="s">
        <v>126</v>
      </c>
      <c r="B924" s="7" t="s">
        <v>150</v>
      </c>
      <c r="C924" s="8" t="s">
        <v>119</v>
      </c>
      <c r="D924" s="9">
        <v>0.41599999999999998</v>
      </c>
      <c r="E924" s="9">
        <v>24</v>
      </c>
      <c r="F924" s="3"/>
      <c r="G924" s="9">
        <v>560</v>
      </c>
      <c r="H924" s="9">
        <v>6.5000000000000002E-2</v>
      </c>
      <c r="I924" s="9">
        <v>0.214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" hidden="1" x14ac:dyDescent="0.25">
      <c r="A925" s="7" t="s">
        <v>126</v>
      </c>
      <c r="B925" s="7" t="s">
        <v>142</v>
      </c>
      <c r="C925" s="8" t="s">
        <v>119</v>
      </c>
      <c r="D925" s="9">
        <v>0.35199999999999998</v>
      </c>
      <c r="E925" s="9">
        <v>123</v>
      </c>
      <c r="F925" s="3"/>
      <c r="G925" s="9">
        <v>672</v>
      </c>
      <c r="H925" s="9">
        <v>1.2E-2</v>
      </c>
      <c r="I925" s="9">
        <v>0.17100000000000001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" hidden="1" x14ac:dyDescent="0.25">
      <c r="A926" s="7" t="s">
        <v>126</v>
      </c>
      <c r="B926" s="7" t="s">
        <v>155</v>
      </c>
      <c r="C926" s="8" t="s">
        <v>119</v>
      </c>
      <c r="D926" s="9">
        <v>0.79900000000000004</v>
      </c>
      <c r="E926" s="9">
        <v>80</v>
      </c>
      <c r="F926" s="3"/>
      <c r="G926" s="9">
        <v>224</v>
      </c>
      <c r="H926" s="9">
        <v>3.7999999999999999E-2</v>
      </c>
      <c r="I926" s="9">
        <v>0.309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" hidden="1" x14ac:dyDescent="0.25">
      <c r="A927" s="7" t="s">
        <v>126</v>
      </c>
      <c r="B927" s="7" t="s">
        <v>157</v>
      </c>
      <c r="C927" s="8" t="s">
        <v>119</v>
      </c>
      <c r="D927" s="9">
        <v>0.48399999999999999</v>
      </c>
      <c r="E927" s="9">
        <v>167</v>
      </c>
      <c r="F927" s="3"/>
      <c r="G927" s="9">
        <v>640</v>
      </c>
      <c r="H927" s="9">
        <v>1E-3</v>
      </c>
      <c r="I927" s="9">
        <v>4.8000000000000001E-2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" hidden="1" x14ac:dyDescent="0.25">
      <c r="A928" s="7" t="s">
        <v>126</v>
      </c>
      <c r="B928" s="7" t="s">
        <v>127</v>
      </c>
      <c r="C928" s="8" t="s">
        <v>119</v>
      </c>
      <c r="D928" s="9">
        <v>0.36299999999999999</v>
      </c>
      <c r="E928" s="9">
        <v>9</v>
      </c>
      <c r="F928" s="3"/>
      <c r="G928" s="9">
        <v>275</v>
      </c>
      <c r="H928" s="9">
        <v>2.1000000000000001E-2</v>
      </c>
      <c r="I928" s="9">
        <v>9.8000000000000004E-2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" x14ac:dyDescent="0.25">
      <c r="A929" s="14" t="s">
        <v>126</v>
      </c>
      <c r="B929" s="14" t="s">
        <v>143</v>
      </c>
      <c r="C929" s="16" t="s">
        <v>120</v>
      </c>
      <c r="D929" s="19"/>
      <c r="E929" s="19"/>
      <c r="F929" s="19"/>
      <c r="G929" s="19"/>
      <c r="H929" s="18">
        <v>0.47299999999999998</v>
      </c>
      <c r="I929" s="40">
        <v>1.611</v>
      </c>
      <c r="J929" s="19"/>
      <c r="K929" s="4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" hidden="1" x14ac:dyDescent="0.25">
      <c r="A930" s="7" t="s">
        <v>126</v>
      </c>
      <c r="B930" s="7" t="s">
        <v>139</v>
      </c>
      <c r="C930" s="8" t="s">
        <v>120</v>
      </c>
      <c r="D930" s="9">
        <v>0.52500000000000002</v>
      </c>
      <c r="E930" s="9">
        <v>22</v>
      </c>
      <c r="F930" s="3"/>
      <c r="G930" s="9">
        <v>350</v>
      </c>
      <c r="H930" s="9">
        <v>0.74299999999999999</v>
      </c>
      <c r="I930" s="9">
        <v>0.84399999999999997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" hidden="1" x14ac:dyDescent="0.25">
      <c r="A931" s="7" t="s">
        <v>126</v>
      </c>
      <c r="B931" s="7" t="s">
        <v>153</v>
      </c>
      <c r="C931" s="8" t="s">
        <v>120</v>
      </c>
      <c r="D931" s="9">
        <v>0.30199999999999999</v>
      </c>
      <c r="E931" s="9">
        <v>17</v>
      </c>
      <c r="F931" s="3"/>
      <c r="G931" s="9">
        <v>290</v>
      </c>
      <c r="H931" s="9">
        <v>0.78800000000000003</v>
      </c>
      <c r="I931" s="9">
        <v>0.93300000000000005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" hidden="1" x14ac:dyDescent="0.25">
      <c r="A932" s="7" t="s">
        <v>126</v>
      </c>
      <c r="B932" s="7" t="s">
        <v>152</v>
      </c>
      <c r="C932" s="8" t="s">
        <v>120</v>
      </c>
      <c r="D932" s="9">
        <v>0.23200000000000001</v>
      </c>
      <c r="E932" s="9">
        <v>5</v>
      </c>
      <c r="F932" s="3"/>
      <c r="G932" s="9">
        <v>80</v>
      </c>
      <c r="H932" s="9">
        <v>0.69899999999999995</v>
      </c>
      <c r="I932" s="9">
        <v>1.252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" hidden="1" x14ac:dyDescent="0.25">
      <c r="A933" s="7" t="s">
        <v>126</v>
      </c>
      <c r="B933" s="7" t="s">
        <v>136</v>
      </c>
      <c r="C933" s="8" t="s">
        <v>120</v>
      </c>
      <c r="D933" s="9">
        <v>0.24099999999999999</v>
      </c>
      <c r="E933" s="9">
        <v>11</v>
      </c>
      <c r="F933" s="3"/>
      <c r="G933" s="9">
        <v>80</v>
      </c>
      <c r="H933" s="9">
        <v>0.64800000000000002</v>
      </c>
      <c r="I933" s="9">
        <v>1.55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" hidden="1" x14ac:dyDescent="0.25">
      <c r="A934" s="7" t="s">
        <v>126</v>
      </c>
      <c r="B934" s="7" t="s">
        <v>156</v>
      </c>
      <c r="C934" s="8" t="s">
        <v>120</v>
      </c>
      <c r="D934" s="9">
        <v>0.374</v>
      </c>
      <c r="E934" s="9">
        <v>33</v>
      </c>
      <c r="F934" s="3"/>
      <c r="G934" s="9">
        <v>264</v>
      </c>
      <c r="H934" s="9">
        <v>0.2</v>
      </c>
      <c r="I934" s="9">
        <v>0.80200000000000005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" hidden="1" x14ac:dyDescent="0.25">
      <c r="A935" s="7" t="s">
        <v>126</v>
      </c>
      <c r="B935" s="7" t="s">
        <v>134</v>
      </c>
      <c r="C935" s="8" t="s">
        <v>120</v>
      </c>
      <c r="D935" s="9">
        <v>0.81200000000000006</v>
      </c>
      <c r="E935" s="9">
        <v>35</v>
      </c>
      <c r="F935" s="3"/>
      <c r="G935" s="9">
        <v>832</v>
      </c>
      <c r="H935" s="9">
        <v>0.16</v>
      </c>
      <c r="I935" s="9">
        <v>0.41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" hidden="1" x14ac:dyDescent="0.25">
      <c r="A936" s="7" t="s">
        <v>126</v>
      </c>
      <c r="B936" s="7" t="s">
        <v>135</v>
      </c>
      <c r="C936" s="8" t="s">
        <v>120</v>
      </c>
      <c r="D936" s="9">
        <v>0.38600000000000001</v>
      </c>
      <c r="E936" s="9">
        <v>11</v>
      </c>
      <c r="F936" s="3"/>
      <c r="G936" s="9">
        <v>387</v>
      </c>
      <c r="H936" s="9">
        <v>8.3000000000000004E-2</v>
      </c>
      <c r="I936" s="9">
        <v>0.58699999999999997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" hidden="1" x14ac:dyDescent="0.25">
      <c r="A937" s="7" t="s">
        <v>126</v>
      </c>
      <c r="B937" s="7" t="s">
        <v>128</v>
      </c>
      <c r="C937" s="8" t="s">
        <v>120</v>
      </c>
      <c r="D937" s="9">
        <v>0.38800000000000001</v>
      </c>
      <c r="E937" s="9">
        <v>17</v>
      </c>
      <c r="F937" s="3"/>
      <c r="G937" s="9">
        <v>581</v>
      </c>
      <c r="H937" s="9">
        <v>0.06</v>
      </c>
      <c r="I937" s="9">
        <v>0.628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" x14ac:dyDescent="0.25">
      <c r="A938" s="14" t="s">
        <v>126</v>
      </c>
      <c r="B938" s="14" t="s">
        <v>149</v>
      </c>
      <c r="C938" s="16" t="s">
        <v>120</v>
      </c>
      <c r="D938" s="19"/>
      <c r="E938" s="19"/>
      <c r="F938" s="19"/>
      <c r="G938" s="19"/>
      <c r="H938" s="19">
        <v>0.129</v>
      </c>
      <c r="I938" s="41">
        <v>0.57999999999999996</v>
      </c>
      <c r="J938" s="19"/>
      <c r="K938" s="4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" hidden="1" x14ac:dyDescent="0.25">
      <c r="A939" s="7" t="s">
        <v>126</v>
      </c>
      <c r="B939" s="7" t="s">
        <v>160</v>
      </c>
      <c r="C939" s="8" t="s">
        <v>120</v>
      </c>
      <c r="D939" s="9">
        <v>0.39900000000000002</v>
      </c>
      <c r="E939" s="9">
        <v>39</v>
      </c>
      <c r="F939" s="3"/>
      <c r="G939" s="9">
        <v>1050</v>
      </c>
      <c r="H939" s="9">
        <v>0.20799999999999999</v>
      </c>
      <c r="I939" s="9">
        <v>0.52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" hidden="1" x14ac:dyDescent="0.25">
      <c r="A940" s="7" t="s">
        <v>126</v>
      </c>
      <c r="B940" s="7" t="s">
        <v>129</v>
      </c>
      <c r="C940" s="8" t="s">
        <v>120</v>
      </c>
      <c r="D940" s="9">
        <v>0.40899999999999997</v>
      </c>
      <c r="E940" s="9">
        <v>36</v>
      </c>
      <c r="F940" s="3"/>
      <c r="G940" s="9">
        <v>952</v>
      </c>
      <c r="H940" s="9">
        <v>0.14499999999999999</v>
      </c>
      <c r="I940" s="9">
        <v>0.51500000000000001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" hidden="1" x14ac:dyDescent="0.25">
      <c r="A941" s="7" t="s">
        <v>126</v>
      </c>
      <c r="B941" s="7" t="s">
        <v>144</v>
      </c>
      <c r="C941" s="8" t="s">
        <v>120</v>
      </c>
      <c r="D941" s="9">
        <v>0.36</v>
      </c>
      <c r="E941" s="9">
        <v>31</v>
      </c>
      <c r="F941" s="3"/>
      <c r="G941" s="9">
        <v>166</v>
      </c>
      <c r="H941" s="9">
        <v>0.55700000000000005</v>
      </c>
      <c r="I941" s="9">
        <v>0.871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" hidden="1" x14ac:dyDescent="0.25">
      <c r="A942" s="7" t="s">
        <v>126</v>
      </c>
      <c r="B942" s="7" t="s">
        <v>132</v>
      </c>
      <c r="C942" s="8" t="s">
        <v>120</v>
      </c>
      <c r="D942" s="9">
        <v>0.374</v>
      </c>
      <c r="E942" s="9">
        <v>116</v>
      </c>
      <c r="F942" s="3"/>
      <c r="G942" s="9">
        <v>144</v>
      </c>
      <c r="H942" s="9">
        <v>0.44700000000000001</v>
      </c>
      <c r="I942" s="9">
        <v>0.96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" x14ac:dyDescent="0.25">
      <c r="A943" s="14" t="s">
        <v>126</v>
      </c>
      <c r="B943" s="14" t="s">
        <v>147</v>
      </c>
      <c r="C943" s="16" t="s">
        <v>120</v>
      </c>
      <c r="D943" s="19"/>
      <c r="E943" s="19"/>
      <c r="F943" s="19"/>
      <c r="G943" s="19"/>
      <c r="H943" s="18">
        <v>2E-3</v>
      </c>
      <c r="I943" s="40">
        <v>5.0000000000000001E-3</v>
      </c>
      <c r="J943" s="19"/>
      <c r="K943" s="4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" hidden="1" x14ac:dyDescent="0.25">
      <c r="A944" s="7" t="s">
        <v>126</v>
      </c>
      <c r="B944" s="7" t="s">
        <v>154</v>
      </c>
      <c r="C944" s="8" t="s">
        <v>120</v>
      </c>
      <c r="D944" s="9">
        <v>0.61699999999999999</v>
      </c>
      <c r="E944" s="9">
        <v>40</v>
      </c>
      <c r="F944" s="3"/>
      <c r="G944" s="9">
        <v>256</v>
      </c>
      <c r="H944" s="9">
        <v>3.9E-2</v>
      </c>
      <c r="I944" s="9">
        <v>0.39300000000000002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" hidden="1" x14ac:dyDescent="0.25">
      <c r="A945" s="7" t="s">
        <v>126</v>
      </c>
      <c r="B945" s="7" t="s">
        <v>140</v>
      </c>
      <c r="C945" s="8" t="s">
        <v>120</v>
      </c>
      <c r="D945" s="9">
        <v>0.41399999999999998</v>
      </c>
      <c r="E945" s="9">
        <v>21</v>
      </c>
      <c r="F945" s="3"/>
      <c r="G945" s="9">
        <v>271</v>
      </c>
      <c r="H945" s="9">
        <v>0.04</v>
      </c>
      <c r="I945" s="9">
        <v>0.8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" hidden="1" x14ac:dyDescent="0.25">
      <c r="A946" s="7" t="s">
        <v>126</v>
      </c>
      <c r="B946" s="7" t="s">
        <v>138</v>
      </c>
      <c r="C946" s="8" t="s">
        <v>120</v>
      </c>
      <c r="D946" s="9">
        <v>0.375</v>
      </c>
      <c r="E946" s="9">
        <v>105</v>
      </c>
      <c r="F946" s="3"/>
      <c r="G946" s="9">
        <v>266</v>
      </c>
      <c r="H946" s="9">
        <v>5.8000000000000003E-2</v>
      </c>
      <c r="I946" s="9">
        <v>0.40400000000000003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" x14ac:dyDescent="0.25">
      <c r="A947" s="14" t="s">
        <v>126</v>
      </c>
      <c r="B947" s="14" t="s">
        <v>158</v>
      </c>
      <c r="C947" s="16" t="s">
        <v>120</v>
      </c>
      <c r="D947" s="19"/>
      <c r="E947" s="19"/>
      <c r="F947" s="19"/>
      <c r="G947" s="19"/>
      <c r="H947" s="18">
        <v>1.4E-2</v>
      </c>
      <c r="I947" s="40">
        <v>7.9000000000000001E-2</v>
      </c>
      <c r="J947" s="19"/>
      <c r="K947" s="4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" hidden="1" x14ac:dyDescent="0.25">
      <c r="A948" s="7" t="s">
        <v>126</v>
      </c>
      <c r="B948" s="7" t="s">
        <v>146</v>
      </c>
      <c r="C948" s="8" t="s">
        <v>120</v>
      </c>
      <c r="D948" s="9">
        <v>0.39800000000000002</v>
      </c>
      <c r="E948" s="9">
        <v>13</v>
      </c>
      <c r="F948" s="3"/>
      <c r="G948" s="9">
        <v>204</v>
      </c>
      <c r="H948" s="9">
        <v>0.09</v>
      </c>
      <c r="I948" s="9">
        <v>0.46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" hidden="1" x14ac:dyDescent="0.25">
      <c r="A949" s="7" t="s">
        <v>126</v>
      </c>
      <c r="B949" s="7" t="s">
        <v>137</v>
      </c>
      <c r="C949" s="8" t="s">
        <v>120</v>
      </c>
      <c r="D949" s="9">
        <v>0.72699999999999998</v>
      </c>
      <c r="E949" s="9">
        <v>33</v>
      </c>
      <c r="F949" s="3"/>
      <c r="G949" s="9">
        <v>271</v>
      </c>
      <c r="H949" s="9">
        <v>0.04</v>
      </c>
      <c r="I949" s="9">
        <v>0.20200000000000001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" hidden="1" x14ac:dyDescent="0.25">
      <c r="A950" s="7" t="s">
        <v>126</v>
      </c>
      <c r="B950" s="7" t="s">
        <v>131</v>
      </c>
      <c r="C950" s="8" t="s">
        <v>120</v>
      </c>
      <c r="D950" s="9">
        <v>0.40799999999999997</v>
      </c>
      <c r="E950" s="9">
        <v>48</v>
      </c>
      <c r="F950" s="3"/>
      <c r="G950" s="9">
        <v>274</v>
      </c>
      <c r="H950" s="9">
        <v>5.8999999999999997E-2</v>
      </c>
      <c r="I950" s="9">
        <v>0.22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" hidden="1" x14ac:dyDescent="0.25">
      <c r="A951" s="7" t="s">
        <v>126</v>
      </c>
      <c r="B951" s="7" t="s">
        <v>130</v>
      </c>
      <c r="C951" s="8" t="s">
        <v>120</v>
      </c>
      <c r="D951" s="9">
        <v>0.37</v>
      </c>
      <c r="E951" s="9">
        <v>74</v>
      </c>
      <c r="F951" s="3"/>
      <c r="G951" s="9">
        <v>400</v>
      </c>
      <c r="H951" s="9">
        <v>1.7999999999999999E-2</v>
      </c>
      <c r="I951" s="9">
        <v>0.23499999999999999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" x14ac:dyDescent="0.25">
      <c r="A952" s="14" t="s">
        <v>126</v>
      </c>
      <c r="B952" s="14" t="s">
        <v>145</v>
      </c>
      <c r="C952" s="16" t="s">
        <v>120</v>
      </c>
      <c r="D952" s="18">
        <v>9.2999999999999999E-2</v>
      </c>
      <c r="E952" s="18">
        <v>9</v>
      </c>
      <c r="F952" s="19"/>
      <c r="G952" s="19"/>
      <c r="H952" s="18">
        <v>0.16300000000000001</v>
      </c>
      <c r="I952" s="40">
        <v>1.0169999999999999</v>
      </c>
      <c r="J952" s="19"/>
      <c r="K952" s="4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" hidden="1" x14ac:dyDescent="0.25">
      <c r="A953" s="7" t="s">
        <v>126</v>
      </c>
      <c r="B953" s="7" t="s">
        <v>159</v>
      </c>
      <c r="C953" s="8" t="s">
        <v>120</v>
      </c>
      <c r="D953" s="9">
        <v>0.90300000000000002</v>
      </c>
      <c r="E953" s="9">
        <v>15</v>
      </c>
      <c r="F953" s="3"/>
      <c r="G953" s="9">
        <v>196</v>
      </c>
      <c r="H953" s="9">
        <v>7.4999999999999997E-2</v>
      </c>
      <c r="I953" s="9">
        <v>0.21299999999999999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" hidden="1" x14ac:dyDescent="0.25">
      <c r="A954" s="7" t="s">
        <v>126</v>
      </c>
      <c r="B954" s="7" t="s">
        <v>141</v>
      </c>
      <c r="C954" s="8" t="s">
        <v>120</v>
      </c>
      <c r="D954" s="9">
        <v>0.61399999999999999</v>
      </c>
      <c r="E954" s="9">
        <v>21</v>
      </c>
      <c r="F954" s="3"/>
      <c r="G954" s="9">
        <v>202</v>
      </c>
      <c r="H954" s="9">
        <v>0.14000000000000001</v>
      </c>
      <c r="I954" s="9">
        <v>0.42199999999999999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" hidden="1" x14ac:dyDescent="0.25">
      <c r="A955" s="7" t="s">
        <v>126</v>
      </c>
      <c r="B955" s="7" t="s">
        <v>151</v>
      </c>
      <c r="C955" s="8" t="s">
        <v>120</v>
      </c>
      <c r="D955" s="9">
        <v>0.49099999999999999</v>
      </c>
      <c r="E955" s="9">
        <v>47</v>
      </c>
      <c r="F955" s="3"/>
      <c r="G955" s="9">
        <v>195</v>
      </c>
      <c r="H955" s="9">
        <v>0.06</v>
      </c>
      <c r="I955" s="9">
        <v>0.64500000000000002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" hidden="1" x14ac:dyDescent="0.25">
      <c r="A956" s="7" t="s">
        <v>126</v>
      </c>
      <c r="B956" s="7" t="s">
        <v>148</v>
      </c>
      <c r="C956" s="8" t="s">
        <v>120</v>
      </c>
      <c r="D956" s="9">
        <v>0.32800000000000001</v>
      </c>
      <c r="E956" s="9">
        <v>31</v>
      </c>
      <c r="F956" s="3"/>
      <c r="G956" s="9">
        <v>408</v>
      </c>
      <c r="H956" s="9">
        <v>1.4E-2</v>
      </c>
      <c r="I956" s="9">
        <v>0.126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" hidden="1" x14ac:dyDescent="0.25">
      <c r="A957" s="7" t="s">
        <v>126</v>
      </c>
      <c r="B957" s="7" t="s">
        <v>133</v>
      </c>
      <c r="C957" s="8" t="s">
        <v>120</v>
      </c>
      <c r="D957" s="9">
        <v>0.215</v>
      </c>
      <c r="E957" s="9">
        <v>86</v>
      </c>
      <c r="F957" s="3"/>
      <c r="G957" s="9">
        <v>137</v>
      </c>
      <c r="H957" s="9">
        <v>5.0000000000000001E-3</v>
      </c>
      <c r="I957" s="9">
        <v>0.188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" hidden="1" x14ac:dyDescent="0.25">
      <c r="A958" s="7" t="s">
        <v>126</v>
      </c>
      <c r="B958" s="7" t="s">
        <v>150</v>
      </c>
      <c r="C958" s="8" t="s">
        <v>120</v>
      </c>
      <c r="D958" s="9">
        <v>0.40200000000000002</v>
      </c>
      <c r="E958" s="9">
        <v>24</v>
      </c>
      <c r="F958" s="3"/>
      <c r="G958" s="9">
        <v>560</v>
      </c>
      <c r="H958" s="9">
        <v>6.8000000000000005E-2</v>
      </c>
      <c r="I958" s="9">
        <v>0.38300000000000001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" hidden="1" x14ac:dyDescent="0.25">
      <c r="A959" s="7" t="s">
        <v>126</v>
      </c>
      <c r="B959" s="7" t="s">
        <v>142</v>
      </c>
      <c r="C959" s="8" t="s">
        <v>120</v>
      </c>
      <c r="D959" s="9">
        <v>0.35199999999999998</v>
      </c>
      <c r="E959" s="9">
        <v>93</v>
      </c>
      <c r="F959" s="3"/>
      <c r="G959" s="9">
        <v>672</v>
      </c>
      <c r="H959" s="9">
        <v>1.6E-2</v>
      </c>
      <c r="I959" s="9">
        <v>0.246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" hidden="1" x14ac:dyDescent="0.25">
      <c r="A960" s="7" t="s">
        <v>126</v>
      </c>
      <c r="B960" s="7" t="s">
        <v>155</v>
      </c>
      <c r="C960" s="8" t="s">
        <v>120</v>
      </c>
      <c r="D960" s="9">
        <v>0.8</v>
      </c>
      <c r="E960" s="9">
        <v>62</v>
      </c>
      <c r="F960" s="3"/>
      <c r="G960" s="9">
        <v>224</v>
      </c>
      <c r="H960" s="9">
        <v>7.1999999999999995E-2</v>
      </c>
      <c r="I960" s="9">
        <v>0.3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" hidden="1" x14ac:dyDescent="0.25">
      <c r="A961" s="7" t="s">
        <v>126</v>
      </c>
      <c r="B961" s="7" t="s">
        <v>157</v>
      </c>
      <c r="C961" s="8" t="s">
        <v>120</v>
      </c>
      <c r="D961" s="9">
        <v>0.48399999999999999</v>
      </c>
      <c r="E961" s="9">
        <v>158</v>
      </c>
      <c r="F961" s="3"/>
      <c r="G961" s="9">
        <v>640</v>
      </c>
      <c r="H961" s="9">
        <v>1E-3</v>
      </c>
      <c r="I961" s="9">
        <v>7.5999999999999998E-2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" hidden="1" x14ac:dyDescent="0.25">
      <c r="A962" s="7" t="s">
        <v>126</v>
      </c>
      <c r="B962" s="7" t="s">
        <v>127</v>
      </c>
      <c r="C962" s="8" t="s">
        <v>120</v>
      </c>
      <c r="D962" s="9">
        <v>0.36299999999999999</v>
      </c>
      <c r="E962" s="9">
        <v>9</v>
      </c>
      <c r="F962" s="3"/>
      <c r="G962" s="9">
        <v>275</v>
      </c>
      <c r="H962" s="9">
        <v>1.9E-2</v>
      </c>
      <c r="I962" s="9">
        <v>0.17699999999999999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" x14ac:dyDescent="0.25">
      <c r="A963" s="14" t="s">
        <v>126</v>
      </c>
      <c r="B963" s="14" t="s">
        <v>143</v>
      </c>
      <c r="C963" s="16" t="s">
        <v>121</v>
      </c>
      <c r="D963" s="19"/>
      <c r="E963" s="19"/>
      <c r="F963" s="19"/>
      <c r="G963" s="19"/>
      <c r="H963" s="18">
        <v>0.49199999999999999</v>
      </c>
      <c r="I963" s="40">
        <v>1.8380000000000001</v>
      </c>
      <c r="J963" s="19"/>
      <c r="K963" s="4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" hidden="1" x14ac:dyDescent="0.25">
      <c r="A964" s="7" t="s">
        <v>126</v>
      </c>
      <c r="B964" s="7" t="s">
        <v>153</v>
      </c>
      <c r="C964" s="8" t="s">
        <v>121</v>
      </c>
      <c r="D964" s="9">
        <v>0.32500000000000001</v>
      </c>
      <c r="E964" s="9">
        <v>17</v>
      </c>
      <c r="F964" s="3"/>
      <c r="G964" s="9">
        <v>250</v>
      </c>
      <c r="H964" s="9">
        <v>0.81</v>
      </c>
      <c r="I964" s="9">
        <v>0.95299999999999996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" hidden="1" x14ac:dyDescent="0.25">
      <c r="A965" s="7" t="s">
        <v>126</v>
      </c>
      <c r="B965" s="7" t="s">
        <v>139</v>
      </c>
      <c r="C965" s="8" t="s">
        <v>121</v>
      </c>
      <c r="D965" s="9">
        <v>0.55000000000000004</v>
      </c>
      <c r="E965" s="9">
        <v>22</v>
      </c>
      <c r="F965" s="3"/>
      <c r="G965" s="9">
        <v>355</v>
      </c>
      <c r="H965" s="9">
        <v>0.754</v>
      </c>
      <c r="I965" s="9">
        <v>0.86699999999999999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" hidden="1" x14ac:dyDescent="0.25">
      <c r="A966" s="7" t="s">
        <v>126</v>
      </c>
      <c r="B966" s="7" t="s">
        <v>152</v>
      </c>
      <c r="C966" s="8" t="s">
        <v>121</v>
      </c>
      <c r="D966" s="9">
        <v>0.27900000000000003</v>
      </c>
      <c r="E966" s="9">
        <v>4</v>
      </c>
      <c r="F966" s="3"/>
      <c r="G966" s="9">
        <v>84</v>
      </c>
      <c r="H966" s="9">
        <v>0.69</v>
      </c>
      <c r="I966" s="9">
        <v>1.323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" hidden="1" x14ac:dyDescent="0.25">
      <c r="A967" s="7" t="s">
        <v>126</v>
      </c>
      <c r="B967" s="7" t="s">
        <v>136</v>
      </c>
      <c r="C967" s="8" t="s">
        <v>121</v>
      </c>
      <c r="D967" s="9">
        <v>0.24099999999999999</v>
      </c>
      <c r="E967" s="9">
        <v>11</v>
      </c>
      <c r="F967" s="3"/>
      <c r="G967" s="9">
        <v>80</v>
      </c>
      <c r="H967" s="9">
        <v>0.66700000000000004</v>
      </c>
      <c r="I967" s="9">
        <v>1.6619999999999999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" hidden="1" x14ac:dyDescent="0.25">
      <c r="A968" s="7" t="s">
        <v>126</v>
      </c>
      <c r="B968" s="7" t="s">
        <v>156</v>
      </c>
      <c r="C968" s="8" t="s">
        <v>121</v>
      </c>
      <c r="D968" s="9">
        <v>0.375</v>
      </c>
      <c r="E968" s="9">
        <v>33</v>
      </c>
      <c r="F968" s="3"/>
      <c r="G968" s="9">
        <v>264</v>
      </c>
      <c r="H968" s="9">
        <v>0.182</v>
      </c>
      <c r="I968" s="9">
        <v>0.93400000000000005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" hidden="1" x14ac:dyDescent="0.25">
      <c r="A969" s="7" t="s">
        <v>126</v>
      </c>
      <c r="B969" s="7" t="s">
        <v>134</v>
      </c>
      <c r="C969" s="8" t="s">
        <v>121</v>
      </c>
      <c r="D969" s="9">
        <v>0.79900000000000004</v>
      </c>
      <c r="E969" s="9">
        <v>41</v>
      </c>
      <c r="F969" s="3"/>
      <c r="G969" s="9">
        <v>464</v>
      </c>
      <c r="H969" s="9">
        <v>0.22600000000000001</v>
      </c>
      <c r="I969" s="9">
        <v>0.47799999999999998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" hidden="1" x14ac:dyDescent="0.25">
      <c r="A970" s="7" t="s">
        <v>126</v>
      </c>
      <c r="B970" s="7" t="s">
        <v>135</v>
      </c>
      <c r="C970" s="8" t="s">
        <v>121</v>
      </c>
      <c r="D970" s="9">
        <v>0.38600000000000001</v>
      </c>
      <c r="E970" s="9">
        <v>3</v>
      </c>
      <c r="F970" s="3"/>
      <c r="G970" s="9">
        <v>387</v>
      </c>
      <c r="H970" s="9">
        <v>0.1</v>
      </c>
      <c r="I970" s="9">
        <v>0.624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" hidden="1" x14ac:dyDescent="0.25">
      <c r="A971" s="7" t="s">
        <v>126</v>
      </c>
      <c r="B971" s="7" t="s">
        <v>128</v>
      </c>
      <c r="C971" s="8" t="s">
        <v>121</v>
      </c>
      <c r="D971" s="9">
        <v>0.38600000000000001</v>
      </c>
      <c r="E971" s="9">
        <v>17</v>
      </c>
      <c r="F971" s="3"/>
      <c r="G971" s="9">
        <v>581</v>
      </c>
      <c r="H971" s="9">
        <v>6.2E-2</v>
      </c>
      <c r="I971" s="9">
        <v>0.48399999999999999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" x14ac:dyDescent="0.25">
      <c r="A972" s="14" t="s">
        <v>126</v>
      </c>
      <c r="B972" s="14" t="s">
        <v>149</v>
      </c>
      <c r="C972" s="16" t="s">
        <v>121</v>
      </c>
      <c r="D972" s="19"/>
      <c r="E972" s="19"/>
      <c r="F972" s="19"/>
      <c r="G972" s="19"/>
      <c r="H972" s="19">
        <v>0.129</v>
      </c>
      <c r="I972" s="41">
        <v>0.57999999999999996</v>
      </c>
      <c r="J972" s="19"/>
      <c r="K972" s="4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" hidden="1" x14ac:dyDescent="0.25">
      <c r="A973" s="7" t="s">
        <v>126</v>
      </c>
      <c r="B973" s="7" t="s">
        <v>129</v>
      </c>
      <c r="C973" s="8" t="s">
        <v>121</v>
      </c>
      <c r="D973" s="9">
        <v>0.40899999999999997</v>
      </c>
      <c r="E973" s="9">
        <v>10</v>
      </c>
      <c r="F973" s="3"/>
      <c r="G973" s="9">
        <v>376</v>
      </c>
      <c r="H973" s="9">
        <v>0.17100000000000001</v>
      </c>
      <c r="I973" s="9">
        <v>0.73799999999999999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" hidden="1" x14ac:dyDescent="0.25">
      <c r="A974" s="7" t="s">
        <v>126</v>
      </c>
      <c r="B974" s="7" t="s">
        <v>160</v>
      </c>
      <c r="C974" s="8" t="s">
        <v>121</v>
      </c>
      <c r="D974" s="9">
        <v>0.39900000000000002</v>
      </c>
      <c r="E974" s="9">
        <v>39</v>
      </c>
      <c r="F974" s="3"/>
      <c r="G974" s="9">
        <v>1050</v>
      </c>
      <c r="H974" s="9">
        <v>0.23899999999999999</v>
      </c>
      <c r="I974" s="9">
        <v>0.85699999999999998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" x14ac:dyDescent="0.25">
      <c r="A975" s="14" t="s">
        <v>126</v>
      </c>
      <c r="B975" s="14" t="s">
        <v>147</v>
      </c>
      <c r="C975" s="16" t="s">
        <v>121</v>
      </c>
      <c r="D975" s="19"/>
      <c r="E975" s="19"/>
      <c r="F975" s="19"/>
      <c r="G975" s="19"/>
      <c r="H975" s="18">
        <v>2E-3</v>
      </c>
      <c r="I975" s="40">
        <v>7.0000000000000001E-3</v>
      </c>
      <c r="J975" s="19"/>
      <c r="K975" s="4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" hidden="1" x14ac:dyDescent="0.25">
      <c r="A976" s="7" t="s">
        <v>126</v>
      </c>
      <c r="B976" s="7" t="s">
        <v>144</v>
      </c>
      <c r="C976" s="8" t="s">
        <v>121</v>
      </c>
      <c r="D976" s="9">
        <v>0.34499999999999997</v>
      </c>
      <c r="E976" s="9">
        <v>20</v>
      </c>
      <c r="F976" s="3"/>
      <c r="G976" s="9">
        <v>145</v>
      </c>
      <c r="H976" s="9">
        <v>0.55800000000000005</v>
      </c>
      <c r="I976" s="9">
        <v>1.0149999999999999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" hidden="1" x14ac:dyDescent="0.25">
      <c r="A977" s="7" t="s">
        <v>126</v>
      </c>
      <c r="B977" s="7" t="s">
        <v>132</v>
      </c>
      <c r="C977" s="8" t="s">
        <v>121</v>
      </c>
      <c r="D977" s="9">
        <v>0.374</v>
      </c>
      <c r="E977" s="9">
        <v>116</v>
      </c>
      <c r="F977" s="3"/>
      <c r="G977" s="9">
        <v>144</v>
      </c>
      <c r="H977" s="9">
        <v>0.46</v>
      </c>
      <c r="I977" s="9">
        <v>1.028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" hidden="1" x14ac:dyDescent="0.25">
      <c r="A978" s="7" t="s">
        <v>126</v>
      </c>
      <c r="B978" s="7" t="s">
        <v>154</v>
      </c>
      <c r="C978" s="8" t="s">
        <v>121</v>
      </c>
      <c r="D978" s="9">
        <v>0.61699999999999999</v>
      </c>
      <c r="E978" s="9">
        <v>40</v>
      </c>
      <c r="F978" s="3"/>
      <c r="G978" s="9">
        <v>256</v>
      </c>
      <c r="H978" s="9">
        <v>5.8000000000000003E-2</v>
      </c>
      <c r="I978" s="9">
        <v>0.54200000000000004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" hidden="1" x14ac:dyDescent="0.25">
      <c r="A979" s="7" t="s">
        <v>126</v>
      </c>
      <c r="B979" s="7" t="s">
        <v>131</v>
      </c>
      <c r="C979" s="8" t="s">
        <v>121</v>
      </c>
      <c r="D979" s="9">
        <v>0.40799999999999997</v>
      </c>
      <c r="E979" s="9">
        <v>46</v>
      </c>
      <c r="F979" s="3"/>
      <c r="G979" s="9">
        <v>274</v>
      </c>
      <c r="H979" s="9">
        <v>6.6000000000000003E-2</v>
      </c>
      <c r="I979" s="9">
        <v>0.36599999999999999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" hidden="1" x14ac:dyDescent="0.25">
      <c r="A980" s="7" t="s">
        <v>126</v>
      </c>
      <c r="B980" s="7" t="s">
        <v>138</v>
      </c>
      <c r="C980" s="8" t="s">
        <v>121</v>
      </c>
      <c r="D980" s="9">
        <v>0.375</v>
      </c>
      <c r="E980" s="9">
        <v>77</v>
      </c>
      <c r="F980" s="3"/>
      <c r="G980" s="9">
        <v>266</v>
      </c>
      <c r="H980" s="9">
        <v>7.9000000000000001E-2</v>
      </c>
      <c r="I980" s="9">
        <v>0.6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" x14ac:dyDescent="0.25">
      <c r="A981" s="14" t="s">
        <v>126</v>
      </c>
      <c r="B981" s="14" t="s">
        <v>158</v>
      </c>
      <c r="C981" s="16" t="s">
        <v>121</v>
      </c>
      <c r="D981" s="19"/>
      <c r="E981" s="19"/>
      <c r="F981" s="19"/>
      <c r="G981" s="19"/>
      <c r="H981" s="18">
        <v>1.7999999999999999E-2</v>
      </c>
      <c r="I981" s="40">
        <v>0.23100000000000001</v>
      </c>
      <c r="J981" s="19"/>
      <c r="K981" s="4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" hidden="1" x14ac:dyDescent="0.25">
      <c r="A982" s="7" t="s">
        <v>126</v>
      </c>
      <c r="B982" s="7" t="s">
        <v>146</v>
      </c>
      <c r="C982" s="8" t="s">
        <v>121</v>
      </c>
      <c r="D982" s="9">
        <v>0.33800000000000002</v>
      </c>
      <c r="E982" s="9">
        <v>13</v>
      </c>
      <c r="F982" s="3"/>
      <c r="G982" s="9">
        <v>204</v>
      </c>
      <c r="H982" s="9">
        <v>9.8000000000000004E-2</v>
      </c>
      <c r="I982" s="9">
        <v>0.67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" hidden="1" x14ac:dyDescent="0.25">
      <c r="A983" s="7" t="s">
        <v>126</v>
      </c>
      <c r="B983" s="7" t="s">
        <v>137</v>
      </c>
      <c r="C983" s="8" t="s">
        <v>121</v>
      </c>
      <c r="D983" s="9">
        <v>0.70299999999999996</v>
      </c>
      <c r="E983" s="9">
        <v>30</v>
      </c>
      <c r="F983" s="3"/>
      <c r="G983" s="9">
        <v>271</v>
      </c>
      <c r="H983" s="9">
        <v>4.3999999999999997E-2</v>
      </c>
      <c r="I983" s="9">
        <v>0.29499999999999998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" hidden="1" x14ac:dyDescent="0.25">
      <c r="A984" s="7" t="s">
        <v>126</v>
      </c>
      <c r="B984" s="7" t="s">
        <v>130</v>
      </c>
      <c r="C984" s="8" t="s">
        <v>121</v>
      </c>
      <c r="D984" s="9">
        <v>0.36099999999999999</v>
      </c>
      <c r="E984" s="9">
        <v>73</v>
      </c>
      <c r="F984" s="3"/>
      <c r="G984" s="9">
        <v>302</v>
      </c>
      <c r="H984" s="9">
        <v>2.5000000000000001E-2</v>
      </c>
      <c r="I984" s="9">
        <v>0.30199999999999999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" x14ac:dyDescent="0.25">
      <c r="A985" s="14" t="s">
        <v>126</v>
      </c>
      <c r="B985" s="14" t="s">
        <v>145</v>
      </c>
      <c r="C985" s="16" t="s">
        <v>121</v>
      </c>
      <c r="D985" s="18">
        <v>9.2999999999999999E-2</v>
      </c>
      <c r="E985" s="18">
        <v>9</v>
      </c>
      <c r="F985" s="19"/>
      <c r="G985" s="19"/>
      <c r="H985" s="18">
        <v>0.23200000000000001</v>
      </c>
      <c r="I985" s="40">
        <v>1.3879999999999999</v>
      </c>
      <c r="J985" s="19"/>
      <c r="K985" s="4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" hidden="1" x14ac:dyDescent="0.25">
      <c r="A986" s="7" t="s">
        <v>126</v>
      </c>
      <c r="B986" s="7" t="s">
        <v>140</v>
      </c>
      <c r="C986" s="8" t="s">
        <v>121</v>
      </c>
      <c r="D986" s="9">
        <v>0.41499999999999998</v>
      </c>
      <c r="E986" s="9">
        <v>21</v>
      </c>
      <c r="F986" s="3"/>
      <c r="G986" s="9">
        <v>271</v>
      </c>
      <c r="H986" s="9">
        <v>0.11</v>
      </c>
      <c r="I986" s="9">
        <v>0.95799999999999996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" hidden="1" x14ac:dyDescent="0.25">
      <c r="A987" s="7" t="s">
        <v>126</v>
      </c>
      <c r="B987" s="7" t="s">
        <v>159</v>
      </c>
      <c r="C987" s="8" t="s">
        <v>121</v>
      </c>
      <c r="D987" s="9">
        <v>0.89800000000000002</v>
      </c>
      <c r="E987" s="9">
        <v>15</v>
      </c>
      <c r="F987" s="3"/>
      <c r="G987" s="9">
        <v>205</v>
      </c>
      <c r="H987" s="9">
        <v>9.0999999999999998E-2</v>
      </c>
      <c r="I987" s="9">
        <v>0.45800000000000002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" hidden="1" x14ac:dyDescent="0.25">
      <c r="A988" s="7" t="s">
        <v>126</v>
      </c>
      <c r="B988" s="7" t="s">
        <v>141</v>
      </c>
      <c r="C988" s="8" t="s">
        <v>121</v>
      </c>
      <c r="D988" s="9">
        <v>0.61399999999999999</v>
      </c>
      <c r="E988" s="9">
        <v>15</v>
      </c>
      <c r="F988" s="3"/>
      <c r="G988" s="9">
        <v>202</v>
      </c>
      <c r="H988" s="9">
        <v>0.157</v>
      </c>
      <c r="I988" s="9">
        <v>0.65300000000000002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" hidden="1" x14ac:dyDescent="0.25">
      <c r="A989" s="7" t="s">
        <v>126</v>
      </c>
      <c r="B989" s="7" t="s">
        <v>148</v>
      </c>
      <c r="C989" s="8" t="s">
        <v>121</v>
      </c>
      <c r="D989" s="9">
        <v>0.34100000000000003</v>
      </c>
      <c r="E989" s="9">
        <v>31</v>
      </c>
      <c r="F989" s="3"/>
      <c r="G989" s="9">
        <v>408</v>
      </c>
      <c r="H989" s="9">
        <v>1.7000000000000001E-2</v>
      </c>
      <c r="I989" s="9">
        <v>0.16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" hidden="1" x14ac:dyDescent="0.25">
      <c r="A990" s="7" t="s">
        <v>126</v>
      </c>
      <c r="B990" s="7" t="s">
        <v>151</v>
      </c>
      <c r="C990" s="8" t="s">
        <v>121</v>
      </c>
      <c r="D990" s="9">
        <v>0.47099999999999997</v>
      </c>
      <c r="E990" s="9">
        <v>41</v>
      </c>
      <c r="F990" s="3"/>
      <c r="G990" s="9">
        <v>195</v>
      </c>
      <c r="H990" s="9">
        <v>6.2E-2</v>
      </c>
      <c r="I990" s="9">
        <v>0.754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" hidden="1" x14ac:dyDescent="0.25">
      <c r="A991" s="7" t="s">
        <v>126</v>
      </c>
      <c r="B991" s="7" t="s">
        <v>133</v>
      </c>
      <c r="C991" s="8" t="s">
        <v>121</v>
      </c>
      <c r="D991" s="9">
        <v>0.215</v>
      </c>
      <c r="E991" s="9">
        <v>102</v>
      </c>
      <c r="F991" s="3"/>
      <c r="G991" s="9">
        <v>137</v>
      </c>
      <c r="H991" s="9">
        <v>5.0000000000000001E-3</v>
      </c>
      <c r="I991" s="9">
        <v>0.30399999999999999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" hidden="1" x14ac:dyDescent="0.25">
      <c r="A992" s="7" t="s">
        <v>126</v>
      </c>
      <c r="B992" s="7" t="s">
        <v>150</v>
      </c>
      <c r="C992" s="8" t="s">
        <v>121</v>
      </c>
      <c r="D992" s="9">
        <v>0.28799999999999998</v>
      </c>
      <c r="E992" s="9">
        <v>24</v>
      </c>
      <c r="F992" s="3"/>
      <c r="G992" s="9">
        <v>560</v>
      </c>
      <c r="H992" s="9">
        <v>7.0000000000000007E-2</v>
      </c>
      <c r="I992" s="9">
        <v>0.52700000000000002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" hidden="1" x14ac:dyDescent="0.25">
      <c r="A993" s="7" t="s">
        <v>126</v>
      </c>
      <c r="B993" s="7" t="s">
        <v>142</v>
      </c>
      <c r="C993" s="8" t="s">
        <v>121</v>
      </c>
      <c r="D993" s="9">
        <v>0.33400000000000002</v>
      </c>
      <c r="E993" s="9">
        <v>93</v>
      </c>
      <c r="F993" s="3"/>
      <c r="G993" s="9">
        <v>560</v>
      </c>
      <c r="H993" s="9">
        <v>3.5999999999999997E-2</v>
      </c>
      <c r="I993" s="9">
        <v>0.32900000000000001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" hidden="1" x14ac:dyDescent="0.25">
      <c r="A994" s="7" t="s">
        <v>126</v>
      </c>
      <c r="B994" s="7" t="s">
        <v>155</v>
      </c>
      <c r="C994" s="8" t="s">
        <v>121</v>
      </c>
      <c r="D994" s="9">
        <v>0.83399999999999996</v>
      </c>
      <c r="E994" s="9">
        <v>62</v>
      </c>
      <c r="F994" s="3"/>
      <c r="G994" s="9">
        <v>224</v>
      </c>
      <c r="H994" s="9">
        <v>8.7999999999999995E-2</v>
      </c>
      <c r="I994" s="9">
        <v>0.505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" hidden="1" x14ac:dyDescent="0.25">
      <c r="A995" s="7" t="s">
        <v>126</v>
      </c>
      <c r="B995" s="7" t="s">
        <v>157</v>
      </c>
      <c r="C995" s="8" t="s">
        <v>121</v>
      </c>
      <c r="D995" s="9">
        <v>0.32600000000000001</v>
      </c>
      <c r="E995" s="9">
        <v>157</v>
      </c>
      <c r="F995" s="3"/>
      <c r="G995" s="9">
        <v>640</v>
      </c>
      <c r="H995" s="9">
        <v>2E-3</v>
      </c>
      <c r="I995" s="9">
        <v>0.11899999999999999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" hidden="1" x14ac:dyDescent="0.25">
      <c r="A996" s="7" t="s">
        <v>126</v>
      </c>
      <c r="B996" s="7" t="s">
        <v>127</v>
      </c>
      <c r="C996" s="8" t="s">
        <v>121</v>
      </c>
      <c r="D996" s="9">
        <v>0.36299999999999999</v>
      </c>
      <c r="E996" s="9">
        <v>9</v>
      </c>
      <c r="F996" s="3"/>
      <c r="G996" s="9">
        <v>275</v>
      </c>
      <c r="H996" s="9">
        <v>1.7999999999999999E-2</v>
      </c>
      <c r="I996" s="9">
        <v>0.29199999999999998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" x14ac:dyDescent="0.25">
      <c r="A997" s="14" t="s">
        <v>126</v>
      </c>
      <c r="B997" s="14" t="s">
        <v>143</v>
      </c>
      <c r="C997" s="16" t="s">
        <v>122</v>
      </c>
      <c r="D997" s="19"/>
      <c r="E997" s="19"/>
      <c r="F997" s="19"/>
      <c r="G997" s="19"/>
      <c r="H997" s="18">
        <v>0.54</v>
      </c>
      <c r="I997" s="40">
        <v>1.9890000000000001</v>
      </c>
      <c r="J997" s="19"/>
      <c r="K997" s="4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" hidden="1" x14ac:dyDescent="0.25">
      <c r="A998" s="7" t="s">
        <v>126</v>
      </c>
      <c r="B998" s="7" t="s">
        <v>153</v>
      </c>
      <c r="C998" s="8" t="s">
        <v>122</v>
      </c>
      <c r="D998" s="9">
        <v>0.31</v>
      </c>
      <c r="E998" s="9">
        <v>14</v>
      </c>
      <c r="F998" s="3"/>
      <c r="G998" s="9">
        <v>250</v>
      </c>
      <c r="H998" s="9">
        <v>0.81599999999999995</v>
      </c>
      <c r="I998" s="9">
        <v>0.995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" hidden="1" x14ac:dyDescent="0.25">
      <c r="A999" s="7" t="s">
        <v>126</v>
      </c>
      <c r="B999" s="7" t="s">
        <v>139</v>
      </c>
      <c r="C999" s="8" t="s">
        <v>122</v>
      </c>
      <c r="D999" s="9">
        <v>0.55300000000000005</v>
      </c>
      <c r="E999" s="9">
        <v>22</v>
      </c>
      <c r="F999" s="3"/>
      <c r="G999" s="9">
        <v>355</v>
      </c>
      <c r="H999" s="9">
        <v>0.78</v>
      </c>
      <c r="I999" s="9">
        <v>0.91300000000000003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" hidden="1" x14ac:dyDescent="0.25">
      <c r="A1000" s="7" t="s">
        <v>126</v>
      </c>
      <c r="B1000" s="7" t="s">
        <v>152</v>
      </c>
      <c r="C1000" s="8" t="s">
        <v>122</v>
      </c>
      <c r="D1000" s="9">
        <v>0.27800000000000002</v>
      </c>
      <c r="E1000" s="9">
        <v>3</v>
      </c>
      <c r="F1000" s="3"/>
      <c r="G1000" s="9">
        <v>84</v>
      </c>
      <c r="H1000" s="9">
        <v>0.69</v>
      </c>
      <c r="I1000" s="9">
        <v>1.387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" hidden="1" x14ac:dyDescent="0.25">
      <c r="A1001" s="7" t="s">
        <v>126</v>
      </c>
      <c r="B1001" s="7" t="s">
        <v>156</v>
      </c>
      <c r="C1001" s="8" t="s">
        <v>122</v>
      </c>
      <c r="D1001" s="9">
        <v>0.36899999999999999</v>
      </c>
      <c r="E1001" s="9">
        <v>32</v>
      </c>
      <c r="F1001" s="3"/>
      <c r="G1001" s="9">
        <v>264</v>
      </c>
      <c r="H1001" s="9">
        <v>0.20100000000000001</v>
      </c>
      <c r="I1001" s="9">
        <v>0.995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" hidden="1" x14ac:dyDescent="0.25">
      <c r="A1002" s="7" t="s">
        <v>126</v>
      </c>
      <c r="B1002" s="7" t="s">
        <v>134</v>
      </c>
      <c r="C1002" s="8" t="s">
        <v>122</v>
      </c>
      <c r="D1002" s="9">
        <v>0.63800000000000001</v>
      </c>
      <c r="E1002" s="9">
        <v>38</v>
      </c>
      <c r="F1002" s="3"/>
      <c r="G1002" s="9">
        <v>464</v>
      </c>
      <c r="H1002" s="9">
        <v>0.28899999999999998</v>
      </c>
      <c r="I1002" s="9">
        <v>0.55300000000000005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" hidden="1" x14ac:dyDescent="0.25">
      <c r="A1003" s="7" t="s">
        <v>126</v>
      </c>
      <c r="B1003" s="7" t="s">
        <v>136</v>
      </c>
      <c r="C1003" s="8" t="s">
        <v>122</v>
      </c>
      <c r="D1003" s="9">
        <v>0.23</v>
      </c>
      <c r="E1003" s="9">
        <v>6</v>
      </c>
      <c r="F1003" s="3"/>
      <c r="G1003" s="9">
        <v>80</v>
      </c>
      <c r="H1003" s="9">
        <v>0.69399999999999995</v>
      </c>
      <c r="I1003" s="9">
        <v>1.798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" x14ac:dyDescent="0.25">
      <c r="A1004" s="14" t="s">
        <v>126</v>
      </c>
      <c r="B1004" s="14" t="s">
        <v>149</v>
      </c>
      <c r="C1004" s="16" t="s">
        <v>122</v>
      </c>
      <c r="D1004" s="19"/>
      <c r="E1004" s="19"/>
      <c r="F1004" s="19"/>
      <c r="G1004" s="19"/>
      <c r="H1004" s="19">
        <v>0.129</v>
      </c>
      <c r="I1004" s="40">
        <v>3.0000000000000001E-3</v>
      </c>
      <c r="J1004" s="19"/>
      <c r="K1004" s="4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" hidden="1" x14ac:dyDescent="0.25">
      <c r="A1005" s="7" t="s">
        <v>126</v>
      </c>
      <c r="B1005" s="7" t="s">
        <v>135</v>
      </c>
      <c r="C1005" s="8" t="s">
        <v>122</v>
      </c>
      <c r="D1005" s="9">
        <v>0.153</v>
      </c>
      <c r="E1005" s="9">
        <v>3</v>
      </c>
      <c r="F1005" s="3"/>
      <c r="G1005" s="9">
        <v>387</v>
      </c>
      <c r="H1005" s="9">
        <v>0.20100000000000001</v>
      </c>
      <c r="I1005" s="9">
        <v>0.64500000000000002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" hidden="1" x14ac:dyDescent="0.25">
      <c r="A1006" s="7" t="s">
        <v>126</v>
      </c>
      <c r="B1006" s="7" t="s">
        <v>128</v>
      </c>
      <c r="C1006" s="8" t="s">
        <v>122</v>
      </c>
      <c r="D1006" s="9">
        <v>0.38600000000000001</v>
      </c>
      <c r="E1006" s="9">
        <v>14</v>
      </c>
      <c r="F1006" s="3"/>
      <c r="G1006" s="9">
        <v>581</v>
      </c>
      <c r="H1006" s="9">
        <v>0.153</v>
      </c>
      <c r="I1006" s="9">
        <v>0.73799999999999999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" hidden="1" x14ac:dyDescent="0.25">
      <c r="A1007" s="7" t="s">
        <v>126</v>
      </c>
      <c r="B1007" s="7" t="s">
        <v>129</v>
      </c>
      <c r="C1007" s="8" t="s">
        <v>122</v>
      </c>
      <c r="D1007" s="9">
        <v>0.40899999999999997</v>
      </c>
      <c r="E1007" s="9">
        <v>10</v>
      </c>
      <c r="F1007" s="3"/>
      <c r="G1007" s="9">
        <v>376</v>
      </c>
      <c r="H1007" s="9">
        <v>0.27400000000000002</v>
      </c>
      <c r="I1007" s="9">
        <v>0.86299999999999999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" hidden="1" x14ac:dyDescent="0.25">
      <c r="A1008" s="7" t="s">
        <v>126</v>
      </c>
      <c r="B1008" s="7" t="s">
        <v>160</v>
      </c>
      <c r="C1008" s="8" t="s">
        <v>122</v>
      </c>
      <c r="D1008" s="9">
        <v>0.39900000000000002</v>
      </c>
      <c r="E1008" s="9">
        <v>39</v>
      </c>
      <c r="F1008" s="3"/>
      <c r="G1008" s="9">
        <v>1050</v>
      </c>
      <c r="H1008" s="9">
        <v>0.26600000000000001</v>
      </c>
      <c r="I1008" s="9">
        <v>1.1140000000000001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" hidden="1" x14ac:dyDescent="0.25">
      <c r="A1009" s="7" t="s">
        <v>126</v>
      </c>
      <c r="B1009" s="7" t="s">
        <v>132</v>
      </c>
      <c r="C1009" s="8" t="s">
        <v>122</v>
      </c>
      <c r="D1009" s="9">
        <v>0.30299999999999999</v>
      </c>
      <c r="E1009" s="9">
        <v>116</v>
      </c>
      <c r="F1009" s="3"/>
      <c r="G1009" s="9">
        <v>144</v>
      </c>
      <c r="H1009" s="9">
        <v>0.49</v>
      </c>
      <c r="I1009" s="9">
        <v>1.0469999999999999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" x14ac:dyDescent="0.25">
      <c r="A1010" s="14" t="s">
        <v>126</v>
      </c>
      <c r="B1010" s="14" t="s">
        <v>147</v>
      </c>
      <c r="C1010" s="16" t="s">
        <v>122</v>
      </c>
      <c r="D1010" s="19"/>
      <c r="E1010" s="19"/>
      <c r="F1010" s="19"/>
      <c r="G1010" s="19"/>
      <c r="H1010" s="18">
        <v>2E-3</v>
      </c>
      <c r="I1010" s="40">
        <v>0.01</v>
      </c>
      <c r="J1010" s="19"/>
      <c r="K1010" s="4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5" hidden="1" x14ac:dyDescent="0.25">
      <c r="A1011" s="7" t="s">
        <v>126</v>
      </c>
      <c r="B1011" s="7" t="s">
        <v>144</v>
      </c>
      <c r="C1011" s="8" t="s">
        <v>122</v>
      </c>
      <c r="D1011" s="9">
        <v>0.34200000000000003</v>
      </c>
      <c r="E1011" s="9">
        <v>18</v>
      </c>
      <c r="F1011" s="3"/>
      <c r="G1011" s="9">
        <v>145</v>
      </c>
      <c r="H1011" s="9">
        <v>0.55900000000000005</v>
      </c>
      <c r="I1011" s="9">
        <v>1.085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5" hidden="1" x14ac:dyDescent="0.25">
      <c r="A1012" s="7" t="s">
        <v>126</v>
      </c>
      <c r="B1012" s="7" t="s">
        <v>154</v>
      </c>
      <c r="C1012" s="8" t="s">
        <v>122</v>
      </c>
      <c r="D1012" s="9">
        <v>0.61699999999999999</v>
      </c>
      <c r="E1012" s="9">
        <v>40</v>
      </c>
      <c r="F1012" s="3"/>
      <c r="G1012" s="9">
        <v>256</v>
      </c>
      <c r="H1012" s="9">
        <v>8.7999999999999995E-2</v>
      </c>
      <c r="I1012" s="9">
        <v>0.79100000000000004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5" hidden="1" x14ac:dyDescent="0.25">
      <c r="A1013" s="7" t="s">
        <v>126</v>
      </c>
      <c r="B1013" s="7" t="s">
        <v>138</v>
      </c>
      <c r="C1013" s="8" t="s">
        <v>122</v>
      </c>
      <c r="D1013" s="9">
        <v>0.378</v>
      </c>
      <c r="E1013" s="9">
        <v>63</v>
      </c>
      <c r="F1013" s="3"/>
      <c r="G1013" s="9">
        <v>266</v>
      </c>
      <c r="H1013" s="9">
        <v>6.9000000000000006E-2</v>
      </c>
      <c r="I1013" s="9">
        <v>0.68899999999999995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5" hidden="1" x14ac:dyDescent="0.25">
      <c r="A1014" s="7" t="s">
        <v>126</v>
      </c>
      <c r="B1014" s="7" t="s">
        <v>131</v>
      </c>
      <c r="C1014" s="8" t="s">
        <v>122</v>
      </c>
      <c r="D1014" s="9">
        <v>0.40799999999999997</v>
      </c>
      <c r="E1014" s="9">
        <v>46</v>
      </c>
      <c r="F1014" s="3"/>
      <c r="G1014" s="9">
        <v>274</v>
      </c>
      <c r="H1014" s="9">
        <v>7.1999999999999995E-2</v>
      </c>
      <c r="I1014" s="9">
        <v>0.48099999999999998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5" hidden="1" x14ac:dyDescent="0.25">
      <c r="A1015" s="7" t="s">
        <v>126</v>
      </c>
      <c r="B1015" s="7" t="s">
        <v>130</v>
      </c>
      <c r="C1015" s="8" t="s">
        <v>122</v>
      </c>
      <c r="D1015" s="9">
        <v>0.35</v>
      </c>
      <c r="E1015" s="9">
        <v>43</v>
      </c>
      <c r="F1015" s="3"/>
      <c r="G1015" s="9">
        <v>302</v>
      </c>
      <c r="H1015" s="9">
        <v>3.1E-2</v>
      </c>
      <c r="I1015" s="9">
        <v>0.34399999999999997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5" x14ac:dyDescent="0.25">
      <c r="A1016" s="14" t="s">
        <v>126</v>
      </c>
      <c r="B1016" s="14" t="s">
        <v>158</v>
      </c>
      <c r="C1016" s="16" t="s">
        <v>122</v>
      </c>
      <c r="D1016" s="19"/>
      <c r="E1016" s="19"/>
      <c r="F1016" s="19"/>
      <c r="G1016" s="19"/>
      <c r="H1016" s="18">
        <v>0.02</v>
      </c>
      <c r="I1016" s="40">
        <v>0.42799999999999999</v>
      </c>
      <c r="J1016" s="19"/>
      <c r="K1016" s="4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5" hidden="1" x14ac:dyDescent="0.25">
      <c r="A1017" s="7" t="s">
        <v>126</v>
      </c>
      <c r="B1017" s="7" t="s">
        <v>137</v>
      </c>
      <c r="C1017" s="8" t="s">
        <v>122</v>
      </c>
      <c r="D1017" s="9">
        <v>0.66</v>
      </c>
      <c r="E1017" s="9">
        <v>30</v>
      </c>
      <c r="F1017" s="3"/>
      <c r="G1017" s="9">
        <v>271</v>
      </c>
      <c r="H1017" s="9">
        <v>5.0999999999999997E-2</v>
      </c>
      <c r="I1017" s="9">
        <v>0.441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5" hidden="1" x14ac:dyDescent="0.25">
      <c r="A1018" s="7" t="s">
        <v>126</v>
      </c>
      <c r="B1018" s="7" t="s">
        <v>140</v>
      </c>
      <c r="C1018" s="8" t="s">
        <v>122</v>
      </c>
      <c r="D1018" s="9">
        <v>0.34699999999999998</v>
      </c>
      <c r="E1018" s="9">
        <v>20</v>
      </c>
      <c r="F1018" s="3"/>
      <c r="G1018" s="9">
        <v>271</v>
      </c>
      <c r="H1018" s="9">
        <v>0.182</v>
      </c>
      <c r="I1018" s="9">
        <v>1.0840000000000001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5" x14ac:dyDescent="0.25">
      <c r="A1019" s="14" t="s">
        <v>126</v>
      </c>
      <c r="B1019" s="14" t="s">
        <v>145</v>
      </c>
      <c r="C1019" s="16" t="s">
        <v>122</v>
      </c>
      <c r="D1019" s="18">
        <v>9.2999999999999999E-2</v>
      </c>
      <c r="E1019" s="18">
        <v>9</v>
      </c>
      <c r="F1019" s="19"/>
      <c r="G1019" s="19"/>
      <c r="H1019" s="18">
        <v>0.248</v>
      </c>
      <c r="I1019" s="40">
        <v>1.4319999999999999</v>
      </c>
      <c r="J1019" s="19"/>
      <c r="K1019" s="4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5" hidden="1" x14ac:dyDescent="0.25">
      <c r="A1020" s="7" t="s">
        <v>126</v>
      </c>
      <c r="B1020" s="7" t="s">
        <v>146</v>
      </c>
      <c r="C1020" s="8" t="s">
        <v>122</v>
      </c>
      <c r="D1020" s="9">
        <v>0.24299999999999999</v>
      </c>
      <c r="E1020" s="9">
        <v>13</v>
      </c>
      <c r="F1020" s="3"/>
      <c r="G1020" s="9">
        <v>192</v>
      </c>
      <c r="H1020" s="9">
        <v>0.1</v>
      </c>
      <c r="I1020" s="9">
        <v>0.84199999999999997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5" hidden="1" x14ac:dyDescent="0.25">
      <c r="A1021" s="7" t="s">
        <v>126</v>
      </c>
      <c r="B1021" s="7" t="s">
        <v>159</v>
      </c>
      <c r="C1021" s="8" t="s">
        <v>122</v>
      </c>
      <c r="D1021" s="9">
        <v>0.94799999999999995</v>
      </c>
      <c r="E1021" s="9">
        <v>15</v>
      </c>
      <c r="F1021" s="3"/>
      <c r="G1021" s="9">
        <v>205</v>
      </c>
      <c r="H1021" s="9">
        <v>0.17100000000000001</v>
      </c>
      <c r="I1021" s="9">
        <v>0.59899999999999998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5" hidden="1" x14ac:dyDescent="0.25">
      <c r="A1022" s="7" t="s">
        <v>126</v>
      </c>
      <c r="B1022" s="7" t="s">
        <v>148</v>
      </c>
      <c r="C1022" s="8" t="s">
        <v>122</v>
      </c>
      <c r="D1022" s="9">
        <v>0.32500000000000001</v>
      </c>
      <c r="E1022" s="9">
        <v>31</v>
      </c>
      <c r="F1022" s="3"/>
      <c r="G1022" s="9">
        <v>338</v>
      </c>
      <c r="H1022" s="9">
        <v>0.02</v>
      </c>
      <c r="I1022" s="9">
        <v>0.21099999999999999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5" hidden="1" x14ac:dyDescent="0.25">
      <c r="A1023" s="7" t="s">
        <v>126</v>
      </c>
      <c r="B1023" s="7" t="s">
        <v>151</v>
      </c>
      <c r="C1023" s="8" t="s">
        <v>122</v>
      </c>
      <c r="D1023" s="9">
        <v>0.47099999999999997</v>
      </c>
      <c r="E1023" s="9">
        <v>42</v>
      </c>
      <c r="F1023" s="3"/>
      <c r="G1023" s="9">
        <v>195</v>
      </c>
      <c r="H1023" s="9">
        <v>0.09</v>
      </c>
      <c r="I1023" s="9">
        <v>0.82299999999999995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5" hidden="1" x14ac:dyDescent="0.25">
      <c r="A1024" s="7" t="s">
        <v>126</v>
      </c>
      <c r="B1024" s="7" t="s">
        <v>141</v>
      </c>
      <c r="C1024" s="8" t="s">
        <v>122</v>
      </c>
      <c r="D1024" s="9">
        <v>0.59399999999999997</v>
      </c>
      <c r="E1024" s="9">
        <v>11</v>
      </c>
      <c r="F1024" s="3"/>
      <c r="G1024" s="9">
        <v>202</v>
      </c>
      <c r="H1024" s="9">
        <v>0.17</v>
      </c>
      <c r="I1024" s="9">
        <v>0.85199999999999998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5" hidden="1" x14ac:dyDescent="0.25">
      <c r="A1025" s="7" t="s">
        <v>126</v>
      </c>
      <c r="B1025" s="7" t="s">
        <v>133</v>
      </c>
      <c r="C1025" s="8" t="s">
        <v>122</v>
      </c>
      <c r="D1025" s="9">
        <v>0.217</v>
      </c>
      <c r="E1025" s="9">
        <v>102</v>
      </c>
      <c r="F1025" s="3"/>
      <c r="G1025" s="9">
        <v>173</v>
      </c>
      <c r="H1025" s="9">
        <v>5.0000000000000001E-3</v>
      </c>
      <c r="I1025" s="9">
        <v>0.443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5" hidden="1" x14ac:dyDescent="0.25">
      <c r="A1026" s="7" t="s">
        <v>126</v>
      </c>
      <c r="B1026" s="7" t="s">
        <v>150</v>
      </c>
      <c r="C1026" s="8" t="s">
        <v>122</v>
      </c>
      <c r="D1026" s="9">
        <v>0.309</v>
      </c>
      <c r="E1026" s="9">
        <v>21</v>
      </c>
      <c r="F1026" s="3"/>
      <c r="G1026" s="9">
        <v>560</v>
      </c>
      <c r="H1026" s="9">
        <v>7.4999999999999997E-2</v>
      </c>
      <c r="I1026" s="9">
        <v>0.55500000000000005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5" hidden="1" x14ac:dyDescent="0.25">
      <c r="A1027" s="7" t="s">
        <v>126</v>
      </c>
      <c r="B1027" s="7" t="s">
        <v>142</v>
      </c>
      <c r="C1027" s="8" t="s">
        <v>122</v>
      </c>
      <c r="D1027" s="9">
        <v>0.32300000000000001</v>
      </c>
      <c r="E1027" s="9">
        <v>93</v>
      </c>
      <c r="F1027" s="3"/>
      <c r="G1027" s="9">
        <v>362</v>
      </c>
      <c r="H1027" s="9">
        <v>0.06</v>
      </c>
      <c r="I1027" s="9">
        <v>0.51600000000000001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5" hidden="1" x14ac:dyDescent="0.25">
      <c r="A1028" s="7" t="s">
        <v>126</v>
      </c>
      <c r="B1028" s="7" t="s">
        <v>155</v>
      </c>
      <c r="C1028" s="8" t="s">
        <v>122</v>
      </c>
      <c r="D1028" s="9">
        <v>0.83799999999999997</v>
      </c>
      <c r="E1028" s="9">
        <v>38</v>
      </c>
      <c r="F1028" s="3"/>
      <c r="G1028" s="9">
        <v>224</v>
      </c>
      <c r="H1028" s="9">
        <v>0.10100000000000001</v>
      </c>
      <c r="I1028" s="9">
        <v>0.65800000000000003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5" hidden="1" x14ac:dyDescent="0.25">
      <c r="A1029" s="7" t="s">
        <v>126</v>
      </c>
      <c r="B1029" s="7" t="s">
        <v>157</v>
      </c>
      <c r="C1029" s="8" t="s">
        <v>122</v>
      </c>
      <c r="D1029" s="9">
        <v>0.11</v>
      </c>
      <c r="E1029" s="9">
        <v>157</v>
      </c>
      <c r="F1029" s="3"/>
      <c r="G1029" s="9">
        <v>276</v>
      </c>
      <c r="H1029" s="9">
        <v>2E-3</v>
      </c>
      <c r="I1029" s="9">
        <v>0.33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5" hidden="1" x14ac:dyDescent="0.25">
      <c r="A1030" s="7" t="s">
        <v>126</v>
      </c>
      <c r="B1030" s="7" t="s">
        <v>127</v>
      </c>
      <c r="C1030" s="8" t="s">
        <v>122</v>
      </c>
      <c r="D1030" s="9">
        <v>0.36299999999999999</v>
      </c>
      <c r="E1030" s="9">
        <v>7</v>
      </c>
      <c r="F1030" s="3"/>
      <c r="G1030" s="9">
        <v>275</v>
      </c>
      <c r="H1030" s="9">
        <v>3.5999999999999997E-2</v>
      </c>
      <c r="I1030" s="9">
        <v>0.379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5" x14ac:dyDescent="0.25">
      <c r="A1031" s="14" t="s">
        <v>126</v>
      </c>
      <c r="B1031" s="14" t="s">
        <v>143</v>
      </c>
      <c r="C1031" s="16" t="s">
        <v>123</v>
      </c>
      <c r="D1031" s="19"/>
      <c r="E1031" s="19"/>
      <c r="F1031" s="19"/>
      <c r="G1031" s="19"/>
      <c r="H1031" s="18">
        <v>0.55200000000000005</v>
      </c>
      <c r="I1031" s="40">
        <v>2.0990000000000002</v>
      </c>
      <c r="J1031" s="19"/>
      <c r="K1031" s="4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5" hidden="1" x14ac:dyDescent="0.25">
      <c r="A1032" s="7" t="s">
        <v>126</v>
      </c>
      <c r="B1032" s="7" t="s">
        <v>153</v>
      </c>
      <c r="C1032" s="8" t="s">
        <v>123</v>
      </c>
      <c r="D1032" s="9">
        <v>0.28799999999999998</v>
      </c>
      <c r="E1032" s="9">
        <v>14</v>
      </c>
      <c r="F1032" s="3"/>
      <c r="G1032" s="9">
        <v>250</v>
      </c>
      <c r="H1032" s="9">
        <v>0.83699999999999997</v>
      </c>
      <c r="I1032" s="9">
        <v>1.048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5" hidden="1" x14ac:dyDescent="0.25">
      <c r="A1033" s="7" t="s">
        <v>126</v>
      </c>
      <c r="B1033" s="7" t="s">
        <v>152</v>
      </c>
      <c r="C1033" s="8" t="s">
        <v>123</v>
      </c>
      <c r="D1033" s="9">
        <v>0.254</v>
      </c>
      <c r="E1033" s="9">
        <v>3</v>
      </c>
      <c r="F1033" s="3"/>
      <c r="G1033" s="9">
        <v>84</v>
      </c>
      <c r="H1033" s="9">
        <v>0.71</v>
      </c>
      <c r="I1033" s="9">
        <v>1.454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5" hidden="1" x14ac:dyDescent="0.25">
      <c r="A1034" s="7" t="s">
        <v>126</v>
      </c>
      <c r="B1034" s="7" t="s">
        <v>139</v>
      </c>
      <c r="C1034" s="8" t="s">
        <v>123</v>
      </c>
      <c r="D1034" s="9">
        <v>0.47599999999999998</v>
      </c>
      <c r="E1034" s="9">
        <v>22</v>
      </c>
      <c r="F1034" s="3"/>
      <c r="G1034" s="9">
        <v>355</v>
      </c>
      <c r="H1034" s="9">
        <v>0.78200000000000003</v>
      </c>
      <c r="I1034" s="9">
        <v>0.96799999999999997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5" hidden="1" x14ac:dyDescent="0.25">
      <c r="A1035" s="7" t="s">
        <v>126</v>
      </c>
      <c r="B1035" s="7" t="s">
        <v>156</v>
      </c>
      <c r="C1035" s="8" t="s">
        <v>123</v>
      </c>
      <c r="D1035" s="9">
        <v>0.36899999999999999</v>
      </c>
      <c r="E1035" s="9">
        <v>32</v>
      </c>
      <c r="F1035" s="3"/>
      <c r="G1035" s="9">
        <v>264</v>
      </c>
      <c r="H1035" s="9">
        <v>0.224</v>
      </c>
      <c r="I1035" s="9">
        <v>1.08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5" hidden="1" x14ac:dyDescent="0.25">
      <c r="A1036" s="7" t="s">
        <v>126</v>
      </c>
      <c r="B1036" s="7" t="s">
        <v>134</v>
      </c>
      <c r="C1036" s="8" t="s">
        <v>123</v>
      </c>
      <c r="D1036" s="9">
        <v>0.63500000000000001</v>
      </c>
      <c r="E1036" s="9">
        <v>38</v>
      </c>
      <c r="F1036" s="3"/>
      <c r="G1036" s="9">
        <v>358</v>
      </c>
      <c r="H1036" s="9">
        <v>0.34300000000000003</v>
      </c>
      <c r="I1036" s="9">
        <v>0.63200000000000001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5" hidden="1" x14ac:dyDescent="0.25">
      <c r="A1037" s="7" t="s">
        <v>126</v>
      </c>
      <c r="B1037" s="7" t="s">
        <v>136</v>
      </c>
      <c r="C1037" s="8" t="s">
        <v>123</v>
      </c>
      <c r="D1037" s="9">
        <v>0.23</v>
      </c>
      <c r="E1037" s="9">
        <v>6</v>
      </c>
      <c r="F1037" s="3"/>
      <c r="G1037" s="9">
        <v>80</v>
      </c>
      <c r="H1037" s="9">
        <v>0.72</v>
      </c>
      <c r="I1037" s="9">
        <v>1.9570000000000001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5" x14ac:dyDescent="0.25">
      <c r="A1038" s="14" t="s">
        <v>126</v>
      </c>
      <c r="B1038" s="14" t="s">
        <v>149</v>
      </c>
      <c r="C1038" s="16" t="s">
        <v>123</v>
      </c>
      <c r="D1038" s="19"/>
      <c r="E1038" s="19"/>
      <c r="F1038" s="19"/>
      <c r="G1038" s="19"/>
      <c r="H1038" s="19">
        <v>0.129</v>
      </c>
      <c r="I1038" s="40">
        <v>1.7999999999999999E-2</v>
      </c>
      <c r="J1038" s="19"/>
      <c r="K1038" s="4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5" hidden="1" x14ac:dyDescent="0.25">
      <c r="A1039" s="7" t="s">
        <v>126</v>
      </c>
      <c r="B1039" s="7" t="s">
        <v>135</v>
      </c>
      <c r="C1039" s="8" t="s">
        <v>123</v>
      </c>
      <c r="D1039" s="9">
        <v>0.153</v>
      </c>
      <c r="E1039" s="9">
        <v>3</v>
      </c>
      <c r="F1039" s="3"/>
      <c r="G1039" s="9">
        <v>387</v>
      </c>
      <c r="H1039" s="9">
        <v>0.26900000000000002</v>
      </c>
      <c r="I1039" s="9">
        <v>0.90600000000000003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5" hidden="1" x14ac:dyDescent="0.25">
      <c r="A1040" s="7" t="s">
        <v>126</v>
      </c>
      <c r="B1040" s="7" t="s">
        <v>128</v>
      </c>
      <c r="C1040" s="8" t="s">
        <v>123</v>
      </c>
      <c r="D1040" s="9">
        <v>0.38600000000000001</v>
      </c>
      <c r="E1040" s="9">
        <v>14</v>
      </c>
      <c r="F1040" s="3"/>
      <c r="G1040" s="9">
        <v>581</v>
      </c>
      <c r="H1040" s="9">
        <v>0.25</v>
      </c>
      <c r="I1040" s="9">
        <v>1.304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5" hidden="1" x14ac:dyDescent="0.25">
      <c r="A1041" s="7" t="s">
        <v>126</v>
      </c>
      <c r="B1041" s="7" t="s">
        <v>160</v>
      </c>
      <c r="C1041" s="8" t="s">
        <v>123</v>
      </c>
      <c r="D1041" s="9">
        <v>0.32900000000000001</v>
      </c>
      <c r="E1041" s="9">
        <v>38</v>
      </c>
      <c r="F1041" s="3"/>
      <c r="G1041" s="9">
        <v>941</v>
      </c>
      <c r="H1041" s="9">
        <v>0.307</v>
      </c>
      <c r="I1041" s="9">
        <v>1.2529999999999999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5" hidden="1" x14ac:dyDescent="0.25">
      <c r="A1042" s="7" t="s">
        <v>126</v>
      </c>
      <c r="B1042" s="7" t="s">
        <v>132</v>
      </c>
      <c r="C1042" s="8" t="s">
        <v>123</v>
      </c>
      <c r="D1042" s="9">
        <v>0.17299999999999999</v>
      </c>
      <c r="E1042" s="9">
        <v>105</v>
      </c>
      <c r="F1042" s="3"/>
      <c r="G1042" s="9">
        <v>144</v>
      </c>
      <c r="H1042" s="9">
        <v>0.53</v>
      </c>
      <c r="I1042" s="9">
        <v>1.0860000000000001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5" x14ac:dyDescent="0.25">
      <c r="A1043" s="14" t="s">
        <v>126</v>
      </c>
      <c r="B1043" s="14" t="s">
        <v>147</v>
      </c>
      <c r="C1043" s="16" t="s">
        <v>123</v>
      </c>
      <c r="D1043" s="19"/>
      <c r="E1043" s="19"/>
      <c r="F1043" s="19"/>
      <c r="G1043" s="19"/>
      <c r="H1043" s="18">
        <v>3.0000000000000001E-3</v>
      </c>
      <c r="I1043" s="40">
        <v>1.0999999999999999E-2</v>
      </c>
      <c r="J1043" s="19"/>
      <c r="K1043" s="4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5" hidden="1" x14ac:dyDescent="0.25">
      <c r="A1044" s="7" t="s">
        <v>126</v>
      </c>
      <c r="B1044" s="7" t="s">
        <v>129</v>
      </c>
      <c r="C1044" s="8" t="s">
        <v>123</v>
      </c>
      <c r="D1044" s="9">
        <v>0.40899999999999997</v>
      </c>
      <c r="E1044" s="9">
        <v>8</v>
      </c>
      <c r="F1044" s="3"/>
      <c r="G1044" s="9">
        <v>306</v>
      </c>
      <c r="H1044" s="9">
        <v>0.46</v>
      </c>
      <c r="I1044" s="9">
        <v>1.0009999999999999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5" hidden="1" x14ac:dyDescent="0.25">
      <c r="A1045" s="7" t="s">
        <v>126</v>
      </c>
      <c r="B1045" s="7" t="s">
        <v>154</v>
      </c>
      <c r="C1045" s="8" t="s">
        <v>123</v>
      </c>
      <c r="D1045" s="9">
        <v>0.96599999999999997</v>
      </c>
      <c r="E1045" s="9">
        <v>37</v>
      </c>
      <c r="F1045" s="3"/>
      <c r="G1045" s="9">
        <v>256</v>
      </c>
      <c r="H1045" s="9">
        <v>0.12</v>
      </c>
      <c r="I1045" s="9">
        <v>0.83599999999999997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5" hidden="1" x14ac:dyDescent="0.25">
      <c r="A1046" s="7" t="s">
        <v>126</v>
      </c>
      <c r="B1046" s="7" t="s">
        <v>144</v>
      </c>
      <c r="C1046" s="8" t="s">
        <v>123</v>
      </c>
      <c r="D1046" s="9">
        <v>0.33700000000000002</v>
      </c>
      <c r="E1046" s="9">
        <v>17</v>
      </c>
      <c r="F1046" s="3"/>
      <c r="G1046" s="9">
        <v>145</v>
      </c>
      <c r="H1046" s="9">
        <v>0.56299999999999994</v>
      </c>
      <c r="I1046" s="9">
        <v>1.1970000000000001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5" hidden="1" x14ac:dyDescent="0.25">
      <c r="A1047" s="7" t="s">
        <v>126</v>
      </c>
      <c r="B1047" s="7" t="s">
        <v>138</v>
      </c>
      <c r="C1047" s="8" t="s">
        <v>123</v>
      </c>
      <c r="D1047" s="9">
        <v>0.32200000000000001</v>
      </c>
      <c r="E1047" s="9">
        <v>50</v>
      </c>
      <c r="F1047" s="3"/>
      <c r="G1047" s="9">
        <v>266</v>
      </c>
      <c r="H1047" s="9">
        <v>0.109</v>
      </c>
      <c r="I1047" s="9">
        <v>0.878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5" hidden="1" x14ac:dyDescent="0.25">
      <c r="A1048" s="7" t="s">
        <v>126</v>
      </c>
      <c r="B1048" s="7" t="s">
        <v>137</v>
      </c>
      <c r="C1048" s="8" t="s">
        <v>123</v>
      </c>
      <c r="D1048" s="9">
        <v>0.64900000000000002</v>
      </c>
      <c r="E1048" s="9">
        <v>29</v>
      </c>
      <c r="F1048" s="3"/>
      <c r="G1048" s="9">
        <v>258</v>
      </c>
      <c r="H1048" s="9">
        <v>7.4999999999999997E-2</v>
      </c>
      <c r="I1048" s="9">
        <v>0.624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5" hidden="1" x14ac:dyDescent="0.25">
      <c r="A1049" s="7" t="s">
        <v>126</v>
      </c>
      <c r="B1049" s="7" t="s">
        <v>131</v>
      </c>
      <c r="C1049" s="8" t="s">
        <v>123</v>
      </c>
      <c r="D1049" s="9">
        <v>0.40799999999999997</v>
      </c>
      <c r="E1049" s="9">
        <v>46</v>
      </c>
      <c r="F1049" s="3"/>
      <c r="G1049" s="9">
        <v>274</v>
      </c>
      <c r="H1049" s="9">
        <v>0.13600000000000001</v>
      </c>
      <c r="I1049" s="9">
        <v>0.55000000000000004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5" hidden="1" x14ac:dyDescent="0.25">
      <c r="A1050" s="7" t="s">
        <v>126</v>
      </c>
      <c r="B1050" s="7" t="s">
        <v>130</v>
      </c>
      <c r="C1050" s="8" t="s">
        <v>123</v>
      </c>
      <c r="D1050" s="9">
        <v>0.35</v>
      </c>
      <c r="E1050" s="9">
        <v>19</v>
      </c>
      <c r="F1050" s="3"/>
      <c r="G1050" s="9">
        <v>302</v>
      </c>
      <c r="H1050" s="9">
        <v>3.6999999999999998E-2</v>
      </c>
      <c r="I1050" s="9">
        <v>0.44900000000000001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5" x14ac:dyDescent="0.25">
      <c r="A1051" s="14" t="s">
        <v>126</v>
      </c>
      <c r="B1051" s="14" t="s">
        <v>158</v>
      </c>
      <c r="C1051" s="16" t="s">
        <v>123</v>
      </c>
      <c r="D1051" s="19"/>
      <c r="E1051" s="19"/>
      <c r="F1051" s="19"/>
      <c r="G1051" s="19"/>
      <c r="H1051" s="18">
        <v>0.03</v>
      </c>
      <c r="I1051" s="40">
        <v>0.63400000000000001</v>
      </c>
      <c r="J1051" s="19"/>
      <c r="K1051" s="4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5" x14ac:dyDescent="0.25">
      <c r="A1052" s="14" t="s">
        <v>126</v>
      </c>
      <c r="B1052" s="14" t="s">
        <v>145</v>
      </c>
      <c r="C1052" s="16" t="s">
        <v>123</v>
      </c>
      <c r="D1052" s="18">
        <v>9.2999999999999999E-2</v>
      </c>
      <c r="E1052" s="18">
        <v>9</v>
      </c>
      <c r="F1052" s="19"/>
      <c r="G1052" s="19"/>
      <c r="H1052" s="18">
        <v>0.26500000000000001</v>
      </c>
      <c r="I1052" s="40">
        <v>1.518</v>
      </c>
      <c r="J1052" s="19"/>
      <c r="K1052" s="4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5" hidden="1" x14ac:dyDescent="0.25">
      <c r="A1053" s="7" t="s">
        <v>126</v>
      </c>
      <c r="B1053" s="7" t="s">
        <v>146</v>
      </c>
      <c r="C1053" s="8" t="s">
        <v>123</v>
      </c>
      <c r="D1053" s="9">
        <v>0.24299999999999999</v>
      </c>
      <c r="E1053" s="9">
        <v>13</v>
      </c>
      <c r="F1053" s="3"/>
      <c r="G1053" s="9">
        <v>192</v>
      </c>
      <c r="H1053" s="9">
        <v>0.10199999999999999</v>
      </c>
      <c r="I1053" s="9">
        <v>0.92500000000000004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5" hidden="1" x14ac:dyDescent="0.25">
      <c r="A1054" s="7" t="s">
        <v>126</v>
      </c>
      <c r="B1054" s="7" t="s">
        <v>140</v>
      </c>
      <c r="C1054" s="8" t="s">
        <v>123</v>
      </c>
      <c r="D1054" s="9">
        <v>0.28599999999999998</v>
      </c>
      <c r="E1054" s="9">
        <v>19</v>
      </c>
      <c r="F1054" s="3"/>
      <c r="G1054" s="9">
        <v>271</v>
      </c>
      <c r="H1054" s="9">
        <v>0.316</v>
      </c>
      <c r="I1054" s="9">
        <v>1.2190000000000001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5" hidden="1" x14ac:dyDescent="0.25">
      <c r="A1055" s="7" t="s">
        <v>126</v>
      </c>
      <c r="B1055" s="7" t="s">
        <v>159</v>
      </c>
      <c r="C1055" s="8" t="s">
        <v>123</v>
      </c>
      <c r="D1055" s="9">
        <v>0.95599999999999996</v>
      </c>
      <c r="E1055" s="9">
        <v>15</v>
      </c>
      <c r="F1055" s="3"/>
      <c r="G1055" s="9">
        <v>205</v>
      </c>
      <c r="H1055" s="9">
        <v>0.2</v>
      </c>
      <c r="I1055" s="9">
        <v>0.755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5" hidden="1" x14ac:dyDescent="0.25">
      <c r="A1056" s="7" t="s">
        <v>126</v>
      </c>
      <c r="B1056" s="7" t="s">
        <v>148</v>
      </c>
      <c r="C1056" s="8" t="s">
        <v>123</v>
      </c>
      <c r="D1056" s="9">
        <v>0.317</v>
      </c>
      <c r="E1056" s="9">
        <v>31</v>
      </c>
      <c r="F1056" s="3"/>
      <c r="G1056" s="9">
        <v>338</v>
      </c>
      <c r="H1056" s="9">
        <v>7.9000000000000001E-2</v>
      </c>
      <c r="I1056" s="9">
        <v>0.34300000000000003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5" hidden="1" x14ac:dyDescent="0.25">
      <c r="A1057" s="7" t="s">
        <v>126</v>
      </c>
      <c r="B1057" s="7" t="s">
        <v>151</v>
      </c>
      <c r="C1057" s="8" t="s">
        <v>123</v>
      </c>
      <c r="D1057" s="9">
        <v>0.438</v>
      </c>
      <c r="E1057" s="9">
        <v>37</v>
      </c>
      <c r="F1057" s="3"/>
      <c r="G1057" s="9">
        <v>195</v>
      </c>
      <c r="H1057" s="9">
        <v>0.25</v>
      </c>
      <c r="I1057" s="9">
        <v>0.89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5" hidden="1" x14ac:dyDescent="0.25">
      <c r="A1058" s="7" t="s">
        <v>126</v>
      </c>
      <c r="B1058" s="7" t="s">
        <v>133</v>
      </c>
      <c r="C1058" s="8" t="s">
        <v>123</v>
      </c>
      <c r="D1058" s="9">
        <v>0.214</v>
      </c>
      <c r="E1058" s="9">
        <v>102</v>
      </c>
      <c r="F1058" s="3"/>
      <c r="G1058" s="9">
        <v>173</v>
      </c>
      <c r="H1058" s="9">
        <v>1.2999999999999999E-2</v>
      </c>
      <c r="I1058" s="9">
        <v>0.56699999999999995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5" hidden="1" x14ac:dyDescent="0.25">
      <c r="A1059" s="7" t="s">
        <v>126</v>
      </c>
      <c r="B1059" s="7" t="s">
        <v>150</v>
      </c>
      <c r="C1059" s="8" t="s">
        <v>123</v>
      </c>
      <c r="D1059" s="9">
        <v>0.309</v>
      </c>
      <c r="E1059" s="9">
        <v>21</v>
      </c>
      <c r="F1059" s="3"/>
      <c r="G1059" s="9">
        <v>560</v>
      </c>
      <c r="H1059" s="9">
        <v>0.08</v>
      </c>
      <c r="I1059" s="9">
        <v>0.57299999999999995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5" hidden="1" x14ac:dyDescent="0.25">
      <c r="A1060" s="7" t="s">
        <v>126</v>
      </c>
      <c r="B1060" s="7" t="s">
        <v>141</v>
      </c>
      <c r="C1060" s="8" t="s">
        <v>123</v>
      </c>
      <c r="D1060" s="9">
        <v>0.30599999999999999</v>
      </c>
      <c r="E1060" s="9">
        <v>10</v>
      </c>
      <c r="F1060" s="3"/>
      <c r="G1060" s="9">
        <v>202</v>
      </c>
      <c r="H1060" s="9">
        <v>0.184</v>
      </c>
      <c r="I1060" s="9">
        <v>0.98899999999999999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5" hidden="1" x14ac:dyDescent="0.25">
      <c r="A1061" s="7" t="s">
        <v>126</v>
      </c>
      <c r="B1061" s="7" t="s">
        <v>142</v>
      </c>
      <c r="C1061" s="8" t="s">
        <v>123</v>
      </c>
      <c r="D1061" s="9">
        <v>0.32300000000000001</v>
      </c>
      <c r="E1061" s="9">
        <v>93</v>
      </c>
      <c r="F1061" s="3"/>
      <c r="G1061" s="9">
        <v>362</v>
      </c>
      <c r="H1061" s="9">
        <v>7.0000000000000007E-2</v>
      </c>
      <c r="I1061" s="9">
        <v>0.626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5" hidden="1" x14ac:dyDescent="0.25">
      <c r="A1062" s="7" t="s">
        <v>126</v>
      </c>
      <c r="B1062" s="7" t="s">
        <v>155</v>
      </c>
      <c r="C1062" s="8" t="s">
        <v>123</v>
      </c>
      <c r="D1062" s="9">
        <v>0.84</v>
      </c>
      <c r="E1062" s="9">
        <v>27</v>
      </c>
      <c r="F1062" s="3"/>
      <c r="G1062" s="9">
        <v>224</v>
      </c>
      <c r="H1062" s="9">
        <v>0.11600000000000001</v>
      </c>
      <c r="I1062" s="9">
        <v>0.77900000000000003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5" hidden="1" x14ac:dyDescent="0.25">
      <c r="A1063" s="7" t="s">
        <v>126</v>
      </c>
      <c r="B1063" s="7" t="s">
        <v>157</v>
      </c>
      <c r="C1063" s="8" t="s">
        <v>123</v>
      </c>
      <c r="D1063" s="9">
        <v>0.11</v>
      </c>
      <c r="E1063" s="9">
        <v>110</v>
      </c>
      <c r="F1063" s="3"/>
      <c r="G1063" s="9">
        <v>276</v>
      </c>
      <c r="H1063" s="9">
        <v>2E-3</v>
      </c>
      <c r="I1063" s="9">
        <v>0.438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5" hidden="1" x14ac:dyDescent="0.25">
      <c r="A1064" s="7" t="s">
        <v>126</v>
      </c>
      <c r="B1064" s="7" t="s">
        <v>127</v>
      </c>
      <c r="C1064" s="8" t="s">
        <v>123</v>
      </c>
      <c r="D1064" s="9">
        <v>0.36299999999999999</v>
      </c>
      <c r="E1064" s="9">
        <v>7</v>
      </c>
      <c r="F1064" s="3"/>
      <c r="G1064" s="9">
        <v>275</v>
      </c>
      <c r="H1064" s="9">
        <v>0.04</v>
      </c>
      <c r="I1064" s="9">
        <v>0.45800000000000002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5" hidden="1" x14ac:dyDescent="0.25">
      <c r="A1065" s="7" t="s">
        <v>126</v>
      </c>
      <c r="B1065" s="7" t="s">
        <v>139</v>
      </c>
      <c r="C1065" s="8" t="s">
        <v>124</v>
      </c>
      <c r="D1065" s="9">
        <v>0.48399999999999999</v>
      </c>
      <c r="E1065" s="9">
        <v>22</v>
      </c>
      <c r="F1065" s="3"/>
      <c r="G1065" s="9">
        <v>330</v>
      </c>
      <c r="H1065" s="9">
        <v>0.79100000000000004</v>
      </c>
      <c r="I1065" s="9">
        <v>1.02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5" hidden="1" x14ac:dyDescent="0.25">
      <c r="A1066" s="7" t="s">
        <v>126</v>
      </c>
      <c r="B1066" s="7" t="s">
        <v>153</v>
      </c>
      <c r="C1066" s="8" t="s">
        <v>124</v>
      </c>
      <c r="D1066" s="9">
        <v>0.28699999999999998</v>
      </c>
      <c r="E1066" s="9">
        <v>6</v>
      </c>
      <c r="F1066" s="3"/>
      <c r="G1066" s="9">
        <v>225</v>
      </c>
      <c r="H1066" s="9">
        <v>0.83799999999999997</v>
      </c>
      <c r="I1066" s="9">
        <v>1.077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5" x14ac:dyDescent="0.25">
      <c r="A1067" s="14" t="s">
        <v>126</v>
      </c>
      <c r="B1067" s="14" t="s">
        <v>143</v>
      </c>
      <c r="C1067" s="16" t="s">
        <v>124</v>
      </c>
      <c r="D1067" s="19"/>
      <c r="E1067" s="19"/>
      <c r="F1067" s="19"/>
      <c r="G1067" s="19"/>
      <c r="H1067" s="18">
        <v>0.60199999999999998</v>
      </c>
      <c r="I1067" s="40">
        <v>2.4769999999999999</v>
      </c>
      <c r="J1067" s="19"/>
      <c r="K1067" s="4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5" hidden="1" x14ac:dyDescent="0.25">
      <c r="A1068" s="7" t="s">
        <v>126</v>
      </c>
      <c r="B1068" s="7" t="s">
        <v>152</v>
      </c>
      <c r="C1068" s="8" t="s">
        <v>124</v>
      </c>
      <c r="D1068" s="9">
        <v>0.27100000000000002</v>
      </c>
      <c r="E1068" s="9">
        <v>3</v>
      </c>
      <c r="F1068" s="3"/>
      <c r="G1068" s="9">
        <v>84</v>
      </c>
      <c r="H1068" s="9">
        <v>0.71</v>
      </c>
      <c r="I1068" s="9">
        <v>1.5009999999999999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5" hidden="1" x14ac:dyDescent="0.25">
      <c r="A1069" s="7" t="s">
        <v>126</v>
      </c>
      <c r="B1069" s="7" t="s">
        <v>156</v>
      </c>
      <c r="C1069" s="8" t="s">
        <v>124</v>
      </c>
      <c r="D1069" s="9">
        <v>0.36899999999999999</v>
      </c>
      <c r="E1069" s="9">
        <v>29</v>
      </c>
      <c r="F1069" s="3"/>
      <c r="G1069" s="9">
        <v>264</v>
      </c>
      <c r="H1069" s="9">
        <v>0.23699999999999999</v>
      </c>
      <c r="I1069" s="9">
        <v>1.163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5" hidden="1" x14ac:dyDescent="0.25">
      <c r="A1070" s="7" t="s">
        <v>126</v>
      </c>
      <c r="B1070" s="7" t="s">
        <v>134</v>
      </c>
      <c r="C1070" s="8" t="s">
        <v>124</v>
      </c>
      <c r="D1070" s="9">
        <v>0.63500000000000001</v>
      </c>
      <c r="E1070" s="9">
        <v>38</v>
      </c>
      <c r="F1070" s="3"/>
      <c r="G1070" s="9">
        <v>358</v>
      </c>
      <c r="H1070" s="9">
        <v>0.38300000000000001</v>
      </c>
      <c r="I1070" s="9">
        <v>0.72099999999999997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5" x14ac:dyDescent="0.25">
      <c r="A1071" s="14" t="s">
        <v>126</v>
      </c>
      <c r="B1071" s="14" t="s">
        <v>149</v>
      </c>
      <c r="C1071" s="16" t="s">
        <v>124</v>
      </c>
      <c r="D1071" s="19"/>
      <c r="E1071" s="19"/>
      <c r="F1071" s="19"/>
      <c r="G1071" s="19"/>
      <c r="H1071" s="19">
        <v>0.129</v>
      </c>
      <c r="I1071" s="40">
        <v>4.1000000000000002E-2</v>
      </c>
      <c r="J1071" s="19"/>
      <c r="K1071" s="4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5" hidden="1" x14ac:dyDescent="0.25">
      <c r="A1072" s="7" t="s">
        <v>126</v>
      </c>
      <c r="B1072" s="7" t="s">
        <v>135</v>
      </c>
      <c r="C1072" s="8" t="s">
        <v>124</v>
      </c>
      <c r="D1072" s="9">
        <v>0.16500000000000001</v>
      </c>
      <c r="E1072" s="9">
        <v>2</v>
      </c>
      <c r="F1072" s="3"/>
      <c r="G1072" s="9">
        <v>387</v>
      </c>
      <c r="H1072" s="9">
        <v>0.315</v>
      </c>
      <c r="I1072" s="9">
        <v>1.0129999999999999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5" hidden="1" x14ac:dyDescent="0.25">
      <c r="A1073" s="7" t="s">
        <v>126</v>
      </c>
      <c r="B1073" s="7" t="s">
        <v>128</v>
      </c>
      <c r="C1073" s="8" t="s">
        <v>124</v>
      </c>
      <c r="D1073" s="9">
        <v>0.38800000000000001</v>
      </c>
      <c r="E1073" s="9">
        <v>8</v>
      </c>
      <c r="F1073" s="3"/>
      <c r="G1073" s="9">
        <v>500</v>
      </c>
      <c r="H1073" s="9">
        <v>0.32</v>
      </c>
      <c r="I1073" s="9">
        <v>1.083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5" hidden="1" x14ac:dyDescent="0.25">
      <c r="A1074" s="7" t="s">
        <v>126</v>
      </c>
      <c r="B1074" s="7" t="s">
        <v>136</v>
      </c>
      <c r="C1074" s="8" t="s">
        <v>124</v>
      </c>
      <c r="D1074" s="9">
        <v>0.23</v>
      </c>
      <c r="E1074" s="9">
        <v>3</v>
      </c>
      <c r="F1074" s="3"/>
      <c r="G1074" s="9">
        <v>80</v>
      </c>
      <c r="H1074" s="9">
        <v>0.72199999999999998</v>
      </c>
      <c r="I1074" s="9">
        <v>2.1549999999999998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5" hidden="1" x14ac:dyDescent="0.25">
      <c r="A1075" s="7" t="s">
        <v>126</v>
      </c>
      <c r="B1075" s="7" t="s">
        <v>160</v>
      </c>
      <c r="C1075" s="8" t="s">
        <v>124</v>
      </c>
      <c r="D1075" s="9">
        <v>0.4</v>
      </c>
      <c r="E1075" s="9">
        <v>38</v>
      </c>
      <c r="F1075" s="3"/>
      <c r="G1075" s="9">
        <v>941</v>
      </c>
      <c r="H1075" s="9">
        <v>0.35099999999999998</v>
      </c>
      <c r="I1075" s="9">
        <v>1.4159999999999999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5" hidden="1" x14ac:dyDescent="0.25">
      <c r="A1076" s="7" t="s">
        <v>126</v>
      </c>
      <c r="B1076" s="7" t="s">
        <v>132</v>
      </c>
      <c r="C1076" s="8" t="s">
        <v>124</v>
      </c>
      <c r="D1076" s="9">
        <v>0.16800000000000001</v>
      </c>
      <c r="E1076" s="9">
        <v>101</v>
      </c>
      <c r="F1076" s="3"/>
      <c r="G1076" s="9">
        <v>96</v>
      </c>
      <c r="H1076" s="9">
        <v>0.56000000000000005</v>
      </c>
      <c r="I1076" s="9">
        <v>1.0900000000000001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5" x14ac:dyDescent="0.25">
      <c r="A1077" s="14" t="s">
        <v>126</v>
      </c>
      <c r="B1077" s="14" t="s">
        <v>147</v>
      </c>
      <c r="C1077" s="16" t="s">
        <v>124</v>
      </c>
      <c r="D1077" s="19"/>
      <c r="E1077" s="19"/>
      <c r="F1077" s="19"/>
      <c r="G1077" s="19"/>
      <c r="H1077" s="18">
        <v>0.01</v>
      </c>
      <c r="I1077" s="40">
        <v>2.4E-2</v>
      </c>
      <c r="J1077" s="19"/>
      <c r="K1077" s="4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5" hidden="1" x14ac:dyDescent="0.25">
      <c r="A1078" s="7" t="s">
        <v>126</v>
      </c>
      <c r="B1078" s="7" t="s">
        <v>154</v>
      </c>
      <c r="C1078" s="8" t="s">
        <v>124</v>
      </c>
      <c r="D1078" s="9">
        <v>1.129</v>
      </c>
      <c r="E1078" s="9">
        <v>37</v>
      </c>
      <c r="F1078" s="3"/>
      <c r="G1078" s="9">
        <v>256</v>
      </c>
      <c r="H1078" s="9">
        <v>0.15</v>
      </c>
      <c r="I1078" s="9">
        <v>0.875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5" hidden="1" x14ac:dyDescent="0.25">
      <c r="A1079" s="7" t="s">
        <v>126</v>
      </c>
      <c r="B1079" s="7" t="s">
        <v>144</v>
      </c>
      <c r="C1079" s="8" t="s">
        <v>124</v>
      </c>
      <c r="D1079" s="9">
        <v>0.34</v>
      </c>
      <c r="E1079" s="9">
        <v>6</v>
      </c>
      <c r="F1079" s="3"/>
      <c r="G1079" s="9">
        <v>133</v>
      </c>
      <c r="H1079" s="9">
        <v>0.61</v>
      </c>
      <c r="I1079" s="9">
        <v>1.2749999999999999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15" hidden="1" x14ac:dyDescent="0.25">
      <c r="A1080" s="7" t="s">
        <v>126</v>
      </c>
      <c r="B1080" s="7" t="s">
        <v>129</v>
      </c>
      <c r="C1080" s="8" t="s">
        <v>124</v>
      </c>
      <c r="D1080" s="9">
        <v>0.4</v>
      </c>
      <c r="E1080" s="9">
        <v>8</v>
      </c>
      <c r="F1080" s="3"/>
      <c r="G1080" s="9">
        <v>225</v>
      </c>
      <c r="H1080" s="9">
        <v>0.5</v>
      </c>
      <c r="I1080" s="9">
        <v>1.1000000000000001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5" hidden="1" x14ac:dyDescent="0.25">
      <c r="A1081" s="7" t="s">
        <v>126</v>
      </c>
      <c r="B1081" s="7" t="s">
        <v>131</v>
      </c>
      <c r="C1081" s="8" t="s">
        <v>124</v>
      </c>
      <c r="D1081" s="9">
        <v>0.40799999999999997</v>
      </c>
      <c r="E1081" s="9">
        <v>36</v>
      </c>
      <c r="F1081" s="3"/>
      <c r="G1081" s="9">
        <v>274</v>
      </c>
      <c r="H1081" s="9">
        <v>0.21</v>
      </c>
      <c r="I1081" s="9">
        <v>0.66400000000000003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5" hidden="1" x14ac:dyDescent="0.25">
      <c r="A1082" s="7" t="s">
        <v>126</v>
      </c>
      <c r="B1082" s="7" t="s">
        <v>138</v>
      </c>
      <c r="C1082" s="8" t="s">
        <v>124</v>
      </c>
      <c r="D1082" s="9">
        <v>0.32200000000000001</v>
      </c>
      <c r="E1082" s="9">
        <v>48</v>
      </c>
      <c r="F1082" s="3"/>
      <c r="G1082" s="9">
        <v>266</v>
      </c>
      <c r="H1082" s="9">
        <v>0.111</v>
      </c>
      <c r="I1082" s="9">
        <v>1.0249999999999999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15" hidden="1" x14ac:dyDescent="0.25">
      <c r="A1083" s="7" t="s">
        <v>126</v>
      </c>
      <c r="B1083" s="7" t="s">
        <v>137</v>
      </c>
      <c r="C1083" s="8" t="s">
        <v>124</v>
      </c>
      <c r="D1083" s="9">
        <v>0.629</v>
      </c>
      <c r="E1083" s="9">
        <v>29</v>
      </c>
      <c r="F1083" s="3"/>
      <c r="G1083" s="9">
        <v>254</v>
      </c>
      <c r="H1083" s="9">
        <v>0.10100000000000001</v>
      </c>
      <c r="I1083" s="9">
        <v>0.73199999999999998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5" hidden="1" x14ac:dyDescent="0.25">
      <c r="A1084" s="7" t="s">
        <v>126</v>
      </c>
      <c r="B1084" s="7" t="s">
        <v>130</v>
      </c>
      <c r="C1084" s="8" t="s">
        <v>124</v>
      </c>
      <c r="D1084" s="9">
        <v>0.35</v>
      </c>
      <c r="E1084" s="9">
        <v>19</v>
      </c>
      <c r="F1084" s="3"/>
      <c r="G1084" s="9">
        <v>302</v>
      </c>
      <c r="H1084" s="9">
        <v>0.05</v>
      </c>
      <c r="I1084" s="9">
        <v>0.55200000000000005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5" x14ac:dyDescent="0.25">
      <c r="A1085" s="14" t="s">
        <v>126</v>
      </c>
      <c r="B1085" s="14" t="s">
        <v>158</v>
      </c>
      <c r="C1085" s="16" t="s">
        <v>124</v>
      </c>
      <c r="D1085" s="19"/>
      <c r="E1085" s="19"/>
      <c r="F1085" s="19"/>
      <c r="G1085" s="19"/>
      <c r="H1085" s="18">
        <v>0.05</v>
      </c>
      <c r="I1085" s="40">
        <v>1.038</v>
      </c>
      <c r="J1085" s="19"/>
      <c r="K1085" s="4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5" hidden="1" x14ac:dyDescent="0.25">
      <c r="A1086" s="7" t="s">
        <v>126</v>
      </c>
      <c r="B1086" s="7" t="s">
        <v>159</v>
      </c>
      <c r="C1086" s="8" t="s">
        <v>124</v>
      </c>
      <c r="D1086" s="9">
        <v>0.97499999999999998</v>
      </c>
      <c r="E1086" s="9">
        <v>14</v>
      </c>
      <c r="F1086" s="3"/>
      <c r="G1086" s="9">
        <v>205</v>
      </c>
      <c r="H1086" s="9">
        <v>0.30199999999999999</v>
      </c>
      <c r="I1086" s="9">
        <v>0.90400000000000003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5" hidden="1" x14ac:dyDescent="0.25">
      <c r="A1087" s="7" t="s">
        <v>126</v>
      </c>
      <c r="B1087" s="7" t="s">
        <v>148</v>
      </c>
      <c r="C1087" s="8" t="s">
        <v>124</v>
      </c>
      <c r="D1087" s="9">
        <v>0.315</v>
      </c>
      <c r="E1087" s="9">
        <v>29</v>
      </c>
      <c r="F1087" s="3"/>
      <c r="G1087" s="9">
        <v>326</v>
      </c>
      <c r="H1087" s="9">
        <v>0.09</v>
      </c>
      <c r="I1087" s="9">
        <v>0.49199999999999999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5" x14ac:dyDescent="0.25">
      <c r="A1088" s="14" t="s">
        <v>126</v>
      </c>
      <c r="B1088" s="14" t="s">
        <v>145</v>
      </c>
      <c r="C1088" s="16" t="s">
        <v>124</v>
      </c>
      <c r="D1088" s="18">
        <v>9.2999999999999999E-2</v>
      </c>
      <c r="E1088" s="18">
        <v>9</v>
      </c>
      <c r="F1088" s="19"/>
      <c r="G1088" s="19"/>
      <c r="H1088" s="18">
        <v>0.34</v>
      </c>
      <c r="I1088" s="40">
        <v>1.5980000000000001</v>
      </c>
      <c r="J1088" s="19"/>
      <c r="K1088" s="4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5" hidden="1" x14ac:dyDescent="0.25">
      <c r="A1089" s="7" t="s">
        <v>126</v>
      </c>
      <c r="B1089" s="7" t="s">
        <v>146</v>
      </c>
      <c r="C1089" s="8" t="s">
        <v>124</v>
      </c>
      <c r="D1089" s="9">
        <v>0.246</v>
      </c>
      <c r="E1089" s="9">
        <v>13</v>
      </c>
      <c r="F1089" s="3"/>
      <c r="G1089" s="9">
        <v>192</v>
      </c>
      <c r="H1089" s="9">
        <v>0.125</v>
      </c>
      <c r="I1089" s="9">
        <v>1.0680000000000001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5" hidden="1" x14ac:dyDescent="0.25">
      <c r="A1090" s="7" t="s">
        <v>126</v>
      </c>
      <c r="B1090" s="7" t="s">
        <v>140</v>
      </c>
      <c r="C1090" s="8" t="s">
        <v>124</v>
      </c>
      <c r="D1090" s="9">
        <v>0.28599999999999998</v>
      </c>
      <c r="E1090" s="9">
        <v>19</v>
      </c>
      <c r="F1090" s="3"/>
      <c r="G1090" s="9">
        <v>188</v>
      </c>
      <c r="H1090" s="9">
        <v>0.50600000000000001</v>
      </c>
      <c r="I1090" s="9">
        <v>1.5680000000000001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5" hidden="1" x14ac:dyDescent="0.25">
      <c r="A1091" s="7" t="s">
        <v>126</v>
      </c>
      <c r="B1091" s="7" t="s">
        <v>151</v>
      </c>
      <c r="C1091" s="8" t="s">
        <v>124</v>
      </c>
      <c r="D1091" s="9">
        <v>0.44500000000000001</v>
      </c>
      <c r="E1091" s="9">
        <v>36</v>
      </c>
      <c r="F1091" s="3"/>
      <c r="G1091" s="9">
        <v>195</v>
      </c>
      <c r="H1091" s="9">
        <v>0.28999999999999998</v>
      </c>
      <c r="I1091" s="9">
        <v>0.99099999999999999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5" hidden="1" x14ac:dyDescent="0.25">
      <c r="A1092" s="7" t="s">
        <v>126</v>
      </c>
      <c r="B1092" s="7" t="s">
        <v>150</v>
      </c>
      <c r="C1092" s="8" t="s">
        <v>124</v>
      </c>
      <c r="D1092" s="9">
        <v>0.34599999999999997</v>
      </c>
      <c r="E1092" s="9">
        <v>21</v>
      </c>
      <c r="F1092" s="3"/>
      <c r="G1092" s="9">
        <v>560</v>
      </c>
      <c r="H1092" s="9">
        <v>0.09</v>
      </c>
      <c r="I1092" s="9">
        <v>0.61799999999999999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5" hidden="1" x14ac:dyDescent="0.25">
      <c r="A1093" s="7" t="s">
        <v>126</v>
      </c>
      <c r="B1093" s="7" t="s">
        <v>133</v>
      </c>
      <c r="C1093" s="8" t="s">
        <v>124</v>
      </c>
      <c r="D1093" s="9">
        <v>0.214</v>
      </c>
      <c r="E1093" s="9">
        <v>102</v>
      </c>
      <c r="F1093" s="3"/>
      <c r="G1093" s="9">
        <v>173</v>
      </c>
      <c r="H1093" s="9">
        <v>3.1E-2</v>
      </c>
      <c r="I1093" s="9">
        <v>0.94199999999999995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5" hidden="1" x14ac:dyDescent="0.25">
      <c r="A1094" s="7" t="s">
        <v>126</v>
      </c>
      <c r="B1094" s="7" t="s">
        <v>141</v>
      </c>
      <c r="C1094" s="8" t="s">
        <v>124</v>
      </c>
      <c r="D1094" s="9">
        <v>0.33400000000000002</v>
      </c>
      <c r="E1094" s="9">
        <v>10</v>
      </c>
      <c r="F1094" s="3"/>
      <c r="G1094" s="9">
        <v>210</v>
      </c>
      <c r="H1094" s="9">
        <v>0.2</v>
      </c>
      <c r="I1094" s="9">
        <v>1.1619999999999999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5" hidden="1" x14ac:dyDescent="0.25">
      <c r="A1095" s="7" t="s">
        <v>126</v>
      </c>
      <c r="B1095" s="7" t="s">
        <v>142</v>
      </c>
      <c r="C1095" s="8" t="s">
        <v>124</v>
      </c>
      <c r="D1095" s="9">
        <v>0.31900000000000001</v>
      </c>
      <c r="E1095" s="9">
        <v>93</v>
      </c>
      <c r="F1095" s="3"/>
      <c r="G1095" s="9">
        <v>362</v>
      </c>
      <c r="H1095" s="9">
        <v>0.09</v>
      </c>
      <c r="I1095" s="9">
        <v>0.84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5" hidden="1" x14ac:dyDescent="0.25">
      <c r="A1096" s="7" t="s">
        <v>126</v>
      </c>
      <c r="B1096" s="7" t="s">
        <v>155</v>
      </c>
      <c r="C1096" s="8" t="s">
        <v>124</v>
      </c>
      <c r="D1096" s="9">
        <v>0.84499999999999997</v>
      </c>
      <c r="E1096" s="9">
        <v>24</v>
      </c>
      <c r="F1096" s="3"/>
      <c r="G1096" s="9">
        <v>224</v>
      </c>
      <c r="H1096" s="9">
        <v>0.13</v>
      </c>
      <c r="I1096" s="9">
        <v>0.80900000000000005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5" hidden="1" x14ac:dyDescent="0.25">
      <c r="A1097" s="7" t="s">
        <v>126</v>
      </c>
      <c r="B1097" s="7" t="s">
        <v>157</v>
      </c>
      <c r="C1097" s="8" t="s">
        <v>124</v>
      </c>
      <c r="D1097" s="9">
        <v>0.11</v>
      </c>
      <c r="E1097" s="9">
        <v>94</v>
      </c>
      <c r="F1097" s="3"/>
      <c r="G1097" s="9">
        <v>276</v>
      </c>
      <c r="H1097" s="9">
        <v>8.9999999999999993E-3</v>
      </c>
      <c r="I1097" s="9">
        <v>0.56000000000000005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5" hidden="1" x14ac:dyDescent="0.25">
      <c r="A1098" s="7" t="s">
        <v>126</v>
      </c>
      <c r="B1098" s="7" t="s">
        <v>127</v>
      </c>
      <c r="C1098" s="8" t="s">
        <v>124</v>
      </c>
      <c r="D1098" s="9">
        <v>0.36299999999999999</v>
      </c>
      <c r="E1098" s="9">
        <v>7</v>
      </c>
      <c r="F1098" s="3"/>
      <c r="G1098" s="9">
        <v>275</v>
      </c>
      <c r="H1098" s="9">
        <v>0.05</v>
      </c>
      <c r="I1098" s="9">
        <v>0.60299999999999998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5" hidden="1" x14ac:dyDescent="0.25">
      <c r="A1099" s="7" t="s">
        <v>126</v>
      </c>
      <c r="B1099" s="7" t="s">
        <v>139</v>
      </c>
      <c r="C1099" s="8" t="s">
        <v>125</v>
      </c>
      <c r="D1099" s="9">
        <v>0.49399999999999999</v>
      </c>
      <c r="E1099" s="9">
        <v>22</v>
      </c>
      <c r="F1099" s="9">
        <v>23</v>
      </c>
      <c r="G1099" s="9">
        <v>330</v>
      </c>
      <c r="H1099" s="9">
        <v>0.86299999999999999</v>
      </c>
      <c r="I1099" s="9">
        <v>1.087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5" hidden="1" x14ac:dyDescent="0.25">
      <c r="A1100" s="7" t="s">
        <v>126</v>
      </c>
      <c r="B1100" s="7" t="s">
        <v>156</v>
      </c>
      <c r="C1100" s="8" t="s">
        <v>125</v>
      </c>
      <c r="D1100" s="9">
        <v>0.372</v>
      </c>
      <c r="E1100" s="9">
        <v>29</v>
      </c>
      <c r="F1100" s="9">
        <v>18</v>
      </c>
      <c r="G1100" s="9">
        <v>264</v>
      </c>
      <c r="H1100" s="9">
        <v>0.26500000000000001</v>
      </c>
      <c r="I1100" s="9">
        <v>1.2729999999999999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5" x14ac:dyDescent="0.25">
      <c r="A1101" s="14" t="s">
        <v>126</v>
      </c>
      <c r="B1101" s="14" t="s">
        <v>143</v>
      </c>
      <c r="C1101" s="16" t="s">
        <v>125</v>
      </c>
      <c r="D1101" s="19"/>
      <c r="E1101" s="19"/>
      <c r="F1101" s="19"/>
      <c r="G1101" s="19"/>
      <c r="H1101" s="18">
        <v>0.61299999999999999</v>
      </c>
      <c r="I1101" s="40">
        <v>2.8980000000000001</v>
      </c>
      <c r="J1101" s="19"/>
      <c r="K1101" s="4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5" hidden="1" x14ac:dyDescent="0.25">
      <c r="A1102" s="7" t="s">
        <v>126</v>
      </c>
      <c r="B1102" s="7" t="s">
        <v>153</v>
      </c>
      <c r="C1102" s="8" t="s">
        <v>125</v>
      </c>
      <c r="D1102" s="9">
        <v>0.28999999999999998</v>
      </c>
      <c r="E1102" s="9">
        <v>6</v>
      </c>
      <c r="F1102" s="9">
        <v>6</v>
      </c>
      <c r="G1102" s="9">
        <v>207</v>
      </c>
      <c r="H1102" s="9">
        <v>0.84099999999999997</v>
      </c>
      <c r="I1102" s="9">
        <v>1.0940000000000001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5" hidden="1" x14ac:dyDescent="0.25">
      <c r="A1103" s="7" t="s">
        <v>126</v>
      </c>
      <c r="B1103" s="7" t="s">
        <v>152</v>
      </c>
      <c r="C1103" s="8" t="s">
        <v>125</v>
      </c>
      <c r="D1103" s="9">
        <v>0.27600000000000002</v>
      </c>
      <c r="E1103" s="9">
        <v>3</v>
      </c>
      <c r="F1103" s="9">
        <v>1</v>
      </c>
      <c r="G1103" s="9">
        <v>82</v>
      </c>
      <c r="H1103" s="9">
        <v>0.72</v>
      </c>
      <c r="I1103" s="9">
        <v>1.5209999999999999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5" hidden="1" x14ac:dyDescent="0.25">
      <c r="A1104" s="7" t="s">
        <v>126</v>
      </c>
      <c r="B1104" s="7" t="s">
        <v>134</v>
      </c>
      <c r="C1104" s="8" t="s">
        <v>125</v>
      </c>
      <c r="D1104" s="9">
        <v>0.63700000000000001</v>
      </c>
      <c r="E1104" s="9">
        <v>33</v>
      </c>
      <c r="F1104" s="9">
        <v>99</v>
      </c>
      <c r="G1104" s="9">
        <v>338</v>
      </c>
      <c r="H1104" s="9">
        <v>0.42299999999999999</v>
      </c>
      <c r="I1104" s="9">
        <v>0.80800000000000005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5" hidden="1" x14ac:dyDescent="0.25">
      <c r="A1105" s="7" t="s">
        <v>126</v>
      </c>
      <c r="B1105" s="7" t="s">
        <v>136</v>
      </c>
      <c r="C1105" s="8" t="s">
        <v>125</v>
      </c>
      <c r="D1105" s="9">
        <v>0.23</v>
      </c>
      <c r="E1105" s="9">
        <v>3</v>
      </c>
      <c r="F1105" s="9">
        <v>2</v>
      </c>
      <c r="G1105" s="9">
        <v>78</v>
      </c>
      <c r="H1105" s="9">
        <v>0.72899999999999998</v>
      </c>
      <c r="I1105" s="9">
        <v>2.2919999999999998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5" x14ac:dyDescent="0.25">
      <c r="A1106" s="14" t="s">
        <v>126</v>
      </c>
      <c r="B1106" s="14" t="s">
        <v>149</v>
      </c>
      <c r="C1106" s="16" t="s">
        <v>125</v>
      </c>
      <c r="D1106" s="19"/>
      <c r="E1106" s="19"/>
      <c r="F1106" s="19"/>
      <c r="G1106" s="19"/>
      <c r="H1106" s="19">
        <v>0.129</v>
      </c>
      <c r="I1106" s="40">
        <v>6.9000000000000006E-2</v>
      </c>
      <c r="J1106" s="19"/>
      <c r="K1106" s="4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5" hidden="1" x14ac:dyDescent="0.25">
      <c r="A1107" s="7" t="s">
        <v>126</v>
      </c>
      <c r="B1107" s="7" t="s">
        <v>135</v>
      </c>
      <c r="C1107" s="8" t="s">
        <v>125</v>
      </c>
      <c r="D1107" s="9">
        <v>0.16500000000000001</v>
      </c>
      <c r="E1107" s="9">
        <v>2</v>
      </c>
      <c r="F1107" s="9">
        <v>9</v>
      </c>
      <c r="G1107" s="9">
        <v>280</v>
      </c>
      <c r="H1107" s="9">
        <v>0.36899999999999999</v>
      </c>
      <c r="I1107" s="9">
        <v>1.0780000000000001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5" hidden="1" x14ac:dyDescent="0.25">
      <c r="A1108" s="7" t="s">
        <v>126</v>
      </c>
      <c r="B1108" s="7" t="s">
        <v>128</v>
      </c>
      <c r="C1108" s="8" t="s">
        <v>125</v>
      </c>
      <c r="D1108" s="9">
        <v>0.38800000000000001</v>
      </c>
      <c r="E1108" s="9">
        <v>8</v>
      </c>
      <c r="F1108" s="9">
        <v>40</v>
      </c>
      <c r="G1108" s="9">
        <v>380</v>
      </c>
      <c r="H1108" s="9">
        <v>0.39200000000000002</v>
      </c>
      <c r="I1108" s="9">
        <v>1.119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5" hidden="1" x14ac:dyDescent="0.25">
      <c r="A1109" s="7" t="s">
        <v>126</v>
      </c>
      <c r="B1109" s="7" t="s">
        <v>160</v>
      </c>
      <c r="C1109" s="8" t="s">
        <v>125</v>
      </c>
      <c r="D1109" s="9">
        <v>0.34300000000000003</v>
      </c>
      <c r="E1109" s="9">
        <v>34</v>
      </c>
      <c r="F1109" s="9">
        <v>98</v>
      </c>
      <c r="G1109" s="9">
        <v>872</v>
      </c>
      <c r="H1109" s="9">
        <v>0.39500000000000002</v>
      </c>
      <c r="I1109" s="9">
        <v>1.4770000000000001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5" hidden="1" x14ac:dyDescent="0.25">
      <c r="A1110" s="7" t="s">
        <v>126</v>
      </c>
      <c r="B1110" s="7" t="s">
        <v>132</v>
      </c>
      <c r="C1110" s="8" t="s">
        <v>125</v>
      </c>
      <c r="D1110" s="9">
        <v>0.16800000000000001</v>
      </c>
      <c r="E1110" s="9">
        <v>101</v>
      </c>
      <c r="F1110" s="9">
        <v>79</v>
      </c>
      <c r="G1110" s="9">
        <v>96</v>
      </c>
      <c r="H1110" s="9">
        <v>0.60299999999999998</v>
      </c>
      <c r="I1110" s="9">
        <v>1.139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5" hidden="1" x14ac:dyDescent="0.25">
      <c r="A1111" s="7" t="s">
        <v>126</v>
      </c>
      <c r="B1111" s="7" t="s">
        <v>147</v>
      </c>
      <c r="C1111" s="8" t="s">
        <v>125</v>
      </c>
      <c r="D1111" s="9">
        <v>0.52700000000000002</v>
      </c>
      <c r="E1111" s="9">
        <v>72</v>
      </c>
      <c r="F1111" s="9">
        <v>182</v>
      </c>
      <c r="G1111" s="9">
        <v>155</v>
      </c>
      <c r="H1111" s="9">
        <v>1.0999999999999999E-2</v>
      </c>
      <c r="I1111" s="9">
        <v>7.0999999999999994E-2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5" hidden="1" x14ac:dyDescent="0.25">
      <c r="A1112" s="7" t="s">
        <v>126</v>
      </c>
      <c r="B1112" s="7" t="s">
        <v>154</v>
      </c>
      <c r="C1112" s="8" t="s">
        <v>125</v>
      </c>
      <c r="D1112" s="9">
        <v>0.55300000000000005</v>
      </c>
      <c r="E1112" s="9">
        <v>8</v>
      </c>
      <c r="F1112" s="9">
        <v>83</v>
      </c>
      <c r="G1112" s="9">
        <v>254</v>
      </c>
      <c r="H1112" s="9">
        <v>0.183</v>
      </c>
      <c r="I1112" s="9">
        <v>0.91600000000000004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5" hidden="1" x14ac:dyDescent="0.25">
      <c r="A1113" s="7" t="s">
        <v>126</v>
      </c>
      <c r="B1113" s="7" t="s">
        <v>144</v>
      </c>
      <c r="C1113" s="8" t="s">
        <v>125</v>
      </c>
      <c r="D1113" s="9">
        <v>0.245</v>
      </c>
      <c r="E1113" s="9">
        <v>6</v>
      </c>
      <c r="F1113" s="9">
        <v>8</v>
      </c>
      <c r="G1113" s="9">
        <v>133</v>
      </c>
      <c r="H1113" s="9">
        <v>0.65800000000000003</v>
      </c>
      <c r="I1113" s="9">
        <v>1.413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15" hidden="1" x14ac:dyDescent="0.25">
      <c r="A1114" s="7" t="s">
        <v>126</v>
      </c>
      <c r="B1114" s="7" t="s">
        <v>129</v>
      </c>
      <c r="C1114" s="8" t="s">
        <v>125</v>
      </c>
      <c r="D1114" s="9">
        <v>0.4</v>
      </c>
      <c r="E1114" s="9">
        <v>8</v>
      </c>
      <c r="F1114" s="9">
        <v>71</v>
      </c>
      <c r="G1114" s="9">
        <v>214</v>
      </c>
      <c r="H1114" s="9">
        <v>0.54200000000000004</v>
      </c>
      <c r="I1114" s="9">
        <v>1.0880000000000001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5" hidden="1" x14ac:dyDescent="0.25">
      <c r="A1115" s="7" t="s">
        <v>126</v>
      </c>
      <c r="B1115" s="7" t="s">
        <v>138</v>
      </c>
      <c r="C1115" s="8" t="s">
        <v>125</v>
      </c>
      <c r="D1115" s="9">
        <v>0.32200000000000001</v>
      </c>
      <c r="E1115" s="9">
        <v>48</v>
      </c>
      <c r="F1115" s="9">
        <v>116</v>
      </c>
      <c r="G1115" s="9">
        <v>259</v>
      </c>
      <c r="H1115" s="9">
        <v>0.14699999999999999</v>
      </c>
      <c r="I1115" s="9">
        <v>1.1419999999999999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5" hidden="1" x14ac:dyDescent="0.25">
      <c r="A1116" s="7" t="s">
        <v>126</v>
      </c>
      <c r="B1116" s="7" t="s">
        <v>131</v>
      </c>
      <c r="C1116" s="8" t="s">
        <v>125</v>
      </c>
      <c r="D1116" s="9">
        <v>0.40799999999999997</v>
      </c>
      <c r="E1116" s="9">
        <v>36</v>
      </c>
      <c r="F1116" s="9">
        <v>146</v>
      </c>
      <c r="G1116" s="9">
        <v>274</v>
      </c>
      <c r="H1116" s="9">
        <v>0.254</v>
      </c>
      <c r="I1116" s="9">
        <v>0.75600000000000001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5" hidden="1" x14ac:dyDescent="0.25">
      <c r="A1117" s="7" t="s">
        <v>126</v>
      </c>
      <c r="B1117" s="7" t="s">
        <v>130</v>
      </c>
      <c r="C1117" s="8" t="s">
        <v>125</v>
      </c>
      <c r="D1117" s="9">
        <v>0.35</v>
      </c>
      <c r="E1117" s="9">
        <v>19</v>
      </c>
      <c r="F1117" s="9">
        <v>132</v>
      </c>
      <c r="G1117" s="9">
        <v>302</v>
      </c>
      <c r="H1117" s="9">
        <v>5.8000000000000003E-2</v>
      </c>
      <c r="I1117" s="9">
        <v>0.628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5" hidden="1" x14ac:dyDescent="0.25">
      <c r="A1118" s="7" t="s">
        <v>126</v>
      </c>
      <c r="B1118" s="7" t="s">
        <v>137</v>
      </c>
      <c r="C1118" s="8" t="s">
        <v>125</v>
      </c>
      <c r="D1118" s="9">
        <v>0.628</v>
      </c>
      <c r="E1118" s="9">
        <v>27</v>
      </c>
      <c r="F1118" s="9">
        <v>131</v>
      </c>
      <c r="G1118" s="9">
        <v>243</v>
      </c>
      <c r="H1118" s="9">
        <v>0.126</v>
      </c>
      <c r="I1118" s="9">
        <v>0.69899999999999995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5" hidden="1" x14ac:dyDescent="0.25">
      <c r="A1119" s="7" t="s">
        <v>126</v>
      </c>
      <c r="B1119" s="7" t="s">
        <v>159</v>
      </c>
      <c r="C1119" s="8" t="s">
        <v>125</v>
      </c>
      <c r="D1119" s="9">
        <v>0.98499999999999999</v>
      </c>
      <c r="E1119" s="9">
        <v>12</v>
      </c>
      <c r="F1119" s="9">
        <v>156</v>
      </c>
      <c r="G1119" s="9">
        <v>205</v>
      </c>
      <c r="H1119" s="9">
        <v>0.36499999999999999</v>
      </c>
      <c r="I1119" s="9">
        <v>0.71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5" x14ac:dyDescent="0.25">
      <c r="A1120" s="14" t="s">
        <v>126</v>
      </c>
      <c r="B1120" s="14" t="s">
        <v>158</v>
      </c>
      <c r="C1120" s="16" t="s">
        <v>125</v>
      </c>
      <c r="D1120" s="19"/>
      <c r="E1120" s="19"/>
      <c r="F1120" s="19"/>
      <c r="G1120" s="19"/>
      <c r="H1120" s="18">
        <v>7.1999999999999995E-2</v>
      </c>
      <c r="I1120" s="40">
        <v>1.141</v>
      </c>
      <c r="J1120" s="19"/>
      <c r="K1120" s="4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5" hidden="1" x14ac:dyDescent="0.25">
      <c r="A1121" s="7" t="s">
        <v>126</v>
      </c>
      <c r="B1121" s="7" t="s">
        <v>148</v>
      </c>
      <c r="C1121" s="8" t="s">
        <v>125</v>
      </c>
      <c r="D1121" s="9">
        <v>0.315</v>
      </c>
      <c r="E1121" s="9">
        <v>29</v>
      </c>
      <c r="F1121" s="9">
        <v>103</v>
      </c>
      <c r="G1121" s="9">
        <v>326</v>
      </c>
      <c r="H1121" s="9">
        <v>0.111</v>
      </c>
      <c r="I1121" s="9">
        <v>0.60499999999999998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5" hidden="1" x14ac:dyDescent="0.25">
      <c r="A1122" s="7" t="s">
        <v>126</v>
      </c>
      <c r="B1122" s="7" t="s">
        <v>145</v>
      </c>
      <c r="C1122" s="8" t="s">
        <v>125</v>
      </c>
      <c r="D1122" s="9">
        <v>0.26800000000000002</v>
      </c>
      <c r="E1122" s="9">
        <v>9</v>
      </c>
      <c r="F1122" s="9">
        <v>81</v>
      </c>
      <c r="G1122" s="9">
        <v>252</v>
      </c>
      <c r="H1122" s="9">
        <v>0.38900000000000001</v>
      </c>
      <c r="I1122" s="9">
        <v>1.6559999999999999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5" hidden="1" x14ac:dyDescent="0.25">
      <c r="A1123" s="7" t="s">
        <v>126</v>
      </c>
      <c r="B1123" s="7" t="s">
        <v>146</v>
      </c>
      <c r="C1123" s="8" t="s">
        <v>125</v>
      </c>
      <c r="D1123" s="9">
        <v>0.246</v>
      </c>
      <c r="E1123" s="9">
        <v>12</v>
      </c>
      <c r="F1123" s="9">
        <v>80</v>
      </c>
      <c r="G1123" s="9">
        <v>192</v>
      </c>
      <c r="H1123" s="9">
        <v>0.16400000000000001</v>
      </c>
      <c r="I1123" s="9">
        <v>1.2070000000000001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5" hidden="1" x14ac:dyDescent="0.25">
      <c r="A1124" s="7" t="s">
        <v>126</v>
      </c>
      <c r="B1124" s="7" t="s">
        <v>140</v>
      </c>
      <c r="C1124" s="8" t="s">
        <v>125</v>
      </c>
      <c r="D1124" s="9">
        <v>0.28599999999999998</v>
      </c>
      <c r="E1124" s="9">
        <v>19</v>
      </c>
      <c r="F1124" s="9">
        <v>53</v>
      </c>
      <c r="G1124" s="9">
        <v>188</v>
      </c>
      <c r="H1124" s="9">
        <v>0.53300000000000003</v>
      </c>
      <c r="I1124" s="9">
        <v>1.8580000000000001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5" hidden="1" x14ac:dyDescent="0.25">
      <c r="A1125" s="7" t="s">
        <v>126</v>
      </c>
      <c r="B1125" s="7" t="s">
        <v>151</v>
      </c>
      <c r="C1125" s="8" t="s">
        <v>125</v>
      </c>
      <c r="D1125" s="9">
        <v>0.44500000000000001</v>
      </c>
      <c r="E1125" s="9">
        <v>36</v>
      </c>
      <c r="F1125" s="9">
        <v>133</v>
      </c>
      <c r="G1125" s="9">
        <v>193</v>
      </c>
      <c r="H1125" s="9">
        <v>0.36199999999999999</v>
      </c>
      <c r="I1125" s="9">
        <v>1.0549999999999999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5" hidden="1" x14ac:dyDescent="0.25">
      <c r="A1126" s="7" t="s">
        <v>126</v>
      </c>
      <c r="B1126" s="7" t="s">
        <v>150</v>
      </c>
      <c r="C1126" s="8" t="s">
        <v>125</v>
      </c>
      <c r="D1126" s="9">
        <v>0.34599999999999997</v>
      </c>
      <c r="E1126" s="9">
        <v>21</v>
      </c>
      <c r="F1126" s="9">
        <v>106</v>
      </c>
      <c r="G1126" s="9">
        <v>560</v>
      </c>
      <c r="H1126" s="9">
        <v>0.1</v>
      </c>
      <c r="I1126" s="9">
        <v>0.67100000000000004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5" hidden="1" x14ac:dyDescent="0.25">
      <c r="A1127" s="7" t="s">
        <v>126</v>
      </c>
      <c r="B1127" s="7" t="s">
        <v>133</v>
      </c>
      <c r="C1127" s="8" t="s">
        <v>125</v>
      </c>
      <c r="D1127" s="9">
        <v>0.214</v>
      </c>
      <c r="E1127" s="9">
        <v>102</v>
      </c>
      <c r="F1127" s="9">
        <v>135</v>
      </c>
      <c r="G1127" s="9">
        <v>173</v>
      </c>
      <c r="H1127" s="9">
        <v>4.9000000000000002E-2</v>
      </c>
      <c r="I1127" s="9">
        <v>1.2849999999999999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5" hidden="1" x14ac:dyDescent="0.25">
      <c r="A1128" s="7" t="s">
        <v>126</v>
      </c>
      <c r="B1128" s="7" t="s">
        <v>142</v>
      </c>
      <c r="C1128" s="8" t="s">
        <v>125</v>
      </c>
      <c r="D1128" s="9">
        <v>0.31900000000000001</v>
      </c>
      <c r="E1128" s="9">
        <v>92</v>
      </c>
      <c r="F1128" s="9">
        <v>163</v>
      </c>
      <c r="G1128" s="9">
        <v>362</v>
      </c>
      <c r="H1128" s="9">
        <v>0.107</v>
      </c>
      <c r="I1128" s="9">
        <v>0.64700000000000002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5" hidden="1" x14ac:dyDescent="0.25">
      <c r="A1129" s="7" t="s">
        <v>126</v>
      </c>
      <c r="B1129" s="7" t="s">
        <v>141</v>
      </c>
      <c r="C1129" s="8" t="s">
        <v>125</v>
      </c>
      <c r="D1129" s="9">
        <v>0.33400000000000002</v>
      </c>
      <c r="E1129" s="9">
        <v>10</v>
      </c>
      <c r="F1129" s="9">
        <v>70</v>
      </c>
      <c r="G1129" s="9">
        <v>210</v>
      </c>
      <c r="H1129" s="9">
        <v>0.217</v>
      </c>
      <c r="I1129" s="9">
        <v>1.242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5" hidden="1" x14ac:dyDescent="0.25">
      <c r="A1130" s="7" t="s">
        <v>126</v>
      </c>
      <c r="B1130" s="7" t="s">
        <v>155</v>
      </c>
      <c r="C1130" s="8" t="s">
        <v>125</v>
      </c>
      <c r="D1130" s="9">
        <v>0.84499999999999997</v>
      </c>
      <c r="E1130" s="9">
        <v>24</v>
      </c>
      <c r="F1130" s="9">
        <v>141</v>
      </c>
      <c r="G1130" s="9">
        <v>224</v>
      </c>
      <c r="H1130" s="9">
        <v>0.14499999999999999</v>
      </c>
      <c r="I1130" s="9">
        <v>0.81499999999999995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5" hidden="1" x14ac:dyDescent="0.25">
      <c r="A1131" s="7" t="s">
        <v>126</v>
      </c>
      <c r="B1131" s="7" t="s">
        <v>127</v>
      </c>
      <c r="C1131" s="8" t="s">
        <v>125</v>
      </c>
      <c r="D1131" s="9">
        <v>0.36299999999999999</v>
      </c>
      <c r="E1131" s="9">
        <v>7</v>
      </c>
      <c r="F1131" s="9">
        <v>170</v>
      </c>
      <c r="G1131" s="9">
        <v>275</v>
      </c>
      <c r="H1131" s="9">
        <v>5.5E-2</v>
      </c>
      <c r="I1131" s="9">
        <v>0.65500000000000003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5" hidden="1" x14ac:dyDescent="0.25">
      <c r="A1132" s="7" t="s">
        <v>126</v>
      </c>
      <c r="B1132" s="7" t="s">
        <v>157</v>
      </c>
      <c r="C1132" s="8" t="s">
        <v>125</v>
      </c>
      <c r="D1132" s="9">
        <v>0.11</v>
      </c>
      <c r="E1132" s="9">
        <v>94</v>
      </c>
      <c r="F1132" s="9">
        <v>167</v>
      </c>
      <c r="G1132" s="9">
        <v>276</v>
      </c>
      <c r="H1132" s="9">
        <v>8.9999999999999993E-3</v>
      </c>
      <c r="I1132" s="9">
        <v>0.55700000000000005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ht="15" x14ac:dyDescent="0.25">
      <c r="A1133" s="14" t="s">
        <v>161</v>
      </c>
      <c r="B1133" s="14" t="s">
        <v>162</v>
      </c>
      <c r="C1133" s="16" t="s">
        <v>61</v>
      </c>
      <c r="D1133" s="19"/>
      <c r="E1133" s="19"/>
      <c r="F1133" s="19"/>
      <c r="G1133" s="19"/>
      <c r="H1133" s="18">
        <v>1E-3</v>
      </c>
      <c r="I1133" s="40">
        <v>8.9999999999999993E-3</v>
      </c>
      <c r="J1133" s="19"/>
      <c r="K1133" s="4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5" x14ac:dyDescent="0.25">
      <c r="A1134" s="14" t="s">
        <v>161</v>
      </c>
      <c r="B1134" s="14" t="s">
        <v>163</v>
      </c>
      <c r="C1134" s="16" t="s">
        <v>61</v>
      </c>
      <c r="D1134" s="19"/>
      <c r="E1134" s="19"/>
      <c r="F1134" s="19"/>
      <c r="G1134" s="19"/>
      <c r="H1134" s="18">
        <v>0.105</v>
      </c>
      <c r="I1134" s="40">
        <v>0.36</v>
      </c>
      <c r="J1134" s="19"/>
      <c r="K1134" s="4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5" x14ac:dyDescent="0.25">
      <c r="A1135" s="14" t="s">
        <v>161</v>
      </c>
      <c r="B1135" s="14" t="s">
        <v>164</v>
      </c>
      <c r="C1135" s="16" t="s">
        <v>61</v>
      </c>
      <c r="D1135" s="19"/>
      <c r="E1135" s="19"/>
      <c r="F1135" s="19"/>
      <c r="G1135" s="19"/>
      <c r="H1135" s="18">
        <v>0.33700000000000002</v>
      </c>
      <c r="I1135" s="40">
        <v>0.76300000000000001</v>
      </c>
      <c r="J1135" s="19"/>
      <c r="K1135" s="4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5" x14ac:dyDescent="0.25">
      <c r="A1136" s="14" t="s">
        <v>161</v>
      </c>
      <c r="B1136" s="14" t="s">
        <v>165</v>
      </c>
      <c r="C1136" s="16" t="s">
        <v>61</v>
      </c>
      <c r="D1136" s="19"/>
      <c r="E1136" s="19"/>
      <c r="F1136" s="19"/>
      <c r="G1136" s="19"/>
      <c r="H1136" s="18">
        <v>1.9E-2</v>
      </c>
      <c r="I1136" s="40">
        <v>5.0000000000000001E-3</v>
      </c>
      <c r="J1136" s="19"/>
      <c r="K1136" s="4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5" x14ac:dyDescent="0.25">
      <c r="A1137" s="14" t="s">
        <v>161</v>
      </c>
      <c r="B1137" s="14" t="s">
        <v>166</v>
      </c>
      <c r="C1137" s="16" t="s">
        <v>61</v>
      </c>
      <c r="D1137" s="19"/>
      <c r="E1137" s="19"/>
      <c r="F1137" s="19"/>
      <c r="G1137" s="19"/>
      <c r="H1137" s="18">
        <v>0.29399999999999998</v>
      </c>
      <c r="I1137" s="40">
        <v>0.54800000000000004</v>
      </c>
      <c r="J1137" s="19"/>
      <c r="K1137" s="4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5" x14ac:dyDescent="0.25">
      <c r="A1138" s="14" t="s">
        <v>161</v>
      </c>
      <c r="B1138" s="14" t="s">
        <v>167</v>
      </c>
      <c r="C1138" s="16" t="s">
        <v>61</v>
      </c>
      <c r="D1138" s="19"/>
      <c r="E1138" s="19"/>
      <c r="F1138" s="19"/>
      <c r="G1138" s="19"/>
      <c r="H1138" s="18">
        <v>1.0999999999999999E-2</v>
      </c>
      <c r="I1138" s="40">
        <v>2.4E-2</v>
      </c>
      <c r="J1138" s="19"/>
      <c r="K1138" s="4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5" x14ac:dyDescent="0.25">
      <c r="A1139" s="14" t="s">
        <v>161</v>
      </c>
      <c r="B1139" s="14" t="s">
        <v>168</v>
      </c>
      <c r="C1139" s="16" t="s">
        <v>61</v>
      </c>
      <c r="D1139" s="19"/>
      <c r="E1139" s="19"/>
      <c r="F1139" s="19"/>
      <c r="G1139" s="19"/>
      <c r="H1139" s="18">
        <v>5.3999999999999999E-2</v>
      </c>
      <c r="I1139" s="40">
        <v>9.1999999999999998E-2</v>
      </c>
      <c r="J1139" s="19"/>
      <c r="K1139" s="4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5" x14ac:dyDescent="0.25">
      <c r="A1140" s="14" t="s">
        <v>161</v>
      </c>
      <c r="B1140" s="14" t="s">
        <v>169</v>
      </c>
      <c r="C1140" s="16" t="s">
        <v>61</v>
      </c>
      <c r="D1140" s="19"/>
      <c r="E1140" s="19"/>
      <c r="F1140" s="19"/>
      <c r="G1140" s="19"/>
      <c r="H1140" s="18">
        <v>6.6000000000000003E-2</v>
      </c>
      <c r="I1140" s="40">
        <v>0.23100000000000001</v>
      </c>
      <c r="J1140" s="19"/>
      <c r="K1140" s="4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5" x14ac:dyDescent="0.25">
      <c r="A1141" s="14" t="s">
        <v>161</v>
      </c>
      <c r="B1141" s="14" t="s">
        <v>170</v>
      </c>
      <c r="C1141" s="16" t="s">
        <v>61</v>
      </c>
      <c r="D1141" s="19"/>
      <c r="E1141" s="19"/>
      <c r="F1141" s="19"/>
      <c r="G1141" s="19"/>
      <c r="H1141" s="18">
        <v>0.153</v>
      </c>
      <c r="I1141" s="40">
        <v>0.23100000000000001</v>
      </c>
      <c r="J1141" s="19"/>
      <c r="K1141" s="4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5" x14ac:dyDescent="0.25">
      <c r="A1142" s="14" t="s">
        <v>161</v>
      </c>
      <c r="B1142" s="14" t="s">
        <v>171</v>
      </c>
      <c r="C1142" s="16" t="s">
        <v>61</v>
      </c>
      <c r="D1142" s="19"/>
      <c r="E1142" s="19"/>
      <c r="F1142" s="19"/>
      <c r="G1142" s="19"/>
      <c r="H1142" s="18">
        <v>9.8000000000000004E-2</v>
      </c>
      <c r="I1142" s="40">
        <v>0.42399999999999999</v>
      </c>
      <c r="J1142" s="19"/>
      <c r="K1142" s="4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5" x14ac:dyDescent="0.25">
      <c r="A1143" s="14" t="s">
        <v>161</v>
      </c>
      <c r="B1143" s="14" t="s">
        <v>172</v>
      </c>
      <c r="C1143" s="16" t="s">
        <v>61</v>
      </c>
      <c r="D1143" s="19"/>
      <c r="E1143" s="19"/>
      <c r="F1143" s="19"/>
      <c r="G1143" s="19"/>
      <c r="H1143" s="18">
        <v>0.39200000000000002</v>
      </c>
      <c r="I1143" s="40">
        <v>0.63</v>
      </c>
      <c r="J1143" s="19"/>
      <c r="K1143" s="4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5" x14ac:dyDescent="0.25">
      <c r="A1144" s="14" t="s">
        <v>161</v>
      </c>
      <c r="B1144" s="14" t="s">
        <v>173</v>
      </c>
      <c r="C1144" s="16" t="s">
        <v>61</v>
      </c>
      <c r="D1144" s="19"/>
      <c r="E1144" s="19"/>
      <c r="F1144" s="19"/>
      <c r="G1144" s="19"/>
      <c r="H1144" s="18">
        <v>0.28599999999999998</v>
      </c>
      <c r="I1144" s="40">
        <v>0.40799999999999997</v>
      </c>
      <c r="J1144" s="19"/>
      <c r="K1144" s="4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5" x14ac:dyDescent="0.25">
      <c r="A1145" s="14" t="s">
        <v>161</v>
      </c>
      <c r="B1145" s="14" t="s">
        <v>174</v>
      </c>
      <c r="C1145" s="16" t="s">
        <v>61</v>
      </c>
      <c r="D1145" s="19"/>
      <c r="E1145" s="19"/>
      <c r="F1145" s="19"/>
      <c r="G1145" s="19"/>
      <c r="H1145" s="18">
        <v>0.32900000000000001</v>
      </c>
      <c r="I1145" s="40">
        <v>0.36499999999999999</v>
      </c>
      <c r="J1145" s="19"/>
      <c r="K1145" s="4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5" x14ac:dyDescent="0.25">
      <c r="A1146" s="14" t="s">
        <v>161</v>
      </c>
      <c r="B1146" s="14" t="s">
        <v>175</v>
      </c>
      <c r="C1146" s="16" t="s">
        <v>61</v>
      </c>
      <c r="D1146" s="19"/>
      <c r="E1146" s="19"/>
      <c r="F1146" s="19"/>
      <c r="G1146" s="19"/>
      <c r="H1146" s="18">
        <v>0.372</v>
      </c>
      <c r="I1146" s="40">
        <v>0.72</v>
      </c>
      <c r="J1146" s="19"/>
      <c r="K1146" s="4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5" x14ac:dyDescent="0.25">
      <c r="A1147" s="14" t="s">
        <v>161</v>
      </c>
      <c r="B1147" s="14" t="s">
        <v>176</v>
      </c>
      <c r="C1147" s="16" t="s">
        <v>61</v>
      </c>
      <c r="D1147" s="19"/>
      <c r="E1147" s="19"/>
      <c r="F1147" s="19"/>
      <c r="G1147" s="19"/>
      <c r="H1147" s="18">
        <v>0.14299999999999999</v>
      </c>
      <c r="I1147" s="40">
        <v>0.49099999999999999</v>
      </c>
      <c r="J1147" s="19"/>
      <c r="K1147" s="4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15" x14ac:dyDescent="0.25">
      <c r="A1148" s="14" t="s">
        <v>161</v>
      </c>
      <c r="B1148" s="14" t="s">
        <v>177</v>
      </c>
      <c r="C1148" s="16" t="s">
        <v>61</v>
      </c>
      <c r="D1148" s="19"/>
      <c r="E1148" s="19"/>
      <c r="F1148" s="19"/>
      <c r="G1148" s="19"/>
      <c r="H1148" s="18">
        <v>0.30199999999999999</v>
      </c>
      <c r="I1148" s="40">
        <v>0.57699999999999996</v>
      </c>
      <c r="J1148" s="19"/>
      <c r="K1148" s="4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5" x14ac:dyDescent="0.25">
      <c r="A1149" s="14" t="s">
        <v>161</v>
      </c>
      <c r="B1149" s="14" t="s">
        <v>178</v>
      </c>
      <c r="C1149" s="16" t="s">
        <v>61</v>
      </c>
      <c r="D1149" s="19"/>
      <c r="E1149" s="19"/>
      <c r="F1149" s="19"/>
      <c r="G1149" s="19"/>
      <c r="H1149" s="18">
        <v>9.0999999999999998E-2</v>
      </c>
      <c r="I1149" s="40">
        <v>0.54</v>
      </c>
      <c r="J1149" s="19"/>
      <c r="K1149" s="4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5" x14ac:dyDescent="0.25">
      <c r="A1150" s="14" t="s">
        <v>161</v>
      </c>
      <c r="B1150" s="14" t="s">
        <v>179</v>
      </c>
      <c r="C1150" s="16" t="s">
        <v>61</v>
      </c>
      <c r="D1150" s="19"/>
      <c r="E1150" s="19"/>
      <c r="F1150" s="19"/>
      <c r="G1150" s="19"/>
      <c r="H1150" s="18">
        <v>7.0000000000000007E-2</v>
      </c>
      <c r="I1150" s="40">
        <v>0.30099999999999999</v>
      </c>
      <c r="J1150" s="19"/>
      <c r="K1150" s="4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5" x14ac:dyDescent="0.25">
      <c r="A1151" s="14" t="s">
        <v>161</v>
      </c>
      <c r="B1151" s="14" t="s">
        <v>180</v>
      </c>
      <c r="C1151" s="16" t="s">
        <v>61</v>
      </c>
      <c r="D1151" s="19"/>
      <c r="E1151" s="19"/>
      <c r="F1151" s="19"/>
      <c r="G1151" s="19"/>
      <c r="H1151" s="18">
        <v>0.44500000000000001</v>
      </c>
      <c r="I1151" s="40">
        <v>0.76400000000000001</v>
      </c>
      <c r="J1151" s="19"/>
      <c r="K1151" s="4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5" x14ac:dyDescent="0.25">
      <c r="A1152" s="14" t="s">
        <v>161</v>
      </c>
      <c r="B1152" s="14" t="s">
        <v>181</v>
      </c>
      <c r="C1152" s="16" t="s">
        <v>61</v>
      </c>
      <c r="D1152" s="19"/>
      <c r="E1152" s="19"/>
      <c r="F1152" s="19"/>
      <c r="G1152" s="19"/>
      <c r="H1152" s="18">
        <v>0.17899999999999999</v>
      </c>
      <c r="I1152" s="40">
        <v>0.64700000000000002</v>
      </c>
      <c r="J1152" s="19"/>
      <c r="K1152" s="4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5" x14ac:dyDescent="0.25">
      <c r="A1153" s="14" t="s">
        <v>161</v>
      </c>
      <c r="B1153" s="14" t="s">
        <v>182</v>
      </c>
      <c r="C1153" s="16" t="s">
        <v>61</v>
      </c>
      <c r="D1153" s="19"/>
      <c r="E1153" s="19"/>
      <c r="F1153" s="19"/>
      <c r="G1153" s="19"/>
      <c r="H1153" s="19">
        <v>0.129</v>
      </c>
      <c r="I1153" s="41">
        <v>0.57999999999999996</v>
      </c>
      <c r="J1153" s="19"/>
      <c r="K1153" s="4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5" x14ac:dyDescent="0.25">
      <c r="A1154" s="14" t="s">
        <v>161</v>
      </c>
      <c r="B1154" s="14" t="s">
        <v>183</v>
      </c>
      <c r="C1154" s="16" t="s">
        <v>61</v>
      </c>
      <c r="D1154" s="19"/>
      <c r="E1154" s="19"/>
      <c r="F1154" s="19"/>
      <c r="G1154" s="19"/>
      <c r="H1154" s="18">
        <v>0.23100000000000001</v>
      </c>
      <c r="I1154" s="40">
        <v>0.74099999999999999</v>
      </c>
      <c r="J1154" s="19"/>
      <c r="K1154" s="4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5" x14ac:dyDescent="0.25">
      <c r="A1155" s="14" t="s">
        <v>161</v>
      </c>
      <c r="B1155" s="14" t="s">
        <v>184</v>
      </c>
      <c r="C1155" s="16" t="s">
        <v>61</v>
      </c>
      <c r="D1155" s="19"/>
      <c r="E1155" s="19"/>
      <c r="F1155" s="19"/>
      <c r="G1155" s="19"/>
      <c r="H1155" s="19">
        <v>0.129</v>
      </c>
      <c r="I1155" s="41">
        <v>0.57999999999999996</v>
      </c>
      <c r="J1155" s="19"/>
      <c r="K1155" s="4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5" x14ac:dyDescent="0.25">
      <c r="A1156" s="14" t="s">
        <v>161</v>
      </c>
      <c r="B1156" s="14" t="s">
        <v>185</v>
      </c>
      <c r="C1156" s="16" t="s">
        <v>61</v>
      </c>
      <c r="D1156" s="19"/>
      <c r="E1156" s="19"/>
      <c r="F1156" s="19"/>
      <c r="G1156" s="19"/>
      <c r="H1156" s="18">
        <v>6.3E-2</v>
      </c>
      <c r="I1156" s="40">
        <v>0.16900000000000001</v>
      </c>
      <c r="J1156" s="19"/>
      <c r="K1156" s="4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5" x14ac:dyDescent="0.25">
      <c r="A1157" s="14" t="s">
        <v>161</v>
      </c>
      <c r="B1157" s="14" t="s">
        <v>186</v>
      </c>
      <c r="C1157" s="16" t="s">
        <v>61</v>
      </c>
      <c r="D1157" s="19"/>
      <c r="E1157" s="19"/>
      <c r="F1157" s="19"/>
      <c r="G1157" s="19"/>
      <c r="H1157" s="18">
        <v>0.36499999999999999</v>
      </c>
      <c r="I1157" s="40">
        <v>0.30199999999999999</v>
      </c>
      <c r="J1157" s="19"/>
      <c r="K1157" s="4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5" x14ac:dyDescent="0.25">
      <c r="A1158" s="14" t="s">
        <v>161</v>
      </c>
      <c r="B1158" s="14" t="s">
        <v>187</v>
      </c>
      <c r="C1158" s="16" t="s">
        <v>61</v>
      </c>
      <c r="D1158" s="19"/>
      <c r="E1158" s="19"/>
      <c r="F1158" s="19"/>
      <c r="G1158" s="19"/>
      <c r="H1158" s="18">
        <v>6.4000000000000001E-2</v>
      </c>
      <c r="I1158" s="40">
        <v>0.15</v>
      </c>
      <c r="J1158" s="19"/>
      <c r="K1158" s="4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5" x14ac:dyDescent="0.25">
      <c r="A1159" s="14" t="s">
        <v>161</v>
      </c>
      <c r="B1159" s="14" t="s">
        <v>188</v>
      </c>
      <c r="C1159" s="16" t="s">
        <v>61</v>
      </c>
      <c r="D1159" s="19"/>
      <c r="E1159" s="19"/>
      <c r="F1159" s="19"/>
      <c r="G1159" s="19"/>
      <c r="H1159" s="18">
        <v>0.22900000000000001</v>
      </c>
      <c r="I1159" s="40">
        <v>0.69499999999999995</v>
      </c>
      <c r="J1159" s="19"/>
      <c r="K1159" s="4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5" x14ac:dyDescent="0.25">
      <c r="A1160" s="14" t="s">
        <v>161</v>
      </c>
      <c r="B1160" s="14" t="s">
        <v>194</v>
      </c>
      <c r="C1160" s="16" t="s">
        <v>61</v>
      </c>
      <c r="D1160" s="19"/>
      <c r="E1160" s="19"/>
      <c r="F1160" s="19"/>
      <c r="G1160" s="19"/>
      <c r="H1160" s="18">
        <v>2.5000000000000001E-2</v>
      </c>
      <c r="I1160" s="40">
        <v>5.6000000000000001E-2</v>
      </c>
      <c r="J1160" s="19"/>
      <c r="K1160" s="4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5" x14ac:dyDescent="0.25">
      <c r="A1161" s="14" t="s">
        <v>161</v>
      </c>
      <c r="B1161" s="14" t="s">
        <v>189</v>
      </c>
      <c r="C1161" s="16" t="s">
        <v>61</v>
      </c>
      <c r="D1161" s="19"/>
      <c r="E1161" s="19"/>
      <c r="F1161" s="19"/>
      <c r="G1161" s="19"/>
      <c r="H1161" s="18">
        <v>0.13100000000000001</v>
      </c>
      <c r="I1161" s="40">
        <v>0.28100000000000003</v>
      </c>
      <c r="J1161" s="19"/>
      <c r="K1161" s="4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5" x14ac:dyDescent="0.25">
      <c r="A1162" s="14" t="s">
        <v>161</v>
      </c>
      <c r="B1162" s="14" t="s">
        <v>190</v>
      </c>
      <c r="C1162" s="16" t="s">
        <v>61</v>
      </c>
      <c r="D1162" s="19"/>
      <c r="E1162" s="19"/>
      <c r="F1162" s="19"/>
      <c r="G1162" s="19"/>
      <c r="H1162" s="18">
        <v>1.2999999999999999E-2</v>
      </c>
      <c r="I1162" s="40">
        <v>3.4000000000000002E-2</v>
      </c>
      <c r="J1162" s="19"/>
      <c r="K1162" s="4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5" x14ac:dyDescent="0.25">
      <c r="A1163" s="14" t="s">
        <v>161</v>
      </c>
      <c r="B1163" s="14" t="s">
        <v>191</v>
      </c>
      <c r="C1163" s="16" t="s">
        <v>61</v>
      </c>
      <c r="D1163" s="19"/>
      <c r="E1163" s="19"/>
      <c r="F1163" s="19"/>
      <c r="G1163" s="19"/>
      <c r="H1163" s="18">
        <v>0.42199999999999999</v>
      </c>
      <c r="I1163" s="40">
        <v>0.434</v>
      </c>
      <c r="J1163" s="19"/>
      <c r="K1163" s="4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5" x14ac:dyDescent="0.25">
      <c r="A1164" s="14" t="s">
        <v>161</v>
      </c>
      <c r="B1164" s="14" t="s">
        <v>192</v>
      </c>
      <c r="C1164" s="16" t="s">
        <v>61</v>
      </c>
      <c r="D1164" s="19"/>
      <c r="E1164" s="19"/>
      <c r="F1164" s="19"/>
      <c r="G1164" s="19"/>
      <c r="H1164" s="19">
        <v>0.129</v>
      </c>
      <c r="I1164" s="41">
        <v>0.57999999999999996</v>
      </c>
      <c r="J1164" s="19"/>
      <c r="K1164" s="4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5" x14ac:dyDescent="0.25">
      <c r="A1165" s="14" t="s">
        <v>161</v>
      </c>
      <c r="B1165" s="14" t="s">
        <v>193</v>
      </c>
      <c r="C1165" s="16" t="s">
        <v>61</v>
      </c>
      <c r="D1165" s="19"/>
      <c r="E1165" s="19"/>
      <c r="F1165" s="19"/>
      <c r="G1165" s="19"/>
      <c r="H1165" s="18">
        <v>0.44</v>
      </c>
      <c r="I1165" s="40">
        <v>0.67800000000000005</v>
      </c>
      <c r="J1165" s="19"/>
      <c r="K1165" s="4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5" x14ac:dyDescent="0.25">
      <c r="A1166" s="14" t="s">
        <v>161</v>
      </c>
      <c r="B1166" s="14" t="s">
        <v>195</v>
      </c>
      <c r="C1166" s="16" t="s">
        <v>61</v>
      </c>
      <c r="D1166" s="19"/>
      <c r="E1166" s="19"/>
      <c r="F1166" s="19"/>
      <c r="G1166" s="19"/>
      <c r="H1166" s="18">
        <v>0.52</v>
      </c>
      <c r="I1166" s="40">
        <v>0.71799999999999997</v>
      </c>
      <c r="J1166" s="19"/>
      <c r="K1166" s="4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5" x14ac:dyDescent="0.25">
      <c r="A1167" s="14" t="s">
        <v>161</v>
      </c>
      <c r="B1167" s="14" t="s">
        <v>196</v>
      </c>
      <c r="C1167" s="16" t="s">
        <v>61</v>
      </c>
      <c r="D1167" s="19"/>
      <c r="E1167" s="19"/>
      <c r="F1167" s="19"/>
      <c r="G1167" s="19"/>
      <c r="H1167" s="18">
        <v>7.2999999999999995E-2</v>
      </c>
      <c r="I1167" s="40">
        <v>0.17599999999999999</v>
      </c>
      <c r="J1167" s="19"/>
      <c r="K1167" s="4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5" x14ac:dyDescent="0.25">
      <c r="A1168" s="14" t="s">
        <v>161</v>
      </c>
      <c r="B1168" s="14" t="s">
        <v>197</v>
      </c>
      <c r="C1168" s="16" t="s">
        <v>61</v>
      </c>
      <c r="D1168" s="19"/>
      <c r="E1168" s="19"/>
      <c r="F1168" s="19"/>
      <c r="G1168" s="19"/>
      <c r="H1168" s="18">
        <v>0.16400000000000001</v>
      </c>
      <c r="I1168" s="40">
        <v>0.64700000000000002</v>
      </c>
      <c r="J1168" s="19"/>
      <c r="K1168" s="4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5" x14ac:dyDescent="0.25">
      <c r="A1169" s="14" t="s">
        <v>161</v>
      </c>
      <c r="B1169" s="14" t="s">
        <v>198</v>
      </c>
      <c r="C1169" s="16" t="s">
        <v>61</v>
      </c>
      <c r="D1169" s="19"/>
      <c r="E1169" s="19"/>
      <c r="F1169" s="19"/>
      <c r="G1169" s="19"/>
      <c r="H1169" s="18">
        <v>3.5999999999999997E-2</v>
      </c>
      <c r="I1169" s="40">
        <v>0.112</v>
      </c>
      <c r="J1169" s="19"/>
      <c r="K1169" s="4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5" x14ac:dyDescent="0.25">
      <c r="A1170" s="14" t="s">
        <v>161</v>
      </c>
      <c r="B1170" s="14" t="s">
        <v>199</v>
      </c>
      <c r="C1170" s="16" t="s">
        <v>61</v>
      </c>
      <c r="D1170" s="19"/>
      <c r="E1170" s="19"/>
      <c r="F1170" s="19"/>
      <c r="G1170" s="19"/>
      <c r="H1170" s="18">
        <v>0.02</v>
      </c>
      <c r="I1170" s="40">
        <v>2.1999999999999999E-2</v>
      </c>
      <c r="J1170" s="19"/>
      <c r="K1170" s="4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5" x14ac:dyDescent="0.25">
      <c r="A1171" s="14" t="s">
        <v>161</v>
      </c>
      <c r="B1171" s="14" t="s">
        <v>200</v>
      </c>
      <c r="C1171" s="16" t="s">
        <v>61</v>
      </c>
      <c r="D1171" s="19"/>
      <c r="E1171" s="19"/>
      <c r="F1171" s="19"/>
      <c r="G1171" s="19"/>
      <c r="H1171" s="18">
        <v>0.48799999999999999</v>
      </c>
      <c r="I1171" s="40">
        <v>0.53800000000000003</v>
      </c>
      <c r="J1171" s="19"/>
      <c r="K1171" s="4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5" x14ac:dyDescent="0.25">
      <c r="A1172" s="14" t="s">
        <v>161</v>
      </c>
      <c r="B1172" s="14" t="s">
        <v>201</v>
      </c>
      <c r="C1172" s="16" t="s">
        <v>61</v>
      </c>
      <c r="D1172" s="19"/>
      <c r="E1172" s="19"/>
      <c r="F1172" s="19"/>
      <c r="G1172" s="19"/>
      <c r="H1172" s="19">
        <v>0.129</v>
      </c>
      <c r="I1172" s="41">
        <v>0.57999999999999996</v>
      </c>
      <c r="J1172" s="19"/>
      <c r="K1172" s="4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5" x14ac:dyDescent="0.25">
      <c r="A1173" s="14" t="s">
        <v>161</v>
      </c>
      <c r="B1173" s="14" t="s">
        <v>202</v>
      </c>
      <c r="C1173" s="16" t="s">
        <v>61</v>
      </c>
      <c r="D1173" s="19"/>
      <c r="E1173" s="19"/>
      <c r="F1173" s="19"/>
      <c r="G1173" s="19"/>
      <c r="H1173" s="18">
        <v>9.4E-2</v>
      </c>
      <c r="I1173" s="40">
        <v>0.23100000000000001</v>
      </c>
      <c r="J1173" s="19"/>
      <c r="K1173" s="4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5" x14ac:dyDescent="0.25">
      <c r="A1174" s="14" t="s">
        <v>161</v>
      </c>
      <c r="B1174" s="14" t="s">
        <v>203</v>
      </c>
      <c r="C1174" s="16" t="s">
        <v>61</v>
      </c>
      <c r="D1174" s="19"/>
      <c r="E1174" s="19"/>
      <c r="F1174" s="19"/>
      <c r="G1174" s="19"/>
      <c r="H1174" s="18">
        <v>0.151</v>
      </c>
      <c r="I1174" s="40">
        <v>0.61099999999999999</v>
      </c>
      <c r="J1174" s="19"/>
      <c r="K1174" s="4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5" x14ac:dyDescent="0.25">
      <c r="A1175" s="14" t="s">
        <v>161</v>
      </c>
      <c r="B1175" s="14" t="s">
        <v>204</v>
      </c>
      <c r="C1175" s="16" t="s">
        <v>61</v>
      </c>
      <c r="D1175" s="19"/>
      <c r="E1175" s="19"/>
      <c r="F1175" s="19"/>
      <c r="G1175" s="19"/>
      <c r="H1175" s="18">
        <v>0.13600000000000001</v>
      </c>
      <c r="I1175" s="40">
        <v>0.60199999999999998</v>
      </c>
      <c r="J1175" s="19"/>
      <c r="K1175" s="4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5" x14ac:dyDescent="0.25">
      <c r="A1176" s="14" t="s">
        <v>161</v>
      </c>
      <c r="B1176" s="14" t="s">
        <v>205</v>
      </c>
      <c r="C1176" s="16" t="s">
        <v>61</v>
      </c>
      <c r="D1176" s="19"/>
      <c r="E1176" s="19"/>
      <c r="F1176" s="19"/>
      <c r="G1176" s="19"/>
      <c r="H1176" s="18">
        <v>0.45700000000000002</v>
      </c>
      <c r="I1176" s="40">
        <v>0.71799999999999997</v>
      </c>
      <c r="J1176" s="19"/>
      <c r="K1176" s="4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5" x14ac:dyDescent="0.25">
      <c r="A1177" s="14" t="s">
        <v>161</v>
      </c>
      <c r="B1177" s="14" t="s">
        <v>206</v>
      </c>
      <c r="C1177" s="16" t="s">
        <v>61</v>
      </c>
      <c r="D1177" s="19"/>
      <c r="E1177" s="19"/>
      <c r="F1177" s="19"/>
      <c r="G1177" s="19"/>
      <c r="H1177" s="18">
        <v>0.47099999999999997</v>
      </c>
      <c r="I1177" s="40">
        <v>0.64700000000000002</v>
      </c>
      <c r="J1177" s="19"/>
      <c r="K1177" s="4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5" x14ac:dyDescent="0.25">
      <c r="A1178" s="14" t="s">
        <v>161</v>
      </c>
      <c r="B1178" s="14" t="s">
        <v>207</v>
      </c>
      <c r="C1178" s="16" t="s">
        <v>61</v>
      </c>
      <c r="D1178" s="19"/>
      <c r="E1178" s="19"/>
      <c r="F1178" s="19"/>
      <c r="G1178" s="19"/>
      <c r="H1178" s="18">
        <v>3.7999999999999999E-2</v>
      </c>
      <c r="I1178" s="40">
        <v>0.255</v>
      </c>
      <c r="J1178" s="19"/>
      <c r="K1178" s="4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5" x14ac:dyDescent="0.25">
      <c r="A1179" s="14" t="s">
        <v>161</v>
      </c>
      <c r="B1179" s="14" t="s">
        <v>208</v>
      </c>
      <c r="C1179" s="16" t="s">
        <v>61</v>
      </c>
      <c r="D1179" s="19"/>
      <c r="E1179" s="19"/>
      <c r="F1179" s="19"/>
      <c r="G1179" s="19"/>
      <c r="H1179" s="18">
        <v>7.0000000000000001E-3</v>
      </c>
      <c r="I1179" s="40">
        <v>1.7000000000000001E-2</v>
      </c>
      <c r="J1179" s="19"/>
      <c r="K1179" s="4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5" x14ac:dyDescent="0.25">
      <c r="A1180" s="14" t="s">
        <v>161</v>
      </c>
      <c r="B1180" s="14" t="s">
        <v>209</v>
      </c>
      <c r="C1180" s="16" t="s">
        <v>61</v>
      </c>
      <c r="D1180" s="19"/>
      <c r="E1180" s="19"/>
      <c r="F1180" s="19"/>
      <c r="G1180" s="19"/>
      <c r="H1180" s="18">
        <v>0.26800000000000002</v>
      </c>
      <c r="I1180" s="40">
        <v>0.73699999999999999</v>
      </c>
      <c r="J1180" s="19"/>
      <c r="K1180" s="4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5" x14ac:dyDescent="0.25">
      <c r="A1181" s="14" t="s">
        <v>161</v>
      </c>
      <c r="B1181" s="14" t="s">
        <v>162</v>
      </c>
      <c r="C1181" s="16" t="s">
        <v>114</v>
      </c>
      <c r="D1181" s="19"/>
      <c r="E1181" s="19"/>
      <c r="F1181" s="19"/>
      <c r="G1181" s="19"/>
      <c r="H1181" s="18">
        <v>3.0000000000000001E-3</v>
      </c>
      <c r="I1181" s="40">
        <v>0.11899999999999999</v>
      </c>
      <c r="J1181" s="19"/>
      <c r="K1181" s="4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15" x14ac:dyDescent="0.25">
      <c r="A1182" s="14" t="s">
        <v>161</v>
      </c>
      <c r="B1182" s="14" t="s">
        <v>163</v>
      </c>
      <c r="C1182" s="16" t="s">
        <v>114</v>
      </c>
      <c r="D1182" s="19"/>
      <c r="E1182" s="19"/>
      <c r="F1182" s="19"/>
      <c r="G1182" s="19"/>
      <c r="H1182" s="19">
        <v>0.129</v>
      </c>
      <c r="I1182" s="40">
        <v>0.433</v>
      </c>
      <c r="J1182" s="19"/>
      <c r="K1182" s="4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5" x14ac:dyDescent="0.25">
      <c r="A1183" s="14" t="s">
        <v>161</v>
      </c>
      <c r="B1183" s="14" t="s">
        <v>164</v>
      </c>
      <c r="C1183" s="16" t="s">
        <v>114</v>
      </c>
      <c r="D1183" s="19"/>
      <c r="E1183" s="19"/>
      <c r="F1183" s="19"/>
      <c r="G1183" s="19"/>
      <c r="H1183" s="18">
        <v>0.39200000000000002</v>
      </c>
      <c r="I1183" s="40">
        <v>0.81299999999999994</v>
      </c>
      <c r="J1183" s="19"/>
      <c r="K1183" s="4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5" x14ac:dyDescent="0.25">
      <c r="A1184" s="14" t="s">
        <v>161</v>
      </c>
      <c r="B1184" s="14" t="s">
        <v>165</v>
      </c>
      <c r="C1184" s="16" t="s">
        <v>114</v>
      </c>
      <c r="D1184" s="19"/>
      <c r="E1184" s="19"/>
      <c r="F1184" s="19"/>
      <c r="G1184" s="19"/>
      <c r="H1184" s="18">
        <v>4.2999999999999997E-2</v>
      </c>
      <c r="I1184" s="40">
        <v>1.4E-2</v>
      </c>
      <c r="J1184" s="19"/>
      <c r="K1184" s="4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5" x14ac:dyDescent="0.25">
      <c r="A1185" s="14" t="s">
        <v>161</v>
      </c>
      <c r="B1185" s="14" t="s">
        <v>166</v>
      </c>
      <c r="C1185" s="16" t="s">
        <v>114</v>
      </c>
      <c r="D1185" s="19"/>
      <c r="E1185" s="19"/>
      <c r="F1185" s="19"/>
      <c r="G1185" s="19"/>
      <c r="H1185" s="18">
        <v>0.313</v>
      </c>
      <c r="I1185" s="40">
        <v>0.747</v>
      </c>
      <c r="J1185" s="19"/>
      <c r="K1185" s="4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5" x14ac:dyDescent="0.25">
      <c r="A1186" s="14" t="s">
        <v>161</v>
      </c>
      <c r="B1186" s="14" t="s">
        <v>167</v>
      </c>
      <c r="C1186" s="16" t="s">
        <v>114</v>
      </c>
      <c r="D1186" s="19"/>
      <c r="E1186" s="19"/>
      <c r="F1186" s="19"/>
      <c r="G1186" s="19"/>
      <c r="H1186" s="18">
        <v>1.2E-2</v>
      </c>
      <c r="I1186" s="40">
        <v>0.115</v>
      </c>
      <c r="J1186" s="19"/>
      <c r="K1186" s="4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5" x14ac:dyDescent="0.25">
      <c r="A1187" s="14" t="s">
        <v>161</v>
      </c>
      <c r="B1187" s="14" t="s">
        <v>168</v>
      </c>
      <c r="C1187" s="16" t="s">
        <v>114</v>
      </c>
      <c r="D1187" s="19"/>
      <c r="E1187" s="19"/>
      <c r="F1187" s="19"/>
      <c r="G1187" s="19"/>
      <c r="H1187" s="18">
        <v>7.5999999999999998E-2</v>
      </c>
      <c r="I1187" s="40">
        <v>0.19500000000000001</v>
      </c>
      <c r="J1187" s="19"/>
      <c r="K1187" s="4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5" x14ac:dyDescent="0.25">
      <c r="A1188" s="14" t="s">
        <v>161</v>
      </c>
      <c r="B1188" s="14" t="s">
        <v>169</v>
      </c>
      <c r="C1188" s="16" t="s">
        <v>114</v>
      </c>
      <c r="D1188" s="19"/>
      <c r="E1188" s="19"/>
      <c r="F1188" s="19"/>
      <c r="G1188" s="19"/>
      <c r="H1188" s="18">
        <v>0.11600000000000001</v>
      </c>
      <c r="I1188" s="40">
        <v>0.39500000000000002</v>
      </c>
      <c r="J1188" s="19"/>
      <c r="K1188" s="4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5" x14ac:dyDescent="0.25">
      <c r="A1189" s="14" t="s">
        <v>161</v>
      </c>
      <c r="B1189" s="14" t="s">
        <v>170</v>
      </c>
      <c r="C1189" s="16" t="s">
        <v>114</v>
      </c>
      <c r="D1189" s="19"/>
      <c r="E1189" s="19"/>
      <c r="F1189" s="19"/>
      <c r="G1189" s="19"/>
      <c r="H1189" s="18">
        <v>0.188</v>
      </c>
      <c r="I1189" s="40">
        <v>0.32700000000000001</v>
      </c>
      <c r="J1189" s="19"/>
      <c r="K1189" s="4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5" x14ac:dyDescent="0.25">
      <c r="A1190" s="14" t="s">
        <v>161</v>
      </c>
      <c r="B1190" s="14" t="s">
        <v>171</v>
      </c>
      <c r="C1190" s="16" t="s">
        <v>114</v>
      </c>
      <c r="D1190" s="19"/>
      <c r="E1190" s="19"/>
      <c r="F1190" s="19"/>
      <c r="G1190" s="19"/>
      <c r="H1190" s="18">
        <v>0.14699999999999999</v>
      </c>
      <c r="I1190" s="40">
        <v>0.67900000000000005</v>
      </c>
      <c r="J1190" s="19"/>
      <c r="K1190" s="4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5" x14ac:dyDescent="0.25">
      <c r="A1191" s="14" t="s">
        <v>161</v>
      </c>
      <c r="B1191" s="14" t="s">
        <v>172</v>
      </c>
      <c r="C1191" s="16" t="s">
        <v>114</v>
      </c>
      <c r="D1191" s="19"/>
      <c r="E1191" s="19"/>
      <c r="F1191" s="19"/>
      <c r="G1191" s="19"/>
      <c r="H1191" s="18">
        <v>0.43</v>
      </c>
      <c r="I1191" s="40">
        <v>0.74</v>
      </c>
      <c r="J1191" s="19"/>
      <c r="K1191" s="4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5" x14ac:dyDescent="0.25">
      <c r="A1192" s="14" t="s">
        <v>161</v>
      </c>
      <c r="B1192" s="14" t="s">
        <v>173</v>
      </c>
      <c r="C1192" s="16" t="s">
        <v>114</v>
      </c>
      <c r="D1192" s="19"/>
      <c r="E1192" s="19"/>
      <c r="F1192" s="19"/>
      <c r="G1192" s="19"/>
      <c r="H1192" s="18">
        <v>0.315</v>
      </c>
      <c r="I1192" s="40">
        <v>0.48</v>
      </c>
      <c r="J1192" s="19"/>
      <c r="K1192" s="4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5" x14ac:dyDescent="0.25">
      <c r="A1193" s="14" t="s">
        <v>161</v>
      </c>
      <c r="B1193" s="14" t="s">
        <v>174</v>
      </c>
      <c r="C1193" s="16" t="s">
        <v>114</v>
      </c>
      <c r="D1193" s="19"/>
      <c r="E1193" s="19"/>
      <c r="F1193" s="19"/>
      <c r="G1193" s="19"/>
      <c r="H1193" s="18">
        <v>0.432</v>
      </c>
      <c r="I1193" s="40">
        <v>0.52</v>
      </c>
      <c r="J1193" s="19"/>
      <c r="K1193" s="4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5" x14ac:dyDescent="0.25">
      <c r="A1194" s="14" t="s">
        <v>161</v>
      </c>
      <c r="B1194" s="14" t="s">
        <v>175</v>
      </c>
      <c r="C1194" s="16" t="s">
        <v>114</v>
      </c>
      <c r="D1194" s="19"/>
      <c r="E1194" s="19"/>
      <c r="F1194" s="19"/>
      <c r="G1194" s="19"/>
      <c r="H1194" s="18">
        <v>0.43099999999999999</v>
      </c>
      <c r="I1194" s="40">
        <v>0.80500000000000005</v>
      </c>
      <c r="J1194" s="19"/>
      <c r="K1194" s="4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5" x14ac:dyDescent="0.25">
      <c r="A1195" s="14" t="s">
        <v>161</v>
      </c>
      <c r="B1195" s="14" t="s">
        <v>176</v>
      </c>
      <c r="C1195" s="16" t="s">
        <v>114</v>
      </c>
      <c r="D1195" s="19"/>
      <c r="E1195" s="19"/>
      <c r="F1195" s="19"/>
      <c r="G1195" s="19"/>
      <c r="H1195" s="18">
        <v>0.26300000000000001</v>
      </c>
      <c r="I1195" s="40">
        <v>0.621</v>
      </c>
      <c r="J1195" s="19"/>
      <c r="K1195" s="4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5" x14ac:dyDescent="0.25">
      <c r="A1196" s="14" t="s">
        <v>161</v>
      </c>
      <c r="B1196" s="14" t="s">
        <v>177</v>
      </c>
      <c r="C1196" s="16" t="s">
        <v>114</v>
      </c>
      <c r="D1196" s="19"/>
      <c r="E1196" s="19"/>
      <c r="F1196" s="19"/>
      <c r="G1196" s="19"/>
      <c r="H1196" s="18">
        <v>0.317</v>
      </c>
      <c r="I1196" s="40">
        <v>0.67100000000000004</v>
      </c>
      <c r="J1196" s="19"/>
      <c r="K1196" s="4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5" x14ac:dyDescent="0.25">
      <c r="A1197" s="14" t="s">
        <v>161</v>
      </c>
      <c r="B1197" s="14" t="s">
        <v>178</v>
      </c>
      <c r="C1197" s="16" t="s">
        <v>114</v>
      </c>
      <c r="D1197" s="19"/>
      <c r="E1197" s="19"/>
      <c r="F1197" s="19"/>
      <c r="G1197" s="19"/>
      <c r="H1197" s="18">
        <v>0.109</v>
      </c>
      <c r="I1197" s="40">
        <v>0.72299999999999998</v>
      </c>
      <c r="J1197" s="19"/>
      <c r="K1197" s="4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5" x14ac:dyDescent="0.25">
      <c r="A1198" s="14" t="s">
        <v>161</v>
      </c>
      <c r="B1198" s="14" t="s">
        <v>179</v>
      </c>
      <c r="C1198" s="16" t="s">
        <v>114</v>
      </c>
      <c r="D1198" s="19"/>
      <c r="E1198" s="19"/>
      <c r="F1198" s="19"/>
      <c r="G1198" s="19"/>
      <c r="H1198" s="18">
        <v>0.14499999999999999</v>
      </c>
      <c r="I1198" s="40">
        <v>0.48699999999999999</v>
      </c>
      <c r="J1198" s="19"/>
      <c r="K1198" s="4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ht="15" x14ac:dyDescent="0.25">
      <c r="A1199" s="14" t="s">
        <v>161</v>
      </c>
      <c r="B1199" s="14" t="s">
        <v>180</v>
      </c>
      <c r="C1199" s="16" t="s">
        <v>114</v>
      </c>
      <c r="D1199" s="19"/>
      <c r="E1199" s="19"/>
      <c r="F1199" s="19"/>
      <c r="G1199" s="19"/>
      <c r="H1199" s="18">
        <v>0.49399999999999999</v>
      </c>
      <c r="I1199" s="40">
        <v>0.874</v>
      </c>
      <c r="J1199" s="19"/>
      <c r="K1199" s="4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5" x14ac:dyDescent="0.25">
      <c r="A1200" s="14" t="s">
        <v>161</v>
      </c>
      <c r="B1200" s="14" t="s">
        <v>181</v>
      </c>
      <c r="C1200" s="16" t="s">
        <v>114</v>
      </c>
      <c r="D1200" s="19"/>
      <c r="E1200" s="19"/>
      <c r="F1200" s="19"/>
      <c r="G1200" s="19"/>
      <c r="H1200" s="18">
        <v>0.23100000000000001</v>
      </c>
      <c r="I1200" s="40">
        <v>0.76800000000000002</v>
      </c>
      <c r="J1200" s="19"/>
      <c r="K1200" s="4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5" x14ac:dyDescent="0.25">
      <c r="A1201" s="14" t="s">
        <v>161</v>
      </c>
      <c r="B1201" s="14" t="s">
        <v>182</v>
      </c>
      <c r="C1201" s="16" t="s">
        <v>114</v>
      </c>
      <c r="D1201" s="19"/>
      <c r="E1201" s="19"/>
      <c r="F1201" s="19"/>
      <c r="G1201" s="19"/>
      <c r="H1201" s="19">
        <v>0.129</v>
      </c>
      <c r="I1201" s="41">
        <v>0.57999999999999996</v>
      </c>
      <c r="J1201" s="19"/>
      <c r="K1201" s="4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5" x14ac:dyDescent="0.25">
      <c r="A1202" s="14" t="s">
        <v>161</v>
      </c>
      <c r="B1202" s="14" t="s">
        <v>183</v>
      </c>
      <c r="C1202" s="16" t="s">
        <v>114</v>
      </c>
      <c r="D1202" s="19"/>
      <c r="E1202" s="19"/>
      <c r="F1202" s="19"/>
      <c r="G1202" s="19"/>
      <c r="H1202" s="18">
        <v>0.27200000000000002</v>
      </c>
      <c r="I1202" s="40">
        <v>0.89600000000000002</v>
      </c>
      <c r="J1202" s="19"/>
      <c r="K1202" s="4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5" x14ac:dyDescent="0.25">
      <c r="A1203" s="14" t="s">
        <v>161</v>
      </c>
      <c r="B1203" s="14" t="s">
        <v>184</v>
      </c>
      <c r="C1203" s="16" t="s">
        <v>114</v>
      </c>
      <c r="D1203" s="19"/>
      <c r="E1203" s="19"/>
      <c r="F1203" s="19"/>
      <c r="G1203" s="19"/>
      <c r="H1203" s="19">
        <v>0.129</v>
      </c>
      <c r="I1203" s="41">
        <v>0.57999999999999996</v>
      </c>
      <c r="J1203" s="19"/>
      <c r="K1203" s="4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5" x14ac:dyDescent="0.25">
      <c r="A1204" s="14" t="s">
        <v>161</v>
      </c>
      <c r="B1204" s="14" t="s">
        <v>185</v>
      </c>
      <c r="C1204" s="16" t="s">
        <v>114</v>
      </c>
      <c r="D1204" s="19"/>
      <c r="E1204" s="19"/>
      <c r="F1204" s="19"/>
      <c r="G1204" s="19"/>
      <c r="H1204" s="18">
        <v>7.1999999999999995E-2</v>
      </c>
      <c r="I1204" s="40">
        <v>0.28000000000000003</v>
      </c>
      <c r="J1204" s="19"/>
      <c r="K1204" s="4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5" x14ac:dyDescent="0.25">
      <c r="A1205" s="14" t="s">
        <v>161</v>
      </c>
      <c r="B1205" s="14" t="s">
        <v>186</v>
      </c>
      <c r="C1205" s="16" t="s">
        <v>114</v>
      </c>
      <c r="D1205" s="19"/>
      <c r="E1205" s="19"/>
      <c r="F1205" s="19"/>
      <c r="G1205" s="19"/>
      <c r="H1205" s="18">
        <v>0.45100000000000001</v>
      </c>
      <c r="I1205" s="40">
        <v>0.32900000000000001</v>
      </c>
      <c r="J1205" s="19"/>
      <c r="K1205" s="4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5" x14ac:dyDescent="0.25">
      <c r="A1206" s="14" t="s">
        <v>161</v>
      </c>
      <c r="B1206" s="14" t="s">
        <v>187</v>
      </c>
      <c r="C1206" s="16" t="s">
        <v>114</v>
      </c>
      <c r="D1206" s="19"/>
      <c r="E1206" s="19"/>
      <c r="F1206" s="19"/>
      <c r="G1206" s="19"/>
      <c r="H1206" s="18">
        <v>7.1999999999999995E-2</v>
      </c>
      <c r="I1206" s="40">
        <v>0.29399999999999998</v>
      </c>
      <c r="J1206" s="19"/>
      <c r="K1206" s="4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5" x14ac:dyDescent="0.25">
      <c r="A1207" s="14" t="s">
        <v>161</v>
      </c>
      <c r="B1207" s="14" t="s">
        <v>188</v>
      </c>
      <c r="C1207" s="16" t="s">
        <v>114</v>
      </c>
      <c r="D1207" s="19"/>
      <c r="E1207" s="19"/>
      <c r="F1207" s="19"/>
      <c r="G1207" s="19"/>
      <c r="H1207" s="18">
        <v>0.36199999999999999</v>
      </c>
      <c r="I1207" s="40">
        <v>0.92900000000000005</v>
      </c>
      <c r="J1207" s="19"/>
      <c r="K1207" s="4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5" x14ac:dyDescent="0.25">
      <c r="A1208" s="14" t="s">
        <v>161</v>
      </c>
      <c r="B1208" s="14" t="s">
        <v>194</v>
      </c>
      <c r="C1208" s="16" t="s">
        <v>114</v>
      </c>
      <c r="D1208" s="19"/>
      <c r="E1208" s="19"/>
      <c r="F1208" s="19"/>
      <c r="G1208" s="19"/>
      <c r="H1208" s="18">
        <v>3.5000000000000003E-2</v>
      </c>
      <c r="I1208" s="40">
        <v>0.108</v>
      </c>
      <c r="J1208" s="19"/>
      <c r="K1208" s="4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5" x14ac:dyDescent="0.25">
      <c r="A1209" s="14" t="s">
        <v>161</v>
      </c>
      <c r="B1209" s="14" t="s">
        <v>189</v>
      </c>
      <c r="C1209" s="16" t="s">
        <v>114</v>
      </c>
      <c r="D1209" s="19"/>
      <c r="E1209" s="19"/>
      <c r="F1209" s="19"/>
      <c r="G1209" s="19"/>
      <c r="H1209" s="18">
        <v>0.17899999999999999</v>
      </c>
      <c r="I1209" s="40">
        <v>0.58499999999999996</v>
      </c>
      <c r="J1209" s="19"/>
      <c r="K1209" s="4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15" x14ac:dyDescent="0.25">
      <c r="A1210" s="14" t="s">
        <v>161</v>
      </c>
      <c r="B1210" s="14" t="s">
        <v>190</v>
      </c>
      <c r="C1210" s="16" t="s">
        <v>114</v>
      </c>
      <c r="D1210" s="19"/>
      <c r="E1210" s="19"/>
      <c r="F1210" s="19"/>
      <c r="G1210" s="19"/>
      <c r="H1210" s="18">
        <v>1.4999999999999999E-2</v>
      </c>
      <c r="I1210" s="40">
        <v>5.6000000000000001E-2</v>
      </c>
      <c r="J1210" s="19"/>
      <c r="K1210" s="4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15" x14ac:dyDescent="0.25">
      <c r="A1211" s="14" t="s">
        <v>161</v>
      </c>
      <c r="B1211" s="14" t="s">
        <v>191</v>
      </c>
      <c r="C1211" s="16" t="s">
        <v>114</v>
      </c>
      <c r="D1211" s="19"/>
      <c r="E1211" s="19"/>
      <c r="F1211" s="19"/>
      <c r="G1211" s="19"/>
      <c r="H1211" s="18">
        <v>0.46600000000000003</v>
      </c>
      <c r="I1211" s="40">
        <v>0.442</v>
      </c>
      <c r="J1211" s="19"/>
      <c r="K1211" s="4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5" x14ac:dyDescent="0.25">
      <c r="A1212" s="14" t="s">
        <v>161</v>
      </c>
      <c r="B1212" s="14" t="s">
        <v>192</v>
      </c>
      <c r="C1212" s="16" t="s">
        <v>114</v>
      </c>
      <c r="D1212" s="19"/>
      <c r="E1212" s="19"/>
      <c r="F1212" s="19"/>
      <c r="G1212" s="19"/>
      <c r="H1212" s="19">
        <v>0.129</v>
      </c>
      <c r="I1212" s="41">
        <v>0.57999999999999996</v>
      </c>
      <c r="J1212" s="19"/>
      <c r="K1212" s="4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5" x14ac:dyDescent="0.25">
      <c r="A1213" s="14" t="s">
        <v>161</v>
      </c>
      <c r="B1213" s="14" t="s">
        <v>193</v>
      </c>
      <c r="C1213" s="16" t="s">
        <v>114</v>
      </c>
      <c r="D1213" s="19"/>
      <c r="E1213" s="19"/>
      <c r="F1213" s="19"/>
      <c r="G1213" s="19"/>
      <c r="H1213" s="18">
        <v>0.49399999999999999</v>
      </c>
      <c r="I1213" s="40">
        <v>0.76500000000000001</v>
      </c>
      <c r="J1213" s="19"/>
      <c r="K1213" s="4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5" x14ac:dyDescent="0.25">
      <c r="A1214" s="14" t="s">
        <v>161</v>
      </c>
      <c r="B1214" s="14" t="s">
        <v>195</v>
      </c>
      <c r="C1214" s="16" t="s">
        <v>114</v>
      </c>
      <c r="D1214" s="19"/>
      <c r="E1214" s="19"/>
      <c r="F1214" s="19"/>
      <c r="G1214" s="19"/>
      <c r="H1214" s="18">
        <v>0.64</v>
      </c>
      <c r="I1214" s="40">
        <v>0.79600000000000004</v>
      </c>
      <c r="J1214" s="19"/>
      <c r="K1214" s="4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5" x14ac:dyDescent="0.25">
      <c r="A1215" s="14" t="s">
        <v>161</v>
      </c>
      <c r="B1215" s="14" t="s">
        <v>196</v>
      </c>
      <c r="C1215" s="16" t="s">
        <v>114</v>
      </c>
      <c r="D1215" s="19"/>
      <c r="E1215" s="19"/>
      <c r="F1215" s="19"/>
      <c r="G1215" s="19"/>
      <c r="H1215" s="18">
        <v>9.9000000000000005E-2</v>
      </c>
      <c r="I1215" s="40">
        <v>0.26100000000000001</v>
      </c>
      <c r="J1215" s="19"/>
      <c r="K1215" s="4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5" x14ac:dyDescent="0.25">
      <c r="A1216" s="14" t="s">
        <v>161</v>
      </c>
      <c r="B1216" s="14" t="s">
        <v>197</v>
      </c>
      <c r="C1216" s="16" t="s">
        <v>114</v>
      </c>
      <c r="D1216" s="19"/>
      <c r="E1216" s="19"/>
      <c r="F1216" s="19"/>
      <c r="G1216" s="19"/>
      <c r="H1216" s="18">
        <v>0.18099999999999999</v>
      </c>
      <c r="I1216" s="40">
        <v>0.77100000000000002</v>
      </c>
      <c r="J1216" s="19"/>
      <c r="K1216" s="4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5" x14ac:dyDescent="0.25">
      <c r="A1217" s="14" t="s">
        <v>161</v>
      </c>
      <c r="B1217" s="14" t="s">
        <v>198</v>
      </c>
      <c r="C1217" s="16" t="s">
        <v>114</v>
      </c>
      <c r="D1217" s="19"/>
      <c r="E1217" s="19"/>
      <c r="F1217" s="19"/>
      <c r="G1217" s="19"/>
      <c r="H1217" s="18">
        <v>4.4999999999999998E-2</v>
      </c>
      <c r="I1217" s="40">
        <v>0.17199999999999999</v>
      </c>
      <c r="J1217" s="19"/>
      <c r="K1217" s="4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5" x14ac:dyDescent="0.25">
      <c r="A1218" s="14" t="s">
        <v>161</v>
      </c>
      <c r="B1218" s="14" t="s">
        <v>199</v>
      </c>
      <c r="C1218" s="16" t="s">
        <v>114</v>
      </c>
      <c r="D1218" s="19"/>
      <c r="E1218" s="19"/>
      <c r="F1218" s="19"/>
      <c r="G1218" s="19"/>
      <c r="H1218" s="18">
        <v>2.9000000000000001E-2</v>
      </c>
      <c r="I1218" s="40">
        <v>5.2999999999999999E-2</v>
      </c>
      <c r="J1218" s="19"/>
      <c r="K1218" s="4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5" x14ac:dyDescent="0.25">
      <c r="A1219" s="14" t="s">
        <v>161</v>
      </c>
      <c r="B1219" s="14" t="s">
        <v>200</v>
      </c>
      <c r="C1219" s="16" t="s">
        <v>114</v>
      </c>
      <c r="D1219" s="19"/>
      <c r="E1219" s="19"/>
      <c r="F1219" s="19"/>
      <c r="G1219" s="19"/>
      <c r="H1219" s="18">
        <v>0.503</v>
      </c>
      <c r="I1219" s="40">
        <v>0.57699999999999996</v>
      </c>
      <c r="J1219" s="19"/>
      <c r="K1219" s="4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5" x14ac:dyDescent="0.25">
      <c r="A1220" s="14" t="s">
        <v>161</v>
      </c>
      <c r="B1220" s="14" t="s">
        <v>201</v>
      </c>
      <c r="C1220" s="16" t="s">
        <v>114</v>
      </c>
      <c r="D1220" s="19"/>
      <c r="E1220" s="19"/>
      <c r="F1220" s="19"/>
      <c r="G1220" s="19"/>
      <c r="H1220" s="19">
        <v>0.129</v>
      </c>
      <c r="I1220" s="41">
        <v>0.57999999999999996</v>
      </c>
      <c r="J1220" s="19"/>
      <c r="K1220" s="4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5" x14ac:dyDescent="0.25">
      <c r="A1221" s="14" t="s">
        <v>161</v>
      </c>
      <c r="B1221" s="14" t="s">
        <v>202</v>
      </c>
      <c r="C1221" s="16" t="s">
        <v>114</v>
      </c>
      <c r="D1221" s="19"/>
      <c r="E1221" s="19"/>
      <c r="F1221" s="19"/>
      <c r="G1221" s="19"/>
      <c r="H1221" s="18">
        <v>0.125</v>
      </c>
      <c r="I1221" s="40">
        <v>0.39900000000000002</v>
      </c>
      <c r="J1221" s="19"/>
      <c r="K1221" s="4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5" x14ac:dyDescent="0.25">
      <c r="A1222" s="14" t="s">
        <v>161</v>
      </c>
      <c r="B1222" s="14" t="s">
        <v>203</v>
      </c>
      <c r="C1222" s="16" t="s">
        <v>114</v>
      </c>
      <c r="D1222" s="19"/>
      <c r="E1222" s="19"/>
      <c r="F1222" s="19"/>
      <c r="G1222" s="19"/>
      <c r="H1222" s="18">
        <v>0.30199999999999999</v>
      </c>
      <c r="I1222" s="40">
        <v>0.73899999999999999</v>
      </c>
      <c r="J1222" s="19"/>
      <c r="K1222" s="4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5" x14ac:dyDescent="0.25">
      <c r="A1223" s="14" t="s">
        <v>161</v>
      </c>
      <c r="B1223" s="14" t="s">
        <v>204</v>
      </c>
      <c r="C1223" s="16" t="s">
        <v>114</v>
      </c>
      <c r="D1223" s="19"/>
      <c r="E1223" s="19"/>
      <c r="F1223" s="19"/>
      <c r="G1223" s="19"/>
      <c r="H1223" s="18">
        <v>0.18099999999999999</v>
      </c>
      <c r="I1223" s="40">
        <v>0.72799999999999998</v>
      </c>
      <c r="J1223" s="19"/>
      <c r="K1223" s="4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5" x14ac:dyDescent="0.25">
      <c r="A1224" s="14" t="s">
        <v>161</v>
      </c>
      <c r="B1224" s="14" t="s">
        <v>205</v>
      </c>
      <c r="C1224" s="16" t="s">
        <v>114</v>
      </c>
      <c r="D1224" s="19"/>
      <c r="E1224" s="19"/>
      <c r="F1224" s="19"/>
      <c r="G1224" s="19"/>
      <c r="H1224" s="18">
        <v>0.51800000000000002</v>
      </c>
      <c r="I1224" s="40">
        <v>0.80800000000000005</v>
      </c>
      <c r="J1224" s="19"/>
      <c r="K1224" s="4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5" x14ac:dyDescent="0.25">
      <c r="A1225" s="14" t="s">
        <v>161</v>
      </c>
      <c r="B1225" s="14" t="s">
        <v>206</v>
      </c>
      <c r="C1225" s="16" t="s">
        <v>114</v>
      </c>
      <c r="D1225" s="19"/>
      <c r="E1225" s="19"/>
      <c r="F1225" s="19"/>
      <c r="G1225" s="19"/>
      <c r="H1225" s="18">
        <v>0.55100000000000005</v>
      </c>
      <c r="I1225" s="40">
        <v>0.73299999999999998</v>
      </c>
      <c r="J1225" s="19"/>
      <c r="K1225" s="4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5" x14ac:dyDescent="0.25">
      <c r="A1226" s="14" t="s">
        <v>161</v>
      </c>
      <c r="B1226" s="14" t="s">
        <v>207</v>
      </c>
      <c r="C1226" s="16" t="s">
        <v>114</v>
      </c>
      <c r="D1226" s="19"/>
      <c r="E1226" s="19"/>
      <c r="F1226" s="19"/>
      <c r="G1226" s="19"/>
      <c r="H1226" s="18">
        <v>5.1999999999999998E-2</v>
      </c>
      <c r="I1226" s="40">
        <v>0.30499999999999999</v>
      </c>
      <c r="J1226" s="19"/>
      <c r="K1226" s="4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5" x14ac:dyDescent="0.25">
      <c r="A1227" s="14" t="s">
        <v>161</v>
      </c>
      <c r="B1227" s="14" t="s">
        <v>208</v>
      </c>
      <c r="C1227" s="16" t="s">
        <v>114</v>
      </c>
      <c r="D1227" s="19"/>
      <c r="E1227" s="19"/>
      <c r="F1227" s="19"/>
      <c r="G1227" s="19"/>
      <c r="H1227" s="18">
        <v>1.2E-2</v>
      </c>
      <c r="I1227" s="40">
        <v>4.5999999999999999E-2</v>
      </c>
      <c r="J1227" s="19"/>
      <c r="K1227" s="4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5" x14ac:dyDescent="0.25">
      <c r="A1228" s="14" t="s">
        <v>161</v>
      </c>
      <c r="B1228" s="14" t="s">
        <v>209</v>
      </c>
      <c r="C1228" s="16" t="s">
        <v>114</v>
      </c>
      <c r="D1228" s="19"/>
      <c r="E1228" s="19"/>
      <c r="F1228" s="19"/>
      <c r="G1228" s="19"/>
      <c r="H1228" s="18">
        <v>0.33500000000000002</v>
      </c>
      <c r="I1228" s="40">
        <v>0.78200000000000003</v>
      </c>
      <c r="J1228" s="19"/>
      <c r="K1228" s="4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5" x14ac:dyDescent="0.25">
      <c r="A1229" s="14" t="s">
        <v>161</v>
      </c>
      <c r="B1229" s="14" t="s">
        <v>162</v>
      </c>
      <c r="C1229" s="16" t="s">
        <v>115</v>
      </c>
      <c r="D1229" s="19"/>
      <c r="E1229" s="19"/>
      <c r="F1229" s="19"/>
      <c r="G1229" s="19"/>
      <c r="H1229" s="18">
        <v>4.0000000000000001E-3</v>
      </c>
      <c r="I1229" s="40">
        <v>0.26100000000000001</v>
      </c>
      <c r="J1229" s="19"/>
      <c r="K1229" s="4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5" x14ac:dyDescent="0.25">
      <c r="A1230" s="14" t="s">
        <v>161</v>
      </c>
      <c r="B1230" s="14" t="s">
        <v>163</v>
      </c>
      <c r="C1230" s="16" t="s">
        <v>115</v>
      </c>
      <c r="D1230" s="19"/>
      <c r="E1230" s="19"/>
      <c r="F1230" s="19"/>
      <c r="G1230" s="19"/>
      <c r="H1230" s="18">
        <v>0.113</v>
      </c>
      <c r="I1230" s="40">
        <v>0.45800000000000002</v>
      </c>
      <c r="J1230" s="19"/>
      <c r="K1230" s="4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5" x14ac:dyDescent="0.25">
      <c r="A1231" s="14" t="s">
        <v>161</v>
      </c>
      <c r="B1231" s="14" t="s">
        <v>164</v>
      </c>
      <c r="C1231" s="16" t="s">
        <v>115</v>
      </c>
      <c r="D1231" s="19"/>
      <c r="E1231" s="19"/>
      <c r="F1231" s="19"/>
      <c r="G1231" s="19"/>
      <c r="H1231" s="18">
        <v>0.36599999999999999</v>
      </c>
      <c r="I1231" s="40">
        <v>0.83199999999999996</v>
      </c>
      <c r="J1231" s="19"/>
      <c r="K1231" s="4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5" x14ac:dyDescent="0.25">
      <c r="A1232" s="14" t="s">
        <v>161</v>
      </c>
      <c r="B1232" s="14" t="s">
        <v>165</v>
      </c>
      <c r="C1232" s="16" t="s">
        <v>115</v>
      </c>
      <c r="D1232" s="19"/>
      <c r="E1232" s="19"/>
      <c r="F1232" s="19"/>
      <c r="G1232" s="19"/>
      <c r="H1232" s="18">
        <v>0.09</v>
      </c>
      <c r="I1232" s="40">
        <v>4.7E-2</v>
      </c>
      <c r="J1232" s="19"/>
      <c r="K1232" s="4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5" x14ac:dyDescent="0.25">
      <c r="A1233" s="14" t="s">
        <v>161</v>
      </c>
      <c r="B1233" s="14" t="s">
        <v>166</v>
      </c>
      <c r="C1233" s="16" t="s">
        <v>115</v>
      </c>
      <c r="D1233" s="19"/>
      <c r="E1233" s="19"/>
      <c r="F1233" s="19"/>
      <c r="G1233" s="19"/>
      <c r="H1233" s="18">
        <v>0.46300000000000002</v>
      </c>
      <c r="I1233" s="40">
        <v>0.78400000000000003</v>
      </c>
      <c r="J1233" s="19"/>
      <c r="K1233" s="4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5" x14ac:dyDescent="0.25">
      <c r="A1234" s="14" t="s">
        <v>161</v>
      </c>
      <c r="B1234" s="14" t="s">
        <v>167</v>
      </c>
      <c r="C1234" s="16" t="s">
        <v>115</v>
      </c>
      <c r="D1234" s="19"/>
      <c r="E1234" s="19"/>
      <c r="F1234" s="19"/>
      <c r="G1234" s="19"/>
      <c r="H1234" s="18">
        <v>2.5999999999999999E-2</v>
      </c>
      <c r="I1234" s="40">
        <v>0.192</v>
      </c>
      <c r="J1234" s="19"/>
      <c r="K1234" s="4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5" x14ac:dyDescent="0.25">
      <c r="A1235" s="14" t="s">
        <v>161</v>
      </c>
      <c r="B1235" s="14" t="s">
        <v>168</v>
      </c>
      <c r="C1235" s="16" t="s">
        <v>115</v>
      </c>
      <c r="D1235" s="19"/>
      <c r="E1235" s="19"/>
      <c r="F1235" s="19"/>
      <c r="G1235" s="19"/>
      <c r="H1235" s="18">
        <v>9.0999999999999998E-2</v>
      </c>
      <c r="I1235" s="40">
        <v>0.33</v>
      </c>
      <c r="J1235" s="19"/>
      <c r="K1235" s="4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5" x14ac:dyDescent="0.25">
      <c r="A1236" s="14" t="s">
        <v>161</v>
      </c>
      <c r="B1236" s="14" t="s">
        <v>169</v>
      </c>
      <c r="C1236" s="16" t="s">
        <v>115</v>
      </c>
      <c r="D1236" s="19"/>
      <c r="E1236" s="19"/>
      <c r="F1236" s="19"/>
      <c r="G1236" s="19"/>
      <c r="H1236" s="18">
        <v>0.17799999999999999</v>
      </c>
      <c r="I1236" s="40">
        <v>0.52200000000000002</v>
      </c>
      <c r="J1236" s="19"/>
      <c r="K1236" s="4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5" x14ac:dyDescent="0.25">
      <c r="A1237" s="14" t="s">
        <v>161</v>
      </c>
      <c r="B1237" s="14" t="s">
        <v>170</v>
      </c>
      <c r="C1237" s="16" t="s">
        <v>115</v>
      </c>
      <c r="D1237" s="19"/>
      <c r="E1237" s="19"/>
      <c r="F1237" s="19"/>
      <c r="G1237" s="19"/>
      <c r="H1237" s="18">
        <v>0.28299999999999997</v>
      </c>
      <c r="I1237" s="40">
        <v>0.42699999999999999</v>
      </c>
      <c r="J1237" s="19"/>
      <c r="K1237" s="4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5" x14ac:dyDescent="0.25">
      <c r="A1238" s="14" t="s">
        <v>161</v>
      </c>
      <c r="B1238" s="14" t="s">
        <v>171</v>
      </c>
      <c r="C1238" s="16" t="s">
        <v>115</v>
      </c>
      <c r="D1238" s="19"/>
      <c r="E1238" s="19"/>
      <c r="F1238" s="19"/>
      <c r="G1238" s="19"/>
      <c r="H1238" s="18">
        <v>0.23899999999999999</v>
      </c>
      <c r="I1238" s="40">
        <v>0.84299999999999997</v>
      </c>
      <c r="J1238" s="19"/>
      <c r="K1238" s="4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5" x14ac:dyDescent="0.25">
      <c r="A1239" s="14" t="s">
        <v>161</v>
      </c>
      <c r="B1239" s="14" t="s">
        <v>172</v>
      </c>
      <c r="C1239" s="16" t="s">
        <v>115</v>
      </c>
      <c r="D1239" s="19"/>
      <c r="E1239" s="19"/>
      <c r="F1239" s="19"/>
      <c r="G1239" s="19"/>
      <c r="H1239" s="18">
        <v>0.64300000000000002</v>
      </c>
      <c r="I1239" s="40">
        <v>0.83399999999999996</v>
      </c>
      <c r="J1239" s="19"/>
      <c r="K1239" s="4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5" x14ac:dyDescent="0.25">
      <c r="A1240" s="14" t="s">
        <v>161</v>
      </c>
      <c r="B1240" s="14" t="s">
        <v>173</v>
      </c>
      <c r="C1240" s="16" t="s">
        <v>115</v>
      </c>
      <c r="D1240" s="19"/>
      <c r="E1240" s="19"/>
      <c r="F1240" s="19"/>
      <c r="G1240" s="19"/>
      <c r="H1240" s="18">
        <v>0.41499999999999998</v>
      </c>
      <c r="I1240" s="40">
        <v>0.65400000000000003</v>
      </c>
      <c r="J1240" s="19"/>
      <c r="K1240" s="4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5" x14ac:dyDescent="0.25">
      <c r="A1241" s="14" t="s">
        <v>161</v>
      </c>
      <c r="B1241" s="14" t="s">
        <v>174</v>
      </c>
      <c r="C1241" s="16" t="s">
        <v>115</v>
      </c>
      <c r="D1241" s="19"/>
      <c r="E1241" s="19"/>
      <c r="F1241" s="19"/>
      <c r="G1241" s="19"/>
      <c r="H1241" s="18">
        <v>0.53300000000000003</v>
      </c>
      <c r="I1241" s="40">
        <v>0.72699999999999998</v>
      </c>
      <c r="J1241" s="19"/>
      <c r="K1241" s="4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5" x14ac:dyDescent="0.25">
      <c r="A1242" s="14" t="s">
        <v>161</v>
      </c>
      <c r="B1242" s="14" t="s">
        <v>175</v>
      </c>
      <c r="C1242" s="16" t="s">
        <v>115</v>
      </c>
      <c r="D1242" s="19"/>
      <c r="E1242" s="19"/>
      <c r="F1242" s="19"/>
      <c r="G1242" s="19"/>
      <c r="H1242" s="18">
        <v>0.624</v>
      </c>
      <c r="I1242" s="40">
        <v>0.86899999999999999</v>
      </c>
      <c r="J1242" s="19"/>
      <c r="K1242" s="4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5" x14ac:dyDescent="0.25">
      <c r="A1243" s="14" t="s">
        <v>161</v>
      </c>
      <c r="B1243" s="14" t="s">
        <v>176</v>
      </c>
      <c r="C1243" s="16" t="s">
        <v>115</v>
      </c>
      <c r="D1243" s="19"/>
      <c r="E1243" s="19"/>
      <c r="F1243" s="19"/>
      <c r="G1243" s="19"/>
      <c r="H1243" s="18">
        <v>0.30199999999999999</v>
      </c>
      <c r="I1243" s="40">
        <v>0.64300000000000002</v>
      </c>
      <c r="J1243" s="19"/>
      <c r="K1243" s="4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5" x14ac:dyDescent="0.25">
      <c r="A1244" s="14" t="s">
        <v>161</v>
      </c>
      <c r="B1244" s="14" t="s">
        <v>177</v>
      </c>
      <c r="C1244" s="16" t="s">
        <v>115</v>
      </c>
      <c r="D1244" s="19"/>
      <c r="E1244" s="19"/>
      <c r="F1244" s="19"/>
      <c r="G1244" s="19"/>
      <c r="H1244" s="18">
        <v>0.48799999999999999</v>
      </c>
      <c r="I1244" s="40">
        <v>0.70699999999999996</v>
      </c>
      <c r="J1244" s="19"/>
      <c r="K1244" s="4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5" x14ac:dyDescent="0.25">
      <c r="A1245" s="14" t="s">
        <v>161</v>
      </c>
      <c r="B1245" s="14" t="s">
        <v>178</v>
      </c>
      <c r="C1245" s="16" t="s">
        <v>115</v>
      </c>
      <c r="D1245" s="19"/>
      <c r="E1245" s="19"/>
      <c r="F1245" s="19"/>
      <c r="G1245" s="19"/>
      <c r="H1245" s="18">
        <v>0.14699999999999999</v>
      </c>
      <c r="I1245" s="40">
        <v>0.84499999999999997</v>
      </c>
      <c r="J1245" s="19"/>
      <c r="K1245" s="4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ht="15" x14ac:dyDescent="0.25">
      <c r="A1246" s="14" t="s">
        <v>161</v>
      </c>
      <c r="B1246" s="14" t="s">
        <v>179</v>
      </c>
      <c r="C1246" s="16" t="s">
        <v>115</v>
      </c>
      <c r="D1246" s="19"/>
      <c r="E1246" s="19"/>
      <c r="F1246" s="19"/>
      <c r="G1246" s="19"/>
      <c r="H1246" s="18">
        <v>0.16700000000000001</v>
      </c>
      <c r="I1246" s="40">
        <v>0.67700000000000005</v>
      </c>
      <c r="J1246" s="19"/>
      <c r="K1246" s="4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ht="15" x14ac:dyDescent="0.25">
      <c r="A1247" s="14" t="s">
        <v>161</v>
      </c>
      <c r="B1247" s="14" t="s">
        <v>180</v>
      </c>
      <c r="C1247" s="16" t="s">
        <v>115</v>
      </c>
      <c r="D1247" s="19"/>
      <c r="E1247" s="19"/>
      <c r="F1247" s="19"/>
      <c r="G1247" s="19"/>
      <c r="H1247" s="18">
        <v>0.79100000000000004</v>
      </c>
      <c r="I1247" s="40">
        <v>0.90800000000000003</v>
      </c>
      <c r="J1247" s="19"/>
      <c r="K1247" s="4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ht="15" x14ac:dyDescent="0.25">
      <c r="A1248" s="14" t="s">
        <v>161</v>
      </c>
      <c r="B1248" s="14" t="s">
        <v>181</v>
      </c>
      <c r="C1248" s="16" t="s">
        <v>115</v>
      </c>
      <c r="D1248" s="19"/>
      <c r="E1248" s="19"/>
      <c r="F1248" s="19"/>
      <c r="G1248" s="19"/>
      <c r="H1248" s="18">
        <v>0.25900000000000001</v>
      </c>
      <c r="I1248" s="40">
        <v>0.76200000000000001</v>
      </c>
      <c r="J1248" s="19"/>
      <c r="K1248" s="4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ht="15" x14ac:dyDescent="0.25">
      <c r="A1249" s="14" t="s">
        <v>161</v>
      </c>
      <c r="B1249" s="14" t="s">
        <v>182</v>
      </c>
      <c r="C1249" s="16" t="s">
        <v>115</v>
      </c>
      <c r="D1249" s="19"/>
      <c r="E1249" s="19"/>
      <c r="F1249" s="19"/>
      <c r="G1249" s="19"/>
      <c r="H1249" s="19">
        <v>0.129</v>
      </c>
      <c r="I1249" s="41">
        <v>0.57999999999999996</v>
      </c>
      <c r="J1249" s="19"/>
      <c r="K1249" s="4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ht="15" x14ac:dyDescent="0.25">
      <c r="A1250" s="14" t="s">
        <v>161</v>
      </c>
      <c r="B1250" s="14" t="s">
        <v>183</v>
      </c>
      <c r="C1250" s="16" t="s">
        <v>115</v>
      </c>
      <c r="D1250" s="19"/>
      <c r="E1250" s="19"/>
      <c r="F1250" s="19"/>
      <c r="G1250" s="19"/>
      <c r="H1250" s="18">
        <v>0.28000000000000003</v>
      </c>
      <c r="I1250" s="40">
        <v>0.94299999999999995</v>
      </c>
      <c r="J1250" s="19"/>
      <c r="K1250" s="4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5" x14ac:dyDescent="0.25">
      <c r="A1251" s="14" t="s">
        <v>161</v>
      </c>
      <c r="B1251" s="14" t="s">
        <v>184</v>
      </c>
      <c r="C1251" s="16" t="s">
        <v>115</v>
      </c>
      <c r="D1251" s="19"/>
      <c r="E1251" s="19"/>
      <c r="F1251" s="19"/>
      <c r="G1251" s="19"/>
      <c r="H1251" s="19">
        <v>0.129</v>
      </c>
      <c r="I1251" s="41">
        <v>0.57999999999999996</v>
      </c>
      <c r="J1251" s="19"/>
      <c r="K1251" s="4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ht="15" x14ac:dyDescent="0.25">
      <c r="A1252" s="14" t="s">
        <v>161</v>
      </c>
      <c r="B1252" s="14" t="s">
        <v>185</v>
      </c>
      <c r="C1252" s="16" t="s">
        <v>115</v>
      </c>
      <c r="D1252" s="19"/>
      <c r="E1252" s="19"/>
      <c r="F1252" s="19"/>
      <c r="G1252" s="19"/>
      <c r="H1252" s="18">
        <v>0.219</v>
      </c>
      <c r="I1252" s="40">
        <v>0.39600000000000002</v>
      </c>
      <c r="J1252" s="19"/>
      <c r="K1252" s="4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ht="15" x14ac:dyDescent="0.25">
      <c r="A1253" s="14" t="s">
        <v>161</v>
      </c>
      <c r="B1253" s="14" t="s">
        <v>186</v>
      </c>
      <c r="C1253" s="16" t="s">
        <v>115</v>
      </c>
      <c r="D1253" s="19"/>
      <c r="E1253" s="19"/>
      <c r="F1253" s="19"/>
      <c r="G1253" s="19"/>
      <c r="H1253" s="18">
        <v>0.59499999999999997</v>
      </c>
      <c r="I1253" s="40">
        <v>0.33700000000000002</v>
      </c>
      <c r="J1253" s="19"/>
      <c r="K1253" s="4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ht="15" x14ac:dyDescent="0.25">
      <c r="A1254" s="14" t="s">
        <v>161</v>
      </c>
      <c r="B1254" s="14" t="s">
        <v>187</v>
      </c>
      <c r="C1254" s="16" t="s">
        <v>115</v>
      </c>
      <c r="D1254" s="19"/>
      <c r="E1254" s="19"/>
      <c r="F1254" s="19"/>
      <c r="G1254" s="19"/>
      <c r="H1254" s="18">
        <v>0.17699999999999999</v>
      </c>
      <c r="I1254" s="40">
        <v>0.48099999999999998</v>
      </c>
      <c r="J1254" s="19"/>
      <c r="K1254" s="4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ht="15" x14ac:dyDescent="0.25">
      <c r="A1255" s="14" t="s">
        <v>161</v>
      </c>
      <c r="B1255" s="14" t="s">
        <v>188</v>
      </c>
      <c r="C1255" s="16" t="s">
        <v>115</v>
      </c>
      <c r="D1255" s="19"/>
      <c r="E1255" s="19"/>
      <c r="F1255" s="19"/>
      <c r="G1255" s="19"/>
      <c r="H1255" s="18">
        <v>0.39800000000000002</v>
      </c>
      <c r="I1255" s="40">
        <v>1.0660000000000001</v>
      </c>
      <c r="J1255" s="19"/>
      <c r="K1255" s="4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ht="15" x14ac:dyDescent="0.25">
      <c r="A1256" s="14" t="s">
        <v>161</v>
      </c>
      <c r="B1256" s="14" t="s">
        <v>194</v>
      </c>
      <c r="C1256" s="16" t="s">
        <v>115</v>
      </c>
      <c r="D1256" s="19"/>
      <c r="E1256" s="19"/>
      <c r="F1256" s="19"/>
      <c r="G1256" s="19"/>
      <c r="H1256" s="18">
        <v>0.17299999999999999</v>
      </c>
      <c r="I1256" s="40">
        <v>0.17599999999999999</v>
      </c>
      <c r="J1256" s="19"/>
      <c r="K1256" s="4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ht="15" x14ac:dyDescent="0.25">
      <c r="A1257" s="14" t="s">
        <v>161</v>
      </c>
      <c r="B1257" s="14" t="s">
        <v>189</v>
      </c>
      <c r="C1257" s="16" t="s">
        <v>115</v>
      </c>
      <c r="D1257" s="19"/>
      <c r="E1257" s="19"/>
      <c r="F1257" s="19"/>
      <c r="G1257" s="19"/>
      <c r="H1257" s="18">
        <v>0.28899999999999998</v>
      </c>
      <c r="I1257" s="40">
        <v>0.67400000000000004</v>
      </c>
      <c r="J1257" s="19"/>
      <c r="K1257" s="4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ht="15" x14ac:dyDescent="0.25">
      <c r="A1258" s="14" t="s">
        <v>161</v>
      </c>
      <c r="B1258" s="14" t="s">
        <v>190</v>
      </c>
      <c r="C1258" s="16" t="s">
        <v>115</v>
      </c>
      <c r="D1258" s="19"/>
      <c r="E1258" s="19"/>
      <c r="F1258" s="19"/>
      <c r="G1258" s="19"/>
      <c r="H1258" s="18">
        <v>3.7999999999999999E-2</v>
      </c>
      <c r="I1258" s="40">
        <v>8.5000000000000006E-2</v>
      </c>
      <c r="J1258" s="19"/>
      <c r="K1258" s="4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ht="15" x14ac:dyDescent="0.25">
      <c r="A1259" s="14" t="s">
        <v>161</v>
      </c>
      <c r="B1259" s="14" t="s">
        <v>191</v>
      </c>
      <c r="C1259" s="16" t="s">
        <v>115</v>
      </c>
      <c r="D1259" s="19"/>
      <c r="E1259" s="19"/>
      <c r="F1259" s="19"/>
      <c r="G1259" s="19"/>
      <c r="H1259" s="18">
        <v>0.48</v>
      </c>
      <c r="I1259" s="40">
        <v>0.45600000000000002</v>
      </c>
      <c r="J1259" s="19"/>
      <c r="K1259" s="4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ht="15" x14ac:dyDescent="0.25">
      <c r="A1260" s="14" t="s">
        <v>161</v>
      </c>
      <c r="B1260" s="14" t="s">
        <v>192</v>
      </c>
      <c r="C1260" s="16" t="s">
        <v>115</v>
      </c>
      <c r="D1260" s="19"/>
      <c r="E1260" s="19"/>
      <c r="F1260" s="19"/>
      <c r="G1260" s="19"/>
      <c r="H1260" s="19">
        <v>0.129</v>
      </c>
      <c r="I1260" s="41">
        <v>0.57999999999999996</v>
      </c>
      <c r="J1260" s="19"/>
      <c r="K1260" s="4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ht="15" x14ac:dyDescent="0.25">
      <c r="A1261" s="14" t="s">
        <v>161</v>
      </c>
      <c r="B1261" s="14" t="s">
        <v>193</v>
      </c>
      <c r="C1261" s="16" t="s">
        <v>115</v>
      </c>
      <c r="D1261" s="19"/>
      <c r="E1261" s="19"/>
      <c r="F1261" s="19"/>
      <c r="G1261" s="19"/>
      <c r="H1261" s="18">
        <v>0.61299999999999999</v>
      </c>
      <c r="I1261" s="40">
        <v>0.754</v>
      </c>
      <c r="J1261" s="19"/>
      <c r="K1261" s="4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ht="15" x14ac:dyDescent="0.25">
      <c r="A1262" s="14" t="s">
        <v>161</v>
      </c>
      <c r="B1262" s="14" t="s">
        <v>195</v>
      </c>
      <c r="C1262" s="16" t="s">
        <v>115</v>
      </c>
      <c r="D1262" s="19"/>
      <c r="E1262" s="19"/>
      <c r="F1262" s="19"/>
      <c r="G1262" s="19"/>
      <c r="H1262" s="18">
        <v>0.72799999999999998</v>
      </c>
      <c r="I1262" s="40">
        <v>0.83499999999999996</v>
      </c>
      <c r="J1262" s="19"/>
      <c r="K1262" s="4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ht="15" x14ac:dyDescent="0.25">
      <c r="A1263" s="14" t="s">
        <v>161</v>
      </c>
      <c r="B1263" s="14" t="s">
        <v>196</v>
      </c>
      <c r="C1263" s="16" t="s">
        <v>115</v>
      </c>
      <c r="D1263" s="19"/>
      <c r="E1263" s="19"/>
      <c r="F1263" s="19"/>
      <c r="G1263" s="19"/>
      <c r="H1263" s="18">
        <v>0.21199999999999999</v>
      </c>
      <c r="I1263" s="40">
        <v>0.36299999999999999</v>
      </c>
      <c r="J1263" s="19"/>
      <c r="K1263" s="4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ht="15" x14ac:dyDescent="0.25">
      <c r="A1264" s="14" t="s">
        <v>161</v>
      </c>
      <c r="B1264" s="14" t="s">
        <v>197</v>
      </c>
      <c r="C1264" s="16" t="s">
        <v>115</v>
      </c>
      <c r="D1264" s="19"/>
      <c r="E1264" s="19"/>
      <c r="F1264" s="19"/>
      <c r="G1264" s="19"/>
      <c r="H1264" s="18">
        <v>0.19400000000000001</v>
      </c>
      <c r="I1264" s="40">
        <v>0.83399999999999996</v>
      </c>
      <c r="J1264" s="19"/>
      <c r="K1264" s="4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ht="15" x14ac:dyDescent="0.25">
      <c r="A1265" s="14" t="s">
        <v>161</v>
      </c>
      <c r="B1265" s="14" t="s">
        <v>198</v>
      </c>
      <c r="C1265" s="16" t="s">
        <v>115</v>
      </c>
      <c r="D1265" s="19"/>
      <c r="E1265" s="19"/>
      <c r="F1265" s="19"/>
      <c r="G1265" s="19"/>
      <c r="H1265" s="18">
        <v>6.6000000000000003E-2</v>
      </c>
      <c r="I1265" s="40">
        <v>0.23</v>
      </c>
      <c r="J1265" s="19"/>
      <c r="K1265" s="4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ht="15" x14ac:dyDescent="0.25">
      <c r="A1266" s="14" t="s">
        <v>161</v>
      </c>
      <c r="B1266" s="14" t="s">
        <v>199</v>
      </c>
      <c r="C1266" s="16" t="s">
        <v>115</v>
      </c>
      <c r="D1266" s="19"/>
      <c r="E1266" s="19"/>
      <c r="F1266" s="19"/>
      <c r="G1266" s="19"/>
      <c r="H1266" s="18">
        <v>4.1000000000000002E-2</v>
      </c>
      <c r="I1266" s="40">
        <v>0.121</v>
      </c>
      <c r="J1266" s="19"/>
      <c r="K1266" s="4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ht="15" x14ac:dyDescent="0.25">
      <c r="A1267" s="14" t="s">
        <v>161</v>
      </c>
      <c r="B1267" s="14" t="s">
        <v>200</v>
      </c>
      <c r="C1267" s="16" t="s">
        <v>115</v>
      </c>
      <c r="D1267" s="19"/>
      <c r="E1267" s="19"/>
      <c r="F1267" s="19"/>
      <c r="G1267" s="19"/>
      <c r="H1267" s="18">
        <v>0.50800000000000001</v>
      </c>
      <c r="I1267" s="40">
        <v>0.59699999999999998</v>
      </c>
      <c r="J1267" s="19"/>
      <c r="K1267" s="4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ht="15" x14ac:dyDescent="0.25">
      <c r="A1268" s="14" t="s">
        <v>161</v>
      </c>
      <c r="B1268" s="14" t="s">
        <v>201</v>
      </c>
      <c r="C1268" s="16" t="s">
        <v>115</v>
      </c>
      <c r="D1268" s="19"/>
      <c r="E1268" s="19"/>
      <c r="F1268" s="19"/>
      <c r="G1268" s="19"/>
      <c r="H1268" s="19">
        <v>0.129</v>
      </c>
      <c r="I1268" s="41">
        <v>0.57999999999999996</v>
      </c>
      <c r="J1268" s="19"/>
      <c r="K1268" s="4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ht="15" x14ac:dyDescent="0.25">
      <c r="A1269" s="14" t="s">
        <v>161</v>
      </c>
      <c r="B1269" s="14" t="s">
        <v>202</v>
      </c>
      <c r="C1269" s="16" t="s">
        <v>115</v>
      </c>
      <c r="D1269" s="19"/>
      <c r="E1269" s="19"/>
      <c r="F1269" s="19"/>
      <c r="G1269" s="19"/>
      <c r="H1269" s="18">
        <v>0.40100000000000002</v>
      </c>
      <c r="I1269" s="40">
        <v>0.54300000000000004</v>
      </c>
      <c r="J1269" s="19"/>
      <c r="K1269" s="4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ht="15" x14ac:dyDescent="0.25">
      <c r="A1270" s="14" t="s">
        <v>161</v>
      </c>
      <c r="B1270" s="14" t="s">
        <v>203</v>
      </c>
      <c r="C1270" s="16" t="s">
        <v>115</v>
      </c>
      <c r="D1270" s="19"/>
      <c r="E1270" s="19"/>
      <c r="F1270" s="19"/>
      <c r="G1270" s="19"/>
      <c r="H1270" s="18">
        <v>0.27800000000000002</v>
      </c>
      <c r="I1270" s="40">
        <v>0.83799999999999997</v>
      </c>
      <c r="J1270" s="19"/>
      <c r="K1270" s="4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ht="15" x14ac:dyDescent="0.25">
      <c r="A1271" s="14" t="s">
        <v>161</v>
      </c>
      <c r="B1271" s="14" t="s">
        <v>204</v>
      </c>
      <c r="C1271" s="16" t="s">
        <v>115</v>
      </c>
      <c r="D1271" s="19"/>
      <c r="E1271" s="19"/>
      <c r="F1271" s="19"/>
      <c r="G1271" s="19"/>
      <c r="H1271" s="18">
        <v>0.20399999999999999</v>
      </c>
      <c r="I1271" s="40">
        <v>0.81100000000000005</v>
      </c>
      <c r="J1271" s="19"/>
      <c r="K1271" s="4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ht="15" x14ac:dyDescent="0.25">
      <c r="A1272" s="14" t="s">
        <v>161</v>
      </c>
      <c r="B1272" s="14" t="s">
        <v>205</v>
      </c>
      <c r="C1272" s="16" t="s">
        <v>115</v>
      </c>
      <c r="D1272" s="19"/>
      <c r="E1272" s="19"/>
      <c r="F1272" s="19"/>
      <c r="G1272" s="19"/>
      <c r="H1272" s="18">
        <v>0.70599999999999996</v>
      </c>
      <c r="I1272" s="40">
        <v>0.89200000000000002</v>
      </c>
      <c r="J1272" s="19"/>
      <c r="K1272" s="4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ht="15" x14ac:dyDescent="0.25">
      <c r="A1273" s="14" t="s">
        <v>161</v>
      </c>
      <c r="B1273" s="14" t="s">
        <v>206</v>
      </c>
      <c r="C1273" s="16" t="s">
        <v>115</v>
      </c>
      <c r="D1273" s="19"/>
      <c r="E1273" s="19"/>
      <c r="F1273" s="19"/>
      <c r="G1273" s="19"/>
      <c r="H1273" s="18">
        <v>0.61399999999999999</v>
      </c>
      <c r="I1273" s="40">
        <v>0.79200000000000004</v>
      </c>
      <c r="J1273" s="19"/>
      <c r="K1273" s="4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ht="15" x14ac:dyDescent="0.25">
      <c r="A1274" s="14" t="s">
        <v>161</v>
      </c>
      <c r="B1274" s="14" t="s">
        <v>207</v>
      </c>
      <c r="C1274" s="16" t="s">
        <v>115</v>
      </c>
      <c r="D1274" s="19"/>
      <c r="E1274" s="19"/>
      <c r="F1274" s="19"/>
      <c r="G1274" s="19"/>
      <c r="H1274" s="18">
        <v>0.114</v>
      </c>
      <c r="I1274" s="40">
        <v>0.35899999999999999</v>
      </c>
      <c r="J1274" s="19"/>
      <c r="K1274" s="4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ht="15" x14ac:dyDescent="0.25">
      <c r="A1275" s="14" t="s">
        <v>161</v>
      </c>
      <c r="B1275" s="14" t="s">
        <v>208</v>
      </c>
      <c r="C1275" s="16" t="s">
        <v>115</v>
      </c>
      <c r="D1275" s="19"/>
      <c r="E1275" s="19"/>
      <c r="F1275" s="19"/>
      <c r="G1275" s="19"/>
      <c r="H1275" s="18">
        <v>1.9E-2</v>
      </c>
      <c r="I1275" s="40">
        <v>7.6999999999999999E-2</v>
      </c>
      <c r="J1275" s="19"/>
      <c r="K1275" s="4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ht="15" x14ac:dyDescent="0.25">
      <c r="A1276" s="14" t="s">
        <v>161</v>
      </c>
      <c r="B1276" s="14" t="s">
        <v>209</v>
      </c>
      <c r="C1276" s="16" t="s">
        <v>115</v>
      </c>
      <c r="D1276" s="19"/>
      <c r="E1276" s="19"/>
      <c r="F1276" s="19"/>
      <c r="G1276" s="19"/>
      <c r="H1276" s="18">
        <v>0.56499999999999995</v>
      </c>
      <c r="I1276" s="40">
        <v>0.82799999999999996</v>
      </c>
      <c r="J1276" s="19"/>
      <c r="K1276" s="4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ht="15" x14ac:dyDescent="0.25">
      <c r="A1277" s="14" t="s">
        <v>161</v>
      </c>
      <c r="B1277" s="14" t="s">
        <v>162</v>
      </c>
      <c r="C1277" s="16" t="s">
        <v>116</v>
      </c>
      <c r="D1277" s="19"/>
      <c r="E1277" s="18">
        <v>41</v>
      </c>
      <c r="F1277" s="19"/>
      <c r="G1277" s="19"/>
      <c r="H1277" s="18">
        <v>0.01</v>
      </c>
      <c r="I1277" s="40">
        <v>0.34</v>
      </c>
      <c r="J1277" s="19"/>
      <c r="K1277" s="4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ht="15" x14ac:dyDescent="0.25">
      <c r="A1278" s="14" t="s">
        <v>161</v>
      </c>
      <c r="B1278" s="14" t="s">
        <v>163</v>
      </c>
      <c r="C1278" s="16" t="s">
        <v>116</v>
      </c>
      <c r="D1278" s="19"/>
      <c r="E1278" s="19"/>
      <c r="F1278" s="19"/>
      <c r="G1278" s="19"/>
      <c r="H1278" s="18">
        <v>0.13500000000000001</v>
      </c>
      <c r="I1278" s="40">
        <v>0.68600000000000005</v>
      </c>
      <c r="J1278" s="19"/>
      <c r="K1278" s="4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ht="15" x14ac:dyDescent="0.25">
      <c r="A1279" s="14" t="s">
        <v>161</v>
      </c>
      <c r="B1279" s="14" t="s">
        <v>164</v>
      </c>
      <c r="C1279" s="16" t="s">
        <v>116</v>
      </c>
      <c r="D1279" s="19"/>
      <c r="E1279" s="18">
        <v>25</v>
      </c>
      <c r="F1279" s="19"/>
      <c r="G1279" s="19"/>
      <c r="H1279" s="18">
        <v>0.42699999999999999</v>
      </c>
      <c r="I1279" s="40">
        <v>0.89300000000000002</v>
      </c>
      <c r="J1279" s="19"/>
      <c r="K1279" s="4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5" x14ac:dyDescent="0.25">
      <c r="A1280" s="14" t="s">
        <v>161</v>
      </c>
      <c r="B1280" s="14" t="s">
        <v>165</v>
      </c>
      <c r="C1280" s="16" t="s">
        <v>116</v>
      </c>
      <c r="D1280" s="19"/>
      <c r="E1280" s="18">
        <v>79</v>
      </c>
      <c r="F1280" s="19"/>
      <c r="G1280" s="19"/>
      <c r="H1280" s="19">
        <v>0.129</v>
      </c>
      <c r="I1280" s="40">
        <v>0.114</v>
      </c>
      <c r="J1280" s="19"/>
      <c r="K1280" s="4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ht="15" x14ac:dyDescent="0.25">
      <c r="A1281" s="14" t="s">
        <v>161</v>
      </c>
      <c r="B1281" s="14" t="s">
        <v>166</v>
      </c>
      <c r="C1281" s="16" t="s">
        <v>116</v>
      </c>
      <c r="D1281" s="19"/>
      <c r="E1281" s="18">
        <v>56</v>
      </c>
      <c r="F1281" s="19"/>
      <c r="G1281" s="19"/>
      <c r="H1281" s="18">
        <v>0.5</v>
      </c>
      <c r="I1281" s="40">
        <v>0.82899999999999996</v>
      </c>
      <c r="J1281" s="19"/>
      <c r="K1281" s="4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ht="15" x14ac:dyDescent="0.25">
      <c r="A1282" s="14" t="s">
        <v>161</v>
      </c>
      <c r="B1282" s="14" t="s">
        <v>167</v>
      </c>
      <c r="C1282" s="16" t="s">
        <v>116</v>
      </c>
      <c r="D1282" s="19"/>
      <c r="E1282" s="18">
        <v>68</v>
      </c>
      <c r="F1282" s="19"/>
      <c r="G1282" s="19"/>
      <c r="H1282" s="18">
        <v>0.04</v>
      </c>
      <c r="I1282" s="40">
        <v>0.27600000000000002</v>
      </c>
      <c r="J1282" s="19"/>
      <c r="K1282" s="4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ht="15" x14ac:dyDescent="0.25">
      <c r="A1283" s="14" t="s">
        <v>161</v>
      </c>
      <c r="B1283" s="14" t="s">
        <v>168</v>
      </c>
      <c r="C1283" s="16" t="s">
        <v>116</v>
      </c>
      <c r="D1283" s="19"/>
      <c r="E1283" s="18">
        <v>32</v>
      </c>
      <c r="F1283" s="19"/>
      <c r="G1283" s="19"/>
      <c r="H1283" s="18">
        <v>0.12</v>
      </c>
      <c r="I1283" s="40">
        <v>0.44800000000000001</v>
      </c>
      <c r="J1283" s="19"/>
      <c r="K1283" s="4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ht="15" x14ac:dyDescent="0.25">
      <c r="A1284" s="14" t="s">
        <v>161</v>
      </c>
      <c r="B1284" s="14" t="s">
        <v>169</v>
      </c>
      <c r="C1284" s="16" t="s">
        <v>116</v>
      </c>
      <c r="D1284" s="19"/>
      <c r="E1284" s="18">
        <v>29</v>
      </c>
      <c r="F1284" s="19"/>
      <c r="G1284" s="19"/>
      <c r="H1284" s="18">
        <v>0.22800000000000001</v>
      </c>
      <c r="I1284" s="40">
        <v>0.57499999999999996</v>
      </c>
      <c r="J1284" s="19"/>
      <c r="K1284" s="4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ht="15" x14ac:dyDescent="0.25">
      <c r="A1285" s="14" t="s">
        <v>161</v>
      </c>
      <c r="B1285" s="14" t="s">
        <v>170</v>
      </c>
      <c r="C1285" s="16" t="s">
        <v>116</v>
      </c>
      <c r="D1285" s="19"/>
      <c r="E1285" s="19"/>
      <c r="F1285" s="19"/>
      <c r="G1285" s="19"/>
      <c r="H1285" s="18">
        <v>0.30099999999999999</v>
      </c>
      <c r="I1285" s="40">
        <v>0.55300000000000005</v>
      </c>
      <c r="J1285" s="19"/>
      <c r="K1285" s="4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ht="15" x14ac:dyDescent="0.25">
      <c r="A1286" s="14" t="s">
        <v>161</v>
      </c>
      <c r="B1286" s="14" t="s">
        <v>171</v>
      </c>
      <c r="C1286" s="16" t="s">
        <v>116</v>
      </c>
      <c r="D1286" s="19"/>
      <c r="E1286" s="18">
        <v>40</v>
      </c>
      <c r="F1286" s="19"/>
      <c r="G1286" s="19"/>
      <c r="H1286" s="18">
        <v>0.34300000000000003</v>
      </c>
      <c r="I1286" s="40">
        <v>0.95099999999999996</v>
      </c>
      <c r="J1286" s="19"/>
      <c r="K1286" s="4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ht="15" x14ac:dyDescent="0.25">
      <c r="A1287" s="14" t="s">
        <v>161</v>
      </c>
      <c r="B1287" s="14" t="s">
        <v>172</v>
      </c>
      <c r="C1287" s="16" t="s">
        <v>116</v>
      </c>
      <c r="D1287" s="19"/>
      <c r="E1287" s="18">
        <v>7</v>
      </c>
      <c r="F1287" s="19"/>
      <c r="G1287" s="19"/>
      <c r="H1287" s="18">
        <v>0.76300000000000001</v>
      </c>
      <c r="I1287" s="40">
        <v>0.88600000000000001</v>
      </c>
      <c r="J1287" s="19"/>
      <c r="K1287" s="4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ht="15" x14ac:dyDescent="0.25">
      <c r="A1288" s="14" t="s">
        <v>161</v>
      </c>
      <c r="B1288" s="14" t="s">
        <v>173</v>
      </c>
      <c r="C1288" s="16" t="s">
        <v>116</v>
      </c>
      <c r="D1288" s="19"/>
      <c r="E1288" s="18">
        <v>72</v>
      </c>
      <c r="F1288" s="19"/>
      <c r="G1288" s="19"/>
      <c r="H1288" s="18">
        <v>0.45300000000000001</v>
      </c>
      <c r="I1288" s="40">
        <v>0.78400000000000003</v>
      </c>
      <c r="J1288" s="19"/>
      <c r="K1288" s="4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ht="15" x14ac:dyDescent="0.25">
      <c r="A1289" s="14" t="s">
        <v>161</v>
      </c>
      <c r="B1289" s="14" t="s">
        <v>174</v>
      </c>
      <c r="C1289" s="16" t="s">
        <v>116</v>
      </c>
      <c r="D1289" s="19"/>
      <c r="E1289" s="19"/>
      <c r="F1289" s="19"/>
      <c r="G1289" s="19"/>
      <c r="H1289" s="18">
        <v>0.58899999999999997</v>
      </c>
      <c r="I1289" s="40">
        <v>0.78700000000000003</v>
      </c>
      <c r="J1289" s="19"/>
      <c r="K1289" s="4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ht="15" x14ac:dyDescent="0.25">
      <c r="A1290" s="14" t="s">
        <v>161</v>
      </c>
      <c r="B1290" s="14" t="s">
        <v>175</v>
      </c>
      <c r="C1290" s="16" t="s">
        <v>116</v>
      </c>
      <c r="D1290" s="19"/>
      <c r="E1290" s="18">
        <v>31</v>
      </c>
      <c r="F1290" s="19"/>
      <c r="G1290" s="19"/>
      <c r="H1290" s="18">
        <v>0.69199999999999995</v>
      </c>
      <c r="I1290" s="40">
        <v>0.91100000000000003</v>
      </c>
      <c r="J1290" s="19"/>
      <c r="K1290" s="4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ht="15" x14ac:dyDescent="0.25">
      <c r="A1291" s="14" t="s">
        <v>161</v>
      </c>
      <c r="B1291" s="14" t="s">
        <v>176</v>
      </c>
      <c r="C1291" s="16" t="s">
        <v>116</v>
      </c>
      <c r="D1291" s="19"/>
      <c r="E1291" s="18">
        <v>41</v>
      </c>
      <c r="F1291" s="19"/>
      <c r="G1291" s="19"/>
      <c r="H1291" s="18">
        <v>0.36099999999999999</v>
      </c>
      <c r="I1291" s="40">
        <v>0.68899999999999995</v>
      </c>
      <c r="J1291" s="19"/>
      <c r="K1291" s="4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ht="15" x14ac:dyDescent="0.25">
      <c r="A1292" s="14" t="s">
        <v>161</v>
      </c>
      <c r="B1292" s="14" t="s">
        <v>177</v>
      </c>
      <c r="C1292" s="16" t="s">
        <v>116</v>
      </c>
      <c r="D1292" s="19"/>
      <c r="E1292" s="18">
        <v>45</v>
      </c>
      <c r="F1292" s="19"/>
      <c r="G1292" s="19"/>
      <c r="H1292" s="18">
        <v>0.55900000000000005</v>
      </c>
      <c r="I1292" s="40">
        <v>0.77300000000000002</v>
      </c>
      <c r="J1292" s="19"/>
      <c r="K1292" s="4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ht="15" x14ac:dyDescent="0.25">
      <c r="A1293" s="14" t="s">
        <v>161</v>
      </c>
      <c r="B1293" s="14" t="s">
        <v>178</v>
      </c>
      <c r="C1293" s="16" t="s">
        <v>116</v>
      </c>
      <c r="D1293" s="19"/>
      <c r="E1293" s="18">
        <v>38</v>
      </c>
      <c r="F1293" s="19"/>
      <c r="G1293" s="19"/>
      <c r="H1293" s="18">
        <v>0.17799999999999999</v>
      </c>
      <c r="I1293" s="40">
        <v>0.81</v>
      </c>
      <c r="J1293" s="19"/>
      <c r="K1293" s="4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ht="15" x14ac:dyDescent="0.25">
      <c r="A1294" s="14" t="s">
        <v>161</v>
      </c>
      <c r="B1294" s="14" t="s">
        <v>179</v>
      </c>
      <c r="C1294" s="16" t="s">
        <v>116</v>
      </c>
      <c r="D1294" s="19"/>
      <c r="E1294" s="18">
        <v>52</v>
      </c>
      <c r="F1294" s="19"/>
      <c r="G1294" s="19"/>
      <c r="H1294" s="18">
        <v>0.216</v>
      </c>
      <c r="I1294" s="40">
        <v>0.78300000000000003</v>
      </c>
      <c r="J1294" s="19"/>
      <c r="K1294" s="4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ht="15" x14ac:dyDescent="0.25">
      <c r="A1295" s="14" t="s">
        <v>161</v>
      </c>
      <c r="B1295" s="14" t="s">
        <v>180</v>
      </c>
      <c r="C1295" s="16" t="s">
        <v>116</v>
      </c>
      <c r="D1295" s="19"/>
      <c r="E1295" s="19"/>
      <c r="F1295" s="19"/>
      <c r="G1295" s="19"/>
      <c r="H1295" s="18">
        <v>0.83099999999999996</v>
      </c>
      <c r="I1295" s="40">
        <v>0.96499999999999997</v>
      </c>
      <c r="J1295" s="19"/>
      <c r="K1295" s="4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ht="15" x14ac:dyDescent="0.25">
      <c r="A1296" s="14" t="s">
        <v>161</v>
      </c>
      <c r="B1296" s="14" t="s">
        <v>181</v>
      </c>
      <c r="C1296" s="16" t="s">
        <v>116</v>
      </c>
      <c r="D1296" s="19"/>
      <c r="E1296" s="18">
        <v>18</v>
      </c>
      <c r="F1296" s="19"/>
      <c r="G1296" s="19"/>
      <c r="H1296" s="18">
        <v>0.34300000000000003</v>
      </c>
      <c r="I1296" s="40">
        <v>0.873</v>
      </c>
      <c r="J1296" s="19"/>
      <c r="K1296" s="4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ht="15" x14ac:dyDescent="0.25">
      <c r="A1297" s="14" t="s">
        <v>161</v>
      </c>
      <c r="B1297" s="14" t="s">
        <v>182</v>
      </c>
      <c r="C1297" s="16" t="s">
        <v>116</v>
      </c>
      <c r="D1297" s="19"/>
      <c r="E1297" s="19"/>
      <c r="F1297" s="19"/>
      <c r="G1297" s="19"/>
      <c r="H1297" s="19">
        <v>0.129</v>
      </c>
      <c r="I1297" s="41">
        <v>0.57999999999999996</v>
      </c>
      <c r="J1297" s="19"/>
      <c r="K1297" s="4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ht="15" x14ac:dyDescent="0.25">
      <c r="A1298" s="14" t="s">
        <v>161</v>
      </c>
      <c r="B1298" s="14" t="s">
        <v>183</v>
      </c>
      <c r="C1298" s="16" t="s">
        <v>116</v>
      </c>
      <c r="D1298" s="19"/>
      <c r="E1298" s="18">
        <v>23</v>
      </c>
      <c r="F1298" s="19"/>
      <c r="G1298" s="19"/>
      <c r="H1298" s="18">
        <v>0.28999999999999998</v>
      </c>
      <c r="I1298" s="40">
        <v>0.98099999999999998</v>
      </c>
      <c r="J1298" s="19"/>
      <c r="K1298" s="4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ht="15" x14ac:dyDescent="0.25">
      <c r="A1299" s="14" t="s">
        <v>161</v>
      </c>
      <c r="B1299" s="14" t="s">
        <v>184</v>
      </c>
      <c r="C1299" s="16" t="s">
        <v>116</v>
      </c>
      <c r="D1299" s="19"/>
      <c r="E1299" s="19"/>
      <c r="F1299" s="19"/>
      <c r="G1299" s="19"/>
      <c r="H1299" s="19">
        <v>0.129</v>
      </c>
      <c r="I1299" s="41">
        <v>0.57999999999999996</v>
      </c>
      <c r="J1299" s="19"/>
      <c r="K1299" s="4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ht="15" x14ac:dyDescent="0.25">
      <c r="A1300" s="14" t="s">
        <v>161</v>
      </c>
      <c r="B1300" s="14" t="s">
        <v>185</v>
      </c>
      <c r="C1300" s="16" t="s">
        <v>116</v>
      </c>
      <c r="D1300" s="19"/>
      <c r="E1300" s="18">
        <v>16</v>
      </c>
      <c r="F1300" s="19"/>
      <c r="G1300" s="19"/>
      <c r="H1300" s="18">
        <v>0.27</v>
      </c>
      <c r="I1300" s="40">
        <v>0.53300000000000003</v>
      </c>
      <c r="J1300" s="19"/>
      <c r="K1300" s="4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ht="15" x14ac:dyDescent="0.25">
      <c r="A1301" s="14" t="s">
        <v>161</v>
      </c>
      <c r="B1301" s="14" t="s">
        <v>186</v>
      </c>
      <c r="C1301" s="16" t="s">
        <v>116</v>
      </c>
      <c r="D1301" s="19"/>
      <c r="E1301" s="19"/>
      <c r="F1301" s="19"/>
      <c r="G1301" s="19"/>
      <c r="H1301" s="18">
        <v>0.58799999999999997</v>
      </c>
      <c r="I1301" s="40">
        <v>0.73199999999999998</v>
      </c>
      <c r="J1301" s="19"/>
      <c r="K1301" s="4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ht="15" x14ac:dyDescent="0.25">
      <c r="A1302" s="14" t="s">
        <v>161</v>
      </c>
      <c r="B1302" s="14" t="s">
        <v>187</v>
      </c>
      <c r="C1302" s="16" t="s">
        <v>116</v>
      </c>
      <c r="D1302" s="19"/>
      <c r="E1302" s="18">
        <v>26</v>
      </c>
      <c r="F1302" s="19"/>
      <c r="G1302" s="19"/>
      <c r="H1302" s="18">
        <v>0.25900000000000001</v>
      </c>
      <c r="I1302" s="40">
        <v>0.622</v>
      </c>
      <c r="J1302" s="19"/>
      <c r="K1302" s="4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ht="15" x14ac:dyDescent="0.25">
      <c r="A1303" s="14" t="s">
        <v>161</v>
      </c>
      <c r="B1303" s="14" t="s">
        <v>188</v>
      </c>
      <c r="C1303" s="16" t="s">
        <v>116</v>
      </c>
      <c r="D1303" s="19"/>
      <c r="E1303" s="19"/>
      <c r="F1303" s="19"/>
      <c r="G1303" s="19"/>
      <c r="H1303" s="18">
        <v>0.54600000000000004</v>
      </c>
      <c r="I1303" s="40">
        <v>1.206</v>
      </c>
      <c r="J1303" s="19"/>
      <c r="K1303" s="4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ht="15" x14ac:dyDescent="0.25">
      <c r="A1304" s="14" t="s">
        <v>161</v>
      </c>
      <c r="B1304" s="14" t="s">
        <v>194</v>
      </c>
      <c r="C1304" s="16" t="s">
        <v>116</v>
      </c>
      <c r="D1304" s="19"/>
      <c r="E1304" s="18">
        <v>48</v>
      </c>
      <c r="F1304" s="19"/>
      <c r="G1304" s="19"/>
      <c r="H1304" s="18">
        <v>0.191</v>
      </c>
      <c r="I1304" s="40">
        <v>0.373</v>
      </c>
      <c r="J1304" s="19"/>
      <c r="K1304" s="4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ht="15" x14ac:dyDescent="0.25">
      <c r="A1305" s="14" t="s">
        <v>161</v>
      </c>
      <c r="B1305" s="14" t="s">
        <v>189</v>
      </c>
      <c r="C1305" s="16" t="s">
        <v>116</v>
      </c>
      <c r="D1305" s="19"/>
      <c r="E1305" s="19"/>
      <c r="F1305" s="19"/>
      <c r="G1305" s="19"/>
      <c r="H1305" s="18">
        <v>0.316</v>
      </c>
      <c r="I1305" s="40">
        <v>0.70399999999999996</v>
      </c>
      <c r="J1305" s="19"/>
      <c r="K1305" s="4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ht="15" x14ac:dyDescent="0.25">
      <c r="A1306" s="14" t="s">
        <v>161</v>
      </c>
      <c r="B1306" s="14" t="s">
        <v>190</v>
      </c>
      <c r="C1306" s="16" t="s">
        <v>116</v>
      </c>
      <c r="D1306" s="19"/>
      <c r="E1306" s="18">
        <v>42</v>
      </c>
      <c r="F1306" s="19"/>
      <c r="G1306" s="19"/>
      <c r="H1306" s="18">
        <v>7.3999999999999996E-2</v>
      </c>
      <c r="I1306" s="40">
        <v>0.122</v>
      </c>
      <c r="J1306" s="19"/>
      <c r="K1306" s="4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ht="15" x14ac:dyDescent="0.25">
      <c r="A1307" s="14" t="s">
        <v>161</v>
      </c>
      <c r="B1307" s="14" t="s">
        <v>191</v>
      </c>
      <c r="C1307" s="16" t="s">
        <v>116</v>
      </c>
      <c r="D1307" s="19"/>
      <c r="E1307" s="19"/>
      <c r="F1307" s="19"/>
      <c r="G1307" s="19"/>
      <c r="H1307" s="18">
        <v>0.495</v>
      </c>
      <c r="I1307" s="40">
        <v>0.45700000000000002</v>
      </c>
      <c r="J1307" s="19"/>
      <c r="K1307" s="4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ht="15" x14ac:dyDescent="0.25">
      <c r="A1308" s="14" t="s">
        <v>161</v>
      </c>
      <c r="B1308" s="14" t="s">
        <v>192</v>
      </c>
      <c r="C1308" s="16" t="s">
        <v>116</v>
      </c>
      <c r="D1308" s="19"/>
      <c r="E1308" s="19"/>
      <c r="F1308" s="19"/>
      <c r="G1308" s="19"/>
      <c r="H1308" s="19">
        <v>0.129</v>
      </c>
      <c r="I1308" s="41">
        <v>0.57999999999999996</v>
      </c>
      <c r="J1308" s="19"/>
      <c r="K1308" s="4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5" x14ac:dyDescent="0.25">
      <c r="A1309" s="14" t="s">
        <v>161</v>
      </c>
      <c r="B1309" s="14" t="s">
        <v>193</v>
      </c>
      <c r="C1309" s="16" t="s">
        <v>116</v>
      </c>
      <c r="D1309" s="19"/>
      <c r="E1309" s="18">
        <v>9</v>
      </c>
      <c r="F1309" s="19"/>
      <c r="G1309" s="19"/>
      <c r="H1309" s="18">
        <v>0.64400000000000002</v>
      </c>
      <c r="I1309" s="40">
        <v>0.81799999999999995</v>
      </c>
      <c r="J1309" s="19"/>
      <c r="K1309" s="4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ht="15" x14ac:dyDescent="0.25">
      <c r="A1310" s="14" t="s">
        <v>161</v>
      </c>
      <c r="B1310" s="14" t="s">
        <v>195</v>
      </c>
      <c r="C1310" s="16" t="s">
        <v>116</v>
      </c>
      <c r="D1310" s="19"/>
      <c r="E1310" s="18">
        <v>18</v>
      </c>
      <c r="F1310" s="19"/>
      <c r="G1310" s="19"/>
      <c r="H1310" s="18">
        <v>0.78100000000000003</v>
      </c>
      <c r="I1310" s="40">
        <v>0.89100000000000001</v>
      </c>
      <c r="J1310" s="19"/>
      <c r="K1310" s="4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ht="15" x14ac:dyDescent="0.25">
      <c r="A1311" s="14" t="s">
        <v>161</v>
      </c>
      <c r="B1311" s="14" t="s">
        <v>196</v>
      </c>
      <c r="C1311" s="16" t="s">
        <v>116</v>
      </c>
      <c r="D1311" s="19"/>
      <c r="E1311" s="18">
        <v>31</v>
      </c>
      <c r="F1311" s="19"/>
      <c r="G1311" s="19"/>
      <c r="H1311" s="18">
        <v>0.249</v>
      </c>
      <c r="I1311" s="40">
        <v>0.45500000000000002</v>
      </c>
      <c r="J1311" s="19"/>
      <c r="K1311" s="4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ht="15" x14ac:dyDescent="0.25">
      <c r="A1312" s="14" t="s">
        <v>161</v>
      </c>
      <c r="B1312" s="14" t="s">
        <v>197</v>
      </c>
      <c r="C1312" s="16" t="s">
        <v>116</v>
      </c>
      <c r="D1312" s="19"/>
      <c r="E1312" s="18">
        <v>78</v>
      </c>
      <c r="F1312" s="19"/>
      <c r="G1312" s="19"/>
      <c r="H1312" s="18">
        <v>0.29699999999999999</v>
      </c>
      <c r="I1312" s="40">
        <v>0.95799999999999996</v>
      </c>
      <c r="J1312" s="19"/>
      <c r="K1312" s="4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ht="15" x14ac:dyDescent="0.25">
      <c r="A1313" s="14" t="s">
        <v>161</v>
      </c>
      <c r="B1313" s="14" t="s">
        <v>198</v>
      </c>
      <c r="C1313" s="16" t="s">
        <v>116</v>
      </c>
      <c r="D1313" s="19"/>
      <c r="E1313" s="18">
        <v>29</v>
      </c>
      <c r="F1313" s="19"/>
      <c r="G1313" s="19"/>
      <c r="H1313" s="18">
        <v>8.8999999999999996E-2</v>
      </c>
      <c r="I1313" s="40">
        <v>0.317</v>
      </c>
      <c r="J1313" s="19"/>
      <c r="K1313" s="4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ht="15" x14ac:dyDescent="0.25">
      <c r="A1314" s="14" t="s">
        <v>161</v>
      </c>
      <c r="B1314" s="14" t="s">
        <v>199</v>
      </c>
      <c r="C1314" s="16" t="s">
        <v>116</v>
      </c>
      <c r="D1314" s="19"/>
      <c r="E1314" s="18">
        <v>43</v>
      </c>
      <c r="F1314" s="19"/>
      <c r="G1314" s="19"/>
      <c r="H1314" s="18">
        <v>8.3000000000000004E-2</v>
      </c>
      <c r="I1314" s="40">
        <v>0.249</v>
      </c>
      <c r="J1314" s="19"/>
      <c r="K1314" s="4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ht="15" x14ac:dyDescent="0.25">
      <c r="A1315" s="14" t="s">
        <v>161</v>
      </c>
      <c r="B1315" s="14" t="s">
        <v>200</v>
      </c>
      <c r="C1315" s="16" t="s">
        <v>116</v>
      </c>
      <c r="D1315" s="19"/>
      <c r="E1315" s="19"/>
      <c r="F1315" s="19"/>
      <c r="G1315" s="19"/>
      <c r="H1315" s="18">
        <v>0.5</v>
      </c>
      <c r="I1315" s="40">
        <v>0.58899999999999997</v>
      </c>
      <c r="J1315" s="19"/>
      <c r="K1315" s="4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ht="15" x14ac:dyDescent="0.25">
      <c r="A1316" s="14" t="s">
        <v>161</v>
      </c>
      <c r="B1316" s="14" t="s">
        <v>201</v>
      </c>
      <c r="C1316" s="16" t="s">
        <v>116</v>
      </c>
      <c r="D1316" s="19"/>
      <c r="E1316" s="18">
        <v>56</v>
      </c>
      <c r="F1316" s="19"/>
      <c r="G1316" s="19"/>
      <c r="H1316" s="19">
        <v>0.129</v>
      </c>
      <c r="I1316" s="41">
        <v>0.57999999999999996</v>
      </c>
      <c r="J1316" s="19"/>
      <c r="K1316" s="4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ht="15" x14ac:dyDescent="0.25">
      <c r="A1317" s="14" t="s">
        <v>161</v>
      </c>
      <c r="B1317" s="14" t="s">
        <v>202</v>
      </c>
      <c r="C1317" s="16" t="s">
        <v>116</v>
      </c>
      <c r="D1317" s="19"/>
      <c r="E1317" s="18">
        <v>103</v>
      </c>
      <c r="F1317" s="19"/>
      <c r="G1317" s="19"/>
      <c r="H1317" s="18">
        <v>0.43</v>
      </c>
      <c r="I1317" s="40">
        <v>0.68300000000000005</v>
      </c>
      <c r="J1317" s="19"/>
      <c r="K1317" s="4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ht="15" x14ac:dyDescent="0.25">
      <c r="A1318" s="14" t="s">
        <v>161</v>
      </c>
      <c r="B1318" s="14" t="s">
        <v>203</v>
      </c>
      <c r="C1318" s="16" t="s">
        <v>116</v>
      </c>
      <c r="D1318" s="19"/>
      <c r="E1318" s="18">
        <v>60</v>
      </c>
      <c r="F1318" s="19"/>
      <c r="G1318" s="19"/>
      <c r="H1318" s="18">
        <v>0.31900000000000001</v>
      </c>
      <c r="I1318" s="40">
        <v>0.873</v>
      </c>
      <c r="J1318" s="19"/>
      <c r="K1318" s="4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ht="15" x14ac:dyDescent="0.25">
      <c r="A1319" s="14" t="s">
        <v>161</v>
      </c>
      <c r="B1319" s="14" t="s">
        <v>204</v>
      </c>
      <c r="C1319" s="16" t="s">
        <v>116</v>
      </c>
      <c r="D1319" s="19"/>
      <c r="E1319" s="18">
        <v>114</v>
      </c>
      <c r="F1319" s="19"/>
      <c r="G1319" s="19"/>
      <c r="H1319" s="18">
        <v>0.39900000000000002</v>
      </c>
      <c r="I1319" s="40">
        <v>0.88600000000000001</v>
      </c>
      <c r="J1319" s="19"/>
      <c r="K1319" s="4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ht="15" x14ac:dyDescent="0.25">
      <c r="A1320" s="14" t="s">
        <v>161</v>
      </c>
      <c r="B1320" s="14" t="s">
        <v>205</v>
      </c>
      <c r="C1320" s="16" t="s">
        <v>116</v>
      </c>
      <c r="D1320" s="19"/>
      <c r="E1320" s="18">
        <v>16</v>
      </c>
      <c r="F1320" s="19"/>
      <c r="G1320" s="19"/>
      <c r="H1320" s="18">
        <v>0.79100000000000004</v>
      </c>
      <c r="I1320" s="40">
        <v>0.98399999999999999</v>
      </c>
      <c r="J1320" s="19"/>
      <c r="K1320" s="4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ht="15" x14ac:dyDescent="0.25">
      <c r="A1321" s="14" t="s">
        <v>161</v>
      </c>
      <c r="B1321" s="14" t="s">
        <v>206</v>
      </c>
      <c r="C1321" s="16" t="s">
        <v>116</v>
      </c>
      <c r="D1321" s="19"/>
      <c r="E1321" s="18">
        <v>20</v>
      </c>
      <c r="F1321" s="19"/>
      <c r="G1321" s="19"/>
      <c r="H1321" s="18">
        <v>0.65100000000000002</v>
      </c>
      <c r="I1321" s="40">
        <v>0.84899999999999998</v>
      </c>
      <c r="J1321" s="19"/>
      <c r="K1321" s="4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ht="15" x14ac:dyDescent="0.25">
      <c r="A1322" s="14" t="s">
        <v>161</v>
      </c>
      <c r="B1322" s="14" t="s">
        <v>207</v>
      </c>
      <c r="C1322" s="16" t="s">
        <v>116</v>
      </c>
      <c r="D1322" s="19"/>
      <c r="E1322" s="18">
        <v>38</v>
      </c>
      <c r="F1322" s="19"/>
      <c r="G1322" s="19"/>
      <c r="H1322" s="18">
        <v>0.123</v>
      </c>
      <c r="I1322" s="40">
        <v>0.42299999999999999</v>
      </c>
      <c r="J1322" s="19"/>
      <c r="K1322" s="4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ht="15" x14ac:dyDescent="0.25">
      <c r="A1323" s="14" t="s">
        <v>161</v>
      </c>
      <c r="B1323" s="14" t="s">
        <v>208</v>
      </c>
      <c r="C1323" s="16" t="s">
        <v>116</v>
      </c>
      <c r="D1323" s="19"/>
      <c r="E1323" s="18">
        <v>40</v>
      </c>
      <c r="F1323" s="19"/>
      <c r="G1323" s="19"/>
      <c r="H1323" s="18">
        <v>3.1E-2</v>
      </c>
      <c r="I1323" s="40">
        <v>0.13600000000000001</v>
      </c>
      <c r="J1323" s="19"/>
      <c r="K1323" s="4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ht="15" x14ac:dyDescent="0.25">
      <c r="A1324" s="14" t="s">
        <v>161</v>
      </c>
      <c r="B1324" s="14" t="s">
        <v>209</v>
      </c>
      <c r="C1324" s="16" t="s">
        <v>116</v>
      </c>
      <c r="D1324" s="19"/>
      <c r="E1324" s="18">
        <v>13</v>
      </c>
      <c r="F1324" s="19"/>
      <c r="G1324" s="19"/>
      <c r="H1324" s="18">
        <v>0.64800000000000002</v>
      </c>
      <c r="I1324" s="40">
        <v>0.90900000000000003</v>
      </c>
      <c r="J1324" s="19"/>
      <c r="K1324" s="4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ht="15" x14ac:dyDescent="0.25">
      <c r="A1325" s="14" t="s">
        <v>161</v>
      </c>
      <c r="B1325" s="14" t="s">
        <v>162</v>
      </c>
      <c r="C1325" s="16" t="s">
        <v>117</v>
      </c>
      <c r="D1325" s="19"/>
      <c r="E1325" s="18">
        <v>41</v>
      </c>
      <c r="F1325" s="19"/>
      <c r="G1325" s="19"/>
      <c r="H1325" s="18">
        <v>2.4E-2</v>
      </c>
      <c r="I1325" s="40">
        <v>0.39200000000000002</v>
      </c>
      <c r="J1325" s="19"/>
      <c r="K1325" s="4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ht="15" x14ac:dyDescent="0.25">
      <c r="A1326" s="14" t="s">
        <v>161</v>
      </c>
      <c r="B1326" s="14" t="s">
        <v>163</v>
      </c>
      <c r="C1326" s="16" t="s">
        <v>117</v>
      </c>
      <c r="D1326" s="19"/>
      <c r="E1326" s="19"/>
      <c r="F1326" s="19"/>
      <c r="G1326" s="19"/>
      <c r="H1326" s="18">
        <v>0.26800000000000002</v>
      </c>
      <c r="I1326" s="40">
        <v>0.73799999999999999</v>
      </c>
      <c r="J1326" s="19"/>
      <c r="K1326" s="4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ht="15" x14ac:dyDescent="0.25">
      <c r="A1327" s="14" t="s">
        <v>161</v>
      </c>
      <c r="B1327" s="14" t="s">
        <v>164</v>
      </c>
      <c r="C1327" s="16" t="s">
        <v>117</v>
      </c>
      <c r="D1327" s="19"/>
      <c r="E1327" s="18">
        <v>25</v>
      </c>
      <c r="F1327" s="19"/>
      <c r="G1327" s="19"/>
      <c r="H1327" s="18">
        <v>0.54300000000000004</v>
      </c>
      <c r="I1327" s="40">
        <v>0.97499999999999998</v>
      </c>
      <c r="J1327" s="19"/>
      <c r="K1327" s="4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ht="15" x14ac:dyDescent="0.25">
      <c r="A1328" s="14" t="s">
        <v>161</v>
      </c>
      <c r="B1328" s="14" t="s">
        <v>165</v>
      </c>
      <c r="C1328" s="16" t="s">
        <v>117</v>
      </c>
      <c r="D1328" s="19"/>
      <c r="E1328" s="18">
        <v>79</v>
      </c>
      <c r="F1328" s="19"/>
      <c r="G1328" s="19"/>
      <c r="H1328" s="19">
        <v>0.129</v>
      </c>
      <c r="I1328" s="40">
        <v>0.23</v>
      </c>
      <c r="J1328" s="19"/>
      <c r="K1328" s="4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ht="15" x14ac:dyDescent="0.25">
      <c r="A1329" s="14" t="s">
        <v>161</v>
      </c>
      <c r="B1329" s="14" t="s">
        <v>166</v>
      </c>
      <c r="C1329" s="16" t="s">
        <v>117</v>
      </c>
      <c r="D1329" s="19"/>
      <c r="E1329" s="18">
        <v>34</v>
      </c>
      <c r="F1329" s="19"/>
      <c r="G1329" s="19"/>
      <c r="H1329" s="18">
        <v>0.53900000000000003</v>
      </c>
      <c r="I1329" s="40">
        <v>0.875</v>
      </c>
      <c r="J1329" s="19"/>
      <c r="K1329" s="4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ht="15" x14ac:dyDescent="0.25">
      <c r="A1330" s="14" t="s">
        <v>161</v>
      </c>
      <c r="B1330" s="14" t="s">
        <v>167</v>
      </c>
      <c r="C1330" s="16" t="s">
        <v>117</v>
      </c>
      <c r="D1330" s="19"/>
      <c r="E1330" s="18">
        <v>63</v>
      </c>
      <c r="F1330" s="19"/>
      <c r="G1330" s="19"/>
      <c r="H1330" s="18">
        <v>0.155</v>
      </c>
      <c r="I1330" s="40">
        <v>0.36199999999999999</v>
      </c>
      <c r="J1330" s="19"/>
      <c r="K1330" s="4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ht="15" x14ac:dyDescent="0.25">
      <c r="A1331" s="14" t="s">
        <v>161</v>
      </c>
      <c r="B1331" s="14" t="s">
        <v>168</v>
      </c>
      <c r="C1331" s="16" t="s">
        <v>117</v>
      </c>
      <c r="D1331" s="19"/>
      <c r="E1331" s="18">
        <v>32</v>
      </c>
      <c r="F1331" s="19"/>
      <c r="G1331" s="19"/>
      <c r="H1331" s="18">
        <v>0.18099999999999999</v>
      </c>
      <c r="I1331" s="40">
        <v>0.61099999999999999</v>
      </c>
      <c r="J1331" s="19"/>
      <c r="K1331" s="4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ht="15" x14ac:dyDescent="0.25">
      <c r="A1332" s="14" t="s">
        <v>161</v>
      </c>
      <c r="B1332" s="14" t="s">
        <v>169</v>
      </c>
      <c r="C1332" s="16" t="s">
        <v>117</v>
      </c>
      <c r="D1332" s="19"/>
      <c r="E1332" s="18">
        <v>29</v>
      </c>
      <c r="F1332" s="19"/>
      <c r="G1332" s="19"/>
      <c r="H1332" s="18">
        <v>0.309</v>
      </c>
      <c r="I1332" s="40">
        <v>0.64400000000000002</v>
      </c>
      <c r="J1332" s="19"/>
      <c r="K1332" s="4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ht="15" x14ac:dyDescent="0.25">
      <c r="A1333" s="14" t="s">
        <v>161</v>
      </c>
      <c r="B1333" s="14" t="s">
        <v>170</v>
      </c>
      <c r="C1333" s="16" t="s">
        <v>117</v>
      </c>
      <c r="D1333" s="19"/>
      <c r="E1333" s="19"/>
      <c r="F1333" s="19"/>
      <c r="G1333" s="19"/>
      <c r="H1333" s="18">
        <v>0.33800000000000002</v>
      </c>
      <c r="I1333" s="40">
        <v>0.64800000000000002</v>
      </c>
      <c r="J1333" s="19"/>
      <c r="K1333" s="4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ht="15" x14ac:dyDescent="0.25">
      <c r="A1334" s="14" t="s">
        <v>161</v>
      </c>
      <c r="B1334" s="14" t="s">
        <v>171</v>
      </c>
      <c r="C1334" s="16" t="s">
        <v>117</v>
      </c>
      <c r="D1334" s="19"/>
      <c r="E1334" s="18">
        <v>40</v>
      </c>
      <c r="F1334" s="19"/>
      <c r="G1334" s="19"/>
      <c r="H1334" s="18">
        <v>0.35499999999999998</v>
      </c>
      <c r="I1334" s="40">
        <v>1.056</v>
      </c>
      <c r="J1334" s="19"/>
      <c r="K1334" s="4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ht="15" x14ac:dyDescent="0.25">
      <c r="A1335" s="14" t="s">
        <v>161</v>
      </c>
      <c r="B1335" s="14" t="s">
        <v>172</v>
      </c>
      <c r="C1335" s="16" t="s">
        <v>117</v>
      </c>
      <c r="D1335" s="19"/>
      <c r="E1335" s="18">
        <v>7</v>
      </c>
      <c r="F1335" s="19"/>
      <c r="G1335" s="19"/>
      <c r="H1335" s="18">
        <v>0.80900000000000005</v>
      </c>
      <c r="I1335" s="40">
        <v>0.95699999999999996</v>
      </c>
      <c r="J1335" s="19"/>
      <c r="K1335" s="4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ht="15" x14ac:dyDescent="0.25">
      <c r="A1336" s="14" t="s">
        <v>161</v>
      </c>
      <c r="B1336" s="14" t="s">
        <v>173</v>
      </c>
      <c r="C1336" s="16" t="s">
        <v>117</v>
      </c>
      <c r="D1336" s="19"/>
      <c r="E1336" s="18">
        <v>72</v>
      </c>
      <c r="F1336" s="19"/>
      <c r="G1336" s="19"/>
      <c r="H1336" s="18">
        <v>0.53200000000000003</v>
      </c>
      <c r="I1336" s="40">
        <v>0.94299999999999995</v>
      </c>
      <c r="J1336" s="19"/>
      <c r="K1336" s="4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ht="15" x14ac:dyDescent="0.25">
      <c r="A1337" s="14" t="s">
        <v>161</v>
      </c>
      <c r="B1337" s="14" t="s">
        <v>174</v>
      </c>
      <c r="C1337" s="16" t="s">
        <v>117</v>
      </c>
      <c r="D1337" s="19"/>
      <c r="E1337" s="19"/>
      <c r="F1337" s="19"/>
      <c r="G1337" s="19"/>
      <c r="H1337" s="18">
        <v>0.66500000000000004</v>
      </c>
      <c r="I1337" s="40">
        <v>0.84699999999999998</v>
      </c>
      <c r="J1337" s="19"/>
      <c r="K1337" s="4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5" x14ac:dyDescent="0.25">
      <c r="A1338" s="14" t="s">
        <v>161</v>
      </c>
      <c r="B1338" s="14" t="s">
        <v>175</v>
      </c>
      <c r="C1338" s="16" t="s">
        <v>117</v>
      </c>
      <c r="D1338" s="19"/>
      <c r="E1338" s="18">
        <v>14</v>
      </c>
      <c r="F1338" s="19"/>
      <c r="G1338" s="19"/>
      <c r="H1338" s="18">
        <v>0.72399999999999998</v>
      </c>
      <c r="I1338" s="40">
        <v>0.95399999999999996</v>
      </c>
      <c r="J1338" s="19"/>
      <c r="K1338" s="4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ht="15" x14ac:dyDescent="0.25">
      <c r="A1339" s="14" t="s">
        <v>161</v>
      </c>
      <c r="B1339" s="14" t="s">
        <v>176</v>
      </c>
      <c r="C1339" s="16" t="s">
        <v>117</v>
      </c>
      <c r="D1339" s="19"/>
      <c r="E1339" s="18">
        <v>7</v>
      </c>
      <c r="F1339" s="19"/>
      <c r="G1339" s="19"/>
      <c r="H1339" s="18">
        <v>0.39200000000000002</v>
      </c>
      <c r="I1339" s="40">
        <v>0.73</v>
      </c>
      <c r="J1339" s="19"/>
      <c r="K1339" s="4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ht="15" x14ac:dyDescent="0.25">
      <c r="A1340" s="14" t="s">
        <v>161</v>
      </c>
      <c r="B1340" s="14" t="s">
        <v>177</v>
      </c>
      <c r="C1340" s="16" t="s">
        <v>117</v>
      </c>
      <c r="D1340" s="19"/>
      <c r="E1340" s="18">
        <v>45</v>
      </c>
      <c r="F1340" s="19"/>
      <c r="G1340" s="19"/>
      <c r="H1340" s="18">
        <v>0.64700000000000002</v>
      </c>
      <c r="I1340" s="40">
        <v>0.85099999999999998</v>
      </c>
      <c r="J1340" s="19"/>
      <c r="K1340" s="4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ht="15" x14ac:dyDescent="0.25">
      <c r="A1341" s="14" t="s">
        <v>161</v>
      </c>
      <c r="B1341" s="14" t="s">
        <v>178</v>
      </c>
      <c r="C1341" s="16" t="s">
        <v>117</v>
      </c>
      <c r="D1341" s="19"/>
      <c r="E1341" s="18">
        <v>38</v>
      </c>
      <c r="F1341" s="19"/>
      <c r="G1341" s="19"/>
      <c r="H1341" s="18">
        <v>0.214</v>
      </c>
      <c r="I1341" s="40">
        <v>0.84499999999999997</v>
      </c>
      <c r="J1341" s="19"/>
      <c r="K1341" s="4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ht="15" x14ac:dyDescent="0.25">
      <c r="A1342" s="14" t="s">
        <v>161</v>
      </c>
      <c r="B1342" s="14" t="s">
        <v>179</v>
      </c>
      <c r="C1342" s="16" t="s">
        <v>117</v>
      </c>
      <c r="D1342" s="19"/>
      <c r="E1342" s="18">
        <v>52</v>
      </c>
      <c r="F1342" s="19"/>
      <c r="G1342" s="19"/>
      <c r="H1342" s="18">
        <v>0.27700000000000002</v>
      </c>
      <c r="I1342" s="40">
        <v>0.86299999999999999</v>
      </c>
      <c r="J1342" s="19"/>
      <c r="K1342" s="4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ht="15" x14ac:dyDescent="0.25">
      <c r="A1343" s="14" t="s">
        <v>161</v>
      </c>
      <c r="B1343" s="14" t="s">
        <v>180</v>
      </c>
      <c r="C1343" s="16" t="s">
        <v>117</v>
      </c>
      <c r="D1343" s="19"/>
      <c r="E1343" s="18">
        <v>5</v>
      </c>
      <c r="F1343" s="19"/>
      <c r="G1343" s="19"/>
      <c r="H1343" s="18">
        <v>0.83899999999999997</v>
      </c>
      <c r="I1343" s="40">
        <v>0.98899999999999999</v>
      </c>
      <c r="J1343" s="19"/>
      <c r="K1343" s="4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ht="15" x14ac:dyDescent="0.25">
      <c r="A1344" s="14" t="s">
        <v>161</v>
      </c>
      <c r="B1344" s="14" t="s">
        <v>181</v>
      </c>
      <c r="C1344" s="16" t="s">
        <v>117</v>
      </c>
      <c r="D1344" s="19"/>
      <c r="E1344" s="18">
        <v>18</v>
      </c>
      <c r="F1344" s="19"/>
      <c r="G1344" s="19"/>
      <c r="H1344" s="18">
        <v>0.37</v>
      </c>
      <c r="I1344" s="40">
        <v>0.94499999999999995</v>
      </c>
      <c r="J1344" s="19"/>
      <c r="K1344" s="4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ht="15" x14ac:dyDescent="0.25">
      <c r="A1345" s="14" t="s">
        <v>161</v>
      </c>
      <c r="B1345" s="14" t="s">
        <v>182</v>
      </c>
      <c r="C1345" s="16" t="s">
        <v>117</v>
      </c>
      <c r="D1345" s="19"/>
      <c r="E1345" s="19"/>
      <c r="F1345" s="19"/>
      <c r="G1345" s="19"/>
      <c r="H1345" s="19">
        <v>0.129</v>
      </c>
      <c r="I1345" s="41">
        <v>0.57999999999999996</v>
      </c>
      <c r="J1345" s="19"/>
      <c r="K1345" s="4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ht="15" x14ac:dyDescent="0.25">
      <c r="A1346" s="14" t="s">
        <v>161</v>
      </c>
      <c r="B1346" s="14" t="s">
        <v>183</v>
      </c>
      <c r="C1346" s="16" t="s">
        <v>117</v>
      </c>
      <c r="D1346" s="19"/>
      <c r="E1346" s="18">
        <v>13</v>
      </c>
      <c r="F1346" s="19"/>
      <c r="G1346" s="19"/>
      <c r="H1346" s="18">
        <v>0.33200000000000002</v>
      </c>
      <c r="I1346" s="40">
        <v>1.077</v>
      </c>
      <c r="J1346" s="19"/>
      <c r="K1346" s="4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ht="15" x14ac:dyDescent="0.25">
      <c r="A1347" s="14" t="s">
        <v>161</v>
      </c>
      <c r="B1347" s="14" t="s">
        <v>184</v>
      </c>
      <c r="C1347" s="16" t="s">
        <v>117</v>
      </c>
      <c r="D1347" s="19"/>
      <c r="E1347" s="19"/>
      <c r="F1347" s="19"/>
      <c r="G1347" s="19"/>
      <c r="H1347" s="19">
        <v>0.129</v>
      </c>
      <c r="I1347" s="41">
        <v>0.57999999999999996</v>
      </c>
      <c r="J1347" s="19"/>
      <c r="K1347" s="4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ht="15" x14ac:dyDescent="0.25">
      <c r="A1348" s="14" t="s">
        <v>161</v>
      </c>
      <c r="B1348" s="14" t="s">
        <v>185</v>
      </c>
      <c r="C1348" s="16" t="s">
        <v>117</v>
      </c>
      <c r="D1348" s="19"/>
      <c r="E1348" s="18">
        <v>16</v>
      </c>
      <c r="F1348" s="19"/>
      <c r="G1348" s="19"/>
      <c r="H1348" s="18">
        <v>0.38600000000000001</v>
      </c>
      <c r="I1348" s="40">
        <v>0.68100000000000005</v>
      </c>
      <c r="J1348" s="19"/>
      <c r="K1348" s="4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ht="15" x14ac:dyDescent="0.25">
      <c r="A1349" s="14" t="s">
        <v>161</v>
      </c>
      <c r="B1349" s="14" t="s">
        <v>186</v>
      </c>
      <c r="C1349" s="16" t="s">
        <v>117</v>
      </c>
      <c r="D1349" s="19"/>
      <c r="E1349" s="19"/>
      <c r="F1349" s="19"/>
      <c r="G1349" s="19"/>
      <c r="H1349" s="18">
        <v>0.64</v>
      </c>
      <c r="I1349" s="40">
        <v>0.74</v>
      </c>
      <c r="J1349" s="19"/>
      <c r="K1349" s="4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ht="15" x14ac:dyDescent="0.25">
      <c r="A1350" s="14" t="s">
        <v>161</v>
      </c>
      <c r="B1350" s="14" t="s">
        <v>187</v>
      </c>
      <c r="C1350" s="16" t="s">
        <v>117</v>
      </c>
      <c r="D1350" s="19"/>
      <c r="E1350" s="18">
        <v>26</v>
      </c>
      <c r="F1350" s="19"/>
      <c r="G1350" s="19"/>
      <c r="H1350" s="18">
        <v>0.312</v>
      </c>
      <c r="I1350" s="40">
        <v>0.91500000000000004</v>
      </c>
      <c r="J1350" s="19"/>
      <c r="K1350" s="4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ht="15" x14ac:dyDescent="0.25">
      <c r="A1351" s="14" t="s">
        <v>161</v>
      </c>
      <c r="B1351" s="14" t="s">
        <v>188</v>
      </c>
      <c r="C1351" s="16" t="s">
        <v>117</v>
      </c>
      <c r="D1351" s="19"/>
      <c r="E1351" s="19"/>
      <c r="F1351" s="19"/>
      <c r="G1351" s="19"/>
      <c r="H1351" s="18">
        <v>0.65900000000000003</v>
      </c>
      <c r="I1351" s="40">
        <v>1.0409999999999999</v>
      </c>
      <c r="J1351" s="19"/>
      <c r="K1351" s="4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ht="15" x14ac:dyDescent="0.25">
      <c r="A1352" s="14" t="s">
        <v>161</v>
      </c>
      <c r="B1352" s="14" t="s">
        <v>194</v>
      </c>
      <c r="C1352" s="16" t="s">
        <v>117</v>
      </c>
      <c r="D1352" s="19"/>
      <c r="E1352" s="18">
        <v>48</v>
      </c>
      <c r="F1352" s="19"/>
      <c r="G1352" s="19"/>
      <c r="H1352" s="18">
        <v>0.24399999999999999</v>
      </c>
      <c r="I1352" s="40">
        <v>0.47299999999999998</v>
      </c>
      <c r="J1352" s="19"/>
      <c r="K1352" s="4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ht="15" x14ac:dyDescent="0.25">
      <c r="A1353" s="14" t="s">
        <v>161</v>
      </c>
      <c r="B1353" s="14" t="s">
        <v>189</v>
      </c>
      <c r="C1353" s="16" t="s">
        <v>117</v>
      </c>
      <c r="D1353" s="19"/>
      <c r="E1353" s="19"/>
      <c r="F1353" s="19"/>
      <c r="G1353" s="19"/>
      <c r="H1353" s="18">
        <v>0.34599999999999997</v>
      </c>
      <c r="I1353" s="40">
        <v>0.74099999999999999</v>
      </c>
      <c r="J1353" s="19"/>
      <c r="K1353" s="4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ht="15" x14ac:dyDescent="0.25">
      <c r="A1354" s="14" t="s">
        <v>161</v>
      </c>
      <c r="B1354" s="14" t="s">
        <v>190</v>
      </c>
      <c r="C1354" s="16" t="s">
        <v>117</v>
      </c>
      <c r="D1354" s="19"/>
      <c r="E1354" s="18">
        <v>30</v>
      </c>
      <c r="F1354" s="19"/>
      <c r="G1354" s="19"/>
      <c r="H1354" s="18">
        <v>0.106</v>
      </c>
      <c r="I1354" s="40">
        <v>0.20599999999999999</v>
      </c>
      <c r="J1354" s="19"/>
      <c r="K1354" s="4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ht="15" x14ac:dyDescent="0.25">
      <c r="A1355" s="14" t="s">
        <v>161</v>
      </c>
      <c r="B1355" s="14" t="s">
        <v>191</v>
      </c>
      <c r="C1355" s="16" t="s">
        <v>117</v>
      </c>
      <c r="D1355" s="19"/>
      <c r="E1355" s="19"/>
      <c r="F1355" s="19"/>
      <c r="G1355" s="19"/>
      <c r="H1355" s="18">
        <v>0.52500000000000002</v>
      </c>
      <c r="I1355" s="40">
        <v>0.47199999999999998</v>
      </c>
      <c r="J1355" s="19"/>
      <c r="K1355" s="4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ht="15" x14ac:dyDescent="0.25">
      <c r="A1356" s="14" t="s">
        <v>161</v>
      </c>
      <c r="B1356" s="14" t="s">
        <v>192</v>
      </c>
      <c r="C1356" s="16" t="s">
        <v>117</v>
      </c>
      <c r="D1356" s="19"/>
      <c r="E1356" s="19"/>
      <c r="F1356" s="19"/>
      <c r="G1356" s="19"/>
      <c r="H1356" s="18">
        <v>0.254</v>
      </c>
      <c r="I1356" s="40">
        <v>0.78700000000000003</v>
      </c>
      <c r="J1356" s="19"/>
      <c r="K1356" s="4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ht="15" x14ac:dyDescent="0.25">
      <c r="A1357" s="14" t="s">
        <v>161</v>
      </c>
      <c r="B1357" s="14" t="s">
        <v>193</v>
      </c>
      <c r="C1357" s="16" t="s">
        <v>117</v>
      </c>
      <c r="D1357" s="19"/>
      <c r="E1357" s="18">
        <v>9</v>
      </c>
      <c r="F1357" s="19"/>
      <c r="G1357" s="19"/>
      <c r="H1357" s="18">
        <v>0.68500000000000005</v>
      </c>
      <c r="I1357" s="40">
        <v>0.91200000000000003</v>
      </c>
      <c r="J1357" s="19"/>
      <c r="K1357" s="4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ht="15" x14ac:dyDescent="0.25">
      <c r="A1358" s="14" t="s">
        <v>161</v>
      </c>
      <c r="B1358" s="14" t="s">
        <v>195</v>
      </c>
      <c r="C1358" s="16" t="s">
        <v>117</v>
      </c>
      <c r="D1358" s="19"/>
      <c r="E1358" s="18">
        <v>18</v>
      </c>
      <c r="F1358" s="19"/>
      <c r="G1358" s="19"/>
      <c r="H1358" s="18">
        <v>0.77700000000000002</v>
      </c>
      <c r="I1358" s="40">
        <v>0.98599999999999999</v>
      </c>
      <c r="J1358" s="19"/>
      <c r="K1358" s="4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ht="15" x14ac:dyDescent="0.25">
      <c r="A1359" s="14" t="s">
        <v>161</v>
      </c>
      <c r="B1359" s="14" t="s">
        <v>196</v>
      </c>
      <c r="C1359" s="16" t="s">
        <v>117</v>
      </c>
      <c r="D1359" s="19"/>
      <c r="E1359" s="18">
        <v>31</v>
      </c>
      <c r="F1359" s="19"/>
      <c r="G1359" s="19"/>
      <c r="H1359" s="18">
        <v>0.32500000000000001</v>
      </c>
      <c r="I1359" s="40">
        <v>0.60399999999999998</v>
      </c>
      <c r="J1359" s="19"/>
      <c r="K1359" s="4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ht="15" x14ac:dyDescent="0.25">
      <c r="A1360" s="14" t="s">
        <v>161</v>
      </c>
      <c r="B1360" s="14" t="s">
        <v>197</v>
      </c>
      <c r="C1360" s="16" t="s">
        <v>117</v>
      </c>
      <c r="D1360" s="19"/>
      <c r="E1360" s="18">
        <v>78</v>
      </c>
      <c r="F1360" s="19"/>
      <c r="G1360" s="19"/>
      <c r="H1360" s="18">
        <v>0.318</v>
      </c>
      <c r="I1360" s="40">
        <v>1.0089999999999999</v>
      </c>
      <c r="J1360" s="19"/>
      <c r="K1360" s="4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ht="15" x14ac:dyDescent="0.25">
      <c r="A1361" s="14" t="s">
        <v>161</v>
      </c>
      <c r="B1361" s="14" t="s">
        <v>198</v>
      </c>
      <c r="C1361" s="16" t="s">
        <v>117</v>
      </c>
      <c r="D1361" s="19"/>
      <c r="E1361" s="18">
        <v>28</v>
      </c>
      <c r="F1361" s="19"/>
      <c r="G1361" s="19"/>
      <c r="H1361" s="18">
        <v>0.15</v>
      </c>
      <c r="I1361" s="40">
        <v>0.46100000000000002</v>
      </c>
      <c r="J1361" s="19"/>
      <c r="K1361" s="4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ht="15" x14ac:dyDescent="0.25">
      <c r="A1362" s="14" t="s">
        <v>161</v>
      </c>
      <c r="B1362" s="14" t="s">
        <v>199</v>
      </c>
      <c r="C1362" s="16" t="s">
        <v>117</v>
      </c>
      <c r="D1362" s="19"/>
      <c r="E1362" s="18">
        <v>30</v>
      </c>
      <c r="F1362" s="19"/>
      <c r="G1362" s="19"/>
      <c r="H1362" s="18">
        <v>0.129</v>
      </c>
      <c r="I1362" s="40">
        <v>0.51100000000000001</v>
      </c>
      <c r="J1362" s="19"/>
      <c r="K1362" s="4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ht="15" x14ac:dyDescent="0.25">
      <c r="A1363" s="14" t="s">
        <v>161</v>
      </c>
      <c r="B1363" s="14" t="s">
        <v>200</v>
      </c>
      <c r="C1363" s="16" t="s">
        <v>117</v>
      </c>
      <c r="D1363" s="19"/>
      <c r="E1363" s="19"/>
      <c r="F1363" s="19"/>
      <c r="G1363" s="19"/>
      <c r="H1363" s="18">
        <v>0.50600000000000001</v>
      </c>
      <c r="I1363" s="40">
        <v>0.58299999999999996</v>
      </c>
      <c r="J1363" s="19"/>
      <c r="K1363" s="4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ht="15" x14ac:dyDescent="0.25">
      <c r="A1364" s="14" t="s">
        <v>161</v>
      </c>
      <c r="B1364" s="14" t="s">
        <v>201</v>
      </c>
      <c r="C1364" s="16" t="s">
        <v>117</v>
      </c>
      <c r="D1364" s="19"/>
      <c r="E1364" s="18">
        <v>56</v>
      </c>
      <c r="F1364" s="19"/>
      <c r="G1364" s="19"/>
      <c r="H1364" s="18">
        <v>0.23499999999999999</v>
      </c>
      <c r="I1364" s="40">
        <v>0.47199999999999998</v>
      </c>
      <c r="J1364" s="19"/>
      <c r="K1364" s="4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ht="15" x14ac:dyDescent="0.25">
      <c r="A1365" s="14" t="s">
        <v>161</v>
      </c>
      <c r="B1365" s="14" t="s">
        <v>202</v>
      </c>
      <c r="C1365" s="16" t="s">
        <v>117</v>
      </c>
      <c r="D1365" s="19"/>
      <c r="E1365" s="18">
        <v>52</v>
      </c>
      <c r="F1365" s="19"/>
      <c r="G1365" s="19"/>
      <c r="H1365" s="18">
        <v>0.52900000000000003</v>
      </c>
      <c r="I1365" s="40">
        <v>0.79300000000000004</v>
      </c>
      <c r="J1365" s="19"/>
      <c r="K1365" s="4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ht="15" x14ac:dyDescent="0.25">
      <c r="A1366" s="14" t="s">
        <v>161</v>
      </c>
      <c r="B1366" s="14" t="s">
        <v>203</v>
      </c>
      <c r="C1366" s="16" t="s">
        <v>117</v>
      </c>
      <c r="D1366" s="19"/>
      <c r="E1366" s="18">
        <v>60</v>
      </c>
      <c r="F1366" s="19"/>
      <c r="G1366" s="19"/>
      <c r="H1366" s="18">
        <v>0.40799999999999997</v>
      </c>
      <c r="I1366" s="40">
        <v>0.92700000000000005</v>
      </c>
      <c r="J1366" s="19"/>
      <c r="K1366" s="4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5" x14ac:dyDescent="0.25">
      <c r="A1367" s="14" t="s">
        <v>161</v>
      </c>
      <c r="B1367" s="14" t="s">
        <v>204</v>
      </c>
      <c r="C1367" s="16" t="s">
        <v>117</v>
      </c>
      <c r="D1367" s="19"/>
      <c r="E1367" s="18">
        <v>114</v>
      </c>
      <c r="F1367" s="19"/>
      <c r="G1367" s="19"/>
      <c r="H1367" s="18">
        <v>0.44</v>
      </c>
      <c r="I1367" s="40">
        <v>0.90400000000000003</v>
      </c>
      <c r="J1367" s="19"/>
      <c r="K1367" s="4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ht="15" x14ac:dyDescent="0.25">
      <c r="A1368" s="14" t="s">
        <v>161</v>
      </c>
      <c r="B1368" s="14" t="s">
        <v>205</v>
      </c>
      <c r="C1368" s="16" t="s">
        <v>117</v>
      </c>
      <c r="D1368" s="19"/>
      <c r="E1368" s="18">
        <v>16</v>
      </c>
      <c r="F1368" s="19"/>
      <c r="G1368" s="19"/>
      <c r="H1368" s="18">
        <v>0.83899999999999997</v>
      </c>
      <c r="I1368" s="40">
        <v>0.97799999999999998</v>
      </c>
      <c r="J1368" s="19"/>
      <c r="K1368" s="4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ht="15" x14ac:dyDescent="0.25">
      <c r="A1369" s="14" t="s">
        <v>161</v>
      </c>
      <c r="B1369" s="14" t="s">
        <v>206</v>
      </c>
      <c r="C1369" s="16" t="s">
        <v>117</v>
      </c>
      <c r="D1369" s="19"/>
      <c r="E1369" s="18">
        <v>18</v>
      </c>
      <c r="F1369" s="19"/>
      <c r="G1369" s="19"/>
      <c r="H1369" s="18">
        <v>0.67800000000000005</v>
      </c>
      <c r="I1369" s="40">
        <v>0.85399999999999998</v>
      </c>
      <c r="J1369" s="19"/>
      <c r="K1369" s="4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ht="15" x14ac:dyDescent="0.25">
      <c r="A1370" s="14" t="s">
        <v>161</v>
      </c>
      <c r="B1370" s="14" t="s">
        <v>207</v>
      </c>
      <c r="C1370" s="16" t="s">
        <v>117</v>
      </c>
      <c r="D1370" s="19"/>
      <c r="E1370" s="18">
        <v>6</v>
      </c>
      <c r="F1370" s="19"/>
      <c r="G1370" s="19"/>
      <c r="H1370" s="18">
        <v>0.14599999999999999</v>
      </c>
      <c r="I1370" s="40">
        <v>0.51900000000000002</v>
      </c>
      <c r="J1370" s="19"/>
      <c r="K1370" s="4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ht="15" x14ac:dyDescent="0.25">
      <c r="A1371" s="14" t="s">
        <v>161</v>
      </c>
      <c r="B1371" s="14" t="s">
        <v>208</v>
      </c>
      <c r="C1371" s="16" t="s">
        <v>117</v>
      </c>
      <c r="D1371" s="19"/>
      <c r="E1371" s="18">
        <v>34</v>
      </c>
      <c r="F1371" s="19"/>
      <c r="G1371" s="19"/>
      <c r="H1371" s="18">
        <v>3.5000000000000003E-2</v>
      </c>
      <c r="I1371" s="40">
        <v>0.28899999999999998</v>
      </c>
      <c r="J1371" s="19"/>
      <c r="K1371" s="4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ht="15" x14ac:dyDescent="0.25">
      <c r="A1372" s="14" t="s">
        <v>161</v>
      </c>
      <c r="B1372" s="14" t="s">
        <v>209</v>
      </c>
      <c r="C1372" s="16" t="s">
        <v>117</v>
      </c>
      <c r="D1372" s="19"/>
      <c r="E1372" s="18">
        <v>13</v>
      </c>
      <c r="F1372" s="19"/>
      <c r="G1372" s="19"/>
      <c r="H1372" s="18">
        <v>0.65600000000000003</v>
      </c>
      <c r="I1372" s="40">
        <v>0.995</v>
      </c>
      <c r="J1372" s="19"/>
      <c r="K1372" s="4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ht="15" x14ac:dyDescent="0.25">
      <c r="A1373" s="14" t="s">
        <v>161</v>
      </c>
      <c r="B1373" s="14" t="s">
        <v>191</v>
      </c>
      <c r="C1373" s="16" t="s">
        <v>118</v>
      </c>
      <c r="D1373" s="19"/>
      <c r="E1373" s="19"/>
      <c r="F1373" s="19"/>
      <c r="G1373" s="19"/>
      <c r="H1373" s="18">
        <v>0.55500000000000005</v>
      </c>
      <c r="I1373" s="40">
        <v>0.50800000000000001</v>
      </c>
      <c r="J1373" s="19"/>
      <c r="K1373" s="4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ht="15" x14ac:dyDescent="0.25">
      <c r="A1374" s="14" t="s">
        <v>161</v>
      </c>
      <c r="B1374" s="14" t="s">
        <v>174</v>
      </c>
      <c r="C1374" s="16" t="s">
        <v>118</v>
      </c>
      <c r="D1374" s="19"/>
      <c r="E1374" s="19"/>
      <c r="F1374" s="19"/>
      <c r="G1374" s="19"/>
      <c r="H1374" s="18">
        <v>0.67900000000000005</v>
      </c>
      <c r="I1374" s="40">
        <v>0.85499999999999998</v>
      </c>
      <c r="J1374" s="19"/>
      <c r="K1374" s="4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ht="15" hidden="1" x14ac:dyDescent="0.25">
      <c r="A1375" s="7" t="s">
        <v>161</v>
      </c>
      <c r="B1375" s="7" t="s">
        <v>167</v>
      </c>
      <c r="C1375" s="8" t="s">
        <v>118</v>
      </c>
      <c r="D1375" s="9">
        <v>0.42799999999999999</v>
      </c>
      <c r="E1375" s="9">
        <v>63</v>
      </c>
      <c r="F1375" s="3"/>
      <c r="G1375" s="9">
        <v>368</v>
      </c>
      <c r="H1375" s="9">
        <v>0.21299999999999999</v>
      </c>
      <c r="I1375" s="9">
        <v>0.41099999999999998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ht="15" hidden="1" x14ac:dyDescent="0.25">
      <c r="A1376" s="7" t="s">
        <v>161</v>
      </c>
      <c r="B1376" s="7" t="s">
        <v>177</v>
      </c>
      <c r="C1376" s="8" t="s">
        <v>118</v>
      </c>
      <c r="D1376" s="9">
        <v>0.47699999999999998</v>
      </c>
      <c r="E1376" s="9">
        <v>45</v>
      </c>
      <c r="F1376" s="3"/>
      <c r="G1376" s="9">
        <v>196</v>
      </c>
      <c r="H1376" s="9">
        <v>0.68700000000000006</v>
      </c>
      <c r="I1376" s="9">
        <v>0.94599999999999995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ht="15" hidden="1" x14ac:dyDescent="0.25">
      <c r="A1377" s="7" t="s">
        <v>161</v>
      </c>
      <c r="B1377" s="7" t="s">
        <v>208</v>
      </c>
      <c r="C1377" s="8" t="s">
        <v>118</v>
      </c>
      <c r="D1377" s="9">
        <v>0.57299999999999995</v>
      </c>
      <c r="E1377" s="9">
        <v>34</v>
      </c>
      <c r="F1377" s="3"/>
      <c r="G1377" s="9">
        <v>2085</v>
      </c>
      <c r="H1377" s="9">
        <v>3.6999999999999998E-2</v>
      </c>
      <c r="I1377" s="9">
        <v>0.63700000000000001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ht="15" hidden="1" x14ac:dyDescent="0.25">
      <c r="A1378" s="7" t="s">
        <v>161</v>
      </c>
      <c r="B1378" s="7" t="s">
        <v>165</v>
      </c>
      <c r="C1378" s="8" t="s">
        <v>118</v>
      </c>
      <c r="D1378" s="9">
        <v>1.373</v>
      </c>
      <c r="E1378" s="9">
        <v>79</v>
      </c>
      <c r="F1378" s="3"/>
      <c r="G1378" s="9">
        <v>987</v>
      </c>
      <c r="H1378" s="3">
        <v>0.129</v>
      </c>
      <c r="I1378" s="9">
        <v>0.42399999999999999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ht="15" hidden="1" x14ac:dyDescent="0.25">
      <c r="A1379" s="7" t="s">
        <v>161</v>
      </c>
      <c r="B1379" s="7" t="s">
        <v>187</v>
      </c>
      <c r="C1379" s="8" t="s">
        <v>118</v>
      </c>
      <c r="D1379" s="9">
        <v>0.51200000000000001</v>
      </c>
      <c r="E1379" s="9">
        <v>26</v>
      </c>
      <c r="F1379" s="3"/>
      <c r="G1379" s="9">
        <v>166</v>
      </c>
      <c r="H1379" s="9">
        <v>0.36199999999999999</v>
      </c>
      <c r="I1379" s="9">
        <v>1.325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ht="15" hidden="1" x14ac:dyDescent="0.25">
      <c r="A1380" s="7" t="s">
        <v>161</v>
      </c>
      <c r="B1380" s="7" t="s">
        <v>168</v>
      </c>
      <c r="C1380" s="8" t="s">
        <v>118</v>
      </c>
      <c r="D1380" s="9">
        <v>0.45200000000000001</v>
      </c>
      <c r="E1380" s="9">
        <v>32</v>
      </c>
      <c r="F1380" s="3"/>
      <c r="G1380" s="9">
        <v>616</v>
      </c>
      <c r="H1380" s="9">
        <v>0.2</v>
      </c>
      <c r="I1380" s="9">
        <v>0.81299999999999994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ht="15" hidden="1" x14ac:dyDescent="0.25">
      <c r="A1381" s="7" t="s">
        <v>161</v>
      </c>
      <c r="B1381" s="7" t="s">
        <v>203</v>
      </c>
      <c r="C1381" s="8" t="s">
        <v>118</v>
      </c>
      <c r="D1381" s="9">
        <v>0.39200000000000002</v>
      </c>
      <c r="E1381" s="9">
        <v>60</v>
      </c>
      <c r="F1381" s="3"/>
      <c r="G1381" s="9">
        <v>260</v>
      </c>
      <c r="H1381" s="9">
        <v>0.46800000000000003</v>
      </c>
      <c r="I1381" s="9">
        <v>0.879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ht="15" hidden="1" x14ac:dyDescent="0.25">
      <c r="A1382" s="7" t="s">
        <v>161</v>
      </c>
      <c r="B1382" s="7" t="s">
        <v>199</v>
      </c>
      <c r="C1382" s="8" t="s">
        <v>118</v>
      </c>
      <c r="D1382" s="9">
        <v>0.6</v>
      </c>
      <c r="E1382" s="9">
        <v>29</v>
      </c>
      <c r="F1382" s="3"/>
      <c r="G1382" s="9">
        <v>448</v>
      </c>
      <c r="H1382" s="9">
        <v>0.152</v>
      </c>
      <c r="I1382" s="9">
        <v>0.83399999999999996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ht="15" hidden="1" x14ac:dyDescent="0.25">
      <c r="A1383" s="7" t="s">
        <v>161</v>
      </c>
      <c r="B1383" s="7" t="s">
        <v>185</v>
      </c>
      <c r="C1383" s="8" t="s">
        <v>118</v>
      </c>
      <c r="D1383" s="9">
        <v>0.36399999999999999</v>
      </c>
      <c r="E1383" s="9">
        <v>16</v>
      </c>
      <c r="F1383" s="3"/>
      <c r="G1383" s="9">
        <v>320</v>
      </c>
      <c r="H1383" s="9">
        <v>0.46</v>
      </c>
      <c r="I1383" s="9">
        <v>0.84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ht="15" hidden="1" x14ac:dyDescent="0.25">
      <c r="A1384" s="7" t="s">
        <v>161</v>
      </c>
      <c r="B1384" s="7" t="s">
        <v>198</v>
      </c>
      <c r="C1384" s="8" t="s">
        <v>118</v>
      </c>
      <c r="D1384" s="9">
        <v>0.55800000000000005</v>
      </c>
      <c r="E1384" s="9">
        <v>11</v>
      </c>
      <c r="F1384" s="3"/>
      <c r="G1384" s="9">
        <v>190</v>
      </c>
      <c r="H1384" s="9">
        <v>0.215</v>
      </c>
      <c r="I1384" s="9">
        <v>0.60399999999999998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ht="15" hidden="1" x14ac:dyDescent="0.25">
      <c r="A1385" s="7" t="s">
        <v>161</v>
      </c>
      <c r="B1385" s="7" t="s">
        <v>179</v>
      </c>
      <c r="C1385" s="8" t="s">
        <v>118</v>
      </c>
      <c r="D1385" s="9">
        <v>0.56599999999999995</v>
      </c>
      <c r="E1385" s="9">
        <v>38</v>
      </c>
      <c r="F1385" s="3"/>
      <c r="G1385" s="9">
        <v>340</v>
      </c>
      <c r="H1385" s="9">
        <v>0.39</v>
      </c>
      <c r="I1385" s="9">
        <v>0.92300000000000004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ht="15" hidden="1" x14ac:dyDescent="0.25">
      <c r="A1386" s="7" t="s">
        <v>161</v>
      </c>
      <c r="B1386" s="7" t="s">
        <v>201</v>
      </c>
      <c r="C1386" s="8" t="s">
        <v>118</v>
      </c>
      <c r="D1386" s="9">
        <v>0.35799999999999998</v>
      </c>
      <c r="E1386" s="9">
        <v>23</v>
      </c>
      <c r="F1386" s="3"/>
      <c r="G1386" s="9">
        <v>279</v>
      </c>
      <c r="H1386" s="9">
        <v>0.26300000000000001</v>
      </c>
      <c r="I1386" s="9">
        <v>0.67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ht="15" hidden="1" x14ac:dyDescent="0.25">
      <c r="A1387" s="7" t="s">
        <v>161</v>
      </c>
      <c r="B1387" s="7" t="s">
        <v>202</v>
      </c>
      <c r="C1387" s="8" t="s">
        <v>118</v>
      </c>
      <c r="D1387" s="9">
        <v>0.48699999999999999</v>
      </c>
      <c r="E1387" s="9">
        <v>27</v>
      </c>
      <c r="F1387" s="3"/>
      <c r="G1387" s="9">
        <v>325</v>
      </c>
      <c r="H1387" s="9">
        <v>0.55200000000000005</v>
      </c>
      <c r="I1387" s="9">
        <v>0.84199999999999997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ht="15" hidden="1" x14ac:dyDescent="0.25">
      <c r="A1388" s="7" t="s">
        <v>161</v>
      </c>
      <c r="B1388" s="7" t="s">
        <v>196</v>
      </c>
      <c r="C1388" s="8" t="s">
        <v>118</v>
      </c>
      <c r="D1388" s="9">
        <v>0.432</v>
      </c>
      <c r="E1388" s="9">
        <v>31</v>
      </c>
      <c r="F1388" s="3"/>
      <c r="G1388" s="9">
        <v>418</v>
      </c>
      <c r="H1388" s="9">
        <v>0.38800000000000001</v>
      </c>
      <c r="I1388" s="9">
        <v>0.76300000000000001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ht="15" hidden="1" x14ac:dyDescent="0.25">
      <c r="A1389" s="7" t="s">
        <v>161</v>
      </c>
      <c r="B1389" s="7" t="s">
        <v>169</v>
      </c>
      <c r="C1389" s="8" t="s">
        <v>118</v>
      </c>
      <c r="D1389" s="9">
        <v>0.214</v>
      </c>
      <c r="E1389" s="9">
        <v>29</v>
      </c>
      <c r="F1389" s="3"/>
      <c r="G1389" s="9">
        <v>232</v>
      </c>
      <c r="H1389" s="9">
        <v>0.33100000000000002</v>
      </c>
      <c r="I1389" s="9">
        <v>0.83199999999999996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ht="15" hidden="1" x14ac:dyDescent="0.25">
      <c r="A1390" s="7" t="s">
        <v>161</v>
      </c>
      <c r="B1390" s="7" t="s">
        <v>171</v>
      </c>
      <c r="C1390" s="8" t="s">
        <v>118</v>
      </c>
      <c r="D1390" s="9">
        <v>0.48799999999999999</v>
      </c>
      <c r="E1390" s="9">
        <v>40</v>
      </c>
      <c r="F1390" s="3"/>
      <c r="G1390" s="9">
        <v>930</v>
      </c>
      <c r="H1390" s="9">
        <v>0.35299999999999998</v>
      </c>
      <c r="I1390" s="9">
        <v>1.151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ht="15" hidden="1" x14ac:dyDescent="0.25">
      <c r="A1391" s="7" t="s">
        <v>161</v>
      </c>
      <c r="B1391" s="7" t="s">
        <v>197</v>
      </c>
      <c r="C1391" s="8" t="s">
        <v>118</v>
      </c>
      <c r="D1391" s="9">
        <v>0.438</v>
      </c>
      <c r="E1391" s="9">
        <v>54</v>
      </c>
      <c r="F1391" s="3"/>
      <c r="G1391" s="9">
        <v>328</v>
      </c>
      <c r="H1391" s="9">
        <v>0.35</v>
      </c>
      <c r="I1391" s="9">
        <v>1.089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ht="15" x14ac:dyDescent="0.25">
      <c r="A1392" s="14" t="s">
        <v>161</v>
      </c>
      <c r="B1392" s="14" t="s">
        <v>189</v>
      </c>
      <c r="C1392" s="16" t="s">
        <v>118</v>
      </c>
      <c r="D1392" s="19"/>
      <c r="E1392" s="19"/>
      <c r="F1392" s="19"/>
      <c r="G1392" s="19"/>
      <c r="H1392" s="18">
        <v>0.41199999999999998</v>
      </c>
      <c r="I1392" s="40">
        <v>0.78100000000000003</v>
      </c>
      <c r="J1392" s="19"/>
      <c r="K1392" s="4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ht="15" hidden="1" x14ac:dyDescent="0.25">
      <c r="A1393" s="7" t="s">
        <v>161</v>
      </c>
      <c r="B1393" s="7" t="s">
        <v>164</v>
      </c>
      <c r="C1393" s="8" t="s">
        <v>118</v>
      </c>
      <c r="D1393" s="9">
        <v>0.58199999999999996</v>
      </c>
      <c r="E1393" s="9">
        <v>25</v>
      </c>
      <c r="F1393" s="3"/>
      <c r="G1393" s="9">
        <v>170</v>
      </c>
      <c r="H1393" s="9">
        <v>0.57999999999999996</v>
      </c>
      <c r="I1393" s="9">
        <v>1.052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ht="15" hidden="1" x14ac:dyDescent="0.25">
      <c r="A1394" s="7" t="s">
        <v>161</v>
      </c>
      <c r="B1394" s="7" t="s">
        <v>178</v>
      </c>
      <c r="C1394" s="8" t="s">
        <v>118</v>
      </c>
      <c r="D1394" s="9">
        <v>0.54</v>
      </c>
      <c r="E1394" s="9">
        <v>38</v>
      </c>
      <c r="F1394" s="3"/>
      <c r="G1394" s="9">
        <v>264</v>
      </c>
      <c r="H1394" s="9">
        <v>0.24</v>
      </c>
      <c r="I1394" s="9">
        <v>0.92900000000000005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ht="15" hidden="1" x14ac:dyDescent="0.25">
      <c r="A1395" s="7" t="s">
        <v>161</v>
      </c>
      <c r="B1395" s="7" t="s">
        <v>183</v>
      </c>
      <c r="C1395" s="8" t="s">
        <v>118</v>
      </c>
      <c r="D1395" s="9">
        <v>0.76800000000000002</v>
      </c>
      <c r="E1395" s="9">
        <v>13</v>
      </c>
      <c r="F1395" s="3"/>
      <c r="G1395" s="9">
        <v>340</v>
      </c>
      <c r="H1395" s="9">
        <v>0.35</v>
      </c>
      <c r="I1395" s="9">
        <v>1.2190000000000001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5" hidden="1" x14ac:dyDescent="0.25">
      <c r="A1396" s="7" t="s">
        <v>161</v>
      </c>
      <c r="B1396" s="7" t="s">
        <v>206</v>
      </c>
      <c r="C1396" s="8" t="s">
        <v>118</v>
      </c>
      <c r="D1396" s="9">
        <v>0.28799999999999998</v>
      </c>
      <c r="E1396" s="9">
        <v>18</v>
      </c>
      <c r="F1396" s="3"/>
      <c r="G1396" s="9">
        <v>63</v>
      </c>
      <c r="H1396" s="9">
        <v>0.70099999999999996</v>
      </c>
      <c r="I1396" s="9">
        <v>0.92200000000000004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ht="15" x14ac:dyDescent="0.25">
      <c r="A1397" s="14" t="s">
        <v>161</v>
      </c>
      <c r="B1397" s="14" t="s">
        <v>200</v>
      </c>
      <c r="C1397" s="16" t="s">
        <v>118</v>
      </c>
      <c r="D1397" s="19"/>
      <c r="E1397" s="19"/>
      <c r="F1397" s="19"/>
      <c r="G1397" s="19"/>
      <c r="H1397" s="18">
        <v>0.503</v>
      </c>
      <c r="I1397" s="40">
        <v>0.57599999999999996</v>
      </c>
      <c r="J1397" s="19"/>
      <c r="K1397" s="4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ht="15" x14ac:dyDescent="0.25">
      <c r="A1398" s="14" t="s">
        <v>161</v>
      </c>
      <c r="B1398" s="14" t="s">
        <v>182</v>
      </c>
      <c r="C1398" s="16" t="s">
        <v>118</v>
      </c>
      <c r="D1398" s="19"/>
      <c r="E1398" s="19"/>
      <c r="F1398" s="19"/>
      <c r="G1398" s="19"/>
      <c r="H1398" s="19">
        <v>0.129</v>
      </c>
      <c r="I1398" s="41">
        <v>0.57999999999999996</v>
      </c>
      <c r="J1398" s="19"/>
      <c r="K1398" s="4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ht="15" x14ac:dyDescent="0.25">
      <c r="A1399" s="14" t="s">
        <v>161</v>
      </c>
      <c r="B1399" s="14" t="s">
        <v>163</v>
      </c>
      <c r="C1399" s="16" t="s">
        <v>118</v>
      </c>
      <c r="D1399" s="19"/>
      <c r="E1399" s="19"/>
      <c r="F1399" s="19"/>
      <c r="G1399" s="19"/>
      <c r="H1399" s="18">
        <v>0.376</v>
      </c>
      <c r="I1399" s="40">
        <v>0.79500000000000004</v>
      </c>
      <c r="J1399" s="19"/>
      <c r="K1399" s="4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ht="15" hidden="1" x14ac:dyDescent="0.25">
      <c r="A1400" s="7" t="s">
        <v>161</v>
      </c>
      <c r="B1400" s="7" t="s">
        <v>173</v>
      </c>
      <c r="C1400" s="8" t="s">
        <v>118</v>
      </c>
      <c r="D1400" s="9">
        <v>0.503</v>
      </c>
      <c r="E1400" s="9">
        <v>35</v>
      </c>
      <c r="F1400" s="3"/>
      <c r="G1400" s="9">
        <v>81</v>
      </c>
      <c r="H1400" s="9">
        <v>0.61499999999999999</v>
      </c>
      <c r="I1400" s="9">
        <v>1.091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ht="15" hidden="1" x14ac:dyDescent="0.25">
      <c r="A1401" s="7" t="s">
        <v>161</v>
      </c>
      <c r="B1401" s="7" t="s">
        <v>194</v>
      </c>
      <c r="C1401" s="8" t="s">
        <v>118</v>
      </c>
      <c r="D1401" s="9">
        <v>0.20300000000000001</v>
      </c>
      <c r="E1401" s="9">
        <v>48</v>
      </c>
      <c r="F1401" s="3"/>
      <c r="G1401" s="9">
        <v>192</v>
      </c>
      <c r="H1401" s="9">
        <v>0.26500000000000001</v>
      </c>
      <c r="I1401" s="9">
        <v>0.54100000000000004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ht="15" hidden="1" x14ac:dyDescent="0.25">
      <c r="A1402" s="7" t="s">
        <v>161</v>
      </c>
      <c r="B1402" s="7" t="s">
        <v>175</v>
      </c>
      <c r="C1402" s="8" t="s">
        <v>118</v>
      </c>
      <c r="D1402" s="9">
        <v>0.495</v>
      </c>
      <c r="E1402" s="9">
        <v>14</v>
      </c>
      <c r="F1402" s="3"/>
      <c r="G1402" s="9">
        <v>269</v>
      </c>
      <c r="H1402" s="9">
        <v>0.745</v>
      </c>
      <c r="I1402" s="9">
        <v>1.0049999999999999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ht="15" hidden="1" x14ac:dyDescent="0.25">
      <c r="A1403" s="7" t="s">
        <v>161</v>
      </c>
      <c r="B1403" s="7" t="s">
        <v>166</v>
      </c>
      <c r="C1403" s="8" t="s">
        <v>118</v>
      </c>
      <c r="D1403" s="9">
        <v>0.59499999999999997</v>
      </c>
      <c r="E1403" s="9">
        <v>34</v>
      </c>
      <c r="F1403" s="3"/>
      <c r="G1403" s="9">
        <v>156</v>
      </c>
      <c r="H1403" s="9">
        <v>0.55800000000000005</v>
      </c>
      <c r="I1403" s="9">
        <v>0.91400000000000003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ht="15" x14ac:dyDescent="0.25">
      <c r="A1404" s="14" t="s">
        <v>161</v>
      </c>
      <c r="B1404" s="14" t="s">
        <v>186</v>
      </c>
      <c r="C1404" s="16" t="s">
        <v>118</v>
      </c>
      <c r="D1404" s="19"/>
      <c r="E1404" s="19"/>
      <c r="F1404" s="19"/>
      <c r="G1404" s="19"/>
      <c r="H1404" s="18">
        <v>0.63400000000000001</v>
      </c>
      <c r="I1404" s="40">
        <v>0.79200000000000004</v>
      </c>
      <c r="J1404" s="19"/>
      <c r="K1404" s="4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ht="15" hidden="1" x14ac:dyDescent="0.25">
      <c r="A1405" s="7" t="s">
        <v>161</v>
      </c>
      <c r="B1405" s="7" t="s">
        <v>204</v>
      </c>
      <c r="C1405" s="8" t="s">
        <v>118</v>
      </c>
      <c r="D1405" s="9">
        <v>0.61899999999999999</v>
      </c>
      <c r="E1405" s="9">
        <v>47</v>
      </c>
      <c r="F1405" s="3"/>
      <c r="G1405" s="9">
        <v>298</v>
      </c>
      <c r="H1405" s="9">
        <v>0.47899999999999998</v>
      </c>
      <c r="I1405" s="9">
        <v>0.98399999999999999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ht="15" hidden="1" x14ac:dyDescent="0.25">
      <c r="A1406" s="7" t="s">
        <v>161</v>
      </c>
      <c r="B1406" s="7" t="s">
        <v>205</v>
      </c>
      <c r="C1406" s="8" t="s">
        <v>118</v>
      </c>
      <c r="D1406" s="9">
        <v>0.54100000000000004</v>
      </c>
      <c r="E1406" s="9">
        <v>16</v>
      </c>
      <c r="F1406" s="3"/>
      <c r="G1406" s="9">
        <v>122</v>
      </c>
      <c r="H1406" s="9">
        <v>0.84799999999999998</v>
      </c>
      <c r="I1406" s="9">
        <v>1.008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ht="15" hidden="1" x14ac:dyDescent="0.25">
      <c r="A1407" s="7" t="s">
        <v>161</v>
      </c>
      <c r="B1407" s="7" t="s">
        <v>190</v>
      </c>
      <c r="C1407" s="8" t="s">
        <v>118</v>
      </c>
      <c r="D1407" s="9">
        <v>0.48</v>
      </c>
      <c r="E1407" s="9">
        <v>30</v>
      </c>
      <c r="F1407" s="3"/>
      <c r="G1407" s="9">
        <v>234</v>
      </c>
      <c r="H1407" s="9">
        <v>0.14599999999999999</v>
      </c>
      <c r="I1407" s="9">
        <v>0.28899999999999998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ht="15" hidden="1" x14ac:dyDescent="0.25">
      <c r="A1408" s="7" t="s">
        <v>161</v>
      </c>
      <c r="B1408" s="7" t="s">
        <v>172</v>
      </c>
      <c r="C1408" s="8" t="s">
        <v>118</v>
      </c>
      <c r="D1408" s="9">
        <v>0.33300000000000002</v>
      </c>
      <c r="E1408" s="9">
        <v>6</v>
      </c>
      <c r="F1408" s="3"/>
      <c r="G1408" s="9">
        <v>135</v>
      </c>
      <c r="H1408" s="9">
        <v>0.82699999999999996</v>
      </c>
      <c r="I1408" s="9">
        <v>1.006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ht="15" x14ac:dyDescent="0.25">
      <c r="A1409" s="14" t="s">
        <v>161</v>
      </c>
      <c r="B1409" s="14" t="s">
        <v>170</v>
      </c>
      <c r="C1409" s="16" t="s">
        <v>118</v>
      </c>
      <c r="D1409" s="19"/>
      <c r="E1409" s="19"/>
      <c r="F1409" s="19"/>
      <c r="G1409" s="19"/>
      <c r="H1409" s="18">
        <v>0.32800000000000001</v>
      </c>
      <c r="I1409" s="40">
        <v>0.75800000000000001</v>
      </c>
      <c r="J1409" s="19"/>
      <c r="K1409" s="4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ht="15" hidden="1" x14ac:dyDescent="0.25">
      <c r="A1410" s="7" t="s">
        <v>161</v>
      </c>
      <c r="B1410" s="7" t="s">
        <v>209</v>
      </c>
      <c r="C1410" s="8" t="s">
        <v>118</v>
      </c>
      <c r="D1410" s="9">
        <v>0.34699999999999998</v>
      </c>
      <c r="E1410" s="9">
        <v>13</v>
      </c>
      <c r="F1410" s="3"/>
      <c r="G1410" s="9">
        <v>105</v>
      </c>
      <c r="H1410" s="9">
        <v>0.7</v>
      </c>
      <c r="I1410" s="9">
        <v>1.0860000000000001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ht="15" x14ac:dyDescent="0.25">
      <c r="A1411" s="14" t="s">
        <v>161</v>
      </c>
      <c r="B1411" s="14" t="s">
        <v>188</v>
      </c>
      <c r="C1411" s="16" t="s">
        <v>118</v>
      </c>
      <c r="D1411" s="19"/>
      <c r="E1411" s="19"/>
      <c r="F1411" s="19"/>
      <c r="G1411" s="19"/>
      <c r="H1411" s="18">
        <v>0.7</v>
      </c>
      <c r="I1411" s="40">
        <v>1.1140000000000001</v>
      </c>
      <c r="J1411" s="19"/>
      <c r="K1411" s="4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ht="15" hidden="1" x14ac:dyDescent="0.25">
      <c r="A1412" s="7" t="s">
        <v>161</v>
      </c>
      <c r="B1412" s="7" t="s">
        <v>193</v>
      </c>
      <c r="C1412" s="8" t="s">
        <v>118</v>
      </c>
      <c r="D1412" s="9">
        <v>0.47699999999999998</v>
      </c>
      <c r="E1412" s="9">
        <v>9</v>
      </c>
      <c r="F1412" s="3"/>
      <c r="G1412" s="9">
        <v>250</v>
      </c>
      <c r="H1412" s="9">
        <v>0.81</v>
      </c>
      <c r="I1412" s="9">
        <v>0.97099999999999997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ht="15" hidden="1" x14ac:dyDescent="0.25">
      <c r="A1413" s="7" t="s">
        <v>161</v>
      </c>
      <c r="B1413" s="7" t="s">
        <v>195</v>
      </c>
      <c r="C1413" s="8" t="s">
        <v>118</v>
      </c>
      <c r="D1413" s="9">
        <v>0.41099999999999998</v>
      </c>
      <c r="E1413" s="9">
        <v>8</v>
      </c>
      <c r="F1413" s="3"/>
      <c r="G1413" s="9">
        <v>87</v>
      </c>
      <c r="H1413" s="9">
        <v>0.82</v>
      </c>
      <c r="I1413" s="9">
        <v>1.028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ht="15" x14ac:dyDescent="0.25">
      <c r="A1414" s="14" t="s">
        <v>161</v>
      </c>
      <c r="B1414" s="14" t="s">
        <v>192</v>
      </c>
      <c r="C1414" s="16" t="s">
        <v>118</v>
      </c>
      <c r="D1414" s="19"/>
      <c r="E1414" s="19"/>
      <c r="F1414" s="19"/>
      <c r="G1414" s="19"/>
      <c r="H1414" s="18">
        <v>0.27100000000000002</v>
      </c>
      <c r="I1414" s="40">
        <v>0.88200000000000001</v>
      </c>
      <c r="J1414" s="19"/>
      <c r="K1414" s="4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ht="15" hidden="1" x14ac:dyDescent="0.25">
      <c r="A1415" s="7" t="s">
        <v>161</v>
      </c>
      <c r="B1415" s="7" t="s">
        <v>176</v>
      </c>
      <c r="C1415" s="8" t="s">
        <v>118</v>
      </c>
      <c r="D1415" s="9">
        <v>0.65100000000000002</v>
      </c>
      <c r="E1415" s="9">
        <v>7</v>
      </c>
      <c r="F1415" s="3"/>
      <c r="G1415" s="9">
        <v>132</v>
      </c>
      <c r="H1415" s="9">
        <v>0.42899999999999999</v>
      </c>
      <c r="I1415" s="9">
        <v>0.78300000000000003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ht="15" hidden="1" x14ac:dyDescent="0.25">
      <c r="A1416" s="7" t="s">
        <v>161</v>
      </c>
      <c r="B1416" s="7" t="s">
        <v>162</v>
      </c>
      <c r="C1416" s="8" t="s">
        <v>118</v>
      </c>
      <c r="D1416" s="9">
        <v>0.58199999999999996</v>
      </c>
      <c r="E1416" s="9">
        <v>41</v>
      </c>
      <c r="F1416" s="3"/>
      <c r="G1416" s="9">
        <v>364</v>
      </c>
      <c r="H1416" s="9">
        <v>0.06</v>
      </c>
      <c r="I1416" s="9">
        <v>0.47899999999999998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ht="15" hidden="1" x14ac:dyDescent="0.25">
      <c r="A1417" s="7" t="s">
        <v>161</v>
      </c>
      <c r="B1417" s="7" t="s">
        <v>180</v>
      </c>
      <c r="C1417" s="8" t="s">
        <v>118</v>
      </c>
      <c r="D1417" s="9">
        <v>0.26400000000000001</v>
      </c>
      <c r="E1417" s="9">
        <v>5</v>
      </c>
      <c r="F1417" s="3"/>
      <c r="G1417" s="9">
        <v>140</v>
      </c>
      <c r="H1417" s="9">
        <v>0.87</v>
      </c>
      <c r="I1417" s="9">
        <v>0.95399999999999996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ht="15" hidden="1" x14ac:dyDescent="0.25">
      <c r="A1418" s="7" t="s">
        <v>161</v>
      </c>
      <c r="B1418" s="7" t="s">
        <v>181</v>
      </c>
      <c r="C1418" s="8" t="s">
        <v>118</v>
      </c>
      <c r="D1418" s="9">
        <v>0.253</v>
      </c>
      <c r="E1418" s="9">
        <v>18</v>
      </c>
      <c r="F1418" s="3"/>
      <c r="G1418" s="9">
        <v>76</v>
      </c>
      <c r="H1418" s="9">
        <v>0.41599999999999998</v>
      </c>
      <c r="I1418" s="9">
        <v>1.0269999999999999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ht="15" hidden="1" x14ac:dyDescent="0.25">
      <c r="A1419" s="7" t="s">
        <v>161</v>
      </c>
      <c r="B1419" s="7" t="s">
        <v>207</v>
      </c>
      <c r="C1419" s="8" t="s">
        <v>118</v>
      </c>
      <c r="D1419" s="9">
        <v>0.52800000000000002</v>
      </c>
      <c r="E1419" s="9">
        <v>6</v>
      </c>
      <c r="F1419" s="3"/>
      <c r="G1419" s="9">
        <v>254</v>
      </c>
      <c r="H1419" s="9">
        <v>0.155</v>
      </c>
      <c r="I1419" s="9">
        <v>0.64400000000000002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ht="15" x14ac:dyDescent="0.25">
      <c r="A1420" s="14" t="s">
        <v>161</v>
      </c>
      <c r="B1420" s="14" t="s">
        <v>184</v>
      </c>
      <c r="C1420" s="16" t="s">
        <v>118</v>
      </c>
      <c r="D1420" s="19"/>
      <c r="E1420" s="19"/>
      <c r="F1420" s="19"/>
      <c r="G1420" s="19"/>
      <c r="H1420" s="19">
        <v>0.129</v>
      </c>
      <c r="I1420" s="41">
        <v>0.57999999999999996</v>
      </c>
      <c r="J1420" s="19"/>
      <c r="K1420" s="4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ht="15" x14ac:dyDescent="0.25">
      <c r="A1421" s="14" t="s">
        <v>161</v>
      </c>
      <c r="B1421" s="14" t="s">
        <v>182</v>
      </c>
      <c r="C1421" s="16" t="s">
        <v>119</v>
      </c>
      <c r="D1421" s="19"/>
      <c r="E1421" s="19"/>
      <c r="F1421" s="19"/>
      <c r="G1421" s="19"/>
      <c r="H1421" s="19">
        <v>0.129</v>
      </c>
      <c r="I1421" s="41">
        <v>0.57999999999999996</v>
      </c>
      <c r="J1421" s="19"/>
      <c r="K1421" s="4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ht="15" x14ac:dyDescent="0.25">
      <c r="A1422" s="14" t="s">
        <v>161</v>
      </c>
      <c r="B1422" s="14" t="s">
        <v>191</v>
      </c>
      <c r="C1422" s="16" t="s">
        <v>119</v>
      </c>
      <c r="D1422" s="19"/>
      <c r="E1422" s="19"/>
      <c r="F1422" s="19"/>
      <c r="G1422" s="19"/>
      <c r="H1422" s="18">
        <v>0.61499999999999999</v>
      </c>
      <c r="I1422" s="40">
        <v>0.53300000000000003</v>
      </c>
      <c r="J1422" s="19"/>
      <c r="K1422" s="4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ht="15" x14ac:dyDescent="0.25">
      <c r="A1423" s="14" t="s">
        <v>161</v>
      </c>
      <c r="B1423" s="14" t="s">
        <v>174</v>
      </c>
      <c r="C1423" s="16" t="s">
        <v>119</v>
      </c>
      <c r="D1423" s="19"/>
      <c r="E1423" s="19"/>
      <c r="F1423" s="19"/>
      <c r="G1423" s="19"/>
      <c r="H1423" s="18">
        <v>0.69399999999999995</v>
      </c>
      <c r="I1423" s="40">
        <v>1.0109999999999999</v>
      </c>
      <c r="J1423" s="19"/>
      <c r="K1423" s="4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ht="15" hidden="1" x14ac:dyDescent="0.25">
      <c r="A1424" s="7" t="s">
        <v>161</v>
      </c>
      <c r="B1424" s="7" t="s">
        <v>167</v>
      </c>
      <c r="C1424" s="8" t="s">
        <v>119</v>
      </c>
      <c r="D1424" s="9">
        <v>0.42699999999999999</v>
      </c>
      <c r="E1424" s="9">
        <v>63</v>
      </c>
      <c r="F1424" s="3"/>
      <c r="G1424" s="9">
        <v>368</v>
      </c>
      <c r="H1424" s="9">
        <v>0.251</v>
      </c>
      <c r="I1424" s="9">
        <v>0.48699999999999999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5" hidden="1" x14ac:dyDescent="0.25">
      <c r="A1425" s="7" t="s">
        <v>161</v>
      </c>
      <c r="B1425" s="7" t="s">
        <v>177</v>
      </c>
      <c r="C1425" s="8" t="s">
        <v>119</v>
      </c>
      <c r="D1425" s="9">
        <v>0.47399999999999998</v>
      </c>
      <c r="E1425" s="9">
        <v>24</v>
      </c>
      <c r="F1425" s="3"/>
      <c r="G1425" s="9">
        <v>196</v>
      </c>
      <c r="H1425" s="9">
        <v>0.72199999999999998</v>
      </c>
      <c r="I1425" s="9">
        <v>1.0229999999999999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ht="15" hidden="1" x14ac:dyDescent="0.25">
      <c r="A1426" s="7" t="s">
        <v>161</v>
      </c>
      <c r="B1426" s="7" t="s">
        <v>169</v>
      </c>
      <c r="C1426" s="8" t="s">
        <v>119</v>
      </c>
      <c r="D1426" s="9">
        <v>0.214</v>
      </c>
      <c r="E1426" s="9">
        <v>25</v>
      </c>
      <c r="F1426" s="3"/>
      <c r="G1426" s="9">
        <v>196</v>
      </c>
      <c r="H1426" s="9">
        <v>0.38</v>
      </c>
      <c r="I1426" s="9">
        <v>1.004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ht="15" hidden="1" x14ac:dyDescent="0.25">
      <c r="A1427" s="7" t="s">
        <v>161</v>
      </c>
      <c r="B1427" s="7" t="s">
        <v>203</v>
      </c>
      <c r="C1427" s="8" t="s">
        <v>119</v>
      </c>
      <c r="D1427" s="9">
        <v>0.39200000000000002</v>
      </c>
      <c r="E1427" s="9">
        <v>60</v>
      </c>
      <c r="F1427" s="3"/>
      <c r="G1427" s="9">
        <v>260</v>
      </c>
      <c r="H1427" s="9">
        <v>0.54</v>
      </c>
      <c r="I1427" s="9">
        <v>0.90600000000000003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ht="15" x14ac:dyDescent="0.25">
      <c r="A1428" s="14" t="s">
        <v>161</v>
      </c>
      <c r="B1428" s="14" t="s">
        <v>189</v>
      </c>
      <c r="C1428" s="16" t="s">
        <v>119</v>
      </c>
      <c r="D1428" s="19"/>
      <c r="E1428" s="19"/>
      <c r="F1428" s="19"/>
      <c r="G1428" s="19"/>
      <c r="H1428" s="18">
        <v>0.40400000000000003</v>
      </c>
      <c r="I1428" s="40">
        <v>0.83199999999999996</v>
      </c>
      <c r="J1428" s="19"/>
      <c r="K1428" s="4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ht="15" hidden="1" x14ac:dyDescent="0.25">
      <c r="A1429" s="7" t="s">
        <v>161</v>
      </c>
      <c r="B1429" s="7" t="s">
        <v>164</v>
      </c>
      <c r="C1429" s="8" t="s">
        <v>119</v>
      </c>
      <c r="D1429" s="9">
        <v>0.52400000000000002</v>
      </c>
      <c r="E1429" s="9">
        <v>25</v>
      </c>
      <c r="F1429" s="3"/>
      <c r="G1429" s="9">
        <v>170</v>
      </c>
      <c r="H1429" s="9">
        <v>0.63600000000000001</v>
      </c>
      <c r="I1429" s="9">
        <v>1.121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ht="15" hidden="1" x14ac:dyDescent="0.25">
      <c r="A1430" s="7" t="s">
        <v>161</v>
      </c>
      <c r="B1430" s="7" t="s">
        <v>199</v>
      </c>
      <c r="C1430" s="8" t="s">
        <v>119</v>
      </c>
      <c r="D1430" s="9">
        <v>0.51200000000000001</v>
      </c>
      <c r="E1430" s="9">
        <v>29</v>
      </c>
      <c r="F1430" s="3"/>
      <c r="G1430" s="9">
        <v>448</v>
      </c>
      <c r="H1430" s="9">
        <v>0.18</v>
      </c>
      <c r="I1430" s="9">
        <v>1.048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ht="15" hidden="1" x14ac:dyDescent="0.25">
      <c r="A1431" s="7" t="s">
        <v>161</v>
      </c>
      <c r="B1431" s="7" t="s">
        <v>208</v>
      </c>
      <c r="C1431" s="8" t="s">
        <v>119</v>
      </c>
      <c r="D1431" s="9">
        <v>0.56999999999999995</v>
      </c>
      <c r="E1431" s="9">
        <v>33</v>
      </c>
      <c r="F1431" s="3"/>
      <c r="G1431" s="9">
        <v>2085</v>
      </c>
      <c r="H1431" s="9">
        <v>4.4999999999999998E-2</v>
      </c>
      <c r="I1431" s="9">
        <v>1.0469999999999999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ht="15" hidden="1" x14ac:dyDescent="0.25">
      <c r="A1432" s="7" t="s">
        <v>161</v>
      </c>
      <c r="B1432" s="7" t="s">
        <v>165</v>
      </c>
      <c r="C1432" s="8" t="s">
        <v>119</v>
      </c>
      <c r="D1432" s="9">
        <v>1.373</v>
      </c>
      <c r="E1432" s="9">
        <v>69</v>
      </c>
      <c r="F1432" s="3"/>
      <c r="G1432" s="9">
        <v>987</v>
      </c>
      <c r="H1432" s="9">
        <v>0.16200000000000001</v>
      </c>
      <c r="I1432" s="9">
        <v>0.62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ht="15" hidden="1" x14ac:dyDescent="0.25">
      <c r="A1433" s="7" t="s">
        <v>161</v>
      </c>
      <c r="B1433" s="7" t="s">
        <v>187</v>
      </c>
      <c r="C1433" s="8" t="s">
        <v>119</v>
      </c>
      <c r="D1433" s="9">
        <v>0.47599999999999998</v>
      </c>
      <c r="E1433" s="9">
        <v>26</v>
      </c>
      <c r="F1433" s="3"/>
      <c r="G1433" s="9">
        <v>166</v>
      </c>
      <c r="H1433" s="9">
        <v>0.439</v>
      </c>
      <c r="I1433" s="9">
        <v>1.4570000000000001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ht="15" hidden="1" x14ac:dyDescent="0.25">
      <c r="A1434" s="7" t="s">
        <v>161</v>
      </c>
      <c r="B1434" s="7" t="s">
        <v>185</v>
      </c>
      <c r="C1434" s="8" t="s">
        <v>119</v>
      </c>
      <c r="D1434" s="9">
        <v>0.36399999999999999</v>
      </c>
      <c r="E1434" s="9">
        <v>16</v>
      </c>
      <c r="F1434" s="3"/>
      <c r="G1434" s="9">
        <v>320</v>
      </c>
      <c r="H1434" s="9">
        <v>0.53600000000000003</v>
      </c>
      <c r="I1434" s="9">
        <v>0.99399999999999999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ht="15" hidden="1" x14ac:dyDescent="0.25">
      <c r="A1435" s="7" t="s">
        <v>161</v>
      </c>
      <c r="B1435" s="7" t="s">
        <v>198</v>
      </c>
      <c r="C1435" s="8" t="s">
        <v>119</v>
      </c>
      <c r="D1435" s="9">
        <v>0.48199999999999998</v>
      </c>
      <c r="E1435" s="9">
        <v>11</v>
      </c>
      <c r="F1435" s="3"/>
      <c r="G1435" s="9">
        <v>193</v>
      </c>
      <c r="H1435" s="9">
        <v>0.247</v>
      </c>
      <c r="I1435" s="9">
        <v>0.72499999999999998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ht="15" hidden="1" x14ac:dyDescent="0.25">
      <c r="A1436" s="7" t="s">
        <v>161</v>
      </c>
      <c r="B1436" s="7" t="s">
        <v>168</v>
      </c>
      <c r="C1436" s="8" t="s">
        <v>119</v>
      </c>
      <c r="D1436" s="9">
        <v>0.41599999999999998</v>
      </c>
      <c r="E1436" s="9">
        <v>32</v>
      </c>
      <c r="F1436" s="3"/>
      <c r="G1436" s="9">
        <v>616</v>
      </c>
      <c r="H1436" s="9">
        <v>0.27100000000000002</v>
      </c>
      <c r="I1436" s="9">
        <v>1.083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ht="15" hidden="1" x14ac:dyDescent="0.25">
      <c r="A1437" s="7" t="s">
        <v>161</v>
      </c>
      <c r="B1437" s="7" t="s">
        <v>179</v>
      </c>
      <c r="C1437" s="8" t="s">
        <v>119</v>
      </c>
      <c r="D1437" s="9">
        <v>0.55700000000000005</v>
      </c>
      <c r="E1437" s="9">
        <v>38</v>
      </c>
      <c r="F1437" s="3"/>
      <c r="G1437" s="9">
        <v>340</v>
      </c>
      <c r="H1437" s="9">
        <v>0.47099999999999997</v>
      </c>
      <c r="I1437" s="9">
        <v>0.98899999999999999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ht="15" hidden="1" x14ac:dyDescent="0.25">
      <c r="A1438" s="7" t="s">
        <v>161</v>
      </c>
      <c r="B1438" s="7" t="s">
        <v>202</v>
      </c>
      <c r="C1438" s="8" t="s">
        <v>119</v>
      </c>
      <c r="D1438" s="9">
        <v>0.47299999999999998</v>
      </c>
      <c r="E1438" s="9">
        <v>27</v>
      </c>
      <c r="F1438" s="3"/>
      <c r="G1438" s="9">
        <v>325</v>
      </c>
      <c r="H1438" s="9">
        <v>0.56100000000000005</v>
      </c>
      <c r="I1438" s="9">
        <v>0.90700000000000003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ht="15" hidden="1" x14ac:dyDescent="0.25">
      <c r="A1439" s="7" t="s">
        <v>161</v>
      </c>
      <c r="B1439" s="7" t="s">
        <v>201</v>
      </c>
      <c r="C1439" s="8" t="s">
        <v>119</v>
      </c>
      <c r="D1439" s="9">
        <v>0.35799999999999998</v>
      </c>
      <c r="E1439" s="9">
        <v>23</v>
      </c>
      <c r="F1439" s="3"/>
      <c r="G1439" s="9">
        <v>279</v>
      </c>
      <c r="H1439" s="9">
        <v>0.27200000000000002</v>
      </c>
      <c r="I1439" s="9">
        <v>0.81499999999999995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ht="15" hidden="1" x14ac:dyDescent="0.25">
      <c r="A1440" s="7" t="s">
        <v>161</v>
      </c>
      <c r="B1440" s="7" t="s">
        <v>196</v>
      </c>
      <c r="C1440" s="8" t="s">
        <v>119</v>
      </c>
      <c r="D1440" s="9">
        <v>0.432</v>
      </c>
      <c r="E1440" s="9">
        <v>31</v>
      </c>
      <c r="F1440" s="3"/>
      <c r="G1440" s="9">
        <v>418</v>
      </c>
      <c r="H1440" s="9">
        <v>0.44600000000000001</v>
      </c>
      <c r="I1440" s="9">
        <v>0.96199999999999997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ht="15" hidden="1" x14ac:dyDescent="0.25">
      <c r="A1441" s="7" t="s">
        <v>161</v>
      </c>
      <c r="B1441" s="7" t="s">
        <v>171</v>
      </c>
      <c r="C1441" s="8" t="s">
        <v>119</v>
      </c>
      <c r="D1441" s="9">
        <v>0.48199999999999998</v>
      </c>
      <c r="E1441" s="9">
        <v>24</v>
      </c>
      <c r="F1441" s="3"/>
      <c r="G1441" s="9">
        <v>930</v>
      </c>
      <c r="H1441" s="9">
        <v>0.47899999999999998</v>
      </c>
      <c r="I1441" s="9">
        <v>1.2070000000000001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ht="15" hidden="1" x14ac:dyDescent="0.25">
      <c r="A1442" s="7" t="s">
        <v>161</v>
      </c>
      <c r="B1442" s="7" t="s">
        <v>197</v>
      </c>
      <c r="C1442" s="8" t="s">
        <v>119</v>
      </c>
      <c r="D1442" s="9">
        <v>0.438</v>
      </c>
      <c r="E1442" s="9">
        <v>7</v>
      </c>
      <c r="F1442" s="3"/>
      <c r="G1442" s="9">
        <v>328</v>
      </c>
      <c r="H1442" s="9">
        <v>0.38</v>
      </c>
      <c r="I1442" s="9">
        <v>1.1599999999999999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ht="15" hidden="1" x14ac:dyDescent="0.25">
      <c r="A1443" s="7" t="s">
        <v>161</v>
      </c>
      <c r="B1443" s="7" t="s">
        <v>178</v>
      </c>
      <c r="C1443" s="8" t="s">
        <v>119</v>
      </c>
      <c r="D1443" s="9">
        <v>0.495</v>
      </c>
      <c r="E1443" s="9">
        <v>38</v>
      </c>
      <c r="F1443" s="3"/>
      <c r="G1443" s="9">
        <v>264</v>
      </c>
      <c r="H1443" s="9">
        <v>0.32300000000000001</v>
      </c>
      <c r="I1443" s="9">
        <v>0.99299999999999999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ht="15" x14ac:dyDescent="0.25">
      <c r="A1444" s="14" t="s">
        <v>161</v>
      </c>
      <c r="B1444" s="14" t="s">
        <v>186</v>
      </c>
      <c r="C1444" s="16" t="s">
        <v>119</v>
      </c>
      <c r="D1444" s="19"/>
      <c r="E1444" s="19"/>
      <c r="F1444" s="19"/>
      <c r="G1444" s="19"/>
      <c r="H1444" s="18">
        <v>0.64200000000000002</v>
      </c>
      <c r="I1444" s="40">
        <v>0.82099999999999995</v>
      </c>
      <c r="J1444" s="19"/>
      <c r="K1444" s="4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ht="15" hidden="1" x14ac:dyDescent="0.25">
      <c r="A1445" s="7" t="s">
        <v>161</v>
      </c>
      <c r="B1445" s="7" t="s">
        <v>183</v>
      </c>
      <c r="C1445" s="8" t="s">
        <v>119</v>
      </c>
      <c r="D1445" s="9">
        <v>0.754</v>
      </c>
      <c r="E1445" s="9">
        <v>13</v>
      </c>
      <c r="F1445" s="3"/>
      <c r="G1445" s="9">
        <v>340</v>
      </c>
      <c r="H1445" s="9">
        <v>0.38</v>
      </c>
      <c r="I1445" s="9">
        <v>1.361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ht="15" hidden="1" x14ac:dyDescent="0.25">
      <c r="A1446" s="7" t="s">
        <v>161</v>
      </c>
      <c r="B1446" s="7" t="s">
        <v>206</v>
      </c>
      <c r="C1446" s="8" t="s">
        <v>119</v>
      </c>
      <c r="D1446" s="9">
        <v>0.27600000000000002</v>
      </c>
      <c r="E1446" s="9">
        <v>18</v>
      </c>
      <c r="F1446" s="3"/>
      <c r="G1446" s="9">
        <v>63</v>
      </c>
      <c r="H1446" s="9">
        <v>0.75700000000000001</v>
      </c>
      <c r="I1446" s="9">
        <v>0.99399999999999999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ht="15" x14ac:dyDescent="0.25">
      <c r="A1447" s="14" t="s">
        <v>161</v>
      </c>
      <c r="B1447" s="14" t="s">
        <v>200</v>
      </c>
      <c r="C1447" s="16" t="s">
        <v>119</v>
      </c>
      <c r="D1447" s="19"/>
      <c r="E1447" s="19"/>
      <c r="F1447" s="19"/>
      <c r="G1447" s="19"/>
      <c r="H1447" s="18">
        <v>0.502</v>
      </c>
      <c r="I1447" s="40">
        <v>0.57699999999999996</v>
      </c>
      <c r="J1447" s="19"/>
      <c r="K1447" s="4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ht="15" x14ac:dyDescent="0.25">
      <c r="A1448" s="14" t="s">
        <v>161</v>
      </c>
      <c r="B1448" s="14" t="s">
        <v>163</v>
      </c>
      <c r="C1448" s="16" t="s">
        <v>119</v>
      </c>
      <c r="D1448" s="19"/>
      <c r="E1448" s="19"/>
      <c r="F1448" s="19"/>
      <c r="G1448" s="19"/>
      <c r="H1448" s="18">
        <v>0.48899999999999999</v>
      </c>
      <c r="I1448" s="40">
        <v>0.84299999999999997</v>
      </c>
      <c r="J1448" s="19"/>
      <c r="K1448" s="4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ht="15" hidden="1" x14ac:dyDescent="0.25">
      <c r="A1449" s="7" t="s">
        <v>161</v>
      </c>
      <c r="B1449" s="7" t="s">
        <v>173</v>
      </c>
      <c r="C1449" s="8" t="s">
        <v>119</v>
      </c>
      <c r="D1449" s="9">
        <v>0.49099999999999999</v>
      </c>
      <c r="E1449" s="9">
        <v>35</v>
      </c>
      <c r="F1449" s="3"/>
      <c r="G1449" s="9">
        <v>81</v>
      </c>
      <c r="H1449" s="9">
        <v>0.63500000000000001</v>
      </c>
      <c r="I1449" s="9">
        <v>1.258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ht="15" hidden="1" x14ac:dyDescent="0.25">
      <c r="A1450" s="7" t="s">
        <v>161</v>
      </c>
      <c r="B1450" s="7" t="s">
        <v>194</v>
      </c>
      <c r="C1450" s="8" t="s">
        <v>119</v>
      </c>
      <c r="D1450" s="9">
        <v>0.20300000000000001</v>
      </c>
      <c r="E1450" s="9">
        <v>18</v>
      </c>
      <c r="F1450" s="3"/>
      <c r="G1450" s="9">
        <v>192</v>
      </c>
      <c r="H1450" s="9">
        <v>0.28599999999999998</v>
      </c>
      <c r="I1450" s="9">
        <v>0.60399999999999998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ht="15" hidden="1" x14ac:dyDescent="0.25">
      <c r="A1451" s="7" t="s">
        <v>161</v>
      </c>
      <c r="B1451" s="7" t="s">
        <v>175</v>
      </c>
      <c r="C1451" s="8" t="s">
        <v>119</v>
      </c>
      <c r="D1451" s="9">
        <v>0.47699999999999998</v>
      </c>
      <c r="E1451" s="9">
        <v>14</v>
      </c>
      <c r="F1451" s="3"/>
      <c r="G1451" s="9">
        <v>269</v>
      </c>
      <c r="H1451" s="9">
        <v>0.79700000000000004</v>
      </c>
      <c r="I1451" s="9">
        <v>1.0760000000000001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ht="15" hidden="1" x14ac:dyDescent="0.25">
      <c r="A1452" s="7" t="s">
        <v>161</v>
      </c>
      <c r="B1452" s="7" t="s">
        <v>193</v>
      </c>
      <c r="C1452" s="8" t="s">
        <v>119</v>
      </c>
      <c r="D1452" s="9">
        <v>0.44600000000000001</v>
      </c>
      <c r="E1452" s="9">
        <v>8</v>
      </c>
      <c r="F1452" s="3"/>
      <c r="G1452" s="9">
        <v>250</v>
      </c>
      <c r="H1452" s="9">
        <v>0.83699999999999997</v>
      </c>
      <c r="I1452" s="9">
        <v>1.056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ht="15" hidden="1" x14ac:dyDescent="0.25">
      <c r="A1453" s="7" t="s">
        <v>161</v>
      </c>
      <c r="B1453" s="7" t="s">
        <v>204</v>
      </c>
      <c r="C1453" s="8" t="s">
        <v>119</v>
      </c>
      <c r="D1453" s="9">
        <v>0.61899999999999999</v>
      </c>
      <c r="E1453" s="9">
        <v>47</v>
      </c>
      <c r="F1453" s="3"/>
      <c r="G1453" s="9">
        <v>298</v>
      </c>
      <c r="H1453" s="9">
        <v>0.504</v>
      </c>
      <c r="I1453" s="9">
        <v>1.038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5" hidden="1" x14ac:dyDescent="0.25">
      <c r="A1454" s="7" t="s">
        <v>161</v>
      </c>
      <c r="B1454" s="7" t="s">
        <v>190</v>
      </c>
      <c r="C1454" s="8" t="s">
        <v>119</v>
      </c>
      <c r="D1454" s="9">
        <v>0.45900000000000002</v>
      </c>
      <c r="E1454" s="9">
        <v>30</v>
      </c>
      <c r="F1454" s="3"/>
      <c r="G1454" s="9">
        <v>232</v>
      </c>
      <c r="H1454" s="9">
        <v>0.19600000000000001</v>
      </c>
      <c r="I1454" s="9">
        <v>0.36599999999999999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ht="15" hidden="1" x14ac:dyDescent="0.25">
      <c r="A1455" s="7" t="s">
        <v>161</v>
      </c>
      <c r="B1455" s="7" t="s">
        <v>172</v>
      </c>
      <c r="C1455" s="8" t="s">
        <v>119</v>
      </c>
      <c r="D1455" s="9">
        <v>0.315</v>
      </c>
      <c r="E1455" s="9">
        <v>6</v>
      </c>
      <c r="F1455" s="3"/>
      <c r="G1455" s="9">
        <v>135</v>
      </c>
      <c r="H1455" s="9">
        <v>0.86699999999999999</v>
      </c>
      <c r="I1455" s="9">
        <v>1.071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ht="15" x14ac:dyDescent="0.25">
      <c r="A1456" s="14" t="s">
        <v>161</v>
      </c>
      <c r="B1456" s="14" t="s">
        <v>170</v>
      </c>
      <c r="C1456" s="16" t="s">
        <v>119</v>
      </c>
      <c r="D1456" s="19"/>
      <c r="E1456" s="19"/>
      <c r="F1456" s="19"/>
      <c r="G1456" s="19"/>
      <c r="H1456" s="18">
        <v>0.35799999999999998</v>
      </c>
      <c r="I1456" s="40">
        <v>0.82799999999999996</v>
      </c>
      <c r="J1456" s="19"/>
      <c r="K1456" s="4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ht="15" hidden="1" x14ac:dyDescent="0.25">
      <c r="A1457" s="7" t="s">
        <v>161</v>
      </c>
      <c r="B1457" s="7" t="s">
        <v>209</v>
      </c>
      <c r="C1457" s="8" t="s">
        <v>119</v>
      </c>
      <c r="D1457" s="9">
        <v>0.34599999999999997</v>
      </c>
      <c r="E1457" s="9">
        <v>13</v>
      </c>
      <c r="F1457" s="3"/>
      <c r="G1457" s="9">
        <v>105</v>
      </c>
      <c r="H1457" s="9">
        <v>0.68799999999999994</v>
      </c>
      <c r="I1457" s="9">
        <v>1.1559999999999999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ht="15" hidden="1" x14ac:dyDescent="0.25">
      <c r="A1458" s="7" t="s">
        <v>161</v>
      </c>
      <c r="B1458" s="7" t="s">
        <v>188</v>
      </c>
      <c r="C1458" s="8" t="s">
        <v>119</v>
      </c>
      <c r="D1458" s="9">
        <v>0.20399999999999999</v>
      </c>
      <c r="E1458" s="9">
        <v>26</v>
      </c>
      <c r="F1458" s="3"/>
      <c r="G1458" s="9">
        <v>59</v>
      </c>
      <c r="H1458" s="9">
        <v>0.72499999999999998</v>
      </c>
      <c r="I1458" s="9">
        <v>1.5289999999999999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ht="15" hidden="1" x14ac:dyDescent="0.25">
      <c r="A1459" s="7" t="s">
        <v>161</v>
      </c>
      <c r="B1459" s="7" t="s">
        <v>166</v>
      </c>
      <c r="C1459" s="8" t="s">
        <v>119</v>
      </c>
      <c r="D1459" s="9">
        <v>0.59299999999999997</v>
      </c>
      <c r="E1459" s="9">
        <v>27</v>
      </c>
      <c r="F1459" s="3"/>
      <c r="G1459" s="9">
        <v>156</v>
      </c>
      <c r="H1459" s="9">
        <v>0.59699999999999998</v>
      </c>
      <c r="I1459" s="9">
        <v>0.93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ht="15" hidden="1" x14ac:dyDescent="0.25">
      <c r="A1460" s="7" t="s">
        <v>161</v>
      </c>
      <c r="B1460" s="7" t="s">
        <v>205</v>
      </c>
      <c r="C1460" s="8" t="s">
        <v>119</v>
      </c>
      <c r="D1460" s="9">
        <v>0.54100000000000004</v>
      </c>
      <c r="E1460" s="9">
        <v>16</v>
      </c>
      <c r="F1460" s="3"/>
      <c r="G1460" s="9">
        <v>122</v>
      </c>
      <c r="H1460" s="9">
        <v>0.878</v>
      </c>
      <c r="I1460" s="9">
        <v>1.0569999999999999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ht="15" hidden="1" x14ac:dyDescent="0.25">
      <c r="A1461" s="7" t="s">
        <v>161</v>
      </c>
      <c r="B1461" s="7" t="s">
        <v>192</v>
      </c>
      <c r="C1461" s="8" t="s">
        <v>119</v>
      </c>
      <c r="D1461" s="9">
        <v>0.30399999999999999</v>
      </c>
      <c r="E1461" s="9">
        <v>24</v>
      </c>
      <c r="F1461" s="3"/>
      <c r="G1461" s="9">
        <v>372</v>
      </c>
      <c r="H1461" s="9">
        <v>0.28899999999999998</v>
      </c>
      <c r="I1461" s="9">
        <v>1.0429999999999999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ht="15" hidden="1" x14ac:dyDescent="0.25">
      <c r="A1462" s="7" t="s">
        <v>161</v>
      </c>
      <c r="B1462" s="7" t="s">
        <v>176</v>
      </c>
      <c r="C1462" s="8" t="s">
        <v>119</v>
      </c>
      <c r="D1462" s="9">
        <v>0.65</v>
      </c>
      <c r="E1462" s="9">
        <v>7</v>
      </c>
      <c r="F1462" s="3"/>
      <c r="G1462" s="9">
        <v>132</v>
      </c>
      <c r="H1462" s="9">
        <v>0.46899999999999997</v>
      </c>
      <c r="I1462" s="9">
        <v>0.83499999999999996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ht="15" hidden="1" x14ac:dyDescent="0.25">
      <c r="A1463" s="7" t="s">
        <v>161</v>
      </c>
      <c r="B1463" s="7" t="s">
        <v>195</v>
      </c>
      <c r="C1463" s="8" t="s">
        <v>119</v>
      </c>
      <c r="D1463" s="9">
        <v>0.41099999999999998</v>
      </c>
      <c r="E1463" s="9">
        <v>7</v>
      </c>
      <c r="F1463" s="3"/>
      <c r="G1463" s="9">
        <v>87</v>
      </c>
      <c r="H1463" s="9">
        <v>0.82599999999999996</v>
      </c>
      <c r="I1463" s="9">
        <v>1.0429999999999999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ht="15" hidden="1" x14ac:dyDescent="0.25">
      <c r="A1464" s="7" t="s">
        <v>161</v>
      </c>
      <c r="B1464" s="7" t="s">
        <v>162</v>
      </c>
      <c r="C1464" s="8" t="s">
        <v>119</v>
      </c>
      <c r="D1464" s="9">
        <v>0.56499999999999995</v>
      </c>
      <c r="E1464" s="9">
        <v>39</v>
      </c>
      <c r="F1464" s="3"/>
      <c r="G1464" s="9">
        <v>364</v>
      </c>
      <c r="H1464" s="9">
        <v>9.6000000000000002E-2</v>
      </c>
      <c r="I1464" s="9">
        <v>0.60099999999999998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ht="15" hidden="1" x14ac:dyDescent="0.25">
      <c r="A1465" s="7" t="s">
        <v>161</v>
      </c>
      <c r="B1465" s="7" t="s">
        <v>181</v>
      </c>
      <c r="C1465" s="8" t="s">
        <v>119</v>
      </c>
      <c r="D1465" s="9">
        <v>0.253</v>
      </c>
      <c r="E1465" s="9">
        <v>13</v>
      </c>
      <c r="F1465" s="3"/>
      <c r="G1465" s="9">
        <v>76</v>
      </c>
      <c r="H1465" s="9">
        <v>0.54800000000000004</v>
      </c>
      <c r="I1465" s="9">
        <v>1.1100000000000001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ht="15" hidden="1" x14ac:dyDescent="0.25">
      <c r="A1466" s="7" t="s">
        <v>161</v>
      </c>
      <c r="B1466" s="7" t="s">
        <v>180</v>
      </c>
      <c r="C1466" s="8" t="s">
        <v>119</v>
      </c>
      <c r="D1466" s="9">
        <v>0.26500000000000001</v>
      </c>
      <c r="E1466" s="9">
        <v>5</v>
      </c>
      <c r="F1466" s="3"/>
      <c r="G1466" s="9">
        <v>140</v>
      </c>
      <c r="H1466" s="9">
        <v>0.89500000000000002</v>
      </c>
      <c r="I1466" s="9">
        <v>1.004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ht="15" x14ac:dyDescent="0.25">
      <c r="A1467" s="14" t="s">
        <v>161</v>
      </c>
      <c r="B1467" s="14" t="s">
        <v>184</v>
      </c>
      <c r="C1467" s="16" t="s">
        <v>119</v>
      </c>
      <c r="D1467" s="19"/>
      <c r="E1467" s="19"/>
      <c r="F1467" s="19"/>
      <c r="G1467" s="19"/>
      <c r="H1467" s="19">
        <v>0.129</v>
      </c>
      <c r="I1467" s="41">
        <v>0.57999999999999996</v>
      </c>
      <c r="J1467" s="19"/>
      <c r="K1467" s="4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ht="15" hidden="1" x14ac:dyDescent="0.25">
      <c r="A1468" s="7" t="s">
        <v>161</v>
      </c>
      <c r="B1468" s="7" t="s">
        <v>207</v>
      </c>
      <c r="C1468" s="8" t="s">
        <v>119</v>
      </c>
      <c r="D1468" s="9">
        <v>0.52400000000000002</v>
      </c>
      <c r="E1468" s="9">
        <v>6</v>
      </c>
      <c r="F1468" s="3"/>
      <c r="G1468" s="9">
        <v>254</v>
      </c>
      <c r="H1468" s="9">
        <v>0.182</v>
      </c>
      <c r="I1468" s="9">
        <v>0.76700000000000002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ht="15" x14ac:dyDescent="0.25">
      <c r="A1469" s="14" t="s">
        <v>161</v>
      </c>
      <c r="B1469" s="14" t="s">
        <v>191</v>
      </c>
      <c r="C1469" s="16" t="s">
        <v>120</v>
      </c>
      <c r="D1469" s="19"/>
      <c r="E1469" s="19"/>
      <c r="F1469" s="19"/>
      <c r="G1469" s="19"/>
      <c r="H1469" s="18">
        <v>0.64400000000000002</v>
      </c>
      <c r="I1469" s="40">
        <v>0.58299999999999996</v>
      </c>
      <c r="J1469" s="19"/>
      <c r="K1469" s="4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ht="15" hidden="1" x14ac:dyDescent="0.25">
      <c r="A1470" s="7" t="s">
        <v>161</v>
      </c>
      <c r="B1470" s="7" t="s">
        <v>167</v>
      </c>
      <c r="C1470" s="8" t="s">
        <v>120</v>
      </c>
      <c r="D1470" s="9">
        <v>0.42799999999999999</v>
      </c>
      <c r="E1470" s="9">
        <v>63</v>
      </c>
      <c r="F1470" s="3"/>
      <c r="G1470" s="9">
        <v>368</v>
      </c>
      <c r="H1470" s="9">
        <v>0.27900000000000003</v>
      </c>
      <c r="I1470" s="9">
        <v>0.63300000000000001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ht="15" hidden="1" x14ac:dyDescent="0.25">
      <c r="A1471" s="7" t="s">
        <v>161</v>
      </c>
      <c r="B1471" s="7" t="s">
        <v>177</v>
      </c>
      <c r="C1471" s="8" t="s">
        <v>120</v>
      </c>
      <c r="D1471" s="9">
        <v>0.49</v>
      </c>
      <c r="E1471" s="9">
        <v>18</v>
      </c>
      <c r="F1471" s="3"/>
      <c r="G1471" s="9">
        <v>196</v>
      </c>
      <c r="H1471" s="9">
        <v>0.752</v>
      </c>
      <c r="I1471" s="9">
        <v>1.151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ht="15" hidden="1" x14ac:dyDescent="0.25">
      <c r="A1472" s="7" t="s">
        <v>161</v>
      </c>
      <c r="B1472" s="7" t="s">
        <v>201</v>
      </c>
      <c r="C1472" s="8" t="s">
        <v>120</v>
      </c>
      <c r="D1472" s="9">
        <v>0.35799999999999998</v>
      </c>
      <c r="E1472" s="9">
        <v>23</v>
      </c>
      <c r="F1472" s="3"/>
      <c r="G1472" s="9">
        <v>279</v>
      </c>
      <c r="H1472" s="9">
        <v>0.33200000000000002</v>
      </c>
      <c r="I1472" s="9">
        <v>1.0449999999999999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ht="15" hidden="1" x14ac:dyDescent="0.25">
      <c r="A1473" s="7" t="s">
        <v>161</v>
      </c>
      <c r="B1473" s="7" t="s">
        <v>169</v>
      </c>
      <c r="C1473" s="8" t="s">
        <v>120</v>
      </c>
      <c r="D1473" s="9">
        <v>0.214</v>
      </c>
      <c r="E1473" s="9">
        <v>22</v>
      </c>
      <c r="F1473" s="3"/>
      <c r="G1473" s="9">
        <v>196</v>
      </c>
      <c r="H1473" s="9">
        <v>0.41399999999999998</v>
      </c>
      <c r="I1473" s="9">
        <v>1.1519999999999999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ht="15" hidden="1" x14ac:dyDescent="0.25">
      <c r="A1474" s="7" t="s">
        <v>161</v>
      </c>
      <c r="B1474" s="7" t="s">
        <v>164</v>
      </c>
      <c r="C1474" s="8" t="s">
        <v>120</v>
      </c>
      <c r="D1474" s="9">
        <v>0.52400000000000002</v>
      </c>
      <c r="E1474" s="9">
        <v>25</v>
      </c>
      <c r="F1474" s="3"/>
      <c r="G1474" s="9">
        <v>170</v>
      </c>
      <c r="H1474" s="9">
        <v>0.69399999999999995</v>
      </c>
      <c r="I1474" s="9">
        <v>1.1930000000000001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ht="15" x14ac:dyDescent="0.25">
      <c r="A1475" s="14" t="s">
        <v>161</v>
      </c>
      <c r="B1475" s="14" t="s">
        <v>189</v>
      </c>
      <c r="C1475" s="16" t="s">
        <v>120</v>
      </c>
      <c r="D1475" s="19"/>
      <c r="E1475" s="19"/>
      <c r="F1475" s="19"/>
      <c r="G1475" s="19"/>
      <c r="H1475" s="18">
        <v>0.46899999999999997</v>
      </c>
      <c r="I1475" s="40">
        <v>0.88</v>
      </c>
      <c r="J1475" s="19"/>
      <c r="K1475" s="4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ht="15" x14ac:dyDescent="0.25">
      <c r="A1476" s="14" t="s">
        <v>161</v>
      </c>
      <c r="B1476" s="14" t="s">
        <v>200</v>
      </c>
      <c r="C1476" s="16" t="s">
        <v>120</v>
      </c>
      <c r="D1476" s="19"/>
      <c r="E1476" s="19"/>
      <c r="F1476" s="19"/>
      <c r="G1476" s="19"/>
      <c r="H1476" s="18">
        <v>0.504</v>
      </c>
      <c r="I1476" s="40">
        <v>0.57599999999999996</v>
      </c>
      <c r="J1476" s="19"/>
      <c r="K1476" s="4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ht="15" x14ac:dyDescent="0.25">
      <c r="A1477" s="14" t="s">
        <v>161</v>
      </c>
      <c r="B1477" s="14" t="s">
        <v>163</v>
      </c>
      <c r="C1477" s="16" t="s">
        <v>120</v>
      </c>
      <c r="D1477" s="19"/>
      <c r="E1477" s="19"/>
      <c r="F1477" s="19"/>
      <c r="G1477" s="19"/>
      <c r="H1477" s="18">
        <v>0.70899999999999996</v>
      </c>
      <c r="I1477" s="40">
        <v>0.78100000000000003</v>
      </c>
      <c r="J1477" s="19"/>
      <c r="K1477" s="4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ht="15" hidden="1" x14ac:dyDescent="0.25">
      <c r="A1478" s="7" t="s">
        <v>161</v>
      </c>
      <c r="B1478" s="7" t="s">
        <v>208</v>
      </c>
      <c r="C1478" s="8" t="s">
        <v>120</v>
      </c>
      <c r="D1478" s="9">
        <v>0.56599999999999995</v>
      </c>
      <c r="E1478" s="9">
        <v>27</v>
      </c>
      <c r="F1478" s="3"/>
      <c r="G1478" s="9">
        <v>2085</v>
      </c>
      <c r="H1478" s="9">
        <v>6.6000000000000003E-2</v>
      </c>
      <c r="I1478" s="9">
        <v>1.1839999999999999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ht="15" hidden="1" x14ac:dyDescent="0.25">
      <c r="A1479" s="7" t="s">
        <v>161</v>
      </c>
      <c r="B1479" s="7" t="s">
        <v>187</v>
      </c>
      <c r="C1479" s="8" t="s">
        <v>120</v>
      </c>
      <c r="D1479" s="9">
        <v>0.46200000000000002</v>
      </c>
      <c r="E1479" s="9">
        <v>26</v>
      </c>
      <c r="F1479" s="3"/>
      <c r="G1479" s="9">
        <v>166</v>
      </c>
      <c r="H1479" s="9">
        <v>0.499</v>
      </c>
      <c r="I1479" s="9">
        <v>1.54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ht="15" hidden="1" x14ac:dyDescent="0.25">
      <c r="A1480" s="7" t="s">
        <v>161</v>
      </c>
      <c r="B1480" s="7" t="s">
        <v>198</v>
      </c>
      <c r="C1480" s="8" t="s">
        <v>120</v>
      </c>
      <c r="D1480" s="9">
        <v>0.45600000000000002</v>
      </c>
      <c r="E1480" s="9">
        <v>9</v>
      </c>
      <c r="F1480" s="3"/>
      <c r="G1480" s="9">
        <v>202</v>
      </c>
      <c r="H1480" s="9">
        <v>0.28299999999999997</v>
      </c>
      <c r="I1480" s="9">
        <v>0.92700000000000005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ht="15" hidden="1" x14ac:dyDescent="0.25">
      <c r="A1481" s="7" t="s">
        <v>161</v>
      </c>
      <c r="B1481" s="7" t="s">
        <v>168</v>
      </c>
      <c r="C1481" s="8" t="s">
        <v>120</v>
      </c>
      <c r="D1481" s="9">
        <v>0.35799999999999998</v>
      </c>
      <c r="E1481" s="9">
        <v>32</v>
      </c>
      <c r="F1481" s="3"/>
      <c r="G1481" s="9">
        <v>616</v>
      </c>
      <c r="H1481" s="9">
        <v>0.33600000000000002</v>
      </c>
      <c r="I1481" s="9">
        <v>1.3089999999999999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ht="15" hidden="1" x14ac:dyDescent="0.25">
      <c r="A1482" s="7" t="s">
        <v>161</v>
      </c>
      <c r="B1482" s="7" t="s">
        <v>179</v>
      </c>
      <c r="C1482" s="8" t="s">
        <v>120</v>
      </c>
      <c r="D1482" s="9">
        <v>0.55300000000000005</v>
      </c>
      <c r="E1482" s="9">
        <v>16</v>
      </c>
      <c r="F1482" s="3"/>
      <c r="G1482" s="9">
        <v>340</v>
      </c>
      <c r="H1482" s="9">
        <v>0.53300000000000003</v>
      </c>
      <c r="I1482" s="9">
        <v>1.0960000000000001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5" hidden="1" x14ac:dyDescent="0.25">
      <c r="A1483" s="7" t="s">
        <v>161</v>
      </c>
      <c r="B1483" s="7" t="s">
        <v>202</v>
      </c>
      <c r="C1483" s="8" t="s">
        <v>120</v>
      </c>
      <c r="D1483" s="9">
        <v>0.47299999999999998</v>
      </c>
      <c r="E1483" s="9">
        <v>27</v>
      </c>
      <c r="F1483" s="3"/>
      <c r="G1483" s="9">
        <v>325</v>
      </c>
      <c r="H1483" s="9">
        <v>0.61799999999999999</v>
      </c>
      <c r="I1483" s="9">
        <v>1.123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ht="15" hidden="1" x14ac:dyDescent="0.25">
      <c r="A1484" s="7" t="s">
        <v>161</v>
      </c>
      <c r="B1484" s="7" t="s">
        <v>196</v>
      </c>
      <c r="C1484" s="8" t="s">
        <v>120</v>
      </c>
      <c r="D1484" s="9">
        <v>0.434</v>
      </c>
      <c r="E1484" s="9">
        <v>31</v>
      </c>
      <c r="F1484" s="3"/>
      <c r="G1484" s="9">
        <v>418</v>
      </c>
      <c r="H1484" s="9">
        <v>0.48599999999999999</v>
      </c>
      <c r="I1484" s="9">
        <v>1.0840000000000001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ht="15" hidden="1" x14ac:dyDescent="0.25">
      <c r="A1485" s="7" t="s">
        <v>161</v>
      </c>
      <c r="B1485" s="7" t="s">
        <v>197</v>
      </c>
      <c r="C1485" s="8" t="s">
        <v>120</v>
      </c>
      <c r="D1485" s="9">
        <v>0.42899999999999999</v>
      </c>
      <c r="E1485" s="9">
        <v>6</v>
      </c>
      <c r="F1485" s="3"/>
      <c r="G1485" s="9">
        <v>328</v>
      </c>
      <c r="H1485" s="9">
        <v>0.42099999999999999</v>
      </c>
      <c r="I1485" s="9">
        <v>1.2769999999999999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ht="15" hidden="1" x14ac:dyDescent="0.25">
      <c r="A1486" s="7" t="s">
        <v>161</v>
      </c>
      <c r="B1486" s="7" t="s">
        <v>203</v>
      </c>
      <c r="C1486" s="8" t="s">
        <v>120</v>
      </c>
      <c r="D1486" s="9">
        <v>0.38400000000000001</v>
      </c>
      <c r="E1486" s="9">
        <v>60</v>
      </c>
      <c r="F1486" s="3"/>
      <c r="G1486" s="9">
        <v>260</v>
      </c>
      <c r="H1486" s="9">
        <v>0.56699999999999995</v>
      </c>
      <c r="I1486" s="9">
        <v>0.95499999999999996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ht="15" hidden="1" x14ac:dyDescent="0.25">
      <c r="A1487" s="7" t="s">
        <v>161</v>
      </c>
      <c r="B1487" s="7" t="s">
        <v>178</v>
      </c>
      <c r="C1487" s="8" t="s">
        <v>120</v>
      </c>
      <c r="D1487" s="9">
        <v>0.48899999999999999</v>
      </c>
      <c r="E1487" s="9">
        <v>38</v>
      </c>
      <c r="F1487" s="3"/>
      <c r="G1487" s="9">
        <v>264</v>
      </c>
      <c r="H1487" s="9">
        <v>0.35899999999999999</v>
      </c>
      <c r="I1487" s="9">
        <v>1.111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ht="15" x14ac:dyDescent="0.25">
      <c r="A1488" s="14" t="s">
        <v>161</v>
      </c>
      <c r="B1488" s="14" t="s">
        <v>186</v>
      </c>
      <c r="C1488" s="16" t="s">
        <v>120</v>
      </c>
      <c r="D1488" s="19"/>
      <c r="E1488" s="19"/>
      <c r="F1488" s="19"/>
      <c r="G1488" s="19"/>
      <c r="H1488" s="18">
        <v>0.65100000000000002</v>
      </c>
      <c r="I1488" s="40">
        <v>0.90700000000000003</v>
      </c>
      <c r="J1488" s="19"/>
      <c r="K1488" s="4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ht="15" hidden="1" x14ac:dyDescent="0.25">
      <c r="A1489" s="7" t="s">
        <v>161</v>
      </c>
      <c r="B1489" s="7" t="s">
        <v>183</v>
      </c>
      <c r="C1489" s="8" t="s">
        <v>120</v>
      </c>
      <c r="D1489" s="9">
        <v>0.754</v>
      </c>
      <c r="E1489" s="9">
        <v>13</v>
      </c>
      <c r="F1489" s="3"/>
      <c r="G1489" s="9">
        <v>340</v>
      </c>
      <c r="H1489" s="9">
        <v>0.40799999999999997</v>
      </c>
      <c r="I1489" s="9">
        <v>1.51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ht="15" hidden="1" x14ac:dyDescent="0.25">
      <c r="A1490" s="7" t="s">
        <v>161</v>
      </c>
      <c r="B1490" s="7" t="s">
        <v>206</v>
      </c>
      <c r="C1490" s="8" t="s">
        <v>120</v>
      </c>
      <c r="D1490" s="9">
        <v>0.27900000000000003</v>
      </c>
      <c r="E1490" s="9">
        <v>18</v>
      </c>
      <c r="F1490" s="3"/>
      <c r="G1490" s="9">
        <v>63</v>
      </c>
      <c r="H1490" s="9">
        <v>0.77200000000000002</v>
      </c>
      <c r="I1490" s="9">
        <v>1.085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ht="15" x14ac:dyDescent="0.25">
      <c r="A1491" s="14" t="s">
        <v>161</v>
      </c>
      <c r="B1491" s="14" t="s">
        <v>182</v>
      </c>
      <c r="C1491" s="16" t="s">
        <v>120</v>
      </c>
      <c r="D1491" s="19"/>
      <c r="E1491" s="19"/>
      <c r="F1491" s="19"/>
      <c r="G1491" s="19"/>
      <c r="H1491" s="19">
        <v>0.129</v>
      </c>
      <c r="I1491" s="41">
        <v>0.57999999999999996</v>
      </c>
      <c r="J1491" s="19"/>
      <c r="K1491" s="4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ht="15" hidden="1" x14ac:dyDescent="0.25">
      <c r="A1492" s="7" t="s">
        <v>161</v>
      </c>
      <c r="B1492" s="7" t="s">
        <v>199</v>
      </c>
      <c r="C1492" s="8" t="s">
        <v>120</v>
      </c>
      <c r="D1492" s="9">
        <v>0.51200000000000001</v>
      </c>
      <c r="E1492" s="9">
        <v>29</v>
      </c>
      <c r="F1492" s="3"/>
      <c r="G1492" s="9">
        <v>448</v>
      </c>
      <c r="H1492" s="9">
        <v>0.247</v>
      </c>
      <c r="I1492" s="9">
        <v>1.1919999999999999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ht="15" hidden="1" x14ac:dyDescent="0.25">
      <c r="A1493" s="7" t="s">
        <v>161</v>
      </c>
      <c r="B1493" s="7" t="s">
        <v>165</v>
      </c>
      <c r="C1493" s="8" t="s">
        <v>120</v>
      </c>
      <c r="D1493" s="9">
        <v>1.208</v>
      </c>
      <c r="E1493" s="9">
        <v>48</v>
      </c>
      <c r="F1493" s="3"/>
      <c r="G1493" s="9">
        <v>987</v>
      </c>
      <c r="H1493" s="9">
        <v>0.19700000000000001</v>
      </c>
      <c r="I1493" s="9">
        <v>0.72599999999999998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ht="15" hidden="1" x14ac:dyDescent="0.25">
      <c r="A1494" s="7" t="s">
        <v>161</v>
      </c>
      <c r="B1494" s="7" t="s">
        <v>185</v>
      </c>
      <c r="C1494" s="8" t="s">
        <v>120</v>
      </c>
      <c r="D1494" s="9">
        <v>0.36399999999999999</v>
      </c>
      <c r="E1494" s="9">
        <v>16</v>
      </c>
      <c r="F1494" s="3"/>
      <c r="G1494" s="9">
        <v>279</v>
      </c>
      <c r="H1494" s="9">
        <v>0.59199999999999997</v>
      </c>
      <c r="I1494" s="9">
        <v>1.0229999999999999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ht="15" hidden="1" x14ac:dyDescent="0.25">
      <c r="A1495" s="7" t="s">
        <v>161</v>
      </c>
      <c r="B1495" s="7" t="s">
        <v>194</v>
      </c>
      <c r="C1495" s="8" t="s">
        <v>120</v>
      </c>
      <c r="D1495" s="9">
        <v>0.20300000000000001</v>
      </c>
      <c r="E1495" s="9">
        <v>15</v>
      </c>
      <c r="F1495" s="3"/>
      <c r="G1495" s="9">
        <v>192</v>
      </c>
      <c r="H1495" s="9">
        <v>0.36299999999999999</v>
      </c>
      <c r="I1495" s="9">
        <v>0.85599999999999998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ht="15" hidden="1" x14ac:dyDescent="0.25">
      <c r="A1496" s="7" t="s">
        <v>161</v>
      </c>
      <c r="B1496" s="7" t="s">
        <v>171</v>
      </c>
      <c r="C1496" s="8" t="s">
        <v>120</v>
      </c>
      <c r="D1496" s="9">
        <v>0.47699999999999998</v>
      </c>
      <c r="E1496" s="9">
        <v>17</v>
      </c>
      <c r="F1496" s="3"/>
      <c r="G1496" s="9">
        <v>808</v>
      </c>
      <c r="H1496" s="9">
        <v>0.51900000000000002</v>
      </c>
      <c r="I1496" s="9">
        <v>1.28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ht="15" hidden="1" x14ac:dyDescent="0.25">
      <c r="A1497" s="7" t="s">
        <v>161</v>
      </c>
      <c r="B1497" s="7" t="s">
        <v>175</v>
      </c>
      <c r="C1497" s="8" t="s">
        <v>120</v>
      </c>
      <c r="D1497" s="9">
        <v>0.47799999999999998</v>
      </c>
      <c r="E1497" s="9">
        <v>14</v>
      </c>
      <c r="F1497" s="3"/>
      <c r="G1497" s="9">
        <v>269</v>
      </c>
      <c r="H1497" s="9">
        <v>0.80800000000000005</v>
      </c>
      <c r="I1497" s="9">
        <v>1.149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ht="15" hidden="1" x14ac:dyDescent="0.25">
      <c r="A1498" s="7" t="s">
        <v>161</v>
      </c>
      <c r="B1498" s="7" t="s">
        <v>188</v>
      </c>
      <c r="C1498" s="8" t="s">
        <v>120</v>
      </c>
      <c r="D1498" s="9">
        <v>0.2</v>
      </c>
      <c r="E1498" s="9">
        <v>26</v>
      </c>
      <c r="F1498" s="3"/>
      <c r="G1498" s="9">
        <v>59</v>
      </c>
      <c r="H1498" s="9">
        <v>0.78900000000000003</v>
      </c>
      <c r="I1498" s="9">
        <v>1.4370000000000001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ht="15" hidden="1" x14ac:dyDescent="0.25">
      <c r="A1499" s="7" t="s">
        <v>161</v>
      </c>
      <c r="B1499" s="7" t="s">
        <v>193</v>
      </c>
      <c r="C1499" s="8" t="s">
        <v>120</v>
      </c>
      <c r="D1499" s="9">
        <v>0.41799999999999998</v>
      </c>
      <c r="E1499" s="9">
        <v>8</v>
      </c>
      <c r="F1499" s="3"/>
      <c r="G1499" s="9">
        <v>180</v>
      </c>
      <c r="H1499" s="9">
        <v>0.85799999999999998</v>
      </c>
      <c r="I1499" s="9">
        <v>1.173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ht="15" hidden="1" x14ac:dyDescent="0.25">
      <c r="A1500" s="7" t="s">
        <v>161</v>
      </c>
      <c r="B1500" s="7" t="s">
        <v>204</v>
      </c>
      <c r="C1500" s="8" t="s">
        <v>120</v>
      </c>
      <c r="D1500" s="9">
        <v>0.621</v>
      </c>
      <c r="E1500" s="9">
        <v>47</v>
      </c>
      <c r="F1500" s="3"/>
      <c r="G1500" s="9">
        <v>298</v>
      </c>
      <c r="H1500" s="9">
        <v>0.55100000000000005</v>
      </c>
      <c r="I1500" s="9">
        <v>1.0840000000000001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ht="15" hidden="1" x14ac:dyDescent="0.25">
      <c r="A1501" s="7" t="s">
        <v>161</v>
      </c>
      <c r="B1501" s="7" t="s">
        <v>190</v>
      </c>
      <c r="C1501" s="8" t="s">
        <v>120</v>
      </c>
      <c r="D1501" s="9">
        <v>0.42499999999999999</v>
      </c>
      <c r="E1501" s="9">
        <v>23</v>
      </c>
      <c r="F1501" s="3"/>
      <c r="G1501" s="9">
        <v>234</v>
      </c>
      <c r="H1501" s="9">
        <v>0.20499999999999999</v>
      </c>
      <c r="I1501" s="9">
        <v>0.51300000000000001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ht="15" hidden="1" x14ac:dyDescent="0.25">
      <c r="A1502" s="7" t="s">
        <v>161</v>
      </c>
      <c r="B1502" s="7" t="s">
        <v>173</v>
      </c>
      <c r="C1502" s="8" t="s">
        <v>120</v>
      </c>
      <c r="D1502" s="9">
        <v>0.48399999999999999</v>
      </c>
      <c r="E1502" s="9">
        <v>7</v>
      </c>
      <c r="F1502" s="3"/>
      <c r="G1502" s="9">
        <v>81</v>
      </c>
      <c r="H1502" s="9">
        <v>0.66200000000000003</v>
      </c>
      <c r="I1502" s="9">
        <v>1.2809999999999999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ht="15" hidden="1" x14ac:dyDescent="0.25">
      <c r="A1503" s="7" t="s">
        <v>161</v>
      </c>
      <c r="B1503" s="7" t="s">
        <v>172</v>
      </c>
      <c r="C1503" s="8" t="s">
        <v>120</v>
      </c>
      <c r="D1503" s="9">
        <v>0.32</v>
      </c>
      <c r="E1503" s="9">
        <v>6</v>
      </c>
      <c r="F1503" s="3"/>
      <c r="G1503" s="9">
        <v>135</v>
      </c>
      <c r="H1503" s="9">
        <v>0.85</v>
      </c>
      <c r="I1503" s="9">
        <v>1.1539999999999999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ht="15" x14ac:dyDescent="0.25">
      <c r="A1504" s="14" t="s">
        <v>161</v>
      </c>
      <c r="B1504" s="14" t="s">
        <v>170</v>
      </c>
      <c r="C1504" s="16" t="s">
        <v>120</v>
      </c>
      <c r="D1504" s="19"/>
      <c r="E1504" s="19"/>
      <c r="F1504" s="19"/>
      <c r="G1504" s="19"/>
      <c r="H1504" s="18">
        <v>0.40799999999999997</v>
      </c>
      <c r="I1504" s="40">
        <v>0.93</v>
      </c>
      <c r="J1504" s="19"/>
      <c r="K1504" s="4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ht="15" hidden="1" x14ac:dyDescent="0.25">
      <c r="A1505" s="7" t="s">
        <v>161</v>
      </c>
      <c r="B1505" s="7" t="s">
        <v>166</v>
      </c>
      <c r="C1505" s="8" t="s">
        <v>120</v>
      </c>
      <c r="D1505" s="9">
        <v>0.57299999999999995</v>
      </c>
      <c r="E1505" s="9">
        <v>4</v>
      </c>
      <c r="F1505" s="3"/>
      <c r="G1505" s="9">
        <v>156</v>
      </c>
      <c r="H1505" s="9">
        <v>0.64400000000000002</v>
      </c>
      <c r="I1505" s="9">
        <v>1.006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ht="15" hidden="1" x14ac:dyDescent="0.25">
      <c r="A1506" s="7" t="s">
        <v>161</v>
      </c>
      <c r="B1506" s="7" t="s">
        <v>195</v>
      </c>
      <c r="C1506" s="8" t="s">
        <v>120</v>
      </c>
      <c r="D1506" s="9">
        <v>0.41099999999999998</v>
      </c>
      <c r="E1506" s="9">
        <v>7</v>
      </c>
      <c r="F1506" s="3"/>
      <c r="G1506" s="9">
        <v>87</v>
      </c>
      <c r="H1506" s="9">
        <v>0.86899999999999999</v>
      </c>
      <c r="I1506" s="9">
        <v>1.0669999999999999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ht="15" hidden="1" x14ac:dyDescent="0.25">
      <c r="A1507" s="7" t="s">
        <v>161</v>
      </c>
      <c r="B1507" s="7" t="s">
        <v>205</v>
      </c>
      <c r="C1507" s="8" t="s">
        <v>120</v>
      </c>
      <c r="D1507" s="9">
        <v>0.53700000000000003</v>
      </c>
      <c r="E1507" s="9">
        <v>16</v>
      </c>
      <c r="F1507" s="3"/>
      <c r="G1507" s="9">
        <v>122</v>
      </c>
      <c r="H1507" s="9">
        <v>0.82</v>
      </c>
      <c r="I1507" s="9">
        <v>1.105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ht="15" hidden="1" x14ac:dyDescent="0.25">
      <c r="A1508" s="7" t="s">
        <v>161</v>
      </c>
      <c r="B1508" s="7" t="s">
        <v>192</v>
      </c>
      <c r="C1508" s="8" t="s">
        <v>120</v>
      </c>
      <c r="D1508" s="9">
        <v>0.30399999999999999</v>
      </c>
      <c r="E1508" s="9">
        <v>24</v>
      </c>
      <c r="F1508" s="3"/>
      <c r="G1508" s="9">
        <v>372</v>
      </c>
      <c r="H1508" s="9">
        <v>0.308</v>
      </c>
      <c r="I1508" s="9">
        <v>1.4570000000000001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ht="15" hidden="1" x14ac:dyDescent="0.25">
      <c r="A1509" s="7" t="s">
        <v>161</v>
      </c>
      <c r="B1509" s="7" t="s">
        <v>162</v>
      </c>
      <c r="C1509" s="8" t="s">
        <v>120</v>
      </c>
      <c r="D1509" s="9">
        <v>0.45900000000000002</v>
      </c>
      <c r="E1509" s="9">
        <v>36</v>
      </c>
      <c r="F1509" s="3"/>
      <c r="G1509" s="9">
        <v>364</v>
      </c>
      <c r="H1509" s="9">
        <v>0.15</v>
      </c>
      <c r="I1509" s="9">
        <v>0.73399999999999999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ht="15" hidden="1" x14ac:dyDescent="0.25">
      <c r="A1510" s="7" t="s">
        <v>161</v>
      </c>
      <c r="B1510" s="7" t="s">
        <v>209</v>
      </c>
      <c r="C1510" s="8" t="s">
        <v>120</v>
      </c>
      <c r="D1510" s="9">
        <v>0.34499999999999997</v>
      </c>
      <c r="E1510" s="9">
        <v>13</v>
      </c>
      <c r="F1510" s="3"/>
      <c r="G1510" s="9">
        <v>105</v>
      </c>
      <c r="H1510" s="9">
        <v>0.751</v>
      </c>
      <c r="I1510" s="9">
        <v>1.2110000000000001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ht="15" hidden="1" x14ac:dyDescent="0.25">
      <c r="A1511" s="7" t="s">
        <v>161</v>
      </c>
      <c r="B1511" s="7" t="s">
        <v>176</v>
      </c>
      <c r="C1511" s="8" t="s">
        <v>120</v>
      </c>
      <c r="D1511" s="9">
        <v>0.65</v>
      </c>
      <c r="E1511" s="9">
        <v>7</v>
      </c>
      <c r="F1511" s="3"/>
      <c r="G1511" s="9">
        <v>132</v>
      </c>
      <c r="H1511" s="9">
        <v>0.66100000000000003</v>
      </c>
      <c r="I1511" s="9">
        <v>0.89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5" x14ac:dyDescent="0.25">
      <c r="A1512" s="14" t="s">
        <v>161</v>
      </c>
      <c r="B1512" s="14" t="s">
        <v>174</v>
      </c>
      <c r="C1512" s="16" t="s">
        <v>120</v>
      </c>
      <c r="D1512" s="19"/>
      <c r="E1512" s="19"/>
      <c r="F1512" s="19"/>
      <c r="G1512" s="19"/>
      <c r="H1512" s="18">
        <v>0.76</v>
      </c>
      <c r="I1512" s="40">
        <v>1.0529999999999999</v>
      </c>
      <c r="J1512" s="19"/>
      <c r="K1512" s="4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ht="15" hidden="1" x14ac:dyDescent="0.25">
      <c r="A1513" s="7" t="s">
        <v>161</v>
      </c>
      <c r="B1513" s="7" t="s">
        <v>180</v>
      </c>
      <c r="C1513" s="8" t="s">
        <v>120</v>
      </c>
      <c r="D1513" s="9">
        <v>0.26200000000000001</v>
      </c>
      <c r="E1513" s="9">
        <v>5</v>
      </c>
      <c r="F1513" s="3"/>
      <c r="G1513" s="9">
        <v>140</v>
      </c>
      <c r="H1513" s="9">
        <v>0.90600000000000003</v>
      </c>
      <c r="I1513" s="9">
        <v>1.069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ht="15" hidden="1" x14ac:dyDescent="0.25">
      <c r="A1514" s="7" t="s">
        <v>161</v>
      </c>
      <c r="B1514" s="7" t="s">
        <v>181</v>
      </c>
      <c r="C1514" s="8" t="s">
        <v>120</v>
      </c>
      <c r="D1514" s="9">
        <v>0.253</v>
      </c>
      <c r="E1514" s="9">
        <v>13</v>
      </c>
      <c r="F1514" s="3"/>
      <c r="G1514" s="9">
        <v>76</v>
      </c>
      <c r="H1514" s="9">
        <v>0.61199999999999999</v>
      </c>
      <c r="I1514" s="9">
        <v>1.159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ht="15" x14ac:dyDescent="0.25">
      <c r="A1515" s="14" t="s">
        <v>161</v>
      </c>
      <c r="B1515" s="14" t="s">
        <v>184</v>
      </c>
      <c r="C1515" s="16" t="s">
        <v>120</v>
      </c>
      <c r="D1515" s="19"/>
      <c r="E1515" s="19"/>
      <c r="F1515" s="19"/>
      <c r="G1515" s="19"/>
      <c r="H1515" s="19">
        <v>0.129</v>
      </c>
      <c r="I1515" s="41">
        <v>0.57999999999999996</v>
      </c>
      <c r="J1515" s="19"/>
      <c r="K1515" s="4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ht="15" hidden="1" x14ac:dyDescent="0.25">
      <c r="A1516" s="7" t="s">
        <v>161</v>
      </c>
      <c r="B1516" s="7" t="s">
        <v>207</v>
      </c>
      <c r="C1516" s="8" t="s">
        <v>120</v>
      </c>
      <c r="D1516" s="9">
        <v>0.443</v>
      </c>
      <c r="E1516" s="9">
        <v>6</v>
      </c>
      <c r="F1516" s="3"/>
      <c r="G1516" s="9">
        <v>223</v>
      </c>
      <c r="H1516" s="9">
        <v>0.28599999999999998</v>
      </c>
      <c r="I1516" s="9">
        <v>0.89200000000000002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ht="15" x14ac:dyDescent="0.25">
      <c r="A1517" s="14" t="s">
        <v>161</v>
      </c>
      <c r="B1517" s="14" t="s">
        <v>182</v>
      </c>
      <c r="C1517" s="16" t="s">
        <v>121</v>
      </c>
      <c r="D1517" s="19"/>
      <c r="E1517" s="19"/>
      <c r="F1517" s="19"/>
      <c r="G1517" s="19"/>
      <c r="H1517" s="19">
        <v>0.129</v>
      </c>
      <c r="I1517" s="41">
        <v>0.57999999999999996</v>
      </c>
      <c r="J1517" s="19"/>
      <c r="K1517" s="4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ht="15" x14ac:dyDescent="0.25">
      <c r="A1518" s="14" t="s">
        <v>161</v>
      </c>
      <c r="B1518" s="14" t="s">
        <v>191</v>
      </c>
      <c r="C1518" s="16" t="s">
        <v>121</v>
      </c>
      <c r="D1518" s="19"/>
      <c r="E1518" s="19"/>
      <c r="F1518" s="19"/>
      <c r="G1518" s="19"/>
      <c r="H1518" s="18">
        <v>0.67300000000000004</v>
      </c>
      <c r="I1518" s="40">
        <v>0.61599999999999999</v>
      </c>
      <c r="J1518" s="19"/>
      <c r="K1518" s="4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ht="15" x14ac:dyDescent="0.25">
      <c r="A1519" s="14" t="s">
        <v>161</v>
      </c>
      <c r="B1519" s="14" t="s">
        <v>174</v>
      </c>
      <c r="C1519" s="16" t="s">
        <v>121</v>
      </c>
      <c r="D1519" s="19"/>
      <c r="E1519" s="19"/>
      <c r="F1519" s="19"/>
      <c r="G1519" s="19"/>
      <c r="H1519" s="18">
        <v>0.75600000000000001</v>
      </c>
      <c r="I1519" s="40">
        <v>1.1060000000000001</v>
      </c>
      <c r="J1519" s="19"/>
      <c r="K1519" s="4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ht="15" hidden="1" x14ac:dyDescent="0.25">
      <c r="A1520" s="7" t="s">
        <v>161</v>
      </c>
      <c r="B1520" s="7" t="s">
        <v>167</v>
      </c>
      <c r="C1520" s="8" t="s">
        <v>121</v>
      </c>
      <c r="D1520" s="9">
        <v>0.42799999999999999</v>
      </c>
      <c r="E1520" s="9">
        <v>69</v>
      </c>
      <c r="F1520" s="3"/>
      <c r="G1520" s="9">
        <v>428</v>
      </c>
      <c r="H1520" s="9">
        <v>0.34699999999999998</v>
      </c>
      <c r="I1520" s="9">
        <v>0.82299999999999995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ht="15" hidden="1" x14ac:dyDescent="0.25">
      <c r="A1521" s="7" t="s">
        <v>161</v>
      </c>
      <c r="B1521" s="7" t="s">
        <v>177</v>
      </c>
      <c r="C1521" s="8" t="s">
        <v>121</v>
      </c>
      <c r="D1521" s="9">
        <v>0.49399999999999999</v>
      </c>
      <c r="E1521" s="9">
        <v>18</v>
      </c>
      <c r="F1521" s="3"/>
      <c r="G1521" s="9">
        <v>196</v>
      </c>
      <c r="H1521" s="9">
        <v>0.78</v>
      </c>
      <c r="I1521" s="9">
        <v>1.266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ht="15" hidden="1" x14ac:dyDescent="0.25">
      <c r="A1522" s="7" t="s">
        <v>161</v>
      </c>
      <c r="B1522" s="7" t="s">
        <v>201</v>
      </c>
      <c r="C1522" s="8" t="s">
        <v>121</v>
      </c>
      <c r="D1522" s="9">
        <v>0.34</v>
      </c>
      <c r="E1522" s="9">
        <v>23</v>
      </c>
      <c r="F1522" s="3"/>
      <c r="G1522" s="9">
        <v>279</v>
      </c>
      <c r="H1522" s="9">
        <v>0.35599999999999998</v>
      </c>
      <c r="I1522" s="9">
        <v>1.198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ht="15" hidden="1" x14ac:dyDescent="0.25">
      <c r="A1523" s="7" t="s">
        <v>161</v>
      </c>
      <c r="B1523" s="7" t="s">
        <v>164</v>
      </c>
      <c r="C1523" s="8" t="s">
        <v>121</v>
      </c>
      <c r="D1523" s="9">
        <v>0.52400000000000002</v>
      </c>
      <c r="E1523" s="9">
        <v>25</v>
      </c>
      <c r="F1523" s="3"/>
      <c r="G1523" s="9">
        <v>170</v>
      </c>
      <c r="H1523" s="9">
        <v>0.72899999999999998</v>
      </c>
      <c r="I1523" s="9">
        <v>1.2969999999999999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ht="15" x14ac:dyDescent="0.25">
      <c r="A1524" s="14" t="s">
        <v>161</v>
      </c>
      <c r="B1524" s="14" t="s">
        <v>163</v>
      </c>
      <c r="C1524" s="16" t="s">
        <v>121</v>
      </c>
      <c r="D1524" s="19"/>
      <c r="E1524" s="19"/>
      <c r="F1524" s="19"/>
      <c r="G1524" s="19"/>
      <c r="H1524" s="18">
        <v>0.7</v>
      </c>
      <c r="I1524" s="40">
        <v>0.80300000000000005</v>
      </c>
      <c r="J1524" s="19"/>
      <c r="K1524" s="4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ht="15" hidden="1" x14ac:dyDescent="0.25">
      <c r="A1525" s="7" t="s">
        <v>161</v>
      </c>
      <c r="B1525" s="7" t="s">
        <v>168</v>
      </c>
      <c r="C1525" s="8" t="s">
        <v>121</v>
      </c>
      <c r="D1525" s="9">
        <v>0.33900000000000002</v>
      </c>
      <c r="E1525" s="9">
        <v>49</v>
      </c>
      <c r="F1525" s="3"/>
      <c r="G1525" s="9">
        <v>616</v>
      </c>
      <c r="H1525" s="9">
        <v>0.39700000000000002</v>
      </c>
      <c r="I1525" s="9">
        <v>1.39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ht="15" hidden="1" x14ac:dyDescent="0.25">
      <c r="A1526" s="7" t="s">
        <v>161</v>
      </c>
      <c r="B1526" s="7" t="s">
        <v>179</v>
      </c>
      <c r="C1526" s="8" t="s">
        <v>121</v>
      </c>
      <c r="D1526" s="9">
        <v>0.56599999999999995</v>
      </c>
      <c r="E1526" s="9">
        <v>5</v>
      </c>
      <c r="F1526" s="3"/>
      <c r="G1526" s="9">
        <v>330</v>
      </c>
      <c r="H1526" s="9">
        <v>0.61</v>
      </c>
      <c r="I1526" s="9">
        <v>1.2170000000000001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ht="15" hidden="1" x14ac:dyDescent="0.25">
      <c r="A1527" s="7" t="s">
        <v>161</v>
      </c>
      <c r="B1527" s="7" t="s">
        <v>169</v>
      </c>
      <c r="C1527" s="8" t="s">
        <v>121</v>
      </c>
      <c r="D1527" s="9">
        <v>0.214</v>
      </c>
      <c r="E1527" s="9">
        <v>22</v>
      </c>
      <c r="F1527" s="3"/>
      <c r="G1527" s="9">
        <v>196</v>
      </c>
      <c r="H1527" s="9">
        <v>0.442</v>
      </c>
      <c r="I1527" s="9">
        <v>1.0449999999999999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ht="15" hidden="1" x14ac:dyDescent="0.25">
      <c r="A1528" s="7" t="s">
        <v>161</v>
      </c>
      <c r="B1528" s="7" t="s">
        <v>197</v>
      </c>
      <c r="C1528" s="8" t="s">
        <v>121</v>
      </c>
      <c r="D1528" s="9">
        <v>0.42499999999999999</v>
      </c>
      <c r="E1528" s="9">
        <v>5</v>
      </c>
      <c r="F1528" s="3"/>
      <c r="G1528" s="9">
        <v>328</v>
      </c>
      <c r="H1528" s="9">
        <v>0.441</v>
      </c>
      <c r="I1528" s="9">
        <v>1.329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ht="15" x14ac:dyDescent="0.25">
      <c r="A1529" s="14" t="s">
        <v>161</v>
      </c>
      <c r="B1529" s="14" t="s">
        <v>189</v>
      </c>
      <c r="C1529" s="16" t="s">
        <v>121</v>
      </c>
      <c r="D1529" s="19"/>
      <c r="E1529" s="19"/>
      <c r="F1529" s="19"/>
      <c r="G1529" s="19"/>
      <c r="H1529" s="18">
        <v>0.501</v>
      </c>
      <c r="I1529" s="40">
        <v>0.91600000000000004</v>
      </c>
      <c r="J1529" s="19"/>
      <c r="K1529" s="4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ht="15" hidden="1" x14ac:dyDescent="0.25">
      <c r="A1530" s="7" t="s">
        <v>161</v>
      </c>
      <c r="B1530" s="7" t="s">
        <v>183</v>
      </c>
      <c r="C1530" s="8" t="s">
        <v>121</v>
      </c>
      <c r="D1530" s="9">
        <v>0.72499999999999998</v>
      </c>
      <c r="E1530" s="9">
        <v>10</v>
      </c>
      <c r="F1530" s="3"/>
      <c r="G1530" s="9">
        <v>314</v>
      </c>
      <c r="H1530" s="9">
        <v>0.44500000000000001</v>
      </c>
      <c r="I1530" s="9">
        <v>1.5089999999999999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ht="15" hidden="1" x14ac:dyDescent="0.25">
      <c r="A1531" s="7" t="s">
        <v>161</v>
      </c>
      <c r="B1531" s="7" t="s">
        <v>206</v>
      </c>
      <c r="C1531" s="8" t="s">
        <v>121</v>
      </c>
      <c r="D1531" s="9">
        <v>0.27800000000000002</v>
      </c>
      <c r="E1531" s="9">
        <v>18</v>
      </c>
      <c r="F1531" s="3"/>
      <c r="G1531" s="9">
        <v>63</v>
      </c>
      <c r="H1531" s="9">
        <v>0.79200000000000004</v>
      </c>
      <c r="I1531" s="9">
        <v>1.163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ht="15" x14ac:dyDescent="0.25">
      <c r="A1532" s="14" t="s">
        <v>161</v>
      </c>
      <c r="B1532" s="14" t="s">
        <v>186</v>
      </c>
      <c r="C1532" s="16" t="s">
        <v>121</v>
      </c>
      <c r="D1532" s="19"/>
      <c r="E1532" s="19"/>
      <c r="F1532" s="19"/>
      <c r="G1532" s="19"/>
      <c r="H1532" s="18">
        <v>0.7</v>
      </c>
      <c r="I1532" s="40">
        <v>0.95599999999999996</v>
      </c>
      <c r="J1532" s="19"/>
      <c r="K1532" s="4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ht="15" hidden="1" x14ac:dyDescent="0.25">
      <c r="A1533" s="7" t="s">
        <v>161</v>
      </c>
      <c r="B1533" s="7" t="s">
        <v>208</v>
      </c>
      <c r="C1533" s="8" t="s">
        <v>121</v>
      </c>
      <c r="D1533" s="9">
        <v>0.57199999999999995</v>
      </c>
      <c r="E1533" s="9">
        <v>27</v>
      </c>
      <c r="F1533" s="3"/>
      <c r="G1533" s="9">
        <v>848</v>
      </c>
      <c r="H1533" s="9">
        <v>0.11</v>
      </c>
      <c r="I1533" s="9">
        <v>1.198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ht="15" hidden="1" x14ac:dyDescent="0.25">
      <c r="A1534" s="7" t="s">
        <v>161</v>
      </c>
      <c r="B1534" s="7" t="s">
        <v>165</v>
      </c>
      <c r="C1534" s="8" t="s">
        <v>121</v>
      </c>
      <c r="D1534" s="9">
        <v>1.175</v>
      </c>
      <c r="E1534" s="9">
        <v>31</v>
      </c>
      <c r="F1534" s="3"/>
      <c r="G1534" s="9">
        <v>987</v>
      </c>
      <c r="H1534" s="9">
        <v>0.23</v>
      </c>
      <c r="I1534" s="9">
        <v>0.85099999999999998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ht="15" hidden="1" x14ac:dyDescent="0.25">
      <c r="A1535" s="7" t="s">
        <v>161</v>
      </c>
      <c r="B1535" s="7" t="s">
        <v>187</v>
      </c>
      <c r="C1535" s="8" t="s">
        <v>121</v>
      </c>
      <c r="D1535" s="9">
        <v>0.45600000000000002</v>
      </c>
      <c r="E1535" s="9">
        <v>26</v>
      </c>
      <c r="F1535" s="3"/>
      <c r="G1535" s="9">
        <v>166</v>
      </c>
      <c r="H1535" s="9">
        <v>0.55200000000000005</v>
      </c>
      <c r="I1535" s="9">
        <v>1.5980000000000001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ht="15" hidden="1" x14ac:dyDescent="0.25">
      <c r="A1536" s="7" t="s">
        <v>161</v>
      </c>
      <c r="B1536" s="7" t="s">
        <v>185</v>
      </c>
      <c r="C1536" s="8" t="s">
        <v>121</v>
      </c>
      <c r="D1536" s="9">
        <v>0.36799999999999999</v>
      </c>
      <c r="E1536" s="9">
        <v>16</v>
      </c>
      <c r="F1536" s="3"/>
      <c r="G1536" s="9">
        <v>279</v>
      </c>
      <c r="H1536" s="9">
        <v>0.63400000000000001</v>
      </c>
      <c r="I1536" s="9">
        <v>1.075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ht="15" hidden="1" x14ac:dyDescent="0.25">
      <c r="A1537" s="7" t="s">
        <v>161</v>
      </c>
      <c r="B1537" s="7" t="s">
        <v>198</v>
      </c>
      <c r="C1537" s="8" t="s">
        <v>121</v>
      </c>
      <c r="D1537" s="9">
        <v>0.45400000000000001</v>
      </c>
      <c r="E1537" s="9">
        <v>9</v>
      </c>
      <c r="F1537" s="3"/>
      <c r="G1537" s="9">
        <v>202</v>
      </c>
      <c r="H1537" s="9">
        <v>0.32400000000000001</v>
      </c>
      <c r="I1537" s="9">
        <v>1.1140000000000001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ht="15" hidden="1" x14ac:dyDescent="0.25">
      <c r="A1538" s="7" t="s">
        <v>161</v>
      </c>
      <c r="B1538" s="7" t="s">
        <v>202</v>
      </c>
      <c r="C1538" s="8" t="s">
        <v>121</v>
      </c>
      <c r="D1538" s="9">
        <v>0.46500000000000002</v>
      </c>
      <c r="E1538" s="9">
        <v>18</v>
      </c>
      <c r="F1538" s="3"/>
      <c r="G1538" s="9">
        <v>325</v>
      </c>
      <c r="H1538" s="9">
        <v>0.66100000000000003</v>
      </c>
      <c r="I1538" s="9">
        <v>1.0189999999999999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ht="15" hidden="1" x14ac:dyDescent="0.25">
      <c r="A1539" s="7" t="s">
        <v>161</v>
      </c>
      <c r="B1539" s="7" t="s">
        <v>196</v>
      </c>
      <c r="C1539" s="8" t="s">
        <v>121</v>
      </c>
      <c r="D1539" s="9">
        <v>0.45100000000000001</v>
      </c>
      <c r="E1539" s="9">
        <v>31</v>
      </c>
      <c r="F1539" s="3"/>
      <c r="G1539" s="9">
        <v>418</v>
      </c>
      <c r="H1539" s="9">
        <v>0.53100000000000003</v>
      </c>
      <c r="I1539" s="9">
        <v>1.1499999999999999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ht="15" hidden="1" x14ac:dyDescent="0.25">
      <c r="A1540" s="7" t="s">
        <v>161</v>
      </c>
      <c r="B1540" s="7" t="s">
        <v>194</v>
      </c>
      <c r="C1540" s="8" t="s">
        <v>121</v>
      </c>
      <c r="D1540" s="9">
        <v>0.17399999999999999</v>
      </c>
      <c r="E1540" s="9">
        <v>9</v>
      </c>
      <c r="F1540" s="3"/>
      <c r="G1540" s="9">
        <v>150</v>
      </c>
      <c r="H1540" s="9">
        <v>0.46</v>
      </c>
      <c r="I1540" s="9">
        <v>0.93700000000000006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5" hidden="1" x14ac:dyDescent="0.25">
      <c r="A1541" s="7" t="s">
        <v>161</v>
      </c>
      <c r="B1541" s="7" t="s">
        <v>203</v>
      </c>
      <c r="C1541" s="8" t="s">
        <v>121</v>
      </c>
      <c r="D1541" s="9">
        <v>0.35799999999999998</v>
      </c>
      <c r="E1541" s="9">
        <v>19</v>
      </c>
      <c r="F1541" s="3"/>
      <c r="G1541" s="9">
        <v>260</v>
      </c>
      <c r="H1541" s="9">
        <v>0.57999999999999996</v>
      </c>
      <c r="I1541" s="9">
        <v>1.0109999999999999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ht="15" hidden="1" x14ac:dyDescent="0.25">
      <c r="A1542" s="7" t="s">
        <v>161</v>
      </c>
      <c r="B1542" s="7" t="s">
        <v>175</v>
      </c>
      <c r="C1542" s="8" t="s">
        <v>121</v>
      </c>
      <c r="D1542" s="9">
        <v>0.47799999999999998</v>
      </c>
      <c r="E1542" s="9">
        <v>14</v>
      </c>
      <c r="F1542" s="3"/>
      <c r="G1542" s="9">
        <v>269</v>
      </c>
      <c r="H1542" s="9">
        <v>0.83699999999999997</v>
      </c>
      <c r="I1542" s="9">
        <v>1.284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ht="15" hidden="1" x14ac:dyDescent="0.25">
      <c r="A1543" s="7" t="s">
        <v>161</v>
      </c>
      <c r="B1543" s="7" t="s">
        <v>193</v>
      </c>
      <c r="C1543" s="8" t="s">
        <v>121</v>
      </c>
      <c r="D1543" s="9">
        <v>0.38200000000000001</v>
      </c>
      <c r="E1543" s="9">
        <v>8</v>
      </c>
      <c r="F1543" s="3"/>
      <c r="G1543" s="9">
        <v>180</v>
      </c>
      <c r="H1543" s="9">
        <v>0.874</v>
      </c>
      <c r="I1543" s="9">
        <v>1.25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ht="15" hidden="1" x14ac:dyDescent="0.25">
      <c r="A1544" s="7" t="s">
        <v>161</v>
      </c>
      <c r="B1544" s="7" t="s">
        <v>178</v>
      </c>
      <c r="C1544" s="8" t="s">
        <v>121</v>
      </c>
      <c r="D1544" s="9">
        <v>0.46700000000000003</v>
      </c>
      <c r="E1544" s="9">
        <v>19</v>
      </c>
      <c r="F1544" s="3"/>
      <c r="G1544" s="9">
        <v>224</v>
      </c>
      <c r="H1544" s="9">
        <v>0.38200000000000001</v>
      </c>
      <c r="I1544" s="9">
        <v>1.2450000000000001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ht="15" hidden="1" x14ac:dyDescent="0.25">
      <c r="A1545" s="7" t="s">
        <v>161</v>
      </c>
      <c r="B1545" s="7" t="s">
        <v>204</v>
      </c>
      <c r="C1545" s="8" t="s">
        <v>121</v>
      </c>
      <c r="D1545" s="9">
        <v>0.60299999999999998</v>
      </c>
      <c r="E1545" s="9">
        <v>47</v>
      </c>
      <c r="F1545" s="3"/>
      <c r="G1545" s="9">
        <v>234</v>
      </c>
      <c r="H1545" s="9">
        <v>0.59599999999999997</v>
      </c>
      <c r="I1545" s="9">
        <v>1.097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ht="15" x14ac:dyDescent="0.25">
      <c r="A1546" s="14" t="s">
        <v>161</v>
      </c>
      <c r="B1546" s="14" t="s">
        <v>200</v>
      </c>
      <c r="C1546" s="16" t="s">
        <v>121</v>
      </c>
      <c r="D1546" s="19"/>
      <c r="E1546" s="19"/>
      <c r="F1546" s="19"/>
      <c r="G1546" s="19"/>
      <c r="H1546" s="18">
        <v>0.54500000000000004</v>
      </c>
      <c r="I1546" s="40">
        <v>0.79900000000000004</v>
      </c>
      <c r="J1546" s="19"/>
      <c r="K1546" s="4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ht="15" hidden="1" x14ac:dyDescent="0.25">
      <c r="A1547" s="7" t="s">
        <v>161</v>
      </c>
      <c r="B1547" s="7" t="s">
        <v>199</v>
      </c>
      <c r="C1547" s="8" t="s">
        <v>121</v>
      </c>
      <c r="D1547" s="9">
        <v>0.48299999999999998</v>
      </c>
      <c r="E1547" s="9">
        <v>29</v>
      </c>
      <c r="F1547" s="3"/>
      <c r="G1547" s="9">
        <v>448</v>
      </c>
      <c r="H1547" s="9">
        <v>0.26800000000000002</v>
      </c>
      <c r="I1547" s="9">
        <v>1.389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ht="15" hidden="1" x14ac:dyDescent="0.25">
      <c r="A1548" s="7" t="s">
        <v>161</v>
      </c>
      <c r="B1548" s="7" t="s">
        <v>190</v>
      </c>
      <c r="C1548" s="8" t="s">
        <v>121</v>
      </c>
      <c r="D1548" s="9">
        <v>0.42</v>
      </c>
      <c r="E1548" s="9">
        <v>15</v>
      </c>
      <c r="F1548" s="3"/>
      <c r="G1548" s="9">
        <v>234</v>
      </c>
      <c r="H1548" s="9">
        <v>0.23400000000000001</v>
      </c>
      <c r="I1548" s="9">
        <v>0.66600000000000004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ht="15" hidden="1" x14ac:dyDescent="0.25">
      <c r="A1549" s="7" t="s">
        <v>161</v>
      </c>
      <c r="B1549" s="7" t="s">
        <v>173</v>
      </c>
      <c r="C1549" s="8" t="s">
        <v>121</v>
      </c>
      <c r="D1549" s="9">
        <v>0.47899999999999998</v>
      </c>
      <c r="E1549" s="9">
        <v>7</v>
      </c>
      <c r="F1549" s="3"/>
      <c r="G1549" s="9">
        <v>81</v>
      </c>
      <c r="H1549" s="9">
        <v>0.70599999999999996</v>
      </c>
      <c r="I1549" s="9">
        <v>1.242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ht="15" hidden="1" x14ac:dyDescent="0.25">
      <c r="A1550" s="7" t="s">
        <v>161</v>
      </c>
      <c r="B1550" s="7" t="s">
        <v>192</v>
      </c>
      <c r="C1550" s="8" t="s">
        <v>121</v>
      </c>
      <c r="D1550" s="9">
        <v>0.31</v>
      </c>
      <c r="E1550" s="9">
        <v>21</v>
      </c>
      <c r="F1550" s="3"/>
      <c r="G1550" s="9">
        <v>372</v>
      </c>
      <c r="H1550" s="9">
        <v>0.32900000000000001</v>
      </c>
      <c r="I1550" s="9">
        <v>1.8720000000000001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ht="15" hidden="1" x14ac:dyDescent="0.25">
      <c r="A1551" s="7" t="s">
        <v>161</v>
      </c>
      <c r="B1551" s="7" t="s">
        <v>171</v>
      </c>
      <c r="C1551" s="8" t="s">
        <v>121</v>
      </c>
      <c r="D1551" s="9">
        <v>0.47699999999999998</v>
      </c>
      <c r="E1551" s="9">
        <v>20</v>
      </c>
      <c r="F1551" s="3"/>
      <c r="G1551" s="9">
        <v>808</v>
      </c>
      <c r="H1551" s="9">
        <v>0.63</v>
      </c>
      <c r="I1551" s="9">
        <v>1.3240000000000001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ht="15" hidden="1" x14ac:dyDescent="0.25">
      <c r="A1552" s="7" t="s">
        <v>161</v>
      </c>
      <c r="B1552" s="7" t="s">
        <v>172</v>
      </c>
      <c r="C1552" s="8" t="s">
        <v>121</v>
      </c>
      <c r="D1552" s="9">
        <v>0.29199999999999998</v>
      </c>
      <c r="E1552" s="9">
        <v>6</v>
      </c>
      <c r="F1552" s="3"/>
      <c r="G1552" s="9">
        <v>135</v>
      </c>
      <c r="H1552" s="9">
        <v>0.85</v>
      </c>
      <c r="I1552" s="9">
        <v>1.1930000000000001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ht="15" hidden="1" x14ac:dyDescent="0.25">
      <c r="A1553" s="7" t="s">
        <v>161</v>
      </c>
      <c r="B1553" s="7" t="s">
        <v>170</v>
      </c>
      <c r="C1553" s="8" t="s">
        <v>121</v>
      </c>
      <c r="D1553" s="9">
        <v>0.20599999999999999</v>
      </c>
      <c r="E1553" s="9">
        <v>8</v>
      </c>
      <c r="F1553" s="3"/>
      <c r="G1553" s="9">
        <v>149</v>
      </c>
      <c r="H1553" s="9">
        <v>0.42299999999999999</v>
      </c>
      <c r="I1553" s="9">
        <v>0.94399999999999995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ht="15" hidden="1" x14ac:dyDescent="0.25">
      <c r="A1554" s="7" t="s">
        <v>161</v>
      </c>
      <c r="B1554" s="7" t="s">
        <v>166</v>
      </c>
      <c r="C1554" s="8" t="s">
        <v>121</v>
      </c>
      <c r="D1554" s="9">
        <v>0.55200000000000005</v>
      </c>
      <c r="E1554" s="9">
        <v>4</v>
      </c>
      <c r="F1554" s="3"/>
      <c r="G1554" s="9">
        <v>156</v>
      </c>
      <c r="H1554" s="9">
        <v>0.66</v>
      </c>
      <c r="I1554" s="9">
        <v>1.0529999999999999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ht="15" hidden="1" x14ac:dyDescent="0.25">
      <c r="A1555" s="7" t="s">
        <v>161</v>
      </c>
      <c r="B1555" s="7" t="s">
        <v>188</v>
      </c>
      <c r="C1555" s="8" t="s">
        <v>121</v>
      </c>
      <c r="D1555" s="9">
        <v>0.2</v>
      </c>
      <c r="E1555" s="9">
        <v>26</v>
      </c>
      <c r="F1555" s="3"/>
      <c r="G1555" s="9">
        <v>59</v>
      </c>
      <c r="H1555" s="9">
        <v>0.82199999999999995</v>
      </c>
      <c r="I1555" s="9">
        <v>1.4510000000000001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ht="15" hidden="1" x14ac:dyDescent="0.25">
      <c r="A1556" s="7" t="s">
        <v>161</v>
      </c>
      <c r="B1556" s="7" t="s">
        <v>205</v>
      </c>
      <c r="C1556" s="8" t="s">
        <v>121</v>
      </c>
      <c r="D1556" s="9">
        <v>0.53700000000000003</v>
      </c>
      <c r="E1556" s="9">
        <v>16</v>
      </c>
      <c r="F1556" s="3"/>
      <c r="G1556" s="9">
        <v>122</v>
      </c>
      <c r="H1556" s="9">
        <v>0.9</v>
      </c>
      <c r="I1556" s="9">
        <v>1.0840000000000001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ht="15" hidden="1" x14ac:dyDescent="0.25">
      <c r="A1557" s="7" t="s">
        <v>161</v>
      </c>
      <c r="B1557" s="7" t="s">
        <v>162</v>
      </c>
      <c r="C1557" s="8" t="s">
        <v>121</v>
      </c>
      <c r="D1557" s="9">
        <v>0.46200000000000002</v>
      </c>
      <c r="E1557" s="9">
        <v>9</v>
      </c>
      <c r="F1557" s="3"/>
      <c r="G1557" s="9">
        <v>368</v>
      </c>
      <c r="H1557" s="9">
        <v>0.23899999999999999</v>
      </c>
      <c r="I1557" s="9">
        <v>0.58899999999999997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ht="15" hidden="1" x14ac:dyDescent="0.25">
      <c r="A1558" s="7" t="s">
        <v>161</v>
      </c>
      <c r="B1558" s="7" t="s">
        <v>209</v>
      </c>
      <c r="C1558" s="8" t="s">
        <v>121</v>
      </c>
      <c r="D1558" s="9">
        <v>0.34200000000000003</v>
      </c>
      <c r="E1558" s="9">
        <v>13</v>
      </c>
      <c r="F1558" s="3"/>
      <c r="G1558" s="9">
        <v>105</v>
      </c>
      <c r="H1558" s="9">
        <v>0.78400000000000003</v>
      </c>
      <c r="I1558" s="9">
        <v>1.222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ht="15" hidden="1" x14ac:dyDescent="0.25">
      <c r="A1559" s="7" t="s">
        <v>161</v>
      </c>
      <c r="B1559" s="7" t="s">
        <v>195</v>
      </c>
      <c r="C1559" s="8" t="s">
        <v>121</v>
      </c>
      <c r="D1559" s="9">
        <v>0.40699999999999997</v>
      </c>
      <c r="E1559" s="9">
        <v>7</v>
      </c>
      <c r="F1559" s="3"/>
      <c r="G1559" s="9">
        <v>87</v>
      </c>
      <c r="H1559" s="9">
        <v>0.90600000000000003</v>
      </c>
      <c r="I1559" s="9">
        <v>1.091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ht="15" hidden="1" x14ac:dyDescent="0.25">
      <c r="A1560" s="7" t="s">
        <v>161</v>
      </c>
      <c r="B1560" s="7" t="s">
        <v>176</v>
      </c>
      <c r="C1560" s="8" t="s">
        <v>121</v>
      </c>
      <c r="D1560" s="9">
        <v>0.64500000000000002</v>
      </c>
      <c r="E1560" s="9">
        <v>7</v>
      </c>
      <c r="F1560" s="3"/>
      <c r="G1560" s="9">
        <v>132</v>
      </c>
      <c r="H1560" s="9">
        <v>0.70699999999999996</v>
      </c>
      <c r="I1560" s="9">
        <v>0.92700000000000005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ht="15" hidden="1" x14ac:dyDescent="0.25">
      <c r="A1561" s="7" t="s">
        <v>161</v>
      </c>
      <c r="B1561" s="7" t="s">
        <v>180</v>
      </c>
      <c r="C1561" s="8" t="s">
        <v>121</v>
      </c>
      <c r="D1561" s="9">
        <v>0.25800000000000001</v>
      </c>
      <c r="E1561" s="9">
        <v>5</v>
      </c>
      <c r="F1561" s="3"/>
      <c r="G1561" s="9">
        <v>140</v>
      </c>
      <c r="H1561" s="9">
        <v>0.91</v>
      </c>
      <c r="I1561" s="9">
        <v>1.089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ht="15" hidden="1" x14ac:dyDescent="0.25">
      <c r="A1562" s="7" t="s">
        <v>161</v>
      </c>
      <c r="B1562" s="7" t="s">
        <v>181</v>
      </c>
      <c r="C1562" s="8" t="s">
        <v>121</v>
      </c>
      <c r="D1562" s="9">
        <v>0.254</v>
      </c>
      <c r="E1562" s="9">
        <v>13</v>
      </c>
      <c r="F1562" s="3"/>
      <c r="G1562" s="9">
        <v>76</v>
      </c>
      <c r="H1562" s="9">
        <v>0.65300000000000002</v>
      </c>
      <c r="I1562" s="9">
        <v>1.1599999999999999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ht="15" hidden="1" x14ac:dyDescent="0.25">
      <c r="A1563" s="7" t="s">
        <v>161</v>
      </c>
      <c r="B1563" s="7" t="s">
        <v>207</v>
      </c>
      <c r="C1563" s="8" t="s">
        <v>121</v>
      </c>
      <c r="D1563" s="9">
        <v>0.443</v>
      </c>
      <c r="E1563" s="9">
        <v>6</v>
      </c>
      <c r="F1563" s="3"/>
      <c r="G1563" s="9">
        <v>223</v>
      </c>
      <c r="H1563" s="9">
        <v>0.34399999999999997</v>
      </c>
      <c r="I1563" s="9">
        <v>0.93500000000000005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ht="15" x14ac:dyDescent="0.25">
      <c r="A1564" s="14" t="s">
        <v>161</v>
      </c>
      <c r="B1564" s="14" t="s">
        <v>184</v>
      </c>
      <c r="C1564" s="16" t="s">
        <v>121</v>
      </c>
      <c r="D1564" s="19"/>
      <c r="E1564" s="19"/>
      <c r="F1564" s="19"/>
      <c r="G1564" s="19"/>
      <c r="H1564" s="19">
        <v>0.129</v>
      </c>
      <c r="I1564" s="41">
        <v>0.57999999999999996</v>
      </c>
      <c r="J1564" s="19"/>
      <c r="K1564" s="4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ht="15" x14ac:dyDescent="0.25">
      <c r="A1565" s="14" t="s">
        <v>161</v>
      </c>
      <c r="B1565" s="14" t="s">
        <v>182</v>
      </c>
      <c r="C1565" s="16" t="s">
        <v>122</v>
      </c>
      <c r="D1565" s="19"/>
      <c r="E1565" s="19"/>
      <c r="F1565" s="19"/>
      <c r="G1565" s="19"/>
      <c r="H1565" s="19">
        <v>0.129</v>
      </c>
      <c r="I1565" s="41">
        <v>0.57999999999999996</v>
      </c>
      <c r="J1565" s="19"/>
      <c r="K1565" s="4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ht="15" x14ac:dyDescent="0.25">
      <c r="A1566" s="14" t="s">
        <v>161</v>
      </c>
      <c r="B1566" s="14" t="s">
        <v>191</v>
      </c>
      <c r="C1566" s="16" t="s">
        <v>122</v>
      </c>
      <c r="D1566" s="19"/>
      <c r="E1566" s="19"/>
      <c r="F1566" s="19"/>
      <c r="G1566" s="19"/>
      <c r="H1566" s="18">
        <v>0.70099999999999996</v>
      </c>
      <c r="I1566" s="40">
        <v>0.63300000000000001</v>
      </c>
      <c r="J1566" s="19"/>
      <c r="K1566" s="4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ht="15" x14ac:dyDescent="0.25">
      <c r="A1567" s="14" t="s">
        <v>161</v>
      </c>
      <c r="B1567" s="14" t="s">
        <v>174</v>
      </c>
      <c r="C1567" s="16" t="s">
        <v>122</v>
      </c>
      <c r="D1567" s="19"/>
      <c r="E1567" s="19"/>
      <c r="F1567" s="19"/>
      <c r="G1567" s="19"/>
      <c r="H1567" s="18">
        <v>0.752</v>
      </c>
      <c r="I1567" s="40">
        <v>1.149</v>
      </c>
      <c r="J1567" s="19"/>
      <c r="K1567" s="4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ht="15" hidden="1" x14ac:dyDescent="0.25">
      <c r="A1568" s="7" t="s">
        <v>161</v>
      </c>
      <c r="B1568" s="7" t="s">
        <v>177</v>
      </c>
      <c r="C1568" s="8" t="s">
        <v>122</v>
      </c>
      <c r="D1568" s="9">
        <v>0.439</v>
      </c>
      <c r="E1568" s="9">
        <v>18</v>
      </c>
      <c r="F1568" s="3"/>
      <c r="G1568" s="9">
        <v>196</v>
      </c>
      <c r="H1568" s="9">
        <v>0.79</v>
      </c>
      <c r="I1568" s="9">
        <v>1.262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ht="15" hidden="1" x14ac:dyDescent="0.25">
      <c r="A1569" s="7" t="s">
        <v>161</v>
      </c>
      <c r="B1569" s="7" t="s">
        <v>167</v>
      </c>
      <c r="C1569" s="8" t="s">
        <v>122</v>
      </c>
      <c r="D1569" s="9">
        <v>0.25900000000000001</v>
      </c>
      <c r="E1569" s="9">
        <v>69</v>
      </c>
      <c r="F1569" s="3"/>
      <c r="G1569" s="9">
        <v>422</v>
      </c>
      <c r="H1569" s="9">
        <v>0.377</v>
      </c>
      <c r="I1569" s="9">
        <v>0.84499999999999997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5" hidden="1" x14ac:dyDescent="0.25">
      <c r="A1570" s="7" t="s">
        <v>161</v>
      </c>
      <c r="B1570" s="7" t="s">
        <v>197</v>
      </c>
      <c r="C1570" s="8" t="s">
        <v>122</v>
      </c>
      <c r="D1570" s="9">
        <v>0.42299999999999999</v>
      </c>
      <c r="E1570" s="9">
        <v>5</v>
      </c>
      <c r="F1570" s="3"/>
      <c r="G1570" s="9">
        <v>328</v>
      </c>
      <c r="H1570" s="9">
        <v>0.48299999999999998</v>
      </c>
      <c r="I1570" s="9">
        <v>1.115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ht="15" hidden="1" x14ac:dyDescent="0.25">
      <c r="A1571" s="7" t="s">
        <v>161</v>
      </c>
      <c r="B1571" s="7" t="s">
        <v>164</v>
      </c>
      <c r="C1571" s="8" t="s">
        <v>122</v>
      </c>
      <c r="D1571" s="9">
        <v>0.53400000000000003</v>
      </c>
      <c r="E1571" s="9">
        <v>25</v>
      </c>
      <c r="F1571" s="3"/>
      <c r="G1571" s="9">
        <v>170</v>
      </c>
      <c r="H1571" s="9">
        <v>0.73499999999999999</v>
      </c>
      <c r="I1571" s="9">
        <v>1.3660000000000001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ht="15" x14ac:dyDescent="0.25">
      <c r="A1572" s="14" t="s">
        <v>161</v>
      </c>
      <c r="B1572" s="14" t="s">
        <v>163</v>
      </c>
      <c r="C1572" s="16" t="s">
        <v>122</v>
      </c>
      <c r="D1572" s="19"/>
      <c r="E1572" s="19"/>
      <c r="F1572" s="19"/>
      <c r="G1572" s="19"/>
      <c r="H1572" s="18">
        <v>0.78500000000000003</v>
      </c>
      <c r="I1572" s="40">
        <v>0.82099999999999995</v>
      </c>
      <c r="J1572" s="19"/>
      <c r="K1572" s="4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ht="15" hidden="1" x14ac:dyDescent="0.25">
      <c r="A1573" s="7" t="s">
        <v>161</v>
      </c>
      <c r="B1573" s="7" t="s">
        <v>185</v>
      </c>
      <c r="C1573" s="8" t="s">
        <v>122</v>
      </c>
      <c r="D1573" s="9">
        <v>0.377</v>
      </c>
      <c r="E1573" s="9">
        <v>16</v>
      </c>
      <c r="F1573" s="3"/>
      <c r="G1573" s="9">
        <v>279</v>
      </c>
      <c r="H1573" s="9">
        <v>0.66800000000000004</v>
      </c>
      <c r="I1573" s="9">
        <v>1.091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ht="15" hidden="1" x14ac:dyDescent="0.25">
      <c r="A1574" s="7" t="s">
        <v>161</v>
      </c>
      <c r="B1574" s="7" t="s">
        <v>179</v>
      </c>
      <c r="C1574" s="8" t="s">
        <v>122</v>
      </c>
      <c r="D1574" s="9">
        <v>0.56599999999999995</v>
      </c>
      <c r="E1574" s="9">
        <v>4</v>
      </c>
      <c r="F1574" s="3"/>
      <c r="G1574" s="9">
        <v>330</v>
      </c>
      <c r="H1574" s="9">
        <v>0.62</v>
      </c>
      <c r="I1574" s="9">
        <v>1.1759999999999999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ht="15" hidden="1" x14ac:dyDescent="0.25">
      <c r="A1575" s="7" t="s">
        <v>161</v>
      </c>
      <c r="B1575" s="7" t="s">
        <v>201</v>
      </c>
      <c r="C1575" s="8" t="s">
        <v>122</v>
      </c>
      <c r="D1575" s="9">
        <v>0.34</v>
      </c>
      <c r="E1575" s="9">
        <v>13</v>
      </c>
      <c r="F1575" s="3"/>
      <c r="G1575" s="9">
        <v>279</v>
      </c>
      <c r="H1575" s="9">
        <v>0.38100000000000001</v>
      </c>
      <c r="I1575" s="9">
        <v>1.244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ht="15" hidden="1" x14ac:dyDescent="0.25">
      <c r="A1576" s="7" t="s">
        <v>161</v>
      </c>
      <c r="B1576" s="7" t="s">
        <v>169</v>
      </c>
      <c r="C1576" s="8" t="s">
        <v>122</v>
      </c>
      <c r="D1576" s="9">
        <v>0.214</v>
      </c>
      <c r="E1576" s="9">
        <v>22</v>
      </c>
      <c r="F1576" s="3"/>
      <c r="G1576" s="9">
        <v>196</v>
      </c>
      <c r="H1576" s="9">
        <v>0.50600000000000001</v>
      </c>
      <c r="I1576" s="9">
        <v>1.075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ht="15" x14ac:dyDescent="0.25">
      <c r="A1577" s="14" t="s">
        <v>161</v>
      </c>
      <c r="B1577" s="14" t="s">
        <v>189</v>
      </c>
      <c r="C1577" s="16" t="s">
        <v>122</v>
      </c>
      <c r="D1577" s="19"/>
      <c r="E1577" s="19"/>
      <c r="F1577" s="19"/>
      <c r="G1577" s="19"/>
      <c r="H1577" s="18">
        <v>0.58899999999999997</v>
      </c>
      <c r="I1577" s="40">
        <v>0.998</v>
      </c>
      <c r="J1577" s="19"/>
      <c r="K1577" s="4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ht="15" hidden="1" x14ac:dyDescent="0.25">
      <c r="A1578" s="7" t="s">
        <v>161</v>
      </c>
      <c r="B1578" s="7" t="s">
        <v>183</v>
      </c>
      <c r="C1578" s="8" t="s">
        <v>122</v>
      </c>
      <c r="D1578" s="9">
        <v>0.67700000000000005</v>
      </c>
      <c r="E1578" s="9">
        <v>10</v>
      </c>
      <c r="F1578" s="3"/>
      <c r="G1578" s="9">
        <v>314</v>
      </c>
      <c r="H1578" s="9">
        <v>0.48799999999999999</v>
      </c>
      <c r="I1578" s="9">
        <v>1.4950000000000001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ht="15" hidden="1" x14ac:dyDescent="0.25">
      <c r="A1579" s="7" t="s">
        <v>161</v>
      </c>
      <c r="B1579" s="7" t="s">
        <v>206</v>
      </c>
      <c r="C1579" s="8" t="s">
        <v>122</v>
      </c>
      <c r="D1579" s="9">
        <v>0.28699999999999998</v>
      </c>
      <c r="E1579" s="9">
        <v>18</v>
      </c>
      <c r="F1579" s="3"/>
      <c r="G1579" s="9">
        <v>63</v>
      </c>
      <c r="H1579" s="9">
        <v>0.81299999999999994</v>
      </c>
      <c r="I1579" s="9">
        <v>1.204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ht="15" hidden="1" x14ac:dyDescent="0.25">
      <c r="A1580" s="7" t="s">
        <v>161</v>
      </c>
      <c r="B1580" s="7" t="s">
        <v>208</v>
      </c>
      <c r="C1580" s="8" t="s">
        <v>122</v>
      </c>
      <c r="D1580" s="9">
        <v>0.57199999999999995</v>
      </c>
      <c r="E1580" s="9">
        <v>27</v>
      </c>
      <c r="F1580" s="3"/>
      <c r="G1580" s="9">
        <v>736</v>
      </c>
      <c r="H1580" s="9">
        <v>0.17899999999999999</v>
      </c>
      <c r="I1580" s="9">
        <v>1.1879999999999999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ht="15" hidden="1" x14ac:dyDescent="0.25">
      <c r="A1581" s="7" t="s">
        <v>161</v>
      </c>
      <c r="B1581" s="7" t="s">
        <v>165</v>
      </c>
      <c r="C1581" s="8" t="s">
        <v>122</v>
      </c>
      <c r="D1581" s="9">
        <v>0.997</v>
      </c>
      <c r="E1581" s="9">
        <v>10</v>
      </c>
      <c r="F1581" s="3"/>
      <c r="G1581" s="9">
        <v>900</v>
      </c>
      <c r="H1581" s="9">
        <v>0.27400000000000002</v>
      </c>
      <c r="I1581" s="9">
        <v>1.0169999999999999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ht="15" hidden="1" x14ac:dyDescent="0.25">
      <c r="A1582" s="7" t="s">
        <v>161</v>
      </c>
      <c r="B1582" s="7" t="s">
        <v>198</v>
      </c>
      <c r="C1582" s="8" t="s">
        <v>122</v>
      </c>
      <c r="D1582" s="9">
        <v>0.45100000000000001</v>
      </c>
      <c r="E1582" s="9">
        <v>9</v>
      </c>
      <c r="F1582" s="3"/>
      <c r="G1582" s="9">
        <v>202</v>
      </c>
      <c r="H1582" s="9">
        <v>0.36599999999999999</v>
      </c>
      <c r="I1582" s="9">
        <v>1.145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ht="15" hidden="1" x14ac:dyDescent="0.25">
      <c r="A1583" s="7" t="s">
        <v>161</v>
      </c>
      <c r="B1583" s="7" t="s">
        <v>168</v>
      </c>
      <c r="C1583" s="8" t="s">
        <v>122</v>
      </c>
      <c r="D1583" s="9">
        <v>0.30399999999999999</v>
      </c>
      <c r="E1583" s="9">
        <v>18</v>
      </c>
      <c r="F1583" s="3"/>
      <c r="G1583" s="9">
        <v>616</v>
      </c>
      <c r="H1583" s="9">
        <v>0.45</v>
      </c>
      <c r="I1583" s="9">
        <v>1.4039999999999999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ht="15" hidden="1" x14ac:dyDescent="0.25">
      <c r="A1584" s="7" t="s">
        <v>161</v>
      </c>
      <c r="B1584" s="7" t="s">
        <v>202</v>
      </c>
      <c r="C1584" s="8" t="s">
        <v>122</v>
      </c>
      <c r="D1584" s="9">
        <v>0.47499999999999998</v>
      </c>
      <c r="E1584" s="9">
        <v>18</v>
      </c>
      <c r="F1584" s="3"/>
      <c r="G1584" s="9">
        <v>257</v>
      </c>
      <c r="H1584" s="9">
        <v>0.7</v>
      </c>
      <c r="I1584" s="9">
        <v>1.0129999999999999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ht="15" hidden="1" x14ac:dyDescent="0.25">
      <c r="A1585" s="7" t="s">
        <v>161</v>
      </c>
      <c r="B1585" s="7" t="s">
        <v>194</v>
      </c>
      <c r="C1585" s="8" t="s">
        <v>122</v>
      </c>
      <c r="D1585" s="9">
        <v>0.14599999999999999</v>
      </c>
      <c r="E1585" s="9">
        <v>4</v>
      </c>
      <c r="F1585" s="3"/>
      <c r="G1585" s="9">
        <v>150</v>
      </c>
      <c r="H1585" s="9">
        <v>0.51800000000000002</v>
      </c>
      <c r="I1585" s="9">
        <v>0.92500000000000004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ht="15" hidden="1" x14ac:dyDescent="0.25">
      <c r="A1586" s="7" t="s">
        <v>161</v>
      </c>
      <c r="B1586" s="7" t="s">
        <v>196</v>
      </c>
      <c r="C1586" s="8" t="s">
        <v>122</v>
      </c>
      <c r="D1586" s="9">
        <v>0.42199999999999999</v>
      </c>
      <c r="E1586" s="9">
        <v>32</v>
      </c>
      <c r="F1586" s="3"/>
      <c r="G1586" s="9">
        <v>395</v>
      </c>
      <c r="H1586" s="9">
        <v>0.59</v>
      </c>
      <c r="I1586" s="9">
        <v>1.173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ht="15" hidden="1" x14ac:dyDescent="0.25">
      <c r="A1587" s="7" t="s">
        <v>161</v>
      </c>
      <c r="B1587" s="7" t="s">
        <v>171</v>
      </c>
      <c r="C1587" s="8" t="s">
        <v>122</v>
      </c>
      <c r="D1587" s="9">
        <v>0.46400000000000002</v>
      </c>
      <c r="E1587" s="9">
        <v>20</v>
      </c>
      <c r="F1587" s="3"/>
      <c r="G1587" s="9">
        <v>613</v>
      </c>
      <c r="H1587" s="9">
        <v>0.64400000000000002</v>
      </c>
      <c r="I1587" s="9">
        <v>1.246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ht="15" hidden="1" x14ac:dyDescent="0.25">
      <c r="A1588" s="7" t="s">
        <v>161</v>
      </c>
      <c r="B1588" s="7" t="s">
        <v>203</v>
      </c>
      <c r="C1588" s="8" t="s">
        <v>122</v>
      </c>
      <c r="D1588" s="9">
        <v>0.36699999999999999</v>
      </c>
      <c r="E1588" s="9">
        <v>6</v>
      </c>
      <c r="F1588" s="3"/>
      <c r="G1588" s="9">
        <v>260</v>
      </c>
      <c r="H1588" s="9">
        <v>0.64</v>
      </c>
      <c r="I1588" s="9">
        <v>1.0269999999999999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ht="15" hidden="1" x14ac:dyDescent="0.25">
      <c r="A1589" s="7" t="s">
        <v>161</v>
      </c>
      <c r="B1589" s="7" t="s">
        <v>172</v>
      </c>
      <c r="C1589" s="8" t="s">
        <v>122</v>
      </c>
      <c r="D1589" s="9">
        <v>0.28199999999999997</v>
      </c>
      <c r="E1589" s="9">
        <v>6</v>
      </c>
      <c r="F1589" s="3"/>
      <c r="G1589" s="9">
        <v>135</v>
      </c>
      <c r="H1589" s="9">
        <v>0.86799999999999999</v>
      </c>
      <c r="I1589" s="9">
        <v>1.2370000000000001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ht="15" hidden="1" x14ac:dyDescent="0.25">
      <c r="A1590" s="7" t="s">
        <v>161</v>
      </c>
      <c r="B1590" s="7" t="s">
        <v>175</v>
      </c>
      <c r="C1590" s="8" t="s">
        <v>122</v>
      </c>
      <c r="D1590" s="9">
        <v>0.47699999999999998</v>
      </c>
      <c r="E1590" s="9">
        <v>14</v>
      </c>
      <c r="F1590" s="3"/>
      <c r="G1590" s="9">
        <v>243</v>
      </c>
      <c r="H1590" s="9">
        <v>0.82499999999999996</v>
      </c>
      <c r="I1590" s="9">
        <v>1.4410000000000001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ht="15" hidden="1" x14ac:dyDescent="0.25">
      <c r="A1591" s="7" t="s">
        <v>161</v>
      </c>
      <c r="B1591" s="7" t="s">
        <v>178</v>
      </c>
      <c r="C1591" s="8" t="s">
        <v>122</v>
      </c>
      <c r="D1591" s="9">
        <v>0.46700000000000003</v>
      </c>
      <c r="E1591" s="9">
        <v>19</v>
      </c>
      <c r="F1591" s="3"/>
      <c r="G1591" s="9">
        <v>224</v>
      </c>
      <c r="H1591" s="9">
        <v>0.42399999999999999</v>
      </c>
      <c r="I1591" s="9">
        <v>1.198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ht="15" hidden="1" x14ac:dyDescent="0.25">
      <c r="A1592" s="7" t="s">
        <v>161</v>
      </c>
      <c r="B1592" s="7" t="s">
        <v>188</v>
      </c>
      <c r="C1592" s="8" t="s">
        <v>122</v>
      </c>
      <c r="D1592" s="9">
        <v>0.2</v>
      </c>
      <c r="E1592" s="9">
        <v>24</v>
      </c>
      <c r="F1592" s="3"/>
      <c r="G1592" s="9">
        <v>59</v>
      </c>
      <c r="H1592" s="9">
        <v>0.873</v>
      </c>
      <c r="I1592" s="9">
        <v>1.4450000000000001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ht="15" hidden="1" x14ac:dyDescent="0.25">
      <c r="A1593" s="7" t="s">
        <v>161</v>
      </c>
      <c r="B1593" s="7" t="s">
        <v>193</v>
      </c>
      <c r="C1593" s="8" t="s">
        <v>122</v>
      </c>
      <c r="D1593" s="9">
        <v>0.38500000000000001</v>
      </c>
      <c r="E1593" s="9">
        <v>8</v>
      </c>
      <c r="F1593" s="3"/>
      <c r="G1593" s="9">
        <v>164</v>
      </c>
      <c r="H1593" s="9">
        <v>0.89600000000000002</v>
      </c>
      <c r="I1593" s="9">
        <v>1.2170000000000001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ht="15" hidden="1" x14ac:dyDescent="0.25">
      <c r="A1594" s="7" t="s">
        <v>161</v>
      </c>
      <c r="B1594" s="7" t="s">
        <v>204</v>
      </c>
      <c r="C1594" s="8" t="s">
        <v>122</v>
      </c>
      <c r="D1594" s="9">
        <v>0.57099999999999995</v>
      </c>
      <c r="E1594" s="9">
        <v>47</v>
      </c>
      <c r="F1594" s="3"/>
      <c r="G1594" s="9">
        <v>213</v>
      </c>
      <c r="H1594" s="9">
        <v>0.624</v>
      </c>
      <c r="I1594" s="9">
        <v>1.1160000000000001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ht="15" x14ac:dyDescent="0.25">
      <c r="A1595" s="14" t="s">
        <v>161</v>
      </c>
      <c r="B1595" s="14" t="s">
        <v>186</v>
      </c>
      <c r="C1595" s="16" t="s">
        <v>122</v>
      </c>
      <c r="D1595" s="19"/>
      <c r="E1595" s="19"/>
      <c r="F1595" s="19"/>
      <c r="G1595" s="19"/>
      <c r="H1595" s="18">
        <v>0.75</v>
      </c>
      <c r="I1595" s="40">
        <v>0.97599999999999998</v>
      </c>
      <c r="J1595" s="19"/>
      <c r="K1595" s="4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ht="15" x14ac:dyDescent="0.25">
      <c r="A1596" s="14" t="s">
        <v>161</v>
      </c>
      <c r="B1596" s="14" t="s">
        <v>200</v>
      </c>
      <c r="C1596" s="16" t="s">
        <v>122</v>
      </c>
      <c r="D1596" s="19"/>
      <c r="E1596" s="19"/>
      <c r="F1596" s="19"/>
      <c r="G1596" s="19"/>
      <c r="H1596" s="18">
        <v>0.54200000000000004</v>
      </c>
      <c r="I1596" s="40">
        <v>0.97599999999999998</v>
      </c>
      <c r="J1596" s="19"/>
      <c r="K1596" s="4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ht="15" hidden="1" x14ac:dyDescent="0.25">
      <c r="A1597" s="7" t="s">
        <v>161</v>
      </c>
      <c r="B1597" s="7" t="s">
        <v>199</v>
      </c>
      <c r="C1597" s="8" t="s">
        <v>122</v>
      </c>
      <c r="D1597" s="9">
        <v>0.48299999999999998</v>
      </c>
      <c r="E1597" s="9">
        <v>29</v>
      </c>
      <c r="F1597" s="3"/>
      <c r="G1597" s="9">
        <v>320</v>
      </c>
      <c r="H1597" s="9">
        <v>0.28999999999999998</v>
      </c>
      <c r="I1597" s="9">
        <v>1.601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ht="15" hidden="1" x14ac:dyDescent="0.25">
      <c r="A1598" s="7" t="s">
        <v>161</v>
      </c>
      <c r="B1598" s="7" t="s">
        <v>190</v>
      </c>
      <c r="C1598" s="8" t="s">
        <v>122</v>
      </c>
      <c r="D1598" s="9">
        <v>0.31</v>
      </c>
      <c r="E1598" s="9">
        <v>10</v>
      </c>
      <c r="F1598" s="3"/>
      <c r="G1598" s="9">
        <v>228</v>
      </c>
      <c r="H1598" s="9">
        <v>0.27500000000000002</v>
      </c>
      <c r="I1598" s="9">
        <v>0.59299999999999997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5" hidden="1" x14ac:dyDescent="0.25">
      <c r="A1599" s="7" t="s">
        <v>161</v>
      </c>
      <c r="B1599" s="7" t="s">
        <v>187</v>
      </c>
      <c r="C1599" s="8" t="s">
        <v>122</v>
      </c>
      <c r="D1599" s="9">
        <v>0.436</v>
      </c>
      <c r="E1599" s="9">
        <v>26</v>
      </c>
      <c r="F1599" s="3"/>
      <c r="G1599" s="9">
        <v>166</v>
      </c>
      <c r="H1599" s="9">
        <v>0.59799999999999998</v>
      </c>
      <c r="I1599" s="9">
        <v>1.599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ht="15" hidden="1" x14ac:dyDescent="0.25">
      <c r="A1600" s="7" t="s">
        <v>161</v>
      </c>
      <c r="B1600" s="7" t="s">
        <v>173</v>
      </c>
      <c r="C1600" s="8" t="s">
        <v>122</v>
      </c>
      <c r="D1600" s="9">
        <v>0.48099999999999998</v>
      </c>
      <c r="E1600" s="9">
        <v>7</v>
      </c>
      <c r="F1600" s="3"/>
      <c r="G1600" s="9">
        <v>81</v>
      </c>
      <c r="H1600" s="9">
        <v>0.72499999999999998</v>
      </c>
      <c r="I1600" s="9">
        <v>1.2050000000000001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ht="15" hidden="1" x14ac:dyDescent="0.25">
      <c r="A1601" s="7" t="s">
        <v>161</v>
      </c>
      <c r="B1601" s="7" t="s">
        <v>192</v>
      </c>
      <c r="C1601" s="8" t="s">
        <v>122</v>
      </c>
      <c r="D1601" s="9">
        <v>0.26300000000000001</v>
      </c>
      <c r="E1601" s="9">
        <v>12</v>
      </c>
      <c r="F1601" s="3"/>
      <c r="G1601" s="9">
        <v>372</v>
      </c>
      <c r="H1601" s="9">
        <v>0.35099999999999998</v>
      </c>
      <c r="I1601" s="9">
        <v>2.089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ht="15" hidden="1" x14ac:dyDescent="0.25">
      <c r="A1602" s="7" t="s">
        <v>161</v>
      </c>
      <c r="B1602" s="7" t="s">
        <v>170</v>
      </c>
      <c r="C1602" s="8" t="s">
        <v>122</v>
      </c>
      <c r="D1602" s="9">
        <v>0.20599999999999999</v>
      </c>
      <c r="E1602" s="9">
        <v>8</v>
      </c>
      <c r="F1602" s="3"/>
      <c r="G1602" s="9">
        <v>149</v>
      </c>
      <c r="H1602" s="9">
        <v>0.498</v>
      </c>
      <c r="I1602" s="9">
        <v>0.89600000000000002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ht="15" hidden="1" x14ac:dyDescent="0.25">
      <c r="A1603" s="7" t="s">
        <v>161</v>
      </c>
      <c r="B1603" s="7" t="s">
        <v>166</v>
      </c>
      <c r="C1603" s="8" t="s">
        <v>122</v>
      </c>
      <c r="D1603" s="9">
        <v>0.54500000000000004</v>
      </c>
      <c r="E1603" s="9">
        <v>4</v>
      </c>
      <c r="F1603" s="3"/>
      <c r="G1603" s="9">
        <v>156</v>
      </c>
      <c r="H1603" s="9">
        <v>0.7</v>
      </c>
      <c r="I1603" s="9">
        <v>1.0840000000000001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ht="15" hidden="1" x14ac:dyDescent="0.25">
      <c r="A1604" s="7" t="s">
        <v>161</v>
      </c>
      <c r="B1604" s="7" t="s">
        <v>205</v>
      </c>
      <c r="C1604" s="8" t="s">
        <v>122</v>
      </c>
      <c r="D1604" s="9">
        <v>0.53900000000000003</v>
      </c>
      <c r="E1604" s="9">
        <v>16</v>
      </c>
      <c r="F1604" s="3"/>
      <c r="G1604" s="9">
        <v>122</v>
      </c>
      <c r="H1604" s="9">
        <v>0.91</v>
      </c>
      <c r="I1604" s="9">
        <v>1.121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ht="15" hidden="1" x14ac:dyDescent="0.25">
      <c r="A1605" s="7" t="s">
        <v>161</v>
      </c>
      <c r="B1605" s="7" t="s">
        <v>162</v>
      </c>
      <c r="C1605" s="8" t="s">
        <v>122</v>
      </c>
      <c r="D1605" s="9">
        <v>0.37</v>
      </c>
      <c r="E1605" s="9">
        <v>6</v>
      </c>
      <c r="F1605" s="3"/>
      <c r="G1605" s="9">
        <v>368</v>
      </c>
      <c r="H1605" s="9">
        <v>0.41199999999999998</v>
      </c>
      <c r="I1605" s="9">
        <v>0.78200000000000003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ht="15" hidden="1" x14ac:dyDescent="0.25">
      <c r="A1606" s="7" t="s">
        <v>161</v>
      </c>
      <c r="B1606" s="7" t="s">
        <v>209</v>
      </c>
      <c r="C1606" s="8" t="s">
        <v>122</v>
      </c>
      <c r="D1606" s="9">
        <v>0.34899999999999998</v>
      </c>
      <c r="E1606" s="9">
        <v>12</v>
      </c>
      <c r="F1606" s="3"/>
      <c r="G1606" s="9">
        <v>110</v>
      </c>
      <c r="H1606" s="9">
        <v>0.83599999999999997</v>
      </c>
      <c r="I1606" s="9">
        <v>1.24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ht="15" hidden="1" x14ac:dyDescent="0.25">
      <c r="A1607" s="7" t="s">
        <v>161</v>
      </c>
      <c r="B1607" s="7" t="s">
        <v>176</v>
      </c>
      <c r="C1607" s="8" t="s">
        <v>122</v>
      </c>
      <c r="D1607" s="9">
        <v>0.64800000000000002</v>
      </c>
      <c r="E1607" s="9">
        <v>7</v>
      </c>
      <c r="F1607" s="3"/>
      <c r="G1607" s="9">
        <v>132</v>
      </c>
      <c r="H1607" s="9">
        <v>0.71599999999999997</v>
      </c>
      <c r="I1607" s="9">
        <v>0.92100000000000004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ht="15" hidden="1" x14ac:dyDescent="0.25">
      <c r="A1608" s="7" t="s">
        <v>161</v>
      </c>
      <c r="B1608" s="7" t="s">
        <v>195</v>
      </c>
      <c r="C1608" s="8" t="s">
        <v>122</v>
      </c>
      <c r="D1608" s="9">
        <v>0.40699999999999997</v>
      </c>
      <c r="E1608" s="9">
        <v>7</v>
      </c>
      <c r="F1608" s="3"/>
      <c r="G1608" s="9">
        <v>87</v>
      </c>
      <c r="H1608" s="9">
        <v>0.92100000000000004</v>
      </c>
      <c r="I1608" s="9">
        <v>1.107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ht="15" hidden="1" x14ac:dyDescent="0.25">
      <c r="A1609" s="7" t="s">
        <v>161</v>
      </c>
      <c r="B1609" s="7" t="s">
        <v>180</v>
      </c>
      <c r="C1609" s="8" t="s">
        <v>122</v>
      </c>
      <c r="D1609" s="9">
        <v>0.24299999999999999</v>
      </c>
      <c r="E1609" s="9">
        <v>5</v>
      </c>
      <c r="F1609" s="3"/>
      <c r="G1609" s="9">
        <v>140</v>
      </c>
      <c r="H1609" s="9">
        <v>0.93</v>
      </c>
      <c r="I1609" s="9">
        <v>1.083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ht="15" hidden="1" x14ac:dyDescent="0.25">
      <c r="A1610" s="7" t="s">
        <v>161</v>
      </c>
      <c r="B1610" s="7" t="s">
        <v>181</v>
      </c>
      <c r="C1610" s="8" t="s">
        <v>122</v>
      </c>
      <c r="D1610" s="9">
        <v>0.255</v>
      </c>
      <c r="E1610" s="9">
        <v>13</v>
      </c>
      <c r="F1610" s="3"/>
      <c r="G1610" s="9">
        <v>76</v>
      </c>
      <c r="H1610" s="9">
        <v>0.67400000000000004</v>
      </c>
      <c r="I1610" s="9">
        <v>1.0669999999999999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ht="15" hidden="1" x14ac:dyDescent="0.25">
      <c r="A1611" s="7" t="s">
        <v>161</v>
      </c>
      <c r="B1611" s="7" t="s">
        <v>207</v>
      </c>
      <c r="C1611" s="8" t="s">
        <v>122</v>
      </c>
      <c r="D1611" s="9">
        <v>0.433</v>
      </c>
      <c r="E1611" s="9">
        <v>6</v>
      </c>
      <c r="F1611" s="3"/>
      <c r="G1611" s="9">
        <v>223</v>
      </c>
      <c r="H1611" s="9">
        <v>0.36399999999999999</v>
      </c>
      <c r="I1611" s="9">
        <v>0.88100000000000001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ht="15" hidden="1" x14ac:dyDescent="0.25">
      <c r="A1612" s="7" t="s">
        <v>161</v>
      </c>
      <c r="B1612" s="7" t="s">
        <v>184</v>
      </c>
      <c r="C1612" s="8" t="s">
        <v>122</v>
      </c>
      <c r="D1612" s="9">
        <v>0.28299999999999997</v>
      </c>
      <c r="E1612" s="9">
        <v>52</v>
      </c>
      <c r="F1612" s="3"/>
      <c r="G1612" s="9">
        <v>163</v>
      </c>
      <c r="H1612" s="3">
        <v>0.129</v>
      </c>
      <c r="I1612" s="3">
        <v>0.57999999999999996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ht="15" x14ac:dyDescent="0.25">
      <c r="A1613" s="14" t="s">
        <v>161</v>
      </c>
      <c r="B1613" s="14" t="s">
        <v>182</v>
      </c>
      <c r="C1613" s="16" t="s">
        <v>123</v>
      </c>
      <c r="D1613" s="19"/>
      <c r="E1613" s="19"/>
      <c r="F1613" s="19"/>
      <c r="G1613" s="19"/>
      <c r="H1613" s="19">
        <v>0.129</v>
      </c>
      <c r="I1613" s="41">
        <v>0.57999999999999996</v>
      </c>
      <c r="J1613" s="19"/>
      <c r="K1613" s="4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ht="15" x14ac:dyDescent="0.25">
      <c r="A1614" s="14" t="s">
        <v>161</v>
      </c>
      <c r="B1614" s="14" t="s">
        <v>191</v>
      </c>
      <c r="C1614" s="16" t="s">
        <v>123</v>
      </c>
      <c r="D1614" s="19"/>
      <c r="E1614" s="19"/>
      <c r="F1614" s="19"/>
      <c r="G1614" s="19"/>
      <c r="H1614" s="18">
        <v>0.75</v>
      </c>
      <c r="I1614" s="40">
        <v>0.63500000000000001</v>
      </c>
      <c r="J1614" s="19"/>
      <c r="K1614" s="4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ht="15" x14ac:dyDescent="0.25">
      <c r="A1615" s="14" t="s">
        <v>161</v>
      </c>
      <c r="B1615" s="14" t="s">
        <v>174</v>
      </c>
      <c r="C1615" s="16" t="s">
        <v>123</v>
      </c>
      <c r="D1615" s="19"/>
      <c r="E1615" s="19"/>
      <c r="F1615" s="19"/>
      <c r="G1615" s="19"/>
      <c r="H1615" s="18">
        <v>0.752</v>
      </c>
      <c r="I1615" s="40">
        <v>1.1990000000000001</v>
      </c>
      <c r="J1615" s="19"/>
      <c r="K1615" s="4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ht="15" hidden="1" x14ac:dyDescent="0.25">
      <c r="A1616" s="7" t="s">
        <v>161</v>
      </c>
      <c r="B1616" s="7" t="s">
        <v>177</v>
      </c>
      <c r="C1616" s="8" t="s">
        <v>123</v>
      </c>
      <c r="D1616" s="9">
        <v>0.47</v>
      </c>
      <c r="E1616" s="9">
        <v>15</v>
      </c>
      <c r="F1616" s="3"/>
      <c r="G1616" s="9">
        <v>215</v>
      </c>
      <c r="H1616" s="9">
        <v>0.82</v>
      </c>
      <c r="I1616" s="9">
        <v>1.0649999999999999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ht="15" hidden="1" x14ac:dyDescent="0.25">
      <c r="A1617" s="7" t="s">
        <v>161</v>
      </c>
      <c r="B1617" s="7" t="s">
        <v>185</v>
      </c>
      <c r="C1617" s="8" t="s">
        <v>123</v>
      </c>
      <c r="D1617" s="9">
        <v>0.376</v>
      </c>
      <c r="E1617" s="9">
        <v>16</v>
      </c>
      <c r="F1617" s="3"/>
      <c r="G1617" s="9">
        <v>293</v>
      </c>
      <c r="H1617" s="9">
        <v>0.68400000000000005</v>
      </c>
      <c r="I1617" s="9">
        <v>1.103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ht="15" hidden="1" x14ac:dyDescent="0.25">
      <c r="A1618" s="7" t="s">
        <v>161</v>
      </c>
      <c r="B1618" s="7" t="s">
        <v>201</v>
      </c>
      <c r="C1618" s="8" t="s">
        <v>123</v>
      </c>
      <c r="D1618" s="9">
        <v>0.34</v>
      </c>
      <c r="E1618" s="9">
        <v>13</v>
      </c>
      <c r="F1618" s="3"/>
      <c r="G1618" s="9">
        <v>279</v>
      </c>
      <c r="H1618" s="9">
        <v>0.40899999999999997</v>
      </c>
      <c r="I1618" s="9">
        <v>1.2529999999999999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ht="15" hidden="1" x14ac:dyDescent="0.25">
      <c r="A1619" s="7" t="s">
        <v>161</v>
      </c>
      <c r="B1619" s="7" t="s">
        <v>179</v>
      </c>
      <c r="C1619" s="8" t="s">
        <v>123</v>
      </c>
      <c r="D1619" s="9">
        <v>0.54600000000000004</v>
      </c>
      <c r="E1619" s="9">
        <v>4</v>
      </c>
      <c r="F1619" s="3"/>
      <c r="G1619" s="9">
        <v>277</v>
      </c>
      <c r="H1619" s="9">
        <v>0.65</v>
      </c>
      <c r="I1619" s="9">
        <v>1.1990000000000001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ht="15" hidden="1" x14ac:dyDescent="0.25">
      <c r="A1620" s="7" t="s">
        <v>161</v>
      </c>
      <c r="B1620" s="7" t="s">
        <v>167</v>
      </c>
      <c r="C1620" s="8" t="s">
        <v>123</v>
      </c>
      <c r="D1620" s="9">
        <v>0.222</v>
      </c>
      <c r="E1620" s="9">
        <v>64</v>
      </c>
      <c r="F1620" s="3"/>
      <c r="G1620" s="9">
        <v>422</v>
      </c>
      <c r="H1620" s="9">
        <v>0.52</v>
      </c>
      <c r="I1620" s="9">
        <v>0.80900000000000005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ht="15" hidden="1" x14ac:dyDescent="0.25">
      <c r="A1621" s="7" t="s">
        <v>161</v>
      </c>
      <c r="B1621" s="7" t="s">
        <v>164</v>
      </c>
      <c r="C1621" s="8" t="s">
        <v>123</v>
      </c>
      <c r="D1621" s="9">
        <v>0.53200000000000003</v>
      </c>
      <c r="E1621" s="9">
        <v>25</v>
      </c>
      <c r="F1621" s="3"/>
      <c r="G1621" s="9">
        <v>170</v>
      </c>
      <c r="H1621" s="9">
        <v>0.752</v>
      </c>
      <c r="I1621" s="9">
        <v>1.4570000000000001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ht="15" x14ac:dyDescent="0.25">
      <c r="A1622" s="14" t="s">
        <v>161</v>
      </c>
      <c r="B1622" s="14" t="s">
        <v>189</v>
      </c>
      <c r="C1622" s="16" t="s">
        <v>123</v>
      </c>
      <c r="D1622" s="19"/>
      <c r="E1622" s="19"/>
      <c r="F1622" s="19"/>
      <c r="G1622" s="19"/>
      <c r="H1622" s="18">
        <v>0.63</v>
      </c>
      <c r="I1622" s="40">
        <v>1.073</v>
      </c>
      <c r="J1622" s="19"/>
      <c r="K1622" s="4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ht="15" x14ac:dyDescent="0.25">
      <c r="A1623" s="14" t="s">
        <v>161</v>
      </c>
      <c r="B1623" s="14" t="s">
        <v>186</v>
      </c>
      <c r="C1623" s="16" t="s">
        <v>123</v>
      </c>
      <c r="D1623" s="19"/>
      <c r="E1623" s="19"/>
      <c r="F1623" s="19"/>
      <c r="G1623" s="19"/>
      <c r="H1623" s="18">
        <v>0.8</v>
      </c>
      <c r="I1623" s="40">
        <v>0.98299999999999998</v>
      </c>
      <c r="J1623" s="19"/>
      <c r="K1623" s="4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ht="15" hidden="1" x14ac:dyDescent="0.25">
      <c r="A1624" s="7" t="s">
        <v>161</v>
      </c>
      <c r="B1624" s="7" t="s">
        <v>183</v>
      </c>
      <c r="C1624" s="8" t="s">
        <v>123</v>
      </c>
      <c r="D1624" s="9">
        <v>0.67700000000000005</v>
      </c>
      <c r="E1624" s="9">
        <v>6</v>
      </c>
      <c r="F1624" s="3"/>
      <c r="G1624" s="9">
        <v>285</v>
      </c>
      <c r="H1624" s="9">
        <v>0.53700000000000003</v>
      </c>
      <c r="I1624" s="9">
        <v>1.548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ht="15" x14ac:dyDescent="0.25">
      <c r="A1625" s="14" t="s">
        <v>161</v>
      </c>
      <c r="B1625" s="14" t="s">
        <v>163</v>
      </c>
      <c r="C1625" s="16" t="s">
        <v>123</v>
      </c>
      <c r="D1625" s="19"/>
      <c r="E1625" s="19"/>
      <c r="F1625" s="19"/>
      <c r="G1625" s="19"/>
      <c r="H1625" s="18">
        <v>0.81</v>
      </c>
      <c r="I1625" s="40">
        <v>0.84099999999999997</v>
      </c>
      <c r="J1625" s="19"/>
      <c r="K1625" s="4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ht="15" hidden="1" x14ac:dyDescent="0.25">
      <c r="A1626" s="7" t="s">
        <v>161</v>
      </c>
      <c r="B1626" s="7" t="s">
        <v>168</v>
      </c>
      <c r="C1626" s="8" t="s">
        <v>123</v>
      </c>
      <c r="D1626" s="9">
        <v>0.28000000000000003</v>
      </c>
      <c r="E1626" s="9">
        <v>18</v>
      </c>
      <c r="F1626" s="3"/>
      <c r="G1626" s="9">
        <v>616</v>
      </c>
      <c r="H1626" s="9">
        <v>0.46200000000000002</v>
      </c>
      <c r="I1626" s="9">
        <v>1.38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ht="15" hidden="1" x14ac:dyDescent="0.25">
      <c r="A1627" s="7" t="s">
        <v>161</v>
      </c>
      <c r="B1627" s="7" t="s">
        <v>169</v>
      </c>
      <c r="C1627" s="8" t="s">
        <v>123</v>
      </c>
      <c r="D1627" s="9">
        <v>0.221</v>
      </c>
      <c r="E1627" s="9">
        <v>9</v>
      </c>
      <c r="F1627" s="3"/>
      <c r="G1627" s="9">
        <v>196</v>
      </c>
      <c r="H1627" s="9">
        <v>0.56599999999999995</v>
      </c>
      <c r="I1627" s="9">
        <v>1.1359999999999999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5" hidden="1" x14ac:dyDescent="0.25">
      <c r="A1628" s="7" t="s">
        <v>161</v>
      </c>
      <c r="B1628" s="7" t="s">
        <v>197</v>
      </c>
      <c r="C1628" s="8" t="s">
        <v>123</v>
      </c>
      <c r="D1628" s="9">
        <v>0.42599999999999999</v>
      </c>
      <c r="E1628" s="9">
        <v>5</v>
      </c>
      <c r="F1628" s="3"/>
      <c r="G1628" s="9">
        <v>298</v>
      </c>
      <c r="H1628" s="9">
        <v>0.53300000000000003</v>
      </c>
      <c r="I1628" s="9">
        <v>1.153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ht="15" hidden="1" x14ac:dyDescent="0.25">
      <c r="A1629" s="7" t="s">
        <v>161</v>
      </c>
      <c r="B1629" s="7" t="s">
        <v>178</v>
      </c>
      <c r="C1629" s="8" t="s">
        <v>123</v>
      </c>
      <c r="D1629" s="9">
        <v>0.46700000000000003</v>
      </c>
      <c r="E1629" s="9">
        <v>19</v>
      </c>
      <c r="F1629" s="3"/>
      <c r="G1629" s="9">
        <v>224</v>
      </c>
      <c r="H1629" s="9">
        <v>0.44400000000000001</v>
      </c>
      <c r="I1629" s="9">
        <v>1.1060000000000001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ht="15" hidden="1" x14ac:dyDescent="0.25">
      <c r="A1630" s="7" t="s">
        <v>161</v>
      </c>
      <c r="B1630" s="7" t="s">
        <v>204</v>
      </c>
      <c r="C1630" s="8" t="s">
        <v>123</v>
      </c>
      <c r="D1630" s="9">
        <v>0.56799999999999995</v>
      </c>
      <c r="E1630" s="9">
        <v>47</v>
      </c>
      <c r="F1630" s="3"/>
      <c r="G1630" s="9">
        <v>197</v>
      </c>
      <c r="H1630" s="9">
        <v>0.65800000000000003</v>
      </c>
      <c r="I1630" s="9">
        <v>1.113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ht="15" hidden="1" x14ac:dyDescent="0.25">
      <c r="A1631" s="7" t="s">
        <v>161</v>
      </c>
      <c r="B1631" s="7" t="s">
        <v>206</v>
      </c>
      <c r="C1631" s="8" t="s">
        <v>123</v>
      </c>
      <c r="D1631" s="9">
        <v>0.28799999999999998</v>
      </c>
      <c r="E1631" s="9">
        <v>18</v>
      </c>
      <c r="F1631" s="3"/>
      <c r="G1631" s="9">
        <v>63</v>
      </c>
      <c r="H1631" s="9">
        <v>0.83899999999999997</v>
      </c>
      <c r="I1631" s="9">
        <v>1.232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ht="15" hidden="1" x14ac:dyDescent="0.25">
      <c r="A1632" s="7" t="s">
        <v>161</v>
      </c>
      <c r="B1632" s="7" t="s">
        <v>208</v>
      </c>
      <c r="C1632" s="8" t="s">
        <v>123</v>
      </c>
      <c r="D1632" s="9">
        <v>0.55500000000000005</v>
      </c>
      <c r="E1632" s="9">
        <v>27</v>
      </c>
      <c r="F1632" s="3"/>
      <c r="G1632" s="9">
        <v>657</v>
      </c>
      <c r="H1632" s="9">
        <v>0.23300000000000001</v>
      </c>
      <c r="I1632" s="9">
        <v>1.171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ht="15" hidden="1" x14ac:dyDescent="0.25">
      <c r="A1633" s="7" t="s">
        <v>161</v>
      </c>
      <c r="B1633" s="7" t="s">
        <v>165</v>
      </c>
      <c r="C1633" s="8" t="s">
        <v>123</v>
      </c>
      <c r="D1633" s="9">
        <v>0.80500000000000005</v>
      </c>
      <c r="E1633" s="9">
        <v>10</v>
      </c>
      <c r="F1633" s="3"/>
      <c r="G1633" s="9">
        <v>798</v>
      </c>
      <c r="H1633" s="9">
        <v>0.318</v>
      </c>
      <c r="I1633" s="9">
        <v>1.089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ht="15" hidden="1" x14ac:dyDescent="0.25">
      <c r="A1634" s="7" t="s">
        <v>161</v>
      </c>
      <c r="B1634" s="7" t="s">
        <v>198</v>
      </c>
      <c r="C1634" s="8" t="s">
        <v>123</v>
      </c>
      <c r="D1634" s="9">
        <v>0.435</v>
      </c>
      <c r="E1634" s="9">
        <v>9</v>
      </c>
      <c r="F1634" s="3"/>
      <c r="G1634" s="9">
        <v>222</v>
      </c>
      <c r="H1634" s="9">
        <v>0.39900000000000002</v>
      </c>
      <c r="I1634" s="9">
        <v>1.1140000000000001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ht="15" hidden="1" x14ac:dyDescent="0.25">
      <c r="A1635" s="7" t="s">
        <v>161</v>
      </c>
      <c r="B1635" s="7" t="s">
        <v>202</v>
      </c>
      <c r="C1635" s="8" t="s">
        <v>123</v>
      </c>
      <c r="D1635" s="9">
        <v>0.47399999999999998</v>
      </c>
      <c r="E1635" s="9">
        <v>18</v>
      </c>
      <c r="F1635" s="3"/>
      <c r="G1635" s="9">
        <v>257</v>
      </c>
      <c r="H1635" s="9">
        <v>0.75700000000000001</v>
      </c>
      <c r="I1635" s="9">
        <v>1.0900000000000001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ht="15" hidden="1" x14ac:dyDescent="0.25">
      <c r="A1636" s="7" t="s">
        <v>161</v>
      </c>
      <c r="B1636" s="7" t="s">
        <v>196</v>
      </c>
      <c r="C1636" s="8" t="s">
        <v>123</v>
      </c>
      <c r="D1636" s="9">
        <v>0.40100000000000002</v>
      </c>
      <c r="E1636" s="9">
        <v>32</v>
      </c>
      <c r="F1636" s="3"/>
      <c r="G1636" s="9">
        <v>325</v>
      </c>
      <c r="H1636" s="9">
        <v>0.623</v>
      </c>
      <c r="I1636" s="9">
        <v>1.2290000000000001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ht="15" hidden="1" x14ac:dyDescent="0.25">
      <c r="A1637" s="7" t="s">
        <v>161</v>
      </c>
      <c r="B1637" s="7" t="s">
        <v>194</v>
      </c>
      <c r="C1637" s="8" t="s">
        <v>123</v>
      </c>
      <c r="D1637" s="9">
        <v>8.3000000000000004E-2</v>
      </c>
      <c r="E1637" s="9">
        <v>3</v>
      </c>
      <c r="F1637" s="3"/>
      <c r="G1637" s="9">
        <v>119</v>
      </c>
      <c r="H1637" s="9">
        <v>0.51900000000000002</v>
      </c>
      <c r="I1637" s="9">
        <v>1.024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ht="15" hidden="1" x14ac:dyDescent="0.25">
      <c r="A1638" s="7" t="s">
        <v>161</v>
      </c>
      <c r="B1638" s="7" t="s">
        <v>171</v>
      </c>
      <c r="C1638" s="8" t="s">
        <v>123</v>
      </c>
      <c r="D1638" s="9">
        <v>0.48</v>
      </c>
      <c r="E1638" s="9">
        <v>20</v>
      </c>
      <c r="F1638" s="3"/>
      <c r="G1638" s="9">
        <v>557</v>
      </c>
      <c r="H1638" s="9">
        <v>0.68799999999999994</v>
      </c>
      <c r="I1638" s="9">
        <v>1.226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ht="15" hidden="1" x14ac:dyDescent="0.25">
      <c r="A1639" s="7" t="s">
        <v>161</v>
      </c>
      <c r="B1639" s="7" t="s">
        <v>203</v>
      </c>
      <c r="C1639" s="8" t="s">
        <v>123</v>
      </c>
      <c r="D1639" s="9">
        <v>0.34599999999999997</v>
      </c>
      <c r="E1639" s="9">
        <v>6</v>
      </c>
      <c r="F1639" s="3"/>
      <c r="G1639" s="9">
        <v>260</v>
      </c>
      <c r="H1639" s="9">
        <v>0.7</v>
      </c>
      <c r="I1639" s="9">
        <v>1.0329999999999999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ht="15" hidden="1" x14ac:dyDescent="0.25">
      <c r="A1640" s="7" t="s">
        <v>161</v>
      </c>
      <c r="B1640" s="7" t="s">
        <v>172</v>
      </c>
      <c r="C1640" s="8" t="s">
        <v>123</v>
      </c>
      <c r="D1640" s="9">
        <v>0.28100000000000003</v>
      </c>
      <c r="E1640" s="9">
        <v>6</v>
      </c>
      <c r="F1640" s="3"/>
      <c r="G1640" s="9">
        <v>135</v>
      </c>
      <c r="H1640" s="9">
        <v>0.88700000000000001</v>
      </c>
      <c r="I1640" s="9">
        <v>1.157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ht="15" hidden="1" x14ac:dyDescent="0.25">
      <c r="A1641" s="7" t="s">
        <v>161</v>
      </c>
      <c r="B1641" s="7" t="s">
        <v>175</v>
      </c>
      <c r="C1641" s="8" t="s">
        <v>123</v>
      </c>
      <c r="D1641" s="9">
        <v>0.40799999999999997</v>
      </c>
      <c r="E1641" s="9">
        <v>14</v>
      </c>
      <c r="F1641" s="3"/>
      <c r="G1641" s="9">
        <v>243</v>
      </c>
      <c r="H1641" s="9">
        <v>0.86899999999999999</v>
      </c>
      <c r="I1641" s="9">
        <v>1.5629999999999999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ht="15" hidden="1" x14ac:dyDescent="0.25">
      <c r="A1642" s="7" t="s">
        <v>161</v>
      </c>
      <c r="B1642" s="7" t="s">
        <v>193</v>
      </c>
      <c r="C1642" s="8" t="s">
        <v>123</v>
      </c>
      <c r="D1642" s="9">
        <v>0.39400000000000002</v>
      </c>
      <c r="E1642" s="9">
        <v>8</v>
      </c>
      <c r="F1642" s="3"/>
      <c r="G1642" s="9">
        <v>134</v>
      </c>
      <c r="H1642" s="9">
        <v>0.90700000000000003</v>
      </c>
      <c r="I1642" s="9">
        <v>1.1539999999999999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ht="15" x14ac:dyDescent="0.25">
      <c r="A1643" s="14" t="s">
        <v>161</v>
      </c>
      <c r="B1643" s="14" t="s">
        <v>200</v>
      </c>
      <c r="C1643" s="16" t="s">
        <v>123</v>
      </c>
      <c r="D1643" s="19"/>
      <c r="E1643" s="19"/>
      <c r="F1643" s="19"/>
      <c r="G1643" s="19"/>
      <c r="H1643" s="19">
        <v>0.129</v>
      </c>
      <c r="I1643" s="40">
        <v>0.99099999999999999</v>
      </c>
      <c r="J1643" s="19"/>
      <c r="K1643" s="4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ht="15" hidden="1" x14ac:dyDescent="0.25">
      <c r="A1644" s="7" t="s">
        <v>161</v>
      </c>
      <c r="B1644" s="7" t="s">
        <v>190</v>
      </c>
      <c r="C1644" s="8" t="s">
        <v>123</v>
      </c>
      <c r="D1644" s="9">
        <v>0.30399999999999999</v>
      </c>
      <c r="E1644" s="9">
        <v>10</v>
      </c>
      <c r="F1644" s="3"/>
      <c r="G1644" s="9">
        <v>228</v>
      </c>
      <c r="H1644" s="9">
        <v>0.32300000000000001</v>
      </c>
      <c r="I1644" s="9">
        <v>0.71399999999999997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ht="15" hidden="1" x14ac:dyDescent="0.25">
      <c r="A1645" s="7" t="s">
        <v>161</v>
      </c>
      <c r="B1645" s="7" t="s">
        <v>187</v>
      </c>
      <c r="C1645" s="8" t="s">
        <v>123</v>
      </c>
      <c r="D1645" s="9">
        <v>0.45100000000000001</v>
      </c>
      <c r="E1645" s="9">
        <v>22</v>
      </c>
      <c r="F1645" s="3"/>
      <c r="G1645" s="9">
        <v>175</v>
      </c>
      <c r="H1645" s="9">
        <v>0.621</v>
      </c>
      <c r="I1645" s="9">
        <v>1.5940000000000001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ht="15" hidden="1" x14ac:dyDescent="0.25">
      <c r="A1646" s="7" t="s">
        <v>161</v>
      </c>
      <c r="B1646" s="7" t="s">
        <v>173</v>
      </c>
      <c r="C1646" s="8" t="s">
        <v>123</v>
      </c>
      <c r="D1646" s="9">
        <v>0.48599999999999999</v>
      </c>
      <c r="E1646" s="9">
        <v>7</v>
      </c>
      <c r="F1646" s="3"/>
      <c r="G1646" s="9">
        <v>81</v>
      </c>
      <c r="H1646" s="9">
        <v>0.74099999999999999</v>
      </c>
      <c r="I1646" s="9">
        <v>1.2729999999999999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ht="15" hidden="1" x14ac:dyDescent="0.25">
      <c r="A1647" s="7" t="s">
        <v>161</v>
      </c>
      <c r="B1647" s="7" t="s">
        <v>192</v>
      </c>
      <c r="C1647" s="8" t="s">
        <v>123</v>
      </c>
      <c r="D1647" s="9">
        <v>0.254</v>
      </c>
      <c r="E1647" s="9">
        <v>10</v>
      </c>
      <c r="F1647" s="3"/>
      <c r="G1647" s="9">
        <v>372</v>
      </c>
      <c r="H1647" s="9">
        <v>0.375</v>
      </c>
      <c r="I1647" s="9">
        <v>1.887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ht="15" hidden="1" x14ac:dyDescent="0.25">
      <c r="A1648" s="7" t="s">
        <v>161</v>
      </c>
      <c r="B1648" s="7" t="s">
        <v>170</v>
      </c>
      <c r="C1648" s="8" t="s">
        <v>123</v>
      </c>
      <c r="D1648" s="9">
        <v>0.223</v>
      </c>
      <c r="E1648" s="9">
        <v>8</v>
      </c>
      <c r="F1648" s="3"/>
      <c r="G1648" s="9">
        <v>149</v>
      </c>
      <c r="H1648" s="9">
        <v>0.53</v>
      </c>
      <c r="I1648" s="9">
        <v>0.93700000000000006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ht="15" hidden="1" x14ac:dyDescent="0.25">
      <c r="A1649" s="7" t="s">
        <v>161</v>
      </c>
      <c r="B1649" s="7" t="s">
        <v>166</v>
      </c>
      <c r="C1649" s="8" t="s">
        <v>123</v>
      </c>
      <c r="D1649" s="9">
        <v>0.56699999999999995</v>
      </c>
      <c r="E1649" s="9">
        <v>4</v>
      </c>
      <c r="F1649" s="3"/>
      <c r="G1649" s="9">
        <v>156</v>
      </c>
      <c r="H1649" s="9">
        <v>0.75</v>
      </c>
      <c r="I1649" s="9">
        <v>1.111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ht="15" hidden="1" x14ac:dyDescent="0.25">
      <c r="A1650" s="7" t="s">
        <v>161</v>
      </c>
      <c r="B1650" s="7" t="s">
        <v>188</v>
      </c>
      <c r="C1650" s="8" t="s">
        <v>123</v>
      </c>
      <c r="D1650" s="9">
        <v>0.2</v>
      </c>
      <c r="E1650" s="9">
        <v>19</v>
      </c>
      <c r="F1650" s="3"/>
      <c r="G1650" s="9">
        <v>59</v>
      </c>
      <c r="H1650" s="9">
        <v>0.90600000000000003</v>
      </c>
      <c r="I1650" s="9">
        <v>1.431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ht="15" hidden="1" x14ac:dyDescent="0.25">
      <c r="A1651" s="7" t="s">
        <v>161</v>
      </c>
      <c r="B1651" s="7" t="s">
        <v>205</v>
      </c>
      <c r="C1651" s="8" t="s">
        <v>123</v>
      </c>
      <c r="D1651" s="9">
        <v>0.52</v>
      </c>
      <c r="E1651" s="9">
        <v>16</v>
      </c>
      <c r="F1651" s="3"/>
      <c r="G1651" s="9">
        <v>122</v>
      </c>
      <c r="H1651" s="9">
        <v>0.9</v>
      </c>
      <c r="I1651" s="9">
        <v>1.1719999999999999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ht="15" hidden="1" x14ac:dyDescent="0.25">
      <c r="A1652" s="7" t="s">
        <v>161</v>
      </c>
      <c r="B1652" s="7" t="s">
        <v>199</v>
      </c>
      <c r="C1652" s="8" t="s">
        <v>123</v>
      </c>
      <c r="D1652" s="9">
        <v>0.46500000000000002</v>
      </c>
      <c r="E1652" s="9">
        <v>29</v>
      </c>
      <c r="F1652" s="3"/>
      <c r="G1652" s="9">
        <v>320</v>
      </c>
      <c r="H1652" s="9">
        <v>0.43</v>
      </c>
      <c r="I1652" s="9">
        <v>1.655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ht="15" hidden="1" x14ac:dyDescent="0.25">
      <c r="A1653" s="7" t="s">
        <v>161</v>
      </c>
      <c r="B1653" s="7" t="s">
        <v>162</v>
      </c>
      <c r="C1653" s="8" t="s">
        <v>123</v>
      </c>
      <c r="D1653" s="9">
        <v>0.33100000000000002</v>
      </c>
      <c r="E1653" s="9">
        <v>6</v>
      </c>
      <c r="F1653" s="3"/>
      <c r="G1653" s="9">
        <v>360</v>
      </c>
      <c r="H1653" s="9">
        <v>0.45</v>
      </c>
      <c r="I1653" s="9">
        <v>0.85499999999999998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ht="15" hidden="1" x14ac:dyDescent="0.25">
      <c r="A1654" s="7" t="s">
        <v>161</v>
      </c>
      <c r="B1654" s="7" t="s">
        <v>176</v>
      </c>
      <c r="C1654" s="8" t="s">
        <v>123</v>
      </c>
      <c r="D1654" s="9">
        <v>0.64800000000000002</v>
      </c>
      <c r="E1654" s="9">
        <v>7</v>
      </c>
      <c r="F1654" s="3"/>
      <c r="G1654" s="9">
        <v>132</v>
      </c>
      <c r="H1654" s="9">
        <v>0.77300000000000002</v>
      </c>
      <c r="I1654" s="9">
        <v>0.91400000000000003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ht="15" hidden="1" x14ac:dyDescent="0.25">
      <c r="A1655" s="7" t="s">
        <v>161</v>
      </c>
      <c r="B1655" s="7" t="s">
        <v>209</v>
      </c>
      <c r="C1655" s="8" t="s">
        <v>123</v>
      </c>
      <c r="D1655" s="9">
        <v>0.36099999999999999</v>
      </c>
      <c r="E1655" s="9">
        <v>12</v>
      </c>
      <c r="F1655" s="3"/>
      <c r="G1655" s="9">
        <v>110</v>
      </c>
      <c r="H1655" s="9">
        <v>0.85</v>
      </c>
      <c r="I1655" s="9">
        <v>1.236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ht="15" hidden="1" x14ac:dyDescent="0.25">
      <c r="A1656" s="7" t="s">
        <v>161</v>
      </c>
      <c r="B1656" s="7" t="s">
        <v>195</v>
      </c>
      <c r="C1656" s="8" t="s">
        <v>123</v>
      </c>
      <c r="D1656" s="9">
        <v>0.40699999999999997</v>
      </c>
      <c r="E1656" s="9">
        <v>7</v>
      </c>
      <c r="F1656" s="3"/>
      <c r="G1656" s="9">
        <v>87</v>
      </c>
      <c r="H1656" s="9">
        <v>0.93400000000000005</v>
      </c>
      <c r="I1656" s="9">
        <v>1.145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5" hidden="1" x14ac:dyDescent="0.25">
      <c r="A1657" s="7" t="s">
        <v>161</v>
      </c>
      <c r="B1657" s="7" t="s">
        <v>180</v>
      </c>
      <c r="C1657" s="8" t="s">
        <v>123</v>
      </c>
      <c r="D1657" s="9">
        <v>0.26100000000000001</v>
      </c>
      <c r="E1657" s="9">
        <v>5</v>
      </c>
      <c r="F1657" s="3"/>
      <c r="G1657" s="9">
        <v>140</v>
      </c>
      <c r="H1657" s="9">
        <v>0.93400000000000005</v>
      </c>
      <c r="I1657" s="9">
        <v>1.0720000000000001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ht="15" hidden="1" x14ac:dyDescent="0.25">
      <c r="A1658" s="7" t="s">
        <v>161</v>
      </c>
      <c r="B1658" s="7" t="s">
        <v>181</v>
      </c>
      <c r="C1658" s="8" t="s">
        <v>123</v>
      </c>
      <c r="D1658" s="9">
        <v>0.253</v>
      </c>
      <c r="E1658" s="9">
        <v>13</v>
      </c>
      <c r="F1658" s="3"/>
      <c r="G1658" s="9">
        <v>76</v>
      </c>
      <c r="H1658" s="9">
        <v>0.69899999999999995</v>
      </c>
      <c r="I1658" s="9">
        <v>1.052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ht="15" hidden="1" x14ac:dyDescent="0.25">
      <c r="A1659" s="7" t="s">
        <v>161</v>
      </c>
      <c r="B1659" s="7" t="s">
        <v>207</v>
      </c>
      <c r="C1659" s="8" t="s">
        <v>123</v>
      </c>
      <c r="D1659" s="9">
        <v>0.433</v>
      </c>
      <c r="E1659" s="9">
        <v>6</v>
      </c>
      <c r="F1659" s="3"/>
      <c r="G1659" s="9">
        <v>226</v>
      </c>
      <c r="H1659" s="9">
        <v>0.39800000000000002</v>
      </c>
      <c r="I1659" s="9">
        <v>0.85599999999999998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ht="15" hidden="1" x14ac:dyDescent="0.25">
      <c r="A1660" s="7" t="s">
        <v>161</v>
      </c>
      <c r="B1660" s="7" t="s">
        <v>184</v>
      </c>
      <c r="C1660" s="8" t="s">
        <v>123</v>
      </c>
      <c r="D1660" s="9">
        <v>0.16500000000000001</v>
      </c>
      <c r="E1660" s="9">
        <v>58</v>
      </c>
      <c r="F1660" s="3"/>
      <c r="G1660" s="9">
        <v>163</v>
      </c>
      <c r="H1660" s="3">
        <v>0.129</v>
      </c>
      <c r="I1660" s="3">
        <v>0.57999999999999996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ht="15" x14ac:dyDescent="0.25">
      <c r="A1661" s="14" t="s">
        <v>161</v>
      </c>
      <c r="B1661" s="14" t="s">
        <v>182</v>
      </c>
      <c r="C1661" s="16" t="s">
        <v>124</v>
      </c>
      <c r="D1661" s="19"/>
      <c r="E1661" s="19"/>
      <c r="F1661" s="19"/>
      <c r="G1661" s="19"/>
      <c r="H1661" s="19">
        <v>0.129</v>
      </c>
      <c r="I1661" s="41">
        <v>0.57999999999999996</v>
      </c>
      <c r="J1661" s="19"/>
      <c r="K1661" s="4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ht="15" x14ac:dyDescent="0.25">
      <c r="A1662" s="14" t="s">
        <v>161</v>
      </c>
      <c r="B1662" s="14" t="s">
        <v>163</v>
      </c>
      <c r="C1662" s="16" t="s">
        <v>124</v>
      </c>
      <c r="D1662" s="19"/>
      <c r="E1662" s="19"/>
      <c r="F1662" s="19"/>
      <c r="G1662" s="19"/>
      <c r="H1662" s="18">
        <v>0.81</v>
      </c>
      <c r="I1662" s="40">
        <v>0.83499999999999996</v>
      </c>
      <c r="J1662" s="19"/>
      <c r="K1662" s="4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ht="15" x14ac:dyDescent="0.25">
      <c r="A1663" s="14" t="s">
        <v>161</v>
      </c>
      <c r="B1663" s="14" t="s">
        <v>191</v>
      </c>
      <c r="C1663" s="16" t="s">
        <v>124</v>
      </c>
      <c r="D1663" s="19"/>
      <c r="E1663" s="19"/>
      <c r="F1663" s="19"/>
      <c r="G1663" s="19"/>
      <c r="H1663" s="18">
        <v>0.80300000000000005</v>
      </c>
      <c r="I1663" s="40">
        <v>0.85299999999999998</v>
      </c>
      <c r="J1663" s="19"/>
      <c r="K1663" s="4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ht="15" hidden="1" x14ac:dyDescent="0.25">
      <c r="A1664" s="7" t="s">
        <v>161</v>
      </c>
      <c r="B1664" s="7" t="s">
        <v>177</v>
      </c>
      <c r="C1664" s="8" t="s">
        <v>124</v>
      </c>
      <c r="D1664" s="9">
        <v>0.45600000000000002</v>
      </c>
      <c r="E1664" s="9">
        <v>15</v>
      </c>
      <c r="F1664" s="3"/>
      <c r="G1664" s="9">
        <v>221</v>
      </c>
      <c r="H1664" s="9">
        <v>0.81299999999999994</v>
      </c>
      <c r="I1664" s="9">
        <v>1.097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ht="15" hidden="1" x14ac:dyDescent="0.25">
      <c r="A1665" s="7" t="s">
        <v>161</v>
      </c>
      <c r="B1665" s="7" t="s">
        <v>185</v>
      </c>
      <c r="C1665" s="8" t="s">
        <v>124</v>
      </c>
      <c r="D1665" s="9">
        <v>0.371</v>
      </c>
      <c r="E1665" s="9">
        <v>16</v>
      </c>
      <c r="F1665" s="3"/>
      <c r="G1665" s="9">
        <v>290</v>
      </c>
      <c r="H1665" s="9">
        <v>0.69699999999999995</v>
      </c>
      <c r="I1665" s="9">
        <v>1.1140000000000001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ht="15" hidden="1" x14ac:dyDescent="0.25">
      <c r="A1666" s="7" t="s">
        <v>161</v>
      </c>
      <c r="B1666" s="7" t="s">
        <v>179</v>
      </c>
      <c r="C1666" s="8" t="s">
        <v>124</v>
      </c>
      <c r="D1666" s="9">
        <v>0.52</v>
      </c>
      <c r="E1666" s="9">
        <v>4</v>
      </c>
      <c r="F1666" s="3"/>
      <c r="G1666" s="9">
        <v>277</v>
      </c>
      <c r="H1666" s="9">
        <v>0.68</v>
      </c>
      <c r="I1666" s="9">
        <v>1.169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ht="15" hidden="1" x14ac:dyDescent="0.25">
      <c r="A1667" s="7" t="s">
        <v>161</v>
      </c>
      <c r="B1667" s="7" t="s">
        <v>201</v>
      </c>
      <c r="C1667" s="8" t="s">
        <v>124</v>
      </c>
      <c r="D1667" s="9">
        <v>0.34</v>
      </c>
      <c r="E1667" s="9">
        <v>13</v>
      </c>
      <c r="F1667" s="3"/>
      <c r="G1667" s="9">
        <v>279</v>
      </c>
      <c r="H1667" s="9">
        <v>0.42199999999999999</v>
      </c>
      <c r="I1667" s="9">
        <v>1.302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ht="15" hidden="1" x14ac:dyDescent="0.25">
      <c r="A1668" s="7" t="s">
        <v>161</v>
      </c>
      <c r="B1668" s="7" t="s">
        <v>167</v>
      </c>
      <c r="C1668" s="8" t="s">
        <v>124</v>
      </c>
      <c r="D1668" s="9">
        <v>0.23699999999999999</v>
      </c>
      <c r="E1668" s="9">
        <v>40</v>
      </c>
      <c r="F1668" s="3"/>
      <c r="G1668" s="9">
        <v>422</v>
      </c>
      <c r="H1668" s="9">
        <v>0.6</v>
      </c>
      <c r="I1668" s="9">
        <v>0.82599999999999996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ht="15" hidden="1" x14ac:dyDescent="0.25">
      <c r="A1669" s="7" t="s">
        <v>161</v>
      </c>
      <c r="B1669" s="7" t="s">
        <v>197</v>
      </c>
      <c r="C1669" s="8" t="s">
        <v>124</v>
      </c>
      <c r="D1669" s="9">
        <v>0.42699999999999999</v>
      </c>
      <c r="E1669" s="9">
        <v>4</v>
      </c>
      <c r="F1669" s="3"/>
      <c r="G1669" s="9">
        <v>275</v>
      </c>
      <c r="H1669" s="9">
        <v>0.55200000000000005</v>
      </c>
      <c r="I1669" s="9">
        <v>1.1639999999999999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ht="15" hidden="1" x14ac:dyDescent="0.25">
      <c r="A1670" s="7" t="s">
        <v>161</v>
      </c>
      <c r="B1670" s="7" t="s">
        <v>164</v>
      </c>
      <c r="C1670" s="8" t="s">
        <v>124</v>
      </c>
      <c r="D1670" s="9">
        <v>0.52300000000000002</v>
      </c>
      <c r="E1670" s="9">
        <v>25</v>
      </c>
      <c r="F1670" s="3"/>
      <c r="G1670" s="9">
        <v>170</v>
      </c>
      <c r="H1670" s="9">
        <v>0.78700000000000003</v>
      </c>
      <c r="I1670" s="9">
        <v>1.544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ht="15" hidden="1" x14ac:dyDescent="0.25">
      <c r="A1671" s="7" t="s">
        <v>161</v>
      </c>
      <c r="B1671" s="7" t="s">
        <v>183</v>
      </c>
      <c r="C1671" s="8" t="s">
        <v>124</v>
      </c>
      <c r="D1671" s="9">
        <v>0.67700000000000005</v>
      </c>
      <c r="E1671" s="9">
        <v>6</v>
      </c>
      <c r="F1671" s="3"/>
      <c r="G1671" s="9">
        <v>285</v>
      </c>
      <c r="H1671" s="9">
        <v>0.54400000000000004</v>
      </c>
      <c r="I1671" s="9">
        <v>1.581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ht="15" hidden="1" x14ac:dyDescent="0.25">
      <c r="A1672" s="7" t="s">
        <v>161</v>
      </c>
      <c r="B1672" s="7" t="s">
        <v>198</v>
      </c>
      <c r="C1672" s="8" t="s">
        <v>124</v>
      </c>
      <c r="D1672" s="9">
        <v>0.43099999999999999</v>
      </c>
      <c r="E1672" s="9">
        <v>14</v>
      </c>
      <c r="F1672" s="3"/>
      <c r="G1672" s="9">
        <v>222</v>
      </c>
      <c r="H1672" s="9">
        <v>0.4</v>
      </c>
      <c r="I1672" s="9">
        <v>1.0740000000000001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ht="15" hidden="1" x14ac:dyDescent="0.25">
      <c r="A1673" s="7" t="s">
        <v>161</v>
      </c>
      <c r="B1673" s="7" t="s">
        <v>168</v>
      </c>
      <c r="C1673" s="8" t="s">
        <v>124</v>
      </c>
      <c r="D1673" s="9">
        <v>0.27200000000000002</v>
      </c>
      <c r="E1673" s="9">
        <v>18</v>
      </c>
      <c r="F1673" s="3"/>
      <c r="G1673" s="9">
        <v>500</v>
      </c>
      <c r="H1673" s="9">
        <v>0.48</v>
      </c>
      <c r="I1673" s="9">
        <v>1.4279999999999999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ht="15" hidden="1" x14ac:dyDescent="0.25">
      <c r="A1674" s="7" t="s">
        <v>161</v>
      </c>
      <c r="B1674" s="7" t="s">
        <v>196</v>
      </c>
      <c r="C1674" s="8" t="s">
        <v>124</v>
      </c>
      <c r="D1674" s="9">
        <v>0.39500000000000002</v>
      </c>
      <c r="E1674" s="9">
        <v>32</v>
      </c>
      <c r="F1674" s="3"/>
      <c r="G1674" s="9">
        <v>296</v>
      </c>
      <c r="H1674" s="9">
        <v>0.61899999999999999</v>
      </c>
      <c r="I1674" s="9">
        <v>1.3129999999999999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ht="15" hidden="1" x14ac:dyDescent="0.25">
      <c r="A1675" s="7" t="s">
        <v>161</v>
      </c>
      <c r="B1675" s="7" t="s">
        <v>169</v>
      </c>
      <c r="C1675" s="8" t="s">
        <v>124</v>
      </c>
      <c r="D1675" s="9">
        <v>0.219</v>
      </c>
      <c r="E1675" s="9">
        <v>8</v>
      </c>
      <c r="F1675" s="3"/>
      <c r="G1675" s="9">
        <v>196</v>
      </c>
      <c r="H1675" s="9">
        <v>0.57799999999999996</v>
      </c>
      <c r="I1675" s="9">
        <v>1.1830000000000001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ht="15" hidden="1" x14ac:dyDescent="0.25">
      <c r="A1676" s="7" t="s">
        <v>161</v>
      </c>
      <c r="B1676" s="7" t="s">
        <v>171</v>
      </c>
      <c r="C1676" s="8" t="s">
        <v>124</v>
      </c>
      <c r="D1676" s="9">
        <v>0.48099999999999998</v>
      </c>
      <c r="E1676" s="9">
        <v>20</v>
      </c>
      <c r="F1676" s="3"/>
      <c r="G1676" s="9">
        <v>557</v>
      </c>
      <c r="H1676" s="9">
        <v>0.70499999999999996</v>
      </c>
      <c r="I1676" s="9">
        <v>1.2410000000000001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ht="15" hidden="1" x14ac:dyDescent="0.25">
      <c r="A1677" s="7" t="s">
        <v>161</v>
      </c>
      <c r="B1677" s="7" t="s">
        <v>178</v>
      </c>
      <c r="C1677" s="8" t="s">
        <v>124</v>
      </c>
      <c r="D1677" s="9">
        <v>0.45900000000000002</v>
      </c>
      <c r="E1677" s="9">
        <v>11</v>
      </c>
      <c r="F1677" s="3"/>
      <c r="G1677" s="9">
        <v>224</v>
      </c>
      <c r="H1677" s="9">
        <v>0.51600000000000001</v>
      </c>
      <c r="I1677" s="9">
        <v>1.091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ht="15" hidden="1" x14ac:dyDescent="0.25">
      <c r="A1678" s="7" t="s">
        <v>161</v>
      </c>
      <c r="B1678" s="7" t="s">
        <v>189</v>
      </c>
      <c r="C1678" s="8" t="s">
        <v>124</v>
      </c>
      <c r="D1678" s="9">
        <v>0.41</v>
      </c>
      <c r="E1678" s="9">
        <v>40</v>
      </c>
      <c r="F1678" s="3"/>
      <c r="G1678" s="9">
        <v>139</v>
      </c>
      <c r="H1678" s="9">
        <v>0.68</v>
      </c>
      <c r="I1678" s="9">
        <v>1.224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ht="15" x14ac:dyDescent="0.25">
      <c r="A1679" s="14" t="s">
        <v>161</v>
      </c>
      <c r="B1679" s="14" t="s">
        <v>200</v>
      </c>
      <c r="C1679" s="16" t="s">
        <v>124</v>
      </c>
      <c r="D1679" s="19"/>
      <c r="E1679" s="19"/>
      <c r="F1679" s="19"/>
      <c r="G1679" s="19"/>
      <c r="H1679" s="18">
        <v>0.496</v>
      </c>
      <c r="I1679" s="40">
        <v>1.1419999999999999</v>
      </c>
      <c r="J1679" s="19"/>
      <c r="K1679" s="4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ht="15" hidden="1" x14ac:dyDescent="0.25">
      <c r="A1680" s="7" t="s">
        <v>161</v>
      </c>
      <c r="B1680" s="7" t="s">
        <v>204</v>
      </c>
      <c r="C1680" s="8" t="s">
        <v>124</v>
      </c>
      <c r="D1680" s="9">
        <v>0.38700000000000001</v>
      </c>
      <c r="E1680" s="9">
        <v>28</v>
      </c>
      <c r="F1680" s="3"/>
      <c r="G1680" s="9">
        <v>187</v>
      </c>
      <c r="H1680" s="9">
        <v>0.67600000000000005</v>
      </c>
      <c r="I1680" s="9">
        <v>1.131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ht="15" hidden="1" x14ac:dyDescent="0.25">
      <c r="A1681" s="7" t="s">
        <v>161</v>
      </c>
      <c r="B1681" s="7" t="s">
        <v>206</v>
      </c>
      <c r="C1681" s="8" t="s">
        <v>124</v>
      </c>
      <c r="D1681" s="9">
        <v>0.28899999999999998</v>
      </c>
      <c r="E1681" s="9">
        <v>18</v>
      </c>
      <c r="F1681" s="3"/>
      <c r="G1681" s="9">
        <v>63</v>
      </c>
      <c r="H1681" s="9">
        <v>0.85199999999999998</v>
      </c>
      <c r="I1681" s="9">
        <v>1.274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ht="15" hidden="1" x14ac:dyDescent="0.25">
      <c r="A1682" s="7" t="s">
        <v>161</v>
      </c>
      <c r="B1682" s="7" t="s">
        <v>208</v>
      </c>
      <c r="C1682" s="8" t="s">
        <v>124</v>
      </c>
      <c r="D1682" s="9">
        <v>0.57099999999999995</v>
      </c>
      <c r="E1682" s="9">
        <v>24</v>
      </c>
      <c r="F1682" s="3"/>
      <c r="G1682" s="9">
        <v>657</v>
      </c>
      <c r="H1682" s="9">
        <v>0.28699999999999998</v>
      </c>
      <c r="I1682" s="9">
        <v>1.2130000000000001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ht="15" hidden="1" x14ac:dyDescent="0.25">
      <c r="A1683" s="7" t="s">
        <v>161</v>
      </c>
      <c r="B1683" s="7" t="s">
        <v>187</v>
      </c>
      <c r="C1683" s="8" t="s">
        <v>124</v>
      </c>
      <c r="D1683" s="9">
        <v>0.43099999999999999</v>
      </c>
      <c r="E1683" s="9">
        <v>22</v>
      </c>
      <c r="F1683" s="3"/>
      <c r="G1683" s="9">
        <v>175</v>
      </c>
      <c r="H1683" s="9">
        <v>0.63600000000000001</v>
      </c>
      <c r="I1683" s="9">
        <v>1.6220000000000001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ht="15" hidden="1" x14ac:dyDescent="0.25">
      <c r="A1684" s="7" t="s">
        <v>161</v>
      </c>
      <c r="B1684" s="7" t="s">
        <v>173</v>
      </c>
      <c r="C1684" s="8" t="s">
        <v>124</v>
      </c>
      <c r="D1684" s="9">
        <v>0.57599999999999996</v>
      </c>
      <c r="E1684" s="9">
        <v>7</v>
      </c>
      <c r="F1684" s="3"/>
      <c r="G1684" s="9">
        <v>81</v>
      </c>
      <c r="H1684" s="9">
        <v>0.76500000000000001</v>
      </c>
      <c r="I1684" s="9">
        <v>1.4390000000000001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ht="15" hidden="1" x14ac:dyDescent="0.25">
      <c r="A1685" s="7" t="s">
        <v>161</v>
      </c>
      <c r="B1685" s="7" t="s">
        <v>202</v>
      </c>
      <c r="C1685" s="8" t="s">
        <v>124</v>
      </c>
      <c r="D1685" s="9">
        <v>0.47599999999999998</v>
      </c>
      <c r="E1685" s="9">
        <v>18</v>
      </c>
      <c r="F1685" s="3"/>
      <c r="G1685" s="9">
        <v>231</v>
      </c>
      <c r="H1685" s="9">
        <v>0.74399999999999999</v>
      </c>
      <c r="I1685" s="9">
        <v>1.1000000000000001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5" hidden="1" x14ac:dyDescent="0.25">
      <c r="A1686" s="7" t="s">
        <v>161</v>
      </c>
      <c r="B1686" s="7" t="s">
        <v>194</v>
      </c>
      <c r="C1686" s="8" t="s">
        <v>124</v>
      </c>
      <c r="D1686" s="9">
        <v>8.4000000000000005E-2</v>
      </c>
      <c r="E1686" s="9">
        <v>3</v>
      </c>
      <c r="F1686" s="3"/>
      <c r="G1686" s="9">
        <v>119</v>
      </c>
      <c r="H1686" s="9">
        <v>0.56699999999999995</v>
      </c>
      <c r="I1686" s="9">
        <v>1.052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ht="15" hidden="1" x14ac:dyDescent="0.25">
      <c r="A1687" s="7" t="s">
        <v>161</v>
      </c>
      <c r="B1687" s="7" t="s">
        <v>203</v>
      </c>
      <c r="C1687" s="8" t="s">
        <v>124</v>
      </c>
      <c r="D1687" s="9">
        <v>0.33900000000000002</v>
      </c>
      <c r="E1687" s="9">
        <v>6</v>
      </c>
      <c r="F1687" s="3"/>
      <c r="G1687" s="9">
        <v>260</v>
      </c>
      <c r="H1687" s="9">
        <v>0.67300000000000004</v>
      </c>
      <c r="I1687" s="9">
        <v>1.052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ht="15" hidden="1" x14ac:dyDescent="0.25">
      <c r="A1688" s="7" t="s">
        <v>161</v>
      </c>
      <c r="B1688" s="7" t="s">
        <v>175</v>
      </c>
      <c r="C1688" s="8" t="s">
        <v>124</v>
      </c>
      <c r="D1688" s="9">
        <v>0.39</v>
      </c>
      <c r="E1688" s="9">
        <v>14</v>
      </c>
      <c r="F1688" s="3"/>
      <c r="G1688" s="9">
        <v>93</v>
      </c>
      <c r="H1688" s="9">
        <v>0.88700000000000001</v>
      </c>
      <c r="I1688" s="9">
        <v>1.659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ht="15" hidden="1" x14ac:dyDescent="0.25">
      <c r="A1689" s="7" t="s">
        <v>161</v>
      </c>
      <c r="B1689" s="7" t="s">
        <v>172</v>
      </c>
      <c r="C1689" s="8" t="s">
        <v>124</v>
      </c>
      <c r="D1689" s="9">
        <v>0.26400000000000001</v>
      </c>
      <c r="E1689" s="9">
        <v>6</v>
      </c>
      <c r="F1689" s="3"/>
      <c r="G1689" s="9">
        <v>135</v>
      </c>
      <c r="H1689" s="9">
        <v>0.89800000000000002</v>
      </c>
      <c r="I1689" s="9">
        <v>1.2869999999999999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ht="15" hidden="1" x14ac:dyDescent="0.25">
      <c r="A1690" s="7" t="s">
        <v>161</v>
      </c>
      <c r="B1690" s="7" t="s">
        <v>193</v>
      </c>
      <c r="C1690" s="8" t="s">
        <v>124</v>
      </c>
      <c r="D1690" s="9">
        <v>0.39600000000000002</v>
      </c>
      <c r="E1690" s="9">
        <v>8</v>
      </c>
      <c r="F1690" s="3"/>
      <c r="G1690" s="9">
        <v>127</v>
      </c>
      <c r="H1690" s="9">
        <v>0.91400000000000003</v>
      </c>
      <c r="I1690" s="9">
        <v>1.19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ht="15" hidden="1" x14ac:dyDescent="0.25">
      <c r="A1691" s="7" t="s">
        <v>161</v>
      </c>
      <c r="B1691" s="7" t="s">
        <v>188</v>
      </c>
      <c r="C1691" s="8" t="s">
        <v>124</v>
      </c>
      <c r="D1691" s="9">
        <v>0.19800000000000001</v>
      </c>
      <c r="E1691" s="9">
        <v>19</v>
      </c>
      <c r="F1691" s="3"/>
      <c r="G1691" s="9">
        <v>59</v>
      </c>
      <c r="H1691" s="9">
        <v>0.9</v>
      </c>
      <c r="I1691" s="9">
        <v>1.482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ht="15" x14ac:dyDescent="0.25">
      <c r="A1692" s="14" t="s">
        <v>161</v>
      </c>
      <c r="B1692" s="14" t="s">
        <v>186</v>
      </c>
      <c r="C1692" s="16" t="s">
        <v>124</v>
      </c>
      <c r="D1692" s="19"/>
      <c r="E1692" s="19"/>
      <c r="F1692" s="19"/>
      <c r="G1692" s="19"/>
      <c r="H1692" s="18">
        <v>0.85</v>
      </c>
      <c r="I1692" s="40">
        <v>1.016</v>
      </c>
      <c r="J1692" s="19"/>
      <c r="K1692" s="4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ht="15" hidden="1" x14ac:dyDescent="0.25">
      <c r="A1693" s="7" t="s">
        <v>161</v>
      </c>
      <c r="B1693" s="7" t="s">
        <v>190</v>
      </c>
      <c r="C1693" s="8" t="s">
        <v>124</v>
      </c>
      <c r="D1693" s="9">
        <v>0.308</v>
      </c>
      <c r="E1693" s="9">
        <v>9</v>
      </c>
      <c r="F1693" s="3"/>
      <c r="G1693" s="9">
        <v>228</v>
      </c>
      <c r="H1693" s="9">
        <v>0.38</v>
      </c>
      <c r="I1693" s="9">
        <v>0.90800000000000003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ht="15" hidden="1" x14ac:dyDescent="0.25">
      <c r="A1694" s="7" t="s">
        <v>161</v>
      </c>
      <c r="B1694" s="7" t="s">
        <v>165</v>
      </c>
      <c r="C1694" s="8" t="s">
        <v>124</v>
      </c>
      <c r="D1694" s="9">
        <v>0.623</v>
      </c>
      <c r="E1694" s="9">
        <v>10</v>
      </c>
      <c r="F1694" s="3"/>
      <c r="G1694" s="9">
        <v>654</v>
      </c>
      <c r="H1694" s="9">
        <v>0.39600000000000002</v>
      </c>
      <c r="I1694" s="9">
        <v>1.1319999999999999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ht="15" hidden="1" x14ac:dyDescent="0.25">
      <c r="A1695" s="7" t="s">
        <v>161</v>
      </c>
      <c r="B1695" s="7" t="s">
        <v>192</v>
      </c>
      <c r="C1695" s="8" t="s">
        <v>124</v>
      </c>
      <c r="D1695" s="9">
        <v>0.20899999999999999</v>
      </c>
      <c r="E1695" s="9">
        <v>10</v>
      </c>
      <c r="F1695" s="3"/>
      <c r="G1695" s="9">
        <v>372</v>
      </c>
      <c r="H1695" s="9">
        <v>0.35599999999999998</v>
      </c>
      <c r="I1695" s="9">
        <v>1.8680000000000001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ht="15" hidden="1" x14ac:dyDescent="0.25">
      <c r="A1696" s="7" t="s">
        <v>161</v>
      </c>
      <c r="B1696" s="7" t="s">
        <v>170</v>
      </c>
      <c r="C1696" s="8" t="s">
        <v>124</v>
      </c>
      <c r="D1696" s="9">
        <v>0.22</v>
      </c>
      <c r="E1696" s="9">
        <v>8</v>
      </c>
      <c r="F1696" s="3"/>
      <c r="G1696" s="9">
        <v>149</v>
      </c>
      <c r="H1696" s="9">
        <v>0.56899999999999995</v>
      </c>
      <c r="I1696" s="9">
        <v>0.97699999999999998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ht="15" hidden="1" x14ac:dyDescent="0.25">
      <c r="A1697" s="7" t="s">
        <v>161</v>
      </c>
      <c r="B1697" s="7" t="s">
        <v>166</v>
      </c>
      <c r="C1697" s="8" t="s">
        <v>124</v>
      </c>
      <c r="D1697" s="9">
        <v>0.56999999999999995</v>
      </c>
      <c r="E1697" s="9">
        <v>4</v>
      </c>
      <c r="F1697" s="3"/>
      <c r="G1697" s="9">
        <v>156</v>
      </c>
      <c r="H1697" s="9">
        <v>0.81599999999999995</v>
      </c>
      <c r="I1697" s="9">
        <v>1.135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ht="15" x14ac:dyDescent="0.25">
      <c r="A1698" s="14" t="s">
        <v>161</v>
      </c>
      <c r="B1698" s="14" t="s">
        <v>174</v>
      </c>
      <c r="C1698" s="16" t="s">
        <v>124</v>
      </c>
      <c r="D1698" s="19"/>
      <c r="E1698" s="19"/>
      <c r="F1698" s="19"/>
      <c r="G1698" s="19"/>
      <c r="H1698" s="18">
        <v>0.80700000000000005</v>
      </c>
      <c r="I1698" s="40">
        <v>1.18</v>
      </c>
      <c r="J1698" s="19"/>
      <c r="K1698" s="4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ht="15" hidden="1" x14ac:dyDescent="0.25">
      <c r="A1699" s="7" t="s">
        <v>161</v>
      </c>
      <c r="B1699" s="7" t="s">
        <v>195</v>
      </c>
      <c r="C1699" s="8" t="s">
        <v>124</v>
      </c>
      <c r="D1699" s="9">
        <v>0.40699999999999997</v>
      </c>
      <c r="E1699" s="9">
        <v>7</v>
      </c>
      <c r="F1699" s="3"/>
      <c r="G1699" s="9">
        <v>87</v>
      </c>
      <c r="H1699" s="9">
        <v>0.93500000000000005</v>
      </c>
      <c r="I1699" s="9">
        <v>1.1579999999999999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ht="15" hidden="1" x14ac:dyDescent="0.25">
      <c r="A1700" s="7" t="s">
        <v>161</v>
      </c>
      <c r="B1700" s="7" t="s">
        <v>205</v>
      </c>
      <c r="C1700" s="8" t="s">
        <v>124</v>
      </c>
      <c r="D1700" s="9">
        <v>0.52</v>
      </c>
      <c r="E1700" s="9">
        <v>16</v>
      </c>
      <c r="F1700" s="3"/>
      <c r="G1700" s="9">
        <v>122</v>
      </c>
      <c r="H1700" s="9">
        <v>0.92800000000000005</v>
      </c>
      <c r="I1700" s="9">
        <v>1.212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ht="15" hidden="1" x14ac:dyDescent="0.25">
      <c r="A1701" s="7" t="s">
        <v>161</v>
      </c>
      <c r="B1701" s="7" t="s">
        <v>199</v>
      </c>
      <c r="C1701" s="8" t="s">
        <v>124</v>
      </c>
      <c r="D1701" s="9">
        <v>0.46899999999999997</v>
      </c>
      <c r="E1701" s="9">
        <v>29</v>
      </c>
      <c r="F1701" s="3"/>
      <c r="G1701" s="9">
        <v>290</v>
      </c>
      <c r="H1701" s="9">
        <v>0.49</v>
      </c>
      <c r="I1701" s="9">
        <v>1.42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ht="15" hidden="1" x14ac:dyDescent="0.25">
      <c r="A1702" s="7" t="s">
        <v>161</v>
      </c>
      <c r="B1702" s="7" t="s">
        <v>162</v>
      </c>
      <c r="C1702" s="8" t="s">
        <v>124</v>
      </c>
      <c r="D1702" s="9">
        <v>0.315</v>
      </c>
      <c r="E1702" s="9">
        <v>6</v>
      </c>
      <c r="F1702" s="3"/>
      <c r="G1702" s="9">
        <v>371</v>
      </c>
      <c r="H1702" s="9">
        <v>0.49</v>
      </c>
      <c r="I1702" s="9">
        <v>0.98299999999999998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ht="15" hidden="1" x14ac:dyDescent="0.25">
      <c r="A1703" s="7" t="s">
        <v>161</v>
      </c>
      <c r="B1703" s="7" t="s">
        <v>209</v>
      </c>
      <c r="C1703" s="8" t="s">
        <v>124</v>
      </c>
      <c r="D1703" s="9">
        <v>0.36099999999999999</v>
      </c>
      <c r="E1703" s="9">
        <v>12</v>
      </c>
      <c r="F1703" s="3"/>
      <c r="G1703" s="9">
        <v>110</v>
      </c>
      <c r="H1703" s="9">
        <v>0.85399999999999998</v>
      </c>
      <c r="I1703" s="9">
        <v>1.236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ht="15" hidden="1" x14ac:dyDescent="0.25">
      <c r="A1704" s="7" t="s">
        <v>161</v>
      </c>
      <c r="B1704" s="7" t="s">
        <v>176</v>
      </c>
      <c r="C1704" s="8" t="s">
        <v>124</v>
      </c>
      <c r="D1704" s="9">
        <v>0.64700000000000002</v>
      </c>
      <c r="E1704" s="9">
        <v>7</v>
      </c>
      <c r="F1704" s="3"/>
      <c r="G1704" s="9">
        <v>132</v>
      </c>
      <c r="H1704" s="9">
        <v>0.77800000000000002</v>
      </c>
      <c r="I1704" s="9">
        <v>0.94099999999999995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ht="15" hidden="1" x14ac:dyDescent="0.25">
      <c r="A1705" s="7" t="s">
        <v>161</v>
      </c>
      <c r="B1705" s="7" t="s">
        <v>180</v>
      </c>
      <c r="C1705" s="8" t="s">
        <v>124</v>
      </c>
      <c r="D1705" s="9">
        <v>0.29599999999999999</v>
      </c>
      <c r="E1705" s="9">
        <v>5</v>
      </c>
      <c r="F1705" s="3"/>
      <c r="G1705" s="9">
        <v>140</v>
      </c>
      <c r="H1705" s="9">
        <v>0.94799999999999995</v>
      </c>
      <c r="I1705" s="9">
        <v>1.0680000000000001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ht="15" hidden="1" x14ac:dyDescent="0.25">
      <c r="A1706" s="7" t="s">
        <v>161</v>
      </c>
      <c r="B1706" s="7" t="s">
        <v>181</v>
      </c>
      <c r="C1706" s="8" t="s">
        <v>124</v>
      </c>
      <c r="D1706" s="9">
        <v>0.254</v>
      </c>
      <c r="E1706" s="9">
        <v>13</v>
      </c>
      <c r="F1706" s="3"/>
      <c r="G1706" s="9">
        <v>76</v>
      </c>
      <c r="H1706" s="9">
        <v>0.749</v>
      </c>
      <c r="I1706" s="9">
        <v>1.085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ht="15" hidden="1" x14ac:dyDescent="0.25">
      <c r="A1707" s="7" t="s">
        <v>161</v>
      </c>
      <c r="B1707" s="7" t="s">
        <v>207</v>
      </c>
      <c r="C1707" s="8" t="s">
        <v>124</v>
      </c>
      <c r="D1707" s="9">
        <v>0.4</v>
      </c>
      <c r="E1707" s="9">
        <v>6</v>
      </c>
      <c r="F1707" s="3"/>
      <c r="G1707" s="9">
        <v>226</v>
      </c>
      <c r="H1707" s="9">
        <v>0.43099999999999999</v>
      </c>
      <c r="I1707" s="9">
        <v>0.89400000000000002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ht="15" hidden="1" x14ac:dyDescent="0.25">
      <c r="A1708" s="7" t="s">
        <v>161</v>
      </c>
      <c r="B1708" s="7" t="s">
        <v>184</v>
      </c>
      <c r="C1708" s="8" t="s">
        <v>124</v>
      </c>
      <c r="D1708" s="9">
        <v>0.154</v>
      </c>
      <c r="E1708" s="9">
        <v>58</v>
      </c>
      <c r="F1708" s="3"/>
      <c r="G1708" s="9">
        <v>164</v>
      </c>
      <c r="H1708" s="3">
        <v>0.129</v>
      </c>
      <c r="I1708" s="3">
        <v>0.57999999999999996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ht="15" x14ac:dyDescent="0.25">
      <c r="A1709" s="14" t="s">
        <v>161</v>
      </c>
      <c r="B1709" s="14" t="s">
        <v>182</v>
      </c>
      <c r="C1709" s="16" t="s">
        <v>125</v>
      </c>
      <c r="D1709" s="19"/>
      <c r="E1709" s="19"/>
      <c r="F1709" s="19"/>
      <c r="G1709" s="19"/>
      <c r="H1709" s="19">
        <v>0.129</v>
      </c>
      <c r="I1709" s="41">
        <v>0.57999999999999996</v>
      </c>
      <c r="J1709" s="19"/>
      <c r="K1709" s="4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ht="15" x14ac:dyDescent="0.25">
      <c r="A1710" s="14" t="s">
        <v>161</v>
      </c>
      <c r="B1710" s="14" t="s">
        <v>191</v>
      </c>
      <c r="C1710" s="16" t="s">
        <v>125</v>
      </c>
      <c r="D1710" s="19"/>
      <c r="E1710" s="19"/>
      <c r="F1710" s="19"/>
      <c r="G1710" s="19"/>
      <c r="H1710" s="18">
        <v>0.87</v>
      </c>
      <c r="I1710" s="40">
        <v>0.88300000000000001</v>
      </c>
      <c r="J1710" s="19"/>
      <c r="K1710" s="4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ht="15" hidden="1" x14ac:dyDescent="0.25">
      <c r="A1711" s="7" t="s">
        <v>161</v>
      </c>
      <c r="B1711" s="7" t="s">
        <v>177</v>
      </c>
      <c r="C1711" s="8" t="s">
        <v>125</v>
      </c>
      <c r="D1711" s="9">
        <v>0.45900000000000002</v>
      </c>
      <c r="E1711" s="9">
        <v>15</v>
      </c>
      <c r="F1711" s="9">
        <v>19</v>
      </c>
      <c r="G1711" s="9">
        <v>207</v>
      </c>
      <c r="H1711" s="9">
        <v>0.82299999999999995</v>
      </c>
      <c r="I1711" s="9">
        <v>1.1160000000000001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ht="15" hidden="1" x14ac:dyDescent="0.25">
      <c r="A1712" s="7" t="s">
        <v>161</v>
      </c>
      <c r="B1712" s="7" t="s">
        <v>179</v>
      </c>
      <c r="C1712" s="8" t="s">
        <v>125</v>
      </c>
      <c r="D1712" s="9">
        <v>0.495</v>
      </c>
      <c r="E1712" s="9">
        <v>5</v>
      </c>
      <c r="F1712" s="9">
        <v>52</v>
      </c>
      <c r="G1712" s="9">
        <v>277</v>
      </c>
      <c r="H1712" s="9">
        <v>0.70599999999999996</v>
      </c>
      <c r="I1712" s="9">
        <v>1.161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ht="15" hidden="1" x14ac:dyDescent="0.25">
      <c r="A1713" s="7" t="s">
        <v>161</v>
      </c>
      <c r="B1713" s="7" t="s">
        <v>201</v>
      </c>
      <c r="C1713" s="8" t="s">
        <v>125</v>
      </c>
      <c r="D1713" s="9">
        <v>0.34</v>
      </c>
      <c r="E1713" s="9">
        <v>12</v>
      </c>
      <c r="F1713" s="9">
        <v>87</v>
      </c>
      <c r="G1713" s="9">
        <v>279</v>
      </c>
      <c r="H1713" s="9">
        <v>0.48099999999999998</v>
      </c>
      <c r="I1713" s="9">
        <v>1.1779999999999999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ht="15" hidden="1" x14ac:dyDescent="0.25">
      <c r="A1714" s="7" t="s">
        <v>161</v>
      </c>
      <c r="B1714" s="7" t="s">
        <v>167</v>
      </c>
      <c r="C1714" s="8" t="s">
        <v>125</v>
      </c>
      <c r="D1714" s="9">
        <v>0.23699999999999999</v>
      </c>
      <c r="E1714" s="9">
        <v>37</v>
      </c>
      <c r="F1714" s="9">
        <v>130</v>
      </c>
      <c r="G1714" s="9">
        <v>407</v>
      </c>
      <c r="H1714" s="9">
        <v>0.65400000000000003</v>
      </c>
      <c r="I1714" s="9">
        <v>0.876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5" hidden="1" x14ac:dyDescent="0.25">
      <c r="A1715" s="7" t="s">
        <v>161</v>
      </c>
      <c r="B1715" s="7" t="s">
        <v>197</v>
      </c>
      <c r="C1715" s="8" t="s">
        <v>125</v>
      </c>
      <c r="D1715" s="9">
        <v>0.42</v>
      </c>
      <c r="E1715" s="9">
        <v>4</v>
      </c>
      <c r="F1715" s="9">
        <v>29</v>
      </c>
      <c r="G1715" s="9">
        <v>275</v>
      </c>
      <c r="H1715" s="9">
        <v>0.60299999999999998</v>
      </c>
      <c r="I1715" s="9">
        <v>1.1399999999999999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ht="15" hidden="1" x14ac:dyDescent="0.25">
      <c r="A1716" s="7" t="s">
        <v>161</v>
      </c>
      <c r="B1716" s="7" t="s">
        <v>178</v>
      </c>
      <c r="C1716" s="8" t="s">
        <v>125</v>
      </c>
      <c r="D1716" s="9">
        <v>0.441</v>
      </c>
      <c r="E1716" s="9">
        <v>12</v>
      </c>
      <c r="F1716" s="9">
        <v>89</v>
      </c>
      <c r="G1716" s="9">
        <v>202</v>
      </c>
      <c r="H1716" s="9">
        <v>0.55100000000000005</v>
      </c>
      <c r="I1716" s="9">
        <v>1.2010000000000001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ht="15" hidden="1" x14ac:dyDescent="0.25">
      <c r="A1717" s="7" t="s">
        <v>161</v>
      </c>
      <c r="B1717" s="7" t="s">
        <v>164</v>
      </c>
      <c r="C1717" s="8" t="s">
        <v>125</v>
      </c>
      <c r="D1717" s="9">
        <v>0.52400000000000002</v>
      </c>
      <c r="E1717" s="9">
        <v>25</v>
      </c>
      <c r="F1717" s="9">
        <v>28</v>
      </c>
      <c r="G1717" s="9">
        <v>170</v>
      </c>
      <c r="H1717" s="9">
        <v>0.8</v>
      </c>
      <c r="I1717" s="9">
        <v>1.605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ht="15" hidden="1" x14ac:dyDescent="0.25">
      <c r="A1718" s="7" t="s">
        <v>161</v>
      </c>
      <c r="B1718" s="7" t="s">
        <v>183</v>
      </c>
      <c r="C1718" s="8" t="s">
        <v>125</v>
      </c>
      <c r="D1718" s="9">
        <v>0.67700000000000005</v>
      </c>
      <c r="E1718" s="9">
        <v>6</v>
      </c>
      <c r="F1718" s="9">
        <v>67</v>
      </c>
      <c r="G1718" s="9">
        <v>269</v>
      </c>
      <c r="H1718" s="9">
        <v>0.55800000000000005</v>
      </c>
      <c r="I1718" s="9">
        <v>1.597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ht="15" x14ac:dyDescent="0.25">
      <c r="A1719" s="14" t="s">
        <v>161</v>
      </c>
      <c r="B1719" s="14" t="s">
        <v>163</v>
      </c>
      <c r="C1719" s="16" t="s">
        <v>125</v>
      </c>
      <c r="D1719" s="19"/>
      <c r="E1719" s="19"/>
      <c r="F1719" s="19"/>
      <c r="G1719" s="19"/>
      <c r="H1719" s="18">
        <v>0.86399999999999999</v>
      </c>
      <c r="I1719" s="40">
        <v>0.81499999999999995</v>
      </c>
      <c r="J1719" s="19"/>
      <c r="K1719" s="4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ht="15" hidden="1" x14ac:dyDescent="0.25">
      <c r="A1720" s="7" t="s">
        <v>161</v>
      </c>
      <c r="B1720" s="7" t="s">
        <v>200</v>
      </c>
      <c r="C1720" s="8" t="s">
        <v>125</v>
      </c>
      <c r="D1720" s="9">
        <v>0.42199999999999999</v>
      </c>
      <c r="E1720" s="9">
        <v>40</v>
      </c>
      <c r="F1720" s="9">
        <v>74</v>
      </c>
      <c r="G1720" s="9">
        <v>52</v>
      </c>
      <c r="H1720" s="9">
        <v>0.50900000000000001</v>
      </c>
      <c r="I1720" s="9">
        <v>1.1519999999999999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ht="15" hidden="1" x14ac:dyDescent="0.25">
      <c r="A1721" s="7" t="s">
        <v>161</v>
      </c>
      <c r="B1721" s="7" t="s">
        <v>187</v>
      </c>
      <c r="C1721" s="8" t="s">
        <v>125</v>
      </c>
      <c r="D1721" s="9">
        <v>0.43</v>
      </c>
      <c r="E1721" s="9">
        <v>20</v>
      </c>
      <c r="F1721" s="9">
        <v>25</v>
      </c>
      <c r="G1721" s="9">
        <v>175</v>
      </c>
      <c r="H1721" s="9">
        <v>0.67200000000000004</v>
      </c>
      <c r="I1721" s="9">
        <v>1.651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ht="15" hidden="1" x14ac:dyDescent="0.25">
      <c r="A1722" s="7" t="s">
        <v>161</v>
      </c>
      <c r="B1722" s="7" t="s">
        <v>185</v>
      </c>
      <c r="C1722" s="8" t="s">
        <v>125</v>
      </c>
      <c r="D1722" s="9">
        <v>0.35899999999999999</v>
      </c>
      <c r="E1722" s="9">
        <v>16</v>
      </c>
      <c r="F1722" s="9">
        <v>24</v>
      </c>
      <c r="G1722" s="9">
        <v>264</v>
      </c>
      <c r="H1722" s="9">
        <v>0.73099999999999998</v>
      </c>
      <c r="I1722" s="9">
        <v>1.121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ht="15" hidden="1" x14ac:dyDescent="0.25">
      <c r="A1723" s="7" t="s">
        <v>161</v>
      </c>
      <c r="B1723" s="7" t="s">
        <v>198</v>
      </c>
      <c r="C1723" s="8" t="s">
        <v>125</v>
      </c>
      <c r="D1723" s="9">
        <v>0.42899999999999999</v>
      </c>
      <c r="E1723" s="9">
        <v>10</v>
      </c>
      <c r="F1723" s="9">
        <v>73</v>
      </c>
      <c r="G1723" s="9">
        <v>216</v>
      </c>
      <c r="H1723" s="9">
        <v>0.45900000000000002</v>
      </c>
      <c r="I1723" s="9">
        <v>1.05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ht="15" hidden="1" x14ac:dyDescent="0.25">
      <c r="A1724" s="7" t="s">
        <v>161</v>
      </c>
      <c r="B1724" s="7" t="s">
        <v>168</v>
      </c>
      <c r="C1724" s="8" t="s">
        <v>125</v>
      </c>
      <c r="D1724" s="9">
        <v>0.27700000000000002</v>
      </c>
      <c r="E1724" s="9">
        <v>18</v>
      </c>
      <c r="F1724" s="9">
        <v>57</v>
      </c>
      <c r="G1724" s="9">
        <v>454</v>
      </c>
      <c r="H1724" s="9">
        <v>0.51900000000000002</v>
      </c>
      <c r="I1724" s="9">
        <v>1.4810000000000001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ht="15" hidden="1" x14ac:dyDescent="0.25">
      <c r="A1725" s="7" t="s">
        <v>161</v>
      </c>
      <c r="B1725" s="7" t="s">
        <v>202</v>
      </c>
      <c r="C1725" s="8" t="s">
        <v>125</v>
      </c>
      <c r="D1725" s="9">
        <v>0.47099999999999997</v>
      </c>
      <c r="E1725" s="9">
        <v>14</v>
      </c>
      <c r="F1725" s="9">
        <v>43</v>
      </c>
      <c r="G1725" s="9">
        <v>207</v>
      </c>
      <c r="H1725" s="9">
        <v>0.76700000000000002</v>
      </c>
      <c r="I1725" s="9">
        <v>1.119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ht="15" hidden="1" x14ac:dyDescent="0.25">
      <c r="A1726" s="7" t="s">
        <v>161</v>
      </c>
      <c r="B1726" s="7" t="s">
        <v>196</v>
      </c>
      <c r="C1726" s="8" t="s">
        <v>125</v>
      </c>
      <c r="D1726" s="9">
        <v>0.39800000000000002</v>
      </c>
      <c r="E1726" s="9">
        <v>32</v>
      </c>
      <c r="F1726" s="9">
        <v>48</v>
      </c>
      <c r="G1726" s="9">
        <v>286</v>
      </c>
      <c r="H1726" s="9">
        <v>0.623</v>
      </c>
      <c r="I1726" s="9">
        <v>1.415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ht="15" hidden="1" x14ac:dyDescent="0.25">
      <c r="A1727" s="7" t="s">
        <v>161</v>
      </c>
      <c r="B1727" s="7" t="s">
        <v>169</v>
      </c>
      <c r="C1727" s="8" t="s">
        <v>125</v>
      </c>
      <c r="D1727" s="9">
        <v>0.218</v>
      </c>
      <c r="E1727" s="9">
        <v>8</v>
      </c>
      <c r="F1727" s="9">
        <v>88</v>
      </c>
      <c r="G1727" s="9">
        <v>196</v>
      </c>
      <c r="H1727" s="9">
        <v>0.61899999999999999</v>
      </c>
      <c r="I1727" s="9">
        <v>1.1539999999999999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ht="15" hidden="1" x14ac:dyDescent="0.25">
      <c r="A1728" s="7" t="s">
        <v>161</v>
      </c>
      <c r="B1728" s="7" t="s">
        <v>171</v>
      </c>
      <c r="C1728" s="8" t="s">
        <v>125</v>
      </c>
      <c r="D1728" s="9">
        <v>0.48099999999999998</v>
      </c>
      <c r="E1728" s="9">
        <v>20</v>
      </c>
      <c r="F1728" s="9">
        <v>68</v>
      </c>
      <c r="G1728" s="9">
        <v>413</v>
      </c>
      <c r="H1728" s="9">
        <v>0.73399999999999999</v>
      </c>
      <c r="I1728" s="9">
        <v>1.268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ht="15" hidden="1" x14ac:dyDescent="0.25">
      <c r="A1729" s="7" t="s">
        <v>161</v>
      </c>
      <c r="B1729" s="7" t="s">
        <v>172</v>
      </c>
      <c r="C1729" s="8" t="s">
        <v>125</v>
      </c>
      <c r="D1729" s="9">
        <v>0.27</v>
      </c>
      <c r="E1729" s="9">
        <v>6</v>
      </c>
      <c r="F1729" s="9">
        <v>5</v>
      </c>
      <c r="G1729" s="9">
        <v>130</v>
      </c>
      <c r="H1729" s="9">
        <v>0.92300000000000004</v>
      </c>
      <c r="I1729" s="9">
        <v>1.3029999999999999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ht="15" hidden="1" x14ac:dyDescent="0.25">
      <c r="A1730" s="7" t="s">
        <v>161</v>
      </c>
      <c r="B1730" s="7" t="s">
        <v>189</v>
      </c>
      <c r="C1730" s="8" t="s">
        <v>125</v>
      </c>
      <c r="D1730" s="9">
        <v>0.40899999999999997</v>
      </c>
      <c r="E1730" s="9">
        <v>40</v>
      </c>
      <c r="F1730" s="9">
        <v>100</v>
      </c>
      <c r="G1730" s="9">
        <v>139</v>
      </c>
      <c r="H1730" s="9">
        <v>0.68200000000000005</v>
      </c>
      <c r="I1730" s="9">
        <v>1.244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ht="15" x14ac:dyDescent="0.25">
      <c r="A1731" s="14" t="s">
        <v>161</v>
      </c>
      <c r="B1731" s="14" t="s">
        <v>186</v>
      </c>
      <c r="C1731" s="16" t="s">
        <v>125</v>
      </c>
      <c r="D1731" s="19"/>
      <c r="E1731" s="19"/>
      <c r="F1731" s="19"/>
      <c r="G1731" s="19"/>
      <c r="H1731" s="18">
        <v>0.89400000000000002</v>
      </c>
      <c r="I1731" s="40">
        <v>0.97399999999999998</v>
      </c>
      <c r="J1731" s="19"/>
      <c r="K1731" s="4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ht="15" hidden="1" x14ac:dyDescent="0.25">
      <c r="A1732" s="7" t="s">
        <v>161</v>
      </c>
      <c r="B1732" s="7" t="s">
        <v>204</v>
      </c>
      <c r="C1732" s="8" t="s">
        <v>125</v>
      </c>
      <c r="D1732" s="9">
        <v>0.38700000000000001</v>
      </c>
      <c r="E1732" s="9">
        <v>28</v>
      </c>
      <c r="F1732" s="9">
        <v>46</v>
      </c>
      <c r="G1732" s="9">
        <v>167</v>
      </c>
      <c r="H1732" s="9">
        <v>0.69799999999999995</v>
      </c>
      <c r="I1732" s="9">
        <v>1.0840000000000001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ht="15" hidden="1" x14ac:dyDescent="0.25">
      <c r="A1733" s="7" t="s">
        <v>161</v>
      </c>
      <c r="B1733" s="7" t="s">
        <v>206</v>
      </c>
      <c r="C1733" s="8" t="s">
        <v>125</v>
      </c>
      <c r="D1733" s="9">
        <v>0.29099999999999998</v>
      </c>
      <c r="E1733" s="9">
        <v>18</v>
      </c>
      <c r="F1733" s="9">
        <v>27</v>
      </c>
      <c r="G1733" s="9">
        <v>63</v>
      </c>
      <c r="H1733" s="9">
        <v>0.85199999999999998</v>
      </c>
      <c r="I1733" s="9">
        <v>1.321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ht="15" hidden="1" x14ac:dyDescent="0.25">
      <c r="A1734" s="7" t="s">
        <v>161</v>
      </c>
      <c r="B1734" s="7" t="s">
        <v>208</v>
      </c>
      <c r="C1734" s="8" t="s">
        <v>125</v>
      </c>
      <c r="D1734" s="9">
        <v>0.55400000000000005</v>
      </c>
      <c r="E1734" s="9">
        <v>22</v>
      </c>
      <c r="F1734" s="9">
        <v>140</v>
      </c>
      <c r="G1734" s="9">
        <v>491</v>
      </c>
      <c r="H1734" s="9">
        <v>0.35299999999999998</v>
      </c>
      <c r="I1734" s="9">
        <v>1.3029999999999999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ht="15" hidden="1" x14ac:dyDescent="0.25">
      <c r="A1735" s="7" t="s">
        <v>161</v>
      </c>
      <c r="B1735" s="7" t="s">
        <v>173</v>
      </c>
      <c r="C1735" s="8" t="s">
        <v>125</v>
      </c>
      <c r="D1735" s="9">
        <v>0.66400000000000003</v>
      </c>
      <c r="E1735" s="9">
        <v>7</v>
      </c>
      <c r="F1735" s="9">
        <v>21</v>
      </c>
      <c r="G1735" s="9">
        <v>81</v>
      </c>
      <c r="H1735" s="9">
        <v>0.78400000000000003</v>
      </c>
      <c r="I1735" s="9">
        <v>1.6040000000000001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ht="15" hidden="1" x14ac:dyDescent="0.25">
      <c r="A1736" s="7" t="s">
        <v>161</v>
      </c>
      <c r="B1736" s="7" t="s">
        <v>194</v>
      </c>
      <c r="C1736" s="8" t="s">
        <v>125</v>
      </c>
      <c r="D1736" s="9">
        <v>8.2000000000000003E-2</v>
      </c>
      <c r="E1736" s="9">
        <v>2</v>
      </c>
      <c r="F1736" s="9">
        <v>36</v>
      </c>
      <c r="G1736" s="9">
        <v>119</v>
      </c>
      <c r="H1736" s="9">
        <v>0.57399999999999995</v>
      </c>
      <c r="I1736" s="9">
        <v>1.0620000000000001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ht="15" hidden="1" x14ac:dyDescent="0.25">
      <c r="A1737" s="7" t="s">
        <v>161</v>
      </c>
      <c r="B1737" s="7" t="s">
        <v>203</v>
      </c>
      <c r="C1737" s="8" t="s">
        <v>125</v>
      </c>
      <c r="D1737" s="9">
        <v>0.33900000000000002</v>
      </c>
      <c r="E1737" s="9">
        <v>6</v>
      </c>
      <c r="F1737" s="9">
        <v>31</v>
      </c>
      <c r="G1737" s="9">
        <v>260</v>
      </c>
      <c r="H1737" s="9">
        <v>0.68300000000000005</v>
      </c>
      <c r="I1737" s="9">
        <v>1.0840000000000001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ht="15" hidden="1" x14ac:dyDescent="0.25">
      <c r="A1738" s="7" t="s">
        <v>161</v>
      </c>
      <c r="B1738" s="7" t="s">
        <v>166</v>
      </c>
      <c r="C1738" s="8" t="s">
        <v>125</v>
      </c>
      <c r="D1738" s="9">
        <v>0.57599999999999996</v>
      </c>
      <c r="E1738" s="9">
        <v>4</v>
      </c>
      <c r="F1738" s="9">
        <v>32</v>
      </c>
      <c r="G1738" s="9">
        <v>156</v>
      </c>
      <c r="H1738" s="9">
        <v>0.80700000000000005</v>
      </c>
      <c r="I1738" s="9">
        <v>1.113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ht="15" hidden="1" x14ac:dyDescent="0.25">
      <c r="A1739" s="7" t="s">
        <v>161</v>
      </c>
      <c r="B1739" s="7" t="s">
        <v>175</v>
      </c>
      <c r="C1739" s="8" t="s">
        <v>125</v>
      </c>
      <c r="D1739" s="9">
        <v>0.40600000000000003</v>
      </c>
      <c r="E1739" s="9">
        <v>14</v>
      </c>
      <c r="F1739" s="9">
        <v>12</v>
      </c>
      <c r="G1739" s="9">
        <v>93</v>
      </c>
      <c r="H1739" s="9">
        <v>0.89900000000000002</v>
      </c>
      <c r="I1739" s="9">
        <v>1.7230000000000001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ht="15" hidden="1" x14ac:dyDescent="0.25">
      <c r="A1740" s="7" t="s">
        <v>161</v>
      </c>
      <c r="B1740" s="7" t="s">
        <v>193</v>
      </c>
      <c r="C1740" s="8" t="s">
        <v>125</v>
      </c>
      <c r="D1740" s="9">
        <v>0.39200000000000002</v>
      </c>
      <c r="E1740" s="9">
        <v>5</v>
      </c>
      <c r="F1740" s="9">
        <v>30</v>
      </c>
      <c r="G1740" s="9">
        <v>127</v>
      </c>
      <c r="H1740" s="9">
        <v>0.92900000000000005</v>
      </c>
      <c r="I1740" s="9">
        <v>1.18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ht="15" hidden="1" x14ac:dyDescent="0.25">
      <c r="A1741" s="7" t="s">
        <v>161</v>
      </c>
      <c r="B1741" s="7" t="s">
        <v>188</v>
      </c>
      <c r="C1741" s="8" t="s">
        <v>125</v>
      </c>
      <c r="D1741" s="9">
        <v>0.2</v>
      </c>
      <c r="E1741" s="9">
        <v>19</v>
      </c>
      <c r="F1741" s="9">
        <v>56</v>
      </c>
      <c r="G1741" s="9">
        <v>59</v>
      </c>
      <c r="H1741" s="9">
        <v>0.91900000000000004</v>
      </c>
      <c r="I1741" s="9">
        <v>1.454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ht="15" hidden="1" x14ac:dyDescent="0.25">
      <c r="A1742" s="7" t="s">
        <v>161</v>
      </c>
      <c r="B1742" s="7" t="s">
        <v>190</v>
      </c>
      <c r="C1742" s="8" t="s">
        <v>125</v>
      </c>
      <c r="D1742" s="9">
        <v>0.308</v>
      </c>
      <c r="E1742" s="9">
        <v>9</v>
      </c>
      <c r="F1742" s="9">
        <v>86</v>
      </c>
      <c r="G1742" s="9">
        <v>220</v>
      </c>
      <c r="H1742" s="9">
        <v>0.434</v>
      </c>
      <c r="I1742" s="9">
        <v>1.02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ht="15" hidden="1" x14ac:dyDescent="0.25">
      <c r="A1743" s="7" t="s">
        <v>161</v>
      </c>
      <c r="B1743" s="7" t="s">
        <v>165</v>
      </c>
      <c r="C1743" s="8" t="s">
        <v>125</v>
      </c>
      <c r="D1743" s="9">
        <v>0.60499999999999998</v>
      </c>
      <c r="E1743" s="9">
        <v>10</v>
      </c>
      <c r="F1743" s="9">
        <v>64</v>
      </c>
      <c r="G1743" s="9">
        <v>338</v>
      </c>
      <c r="H1743" s="9">
        <v>0.46899999999999997</v>
      </c>
      <c r="I1743" s="9">
        <v>1.135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5" hidden="1" x14ac:dyDescent="0.25">
      <c r="A1744" s="7" t="s">
        <v>161</v>
      </c>
      <c r="B1744" s="7" t="s">
        <v>192</v>
      </c>
      <c r="C1744" s="8" t="s">
        <v>125</v>
      </c>
      <c r="D1744" s="9">
        <v>0.20899999999999999</v>
      </c>
      <c r="E1744" s="9">
        <v>10</v>
      </c>
      <c r="F1744" s="9">
        <v>50</v>
      </c>
      <c r="G1744" s="9">
        <v>320</v>
      </c>
      <c r="H1744" s="9">
        <v>0.56799999999999995</v>
      </c>
      <c r="I1744" s="9">
        <v>1.595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ht="15" hidden="1" x14ac:dyDescent="0.25">
      <c r="A1745" s="7" t="s">
        <v>161</v>
      </c>
      <c r="B1745" s="7" t="s">
        <v>170</v>
      </c>
      <c r="C1745" s="8" t="s">
        <v>125</v>
      </c>
      <c r="D1745" s="9">
        <v>0.222</v>
      </c>
      <c r="E1745" s="9">
        <v>8</v>
      </c>
      <c r="F1745" s="9">
        <v>38</v>
      </c>
      <c r="G1745" s="9">
        <v>147</v>
      </c>
      <c r="H1745" s="9">
        <v>0.60699999999999998</v>
      </c>
      <c r="I1745" s="9">
        <v>0.98399999999999999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ht="15" hidden="1" x14ac:dyDescent="0.25">
      <c r="A1746" s="7" t="s">
        <v>161</v>
      </c>
      <c r="B1746" s="7" t="s">
        <v>195</v>
      </c>
      <c r="C1746" s="8" t="s">
        <v>125</v>
      </c>
      <c r="D1746" s="9">
        <v>0.40699999999999997</v>
      </c>
      <c r="E1746" s="9">
        <v>7</v>
      </c>
      <c r="F1746" s="9">
        <v>7</v>
      </c>
      <c r="G1746" s="9">
        <v>87</v>
      </c>
      <c r="H1746" s="9">
        <v>0.94599999999999995</v>
      </c>
      <c r="I1746" s="9">
        <v>1.167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ht="15" hidden="1" x14ac:dyDescent="0.25">
      <c r="A1747" s="7" t="s">
        <v>161</v>
      </c>
      <c r="B1747" s="7" t="s">
        <v>205</v>
      </c>
      <c r="C1747" s="8" t="s">
        <v>125</v>
      </c>
      <c r="D1747" s="9">
        <v>0.52</v>
      </c>
      <c r="E1747" s="9">
        <v>16</v>
      </c>
      <c r="F1747" s="9">
        <v>14</v>
      </c>
      <c r="G1747" s="9">
        <v>122</v>
      </c>
      <c r="H1747" s="9">
        <v>0.93200000000000005</v>
      </c>
      <c r="I1747" s="9">
        <v>1.246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ht="15" hidden="1" x14ac:dyDescent="0.25">
      <c r="A1748" s="7" t="s">
        <v>161</v>
      </c>
      <c r="B1748" s="7" t="s">
        <v>199</v>
      </c>
      <c r="C1748" s="8" t="s">
        <v>125</v>
      </c>
      <c r="D1748" s="9">
        <v>0.54100000000000004</v>
      </c>
      <c r="E1748" s="9">
        <v>18</v>
      </c>
      <c r="F1748" s="9">
        <v>111</v>
      </c>
      <c r="G1748" s="9">
        <v>177</v>
      </c>
      <c r="H1748" s="9">
        <v>0.63800000000000001</v>
      </c>
      <c r="I1748" s="9">
        <v>1.4530000000000001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ht="15" hidden="1" x14ac:dyDescent="0.25">
      <c r="A1749" s="7" t="s">
        <v>161</v>
      </c>
      <c r="B1749" s="7" t="s">
        <v>162</v>
      </c>
      <c r="C1749" s="8" t="s">
        <v>125</v>
      </c>
      <c r="D1749" s="9">
        <v>0.32</v>
      </c>
      <c r="E1749" s="9">
        <v>5</v>
      </c>
      <c r="F1749" s="9">
        <v>82</v>
      </c>
      <c r="G1749" s="9">
        <v>357</v>
      </c>
      <c r="H1749" s="9">
        <v>0.54700000000000004</v>
      </c>
      <c r="I1749" s="9">
        <v>1.107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ht="15" hidden="1" x14ac:dyDescent="0.25">
      <c r="A1750" s="7" t="s">
        <v>161</v>
      </c>
      <c r="B1750" s="7" t="s">
        <v>176</v>
      </c>
      <c r="C1750" s="8" t="s">
        <v>125</v>
      </c>
      <c r="D1750" s="9">
        <v>0.64700000000000002</v>
      </c>
      <c r="E1750" s="9">
        <v>7</v>
      </c>
      <c r="F1750" s="9">
        <v>35</v>
      </c>
      <c r="G1750" s="9">
        <v>132</v>
      </c>
      <c r="H1750" s="9">
        <v>0.81399999999999995</v>
      </c>
      <c r="I1750" s="9">
        <v>0.97399999999999998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ht="15" hidden="1" x14ac:dyDescent="0.25">
      <c r="A1751" s="7" t="s">
        <v>161</v>
      </c>
      <c r="B1751" s="7" t="s">
        <v>209</v>
      </c>
      <c r="C1751" s="8" t="s">
        <v>125</v>
      </c>
      <c r="D1751" s="9">
        <v>0.35</v>
      </c>
      <c r="E1751" s="9">
        <v>12</v>
      </c>
      <c r="F1751" s="9">
        <v>11</v>
      </c>
      <c r="G1751" s="9">
        <v>110</v>
      </c>
      <c r="H1751" s="9">
        <v>0.875</v>
      </c>
      <c r="I1751" s="9">
        <v>1.248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ht="15" x14ac:dyDescent="0.25">
      <c r="A1752" s="14" t="s">
        <v>161</v>
      </c>
      <c r="B1752" s="14" t="s">
        <v>174</v>
      </c>
      <c r="C1752" s="16" t="s">
        <v>125</v>
      </c>
      <c r="D1752" s="19"/>
      <c r="E1752" s="19"/>
      <c r="F1752" s="19"/>
      <c r="G1752" s="19"/>
      <c r="H1752" s="18">
        <v>0.85299999999999998</v>
      </c>
      <c r="I1752" s="40">
        <v>1.1859999999999999</v>
      </c>
      <c r="J1752" s="19"/>
      <c r="K1752" s="4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ht="15" hidden="1" x14ac:dyDescent="0.25">
      <c r="A1753" s="7" t="s">
        <v>161</v>
      </c>
      <c r="B1753" s="7" t="s">
        <v>180</v>
      </c>
      <c r="C1753" s="8" t="s">
        <v>125</v>
      </c>
      <c r="D1753" s="9">
        <v>0.30599999999999999</v>
      </c>
      <c r="E1753" s="9">
        <v>5</v>
      </c>
      <c r="F1753" s="9">
        <v>13</v>
      </c>
      <c r="G1753" s="9">
        <v>140</v>
      </c>
      <c r="H1753" s="9">
        <v>0.96199999999999997</v>
      </c>
      <c r="I1753" s="9">
        <v>1.081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ht="15" hidden="1" x14ac:dyDescent="0.25">
      <c r="A1754" s="7" t="s">
        <v>161</v>
      </c>
      <c r="B1754" s="7" t="s">
        <v>181</v>
      </c>
      <c r="C1754" s="8" t="s">
        <v>125</v>
      </c>
      <c r="D1754" s="9">
        <v>0.255</v>
      </c>
      <c r="E1754" s="9">
        <v>10</v>
      </c>
      <c r="F1754" s="9">
        <v>15</v>
      </c>
      <c r="G1754" s="9">
        <v>80</v>
      </c>
      <c r="H1754" s="9">
        <v>0.76900000000000002</v>
      </c>
      <c r="I1754" s="9">
        <v>1.0720000000000001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ht="15" hidden="1" x14ac:dyDescent="0.25">
      <c r="A1755" s="7" t="s">
        <v>161</v>
      </c>
      <c r="B1755" s="7" t="s">
        <v>207</v>
      </c>
      <c r="C1755" s="8" t="s">
        <v>125</v>
      </c>
      <c r="D1755" s="9">
        <v>0.4</v>
      </c>
      <c r="E1755" s="9">
        <v>6</v>
      </c>
      <c r="F1755" s="9">
        <v>72</v>
      </c>
      <c r="G1755" s="9">
        <v>226</v>
      </c>
      <c r="H1755" s="9">
        <v>0.45100000000000001</v>
      </c>
      <c r="I1755" s="9">
        <v>0.91500000000000004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ht="15" hidden="1" x14ac:dyDescent="0.25">
      <c r="A1756" s="7" t="s">
        <v>161</v>
      </c>
      <c r="B1756" s="7" t="s">
        <v>184</v>
      </c>
      <c r="C1756" s="8" t="s">
        <v>125</v>
      </c>
      <c r="D1756" s="9">
        <v>0.154</v>
      </c>
      <c r="E1756" s="9">
        <v>52</v>
      </c>
      <c r="F1756" s="9">
        <v>96</v>
      </c>
      <c r="G1756" s="9">
        <v>164</v>
      </c>
      <c r="H1756" s="3">
        <v>0.129</v>
      </c>
      <c r="I1756" s="3">
        <v>0.57999999999999996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ht="15" x14ac:dyDescent="0.25">
      <c r="A1757" s="14" t="s">
        <v>210</v>
      </c>
      <c r="B1757" s="14" t="s">
        <v>211</v>
      </c>
      <c r="C1757" s="16" t="s">
        <v>61</v>
      </c>
      <c r="D1757" s="19"/>
      <c r="E1757" s="19"/>
      <c r="F1757" s="19"/>
      <c r="G1757" s="19"/>
      <c r="H1757" s="18">
        <v>6.2E-2</v>
      </c>
      <c r="I1757" s="40">
        <v>0.308</v>
      </c>
      <c r="J1757" s="19"/>
      <c r="K1757" s="4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ht="15" x14ac:dyDescent="0.25">
      <c r="A1758" s="14" t="s">
        <v>210</v>
      </c>
      <c r="B1758" s="14" t="s">
        <v>212</v>
      </c>
      <c r="C1758" s="16" t="s">
        <v>61</v>
      </c>
      <c r="D1758" s="19"/>
      <c r="E1758" s="19"/>
      <c r="F1758" s="19"/>
      <c r="G1758" s="19"/>
      <c r="H1758" s="18">
        <v>8.9999999999999993E-3</v>
      </c>
      <c r="I1758" s="40">
        <v>1.4999999999999999E-2</v>
      </c>
      <c r="J1758" s="19"/>
      <c r="K1758" s="4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ht="15" x14ac:dyDescent="0.25">
      <c r="A1759" s="14" t="s">
        <v>210</v>
      </c>
      <c r="B1759" s="14" t="s">
        <v>213</v>
      </c>
      <c r="C1759" s="16" t="s">
        <v>61</v>
      </c>
      <c r="D1759" s="19"/>
      <c r="E1759" s="19"/>
      <c r="F1759" s="19"/>
      <c r="G1759" s="19"/>
      <c r="H1759" s="19">
        <v>0.129</v>
      </c>
      <c r="I1759" s="41">
        <v>0.57999999999999996</v>
      </c>
      <c r="J1759" s="19"/>
      <c r="K1759" s="4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ht="15" x14ac:dyDescent="0.25">
      <c r="A1760" s="14" t="s">
        <v>210</v>
      </c>
      <c r="B1760" s="14" t="s">
        <v>214</v>
      </c>
      <c r="C1760" s="16" t="s">
        <v>61</v>
      </c>
      <c r="D1760" s="19"/>
      <c r="E1760" s="19"/>
      <c r="F1760" s="19"/>
      <c r="G1760" s="19"/>
      <c r="H1760" s="18">
        <v>0.20899999999999999</v>
      </c>
      <c r="I1760" s="40">
        <v>0.73199999999999998</v>
      </c>
      <c r="J1760" s="19"/>
      <c r="K1760" s="4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ht="15" x14ac:dyDescent="0.25">
      <c r="A1761" s="14" t="s">
        <v>210</v>
      </c>
      <c r="B1761" s="14" t="s">
        <v>215</v>
      </c>
      <c r="C1761" s="16" t="s">
        <v>61</v>
      </c>
      <c r="D1761" s="19"/>
      <c r="E1761" s="19"/>
      <c r="F1761" s="19"/>
      <c r="G1761" s="19"/>
      <c r="H1761" s="18">
        <v>2.5999999999999999E-2</v>
      </c>
      <c r="I1761" s="40">
        <v>8.2000000000000003E-2</v>
      </c>
      <c r="J1761" s="19"/>
      <c r="K1761" s="4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ht="15" x14ac:dyDescent="0.25">
      <c r="A1762" s="14" t="s">
        <v>210</v>
      </c>
      <c r="B1762" s="14" t="s">
        <v>216</v>
      </c>
      <c r="C1762" s="16" t="s">
        <v>61</v>
      </c>
      <c r="D1762" s="19"/>
      <c r="E1762" s="19"/>
      <c r="F1762" s="19"/>
      <c r="G1762" s="19"/>
      <c r="H1762" s="18">
        <v>6.7000000000000004E-2</v>
      </c>
      <c r="I1762" s="40">
        <v>0.25</v>
      </c>
      <c r="J1762" s="19"/>
      <c r="K1762" s="4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ht="15" x14ac:dyDescent="0.25">
      <c r="A1763" s="14" t="s">
        <v>210</v>
      </c>
      <c r="B1763" s="14" t="s">
        <v>217</v>
      </c>
      <c r="C1763" s="16" t="s">
        <v>61</v>
      </c>
      <c r="D1763" s="19"/>
      <c r="E1763" s="19"/>
      <c r="F1763" s="19"/>
      <c r="G1763" s="19"/>
      <c r="H1763" s="18">
        <v>0.08</v>
      </c>
      <c r="I1763" s="40">
        <v>0.23</v>
      </c>
      <c r="J1763" s="19"/>
      <c r="K1763" s="4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ht="15" x14ac:dyDescent="0.25">
      <c r="A1764" s="14" t="s">
        <v>210</v>
      </c>
      <c r="B1764" s="14" t="s">
        <v>218</v>
      </c>
      <c r="C1764" s="16" t="s">
        <v>61</v>
      </c>
      <c r="D1764" s="19"/>
      <c r="E1764" s="19"/>
      <c r="F1764" s="19"/>
      <c r="G1764" s="19"/>
      <c r="H1764" s="18">
        <v>3.5000000000000003E-2</v>
      </c>
      <c r="I1764" s="40">
        <v>7.3999999999999996E-2</v>
      </c>
      <c r="J1764" s="19"/>
      <c r="K1764" s="4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ht="15" x14ac:dyDescent="0.25">
      <c r="A1765" s="14" t="s">
        <v>210</v>
      </c>
      <c r="B1765" s="14" t="s">
        <v>219</v>
      </c>
      <c r="C1765" s="16" t="s">
        <v>61</v>
      </c>
      <c r="D1765" s="19"/>
      <c r="E1765" s="19"/>
      <c r="F1765" s="19"/>
      <c r="G1765" s="19"/>
      <c r="H1765" s="18">
        <v>4.9000000000000002E-2</v>
      </c>
      <c r="I1765" s="40">
        <v>0.20399999999999999</v>
      </c>
      <c r="J1765" s="19"/>
      <c r="K1765" s="4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ht="15" x14ac:dyDescent="0.25">
      <c r="A1766" s="14" t="s">
        <v>210</v>
      </c>
      <c r="B1766" s="14" t="s">
        <v>220</v>
      </c>
      <c r="C1766" s="16" t="s">
        <v>61</v>
      </c>
      <c r="D1766" s="19"/>
      <c r="E1766" s="19"/>
      <c r="F1766" s="19"/>
      <c r="G1766" s="19"/>
      <c r="H1766" s="18">
        <v>2.1999999999999999E-2</v>
      </c>
      <c r="I1766" s="40">
        <v>6.8000000000000005E-2</v>
      </c>
      <c r="J1766" s="19"/>
      <c r="K1766" s="4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ht="15" x14ac:dyDescent="0.25">
      <c r="A1767" s="14" t="s">
        <v>210</v>
      </c>
      <c r="B1767" s="14" t="s">
        <v>221</v>
      </c>
      <c r="C1767" s="16" t="s">
        <v>61</v>
      </c>
      <c r="D1767" s="19"/>
      <c r="E1767" s="19"/>
      <c r="F1767" s="19"/>
      <c r="G1767" s="19"/>
      <c r="H1767" s="18">
        <v>2E-3</v>
      </c>
      <c r="I1767" s="40">
        <v>2E-3</v>
      </c>
      <c r="J1767" s="19"/>
      <c r="K1767" s="4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ht="15" x14ac:dyDescent="0.25">
      <c r="A1768" s="14" t="s">
        <v>210</v>
      </c>
      <c r="B1768" s="14" t="s">
        <v>222</v>
      </c>
      <c r="C1768" s="16" t="s">
        <v>61</v>
      </c>
      <c r="D1768" s="19"/>
      <c r="E1768" s="19"/>
      <c r="F1768" s="19"/>
      <c r="G1768" s="19"/>
      <c r="H1768" s="18">
        <v>0.23599999999999999</v>
      </c>
      <c r="I1768" s="40">
        <v>0.47199999999999998</v>
      </c>
      <c r="J1768" s="19"/>
      <c r="K1768" s="4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ht="15" x14ac:dyDescent="0.25">
      <c r="A1769" s="14" t="s">
        <v>210</v>
      </c>
      <c r="B1769" s="14" t="s">
        <v>223</v>
      </c>
      <c r="C1769" s="16" t="s">
        <v>61</v>
      </c>
      <c r="D1769" s="19"/>
      <c r="E1769" s="19"/>
      <c r="F1769" s="19"/>
      <c r="G1769" s="19"/>
      <c r="H1769" s="18">
        <v>1E-3</v>
      </c>
      <c r="I1769" s="40">
        <v>2E-3</v>
      </c>
      <c r="J1769" s="19"/>
      <c r="K1769" s="4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ht="15" x14ac:dyDescent="0.25">
      <c r="A1770" s="14" t="s">
        <v>210</v>
      </c>
      <c r="B1770" s="14" t="s">
        <v>211</v>
      </c>
      <c r="C1770" s="16" t="s">
        <v>114</v>
      </c>
      <c r="D1770" s="19"/>
      <c r="E1770" s="19"/>
      <c r="F1770" s="19"/>
      <c r="G1770" s="19"/>
      <c r="H1770" s="18">
        <v>0.15</v>
      </c>
      <c r="I1770" s="40">
        <v>0.42899999999999999</v>
      </c>
      <c r="J1770" s="19"/>
      <c r="K1770" s="4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ht="15" x14ac:dyDescent="0.25">
      <c r="A1771" s="14" t="s">
        <v>210</v>
      </c>
      <c r="B1771" s="14" t="s">
        <v>212</v>
      </c>
      <c r="C1771" s="16" t="s">
        <v>114</v>
      </c>
      <c r="D1771" s="19"/>
      <c r="E1771" s="19"/>
      <c r="F1771" s="19"/>
      <c r="G1771" s="19"/>
      <c r="H1771" s="18">
        <v>1.4999999999999999E-2</v>
      </c>
      <c r="I1771" s="40">
        <v>3.1E-2</v>
      </c>
      <c r="J1771" s="19"/>
      <c r="K1771" s="4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ht="15" x14ac:dyDescent="0.25">
      <c r="A1772" s="14" t="s">
        <v>210</v>
      </c>
      <c r="B1772" s="14" t="s">
        <v>213</v>
      </c>
      <c r="C1772" s="16" t="s">
        <v>114</v>
      </c>
      <c r="D1772" s="19"/>
      <c r="E1772" s="19"/>
      <c r="F1772" s="19"/>
      <c r="G1772" s="19"/>
      <c r="H1772" s="18">
        <v>1E-3</v>
      </c>
      <c r="I1772" s="41">
        <v>0.57999999999999996</v>
      </c>
      <c r="J1772" s="19"/>
      <c r="K1772" s="4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5" x14ac:dyDescent="0.25">
      <c r="A1773" s="14" t="s">
        <v>210</v>
      </c>
      <c r="B1773" s="14" t="s">
        <v>214</v>
      </c>
      <c r="C1773" s="16" t="s">
        <v>114</v>
      </c>
      <c r="D1773" s="19"/>
      <c r="E1773" s="19"/>
      <c r="F1773" s="19"/>
      <c r="G1773" s="19"/>
      <c r="H1773" s="18">
        <v>0.17399999999999999</v>
      </c>
      <c r="I1773" s="40">
        <v>0.89700000000000002</v>
      </c>
      <c r="J1773" s="19"/>
      <c r="K1773" s="4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ht="15" x14ac:dyDescent="0.25">
      <c r="A1774" s="14" t="s">
        <v>210</v>
      </c>
      <c r="B1774" s="14" t="s">
        <v>215</v>
      </c>
      <c r="C1774" s="16" t="s">
        <v>114</v>
      </c>
      <c r="D1774" s="19"/>
      <c r="E1774" s="19"/>
      <c r="F1774" s="19"/>
      <c r="G1774" s="19"/>
      <c r="H1774" s="18">
        <v>4.7E-2</v>
      </c>
      <c r="I1774" s="40">
        <v>0.17899999999999999</v>
      </c>
      <c r="J1774" s="19"/>
      <c r="K1774" s="4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ht="15" x14ac:dyDescent="0.25">
      <c r="A1775" s="14" t="s">
        <v>210</v>
      </c>
      <c r="B1775" s="14" t="s">
        <v>216</v>
      </c>
      <c r="C1775" s="16" t="s">
        <v>114</v>
      </c>
      <c r="D1775" s="19"/>
      <c r="E1775" s="19"/>
      <c r="F1775" s="19"/>
      <c r="G1775" s="19"/>
      <c r="H1775" s="18">
        <v>8.5999999999999993E-2</v>
      </c>
      <c r="I1775" s="40">
        <v>0.443</v>
      </c>
      <c r="J1775" s="19"/>
      <c r="K1775" s="4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ht="15" x14ac:dyDescent="0.25">
      <c r="A1776" s="14" t="s">
        <v>210</v>
      </c>
      <c r="B1776" s="14" t="s">
        <v>217</v>
      </c>
      <c r="C1776" s="16" t="s">
        <v>114</v>
      </c>
      <c r="D1776" s="19"/>
      <c r="E1776" s="19"/>
      <c r="F1776" s="19"/>
      <c r="G1776" s="19"/>
      <c r="H1776" s="18">
        <v>6.8000000000000005E-2</v>
      </c>
      <c r="I1776" s="40">
        <v>0.22800000000000001</v>
      </c>
      <c r="J1776" s="19"/>
      <c r="K1776" s="4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ht="15" x14ac:dyDescent="0.25">
      <c r="A1777" s="14" t="s">
        <v>210</v>
      </c>
      <c r="B1777" s="14" t="s">
        <v>218</v>
      </c>
      <c r="C1777" s="16" t="s">
        <v>114</v>
      </c>
      <c r="D1777" s="19"/>
      <c r="E1777" s="19"/>
      <c r="F1777" s="19"/>
      <c r="G1777" s="19"/>
      <c r="H1777" s="18">
        <v>5.8999999999999997E-2</v>
      </c>
      <c r="I1777" s="40">
        <v>0.14399999999999999</v>
      </c>
      <c r="J1777" s="19"/>
      <c r="K1777" s="4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ht="15" x14ac:dyDescent="0.25">
      <c r="A1778" s="14" t="s">
        <v>210</v>
      </c>
      <c r="B1778" s="14" t="s">
        <v>219</v>
      </c>
      <c r="C1778" s="16" t="s">
        <v>114</v>
      </c>
      <c r="D1778" s="19"/>
      <c r="E1778" s="19"/>
      <c r="F1778" s="19"/>
      <c r="G1778" s="19"/>
      <c r="H1778" s="18">
        <v>6.2E-2</v>
      </c>
      <c r="I1778" s="40">
        <v>0.29099999999999998</v>
      </c>
      <c r="J1778" s="19"/>
      <c r="K1778" s="4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ht="15" x14ac:dyDescent="0.25">
      <c r="A1779" s="14" t="s">
        <v>210</v>
      </c>
      <c r="B1779" s="14" t="s">
        <v>220</v>
      </c>
      <c r="C1779" s="16" t="s">
        <v>114</v>
      </c>
      <c r="D1779" s="19"/>
      <c r="E1779" s="19"/>
      <c r="F1779" s="19"/>
      <c r="G1779" s="19"/>
      <c r="H1779" s="18">
        <v>4.7E-2</v>
      </c>
      <c r="I1779" s="40">
        <v>0.121</v>
      </c>
      <c r="J1779" s="19"/>
      <c r="K1779" s="4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ht="15" x14ac:dyDescent="0.25">
      <c r="A1780" s="14" t="s">
        <v>210</v>
      </c>
      <c r="B1780" s="14" t="s">
        <v>221</v>
      </c>
      <c r="C1780" s="16" t="s">
        <v>114</v>
      </c>
      <c r="D1780" s="19"/>
      <c r="E1780" s="19"/>
      <c r="F1780" s="19"/>
      <c r="G1780" s="19"/>
      <c r="H1780" s="18">
        <v>4.0000000000000001E-3</v>
      </c>
      <c r="I1780" s="40">
        <v>1.2E-2</v>
      </c>
      <c r="J1780" s="19"/>
      <c r="K1780" s="4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ht="15" x14ac:dyDescent="0.25">
      <c r="A1781" s="14" t="s">
        <v>210</v>
      </c>
      <c r="B1781" s="14" t="s">
        <v>222</v>
      </c>
      <c r="C1781" s="16" t="s">
        <v>114</v>
      </c>
      <c r="D1781" s="19"/>
      <c r="E1781" s="19"/>
      <c r="F1781" s="19"/>
      <c r="G1781" s="19"/>
      <c r="H1781" s="18">
        <v>0.26300000000000001</v>
      </c>
      <c r="I1781" s="40">
        <v>0.61</v>
      </c>
      <c r="J1781" s="19"/>
      <c r="K1781" s="4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ht="15" x14ac:dyDescent="0.25">
      <c r="A1782" s="14" t="s">
        <v>210</v>
      </c>
      <c r="B1782" s="14" t="s">
        <v>223</v>
      </c>
      <c r="C1782" s="16" t="s">
        <v>114</v>
      </c>
      <c r="D1782" s="19"/>
      <c r="E1782" s="19"/>
      <c r="F1782" s="19"/>
      <c r="G1782" s="19"/>
      <c r="H1782" s="18">
        <v>1E-3</v>
      </c>
      <c r="I1782" s="40">
        <v>8.0000000000000002E-3</v>
      </c>
      <c r="J1782" s="19"/>
      <c r="K1782" s="4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ht="15" x14ac:dyDescent="0.25">
      <c r="A1783" s="14" t="s">
        <v>210</v>
      </c>
      <c r="B1783" s="14" t="s">
        <v>211</v>
      </c>
      <c r="C1783" s="16" t="s">
        <v>115</v>
      </c>
      <c r="D1783" s="19"/>
      <c r="E1783" s="19"/>
      <c r="F1783" s="19"/>
      <c r="G1783" s="19"/>
      <c r="H1783" s="18">
        <v>0.18099999999999999</v>
      </c>
      <c r="I1783" s="40">
        <v>0.53100000000000003</v>
      </c>
      <c r="J1783" s="19"/>
      <c r="K1783" s="4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ht="15" x14ac:dyDescent="0.25">
      <c r="A1784" s="14" t="s">
        <v>210</v>
      </c>
      <c r="B1784" s="14" t="s">
        <v>212</v>
      </c>
      <c r="C1784" s="16" t="s">
        <v>115</v>
      </c>
      <c r="D1784" s="19"/>
      <c r="E1784" s="19"/>
      <c r="F1784" s="19"/>
      <c r="G1784" s="19"/>
      <c r="H1784" s="18">
        <v>4.5999999999999999E-2</v>
      </c>
      <c r="I1784" s="40">
        <v>3.4000000000000002E-2</v>
      </c>
      <c r="J1784" s="19"/>
      <c r="K1784" s="4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ht="15" x14ac:dyDescent="0.25">
      <c r="A1785" s="14" t="s">
        <v>210</v>
      </c>
      <c r="B1785" s="14" t="s">
        <v>213</v>
      </c>
      <c r="C1785" s="16" t="s">
        <v>115</v>
      </c>
      <c r="D1785" s="19"/>
      <c r="E1785" s="19"/>
      <c r="F1785" s="19"/>
      <c r="G1785" s="19"/>
      <c r="H1785" s="18">
        <v>5.0000000000000001E-3</v>
      </c>
      <c r="I1785" s="40">
        <v>1E-3</v>
      </c>
      <c r="J1785" s="19"/>
      <c r="K1785" s="4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ht="15" x14ac:dyDescent="0.25">
      <c r="A1786" s="14" t="s">
        <v>210</v>
      </c>
      <c r="B1786" s="14" t="s">
        <v>214</v>
      </c>
      <c r="C1786" s="16" t="s">
        <v>115</v>
      </c>
      <c r="D1786" s="19"/>
      <c r="E1786" s="19"/>
      <c r="F1786" s="19"/>
      <c r="G1786" s="19"/>
      <c r="H1786" s="18">
        <v>0.17799999999999999</v>
      </c>
      <c r="I1786" s="40">
        <v>1.01</v>
      </c>
      <c r="J1786" s="19"/>
      <c r="K1786" s="4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ht="15" x14ac:dyDescent="0.25">
      <c r="A1787" s="14" t="s">
        <v>210</v>
      </c>
      <c r="B1787" s="14" t="s">
        <v>215</v>
      </c>
      <c r="C1787" s="16" t="s">
        <v>115</v>
      </c>
      <c r="D1787" s="19"/>
      <c r="E1787" s="19"/>
      <c r="F1787" s="19"/>
      <c r="G1787" s="19"/>
      <c r="H1787" s="18">
        <v>0.06</v>
      </c>
      <c r="I1787" s="40">
        <v>0.249</v>
      </c>
      <c r="J1787" s="19"/>
      <c r="K1787" s="4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ht="15" x14ac:dyDescent="0.25">
      <c r="A1788" s="14" t="s">
        <v>210</v>
      </c>
      <c r="B1788" s="14" t="s">
        <v>216</v>
      </c>
      <c r="C1788" s="16" t="s">
        <v>115</v>
      </c>
      <c r="D1788" s="19"/>
      <c r="E1788" s="19"/>
      <c r="F1788" s="19"/>
      <c r="G1788" s="19"/>
      <c r="H1788" s="18">
        <v>0.10199999999999999</v>
      </c>
      <c r="I1788" s="40">
        <v>0.59899999999999998</v>
      </c>
      <c r="J1788" s="19"/>
      <c r="K1788" s="4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ht="15" x14ac:dyDescent="0.25">
      <c r="A1789" s="14" t="s">
        <v>210</v>
      </c>
      <c r="B1789" s="14" t="s">
        <v>217</v>
      </c>
      <c r="C1789" s="16" t="s">
        <v>115</v>
      </c>
      <c r="D1789" s="19"/>
      <c r="E1789" s="19"/>
      <c r="F1789" s="19"/>
      <c r="G1789" s="19"/>
      <c r="H1789" s="18">
        <v>7.0000000000000007E-2</v>
      </c>
      <c r="I1789" s="40">
        <v>0.22</v>
      </c>
      <c r="J1789" s="19"/>
      <c r="K1789" s="4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ht="15" x14ac:dyDescent="0.25">
      <c r="A1790" s="14" t="s">
        <v>210</v>
      </c>
      <c r="B1790" s="14" t="s">
        <v>218</v>
      </c>
      <c r="C1790" s="16" t="s">
        <v>115</v>
      </c>
      <c r="D1790" s="19"/>
      <c r="E1790" s="19"/>
      <c r="F1790" s="19"/>
      <c r="G1790" s="19"/>
      <c r="H1790" s="18">
        <v>6.9000000000000006E-2</v>
      </c>
      <c r="I1790" s="40">
        <v>0.20100000000000001</v>
      </c>
      <c r="J1790" s="19"/>
      <c r="K1790" s="4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ht="15" x14ac:dyDescent="0.25">
      <c r="A1791" s="14" t="s">
        <v>210</v>
      </c>
      <c r="B1791" s="14" t="s">
        <v>219</v>
      </c>
      <c r="C1791" s="16" t="s">
        <v>115</v>
      </c>
      <c r="D1791" s="19"/>
      <c r="E1791" s="19"/>
      <c r="F1791" s="19"/>
      <c r="G1791" s="19"/>
      <c r="H1791" s="18">
        <v>0.10199999999999999</v>
      </c>
      <c r="I1791" s="40">
        <v>0.42399999999999999</v>
      </c>
      <c r="J1791" s="19"/>
      <c r="K1791" s="4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ht="15" x14ac:dyDescent="0.25">
      <c r="A1792" s="14" t="s">
        <v>210</v>
      </c>
      <c r="B1792" s="14" t="s">
        <v>220</v>
      </c>
      <c r="C1792" s="16" t="s">
        <v>115</v>
      </c>
      <c r="D1792" s="19"/>
      <c r="E1792" s="19"/>
      <c r="F1792" s="19"/>
      <c r="G1792" s="19"/>
      <c r="H1792" s="18">
        <v>6.4000000000000001E-2</v>
      </c>
      <c r="I1792" s="40">
        <v>0.22900000000000001</v>
      </c>
      <c r="J1792" s="19"/>
      <c r="K1792" s="4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ht="15" x14ac:dyDescent="0.25">
      <c r="A1793" s="14" t="s">
        <v>210</v>
      </c>
      <c r="B1793" s="14" t="s">
        <v>221</v>
      </c>
      <c r="C1793" s="16" t="s">
        <v>115</v>
      </c>
      <c r="D1793" s="19"/>
      <c r="E1793" s="19"/>
      <c r="F1793" s="19"/>
      <c r="G1793" s="19"/>
      <c r="H1793" s="18">
        <v>2.1000000000000001E-2</v>
      </c>
      <c r="I1793" s="40">
        <v>2.4E-2</v>
      </c>
      <c r="J1793" s="19"/>
      <c r="K1793" s="4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ht="15" x14ac:dyDescent="0.25">
      <c r="A1794" s="14" t="s">
        <v>210</v>
      </c>
      <c r="B1794" s="14" t="s">
        <v>222</v>
      </c>
      <c r="C1794" s="16" t="s">
        <v>115</v>
      </c>
      <c r="D1794" s="19"/>
      <c r="E1794" s="19"/>
      <c r="F1794" s="19"/>
      <c r="G1794" s="19"/>
      <c r="H1794" s="18">
        <v>0.28299999999999997</v>
      </c>
      <c r="I1794" s="40">
        <v>0.753</v>
      </c>
      <c r="J1794" s="19"/>
      <c r="K1794" s="4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ht="15" x14ac:dyDescent="0.25">
      <c r="A1795" s="14" t="s">
        <v>210</v>
      </c>
      <c r="B1795" s="14" t="s">
        <v>223</v>
      </c>
      <c r="C1795" s="16" t="s">
        <v>115</v>
      </c>
      <c r="D1795" s="19"/>
      <c r="E1795" s="19"/>
      <c r="F1795" s="19"/>
      <c r="G1795" s="19"/>
      <c r="H1795" s="18">
        <v>5.0000000000000001E-3</v>
      </c>
      <c r="I1795" s="40">
        <v>2.5999999999999999E-2</v>
      </c>
      <c r="J1795" s="19"/>
      <c r="K1795" s="4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ht="15" x14ac:dyDescent="0.25">
      <c r="A1796" s="14" t="s">
        <v>210</v>
      </c>
      <c r="B1796" s="14" t="s">
        <v>211</v>
      </c>
      <c r="C1796" s="16" t="s">
        <v>116</v>
      </c>
      <c r="D1796" s="19"/>
      <c r="E1796" s="19"/>
      <c r="F1796" s="19"/>
      <c r="G1796" s="19"/>
      <c r="H1796" s="18">
        <v>0.216</v>
      </c>
      <c r="I1796" s="40">
        <v>0.57399999999999995</v>
      </c>
      <c r="J1796" s="19"/>
      <c r="K1796" s="4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ht="15" x14ac:dyDescent="0.25">
      <c r="A1797" s="14" t="s">
        <v>210</v>
      </c>
      <c r="B1797" s="14" t="s">
        <v>212</v>
      </c>
      <c r="C1797" s="16" t="s">
        <v>116</v>
      </c>
      <c r="D1797" s="19"/>
      <c r="E1797" s="18">
        <v>29</v>
      </c>
      <c r="F1797" s="19"/>
      <c r="G1797" s="19"/>
      <c r="H1797" s="18">
        <v>6.9000000000000006E-2</v>
      </c>
      <c r="I1797" s="40">
        <v>0.05</v>
      </c>
      <c r="J1797" s="19"/>
      <c r="K1797" s="4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ht="15" x14ac:dyDescent="0.25">
      <c r="A1798" s="14" t="s">
        <v>210</v>
      </c>
      <c r="B1798" s="14" t="s">
        <v>213</v>
      </c>
      <c r="C1798" s="16" t="s">
        <v>116</v>
      </c>
      <c r="D1798" s="19"/>
      <c r="E1798" s="19"/>
      <c r="F1798" s="19"/>
      <c r="G1798" s="19"/>
      <c r="H1798" s="18">
        <v>6.0000000000000001E-3</v>
      </c>
      <c r="I1798" s="40">
        <v>3.0000000000000001E-3</v>
      </c>
      <c r="J1798" s="19"/>
      <c r="K1798" s="4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ht="15" x14ac:dyDescent="0.25">
      <c r="A1799" s="14" t="s">
        <v>210</v>
      </c>
      <c r="B1799" s="14" t="s">
        <v>214</v>
      </c>
      <c r="C1799" s="16" t="s">
        <v>116</v>
      </c>
      <c r="D1799" s="19"/>
      <c r="E1799" s="18">
        <v>20</v>
      </c>
      <c r="F1799" s="19"/>
      <c r="G1799" s="19"/>
      <c r="H1799" s="18">
        <v>0.19600000000000001</v>
      </c>
      <c r="I1799" s="40">
        <v>1.042</v>
      </c>
      <c r="J1799" s="19"/>
      <c r="K1799" s="4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ht="15" x14ac:dyDescent="0.25">
      <c r="A1800" s="14" t="s">
        <v>210</v>
      </c>
      <c r="B1800" s="14" t="s">
        <v>215</v>
      </c>
      <c r="C1800" s="16" t="s">
        <v>116</v>
      </c>
      <c r="D1800" s="19"/>
      <c r="E1800" s="18">
        <v>79</v>
      </c>
      <c r="F1800" s="19"/>
      <c r="G1800" s="19"/>
      <c r="H1800" s="18">
        <v>8.5000000000000006E-2</v>
      </c>
      <c r="I1800" s="40">
        <v>0.26600000000000001</v>
      </c>
      <c r="J1800" s="19"/>
      <c r="K1800" s="4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ht="15" x14ac:dyDescent="0.25">
      <c r="A1801" s="14" t="s">
        <v>210</v>
      </c>
      <c r="B1801" s="14" t="s">
        <v>216</v>
      </c>
      <c r="C1801" s="16" t="s">
        <v>116</v>
      </c>
      <c r="D1801" s="19"/>
      <c r="E1801" s="18">
        <v>35</v>
      </c>
      <c r="F1801" s="19"/>
      <c r="G1801" s="19"/>
      <c r="H1801" s="18">
        <v>0.224</v>
      </c>
      <c r="I1801" s="40">
        <v>0.67100000000000004</v>
      </c>
      <c r="J1801" s="19"/>
      <c r="K1801" s="4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5" x14ac:dyDescent="0.25">
      <c r="A1802" s="14" t="s">
        <v>210</v>
      </c>
      <c r="B1802" s="14" t="s">
        <v>217</v>
      </c>
      <c r="C1802" s="16" t="s">
        <v>116</v>
      </c>
      <c r="D1802" s="19"/>
      <c r="E1802" s="18">
        <v>46</v>
      </c>
      <c r="F1802" s="19"/>
      <c r="G1802" s="19"/>
      <c r="H1802" s="18">
        <v>0.08</v>
      </c>
      <c r="I1802" s="40">
        <v>0.216</v>
      </c>
      <c r="J1802" s="19"/>
      <c r="K1802" s="4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ht="15" x14ac:dyDescent="0.25">
      <c r="A1803" s="14" t="s">
        <v>210</v>
      </c>
      <c r="B1803" s="14" t="s">
        <v>218</v>
      </c>
      <c r="C1803" s="16" t="s">
        <v>116</v>
      </c>
      <c r="D1803" s="19"/>
      <c r="E1803" s="18">
        <v>35</v>
      </c>
      <c r="F1803" s="19"/>
      <c r="G1803" s="19"/>
      <c r="H1803" s="18">
        <v>7.2999999999999995E-2</v>
      </c>
      <c r="I1803" s="40">
        <v>0.249</v>
      </c>
      <c r="J1803" s="19"/>
      <c r="K1803" s="4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ht="15" x14ac:dyDescent="0.25">
      <c r="A1804" s="14" t="s">
        <v>210</v>
      </c>
      <c r="B1804" s="14" t="s">
        <v>219</v>
      </c>
      <c r="C1804" s="16" t="s">
        <v>116</v>
      </c>
      <c r="D1804" s="19"/>
      <c r="E1804" s="19"/>
      <c r="F1804" s="19"/>
      <c r="G1804" s="19"/>
      <c r="H1804" s="18">
        <v>0.192</v>
      </c>
      <c r="I1804" s="40">
        <v>0.56999999999999995</v>
      </c>
      <c r="J1804" s="19"/>
      <c r="K1804" s="4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ht="15" x14ac:dyDescent="0.25">
      <c r="A1805" s="14" t="s">
        <v>210</v>
      </c>
      <c r="B1805" s="14" t="s">
        <v>220</v>
      </c>
      <c r="C1805" s="16" t="s">
        <v>116</v>
      </c>
      <c r="D1805" s="19"/>
      <c r="E1805" s="18">
        <v>74</v>
      </c>
      <c r="F1805" s="19"/>
      <c r="G1805" s="19"/>
      <c r="H1805" s="18">
        <v>0.08</v>
      </c>
      <c r="I1805" s="40">
        <v>0.317</v>
      </c>
      <c r="J1805" s="19"/>
      <c r="K1805" s="4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ht="15" x14ac:dyDescent="0.25">
      <c r="A1806" s="14" t="s">
        <v>210</v>
      </c>
      <c r="B1806" s="14" t="s">
        <v>221</v>
      </c>
      <c r="C1806" s="16" t="s">
        <v>116</v>
      </c>
      <c r="D1806" s="19"/>
      <c r="E1806" s="18">
        <v>43</v>
      </c>
      <c r="F1806" s="19"/>
      <c r="G1806" s="19"/>
      <c r="H1806" s="18">
        <v>3.4000000000000002E-2</v>
      </c>
      <c r="I1806" s="40">
        <v>6.9000000000000006E-2</v>
      </c>
      <c r="J1806" s="19"/>
      <c r="K1806" s="4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ht="15" x14ac:dyDescent="0.25">
      <c r="A1807" s="14" t="s">
        <v>210</v>
      </c>
      <c r="B1807" s="14" t="s">
        <v>222</v>
      </c>
      <c r="C1807" s="16" t="s">
        <v>116</v>
      </c>
      <c r="D1807" s="19"/>
      <c r="E1807" s="18">
        <v>19</v>
      </c>
      <c r="F1807" s="19"/>
      <c r="G1807" s="19"/>
      <c r="H1807" s="18">
        <v>0.29499999999999998</v>
      </c>
      <c r="I1807" s="40">
        <v>0.88200000000000001</v>
      </c>
      <c r="J1807" s="19"/>
      <c r="K1807" s="4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ht="15" x14ac:dyDescent="0.25">
      <c r="A1808" s="14" t="s">
        <v>210</v>
      </c>
      <c r="B1808" s="14" t="s">
        <v>223</v>
      </c>
      <c r="C1808" s="16" t="s">
        <v>116</v>
      </c>
      <c r="D1808" s="19"/>
      <c r="E1808" s="18">
        <v>72</v>
      </c>
      <c r="F1808" s="19"/>
      <c r="G1808" s="19"/>
      <c r="H1808" s="18">
        <v>6.0000000000000001E-3</v>
      </c>
      <c r="I1808" s="40">
        <v>3.5000000000000003E-2</v>
      </c>
      <c r="J1808" s="19"/>
      <c r="K1808" s="4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ht="15" x14ac:dyDescent="0.25">
      <c r="A1809" s="14" t="s">
        <v>210</v>
      </c>
      <c r="B1809" s="14" t="s">
        <v>211</v>
      </c>
      <c r="C1809" s="16" t="s">
        <v>117</v>
      </c>
      <c r="D1809" s="19"/>
      <c r="E1809" s="19"/>
      <c r="F1809" s="19"/>
      <c r="G1809" s="19"/>
      <c r="H1809" s="18">
        <v>0.215</v>
      </c>
      <c r="I1809" s="40">
        <v>0.79200000000000004</v>
      </c>
      <c r="J1809" s="19"/>
      <c r="K1809" s="4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ht="15" x14ac:dyDescent="0.25">
      <c r="A1810" s="14" t="s">
        <v>210</v>
      </c>
      <c r="B1810" s="14" t="s">
        <v>212</v>
      </c>
      <c r="C1810" s="16" t="s">
        <v>117</v>
      </c>
      <c r="D1810" s="19"/>
      <c r="E1810" s="18">
        <v>29</v>
      </c>
      <c r="F1810" s="19"/>
      <c r="G1810" s="19"/>
      <c r="H1810" s="18">
        <v>7.4999999999999997E-2</v>
      </c>
      <c r="I1810" s="40">
        <v>7.2999999999999995E-2</v>
      </c>
      <c r="J1810" s="19"/>
      <c r="K1810" s="4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ht="15" x14ac:dyDescent="0.25">
      <c r="A1811" s="14" t="s">
        <v>210</v>
      </c>
      <c r="B1811" s="14" t="s">
        <v>213</v>
      </c>
      <c r="C1811" s="16" t="s">
        <v>117</v>
      </c>
      <c r="D1811" s="19"/>
      <c r="E1811" s="18">
        <v>77</v>
      </c>
      <c r="F1811" s="19"/>
      <c r="G1811" s="19"/>
      <c r="H1811" s="18">
        <v>8.9999999999999993E-3</v>
      </c>
      <c r="I1811" s="40">
        <v>2.1999999999999999E-2</v>
      </c>
      <c r="J1811" s="19"/>
      <c r="K1811" s="4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ht="15" x14ac:dyDescent="0.25">
      <c r="A1812" s="14" t="s">
        <v>210</v>
      </c>
      <c r="B1812" s="14" t="s">
        <v>214</v>
      </c>
      <c r="C1812" s="16" t="s">
        <v>117</v>
      </c>
      <c r="D1812" s="19"/>
      <c r="E1812" s="18">
        <v>20</v>
      </c>
      <c r="F1812" s="19"/>
      <c r="G1812" s="19"/>
      <c r="H1812" s="18">
        <v>0.22800000000000001</v>
      </c>
      <c r="I1812" s="40">
        <v>1.117</v>
      </c>
      <c r="J1812" s="19"/>
      <c r="K1812" s="4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ht="15" x14ac:dyDescent="0.25">
      <c r="A1813" s="14" t="s">
        <v>210</v>
      </c>
      <c r="B1813" s="14" t="s">
        <v>215</v>
      </c>
      <c r="C1813" s="16" t="s">
        <v>117</v>
      </c>
      <c r="D1813" s="19"/>
      <c r="E1813" s="18">
        <v>26</v>
      </c>
      <c r="F1813" s="19"/>
      <c r="G1813" s="19"/>
      <c r="H1813" s="18">
        <v>0.11700000000000001</v>
      </c>
      <c r="I1813" s="40">
        <v>0.31900000000000001</v>
      </c>
      <c r="J1813" s="19"/>
      <c r="K1813" s="4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ht="15" x14ac:dyDescent="0.25">
      <c r="A1814" s="14" t="s">
        <v>210</v>
      </c>
      <c r="B1814" s="14" t="s">
        <v>216</v>
      </c>
      <c r="C1814" s="16" t="s">
        <v>117</v>
      </c>
      <c r="D1814" s="19"/>
      <c r="E1814" s="18">
        <v>35</v>
      </c>
      <c r="F1814" s="19"/>
      <c r="G1814" s="19"/>
      <c r="H1814" s="18">
        <v>0.22900000000000001</v>
      </c>
      <c r="I1814" s="40">
        <v>0.80800000000000005</v>
      </c>
      <c r="J1814" s="19"/>
      <c r="K1814" s="4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ht="15" x14ac:dyDescent="0.25">
      <c r="A1815" s="14" t="s">
        <v>210</v>
      </c>
      <c r="B1815" s="14" t="s">
        <v>217</v>
      </c>
      <c r="C1815" s="16" t="s">
        <v>117</v>
      </c>
      <c r="D1815" s="19"/>
      <c r="E1815" s="18">
        <v>46</v>
      </c>
      <c r="F1815" s="19"/>
      <c r="G1815" s="19"/>
      <c r="H1815" s="18">
        <v>0.09</v>
      </c>
      <c r="I1815" s="40">
        <v>0.23</v>
      </c>
      <c r="J1815" s="19"/>
      <c r="K1815" s="4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ht="15" x14ac:dyDescent="0.25">
      <c r="A1816" s="14" t="s">
        <v>210</v>
      </c>
      <c r="B1816" s="14" t="s">
        <v>218</v>
      </c>
      <c r="C1816" s="16" t="s">
        <v>117</v>
      </c>
      <c r="D1816" s="19"/>
      <c r="E1816" s="18">
        <v>35</v>
      </c>
      <c r="F1816" s="19"/>
      <c r="G1816" s="19"/>
      <c r="H1816" s="18">
        <v>6.8000000000000005E-2</v>
      </c>
      <c r="I1816" s="40">
        <v>0.32700000000000001</v>
      </c>
      <c r="J1816" s="19"/>
      <c r="K1816" s="4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ht="15" x14ac:dyDescent="0.25">
      <c r="A1817" s="14" t="s">
        <v>210</v>
      </c>
      <c r="B1817" s="14" t="s">
        <v>219</v>
      </c>
      <c r="C1817" s="16" t="s">
        <v>117</v>
      </c>
      <c r="D1817" s="19"/>
      <c r="E1817" s="19"/>
      <c r="F1817" s="19"/>
      <c r="G1817" s="19"/>
      <c r="H1817" s="18">
        <v>0.20699999999999999</v>
      </c>
      <c r="I1817" s="40">
        <v>0.68100000000000005</v>
      </c>
      <c r="J1817" s="19"/>
      <c r="K1817" s="4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ht="15" x14ac:dyDescent="0.25">
      <c r="A1818" s="14" t="s">
        <v>210</v>
      </c>
      <c r="B1818" s="14" t="s">
        <v>220</v>
      </c>
      <c r="C1818" s="16" t="s">
        <v>117</v>
      </c>
      <c r="D1818" s="19"/>
      <c r="E1818" s="18">
        <v>74</v>
      </c>
      <c r="F1818" s="19"/>
      <c r="G1818" s="19"/>
      <c r="H1818" s="18">
        <v>0.10199999999999999</v>
      </c>
      <c r="I1818" s="40">
        <v>0.38500000000000001</v>
      </c>
      <c r="J1818" s="19"/>
      <c r="K1818" s="4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ht="15" x14ac:dyDescent="0.25">
      <c r="A1819" s="14" t="s">
        <v>210</v>
      </c>
      <c r="B1819" s="14" t="s">
        <v>221</v>
      </c>
      <c r="C1819" s="16" t="s">
        <v>117</v>
      </c>
      <c r="D1819" s="19"/>
      <c r="E1819" s="18">
        <v>43</v>
      </c>
      <c r="F1819" s="19"/>
      <c r="G1819" s="19"/>
      <c r="H1819" s="18">
        <v>4.2999999999999997E-2</v>
      </c>
      <c r="I1819" s="40">
        <v>0.13300000000000001</v>
      </c>
      <c r="J1819" s="19"/>
      <c r="K1819" s="4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ht="15" x14ac:dyDescent="0.25">
      <c r="A1820" s="14" t="s">
        <v>210</v>
      </c>
      <c r="B1820" s="14" t="s">
        <v>222</v>
      </c>
      <c r="C1820" s="16" t="s">
        <v>117</v>
      </c>
      <c r="D1820" s="19"/>
      <c r="E1820" s="18">
        <v>19</v>
      </c>
      <c r="F1820" s="19"/>
      <c r="G1820" s="19"/>
      <c r="H1820" s="18">
        <v>0.30099999999999999</v>
      </c>
      <c r="I1820" s="40">
        <v>1.0069999999999999</v>
      </c>
      <c r="J1820" s="19"/>
      <c r="K1820" s="4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ht="15" x14ac:dyDescent="0.25">
      <c r="A1821" s="14" t="s">
        <v>210</v>
      </c>
      <c r="B1821" s="14" t="s">
        <v>223</v>
      </c>
      <c r="C1821" s="16" t="s">
        <v>117</v>
      </c>
      <c r="D1821" s="19"/>
      <c r="E1821" s="18">
        <v>63</v>
      </c>
      <c r="F1821" s="19"/>
      <c r="G1821" s="19"/>
      <c r="H1821" s="18">
        <v>8.9999999999999993E-3</v>
      </c>
      <c r="I1821" s="40">
        <v>7.4999999999999997E-2</v>
      </c>
      <c r="J1821" s="19"/>
      <c r="K1821" s="4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ht="15" hidden="1" x14ac:dyDescent="0.25">
      <c r="A1822" s="7" t="s">
        <v>210</v>
      </c>
      <c r="B1822" s="7" t="s">
        <v>217</v>
      </c>
      <c r="C1822" s="8" t="s">
        <v>118</v>
      </c>
      <c r="D1822" s="9">
        <v>0.35399999999999998</v>
      </c>
      <c r="E1822" s="9">
        <v>46</v>
      </c>
      <c r="F1822" s="3"/>
      <c r="G1822" s="9">
        <v>180</v>
      </c>
      <c r="H1822" s="9">
        <v>0.10100000000000001</v>
      </c>
      <c r="I1822" s="9">
        <v>0.249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ht="15" x14ac:dyDescent="0.25">
      <c r="A1823" s="14" t="s">
        <v>210</v>
      </c>
      <c r="B1823" s="14" t="s">
        <v>219</v>
      </c>
      <c r="C1823" s="16" t="s">
        <v>118</v>
      </c>
      <c r="D1823" s="19"/>
      <c r="E1823" s="19"/>
      <c r="F1823" s="19"/>
      <c r="G1823" s="19"/>
      <c r="H1823" s="18">
        <v>0.247</v>
      </c>
      <c r="I1823" s="40">
        <v>0.873</v>
      </c>
      <c r="J1823" s="19"/>
      <c r="K1823" s="4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ht="15" hidden="1" x14ac:dyDescent="0.25">
      <c r="A1824" s="7" t="s">
        <v>210</v>
      </c>
      <c r="B1824" s="7" t="s">
        <v>222</v>
      </c>
      <c r="C1824" s="8" t="s">
        <v>118</v>
      </c>
      <c r="D1824" s="9">
        <v>0.14399999999999999</v>
      </c>
      <c r="E1824" s="9">
        <v>19</v>
      </c>
      <c r="F1824" s="3"/>
      <c r="G1824" s="9">
        <v>12</v>
      </c>
      <c r="H1824" s="9">
        <v>0.4</v>
      </c>
      <c r="I1824" s="9">
        <v>1.093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ht="15" hidden="1" x14ac:dyDescent="0.25">
      <c r="A1825" s="7" t="s">
        <v>210</v>
      </c>
      <c r="B1825" s="7" t="s">
        <v>212</v>
      </c>
      <c r="C1825" s="8" t="s">
        <v>118</v>
      </c>
      <c r="D1825" s="9">
        <v>0.442</v>
      </c>
      <c r="E1825" s="9">
        <v>28</v>
      </c>
      <c r="F1825" s="3"/>
      <c r="G1825" s="9">
        <v>344</v>
      </c>
      <c r="H1825" s="9">
        <v>8.1000000000000003E-2</v>
      </c>
      <c r="I1825" s="9">
        <v>0.121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ht="15" x14ac:dyDescent="0.25">
      <c r="A1826" s="14" t="s">
        <v>210</v>
      </c>
      <c r="B1826" s="14" t="s">
        <v>211</v>
      </c>
      <c r="C1826" s="16" t="s">
        <v>118</v>
      </c>
      <c r="D1826" s="19"/>
      <c r="E1826" s="19"/>
      <c r="F1826" s="19"/>
      <c r="G1826" s="19"/>
      <c r="H1826" s="18">
        <v>0.21299999999999999</v>
      </c>
      <c r="I1826" s="40">
        <v>0.872</v>
      </c>
      <c r="J1826" s="19"/>
      <c r="K1826" s="4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ht="15" hidden="1" x14ac:dyDescent="0.25">
      <c r="A1827" s="7" t="s">
        <v>210</v>
      </c>
      <c r="B1827" s="7" t="s">
        <v>216</v>
      </c>
      <c r="C1827" s="8" t="s">
        <v>118</v>
      </c>
      <c r="D1827" s="9">
        <v>0.107</v>
      </c>
      <c r="E1827" s="9">
        <v>35</v>
      </c>
      <c r="F1827" s="3"/>
      <c r="G1827" s="9">
        <v>98</v>
      </c>
      <c r="H1827" s="9">
        <v>0.25900000000000001</v>
      </c>
      <c r="I1827" s="9">
        <v>0.60199999999999998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ht="15" hidden="1" x14ac:dyDescent="0.25">
      <c r="A1828" s="7" t="s">
        <v>210</v>
      </c>
      <c r="B1828" s="7" t="s">
        <v>214</v>
      </c>
      <c r="C1828" s="8" t="s">
        <v>118</v>
      </c>
      <c r="D1828" s="9">
        <v>0.39100000000000001</v>
      </c>
      <c r="E1828" s="9">
        <v>20</v>
      </c>
      <c r="F1828" s="3"/>
      <c r="G1828" s="9">
        <v>230</v>
      </c>
      <c r="H1828" s="9">
        <v>0.252</v>
      </c>
      <c r="I1828" s="9">
        <v>1.175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ht="15" hidden="1" x14ac:dyDescent="0.25">
      <c r="A1829" s="7" t="s">
        <v>210</v>
      </c>
      <c r="B1829" s="7" t="s">
        <v>218</v>
      </c>
      <c r="C1829" s="8" t="s">
        <v>118</v>
      </c>
      <c r="D1829" s="9">
        <v>0.19500000000000001</v>
      </c>
      <c r="E1829" s="9">
        <v>35</v>
      </c>
      <c r="F1829" s="3"/>
      <c r="G1829" s="9">
        <v>52</v>
      </c>
      <c r="H1829" s="9">
        <v>6.7000000000000004E-2</v>
      </c>
      <c r="I1829" s="9">
        <v>0.52900000000000003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ht="15" hidden="1" x14ac:dyDescent="0.25">
      <c r="A1830" s="7" t="s">
        <v>210</v>
      </c>
      <c r="B1830" s="7" t="s">
        <v>220</v>
      </c>
      <c r="C1830" s="8" t="s">
        <v>118</v>
      </c>
      <c r="D1830" s="9">
        <v>0.14499999999999999</v>
      </c>
      <c r="E1830" s="9">
        <v>67</v>
      </c>
      <c r="F1830" s="3"/>
      <c r="G1830" s="9">
        <v>69</v>
      </c>
      <c r="H1830" s="9">
        <v>0.127</v>
      </c>
      <c r="I1830" s="9">
        <v>0.57399999999999995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5" hidden="1" x14ac:dyDescent="0.25">
      <c r="A1831" s="7" t="s">
        <v>210</v>
      </c>
      <c r="B1831" s="7" t="s">
        <v>221</v>
      </c>
      <c r="C1831" s="8" t="s">
        <v>118</v>
      </c>
      <c r="D1831" s="9">
        <v>0.433</v>
      </c>
      <c r="E1831" s="9">
        <v>43</v>
      </c>
      <c r="F1831" s="3"/>
      <c r="G1831" s="9">
        <v>336</v>
      </c>
      <c r="H1831" s="9">
        <v>5.6000000000000001E-2</v>
      </c>
      <c r="I1831" s="9">
        <v>0.16200000000000001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ht="15" hidden="1" x14ac:dyDescent="0.25">
      <c r="A1832" s="7" t="s">
        <v>210</v>
      </c>
      <c r="B1832" s="7" t="s">
        <v>215</v>
      </c>
      <c r="C1832" s="8" t="s">
        <v>118</v>
      </c>
      <c r="D1832" s="9">
        <v>0.311</v>
      </c>
      <c r="E1832" s="9">
        <v>16</v>
      </c>
      <c r="F1832" s="3"/>
      <c r="G1832" s="9">
        <v>136</v>
      </c>
      <c r="H1832" s="9">
        <v>0.129</v>
      </c>
      <c r="I1832" s="9">
        <v>0.59899999999999998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ht="15" hidden="1" x14ac:dyDescent="0.25">
      <c r="A1833" s="7" t="s">
        <v>210</v>
      </c>
      <c r="B1833" s="7" t="s">
        <v>213</v>
      </c>
      <c r="C1833" s="8" t="s">
        <v>118</v>
      </c>
      <c r="D1833" s="9">
        <v>0.24199999999999999</v>
      </c>
      <c r="E1833" s="9">
        <v>32</v>
      </c>
      <c r="F1833" s="3"/>
      <c r="G1833" s="9">
        <v>312</v>
      </c>
      <c r="H1833" s="9">
        <v>8.9999999999999993E-3</v>
      </c>
      <c r="I1833" s="9">
        <v>5.6000000000000001E-2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ht="15" hidden="1" x14ac:dyDescent="0.25">
      <c r="A1834" s="7" t="s">
        <v>210</v>
      </c>
      <c r="B1834" s="7" t="s">
        <v>223</v>
      </c>
      <c r="C1834" s="8" t="s">
        <v>118</v>
      </c>
      <c r="D1834" s="9">
        <v>1.952</v>
      </c>
      <c r="E1834" s="9">
        <v>63</v>
      </c>
      <c r="F1834" s="3"/>
      <c r="G1834" s="9">
        <v>248</v>
      </c>
      <c r="H1834" s="9">
        <v>0.01</v>
      </c>
      <c r="I1834" s="9">
        <v>0.113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ht="15" hidden="1" x14ac:dyDescent="0.25">
      <c r="A1835" s="7" t="s">
        <v>210</v>
      </c>
      <c r="B1835" s="7" t="s">
        <v>217</v>
      </c>
      <c r="C1835" s="8" t="s">
        <v>119</v>
      </c>
      <c r="D1835" s="9">
        <v>0.35399999999999998</v>
      </c>
      <c r="E1835" s="9">
        <v>46</v>
      </c>
      <c r="F1835" s="3"/>
      <c r="G1835" s="9">
        <v>180</v>
      </c>
      <c r="H1835" s="9">
        <v>0.15</v>
      </c>
      <c r="I1835" s="9">
        <v>0.27100000000000002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ht="15" x14ac:dyDescent="0.25">
      <c r="A1836" s="14" t="s">
        <v>210</v>
      </c>
      <c r="B1836" s="14" t="s">
        <v>219</v>
      </c>
      <c r="C1836" s="16" t="s">
        <v>119</v>
      </c>
      <c r="D1836" s="19"/>
      <c r="E1836" s="19"/>
      <c r="F1836" s="19"/>
      <c r="G1836" s="19"/>
      <c r="H1836" s="18">
        <v>0.28999999999999998</v>
      </c>
      <c r="I1836" s="40">
        <v>0.95099999999999996</v>
      </c>
      <c r="J1836" s="19"/>
      <c r="K1836" s="4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ht="15" hidden="1" x14ac:dyDescent="0.25">
      <c r="A1837" s="7" t="s">
        <v>210</v>
      </c>
      <c r="B1837" s="7" t="s">
        <v>222</v>
      </c>
      <c r="C1837" s="8" t="s">
        <v>119</v>
      </c>
      <c r="D1837" s="9">
        <v>0.14399999999999999</v>
      </c>
      <c r="E1837" s="9">
        <v>19</v>
      </c>
      <c r="F1837" s="3"/>
      <c r="G1837" s="9">
        <v>12</v>
      </c>
      <c r="H1837" s="9">
        <v>0.52</v>
      </c>
      <c r="I1837" s="9">
        <v>1.1319999999999999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ht="15" hidden="1" x14ac:dyDescent="0.25">
      <c r="A1838" s="7" t="s">
        <v>210</v>
      </c>
      <c r="B1838" s="7" t="s">
        <v>212</v>
      </c>
      <c r="C1838" s="8" t="s">
        <v>119</v>
      </c>
      <c r="D1838" s="9">
        <v>0.442</v>
      </c>
      <c r="E1838" s="9">
        <v>28</v>
      </c>
      <c r="F1838" s="3"/>
      <c r="G1838" s="9">
        <v>344</v>
      </c>
      <c r="H1838" s="9">
        <v>8.7999999999999995E-2</v>
      </c>
      <c r="I1838" s="9">
        <v>0.217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ht="15" x14ac:dyDescent="0.25">
      <c r="A1839" s="14" t="s">
        <v>210</v>
      </c>
      <c r="B1839" s="14" t="s">
        <v>211</v>
      </c>
      <c r="C1839" s="16" t="s">
        <v>119</v>
      </c>
      <c r="D1839" s="19"/>
      <c r="E1839" s="19"/>
      <c r="F1839" s="19"/>
      <c r="G1839" s="19"/>
      <c r="H1839" s="18">
        <v>0.28199999999999997</v>
      </c>
      <c r="I1839" s="40">
        <v>0.95399999999999996</v>
      </c>
      <c r="J1839" s="19"/>
      <c r="K1839" s="4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ht="15" hidden="1" x14ac:dyDescent="0.25">
      <c r="A1840" s="7" t="s">
        <v>210</v>
      </c>
      <c r="B1840" s="7" t="s">
        <v>216</v>
      </c>
      <c r="C1840" s="8" t="s">
        <v>119</v>
      </c>
      <c r="D1840" s="9">
        <v>0.107</v>
      </c>
      <c r="E1840" s="9">
        <v>35</v>
      </c>
      <c r="F1840" s="3"/>
      <c r="G1840" s="9">
        <v>98</v>
      </c>
      <c r="H1840" s="9">
        <v>0.28799999999999998</v>
      </c>
      <c r="I1840" s="9">
        <v>0.48799999999999999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ht="15" hidden="1" x14ac:dyDescent="0.25">
      <c r="A1841" s="7" t="s">
        <v>210</v>
      </c>
      <c r="B1841" s="7" t="s">
        <v>214</v>
      </c>
      <c r="C1841" s="8" t="s">
        <v>119</v>
      </c>
      <c r="D1841" s="9">
        <v>0.38200000000000001</v>
      </c>
      <c r="E1841" s="9">
        <v>20</v>
      </c>
      <c r="F1841" s="3"/>
      <c r="G1841" s="9">
        <v>230</v>
      </c>
      <c r="H1841" s="9">
        <v>0.27900000000000003</v>
      </c>
      <c r="I1841" s="9">
        <v>1.2430000000000001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ht="15" hidden="1" x14ac:dyDescent="0.25">
      <c r="A1842" s="7" t="s">
        <v>210</v>
      </c>
      <c r="B1842" s="7" t="s">
        <v>218</v>
      </c>
      <c r="C1842" s="8" t="s">
        <v>119</v>
      </c>
      <c r="D1842" s="9">
        <v>0.20300000000000001</v>
      </c>
      <c r="E1842" s="9">
        <v>35</v>
      </c>
      <c r="F1842" s="3"/>
      <c r="G1842" s="9">
        <v>52</v>
      </c>
      <c r="H1842" s="9">
        <v>8.3000000000000004E-2</v>
      </c>
      <c r="I1842" s="9">
        <v>0.71199999999999997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ht="15" hidden="1" x14ac:dyDescent="0.25">
      <c r="A1843" s="7" t="s">
        <v>210</v>
      </c>
      <c r="B1843" s="7" t="s">
        <v>220</v>
      </c>
      <c r="C1843" s="8" t="s">
        <v>119</v>
      </c>
      <c r="D1843" s="9">
        <v>0.14499999999999999</v>
      </c>
      <c r="E1843" s="9">
        <v>42</v>
      </c>
      <c r="F1843" s="3"/>
      <c r="G1843" s="9">
        <v>79</v>
      </c>
      <c r="H1843" s="9">
        <v>0.19500000000000001</v>
      </c>
      <c r="I1843" s="9">
        <v>0.77600000000000002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ht="15" hidden="1" x14ac:dyDescent="0.25">
      <c r="A1844" s="7" t="s">
        <v>210</v>
      </c>
      <c r="B1844" s="7" t="s">
        <v>221</v>
      </c>
      <c r="C1844" s="8" t="s">
        <v>119</v>
      </c>
      <c r="D1844" s="9">
        <v>0.433</v>
      </c>
      <c r="E1844" s="9">
        <v>43</v>
      </c>
      <c r="F1844" s="3"/>
      <c r="G1844" s="9">
        <v>336</v>
      </c>
      <c r="H1844" s="9">
        <v>7.8E-2</v>
      </c>
      <c r="I1844" s="9">
        <v>0.249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ht="15" hidden="1" x14ac:dyDescent="0.25">
      <c r="A1845" s="7" t="s">
        <v>210</v>
      </c>
      <c r="B1845" s="7" t="s">
        <v>215</v>
      </c>
      <c r="C1845" s="8" t="s">
        <v>119</v>
      </c>
      <c r="D1845" s="9">
        <v>0.311</v>
      </c>
      <c r="E1845" s="9">
        <v>16</v>
      </c>
      <c r="F1845" s="3"/>
      <c r="G1845" s="9">
        <v>136</v>
      </c>
      <c r="H1845" s="9">
        <v>0.13900000000000001</v>
      </c>
      <c r="I1845" s="9">
        <v>0.8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ht="15" hidden="1" x14ac:dyDescent="0.25">
      <c r="A1846" s="7" t="s">
        <v>210</v>
      </c>
      <c r="B1846" s="7" t="s">
        <v>213</v>
      </c>
      <c r="C1846" s="8" t="s">
        <v>119</v>
      </c>
      <c r="D1846" s="9">
        <v>0.27800000000000002</v>
      </c>
      <c r="E1846" s="9">
        <v>32</v>
      </c>
      <c r="F1846" s="3"/>
      <c r="G1846" s="9">
        <v>312</v>
      </c>
      <c r="H1846" s="9">
        <v>0.01</v>
      </c>
      <c r="I1846" s="9">
        <v>0.33300000000000002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ht="15" hidden="1" x14ac:dyDescent="0.25">
      <c r="A1847" s="7" t="s">
        <v>210</v>
      </c>
      <c r="B1847" s="7" t="s">
        <v>223</v>
      </c>
      <c r="C1847" s="8" t="s">
        <v>119</v>
      </c>
      <c r="D1847" s="9">
        <v>0.47899999999999998</v>
      </c>
      <c r="E1847" s="9">
        <v>63</v>
      </c>
      <c r="F1847" s="3"/>
      <c r="G1847" s="9">
        <v>248</v>
      </c>
      <c r="H1847" s="9">
        <v>1.2E-2</v>
      </c>
      <c r="I1847" s="9">
        <v>0.14399999999999999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ht="15" hidden="1" x14ac:dyDescent="0.25">
      <c r="A1848" s="7" t="s">
        <v>210</v>
      </c>
      <c r="B1848" s="7" t="s">
        <v>217</v>
      </c>
      <c r="C1848" s="8" t="s">
        <v>120</v>
      </c>
      <c r="D1848" s="9">
        <v>0.35399999999999998</v>
      </c>
      <c r="E1848" s="9">
        <v>46</v>
      </c>
      <c r="F1848" s="3"/>
      <c r="G1848" s="9">
        <v>180</v>
      </c>
      <c r="H1848" s="9">
        <v>0.187</v>
      </c>
      <c r="I1848" s="9">
        <v>0.30399999999999999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ht="15" hidden="1" x14ac:dyDescent="0.25">
      <c r="A1849" s="7" t="s">
        <v>210</v>
      </c>
      <c r="B1849" s="7" t="s">
        <v>219</v>
      </c>
      <c r="C1849" s="8" t="s">
        <v>120</v>
      </c>
      <c r="D1849" s="9">
        <v>0.113</v>
      </c>
      <c r="E1849" s="9">
        <v>7</v>
      </c>
      <c r="F1849" s="3"/>
      <c r="G1849" s="9">
        <v>36</v>
      </c>
      <c r="H1849" s="9">
        <v>0.37</v>
      </c>
      <c r="I1849" s="9">
        <v>1.097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ht="15" hidden="1" x14ac:dyDescent="0.25">
      <c r="A1850" s="7" t="s">
        <v>210</v>
      </c>
      <c r="B1850" s="7" t="s">
        <v>222</v>
      </c>
      <c r="C1850" s="8" t="s">
        <v>120</v>
      </c>
      <c r="D1850" s="9">
        <v>0.14399999999999999</v>
      </c>
      <c r="E1850" s="9">
        <v>18</v>
      </c>
      <c r="F1850" s="3"/>
      <c r="G1850" s="9">
        <v>12</v>
      </c>
      <c r="H1850" s="9">
        <v>0.61</v>
      </c>
      <c r="I1850" s="9">
        <v>1.3340000000000001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ht="15" hidden="1" x14ac:dyDescent="0.25">
      <c r="A1851" s="7" t="s">
        <v>210</v>
      </c>
      <c r="B1851" s="7" t="s">
        <v>211</v>
      </c>
      <c r="C1851" s="8" t="s">
        <v>120</v>
      </c>
      <c r="D1851" s="9">
        <v>0.14699999999999999</v>
      </c>
      <c r="E1851" s="9">
        <v>9</v>
      </c>
      <c r="F1851" s="3"/>
      <c r="G1851" s="9">
        <v>36</v>
      </c>
      <c r="H1851" s="9">
        <v>0.32900000000000001</v>
      </c>
      <c r="I1851" s="9">
        <v>1.081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ht="15" hidden="1" x14ac:dyDescent="0.25">
      <c r="A1852" s="7" t="s">
        <v>210</v>
      </c>
      <c r="B1852" s="7" t="s">
        <v>212</v>
      </c>
      <c r="C1852" s="8" t="s">
        <v>120</v>
      </c>
      <c r="D1852" s="9">
        <v>0.442</v>
      </c>
      <c r="E1852" s="9">
        <v>28</v>
      </c>
      <c r="F1852" s="3"/>
      <c r="G1852" s="9">
        <v>344</v>
      </c>
      <c r="H1852" s="9">
        <v>9.5000000000000001E-2</v>
      </c>
      <c r="I1852" s="9">
        <v>0.41499999999999998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ht="15" hidden="1" x14ac:dyDescent="0.25">
      <c r="A1853" s="7" t="s">
        <v>210</v>
      </c>
      <c r="B1853" s="7" t="s">
        <v>216</v>
      </c>
      <c r="C1853" s="8" t="s">
        <v>120</v>
      </c>
      <c r="D1853" s="9">
        <v>0.107</v>
      </c>
      <c r="E1853" s="9">
        <v>35</v>
      </c>
      <c r="F1853" s="3"/>
      <c r="G1853" s="9">
        <v>98</v>
      </c>
      <c r="H1853" s="9">
        <v>0.34799999999999998</v>
      </c>
      <c r="I1853" s="9">
        <v>0.55800000000000005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ht="15" hidden="1" x14ac:dyDescent="0.25">
      <c r="A1854" s="7" t="s">
        <v>210</v>
      </c>
      <c r="B1854" s="7" t="s">
        <v>214</v>
      </c>
      <c r="C1854" s="8" t="s">
        <v>120</v>
      </c>
      <c r="D1854" s="9">
        <v>0.35199999999999998</v>
      </c>
      <c r="E1854" s="9">
        <v>20</v>
      </c>
      <c r="F1854" s="3"/>
      <c r="G1854" s="9">
        <v>230</v>
      </c>
      <c r="H1854" s="9">
        <v>0.48099999999999998</v>
      </c>
      <c r="I1854" s="9">
        <v>1.2849999999999999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ht="15" hidden="1" x14ac:dyDescent="0.25">
      <c r="A1855" s="7" t="s">
        <v>210</v>
      </c>
      <c r="B1855" s="7" t="s">
        <v>220</v>
      </c>
      <c r="C1855" s="8" t="s">
        <v>120</v>
      </c>
      <c r="D1855" s="9">
        <v>0.14499999999999999</v>
      </c>
      <c r="E1855" s="9">
        <v>20</v>
      </c>
      <c r="F1855" s="3"/>
      <c r="G1855" s="9">
        <v>79</v>
      </c>
      <c r="H1855" s="9">
        <v>0.3</v>
      </c>
      <c r="I1855" s="9">
        <v>1.0960000000000001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ht="15" hidden="1" x14ac:dyDescent="0.25">
      <c r="A1856" s="7" t="s">
        <v>210</v>
      </c>
      <c r="B1856" s="7" t="s">
        <v>218</v>
      </c>
      <c r="C1856" s="8" t="s">
        <v>120</v>
      </c>
      <c r="D1856" s="9">
        <v>0.12</v>
      </c>
      <c r="E1856" s="9">
        <v>35</v>
      </c>
      <c r="F1856" s="3"/>
      <c r="G1856" s="9">
        <v>62</v>
      </c>
      <c r="H1856" s="9">
        <v>0.16700000000000001</v>
      </c>
      <c r="I1856" s="9">
        <v>0.97299999999999998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ht="15" hidden="1" x14ac:dyDescent="0.25">
      <c r="A1857" s="7" t="s">
        <v>210</v>
      </c>
      <c r="B1857" s="7" t="s">
        <v>221</v>
      </c>
      <c r="C1857" s="8" t="s">
        <v>120</v>
      </c>
      <c r="D1857" s="9">
        <v>0.433</v>
      </c>
      <c r="E1857" s="9">
        <v>43</v>
      </c>
      <c r="F1857" s="3"/>
      <c r="G1857" s="9">
        <v>336</v>
      </c>
      <c r="H1857" s="9">
        <v>0.115</v>
      </c>
      <c r="I1857" s="9">
        <v>0.31900000000000001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ht="15" hidden="1" x14ac:dyDescent="0.25">
      <c r="A1858" s="7" t="s">
        <v>210</v>
      </c>
      <c r="B1858" s="7" t="s">
        <v>215</v>
      </c>
      <c r="C1858" s="8" t="s">
        <v>120</v>
      </c>
      <c r="D1858" s="9">
        <v>0.311</v>
      </c>
      <c r="E1858" s="9">
        <v>13</v>
      </c>
      <c r="F1858" s="3"/>
      <c r="G1858" s="9">
        <v>136</v>
      </c>
      <c r="H1858" s="9">
        <v>0.2</v>
      </c>
      <c r="I1858" s="9">
        <v>0.84399999999999997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ht="15" hidden="1" x14ac:dyDescent="0.25">
      <c r="A1859" s="7" t="s">
        <v>210</v>
      </c>
      <c r="B1859" s="7" t="s">
        <v>223</v>
      </c>
      <c r="C1859" s="8" t="s">
        <v>120</v>
      </c>
      <c r="D1859" s="9">
        <v>0.47899999999999998</v>
      </c>
      <c r="E1859" s="9">
        <v>63</v>
      </c>
      <c r="F1859" s="3"/>
      <c r="G1859" s="9">
        <v>248</v>
      </c>
      <c r="H1859" s="9">
        <v>0.05</v>
      </c>
      <c r="I1859" s="9">
        <v>0.20499999999999999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5" hidden="1" x14ac:dyDescent="0.25">
      <c r="A1860" s="7" t="s">
        <v>210</v>
      </c>
      <c r="B1860" s="7" t="s">
        <v>213</v>
      </c>
      <c r="C1860" s="8" t="s">
        <v>120</v>
      </c>
      <c r="D1860" s="9">
        <v>0.27800000000000002</v>
      </c>
      <c r="E1860" s="9">
        <v>32</v>
      </c>
      <c r="F1860" s="3"/>
      <c r="G1860" s="9">
        <v>312</v>
      </c>
      <c r="H1860" s="9">
        <v>8.9999999999999993E-3</v>
      </c>
      <c r="I1860" s="9">
        <v>0.48799999999999999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ht="15" hidden="1" x14ac:dyDescent="0.25">
      <c r="A1861" s="7" t="s">
        <v>210</v>
      </c>
      <c r="B1861" s="7" t="s">
        <v>217</v>
      </c>
      <c r="C1861" s="8" t="s">
        <v>121</v>
      </c>
      <c r="D1861" s="9">
        <v>0.36</v>
      </c>
      <c r="E1861" s="9">
        <v>11</v>
      </c>
      <c r="F1861" s="3"/>
      <c r="G1861" s="9">
        <v>180</v>
      </c>
      <c r="H1861" s="9">
        <v>0.22500000000000001</v>
      </c>
      <c r="I1861" s="9">
        <v>0.34100000000000003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ht="15" hidden="1" x14ac:dyDescent="0.25">
      <c r="A1862" s="7" t="s">
        <v>210</v>
      </c>
      <c r="B1862" s="7" t="s">
        <v>219</v>
      </c>
      <c r="C1862" s="8" t="s">
        <v>121</v>
      </c>
      <c r="D1862" s="9">
        <v>0.113</v>
      </c>
      <c r="E1862" s="9">
        <v>7</v>
      </c>
      <c r="F1862" s="3"/>
      <c r="G1862" s="9">
        <v>36</v>
      </c>
      <c r="H1862" s="9">
        <v>0.443</v>
      </c>
      <c r="I1862" s="9">
        <v>1.052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ht="15" hidden="1" x14ac:dyDescent="0.25">
      <c r="A1863" s="7" t="s">
        <v>210</v>
      </c>
      <c r="B1863" s="7" t="s">
        <v>222</v>
      </c>
      <c r="C1863" s="8" t="s">
        <v>121</v>
      </c>
      <c r="D1863" s="9">
        <v>0.14399999999999999</v>
      </c>
      <c r="E1863" s="9">
        <v>18</v>
      </c>
      <c r="F1863" s="3"/>
      <c r="G1863" s="9">
        <v>12</v>
      </c>
      <c r="H1863" s="9">
        <v>0.63</v>
      </c>
      <c r="I1863" s="9">
        <v>1.3759999999999999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ht="15" hidden="1" x14ac:dyDescent="0.25">
      <c r="A1864" s="7" t="s">
        <v>210</v>
      </c>
      <c r="B1864" s="7" t="s">
        <v>211</v>
      </c>
      <c r="C1864" s="8" t="s">
        <v>121</v>
      </c>
      <c r="D1864" s="9">
        <v>0.13500000000000001</v>
      </c>
      <c r="E1864" s="9">
        <v>9</v>
      </c>
      <c r="F1864" s="3"/>
      <c r="G1864" s="9">
        <v>36</v>
      </c>
      <c r="H1864" s="9">
        <v>0.52</v>
      </c>
      <c r="I1864" s="9">
        <v>1.2909999999999999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ht="15" hidden="1" x14ac:dyDescent="0.25">
      <c r="A1865" s="7" t="s">
        <v>210</v>
      </c>
      <c r="B1865" s="7" t="s">
        <v>212</v>
      </c>
      <c r="C1865" s="8" t="s">
        <v>121</v>
      </c>
      <c r="D1865" s="9">
        <v>0.442</v>
      </c>
      <c r="E1865" s="9">
        <v>28</v>
      </c>
      <c r="F1865" s="3"/>
      <c r="G1865" s="9">
        <v>344</v>
      </c>
      <c r="H1865" s="9">
        <v>0.10199999999999999</v>
      </c>
      <c r="I1865" s="9">
        <v>0.59199999999999997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ht="15" hidden="1" x14ac:dyDescent="0.25">
      <c r="A1866" s="7" t="s">
        <v>210</v>
      </c>
      <c r="B1866" s="7" t="s">
        <v>216</v>
      </c>
      <c r="C1866" s="8" t="s">
        <v>121</v>
      </c>
      <c r="D1866" s="9">
        <v>0.107</v>
      </c>
      <c r="E1866" s="9">
        <v>35</v>
      </c>
      <c r="F1866" s="3"/>
      <c r="G1866" s="9">
        <v>98</v>
      </c>
      <c r="H1866" s="9">
        <v>0.42</v>
      </c>
      <c r="I1866" s="9">
        <v>0.55500000000000005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ht="15" hidden="1" x14ac:dyDescent="0.25">
      <c r="A1867" s="7" t="s">
        <v>210</v>
      </c>
      <c r="B1867" s="7" t="s">
        <v>220</v>
      </c>
      <c r="C1867" s="8" t="s">
        <v>121</v>
      </c>
      <c r="D1867" s="9">
        <v>0.14499999999999999</v>
      </c>
      <c r="E1867" s="9">
        <v>20</v>
      </c>
      <c r="F1867" s="3"/>
      <c r="G1867" s="9">
        <v>79</v>
      </c>
      <c r="H1867" s="9">
        <v>0.36</v>
      </c>
      <c r="I1867" s="9">
        <v>1.365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ht="15" hidden="1" x14ac:dyDescent="0.25">
      <c r="A1868" s="7" t="s">
        <v>210</v>
      </c>
      <c r="B1868" s="7" t="s">
        <v>218</v>
      </c>
      <c r="C1868" s="8" t="s">
        <v>121</v>
      </c>
      <c r="D1868" s="9">
        <v>0.216</v>
      </c>
      <c r="E1868" s="9">
        <v>14</v>
      </c>
      <c r="F1868" s="3"/>
      <c r="G1868" s="9">
        <v>62</v>
      </c>
      <c r="H1868" s="9">
        <v>0.2</v>
      </c>
      <c r="I1868" s="9">
        <v>1.2410000000000001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ht="15" hidden="1" x14ac:dyDescent="0.25">
      <c r="A1869" s="7" t="s">
        <v>210</v>
      </c>
      <c r="B1869" s="7" t="s">
        <v>214</v>
      </c>
      <c r="C1869" s="8" t="s">
        <v>121</v>
      </c>
      <c r="D1869" s="9">
        <v>0.33</v>
      </c>
      <c r="E1869" s="9">
        <v>20</v>
      </c>
      <c r="F1869" s="3"/>
      <c r="G1869" s="9">
        <v>230</v>
      </c>
      <c r="H1869" s="9">
        <v>0.59399999999999997</v>
      </c>
      <c r="I1869" s="9">
        <v>1.264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ht="15" hidden="1" x14ac:dyDescent="0.25">
      <c r="A1870" s="7" t="s">
        <v>210</v>
      </c>
      <c r="B1870" s="7" t="s">
        <v>221</v>
      </c>
      <c r="C1870" s="8" t="s">
        <v>121</v>
      </c>
      <c r="D1870" s="9">
        <v>0.39800000000000002</v>
      </c>
      <c r="E1870" s="9">
        <v>16</v>
      </c>
      <c r="F1870" s="3"/>
      <c r="G1870" s="9">
        <v>336</v>
      </c>
      <c r="H1870" s="9">
        <v>0.14000000000000001</v>
      </c>
      <c r="I1870" s="9">
        <v>0.34699999999999998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ht="15" hidden="1" x14ac:dyDescent="0.25">
      <c r="A1871" s="7" t="s">
        <v>210</v>
      </c>
      <c r="B1871" s="7" t="s">
        <v>215</v>
      </c>
      <c r="C1871" s="8" t="s">
        <v>121</v>
      </c>
      <c r="D1871" s="9">
        <v>0.311</v>
      </c>
      <c r="E1871" s="9">
        <v>13</v>
      </c>
      <c r="F1871" s="3"/>
      <c r="G1871" s="9">
        <v>136</v>
      </c>
      <c r="H1871" s="9">
        <v>0.23</v>
      </c>
      <c r="I1871" s="9">
        <v>0.89900000000000002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ht="15" hidden="1" x14ac:dyDescent="0.25">
      <c r="A1872" s="7" t="s">
        <v>210</v>
      </c>
      <c r="B1872" s="7" t="s">
        <v>223</v>
      </c>
      <c r="C1872" s="8" t="s">
        <v>121</v>
      </c>
      <c r="D1872" s="9">
        <v>0.47799999999999998</v>
      </c>
      <c r="E1872" s="9">
        <v>13</v>
      </c>
      <c r="F1872" s="3"/>
      <c r="G1872" s="9">
        <v>248</v>
      </c>
      <c r="H1872" s="9">
        <v>6.9000000000000006E-2</v>
      </c>
      <c r="I1872" s="9">
        <v>0.29699999999999999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ht="15" hidden="1" x14ac:dyDescent="0.25">
      <c r="A1873" s="7" t="s">
        <v>210</v>
      </c>
      <c r="B1873" s="7" t="s">
        <v>213</v>
      </c>
      <c r="C1873" s="8" t="s">
        <v>121</v>
      </c>
      <c r="D1873" s="9">
        <v>0.27800000000000002</v>
      </c>
      <c r="E1873" s="9">
        <v>32</v>
      </c>
      <c r="F1873" s="3"/>
      <c r="G1873" s="9">
        <v>312</v>
      </c>
      <c r="H1873" s="9">
        <v>0.01</v>
      </c>
      <c r="I1873" s="9">
        <v>0.59599999999999997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ht="15" hidden="1" x14ac:dyDescent="0.25">
      <c r="A1874" s="7" t="s">
        <v>210</v>
      </c>
      <c r="B1874" s="7" t="s">
        <v>219</v>
      </c>
      <c r="C1874" s="8" t="s">
        <v>122</v>
      </c>
      <c r="D1874" s="9">
        <v>0.113</v>
      </c>
      <c r="E1874" s="9">
        <v>7</v>
      </c>
      <c r="F1874" s="3"/>
      <c r="G1874" s="9">
        <v>36</v>
      </c>
      <c r="H1874" s="9">
        <v>0.53100000000000003</v>
      </c>
      <c r="I1874" s="9">
        <v>1.246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ht="15" hidden="1" x14ac:dyDescent="0.25">
      <c r="A1875" s="7" t="s">
        <v>210</v>
      </c>
      <c r="B1875" s="7" t="s">
        <v>217</v>
      </c>
      <c r="C1875" s="8" t="s">
        <v>122</v>
      </c>
      <c r="D1875" s="9">
        <v>0.30199999999999999</v>
      </c>
      <c r="E1875" s="9">
        <v>9</v>
      </c>
      <c r="F1875" s="3"/>
      <c r="G1875" s="9">
        <v>180</v>
      </c>
      <c r="H1875" s="9">
        <v>0.30099999999999999</v>
      </c>
      <c r="I1875" s="9">
        <v>0.56299999999999994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ht="15" hidden="1" x14ac:dyDescent="0.25">
      <c r="A1876" s="7" t="s">
        <v>210</v>
      </c>
      <c r="B1876" s="7" t="s">
        <v>222</v>
      </c>
      <c r="C1876" s="8" t="s">
        <v>122</v>
      </c>
      <c r="D1876" s="9">
        <v>0.14099999999999999</v>
      </c>
      <c r="E1876" s="9">
        <v>15</v>
      </c>
      <c r="F1876" s="3"/>
      <c r="G1876" s="9">
        <v>12</v>
      </c>
      <c r="H1876" s="9">
        <v>0.64</v>
      </c>
      <c r="I1876" s="9">
        <v>1.383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ht="15" hidden="1" x14ac:dyDescent="0.25">
      <c r="A1877" s="7" t="s">
        <v>210</v>
      </c>
      <c r="B1877" s="7" t="s">
        <v>211</v>
      </c>
      <c r="C1877" s="8" t="s">
        <v>122</v>
      </c>
      <c r="D1877" s="9">
        <v>0.13500000000000001</v>
      </c>
      <c r="E1877" s="9">
        <v>9</v>
      </c>
      <c r="F1877" s="3"/>
      <c r="G1877" s="9">
        <v>36</v>
      </c>
      <c r="H1877" s="9">
        <v>0.53</v>
      </c>
      <c r="I1877" s="9">
        <v>1.177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ht="15" hidden="1" x14ac:dyDescent="0.25">
      <c r="A1878" s="7" t="s">
        <v>210</v>
      </c>
      <c r="B1878" s="7" t="s">
        <v>212</v>
      </c>
      <c r="C1878" s="8" t="s">
        <v>122</v>
      </c>
      <c r="D1878" s="9">
        <v>0.442</v>
      </c>
      <c r="E1878" s="9">
        <v>9</v>
      </c>
      <c r="F1878" s="3"/>
      <c r="G1878" s="9">
        <v>344</v>
      </c>
      <c r="H1878" s="9">
        <v>0.111</v>
      </c>
      <c r="I1878" s="9">
        <v>0.71499999999999997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ht="15" hidden="1" x14ac:dyDescent="0.25">
      <c r="A1879" s="7" t="s">
        <v>210</v>
      </c>
      <c r="B1879" s="7" t="s">
        <v>216</v>
      </c>
      <c r="C1879" s="8" t="s">
        <v>122</v>
      </c>
      <c r="D1879" s="9">
        <v>0.107</v>
      </c>
      <c r="E1879" s="9">
        <v>35</v>
      </c>
      <c r="F1879" s="3"/>
      <c r="G1879" s="9">
        <v>98</v>
      </c>
      <c r="H1879" s="9">
        <v>0.50800000000000001</v>
      </c>
      <c r="I1879" s="9">
        <v>0.91900000000000004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ht="15" hidden="1" x14ac:dyDescent="0.25">
      <c r="A1880" s="7" t="s">
        <v>210</v>
      </c>
      <c r="B1880" s="7" t="s">
        <v>220</v>
      </c>
      <c r="C1880" s="8" t="s">
        <v>122</v>
      </c>
      <c r="D1880" s="9">
        <v>0.14499999999999999</v>
      </c>
      <c r="E1880" s="9">
        <v>21</v>
      </c>
      <c r="F1880" s="3"/>
      <c r="G1880" s="9">
        <v>79</v>
      </c>
      <c r="H1880" s="9">
        <v>0.38</v>
      </c>
      <c r="I1880" s="9">
        <v>1.6739999999999999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ht="15" hidden="1" x14ac:dyDescent="0.25">
      <c r="A1881" s="7" t="s">
        <v>210</v>
      </c>
      <c r="B1881" s="7" t="s">
        <v>218</v>
      </c>
      <c r="C1881" s="8" t="s">
        <v>122</v>
      </c>
      <c r="D1881" s="9">
        <v>0.216</v>
      </c>
      <c r="E1881" s="9">
        <v>12</v>
      </c>
      <c r="F1881" s="3"/>
      <c r="G1881" s="9">
        <v>62</v>
      </c>
      <c r="H1881" s="9">
        <v>0.26800000000000002</v>
      </c>
      <c r="I1881" s="9">
        <v>1.4910000000000001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ht="15" hidden="1" x14ac:dyDescent="0.25">
      <c r="A1882" s="7" t="s">
        <v>210</v>
      </c>
      <c r="B1882" s="7" t="s">
        <v>214</v>
      </c>
      <c r="C1882" s="8" t="s">
        <v>122</v>
      </c>
      <c r="D1882" s="9">
        <v>0.31900000000000001</v>
      </c>
      <c r="E1882" s="9">
        <v>20</v>
      </c>
      <c r="F1882" s="3"/>
      <c r="G1882" s="9">
        <v>230</v>
      </c>
      <c r="H1882" s="9">
        <v>0.63100000000000001</v>
      </c>
      <c r="I1882" s="9">
        <v>1.24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ht="15" hidden="1" x14ac:dyDescent="0.25">
      <c r="A1883" s="7" t="s">
        <v>210</v>
      </c>
      <c r="B1883" s="7" t="s">
        <v>221</v>
      </c>
      <c r="C1883" s="8" t="s">
        <v>122</v>
      </c>
      <c r="D1883" s="9">
        <v>0.39700000000000002</v>
      </c>
      <c r="E1883" s="9">
        <v>15</v>
      </c>
      <c r="F1883" s="3"/>
      <c r="G1883" s="9">
        <v>336</v>
      </c>
      <c r="H1883" s="9">
        <v>0.17299999999999999</v>
      </c>
      <c r="I1883" s="9">
        <v>0.47699999999999998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ht="15" hidden="1" x14ac:dyDescent="0.25">
      <c r="A1884" s="7" t="s">
        <v>210</v>
      </c>
      <c r="B1884" s="7" t="s">
        <v>215</v>
      </c>
      <c r="C1884" s="8" t="s">
        <v>122</v>
      </c>
      <c r="D1884" s="9">
        <v>0.311</v>
      </c>
      <c r="E1884" s="9">
        <v>12</v>
      </c>
      <c r="F1884" s="3"/>
      <c r="G1884" s="9">
        <v>136</v>
      </c>
      <c r="H1884" s="9">
        <v>0.26</v>
      </c>
      <c r="I1884" s="9">
        <v>0.97299999999999998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ht="15" hidden="1" x14ac:dyDescent="0.25">
      <c r="A1885" s="7" t="s">
        <v>210</v>
      </c>
      <c r="B1885" s="7" t="s">
        <v>223</v>
      </c>
      <c r="C1885" s="8" t="s">
        <v>122</v>
      </c>
      <c r="D1885" s="9">
        <v>0.47799999999999998</v>
      </c>
      <c r="E1885" s="9">
        <v>12</v>
      </c>
      <c r="F1885" s="3"/>
      <c r="G1885" s="9">
        <v>248</v>
      </c>
      <c r="H1885" s="9">
        <v>0.1</v>
      </c>
      <c r="I1885" s="9">
        <v>0.374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ht="15" hidden="1" x14ac:dyDescent="0.25">
      <c r="A1886" s="7" t="s">
        <v>210</v>
      </c>
      <c r="B1886" s="7" t="s">
        <v>213</v>
      </c>
      <c r="C1886" s="8" t="s">
        <v>122</v>
      </c>
      <c r="D1886" s="9">
        <v>0.27800000000000002</v>
      </c>
      <c r="E1886" s="9">
        <v>32</v>
      </c>
      <c r="F1886" s="3"/>
      <c r="G1886" s="9">
        <v>312</v>
      </c>
      <c r="H1886" s="9">
        <v>1.0999999999999999E-2</v>
      </c>
      <c r="I1886" s="9">
        <v>0.66700000000000004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ht="15" hidden="1" x14ac:dyDescent="0.25">
      <c r="A1887" s="7" t="s">
        <v>210</v>
      </c>
      <c r="B1887" s="7" t="s">
        <v>219</v>
      </c>
      <c r="C1887" s="8" t="s">
        <v>123</v>
      </c>
      <c r="D1887" s="9">
        <v>0.113</v>
      </c>
      <c r="E1887" s="9">
        <v>10</v>
      </c>
      <c r="F1887" s="3"/>
      <c r="G1887" s="9">
        <v>36</v>
      </c>
      <c r="H1887" s="9">
        <v>0.69</v>
      </c>
      <c r="I1887" s="9">
        <v>1.25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ht="15" hidden="1" x14ac:dyDescent="0.25">
      <c r="A1888" s="7" t="s">
        <v>210</v>
      </c>
      <c r="B1888" s="7" t="s">
        <v>217</v>
      </c>
      <c r="C1888" s="8" t="s">
        <v>123</v>
      </c>
      <c r="D1888" s="9">
        <v>0.30199999999999999</v>
      </c>
      <c r="E1888" s="9">
        <v>9</v>
      </c>
      <c r="F1888" s="3"/>
      <c r="G1888" s="9">
        <v>180</v>
      </c>
      <c r="H1888" s="9">
        <v>0.437</v>
      </c>
      <c r="I1888" s="9">
        <v>0.66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5" hidden="1" x14ac:dyDescent="0.25">
      <c r="A1889" s="7" t="s">
        <v>210</v>
      </c>
      <c r="B1889" s="7" t="s">
        <v>211</v>
      </c>
      <c r="C1889" s="8" t="s">
        <v>123</v>
      </c>
      <c r="D1889" s="9">
        <v>0.13500000000000001</v>
      </c>
      <c r="E1889" s="9">
        <v>9</v>
      </c>
      <c r="F1889" s="3"/>
      <c r="G1889" s="9">
        <v>36</v>
      </c>
      <c r="H1889" s="9">
        <v>0.55000000000000004</v>
      </c>
      <c r="I1889" s="9">
        <v>1.252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ht="15" hidden="1" x14ac:dyDescent="0.25">
      <c r="A1890" s="7" t="s">
        <v>210</v>
      </c>
      <c r="B1890" s="7" t="s">
        <v>222</v>
      </c>
      <c r="C1890" s="8" t="s">
        <v>123</v>
      </c>
      <c r="D1890" s="9">
        <v>0.14099999999999999</v>
      </c>
      <c r="E1890" s="9">
        <v>15</v>
      </c>
      <c r="F1890" s="3"/>
      <c r="G1890" s="9">
        <v>12</v>
      </c>
      <c r="H1890" s="9">
        <v>0.68</v>
      </c>
      <c r="I1890" s="9">
        <v>1.294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ht="15" hidden="1" x14ac:dyDescent="0.25">
      <c r="A1891" s="7" t="s">
        <v>210</v>
      </c>
      <c r="B1891" s="7" t="s">
        <v>212</v>
      </c>
      <c r="C1891" s="8" t="s">
        <v>123</v>
      </c>
      <c r="D1891" s="9">
        <v>0.441</v>
      </c>
      <c r="E1891" s="9">
        <v>11</v>
      </c>
      <c r="F1891" s="3"/>
      <c r="G1891" s="9">
        <v>344</v>
      </c>
      <c r="H1891" s="9">
        <v>0.14699999999999999</v>
      </c>
      <c r="I1891" s="9">
        <v>0.72599999999999998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ht="15" hidden="1" x14ac:dyDescent="0.25">
      <c r="A1892" s="7" t="s">
        <v>210</v>
      </c>
      <c r="B1892" s="7" t="s">
        <v>216</v>
      </c>
      <c r="C1892" s="8" t="s">
        <v>123</v>
      </c>
      <c r="D1892" s="9">
        <v>0.107</v>
      </c>
      <c r="E1892" s="9">
        <v>35</v>
      </c>
      <c r="F1892" s="3"/>
      <c r="G1892" s="9">
        <v>98</v>
      </c>
      <c r="H1892" s="9">
        <v>0.61399999999999999</v>
      </c>
      <c r="I1892" s="9">
        <v>1.33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ht="15" hidden="1" x14ac:dyDescent="0.25">
      <c r="A1893" s="7" t="s">
        <v>210</v>
      </c>
      <c r="B1893" s="7" t="s">
        <v>220</v>
      </c>
      <c r="C1893" s="8" t="s">
        <v>123</v>
      </c>
      <c r="D1893" s="9">
        <v>0.14499999999999999</v>
      </c>
      <c r="E1893" s="9">
        <v>21</v>
      </c>
      <c r="F1893" s="3"/>
      <c r="G1893" s="9">
        <v>79</v>
      </c>
      <c r="H1893" s="9">
        <v>0.41</v>
      </c>
      <c r="I1893" s="9">
        <v>1.8919999999999999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ht="15" hidden="1" x14ac:dyDescent="0.25">
      <c r="A1894" s="7" t="s">
        <v>210</v>
      </c>
      <c r="B1894" s="7" t="s">
        <v>218</v>
      </c>
      <c r="C1894" s="8" t="s">
        <v>123</v>
      </c>
      <c r="D1894" s="9">
        <v>0.216</v>
      </c>
      <c r="E1894" s="9">
        <v>12</v>
      </c>
      <c r="F1894" s="3"/>
      <c r="G1894" s="9">
        <v>62</v>
      </c>
      <c r="H1894" s="9">
        <v>0.35799999999999998</v>
      </c>
      <c r="I1894" s="9">
        <v>1.643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ht="15" hidden="1" x14ac:dyDescent="0.25">
      <c r="A1895" s="7" t="s">
        <v>210</v>
      </c>
      <c r="B1895" s="7" t="s">
        <v>214</v>
      </c>
      <c r="C1895" s="8" t="s">
        <v>123</v>
      </c>
      <c r="D1895" s="9">
        <v>0.311</v>
      </c>
      <c r="E1895" s="9">
        <v>20</v>
      </c>
      <c r="F1895" s="3"/>
      <c r="G1895" s="9">
        <v>235</v>
      </c>
      <c r="H1895" s="9">
        <v>0.67500000000000004</v>
      </c>
      <c r="I1895" s="9">
        <v>1.228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ht="15" hidden="1" x14ac:dyDescent="0.25">
      <c r="A1896" s="7" t="s">
        <v>210</v>
      </c>
      <c r="B1896" s="7" t="s">
        <v>221</v>
      </c>
      <c r="C1896" s="8" t="s">
        <v>123</v>
      </c>
      <c r="D1896" s="9">
        <v>0.39700000000000002</v>
      </c>
      <c r="E1896" s="9">
        <v>13</v>
      </c>
      <c r="F1896" s="3"/>
      <c r="G1896" s="9">
        <v>336</v>
      </c>
      <c r="H1896" s="9">
        <v>0.20699999999999999</v>
      </c>
      <c r="I1896" s="9">
        <v>0.54300000000000004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ht="15" hidden="1" x14ac:dyDescent="0.25">
      <c r="A1897" s="7" t="s">
        <v>210</v>
      </c>
      <c r="B1897" s="7" t="s">
        <v>215</v>
      </c>
      <c r="C1897" s="8" t="s">
        <v>123</v>
      </c>
      <c r="D1897" s="9">
        <v>0.312</v>
      </c>
      <c r="E1897" s="9">
        <v>12</v>
      </c>
      <c r="F1897" s="3"/>
      <c r="G1897" s="9">
        <v>136</v>
      </c>
      <c r="H1897" s="9">
        <v>0.27200000000000002</v>
      </c>
      <c r="I1897" s="9">
        <v>1.026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ht="15" hidden="1" x14ac:dyDescent="0.25">
      <c r="A1898" s="7" t="s">
        <v>210</v>
      </c>
      <c r="B1898" s="7" t="s">
        <v>223</v>
      </c>
      <c r="C1898" s="8" t="s">
        <v>123</v>
      </c>
      <c r="D1898" s="9">
        <v>0.47799999999999998</v>
      </c>
      <c r="E1898" s="9">
        <v>12</v>
      </c>
      <c r="F1898" s="3"/>
      <c r="G1898" s="9">
        <v>248</v>
      </c>
      <c r="H1898" s="9">
        <v>0.124</v>
      </c>
      <c r="I1898" s="9">
        <v>0.48699999999999999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ht="15" hidden="1" x14ac:dyDescent="0.25">
      <c r="A1899" s="7" t="s">
        <v>210</v>
      </c>
      <c r="B1899" s="7" t="s">
        <v>213</v>
      </c>
      <c r="C1899" s="8" t="s">
        <v>123</v>
      </c>
      <c r="D1899" s="9">
        <v>0.27800000000000002</v>
      </c>
      <c r="E1899" s="9">
        <v>32</v>
      </c>
      <c r="F1899" s="3"/>
      <c r="G1899" s="9">
        <v>312</v>
      </c>
      <c r="H1899" s="9">
        <v>2.5000000000000001E-2</v>
      </c>
      <c r="I1899" s="9">
        <v>0.751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ht="15" hidden="1" x14ac:dyDescent="0.25">
      <c r="A1900" s="7" t="s">
        <v>210</v>
      </c>
      <c r="B1900" s="7" t="s">
        <v>219</v>
      </c>
      <c r="C1900" s="8" t="s">
        <v>124</v>
      </c>
      <c r="D1900" s="9">
        <v>0.113</v>
      </c>
      <c r="E1900" s="9">
        <v>9</v>
      </c>
      <c r="F1900" s="3"/>
      <c r="G1900" s="9">
        <v>36</v>
      </c>
      <c r="H1900" s="9">
        <v>0.69</v>
      </c>
      <c r="I1900" s="9">
        <v>1.2050000000000001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ht="15" hidden="1" x14ac:dyDescent="0.25">
      <c r="A1901" s="7" t="s">
        <v>210</v>
      </c>
      <c r="B1901" s="7" t="s">
        <v>217</v>
      </c>
      <c r="C1901" s="8" t="s">
        <v>124</v>
      </c>
      <c r="D1901" s="9">
        <v>0.30199999999999999</v>
      </c>
      <c r="E1901" s="9">
        <v>9</v>
      </c>
      <c r="F1901" s="3"/>
      <c r="G1901" s="9">
        <v>180</v>
      </c>
      <c r="H1901" s="9">
        <v>0.52</v>
      </c>
      <c r="I1901" s="9">
        <v>0.77200000000000002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ht="15" hidden="1" x14ac:dyDescent="0.25">
      <c r="A1902" s="7" t="s">
        <v>210</v>
      </c>
      <c r="B1902" s="7" t="s">
        <v>211</v>
      </c>
      <c r="C1902" s="8" t="s">
        <v>124</v>
      </c>
      <c r="D1902" s="9">
        <v>0.13500000000000001</v>
      </c>
      <c r="E1902" s="9">
        <v>9</v>
      </c>
      <c r="F1902" s="3"/>
      <c r="G1902" s="9">
        <v>36</v>
      </c>
      <c r="H1902" s="9">
        <v>0.77</v>
      </c>
      <c r="I1902" s="9">
        <v>1.31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ht="15" hidden="1" x14ac:dyDescent="0.25">
      <c r="A1903" s="7" t="s">
        <v>210</v>
      </c>
      <c r="B1903" s="7" t="s">
        <v>222</v>
      </c>
      <c r="C1903" s="8" t="s">
        <v>124</v>
      </c>
      <c r="D1903" s="9">
        <v>0.14099999999999999</v>
      </c>
      <c r="E1903" s="9">
        <v>13</v>
      </c>
      <c r="F1903" s="3"/>
      <c r="G1903" s="9">
        <v>12</v>
      </c>
      <c r="H1903" s="9">
        <v>0.78</v>
      </c>
      <c r="I1903" s="9">
        <v>1.3140000000000001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ht="15" hidden="1" x14ac:dyDescent="0.25">
      <c r="A1904" s="7" t="s">
        <v>210</v>
      </c>
      <c r="B1904" s="7" t="s">
        <v>212</v>
      </c>
      <c r="C1904" s="8" t="s">
        <v>124</v>
      </c>
      <c r="D1904" s="9">
        <v>0.441</v>
      </c>
      <c r="E1904" s="9">
        <v>11</v>
      </c>
      <c r="F1904" s="3"/>
      <c r="G1904" s="9">
        <v>344</v>
      </c>
      <c r="H1904" s="9">
        <v>0.21</v>
      </c>
      <c r="I1904" s="9">
        <v>0.74299999999999999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ht="15" hidden="1" x14ac:dyDescent="0.25">
      <c r="A1905" s="7" t="s">
        <v>210</v>
      </c>
      <c r="B1905" s="7" t="s">
        <v>220</v>
      </c>
      <c r="C1905" s="8" t="s">
        <v>124</v>
      </c>
      <c r="D1905" s="9">
        <v>0.14499999999999999</v>
      </c>
      <c r="E1905" s="9">
        <v>21</v>
      </c>
      <c r="F1905" s="3"/>
      <c r="G1905" s="9">
        <v>79</v>
      </c>
      <c r="H1905" s="9">
        <v>0.47499999999999998</v>
      </c>
      <c r="I1905" s="9">
        <v>1.9350000000000001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ht="15" hidden="1" x14ac:dyDescent="0.25">
      <c r="A1906" s="7" t="s">
        <v>210</v>
      </c>
      <c r="B1906" s="7" t="s">
        <v>216</v>
      </c>
      <c r="C1906" s="8" t="s">
        <v>124</v>
      </c>
      <c r="D1906" s="9">
        <v>0.107</v>
      </c>
      <c r="E1906" s="9">
        <v>32</v>
      </c>
      <c r="F1906" s="3"/>
      <c r="G1906" s="9">
        <v>98</v>
      </c>
      <c r="H1906" s="9">
        <v>0.65800000000000003</v>
      </c>
      <c r="I1906" s="9">
        <v>1.579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ht="15" hidden="1" x14ac:dyDescent="0.25">
      <c r="A1907" s="7" t="s">
        <v>210</v>
      </c>
      <c r="B1907" s="7" t="s">
        <v>214</v>
      </c>
      <c r="C1907" s="8" t="s">
        <v>124</v>
      </c>
      <c r="D1907" s="9">
        <v>0.30199999999999999</v>
      </c>
      <c r="E1907" s="9">
        <v>20</v>
      </c>
      <c r="F1907" s="3"/>
      <c r="G1907" s="9">
        <v>235</v>
      </c>
      <c r="H1907" s="9">
        <v>0.68899999999999995</v>
      </c>
      <c r="I1907" s="9">
        <v>1.22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ht="15" hidden="1" x14ac:dyDescent="0.25">
      <c r="A1908" s="7" t="s">
        <v>210</v>
      </c>
      <c r="B1908" s="7" t="s">
        <v>218</v>
      </c>
      <c r="C1908" s="8" t="s">
        <v>124</v>
      </c>
      <c r="D1908" s="9">
        <v>0.22</v>
      </c>
      <c r="E1908" s="9">
        <v>8</v>
      </c>
      <c r="F1908" s="3"/>
      <c r="G1908" s="9">
        <v>62</v>
      </c>
      <c r="H1908" s="9">
        <v>0.48</v>
      </c>
      <c r="I1908" s="9">
        <v>1.59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ht="15" hidden="1" x14ac:dyDescent="0.25">
      <c r="A1909" s="7" t="s">
        <v>210</v>
      </c>
      <c r="B1909" s="7" t="s">
        <v>221</v>
      </c>
      <c r="C1909" s="8" t="s">
        <v>124</v>
      </c>
      <c r="D1909" s="9">
        <v>0.39700000000000002</v>
      </c>
      <c r="E1909" s="9">
        <v>13</v>
      </c>
      <c r="F1909" s="3"/>
      <c r="G1909" s="9">
        <v>336</v>
      </c>
      <c r="H1909" s="9">
        <v>0.22500000000000001</v>
      </c>
      <c r="I1909" s="9">
        <v>0.59199999999999997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ht="15" hidden="1" x14ac:dyDescent="0.25">
      <c r="A1910" s="7" t="s">
        <v>210</v>
      </c>
      <c r="B1910" s="7" t="s">
        <v>215</v>
      </c>
      <c r="C1910" s="8" t="s">
        <v>124</v>
      </c>
      <c r="D1910" s="9">
        <v>0.27700000000000002</v>
      </c>
      <c r="E1910" s="9">
        <v>12</v>
      </c>
      <c r="F1910" s="3"/>
      <c r="G1910" s="9">
        <v>151</v>
      </c>
      <c r="H1910" s="9">
        <v>0.34899999999999998</v>
      </c>
      <c r="I1910" s="9">
        <v>1.1120000000000001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ht="15" hidden="1" x14ac:dyDescent="0.25">
      <c r="A1911" s="7" t="s">
        <v>210</v>
      </c>
      <c r="B1911" s="7" t="s">
        <v>223</v>
      </c>
      <c r="C1911" s="8" t="s">
        <v>124</v>
      </c>
      <c r="D1911" s="9">
        <v>0.32700000000000001</v>
      </c>
      <c r="E1911" s="9">
        <v>12</v>
      </c>
      <c r="F1911" s="3"/>
      <c r="G1911" s="9">
        <v>248</v>
      </c>
      <c r="H1911" s="9">
        <v>0.14899999999999999</v>
      </c>
      <c r="I1911" s="9">
        <v>0.501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ht="15" hidden="1" x14ac:dyDescent="0.25">
      <c r="A1912" s="7" t="s">
        <v>210</v>
      </c>
      <c r="B1912" s="7" t="s">
        <v>213</v>
      </c>
      <c r="C1912" s="8" t="s">
        <v>124</v>
      </c>
      <c r="D1912" s="9">
        <v>0.27800000000000002</v>
      </c>
      <c r="E1912" s="9">
        <v>32</v>
      </c>
      <c r="F1912" s="3"/>
      <c r="G1912" s="9">
        <v>312</v>
      </c>
      <c r="H1912" s="9">
        <v>0.05</v>
      </c>
      <c r="I1912" s="9">
        <v>0.80200000000000005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ht="15" hidden="1" x14ac:dyDescent="0.25">
      <c r="A1913" s="7" t="s">
        <v>210</v>
      </c>
      <c r="B1913" s="7" t="s">
        <v>219</v>
      </c>
      <c r="C1913" s="8" t="s">
        <v>125</v>
      </c>
      <c r="D1913" s="9">
        <v>0.113</v>
      </c>
      <c r="E1913" s="9">
        <v>9</v>
      </c>
      <c r="F1913" s="9">
        <v>45</v>
      </c>
      <c r="G1913" s="9">
        <v>48</v>
      </c>
      <c r="H1913" s="9">
        <v>0.69299999999999995</v>
      </c>
      <c r="I1913" s="9">
        <v>1.2689999999999999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ht="15" hidden="1" x14ac:dyDescent="0.25">
      <c r="A1914" s="7" t="s">
        <v>210</v>
      </c>
      <c r="B1914" s="7" t="s">
        <v>217</v>
      </c>
      <c r="C1914" s="8" t="s">
        <v>125</v>
      </c>
      <c r="D1914" s="9">
        <v>0.30199999999999999</v>
      </c>
      <c r="E1914" s="9">
        <v>9</v>
      </c>
      <c r="F1914" s="9">
        <v>105</v>
      </c>
      <c r="G1914" s="9">
        <v>180</v>
      </c>
      <c r="H1914" s="9">
        <v>0.61199999999999999</v>
      </c>
      <c r="I1914" s="9">
        <v>0.80800000000000005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ht="15" hidden="1" x14ac:dyDescent="0.25">
      <c r="A1915" s="7" t="s">
        <v>210</v>
      </c>
      <c r="B1915" s="7" t="s">
        <v>222</v>
      </c>
      <c r="C1915" s="8" t="s">
        <v>125</v>
      </c>
      <c r="D1915" s="9">
        <v>0.14899999999999999</v>
      </c>
      <c r="E1915" s="9">
        <v>8</v>
      </c>
      <c r="F1915" s="9">
        <v>26</v>
      </c>
      <c r="G1915" s="9">
        <v>12</v>
      </c>
      <c r="H1915" s="9">
        <v>0.85</v>
      </c>
      <c r="I1915" s="9">
        <v>1.496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ht="15" hidden="1" x14ac:dyDescent="0.25">
      <c r="A1916" s="7" t="s">
        <v>210</v>
      </c>
      <c r="B1916" s="7" t="s">
        <v>211</v>
      </c>
      <c r="C1916" s="8" t="s">
        <v>125</v>
      </c>
      <c r="D1916" s="9">
        <v>0.13500000000000001</v>
      </c>
      <c r="E1916" s="9">
        <v>9</v>
      </c>
      <c r="F1916" s="9">
        <v>47</v>
      </c>
      <c r="G1916" s="9">
        <v>36</v>
      </c>
      <c r="H1916" s="9">
        <v>0.88</v>
      </c>
      <c r="I1916" s="9">
        <v>1.6120000000000001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ht="15" hidden="1" x14ac:dyDescent="0.25">
      <c r="A1917" s="7" t="s">
        <v>210</v>
      </c>
      <c r="B1917" s="7" t="s">
        <v>212</v>
      </c>
      <c r="C1917" s="8" t="s">
        <v>125</v>
      </c>
      <c r="D1917" s="9">
        <v>0.441</v>
      </c>
      <c r="E1917" s="9">
        <v>16</v>
      </c>
      <c r="F1917" s="9">
        <v>152</v>
      </c>
      <c r="G1917" s="9">
        <v>344</v>
      </c>
      <c r="H1917" s="9">
        <v>0.27500000000000002</v>
      </c>
      <c r="I1917" s="9">
        <v>0.76100000000000001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5" hidden="1" x14ac:dyDescent="0.25">
      <c r="A1918" s="7" t="s">
        <v>210</v>
      </c>
      <c r="B1918" s="7" t="s">
        <v>220</v>
      </c>
      <c r="C1918" s="8" t="s">
        <v>125</v>
      </c>
      <c r="D1918" s="9">
        <v>0.14499999999999999</v>
      </c>
      <c r="E1918" s="9">
        <v>21</v>
      </c>
      <c r="F1918" s="9">
        <v>22</v>
      </c>
      <c r="G1918" s="9">
        <v>72</v>
      </c>
      <c r="H1918" s="9">
        <v>0.54</v>
      </c>
      <c r="I1918" s="9">
        <v>1.8740000000000001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ht="15" hidden="1" x14ac:dyDescent="0.25">
      <c r="A1919" s="7" t="s">
        <v>210</v>
      </c>
      <c r="B1919" s="7" t="s">
        <v>216</v>
      </c>
      <c r="C1919" s="8" t="s">
        <v>125</v>
      </c>
      <c r="D1919" s="9">
        <v>0.124</v>
      </c>
      <c r="E1919" s="9">
        <v>32</v>
      </c>
      <c r="F1919" s="9">
        <v>101</v>
      </c>
      <c r="G1919" s="9">
        <v>98</v>
      </c>
      <c r="H1919" s="9">
        <v>0.70499999999999996</v>
      </c>
      <c r="I1919" s="9">
        <v>1.569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ht="15" hidden="1" x14ac:dyDescent="0.25">
      <c r="A1920" s="7" t="s">
        <v>210</v>
      </c>
      <c r="B1920" s="7" t="s">
        <v>218</v>
      </c>
      <c r="C1920" s="8" t="s">
        <v>125</v>
      </c>
      <c r="D1920" s="9">
        <v>0.22</v>
      </c>
      <c r="E1920" s="9">
        <v>8</v>
      </c>
      <c r="F1920" s="9">
        <v>44</v>
      </c>
      <c r="G1920" s="9">
        <v>62</v>
      </c>
      <c r="H1920" s="9">
        <v>0.6</v>
      </c>
      <c r="I1920" s="9">
        <v>1.593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ht="15" hidden="1" x14ac:dyDescent="0.25">
      <c r="A1921" s="7" t="s">
        <v>210</v>
      </c>
      <c r="B1921" s="7" t="s">
        <v>214</v>
      </c>
      <c r="C1921" s="8" t="s">
        <v>125</v>
      </c>
      <c r="D1921" s="9">
        <v>0.28999999999999998</v>
      </c>
      <c r="E1921" s="9">
        <v>21</v>
      </c>
      <c r="F1921" s="9">
        <v>33</v>
      </c>
      <c r="G1921" s="9">
        <v>235</v>
      </c>
      <c r="H1921" s="9">
        <v>0.70799999999999996</v>
      </c>
      <c r="I1921" s="9">
        <v>1.2070000000000001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ht="15" hidden="1" x14ac:dyDescent="0.25">
      <c r="A1922" s="7" t="s">
        <v>210</v>
      </c>
      <c r="B1922" s="7" t="s">
        <v>221</v>
      </c>
      <c r="C1922" s="8" t="s">
        <v>125</v>
      </c>
      <c r="D1922" s="9">
        <v>0.39700000000000002</v>
      </c>
      <c r="E1922" s="9">
        <v>13</v>
      </c>
      <c r="F1922" s="9">
        <v>147</v>
      </c>
      <c r="G1922" s="9">
        <v>336</v>
      </c>
      <c r="H1922" s="9">
        <v>0.24299999999999999</v>
      </c>
      <c r="I1922" s="9">
        <v>0.59299999999999997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ht="15" hidden="1" x14ac:dyDescent="0.25">
      <c r="A1923" s="7" t="s">
        <v>210</v>
      </c>
      <c r="B1923" s="7" t="s">
        <v>215</v>
      </c>
      <c r="C1923" s="8" t="s">
        <v>125</v>
      </c>
      <c r="D1923" s="9">
        <v>0.28100000000000003</v>
      </c>
      <c r="E1923" s="9">
        <v>12</v>
      </c>
      <c r="F1923" s="9">
        <v>119</v>
      </c>
      <c r="G1923" s="9">
        <v>151</v>
      </c>
      <c r="H1923" s="9">
        <v>0.41</v>
      </c>
      <c r="I1923" s="9">
        <v>1.282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ht="15" hidden="1" x14ac:dyDescent="0.25">
      <c r="A1924" s="7" t="s">
        <v>210</v>
      </c>
      <c r="B1924" s="7" t="s">
        <v>223</v>
      </c>
      <c r="C1924" s="8" t="s">
        <v>125</v>
      </c>
      <c r="D1924" s="9">
        <v>0.32700000000000001</v>
      </c>
      <c r="E1924" s="9">
        <v>40</v>
      </c>
      <c r="F1924" s="9">
        <v>129</v>
      </c>
      <c r="G1924" s="9">
        <v>248</v>
      </c>
      <c r="H1924" s="9">
        <v>0.17399999999999999</v>
      </c>
      <c r="I1924" s="9">
        <v>0.58299999999999996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ht="15" hidden="1" x14ac:dyDescent="0.25">
      <c r="A1925" s="7" t="s">
        <v>210</v>
      </c>
      <c r="B1925" s="7" t="s">
        <v>213</v>
      </c>
      <c r="C1925" s="8" t="s">
        <v>125</v>
      </c>
      <c r="D1925" s="9">
        <v>0.27800000000000002</v>
      </c>
      <c r="E1925" s="9">
        <v>29</v>
      </c>
      <c r="F1925" s="9">
        <v>155</v>
      </c>
      <c r="G1925" s="9">
        <v>312</v>
      </c>
      <c r="H1925" s="9">
        <v>7.0999999999999994E-2</v>
      </c>
      <c r="I1925" s="9">
        <v>0.81599999999999995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ht="15" x14ac:dyDescent="0.25">
      <c r="A1926" s="14" t="s">
        <v>224</v>
      </c>
      <c r="B1926" s="14" t="s">
        <v>225</v>
      </c>
      <c r="C1926" s="16" t="s">
        <v>61</v>
      </c>
      <c r="D1926" s="19"/>
      <c r="E1926" s="19"/>
      <c r="F1926" s="19"/>
      <c r="G1926" s="19"/>
      <c r="H1926" s="19">
        <v>0.129</v>
      </c>
      <c r="I1926" s="40">
        <v>3.5000000000000003E-2</v>
      </c>
      <c r="J1926" s="19"/>
      <c r="K1926" s="4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ht="15" x14ac:dyDescent="0.25">
      <c r="A1927" s="14" t="s">
        <v>224</v>
      </c>
      <c r="B1927" s="14" t="s">
        <v>226</v>
      </c>
      <c r="C1927" s="16" t="s">
        <v>61</v>
      </c>
      <c r="D1927" s="19"/>
      <c r="E1927" s="19"/>
      <c r="F1927" s="19"/>
      <c r="G1927" s="19"/>
      <c r="H1927" s="18">
        <v>0.46800000000000003</v>
      </c>
      <c r="I1927" s="40">
        <v>0.44500000000000001</v>
      </c>
      <c r="J1927" s="19"/>
      <c r="K1927" s="4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ht="15" x14ac:dyDescent="0.25">
      <c r="A1928" s="14" t="s">
        <v>224</v>
      </c>
      <c r="B1928" s="14" t="s">
        <v>227</v>
      </c>
      <c r="C1928" s="16" t="s">
        <v>61</v>
      </c>
      <c r="D1928" s="19"/>
      <c r="E1928" s="19"/>
      <c r="F1928" s="19"/>
      <c r="G1928" s="19"/>
      <c r="H1928" s="18">
        <v>1.4999999999999999E-2</v>
      </c>
      <c r="I1928" s="40">
        <v>6.8000000000000005E-2</v>
      </c>
      <c r="J1928" s="19"/>
      <c r="K1928" s="4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ht="15" x14ac:dyDescent="0.25">
      <c r="A1929" s="14" t="s">
        <v>224</v>
      </c>
      <c r="B1929" s="14" t="s">
        <v>228</v>
      </c>
      <c r="C1929" s="16" t="s">
        <v>61</v>
      </c>
      <c r="D1929" s="19"/>
      <c r="E1929" s="19"/>
      <c r="F1929" s="19"/>
      <c r="G1929" s="19"/>
      <c r="H1929" s="18">
        <v>6.4000000000000001E-2</v>
      </c>
      <c r="I1929" s="40">
        <v>0.16800000000000001</v>
      </c>
      <c r="J1929" s="19"/>
      <c r="K1929" s="4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ht="15" x14ac:dyDescent="0.25">
      <c r="A1930" s="14" t="s">
        <v>224</v>
      </c>
      <c r="B1930" s="14" t="s">
        <v>229</v>
      </c>
      <c r="C1930" s="16" t="s">
        <v>61</v>
      </c>
      <c r="D1930" s="19"/>
      <c r="E1930" s="19"/>
      <c r="F1930" s="19"/>
      <c r="G1930" s="19"/>
      <c r="H1930" s="18">
        <v>0.161</v>
      </c>
      <c r="I1930" s="40">
        <v>0.17499999999999999</v>
      </c>
      <c r="J1930" s="19"/>
      <c r="K1930" s="4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ht="15" x14ac:dyDescent="0.25">
      <c r="A1931" s="14" t="s">
        <v>224</v>
      </c>
      <c r="B1931" s="14" t="s">
        <v>230</v>
      </c>
      <c r="C1931" s="16" t="s">
        <v>61</v>
      </c>
      <c r="D1931" s="19"/>
      <c r="E1931" s="19"/>
      <c r="F1931" s="19"/>
      <c r="G1931" s="19"/>
      <c r="H1931" s="18">
        <v>1.7999999999999999E-2</v>
      </c>
      <c r="I1931" s="40">
        <v>4.0000000000000001E-3</v>
      </c>
      <c r="J1931" s="19"/>
      <c r="K1931" s="4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ht="15" x14ac:dyDescent="0.25">
      <c r="A1932" s="14" t="s">
        <v>224</v>
      </c>
      <c r="B1932" s="14" t="s">
        <v>231</v>
      </c>
      <c r="C1932" s="16" t="s">
        <v>61</v>
      </c>
      <c r="D1932" s="19"/>
      <c r="E1932" s="19"/>
      <c r="F1932" s="19"/>
      <c r="G1932" s="19"/>
      <c r="H1932" s="18">
        <v>1.4999999999999999E-2</v>
      </c>
      <c r="I1932" s="40">
        <v>8.9999999999999993E-3</v>
      </c>
      <c r="J1932" s="19"/>
      <c r="K1932" s="4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ht="15" x14ac:dyDescent="0.25">
      <c r="A1933" s="14" t="s">
        <v>224</v>
      </c>
      <c r="B1933" s="14" t="s">
        <v>232</v>
      </c>
      <c r="C1933" s="16" t="s">
        <v>61</v>
      </c>
      <c r="D1933" s="19"/>
      <c r="E1933" s="19"/>
      <c r="F1933" s="19"/>
      <c r="G1933" s="19"/>
      <c r="H1933" s="18">
        <v>3.6999999999999998E-2</v>
      </c>
      <c r="I1933" s="41">
        <v>0.57999999999999996</v>
      </c>
      <c r="J1933" s="19"/>
      <c r="K1933" s="4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ht="15" x14ac:dyDescent="0.25">
      <c r="A1934" s="14" t="s">
        <v>224</v>
      </c>
      <c r="B1934" s="14" t="s">
        <v>233</v>
      </c>
      <c r="C1934" s="16" t="s">
        <v>61</v>
      </c>
      <c r="D1934" s="19"/>
      <c r="E1934" s="19"/>
      <c r="F1934" s="19"/>
      <c r="G1934" s="19"/>
      <c r="H1934" s="18">
        <v>0.13900000000000001</v>
      </c>
      <c r="I1934" s="40">
        <v>0.23799999999999999</v>
      </c>
      <c r="J1934" s="19"/>
      <c r="K1934" s="4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ht="15" x14ac:dyDescent="0.25">
      <c r="A1935" s="14" t="s">
        <v>224</v>
      </c>
      <c r="B1935" s="14" t="s">
        <v>234</v>
      </c>
      <c r="C1935" s="16" t="s">
        <v>61</v>
      </c>
      <c r="D1935" s="19"/>
      <c r="E1935" s="19"/>
      <c r="F1935" s="19"/>
      <c r="G1935" s="19"/>
      <c r="H1935" s="18">
        <v>0.47399999999999998</v>
      </c>
      <c r="I1935" s="40">
        <v>0.4</v>
      </c>
      <c r="J1935" s="19"/>
      <c r="K1935" s="4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ht="15" x14ac:dyDescent="0.25">
      <c r="A1936" s="14" t="s">
        <v>224</v>
      </c>
      <c r="B1936" s="14" t="s">
        <v>235</v>
      </c>
      <c r="C1936" s="16" t="s">
        <v>61</v>
      </c>
      <c r="D1936" s="19"/>
      <c r="E1936" s="19"/>
      <c r="F1936" s="19"/>
      <c r="G1936" s="19"/>
      <c r="H1936" s="18">
        <v>8.0000000000000002E-3</v>
      </c>
      <c r="I1936" s="40">
        <v>2E-3</v>
      </c>
      <c r="J1936" s="19"/>
      <c r="K1936" s="4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ht="15" x14ac:dyDescent="0.25">
      <c r="A1937" s="14" t="s">
        <v>224</v>
      </c>
      <c r="B1937" s="14" t="s">
        <v>236</v>
      </c>
      <c r="C1937" s="16" t="s">
        <v>61</v>
      </c>
      <c r="D1937" s="19"/>
      <c r="E1937" s="19"/>
      <c r="F1937" s="19"/>
      <c r="G1937" s="19"/>
      <c r="H1937" s="18">
        <v>6.0000000000000001E-3</v>
      </c>
      <c r="I1937" s="40">
        <v>1.4E-2</v>
      </c>
      <c r="J1937" s="19"/>
      <c r="K1937" s="4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ht="15" x14ac:dyDescent="0.25">
      <c r="A1938" s="14" t="s">
        <v>224</v>
      </c>
      <c r="B1938" s="14" t="s">
        <v>237</v>
      </c>
      <c r="C1938" s="16" t="s">
        <v>61</v>
      </c>
      <c r="D1938" s="19"/>
      <c r="E1938" s="19"/>
      <c r="F1938" s="19"/>
      <c r="G1938" s="19"/>
      <c r="H1938" s="18">
        <v>5.0000000000000001E-3</v>
      </c>
      <c r="I1938" s="40">
        <v>3.0000000000000001E-3</v>
      </c>
      <c r="J1938" s="19"/>
      <c r="K1938" s="4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ht="15" x14ac:dyDescent="0.25">
      <c r="A1939" s="14" t="s">
        <v>224</v>
      </c>
      <c r="B1939" s="14" t="s">
        <v>238</v>
      </c>
      <c r="C1939" s="16" t="s">
        <v>61</v>
      </c>
      <c r="D1939" s="19"/>
      <c r="E1939" s="19"/>
      <c r="F1939" s="19"/>
      <c r="G1939" s="19"/>
      <c r="H1939" s="18">
        <v>2.4E-2</v>
      </c>
      <c r="I1939" s="40">
        <v>2E-3</v>
      </c>
      <c r="J1939" s="19"/>
      <c r="K1939" s="4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ht="15" x14ac:dyDescent="0.25">
      <c r="A1940" s="14" t="s">
        <v>224</v>
      </c>
      <c r="B1940" s="14" t="s">
        <v>239</v>
      </c>
      <c r="C1940" s="16" t="s">
        <v>61</v>
      </c>
      <c r="D1940" s="19"/>
      <c r="E1940" s="19"/>
      <c r="F1940" s="19"/>
      <c r="G1940" s="19"/>
      <c r="H1940" s="18">
        <v>2.1000000000000001E-2</v>
      </c>
      <c r="I1940" s="40">
        <v>2E-3</v>
      </c>
      <c r="J1940" s="19"/>
      <c r="K1940" s="4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ht="15" x14ac:dyDescent="0.25">
      <c r="A1941" s="14" t="s">
        <v>224</v>
      </c>
      <c r="B1941" s="14" t="s">
        <v>225</v>
      </c>
      <c r="C1941" s="16" t="s">
        <v>114</v>
      </c>
      <c r="D1941" s="19"/>
      <c r="E1941" s="19"/>
      <c r="F1941" s="19"/>
      <c r="G1941" s="19"/>
      <c r="H1941" s="19">
        <v>0.129</v>
      </c>
      <c r="I1941" s="40">
        <v>3.6999999999999998E-2</v>
      </c>
      <c r="J1941" s="19"/>
      <c r="K1941" s="4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ht="15" x14ac:dyDescent="0.25">
      <c r="A1942" s="14" t="s">
        <v>224</v>
      </c>
      <c r="B1942" s="14" t="s">
        <v>226</v>
      </c>
      <c r="C1942" s="16" t="s">
        <v>114</v>
      </c>
      <c r="D1942" s="19"/>
      <c r="E1942" s="19"/>
      <c r="F1942" s="19"/>
      <c r="G1942" s="19"/>
      <c r="H1942" s="18">
        <v>0.52700000000000002</v>
      </c>
      <c r="I1942" s="40">
        <v>0.57099999999999995</v>
      </c>
      <c r="J1942" s="19"/>
      <c r="K1942" s="4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ht="15" x14ac:dyDescent="0.25">
      <c r="A1943" s="14" t="s">
        <v>224</v>
      </c>
      <c r="B1943" s="14" t="s">
        <v>227</v>
      </c>
      <c r="C1943" s="16" t="s">
        <v>114</v>
      </c>
      <c r="D1943" s="19"/>
      <c r="E1943" s="19"/>
      <c r="F1943" s="19"/>
      <c r="G1943" s="19"/>
      <c r="H1943" s="18">
        <v>1.9E-2</v>
      </c>
      <c r="I1943" s="40">
        <v>9.9000000000000005E-2</v>
      </c>
      <c r="J1943" s="19"/>
      <c r="K1943" s="4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ht="15" x14ac:dyDescent="0.25">
      <c r="A1944" s="14" t="s">
        <v>224</v>
      </c>
      <c r="B1944" s="14" t="s">
        <v>228</v>
      </c>
      <c r="C1944" s="16" t="s">
        <v>114</v>
      </c>
      <c r="D1944" s="19"/>
      <c r="E1944" s="19"/>
      <c r="F1944" s="19"/>
      <c r="G1944" s="19"/>
      <c r="H1944" s="18">
        <v>6.3E-2</v>
      </c>
      <c r="I1944" s="40">
        <v>0.27900000000000003</v>
      </c>
      <c r="J1944" s="19"/>
      <c r="K1944" s="4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ht="15" x14ac:dyDescent="0.25">
      <c r="A1945" s="14" t="s">
        <v>224</v>
      </c>
      <c r="B1945" s="14" t="s">
        <v>229</v>
      </c>
      <c r="C1945" s="16" t="s">
        <v>114</v>
      </c>
      <c r="D1945" s="19"/>
      <c r="E1945" s="19"/>
      <c r="F1945" s="19"/>
      <c r="G1945" s="19"/>
      <c r="H1945" s="18">
        <v>0.254</v>
      </c>
      <c r="I1945" s="40">
        <v>0.20799999999999999</v>
      </c>
      <c r="J1945" s="19"/>
      <c r="K1945" s="4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ht="15" x14ac:dyDescent="0.25">
      <c r="A1946" s="14" t="s">
        <v>224</v>
      </c>
      <c r="B1946" s="14" t="s">
        <v>230</v>
      </c>
      <c r="C1946" s="16" t="s">
        <v>114</v>
      </c>
      <c r="D1946" s="19"/>
      <c r="E1946" s="19"/>
      <c r="F1946" s="19"/>
      <c r="G1946" s="19"/>
      <c r="H1946" s="18">
        <v>2.3E-2</v>
      </c>
      <c r="I1946" s="40">
        <v>5.0000000000000001E-3</v>
      </c>
      <c r="J1946" s="19"/>
      <c r="K1946" s="4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5" x14ac:dyDescent="0.25">
      <c r="A1947" s="14" t="s">
        <v>224</v>
      </c>
      <c r="B1947" s="14" t="s">
        <v>231</v>
      </c>
      <c r="C1947" s="16" t="s">
        <v>114</v>
      </c>
      <c r="D1947" s="19"/>
      <c r="E1947" s="19"/>
      <c r="F1947" s="19"/>
      <c r="G1947" s="19"/>
      <c r="H1947" s="18">
        <v>1.7000000000000001E-2</v>
      </c>
      <c r="I1947" s="40">
        <v>8.9999999999999993E-3</v>
      </c>
      <c r="J1947" s="19"/>
      <c r="K1947" s="4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ht="15" x14ac:dyDescent="0.25">
      <c r="A1948" s="14" t="s">
        <v>224</v>
      </c>
      <c r="B1948" s="14" t="s">
        <v>232</v>
      </c>
      <c r="C1948" s="16" t="s">
        <v>114</v>
      </c>
      <c r="D1948" s="19"/>
      <c r="E1948" s="19"/>
      <c r="F1948" s="19"/>
      <c r="G1948" s="19"/>
      <c r="H1948" s="18">
        <v>4.7E-2</v>
      </c>
      <c r="I1948" s="41">
        <v>0.57999999999999996</v>
      </c>
      <c r="J1948" s="19"/>
      <c r="K1948" s="4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ht="15" x14ac:dyDescent="0.25">
      <c r="A1949" s="14" t="s">
        <v>224</v>
      </c>
      <c r="B1949" s="14" t="s">
        <v>233</v>
      </c>
      <c r="C1949" s="16" t="s">
        <v>114</v>
      </c>
      <c r="D1949" s="19"/>
      <c r="E1949" s="19"/>
      <c r="F1949" s="19"/>
      <c r="G1949" s="19"/>
      <c r="H1949" s="18">
        <v>0.182</v>
      </c>
      <c r="I1949" s="40">
        <v>0.317</v>
      </c>
      <c r="J1949" s="19"/>
      <c r="K1949" s="4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ht="15" x14ac:dyDescent="0.25">
      <c r="A1950" s="14" t="s">
        <v>224</v>
      </c>
      <c r="B1950" s="14" t="s">
        <v>234</v>
      </c>
      <c r="C1950" s="16" t="s">
        <v>114</v>
      </c>
      <c r="D1950" s="19"/>
      <c r="E1950" s="19"/>
      <c r="F1950" s="19"/>
      <c r="G1950" s="19"/>
      <c r="H1950" s="18">
        <v>0.53200000000000003</v>
      </c>
      <c r="I1950" s="40">
        <v>0.58599999999999997</v>
      </c>
      <c r="J1950" s="19"/>
      <c r="K1950" s="4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ht="15" x14ac:dyDescent="0.25">
      <c r="A1951" s="14" t="s">
        <v>224</v>
      </c>
      <c r="B1951" s="14" t="s">
        <v>235</v>
      </c>
      <c r="C1951" s="16" t="s">
        <v>114</v>
      </c>
      <c r="D1951" s="19"/>
      <c r="E1951" s="19"/>
      <c r="F1951" s="19"/>
      <c r="G1951" s="19"/>
      <c r="H1951" s="18">
        <v>8.9999999999999993E-3</v>
      </c>
      <c r="I1951" s="40">
        <v>2E-3</v>
      </c>
      <c r="J1951" s="19"/>
      <c r="K1951" s="4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ht="15" x14ac:dyDescent="0.25">
      <c r="A1952" s="14" t="s">
        <v>224</v>
      </c>
      <c r="B1952" s="14" t="s">
        <v>236</v>
      </c>
      <c r="C1952" s="16" t="s">
        <v>114</v>
      </c>
      <c r="D1952" s="19"/>
      <c r="E1952" s="19"/>
      <c r="F1952" s="19"/>
      <c r="G1952" s="19"/>
      <c r="H1952" s="18">
        <v>1.7000000000000001E-2</v>
      </c>
      <c r="I1952" s="40">
        <v>1.4E-2</v>
      </c>
      <c r="J1952" s="19"/>
      <c r="K1952" s="4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ht="15" x14ac:dyDescent="0.25">
      <c r="A1953" s="14" t="s">
        <v>224</v>
      </c>
      <c r="B1953" s="14" t="s">
        <v>237</v>
      </c>
      <c r="C1953" s="16" t="s">
        <v>114</v>
      </c>
      <c r="D1953" s="19"/>
      <c r="E1953" s="19"/>
      <c r="F1953" s="19"/>
      <c r="G1953" s="19"/>
      <c r="H1953" s="18">
        <v>5.0000000000000001E-3</v>
      </c>
      <c r="I1953" s="40">
        <v>2E-3</v>
      </c>
      <c r="J1953" s="19"/>
      <c r="K1953" s="4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ht="15" x14ac:dyDescent="0.25">
      <c r="A1954" s="14" t="s">
        <v>224</v>
      </c>
      <c r="B1954" s="14" t="s">
        <v>238</v>
      </c>
      <c r="C1954" s="16" t="s">
        <v>114</v>
      </c>
      <c r="D1954" s="19"/>
      <c r="E1954" s="19"/>
      <c r="F1954" s="19"/>
      <c r="G1954" s="19"/>
      <c r="H1954" s="18">
        <v>2.8000000000000001E-2</v>
      </c>
      <c r="I1954" s="40">
        <v>2E-3</v>
      </c>
      <c r="J1954" s="19"/>
      <c r="K1954" s="4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ht="15" x14ac:dyDescent="0.25">
      <c r="A1955" s="14" t="s">
        <v>224</v>
      </c>
      <c r="B1955" s="14" t="s">
        <v>239</v>
      </c>
      <c r="C1955" s="16" t="s">
        <v>114</v>
      </c>
      <c r="D1955" s="19"/>
      <c r="E1955" s="19"/>
      <c r="F1955" s="19"/>
      <c r="G1955" s="19"/>
      <c r="H1955" s="18">
        <v>2.8000000000000001E-2</v>
      </c>
      <c r="I1955" s="40">
        <v>2E-3</v>
      </c>
      <c r="J1955" s="19"/>
      <c r="K1955" s="4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ht="15" x14ac:dyDescent="0.25">
      <c r="A1956" s="14" t="s">
        <v>224</v>
      </c>
      <c r="B1956" s="14" t="s">
        <v>225</v>
      </c>
      <c r="C1956" s="16" t="s">
        <v>115</v>
      </c>
      <c r="D1956" s="19"/>
      <c r="E1956" s="19"/>
      <c r="F1956" s="19"/>
      <c r="G1956" s="19"/>
      <c r="H1956" s="19">
        <v>0.129</v>
      </c>
      <c r="I1956" s="40">
        <v>3.5000000000000003E-2</v>
      </c>
      <c r="J1956" s="19"/>
      <c r="K1956" s="4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ht="15" x14ac:dyDescent="0.25">
      <c r="A1957" s="14" t="s">
        <v>224</v>
      </c>
      <c r="B1957" s="14" t="s">
        <v>226</v>
      </c>
      <c r="C1957" s="16" t="s">
        <v>115</v>
      </c>
      <c r="D1957" s="19"/>
      <c r="E1957" s="19"/>
      <c r="F1957" s="19"/>
      <c r="G1957" s="19"/>
      <c r="H1957" s="19">
        <v>0.129</v>
      </c>
      <c r="I1957" s="40">
        <v>0.64300000000000002</v>
      </c>
      <c r="J1957" s="19"/>
      <c r="K1957" s="4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ht="15" x14ac:dyDescent="0.25">
      <c r="A1958" s="14" t="s">
        <v>224</v>
      </c>
      <c r="B1958" s="14" t="s">
        <v>227</v>
      </c>
      <c r="C1958" s="16" t="s">
        <v>115</v>
      </c>
      <c r="D1958" s="19"/>
      <c r="E1958" s="19"/>
      <c r="F1958" s="19"/>
      <c r="G1958" s="19"/>
      <c r="H1958" s="18">
        <v>6.2E-2</v>
      </c>
      <c r="I1958" s="40">
        <v>0.11</v>
      </c>
      <c r="J1958" s="19"/>
      <c r="K1958" s="4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ht="15" x14ac:dyDescent="0.25">
      <c r="A1959" s="14" t="s">
        <v>224</v>
      </c>
      <c r="B1959" s="14" t="s">
        <v>228</v>
      </c>
      <c r="C1959" s="16" t="s">
        <v>115</v>
      </c>
      <c r="D1959" s="19"/>
      <c r="E1959" s="19"/>
      <c r="F1959" s="19"/>
      <c r="G1959" s="19"/>
      <c r="H1959" s="18">
        <v>8.2000000000000003E-2</v>
      </c>
      <c r="I1959" s="40">
        <v>0.21299999999999999</v>
      </c>
      <c r="J1959" s="19"/>
      <c r="K1959" s="4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ht="15" x14ac:dyDescent="0.25">
      <c r="A1960" s="14" t="s">
        <v>224</v>
      </c>
      <c r="B1960" s="14" t="s">
        <v>229</v>
      </c>
      <c r="C1960" s="16" t="s">
        <v>115</v>
      </c>
      <c r="D1960" s="19"/>
      <c r="E1960" s="19"/>
      <c r="F1960" s="19"/>
      <c r="G1960" s="19"/>
      <c r="H1960" s="18">
        <v>0.312</v>
      </c>
      <c r="I1960" s="40">
        <v>0.44800000000000001</v>
      </c>
      <c r="J1960" s="19"/>
      <c r="K1960" s="4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ht="15" x14ac:dyDescent="0.25">
      <c r="A1961" s="14" t="s">
        <v>224</v>
      </c>
      <c r="B1961" s="14" t="s">
        <v>230</v>
      </c>
      <c r="C1961" s="16" t="s">
        <v>115</v>
      </c>
      <c r="D1961" s="19"/>
      <c r="E1961" s="19"/>
      <c r="F1961" s="19"/>
      <c r="G1961" s="19"/>
      <c r="H1961" s="18">
        <v>2.5000000000000001E-2</v>
      </c>
      <c r="I1961" s="40">
        <v>6.0000000000000001E-3</v>
      </c>
      <c r="J1961" s="19"/>
      <c r="K1961" s="4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ht="15" x14ac:dyDescent="0.25">
      <c r="A1962" s="14" t="s">
        <v>224</v>
      </c>
      <c r="B1962" s="14" t="s">
        <v>231</v>
      </c>
      <c r="C1962" s="16" t="s">
        <v>115</v>
      </c>
      <c r="D1962" s="19"/>
      <c r="E1962" s="19"/>
      <c r="F1962" s="19"/>
      <c r="G1962" s="19"/>
      <c r="H1962" s="18">
        <v>2.3E-2</v>
      </c>
      <c r="I1962" s="40">
        <v>1.0999999999999999E-2</v>
      </c>
      <c r="J1962" s="19"/>
      <c r="K1962" s="4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ht="15" x14ac:dyDescent="0.25">
      <c r="A1963" s="14" t="s">
        <v>224</v>
      </c>
      <c r="B1963" s="14" t="s">
        <v>232</v>
      </c>
      <c r="C1963" s="16" t="s">
        <v>115</v>
      </c>
      <c r="D1963" s="19"/>
      <c r="E1963" s="19"/>
      <c r="F1963" s="19"/>
      <c r="G1963" s="19"/>
      <c r="H1963" s="18">
        <v>5.6000000000000001E-2</v>
      </c>
      <c r="I1963" s="40">
        <v>1E-3</v>
      </c>
      <c r="J1963" s="19"/>
      <c r="K1963" s="4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ht="15" x14ac:dyDescent="0.25">
      <c r="A1964" s="14" t="s">
        <v>224</v>
      </c>
      <c r="B1964" s="14" t="s">
        <v>233</v>
      </c>
      <c r="C1964" s="16" t="s">
        <v>115</v>
      </c>
      <c r="D1964" s="19"/>
      <c r="E1964" s="19"/>
      <c r="F1964" s="19"/>
      <c r="G1964" s="19"/>
      <c r="H1964" s="18">
        <v>0.224</v>
      </c>
      <c r="I1964" s="40">
        <v>0.36699999999999999</v>
      </c>
      <c r="J1964" s="19"/>
      <c r="K1964" s="4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ht="15" x14ac:dyDescent="0.25">
      <c r="A1965" s="14" t="s">
        <v>224</v>
      </c>
      <c r="B1965" s="14" t="s">
        <v>234</v>
      </c>
      <c r="C1965" s="16" t="s">
        <v>115</v>
      </c>
      <c r="D1965" s="19"/>
      <c r="E1965" s="19"/>
      <c r="F1965" s="19"/>
      <c r="G1965" s="19"/>
      <c r="H1965" s="18">
        <v>0.59099999999999997</v>
      </c>
      <c r="I1965" s="40">
        <v>0.61799999999999999</v>
      </c>
      <c r="J1965" s="19"/>
      <c r="K1965" s="4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ht="15" x14ac:dyDescent="0.25">
      <c r="A1966" s="14" t="s">
        <v>224</v>
      </c>
      <c r="B1966" s="14" t="s">
        <v>235</v>
      </c>
      <c r="C1966" s="16" t="s">
        <v>115</v>
      </c>
      <c r="D1966" s="19"/>
      <c r="E1966" s="19"/>
      <c r="F1966" s="19"/>
      <c r="G1966" s="19"/>
      <c r="H1966" s="18">
        <v>1.2999999999999999E-2</v>
      </c>
      <c r="I1966" s="40">
        <v>3.0000000000000001E-3</v>
      </c>
      <c r="J1966" s="19"/>
      <c r="K1966" s="4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ht="15" x14ac:dyDescent="0.25">
      <c r="A1967" s="14" t="s">
        <v>224</v>
      </c>
      <c r="B1967" s="14" t="s">
        <v>236</v>
      </c>
      <c r="C1967" s="16" t="s">
        <v>115</v>
      </c>
      <c r="D1967" s="19"/>
      <c r="E1967" s="19"/>
      <c r="F1967" s="19"/>
      <c r="G1967" s="19"/>
      <c r="H1967" s="18">
        <v>2.1999999999999999E-2</v>
      </c>
      <c r="I1967" s="40">
        <v>1.4999999999999999E-2</v>
      </c>
      <c r="J1967" s="19"/>
      <c r="K1967" s="4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ht="15" x14ac:dyDescent="0.25">
      <c r="A1968" s="14" t="s">
        <v>224</v>
      </c>
      <c r="B1968" s="14" t="s">
        <v>237</v>
      </c>
      <c r="C1968" s="16" t="s">
        <v>115</v>
      </c>
      <c r="D1968" s="19"/>
      <c r="E1968" s="19"/>
      <c r="F1968" s="19"/>
      <c r="G1968" s="19"/>
      <c r="H1968" s="18">
        <v>5.0000000000000001E-3</v>
      </c>
      <c r="I1968" s="40">
        <v>2E-3</v>
      </c>
      <c r="J1968" s="19"/>
      <c r="K1968" s="4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ht="15" x14ac:dyDescent="0.25">
      <c r="A1969" s="14" t="s">
        <v>224</v>
      </c>
      <c r="B1969" s="14" t="s">
        <v>238</v>
      </c>
      <c r="C1969" s="16" t="s">
        <v>115</v>
      </c>
      <c r="D1969" s="19"/>
      <c r="E1969" s="19"/>
      <c r="F1969" s="19"/>
      <c r="G1969" s="19"/>
      <c r="H1969" s="18">
        <v>2.9000000000000001E-2</v>
      </c>
      <c r="I1969" s="40">
        <v>3.4000000000000002E-2</v>
      </c>
      <c r="J1969" s="19"/>
      <c r="K1969" s="4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ht="15" x14ac:dyDescent="0.25">
      <c r="A1970" s="14" t="s">
        <v>224</v>
      </c>
      <c r="B1970" s="14" t="s">
        <v>239</v>
      </c>
      <c r="C1970" s="16" t="s">
        <v>115</v>
      </c>
      <c r="D1970" s="19"/>
      <c r="E1970" s="19"/>
      <c r="F1970" s="19"/>
      <c r="G1970" s="19"/>
      <c r="H1970" s="18">
        <v>3.5000000000000003E-2</v>
      </c>
      <c r="I1970" s="40">
        <v>2.5000000000000001E-2</v>
      </c>
      <c r="J1970" s="19"/>
      <c r="K1970" s="4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ht="15" x14ac:dyDescent="0.25">
      <c r="A1971" s="14" t="s">
        <v>224</v>
      </c>
      <c r="B1971" s="14" t="s">
        <v>225</v>
      </c>
      <c r="C1971" s="16" t="s">
        <v>116</v>
      </c>
      <c r="D1971" s="19"/>
      <c r="E1971" s="19"/>
      <c r="F1971" s="19"/>
      <c r="G1971" s="19"/>
      <c r="H1971" s="19">
        <v>0.129</v>
      </c>
      <c r="I1971" s="40">
        <v>3.5999999999999997E-2</v>
      </c>
      <c r="J1971" s="19"/>
      <c r="K1971" s="4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ht="15" x14ac:dyDescent="0.25">
      <c r="A1972" s="14" t="s">
        <v>224</v>
      </c>
      <c r="B1972" s="14" t="s">
        <v>226</v>
      </c>
      <c r="C1972" s="16" t="s">
        <v>116</v>
      </c>
      <c r="D1972" s="19"/>
      <c r="E1972" s="18">
        <v>3</v>
      </c>
      <c r="F1972" s="19"/>
      <c r="G1972" s="19"/>
      <c r="H1972" s="19">
        <v>0.129</v>
      </c>
      <c r="I1972" s="40">
        <v>0.71899999999999997</v>
      </c>
      <c r="J1972" s="19"/>
      <c r="K1972" s="4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ht="15" x14ac:dyDescent="0.25">
      <c r="A1973" s="14" t="s">
        <v>224</v>
      </c>
      <c r="B1973" s="14" t="s">
        <v>227</v>
      </c>
      <c r="C1973" s="16" t="s">
        <v>116</v>
      </c>
      <c r="D1973" s="19"/>
      <c r="E1973" s="18">
        <v>45</v>
      </c>
      <c r="F1973" s="19"/>
      <c r="G1973" s="19"/>
      <c r="H1973" s="18">
        <v>6.7000000000000004E-2</v>
      </c>
      <c r="I1973" s="40">
        <v>0.13400000000000001</v>
      </c>
      <c r="J1973" s="19"/>
      <c r="K1973" s="4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ht="15" x14ac:dyDescent="0.25">
      <c r="A1974" s="14" t="s">
        <v>224</v>
      </c>
      <c r="B1974" s="14" t="s">
        <v>228</v>
      </c>
      <c r="C1974" s="16" t="s">
        <v>116</v>
      </c>
      <c r="D1974" s="19"/>
      <c r="E1974" s="19"/>
      <c r="F1974" s="19"/>
      <c r="G1974" s="19"/>
      <c r="H1974" s="18">
        <v>0.14099999999999999</v>
      </c>
      <c r="I1974" s="40">
        <v>0.24199999999999999</v>
      </c>
      <c r="J1974" s="19"/>
      <c r="K1974" s="4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ht="15" x14ac:dyDescent="0.25">
      <c r="A1975" s="14" t="s">
        <v>224</v>
      </c>
      <c r="B1975" s="14" t="s">
        <v>229</v>
      </c>
      <c r="C1975" s="16" t="s">
        <v>116</v>
      </c>
      <c r="D1975" s="19"/>
      <c r="E1975" s="19"/>
      <c r="F1975" s="19"/>
      <c r="G1975" s="19"/>
      <c r="H1975" s="18">
        <v>0.33700000000000002</v>
      </c>
      <c r="I1975" s="40">
        <v>0.50600000000000001</v>
      </c>
      <c r="J1975" s="19"/>
      <c r="K1975" s="4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5" x14ac:dyDescent="0.25">
      <c r="A1976" s="14" t="s">
        <v>224</v>
      </c>
      <c r="B1976" s="14" t="s">
        <v>230</v>
      </c>
      <c r="C1976" s="16" t="s">
        <v>116</v>
      </c>
      <c r="D1976" s="19"/>
      <c r="E1976" s="18">
        <v>21</v>
      </c>
      <c r="F1976" s="19"/>
      <c r="G1976" s="19"/>
      <c r="H1976" s="18">
        <v>0.03</v>
      </c>
      <c r="I1976" s="40">
        <v>6.0000000000000001E-3</v>
      </c>
      <c r="J1976" s="19"/>
      <c r="K1976" s="4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ht="15" x14ac:dyDescent="0.25">
      <c r="A1977" s="14" t="s">
        <v>224</v>
      </c>
      <c r="B1977" s="14" t="s">
        <v>231</v>
      </c>
      <c r="C1977" s="16" t="s">
        <v>116</v>
      </c>
      <c r="D1977" s="19"/>
      <c r="E1977" s="18">
        <v>17</v>
      </c>
      <c r="F1977" s="19"/>
      <c r="G1977" s="19"/>
      <c r="H1977" s="18">
        <v>2.5999999999999999E-2</v>
      </c>
      <c r="I1977" s="40">
        <v>1.0999999999999999E-2</v>
      </c>
      <c r="J1977" s="19"/>
      <c r="K1977" s="4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ht="15" x14ac:dyDescent="0.25">
      <c r="A1978" s="14" t="s">
        <v>224</v>
      </c>
      <c r="B1978" s="14" t="s">
        <v>232</v>
      </c>
      <c r="C1978" s="16" t="s">
        <v>116</v>
      </c>
      <c r="D1978" s="19"/>
      <c r="E1978" s="18">
        <v>16</v>
      </c>
      <c r="F1978" s="19"/>
      <c r="G1978" s="19"/>
      <c r="H1978" s="18">
        <v>9.1999999999999998E-2</v>
      </c>
      <c r="I1978" s="40">
        <v>5.5E-2</v>
      </c>
      <c r="J1978" s="19"/>
      <c r="K1978" s="4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ht="15" x14ac:dyDescent="0.25">
      <c r="A1979" s="14" t="s">
        <v>224</v>
      </c>
      <c r="B1979" s="14" t="s">
        <v>233</v>
      </c>
      <c r="C1979" s="16" t="s">
        <v>116</v>
      </c>
      <c r="D1979" s="19"/>
      <c r="E1979" s="19"/>
      <c r="F1979" s="19"/>
      <c r="G1979" s="19"/>
      <c r="H1979" s="18">
        <v>0.26400000000000001</v>
      </c>
      <c r="I1979" s="40">
        <v>0.439</v>
      </c>
      <c r="J1979" s="19"/>
      <c r="K1979" s="4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ht="15" x14ac:dyDescent="0.25">
      <c r="A1980" s="14" t="s">
        <v>224</v>
      </c>
      <c r="B1980" s="14" t="s">
        <v>234</v>
      </c>
      <c r="C1980" s="16" t="s">
        <v>116</v>
      </c>
      <c r="D1980" s="19"/>
      <c r="E1980" s="18">
        <v>12</v>
      </c>
      <c r="F1980" s="19"/>
      <c r="G1980" s="19"/>
      <c r="H1980" s="18">
        <v>0.61</v>
      </c>
      <c r="I1980" s="40">
        <v>0.64600000000000002</v>
      </c>
      <c r="J1980" s="19"/>
      <c r="K1980" s="4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ht="15" x14ac:dyDescent="0.25">
      <c r="A1981" s="14" t="s">
        <v>224</v>
      </c>
      <c r="B1981" s="14" t="s">
        <v>235</v>
      </c>
      <c r="C1981" s="16" t="s">
        <v>116</v>
      </c>
      <c r="D1981" s="19"/>
      <c r="E1981" s="18">
        <v>51</v>
      </c>
      <c r="F1981" s="19"/>
      <c r="G1981" s="19"/>
      <c r="H1981" s="18">
        <v>1.4E-2</v>
      </c>
      <c r="I1981" s="40">
        <v>3.0000000000000001E-3</v>
      </c>
      <c r="J1981" s="19"/>
      <c r="K1981" s="4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ht="15" x14ac:dyDescent="0.25">
      <c r="A1982" s="14" t="s">
        <v>224</v>
      </c>
      <c r="B1982" s="14" t="s">
        <v>236</v>
      </c>
      <c r="C1982" s="16" t="s">
        <v>116</v>
      </c>
      <c r="D1982" s="19"/>
      <c r="E1982" s="18">
        <v>42</v>
      </c>
      <c r="F1982" s="19"/>
      <c r="G1982" s="19"/>
      <c r="H1982" s="18">
        <v>2.8000000000000001E-2</v>
      </c>
      <c r="I1982" s="40">
        <v>5.8999999999999997E-2</v>
      </c>
      <c r="J1982" s="19"/>
      <c r="K1982" s="4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ht="15" x14ac:dyDescent="0.25">
      <c r="A1983" s="14" t="s">
        <v>224</v>
      </c>
      <c r="B1983" s="14" t="s">
        <v>237</v>
      </c>
      <c r="C1983" s="16" t="s">
        <v>116</v>
      </c>
      <c r="D1983" s="19"/>
      <c r="E1983" s="18">
        <v>56</v>
      </c>
      <c r="F1983" s="19"/>
      <c r="G1983" s="19"/>
      <c r="H1983" s="18">
        <v>6.0000000000000001E-3</v>
      </c>
      <c r="I1983" s="40">
        <v>2E-3</v>
      </c>
      <c r="J1983" s="19"/>
      <c r="K1983" s="4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ht="15" x14ac:dyDescent="0.25">
      <c r="A1984" s="14" t="s">
        <v>224</v>
      </c>
      <c r="B1984" s="14" t="s">
        <v>238</v>
      </c>
      <c r="C1984" s="16" t="s">
        <v>116</v>
      </c>
      <c r="D1984" s="19"/>
      <c r="E1984" s="18">
        <v>32</v>
      </c>
      <c r="F1984" s="19"/>
      <c r="G1984" s="19"/>
      <c r="H1984" s="18">
        <v>0.03</v>
      </c>
      <c r="I1984" s="40">
        <v>0.112</v>
      </c>
      <c r="J1984" s="19"/>
      <c r="K1984" s="4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ht="15" x14ac:dyDescent="0.25">
      <c r="A1985" s="14" t="s">
        <v>224</v>
      </c>
      <c r="B1985" s="14" t="s">
        <v>239</v>
      </c>
      <c r="C1985" s="16" t="s">
        <v>116</v>
      </c>
      <c r="D1985" s="19"/>
      <c r="E1985" s="18">
        <v>39</v>
      </c>
      <c r="F1985" s="19"/>
      <c r="G1985" s="19"/>
      <c r="H1985" s="18">
        <v>3.9E-2</v>
      </c>
      <c r="I1985" s="40">
        <v>3.9E-2</v>
      </c>
      <c r="J1985" s="19"/>
      <c r="K1985" s="4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ht="15" x14ac:dyDescent="0.25">
      <c r="A1986" s="14" t="s">
        <v>224</v>
      </c>
      <c r="B1986" s="14" t="s">
        <v>225</v>
      </c>
      <c r="C1986" s="16" t="s">
        <v>117</v>
      </c>
      <c r="D1986" s="19"/>
      <c r="E1986" s="19"/>
      <c r="F1986" s="19"/>
      <c r="G1986" s="19"/>
      <c r="H1986" s="19">
        <v>0.129</v>
      </c>
      <c r="I1986" s="40">
        <v>3.7999999999999999E-2</v>
      </c>
      <c r="J1986" s="19"/>
      <c r="K1986" s="4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ht="15" x14ac:dyDescent="0.25">
      <c r="A1987" s="14" t="s">
        <v>224</v>
      </c>
      <c r="B1987" s="14" t="s">
        <v>226</v>
      </c>
      <c r="C1987" s="16" t="s">
        <v>117</v>
      </c>
      <c r="D1987" s="19"/>
      <c r="E1987" s="18">
        <v>3</v>
      </c>
      <c r="F1987" s="19"/>
      <c r="G1987" s="19"/>
      <c r="H1987" s="19">
        <v>0.129</v>
      </c>
      <c r="I1987" s="40">
        <v>0.81499999999999995</v>
      </c>
      <c r="J1987" s="19"/>
      <c r="K1987" s="4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ht="15" x14ac:dyDescent="0.25">
      <c r="A1988" s="14" t="s">
        <v>224</v>
      </c>
      <c r="B1988" s="14" t="s">
        <v>227</v>
      </c>
      <c r="C1988" s="16" t="s">
        <v>117</v>
      </c>
      <c r="D1988" s="19"/>
      <c r="E1988" s="18">
        <v>45</v>
      </c>
      <c r="F1988" s="19"/>
      <c r="G1988" s="19"/>
      <c r="H1988" s="18">
        <v>7.3999999999999996E-2</v>
      </c>
      <c r="I1988" s="40">
        <v>0.17399999999999999</v>
      </c>
      <c r="J1988" s="19"/>
      <c r="K1988" s="4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ht="15" x14ac:dyDescent="0.25">
      <c r="A1989" s="14" t="s">
        <v>224</v>
      </c>
      <c r="B1989" s="14" t="s">
        <v>228</v>
      </c>
      <c r="C1989" s="16" t="s">
        <v>117</v>
      </c>
      <c r="D1989" s="19"/>
      <c r="E1989" s="19"/>
      <c r="F1989" s="19"/>
      <c r="G1989" s="19"/>
      <c r="H1989" s="18">
        <v>0.17899999999999999</v>
      </c>
      <c r="I1989" s="40">
        <v>0.38100000000000001</v>
      </c>
      <c r="J1989" s="19"/>
      <c r="K1989" s="4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ht="15" x14ac:dyDescent="0.25">
      <c r="A1990" s="14" t="s">
        <v>224</v>
      </c>
      <c r="B1990" s="14" t="s">
        <v>229</v>
      </c>
      <c r="C1990" s="16" t="s">
        <v>117</v>
      </c>
      <c r="D1990" s="19"/>
      <c r="E1990" s="19"/>
      <c r="F1990" s="19"/>
      <c r="G1990" s="19"/>
      <c r="H1990" s="18">
        <v>0.36199999999999999</v>
      </c>
      <c r="I1990" s="40">
        <v>0.61899999999999999</v>
      </c>
      <c r="J1990" s="19"/>
      <c r="K1990" s="4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ht="15" x14ac:dyDescent="0.25">
      <c r="A1991" s="14" t="s">
        <v>224</v>
      </c>
      <c r="B1991" s="14" t="s">
        <v>230</v>
      </c>
      <c r="C1991" s="16" t="s">
        <v>117</v>
      </c>
      <c r="D1991" s="19"/>
      <c r="E1991" s="18">
        <v>21</v>
      </c>
      <c r="F1991" s="19"/>
      <c r="G1991" s="19"/>
      <c r="H1991" s="18">
        <v>3.5000000000000003E-2</v>
      </c>
      <c r="I1991" s="40">
        <v>7.0000000000000001E-3</v>
      </c>
      <c r="J1991" s="19"/>
      <c r="K1991" s="4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ht="15" x14ac:dyDescent="0.25">
      <c r="A1992" s="14" t="s">
        <v>224</v>
      </c>
      <c r="B1992" s="14" t="s">
        <v>231</v>
      </c>
      <c r="C1992" s="16" t="s">
        <v>117</v>
      </c>
      <c r="D1992" s="19"/>
      <c r="E1992" s="18">
        <v>17</v>
      </c>
      <c r="F1992" s="19"/>
      <c r="G1992" s="19"/>
      <c r="H1992" s="18">
        <v>3.5999999999999997E-2</v>
      </c>
      <c r="I1992" s="40">
        <v>1.2E-2</v>
      </c>
      <c r="J1992" s="19"/>
      <c r="K1992" s="4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ht="15" x14ac:dyDescent="0.25">
      <c r="A1993" s="14" t="s">
        <v>224</v>
      </c>
      <c r="B1993" s="14" t="s">
        <v>232</v>
      </c>
      <c r="C1993" s="16" t="s">
        <v>117</v>
      </c>
      <c r="D1993" s="19"/>
      <c r="E1993" s="18">
        <v>16</v>
      </c>
      <c r="F1993" s="19"/>
      <c r="G1993" s="19"/>
      <c r="H1993" s="18">
        <v>0.11</v>
      </c>
      <c r="I1993" s="40">
        <v>0.12</v>
      </c>
      <c r="J1993" s="19"/>
      <c r="K1993" s="4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ht="15" x14ac:dyDescent="0.25">
      <c r="A1994" s="14" t="s">
        <v>224</v>
      </c>
      <c r="B1994" s="14" t="s">
        <v>233</v>
      </c>
      <c r="C1994" s="16" t="s">
        <v>117</v>
      </c>
      <c r="D1994" s="19"/>
      <c r="E1994" s="19"/>
      <c r="F1994" s="19"/>
      <c r="G1994" s="19"/>
      <c r="H1994" s="18">
        <v>0.30299999999999999</v>
      </c>
      <c r="I1994" s="40">
        <v>0.51700000000000002</v>
      </c>
      <c r="J1994" s="19"/>
      <c r="K1994" s="4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ht="15" x14ac:dyDescent="0.25">
      <c r="A1995" s="14" t="s">
        <v>224</v>
      </c>
      <c r="B1995" s="14" t="s">
        <v>234</v>
      </c>
      <c r="C1995" s="16" t="s">
        <v>117</v>
      </c>
      <c r="D1995" s="19"/>
      <c r="E1995" s="18">
        <v>12</v>
      </c>
      <c r="F1995" s="19"/>
      <c r="G1995" s="19"/>
      <c r="H1995" s="18">
        <v>0.61799999999999999</v>
      </c>
      <c r="I1995" s="40">
        <v>0.74199999999999999</v>
      </c>
      <c r="J1995" s="19"/>
      <c r="K1995" s="4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ht="15" x14ac:dyDescent="0.25">
      <c r="A1996" s="14" t="s">
        <v>224</v>
      </c>
      <c r="B1996" s="14" t="s">
        <v>235</v>
      </c>
      <c r="C1996" s="16" t="s">
        <v>117</v>
      </c>
      <c r="D1996" s="19"/>
      <c r="E1996" s="18">
        <v>51</v>
      </c>
      <c r="F1996" s="19"/>
      <c r="G1996" s="19"/>
      <c r="H1996" s="18">
        <v>1.4999999999999999E-2</v>
      </c>
      <c r="I1996" s="40">
        <v>8.0000000000000002E-3</v>
      </c>
      <c r="J1996" s="19"/>
      <c r="K1996" s="4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ht="15" x14ac:dyDescent="0.25">
      <c r="A1997" s="14" t="s">
        <v>224</v>
      </c>
      <c r="B1997" s="14" t="s">
        <v>236</v>
      </c>
      <c r="C1997" s="16" t="s">
        <v>117</v>
      </c>
      <c r="D1997" s="19"/>
      <c r="E1997" s="18">
        <v>42</v>
      </c>
      <c r="F1997" s="19"/>
      <c r="G1997" s="19"/>
      <c r="H1997" s="18">
        <v>3.1E-2</v>
      </c>
      <c r="I1997" s="40">
        <v>8.8999999999999996E-2</v>
      </c>
      <c r="J1997" s="19"/>
      <c r="K1997" s="4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ht="15" x14ac:dyDescent="0.25">
      <c r="A1998" s="14" t="s">
        <v>224</v>
      </c>
      <c r="B1998" s="14" t="s">
        <v>237</v>
      </c>
      <c r="C1998" s="16" t="s">
        <v>117</v>
      </c>
      <c r="D1998" s="19"/>
      <c r="E1998" s="18">
        <v>56</v>
      </c>
      <c r="F1998" s="19"/>
      <c r="G1998" s="19"/>
      <c r="H1998" s="18">
        <v>6.0000000000000001E-3</v>
      </c>
      <c r="I1998" s="40">
        <v>7.0000000000000001E-3</v>
      </c>
      <c r="J1998" s="19"/>
      <c r="K1998" s="4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ht="15" x14ac:dyDescent="0.25">
      <c r="A1999" s="14" t="s">
        <v>224</v>
      </c>
      <c r="B1999" s="14" t="s">
        <v>238</v>
      </c>
      <c r="C1999" s="16" t="s">
        <v>117</v>
      </c>
      <c r="D1999" s="19"/>
      <c r="E1999" s="18">
        <v>32</v>
      </c>
      <c r="F1999" s="19"/>
      <c r="G1999" s="19"/>
      <c r="H1999" s="18">
        <v>0.04</v>
      </c>
      <c r="I1999" s="40">
        <v>0.16300000000000001</v>
      </c>
      <c r="J1999" s="19"/>
      <c r="K1999" s="4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ht="15" x14ac:dyDescent="0.25">
      <c r="A2000" s="14" t="s">
        <v>224</v>
      </c>
      <c r="B2000" s="14" t="s">
        <v>239</v>
      </c>
      <c r="C2000" s="16" t="s">
        <v>117</v>
      </c>
      <c r="D2000" s="19"/>
      <c r="E2000" s="18">
        <v>47</v>
      </c>
      <c r="F2000" s="19"/>
      <c r="G2000" s="19"/>
      <c r="H2000" s="18">
        <v>4.7E-2</v>
      </c>
      <c r="I2000" s="40">
        <v>5.0999999999999997E-2</v>
      </c>
      <c r="J2000" s="19"/>
      <c r="K2000" s="4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ht="15" x14ac:dyDescent="0.25">
      <c r="A2001" s="14" t="s">
        <v>224</v>
      </c>
      <c r="B2001" s="14" t="s">
        <v>225</v>
      </c>
      <c r="C2001" s="16" t="s">
        <v>118</v>
      </c>
      <c r="D2001" s="19"/>
      <c r="E2001" s="19"/>
      <c r="F2001" s="19"/>
      <c r="G2001" s="19"/>
      <c r="H2001" s="19">
        <v>0.129</v>
      </c>
      <c r="I2001" s="41">
        <v>0.57999999999999996</v>
      </c>
      <c r="J2001" s="19"/>
      <c r="K2001" s="4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ht="15" hidden="1" x14ac:dyDescent="0.25">
      <c r="A2002" s="7" t="s">
        <v>224</v>
      </c>
      <c r="B2002" s="7" t="s">
        <v>226</v>
      </c>
      <c r="C2002" s="8" t="s">
        <v>118</v>
      </c>
      <c r="D2002" s="9">
        <v>0.52100000000000002</v>
      </c>
      <c r="E2002" s="9">
        <v>3</v>
      </c>
      <c r="F2002" s="3"/>
      <c r="G2002" s="9">
        <v>107</v>
      </c>
      <c r="H2002" s="9">
        <v>0.63</v>
      </c>
      <c r="I2002" s="9">
        <v>0.89800000000000002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ht="15" hidden="1" x14ac:dyDescent="0.25">
      <c r="A2003" s="7" t="s">
        <v>224</v>
      </c>
      <c r="B2003" s="7" t="s">
        <v>234</v>
      </c>
      <c r="C2003" s="8" t="s">
        <v>118</v>
      </c>
      <c r="D2003" s="9">
        <v>0.36599999999999999</v>
      </c>
      <c r="E2003" s="9">
        <v>12</v>
      </c>
      <c r="F2003" s="3"/>
      <c r="G2003" s="9">
        <v>172</v>
      </c>
      <c r="H2003" s="9">
        <v>0.627</v>
      </c>
      <c r="I2003" s="9">
        <v>0.85399999999999998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ht="15" x14ac:dyDescent="0.25">
      <c r="A2004" s="14" t="s">
        <v>224</v>
      </c>
      <c r="B2004" s="14" t="s">
        <v>233</v>
      </c>
      <c r="C2004" s="16" t="s">
        <v>118</v>
      </c>
      <c r="D2004" s="19"/>
      <c r="E2004" s="19"/>
      <c r="F2004" s="19"/>
      <c r="G2004" s="19"/>
      <c r="H2004" s="18">
        <v>0.32400000000000001</v>
      </c>
      <c r="I2004" s="40">
        <v>0.58699999999999997</v>
      </c>
      <c r="J2004" s="19"/>
      <c r="K2004" s="4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5" x14ac:dyDescent="0.25">
      <c r="A2005" s="14" t="s">
        <v>224</v>
      </c>
      <c r="B2005" s="14" t="s">
        <v>228</v>
      </c>
      <c r="C2005" s="16" t="s">
        <v>118</v>
      </c>
      <c r="D2005" s="19"/>
      <c r="E2005" s="19"/>
      <c r="F2005" s="19"/>
      <c r="G2005" s="19"/>
      <c r="H2005" s="18">
        <v>0.215</v>
      </c>
      <c r="I2005" s="40">
        <v>0.47099999999999997</v>
      </c>
      <c r="J2005" s="19"/>
      <c r="K2005" s="4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ht="15" x14ac:dyDescent="0.25">
      <c r="A2006" s="14" t="s">
        <v>224</v>
      </c>
      <c r="B2006" s="14" t="s">
        <v>229</v>
      </c>
      <c r="C2006" s="16" t="s">
        <v>118</v>
      </c>
      <c r="D2006" s="19"/>
      <c r="E2006" s="19"/>
      <c r="F2006" s="19"/>
      <c r="G2006" s="19"/>
      <c r="H2006" s="18">
        <v>0.38600000000000001</v>
      </c>
      <c r="I2006" s="41">
        <v>0.57999999999999996</v>
      </c>
      <c r="J2006" s="19"/>
      <c r="K2006" s="4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ht="15" hidden="1" x14ac:dyDescent="0.25">
      <c r="A2007" s="7" t="s">
        <v>224</v>
      </c>
      <c r="B2007" s="7" t="s">
        <v>227</v>
      </c>
      <c r="C2007" s="8" t="s">
        <v>118</v>
      </c>
      <c r="D2007" s="9">
        <v>0.41499999999999998</v>
      </c>
      <c r="E2007" s="9">
        <v>46</v>
      </c>
      <c r="F2007" s="3"/>
      <c r="G2007" s="9">
        <v>140</v>
      </c>
      <c r="H2007" s="9">
        <v>8.5000000000000006E-2</v>
      </c>
      <c r="I2007" s="9">
        <v>0.249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ht="15" hidden="1" x14ac:dyDescent="0.25">
      <c r="A2008" s="7" t="s">
        <v>224</v>
      </c>
      <c r="B2008" s="7" t="s">
        <v>230</v>
      </c>
      <c r="C2008" s="8" t="s">
        <v>118</v>
      </c>
      <c r="D2008" s="9">
        <v>0.318</v>
      </c>
      <c r="E2008" s="9">
        <v>31</v>
      </c>
      <c r="F2008" s="3"/>
      <c r="G2008" s="9">
        <v>120</v>
      </c>
      <c r="H2008" s="9">
        <v>0.04</v>
      </c>
      <c r="I2008" s="9">
        <v>7.0000000000000001E-3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ht="15" hidden="1" x14ac:dyDescent="0.25">
      <c r="A2009" s="7" t="s">
        <v>224</v>
      </c>
      <c r="B2009" s="7" t="s">
        <v>232</v>
      </c>
      <c r="C2009" s="8" t="s">
        <v>118</v>
      </c>
      <c r="D2009" s="9">
        <v>0.59599999999999997</v>
      </c>
      <c r="E2009" s="9">
        <v>16</v>
      </c>
      <c r="F2009" s="3"/>
      <c r="G2009" s="9">
        <v>128</v>
      </c>
      <c r="H2009" s="9">
        <v>0.11899999999999999</v>
      </c>
      <c r="I2009" s="9">
        <v>0.13300000000000001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ht="15" hidden="1" x14ac:dyDescent="0.25">
      <c r="A2010" s="7" t="s">
        <v>224</v>
      </c>
      <c r="B2010" s="7" t="s">
        <v>239</v>
      </c>
      <c r="C2010" s="8" t="s">
        <v>118</v>
      </c>
      <c r="D2010" s="9">
        <v>8.4000000000000005E-2</v>
      </c>
      <c r="E2010" s="9">
        <v>47</v>
      </c>
      <c r="F2010" s="3"/>
      <c r="G2010" s="9">
        <v>120</v>
      </c>
      <c r="H2010" s="9">
        <v>5.0999999999999997E-2</v>
      </c>
      <c r="I2010" s="9">
        <v>6.0999999999999999E-2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ht="15" hidden="1" x14ac:dyDescent="0.25">
      <c r="A2011" s="7" t="s">
        <v>224</v>
      </c>
      <c r="B2011" s="7" t="s">
        <v>236</v>
      </c>
      <c r="C2011" s="8" t="s">
        <v>118</v>
      </c>
      <c r="D2011" s="9">
        <v>0.20200000000000001</v>
      </c>
      <c r="E2011" s="9">
        <v>35</v>
      </c>
      <c r="F2011" s="3"/>
      <c r="G2011" s="9">
        <v>224</v>
      </c>
      <c r="H2011" s="9">
        <v>3.4000000000000002E-2</v>
      </c>
      <c r="I2011" s="9">
        <v>0.13300000000000001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ht="15" hidden="1" x14ac:dyDescent="0.25">
      <c r="A2012" s="7" t="s">
        <v>224</v>
      </c>
      <c r="B2012" s="7" t="s">
        <v>238</v>
      </c>
      <c r="C2012" s="8" t="s">
        <v>118</v>
      </c>
      <c r="D2012" s="9">
        <v>0.27500000000000002</v>
      </c>
      <c r="E2012" s="9">
        <v>32</v>
      </c>
      <c r="F2012" s="3"/>
      <c r="G2012" s="9">
        <v>164</v>
      </c>
      <c r="H2012" s="9">
        <v>4.9000000000000002E-2</v>
      </c>
      <c r="I2012" s="9">
        <v>0.29599999999999999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ht="15" hidden="1" x14ac:dyDescent="0.25">
      <c r="A2013" s="7" t="s">
        <v>224</v>
      </c>
      <c r="B2013" s="7" t="s">
        <v>235</v>
      </c>
      <c r="C2013" s="8" t="s">
        <v>118</v>
      </c>
      <c r="D2013" s="9">
        <v>0.41599999999999998</v>
      </c>
      <c r="E2013" s="9">
        <v>51</v>
      </c>
      <c r="F2013" s="3"/>
      <c r="G2013" s="9">
        <v>207</v>
      </c>
      <c r="H2013" s="9">
        <v>1.7000000000000001E-2</v>
      </c>
      <c r="I2013" s="9">
        <v>1.2E-2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ht="15" hidden="1" x14ac:dyDescent="0.25">
      <c r="A2014" s="7" t="s">
        <v>224</v>
      </c>
      <c r="B2014" s="7" t="s">
        <v>231</v>
      </c>
      <c r="C2014" s="8" t="s">
        <v>118</v>
      </c>
      <c r="D2014" s="9">
        <v>0.64800000000000002</v>
      </c>
      <c r="E2014" s="9">
        <v>17</v>
      </c>
      <c r="F2014" s="3"/>
      <c r="G2014" s="9">
        <v>128</v>
      </c>
      <c r="H2014" s="9">
        <v>3.9E-2</v>
      </c>
      <c r="I2014" s="9">
        <v>1.2999999999999999E-2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ht="15" hidden="1" x14ac:dyDescent="0.25">
      <c r="A2015" s="7" t="s">
        <v>224</v>
      </c>
      <c r="B2015" s="7" t="s">
        <v>237</v>
      </c>
      <c r="C2015" s="8" t="s">
        <v>118</v>
      </c>
      <c r="D2015" s="9">
        <v>0.26100000000000001</v>
      </c>
      <c r="E2015" s="9">
        <v>56</v>
      </c>
      <c r="F2015" s="3"/>
      <c r="G2015" s="9">
        <v>80</v>
      </c>
      <c r="H2015" s="9">
        <v>8.0000000000000002E-3</v>
      </c>
      <c r="I2015" s="9">
        <v>1.2999999999999999E-2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ht="15" hidden="1" x14ac:dyDescent="0.25">
      <c r="A2016" s="7" t="s">
        <v>224</v>
      </c>
      <c r="B2016" s="7" t="s">
        <v>226</v>
      </c>
      <c r="C2016" s="8" t="s">
        <v>119</v>
      </c>
      <c r="D2016" s="9">
        <v>0.51100000000000001</v>
      </c>
      <c r="E2016" s="9">
        <v>3</v>
      </c>
      <c r="F2016" s="3"/>
      <c r="G2016" s="9">
        <v>107</v>
      </c>
      <c r="H2016" s="9">
        <v>0.66</v>
      </c>
      <c r="I2016" s="9">
        <v>0.94699999999999995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ht="15" hidden="1" x14ac:dyDescent="0.25">
      <c r="A2017" s="7" t="s">
        <v>224</v>
      </c>
      <c r="B2017" s="7" t="s">
        <v>234</v>
      </c>
      <c r="C2017" s="8" t="s">
        <v>119</v>
      </c>
      <c r="D2017" s="9">
        <v>0.35399999999999998</v>
      </c>
      <c r="E2017" s="9">
        <v>12</v>
      </c>
      <c r="F2017" s="3"/>
      <c r="G2017" s="9">
        <v>172</v>
      </c>
      <c r="H2017" s="9">
        <v>0.69</v>
      </c>
      <c r="I2017" s="9">
        <v>0.90900000000000003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ht="15" x14ac:dyDescent="0.25">
      <c r="A2018" s="14" t="s">
        <v>224</v>
      </c>
      <c r="B2018" s="14" t="s">
        <v>228</v>
      </c>
      <c r="C2018" s="16" t="s">
        <v>119</v>
      </c>
      <c r="D2018" s="19"/>
      <c r="E2018" s="19"/>
      <c r="F2018" s="19"/>
      <c r="G2018" s="19"/>
      <c r="H2018" s="18">
        <v>0.251</v>
      </c>
      <c r="I2018" s="40">
        <v>0.59</v>
      </c>
      <c r="J2018" s="19"/>
      <c r="K2018" s="4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ht="15" x14ac:dyDescent="0.25">
      <c r="A2019" s="14" t="s">
        <v>224</v>
      </c>
      <c r="B2019" s="14" t="s">
        <v>233</v>
      </c>
      <c r="C2019" s="16" t="s">
        <v>119</v>
      </c>
      <c r="D2019" s="19"/>
      <c r="E2019" s="19"/>
      <c r="F2019" s="19"/>
      <c r="G2019" s="19"/>
      <c r="H2019" s="18">
        <v>0.33500000000000002</v>
      </c>
      <c r="I2019" s="40">
        <v>0.66700000000000004</v>
      </c>
      <c r="J2019" s="19"/>
      <c r="K2019" s="4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ht="15" x14ac:dyDescent="0.25">
      <c r="A2020" s="14" t="s">
        <v>224</v>
      </c>
      <c r="B2020" s="14" t="s">
        <v>229</v>
      </c>
      <c r="C2020" s="16" t="s">
        <v>119</v>
      </c>
      <c r="D2020" s="19"/>
      <c r="E2020" s="19"/>
      <c r="F2020" s="19"/>
      <c r="G2020" s="19"/>
      <c r="H2020" s="18">
        <v>0.439</v>
      </c>
      <c r="I2020" s="41">
        <v>0.57999999999999996</v>
      </c>
      <c r="J2020" s="19"/>
      <c r="K2020" s="4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ht="15" x14ac:dyDescent="0.25">
      <c r="A2021" s="14" t="s">
        <v>224</v>
      </c>
      <c r="B2021" s="14" t="s">
        <v>225</v>
      </c>
      <c r="C2021" s="16" t="s">
        <v>119</v>
      </c>
      <c r="D2021" s="19"/>
      <c r="E2021" s="19"/>
      <c r="F2021" s="19"/>
      <c r="G2021" s="19"/>
      <c r="H2021" s="19">
        <v>0.129</v>
      </c>
      <c r="I2021" s="41">
        <v>0.57999999999999996</v>
      </c>
      <c r="J2021" s="19"/>
      <c r="K2021" s="4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ht="15" hidden="1" x14ac:dyDescent="0.25">
      <c r="A2022" s="7" t="s">
        <v>224</v>
      </c>
      <c r="B2022" s="7" t="s">
        <v>227</v>
      </c>
      <c r="C2022" s="8" t="s">
        <v>119</v>
      </c>
      <c r="D2022" s="9">
        <v>0.41499999999999998</v>
      </c>
      <c r="E2022" s="9">
        <v>46</v>
      </c>
      <c r="F2022" s="3"/>
      <c r="G2022" s="9">
        <v>140</v>
      </c>
      <c r="H2022" s="9">
        <v>9.6000000000000002E-2</v>
      </c>
      <c r="I2022" s="9">
        <v>0.34399999999999997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ht="15" hidden="1" x14ac:dyDescent="0.25">
      <c r="A2023" s="7" t="s">
        <v>224</v>
      </c>
      <c r="B2023" s="7" t="s">
        <v>230</v>
      </c>
      <c r="C2023" s="8" t="s">
        <v>119</v>
      </c>
      <c r="D2023" s="9">
        <v>0.318</v>
      </c>
      <c r="E2023" s="9">
        <v>31</v>
      </c>
      <c r="F2023" s="3"/>
      <c r="G2023" s="9">
        <v>120</v>
      </c>
      <c r="H2023" s="9">
        <v>4.4999999999999998E-2</v>
      </c>
      <c r="I2023" s="9">
        <v>8.0000000000000002E-3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ht="15" hidden="1" x14ac:dyDescent="0.25">
      <c r="A2024" s="7" t="s">
        <v>224</v>
      </c>
      <c r="B2024" s="7" t="s">
        <v>232</v>
      </c>
      <c r="C2024" s="8" t="s">
        <v>119</v>
      </c>
      <c r="D2024" s="9">
        <v>0.59599999999999997</v>
      </c>
      <c r="E2024" s="9">
        <v>16</v>
      </c>
      <c r="F2024" s="3"/>
      <c r="G2024" s="9">
        <v>128</v>
      </c>
      <c r="H2024" s="9">
        <v>0.128</v>
      </c>
      <c r="I2024" s="9">
        <v>0.17599999999999999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ht="15" hidden="1" x14ac:dyDescent="0.25">
      <c r="A2025" s="7" t="s">
        <v>224</v>
      </c>
      <c r="B2025" s="7" t="s">
        <v>239</v>
      </c>
      <c r="C2025" s="8" t="s">
        <v>119</v>
      </c>
      <c r="D2025" s="9">
        <v>8.4000000000000005E-2</v>
      </c>
      <c r="E2025" s="9">
        <v>47</v>
      </c>
      <c r="F2025" s="3"/>
      <c r="G2025" s="9">
        <v>120</v>
      </c>
      <c r="H2025" s="9">
        <v>5.8999999999999997E-2</v>
      </c>
      <c r="I2025" s="9">
        <v>7.0000000000000007E-2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ht="15" hidden="1" x14ac:dyDescent="0.25">
      <c r="A2026" s="7" t="s">
        <v>224</v>
      </c>
      <c r="B2026" s="7" t="s">
        <v>236</v>
      </c>
      <c r="C2026" s="8" t="s">
        <v>119</v>
      </c>
      <c r="D2026" s="9">
        <v>0.20200000000000001</v>
      </c>
      <c r="E2026" s="9">
        <v>35</v>
      </c>
      <c r="F2026" s="3"/>
      <c r="G2026" s="9">
        <v>224</v>
      </c>
      <c r="H2026" s="9">
        <v>4.4999999999999998E-2</v>
      </c>
      <c r="I2026" s="9">
        <v>0.251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ht="15" hidden="1" x14ac:dyDescent="0.25">
      <c r="A2027" s="7" t="s">
        <v>224</v>
      </c>
      <c r="B2027" s="7" t="s">
        <v>238</v>
      </c>
      <c r="C2027" s="8" t="s">
        <v>119</v>
      </c>
      <c r="D2027" s="9">
        <v>0.27500000000000002</v>
      </c>
      <c r="E2027" s="9">
        <v>32</v>
      </c>
      <c r="F2027" s="3"/>
      <c r="G2027" s="9">
        <v>164</v>
      </c>
      <c r="H2027" s="9">
        <v>5.8999999999999997E-2</v>
      </c>
      <c r="I2027" s="9">
        <v>0.29599999999999999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ht="15" hidden="1" x14ac:dyDescent="0.25">
      <c r="A2028" s="7" t="s">
        <v>224</v>
      </c>
      <c r="B2028" s="7" t="s">
        <v>235</v>
      </c>
      <c r="C2028" s="8" t="s">
        <v>119</v>
      </c>
      <c r="D2028" s="9">
        <v>0.41499999999999998</v>
      </c>
      <c r="E2028" s="9">
        <v>51</v>
      </c>
      <c r="F2028" s="3"/>
      <c r="G2028" s="9">
        <v>207</v>
      </c>
      <c r="H2028" s="9">
        <v>1.7999999999999999E-2</v>
      </c>
      <c r="I2028" s="9">
        <v>1.6E-2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ht="15" hidden="1" x14ac:dyDescent="0.25">
      <c r="A2029" s="7" t="s">
        <v>224</v>
      </c>
      <c r="B2029" s="7" t="s">
        <v>237</v>
      </c>
      <c r="C2029" s="8" t="s">
        <v>119</v>
      </c>
      <c r="D2029" s="9">
        <v>0.26100000000000001</v>
      </c>
      <c r="E2029" s="9">
        <v>56</v>
      </c>
      <c r="F2029" s="3"/>
      <c r="G2029" s="9">
        <v>80</v>
      </c>
      <c r="H2029" s="9">
        <v>1.6E-2</v>
      </c>
      <c r="I2029" s="9">
        <v>1.4999999999999999E-2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ht="15" hidden="1" x14ac:dyDescent="0.25">
      <c r="A2030" s="7" t="s">
        <v>224</v>
      </c>
      <c r="B2030" s="7" t="s">
        <v>231</v>
      </c>
      <c r="C2030" s="8" t="s">
        <v>119</v>
      </c>
      <c r="D2030" s="9">
        <v>0.64800000000000002</v>
      </c>
      <c r="E2030" s="9">
        <v>17</v>
      </c>
      <c r="F2030" s="3"/>
      <c r="G2030" s="9">
        <v>128</v>
      </c>
      <c r="H2030" s="9">
        <v>3.7999999999999999E-2</v>
      </c>
      <c r="I2030" s="3">
        <v>0.57999999999999996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ht="15" x14ac:dyDescent="0.25">
      <c r="A2031" s="14" t="s">
        <v>224</v>
      </c>
      <c r="B2031" s="14" t="s">
        <v>225</v>
      </c>
      <c r="C2031" s="16" t="s">
        <v>120</v>
      </c>
      <c r="D2031" s="19"/>
      <c r="E2031" s="19"/>
      <c r="F2031" s="19"/>
      <c r="G2031" s="19"/>
      <c r="H2031" s="19">
        <v>0.129</v>
      </c>
      <c r="I2031" s="41">
        <v>0.57999999999999996</v>
      </c>
      <c r="J2031" s="19"/>
      <c r="K2031" s="4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ht="15" hidden="1" x14ac:dyDescent="0.25">
      <c r="A2032" s="7" t="s">
        <v>224</v>
      </c>
      <c r="B2032" s="7" t="s">
        <v>226</v>
      </c>
      <c r="C2032" s="8" t="s">
        <v>120</v>
      </c>
      <c r="D2032" s="9">
        <v>0.501</v>
      </c>
      <c r="E2032" s="9">
        <v>3</v>
      </c>
      <c r="F2032" s="3"/>
      <c r="G2032" s="9">
        <v>107</v>
      </c>
      <c r="H2032" s="9">
        <v>0.69499999999999995</v>
      </c>
      <c r="I2032" s="9">
        <v>1.0009999999999999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ht="15" hidden="1" x14ac:dyDescent="0.25">
      <c r="A2033" s="7" t="s">
        <v>224</v>
      </c>
      <c r="B2033" s="7" t="s">
        <v>234</v>
      </c>
      <c r="C2033" s="8" t="s">
        <v>120</v>
      </c>
      <c r="D2033" s="9">
        <v>0.35499999999999998</v>
      </c>
      <c r="E2033" s="9">
        <v>12</v>
      </c>
      <c r="F2033" s="3"/>
      <c r="G2033" s="9">
        <v>172</v>
      </c>
      <c r="H2033" s="9">
        <v>0.69799999999999995</v>
      </c>
      <c r="I2033" s="9">
        <v>1.004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5" x14ac:dyDescent="0.25">
      <c r="A2034" s="14" t="s">
        <v>224</v>
      </c>
      <c r="B2034" s="14" t="s">
        <v>233</v>
      </c>
      <c r="C2034" s="16" t="s">
        <v>120</v>
      </c>
      <c r="D2034" s="19"/>
      <c r="E2034" s="19"/>
      <c r="F2034" s="19"/>
      <c r="G2034" s="19"/>
      <c r="H2034" s="18">
        <v>0.35099999999999998</v>
      </c>
      <c r="I2034" s="40">
        <v>0.748</v>
      </c>
      <c r="J2034" s="19"/>
      <c r="K2034" s="4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ht="15" x14ac:dyDescent="0.25">
      <c r="A2035" s="14" t="s">
        <v>224</v>
      </c>
      <c r="B2035" s="14" t="s">
        <v>228</v>
      </c>
      <c r="C2035" s="16" t="s">
        <v>120</v>
      </c>
      <c r="D2035" s="19"/>
      <c r="E2035" s="19"/>
      <c r="F2035" s="19"/>
      <c r="G2035" s="19"/>
      <c r="H2035" s="18">
        <v>0.28599999999999998</v>
      </c>
      <c r="I2035" s="40">
        <v>0.67200000000000004</v>
      </c>
      <c r="J2035" s="19"/>
      <c r="K2035" s="4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ht="15" x14ac:dyDescent="0.25">
      <c r="A2036" s="14" t="s">
        <v>224</v>
      </c>
      <c r="B2036" s="14" t="s">
        <v>229</v>
      </c>
      <c r="C2036" s="16" t="s">
        <v>120</v>
      </c>
      <c r="D2036" s="19"/>
      <c r="E2036" s="19"/>
      <c r="F2036" s="19"/>
      <c r="G2036" s="19"/>
      <c r="H2036" s="18">
        <v>0.46200000000000002</v>
      </c>
      <c r="I2036" s="41">
        <v>0.57999999999999996</v>
      </c>
      <c r="J2036" s="19"/>
      <c r="K2036" s="4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ht="15" hidden="1" x14ac:dyDescent="0.25">
      <c r="A2037" s="7" t="s">
        <v>224</v>
      </c>
      <c r="B2037" s="7" t="s">
        <v>227</v>
      </c>
      <c r="C2037" s="8" t="s">
        <v>120</v>
      </c>
      <c r="D2037" s="9">
        <v>0.41499999999999998</v>
      </c>
      <c r="E2037" s="9">
        <v>46</v>
      </c>
      <c r="F2037" s="3"/>
      <c r="G2037" s="9">
        <v>140</v>
      </c>
      <c r="H2037" s="9">
        <v>0.109</v>
      </c>
      <c r="I2037" s="9">
        <v>0.63400000000000001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ht="15" hidden="1" x14ac:dyDescent="0.25">
      <c r="A2038" s="7" t="s">
        <v>224</v>
      </c>
      <c r="B2038" s="7" t="s">
        <v>230</v>
      </c>
      <c r="C2038" s="8" t="s">
        <v>120</v>
      </c>
      <c r="D2038" s="9">
        <v>0.318</v>
      </c>
      <c r="E2038" s="9">
        <v>31</v>
      </c>
      <c r="F2038" s="3"/>
      <c r="G2038" s="9">
        <v>120</v>
      </c>
      <c r="H2038" s="9">
        <v>0.06</v>
      </c>
      <c r="I2038" s="9">
        <v>8.0000000000000002E-3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ht="15" hidden="1" x14ac:dyDescent="0.25">
      <c r="A2039" s="7" t="s">
        <v>224</v>
      </c>
      <c r="B2039" s="7" t="s">
        <v>232</v>
      </c>
      <c r="C2039" s="8" t="s">
        <v>120</v>
      </c>
      <c r="D2039" s="9">
        <v>0.58699999999999997</v>
      </c>
      <c r="E2039" s="9">
        <v>16</v>
      </c>
      <c r="F2039" s="3"/>
      <c r="G2039" s="9">
        <v>128</v>
      </c>
      <c r="H2039" s="9">
        <v>0.13600000000000001</v>
      </c>
      <c r="I2039" s="9">
        <v>0.26100000000000001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ht="15" hidden="1" x14ac:dyDescent="0.25">
      <c r="A2040" s="7" t="s">
        <v>224</v>
      </c>
      <c r="B2040" s="7" t="s">
        <v>239</v>
      </c>
      <c r="C2040" s="8" t="s">
        <v>120</v>
      </c>
      <c r="D2040" s="9">
        <v>8.4000000000000005E-2</v>
      </c>
      <c r="E2040" s="9">
        <v>47</v>
      </c>
      <c r="F2040" s="3"/>
      <c r="G2040" s="9">
        <v>120</v>
      </c>
      <c r="H2040" s="9">
        <v>6.8000000000000005E-2</v>
      </c>
      <c r="I2040" s="9">
        <v>0.11799999999999999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ht="15" hidden="1" x14ac:dyDescent="0.25">
      <c r="A2041" s="7" t="s">
        <v>224</v>
      </c>
      <c r="B2041" s="7" t="s">
        <v>238</v>
      </c>
      <c r="C2041" s="8" t="s">
        <v>120</v>
      </c>
      <c r="D2041" s="9">
        <v>0.27500000000000002</v>
      </c>
      <c r="E2041" s="9">
        <v>32</v>
      </c>
      <c r="F2041" s="3"/>
      <c r="G2041" s="9">
        <v>164</v>
      </c>
      <c r="H2041" s="9">
        <v>7.1999999999999995E-2</v>
      </c>
      <c r="I2041" s="9">
        <v>0.45500000000000002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ht="15" hidden="1" x14ac:dyDescent="0.25">
      <c r="A2042" s="7" t="s">
        <v>224</v>
      </c>
      <c r="B2042" s="7" t="s">
        <v>236</v>
      </c>
      <c r="C2042" s="8" t="s">
        <v>120</v>
      </c>
      <c r="D2042" s="9">
        <v>0.19800000000000001</v>
      </c>
      <c r="E2042" s="9">
        <v>35</v>
      </c>
      <c r="F2042" s="3"/>
      <c r="G2042" s="9">
        <v>224</v>
      </c>
      <c r="H2042" s="9">
        <v>4.7E-2</v>
      </c>
      <c r="I2042" s="9">
        <v>0.47199999999999998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ht="15" hidden="1" x14ac:dyDescent="0.25">
      <c r="A2043" s="7" t="s">
        <v>224</v>
      </c>
      <c r="B2043" s="7" t="s">
        <v>235</v>
      </c>
      <c r="C2043" s="8" t="s">
        <v>120</v>
      </c>
      <c r="D2043" s="9">
        <v>0.41499999999999998</v>
      </c>
      <c r="E2043" s="9">
        <v>51</v>
      </c>
      <c r="F2043" s="3"/>
      <c r="G2043" s="9">
        <v>207</v>
      </c>
      <c r="H2043" s="9">
        <v>1.7999999999999999E-2</v>
      </c>
      <c r="I2043" s="9">
        <v>4.7E-2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ht="15" hidden="1" x14ac:dyDescent="0.25">
      <c r="A2044" s="7" t="s">
        <v>224</v>
      </c>
      <c r="B2044" s="7" t="s">
        <v>237</v>
      </c>
      <c r="C2044" s="8" t="s">
        <v>120</v>
      </c>
      <c r="D2044" s="9">
        <v>0.26100000000000001</v>
      </c>
      <c r="E2044" s="9">
        <v>56</v>
      </c>
      <c r="F2044" s="3"/>
      <c r="G2044" s="9">
        <v>80</v>
      </c>
      <c r="H2044" s="9">
        <v>0.02</v>
      </c>
      <c r="I2044" s="9">
        <v>2.1999999999999999E-2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ht="15" hidden="1" x14ac:dyDescent="0.25">
      <c r="A2045" s="7" t="s">
        <v>224</v>
      </c>
      <c r="B2045" s="7" t="s">
        <v>231</v>
      </c>
      <c r="C2045" s="8" t="s">
        <v>120</v>
      </c>
      <c r="D2045" s="9">
        <v>0.64800000000000002</v>
      </c>
      <c r="E2045" s="9">
        <v>17</v>
      </c>
      <c r="F2045" s="3"/>
      <c r="G2045" s="9">
        <v>128</v>
      </c>
      <c r="H2045" s="9">
        <v>0.04</v>
      </c>
      <c r="I2045" s="3">
        <v>0.57999999999999996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ht="15" x14ac:dyDescent="0.25">
      <c r="A2046" s="14" t="s">
        <v>224</v>
      </c>
      <c r="B2046" s="14" t="s">
        <v>225</v>
      </c>
      <c r="C2046" s="16" t="s">
        <v>121</v>
      </c>
      <c r="D2046" s="19"/>
      <c r="E2046" s="19"/>
      <c r="F2046" s="19"/>
      <c r="G2046" s="19"/>
      <c r="H2046" s="19">
        <v>0.129</v>
      </c>
      <c r="I2046" s="41">
        <v>0.57999999999999996</v>
      </c>
      <c r="J2046" s="19"/>
      <c r="K2046" s="4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ht="15" hidden="1" x14ac:dyDescent="0.25">
      <c r="A2047" s="7" t="s">
        <v>224</v>
      </c>
      <c r="B2047" s="7" t="s">
        <v>231</v>
      </c>
      <c r="C2047" s="8" t="s">
        <v>121</v>
      </c>
      <c r="D2047" s="9">
        <v>0.64800000000000002</v>
      </c>
      <c r="E2047" s="9">
        <v>17</v>
      </c>
      <c r="F2047" s="3"/>
      <c r="G2047" s="9">
        <v>128</v>
      </c>
      <c r="H2047" s="9">
        <v>4.5999999999999999E-2</v>
      </c>
      <c r="I2047" s="3">
        <v>0.57999999999999996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ht="15" hidden="1" x14ac:dyDescent="0.25">
      <c r="A2048" s="7" t="s">
        <v>224</v>
      </c>
      <c r="B2048" s="7" t="s">
        <v>226</v>
      </c>
      <c r="C2048" s="8" t="s">
        <v>121</v>
      </c>
      <c r="D2048" s="9">
        <v>0.499</v>
      </c>
      <c r="E2048" s="9">
        <v>3</v>
      </c>
      <c r="F2048" s="3"/>
      <c r="G2048" s="9">
        <v>107</v>
      </c>
      <c r="H2048" s="9">
        <v>0.71699999999999997</v>
      </c>
      <c r="I2048" s="9">
        <v>1.022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ht="15" hidden="1" x14ac:dyDescent="0.25">
      <c r="A2049" s="7" t="s">
        <v>224</v>
      </c>
      <c r="B2049" s="7" t="s">
        <v>234</v>
      </c>
      <c r="C2049" s="8" t="s">
        <v>121</v>
      </c>
      <c r="D2049" s="9">
        <v>0.36</v>
      </c>
      <c r="E2049" s="9">
        <v>1</v>
      </c>
      <c r="F2049" s="3"/>
      <c r="G2049" s="9">
        <v>172</v>
      </c>
      <c r="H2049" s="9">
        <v>0.72</v>
      </c>
      <c r="I2049" s="9">
        <v>1.08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ht="15" x14ac:dyDescent="0.25">
      <c r="A2050" s="14" t="s">
        <v>224</v>
      </c>
      <c r="B2050" s="14" t="s">
        <v>233</v>
      </c>
      <c r="C2050" s="16" t="s">
        <v>121</v>
      </c>
      <c r="D2050" s="19"/>
      <c r="E2050" s="19"/>
      <c r="F2050" s="19"/>
      <c r="G2050" s="19"/>
      <c r="H2050" s="18">
        <v>0.34499999999999997</v>
      </c>
      <c r="I2050" s="40">
        <v>0.82099999999999995</v>
      </c>
      <c r="J2050" s="19"/>
      <c r="K2050" s="4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ht="15" x14ac:dyDescent="0.25">
      <c r="A2051" s="14" t="s">
        <v>224</v>
      </c>
      <c r="B2051" s="14" t="s">
        <v>228</v>
      </c>
      <c r="C2051" s="16" t="s">
        <v>121</v>
      </c>
      <c r="D2051" s="19"/>
      <c r="E2051" s="19"/>
      <c r="F2051" s="19"/>
      <c r="G2051" s="19"/>
      <c r="H2051" s="18">
        <v>0.33900000000000002</v>
      </c>
      <c r="I2051" s="40">
        <v>0.71199999999999997</v>
      </c>
      <c r="J2051" s="19"/>
      <c r="K2051" s="4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ht="15" x14ac:dyDescent="0.25">
      <c r="A2052" s="14" t="s">
        <v>224</v>
      </c>
      <c r="B2052" s="14" t="s">
        <v>229</v>
      </c>
      <c r="C2052" s="16" t="s">
        <v>121</v>
      </c>
      <c r="D2052" s="19"/>
      <c r="E2052" s="19"/>
      <c r="F2052" s="19"/>
      <c r="G2052" s="19"/>
      <c r="H2052" s="18">
        <v>0.48399999999999999</v>
      </c>
      <c r="I2052" s="41">
        <v>0.57999999999999996</v>
      </c>
      <c r="J2052" s="19"/>
      <c r="K2052" s="4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ht="15" hidden="1" x14ac:dyDescent="0.25">
      <c r="A2053" s="7" t="s">
        <v>224</v>
      </c>
      <c r="B2053" s="7" t="s">
        <v>227</v>
      </c>
      <c r="C2053" s="8" t="s">
        <v>121</v>
      </c>
      <c r="D2053" s="9">
        <v>0.41499999999999998</v>
      </c>
      <c r="E2053" s="9">
        <v>46</v>
      </c>
      <c r="F2053" s="3"/>
      <c r="G2053" s="9">
        <v>140</v>
      </c>
      <c r="H2053" s="9">
        <v>0.13</v>
      </c>
      <c r="I2053" s="9">
        <v>0.71099999999999997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ht="15" hidden="1" x14ac:dyDescent="0.25">
      <c r="A2054" s="7" t="s">
        <v>224</v>
      </c>
      <c r="B2054" s="7" t="s">
        <v>230</v>
      </c>
      <c r="C2054" s="8" t="s">
        <v>121</v>
      </c>
      <c r="D2054" s="9">
        <v>0.318</v>
      </c>
      <c r="E2054" s="9">
        <v>31</v>
      </c>
      <c r="F2054" s="3"/>
      <c r="G2054" s="9">
        <v>120</v>
      </c>
      <c r="H2054" s="9">
        <v>7.0000000000000007E-2</v>
      </c>
      <c r="I2054" s="9">
        <v>1.0999999999999999E-2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ht="15" hidden="1" x14ac:dyDescent="0.25">
      <c r="A2055" s="7" t="s">
        <v>224</v>
      </c>
      <c r="B2055" s="7" t="s">
        <v>232</v>
      </c>
      <c r="C2055" s="8" t="s">
        <v>121</v>
      </c>
      <c r="D2055" s="9">
        <v>0.58699999999999997</v>
      </c>
      <c r="E2055" s="9">
        <v>16</v>
      </c>
      <c r="F2055" s="3"/>
      <c r="G2055" s="9">
        <v>128</v>
      </c>
      <c r="H2055" s="9">
        <v>0.14499999999999999</v>
      </c>
      <c r="I2055" s="9">
        <v>0.26300000000000001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ht="15" hidden="1" x14ac:dyDescent="0.25">
      <c r="A2056" s="7" t="s">
        <v>224</v>
      </c>
      <c r="B2056" s="7" t="s">
        <v>239</v>
      </c>
      <c r="C2056" s="8" t="s">
        <v>121</v>
      </c>
      <c r="D2056" s="9">
        <v>8.4000000000000005E-2</v>
      </c>
      <c r="E2056" s="9">
        <v>47</v>
      </c>
      <c r="F2056" s="3"/>
      <c r="G2056" s="9">
        <v>120</v>
      </c>
      <c r="H2056" s="9">
        <v>7.2999999999999995E-2</v>
      </c>
      <c r="I2056" s="9">
        <v>0.16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ht="15" hidden="1" x14ac:dyDescent="0.25">
      <c r="A2057" s="7" t="s">
        <v>224</v>
      </c>
      <c r="B2057" s="7" t="s">
        <v>238</v>
      </c>
      <c r="C2057" s="8" t="s">
        <v>121</v>
      </c>
      <c r="D2057" s="9">
        <v>0.27500000000000002</v>
      </c>
      <c r="E2057" s="9">
        <v>25</v>
      </c>
      <c r="F2057" s="3"/>
      <c r="G2057" s="9">
        <v>164</v>
      </c>
      <c r="H2057" s="9">
        <v>8.1000000000000003E-2</v>
      </c>
      <c r="I2057" s="9">
        <v>0.49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ht="15" hidden="1" x14ac:dyDescent="0.25">
      <c r="A2058" s="7" t="s">
        <v>224</v>
      </c>
      <c r="B2058" s="7" t="s">
        <v>236</v>
      </c>
      <c r="C2058" s="8" t="s">
        <v>121</v>
      </c>
      <c r="D2058" s="9">
        <v>0.189</v>
      </c>
      <c r="E2058" s="9">
        <v>35</v>
      </c>
      <c r="F2058" s="3"/>
      <c r="G2058" s="9">
        <v>224</v>
      </c>
      <c r="H2058" s="9">
        <v>0.05</v>
      </c>
      <c r="I2058" s="3">
        <v>0.57999999999999996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ht="15" hidden="1" x14ac:dyDescent="0.25">
      <c r="A2059" s="7" t="s">
        <v>224</v>
      </c>
      <c r="B2059" s="7" t="s">
        <v>235</v>
      </c>
      <c r="C2059" s="8" t="s">
        <v>121</v>
      </c>
      <c r="D2059" s="9">
        <v>0.41499999999999998</v>
      </c>
      <c r="E2059" s="9">
        <v>51</v>
      </c>
      <c r="F2059" s="3"/>
      <c r="G2059" s="9">
        <v>194</v>
      </c>
      <c r="H2059" s="9">
        <v>1.2E-2</v>
      </c>
      <c r="I2059" s="9">
        <v>0.13300000000000001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ht="15" hidden="1" x14ac:dyDescent="0.25">
      <c r="A2060" s="7" t="s">
        <v>224</v>
      </c>
      <c r="B2060" s="7" t="s">
        <v>237</v>
      </c>
      <c r="C2060" s="8" t="s">
        <v>121</v>
      </c>
      <c r="D2060" s="9">
        <v>0.26100000000000001</v>
      </c>
      <c r="E2060" s="9">
        <v>56</v>
      </c>
      <c r="F2060" s="3"/>
      <c r="G2060" s="9">
        <v>80</v>
      </c>
      <c r="H2060" s="9">
        <v>0.03</v>
      </c>
      <c r="I2060" s="9">
        <v>0.06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ht="15" x14ac:dyDescent="0.25">
      <c r="A2061" s="14" t="s">
        <v>224</v>
      </c>
      <c r="B2061" s="14" t="s">
        <v>225</v>
      </c>
      <c r="C2061" s="16" t="s">
        <v>122</v>
      </c>
      <c r="D2061" s="19"/>
      <c r="E2061" s="19"/>
      <c r="F2061" s="19"/>
      <c r="G2061" s="19"/>
      <c r="H2061" s="19">
        <v>0.129</v>
      </c>
      <c r="I2061" s="41">
        <v>0.57999999999999996</v>
      </c>
      <c r="J2061" s="19"/>
      <c r="K2061" s="4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ht="15" hidden="1" x14ac:dyDescent="0.25">
      <c r="A2062" s="7" t="s">
        <v>224</v>
      </c>
      <c r="B2062" s="7" t="s">
        <v>231</v>
      </c>
      <c r="C2062" s="8" t="s">
        <v>122</v>
      </c>
      <c r="D2062" s="9">
        <v>0.64800000000000002</v>
      </c>
      <c r="E2062" s="9">
        <v>17</v>
      </c>
      <c r="F2062" s="3"/>
      <c r="G2062" s="9">
        <v>128</v>
      </c>
      <c r="H2062" s="9">
        <v>5.6000000000000001E-2</v>
      </c>
      <c r="I2062" s="3">
        <v>0.57999999999999996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15" hidden="1" x14ac:dyDescent="0.25">
      <c r="A2063" s="7" t="s">
        <v>224</v>
      </c>
      <c r="B2063" s="7" t="s">
        <v>234</v>
      </c>
      <c r="C2063" s="8" t="s">
        <v>122</v>
      </c>
      <c r="D2063" s="9">
        <v>0.33200000000000002</v>
      </c>
      <c r="E2063" s="9">
        <v>1</v>
      </c>
      <c r="F2063" s="3"/>
      <c r="G2063" s="9">
        <v>172</v>
      </c>
      <c r="H2063" s="9">
        <v>0.79700000000000004</v>
      </c>
      <c r="I2063" s="9">
        <v>1.087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ht="15" hidden="1" x14ac:dyDescent="0.25">
      <c r="A2064" s="7" t="s">
        <v>224</v>
      </c>
      <c r="B2064" s="7" t="s">
        <v>226</v>
      </c>
      <c r="C2064" s="8" t="s">
        <v>122</v>
      </c>
      <c r="D2064" s="9">
        <v>0.47599999999999998</v>
      </c>
      <c r="E2064" s="9">
        <v>3</v>
      </c>
      <c r="F2064" s="3"/>
      <c r="G2064" s="9">
        <v>107</v>
      </c>
      <c r="H2064" s="9">
        <v>0.74299999999999999</v>
      </c>
      <c r="I2064" s="9">
        <v>1.0069999999999999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ht="15" x14ac:dyDescent="0.25">
      <c r="A2065" s="14" t="s">
        <v>224</v>
      </c>
      <c r="B2065" s="14" t="s">
        <v>233</v>
      </c>
      <c r="C2065" s="16" t="s">
        <v>122</v>
      </c>
      <c r="D2065" s="19"/>
      <c r="E2065" s="19"/>
      <c r="F2065" s="19"/>
      <c r="G2065" s="19"/>
      <c r="H2065" s="18">
        <v>0.34</v>
      </c>
      <c r="I2065" s="40">
        <v>0.86299999999999999</v>
      </c>
      <c r="J2065" s="19"/>
      <c r="K2065" s="4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ht="15" x14ac:dyDescent="0.25">
      <c r="A2066" s="14" t="s">
        <v>224</v>
      </c>
      <c r="B2066" s="14" t="s">
        <v>228</v>
      </c>
      <c r="C2066" s="16" t="s">
        <v>122</v>
      </c>
      <c r="D2066" s="19"/>
      <c r="E2066" s="19"/>
      <c r="F2066" s="19"/>
      <c r="G2066" s="19"/>
      <c r="H2066" s="18">
        <v>0.44600000000000001</v>
      </c>
      <c r="I2066" s="40">
        <v>0.78500000000000003</v>
      </c>
      <c r="J2066" s="19"/>
      <c r="K2066" s="4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ht="15" x14ac:dyDescent="0.25">
      <c r="A2067" s="14" t="s">
        <v>224</v>
      </c>
      <c r="B2067" s="14" t="s">
        <v>229</v>
      </c>
      <c r="C2067" s="16" t="s">
        <v>122</v>
      </c>
      <c r="D2067" s="19"/>
      <c r="E2067" s="19"/>
      <c r="F2067" s="19"/>
      <c r="G2067" s="19"/>
      <c r="H2067" s="18">
        <v>0.50600000000000001</v>
      </c>
      <c r="I2067" s="41">
        <v>0.57999999999999996</v>
      </c>
      <c r="J2067" s="19"/>
      <c r="K2067" s="4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ht="15" hidden="1" x14ac:dyDescent="0.25">
      <c r="A2068" s="7" t="s">
        <v>224</v>
      </c>
      <c r="B2068" s="7" t="s">
        <v>227</v>
      </c>
      <c r="C2068" s="8" t="s">
        <v>122</v>
      </c>
      <c r="D2068" s="9">
        <v>0.41199999999999998</v>
      </c>
      <c r="E2068" s="9">
        <v>46</v>
      </c>
      <c r="F2068" s="3"/>
      <c r="G2068" s="9">
        <v>150</v>
      </c>
      <c r="H2068" s="9">
        <v>0.17</v>
      </c>
      <c r="I2068" s="9">
        <v>0.751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ht="15" hidden="1" x14ac:dyDescent="0.25">
      <c r="A2069" s="7" t="s">
        <v>224</v>
      </c>
      <c r="B2069" s="7" t="s">
        <v>230</v>
      </c>
      <c r="C2069" s="8" t="s">
        <v>122</v>
      </c>
      <c r="D2069" s="9">
        <v>0.318</v>
      </c>
      <c r="E2069" s="9">
        <v>31</v>
      </c>
      <c r="F2069" s="3"/>
      <c r="G2069" s="9">
        <v>120</v>
      </c>
      <c r="H2069" s="9">
        <v>0.09</v>
      </c>
      <c r="I2069" s="9">
        <v>0.10299999999999999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ht="15" hidden="1" x14ac:dyDescent="0.25">
      <c r="A2070" s="7" t="s">
        <v>224</v>
      </c>
      <c r="B2070" s="7" t="s">
        <v>232</v>
      </c>
      <c r="C2070" s="8" t="s">
        <v>122</v>
      </c>
      <c r="D2070" s="9">
        <v>0.58699999999999997</v>
      </c>
      <c r="E2070" s="9">
        <v>16</v>
      </c>
      <c r="F2070" s="3"/>
      <c r="G2070" s="9">
        <v>128</v>
      </c>
      <c r="H2070" s="9">
        <v>0.154</v>
      </c>
      <c r="I2070" s="9">
        <v>0.26400000000000001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ht="15" hidden="1" x14ac:dyDescent="0.25">
      <c r="A2071" s="7" t="s">
        <v>224</v>
      </c>
      <c r="B2071" s="7" t="s">
        <v>239</v>
      </c>
      <c r="C2071" s="8" t="s">
        <v>122</v>
      </c>
      <c r="D2071" s="9">
        <v>8.4000000000000005E-2</v>
      </c>
      <c r="E2071" s="9">
        <v>47</v>
      </c>
      <c r="F2071" s="3"/>
      <c r="G2071" s="9">
        <v>120</v>
      </c>
      <c r="H2071" s="9">
        <v>7.4999999999999997E-2</v>
      </c>
      <c r="I2071" s="9">
        <v>0.56999999999999995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ht="15" hidden="1" x14ac:dyDescent="0.25">
      <c r="A2072" s="7" t="s">
        <v>224</v>
      </c>
      <c r="B2072" s="7" t="s">
        <v>236</v>
      </c>
      <c r="C2072" s="8" t="s">
        <v>122</v>
      </c>
      <c r="D2072" s="9">
        <v>0.189</v>
      </c>
      <c r="E2072" s="9">
        <v>9</v>
      </c>
      <c r="F2072" s="3"/>
      <c r="G2072" s="9">
        <v>224</v>
      </c>
      <c r="H2072" s="9">
        <v>0.06</v>
      </c>
      <c r="I2072" s="3">
        <v>0.57999999999999996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ht="15" hidden="1" x14ac:dyDescent="0.25">
      <c r="A2073" s="7" t="s">
        <v>224</v>
      </c>
      <c r="B2073" s="7" t="s">
        <v>238</v>
      </c>
      <c r="C2073" s="8" t="s">
        <v>122</v>
      </c>
      <c r="D2073" s="9">
        <v>0.27500000000000002</v>
      </c>
      <c r="E2073" s="9">
        <v>25</v>
      </c>
      <c r="F2073" s="3"/>
      <c r="G2073" s="9">
        <v>164</v>
      </c>
      <c r="H2073" s="9">
        <v>0.1</v>
      </c>
      <c r="I2073" s="9">
        <v>0.51200000000000001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ht="15" hidden="1" x14ac:dyDescent="0.25">
      <c r="A2074" s="7" t="s">
        <v>224</v>
      </c>
      <c r="B2074" s="7" t="s">
        <v>235</v>
      </c>
      <c r="C2074" s="8" t="s">
        <v>122</v>
      </c>
      <c r="D2074" s="9">
        <v>0.42099999999999999</v>
      </c>
      <c r="E2074" s="9">
        <v>51</v>
      </c>
      <c r="F2074" s="3"/>
      <c r="G2074" s="9">
        <v>194</v>
      </c>
      <c r="H2074" s="9">
        <v>1.6E-2</v>
      </c>
      <c r="I2074" s="9">
        <v>0.21099999999999999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ht="15" hidden="1" x14ac:dyDescent="0.25">
      <c r="A2075" s="7" t="s">
        <v>224</v>
      </c>
      <c r="B2075" s="7" t="s">
        <v>237</v>
      </c>
      <c r="C2075" s="8" t="s">
        <v>122</v>
      </c>
      <c r="D2075" s="9">
        <v>0.26100000000000001</v>
      </c>
      <c r="E2075" s="9">
        <v>56</v>
      </c>
      <c r="F2075" s="3"/>
      <c r="G2075" s="9">
        <v>80</v>
      </c>
      <c r="H2075" s="9">
        <v>0.04</v>
      </c>
      <c r="I2075" s="9">
        <v>9.7000000000000003E-2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ht="15" hidden="1" x14ac:dyDescent="0.25">
      <c r="A2076" s="7" t="s">
        <v>224</v>
      </c>
      <c r="B2076" s="7" t="s">
        <v>231</v>
      </c>
      <c r="C2076" s="8" t="s">
        <v>123</v>
      </c>
      <c r="D2076" s="9">
        <v>0.64800000000000002</v>
      </c>
      <c r="E2076" s="9">
        <v>17</v>
      </c>
      <c r="F2076" s="3"/>
      <c r="G2076" s="9">
        <v>128</v>
      </c>
      <c r="H2076" s="9">
        <v>7.0000000000000007E-2</v>
      </c>
      <c r="I2076" s="3">
        <v>0.57999999999999996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ht="15" hidden="1" x14ac:dyDescent="0.25">
      <c r="A2077" s="7" t="s">
        <v>224</v>
      </c>
      <c r="B2077" s="7" t="s">
        <v>226</v>
      </c>
      <c r="C2077" s="8" t="s">
        <v>123</v>
      </c>
      <c r="D2077" s="9">
        <v>0.47499999999999998</v>
      </c>
      <c r="E2077" s="9">
        <v>3</v>
      </c>
      <c r="F2077" s="3"/>
      <c r="G2077" s="9">
        <v>109</v>
      </c>
      <c r="H2077" s="9">
        <v>0.76</v>
      </c>
      <c r="I2077" s="9">
        <v>1.004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ht="15" hidden="1" x14ac:dyDescent="0.25">
      <c r="A2078" s="7" t="s">
        <v>224</v>
      </c>
      <c r="B2078" s="7" t="s">
        <v>234</v>
      </c>
      <c r="C2078" s="8" t="s">
        <v>123</v>
      </c>
      <c r="D2078" s="9">
        <v>0.34699999999999998</v>
      </c>
      <c r="E2078" s="9">
        <v>1</v>
      </c>
      <c r="F2078" s="3"/>
      <c r="G2078" s="9">
        <v>172</v>
      </c>
      <c r="H2078" s="9">
        <v>0.80500000000000005</v>
      </c>
      <c r="I2078" s="9">
        <v>1.0780000000000001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ht="15" x14ac:dyDescent="0.25">
      <c r="A2079" s="14" t="s">
        <v>224</v>
      </c>
      <c r="B2079" s="14" t="s">
        <v>228</v>
      </c>
      <c r="C2079" s="16" t="s">
        <v>123</v>
      </c>
      <c r="D2079" s="19"/>
      <c r="E2079" s="19"/>
      <c r="F2079" s="19"/>
      <c r="G2079" s="19"/>
      <c r="H2079" s="18">
        <v>0.49</v>
      </c>
      <c r="I2079" s="40">
        <v>0.80500000000000005</v>
      </c>
      <c r="J2079" s="19"/>
      <c r="K2079" s="4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ht="15" x14ac:dyDescent="0.25">
      <c r="A2080" s="14" t="s">
        <v>224</v>
      </c>
      <c r="B2080" s="14" t="s">
        <v>233</v>
      </c>
      <c r="C2080" s="16" t="s">
        <v>123</v>
      </c>
      <c r="D2080" s="19"/>
      <c r="E2080" s="19"/>
      <c r="F2080" s="19"/>
      <c r="G2080" s="19"/>
      <c r="H2080" s="18">
        <v>0.42</v>
      </c>
      <c r="I2080" s="40">
        <v>0.89600000000000002</v>
      </c>
      <c r="J2080" s="19"/>
      <c r="K2080" s="4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ht="15" x14ac:dyDescent="0.25">
      <c r="A2081" s="14" t="s">
        <v>224</v>
      </c>
      <c r="B2081" s="14" t="s">
        <v>229</v>
      </c>
      <c r="C2081" s="16" t="s">
        <v>123</v>
      </c>
      <c r="D2081" s="19"/>
      <c r="E2081" s="19"/>
      <c r="F2081" s="19"/>
      <c r="G2081" s="19"/>
      <c r="H2081" s="18">
        <v>0.54</v>
      </c>
      <c r="I2081" s="41">
        <v>0.57999999999999996</v>
      </c>
      <c r="J2081" s="19"/>
      <c r="K2081" s="4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ht="15" x14ac:dyDescent="0.25">
      <c r="A2082" s="14" t="s">
        <v>224</v>
      </c>
      <c r="B2082" s="14" t="s">
        <v>225</v>
      </c>
      <c r="C2082" s="16" t="s">
        <v>123</v>
      </c>
      <c r="D2082" s="19"/>
      <c r="E2082" s="19"/>
      <c r="F2082" s="19"/>
      <c r="G2082" s="19"/>
      <c r="H2082" s="19">
        <v>0.129</v>
      </c>
      <c r="I2082" s="41">
        <v>0.57999999999999996</v>
      </c>
      <c r="J2082" s="19"/>
      <c r="K2082" s="4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ht="15" hidden="1" x14ac:dyDescent="0.25">
      <c r="A2083" s="7" t="s">
        <v>224</v>
      </c>
      <c r="B2083" s="7" t="s">
        <v>227</v>
      </c>
      <c r="C2083" s="8" t="s">
        <v>123</v>
      </c>
      <c r="D2083" s="9">
        <v>0.39300000000000002</v>
      </c>
      <c r="E2083" s="9">
        <v>46</v>
      </c>
      <c r="F2083" s="3"/>
      <c r="G2083" s="9">
        <v>163</v>
      </c>
      <c r="H2083" s="9">
        <v>0.2</v>
      </c>
      <c r="I2083" s="9">
        <v>0.81100000000000005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ht="15" hidden="1" x14ac:dyDescent="0.25">
      <c r="A2084" s="7" t="s">
        <v>224</v>
      </c>
      <c r="B2084" s="7" t="s">
        <v>230</v>
      </c>
      <c r="C2084" s="8" t="s">
        <v>123</v>
      </c>
      <c r="D2084" s="9">
        <v>0.318</v>
      </c>
      <c r="E2084" s="9">
        <v>31</v>
      </c>
      <c r="F2084" s="3"/>
      <c r="G2084" s="9">
        <v>120</v>
      </c>
      <c r="H2084" s="9">
        <v>9.0999999999999998E-2</v>
      </c>
      <c r="I2084" s="9">
        <v>0.108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ht="15" hidden="1" x14ac:dyDescent="0.25">
      <c r="A2085" s="7" t="s">
        <v>224</v>
      </c>
      <c r="B2085" s="7" t="s">
        <v>232</v>
      </c>
      <c r="C2085" s="8" t="s">
        <v>123</v>
      </c>
      <c r="D2085" s="9">
        <v>0.58699999999999997</v>
      </c>
      <c r="E2085" s="9">
        <v>16</v>
      </c>
      <c r="F2085" s="3"/>
      <c r="G2085" s="9">
        <v>128</v>
      </c>
      <c r="H2085" s="9">
        <v>0.2</v>
      </c>
      <c r="I2085" s="9">
        <v>0.26600000000000001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ht="15" hidden="1" x14ac:dyDescent="0.25">
      <c r="A2086" s="7" t="s">
        <v>224</v>
      </c>
      <c r="B2086" s="7" t="s">
        <v>239</v>
      </c>
      <c r="C2086" s="8" t="s">
        <v>123</v>
      </c>
      <c r="D2086" s="9">
        <v>8.4000000000000005E-2</v>
      </c>
      <c r="E2086" s="9">
        <v>47</v>
      </c>
      <c r="F2086" s="3"/>
      <c r="G2086" s="9">
        <v>120</v>
      </c>
      <c r="H2086" s="9">
        <v>0.08</v>
      </c>
      <c r="I2086" s="9">
        <v>0.71899999999999997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ht="15" hidden="1" x14ac:dyDescent="0.25">
      <c r="A2087" s="7" t="s">
        <v>224</v>
      </c>
      <c r="B2087" s="7" t="s">
        <v>238</v>
      </c>
      <c r="C2087" s="8" t="s">
        <v>123</v>
      </c>
      <c r="D2087" s="9">
        <v>0.254</v>
      </c>
      <c r="E2087" s="9">
        <v>25</v>
      </c>
      <c r="F2087" s="3"/>
      <c r="G2087" s="9">
        <v>164</v>
      </c>
      <c r="H2087" s="9">
        <v>0.16</v>
      </c>
      <c r="I2087" s="9">
        <v>0.52200000000000002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ht="15" hidden="1" x14ac:dyDescent="0.25">
      <c r="A2088" s="7" t="s">
        <v>224</v>
      </c>
      <c r="B2088" s="7" t="s">
        <v>236</v>
      </c>
      <c r="C2088" s="8" t="s">
        <v>123</v>
      </c>
      <c r="D2088" s="9">
        <v>0.189</v>
      </c>
      <c r="E2088" s="9">
        <v>9</v>
      </c>
      <c r="F2088" s="3"/>
      <c r="G2088" s="9">
        <v>224</v>
      </c>
      <c r="H2088" s="9">
        <v>7.0000000000000007E-2</v>
      </c>
      <c r="I2088" s="3">
        <v>0.57999999999999996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ht="15" hidden="1" x14ac:dyDescent="0.25">
      <c r="A2089" s="7" t="s">
        <v>224</v>
      </c>
      <c r="B2089" s="7" t="s">
        <v>235</v>
      </c>
      <c r="C2089" s="8" t="s">
        <v>123</v>
      </c>
      <c r="D2089" s="9">
        <v>0.42099999999999999</v>
      </c>
      <c r="E2089" s="9">
        <v>51</v>
      </c>
      <c r="F2089" s="3"/>
      <c r="G2089" s="9">
        <v>194</v>
      </c>
      <c r="H2089" s="9">
        <v>1.2999999999999999E-2</v>
      </c>
      <c r="I2089" s="9">
        <v>0.27800000000000002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ht="15" hidden="1" x14ac:dyDescent="0.25">
      <c r="A2090" s="7" t="s">
        <v>224</v>
      </c>
      <c r="B2090" s="7" t="s">
        <v>237</v>
      </c>
      <c r="C2090" s="8" t="s">
        <v>123</v>
      </c>
      <c r="D2090" s="9">
        <v>0.26200000000000001</v>
      </c>
      <c r="E2090" s="9">
        <v>56</v>
      </c>
      <c r="F2090" s="3"/>
      <c r="G2090" s="9">
        <v>80</v>
      </c>
      <c r="H2090" s="9">
        <v>0.05</v>
      </c>
      <c r="I2090" s="9">
        <v>0.219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ht="15" x14ac:dyDescent="0.25">
      <c r="A2091" s="14" t="s">
        <v>224</v>
      </c>
      <c r="B2091" s="14" t="s">
        <v>225</v>
      </c>
      <c r="C2091" s="16" t="s">
        <v>124</v>
      </c>
      <c r="D2091" s="19"/>
      <c r="E2091" s="19"/>
      <c r="F2091" s="19"/>
      <c r="G2091" s="19"/>
      <c r="H2091" s="19">
        <v>0.129</v>
      </c>
      <c r="I2091" s="41">
        <v>0.57999999999999996</v>
      </c>
      <c r="J2091" s="19"/>
      <c r="K2091" s="4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5" hidden="1" x14ac:dyDescent="0.25">
      <c r="A2092" s="7" t="s">
        <v>224</v>
      </c>
      <c r="B2092" s="7" t="s">
        <v>231</v>
      </c>
      <c r="C2092" s="8" t="s">
        <v>124</v>
      </c>
      <c r="D2092" s="9">
        <v>0.64800000000000002</v>
      </c>
      <c r="E2092" s="9">
        <v>17</v>
      </c>
      <c r="F2092" s="3"/>
      <c r="G2092" s="9">
        <v>128</v>
      </c>
      <c r="H2092" s="9">
        <v>8.1000000000000003E-2</v>
      </c>
      <c r="I2092" s="3">
        <v>0.57999999999999996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ht="15" hidden="1" x14ac:dyDescent="0.25">
      <c r="A2093" s="7" t="s">
        <v>224</v>
      </c>
      <c r="B2093" s="7" t="s">
        <v>234</v>
      </c>
      <c r="C2093" s="8" t="s">
        <v>124</v>
      </c>
      <c r="D2093" s="9">
        <v>0.34399999999999997</v>
      </c>
      <c r="E2093" s="9">
        <v>1</v>
      </c>
      <c r="F2093" s="3"/>
      <c r="G2093" s="9">
        <v>172</v>
      </c>
      <c r="H2093" s="9">
        <v>0.81200000000000006</v>
      </c>
      <c r="I2093" s="9">
        <v>1.0920000000000001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ht="15" hidden="1" x14ac:dyDescent="0.25">
      <c r="A2094" s="7" t="s">
        <v>224</v>
      </c>
      <c r="B2094" s="7" t="s">
        <v>226</v>
      </c>
      <c r="C2094" s="8" t="s">
        <v>124</v>
      </c>
      <c r="D2094" s="9">
        <v>0.47299999999999998</v>
      </c>
      <c r="E2094" s="9">
        <v>3</v>
      </c>
      <c r="F2094" s="3"/>
      <c r="G2094" s="9">
        <v>109</v>
      </c>
      <c r="H2094" s="9">
        <v>0.79500000000000004</v>
      </c>
      <c r="I2094" s="9">
        <v>1.046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ht="15" x14ac:dyDescent="0.25">
      <c r="A2095" s="14" t="s">
        <v>224</v>
      </c>
      <c r="B2095" s="14" t="s">
        <v>233</v>
      </c>
      <c r="C2095" s="16" t="s">
        <v>124</v>
      </c>
      <c r="D2095" s="19"/>
      <c r="E2095" s="19"/>
      <c r="F2095" s="19"/>
      <c r="G2095" s="19"/>
      <c r="H2095" s="18">
        <v>0.5</v>
      </c>
      <c r="I2095" s="40">
        <v>0.91</v>
      </c>
      <c r="J2095" s="19"/>
      <c r="K2095" s="4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ht="15" x14ac:dyDescent="0.25">
      <c r="A2096" s="14" t="s">
        <v>224</v>
      </c>
      <c r="B2096" s="14" t="s">
        <v>228</v>
      </c>
      <c r="C2096" s="16" t="s">
        <v>124</v>
      </c>
      <c r="D2096" s="19"/>
      <c r="E2096" s="19"/>
      <c r="F2096" s="19"/>
      <c r="G2096" s="19"/>
      <c r="H2096" s="18">
        <v>0.49</v>
      </c>
      <c r="I2096" s="40">
        <v>0.82299999999999995</v>
      </c>
      <c r="J2096" s="19"/>
      <c r="K2096" s="4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ht="15" x14ac:dyDescent="0.25">
      <c r="A2097" s="14" t="s">
        <v>224</v>
      </c>
      <c r="B2097" s="14" t="s">
        <v>229</v>
      </c>
      <c r="C2097" s="16" t="s">
        <v>124</v>
      </c>
      <c r="D2097" s="19"/>
      <c r="E2097" s="19"/>
      <c r="F2097" s="19"/>
      <c r="G2097" s="19"/>
      <c r="H2097" s="18">
        <v>0.57699999999999996</v>
      </c>
      <c r="I2097" s="41">
        <v>0.57999999999999996</v>
      </c>
      <c r="J2097" s="19"/>
      <c r="K2097" s="4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ht="15" hidden="1" x14ac:dyDescent="0.25">
      <c r="A2098" s="7" t="s">
        <v>224</v>
      </c>
      <c r="B2098" s="7" t="s">
        <v>227</v>
      </c>
      <c r="C2098" s="8" t="s">
        <v>124</v>
      </c>
      <c r="D2098" s="9">
        <v>0.38300000000000001</v>
      </c>
      <c r="E2098" s="9">
        <v>45</v>
      </c>
      <c r="F2098" s="3"/>
      <c r="G2098" s="9">
        <v>163</v>
      </c>
      <c r="H2098" s="9">
        <v>0.28000000000000003</v>
      </c>
      <c r="I2098" s="9">
        <v>0.83799999999999997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ht="15" hidden="1" x14ac:dyDescent="0.25">
      <c r="A2099" s="7" t="s">
        <v>224</v>
      </c>
      <c r="B2099" s="7" t="s">
        <v>230</v>
      </c>
      <c r="C2099" s="8" t="s">
        <v>124</v>
      </c>
      <c r="D2099" s="9">
        <v>0.318</v>
      </c>
      <c r="E2099" s="9">
        <v>31</v>
      </c>
      <c r="F2099" s="3"/>
      <c r="G2099" s="9">
        <v>120</v>
      </c>
      <c r="H2099" s="9">
        <v>0.1</v>
      </c>
      <c r="I2099" s="9">
        <v>0.13900000000000001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ht="15" hidden="1" x14ac:dyDescent="0.25">
      <c r="A2100" s="7" t="s">
        <v>224</v>
      </c>
      <c r="B2100" s="7" t="s">
        <v>232</v>
      </c>
      <c r="C2100" s="8" t="s">
        <v>124</v>
      </c>
      <c r="D2100" s="9">
        <v>0.59</v>
      </c>
      <c r="E2100" s="9">
        <v>16</v>
      </c>
      <c r="F2100" s="3"/>
      <c r="G2100" s="9">
        <v>128</v>
      </c>
      <c r="H2100" s="9">
        <v>0.22800000000000001</v>
      </c>
      <c r="I2100" s="9">
        <v>0.26700000000000002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ht="15" hidden="1" x14ac:dyDescent="0.25">
      <c r="A2101" s="7" t="s">
        <v>224</v>
      </c>
      <c r="B2101" s="7" t="s">
        <v>239</v>
      </c>
      <c r="C2101" s="8" t="s">
        <v>124</v>
      </c>
      <c r="D2101" s="9">
        <v>8.4000000000000005E-2</v>
      </c>
      <c r="E2101" s="9">
        <v>35</v>
      </c>
      <c r="F2101" s="3"/>
      <c r="G2101" s="9">
        <v>120</v>
      </c>
      <c r="H2101" s="9">
        <v>9.1999999999999998E-2</v>
      </c>
      <c r="I2101" s="9">
        <v>0.64400000000000002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ht="15" hidden="1" x14ac:dyDescent="0.25">
      <c r="A2102" s="7" t="s">
        <v>224</v>
      </c>
      <c r="B2102" s="7" t="s">
        <v>238</v>
      </c>
      <c r="C2102" s="8" t="s">
        <v>124</v>
      </c>
      <c r="D2102" s="9">
        <v>0.254</v>
      </c>
      <c r="E2102" s="9">
        <v>16</v>
      </c>
      <c r="F2102" s="3"/>
      <c r="G2102" s="9">
        <v>164</v>
      </c>
      <c r="H2102" s="9">
        <v>0.25</v>
      </c>
      <c r="I2102" s="9">
        <v>0.52600000000000002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ht="15" hidden="1" x14ac:dyDescent="0.25">
      <c r="A2103" s="7" t="s">
        <v>224</v>
      </c>
      <c r="B2103" s="7" t="s">
        <v>236</v>
      </c>
      <c r="C2103" s="8" t="s">
        <v>124</v>
      </c>
      <c r="D2103" s="9">
        <v>0.189</v>
      </c>
      <c r="E2103" s="9">
        <v>9</v>
      </c>
      <c r="F2103" s="3"/>
      <c r="G2103" s="9">
        <v>224</v>
      </c>
      <c r="H2103" s="9">
        <v>0.11</v>
      </c>
      <c r="I2103" s="3">
        <v>0.57999999999999996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ht="15" hidden="1" x14ac:dyDescent="0.25">
      <c r="A2104" s="7" t="s">
        <v>224</v>
      </c>
      <c r="B2104" s="7" t="s">
        <v>235</v>
      </c>
      <c r="C2104" s="8" t="s">
        <v>124</v>
      </c>
      <c r="D2104" s="9">
        <v>0.42099999999999999</v>
      </c>
      <c r="E2104" s="9">
        <v>51</v>
      </c>
      <c r="F2104" s="3"/>
      <c r="G2104" s="9">
        <v>194</v>
      </c>
      <c r="H2104" s="9">
        <v>0.02</v>
      </c>
      <c r="I2104" s="9">
        <v>0.34200000000000003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ht="15" hidden="1" x14ac:dyDescent="0.25">
      <c r="A2105" s="7" t="s">
        <v>224</v>
      </c>
      <c r="B2105" s="7" t="s">
        <v>237</v>
      </c>
      <c r="C2105" s="8" t="s">
        <v>124</v>
      </c>
      <c r="D2105" s="9">
        <v>0.26200000000000001</v>
      </c>
      <c r="E2105" s="9">
        <v>42</v>
      </c>
      <c r="F2105" s="3"/>
      <c r="G2105" s="9">
        <v>80</v>
      </c>
      <c r="H2105" s="9">
        <v>0.06</v>
      </c>
      <c r="I2105" s="9">
        <v>0.51100000000000001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ht="15" x14ac:dyDescent="0.25">
      <c r="A2106" s="14" t="s">
        <v>224</v>
      </c>
      <c r="B2106" s="14" t="s">
        <v>225</v>
      </c>
      <c r="C2106" s="16" t="s">
        <v>125</v>
      </c>
      <c r="D2106" s="19"/>
      <c r="E2106" s="19"/>
      <c r="F2106" s="19"/>
      <c r="G2106" s="19"/>
      <c r="H2106" s="19">
        <v>0.129</v>
      </c>
      <c r="I2106" s="41">
        <v>0.57999999999999996</v>
      </c>
      <c r="J2106" s="19"/>
      <c r="K2106" s="4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ht="15" hidden="1" x14ac:dyDescent="0.25">
      <c r="A2107" s="7" t="s">
        <v>224</v>
      </c>
      <c r="B2107" s="7" t="s">
        <v>231</v>
      </c>
      <c r="C2107" s="8" t="s">
        <v>125</v>
      </c>
      <c r="D2107" s="9">
        <v>0.64800000000000002</v>
      </c>
      <c r="E2107" s="9">
        <v>17</v>
      </c>
      <c r="F2107" s="9">
        <v>110</v>
      </c>
      <c r="G2107" s="9">
        <v>128</v>
      </c>
      <c r="H2107" s="9">
        <v>0.1</v>
      </c>
      <c r="I2107" s="3">
        <v>0.57999999999999996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ht="15" hidden="1" x14ac:dyDescent="0.25">
      <c r="A2108" s="7" t="s">
        <v>224</v>
      </c>
      <c r="B2108" s="7" t="s">
        <v>234</v>
      </c>
      <c r="C2108" s="8" t="s">
        <v>125</v>
      </c>
      <c r="D2108" s="9">
        <v>0.34</v>
      </c>
      <c r="E2108" s="9">
        <v>1</v>
      </c>
      <c r="F2108" s="9">
        <v>3</v>
      </c>
      <c r="G2108" s="9">
        <v>152</v>
      </c>
      <c r="H2108" s="9">
        <v>0.82</v>
      </c>
      <c r="I2108" s="9">
        <v>1.1040000000000001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ht="15" hidden="1" x14ac:dyDescent="0.25">
      <c r="A2109" s="7" t="s">
        <v>224</v>
      </c>
      <c r="B2109" s="7" t="s">
        <v>226</v>
      </c>
      <c r="C2109" s="8" t="s">
        <v>125</v>
      </c>
      <c r="D2109" s="9">
        <v>0.47199999999999998</v>
      </c>
      <c r="E2109" s="9">
        <v>3</v>
      </c>
      <c r="F2109" s="9">
        <v>10</v>
      </c>
      <c r="G2109" s="9">
        <v>109</v>
      </c>
      <c r="H2109" s="9">
        <v>0.79</v>
      </c>
      <c r="I2109" s="9">
        <v>1.056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ht="15" x14ac:dyDescent="0.25">
      <c r="A2110" s="14" t="s">
        <v>224</v>
      </c>
      <c r="B2110" s="14" t="s">
        <v>233</v>
      </c>
      <c r="C2110" s="16" t="s">
        <v>125</v>
      </c>
      <c r="D2110" s="19"/>
      <c r="E2110" s="19"/>
      <c r="F2110" s="19"/>
      <c r="G2110" s="19"/>
      <c r="H2110" s="18">
        <v>0.57999999999999996</v>
      </c>
      <c r="I2110" s="40">
        <v>0.91200000000000003</v>
      </c>
      <c r="J2110" s="19"/>
      <c r="K2110" s="4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ht="15" x14ac:dyDescent="0.25">
      <c r="A2111" s="14" t="s">
        <v>224</v>
      </c>
      <c r="B2111" s="14" t="s">
        <v>228</v>
      </c>
      <c r="C2111" s="16" t="s">
        <v>125</v>
      </c>
      <c r="D2111" s="19"/>
      <c r="E2111" s="19"/>
      <c r="F2111" s="19"/>
      <c r="G2111" s="19"/>
      <c r="H2111" s="18">
        <v>0.52900000000000003</v>
      </c>
      <c r="I2111" s="40">
        <v>0.82499999999999996</v>
      </c>
      <c r="J2111" s="19"/>
      <c r="K2111" s="4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ht="15" x14ac:dyDescent="0.25">
      <c r="A2112" s="14" t="s">
        <v>224</v>
      </c>
      <c r="B2112" s="14" t="s">
        <v>229</v>
      </c>
      <c r="C2112" s="16" t="s">
        <v>125</v>
      </c>
      <c r="D2112" s="19"/>
      <c r="E2112" s="19"/>
      <c r="F2112" s="19"/>
      <c r="G2112" s="19"/>
      <c r="H2112" s="18">
        <v>0.61499999999999999</v>
      </c>
      <c r="I2112" s="41">
        <v>0.57999999999999996</v>
      </c>
      <c r="J2112" s="19"/>
      <c r="K2112" s="4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ht="15" hidden="1" x14ac:dyDescent="0.25">
      <c r="A2113" s="7" t="s">
        <v>224</v>
      </c>
      <c r="B2113" s="7" t="s">
        <v>227</v>
      </c>
      <c r="C2113" s="8" t="s">
        <v>125</v>
      </c>
      <c r="D2113" s="9">
        <v>0.376</v>
      </c>
      <c r="E2113" s="9">
        <v>59</v>
      </c>
      <c r="F2113" s="9">
        <v>58</v>
      </c>
      <c r="G2113" s="9">
        <v>163</v>
      </c>
      <c r="H2113" s="9">
        <v>0.33700000000000002</v>
      </c>
      <c r="I2113" s="9">
        <v>0.98199999999999998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ht="15" hidden="1" x14ac:dyDescent="0.25">
      <c r="A2114" s="7" t="s">
        <v>224</v>
      </c>
      <c r="B2114" s="7" t="s">
        <v>230</v>
      </c>
      <c r="C2114" s="8" t="s">
        <v>125</v>
      </c>
      <c r="D2114" s="9">
        <v>0.318</v>
      </c>
      <c r="E2114" s="9">
        <v>31</v>
      </c>
      <c r="F2114" s="9">
        <v>117</v>
      </c>
      <c r="G2114" s="9">
        <v>120</v>
      </c>
      <c r="H2114" s="9">
        <v>0.107</v>
      </c>
      <c r="I2114" s="9">
        <v>0.159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ht="15" hidden="1" x14ac:dyDescent="0.25">
      <c r="A2115" s="7" t="s">
        <v>224</v>
      </c>
      <c r="B2115" s="7" t="s">
        <v>232</v>
      </c>
      <c r="C2115" s="8" t="s">
        <v>125</v>
      </c>
      <c r="D2115" s="9">
        <v>0.59899999999999998</v>
      </c>
      <c r="E2115" s="9">
        <v>16</v>
      </c>
      <c r="F2115" s="9">
        <v>150</v>
      </c>
      <c r="G2115" s="9">
        <v>128</v>
      </c>
      <c r="H2115" s="9">
        <v>0.26</v>
      </c>
      <c r="I2115" s="9">
        <v>0.30199999999999999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ht="15" hidden="1" x14ac:dyDescent="0.25">
      <c r="A2116" s="7" t="s">
        <v>224</v>
      </c>
      <c r="B2116" s="7" t="s">
        <v>238</v>
      </c>
      <c r="C2116" s="8" t="s">
        <v>125</v>
      </c>
      <c r="D2116" s="9">
        <v>0.254</v>
      </c>
      <c r="E2116" s="9">
        <v>16</v>
      </c>
      <c r="F2116" s="9">
        <v>60</v>
      </c>
      <c r="G2116" s="9">
        <v>164</v>
      </c>
      <c r="H2116" s="9">
        <v>0.34899999999999998</v>
      </c>
      <c r="I2116" s="9">
        <v>0.53400000000000003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ht="15" hidden="1" x14ac:dyDescent="0.25">
      <c r="A2117" s="7" t="s">
        <v>224</v>
      </c>
      <c r="B2117" s="7" t="s">
        <v>239</v>
      </c>
      <c r="C2117" s="8" t="s">
        <v>125</v>
      </c>
      <c r="D2117" s="9">
        <v>8.4000000000000005E-2</v>
      </c>
      <c r="E2117" s="9">
        <v>35</v>
      </c>
      <c r="F2117" s="9">
        <v>78</v>
      </c>
      <c r="G2117" s="9">
        <v>120</v>
      </c>
      <c r="H2117" s="9">
        <v>0.106</v>
      </c>
      <c r="I2117" s="9">
        <v>0.59099999999999997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ht="15" hidden="1" x14ac:dyDescent="0.25">
      <c r="A2118" s="7" t="s">
        <v>224</v>
      </c>
      <c r="B2118" s="7" t="s">
        <v>236</v>
      </c>
      <c r="C2118" s="8" t="s">
        <v>125</v>
      </c>
      <c r="D2118" s="9">
        <v>0.189</v>
      </c>
      <c r="E2118" s="9">
        <v>9</v>
      </c>
      <c r="F2118" s="9">
        <v>55</v>
      </c>
      <c r="G2118" s="9">
        <v>224</v>
      </c>
      <c r="H2118" s="9">
        <v>0.129</v>
      </c>
      <c r="I2118" s="3">
        <v>0.57999999999999996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ht="15" hidden="1" x14ac:dyDescent="0.25">
      <c r="A2119" s="7" t="s">
        <v>224</v>
      </c>
      <c r="B2119" s="7" t="s">
        <v>235</v>
      </c>
      <c r="C2119" s="8" t="s">
        <v>125</v>
      </c>
      <c r="D2119" s="9">
        <v>0.42099999999999999</v>
      </c>
      <c r="E2119" s="9">
        <v>53</v>
      </c>
      <c r="F2119" s="9">
        <v>108</v>
      </c>
      <c r="G2119" s="9">
        <v>207</v>
      </c>
      <c r="H2119" s="9">
        <v>3.5000000000000003E-2</v>
      </c>
      <c r="I2119" s="9">
        <v>0.378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ht="15" hidden="1" x14ac:dyDescent="0.25">
      <c r="A2120" s="7" t="s">
        <v>224</v>
      </c>
      <c r="B2120" s="7" t="s">
        <v>237</v>
      </c>
      <c r="C2120" s="8" t="s">
        <v>125</v>
      </c>
      <c r="D2120" s="9">
        <v>0.253</v>
      </c>
      <c r="E2120" s="9">
        <v>9</v>
      </c>
      <c r="F2120" s="9">
        <v>92</v>
      </c>
      <c r="G2120" s="9">
        <v>80</v>
      </c>
      <c r="H2120" s="9">
        <v>7.0000000000000007E-2</v>
      </c>
      <c r="I2120" s="9">
        <v>0.55000000000000004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5" x14ac:dyDescent="0.25">
      <c r="A2121" s="14" t="s">
        <v>240</v>
      </c>
      <c r="B2121" s="14" t="s">
        <v>241</v>
      </c>
      <c r="C2121" s="16" t="s">
        <v>61</v>
      </c>
      <c r="D2121" s="19"/>
      <c r="E2121" s="19"/>
      <c r="F2121" s="19"/>
      <c r="G2121" s="19"/>
      <c r="H2121" s="18">
        <v>6.5000000000000002E-2</v>
      </c>
      <c r="I2121" s="40">
        <v>0.28299999999999997</v>
      </c>
      <c r="J2121" s="19"/>
      <c r="K2121" s="4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ht="15" x14ac:dyDescent="0.25">
      <c r="A2122" s="14" t="s">
        <v>240</v>
      </c>
      <c r="B2122" s="14" t="s">
        <v>242</v>
      </c>
      <c r="C2122" s="16" t="s">
        <v>61</v>
      </c>
      <c r="D2122" s="19"/>
      <c r="E2122" s="19"/>
      <c r="F2122" s="19"/>
      <c r="G2122" s="19"/>
      <c r="H2122" s="18">
        <v>7.0000000000000007E-2</v>
      </c>
      <c r="I2122" s="40">
        <v>0.17599999999999999</v>
      </c>
      <c r="J2122" s="19"/>
      <c r="K2122" s="4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ht="15" x14ac:dyDescent="0.25">
      <c r="A2123" s="14" t="s">
        <v>240</v>
      </c>
      <c r="B2123" s="14" t="s">
        <v>243</v>
      </c>
      <c r="C2123" s="16" t="s">
        <v>61</v>
      </c>
      <c r="D2123" s="19"/>
      <c r="E2123" s="19"/>
      <c r="F2123" s="19"/>
      <c r="G2123" s="19"/>
      <c r="H2123" s="18">
        <v>0.154</v>
      </c>
      <c r="I2123" s="40">
        <v>0.16500000000000001</v>
      </c>
      <c r="J2123" s="19"/>
      <c r="K2123" s="4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ht="15" x14ac:dyDescent="0.25">
      <c r="A2124" s="14" t="s">
        <v>240</v>
      </c>
      <c r="B2124" s="14" t="s">
        <v>244</v>
      </c>
      <c r="C2124" s="16" t="s">
        <v>61</v>
      </c>
      <c r="D2124" s="19"/>
      <c r="E2124" s="19"/>
      <c r="F2124" s="19"/>
      <c r="G2124" s="19"/>
      <c r="H2124" s="18">
        <v>0.08</v>
      </c>
      <c r="I2124" s="40">
        <v>0.106</v>
      </c>
      <c r="J2124" s="19"/>
      <c r="K2124" s="4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ht="15" x14ac:dyDescent="0.25">
      <c r="A2125" s="14" t="s">
        <v>240</v>
      </c>
      <c r="B2125" s="14" t="s">
        <v>245</v>
      </c>
      <c r="C2125" s="16" t="s">
        <v>61</v>
      </c>
      <c r="D2125" s="19"/>
      <c r="E2125" s="19"/>
      <c r="F2125" s="19"/>
      <c r="G2125" s="19"/>
      <c r="H2125" s="18">
        <v>0.04</v>
      </c>
      <c r="I2125" s="40">
        <v>0.107</v>
      </c>
      <c r="J2125" s="19"/>
      <c r="K2125" s="4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ht="15" x14ac:dyDescent="0.25">
      <c r="A2126" s="14" t="s">
        <v>240</v>
      </c>
      <c r="B2126" s="14" t="s">
        <v>246</v>
      </c>
      <c r="C2126" s="16" t="s">
        <v>61</v>
      </c>
      <c r="D2126" s="19"/>
      <c r="E2126" s="19"/>
      <c r="F2126" s="19"/>
      <c r="G2126" s="19"/>
      <c r="H2126" s="18">
        <v>0.06</v>
      </c>
      <c r="I2126" s="40">
        <v>7.0000000000000007E-2</v>
      </c>
      <c r="J2126" s="19"/>
      <c r="K2126" s="4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ht="15" x14ac:dyDescent="0.25">
      <c r="A2127" s="14" t="s">
        <v>240</v>
      </c>
      <c r="B2127" s="14" t="s">
        <v>247</v>
      </c>
      <c r="C2127" s="16" t="s">
        <v>61</v>
      </c>
      <c r="D2127" s="19"/>
      <c r="E2127" s="19"/>
      <c r="F2127" s="19"/>
      <c r="G2127" s="19"/>
      <c r="H2127" s="18">
        <v>0.42899999999999999</v>
      </c>
      <c r="I2127" s="40">
        <v>0.20699999999999999</v>
      </c>
      <c r="J2127" s="19"/>
      <c r="K2127" s="4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ht="15" x14ac:dyDescent="0.25">
      <c r="A2128" s="14" t="s">
        <v>240</v>
      </c>
      <c r="B2128" s="14" t="s">
        <v>248</v>
      </c>
      <c r="C2128" s="16" t="s">
        <v>61</v>
      </c>
      <c r="D2128" s="19"/>
      <c r="E2128" s="19"/>
      <c r="F2128" s="19"/>
      <c r="G2128" s="19"/>
      <c r="H2128" s="18">
        <v>1.4E-2</v>
      </c>
      <c r="I2128" s="40">
        <v>6.9000000000000006E-2</v>
      </c>
      <c r="J2128" s="19"/>
      <c r="K2128" s="4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ht="15" x14ac:dyDescent="0.25">
      <c r="A2129" s="14" t="s">
        <v>240</v>
      </c>
      <c r="B2129" s="14" t="s">
        <v>249</v>
      </c>
      <c r="C2129" s="16" t="s">
        <v>61</v>
      </c>
      <c r="D2129" s="19"/>
      <c r="E2129" s="19"/>
      <c r="F2129" s="19"/>
      <c r="G2129" s="19"/>
      <c r="H2129" s="18">
        <v>2.9000000000000001E-2</v>
      </c>
      <c r="I2129" s="40">
        <v>0.13300000000000001</v>
      </c>
      <c r="J2129" s="19"/>
      <c r="K2129" s="4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ht="15" x14ac:dyDescent="0.25">
      <c r="A2130" s="14" t="s">
        <v>240</v>
      </c>
      <c r="B2130" s="14" t="s">
        <v>250</v>
      </c>
      <c r="C2130" s="16" t="s">
        <v>61</v>
      </c>
      <c r="D2130" s="19"/>
      <c r="E2130" s="19"/>
      <c r="F2130" s="19"/>
      <c r="G2130" s="19"/>
      <c r="H2130" s="18">
        <v>0.51300000000000001</v>
      </c>
      <c r="I2130" s="40">
        <v>0.28399999999999997</v>
      </c>
      <c r="J2130" s="19"/>
      <c r="K2130" s="4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ht="15" x14ac:dyDescent="0.25">
      <c r="A2131" s="14" t="s">
        <v>240</v>
      </c>
      <c r="B2131" s="14" t="s">
        <v>251</v>
      </c>
      <c r="C2131" s="16" t="s">
        <v>61</v>
      </c>
      <c r="D2131" s="19"/>
      <c r="E2131" s="19"/>
      <c r="F2131" s="19"/>
      <c r="G2131" s="19"/>
      <c r="H2131" s="19">
        <v>0.129</v>
      </c>
      <c r="I2131" s="40">
        <v>0.25700000000000001</v>
      </c>
      <c r="J2131" s="19"/>
      <c r="K2131" s="4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ht="15" x14ac:dyDescent="0.25">
      <c r="A2132" s="14" t="s">
        <v>240</v>
      </c>
      <c r="B2132" s="14" t="s">
        <v>252</v>
      </c>
      <c r="C2132" s="16" t="s">
        <v>61</v>
      </c>
      <c r="D2132" s="19"/>
      <c r="E2132" s="19"/>
      <c r="F2132" s="19"/>
      <c r="G2132" s="19"/>
      <c r="H2132" s="18">
        <v>0.16600000000000001</v>
      </c>
      <c r="I2132" s="40">
        <v>0.22</v>
      </c>
      <c r="J2132" s="19"/>
      <c r="K2132" s="4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ht="15" x14ac:dyDescent="0.25">
      <c r="A2133" s="14" t="s">
        <v>240</v>
      </c>
      <c r="B2133" s="14" t="s">
        <v>253</v>
      </c>
      <c r="C2133" s="16" t="s">
        <v>61</v>
      </c>
      <c r="D2133" s="19"/>
      <c r="E2133" s="19"/>
      <c r="F2133" s="19"/>
      <c r="G2133" s="19"/>
      <c r="H2133" s="18">
        <v>2.1999999999999999E-2</v>
      </c>
      <c r="I2133" s="40">
        <v>5.7000000000000002E-2</v>
      </c>
      <c r="J2133" s="19"/>
      <c r="K2133" s="4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ht="15" x14ac:dyDescent="0.25">
      <c r="A2134" s="14" t="s">
        <v>240</v>
      </c>
      <c r="B2134" s="14" t="s">
        <v>254</v>
      </c>
      <c r="C2134" s="16" t="s">
        <v>61</v>
      </c>
      <c r="D2134" s="19"/>
      <c r="E2134" s="19"/>
      <c r="F2134" s="19"/>
      <c r="G2134" s="19"/>
      <c r="H2134" s="18">
        <v>5.8000000000000003E-2</v>
      </c>
      <c r="I2134" s="40">
        <v>5.3999999999999999E-2</v>
      </c>
      <c r="J2134" s="19"/>
      <c r="K2134" s="4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ht="15" x14ac:dyDescent="0.25">
      <c r="A2135" s="14" t="s">
        <v>240</v>
      </c>
      <c r="B2135" s="14" t="s">
        <v>255</v>
      </c>
      <c r="C2135" s="16" t="s">
        <v>61</v>
      </c>
      <c r="D2135" s="19"/>
      <c r="E2135" s="19"/>
      <c r="F2135" s="19"/>
      <c r="G2135" s="19"/>
      <c r="H2135" s="18">
        <v>5.0000000000000001E-3</v>
      </c>
      <c r="I2135" s="40">
        <v>1E-3</v>
      </c>
      <c r="J2135" s="19"/>
      <c r="K2135" s="4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ht="15" x14ac:dyDescent="0.25">
      <c r="A2136" s="14" t="s">
        <v>240</v>
      </c>
      <c r="B2136" s="14" t="s">
        <v>256</v>
      </c>
      <c r="C2136" s="16" t="s">
        <v>61</v>
      </c>
      <c r="D2136" s="19"/>
      <c r="E2136" s="19"/>
      <c r="F2136" s="19"/>
      <c r="G2136" s="19"/>
      <c r="H2136" s="19">
        <v>0.129</v>
      </c>
      <c r="I2136" s="41">
        <v>0.57999999999999996</v>
      </c>
      <c r="J2136" s="19"/>
      <c r="K2136" s="4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ht="15" x14ac:dyDescent="0.25">
      <c r="A2137" s="14" t="s">
        <v>240</v>
      </c>
      <c r="B2137" s="14" t="s">
        <v>257</v>
      </c>
      <c r="C2137" s="16" t="s">
        <v>61</v>
      </c>
      <c r="D2137" s="19"/>
      <c r="E2137" s="19"/>
      <c r="F2137" s="19"/>
      <c r="G2137" s="19"/>
      <c r="H2137" s="18">
        <v>8.7999999999999995E-2</v>
      </c>
      <c r="I2137" s="40">
        <v>1.7000000000000001E-2</v>
      </c>
      <c r="J2137" s="19"/>
      <c r="K2137" s="4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ht="15" x14ac:dyDescent="0.25">
      <c r="A2138" s="14" t="s">
        <v>240</v>
      </c>
      <c r="B2138" s="14" t="s">
        <v>258</v>
      </c>
      <c r="C2138" s="16" t="s">
        <v>61</v>
      </c>
      <c r="D2138" s="19"/>
      <c r="E2138" s="19"/>
      <c r="F2138" s="19"/>
      <c r="G2138" s="19"/>
      <c r="H2138" s="18">
        <v>3.6999999999999998E-2</v>
      </c>
      <c r="I2138" s="40">
        <v>8.1000000000000003E-2</v>
      </c>
      <c r="J2138" s="19"/>
      <c r="K2138" s="4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ht="15" x14ac:dyDescent="0.25">
      <c r="A2139" s="14" t="s">
        <v>240</v>
      </c>
      <c r="B2139" s="14" t="s">
        <v>259</v>
      </c>
      <c r="C2139" s="16" t="s">
        <v>61</v>
      </c>
      <c r="D2139" s="19"/>
      <c r="E2139" s="19"/>
      <c r="F2139" s="19"/>
      <c r="G2139" s="19"/>
      <c r="H2139" s="18">
        <v>1.4999999999999999E-2</v>
      </c>
      <c r="I2139" s="40">
        <v>3.7999999999999999E-2</v>
      </c>
      <c r="J2139" s="19"/>
      <c r="K2139" s="4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ht="15" x14ac:dyDescent="0.25">
      <c r="A2140" s="14" t="s">
        <v>240</v>
      </c>
      <c r="B2140" s="14" t="s">
        <v>260</v>
      </c>
      <c r="C2140" s="16" t="s">
        <v>61</v>
      </c>
      <c r="D2140" s="19"/>
      <c r="E2140" s="19"/>
      <c r="F2140" s="19"/>
      <c r="G2140" s="19"/>
      <c r="H2140" s="18">
        <v>1.2E-2</v>
      </c>
      <c r="I2140" s="40">
        <v>0.125</v>
      </c>
      <c r="J2140" s="19"/>
      <c r="K2140" s="4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ht="15" x14ac:dyDescent="0.25">
      <c r="A2141" s="14" t="s">
        <v>240</v>
      </c>
      <c r="B2141" s="14" t="s">
        <v>261</v>
      </c>
      <c r="C2141" s="16" t="s">
        <v>61</v>
      </c>
      <c r="D2141" s="19"/>
      <c r="E2141" s="19"/>
      <c r="F2141" s="19"/>
      <c r="G2141" s="19"/>
      <c r="H2141" s="18">
        <v>0.317</v>
      </c>
      <c r="I2141" s="40">
        <v>0.26900000000000002</v>
      </c>
      <c r="J2141" s="19"/>
      <c r="K2141" s="4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ht="15" x14ac:dyDescent="0.25">
      <c r="A2142" s="14" t="s">
        <v>240</v>
      </c>
      <c r="B2142" s="14" t="s">
        <v>262</v>
      </c>
      <c r="C2142" s="16" t="s">
        <v>61</v>
      </c>
      <c r="D2142" s="19"/>
      <c r="E2142" s="19"/>
      <c r="F2142" s="19"/>
      <c r="G2142" s="19"/>
      <c r="H2142" s="18">
        <v>4.1000000000000002E-2</v>
      </c>
      <c r="I2142" s="40">
        <v>4.2000000000000003E-2</v>
      </c>
      <c r="J2142" s="19"/>
      <c r="K2142" s="4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ht="15" x14ac:dyDescent="0.25">
      <c r="A2143" s="14" t="s">
        <v>240</v>
      </c>
      <c r="B2143" s="14" t="s">
        <v>263</v>
      </c>
      <c r="C2143" s="16" t="s">
        <v>61</v>
      </c>
      <c r="D2143" s="19"/>
      <c r="E2143" s="19"/>
      <c r="F2143" s="19"/>
      <c r="G2143" s="19"/>
      <c r="H2143" s="18">
        <v>7.0000000000000001E-3</v>
      </c>
      <c r="I2143" s="40">
        <v>7.5999999999999998E-2</v>
      </c>
      <c r="J2143" s="19"/>
      <c r="K2143" s="4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ht="15" x14ac:dyDescent="0.25">
      <c r="A2144" s="14" t="s">
        <v>240</v>
      </c>
      <c r="B2144" s="14" t="s">
        <v>264</v>
      </c>
      <c r="C2144" s="16" t="s">
        <v>61</v>
      </c>
      <c r="D2144" s="19"/>
      <c r="E2144" s="19"/>
      <c r="F2144" s="19"/>
      <c r="G2144" s="19"/>
      <c r="H2144" s="18">
        <v>6.6000000000000003E-2</v>
      </c>
      <c r="I2144" s="40">
        <v>5.3999999999999999E-2</v>
      </c>
      <c r="J2144" s="19"/>
      <c r="K2144" s="4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ht="15" x14ac:dyDescent="0.25">
      <c r="A2145" s="14" t="s">
        <v>240</v>
      </c>
      <c r="B2145" s="14" t="s">
        <v>265</v>
      </c>
      <c r="C2145" s="16" t="s">
        <v>61</v>
      </c>
      <c r="D2145" s="19"/>
      <c r="E2145" s="19"/>
      <c r="F2145" s="19"/>
      <c r="G2145" s="19"/>
      <c r="H2145" s="18">
        <v>2E-3</v>
      </c>
      <c r="I2145" s="40">
        <v>6.0000000000000001E-3</v>
      </c>
      <c r="J2145" s="19"/>
      <c r="K2145" s="4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ht="15" x14ac:dyDescent="0.25">
      <c r="A2146" s="14" t="s">
        <v>240</v>
      </c>
      <c r="B2146" s="14" t="s">
        <v>266</v>
      </c>
      <c r="C2146" s="16" t="s">
        <v>61</v>
      </c>
      <c r="D2146" s="19"/>
      <c r="E2146" s="19"/>
      <c r="F2146" s="19"/>
      <c r="G2146" s="19"/>
      <c r="H2146" s="18">
        <v>1.2E-2</v>
      </c>
      <c r="I2146" s="40">
        <v>2.5000000000000001E-2</v>
      </c>
      <c r="J2146" s="19"/>
      <c r="K2146" s="4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ht="15" x14ac:dyDescent="0.25">
      <c r="A2147" s="14" t="s">
        <v>240</v>
      </c>
      <c r="B2147" s="14" t="s">
        <v>267</v>
      </c>
      <c r="C2147" s="16" t="s">
        <v>61</v>
      </c>
      <c r="D2147" s="19"/>
      <c r="E2147" s="19"/>
      <c r="F2147" s="19"/>
      <c r="G2147" s="19"/>
      <c r="H2147" s="18">
        <v>3.1E-2</v>
      </c>
      <c r="I2147" s="40">
        <v>0.14199999999999999</v>
      </c>
      <c r="J2147" s="19"/>
      <c r="K2147" s="4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ht="15" x14ac:dyDescent="0.25">
      <c r="A2148" s="14" t="s">
        <v>240</v>
      </c>
      <c r="B2148" s="14" t="s">
        <v>268</v>
      </c>
      <c r="C2148" s="16" t="s">
        <v>61</v>
      </c>
      <c r="D2148" s="19"/>
      <c r="E2148" s="19"/>
      <c r="F2148" s="19"/>
      <c r="G2148" s="19"/>
      <c r="H2148" s="18">
        <v>5.0999999999999997E-2</v>
      </c>
      <c r="I2148" s="40">
        <v>0.13600000000000001</v>
      </c>
      <c r="J2148" s="19"/>
      <c r="K2148" s="4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ht="15" x14ac:dyDescent="0.25">
      <c r="A2149" s="14" t="s">
        <v>240</v>
      </c>
      <c r="B2149" s="14" t="s">
        <v>269</v>
      </c>
      <c r="C2149" s="16" t="s">
        <v>61</v>
      </c>
      <c r="D2149" s="19"/>
      <c r="E2149" s="19"/>
      <c r="F2149" s="19"/>
      <c r="G2149" s="19"/>
      <c r="H2149" s="18">
        <v>0.01</v>
      </c>
      <c r="I2149" s="40">
        <v>1.7999999999999999E-2</v>
      </c>
      <c r="J2149" s="19"/>
      <c r="K2149" s="4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5" x14ac:dyDescent="0.25">
      <c r="A2150" s="14" t="s">
        <v>240</v>
      </c>
      <c r="B2150" s="14" t="s">
        <v>270</v>
      </c>
      <c r="C2150" s="16" t="s">
        <v>61</v>
      </c>
      <c r="D2150" s="19"/>
      <c r="E2150" s="19"/>
      <c r="F2150" s="19"/>
      <c r="G2150" s="19"/>
      <c r="H2150" s="18">
        <v>6.6000000000000003E-2</v>
      </c>
      <c r="I2150" s="40">
        <v>0.13400000000000001</v>
      </c>
      <c r="J2150" s="19"/>
      <c r="K2150" s="4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ht="15" x14ac:dyDescent="0.25">
      <c r="A2151" s="14" t="s">
        <v>240</v>
      </c>
      <c r="B2151" s="14" t="s">
        <v>271</v>
      </c>
      <c r="C2151" s="16" t="s">
        <v>61</v>
      </c>
      <c r="D2151" s="19"/>
      <c r="E2151" s="19"/>
      <c r="F2151" s="19"/>
      <c r="G2151" s="19"/>
      <c r="H2151" s="18">
        <v>7.0000000000000001E-3</v>
      </c>
      <c r="I2151" s="40">
        <v>0.153</v>
      </c>
      <c r="J2151" s="19"/>
      <c r="K2151" s="4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ht="15" x14ac:dyDescent="0.25">
      <c r="A2152" s="14" t="s">
        <v>240</v>
      </c>
      <c r="B2152" s="14" t="s">
        <v>272</v>
      </c>
      <c r="C2152" s="16" t="s">
        <v>61</v>
      </c>
      <c r="D2152" s="19"/>
      <c r="E2152" s="19"/>
      <c r="F2152" s="19"/>
      <c r="G2152" s="19"/>
      <c r="H2152" s="18">
        <v>3.1E-2</v>
      </c>
      <c r="I2152" s="40">
        <v>4.9000000000000002E-2</v>
      </c>
      <c r="J2152" s="19"/>
      <c r="K2152" s="4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ht="15" x14ac:dyDescent="0.25">
      <c r="A2153" s="14" t="s">
        <v>240</v>
      </c>
      <c r="B2153" s="14" t="s">
        <v>273</v>
      </c>
      <c r="C2153" s="16" t="s">
        <v>61</v>
      </c>
      <c r="D2153" s="19"/>
      <c r="E2153" s="19"/>
      <c r="F2153" s="19"/>
      <c r="G2153" s="19"/>
      <c r="H2153" s="18">
        <v>0.105</v>
      </c>
      <c r="I2153" s="40">
        <v>0.34699999999999998</v>
      </c>
      <c r="J2153" s="19"/>
      <c r="K2153" s="4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ht="15" x14ac:dyDescent="0.25">
      <c r="A2154" s="14" t="s">
        <v>240</v>
      </c>
      <c r="B2154" s="14" t="s">
        <v>274</v>
      </c>
      <c r="C2154" s="16" t="s">
        <v>61</v>
      </c>
      <c r="D2154" s="19"/>
      <c r="E2154" s="19"/>
      <c r="F2154" s="19"/>
      <c r="G2154" s="19"/>
      <c r="H2154" s="19">
        <v>0.129</v>
      </c>
      <c r="I2154" s="41">
        <v>0.57999999999999996</v>
      </c>
      <c r="J2154" s="19"/>
      <c r="K2154" s="4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ht="15" x14ac:dyDescent="0.25">
      <c r="A2155" s="14" t="s">
        <v>240</v>
      </c>
      <c r="B2155" s="14" t="s">
        <v>275</v>
      </c>
      <c r="C2155" s="16" t="s">
        <v>61</v>
      </c>
      <c r="D2155" s="19"/>
      <c r="E2155" s="19"/>
      <c r="F2155" s="19"/>
      <c r="G2155" s="19"/>
      <c r="H2155" s="18">
        <v>5.8999999999999997E-2</v>
      </c>
      <c r="I2155" s="40">
        <v>2.5999999999999999E-2</v>
      </c>
      <c r="J2155" s="19"/>
      <c r="K2155" s="4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ht="15" x14ac:dyDescent="0.25">
      <c r="A2156" s="14" t="s">
        <v>240</v>
      </c>
      <c r="B2156" s="14" t="s">
        <v>276</v>
      </c>
      <c r="C2156" s="16" t="s">
        <v>61</v>
      </c>
      <c r="D2156" s="19"/>
      <c r="E2156" s="19"/>
      <c r="F2156" s="19"/>
      <c r="G2156" s="19"/>
      <c r="H2156" s="18">
        <v>5.0999999999999997E-2</v>
      </c>
      <c r="I2156" s="40">
        <v>1.6E-2</v>
      </c>
      <c r="J2156" s="19"/>
      <c r="K2156" s="4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ht="15" x14ac:dyDescent="0.25">
      <c r="A2157" s="14" t="s">
        <v>240</v>
      </c>
      <c r="B2157" s="14" t="s">
        <v>277</v>
      </c>
      <c r="C2157" s="16" t="s">
        <v>61</v>
      </c>
      <c r="D2157" s="19"/>
      <c r="E2157" s="19"/>
      <c r="F2157" s="19"/>
      <c r="G2157" s="19"/>
      <c r="H2157" s="19">
        <v>0.129</v>
      </c>
      <c r="I2157" s="41">
        <v>0.57999999999999996</v>
      </c>
      <c r="J2157" s="19"/>
      <c r="K2157" s="4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ht="15" x14ac:dyDescent="0.25">
      <c r="A2158" s="14" t="s">
        <v>240</v>
      </c>
      <c r="B2158" s="14" t="s">
        <v>278</v>
      </c>
      <c r="C2158" s="16" t="s">
        <v>61</v>
      </c>
      <c r="D2158" s="19"/>
      <c r="E2158" s="19"/>
      <c r="F2158" s="19"/>
      <c r="G2158" s="19"/>
      <c r="H2158" s="18">
        <v>3.2000000000000001E-2</v>
      </c>
      <c r="I2158" s="40">
        <v>2.1999999999999999E-2</v>
      </c>
      <c r="J2158" s="19"/>
      <c r="K2158" s="4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ht="15" x14ac:dyDescent="0.25">
      <c r="A2159" s="14" t="s">
        <v>240</v>
      </c>
      <c r="B2159" s="14" t="s">
        <v>279</v>
      </c>
      <c r="C2159" s="16" t="s">
        <v>61</v>
      </c>
      <c r="D2159" s="19"/>
      <c r="E2159" s="19"/>
      <c r="F2159" s="19"/>
      <c r="G2159" s="19"/>
      <c r="H2159" s="18">
        <v>2.5000000000000001E-2</v>
      </c>
      <c r="I2159" s="40">
        <v>8.7999999999999995E-2</v>
      </c>
      <c r="J2159" s="19"/>
      <c r="K2159" s="4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ht="15" x14ac:dyDescent="0.25">
      <c r="A2160" s="14" t="s">
        <v>240</v>
      </c>
      <c r="B2160" s="14" t="s">
        <v>280</v>
      </c>
      <c r="C2160" s="16" t="s">
        <v>61</v>
      </c>
      <c r="D2160" s="19"/>
      <c r="E2160" s="19"/>
      <c r="F2160" s="19"/>
      <c r="G2160" s="19"/>
      <c r="H2160" s="18">
        <v>7.6999999999999999E-2</v>
      </c>
      <c r="I2160" s="40">
        <v>0.128</v>
      </c>
      <c r="J2160" s="19"/>
      <c r="K2160" s="4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ht="15" x14ac:dyDescent="0.25">
      <c r="A2161" s="14" t="s">
        <v>240</v>
      </c>
      <c r="B2161" s="14" t="s">
        <v>281</v>
      </c>
      <c r="C2161" s="16" t="s">
        <v>61</v>
      </c>
      <c r="D2161" s="19"/>
      <c r="E2161" s="19"/>
      <c r="F2161" s="19"/>
      <c r="G2161" s="19"/>
      <c r="H2161" s="19">
        <v>0.129</v>
      </c>
      <c r="I2161" s="41">
        <v>0.57999999999999996</v>
      </c>
      <c r="J2161" s="19"/>
      <c r="K2161" s="4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ht="15" x14ac:dyDescent="0.25">
      <c r="A2162" s="14" t="s">
        <v>240</v>
      </c>
      <c r="B2162" s="14" t="s">
        <v>282</v>
      </c>
      <c r="C2162" s="16" t="s">
        <v>61</v>
      </c>
      <c r="D2162" s="19"/>
      <c r="E2162" s="19"/>
      <c r="F2162" s="19"/>
      <c r="G2162" s="19"/>
      <c r="H2162" s="18">
        <v>0.43099999999999999</v>
      </c>
      <c r="I2162" s="40">
        <v>0.38500000000000001</v>
      </c>
      <c r="J2162" s="19"/>
      <c r="K2162" s="4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ht="15" x14ac:dyDescent="0.25">
      <c r="A2163" s="14" t="s">
        <v>240</v>
      </c>
      <c r="B2163" s="14" t="s">
        <v>283</v>
      </c>
      <c r="C2163" s="16" t="s">
        <v>61</v>
      </c>
      <c r="D2163" s="19"/>
      <c r="E2163" s="19"/>
      <c r="F2163" s="19"/>
      <c r="G2163" s="19"/>
      <c r="H2163" s="18">
        <v>0.105</v>
      </c>
      <c r="I2163" s="40">
        <v>0.124</v>
      </c>
      <c r="J2163" s="19"/>
      <c r="K2163" s="4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ht="15" x14ac:dyDescent="0.25">
      <c r="A2164" s="14" t="s">
        <v>240</v>
      </c>
      <c r="B2164" s="14" t="s">
        <v>284</v>
      </c>
      <c r="C2164" s="16" t="s">
        <v>61</v>
      </c>
      <c r="D2164" s="19"/>
      <c r="E2164" s="19"/>
      <c r="F2164" s="19"/>
      <c r="G2164" s="19"/>
      <c r="H2164" s="18">
        <v>3.4000000000000002E-2</v>
      </c>
      <c r="I2164" s="40">
        <v>0.223</v>
      </c>
      <c r="J2164" s="19"/>
      <c r="K2164" s="4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ht="15" x14ac:dyDescent="0.25">
      <c r="A2165" s="14" t="s">
        <v>240</v>
      </c>
      <c r="B2165" s="14" t="s">
        <v>241</v>
      </c>
      <c r="C2165" s="16" t="s">
        <v>114</v>
      </c>
      <c r="D2165" s="19"/>
      <c r="E2165" s="19"/>
      <c r="F2165" s="19"/>
      <c r="G2165" s="19"/>
      <c r="H2165" s="18">
        <v>8.8999999999999996E-2</v>
      </c>
      <c r="I2165" s="40">
        <v>0.317</v>
      </c>
      <c r="J2165" s="19"/>
      <c r="K2165" s="4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ht="15" x14ac:dyDescent="0.25">
      <c r="A2166" s="14" t="s">
        <v>240</v>
      </c>
      <c r="B2166" s="14" t="s">
        <v>242</v>
      </c>
      <c r="C2166" s="16" t="s">
        <v>114</v>
      </c>
      <c r="D2166" s="19"/>
      <c r="E2166" s="19"/>
      <c r="F2166" s="19"/>
      <c r="G2166" s="19"/>
      <c r="H2166" s="18">
        <v>9.8000000000000004E-2</v>
      </c>
      <c r="I2166" s="40">
        <v>0.18099999999999999</v>
      </c>
      <c r="J2166" s="19"/>
      <c r="K2166" s="4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ht="15" x14ac:dyDescent="0.25">
      <c r="A2167" s="14" t="s">
        <v>240</v>
      </c>
      <c r="B2167" s="14" t="s">
        <v>243</v>
      </c>
      <c r="C2167" s="16" t="s">
        <v>114</v>
      </c>
      <c r="D2167" s="19"/>
      <c r="E2167" s="19"/>
      <c r="F2167" s="19"/>
      <c r="G2167" s="19"/>
      <c r="H2167" s="18">
        <v>0.17100000000000001</v>
      </c>
      <c r="I2167" s="40">
        <v>0.57099999999999995</v>
      </c>
      <c r="J2167" s="19"/>
      <c r="K2167" s="4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ht="15" x14ac:dyDescent="0.25">
      <c r="A2168" s="14" t="s">
        <v>240</v>
      </c>
      <c r="B2168" s="14" t="s">
        <v>244</v>
      </c>
      <c r="C2168" s="16" t="s">
        <v>114</v>
      </c>
      <c r="D2168" s="19"/>
      <c r="E2168" s="19"/>
      <c r="F2168" s="19"/>
      <c r="G2168" s="19"/>
      <c r="H2168" s="18">
        <v>0.11799999999999999</v>
      </c>
      <c r="I2168" s="40">
        <v>0.2</v>
      </c>
      <c r="J2168" s="19"/>
      <c r="K2168" s="4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ht="15" x14ac:dyDescent="0.25">
      <c r="A2169" s="14" t="s">
        <v>240</v>
      </c>
      <c r="B2169" s="14" t="s">
        <v>245</v>
      </c>
      <c r="C2169" s="16" t="s">
        <v>114</v>
      </c>
      <c r="D2169" s="19"/>
      <c r="E2169" s="19"/>
      <c r="F2169" s="19"/>
      <c r="G2169" s="19"/>
      <c r="H2169" s="18">
        <v>0.11899999999999999</v>
      </c>
      <c r="I2169" s="40">
        <v>0.19800000000000001</v>
      </c>
      <c r="J2169" s="19"/>
      <c r="K2169" s="4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ht="15" x14ac:dyDescent="0.25">
      <c r="A2170" s="14" t="s">
        <v>240</v>
      </c>
      <c r="B2170" s="14" t="s">
        <v>246</v>
      </c>
      <c r="C2170" s="16" t="s">
        <v>114</v>
      </c>
      <c r="D2170" s="19"/>
      <c r="E2170" s="19"/>
      <c r="F2170" s="19"/>
      <c r="G2170" s="19"/>
      <c r="H2170" s="19">
        <v>0.129</v>
      </c>
      <c r="I2170" s="40">
        <v>0.16</v>
      </c>
      <c r="J2170" s="19"/>
      <c r="K2170" s="4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ht="15" x14ac:dyDescent="0.25">
      <c r="A2171" s="14" t="s">
        <v>240</v>
      </c>
      <c r="B2171" s="14" t="s">
        <v>247</v>
      </c>
      <c r="C2171" s="16" t="s">
        <v>114</v>
      </c>
      <c r="D2171" s="19"/>
      <c r="E2171" s="19"/>
      <c r="F2171" s="19"/>
      <c r="G2171" s="19"/>
      <c r="H2171" s="18">
        <v>0.47499999999999998</v>
      </c>
      <c r="I2171" s="40">
        <v>0.21099999999999999</v>
      </c>
      <c r="J2171" s="19"/>
      <c r="K2171" s="4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ht="15" x14ac:dyDescent="0.25">
      <c r="A2172" s="14" t="s">
        <v>240</v>
      </c>
      <c r="B2172" s="14" t="s">
        <v>248</v>
      </c>
      <c r="C2172" s="16" t="s">
        <v>114</v>
      </c>
      <c r="D2172" s="19"/>
      <c r="E2172" s="19"/>
      <c r="F2172" s="19"/>
      <c r="G2172" s="19"/>
      <c r="H2172" s="18">
        <v>2.1000000000000001E-2</v>
      </c>
      <c r="I2172" s="40">
        <v>0.09</v>
      </c>
      <c r="J2172" s="19"/>
      <c r="K2172" s="4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ht="15" x14ac:dyDescent="0.25">
      <c r="A2173" s="14" t="s">
        <v>240</v>
      </c>
      <c r="B2173" s="14" t="s">
        <v>249</v>
      </c>
      <c r="C2173" s="16" t="s">
        <v>114</v>
      </c>
      <c r="D2173" s="19"/>
      <c r="E2173" s="19"/>
      <c r="F2173" s="19"/>
      <c r="G2173" s="19"/>
      <c r="H2173" s="18">
        <v>4.4999999999999998E-2</v>
      </c>
      <c r="I2173" s="40">
        <v>0.16200000000000001</v>
      </c>
      <c r="J2173" s="19"/>
      <c r="K2173" s="4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ht="15" x14ac:dyDescent="0.25">
      <c r="A2174" s="14" t="s">
        <v>240</v>
      </c>
      <c r="B2174" s="14" t="s">
        <v>250</v>
      </c>
      <c r="C2174" s="16" t="s">
        <v>114</v>
      </c>
      <c r="D2174" s="19"/>
      <c r="E2174" s="19"/>
      <c r="F2174" s="19"/>
      <c r="G2174" s="19"/>
      <c r="H2174" s="18">
        <v>0.60199999999999998</v>
      </c>
      <c r="I2174" s="40">
        <v>0.34399999999999997</v>
      </c>
      <c r="J2174" s="19"/>
      <c r="K2174" s="4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ht="15" x14ac:dyDescent="0.25">
      <c r="A2175" s="14" t="s">
        <v>240</v>
      </c>
      <c r="B2175" s="14" t="s">
        <v>251</v>
      </c>
      <c r="C2175" s="16" t="s">
        <v>114</v>
      </c>
      <c r="D2175" s="19"/>
      <c r="E2175" s="19"/>
      <c r="F2175" s="19"/>
      <c r="G2175" s="19"/>
      <c r="H2175" s="19">
        <v>0.129</v>
      </c>
      <c r="I2175" s="40">
        <v>0.39200000000000002</v>
      </c>
      <c r="J2175" s="19"/>
      <c r="K2175" s="4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ht="15" x14ac:dyDescent="0.25">
      <c r="A2176" s="14" t="s">
        <v>240</v>
      </c>
      <c r="B2176" s="14" t="s">
        <v>252</v>
      </c>
      <c r="C2176" s="16" t="s">
        <v>114</v>
      </c>
      <c r="D2176" s="19"/>
      <c r="E2176" s="19"/>
      <c r="F2176" s="19"/>
      <c r="G2176" s="19"/>
      <c r="H2176" s="18">
        <v>0.191</v>
      </c>
      <c r="I2176" s="40">
        <v>0.32600000000000001</v>
      </c>
      <c r="J2176" s="19"/>
      <c r="K2176" s="4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ht="15" x14ac:dyDescent="0.25">
      <c r="A2177" s="14" t="s">
        <v>240</v>
      </c>
      <c r="B2177" s="14" t="s">
        <v>253</v>
      </c>
      <c r="C2177" s="16" t="s">
        <v>114</v>
      </c>
      <c r="D2177" s="19"/>
      <c r="E2177" s="19"/>
      <c r="F2177" s="19"/>
      <c r="G2177" s="19"/>
      <c r="H2177" s="18">
        <v>2.9000000000000001E-2</v>
      </c>
      <c r="I2177" s="40">
        <v>8.1000000000000003E-2</v>
      </c>
      <c r="J2177" s="19"/>
      <c r="K2177" s="4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ht="15" x14ac:dyDescent="0.25">
      <c r="A2178" s="14" t="s">
        <v>240</v>
      </c>
      <c r="B2178" s="14" t="s">
        <v>254</v>
      </c>
      <c r="C2178" s="16" t="s">
        <v>114</v>
      </c>
      <c r="D2178" s="19"/>
      <c r="E2178" s="19"/>
      <c r="F2178" s="19"/>
      <c r="G2178" s="19"/>
      <c r="H2178" s="18">
        <v>9.6000000000000002E-2</v>
      </c>
      <c r="I2178" s="40">
        <v>8.1000000000000003E-2</v>
      </c>
      <c r="J2178" s="19"/>
      <c r="K2178" s="4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5" x14ac:dyDescent="0.25">
      <c r="A2179" s="14" t="s">
        <v>240</v>
      </c>
      <c r="B2179" s="14" t="s">
        <v>255</v>
      </c>
      <c r="C2179" s="16" t="s">
        <v>114</v>
      </c>
      <c r="D2179" s="19"/>
      <c r="E2179" s="19"/>
      <c r="F2179" s="19"/>
      <c r="G2179" s="19"/>
      <c r="H2179" s="18">
        <v>1.0999999999999999E-2</v>
      </c>
      <c r="I2179" s="40">
        <v>1E-3</v>
      </c>
      <c r="J2179" s="19"/>
      <c r="K2179" s="4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ht="15" x14ac:dyDescent="0.25">
      <c r="A2180" s="14" t="s">
        <v>240</v>
      </c>
      <c r="B2180" s="14" t="s">
        <v>256</v>
      </c>
      <c r="C2180" s="16" t="s">
        <v>114</v>
      </c>
      <c r="D2180" s="19"/>
      <c r="E2180" s="19"/>
      <c r="F2180" s="19"/>
      <c r="G2180" s="19"/>
      <c r="H2180" s="19">
        <v>0.129</v>
      </c>
      <c r="I2180" s="41">
        <v>0.57999999999999996</v>
      </c>
      <c r="J2180" s="19"/>
      <c r="K2180" s="4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ht="15" x14ac:dyDescent="0.25">
      <c r="A2181" s="14" t="s">
        <v>240</v>
      </c>
      <c r="B2181" s="14" t="s">
        <v>257</v>
      </c>
      <c r="C2181" s="16" t="s">
        <v>114</v>
      </c>
      <c r="D2181" s="19"/>
      <c r="E2181" s="19"/>
      <c r="F2181" s="19"/>
      <c r="G2181" s="19"/>
      <c r="H2181" s="18">
        <v>0.13200000000000001</v>
      </c>
      <c r="I2181" s="40">
        <v>0.111</v>
      </c>
      <c r="J2181" s="19"/>
      <c r="K2181" s="4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ht="15" x14ac:dyDescent="0.25">
      <c r="A2182" s="14" t="s">
        <v>240</v>
      </c>
      <c r="B2182" s="14" t="s">
        <v>258</v>
      </c>
      <c r="C2182" s="16" t="s">
        <v>114</v>
      </c>
      <c r="D2182" s="19"/>
      <c r="E2182" s="19"/>
      <c r="F2182" s="19"/>
      <c r="G2182" s="19"/>
      <c r="H2182" s="18">
        <v>4.3999999999999997E-2</v>
      </c>
      <c r="I2182" s="40">
        <v>0.14399999999999999</v>
      </c>
      <c r="J2182" s="19"/>
      <c r="K2182" s="4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ht="15" x14ac:dyDescent="0.25">
      <c r="A2183" s="14" t="s">
        <v>240</v>
      </c>
      <c r="B2183" s="14" t="s">
        <v>259</v>
      </c>
      <c r="C2183" s="16" t="s">
        <v>114</v>
      </c>
      <c r="D2183" s="19"/>
      <c r="E2183" s="19"/>
      <c r="F2183" s="19"/>
      <c r="G2183" s="19"/>
      <c r="H2183" s="18">
        <v>2.7E-2</v>
      </c>
      <c r="I2183" s="40">
        <v>6.7000000000000004E-2</v>
      </c>
      <c r="J2183" s="19"/>
      <c r="K2183" s="4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ht="15" x14ac:dyDescent="0.25">
      <c r="A2184" s="14" t="s">
        <v>240</v>
      </c>
      <c r="B2184" s="14" t="s">
        <v>260</v>
      </c>
      <c r="C2184" s="16" t="s">
        <v>114</v>
      </c>
      <c r="D2184" s="19"/>
      <c r="E2184" s="19"/>
      <c r="F2184" s="19"/>
      <c r="G2184" s="19"/>
      <c r="H2184" s="18">
        <v>1.4999999999999999E-2</v>
      </c>
      <c r="I2184" s="40">
        <v>0.14299999999999999</v>
      </c>
      <c r="J2184" s="19"/>
      <c r="K2184" s="4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ht="15" x14ac:dyDescent="0.25">
      <c r="A2185" s="14" t="s">
        <v>240</v>
      </c>
      <c r="B2185" s="14" t="s">
        <v>261</v>
      </c>
      <c r="C2185" s="16" t="s">
        <v>114</v>
      </c>
      <c r="D2185" s="19"/>
      <c r="E2185" s="19"/>
      <c r="F2185" s="19"/>
      <c r="G2185" s="19"/>
      <c r="H2185" s="18">
        <v>0.35499999999999998</v>
      </c>
      <c r="I2185" s="40">
        <v>0.28199999999999997</v>
      </c>
      <c r="J2185" s="19"/>
      <c r="K2185" s="4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ht="15" x14ac:dyDescent="0.25">
      <c r="A2186" s="14" t="s">
        <v>240</v>
      </c>
      <c r="B2186" s="14" t="s">
        <v>262</v>
      </c>
      <c r="C2186" s="16" t="s">
        <v>114</v>
      </c>
      <c r="D2186" s="19"/>
      <c r="E2186" s="19"/>
      <c r="F2186" s="19"/>
      <c r="G2186" s="19"/>
      <c r="H2186" s="18">
        <v>5.0999999999999997E-2</v>
      </c>
      <c r="I2186" s="40">
        <v>6.3E-2</v>
      </c>
      <c r="J2186" s="19"/>
      <c r="K2186" s="4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ht="15" x14ac:dyDescent="0.25">
      <c r="A2187" s="14" t="s">
        <v>240</v>
      </c>
      <c r="B2187" s="14" t="s">
        <v>263</v>
      </c>
      <c r="C2187" s="16" t="s">
        <v>114</v>
      </c>
      <c r="D2187" s="19"/>
      <c r="E2187" s="19"/>
      <c r="F2187" s="19"/>
      <c r="G2187" s="19"/>
      <c r="H2187" s="18">
        <v>1.7000000000000001E-2</v>
      </c>
      <c r="I2187" s="40">
        <v>0.1</v>
      </c>
      <c r="J2187" s="19"/>
      <c r="K2187" s="4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ht="15" x14ac:dyDescent="0.25">
      <c r="A2188" s="14" t="s">
        <v>240</v>
      </c>
      <c r="B2188" s="14" t="s">
        <v>264</v>
      </c>
      <c r="C2188" s="16" t="s">
        <v>114</v>
      </c>
      <c r="D2188" s="19"/>
      <c r="E2188" s="19"/>
      <c r="F2188" s="19"/>
      <c r="G2188" s="19"/>
      <c r="H2188" s="18">
        <v>0.13200000000000001</v>
      </c>
      <c r="I2188" s="40">
        <v>0.10100000000000001</v>
      </c>
      <c r="J2188" s="19"/>
      <c r="K2188" s="4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ht="15" x14ac:dyDescent="0.25">
      <c r="A2189" s="14" t="s">
        <v>240</v>
      </c>
      <c r="B2189" s="14" t="s">
        <v>265</v>
      </c>
      <c r="C2189" s="16" t="s">
        <v>114</v>
      </c>
      <c r="D2189" s="19"/>
      <c r="E2189" s="19"/>
      <c r="F2189" s="19"/>
      <c r="G2189" s="19"/>
      <c r="H2189" s="18">
        <v>3.0000000000000001E-3</v>
      </c>
      <c r="I2189" s="40">
        <v>0.01</v>
      </c>
      <c r="J2189" s="19"/>
      <c r="K2189" s="4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ht="15" x14ac:dyDescent="0.25">
      <c r="A2190" s="14" t="s">
        <v>240</v>
      </c>
      <c r="B2190" s="14" t="s">
        <v>266</v>
      </c>
      <c r="C2190" s="16" t="s">
        <v>114</v>
      </c>
      <c r="D2190" s="19"/>
      <c r="E2190" s="19"/>
      <c r="F2190" s="19"/>
      <c r="G2190" s="19"/>
      <c r="H2190" s="18">
        <v>1.4E-2</v>
      </c>
      <c r="I2190" s="40">
        <v>3.6999999999999998E-2</v>
      </c>
      <c r="J2190" s="19"/>
      <c r="K2190" s="4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ht="15" x14ac:dyDescent="0.25">
      <c r="A2191" s="14" t="s">
        <v>240</v>
      </c>
      <c r="B2191" s="14" t="s">
        <v>267</v>
      </c>
      <c r="C2191" s="16" t="s">
        <v>114</v>
      </c>
      <c r="D2191" s="19"/>
      <c r="E2191" s="19"/>
      <c r="F2191" s="19"/>
      <c r="G2191" s="19"/>
      <c r="H2191" s="18">
        <v>3.9E-2</v>
      </c>
      <c r="I2191" s="40">
        <v>0.22900000000000001</v>
      </c>
      <c r="J2191" s="19"/>
      <c r="K2191" s="4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ht="15" x14ac:dyDescent="0.25">
      <c r="A2192" s="14" t="s">
        <v>240</v>
      </c>
      <c r="B2192" s="14" t="s">
        <v>268</v>
      </c>
      <c r="C2192" s="16" t="s">
        <v>114</v>
      </c>
      <c r="D2192" s="19"/>
      <c r="E2192" s="19"/>
      <c r="F2192" s="19"/>
      <c r="G2192" s="19"/>
      <c r="H2192" s="18">
        <v>7.0000000000000007E-2</v>
      </c>
      <c r="I2192" s="40">
        <v>0.20699999999999999</v>
      </c>
      <c r="J2192" s="19"/>
      <c r="K2192" s="4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ht="15" x14ac:dyDescent="0.25">
      <c r="A2193" s="14" t="s">
        <v>240</v>
      </c>
      <c r="B2193" s="14" t="s">
        <v>269</v>
      </c>
      <c r="C2193" s="16" t="s">
        <v>114</v>
      </c>
      <c r="D2193" s="19"/>
      <c r="E2193" s="19"/>
      <c r="F2193" s="19"/>
      <c r="G2193" s="19"/>
      <c r="H2193" s="18">
        <v>1.4E-2</v>
      </c>
      <c r="I2193" s="40">
        <v>3.2000000000000001E-2</v>
      </c>
      <c r="J2193" s="19"/>
      <c r="K2193" s="4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ht="15" x14ac:dyDescent="0.25">
      <c r="A2194" s="14" t="s">
        <v>240</v>
      </c>
      <c r="B2194" s="14" t="s">
        <v>270</v>
      </c>
      <c r="C2194" s="16" t="s">
        <v>114</v>
      </c>
      <c r="D2194" s="19"/>
      <c r="E2194" s="19"/>
      <c r="F2194" s="19"/>
      <c r="G2194" s="19"/>
      <c r="H2194" s="18">
        <v>7.2999999999999995E-2</v>
      </c>
      <c r="I2194" s="40">
        <v>0.152</v>
      </c>
      <c r="J2194" s="19"/>
      <c r="K2194" s="4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ht="15" x14ac:dyDescent="0.25">
      <c r="A2195" s="14" t="s">
        <v>240</v>
      </c>
      <c r="B2195" s="14" t="s">
        <v>271</v>
      </c>
      <c r="C2195" s="16" t="s">
        <v>114</v>
      </c>
      <c r="D2195" s="19"/>
      <c r="E2195" s="19"/>
      <c r="F2195" s="19"/>
      <c r="G2195" s="19"/>
      <c r="H2195" s="18">
        <v>1.0999999999999999E-2</v>
      </c>
      <c r="I2195" s="40">
        <v>0.21099999999999999</v>
      </c>
      <c r="J2195" s="19"/>
      <c r="K2195" s="4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ht="15" x14ac:dyDescent="0.25">
      <c r="A2196" s="14" t="s">
        <v>240</v>
      </c>
      <c r="B2196" s="14" t="s">
        <v>272</v>
      </c>
      <c r="C2196" s="16" t="s">
        <v>114</v>
      </c>
      <c r="D2196" s="19"/>
      <c r="E2196" s="19"/>
      <c r="F2196" s="19"/>
      <c r="G2196" s="19"/>
      <c r="H2196" s="18">
        <v>7.5999999999999998E-2</v>
      </c>
      <c r="I2196" s="40">
        <v>6.8000000000000005E-2</v>
      </c>
      <c r="J2196" s="19"/>
      <c r="K2196" s="4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ht="15" x14ac:dyDescent="0.25">
      <c r="A2197" s="14" t="s">
        <v>240</v>
      </c>
      <c r="B2197" s="14" t="s">
        <v>273</v>
      </c>
      <c r="C2197" s="16" t="s">
        <v>114</v>
      </c>
      <c r="D2197" s="19"/>
      <c r="E2197" s="19"/>
      <c r="F2197" s="19"/>
      <c r="G2197" s="19"/>
      <c r="H2197" s="18">
        <v>0.156</v>
      </c>
      <c r="I2197" s="40">
        <v>0.42899999999999999</v>
      </c>
      <c r="J2197" s="19"/>
      <c r="K2197" s="4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ht="15" x14ac:dyDescent="0.25">
      <c r="A2198" s="14" t="s">
        <v>240</v>
      </c>
      <c r="B2198" s="14" t="s">
        <v>274</v>
      </c>
      <c r="C2198" s="16" t="s">
        <v>114</v>
      </c>
      <c r="D2198" s="19"/>
      <c r="E2198" s="19"/>
      <c r="F2198" s="19"/>
      <c r="G2198" s="19"/>
      <c r="H2198" s="19">
        <v>0.129</v>
      </c>
      <c r="I2198" s="41">
        <v>0.57999999999999996</v>
      </c>
      <c r="J2198" s="19"/>
      <c r="K2198" s="4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ht="15" x14ac:dyDescent="0.25">
      <c r="A2199" s="14" t="s">
        <v>240</v>
      </c>
      <c r="B2199" s="14" t="s">
        <v>275</v>
      </c>
      <c r="C2199" s="16" t="s">
        <v>114</v>
      </c>
      <c r="D2199" s="19"/>
      <c r="E2199" s="19"/>
      <c r="F2199" s="19"/>
      <c r="G2199" s="19"/>
      <c r="H2199" s="18">
        <v>7.6999999999999999E-2</v>
      </c>
      <c r="I2199" s="40">
        <v>4.4999999999999998E-2</v>
      </c>
      <c r="J2199" s="19"/>
      <c r="K2199" s="4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ht="15" x14ac:dyDescent="0.25">
      <c r="A2200" s="14" t="s">
        <v>240</v>
      </c>
      <c r="B2200" s="14" t="s">
        <v>276</v>
      </c>
      <c r="C2200" s="16" t="s">
        <v>114</v>
      </c>
      <c r="D2200" s="19"/>
      <c r="E2200" s="19"/>
      <c r="F2200" s="19"/>
      <c r="G2200" s="19"/>
      <c r="H2200" s="18">
        <v>8.2000000000000003E-2</v>
      </c>
      <c r="I2200" s="40">
        <v>1.7000000000000001E-2</v>
      </c>
      <c r="J2200" s="19"/>
      <c r="K2200" s="4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ht="15" x14ac:dyDescent="0.25">
      <c r="A2201" s="14" t="s">
        <v>240</v>
      </c>
      <c r="B2201" s="14" t="s">
        <v>277</v>
      </c>
      <c r="C2201" s="16" t="s">
        <v>114</v>
      </c>
      <c r="D2201" s="19"/>
      <c r="E2201" s="19"/>
      <c r="F2201" s="19"/>
      <c r="G2201" s="19"/>
      <c r="H2201" s="19">
        <v>0.129</v>
      </c>
      <c r="I2201" s="41">
        <v>0.57999999999999996</v>
      </c>
      <c r="J2201" s="19"/>
      <c r="K2201" s="4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ht="15" x14ac:dyDescent="0.25">
      <c r="A2202" s="14" t="s">
        <v>240</v>
      </c>
      <c r="B2202" s="14" t="s">
        <v>278</v>
      </c>
      <c r="C2202" s="16" t="s">
        <v>114</v>
      </c>
      <c r="D2202" s="19"/>
      <c r="E2202" s="19"/>
      <c r="F2202" s="19"/>
      <c r="G2202" s="19"/>
      <c r="H2202" s="18">
        <v>5.0999999999999997E-2</v>
      </c>
      <c r="I2202" s="40">
        <v>6.9000000000000006E-2</v>
      </c>
      <c r="J2202" s="19"/>
      <c r="K2202" s="4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ht="15" x14ac:dyDescent="0.25">
      <c r="A2203" s="14" t="s">
        <v>240</v>
      </c>
      <c r="B2203" s="14" t="s">
        <v>279</v>
      </c>
      <c r="C2203" s="16" t="s">
        <v>114</v>
      </c>
      <c r="D2203" s="19"/>
      <c r="E2203" s="19"/>
      <c r="F2203" s="19"/>
      <c r="G2203" s="19"/>
      <c r="H2203" s="18">
        <v>3.1E-2</v>
      </c>
      <c r="I2203" s="40">
        <v>0.184</v>
      </c>
      <c r="J2203" s="19"/>
      <c r="K2203" s="4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ht="15" x14ac:dyDescent="0.25">
      <c r="A2204" s="14" t="s">
        <v>240</v>
      </c>
      <c r="B2204" s="14" t="s">
        <v>280</v>
      </c>
      <c r="C2204" s="16" t="s">
        <v>114</v>
      </c>
      <c r="D2204" s="19"/>
      <c r="E2204" s="19"/>
      <c r="F2204" s="19"/>
      <c r="G2204" s="19"/>
      <c r="H2204" s="18">
        <v>0.154</v>
      </c>
      <c r="I2204" s="40">
        <v>0.20100000000000001</v>
      </c>
      <c r="J2204" s="19"/>
      <c r="K2204" s="4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ht="15" x14ac:dyDescent="0.25">
      <c r="A2205" s="14" t="s">
        <v>240</v>
      </c>
      <c r="B2205" s="14" t="s">
        <v>281</v>
      </c>
      <c r="C2205" s="16" t="s">
        <v>114</v>
      </c>
      <c r="D2205" s="19"/>
      <c r="E2205" s="19"/>
      <c r="F2205" s="19"/>
      <c r="G2205" s="19"/>
      <c r="H2205" s="19">
        <v>0.129</v>
      </c>
      <c r="I2205" s="41">
        <v>0.57999999999999996</v>
      </c>
      <c r="J2205" s="19"/>
      <c r="K2205" s="4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ht="15" x14ac:dyDescent="0.25">
      <c r="A2206" s="14" t="s">
        <v>240</v>
      </c>
      <c r="B2206" s="14" t="s">
        <v>282</v>
      </c>
      <c r="C2206" s="16" t="s">
        <v>114</v>
      </c>
      <c r="D2206" s="19"/>
      <c r="E2206" s="19"/>
      <c r="F2206" s="19"/>
      <c r="G2206" s="19"/>
      <c r="H2206" s="18">
        <v>0.49099999999999999</v>
      </c>
      <c r="I2206" s="40">
        <v>0.44700000000000001</v>
      </c>
      <c r="J2206" s="19"/>
      <c r="K2206" s="4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ht="15" x14ac:dyDescent="0.25">
      <c r="A2207" s="14" t="s">
        <v>240</v>
      </c>
      <c r="B2207" s="14" t="s">
        <v>283</v>
      </c>
      <c r="C2207" s="16" t="s">
        <v>114</v>
      </c>
      <c r="D2207" s="19"/>
      <c r="E2207" s="19"/>
      <c r="F2207" s="19"/>
      <c r="G2207" s="19"/>
      <c r="H2207" s="18">
        <v>0.111</v>
      </c>
      <c r="I2207" s="40">
        <v>0.156</v>
      </c>
      <c r="J2207" s="19"/>
      <c r="K2207" s="4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5" x14ac:dyDescent="0.25">
      <c r="A2208" s="14" t="s">
        <v>240</v>
      </c>
      <c r="B2208" s="14" t="s">
        <v>284</v>
      </c>
      <c r="C2208" s="16" t="s">
        <v>114</v>
      </c>
      <c r="D2208" s="19"/>
      <c r="E2208" s="19"/>
      <c r="F2208" s="19"/>
      <c r="G2208" s="19"/>
      <c r="H2208" s="18">
        <v>4.5999999999999999E-2</v>
      </c>
      <c r="I2208" s="40">
        <v>0.26</v>
      </c>
      <c r="J2208" s="19"/>
      <c r="K2208" s="4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ht="15" x14ac:dyDescent="0.25">
      <c r="A2209" s="14" t="s">
        <v>240</v>
      </c>
      <c r="B2209" s="14" t="s">
        <v>241</v>
      </c>
      <c r="C2209" s="16" t="s">
        <v>115</v>
      </c>
      <c r="D2209" s="19"/>
      <c r="E2209" s="19"/>
      <c r="F2209" s="19"/>
      <c r="G2209" s="19"/>
      <c r="H2209" s="18">
        <v>0.125</v>
      </c>
      <c r="I2209" s="40">
        <v>0.47699999999999998</v>
      </c>
      <c r="J2209" s="19"/>
      <c r="K2209" s="4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ht="15" x14ac:dyDescent="0.25">
      <c r="A2210" s="14" t="s">
        <v>240</v>
      </c>
      <c r="B2210" s="14" t="s">
        <v>242</v>
      </c>
      <c r="C2210" s="16" t="s">
        <v>115</v>
      </c>
      <c r="D2210" s="19"/>
      <c r="E2210" s="19"/>
      <c r="F2210" s="19"/>
      <c r="G2210" s="19"/>
      <c r="H2210" s="18">
        <v>0.109</v>
      </c>
      <c r="I2210" s="40">
        <v>0.17499999999999999</v>
      </c>
      <c r="J2210" s="19"/>
      <c r="K2210" s="4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ht="15" x14ac:dyDescent="0.25">
      <c r="A2211" s="14" t="s">
        <v>240</v>
      </c>
      <c r="B2211" s="14" t="s">
        <v>243</v>
      </c>
      <c r="C2211" s="16" t="s">
        <v>115</v>
      </c>
      <c r="D2211" s="19"/>
      <c r="E2211" s="19"/>
      <c r="F2211" s="19"/>
      <c r="G2211" s="19"/>
      <c r="H2211" s="18">
        <v>0.188</v>
      </c>
      <c r="I2211" s="40">
        <v>0.65100000000000002</v>
      </c>
      <c r="J2211" s="19"/>
      <c r="K2211" s="4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ht="15" x14ac:dyDescent="0.25">
      <c r="A2212" s="14" t="s">
        <v>240</v>
      </c>
      <c r="B2212" s="14" t="s">
        <v>244</v>
      </c>
      <c r="C2212" s="16" t="s">
        <v>115</v>
      </c>
      <c r="D2212" s="19"/>
      <c r="E2212" s="19"/>
      <c r="F2212" s="19"/>
      <c r="G2212" s="19"/>
      <c r="H2212" s="18">
        <v>0.18</v>
      </c>
      <c r="I2212" s="40">
        <v>0.39400000000000002</v>
      </c>
      <c r="J2212" s="19"/>
      <c r="K2212" s="4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ht="15" x14ac:dyDescent="0.25">
      <c r="A2213" s="14" t="s">
        <v>240</v>
      </c>
      <c r="B2213" s="14" t="s">
        <v>245</v>
      </c>
      <c r="C2213" s="16" t="s">
        <v>115</v>
      </c>
      <c r="D2213" s="19"/>
      <c r="E2213" s="19"/>
      <c r="F2213" s="19"/>
      <c r="G2213" s="19"/>
      <c r="H2213" s="18">
        <v>0.27800000000000002</v>
      </c>
      <c r="I2213" s="40">
        <v>0.36099999999999999</v>
      </c>
      <c r="J2213" s="19"/>
      <c r="K2213" s="4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ht="15" x14ac:dyDescent="0.25">
      <c r="A2214" s="14" t="s">
        <v>240</v>
      </c>
      <c r="B2214" s="14" t="s">
        <v>246</v>
      </c>
      <c r="C2214" s="16" t="s">
        <v>115</v>
      </c>
      <c r="D2214" s="19"/>
      <c r="E2214" s="19"/>
      <c r="F2214" s="19"/>
      <c r="G2214" s="19"/>
      <c r="H2214" s="18">
        <v>5.7000000000000002E-2</v>
      </c>
      <c r="I2214" s="40">
        <v>0.20499999999999999</v>
      </c>
      <c r="J2214" s="19"/>
      <c r="K2214" s="4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ht="15" x14ac:dyDescent="0.25">
      <c r="A2215" s="14" t="s">
        <v>240</v>
      </c>
      <c r="B2215" s="14" t="s">
        <v>247</v>
      </c>
      <c r="C2215" s="16" t="s">
        <v>115</v>
      </c>
      <c r="D2215" s="19"/>
      <c r="E2215" s="19"/>
      <c r="F2215" s="19"/>
      <c r="G2215" s="19"/>
      <c r="H2215" s="18">
        <v>0.52</v>
      </c>
      <c r="I2215" s="40">
        <v>0.47299999999999998</v>
      </c>
      <c r="J2215" s="19"/>
      <c r="K2215" s="4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ht="15" x14ac:dyDescent="0.25">
      <c r="A2216" s="14" t="s">
        <v>240</v>
      </c>
      <c r="B2216" s="14" t="s">
        <v>248</v>
      </c>
      <c r="C2216" s="16" t="s">
        <v>115</v>
      </c>
      <c r="D2216" s="19"/>
      <c r="E2216" s="19"/>
      <c r="F2216" s="19"/>
      <c r="G2216" s="19"/>
      <c r="H2216" s="18">
        <v>3.1E-2</v>
      </c>
      <c r="I2216" s="40">
        <v>0.11600000000000001</v>
      </c>
      <c r="J2216" s="19"/>
      <c r="K2216" s="4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ht="15" x14ac:dyDescent="0.25">
      <c r="A2217" s="14" t="s">
        <v>240</v>
      </c>
      <c r="B2217" s="14" t="s">
        <v>249</v>
      </c>
      <c r="C2217" s="16" t="s">
        <v>115</v>
      </c>
      <c r="D2217" s="19"/>
      <c r="E2217" s="19"/>
      <c r="F2217" s="19"/>
      <c r="G2217" s="19"/>
      <c r="H2217" s="18">
        <v>9.0999999999999998E-2</v>
      </c>
      <c r="I2217" s="40">
        <v>0.19400000000000001</v>
      </c>
      <c r="J2217" s="19"/>
      <c r="K2217" s="4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ht="15" x14ac:dyDescent="0.25">
      <c r="A2218" s="14" t="s">
        <v>240</v>
      </c>
      <c r="B2218" s="14" t="s">
        <v>250</v>
      </c>
      <c r="C2218" s="16" t="s">
        <v>115</v>
      </c>
      <c r="D2218" s="19"/>
      <c r="E2218" s="19"/>
      <c r="F2218" s="19"/>
      <c r="G2218" s="19"/>
      <c r="H2218" s="18">
        <v>0.61599999999999999</v>
      </c>
      <c r="I2218" s="40">
        <v>0.379</v>
      </c>
      <c r="J2218" s="19"/>
      <c r="K2218" s="4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ht="15" x14ac:dyDescent="0.25">
      <c r="A2219" s="14" t="s">
        <v>240</v>
      </c>
      <c r="B2219" s="14" t="s">
        <v>251</v>
      </c>
      <c r="C2219" s="16" t="s">
        <v>115</v>
      </c>
      <c r="D2219" s="19"/>
      <c r="E2219" s="19"/>
      <c r="F2219" s="19"/>
      <c r="G2219" s="19"/>
      <c r="H2219" s="19">
        <v>0.129</v>
      </c>
      <c r="I2219" s="40">
        <v>0.42499999999999999</v>
      </c>
      <c r="J2219" s="19"/>
      <c r="K2219" s="4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ht="15" x14ac:dyDescent="0.25">
      <c r="A2220" s="14" t="s">
        <v>240</v>
      </c>
      <c r="B2220" s="14" t="s">
        <v>252</v>
      </c>
      <c r="C2220" s="16" t="s">
        <v>115</v>
      </c>
      <c r="D2220" s="19"/>
      <c r="E2220" s="19"/>
      <c r="F2220" s="19"/>
      <c r="G2220" s="19"/>
      <c r="H2220" s="18">
        <v>0.221</v>
      </c>
      <c r="I2220" s="40">
        <v>0.39500000000000002</v>
      </c>
      <c r="J2220" s="19"/>
      <c r="K2220" s="4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ht="15" x14ac:dyDescent="0.25">
      <c r="A2221" s="14" t="s">
        <v>240</v>
      </c>
      <c r="B2221" s="14" t="s">
        <v>253</v>
      </c>
      <c r="C2221" s="16" t="s">
        <v>115</v>
      </c>
      <c r="D2221" s="19"/>
      <c r="E2221" s="19"/>
      <c r="F2221" s="19"/>
      <c r="G2221" s="19"/>
      <c r="H2221" s="18">
        <v>4.5999999999999999E-2</v>
      </c>
      <c r="I2221" s="40">
        <v>0.112</v>
      </c>
      <c r="J2221" s="19"/>
      <c r="K2221" s="4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ht="15" x14ac:dyDescent="0.25">
      <c r="A2222" s="14" t="s">
        <v>240</v>
      </c>
      <c r="B2222" s="14" t="s">
        <v>254</v>
      </c>
      <c r="C2222" s="16" t="s">
        <v>115</v>
      </c>
      <c r="D2222" s="19"/>
      <c r="E2222" s="19"/>
      <c r="F2222" s="19"/>
      <c r="G2222" s="19"/>
      <c r="H2222" s="18">
        <v>0.19900000000000001</v>
      </c>
      <c r="I2222" s="40">
        <v>0.123</v>
      </c>
      <c r="J2222" s="19"/>
      <c r="K2222" s="4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ht="15" x14ac:dyDescent="0.25">
      <c r="A2223" s="14" t="s">
        <v>240</v>
      </c>
      <c r="B2223" s="14" t="s">
        <v>255</v>
      </c>
      <c r="C2223" s="16" t="s">
        <v>115</v>
      </c>
      <c r="D2223" s="19"/>
      <c r="E2223" s="19"/>
      <c r="F2223" s="19"/>
      <c r="G2223" s="19"/>
      <c r="H2223" s="18">
        <v>3.7999999999999999E-2</v>
      </c>
      <c r="I2223" s="40">
        <v>2E-3</v>
      </c>
      <c r="J2223" s="19"/>
      <c r="K2223" s="4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ht="15" x14ac:dyDescent="0.25">
      <c r="A2224" s="14" t="s">
        <v>240</v>
      </c>
      <c r="B2224" s="14" t="s">
        <v>256</v>
      </c>
      <c r="C2224" s="16" t="s">
        <v>115</v>
      </c>
      <c r="D2224" s="19"/>
      <c r="E2224" s="19"/>
      <c r="F2224" s="19"/>
      <c r="G2224" s="19"/>
      <c r="H2224" s="19">
        <v>0.129</v>
      </c>
      <c r="I2224" s="41">
        <v>0.57999999999999996</v>
      </c>
      <c r="J2224" s="19"/>
      <c r="K2224" s="4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ht="15" x14ac:dyDescent="0.25">
      <c r="A2225" s="14" t="s">
        <v>240</v>
      </c>
      <c r="B2225" s="14" t="s">
        <v>257</v>
      </c>
      <c r="C2225" s="16" t="s">
        <v>115</v>
      </c>
      <c r="D2225" s="19"/>
      <c r="E2225" s="19"/>
      <c r="F2225" s="19"/>
      <c r="G2225" s="19"/>
      <c r="H2225" s="18">
        <v>0.184</v>
      </c>
      <c r="I2225" s="40">
        <v>0.17399999999999999</v>
      </c>
      <c r="J2225" s="19"/>
      <c r="K2225" s="4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ht="15" x14ac:dyDescent="0.25">
      <c r="A2226" s="14" t="s">
        <v>240</v>
      </c>
      <c r="B2226" s="14" t="s">
        <v>258</v>
      </c>
      <c r="C2226" s="16" t="s">
        <v>115</v>
      </c>
      <c r="D2226" s="19"/>
      <c r="E2226" s="19"/>
      <c r="F2226" s="19"/>
      <c r="G2226" s="19"/>
      <c r="H2226" s="18">
        <v>6.8000000000000005E-2</v>
      </c>
      <c r="I2226" s="40">
        <v>0.19</v>
      </c>
      <c r="J2226" s="19"/>
      <c r="K2226" s="4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ht="15" x14ac:dyDescent="0.25">
      <c r="A2227" s="14" t="s">
        <v>240</v>
      </c>
      <c r="B2227" s="14" t="s">
        <v>259</v>
      </c>
      <c r="C2227" s="16" t="s">
        <v>115</v>
      </c>
      <c r="D2227" s="19"/>
      <c r="E2227" s="19"/>
      <c r="F2227" s="19"/>
      <c r="G2227" s="19"/>
      <c r="H2227" s="18">
        <v>4.2999999999999997E-2</v>
      </c>
      <c r="I2227" s="40">
        <v>0.12</v>
      </c>
      <c r="J2227" s="19"/>
      <c r="K2227" s="4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ht="15" x14ac:dyDescent="0.25">
      <c r="A2228" s="14" t="s">
        <v>240</v>
      </c>
      <c r="B2228" s="14" t="s">
        <v>260</v>
      </c>
      <c r="C2228" s="16" t="s">
        <v>115</v>
      </c>
      <c r="D2228" s="19"/>
      <c r="E2228" s="19"/>
      <c r="F2228" s="19"/>
      <c r="G2228" s="19"/>
      <c r="H2228" s="18">
        <v>1.9E-2</v>
      </c>
      <c r="I2228" s="40">
        <v>0.14799999999999999</v>
      </c>
      <c r="J2228" s="19"/>
      <c r="K2228" s="4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ht="15" x14ac:dyDescent="0.25">
      <c r="A2229" s="14" t="s">
        <v>240</v>
      </c>
      <c r="B2229" s="14" t="s">
        <v>261</v>
      </c>
      <c r="C2229" s="16" t="s">
        <v>115</v>
      </c>
      <c r="D2229" s="19"/>
      <c r="E2229" s="19"/>
      <c r="F2229" s="19"/>
      <c r="G2229" s="19"/>
      <c r="H2229" s="18">
        <v>0.442</v>
      </c>
      <c r="I2229" s="40">
        <v>0.35199999999999998</v>
      </c>
      <c r="J2229" s="19"/>
      <c r="K2229" s="4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ht="15" x14ac:dyDescent="0.25">
      <c r="A2230" s="14" t="s">
        <v>240</v>
      </c>
      <c r="B2230" s="14" t="s">
        <v>262</v>
      </c>
      <c r="C2230" s="16" t="s">
        <v>115</v>
      </c>
      <c r="D2230" s="19"/>
      <c r="E2230" s="19"/>
      <c r="F2230" s="19"/>
      <c r="G2230" s="19"/>
      <c r="H2230" s="18">
        <v>0.14799999999999999</v>
      </c>
      <c r="I2230" s="40">
        <v>7.3999999999999996E-2</v>
      </c>
      <c r="J2230" s="19"/>
      <c r="K2230" s="4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ht="15" x14ac:dyDescent="0.25">
      <c r="A2231" s="14" t="s">
        <v>240</v>
      </c>
      <c r="B2231" s="14" t="s">
        <v>263</v>
      </c>
      <c r="C2231" s="16" t="s">
        <v>115</v>
      </c>
      <c r="D2231" s="19"/>
      <c r="E2231" s="19"/>
      <c r="F2231" s="19"/>
      <c r="G2231" s="19"/>
      <c r="H2231" s="18">
        <v>3.4000000000000002E-2</v>
      </c>
      <c r="I2231" s="40">
        <v>0.13400000000000001</v>
      </c>
      <c r="J2231" s="19"/>
      <c r="K2231" s="4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ht="15" x14ac:dyDescent="0.25">
      <c r="A2232" s="14" t="s">
        <v>240</v>
      </c>
      <c r="B2232" s="14" t="s">
        <v>264</v>
      </c>
      <c r="C2232" s="16" t="s">
        <v>115</v>
      </c>
      <c r="D2232" s="19"/>
      <c r="E2232" s="19"/>
      <c r="F2232" s="19"/>
      <c r="G2232" s="19"/>
      <c r="H2232" s="19">
        <v>0.129</v>
      </c>
      <c r="I2232" s="40">
        <v>0.106</v>
      </c>
      <c r="J2232" s="19"/>
      <c r="K2232" s="4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ht="15" x14ac:dyDescent="0.25">
      <c r="A2233" s="14" t="s">
        <v>240</v>
      </c>
      <c r="B2233" s="14" t="s">
        <v>265</v>
      </c>
      <c r="C2233" s="16" t="s">
        <v>115</v>
      </c>
      <c r="D2233" s="19"/>
      <c r="E2233" s="19"/>
      <c r="F2233" s="19"/>
      <c r="G2233" s="19"/>
      <c r="H2233" s="18">
        <v>8.9999999999999993E-3</v>
      </c>
      <c r="I2233" s="40">
        <v>1.6E-2</v>
      </c>
      <c r="J2233" s="19"/>
      <c r="K2233" s="4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ht="15" x14ac:dyDescent="0.25">
      <c r="A2234" s="14" t="s">
        <v>240</v>
      </c>
      <c r="B2234" s="14" t="s">
        <v>266</v>
      </c>
      <c r="C2234" s="16" t="s">
        <v>115</v>
      </c>
      <c r="D2234" s="19"/>
      <c r="E2234" s="19"/>
      <c r="F2234" s="19"/>
      <c r="G2234" s="19"/>
      <c r="H2234" s="18">
        <v>2.5999999999999999E-2</v>
      </c>
      <c r="I2234" s="40">
        <v>0.05</v>
      </c>
      <c r="J2234" s="19"/>
      <c r="K2234" s="4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ht="15" x14ac:dyDescent="0.25">
      <c r="A2235" s="14" t="s">
        <v>240</v>
      </c>
      <c r="B2235" s="14" t="s">
        <v>267</v>
      </c>
      <c r="C2235" s="16" t="s">
        <v>115</v>
      </c>
      <c r="D2235" s="19"/>
      <c r="E2235" s="19"/>
      <c r="F2235" s="19"/>
      <c r="G2235" s="19"/>
      <c r="H2235" s="18">
        <v>6.0999999999999999E-2</v>
      </c>
      <c r="I2235" s="40">
        <v>0.47399999999999998</v>
      </c>
      <c r="J2235" s="19"/>
      <c r="K2235" s="4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ht="15" x14ac:dyDescent="0.25">
      <c r="A2236" s="14" t="s">
        <v>240</v>
      </c>
      <c r="B2236" s="14" t="s">
        <v>268</v>
      </c>
      <c r="C2236" s="16" t="s">
        <v>115</v>
      </c>
      <c r="D2236" s="19"/>
      <c r="E2236" s="19"/>
      <c r="F2236" s="19"/>
      <c r="G2236" s="19"/>
      <c r="H2236" s="18">
        <v>0.11899999999999999</v>
      </c>
      <c r="I2236" s="40">
        <v>0.24299999999999999</v>
      </c>
      <c r="J2236" s="19"/>
      <c r="K2236" s="4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5" x14ac:dyDescent="0.25">
      <c r="A2237" s="14" t="s">
        <v>240</v>
      </c>
      <c r="B2237" s="14" t="s">
        <v>269</v>
      </c>
      <c r="C2237" s="16" t="s">
        <v>115</v>
      </c>
      <c r="D2237" s="19"/>
      <c r="E2237" s="19"/>
      <c r="F2237" s="19"/>
      <c r="G2237" s="19"/>
      <c r="H2237" s="18">
        <v>1.7000000000000001E-2</v>
      </c>
      <c r="I2237" s="40">
        <v>4.4999999999999998E-2</v>
      </c>
      <c r="J2237" s="19"/>
      <c r="K2237" s="4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ht="15" x14ac:dyDescent="0.25">
      <c r="A2238" s="14" t="s">
        <v>240</v>
      </c>
      <c r="B2238" s="14" t="s">
        <v>270</v>
      </c>
      <c r="C2238" s="16" t="s">
        <v>115</v>
      </c>
      <c r="D2238" s="19"/>
      <c r="E2238" s="19"/>
      <c r="F2238" s="19"/>
      <c r="G2238" s="19"/>
      <c r="H2238" s="18">
        <v>8.5000000000000006E-2</v>
      </c>
      <c r="I2238" s="40">
        <v>0.16500000000000001</v>
      </c>
      <c r="J2238" s="19"/>
      <c r="K2238" s="4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ht="15" x14ac:dyDescent="0.25">
      <c r="A2239" s="14" t="s">
        <v>240</v>
      </c>
      <c r="B2239" s="14" t="s">
        <v>271</v>
      </c>
      <c r="C2239" s="16" t="s">
        <v>115</v>
      </c>
      <c r="D2239" s="19"/>
      <c r="E2239" s="19"/>
      <c r="F2239" s="19"/>
      <c r="G2239" s="19"/>
      <c r="H2239" s="18">
        <v>1.7999999999999999E-2</v>
      </c>
      <c r="I2239" s="40">
        <v>0.29899999999999999</v>
      </c>
      <c r="J2239" s="19"/>
      <c r="K2239" s="4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ht="15" x14ac:dyDescent="0.25">
      <c r="A2240" s="14" t="s">
        <v>240</v>
      </c>
      <c r="B2240" s="14" t="s">
        <v>272</v>
      </c>
      <c r="C2240" s="16" t="s">
        <v>115</v>
      </c>
      <c r="D2240" s="19"/>
      <c r="E2240" s="19"/>
      <c r="F2240" s="19"/>
      <c r="G2240" s="19"/>
      <c r="H2240" s="18">
        <v>0.09</v>
      </c>
      <c r="I2240" s="40">
        <v>8.5999999999999993E-2</v>
      </c>
      <c r="J2240" s="19"/>
      <c r="K2240" s="4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ht="15" x14ac:dyDescent="0.25">
      <c r="A2241" s="14" t="s">
        <v>240</v>
      </c>
      <c r="B2241" s="14" t="s">
        <v>273</v>
      </c>
      <c r="C2241" s="16" t="s">
        <v>115</v>
      </c>
      <c r="D2241" s="19"/>
      <c r="E2241" s="19"/>
      <c r="F2241" s="19"/>
      <c r="G2241" s="19"/>
      <c r="H2241" s="18">
        <v>0.17499999999999999</v>
      </c>
      <c r="I2241" s="40">
        <v>0.434</v>
      </c>
      <c r="J2241" s="19"/>
      <c r="K2241" s="4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ht="15" x14ac:dyDescent="0.25">
      <c r="A2242" s="14" t="s">
        <v>240</v>
      </c>
      <c r="B2242" s="14" t="s">
        <v>274</v>
      </c>
      <c r="C2242" s="16" t="s">
        <v>115</v>
      </c>
      <c r="D2242" s="19"/>
      <c r="E2242" s="19"/>
      <c r="F2242" s="19"/>
      <c r="G2242" s="19"/>
      <c r="H2242" s="19">
        <v>0.129</v>
      </c>
      <c r="I2242" s="41">
        <v>0.57999999999999996</v>
      </c>
      <c r="J2242" s="19"/>
      <c r="K2242" s="4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ht="15" x14ac:dyDescent="0.25">
      <c r="A2243" s="14" t="s">
        <v>240</v>
      </c>
      <c r="B2243" s="14" t="s">
        <v>275</v>
      </c>
      <c r="C2243" s="16" t="s">
        <v>115</v>
      </c>
      <c r="D2243" s="19"/>
      <c r="E2243" s="19"/>
      <c r="F2243" s="19"/>
      <c r="G2243" s="19"/>
      <c r="H2243" s="18">
        <v>0.21199999999999999</v>
      </c>
      <c r="I2243" s="40">
        <v>0.107</v>
      </c>
      <c r="J2243" s="19"/>
      <c r="K2243" s="4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ht="15" x14ac:dyDescent="0.25">
      <c r="A2244" s="14" t="s">
        <v>240</v>
      </c>
      <c r="B2244" s="14" t="s">
        <v>276</v>
      </c>
      <c r="C2244" s="16" t="s">
        <v>115</v>
      </c>
      <c r="D2244" s="19"/>
      <c r="E2244" s="19"/>
      <c r="F2244" s="19"/>
      <c r="G2244" s="19"/>
      <c r="H2244" s="18">
        <v>0.14599999999999999</v>
      </c>
      <c r="I2244" s="40">
        <v>8.8999999999999996E-2</v>
      </c>
      <c r="J2244" s="19"/>
      <c r="K2244" s="4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ht="15" x14ac:dyDescent="0.25">
      <c r="A2245" s="14" t="s">
        <v>240</v>
      </c>
      <c r="B2245" s="14" t="s">
        <v>277</v>
      </c>
      <c r="C2245" s="16" t="s">
        <v>115</v>
      </c>
      <c r="D2245" s="19"/>
      <c r="E2245" s="19"/>
      <c r="F2245" s="19"/>
      <c r="G2245" s="19"/>
      <c r="H2245" s="19">
        <v>0.129</v>
      </c>
      <c r="I2245" s="41">
        <v>0.57999999999999996</v>
      </c>
      <c r="J2245" s="19"/>
      <c r="K2245" s="4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ht="15" x14ac:dyDescent="0.25">
      <c r="A2246" s="14" t="s">
        <v>240</v>
      </c>
      <c r="B2246" s="14" t="s">
        <v>278</v>
      </c>
      <c r="C2246" s="16" t="s">
        <v>115</v>
      </c>
      <c r="D2246" s="19"/>
      <c r="E2246" s="19"/>
      <c r="F2246" s="19"/>
      <c r="G2246" s="19"/>
      <c r="H2246" s="18">
        <v>5.5E-2</v>
      </c>
      <c r="I2246" s="40">
        <v>9.1999999999999998E-2</v>
      </c>
      <c r="J2246" s="19"/>
      <c r="K2246" s="4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ht="15" x14ac:dyDescent="0.25">
      <c r="A2247" s="14" t="s">
        <v>240</v>
      </c>
      <c r="B2247" s="14" t="s">
        <v>279</v>
      </c>
      <c r="C2247" s="16" t="s">
        <v>115</v>
      </c>
      <c r="D2247" s="19"/>
      <c r="E2247" s="19"/>
      <c r="F2247" s="19"/>
      <c r="G2247" s="19"/>
      <c r="H2247" s="18">
        <v>4.2000000000000003E-2</v>
      </c>
      <c r="I2247" s="40">
        <v>0.22600000000000001</v>
      </c>
      <c r="J2247" s="19"/>
      <c r="K2247" s="4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ht="15" x14ac:dyDescent="0.25">
      <c r="A2248" s="14" t="s">
        <v>240</v>
      </c>
      <c r="B2248" s="14" t="s">
        <v>280</v>
      </c>
      <c r="C2248" s="16" t="s">
        <v>115</v>
      </c>
      <c r="D2248" s="19"/>
      <c r="E2248" s="19"/>
      <c r="F2248" s="19"/>
      <c r="G2248" s="19"/>
      <c r="H2248" s="18">
        <v>0.22</v>
      </c>
      <c r="I2248" s="40">
        <v>0.20599999999999999</v>
      </c>
      <c r="J2248" s="19"/>
      <c r="K2248" s="4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ht="15" x14ac:dyDescent="0.25">
      <c r="A2249" s="14" t="s">
        <v>240</v>
      </c>
      <c r="B2249" s="14" t="s">
        <v>281</v>
      </c>
      <c r="C2249" s="16" t="s">
        <v>115</v>
      </c>
      <c r="D2249" s="19"/>
      <c r="E2249" s="19"/>
      <c r="F2249" s="19"/>
      <c r="G2249" s="19"/>
      <c r="H2249" s="19">
        <v>0.129</v>
      </c>
      <c r="I2249" s="41">
        <v>0.57999999999999996</v>
      </c>
      <c r="J2249" s="19"/>
      <c r="K2249" s="4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ht="15" x14ac:dyDescent="0.25">
      <c r="A2250" s="14" t="s">
        <v>240</v>
      </c>
      <c r="B2250" s="14" t="s">
        <v>282</v>
      </c>
      <c r="C2250" s="16" t="s">
        <v>115</v>
      </c>
      <c r="D2250" s="19"/>
      <c r="E2250" s="19"/>
      <c r="F2250" s="19"/>
      <c r="G2250" s="19"/>
      <c r="H2250" s="18">
        <v>0.58799999999999997</v>
      </c>
      <c r="I2250" s="40">
        <v>0.48899999999999999</v>
      </c>
      <c r="J2250" s="19"/>
      <c r="K2250" s="4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ht="15" x14ac:dyDescent="0.25">
      <c r="A2251" s="14" t="s">
        <v>240</v>
      </c>
      <c r="B2251" s="14" t="s">
        <v>283</v>
      </c>
      <c r="C2251" s="16" t="s">
        <v>115</v>
      </c>
      <c r="D2251" s="19"/>
      <c r="E2251" s="19"/>
      <c r="F2251" s="19"/>
      <c r="G2251" s="19"/>
      <c r="H2251" s="18">
        <v>0.114</v>
      </c>
      <c r="I2251" s="40">
        <v>0.154</v>
      </c>
      <c r="J2251" s="19"/>
      <c r="K2251" s="4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ht="15" x14ac:dyDescent="0.25">
      <c r="A2252" s="14" t="s">
        <v>240</v>
      </c>
      <c r="B2252" s="14" t="s">
        <v>284</v>
      </c>
      <c r="C2252" s="16" t="s">
        <v>115</v>
      </c>
      <c r="D2252" s="19"/>
      <c r="E2252" s="19"/>
      <c r="F2252" s="19"/>
      <c r="G2252" s="19"/>
      <c r="H2252" s="18">
        <v>4.9000000000000002E-2</v>
      </c>
      <c r="I2252" s="40">
        <v>0.25800000000000001</v>
      </c>
      <c r="J2252" s="19"/>
      <c r="K2252" s="4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ht="15" x14ac:dyDescent="0.25">
      <c r="A2253" s="14" t="s">
        <v>240</v>
      </c>
      <c r="B2253" s="14" t="s">
        <v>241</v>
      </c>
      <c r="C2253" s="16" t="s">
        <v>116</v>
      </c>
      <c r="D2253" s="19"/>
      <c r="E2253" s="19"/>
      <c r="F2253" s="19"/>
      <c r="G2253" s="19"/>
      <c r="H2253" s="18">
        <v>0.17199999999999999</v>
      </c>
      <c r="I2253" s="40">
        <v>0.56999999999999995</v>
      </c>
      <c r="J2253" s="19"/>
      <c r="K2253" s="4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ht="15" x14ac:dyDescent="0.25">
      <c r="A2254" s="14" t="s">
        <v>240</v>
      </c>
      <c r="B2254" s="14" t="s">
        <v>242</v>
      </c>
      <c r="C2254" s="16" t="s">
        <v>116</v>
      </c>
      <c r="D2254" s="19"/>
      <c r="E2254" s="18">
        <v>66</v>
      </c>
      <c r="F2254" s="19"/>
      <c r="G2254" s="19"/>
      <c r="H2254" s="18">
        <v>0.11899999999999999</v>
      </c>
      <c r="I2254" s="40">
        <v>0.20699999999999999</v>
      </c>
      <c r="J2254" s="19"/>
      <c r="K2254" s="4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ht="15" x14ac:dyDescent="0.25">
      <c r="A2255" s="14" t="s">
        <v>240</v>
      </c>
      <c r="B2255" s="14" t="s">
        <v>243</v>
      </c>
      <c r="C2255" s="16" t="s">
        <v>116</v>
      </c>
      <c r="D2255" s="19"/>
      <c r="E2255" s="19"/>
      <c r="F2255" s="19"/>
      <c r="G2255" s="19"/>
      <c r="H2255" s="18">
        <v>0.20799999999999999</v>
      </c>
      <c r="I2255" s="40">
        <v>0.72099999999999997</v>
      </c>
      <c r="J2255" s="19"/>
      <c r="K2255" s="4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ht="15" x14ac:dyDescent="0.25">
      <c r="A2256" s="14" t="s">
        <v>240</v>
      </c>
      <c r="B2256" s="14" t="s">
        <v>244</v>
      </c>
      <c r="C2256" s="16" t="s">
        <v>116</v>
      </c>
      <c r="D2256" s="19"/>
      <c r="E2256" s="19"/>
      <c r="F2256" s="19"/>
      <c r="G2256" s="19"/>
      <c r="H2256" s="18">
        <v>0.2</v>
      </c>
      <c r="I2256" s="40">
        <v>0.38700000000000001</v>
      </c>
      <c r="J2256" s="19"/>
      <c r="K2256" s="4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ht="15" x14ac:dyDescent="0.25">
      <c r="A2257" s="14" t="s">
        <v>240</v>
      </c>
      <c r="B2257" s="14" t="s">
        <v>245</v>
      </c>
      <c r="C2257" s="16" t="s">
        <v>116</v>
      </c>
      <c r="D2257" s="19"/>
      <c r="E2257" s="19"/>
      <c r="F2257" s="19"/>
      <c r="G2257" s="19"/>
      <c r="H2257" s="18">
        <v>0.39700000000000002</v>
      </c>
      <c r="I2257" s="40">
        <v>0.51700000000000002</v>
      </c>
      <c r="J2257" s="19"/>
      <c r="K2257" s="4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ht="15" x14ac:dyDescent="0.25">
      <c r="A2258" s="14" t="s">
        <v>240</v>
      </c>
      <c r="B2258" s="14" t="s">
        <v>246</v>
      </c>
      <c r="C2258" s="16" t="s">
        <v>116</v>
      </c>
      <c r="D2258" s="19"/>
      <c r="E2258" s="19"/>
      <c r="F2258" s="19"/>
      <c r="G2258" s="19"/>
      <c r="H2258" s="19">
        <v>0.129</v>
      </c>
      <c r="I2258" s="40">
        <v>0.23400000000000001</v>
      </c>
      <c r="J2258" s="19"/>
      <c r="K2258" s="4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ht="15" x14ac:dyDescent="0.25">
      <c r="A2259" s="14" t="s">
        <v>240</v>
      </c>
      <c r="B2259" s="14" t="s">
        <v>247</v>
      </c>
      <c r="C2259" s="16" t="s">
        <v>116</v>
      </c>
      <c r="D2259" s="19"/>
      <c r="E2259" s="19"/>
      <c r="F2259" s="19"/>
      <c r="G2259" s="19"/>
      <c r="H2259" s="18">
        <v>0.56499999999999995</v>
      </c>
      <c r="I2259" s="40">
        <v>0.628</v>
      </c>
      <c r="J2259" s="19"/>
      <c r="K2259" s="4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ht="15" x14ac:dyDescent="0.25">
      <c r="A2260" s="14" t="s">
        <v>240</v>
      </c>
      <c r="B2260" s="14" t="s">
        <v>248</v>
      </c>
      <c r="C2260" s="16" t="s">
        <v>116</v>
      </c>
      <c r="D2260" s="19"/>
      <c r="E2260" s="18">
        <v>60</v>
      </c>
      <c r="F2260" s="19"/>
      <c r="G2260" s="19"/>
      <c r="H2260" s="18">
        <v>3.5000000000000003E-2</v>
      </c>
      <c r="I2260" s="40">
        <v>0.14199999999999999</v>
      </c>
      <c r="J2260" s="19"/>
      <c r="K2260" s="4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ht="15" x14ac:dyDescent="0.25">
      <c r="A2261" s="14" t="s">
        <v>240</v>
      </c>
      <c r="B2261" s="14" t="s">
        <v>249</v>
      </c>
      <c r="C2261" s="16" t="s">
        <v>116</v>
      </c>
      <c r="D2261" s="19"/>
      <c r="E2261" s="18">
        <v>152</v>
      </c>
      <c r="F2261" s="19"/>
      <c r="G2261" s="19"/>
      <c r="H2261" s="18">
        <v>0.13200000000000001</v>
      </c>
      <c r="I2261" s="40">
        <v>0.255</v>
      </c>
      <c r="J2261" s="19"/>
      <c r="K2261" s="4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ht="15" x14ac:dyDescent="0.25">
      <c r="A2262" s="14" t="s">
        <v>240</v>
      </c>
      <c r="B2262" s="14" t="s">
        <v>250</v>
      </c>
      <c r="C2262" s="16" t="s">
        <v>116</v>
      </c>
      <c r="D2262" s="19"/>
      <c r="E2262" s="18">
        <v>3</v>
      </c>
      <c r="F2262" s="19"/>
      <c r="G2262" s="19"/>
      <c r="H2262" s="18">
        <v>0.64200000000000002</v>
      </c>
      <c r="I2262" s="40">
        <v>0.42099999999999999</v>
      </c>
      <c r="J2262" s="19"/>
      <c r="K2262" s="4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ht="15" x14ac:dyDescent="0.25">
      <c r="A2263" s="14" t="s">
        <v>240</v>
      </c>
      <c r="B2263" s="14" t="s">
        <v>251</v>
      </c>
      <c r="C2263" s="16" t="s">
        <v>116</v>
      </c>
      <c r="D2263" s="19"/>
      <c r="E2263" s="19"/>
      <c r="F2263" s="19"/>
      <c r="G2263" s="19"/>
      <c r="H2263" s="19">
        <v>0.129</v>
      </c>
      <c r="I2263" s="40">
        <v>0.45700000000000002</v>
      </c>
      <c r="J2263" s="19"/>
      <c r="K2263" s="4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ht="15" x14ac:dyDescent="0.25">
      <c r="A2264" s="14" t="s">
        <v>240</v>
      </c>
      <c r="B2264" s="14" t="s">
        <v>252</v>
      </c>
      <c r="C2264" s="16" t="s">
        <v>116</v>
      </c>
      <c r="D2264" s="19"/>
      <c r="E2264" s="18">
        <v>27</v>
      </c>
      <c r="F2264" s="19"/>
      <c r="G2264" s="19"/>
      <c r="H2264" s="18">
        <v>0.255</v>
      </c>
      <c r="I2264" s="40">
        <v>0.45400000000000001</v>
      </c>
      <c r="J2264" s="19"/>
      <c r="K2264" s="4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ht="15" x14ac:dyDescent="0.25">
      <c r="A2265" s="14" t="s">
        <v>240</v>
      </c>
      <c r="B2265" s="14" t="s">
        <v>253</v>
      </c>
      <c r="C2265" s="16" t="s">
        <v>116</v>
      </c>
      <c r="D2265" s="19"/>
      <c r="E2265" s="18">
        <v>60</v>
      </c>
      <c r="F2265" s="19"/>
      <c r="G2265" s="19"/>
      <c r="H2265" s="18">
        <v>7.3999999999999996E-2</v>
      </c>
      <c r="I2265" s="40">
        <v>0.14799999999999999</v>
      </c>
      <c r="J2265" s="19"/>
      <c r="K2265" s="4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5" x14ac:dyDescent="0.25">
      <c r="A2266" s="14" t="s">
        <v>240</v>
      </c>
      <c r="B2266" s="14" t="s">
        <v>254</v>
      </c>
      <c r="C2266" s="16" t="s">
        <v>116</v>
      </c>
      <c r="D2266" s="19"/>
      <c r="E2266" s="18">
        <v>77</v>
      </c>
      <c r="F2266" s="19"/>
      <c r="G2266" s="19"/>
      <c r="H2266" s="18">
        <v>0.20300000000000001</v>
      </c>
      <c r="I2266" s="40">
        <v>0.187</v>
      </c>
      <c r="J2266" s="19"/>
      <c r="K2266" s="4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ht="15" x14ac:dyDescent="0.25">
      <c r="A2267" s="14" t="s">
        <v>240</v>
      </c>
      <c r="B2267" s="14" t="s">
        <v>255</v>
      </c>
      <c r="C2267" s="16" t="s">
        <v>116</v>
      </c>
      <c r="D2267" s="19"/>
      <c r="E2267" s="19"/>
      <c r="F2267" s="19"/>
      <c r="G2267" s="19"/>
      <c r="H2267" s="18">
        <v>5.1999999999999998E-2</v>
      </c>
      <c r="I2267" s="40">
        <v>3.0000000000000001E-3</v>
      </c>
      <c r="J2267" s="19"/>
      <c r="K2267" s="4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ht="15" x14ac:dyDescent="0.25">
      <c r="A2268" s="14" t="s">
        <v>240</v>
      </c>
      <c r="B2268" s="14" t="s">
        <v>256</v>
      </c>
      <c r="C2268" s="16" t="s">
        <v>116</v>
      </c>
      <c r="D2268" s="19"/>
      <c r="E2268" s="19"/>
      <c r="F2268" s="19"/>
      <c r="G2268" s="19"/>
      <c r="H2268" s="19">
        <v>0.129</v>
      </c>
      <c r="I2268" s="41">
        <v>0.57999999999999996</v>
      </c>
      <c r="J2268" s="19"/>
      <c r="K2268" s="4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ht="15" x14ac:dyDescent="0.25">
      <c r="A2269" s="14" t="s">
        <v>240</v>
      </c>
      <c r="B2269" s="14" t="s">
        <v>257</v>
      </c>
      <c r="C2269" s="16" t="s">
        <v>116</v>
      </c>
      <c r="D2269" s="19"/>
      <c r="E2269" s="19"/>
      <c r="F2269" s="19"/>
      <c r="G2269" s="19"/>
      <c r="H2269" s="18">
        <v>0.23599999999999999</v>
      </c>
      <c r="I2269" s="40">
        <v>0.34</v>
      </c>
      <c r="J2269" s="19"/>
      <c r="K2269" s="4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ht="15" x14ac:dyDescent="0.25">
      <c r="A2270" s="14" t="s">
        <v>240</v>
      </c>
      <c r="B2270" s="14" t="s">
        <v>258</v>
      </c>
      <c r="C2270" s="16" t="s">
        <v>116</v>
      </c>
      <c r="D2270" s="19"/>
      <c r="E2270" s="18">
        <v>77</v>
      </c>
      <c r="F2270" s="19"/>
      <c r="G2270" s="19"/>
      <c r="H2270" s="18">
        <v>7.9000000000000001E-2</v>
      </c>
      <c r="I2270" s="40">
        <v>0.23100000000000001</v>
      </c>
      <c r="J2270" s="19"/>
      <c r="K2270" s="4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ht="15" x14ac:dyDescent="0.25">
      <c r="A2271" s="14" t="s">
        <v>240</v>
      </c>
      <c r="B2271" s="14" t="s">
        <v>259</v>
      </c>
      <c r="C2271" s="16" t="s">
        <v>116</v>
      </c>
      <c r="D2271" s="19"/>
      <c r="E2271" s="18">
        <v>92</v>
      </c>
      <c r="F2271" s="19"/>
      <c r="G2271" s="19"/>
      <c r="H2271" s="18">
        <v>4.4999999999999998E-2</v>
      </c>
      <c r="I2271" s="40">
        <v>0.18099999999999999</v>
      </c>
      <c r="J2271" s="19"/>
      <c r="K2271" s="4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ht="15" x14ac:dyDescent="0.25">
      <c r="A2272" s="14" t="s">
        <v>240</v>
      </c>
      <c r="B2272" s="14" t="s">
        <v>260</v>
      </c>
      <c r="C2272" s="16" t="s">
        <v>116</v>
      </c>
      <c r="D2272" s="19"/>
      <c r="E2272" s="18">
        <v>115</v>
      </c>
      <c r="F2272" s="19"/>
      <c r="G2272" s="19"/>
      <c r="H2272" s="18">
        <v>2.5000000000000001E-2</v>
      </c>
      <c r="I2272" s="40">
        <v>0.191</v>
      </c>
      <c r="J2272" s="19"/>
      <c r="K2272" s="4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ht="15" x14ac:dyDescent="0.25">
      <c r="A2273" s="14" t="s">
        <v>240</v>
      </c>
      <c r="B2273" s="14" t="s">
        <v>261</v>
      </c>
      <c r="C2273" s="16" t="s">
        <v>116</v>
      </c>
      <c r="D2273" s="19"/>
      <c r="E2273" s="19"/>
      <c r="F2273" s="19"/>
      <c r="G2273" s="19"/>
      <c r="H2273" s="18">
        <v>0.54500000000000004</v>
      </c>
      <c r="I2273" s="40">
        <v>0.52400000000000002</v>
      </c>
      <c r="J2273" s="19"/>
      <c r="K2273" s="4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ht="15" x14ac:dyDescent="0.25">
      <c r="A2274" s="14" t="s">
        <v>240</v>
      </c>
      <c r="B2274" s="14" t="s">
        <v>262</v>
      </c>
      <c r="C2274" s="16" t="s">
        <v>116</v>
      </c>
      <c r="D2274" s="19"/>
      <c r="E2274" s="19"/>
      <c r="F2274" s="19"/>
      <c r="G2274" s="19"/>
      <c r="H2274" s="18">
        <v>0.186</v>
      </c>
      <c r="I2274" s="40">
        <v>0.41299999999999998</v>
      </c>
      <c r="J2274" s="19"/>
      <c r="K2274" s="4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ht="15" x14ac:dyDescent="0.25">
      <c r="A2275" s="14" t="s">
        <v>240</v>
      </c>
      <c r="B2275" s="14" t="s">
        <v>263</v>
      </c>
      <c r="C2275" s="16" t="s">
        <v>116</v>
      </c>
      <c r="D2275" s="19"/>
      <c r="E2275" s="18">
        <v>39</v>
      </c>
      <c r="F2275" s="19"/>
      <c r="G2275" s="19"/>
      <c r="H2275" s="18">
        <v>4.4999999999999998E-2</v>
      </c>
      <c r="I2275" s="40">
        <v>0.16900000000000001</v>
      </c>
      <c r="J2275" s="19"/>
      <c r="K2275" s="4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ht="15" x14ac:dyDescent="0.25">
      <c r="A2276" s="14" t="s">
        <v>240</v>
      </c>
      <c r="B2276" s="14" t="s">
        <v>264</v>
      </c>
      <c r="C2276" s="16" t="s">
        <v>116</v>
      </c>
      <c r="D2276" s="19"/>
      <c r="E2276" s="19"/>
      <c r="F2276" s="19"/>
      <c r="G2276" s="19"/>
      <c r="H2276" s="19">
        <v>0.129</v>
      </c>
      <c r="I2276" s="40">
        <v>0.183</v>
      </c>
      <c r="J2276" s="19"/>
      <c r="K2276" s="4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ht="15" x14ac:dyDescent="0.25">
      <c r="A2277" s="14" t="s">
        <v>240</v>
      </c>
      <c r="B2277" s="14" t="s">
        <v>265</v>
      </c>
      <c r="C2277" s="16" t="s">
        <v>116</v>
      </c>
      <c r="D2277" s="19"/>
      <c r="E2277" s="18">
        <v>202</v>
      </c>
      <c r="F2277" s="19"/>
      <c r="G2277" s="19"/>
      <c r="H2277" s="18">
        <v>1.6E-2</v>
      </c>
      <c r="I2277" s="40">
        <v>3.5999999999999997E-2</v>
      </c>
      <c r="J2277" s="19"/>
      <c r="K2277" s="4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ht="15" x14ac:dyDescent="0.25">
      <c r="A2278" s="14" t="s">
        <v>240</v>
      </c>
      <c r="B2278" s="14" t="s">
        <v>266</v>
      </c>
      <c r="C2278" s="16" t="s">
        <v>116</v>
      </c>
      <c r="D2278" s="19"/>
      <c r="E2278" s="18">
        <v>62</v>
      </c>
      <c r="F2278" s="19"/>
      <c r="G2278" s="19"/>
      <c r="H2278" s="18">
        <v>4.8000000000000001E-2</v>
      </c>
      <c r="I2278" s="40">
        <v>5.7000000000000002E-2</v>
      </c>
      <c r="J2278" s="19"/>
      <c r="K2278" s="4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ht="15" x14ac:dyDescent="0.25">
      <c r="A2279" s="14" t="s">
        <v>240</v>
      </c>
      <c r="B2279" s="14" t="s">
        <v>267</v>
      </c>
      <c r="C2279" s="16" t="s">
        <v>116</v>
      </c>
      <c r="D2279" s="19"/>
      <c r="E2279" s="18">
        <v>31</v>
      </c>
      <c r="F2279" s="19"/>
      <c r="G2279" s="19"/>
      <c r="H2279" s="18">
        <v>7.8E-2</v>
      </c>
      <c r="I2279" s="40">
        <v>0.59599999999999997</v>
      </c>
      <c r="J2279" s="19"/>
      <c r="K2279" s="4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ht="15" x14ac:dyDescent="0.25">
      <c r="A2280" s="14" t="s">
        <v>240</v>
      </c>
      <c r="B2280" s="14" t="s">
        <v>268</v>
      </c>
      <c r="C2280" s="16" t="s">
        <v>116</v>
      </c>
      <c r="D2280" s="19"/>
      <c r="E2280" s="18">
        <v>58</v>
      </c>
      <c r="F2280" s="19"/>
      <c r="G2280" s="19"/>
      <c r="H2280" s="18">
        <v>0.129</v>
      </c>
      <c r="I2280" s="40">
        <v>0.27900000000000003</v>
      </c>
      <c r="J2280" s="19"/>
      <c r="K2280" s="4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ht="15" x14ac:dyDescent="0.25">
      <c r="A2281" s="14" t="s">
        <v>240</v>
      </c>
      <c r="B2281" s="14" t="s">
        <v>269</v>
      </c>
      <c r="C2281" s="16" t="s">
        <v>116</v>
      </c>
      <c r="D2281" s="19"/>
      <c r="E2281" s="18">
        <v>46</v>
      </c>
      <c r="F2281" s="19"/>
      <c r="G2281" s="19"/>
      <c r="H2281" s="18">
        <v>1.9E-2</v>
      </c>
      <c r="I2281" s="40">
        <v>8.7999999999999995E-2</v>
      </c>
      <c r="J2281" s="19"/>
      <c r="K2281" s="4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ht="15" x14ac:dyDescent="0.25">
      <c r="A2282" s="14" t="s">
        <v>240</v>
      </c>
      <c r="B2282" s="14" t="s">
        <v>270</v>
      </c>
      <c r="C2282" s="16" t="s">
        <v>116</v>
      </c>
      <c r="D2282" s="19"/>
      <c r="E2282" s="18">
        <v>18</v>
      </c>
      <c r="F2282" s="19"/>
      <c r="G2282" s="19"/>
      <c r="H2282" s="18">
        <v>0.1</v>
      </c>
      <c r="I2282" s="40">
        <v>0.214</v>
      </c>
      <c r="J2282" s="19"/>
      <c r="K2282" s="4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ht="15" x14ac:dyDescent="0.25">
      <c r="A2283" s="14" t="s">
        <v>240</v>
      </c>
      <c r="B2283" s="14" t="s">
        <v>271</v>
      </c>
      <c r="C2283" s="16" t="s">
        <v>116</v>
      </c>
      <c r="D2283" s="19"/>
      <c r="E2283" s="18">
        <v>74</v>
      </c>
      <c r="F2283" s="19"/>
      <c r="G2283" s="19"/>
      <c r="H2283" s="18">
        <v>2.1000000000000001E-2</v>
      </c>
      <c r="I2283" s="40">
        <v>0.312</v>
      </c>
      <c r="J2283" s="19"/>
      <c r="K2283" s="4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ht="15" x14ac:dyDescent="0.25">
      <c r="A2284" s="14" t="s">
        <v>240</v>
      </c>
      <c r="B2284" s="14" t="s">
        <v>272</v>
      </c>
      <c r="C2284" s="16" t="s">
        <v>116</v>
      </c>
      <c r="D2284" s="19"/>
      <c r="E2284" s="18">
        <v>98</v>
      </c>
      <c r="F2284" s="19"/>
      <c r="G2284" s="19"/>
      <c r="H2284" s="18">
        <v>0.11600000000000001</v>
      </c>
      <c r="I2284" s="40">
        <v>0.108</v>
      </c>
      <c r="J2284" s="19"/>
      <c r="K2284" s="4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ht="15" x14ac:dyDescent="0.25">
      <c r="A2285" s="14" t="s">
        <v>240</v>
      </c>
      <c r="B2285" s="14" t="s">
        <v>273</v>
      </c>
      <c r="C2285" s="16" t="s">
        <v>116</v>
      </c>
      <c r="D2285" s="19"/>
      <c r="E2285" s="18">
        <v>7</v>
      </c>
      <c r="F2285" s="19"/>
      <c r="G2285" s="19"/>
      <c r="H2285" s="18">
        <v>0.19700000000000001</v>
      </c>
      <c r="I2285" s="40">
        <v>0.45200000000000001</v>
      </c>
      <c r="J2285" s="19"/>
      <c r="K2285" s="4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ht="15" x14ac:dyDescent="0.25">
      <c r="A2286" s="14" t="s">
        <v>240</v>
      </c>
      <c r="B2286" s="14" t="s">
        <v>274</v>
      </c>
      <c r="C2286" s="16" t="s">
        <v>116</v>
      </c>
      <c r="D2286" s="19"/>
      <c r="E2286" s="19"/>
      <c r="F2286" s="19"/>
      <c r="G2286" s="19"/>
      <c r="H2286" s="19">
        <v>0.129</v>
      </c>
      <c r="I2286" s="41">
        <v>0.57999999999999996</v>
      </c>
      <c r="J2286" s="19"/>
      <c r="K2286" s="4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ht="15" x14ac:dyDescent="0.25">
      <c r="A2287" s="14" t="s">
        <v>240</v>
      </c>
      <c r="B2287" s="14" t="s">
        <v>275</v>
      </c>
      <c r="C2287" s="16" t="s">
        <v>116</v>
      </c>
      <c r="D2287" s="19"/>
      <c r="E2287" s="19"/>
      <c r="F2287" s="19"/>
      <c r="G2287" s="19"/>
      <c r="H2287" s="18">
        <v>0.23</v>
      </c>
      <c r="I2287" s="40">
        <v>0.46100000000000002</v>
      </c>
      <c r="J2287" s="19"/>
      <c r="K2287" s="4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ht="15" x14ac:dyDescent="0.25">
      <c r="A2288" s="14" t="s">
        <v>240</v>
      </c>
      <c r="B2288" s="14" t="s">
        <v>276</v>
      </c>
      <c r="C2288" s="16" t="s">
        <v>116</v>
      </c>
      <c r="D2288" s="19"/>
      <c r="E2288" s="19"/>
      <c r="F2288" s="19"/>
      <c r="G2288" s="19"/>
      <c r="H2288" s="18">
        <v>0.21</v>
      </c>
      <c r="I2288" s="40">
        <v>0.61199999999999999</v>
      </c>
      <c r="J2288" s="19"/>
      <c r="K2288" s="4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ht="15" x14ac:dyDescent="0.25">
      <c r="A2289" s="14" t="s">
        <v>240</v>
      </c>
      <c r="B2289" s="14" t="s">
        <v>277</v>
      </c>
      <c r="C2289" s="16" t="s">
        <v>116</v>
      </c>
      <c r="D2289" s="19"/>
      <c r="E2289" s="19"/>
      <c r="F2289" s="19"/>
      <c r="G2289" s="19"/>
      <c r="H2289" s="19">
        <v>0.129</v>
      </c>
      <c r="I2289" s="41">
        <v>0.57999999999999996</v>
      </c>
      <c r="J2289" s="19"/>
      <c r="K2289" s="4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ht="15" x14ac:dyDescent="0.25">
      <c r="A2290" s="14" t="s">
        <v>240</v>
      </c>
      <c r="B2290" s="14" t="s">
        <v>278</v>
      </c>
      <c r="C2290" s="16" t="s">
        <v>116</v>
      </c>
      <c r="D2290" s="19"/>
      <c r="E2290" s="19"/>
      <c r="F2290" s="19"/>
      <c r="G2290" s="19"/>
      <c r="H2290" s="18">
        <v>6.5000000000000002E-2</v>
      </c>
      <c r="I2290" s="40">
        <v>0.58099999999999996</v>
      </c>
      <c r="J2290" s="19"/>
      <c r="K2290" s="4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ht="15" x14ac:dyDescent="0.25">
      <c r="A2291" s="14" t="s">
        <v>240</v>
      </c>
      <c r="B2291" s="14" t="s">
        <v>279</v>
      </c>
      <c r="C2291" s="16" t="s">
        <v>116</v>
      </c>
      <c r="D2291" s="19"/>
      <c r="E2291" s="19"/>
      <c r="F2291" s="19"/>
      <c r="G2291" s="19"/>
      <c r="H2291" s="18">
        <v>4.7E-2</v>
      </c>
      <c r="I2291" s="40">
        <v>0.34599999999999997</v>
      </c>
      <c r="J2291" s="19"/>
      <c r="K2291" s="4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ht="15" x14ac:dyDescent="0.25">
      <c r="A2292" s="14" t="s">
        <v>240</v>
      </c>
      <c r="B2292" s="14" t="s">
        <v>280</v>
      </c>
      <c r="C2292" s="16" t="s">
        <v>116</v>
      </c>
      <c r="D2292" s="19"/>
      <c r="E2292" s="19"/>
      <c r="F2292" s="19"/>
      <c r="G2292" s="19"/>
      <c r="H2292" s="18">
        <v>0.26</v>
      </c>
      <c r="I2292" s="40">
        <v>0.26200000000000001</v>
      </c>
      <c r="J2292" s="19"/>
      <c r="K2292" s="4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ht="15" x14ac:dyDescent="0.25">
      <c r="A2293" s="14" t="s">
        <v>240</v>
      </c>
      <c r="B2293" s="14" t="s">
        <v>281</v>
      </c>
      <c r="C2293" s="16" t="s">
        <v>116</v>
      </c>
      <c r="D2293" s="19"/>
      <c r="E2293" s="19"/>
      <c r="F2293" s="19"/>
      <c r="G2293" s="19"/>
      <c r="H2293" s="19">
        <v>0.129</v>
      </c>
      <c r="I2293" s="41">
        <v>0.57999999999999996</v>
      </c>
      <c r="J2293" s="19"/>
      <c r="K2293" s="4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ht="15" x14ac:dyDescent="0.25">
      <c r="A2294" s="14" t="s">
        <v>240</v>
      </c>
      <c r="B2294" s="14" t="s">
        <v>282</v>
      </c>
      <c r="C2294" s="16" t="s">
        <v>116</v>
      </c>
      <c r="D2294" s="19"/>
      <c r="E2294" s="18">
        <v>6</v>
      </c>
      <c r="F2294" s="19"/>
      <c r="G2294" s="19"/>
      <c r="H2294" s="18">
        <v>0.61699999999999999</v>
      </c>
      <c r="I2294" s="40">
        <v>0.54800000000000004</v>
      </c>
      <c r="J2294" s="19"/>
      <c r="K2294" s="4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5" x14ac:dyDescent="0.25">
      <c r="A2295" s="14" t="s">
        <v>240</v>
      </c>
      <c r="B2295" s="14" t="s">
        <v>283</v>
      </c>
      <c r="C2295" s="16" t="s">
        <v>116</v>
      </c>
      <c r="D2295" s="19"/>
      <c r="E2295" s="18">
        <v>45</v>
      </c>
      <c r="F2295" s="19"/>
      <c r="G2295" s="19"/>
      <c r="H2295" s="18">
        <v>0.159</v>
      </c>
      <c r="I2295" s="40">
        <v>0.15</v>
      </c>
      <c r="J2295" s="19"/>
      <c r="K2295" s="4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ht="15" x14ac:dyDescent="0.25">
      <c r="A2296" s="14" t="s">
        <v>240</v>
      </c>
      <c r="B2296" s="14" t="s">
        <v>284</v>
      </c>
      <c r="C2296" s="16" t="s">
        <v>116</v>
      </c>
      <c r="D2296" s="19"/>
      <c r="E2296" s="18">
        <v>141</v>
      </c>
      <c r="F2296" s="19"/>
      <c r="G2296" s="19"/>
      <c r="H2296" s="18">
        <v>7.4999999999999997E-2</v>
      </c>
      <c r="I2296" s="40">
        <v>0.27200000000000002</v>
      </c>
      <c r="J2296" s="19"/>
      <c r="K2296" s="4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ht="15" x14ac:dyDescent="0.25">
      <c r="A2297" s="14" t="s">
        <v>240</v>
      </c>
      <c r="B2297" s="14" t="s">
        <v>241</v>
      </c>
      <c r="C2297" s="16" t="s">
        <v>117</v>
      </c>
      <c r="D2297" s="19"/>
      <c r="E2297" s="19"/>
      <c r="F2297" s="19"/>
      <c r="G2297" s="19"/>
      <c r="H2297" s="18">
        <v>0.24299999999999999</v>
      </c>
      <c r="I2297" s="40">
        <v>0.66100000000000003</v>
      </c>
      <c r="J2297" s="19"/>
      <c r="K2297" s="4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ht="15" x14ac:dyDescent="0.25">
      <c r="A2298" s="14" t="s">
        <v>240</v>
      </c>
      <c r="B2298" s="14" t="s">
        <v>242</v>
      </c>
      <c r="C2298" s="16" t="s">
        <v>117</v>
      </c>
      <c r="D2298" s="19"/>
      <c r="E2298" s="18">
        <v>30</v>
      </c>
      <c r="F2298" s="19"/>
      <c r="G2298" s="19"/>
      <c r="H2298" s="18">
        <v>0.16</v>
      </c>
      <c r="I2298" s="40">
        <v>0.35299999999999998</v>
      </c>
      <c r="J2298" s="19"/>
      <c r="K2298" s="4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ht="15" x14ac:dyDescent="0.25">
      <c r="A2299" s="14" t="s">
        <v>240</v>
      </c>
      <c r="B2299" s="14" t="s">
        <v>243</v>
      </c>
      <c r="C2299" s="16" t="s">
        <v>117</v>
      </c>
      <c r="D2299" s="19"/>
      <c r="E2299" s="19"/>
      <c r="F2299" s="19"/>
      <c r="G2299" s="19"/>
      <c r="H2299" s="18">
        <v>0.23</v>
      </c>
      <c r="I2299" s="40">
        <v>0.996</v>
      </c>
      <c r="J2299" s="19"/>
      <c r="K2299" s="4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ht="15" x14ac:dyDescent="0.25">
      <c r="A2300" s="14" t="s">
        <v>240</v>
      </c>
      <c r="B2300" s="14" t="s">
        <v>244</v>
      </c>
      <c r="C2300" s="16" t="s">
        <v>117</v>
      </c>
      <c r="D2300" s="19"/>
      <c r="E2300" s="19"/>
      <c r="F2300" s="19"/>
      <c r="G2300" s="19"/>
      <c r="H2300" s="18">
        <v>0.22</v>
      </c>
      <c r="I2300" s="40">
        <v>0.57699999999999996</v>
      </c>
      <c r="J2300" s="19"/>
      <c r="K2300" s="4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ht="15" x14ac:dyDescent="0.25">
      <c r="A2301" s="14" t="s">
        <v>240</v>
      </c>
      <c r="B2301" s="14" t="s">
        <v>245</v>
      </c>
      <c r="C2301" s="16" t="s">
        <v>117</v>
      </c>
      <c r="D2301" s="19"/>
      <c r="E2301" s="19"/>
      <c r="F2301" s="19"/>
      <c r="G2301" s="19"/>
      <c r="H2301" s="18">
        <v>0.498</v>
      </c>
      <c r="I2301" s="40">
        <v>0.73499999999999999</v>
      </c>
      <c r="J2301" s="19"/>
      <c r="K2301" s="4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ht="15" x14ac:dyDescent="0.25">
      <c r="A2302" s="14" t="s">
        <v>240</v>
      </c>
      <c r="B2302" s="14" t="s">
        <v>246</v>
      </c>
      <c r="C2302" s="16" t="s">
        <v>117</v>
      </c>
      <c r="D2302" s="19"/>
      <c r="E2302" s="19"/>
      <c r="F2302" s="19"/>
      <c r="G2302" s="19"/>
      <c r="H2302" s="18">
        <v>5.8000000000000003E-2</v>
      </c>
      <c r="I2302" s="40">
        <v>0.28299999999999997</v>
      </c>
      <c r="J2302" s="19"/>
      <c r="K2302" s="4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ht="15" x14ac:dyDescent="0.25">
      <c r="A2303" s="14" t="s">
        <v>240</v>
      </c>
      <c r="B2303" s="14" t="s">
        <v>247</v>
      </c>
      <c r="C2303" s="16" t="s">
        <v>117</v>
      </c>
      <c r="D2303" s="19"/>
      <c r="E2303" s="19"/>
      <c r="F2303" s="19"/>
      <c r="G2303" s="19"/>
      <c r="H2303" s="18">
        <v>0.61</v>
      </c>
      <c r="I2303" s="40">
        <v>0.76700000000000002</v>
      </c>
      <c r="J2303" s="19"/>
      <c r="K2303" s="4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ht="15" x14ac:dyDescent="0.25">
      <c r="A2304" s="14" t="s">
        <v>240</v>
      </c>
      <c r="B2304" s="14" t="s">
        <v>248</v>
      </c>
      <c r="C2304" s="16" t="s">
        <v>117</v>
      </c>
      <c r="D2304" s="19"/>
      <c r="E2304" s="18">
        <v>60</v>
      </c>
      <c r="F2304" s="19"/>
      <c r="G2304" s="19"/>
      <c r="H2304" s="18">
        <v>4.3999999999999997E-2</v>
      </c>
      <c r="I2304" s="40">
        <v>0.19600000000000001</v>
      </c>
      <c r="J2304" s="19"/>
      <c r="K2304" s="4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ht="15" x14ac:dyDescent="0.25">
      <c r="A2305" s="14" t="s">
        <v>240</v>
      </c>
      <c r="B2305" s="14" t="s">
        <v>249</v>
      </c>
      <c r="C2305" s="16" t="s">
        <v>117</v>
      </c>
      <c r="D2305" s="19"/>
      <c r="E2305" s="18">
        <v>152</v>
      </c>
      <c r="F2305" s="19"/>
      <c r="G2305" s="19"/>
      <c r="H2305" s="18">
        <v>0.191</v>
      </c>
      <c r="I2305" s="40">
        <v>0.35699999999999998</v>
      </c>
      <c r="J2305" s="19"/>
      <c r="K2305" s="4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ht="15" x14ac:dyDescent="0.25">
      <c r="A2306" s="14" t="s">
        <v>240</v>
      </c>
      <c r="B2306" s="14" t="s">
        <v>251</v>
      </c>
      <c r="C2306" s="16" t="s">
        <v>117</v>
      </c>
      <c r="D2306" s="19"/>
      <c r="E2306" s="19"/>
      <c r="F2306" s="19"/>
      <c r="G2306" s="19"/>
      <c r="H2306" s="19">
        <v>0.129</v>
      </c>
      <c r="I2306" s="40">
        <v>0.71499999999999997</v>
      </c>
      <c r="J2306" s="19"/>
      <c r="K2306" s="4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ht="15" x14ac:dyDescent="0.25">
      <c r="A2307" s="14" t="s">
        <v>240</v>
      </c>
      <c r="B2307" s="14" t="s">
        <v>256</v>
      </c>
      <c r="C2307" s="16" t="s">
        <v>117</v>
      </c>
      <c r="D2307" s="19"/>
      <c r="E2307" s="19"/>
      <c r="F2307" s="19"/>
      <c r="G2307" s="19"/>
      <c r="H2307" s="19">
        <v>0.129</v>
      </c>
      <c r="I2307" s="41">
        <v>0.57999999999999996</v>
      </c>
      <c r="J2307" s="19"/>
      <c r="K2307" s="4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ht="15" x14ac:dyDescent="0.25">
      <c r="A2308" s="14" t="s">
        <v>240</v>
      </c>
      <c r="B2308" s="14" t="s">
        <v>274</v>
      </c>
      <c r="C2308" s="16" t="s">
        <v>117</v>
      </c>
      <c r="D2308" s="19"/>
      <c r="E2308" s="19"/>
      <c r="F2308" s="19"/>
      <c r="G2308" s="19"/>
      <c r="H2308" s="19">
        <v>0.129</v>
      </c>
      <c r="I2308" s="41">
        <v>0.57999999999999996</v>
      </c>
      <c r="J2308" s="19"/>
      <c r="K2308" s="4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ht="15" x14ac:dyDescent="0.25">
      <c r="A2309" s="14" t="s">
        <v>240</v>
      </c>
      <c r="B2309" s="14" t="s">
        <v>281</v>
      </c>
      <c r="C2309" s="16" t="s">
        <v>117</v>
      </c>
      <c r="D2309" s="19"/>
      <c r="E2309" s="19"/>
      <c r="F2309" s="19"/>
      <c r="G2309" s="19"/>
      <c r="H2309" s="19">
        <v>0.129</v>
      </c>
      <c r="I2309" s="41">
        <v>0.57999999999999996</v>
      </c>
      <c r="J2309" s="19"/>
      <c r="K2309" s="4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ht="15" x14ac:dyDescent="0.25">
      <c r="A2310" s="14" t="s">
        <v>240</v>
      </c>
      <c r="B2310" s="14" t="s">
        <v>275</v>
      </c>
      <c r="C2310" s="16" t="s">
        <v>117</v>
      </c>
      <c r="D2310" s="19"/>
      <c r="E2310" s="19"/>
      <c r="F2310" s="19"/>
      <c r="G2310" s="19"/>
      <c r="H2310" s="18">
        <v>0.247</v>
      </c>
      <c r="I2310" s="40">
        <v>0.59899999999999998</v>
      </c>
      <c r="J2310" s="19"/>
      <c r="K2310" s="4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ht="15" x14ac:dyDescent="0.25">
      <c r="A2311" s="14" t="s">
        <v>240</v>
      </c>
      <c r="B2311" s="14" t="s">
        <v>257</v>
      </c>
      <c r="C2311" s="16" t="s">
        <v>117</v>
      </c>
      <c r="D2311" s="19"/>
      <c r="E2311" s="19"/>
      <c r="F2311" s="19"/>
      <c r="G2311" s="19"/>
      <c r="H2311" s="18">
        <v>0.30299999999999999</v>
      </c>
      <c r="I2311" s="40">
        <v>0.59499999999999997</v>
      </c>
      <c r="J2311" s="19"/>
      <c r="K2311" s="4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ht="15" x14ac:dyDescent="0.25">
      <c r="A2312" s="14" t="s">
        <v>240</v>
      </c>
      <c r="B2312" s="14" t="s">
        <v>250</v>
      </c>
      <c r="C2312" s="16" t="s">
        <v>117</v>
      </c>
      <c r="D2312" s="19"/>
      <c r="E2312" s="18">
        <v>3</v>
      </c>
      <c r="F2312" s="19"/>
      <c r="G2312" s="19"/>
      <c r="H2312" s="18">
        <v>0.66</v>
      </c>
      <c r="I2312" s="40">
        <v>0.47099999999999997</v>
      </c>
      <c r="J2312" s="19"/>
      <c r="K2312" s="4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ht="15" x14ac:dyDescent="0.25">
      <c r="A2313" s="14" t="s">
        <v>240</v>
      </c>
      <c r="B2313" s="14" t="s">
        <v>255</v>
      </c>
      <c r="C2313" s="16" t="s">
        <v>117</v>
      </c>
      <c r="D2313" s="19"/>
      <c r="E2313" s="19"/>
      <c r="F2313" s="19"/>
      <c r="G2313" s="19"/>
      <c r="H2313" s="18">
        <v>8.4000000000000005E-2</v>
      </c>
      <c r="I2313" s="40">
        <v>7.0000000000000001E-3</v>
      </c>
      <c r="J2313" s="19"/>
      <c r="K2313" s="4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ht="15" x14ac:dyDescent="0.25">
      <c r="A2314" s="14" t="s">
        <v>240</v>
      </c>
      <c r="B2314" s="14" t="s">
        <v>273</v>
      </c>
      <c r="C2314" s="16" t="s">
        <v>117</v>
      </c>
      <c r="D2314" s="19"/>
      <c r="E2314" s="18">
        <v>7</v>
      </c>
      <c r="F2314" s="19"/>
      <c r="G2314" s="19"/>
      <c r="H2314" s="18">
        <v>0.221</v>
      </c>
      <c r="I2314" s="40">
        <v>0.49</v>
      </c>
      <c r="J2314" s="19"/>
      <c r="K2314" s="4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ht="15" x14ac:dyDescent="0.25">
      <c r="A2315" s="14" t="s">
        <v>240</v>
      </c>
      <c r="B2315" s="14" t="s">
        <v>282</v>
      </c>
      <c r="C2315" s="16" t="s">
        <v>117</v>
      </c>
      <c r="D2315" s="19"/>
      <c r="E2315" s="18">
        <v>6</v>
      </c>
      <c r="F2315" s="19"/>
      <c r="G2315" s="19"/>
      <c r="H2315" s="18">
        <v>0.64800000000000002</v>
      </c>
      <c r="I2315" s="40">
        <v>0.625</v>
      </c>
      <c r="J2315" s="19"/>
      <c r="K2315" s="4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ht="15" x14ac:dyDescent="0.25">
      <c r="A2316" s="14" t="s">
        <v>240</v>
      </c>
      <c r="B2316" s="14" t="s">
        <v>280</v>
      </c>
      <c r="C2316" s="16" t="s">
        <v>117</v>
      </c>
      <c r="D2316" s="19"/>
      <c r="E2316" s="19"/>
      <c r="F2316" s="19"/>
      <c r="G2316" s="19"/>
      <c r="H2316" s="18">
        <v>0.27</v>
      </c>
      <c r="I2316" s="40">
        <v>0.505</v>
      </c>
      <c r="J2316" s="19"/>
      <c r="K2316" s="4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ht="15" x14ac:dyDescent="0.25">
      <c r="A2317" s="14" t="s">
        <v>240</v>
      </c>
      <c r="B2317" s="14" t="s">
        <v>252</v>
      </c>
      <c r="C2317" s="16" t="s">
        <v>117</v>
      </c>
      <c r="D2317" s="19"/>
      <c r="E2317" s="18">
        <v>27</v>
      </c>
      <c r="F2317" s="19"/>
      <c r="G2317" s="19"/>
      <c r="H2317" s="18">
        <v>0.28199999999999997</v>
      </c>
      <c r="I2317" s="40">
        <v>0.57299999999999995</v>
      </c>
      <c r="J2317" s="19"/>
      <c r="K2317" s="4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ht="15" x14ac:dyDescent="0.25">
      <c r="A2318" s="14" t="s">
        <v>240</v>
      </c>
      <c r="B2318" s="14" t="s">
        <v>261</v>
      </c>
      <c r="C2318" s="16" t="s">
        <v>117</v>
      </c>
      <c r="D2318" s="19"/>
      <c r="E2318" s="19"/>
      <c r="F2318" s="19"/>
      <c r="G2318" s="19"/>
      <c r="H2318" s="18">
        <v>0.56100000000000005</v>
      </c>
      <c r="I2318" s="40">
        <v>0.68600000000000005</v>
      </c>
      <c r="J2318" s="19"/>
      <c r="K2318" s="4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ht="15" x14ac:dyDescent="0.25">
      <c r="A2319" s="14" t="s">
        <v>240</v>
      </c>
      <c r="B2319" s="14" t="s">
        <v>283</v>
      </c>
      <c r="C2319" s="16" t="s">
        <v>117</v>
      </c>
      <c r="D2319" s="19"/>
      <c r="E2319" s="18">
        <v>45</v>
      </c>
      <c r="F2319" s="19"/>
      <c r="G2319" s="19"/>
      <c r="H2319" s="18">
        <v>0.17100000000000001</v>
      </c>
      <c r="I2319" s="40">
        <v>0.18</v>
      </c>
      <c r="J2319" s="19"/>
      <c r="K2319" s="4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ht="15" x14ac:dyDescent="0.25">
      <c r="A2320" s="14" t="s">
        <v>240</v>
      </c>
      <c r="B2320" s="14" t="s">
        <v>267</v>
      </c>
      <c r="C2320" s="16" t="s">
        <v>117</v>
      </c>
      <c r="D2320" s="19"/>
      <c r="E2320" s="18">
        <v>31</v>
      </c>
      <c r="F2320" s="19"/>
      <c r="G2320" s="19"/>
      <c r="H2320" s="18">
        <v>0.1</v>
      </c>
      <c r="I2320" s="40">
        <v>0.68899999999999995</v>
      </c>
      <c r="J2320" s="19"/>
      <c r="K2320" s="4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ht="15" x14ac:dyDescent="0.25">
      <c r="A2321" s="14" t="s">
        <v>240</v>
      </c>
      <c r="B2321" s="14" t="s">
        <v>277</v>
      </c>
      <c r="C2321" s="16" t="s">
        <v>117</v>
      </c>
      <c r="D2321" s="19"/>
      <c r="E2321" s="19"/>
      <c r="F2321" s="19"/>
      <c r="G2321" s="19"/>
      <c r="H2321" s="19">
        <v>0.129</v>
      </c>
      <c r="I2321" s="41">
        <v>0.57999999999999996</v>
      </c>
      <c r="J2321" s="19"/>
      <c r="K2321" s="4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ht="15" x14ac:dyDescent="0.25">
      <c r="A2322" s="14" t="s">
        <v>240</v>
      </c>
      <c r="B2322" s="14" t="s">
        <v>278</v>
      </c>
      <c r="C2322" s="16" t="s">
        <v>117</v>
      </c>
      <c r="D2322" s="19"/>
      <c r="E2322" s="19"/>
      <c r="F2322" s="19"/>
      <c r="G2322" s="19"/>
      <c r="H2322" s="18">
        <v>7.3999999999999996E-2</v>
      </c>
      <c r="I2322" s="40">
        <v>0.66300000000000003</v>
      </c>
      <c r="J2322" s="19"/>
      <c r="K2322" s="4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ht="15" x14ac:dyDescent="0.25">
      <c r="A2323" s="14" t="s">
        <v>240</v>
      </c>
      <c r="B2323" s="14" t="s">
        <v>276</v>
      </c>
      <c r="C2323" s="16" t="s">
        <v>117</v>
      </c>
      <c r="D2323" s="19"/>
      <c r="E2323" s="19"/>
      <c r="F2323" s="19"/>
      <c r="G2323" s="19"/>
      <c r="H2323" s="18">
        <v>0.214</v>
      </c>
      <c r="I2323" s="40">
        <v>0.61799999999999999</v>
      </c>
      <c r="J2323" s="19"/>
      <c r="K2323" s="4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5" x14ac:dyDescent="0.25">
      <c r="A2324" s="14" t="s">
        <v>240</v>
      </c>
      <c r="B2324" s="14" t="s">
        <v>254</v>
      </c>
      <c r="C2324" s="16" t="s">
        <v>117</v>
      </c>
      <c r="D2324" s="19"/>
      <c r="E2324" s="18">
        <v>77</v>
      </c>
      <c r="F2324" s="19"/>
      <c r="G2324" s="19"/>
      <c r="H2324" s="18">
        <v>0.20799999999999999</v>
      </c>
      <c r="I2324" s="40">
        <v>0.217</v>
      </c>
      <c r="J2324" s="19"/>
      <c r="K2324" s="4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ht="15" x14ac:dyDescent="0.25">
      <c r="A2325" s="14" t="s">
        <v>240</v>
      </c>
      <c r="B2325" s="14" t="s">
        <v>262</v>
      </c>
      <c r="C2325" s="16" t="s">
        <v>117</v>
      </c>
      <c r="D2325" s="19"/>
      <c r="E2325" s="19"/>
      <c r="F2325" s="19"/>
      <c r="G2325" s="19"/>
      <c r="H2325" s="18">
        <v>0.19600000000000001</v>
      </c>
      <c r="I2325" s="40">
        <v>0.42199999999999999</v>
      </c>
      <c r="J2325" s="19"/>
      <c r="K2325" s="4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ht="15" x14ac:dyDescent="0.25">
      <c r="A2326" s="14" t="s">
        <v>240</v>
      </c>
      <c r="B2326" s="14" t="s">
        <v>279</v>
      </c>
      <c r="C2326" s="16" t="s">
        <v>117</v>
      </c>
      <c r="D2326" s="19"/>
      <c r="E2326" s="19"/>
      <c r="F2326" s="19"/>
      <c r="G2326" s="19"/>
      <c r="H2326" s="18">
        <v>6.0999999999999999E-2</v>
      </c>
      <c r="I2326" s="40">
        <v>0.43099999999999999</v>
      </c>
      <c r="J2326" s="19"/>
      <c r="K2326" s="4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ht="15" x14ac:dyDescent="0.25">
      <c r="A2327" s="14" t="s">
        <v>240</v>
      </c>
      <c r="B2327" s="14" t="s">
        <v>260</v>
      </c>
      <c r="C2327" s="16" t="s">
        <v>117</v>
      </c>
      <c r="D2327" s="19"/>
      <c r="E2327" s="18">
        <v>115</v>
      </c>
      <c r="F2327" s="19"/>
      <c r="G2327" s="19"/>
      <c r="H2327" s="18">
        <v>3.2000000000000001E-2</v>
      </c>
      <c r="I2327" s="40">
        <v>0.30299999999999999</v>
      </c>
      <c r="J2327" s="19"/>
      <c r="K2327" s="4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ht="15" x14ac:dyDescent="0.25">
      <c r="A2328" s="14" t="s">
        <v>240</v>
      </c>
      <c r="B2328" s="14" t="s">
        <v>264</v>
      </c>
      <c r="C2328" s="16" t="s">
        <v>117</v>
      </c>
      <c r="D2328" s="19"/>
      <c r="E2328" s="18">
        <v>46</v>
      </c>
      <c r="F2328" s="19"/>
      <c r="G2328" s="19"/>
      <c r="H2328" s="19">
        <v>0.129</v>
      </c>
      <c r="I2328" s="40">
        <v>0.22700000000000001</v>
      </c>
      <c r="J2328" s="19"/>
      <c r="K2328" s="4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ht="15" x14ac:dyDescent="0.25">
      <c r="A2329" s="14" t="s">
        <v>240</v>
      </c>
      <c r="B2329" s="14" t="s">
        <v>253</v>
      </c>
      <c r="C2329" s="16" t="s">
        <v>117</v>
      </c>
      <c r="D2329" s="19"/>
      <c r="E2329" s="18">
        <v>42</v>
      </c>
      <c r="F2329" s="19"/>
      <c r="G2329" s="19"/>
      <c r="H2329" s="18">
        <v>9.0999999999999998E-2</v>
      </c>
      <c r="I2329" s="40">
        <v>0.245</v>
      </c>
      <c r="J2329" s="19"/>
      <c r="K2329" s="4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ht="15" x14ac:dyDescent="0.25">
      <c r="A2330" s="14" t="s">
        <v>240</v>
      </c>
      <c r="B2330" s="14" t="s">
        <v>272</v>
      </c>
      <c r="C2330" s="16" t="s">
        <v>117</v>
      </c>
      <c r="D2330" s="19"/>
      <c r="E2330" s="18">
        <v>98</v>
      </c>
      <c r="F2330" s="19"/>
      <c r="G2330" s="19"/>
      <c r="H2330" s="18">
        <v>0.14099999999999999</v>
      </c>
      <c r="I2330" s="40">
        <v>0.14899999999999999</v>
      </c>
      <c r="J2330" s="19"/>
      <c r="K2330" s="4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ht="15" x14ac:dyDescent="0.25">
      <c r="A2331" s="14" t="s">
        <v>240</v>
      </c>
      <c r="B2331" s="14" t="s">
        <v>284</v>
      </c>
      <c r="C2331" s="16" t="s">
        <v>117</v>
      </c>
      <c r="D2331" s="19"/>
      <c r="E2331" s="18">
        <v>141</v>
      </c>
      <c r="F2331" s="19"/>
      <c r="G2331" s="19"/>
      <c r="H2331" s="18">
        <v>8.4000000000000005E-2</v>
      </c>
      <c r="I2331" s="40">
        <v>0.32100000000000001</v>
      </c>
      <c r="J2331" s="19"/>
      <c r="K2331" s="4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ht="15" x14ac:dyDescent="0.25">
      <c r="A2332" s="14" t="s">
        <v>240</v>
      </c>
      <c r="B2332" s="14" t="s">
        <v>268</v>
      </c>
      <c r="C2332" s="16" t="s">
        <v>117</v>
      </c>
      <c r="D2332" s="19"/>
      <c r="E2332" s="18">
        <v>58</v>
      </c>
      <c r="F2332" s="19"/>
      <c r="G2332" s="19"/>
      <c r="H2332" s="18">
        <v>0.14099999999999999</v>
      </c>
      <c r="I2332" s="40">
        <v>0.35199999999999998</v>
      </c>
      <c r="J2332" s="19"/>
      <c r="K2332" s="4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ht="15" x14ac:dyDescent="0.25">
      <c r="A2333" s="14" t="s">
        <v>240</v>
      </c>
      <c r="B2333" s="14" t="s">
        <v>270</v>
      </c>
      <c r="C2333" s="16" t="s">
        <v>117</v>
      </c>
      <c r="D2333" s="19"/>
      <c r="E2333" s="18">
        <v>18</v>
      </c>
      <c r="F2333" s="19"/>
      <c r="G2333" s="19"/>
      <c r="H2333" s="18">
        <v>0.111</v>
      </c>
      <c r="I2333" s="40">
        <v>0.38100000000000001</v>
      </c>
      <c r="J2333" s="19"/>
      <c r="K2333" s="4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ht="15" x14ac:dyDescent="0.25">
      <c r="A2334" s="14" t="s">
        <v>240</v>
      </c>
      <c r="B2334" s="14" t="s">
        <v>258</v>
      </c>
      <c r="C2334" s="16" t="s">
        <v>117</v>
      </c>
      <c r="D2334" s="19"/>
      <c r="E2334" s="18">
        <v>77</v>
      </c>
      <c r="F2334" s="19"/>
      <c r="G2334" s="19"/>
      <c r="H2334" s="18">
        <v>8.8999999999999996E-2</v>
      </c>
      <c r="I2334" s="40">
        <v>0.27500000000000002</v>
      </c>
      <c r="J2334" s="19"/>
      <c r="K2334" s="4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ht="15" x14ac:dyDescent="0.25">
      <c r="A2335" s="14" t="s">
        <v>240</v>
      </c>
      <c r="B2335" s="14" t="s">
        <v>259</v>
      </c>
      <c r="C2335" s="16" t="s">
        <v>117</v>
      </c>
      <c r="D2335" s="19"/>
      <c r="E2335" s="18">
        <v>92</v>
      </c>
      <c r="F2335" s="19"/>
      <c r="G2335" s="19"/>
      <c r="H2335" s="18">
        <v>4.8000000000000001E-2</v>
      </c>
      <c r="I2335" s="40">
        <v>0.26200000000000001</v>
      </c>
      <c r="J2335" s="19"/>
      <c r="K2335" s="4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ht="15" x14ac:dyDescent="0.25">
      <c r="A2336" s="14" t="s">
        <v>240</v>
      </c>
      <c r="B2336" s="14" t="s">
        <v>271</v>
      </c>
      <c r="C2336" s="16" t="s">
        <v>117</v>
      </c>
      <c r="D2336" s="19"/>
      <c r="E2336" s="18">
        <v>74</v>
      </c>
      <c r="F2336" s="19"/>
      <c r="G2336" s="19"/>
      <c r="H2336" s="18">
        <v>3.5000000000000003E-2</v>
      </c>
      <c r="I2336" s="40">
        <v>0.30199999999999999</v>
      </c>
      <c r="J2336" s="19"/>
      <c r="K2336" s="4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ht="15" x14ac:dyDescent="0.25">
      <c r="A2337" s="14" t="s">
        <v>240</v>
      </c>
      <c r="B2337" s="14" t="s">
        <v>269</v>
      </c>
      <c r="C2337" s="16" t="s">
        <v>117</v>
      </c>
      <c r="D2337" s="19"/>
      <c r="E2337" s="18">
        <v>39</v>
      </c>
      <c r="F2337" s="19"/>
      <c r="G2337" s="19"/>
      <c r="H2337" s="18">
        <v>2.3E-2</v>
      </c>
      <c r="I2337" s="40">
        <v>0.13700000000000001</v>
      </c>
      <c r="J2337" s="19"/>
      <c r="K2337" s="4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ht="15" x14ac:dyDescent="0.25">
      <c r="A2338" s="14" t="s">
        <v>240</v>
      </c>
      <c r="B2338" s="14" t="s">
        <v>265</v>
      </c>
      <c r="C2338" s="16" t="s">
        <v>117</v>
      </c>
      <c r="D2338" s="19"/>
      <c r="E2338" s="18">
        <v>202</v>
      </c>
      <c r="F2338" s="19"/>
      <c r="G2338" s="19"/>
      <c r="H2338" s="18">
        <v>5.3999999999999999E-2</v>
      </c>
      <c r="I2338" s="40">
        <v>4.3999999999999997E-2</v>
      </c>
      <c r="J2338" s="19"/>
      <c r="K2338" s="4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ht="15" x14ac:dyDescent="0.25">
      <c r="A2339" s="14" t="s">
        <v>240</v>
      </c>
      <c r="B2339" s="14" t="s">
        <v>266</v>
      </c>
      <c r="C2339" s="16" t="s">
        <v>117</v>
      </c>
      <c r="D2339" s="19"/>
      <c r="E2339" s="18">
        <v>62</v>
      </c>
      <c r="F2339" s="19"/>
      <c r="G2339" s="19"/>
      <c r="H2339" s="18">
        <v>5.6000000000000001E-2</v>
      </c>
      <c r="I2339" s="40">
        <v>0.105</v>
      </c>
      <c r="J2339" s="19"/>
      <c r="K2339" s="4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ht="15" x14ac:dyDescent="0.25">
      <c r="A2340" s="14" t="s">
        <v>240</v>
      </c>
      <c r="B2340" s="14" t="s">
        <v>263</v>
      </c>
      <c r="C2340" s="16" t="s">
        <v>117</v>
      </c>
      <c r="D2340" s="19"/>
      <c r="E2340" s="18">
        <v>39</v>
      </c>
      <c r="F2340" s="19"/>
      <c r="G2340" s="19"/>
      <c r="H2340" s="18">
        <v>5.0999999999999997E-2</v>
      </c>
      <c r="I2340" s="40">
        <v>0.25600000000000001</v>
      </c>
      <c r="J2340" s="19"/>
      <c r="K2340" s="4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ht="15" x14ac:dyDescent="0.25">
      <c r="A2341" s="14" t="s">
        <v>240</v>
      </c>
      <c r="B2341" s="14" t="s">
        <v>251</v>
      </c>
      <c r="C2341" s="16" t="s">
        <v>118</v>
      </c>
      <c r="D2341" s="19"/>
      <c r="E2341" s="19"/>
      <c r="F2341" s="19"/>
      <c r="G2341" s="19"/>
      <c r="H2341" s="18">
        <v>0.38</v>
      </c>
      <c r="I2341" s="40">
        <v>1.665</v>
      </c>
      <c r="J2341" s="19"/>
      <c r="K2341" s="4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ht="15" x14ac:dyDescent="0.25">
      <c r="A2342" s="14" t="s">
        <v>240</v>
      </c>
      <c r="B2342" s="14" t="s">
        <v>256</v>
      </c>
      <c r="C2342" s="16" t="s">
        <v>118</v>
      </c>
      <c r="D2342" s="19"/>
      <c r="E2342" s="19"/>
      <c r="F2342" s="19"/>
      <c r="G2342" s="19"/>
      <c r="H2342" s="19">
        <v>0.129</v>
      </c>
      <c r="I2342" s="41">
        <v>0.57999999999999996</v>
      </c>
      <c r="J2342" s="19"/>
      <c r="K2342" s="4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ht="15" x14ac:dyDescent="0.25">
      <c r="A2343" s="14" t="s">
        <v>240</v>
      </c>
      <c r="B2343" s="14" t="s">
        <v>274</v>
      </c>
      <c r="C2343" s="16" t="s">
        <v>118</v>
      </c>
      <c r="D2343" s="19"/>
      <c r="E2343" s="19"/>
      <c r="F2343" s="19"/>
      <c r="G2343" s="19"/>
      <c r="H2343" s="19">
        <v>0.129</v>
      </c>
      <c r="I2343" s="41">
        <v>0.57999999999999996</v>
      </c>
      <c r="J2343" s="19"/>
      <c r="K2343" s="4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ht="15" x14ac:dyDescent="0.25">
      <c r="A2344" s="14" t="s">
        <v>240</v>
      </c>
      <c r="B2344" s="14" t="s">
        <v>281</v>
      </c>
      <c r="C2344" s="16" t="s">
        <v>118</v>
      </c>
      <c r="D2344" s="19"/>
      <c r="E2344" s="19"/>
      <c r="F2344" s="19"/>
      <c r="G2344" s="19"/>
      <c r="H2344" s="19">
        <v>0.129</v>
      </c>
      <c r="I2344" s="41">
        <v>0.57999999999999996</v>
      </c>
      <c r="J2344" s="19"/>
      <c r="K2344" s="4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ht="15" hidden="1" x14ac:dyDescent="0.25">
      <c r="A2345" s="7" t="s">
        <v>240</v>
      </c>
      <c r="B2345" s="7" t="s">
        <v>257</v>
      </c>
      <c r="C2345" s="8" t="s">
        <v>118</v>
      </c>
      <c r="D2345" s="9">
        <v>0.37</v>
      </c>
      <c r="E2345" s="9">
        <v>14</v>
      </c>
      <c r="F2345" s="3"/>
      <c r="G2345" s="9">
        <v>147</v>
      </c>
      <c r="H2345" s="9">
        <v>0.38500000000000001</v>
      </c>
      <c r="I2345" s="9">
        <v>0.73699999999999999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ht="15" hidden="1" x14ac:dyDescent="0.25">
      <c r="A2346" s="7" t="s">
        <v>240</v>
      </c>
      <c r="B2346" s="7" t="s">
        <v>275</v>
      </c>
      <c r="C2346" s="8" t="s">
        <v>118</v>
      </c>
      <c r="D2346" s="9">
        <v>0.52300000000000002</v>
      </c>
      <c r="E2346" s="9">
        <v>19</v>
      </c>
      <c r="F2346" s="3"/>
      <c r="G2346" s="9">
        <v>172</v>
      </c>
      <c r="H2346" s="9">
        <v>0.34</v>
      </c>
      <c r="I2346" s="9">
        <v>1.038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ht="15" x14ac:dyDescent="0.25">
      <c r="A2347" s="14" t="s">
        <v>240</v>
      </c>
      <c r="B2347" s="14" t="s">
        <v>255</v>
      </c>
      <c r="C2347" s="16" t="s">
        <v>118</v>
      </c>
      <c r="D2347" s="19"/>
      <c r="E2347" s="19"/>
      <c r="F2347" s="19"/>
      <c r="G2347" s="19"/>
      <c r="H2347" s="18">
        <v>9.7000000000000003E-2</v>
      </c>
      <c r="I2347" s="40">
        <v>1.2E-2</v>
      </c>
      <c r="J2347" s="19"/>
      <c r="K2347" s="4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ht="15" hidden="1" x14ac:dyDescent="0.25">
      <c r="A2348" s="7" t="s">
        <v>240</v>
      </c>
      <c r="B2348" s="7" t="s">
        <v>250</v>
      </c>
      <c r="C2348" s="8" t="s">
        <v>118</v>
      </c>
      <c r="D2348" s="9">
        <v>0.47499999999999998</v>
      </c>
      <c r="E2348" s="9">
        <v>3</v>
      </c>
      <c r="F2348" s="3"/>
      <c r="G2348" s="9">
        <v>119</v>
      </c>
      <c r="H2348" s="9">
        <v>0.71699999999999997</v>
      </c>
      <c r="I2348" s="9">
        <v>0.52800000000000002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ht="15" x14ac:dyDescent="0.25">
      <c r="A2349" s="14" t="s">
        <v>240</v>
      </c>
      <c r="B2349" s="14" t="s">
        <v>243</v>
      </c>
      <c r="C2349" s="16" t="s">
        <v>118</v>
      </c>
      <c r="D2349" s="19"/>
      <c r="E2349" s="19"/>
      <c r="F2349" s="19"/>
      <c r="G2349" s="19"/>
      <c r="H2349" s="18">
        <v>0.254</v>
      </c>
      <c r="I2349" s="40">
        <v>1.034</v>
      </c>
      <c r="J2349" s="19"/>
      <c r="K2349" s="4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ht="15" x14ac:dyDescent="0.25">
      <c r="A2350" s="14" t="s">
        <v>240</v>
      </c>
      <c r="B2350" s="14" t="s">
        <v>245</v>
      </c>
      <c r="C2350" s="16" t="s">
        <v>118</v>
      </c>
      <c r="D2350" s="19"/>
      <c r="E2350" s="19"/>
      <c r="F2350" s="19"/>
      <c r="G2350" s="19"/>
      <c r="H2350" s="18">
        <v>0.52500000000000002</v>
      </c>
      <c r="I2350" s="40">
        <v>0.754</v>
      </c>
      <c r="J2350" s="19"/>
      <c r="K2350" s="4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ht="15" hidden="1" x14ac:dyDescent="0.25">
      <c r="A2351" s="7" t="s">
        <v>240</v>
      </c>
      <c r="B2351" s="7" t="s">
        <v>273</v>
      </c>
      <c r="C2351" s="8" t="s">
        <v>118</v>
      </c>
      <c r="D2351" s="9">
        <v>0.57599999999999996</v>
      </c>
      <c r="E2351" s="9">
        <v>7</v>
      </c>
      <c r="F2351" s="3"/>
      <c r="G2351" s="9">
        <v>140</v>
      </c>
      <c r="H2351" s="9">
        <v>0.23400000000000001</v>
      </c>
      <c r="I2351" s="9">
        <v>0.53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ht="15" x14ac:dyDescent="0.25">
      <c r="A2352" s="14" t="s">
        <v>240</v>
      </c>
      <c r="B2352" s="14" t="s">
        <v>247</v>
      </c>
      <c r="C2352" s="16" t="s">
        <v>118</v>
      </c>
      <c r="D2352" s="19"/>
      <c r="E2352" s="19"/>
      <c r="F2352" s="19"/>
      <c r="G2352" s="19"/>
      <c r="H2352" s="18">
        <v>0.65400000000000003</v>
      </c>
      <c r="I2352" s="40">
        <v>0.82199999999999995</v>
      </c>
      <c r="J2352" s="19"/>
      <c r="K2352" s="4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ht="15" hidden="1" x14ac:dyDescent="0.25">
      <c r="A2353" s="7" t="s">
        <v>240</v>
      </c>
      <c r="B2353" s="7" t="s">
        <v>282</v>
      </c>
      <c r="C2353" s="8" t="s">
        <v>118</v>
      </c>
      <c r="D2353" s="9">
        <v>0.45800000000000002</v>
      </c>
      <c r="E2353" s="9">
        <v>6</v>
      </c>
      <c r="F2353" s="3"/>
      <c r="G2353" s="9">
        <v>325</v>
      </c>
      <c r="H2353" s="9">
        <v>0.68</v>
      </c>
      <c r="I2353" s="9">
        <v>0.68300000000000005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ht="15" hidden="1" x14ac:dyDescent="0.25">
      <c r="A2354" s="7" t="s">
        <v>240</v>
      </c>
      <c r="B2354" s="7" t="s">
        <v>280</v>
      </c>
      <c r="C2354" s="8" t="s">
        <v>118</v>
      </c>
      <c r="D2354" s="9">
        <v>0.37</v>
      </c>
      <c r="E2354" s="9">
        <v>43</v>
      </c>
      <c r="F2354" s="3"/>
      <c r="G2354" s="9">
        <v>210</v>
      </c>
      <c r="H2354" s="9">
        <v>0.28999999999999998</v>
      </c>
      <c r="I2354" s="9">
        <v>0.71299999999999997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ht="15" x14ac:dyDescent="0.25">
      <c r="A2355" s="14" t="s">
        <v>240</v>
      </c>
      <c r="B2355" s="14" t="s">
        <v>244</v>
      </c>
      <c r="C2355" s="16" t="s">
        <v>118</v>
      </c>
      <c r="D2355" s="19"/>
      <c r="E2355" s="19"/>
      <c r="F2355" s="19"/>
      <c r="G2355" s="19"/>
      <c r="H2355" s="18">
        <v>0.25</v>
      </c>
      <c r="I2355" s="40">
        <v>0.69199999999999995</v>
      </c>
      <c r="J2355" s="19"/>
      <c r="K2355" s="4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ht="15" hidden="1" x14ac:dyDescent="0.25">
      <c r="A2356" s="7" t="s">
        <v>240</v>
      </c>
      <c r="B2356" s="7" t="s">
        <v>283</v>
      </c>
      <c r="C2356" s="8" t="s">
        <v>118</v>
      </c>
      <c r="D2356" s="9">
        <v>0.71299999999999997</v>
      </c>
      <c r="E2356" s="9">
        <v>45</v>
      </c>
      <c r="F2356" s="3"/>
      <c r="G2356" s="9">
        <v>304</v>
      </c>
      <c r="H2356" s="9">
        <v>0.20100000000000001</v>
      </c>
      <c r="I2356" s="9">
        <v>0.34699999999999998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ht="15" hidden="1" x14ac:dyDescent="0.25">
      <c r="A2357" s="7" t="s">
        <v>240</v>
      </c>
      <c r="B2357" s="7" t="s">
        <v>252</v>
      </c>
      <c r="C2357" s="8" t="s">
        <v>118</v>
      </c>
      <c r="D2357" s="9">
        <v>0.253</v>
      </c>
      <c r="E2357" s="9">
        <v>27</v>
      </c>
      <c r="F2357" s="3"/>
      <c r="G2357" s="9">
        <v>316</v>
      </c>
      <c r="H2357" s="9">
        <v>0.312</v>
      </c>
      <c r="I2357" s="9">
        <v>0.64700000000000002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ht="15" x14ac:dyDescent="0.25">
      <c r="A2358" s="14" t="s">
        <v>240</v>
      </c>
      <c r="B2358" s="14" t="s">
        <v>261</v>
      </c>
      <c r="C2358" s="16" t="s">
        <v>118</v>
      </c>
      <c r="D2358" s="19"/>
      <c r="E2358" s="19"/>
      <c r="F2358" s="19"/>
      <c r="G2358" s="19"/>
      <c r="H2358" s="18">
        <v>0.57699999999999996</v>
      </c>
      <c r="I2358" s="40">
        <v>0.81599999999999995</v>
      </c>
      <c r="J2358" s="19"/>
      <c r="K2358" s="4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ht="15" hidden="1" x14ac:dyDescent="0.25">
      <c r="A2359" s="7" t="s">
        <v>240</v>
      </c>
      <c r="B2359" s="7" t="s">
        <v>276</v>
      </c>
      <c r="C2359" s="8" t="s">
        <v>118</v>
      </c>
      <c r="D2359" s="9">
        <v>0.35699999999999998</v>
      </c>
      <c r="E2359" s="9">
        <v>20</v>
      </c>
      <c r="F2359" s="3"/>
      <c r="G2359" s="9">
        <v>71</v>
      </c>
      <c r="H2359" s="9">
        <v>0.216</v>
      </c>
      <c r="I2359" s="9">
        <v>0.63900000000000001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ht="15" hidden="1" x14ac:dyDescent="0.25">
      <c r="A2360" s="7" t="s">
        <v>240</v>
      </c>
      <c r="B2360" s="7" t="s">
        <v>254</v>
      </c>
      <c r="C2360" s="8" t="s">
        <v>118</v>
      </c>
      <c r="D2360" s="9">
        <v>0.55200000000000005</v>
      </c>
      <c r="E2360" s="9">
        <v>77</v>
      </c>
      <c r="F2360" s="3"/>
      <c r="G2360" s="9">
        <v>402</v>
      </c>
      <c r="H2360" s="9">
        <v>0.221</v>
      </c>
      <c r="I2360" s="9">
        <v>0.255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ht="15" hidden="1" x14ac:dyDescent="0.25">
      <c r="A2361" s="7" t="s">
        <v>240</v>
      </c>
      <c r="B2361" s="7" t="s">
        <v>249</v>
      </c>
      <c r="C2361" s="8" t="s">
        <v>118</v>
      </c>
      <c r="D2361" s="9">
        <v>0.69</v>
      </c>
      <c r="E2361" s="9">
        <v>152</v>
      </c>
      <c r="F2361" s="3"/>
      <c r="G2361" s="9">
        <v>2600</v>
      </c>
      <c r="H2361" s="9">
        <v>0.21</v>
      </c>
      <c r="I2361" s="9">
        <v>0.46300000000000002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ht="15" hidden="1" x14ac:dyDescent="0.25">
      <c r="A2362" s="7" t="s">
        <v>240</v>
      </c>
      <c r="B2362" s="7" t="s">
        <v>267</v>
      </c>
      <c r="C2362" s="8" t="s">
        <v>118</v>
      </c>
      <c r="D2362" s="9">
        <v>0.499</v>
      </c>
      <c r="E2362" s="9">
        <v>8</v>
      </c>
      <c r="F2362" s="3"/>
      <c r="G2362" s="9">
        <v>414</v>
      </c>
      <c r="H2362" s="9">
        <v>0.128</v>
      </c>
      <c r="I2362" s="9">
        <v>0.73899999999999999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ht="15" hidden="1" x14ac:dyDescent="0.25">
      <c r="A2363" s="7" t="s">
        <v>240</v>
      </c>
      <c r="B2363" s="7" t="s">
        <v>278</v>
      </c>
      <c r="C2363" s="8" t="s">
        <v>118</v>
      </c>
      <c r="D2363" s="9">
        <v>0.45</v>
      </c>
      <c r="E2363" s="9">
        <v>12</v>
      </c>
      <c r="F2363" s="3"/>
      <c r="G2363" s="9">
        <v>76</v>
      </c>
      <c r="H2363" s="9">
        <v>9.1999999999999998E-2</v>
      </c>
      <c r="I2363" s="9">
        <v>0.64900000000000002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ht="15" hidden="1" x14ac:dyDescent="0.25">
      <c r="A2364" s="7" t="s">
        <v>240</v>
      </c>
      <c r="B2364" s="7" t="s">
        <v>242</v>
      </c>
      <c r="C2364" s="8" t="s">
        <v>118</v>
      </c>
      <c r="D2364" s="9">
        <v>1.075</v>
      </c>
      <c r="E2364" s="9">
        <v>30</v>
      </c>
      <c r="F2364" s="3"/>
      <c r="G2364" s="9">
        <v>453</v>
      </c>
      <c r="H2364" s="9">
        <v>0.17699999999999999</v>
      </c>
      <c r="I2364" s="9">
        <v>0.57299999999999995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ht="15" x14ac:dyDescent="0.25">
      <c r="A2365" s="14" t="s">
        <v>240</v>
      </c>
      <c r="B2365" s="14" t="s">
        <v>277</v>
      </c>
      <c r="C2365" s="16" t="s">
        <v>118</v>
      </c>
      <c r="D2365" s="19"/>
      <c r="E2365" s="19"/>
      <c r="F2365" s="19"/>
      <c r="G2365" s="19"/>
      <c r="H2365" s="19">
        <v>0.129</v>
      </c>
      <c r="I2365" s="41">
        <v>0.57999999999999996</v>
      </c>
      <c r="J2365" s="19"/>
      <c r="K2365" s="4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ht="15" hidden="1" x14ac:dyDescent="0.25">
      <c r="A2366" s="7" t="s">
        <v>240</v>
      </c>
      <c r="B2366" s="7" t="s">
        <v>262</v>
      </c>
      <c r="C2366" s="8" t="s">
        <v>118</v>
      </c>
      <c r="D2366" s="9">
        <v>0.45300000000000001</v>
      </c>
      <c r="E2366" s="9">
        <v>20</v>
      </c>
      <c r="F2366" s="3"/>
      <c r="G2366" s="9">
        <v>140</v>
      </c>
      <c r="H2366" s="9">
        <v>0.20499999999999999</v>
      </c>
      <c r="I2366" s="9">
        <v>0.45500000000000002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ht="15" hidden="1" x14ac:dyDescent="0.25">
      <c r="A2367" s="7" t="s">
        <v>240</v>
      </c>
      <c r="B2367" s="7" t="s">
        <v>241</v>
      </c>
      <c r="C2367" s="8" t="s">
        <v>118</v>
      </c>
      <c r="D2367" s="9">
        <v>0.51500000000000001</v>
      </c>
      <c r="E2367" s="9">
        <v>31</v>
      </c>
      <c r="F2367" s="3"/>
      <c r="G2367" s="9">
        <v>184</v>
      </c>
      <c r="H2367" s="9">
        <v>0.27</v>
      </c>
      <c r="I2367" s="9">
        <v>1.042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ht="15" hidden="1" x14ac:dyDescent="0.25">
      <c r="A2368" s="7" t="s">
        <v>240</v>
      </c>
      <c r="B2368" s="7" t="s">
        <v>279</v>
      </c>
      <c r="C2368" s="8" t="s">
        <v>118</v>
      </c>
      <c r="D2368" s="9">
        <v>0.27900000000000003</v>
      </c>
      <c r="E2368" s="9">
        <v>694</v>
      </c>
      <c r="F2368" s="3"/>
      <c r="G2368" s="9">
        <v>199</v>
      </c>
      <c r="H2368" s="9">
        <v>6.4000000000000001E-2</v>
      </c>
      <c r="I2368" s="9">
        <v>0.46600000000000003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ht="15" hidden="1" x14ac:dyDescent="0.25">
      <c r="A2369" s="7" t="s">
        <v>240</v>
      </c>
      <c r="B2369" s="7" t="s">
        <v>260</v>
      </c>
      <c r="C2369" s="8" t="s">
        <v>118</v>
      </c>
      <c r="D2369" s="9">
        <v>0.34699999999999998</v>
      </c>
      <c r="E2369" s="9">
        <v>40</v>
      </c>
      <c r="F2369" s="3"/>
      <c r="G2369" s="9">
        <v>320</v>
      </c>
      <c r="H2369" s="9">
        <v>4.2000000000000003E-2</v>
      </c>
      <c r="I2369" s="9">
        <v>0.39700000000000002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ht="15" hidden="1" x14ac:dyDescent="0.25">
      <c r="A2370" s="7" t="s">
        <v>240</v>
      </c>
      <c r="B2370" s="7" t="s">
        <v>253</v>
      </c>
      <c r="C2370" s="8" t="s">
        <v>118</v>
      </c>
      <c r="D2370" s="9">
        <v>0.83699999999999997</v>
      </c>
      <c r="E2370" s="9">
        <v>42</v>
      </c>
      <c r="F2370" s="3"/>
      <c r="G2370" s="9">
        <v>456</v>
      </c>
      <c r="H2370" s="9">
        <v>0.11</v>
      </c>
      <c r="I2370" s="9">
        <v>0.50600000000000001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ht="15" hidden="1" x14ac:dyDescent="0.25">
      <c r="A2371" s="7" t="s">
        <v>240</v>
      </c>
      <c r="B2371" s="7" t="s">
        <v>264</v>
      </c>
      <c r="C2371" s="8" t="s">
        <v>118</v>
      </c>
      <c r="D2371" s="9">
        <v>0.39</v>
      </c>
      <c r="E2371" s="9">
        <v>42</v>
      </c>
      <c r="F2371" s="3"/>
      <c r="G2371" s="9">
        <v>288</v>
      </c>
      <c r="H2371" s="3">
        <v>0.129</v>
      </c>
      <c r="I2371" s="9">
        <v>0.37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ht="15" hidden="1" x14ac:dyDescent="0.25">
      <c r="A2372" s="7" t="s">
        <v>240</v>
      </c>
      <c r="B2372" s="7" t="s">
        <v>272</v>
      </c>
      <c r="C2372" s="8" t="s">
        <v>118</v>
      </c>
      <c r="D2372" s="9">
        <v>0.38400000000000001</v>
      </c>
      <c r="E2372" s="9">
        <v>102</v>
      </c>
      <c r="F2372" s="3"/>
      <c r="G2372" s="9">
        <v>424</v>
      </c>
      <c r="H2372" s="9">
        <v>0.17100000000000001</v>
      </c>
      <c r="I2372" s="9">
        <v>0.20100000000000001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ht="15" hidden="1" x14ac:dyDescent="0.25">
      <c r="A2373" s="7" t="s">
        <v>240</v>
      </c>
      <c r="B2373" s="7" t="s">
        <v>284</v>
      </c>
      <c r="C2373" s="8" t="s">
        <v>118</v>
      </c>
      <c r="D2373" s="9">
        <v>0.502</v>
      </c>
      <c r="E2373" s="9">
        <v>141</v>
      </c>
      <c r="F2373" s="3"/>
      <c r="G2373" s="9">
        <v>864</v>
      </c>
      <c r="H2373" s="9">
        <v>0.126</v>
      </c>
      <c r="I2373" s="9">
        <v>0.46800000000000003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ht="15" hidden="1" x14ac:dyDescent="0.25">
      <c r="A2374" s="7" t="s">
        <v>240</v>
      </c>
      <c r="B2374" s="7" t="s">
        <v>268</v>
      </c>
      <c r="C2374" s="8" t="s">
        <v>118</v>
      </c>
      <c r="D2374" s="9">
        <v>0.55700000000000005</v>
      </c>
      <c r="E2374" s="9">
        <v>58</v>
      </c>
      <c r="F2374" s="3"/>
      <c r="G2374" s="9">
        <v>552</v>
      </c>
      <c r="H2374" s="9">
        <v>0.17199999999999999</v>
      </c>
      <c r="I2374" s="9">
        <v>0.42599999999999999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ht="15" hidden="1" x14ac:dyDescent="0.25">
      <c r="A2375" s="7" t="s">
        <v>240</v>
      </c>
      <c r="B2375" s="7" t="s">
        <v>270</v>
      </c>
      <c r="C2375" s="8" t="s">
        <v>118</v>
      </c>
      <c r="D2375" s="9">
        <v>0.439</v>
      </c>
      <c r="E2375" s="9">
        <v>18</v>
      </c>
      <c r="F2375" s="3"/>
      <c r="G2375" s="9">
        <v>560</v>
      </c>
      <c r="H2375" s="9">
        <v>0.115</v>
      </c>
      <c r="I2375" s="9">
        <v>0.52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ht="15" hidden="1" x14ac:dyDescent="0.25">
      <c r="A2376" s="7" t="s">
        <v>240</v>
      </c>
      <c r="B2376" s="7" t="s">
        <v>258</v>
      </c>
      <c r="C2376" s="8" t="s">
        <v>118</v>
      </c>
      <c r="D2376" s="9">
        <v>0.35499999999999998</v>
      </c>
      <c r="E2376" s="9">
        <v>74</v>
      </c>
      <c r="F2376" s="3"/>
      <c r="G2376" s="9">
        <v>232</v>
      </c>
      <c r="H2376" s="9">
        <v>0.115</v>
      </c>
      <c r="I2376" s="9">
        <v>0.38800000000000001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ht="15" hidden="1" x14ac:dyDescent="0.25">
      <c r="A2377" s="7" t="s">
        <v>240</v>
      </c>
      <c r="B2377" s="7" t="s">
        <v>259</v>
      </c>
      <c r="C2377" s="8" t="s">
        <v>118</v>
      </c>
      <c r="D2377" s="9">
        <v>0.35299999999999998</v>
      </c>
      <c r="E2377" s="9">
        <v>69</v>
      </c>
      <c r="F2377" s="3"/>
      <c r="G2377" s="9">
        <v>600</v>
      </c>
      <c r="H2377" s="9">
        <v>0.06</v>
      </c>
      <c r="I2377" s="9">
        <v>0.45300000000000001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ht="15" hidden="1" x14ac:dyDescent="0.25">
      <c r="A2378" s="7" t="s">
        <v>240</v>
      </c>
      <c r="B2378" s="7" t="s">
        <v>269</v>
      </c>
      <c r="C2378" s="8" t="s">
        <v>118</v>
      </c>
      <c r="D2378" s="9">
        <v>0.63500000000000001</v>
      </c>
      <c r="E2378" s="9">
        <v>39</v>
      </c>
      <c r="F2378" s="3"/>
      <c r="G2378" s="9">
        <v>240</v>
      </c>
      <c r="H2378" s="9">
        <v>2.5999999999999999E-2</v>
      </c>
      <c r="I2378" s="9">
        <v>0.20499999999999999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ht="15" hidden="1" x14ac:dyDescent="0.25">
      <c r="A2379" s="7" t="s">
        <v>240</v>
      </c>
      <c r="B2379" s="7" t="s">
        <v>271</v>
      </c>
      <c r="C2379" s="8" t="s">
        <v>118</v>
      </c>
      <c r="D2379" s="9">
        <v>0.54500000000000004</v>
      </c>
      <c r="E2379" s="9">
        <v>74</v>
      </c>
      <c r="F2379" s="3"/>
      <c r="G2379" s="9">
        <v>328</v>
      </c>
      <c r="H2379" s="9">
        <v>7.9000000000000001E-2</v>
      </c>
      <c r="I2379" s="9">
        <v>0.32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ht="15" hidden="1" x14ac:dyDescent="0.25">
      <c r="A2380" s="7" t="s">
        <v>240</v>
      </c>
      <c r="B2380" s="7" t="s">
        <v>246</v>
      </c>
      <c r="C2380" s="8" t="s">
        <v>118</v>
      </c>
      <c r="D2380" s="9">
        <v>0.34699999999999998</v>
      </c>
      <c r="E2380" s="9">
        <v>45</v>
      </c>
      <c r="F2380" s="3"/>
      <c r="G2380" s="9">
        <v>147</v>
      </c>
      <c r="H2380" s="9">
        <v>9.1999999999999998E-2</v>
      </c>
      <c r="I2380" s="9">
        <v>0.35299999999999998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ht="15" hidden="1" x14ac:dyDescent="0.25">
      <c r="A2381" s="7" t="s">
        <v>240</v>
      </c>
      <c r="B2381" s="7" t="s">
        <v>265</v>
      </c>
      <c r="C2381" s="8" t="s">
        <v>118</v>
      </c>
      <c r="D2381" s="9">
        <v>0.40400000000000003</v>
      </c>
      <c r="E2381" s="9">
        <v>202</v>
      </c>
      <c r="F2381" s="3"/>
      <c r="G2381" s="9">
        <v>184</v>
      </c>
      <c r="H2381" s="9">
        <v>6.4000000000000001E-2</v>
      </c>
      <c r="I2381" s="9">
        <v>5.3999999999999999E-2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ht="15" hidden="1" x14ac:dyDescent="0.25">
      <c r="A2382" s="7" t="s">
        <v>240</v>
      </c>
      <c r="B2382" s="7" t="s">
        <v>248</v>
      </c>
      <c r="C2382" s="8" t="s">
        <v>118</v>
      </c>
      <c r="D2382" s="9">
        <v>0.8</v>
      </c>
      <c r="E2382" s="9">
        <v>50</v>
      </c>
      <c r="F2382" s="3"/>
      <c r="G2382" s="9">
        <v>1080</v>
      </c>
      <c r="H2382" s="9">
        <v>5.1999999999999998E-2</v>
      </c>
      <c r="I2382" s="9">
        <v>0.25900000000000001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ht="15" hidden="1" x14ac:dyDescent="0.25">
      <c r="A2383" s="7" t="s">
        <v>240</v>
      </c>
      <c r="B2383" s="7" t="s">
        <v>266</v>
      </c>
      <c r="C2383" s="8" t="s">
        <v>118</v>
      </c>
      <c r="D2383" s="9">
        <v>0.44</v>
      </c>
      <c r="E2383" s="9">
        <v>62</v>
      </c>
      <c r="F2383" s="3"/>
      <c r="G2383" s="9">
        <v>424</v>
      </c>
      <c r="H2383" s="9">
        <v>6.5000000000000002E-2</v>
      </c>
      <c r="I2383" s="9">
        <v>0.186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ht="15" hidden="1" x14ac:dyDescent="0.25">
      <c r="A2384" s="7" t="s">
        <v>240</v>
      </c>
      <c r="B2384" s="7" t="s">
        <v>263</v>
      </c>
      <c r="C2384" s="8" t="s">
        <v>118</v>
      </c>
      <c r="D2384" s="9">
        <v>0.38700000000000001</v>
      </c>
      <c r="E2384" s="9">
        <v>39</v>
      </c>
      <c r="F2384" s="3"/>
      <c r="G2384" s="9">
        <v>344</v>
      </c>
      <c r="H2384" s="9">
        <v>5.7000000000000002E-2</v>
      </c>
      <c r="I2384" s="9">
        <v>0.35599999999999998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ht="15" x14ac:dyDescent="0.25">
      <c r="A2385" s="14" t="s">
        <v>240</v>
      </c>
      <c r="B2385" s="14" t="s">
        <v>251</v>
      </c>
      <c r="C2385" s="16" t="s">
        <v>119</v>
      </c>
      <c r="D2385" s="19"/>
      <c r="E2385" s="19"/>
      <c r="F2385" s="19"/>
      <c r="G2385" s="19"/>
      <c r="H2385" s="18">
        <v>0.44500000000000001</v>
      </c>
      <c r="I2385" s="40">
        <v>1.85</v>
      </c>
      <c r="J2385" s="19"/>
      <c r="K2385" s="4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ht="15" x14ac:dyDescent="0.25">
      <c r="A2386" s="14" t="s">
        <v>240</v>
      </c>
      <c r="B2386" s="14" t="s">
        <v>274</v>
      </c>
      <c r="C2386" s="16" t="s">
        <v>119</v>
      </c>
      <c r="D2386" s="19"/>
      <c r="E2386" s="19"/>
      <c r="F2386" s="19"/>
      <c r="G2386" s="19"/>
      <c r="H2386" s="19">
        <v>0.129</v>
      </c>
      <c r="I2386" s="41">
        <v>0.57999999999999996</v>
      </c>
      <c r="J2386" s="19"/>
      <c r="K2386" s="4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ht="15" x14ac:dyDescent="0.25">
      <c r="A2387" s="14" t="s">
        <v>240</v>
      </c>
      <c r="B2387" s="14" t="s">
        <v>281</v>
      </c>
      <c r="C2387" s="16" t="s">
        <v>119</v>
      </c>
      <c r="D2387" s="19"/>
      <c r="E2387" s="19"/>
      <c r="F2387" s="19"/>
      <c r="G2387" s="19"/>
      <c r="H2387" s="19">
        <v>0.129</v>
      </c>
      <c r="I2387" s="41">
        <v>0.57999999999999996</v>
      </c>
      <c r="J2387" s="19"/>
      <c r="K2387" s="4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ht="15" hidden="1" x14ac:dyDescent="0.25">
      <c r="A2388" s="7" t="s">
        <v>240</v>
      </c>
      <c r="B2388" s="7" t="s">
        <v>275</v>
      </c>
      <c r="C2388" s="8" t="s">
        <v>119</v>
      </c>
      <c r="D2388" s="9">
        <v>0.52300000000000002</v>
      </c>
      <c r="E2388" s="9">
        <v>19</v>
      </c>
      <c r="F2388" s="3"/>
      <c r="G2388" s="9">
        <v>172</v>
      </c>
      <c r="H2388" s="9">
        <v>0.49</v>
      </c>
      <c r="I2388" s="9">
        <v>1.024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ht="15" x14ac:dyDescent="0.25">
      <c r="A2389" s="14" t="s">
        <v>240</v>
      </c>
      <c r="B2389" s="14" t="s">
        <v>255</v>
      </c>
      <c r="C2389" s="16" t="s">
        <v>119</v>
      </c>
      <c r="D2389" s="19"/>
      <c r="E2389" s="19"/>
      <c r="F2389" s="19"/>
      <c r="G2389" s="19"/>
      <c r="H2389" s="18">
        <v>0.112</v>
      </c>
      <c r="I2389" s="40">
        <v>1.4E-2</v>
      </c>
      <c r="J2389" s="19"/>
      <c r="K2389" s="4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ht="15" hidden="1" x14ac:dyDescent="0.25">
      <c r="A2390" s="7" t="s">
        <v>240</v>
      </c>
      <c r="B2390" s="7" t="s">
        <v>250</v>
      </c>
      <c r="C2390" s="8" t="s">
        <v>119</v>
      </c>
      <c r="D2390" s="9">
        <v>0.45</v>
      </c>
      <c r="E2390" s="9">
        <v>3</v>
      </c>
      <c r="F2390" s="3"/>
      <c r="G2390" s="9">
        <v>119</v>
      </c>
      <c r="H2390" s="9">
        <v>0.72399999999999998</v>
      </c>
      <c r="I2390" s="9">
        <v>0.57499999999999996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ht="15" x14ac:dyDescent="0.25">
      <c r="A2391" s="14" t="s">
        <v>240</v>
      </c>
      <c r="B2391" s="14" t="s">
        <v>243</v>
      </c>
      <c r="C2391" s="16" t="s">
        <v>119</v>
      </c>
      <c r="D2391" s="19"/>
      <c r="E2391" s="19"/>
      <c r="F2391" s="19"/>
      <c r="G2391" s="19"/>
      <c r="H2391" s="18">
        <v>0.28000000000000003</v>
      </c>
      <c r="I2391" s="40">
        <v>1.081</v>
      </c>
      <c r="J2391" s="19"/>
      <c r="K2391" s="4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ht="15" hidden="1" x14ac:dyDescent="0.25">
      <c r="A2392" s="7" t="s">
        <v>240</v>
      </c>
      <c r="B2392" s="7" t="s">
        <v>273</v>
      </c>
      <c r="C2392" s="8" t="s">
        <v>119</v>
      </c>
      <c r="D2392" s="9">
        <v>0.57599999999999996</v>
      </c>
      <c r="E2392" s="9">
        <v>7</v>
      </c>
      <c r="F2392" s="3"/>
      <c r="G2392" s="9">
        <v>140</v>
      </c>
      <c r="H2392" s="9">
        <v>0.254</v>
      </c>
      <c r="I2392" s="9">
        <v>0.58599999999999997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ht="15" x14ac:dyDescent="0.25">
      <c r="A2393" s="14" t="s">
        <v>240</v>
      </c>
      <c r="B2393" s="14" t="s">
        <v>245</v>
      </c>
      <c r="C2393" s="16" t="s">
        <v>119</v>
      </c>
      <c r="D2393" s="19"/>
      <c r="E2393" s="19"/>
      <c r="F2393" s="19"/>
      <c r="G2393" s="19"/>
      <c r="H2393" s="18">
        <v>0.55300000000000005</v>
      </c>
      <c r="I2393" s="40">
        <v>0.86199999999999999</v>
      </c>
      <c r="J2393" s="19"/>
      <c r="K2393" s="4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ht="15" x14ac:dyDescent="0.25">
      <c r="A2394" s="14" t="s">
        <v>240</v>
      </c>
      <c r="B2394" s="14" t="s">
        <v>247</v>
      </c>
      <c r="C2394" s="16" t="s">
        <v>119</v>
      </c>
      <c r="D2394" s="19"/>
      <c r="E2394" s="19"/>
      <c r="F2394" s="19"/>
      <c r="G2394" s="19"/>
      <c r="H2394" s="18">
        <v>0.69899999999999995</v>
      </c>
      <c r="I2394" s="40">
        <v>0.93400000000000005</v>
      </c>
      <c r="J2394" s="19"/>
      <c r="K2394" s="4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ht="15" x14ac:dyDescent="0.25">
      <c r="A2395" s="14" t="s">
        <v>240</v>
      </c>
      <c r="B2395" s="14" t="s">
        <v>256</v>
      </c>
      <c r="C2395" s="16" t="s">
        <v>119</v>
      </c>
      <c r="D2395" s="19"/>
      <c r="E2395" s="19"/>
      <c r="F2395" s="19"/>
      <c r="G2395" s="19"/>
      <c r="H2395" s="19">
        <v>0.129</v>
      </c>
      <c r="I2395" s="41">
        <v>0.57999999999999996</v>
      </c>
      <c r="J2395" s="19"/>
      <c r="K2395" s="4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ht="15" hidden="1" x14ac:dyDescent="0.25">
      <c r="A2396" s="7" t="s">
        <v>240</v>
      </c>
      <c r="B2396" s="7" t="s">
        <v>282</v>
      </c>
      <c r="C2396" s="8" t="s">
        <v>119</v>
      </c>
      <c r="D2396" s="9">
        <v>0.47399999999999998</v>
      </c>
      <c r="E2396" s="9">
        <v>6</v>
      </c>
      <c r="F2396" s="3"/>
      <c r="G2396" s="9">
        <v>325</v>
      </c>
      <c r="H2396" s="9">
        <v>0.68899999999999995</v>
      </c>
      <c r="I2396" s="9">
        <v>0.76300000000000001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ht="15" hidden="1" x14ac:dyDescent="0.25">
      <c r="A2397" s="7" t="s">
        <v>240</v>
      </c>
      <c r="B2397" s="7" t="s">
        <v>257</v>
      </c>
      <c r="C2397" s="8" t="s">
        <v>119</v>
      </c>
      <c r="D2397" s="9">
        <v>0.37</v>
      </c>
      <c r="E2397" s="9">
        <v>14</v>
      </c>
      <c r="F2397" s="3"/>
      <c r="G2397" s="9">
        <v>147</v>
      </c>
      <c r="H2397" s="9">
        <v>0.39400000000000002</v>
      </c>
      <c r="I2397" s="9">
        <v>1.0109999999999999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ht="15" hidden="1" x14ac:dyDescent="0.25">
      <c r="A2398" s="7" t="s">
        <v>240</v>
      </c>
      <c r="B2398" s="7" t="s">
        <v>280</v>
      </c>
      <c r="C2398" s="8" t="s">
        <v>119</v>
      </c>
      <c r="D2398" s="9">
        <v>0.372</v>
      </c>
      <c r="E2398" s="9">
        <v>43</v>
      </c>
      <c r="F2398" s="3"/>
      <c r="G2398" s="9">
        <v>210</v>
      </c>
      <c r="H2398" s="9">
        <v>0.3</v>
      </c>
      <c r="I2398" s="9">
        <v>1.165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ht="15" x14ac:dyDescent="0.25">
      <c r="A2399" s="14" t="s">
        <v>240</v>
      </c>
      <c r="B2399" s="14" t="s">
        <v>261</v>
      </c>
      <c r="C2399" s="16" t="s">
        <v>119</v>
      </c>
      <c r="D2399" s="19"/>
      <c r="E2399" s="19"/>
      <c r="F2399" s="19"/>
      <c r="G2399" s="19"/>
      <c r="H2399" s="18">
        <v>0.59399999999999997</v>
      </c>
      <c r="I2399" s="40">
        <v>0.94699999999999995</v>
      </c>
      <c r="J2399" s="19"/>
      <c r="K2399" s="4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ht="15" x14ac:dyDescent="0.25">
      <c r="A2400" s="14" t="s">
        <v>240</v>
      </c>
      <c r="B2400" s="14" t="s">
        <v>244</v>
      </c>
      <c r="C2400" s="16" t="s">
        <v>119</v>
      </c>
      <c r="D2400" s="19"/>
      <c r="E2400" s="19"/>
      <c r="F2400" s="19"/>
      <c r="G2400" s="19"/>
      <c r="H2400" s="18">
        <v>0.26</v>
      </c>
      <c r="I2400" s="40">
        <v>0.754</v>
      </c>
      <c r="J2400" s="19"/>
      <c r="K2400" s="4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ht="15" hidden="1" x14ac:dyDescent="0.25">
      <c r="A2401" s="7" t="s">
        <v>240</v>
      </c>
      <c r="B2401" s="7" t="s">
        <v>283</v>
      </c>
      <c r="C2401" s="8" t="s">
        <v>119</v>
      </c>
      <c r="D2401" s="9">
        <v>0.71299999999999997</v>
      </c>
      <c r="E2401" s="9">
        <v>43</v>
      </c>
      <c r="F2401" s="3"/>
      <c r="G2401" s="9">
        <v>304</v>
      </c>
      <c r="H2401" s="9">
        <v>0.29399999999999998</v>
      </c>
      <c r="I2401" s="9">
        <v>0.7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ht="15" hidden="1" x14ac:dyDescent="0.25">
      <c r="A2402" s="7" t="s">
        <v>240</v>
      </c>
      <c r="B2402" s="7" t="s">
        <v>252</v>
      </c>
      <c r="C2402" s="8" t="s">
        <v>119</v>
      </c>
      <c r="D2402" s="9">
        <v>0.251</v>
      </c>
      <c r="E2402" s="9">
        <v>27</v>
      </c>
      <c r="F2402" s="3"/>
      <c r="G2402" s="9">
        <v>316</v>
      </c>
      <c r="H2402" s="9">
        <v>0.34499999999999997</v>
      </c>
      <c r="I2402" s="9">
        <v>0.754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ht="15" hidden="1" x14ac:dyDescent="0.25">
      <c r="A2403" s="7" t="s">
        <v>240</v>
      </c>
      <c r="B2403" s="7" t="s">
        <v>267</v>
      </c>
      <c r="C2403" s="8" t="s">
        <v>119</v>
      </c>
      <c r="D2403" s="9">
        <v>0.499</v>
      </c>
      <c r="E2403" s="9">
        <v>8</v>
      </c>
      <c r="F2403" s="3"/>
      <c r="G2403" s="9">
        <v>414</v>
      </c>
      <c r="H2403" s="9">
        <v>0.16400000000000001</v>
      </c>
      <c r="I2403" s="9">
        <v>0.84399999999999997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ht="15" hidden="1" x14ac:dyDescent="0.25">
      <c r="A2404" s="7" t="s">
        <v>240</v>
      </c>
      <c r="B2404" s="7" t="s">
        <v>249</v>
      </c>
      <c r="C2404" s="8" t="s">
        <v>119</v>
      </c>
      <c r="D2404" s="9">
        <v>0.69</v>
      </c>
      <c r="E2404" s="9">
        <v>149</v>
      </c>
      <c r="F2404" s="3"/>
      <c r="G2404" s="9">
        <v>2600</v>
      </c>
      <c r="H2404" s="9">
        <v>0.28199999999999997</v>
      </c>
      <c r="I2404" s="9">
        <v>0.53100000000000003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ht="15" hidden="1" x14ac:dyDescent="0.25">
      <c r="A2405" s="7" t="s">
        <v>240</v>
      </c>
      <c r="B2405" s="7" t="s">
        <v>276</v>
      </c>
      <c r="C2405" s="8" t="s">
        <v>119</v>
      </c>
      <c r="D2405" s="9">
        <v>0.34</v>
      </c>
      <c r="E2405" s="9">
        <v>20</v>
      </c>
      <c r="F2405" s="3"/>
      <c r="G2405" s="9">
        <v>71</v>
      </c>
      <c r="H2405" s="9">
        <v>0.245</v>
      </c>
      <c r="I2405" s="9">
        <v>0.63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ht="15" hidden="1" x14ac:dyDescent="0.25">
      <c r="A2406" s="7" t="s">
        <v>240</v>
      </c>
      <c r="B2406" s="7" t="s">
        <v>254</v>
      </c>
      <c r="C2406" s="8" t="s">
        <v>119</v>
      </c>
      <c r="D2406" s="9">
        <v>0.55200000000000005</v>
      </c>
      <c r="E2406" s="9">
        <v>77</v>
      </c>
      <c r="F2406" s="3"/>
      <c r="G2406" s="9">
        <v>402</v>
      </c>
      <c r="H2406" s="9">
        <v>0.251</v>
      </c>
      <c r="I2406" s="9">
        <v>0.32900000000000001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ht="15" hidden="1" x14ac:dyDescent="0.25">
      <c r="A2407" s="7" t="s">
        <v>240</v>
      </c>
      <c r="B2407" s="7" t="s">
        <v>278</v>
      </c>
      <c r="C2407" s="8" t="s">
        <v>119</v>
      </c>
      <c r="D2407" s="9">
        <v>0.45</v>
      </c>
      <c r="E2407" s="9">
        <v>12</v>
      </c>
      <c r="F2407" s="3"/>
      <c r="G2407" s="9">
        <v>76</v>
      </c>
      <c r="H2407" s="9">
        <v>0.12</v>
      </c>
      <c r="I2407" s="9">
        <v>0.80500000000000005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ht="15" hidden="1" x14ac:dyDescent="0.25">
      <c r="A2408" s="7" t="s">
        <v>240</v>
      </c>
      <c r="B2408" s="7" t="s">
        <v>242</v>
      </c>
      <c r="C2408" s="8" t="s">
        <v>119</v>
      </c>
      <c r="D2408" s="9">
        <v>1.0760000000000001</v>
      </c>
      <c r="E2408" s="9">
        <v>30</v>
      </c>
      <c r="F2408" s="3"/>
      <c r="G2408" s="9">
        <v>453</v>
      </c>
      <c r="H2408" s="9">
        <v>0.20899999999999999</v>
      </c>
      <c r="I2408" s="9">
        <v>0.80800000000000005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ht="15" hidden="1" x14ac:dyDescent="0.25">
      <c r="A2409" s="7" t="s">
        <v>240</v>
      </c>
      <c r="B2409" s="7" t="s">
        <v>241</v>
      </c>
      <c r="C2409" s="8" t="s">
        <v>119</v>
      </c>
      <c r="D2409" s="9">
        <v>0.47599999999999998</v>
      </c>
      <c r="E2409" s="9">
        <v>21</v>
      </c>
      <c r="F2409" s="3"/>
      <c r="G2409" s="9">
        <v>184</v>
      </c>
      <c r="H2409" s="9">
        <v>0.3</v>
      </c>
      <c r="I2409" s="9">
        <v>1.32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ht="15" x14ac:dyDescent="0.25">
      <c r="A2410" s="14" t="s">
        <v>240</v>
      </c>
      <c r="B2410" s="14" t="s">
        <v>277</v>
      </c>
      <c r="C2410" s="16" t="s">
        <v>119</v>
      </c>
      <c r="D2410" s="19"/>
      <c r="E2410" s="19"/>
      <c r="F2410" s="19"/>
      <c r="G2410" s="19"/>
      <c r="H2410" s="19">
        <v>0.129</v>
      </c>
      <c r="I2410" s="41">
        <v>0.57999999999999996</v>
      </c>
      <c r="J2410" s="19"/>
      <c r="K2410" s="4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ht="15" hidden="1" x14ac:dyDescent="0.25">
      <c r="A2411" s="7" t="s">
        <v>240</v>
      </c>
      <c r="B2411" s="7" t="s">
        <v>262</v>
      </c>
      <c r="C2411" s="8" t="s">
        <v>119</v>
      </c>
      <c r="D2411" s="9">
        <v>0.45300000000000001</v>
      </c>
      <c r="E2411" s="9">
        <v>20</v>
      </c>
      <c r="F2411" s="3"/>
      <c r="G2411" s="9">
        <v>140</v>
      </c>
      <c r="H2411" s="9">
        <v>0.214</v>
      </c>
      <c r="I2411" s="9">
        <v>0.44700000000000001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ht="15" hidden="1" x14ac:dyDescent="0.25">
      <c r="A2412" s="7" t="s">
        <v>240</v>
      </c>
      <c r="B2412" s="7" t="s">
        <v>279</v>
      </c>
      <c r="C2412" s="8" t="s">
        <v>119</v>
      </c>
      <c r="D2412" s="9">
        <v>0.27900000000000003</v>
      </c>
      <c r="E2412" s="9">
        <v>694</v>
      </c>
      <c r="F2412" s="3"/>
      <c r="G2412" s="9">
        <v>199</v>
      </c>
      <c r="H2412" s="9">
        <v>9.5000000000000001E-2</v>
      </c>
      <c r="I2412" s="9">
        <v>0.63300000000000001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ht="15" hidden="1" x14ac:dyDescent="0.25">
      <c r="A2413" s="7" t="s">
        <v>240</v>
      </c>
      <c r="B2413" s="7" t="s">
        <v>260</v>
      </c>
      <c r="C2413" s="8" t="s">
        <v>119</v>
      </c>
      <c r="D2413" s="9">
        <v>0.34699999999999998</v>
      </c>
      <c r="E2413" s="9">
        <v>26</v>
      </c>
      <c r="F2413" s="3"/>
      <c r="G2413" s="9">
        <v>320</v>
      </c>
      <c r="H2413" s="9">
        <v>5.5E-2</v>
      </c>
      <c r="I2413" s="9">
        <v>0.63200000000000001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ht="15" hidden="1" x14ac:dyDescent="0.25">
      <c r="A2414" s="7" t="s">
        <v>240</v>
      </c>
      <c r="B2414" s="7" t="s">
        <v>253</v>
      </c>
      <c r="C2414" s="8" t="s">
        <v>119</v>
      </c>
      <c r="D2414" s="9">
        <v>0.84</v>
      </c>
      <c r="E2414" s="9">
        <v>43</v>
      </c>
      <c r="F2414" s="3"/>
      <c r="G2414" s="9">
        <v>456</v>
      </c>
      <c r="H2414" s="9">
        <v>0.153</v>
      </c>
      <c r="I2414" s="9">
        <v>0.67900000000000005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ht="15" hidden="1" x14ac:dyDescent="0.25">
      <c r="A2415" s="7" t="s">
        <v>240</v>
      </c>
      <c r="B2415" s="7" t="s">
        <v>268</v>
      </c>
      <c r="C2415" s="8" t="s">
        <v>119</v>
      </c>
      <c r="D2415" s="9">
        <v>0.53100000000000003</v>
      </c>
      <c r="E2415" s="9">
        <v>25</v>
      </c>
      <c r="F2415" s="3"/>
      <c r="G2415" s="9">
        <v>560</v>
      </c>
      <c r="H2415" s="9">
        <v>0.19500000000000001</v>
      </c>
      <c r="I2415" s="9">
        <v>0.49399999999999999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ht="15" hidden="1" x14ac:dyDescent="0.25">
      <c r="A2416" s="7" t="s">
        <v>240</v>
      </c>
      <c r="B2416" s="7" t="s">
        <v>264</v>
      </c>
      <c r="C2416" s="8" t="s">
        <v>119</v>
      </c>
      <c r="D2416" s="9">
        <v>0.39</v>
      </c>
      <c r="E2416" s="9">
        <v>41</v>
      </c>
      <c r="F2416" s="3"/>
      <c r="G2416" s="9">
        <v>288</v>
      </c>
      <c r="H2416" s="3">
        <v>0.129</v>
      </c>
      <c r="I2416" s="9">
        <v>0.52300000000000002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ht="15" hidden="1" x14ac:dyDescent="0.25">
      <c r="A2417" s="7" t="s">
        <v>240</v>
      </c>
      <c r="B2417" s="7" t="s">
        <v>272</v>
      </c>
      <c r="C2417" s="8" t="s">
        <v>119</v>
      </c>
      <c r="D2417" s="9">
        <v>0.38300000000000001</v>
      </c>
      <c r="E2417" s="9">
        <v>72</v>
      </c>
      <c r="F2417" s="3"/>
      <c r="G2417" s="9">
        <v>424</v>
      </c>
      <c r="H2417" s="9">
        <v>0.20699999999999999</v>
      </c>
      <c r="I2417" s="9">
        <v>0.32500000000000001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ht="15" hidden="1" x14ac:dyDescent="0.25">
      <c r="A2418" s="7" t="s">
        <v>240</v>
      </c>
      <c r="B2418" s="7" t="s">
        <v>284</v>
      </c>
      <c r="C2418" s="8" t="s">
        <v>119</v>
      </c>
      <c r="D2418" s="9">
        <v>0.498</v>
      </c>
      <c r="E2418" s="9">
        <v>141</v>
      </c>
      <c r="F2418" s="3"/>
      <c r="G2418" s="9">
        <v>864</v>
      </c>
      <c r="H2418" s="9">
        <v>0.152</v>
      </c>
      <c r="I2418" s="9">
        <v>0.69099999999999995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ht="15" hidden="1" x14ac:dyDescent="0.25">
      <c r="A2419" s="7" t="s">
        <v>240</v>
      </c>
      <c r="B2419" s="7" t="s">
        <v>270</v>
      </c>
      <c r="C2419" s="8" t="s">
        <v>119</v>
      </c>
      <c r="D2419" s="9">
        <v>0.441</v>
      </c>
      <c r="E2419" s="9">
        <v>18</v>
      </c>
      <c r="F2419" s="3"/>
      <c r="G2419" s="9">
        <v>560</v>
      </c>
      <c r="H2419" s="9">
        <v>0.17299999999999999</v>
      </c>
      <c r="I2419" s="9">
        <v>0.63400000000000001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ht="15" hidden="1" x14ac:dyDescent="0.25">
      <c r="A2420" s="7" t="s">
        <v>240</v>
      </c>
      <c r="B2420" s="7" t="s">
        <v>258</v>
      </c>
      <c r="C2420" s="8" t="s">
        <v>119</v>
      </c>
      <c r="D2420" s="9">
        <v>0.35799999999999998</v>
      </c>
      <c r="E2420" s="9">
        <v>72</v>
      </c>
      <c r="F2420" s="3"/>
      <c r="G2420" s="9">
        <v>286</v>
      </c>
      <c r="H2420" s="9">
        <v>0.14799999999999999</v>
      </c>
      <c r="I2420" s="9">
        <v>0.48599999999999999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ht="15" hidden="1" x14ac:dyDescent="0.25">
      <c r="A2421" s="7" t="s">
        <v>240</v>
      </c>
      <c r="B2421" s="7" t="s">
        <v>259</v>
      </c>
      <c r="C2421" s="8" t="s">
        <v>119</v>
      </c>
      <c r="D2421" s="9">
        <v>0.35299999999999998</v>
      </c>
      <c r="E2421" s="9">
        <v>65</v>
      </c>
      <c r="F2421" s="3"/>
      <c r="G2421" s="9">
        <v>600</v>
      </c>
      <c r="H2421" s="9">
        <v>7.1999999999999995E-2</v>
      </c>
      <c r="I2421" s="9">
        <v>0.60499999999999998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ht="15" hidden="1" x14ac:dyDescent="0.25">
      <c r="A2422" s="7" t="s">
        <v>240</v>
      </c>
      <c r="B2422" s="7" t="s">
        <v>271</v>
      </c>
      <c r="C2422" s="8" t="s">
        <v>119</v>
      </c>
      <c r="D2422" s="9">
        <v>0.44800000000000001</v>
      </c>
      <c r="E2422" s="9">
        <v>74</v>
      </c>
      <c r="F2422" s="3"/>
      <c r="G2422" s="9">
        <v>328</v>
      </c>
      <c r="H2422" s="9">
        <v>0.08</v>
      </c>
      <c r="I2422" s="9">
        <v>0.53700000000000003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ht="15" hidden="1" x14ac:dyDescent="0.25">
      <c r="A2423" s="7" t="s">
        <v>240</v>
      </c>
      <c r="B2423" s="7" t="s">
        <v>269</v>
      </c>
      <c r="C2423" s="8" t="s">
        <v>119</v>
      </c>
      <c r="D2423" s="9">
        <v>0.63500000000000001</v>
      </c>
      <c r="E2423" s="9">
        <v>39</v>
      </c>
      <c r="F2423" s="3"/>
      <c r="G2423" s="9">
        <v>240</v>
      </c>
      <c r="H2423" s="9">
        <v>2.8000000000000001E-2</v>
      </c>
      <c r="I2423" s="9">
        <v>0.33100000000000002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ht="15" hidden="1" x14ac:dyDescent="0.25">
      <c r="A2424" s="7" t="s">
        <v>240</v>
      </c>
      <c r="B2424" s="7" t="s">
        <v>246</v>
      </c>
      <c r="C2424" s="8" t="s">
        <v>119</v>
      </c>
      <c r="D2424" s="9">
        <v>0.34799999999999998</v>
      </c>
      <c r="E2424" s="9">
        <v>45</v>
      </c>
      <c r="F2424" s="3"/>
      <c r="G2424" s="9">
        <v>147</v>
      </c>
      <c r="H2424" s="9">
        <v>0.104</v>
      </c>
      <c r="I2424" s="9">
        <v>0.42299999999999999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ht="15" hidden="1" x14ac:dyDescent="0.25">
      <c r="A2425" s="7" t="s">
        <v>240</v>
      </c>
      <c r="B2425" s="7" t="s">
        <v>265</v>
      </c>
      <c r="C2425" s="8" t="s">
        <v>119</v>
      </c>
      <c r="D2425" s="9">
        <v>0.40400000000000003</v>
      </c>
      <c r="E2425" s="9">
        <v>202</v>
      </c>
      <c r="F2425" s="3"/>
      <c r="G2425" s="9">
        <v>184</v>
      </c>
      <c r="H2425" s="9">
        <v>6.8000000000000005E-2</v>
      </c>
      <c r="I2425" s="9">
        <v>0.128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ht="15" hidden="1" x14ac:dyDescent="0.25">
      <c r="A2426" s="7" t="s">
        <v>240</v>
      </c>
      <c r="B2426" s="7" t="s">
        <v>248</v>
      </c>
      <c r="C2426" s="8" t="s">
        <v>119</v>
      </c>
      <c r="D2426" s="9">
        <v>0.8</v>
      </c>
      <c r="E2426" s="9">
        <v>50</v>
      </c>
      <c r="F2426" s="3"/>
      <c r="G2426" s="9">
        <v>1080</v>
      </c>
      <c r="H2426" s="9">
        <v>6.2E-2</v>
      </c>
      <c r="I2426" s="9">
        <v>0.30199999999999999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ht="15" hidden="1" x14ac:dyDescent="0.25">
      <c r="A2427" s="7" t="s">
        <v>240</v>
      </c>
      <c r="B2427" s="7" t="s">
        <v>266</v>
      </c>
      <c r="C2427" s="8" t="s">
        <v>119</v>
      </c>
      <c r="D2427" s="9">
        <v>0.44</v>
      </c>
      <c r="E2427" s="9">
        <v>44</v>
      </c>
      <c r="F2427" s="3"/>
      <c r="G2427" s="9">
        <v>424</v>
      </c>
      <c r="H2427" s="9">
        <v>7.8E-2</v>
      </c>
      <c r="I2427" s="9">
        <v>0.318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ht="15" hidden="1" x14ac:dyDescent="0.25">
      <c r="A2428" s="7" t="s">
        <v>240</v>
      </c>
      <c r="B2428" s="7" t="s">
        <v>263</v>
      </c>
      <c r="C2428" s="8" t="s">
        <v>119</v>
      </c>
      <c r="D2428" s="9">
        <v>0.38700000000000001</v>
      </c>
      <c r="E2428" s="9">
        <v>30</v>
      </c>
      <c r="F2428" s="3"/>
      <c r="G2428" s="9">
        <v>344</v>
      </c>
      <c r="H2428" s="9">
        <v>6.5000000000000002E-2</v>
      </c>
      <c r="I2428" s="9">
        <v>0.55200000000000005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ht="15" x14ac:dyDescent="0.25">
      <c r="A2429" s="14" t="s">
        <v>240</v>
      </c>
      <c r="B2429" s="14" t="s">
        <v>281</v>
      </c>
      <c r="C2429" s="16" t="s">
        <v>120</v>
      </c>
      <c r="D2429" s="19"/>
      <c r="E2429" s="19"/>
      <c r="F2429" s="19"/>
      <c r="G2429" s="19"/>
      <c r="H2429" s="19">
        <v>0.129</v>
      </c>
      <c r="I2429" s="41">
        <v>0.57999999999999996</v>
      </c>
      <c r="J2429" s="19"/>
      <c r="K2429" s="4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ht="15" hidden="1" x14ac:dyDescent="0.25">
      <c r="A2430" s="7" t="s">
        <v>240</v>
      </c>
      <c r="B2430" s="7" t="s">
        <v>257</v>
      </c>
      <c r="C2430" s="8" t="s">
        <v>120</v>
      </c>
      <c r="D2430" s="9">
        <v>0.37</v>
      </c>
      <c r="E2430" s="9">
        <v>14</v>
      </c>
      <c r="F2430" s="3"/>
      <c r="G2430" s="9">
        <v>147</v>
      </c>
      <c r="H2430" s="9">
        <v>0.40300000000000002</v>
      </c>
      <c r="I2430" s="9">
        <v>1.2569999999999999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ht="15" hidden="1" x14ac:dyDescent="0.25">
      <c r="A2431" s="7" t="s">
        <v>240</v>
      </c>
      <c r="B2431" s="7" t="s">
        <v>275</v>
      </c>
      <c r="C2431" s="8" t="s">
        <v>120</v>
      </c>
      <c r="D2431" s="9">
        <v>0.52300000000000002</v>
      </c>
      <c r="E2431" s="9">
        <v>19</v>
      </c>
      <c r="F2431" s="3"/>
      <c r="G2431" s="9">
        <v>172</v>
      </c>
      <c r="H2431" s="9">
        <v>0.52</v>
      </c>
      <c r="I2431" s="9">
        <v>1.278</v>
      </c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ht="15" x14ac:dyDescent="0.25">
      <c r="A2432" s="14" t="s">
        <v>240</v>
      </c>
      <c r="B2432" s="14" t="s">
        <v>274</v>
      </c>
      <c r="C2432" s="16" t="s">
        <v>120</v>
      </c>
      <c r="D2432" s="19"/>
      <c r="E2432" s="19"/>
      <c r="F2432" s="19"/>
      <c r="G2432" s="19"/>
      <c r="H2432" s="19">
        <v>0.129</v>
      </c>
      <c r="I2432" s="41">
        <v>0.57999999999999996</v>
      </c>
      <c r="J2432" s="19"/>
      <c r="K2432" s="4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ht="15" x14ac:dyDescent="0.25">
      <c r="A2433" s="14" t="s">
        <v>240</v>
      </c>
      <c r="B2433" s="14" t="s">
        <v>255</v>
      </c>
      <c r="C2433" s="16" t="s">
        <v>120</v>
      </c>
      <c r="D2433" s="19"/>
      <c r="E2433" s="19"/>
      <c r="F2433" s="19"/>
      <c r="G2433" s="19"/>
      <c r="H2433" s="18">
        <v>0.11700000000000001</v>
      </c>
      <c r="I2433" s="40">
        <v>1.7999999999999999E-2</v>
      </c>
      <c r="J2433" s="19"/>
      <c r="K2433" s="4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ht="15" hidden="1" x14ac:dyDescent="0.25">
      <c r="A2434" s="7" t="s">
        <v>240</v>
      </c>
      <c r="B2434" s="7" t="s">
        <v>250</v>
      </c>
      <c r="C2434" s="8" t="s">
        <v>120</v>
      </c>
      <c r="D2434" s="9">
        <v>0.443</v>
      </c>
      <c r="E2434" s="9">
        <v>3</v>
      </c>
      <c r="F2434" s="3"/>
      <c r="G2434" s="9">
        <v>119</v>
      </c>
      <c r="H2434" s="9">
        <v>0.73199999999999998</v>
      </c>
      <c r="I2434" s="9">
        <v>0.61499999999999999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ht="15" x14ac:dyDescent="0.25">
      <c r="A2435" s="14" t="s">
        <v>240</v>
      </c>
      <c r="B2435" s="14" t="s">
        <v>243</v>
      </c>
      <c r="C2435" s="16" t="s">
        <v>120</v>
      </c>
      <c r="D2435" s="19"/>
      <c r="E2435" s="19"/>
      <c r="F2435" s="19"/>
      <c r="G2435" s="19"/>
      <c r="H2435" s="18">
        <v>0.309</v>
      </c>
      <c r="I2435" s="40">
        <v>1.1220000000000001</v>
      </c>
      <c r="J2435" s="19"/>
      <c r="K2435" s="4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ht="15" hidden="1" x14ac:dyDescent="0.25">
      <c r="A2436" s="7" t="s">
        <v>240</v>
      </c>
      <c r="B2436" s="7" t="s">
        <v>273</v>
      </c>
      <c r="C2436" s="8" t="s">
        <v>120</v>
      </c>
      <c r="D2436" s="9">
        <v>0.57599999999999996</v>
      </c>
      <c r="E2436" s="9">
        <v>7</v>
      </c>
      <c r="F2436" s="3"/>
      <c r="G2436" s="9">
        <v>140</v>
      </c>
      <c r="H2436" s="9">
        <v>0.27900000000000003</v>
      </c>
      <c r="I2436" s="9">
        <v>0.65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ht="15" x14ac:dyDescent="0.25">
      <c r="A2437" s="14" t="s">
        <v>240</v>
      </c>
      <c r="B2437" s="14" t="s">
        <v>245</v>
      </c>
      <c r="C2437" s="16" t="s">
        <v>120</v>
      </c>
      <c r="D2437" s="19"/>
      <c r="E2437" s="19"/>
      <c r="F2437" s="19"/>
      <c r="G2437" s="19"/>
      <c r="H2437" s="18">
        <v>0.58199999999999996</v>
      </c>
      <c r="I2437" s="40">
        <v>0.93200000000000005</v>
      </c>
      <c r="J2437" s="19"/>
      <c r="K2437" s="4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ht="15" x14ac:dyDescent="0.25">
      <c r="A2438" s="14" t="s">
        <v>240</v>
      </c>
      <c r="B2438" s="14" t="s">
        <v>256</v>
      </c>
      <c r="C2438" s="16" t="s">
        <v>120</v>
      </c>
      <c r="D2438" s="19"/>
      <c r="E2438" s="19"/>
      <c r="F2438" s="19"/>
      <c r="G2438" s="19"/>
      <c r="H2438" s="19">
        <v>0.129</v>
      </c>
      <c r="I2438" s="41">
        <v>0.57999999999999996</v>
      </c>
      <c r="J2438" s="19"/>
      <c r="K2438" s="4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ht="15" x14ac:dyDescent="0.25">
      <c r="A2439" s="14" t="s">
        <v>240</v>
      </c>
      <c r="B2439" s="14" t="s">
        <v>247</v>
      </c>
      <c r="C2439" s="16" t="s">
        <v>120</v>
      </c>
      <c r="D2439" s="19"/>
      <c r="E2439" s="19"/>
      <c r="F2439" s="19"/>
      <c r="G2439" s="19"/>
      <c r="H2439" s="18">
        <v>0.74399999999999999</v>
      </c>
      <c r="I2439" s="40">
        <v>1.07</v>
      </c>
      <c r="J2439" s="19"/>
      <c r="K2439" s="4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ht="15" x14ac:dyDescent="0.25">
      <c r="A2440" s="14" t="s">
        <v>240</v>
      </c>
      <c r="B2440" s="14" t="s">
        <v>251</v>
      </c>
      <c r="C2440" s="16" t="s">
        <v>120</v>
      </c>
      <c r="D2440" s="19"/>
      <c r="E2440" s="19"/>
      <c r="F2440" s="19"/>
      <c r="G2440" s="19"/>
      <c r="H2440" s="18">
        <v>0.52</v>
      </c>
      <c r="I2440" s="40">
        <v>1.972</v>
      </c>
      <c r="J2440" s="19"/>
      <c r="K2440" s="4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ht="15" hidden="1" x14ac:dyDescent="0.25">
      <c r="A2441" s="7" t="s">
        <v>240</v>
      </c>
      <c r="B2441" s="7" t="s">
        <v>282</v>
      </c>
      <c r="C2441" s="8" t="s">
        <v>120</v>
      </c>
      <c r="D2441" s="9">
        <v>0.46100000000000002</v>
      </c>
      <c r="E2441" s="9">
        <v>6</v>
      </c>
      <c r="F2441" s="3"/>
      <c r="G2441" s="9">
        <v>325</v>
      </c>
      <c r="H2441" s="9">
        <v>0.75</v>
      </c>
      <c r="I2441" s="9">
        <v>0.82099999999999995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ht="15" hidden="1" x14ac:dyDescent="0.25">
      <c r="A2442" s="7" t="s">
        <v>240</v>
      </c>
      <c r="B2442" s="7" t="s">
        <v>280</v>
      </c>
      <c r="C2442" s="8" t="s">
        <v>120</v>
      </c>
      <c r="D2442" s="9">
        <v>0.33100000000000002</v>
      </c>
      <c r="E2442" s="9">
        <v>43</v>
      </c>
      <c r="F2442" s="3"/>
      <c r="G2442" s="9">
        <v>210</v>
      </c>
      <c r="H2442" s="9">
        <v>0.32300000000000001</v>
      </c>
      <c r="I2442" s="9">
        <v>1.1519999999999999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ht="15" x14ac:dyDescent="0.25">
      <c r="A2443" s="14" t="s">
        <v>240</v>
      </c>
      <c r="B2443" s="14" t="s">
        <v>261</v>
      </c>
      <c r="C2443" s="16" t="s">
        <v>120</v>
      </c>
      <c r="D2443" s="19"/>
      <c r="E2443" s="19"/>
      <c r="F2443" s="19"/>
      <c r="G2443" s="19"/>
      <c r="H2443" s="18">
        <v>0.61099999999999999</v>
      </c>
      <c r="I2443" s="40">
        <v>1.169</v>
      </c>
      <c r="J2443" s="19"/>
      <c r="K2443" s="4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ht="15" hidden="1" x14ac:dyDescent="0.25">
      <c r="A2444" s="7" t="s">
        <v>240</v>
      </c>
      <c r="B2444" s="7" t="s">
        <v>244</v>
      </c>
      <c r="C2444" s="8" t="s">
        <v>120</v>
      </c>
      <c r="D2444" s="9">
        <v>0.44900000000000001</v>
      </c>
      <c r="E2444" s="9">
        <v>31</v>
      </c>
      <c r="F2444" s="3"/>
      <c r="G2444" s="9">
        <v>58</v>
      </c>
      <c r="H2444" s="9">
        <v>0.27</v>
      </c>
      <c r="I2444" s="9">
        <v>1.093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ht="15" hidden="1" x14ac:dyDescent="0.25">
      <c r="A2445" s="7" t="s">
        <v>240</v>
      </c>
      <c r="B2445" s="7" t="s">
        <v>283</v>
      </c>
      <c r="C2445" s="8" t="s">
        <v>120</v>
      </c>
      <c r="D2445" s="9">
        <v>0.71299999999999997</v>
      </c>
      <c r="E2445" s="9">
        <v>44</v>
      </c>
      <c r="F2445" s="3"/>
      <c r="G2445" s="9">
        <v>304</v>
      </c>
      <c r="H2445" s="9">
        <v>0.34</v>
      </c>
      <c r="I2445" s="9">
        <v>0.9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ht="15" hidden="1" x14ac:dyDescent="0.25">
      <c r="A2446" s="7" t="s">
        <v>240</v>
      </c>
      <c r="B2446" s="7" t="s">
        <v>252</v>
      </c>
      <c r="C2446" s="8" t="s">
        <v>120</v>
      </c>
      <c r="D2446" s="9">
        <v>0.251</v>
      </c>
      <c r="E2446" s="9">
        <v>27</v>
      </c>
      <c r="F2446" s="3"/>
      <c r="G2446" s="9">
        <v>316</v>
      </c>
      <c r="H2446" s="9">
        <v>0.35899999999999999</v>
      </c>
      <c r="I2446" s="9">
        <v>0.83699999999999997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ht="15" hidden="1" x14ac:dyDescent="0.25">
      <c r="A2447" s="7" t="s">
        <v>240</v>
      </c>
      <c r="B2447" s="7" t="s">
        <v>267</v>
      </c>
      <c r="C2447" s="8" t="s">
        <v>120</v>
      </c>
      <c r="D2447" s="9">
        <v>0.499</v>
      </c>
      <c r="E2447" s="9">
        <v>8</v>
      </c>
      <c r="F2447" s="3"/>
      <c r="G2447" s="9">
        <v>414</v>
      </c>
      <c r="H2447" s="9">
        <v>0.21099999999999999</v>
      </c>
      <c r="I2447" s="9">
        <v>0.99099999999999999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ht="15" hidden="1" x14ac:dyDescent="0.25">
      <c r="A2448" s="7" t="s">
        <v>240</v>
      </c>
      <c r="B2448" s="7" t="s">
        <v>249</v>
      </c>
      <c r="C2448" s="8" t="s">
        <v>120</v>
      </c>
      <c r="D2448" s="9">
        <v>0.69</v>
      </c>
      <c r="E2448" s="9">
        <v>149</v>
      </c>
      <c r="F2448" s="3"/>
      <c r="G2448" s="9">
        <v>2600</v>
      </c>
      <c r="H2448" s="9">
        <v>0.309</v>
      </c>
      <c r="I2448" s="9">
        <v>0.63700000000000001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ht="15" hidden="1" x14ac:dyDescent="0.25">
      <c r="A2449" s="7" t="s">
        <v>240</v>
      </c>
      <c r="B2449" s="7" t="s">
        <v>276</v>
      </c>
      <c r="C2449" s="8" t="s">
        <v>120</v>
      </c>
      <c r="D2449" s="9">
        <v>0.34</v>
      </c>
      <c r="E2449" s="9">
        <v>20</v>
      </c>
      <c r="F2449" s="3"/>
      <c r="G2449" s="9">
        <v>71</v>
      </c>
      <c r="H2449" s="9">
        <v>0.27900000000000003</v>
      </c>
      <c r="I2449" s="9">
        <v>0.86399999999999999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ht="15" hidden="1" x14ac:dyDescent="0.25">
      <c r="A2450" s="7" t="s">
        <v>240</v>
      </c>
      <c r="B2450" s="7" t="s">
        <v>242</v>
      </c>
      <c r="C2450" s="8" t="s">
        <v>120</v>
      </c>
      <c r="D2450" s="9">
        <v>1.0760000000000001</v>
      </c>
      <c r="E2450" s="9">
        <v>30</v>
      </c>
      <c r="F2450" s="3"/>
      <c r="G2450" s="9">
        <v>453</v>
      </c>
      <c r="H2450" s="9">
        <v>0.25900000000000001</v>
      </c>
      <c r="I2450" s="9">
        <v>1.0269999999999999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ht="15" x14ac:dyDescent="0.25">
      <c r="A2451" s="14" t="s">
        <v>240</v>
      </c>
      <c r="B2451" s="14" t="s">
        <v>277</v>
      </c>
      <c r="C2451" s="16" t="s">
        <v>120</v>
      </c>
      <c r="D2451" s="19"/>
      <c r="E2451" s="19"/>
      <c r="F2451" s="19"/>
      <c r="G2451" s="19"/>
      <c r="H2451" s="19">
        <v>0.129</v>
      </c>
      <c r="I2451" s="41">
        <v>0.57999999999999996</v>
      </c>
      <c r="J2451" s="19"/>
      <c r="K2451" s="4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ht="15" hidden="1" x14ac:dyDescent="0.25">
      <c r="A2452" s="7" t="s">
        <v>240</v>
      </c>
      <c r="B2452" s="7" t="s">
        <v>254</v>
      </c>
      <c r="C2452" s="8" t="s">
        <v>120</v>
      </c>
      <c r="D2452" s="9">
        <v>0.55200000000000005</v>
      </c>
      <c r="E2452" s="9">
        <v>77</v>
      </c>
      <c r="F2452" s="3"/>
      <c r="G2452" s="9">
        <v>402</v>
      </c>
      <c r="H2452" s="9">
        <v>0.28399999999999997</v>
      </c>
      <c r="I2452" s="9">
        <v>0.33800000000000002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ht="15" hidden="1" x14ac:dyDescent="0.25">
      <c r="A2453" s="7" t="s">
        <v>240</v>
      </c>
      <c r="B2453" s="7" t="s">
        <v>278</v>
      </c>
      <c r="C2453" s="8" t="s">
        <v>120</v>
      </c>
      <c r="D2453" s="9">
        <v>0.45</v>
      </c>
      <c r="E2453" s="9">
        <v>12</v>
      </c>
      <c r="F2453" s="3"/>
      <c r="G2453" s="9">
        <v>76</v>
      </c>
      <c r="H2453" s="9">
        <v>0.16</v>
      </c>
      <c r="I2453" s="9">
        <v>1.0129999999999999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ht="15" hidden="1" x14ac:dyDescent="0.25">
      <c r="A2454" s="7" t="s">
        <v>240</v>
      </c>
      <c r="B2454" s="7" t="s">
        <v>241</v>
      </c>
      <c r="C2454" s="8" t="s">
        <v>120</v>
      </c>
      <c r="D2454" s="9">
        <v>0.46200000000000002</v>
      </c>
      <c r="E2454" s="9">
        <v>21</v>
      </c>
      <c r="F2454" s="3"/>
      <c r="G2454" s="9">
        <v>184</v>
      </c>
      <c r="H2454" s="9">
        <v>0.34</v>
      </c>
      <c r="I2454" s="9">
        <v>1.3320000000000001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ht="15" hidden="1" x14ac:dyDescent="0.25">
      <c r="A2455" s="7" t="s">
        <v>240</v>
      </c>
      <c r="B2455" s="7" t="s">
        <v>279</v>
      </c>
      <c r="C2455" s="8" t="s">
        <v>120</v>
      </c>
      <c r="D2455" s="9">
        <v>0.27900000000000003</v>
      </c>
      <c r="E2455" s="9">
        <v>694</v>
      </c>
      <c r="F2455" s="3"/>
      <c r="G2455" s="9">
        <v>199</v>
      </c>
      <c r="H2455" s="9">
        <v>0.14099999999999999</v>
      </c>
      <c r="I2455" s="9">
        <v>0.74399999999999999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ht="15" hidden="1" x14ac:dyDescent="0.25">
      <c r="A2456" s="7" t="s">
        <v>240</v>
      </c>
      <c r="B2456" s="7" t="s">
        <v>262</v>
      </c>
      <c r="C2456" s="8" t="s">
        <v>120</v>
      </c>
      <c r="D2456" s="9">
        <v>0.45300000000000001</v>
      </c>
      <c r="E2456" s="9">
        <v>20</v>
      </c>
      <c r="F2456" s="3"/>
      <c r="G2456" s="9">
        <v>140</v>
      </c>
      <c r="H2456" s="9">
        <v>0.223</v>
      </c>
      <c r="I2456" s="9">
        <v>0.496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ht="15" hidden="1" x14ac:dyDescent="0.25">
      <c r="A2457" s="7" t="s">
        <v>240</v>
      </c>
      <c r="B2457" s="7" t="s">
        <v>260</v>
      </c>
      <c r="C2457" s="8" t="s">
        <v>120</v>
      </c>
      <c r="D2457" s="9">
        <v>0.34699999999999998</v>
      </c>
      <c r="E2457" s="9">
        <v>22</v>
      </c>
      <c r="F2457" s="3"/>
      <c r="G2457" s="9">
        <v>320</v>
      </c>
      <c r="H2457" s="9">
        <v>6.0999999999999999E-2</v>
      </c>
      <c r="I2457" s="9">
        <v>1.002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ht="15" hidden="1" x14ac:dyDescent="0.25">
      <c r="A2458" s="7" t="s">
        <v>240</v>
      </c>
      <c r="B2458" s="7" t="s">
        <v>253</v>
      </c>
      <c r="C2458" s="8" t="s">
        <v>120</v>
      </c>
      <c r="D2458" s="9">
        <v>0.84199999999999997</v>
      </c>
      <c r="E2458" s="9">
        <v>42</v>
      </c>
      <c r="F2458" s="3"/>
      <c r="G2458" s="9">
        <v>268</v>
      </c>
      <c r="H2458" s="9">
        <v>0.218</v>
      </c>
      <c r="I2458" s="9">
        <v>0.76300000000000001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ht="15" hidden="1" x14ac:dyDescent="0.25">
      <c r="A2459" s="7" t="s">
        <v>240</v>
      </c>
      <c r="B2459" s="7" t="s">
        <v>272</v>
      </c>
      <c r="C2459" s="8" t="s">
        <v>120</v>
      </c>
      <c r="D2459" s="9">
        <v>0.38300000000000001</v>
      </c>
      <c r="E2459" s="9">
        <v>72</v>
      </c>
      <c r="F2459" s="3"/>
      <c r="G2459" s="9">
        <v>424</v>
      </c>
      <c r="H2459" s="9">
        <v>0.252</v>
      </c>
      <c r="I2459" s="9">
        <v>0.54400000000000004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ht="15" hidden="1" x14ac:dyDescent="0.25">
      <c r="A2460" s="7" t="s">
        <v>240</v>
      </c>
      <c r="B2460" s="7" t="s">
        <v>268</v>
      </c>
      <c r="C2460" s="8" t="s">
        <v>120</v>
      </c>
      <c r="D2460" s="9">
        <v>0.52300000000000002</v>
      </c>
      <c r="E2460" s="9">
        <v>25</v>
      </c>
      <c r="F2460" s="3"/>
      <c r="G2460" s="9">
        <v>485</v>
      </c>
      <c r="H2460" s="9">
        <v>0.20799999999999999</v>
      </c>
      <c r="I2460" s="9">
        <v>0.58599999999999997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ht="15" hidden="1" x14ac:dyDescent="0.25">
      <c r="A2461" s="7" t="s">
        <v>240</v>
      </c>
      <c r="B2461" s="7" t="s">
        <v>270</v>
      </c>
      <c r="C2461" s="8" t="s">
        <v>120</v>
      </c>
      <c r="D2461" s="9">
        <v>0.44700000000000001</v>
      </c>
      <c r="E2461" s="9">
        <v>18</v>
      </c>
      <c r="F2461" s="3"/>
      <c r="G2461" s="9">
        <v>482</v>
      </c>
      <c r="H2461" s="9">
        <v>0.223</v>
      </c>
      <c r="I2461" s="9">
        <v>0.86199999999999999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ht="15" hidden="1" x14ac:dyDescent="0.25">
      <c r="A2462" s="7" t="s">
        <v>240</v>
      </c>
      <c r="B2462" s="7" t="s">
        <v>264</v>
      </c>
      <c r="C2462" s="8" t="s">
        <v>120</v>
      </c>
      <c r="D2462" s="9">
        <v>0.39</v>
      </c>
      <c r="E2462" s="9">
        <v>37</v>
      </c>
      <c r="F2462" s="3"/>
      <c r="G2462" s="9">
        <v>288</v>
      </c>
      <c r="H2462" s="9">
        <v>0.13800000000000001</v>
      </c>
      <c r="I2462" s="9">
        <v>0.69899999999999995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ht="15" hidden="1" x14ac:dyDescent="0.25">
      <c r="A2463" s="7" t="s">
        <v>240</v>
      </c>
      <c r="B2463" s="7" t="s">
        <v>284</v>
      </c>
      <c r="C2463" s="8" t="s">
        <v>120</v>
      </c>
      <c r="D2463" s="9">
        <v>0.53600000000000003</v>
      </c>
      <c r="E2463" s="9">
        <v>141</v>
      </c>
      <c r="F2463" s="3"/>
      <c r="G2463" s="9">
        <v>864</v>
      </c>
      <c r="H2463" s="9">
        <v>0.20799999999999999</v>
      </c>
      <c r="I2463" s="9">
        <v>0.86099999999999999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ht="15" hidden="1" x14ac:dyDescent="0.25">
      <c r="A2464" s="7" t="s">
        <v>240</v>
      </c>
      <c r="B2464" s="7" t="s">
        <v>258</v>
      </c>
      <c r="C2464" s="8" t="s">
        <v>120</v>
      </c>
      <c r="D2464" s="9">
        <v>0.39500000000000002</v>
      </c>
      <c r="E2464" s="9">
        <v>22</v>
      </c>
      <c r="F2464" s="3"/>
      <c r="G2464" s="9">
        <v>286</v>
      </c>
      <c r="H2464" s="9">
        <v>0.17699999999999999</v>
      </c>
      <c r="I2464" s="9">
        <v>0.57299999999999995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ht="15" hidden="1" x14ac:dyDescent="0.25">
      <c r="A2465" s="7" t="s">
        <v>240</v>
      </c>
      <c r="B2465" s="7" t="s">
        <v>259</v>
      </c>
      <c r="C2465" s="8" t="s">
        <v>120</v>
      </c>
      <c r="D2465" s="9">
        <v>0.35299999999999998</v>
      </c>
      <c r="E2465" s="9">
        <v>65</v>
      </c>
      <c r="F2465" s="3"/>
      <c r="G2465" s="9">
        <v>600</v>
      </c>
      <c r="H2465" s="9">
        <v>0.108</v>
      </c>
      <c r="I2465" s="9">
        <v>0.69699999999999995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ht="15" hidden="1" x14ac:dyDescent="0.25">
      <c r="A2466" s="7" t="s">
        <v>240</v>
      </c>
      <c r="B2466" s="7" t="s">
        <v>271</v>
      </c>
      <c r="C2466" s="8" t="s">
        <v>120</v>
      </c>
      <c r="D2466" s="9">
        <v>0.35099999999999998</v>
      </c>
      <c r="E2466" s="9">
        <v>35</v>
      </c>
      <c r="F2466" s="3"/>
      <c r="G2466" s="9">
        <v>328</v>
      </c>
      <c r="H2466" s="9">
        <v>0.112</v>
      </c>
      <c r="I2466" s="9">
        <v>0.76600000000000001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ht="15" hidden="1" x14ac:dyDescent="0.25">
      <c r="A2467" s="7" t="s">
        <v>240</v>
      </c>
      <c r="B2467" s="7" t="s">
        <v>269</v>
      </c>
      <c r="C2467" s="8" t="s">
        <v>120</v>
      </c>
      <c r="D2467" s="9">
        <v>0.63500000000000001</v>
      </c>
      <c r="E2467" s="9">
        <v>39</v>
      </c>
      <c r="F2467" s="3"/>
      <c r="G2467" s="9">
        <v>240</v>
      </c>
      <c r="H2467" s="9">
        <v>3.9E-2</v>
      </c>
      <c r="I2467" s="9">
        <v>0.44700000000000001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ht="15" hidden="1" x14ac:dyDescent="0.25">
      <c r="A2468" s="7" t="s">
        <v>240</v>
      </c>
      <c r="B2468" s="7" t="s">
        <v>246</v>
      </c>
      <c r="C2468" s="8" t="s">
        <v>120</v>
      </c>
      <c r="D2468" s="9">
        <v>0.34799999999999998</v>
      </c>
      <c r="E2468" s="9">
        <v>44</v>
      </c>
      <c r="F2468" s="3"/>
      <c r="G2468" s="9">
        <v>147</v>
      </c>
      <c r="H2468" s="9">
        <v>0.109</v>
      </c>
      <c r="I2468" s="9">
        <v>0.41299999999999998</v>
      </c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ht="15" hidden="1" x14ac:dyDescent="0.25">
      <c r="A2469" s="7" t="s">
        <v>240</v>
      </c>
      <c r="B2469" s="7" t="s">
        <v>265</v>
      </c>
      <c r="C2469" s="8" t="s">
        <v>120</v>
      </c>
      <c r="D2469" s="9">
        <v>0.40400000000000003</v>
      </c>
      <c r="E2469" s="9">
        <v>202</v>
      </c>
      <c r="F2469" s="3"/>
      <c r="G2469" s="9">
        <v>184</v>
      </c>
      <c r="H2469" s="9">
        <v>7.1999999999999995E-2</v>
      </c>
      <c r="I2469" s="9">
        <v>0.26300000000000001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ht="15" hidden="1" x14ac:dyDescent="0.25">
      <c r="A2470" s="7" t="s">
        <v>240</v>
      </c>
      <c r="B2470" s="7" t="s">
        <v>248</v>
      </c>
      <c r="C2470" s="8" t="s">
        <v>120</v>
      </c>
      <c r="D2470" s="9">
        <v>0.8</v>
      </c>
      <c r="E2470" s="9">
        <v>50</v>
      </c>
      <c r="F2470" s="3"/>
      <c r="G2470" s="9">
        <v>1080</v>
      </c>
      <c r="H2470" s="9">
        <v>0.105</v>
      </c>
      <c r="I2470" s="9">
        <v>0.33600000000000002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ht="15" hidden="1" x14ac:dyDescent="0.25">
      <c r="A2471" s="7" t="s">
        <v>240</v>
      </c>
      <c r="B2471" s="7" t="s">
        <v>266</v>
      </c>
      <c r="C2471" s="8" t="s">
        <v>120</v>
      </c>
      <c r="D2471" s="9">
        <v>0.44</v>
      </c>
      <c r="E2471" s="9">
        <v>21</v>
      </c>
      <c r="F2471" s="3"/>
      <c r="G2471" s="9">
        <v>424</v>
      </c>
      <c r="H2471" s="9">
        <v>9.4E-2</v>
      </c>
      <c r="I2471" s="9">
        <v>0.58299999999999996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ht="15" hidden="1" x14ac:dyDescent="0.25">
      <c r="A2472" s="7" t="s">
        <v>240</v>
      </c>
      <c r="B2472" s="7" t="s">
        <v>263</v>
      </c>
      <c r="C2472" s="8" t="s">
        <v>120</v>
      </c>
      <c r="D2472" s="9">
        <v>0.36499999999999999</v>
      </c>
      <c r="E2472" s="9">
        <v>34</v>
      </c>
      <c r="F2472" s="3"/>
      <c r="G2472" s="9">
        <v>344</v>
      </c>
      <c r="H2472" s="9">
        <v>7.2999999999999995E-2</v>
      </c>
      <c r="I2472" s="9">
        <v>0.89300000000000002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ht="15" x14ac:dyDescent="0.25">
      <c r="A2473" s="14" t="s">
        <v>240</v>
      </c>
      <c r="B2473" s="14" t="s">
        <v>251</v>
      </c>
      <c r="C2473" s="16" t="s">
        <v>121</v>
      </c>
      <c r="D2473" s="19"/>
      <c r="E2473" s="19"/>
      <c r="F2473" s="19"/>
      <c r="G2473" s="19"/>
      <c r="H2473" s="18">
        <v>0.61</v>
      </c>
      <c r="I2473" s="40">
        <v>1.8580000000000001</v>
      </c>
      <c r="J2473" s="19"/>
      <c r="K2473" s="4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ht="15" x14ac:dyDescent="0.25">
      <c r="A2474" s="14" t="s">
        <v>240</v>
      </c>
      <c r="B2474" s="14" t="s">
        <v>281</v>
      </c>
      <c r="C2474" s="16" t="s">
        <v>121</v>
      </c>
      <c r="D2474" s="19"/>
      <c r="E2474" s="19"/>
      <c r="F2474" s="19"/>
      <c r="G2474" s="19"/>
      <c r="H2474" s="19">
        <v>0.129</v>
      </c>
      <c r="I2474" s="41">
        <v>0.57999999999999996</v>
      </c>
      <c r="J2474" s="19"/>
      <c r="K2474" s="4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ht="15" hidden="1" x14ac:dyDescent="0.25">
      <c r="A2475" s="7" t="s">
        <v>240</v>
      </c>
      <c r="B2475" s="7" t="s">
        <v>257</v>
      </c>
      <c r="C2475" s="8" t="s">
        <v>121</v>
      </c>
      <c r="D2475" s="9">
        <v>0.37</v>
      </c>
      <c r="E2475" s="9">
        <v>13</v>
      </c>
      <c r="F2475" s="3"/>
      <c r="G2475" s="9">
        <v>117</v>
      </c>
      <c r="H2475" s="9">
        <v>0.41199999999999998</v>
      </c>
      <c r="I2475" s="9">
        <v>1.284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ht="15" hidden="1" x14ac:dyDescent="0.25">
      <c r="A2476" s="7" t="s">
        <v>240</v>
      </c>
      <c r="B2476" s="7" t="s">
        <v>275</v>
      </c>
      <c r="C2476" s="8" t="s">
        <v>121</v>
      </c>
      <c r="D2476" s="9">
        <v>0.52500000000000002</v>
      </c>
      <c r="E2476" s="9">
        <v>19</v>
      </c>
      <c r="F2476" s="3"/>
      <c r="G2476" s="9">
        <v>172</v>
      </c>
      <c r="H2476" s="9">
        <v>0.6</v>
      </c>
      <c r="I2476" s="9">
        <v>1.458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ht="15" x14ac:dyDescent="0.25">
      <c r="A2477" s="14" t="s">
        <v>240</v>
      </c>
      <c r="B2477" s="14" t="s">
        <v>255</v>
      </c>
      <c r="C2477" s="16" t="s">
        <v>121</v>
      </c>
      <c r="D2477" s="19"/>
      <c r="E2477" s="19"/>
      <c r="F2477" s="19"/>
      <c r="G2477" s="19"/>
      <c r="H2477" s="18">
        <v>0.129</v>
      </c>
      <c r="I2477" s="40">
        <v>2.9000000000000001E-2</v>
      </c>
      <c r="J2477" s="19"/>
      <c r="K2477" s="4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ht="15" x14ac:dyDescent="0.25">
      <c r="A2478" s="14" t="s">
        <v>240</v>
      </c>
      <c r="B2478" s="14" t="s">
        <v>243</v>
      </c>
      <c r="C2478" s="16" t="s">
        <v>121</v>
      </c>
      <c r="D2478" s="19"/>
      <c r="E2478" s="19"/>
      <c r="F2478" s="19"/>
      <c r="G2478" s="19"/>
      <c r="H2478" s="18">
        <v>0.52</v>
      </c>
      <c r="I2478" s="40">
        <v>1.1919999999999999</v>
      </c>
      <c r="J2478" s="19"/>
      <c r="K2478" s="4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ht="15" hidden="1" x14ac:dyDescent="0.25">
      <c r="A2479" s="7" t="s">
        <v>240</v>
      </c>
      <c r="B2479" s="7" t="s">
        <v>250</v>
      </c>
      <c r="C2479" s="8" t="s">
        <v>121</v>
      </c>
      <c r="D2479" s="9">
        <v>0.441</v>
      </c>
      <c r="E2479" s="9">
        <v>5</v>
      </c>
      <c r="F2479" s="3"/>
      <c r="G2479" s="9">
        <v>119</v>
      </c>
      <c r="H2479" s="9">
        <v>0.76700000000000002</v>
      </c>
      <c r="I2479" s="9">
        <v>0.66200000000000003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ht="15" hidden="1" x14ac:dyDescent="0.25">
      <c r="A2480" s="7" t="s">
        <v>240</v>
      </c>
      <c r="B2480" s="7" t="s">
        <v>273</v>
      </c>
      <c r="C2480" s="8" t="s">
        <v>121</v>
      </c>
      <c r="D2480" s="9">
        <v>0.60599999999999998</v>
      </c>
      <c r="E2480" s="9">
        <v>7</v>
      </c>
      <c r="F2480" s="3"/>
      <c r="G2480" s="9">
        <v>218</v>
      </c>
      <c r="H2480" s="9">
        <v>0.38</v>
      </c>
      <c r="I2480" s="9">
        <v>0.68200000000000005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ht="15" x14ac:dyDescent="0.25">
      <c r="A2481" s="14" t="s">
        <v>240</v>
      </c>
      <c r="B2481" s="14" t="s">
        <v>274</v>
      </c>
      <c r="C2481" s="16" t="s">
        <v>121</v>
      </c>
      <c r="D2481" s="19"/>
      <c r="E2481" s="19"/>
      <c r="F2481" s="19"/>
      <c r="G2481" s="19"/>
      <c r="H2481" s="19">
        <v>0.129</v>
      </c>
      <c r="I2481" s="41">
        <v>0.57999999999999996</v>
      </c>
      <c r="J2481" s="19"/>
      <c r="K2481" s="4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ht="15" x14ac:dyDescent="0.25">
      <c r="A2482" s="14" t="s">
        <v>240</v>
      </c>
      <c r="B2482" s="14" t="s">
        <v>245</v>
      </c>
      <c r="C2482" s="16" t="s">
        <v>121</v>
      </c>
      <c r="D2482" s="19"/>
      <c r="E2482" s="19"/>
      <c r="F2482" s="19"/>
      <c r="G2482" s="19"/>
      <c r="H2482" s="18">
        <v>0.61399999999999999</v>
      </c>
      <c r="I2482" s="40">
        <v>1.04</v>
      </c>
      <c r="J2482" s="19"/>
      <c r="K2482" s="4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ht="15" x14ac:dyDescent="0.25">
      <c r="A2483" s="14" t="s">
        <v>240</v>
      </c>
      <c r="B2483" s="14" t="s">
        <v>247</v>
      </c>
      <c r="C2483" s="16" t="s">
        <v>121</v>
      </c>
      <c r="D2483" s="19"/>
      <c r="E2483" s="19"/>
      <c r="F2483" s="19"/>
      <c r="G2483" s="19"/>
      <c r="H2483" s="18">
        <v>0.82299999999999995</v>
      </c>
      <c r="I2483" s="40">
        <v>1.222</v>
      </c>
      <c r="J2483" s="19"/>
      <c r="K2483" s="4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ht="15" x14ac:dyDescent="0.25">
      <c r="A2484" s="14" t="s">
        <v>240</v>
      </c>
      <c r="B2484" s="14" t="s">
        <v>256</v>
      </c>
      <c r="C2484" s="16" t="s">
        <v>121</v>
      </c>
      <c r="D2484" s="19"/>
      <c r="E2484" s="19"/>
      <c r="F2484" s="19"/>
      <c r="G2484" s="19"/>
      <c r="H2484" s="19">
        <v>0.129</v>
      </c>
      <c r="I2484" s="41">
        <v>0.57999999999999996</v>
      </c>
      <c r="J2484" s="19"/>
      <c r="K2484" s="4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ht="15" hidden="1" x14ac:dyDescent="0.25">
      <c r="A2485" s="7" t="s">
        <v>240</v>
      </c>
      <c r="B2485" s="7" t="s">
        <v>282</v>
      </c>
      <c r="C2485" s="8" t="s">
        <v>121</v>
      </c>
      <c r="D2485" s="9">
        <v>0.46400000000000002</v>
      </c>
      <c r="E2485" s="9">
        <v>5</v>
      </c>
      <c r="F2485" s="3"/>
      <c r="G2485" s="9">
        <v>187</v>
      </c>
      <c r="H2485" s="9">
        <v>0.74</v>
      </c>
      <c r="I2485" s="9">
        <v>0.85199999999999998</v>
      </c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ht="15" hidden="1" x14ac:dyDescent="0.25">
      <c r="A2486" s="7" t="s">
        <v>240</v>
      </c>
      <c r="B2486" s="7" t="s">
        <v>280</v>
      </c>
      <c r="C2486" s="8" t="s">
        <v>121</v>
      </c>
      <c r="D2486" s="9">
        <v>0.33100000000000002</v>
      </c>
      <c r="E2486" s="9">
        <v>43</v>
      </c>
      <c r="F2486" s="3"/>
      <c r="G2486" s="9">
        <v>210</v>
      </c>
      <c r="H2486" s="9">
        <v>0.34799999999999998</v>
      </c>
      <c r="I2486" s="9">
        <v>1.3720000000000001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ht="15" x14ac:dyDescent="0.25">
      <c r="A2487" s="14" t="s">
        <v>240</v>
      </c>
      <c r="B2487" s="14" t="s">
        <v>261</v>
      </c>
      <c r="C2487" s="16" t="s">
        <v>121</v>
      </c>
      <c r="D2487" s="19"/>
      <c r="E2487" s="19"/>
      <c r="F2487" s="19"/>
      <c r="G2487" s="19"/>
      <c r="H2487" s="18">
        <v>0.628</v>
      </c>
      <c r="I2487" s="40">
        <v>0.98499999999999999</v>
      </c>
      <c r="J2487" s="19"/>
      <c r="K2487" s="4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ht="15" hidden="1" x14ac:dyDescent="0.25">
      <c r="A2488" s="7" t="s">
        <v>240</v>
      </c>
      <c r="B2488" s="7" t="s">
        <v>283</v>
      </c>
      <c r="C2488" s="8" t="s">
        <v>121</v>
      </c>
      <c r="D2488" s="9">
        <v>0.43</v>
      </c>
      <c r="E2488" s="9">
        <v>44</v>
      </c>
      <c r="F2488" s="3"/>
      <c r="G2488" s="9">
        <v>336</v>
      </c>
      <c r="H2488" s="9">
        <v>0.39300000000000002</v>
      </c>
      <c r="I2488" s="9">
        <v>1.0469999999999999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ht="15" hidden="1" x14ac:dyDescent="0.25">
      <c r="A2489" s="7" t="s">
        <v>240</v>
      </c>
      <c r="B2489" s="7" t="s">
        <v>252</v>
      </c>
      <c r="C2489" s="8" t="s">
        <v>121</v>
      </c>
      <c r="D2489" s="9">
        <v>0.251</v>
      </c>
      <c r="E2489" s="9">
        <v>27</v>
      </c>
      <c r="F2489" s="3"/>
      <c r="G2489" s="9">
        <v>316</v>
      </c>
      <c r="H2489" s="9">
        <v>0.373</v>
      </c>
      <c r="I2489" s="9">
        <v>0.879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ht="15" hidden="1" x14ac:dyDescent="0.25">
      <c r="A2490" s="7" t="s">
        <v>240</v>
      </c>
      <c r="B2490" s="7" t="s">
        <v>249</v>
      </c>
      <c r="C2490" s="8" t="s">
        <v>121</v>
      </c>
      <c r="D2490" s="9">
        <v>0.68400000000000005</v>
      </c>
      <c r="E2490" s="9">
        <v>149</v>
      </c>
      <c r="F2490" s="3"/>
      <c r="G2490" s="9">
        <v>2600</v>
      </c>
      <c r="H2490" s="9">
        <v>0.33800000000000002</v>
      </c>
      <c r="I2490" s="9">
        <v>0.78600000000000003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ht="15" hidden="1" x14ac:dyDescent="0.25">
      <c r="A2491" s="7" t="s">
        <v>240</v>
      </c>
      <c r="B2491" s="7" t="s">
        <v>267</v>
      </c>
      <c r="C2491" s="8" t="s">
        <v>121</v>
      </c>
      <c r="D2491" s="9">
        <v>0.499</v>
      </c>
      <c r="E2491" s="9">
        <v>8</v>
      </c>
      <c r="F2491" s="3"/>
      <c r="G2491" s="9">
        <v>414</v>
      </c>
      <c r="H2491" s="9">
        <v>0.23599999999999999</v>
      </c>
      <c r="I2491" s="9">
        <v>1.002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ht="15" hidden="1" x14ac:dyDescent="0.25">
      <c r="A2492" s="7" t="s">
        <v>240</v>
      </c>
      <c r="B2492" s="7" t="s">
        <v>244</v>
      </c>
      <c r="C2492" s="8" t="s">
        <v>121</v>
      </c>
      <c r="D2492" s="9">
        <v>0.44900000000000001</v>
      </c>
      <c r="E2492" s="9">
        <v>31</v>
      </c>
      <c r="F2492" s="3"/>
      <c r="G2492" s="9">
        <v>58</v>
      </c>
      <c r="H2492" s="9">
        <v>0.315</v>
      </c>
      <c r="I2492" s="9">
        <v>1.028</v>
      </c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ht="15" hidden="1" x14ac:dyDescent="0.25">
      <c r="A2493" s="7" t="s">
        <v>240</v>
      </c>
      <c r="B2493" s="7" t="s">
        <v>254</v>
      </c>
      <c r="C2493" s="8" t="s">
        <v>121</v>
      </c>
      <c r="D2493" s="9">
        <v>0.55200000000000005</v>
      </c>
      <c r="E2493" s="9">
        <v>60</v>
      </c>
      <c r="F2493" s="3"/>
      <c r="G2493" s="9">
        <v>282</v>
      </c>
      <c r="H2493" s="9">
        <v>0.32300000000000001</v>
      </c>
      <c r="I2493" s="9">
        <v>0.41599999999999998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ht="15" hidden="1" x14ac:dyDescent="0.25">
      <c r="A2494" s="7" t="s">
        <v>240</v>
      </c>
      <c r="B2494" s="7" t="s">
        <v>276</v>
      </c>
      <c r="C2494" s="8" t="s">
        <v>121</v>
      </c>
      <c r="D2494" s="9">
        <v>0.34</v>
      </c>
      <c r="E2494" s="9">
        <v>20</v>
      </c>
      <c r="F2494" s="3"/>
      <c r="G2494" s="9">
        <v>61</v>
      </c>
      <c r="H2494" s="9">
        <v>0.32</v>
      </c>
      <c r="I2494" s="9">
        <v>1.0129999999999999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ht="15" hidden="1" x14ac:dyDescent="0.25">
      <c r="A2495" s="7" t="s">
        <v>240</v>
      </c>
      <c r="B2495" s="7" t="s">
        <v>242</v>
      </c>
      <c r="C2495" s="8" t="s">
        <v>121</v>
      </c>
      <c r="D2495" s="9">
        <v>1.0760000000000001</v>
      </c>
      <c r="E2495" s="9">
        <v>31</v>
      </c>
      <c r="F2495" s="3"/>
      <c r="G2495" s="9">
        <v>453</v>
      </c>
      <c r="H2495" s="9">
        <v>0.28100000000000003</v>
      </c>
      <c r="I2495" s="9">
        <v>1.1719999999999999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ht="15" x14ac:dyDescent="0.25">
      <c r="A2496" s="14" t="s">
        <v>240</v>
      </c>
      <c r="B2496" s="14" t="s">
        <v>277</v>
      </c>
      <c r="C2496" s="16" t="s">
        <v>121</v>
      </c>
      <c r="D2496" s="19"/>
      <c r="E2496" s="19"/>
      <c r="F2496" s="19"/>
      <c r="G2496" s="19"/>
      <c r="H2496" s="19">
        <v>0.129</v>
      </c>
      <c r="I2496" s="41">
        <v>0.57999999999999996</v>
      </c>
      <c r="J2496" s="19"/>
      <c r="K2496" s="4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ht="15" hidden="1" x14ac:dyDescent="0.25">
      <c r="A2497" s="7" t="s">
        <v>240</v>
      </c>
      <c r="B2497" s="7" t="s">
        <v>278</v>
      </c>
      <c r="C2497" s="8" t="s">
        <v>121</v>
      </c>
      <c r="D2497" s="9">
        <v>0.42599999999999999</v>
      </c>
      <c r="E2497" s="9">
        <v>12</v>
      </c>
      <c r="F2497" s="3"/>
      <c r="G2497" s="9">
        <v>117</v>
      </c>
      <c r="H2497" s="9">
        <v>0.21</v>
      </c>
      <c r="I2497" s="9">
        <v>1.1919999999999999</v>
      </c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ht="15" hidden="1" x14ac:dyDescent="0.25">
      <c r="A2498" s="7" t="s">
        <v>240</v>
      </c>
      <c r="B2498" s="7" t="s">
        <v>241</v>
      </c>
      <c r="C2498" s="8" t="s">
        <v>121</v>
      </c>
      <c r="D2498" s="9">
        <v>0.46200000000000002</v>
      </c>
      <c r="E2498" s="9">
        <v>21</v>
      </c>
      <c r="F2498" s="3"/>
      <c r="G2498" s="9">
        <v>207</v>
      </c>
      <c r="H2498" s="9">
        <v>0.38</v>
      </c>
      <c r="I2498" s="9">
        <v>1.6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ht="15" hidden="1" x14ac:dyDescent="0.25">
      <c r="A2499" s="7" t="s">
        <v>240</v>
      </c>
      <c r="B2499" s="7" t="s">
        <v>279</v>
      </c>
      <c r="C2499" s="8" t="s">
        <v>121</v>
      </c>
      <c r="D2499" s="9">
        <v>0.27900000000000003</v>
      </c>
      <c r="E2499" s="9">
        <v>694</v>
      </c>
      <c r="F2499" s="3"/>
      <c r="G2499" s="9">
        <v>199</v>
      </c>
      <c r="H2499" s="9">
        <v>0.21099999999999999</v>
      </c>
      <c r="I2499" s="9">
        <v>1.2749999999999999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ht="15" hidden="1" x14ac:dyDescent="0.25">
      <c r="A2500" s="7" t="s">
        <v>240</v>
      </c>
      <c r="B2500" s="7" t="s">
        <v>262</v>
      </c>
      <c r="C2500" s="8" t="s">
        <v>121</v>
      </c>
      <c r="D2500" s="9">
        <v>0.45300000000000001</v>
      </c>
      <c r="E2500" s="9">
        <v>20</v>
      </c>
      <c r="F2500" s="3"/>
      <c r="G2500" s="9">
        <v>140</v>
      </c>
      <c r="H2500" s="9">
        <v>0.23200000000000001</v>
      </c>
      <c r="I2500" s="9">
        <v>0.57799999999999996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ht="15" hidden="1" x14ac:dyDescent="0.25">
      <c r="A2501" s="7" t="s">
        <v>240</v>
      </c>
      <c r="B2501" s="7" t="s">
        <v>253</v>
      </c>
      <c r="C2501" s="8" t="s">
        <v>121</v>
      </c>
      <c r="D2501" s="9">
        <v>0.80100000000000005</v>
      </c>
      <c r="E2501" s="9">
        <v>36</v>
      </c>
      <c r="F2501" s="3"/>
      <c r="G2501" s="9">
        <v>256</v>
      </c>
      <c r="H2501" s="9">
        <v>0.25600000000000001</v>
      </c>
      <c r="I2501" s="9">
        <v>0.91600000000000004</v>
      </c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ht="15" hidden="1" x14ac:dyDescent="0.25">
      <c r="A2502" s="7" t="s">
        <v>240</v>
      </c>
      <c r="B2502" s="7" t="s">
        <v>268</v>
      </c>
      <c r="C2502" s="8" t="s">
        <v>121</v>
      </c>
      <c r="D2502" s="9">
        <v>0.51500000000000001</v>
      </c>
      <c r="E2502" s="9">
        <v>26</v>
      </c>
      <c r="F2502" s="3"/>
      <c r="G2502" s="9">
        <v>549</v>
      </c>
      <c r="H2502" s="9">
        <v>0.217</v>
      </c>
      <c r="I2502" s="9">
        <v>0.65500000000000003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ht="15" hidden="1" x14ac:dyDescent="0.25">
      <c r="A2503" s="7" t="s">
        <v>240</v>
      </c>
      <c r="B2503" s="7" t="s">
        <v>260</v>
      </c>
      <c r="C2503" s="8" t="s">
        <v>121</v>
      </c>
      <c r="D2503" s="9">
        <v>0.34699999999999998</v>
      </c>
      <c r="E2503" s="9">
        <v>17</v>
      </c>
      <c r="F2503" s="3"/>
      <c r="G2503" s="9">
        <v>320</v>
      </c>
      <c r="H2503" s="9">
        <v>0.10100000000000001</v>
      </c>
      <c r="I2503" s="9">
        <v>1.1299999999999999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ht="15" hidden="1" x14ac:dyDescent="0.25">
      <c r="A2504" s="7" t="s">
        <v>240</v>
      </c>
      <c r="B2504" s="7" t="s">
        <v>272</v>
      </c>
      <c r="C2504" s="8" t="s">
        <v>121</v>
      </c>
      <c r="D2504" s="9">
        <v>0.38100000000000001</v>
      </c>
      <c r="E2504" s="9">
        <v>65</v>
      </c>
      <c r="F2504" s="3"/>
      <c r="G2504" s="9">
        <v>424</v>
      </c>
      <c r="H2504" s="9">
        <v>0.30599999999999999</v>
      </c>
      <c r="I2504" s="9">
        <v>0.73199999999999998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ht="15" hidden="1" x14ac:dyDescent="0.25">
      <c r="A2505" s="7" t="s">
        <v>240</v>
      </c>
      <c r="B2505" s="7" t="s">
        <v>284</v>
      </c>
      <c r="C2505" s="8" t="s">
        <v>121</v>
      </c>
      <c r="D2505" s="9">
        <v>0.55600000000000005</v>
      </c>
      <c r="E2505" s="9">
        <v>141</v>
      </c>
      <c r="F2505" s="3"/>
      <c r="G2505" s="9">
        <v>864</v>
      </c>
      <c r="H2505" s="9">
        <v>0.25900000000000001</v>
      </c>
      <c r="I2505" s="9">
        <v>0.97499999999999998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ht="15" hidden="1" x14ac:dyDescent="0.25">
      <c r="A2506" s="7" t="s">
        <v>240</v>
      </c>
      <c r="B2506" s="7" t="s">
        <v>270</v>
      </c>
      <c r="C2506" s="8" t="s">
        <v>121</v>
      </c>
      <c r="D2506" s="9">
        <v>0.438</v>
      </c>
      <c r="E2506" s="9">
        <v>12</v>
      </c>
      <c r="F2506" s="3"/>
      <c r="G2506" s="9">
        <v>482</v>
      </c>
      <c r="H2506" s="9">
        <v>0.33800000000000002</v>
      </c>
      <c r="I2506" s="9">
        <v>1.1020000000000001</v>
      </c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ht="15" hidden="1" x14ac:dyDescent="0.25">
      <c r="A2507" s="7" t="s">
        <v>240</v>
      </c>
      <c r="B2507" s="7" t="s">
        <v>264</v>
      </c>
      <c r="C2507" s="8" t="s">
        <v>121</v>
      </c>
      <c r="D2507" s="9">
        <v>0.39</v>
      </c>
      <c r="E2507" s="9">
        <v>39</v>
      </c>
      <c r="F2507" s="3"/>
      <c r="G2507" s="9">
        <v>288</v>
      </c>
      <c r="H2507" s="9">
        <v>0.182</v>
      </c>
      <c r="I2507" s="9">
        <v>0.57699999999999996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ht="15" hidden="1" x14ac:dyDescent="0.25">
      <c r="A2508" s="7" t="s">
        <v>240</v>
      </c>
      <c r="B2508" s="7" t="s">
        <v>259</v>
      </c>
      <c r="C2508" s="8" t="s">
        <v>121</v>
      </c>
      <c r="D2508" s="9">
        <v>0.34899999999999998</v>
      </c>
      <c r="E2508" s="9">
        <v>65</v>
      </c>
      <c r="F2508" s="3"/>
      <c r="G2508" s="9">
        <v>600</v>
      </c>
      <c r="H2508" s="9">
        <v>0.188</v>
      </c>
      <c r="I2508" s="9">
        <v>0.80500000000000005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ht="15" hidden="1" x14ac:dyDescent="0.25">
      <c r="A2509" s="7" t="s">
        <v>240</v>
      </c>
      <c r="B2509" s="7" t="s">
        <v>258</v>
      </c>
      <c r="C2509" s="8" t="s">
        <v>121</v>
      </c>
      <c r="D2509" s="9">
        <v>0.35199999999999998</v>
      </c>
      <c r="E2509" s="9">
        <v>19</v>
      </c>
      <c r="F2509" s="3"/>
      <c r="G2509" s="9">
        <v>480</v>
      </c>
      <c r="H2509" s="9">
        <v>0.20799999999999999</v>
      </c>
      <c r="I2509" s="9">
        <v>0.74</v>
      </c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ht="15" hidden="1" x14ac:dyDescent="0.25">
      <c r="A2510" s="7" t="s">
        <v>240</v>
      </c>
      <c r="B2510" s="7" t="s">
        <v>271</v>
      </c>
      <c r="C2510" s="8" t="s">
        <v>121</v>
      </c>
      <c r="D2510" s="9">
        <v>0.35</v>
      </c>
      <c r="E2510" s="9">
        <v>35</v>
      </c>
      <c r="F2510" s="3"/>
      <c r="G2510" s="9">
        <v>328</v>
      </c>
      <c r="H2510" s="9">
        <v>0.14299999999999999</v>
      </c>
      <c r="I2510" s="9">
        <v>0.92900000000000005</v>
      </c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ht="15" hidden="1" x14ac:dyDescent="0.25">
      <c r="A2511" s="7" t="s">
        <v>240</v>
      </c>
      <c r="B2511" s="7" t="s">
        <v>269</v>
      </c>
      <c r="C2511" s="8" t="s">
        <v>121</v>
      </c>
      <c r="D2511" s="9">
        <v>0.63200000000000001</v>
      </c>
      <c r="E2511" s="9">
        <v>39</v>
      </c>
      <c r="F2511" s="3"/>
      <c r="G2511" s="9">
        <v>240</v>
      </c>
      <c r="H2511" s="9">
        <v>5.2999999999999999E-2</v>
      </c>
      <c r="I2511" s="9">
        <v>0.54800000000000004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ht="15" hidden="1" x14ac:dyDescent="0.25">
      <c r="A2512" s="7" t="s">
        <v>240</v>
      </c>
      <c r="B2512" s="7" t="s">
        <v>246</v>
      </c>
      <c r="C2512" s="8" t="s">
        <v>121</v>
      </c>
      <c r="D2512" s="9">
        <v>0.33200000000000002</v>
      </c>
      <c r="E2512" s="9">
        <v>44</v>
      </c>
      <c r="F2512" s="3"/>
      <c r="G2512" s="9">
        <v>147</v>
      </c>
      <c r="H2512" s="9">
        <v>0.113</v>
      </c>
      <c r="I2512" s="9">
        <v>0.54500000000000004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ht="15" hidden="1" x14ac:dyDescent="0.25">
      <c r="A2513" s="7" t="s">
        <v>240</v>
      </c>
      <c r="B2513" s="7" t="s">
        <v>265</v>
      </c>
      <c r="C2513" s="8" t="s">
        <v>121</v>
      </c>
      <c r="D2513" s="9">
        <v>0.40400000000000003</v>
      </c>
      <c r="E2513" s="9">
        <v>195</v>
      </c>
      <c r="F2513" s="3"/>
      <c r="G2513" s="9">
        <v>184</v>
      </c>
      <c r="H2513" s="9">
        <v>7.5999999999999998E-2</v>
      </c>
      <c r="I2513" s="9">
        <v>0.33200000000000002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ht="15" hidden="1" x14ac:dyDescent="0.25">
      <c r="A2514" s="7" t="s">
        <v>240</v>
      </c>
      <c r="B2514" s="7" t="s">
        <v>248</v>
      </c>
      <c r="C2514" s="8" t="s">
        <v>121</v>
      </c>
      <c r="D2514" s="9">
        <v>0.8</v>
      </c>
      <c r="E2514" s="9">
        <v>50</v>
      </c>
      <c r="F2514" s="3"/>
      <c r="G2514" s="9">
        <v>1080</v>
      </c>
      <c r="H2514" s="9">
        <v>0.125</v>
      </c>
      <c r="I2514" s="9">
        <v>0.51200000000000001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ht="15" hidden="1" x14ac:dyDescent="0.25">
      <c r="A2515" s="7" t="s">
        <v>240</v>
      </c>
      <c r="B2515" s="7" t="s">
        <v>266</v>
      </c>
      <c r="C2515" s="8" t="s">
        <v>121</v>
      </c>
      <c r="D2515" s="9">
        <v>0.441</v>
      </c>
      <c r="E2515" s="9">
        <v>20</v>
      </c>
      <c r="F2515" s="3"/>
      <c r="G2515" s="9">
        <v>224</v>
      </c>
      <c r="H2515" s="9">
        <v>9.6000000000000002E-2</v>
      </c>
      <c r="I2515" s="9">
        <v>0.84799999999999998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ht="15" hidden="1" x14ac:dyDescent="0.25">
      <c r="A2516" s="7" t="s">
        <v>240</v>
      </c>
      <c r="B2516" s="7" t="s">
        <v>263</v>
      </c>
      <c r="C2516" s="8" t="s">
        <v>121</v>
      </c>
      <c r="D2516" s="9">
        <v>0.40899999999999997</v>
      </c>
      <c r="E2516" s="9">
        <v>34</v>
      </c>
      <c r="F2516" s="3"/>
      <c r="G2516" s="9">
        <v>344</v>
      </c>
      <c r="H2516" s="9">
        <v>8.3000000000000004E-2</v>
      </c>
      <c r="I2516" s="9">
        <v>1.095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ht="15" x14ac:dyDescent="0.25">
      <c r="A2517" s="14" t="s">
        <v>240</v>
      </c>
      <c r="B2517" s="14" t="s">
        <v>281</v>
      </c>
      <c r="C2517" s="16" t="s">
        <v>122</v>
      </c>
      <c r="D2517" s="19"/>
      <c r="E2517" s="19"/>
      <c r="F2517" s="19"/>
      <c r="G2517" s="19"/>
      <c r="H2517" s="19">
        <v>0.129</v>
      </c>
      <c r="I2517" s="41">
        <v>0.57999999999999996</v>
      </c>
      <c r="J2517" s="19"/>
      <c r="K2517" s="4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ht="15" hidden="1" x14ac:dyDescent="0.25">
      <c r="A2518" s="7" t="s">
        <v>240</v>
      </c>
      <c r="B2518" s="7" t="s">
        <v>257</v>
      </c>
      <c r="C2518" s="8" t="s">
        <v>122</v>
      </c>
      <c r="D2518" s="9">
        <v>0.37</v>
      </c>
      <c r="E2518" s="9">
        <v>13</v>
      </c>
      <c r="F2518" s="3"/>
      <c r="G2518" s="9">
        <v>117</v>
      </c>
      <c r="H2518" s="9">
        <v>0.42</v>
      </c>
      <c r="I2518" s="9">
        <v>1.387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ht="15" hidden="1" x14ac:dyDescent="0.25">
      <c r="A2519" s="7" t="s">
        <v>240</v>
      </c>
      <c r="B2519" s="7" t="s">
        <v>275</v>
      </c>
      <c r="C2519" s="8" t="s">
        <v>122</v>
      </c>
      <c r="D2519" s="9">
        <v>0.52500000000000002</v>
      </c>
      <c r="E2519" s="9">
        <v>19</v>
      </c>
      <c r="F2519" s="3"/>
      <c r="G2519" s="9">
        <v>155</v>
      </c>
      <c r="H2519" s="9">
        <v>0.69</v>
      </c>
      <c r="I2519" s="9">
        <v>1.4590000000000001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ht="15" x14ac:dyDescent="0.25">
      <c r="A2520" s="14" t="s">
        <v>240</v>
      </c>
      <c r="B2520" s="14" t="s">
        <v>274</v>
      </c>
      <c r="C2520" s="16" t="s">
        <v>122</v>
      </c>
      <c r="D2520" s="19"/>
      <c r="E2520" s="19"/>
      <c r="F2520" s="19"/>
      <c r="G2520" s="19"/>
      <c r="H2520" s="19">
        <v>0.129</v>
      </c>
      <c r="I2520" s="41">
        <v>0.57999999999999996</v>
      </c>
      <c r="J2520" s="19"/>
      <c r="K2520" s="4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ht="15" x14ac:dyDescent="0.25">
      <c r="A2521" s="14" t="s">
        <v>240</v>
      </c>
      <c r="B2521" s="14" t="s">
        <v>255</v>
      </c>
      <c r="C2521" s="16" t="s">
        <v>122</v>
      </c>
      <c r="D2521" s="19"/>
      <c r="E2521" s="19"/>
      <c r="F2521" s="19"/>
      <c r="G2521" s="19"/>
      <c r="H2521" s="18">
        <v>0.14299999999999999</v>
      </c>
      <c r="I2521" s="40">
        <v>5.5E-2</v>
      </c>
      <c r="J2521" s="19"/>
      <c r="K2521" s="4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ht="15" x14ac:dyDescent="0.25">
      <c r="A2522" s="14" t="s">
        <v>240</v>
      </c>
      <c r="B2522" s="14" t="s">
        <v>243</v>
      </c>
      <c r="C2522" s="16" t="s">
        <v>122</v>
      </c>
      <c r="D2522" s="19"/>
      <c r="E2522" s="19"/>
      <c r="F2522" s="19"/>
      <c r="G2522" s="19"/>
      <c r="H2522" s="18">
        <v>0.57999999999999996</v>
      </c>
      <c r="I2522" s="40">
        <v>1.262</v>
      </c>
      <c r="J2522" s="19"/>
      <c r="K2522" s="4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ht="15" hidden="1" x14ac:dyDescent="0.25">
      <c r="A2523" s="7" t="s">
        <v>240</v>
      </c>
      <c r="B2523" s="7" t="s">
        <v>250</v>
      </c>
      <c r="C2523" s="8" t="s">
        <v>122</v>
      </c>
      <c r="D2523" s="9">
        <v>0.42299999999999999</v>
      </c>
      <c r="E2523" s="9">
        <v>5</v>
      </c>
      <c r="F2523" s="3"/>
      <c r="G2523" s="9">
        <v>119</v>
      </c>
      <c r="H2523" s="9">
        <v>0.80300000000000005</v>
      </c>
      <c r="I2523" s="9">
        <v>0.70499999999999996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ht="15" hidden="1" x14ac:dyDescent="0.25">
      <c r="A2524" s="7" t="s">
        <v>240</v>
      </c>
      <c r="B2524" s="7" t="s">
        <v>273</v>
      </c>
      <c r="C2524" s="8" t="s">
        <v>122</v>
      </c>
      <c r="D2524" s="9">
        <v>0.60599999999999998</v>
      </c>
      <c r="E2524" s="9">
        <v>7</v>
      </c>
      <c r="F2524" s="3"/>
      <c r="G2524" s="9">
        <v>218</v>
      </c>
      <c r="H2524" s="9">
        <v>0.41499999999999998</v>
      </c>
      <c r="I2524" s="9">
        <v>0.72899999999999998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ht="15" x14ac:dyDescent="0.25">
      <c r="A2525" s="14" t="s">
        <v>240</v>
      </c>
      <c r="B2525" s="14" t="s">
        <v>247</v>
      </c>
      <c r="C2525" s="16" t="s">
        <v>122</v>
      </c>
      <c r="D2525" s="19"/>
      <c r="E2525" s="19"/>
      <c r="F2525" s="19"/>
      <c r="G2525" s="19"/>
      <c r="H2525" s="18">
        <v>0.83299999999999996</v>
      </c>
      <c r="I2525" s="40">
        <v>1.3109999999999999</v>
      </c>
      <c r="J2525" s="19"/>
      <c r="K2525" s="4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ht="15" x14ac:dyDescent="0.25">
      <c r="A2526" s="14" t="s">
        <v>240</v>
      </c>
      <c r="B2526" s="14" t="s">
        <v>245</v>
      </c>
      <c r="C2526" s="16" t="s">
        <v>122</v>
      </c>
      <c r="D2526" s="19"/>
      <c r="E2526" s="19"/>
      <c r="F2526" s="19"/>
      <c r="G2526" s="19"/>
      <c r="H2526" s="18">
        <v>0.64700000000000002</v>
      </c>
      <c r="I2526" s="40">
        <v>1.208</v>
      </c>
      <c r="J2526" s="19"/>
      <c r="K2526" s="4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ht="15" x14ac:dyDescent="0.25">
      <c r="A2527" s="14" t="s">
        <v>240</v>
      </c>
      <c r="B2527" s="14" t="s">
        <v>256</v>
      </c>
      <c r="C2527" s="16" t="s">
        <v>122</v>
      </c>
      <c r="D2527" s="19"/>
      <c r="E2527" s="19"/>
      <c r="F2527" s="19"/>
      <c r="G2527" s="19"/>
      <c r="H2527" s="19">
        <v>0.129</v>
      </c>
      <c r="I2527" s="40">
        <v>1.4019999999999999</v>
      </c>
      <c r="J2527" s="19"/>
      <c r="K2527" s="4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ht="15" hidden="1" x14ac:dyDescent="0.25">
      <c r="A2528" s="7" t="s">
        <v>240</v>
      </c>
      <c r="B2528" s="7" t="s">
        <v>282</v>
      </c>
      <c r="C2528" s="8" t="s">
        <v>122</v>
      </c>
      <c r="D2528" s="9">
        <v>0.46100000000000002</v>
      </c>
      <c r="E2528" s="9">
        <v>5</v>
      </c>
      <c r="F2528" s="3"/>
      <c r="G2528" s="9">
        <v>187</v>
      </c>
      <c r="H2528" s="9">
        <v>0.71</v>
      </c>
      <c r="I2528" s="9">
        <v>0.88600000000000001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ht="15" hidden="1" x14ac:dyDescent="0.25">
      <c r="A2529" s="7" t="s">
        <v>240</v>
      </c>
      <c r="B2529" s="7" t="s">
        <v>252</v>
      </c>
      <c r="C2529" s="8" t="s">
        <v>122</v>
      </c>
      <c r="D2529" s="9">
        <v>0.248</v>
      </c>
      <c r="E2529" s="9">
        <v>27</v>
      </c>
      <c r="F2529" s="3"/>
      <c r="G2529" s="9">
        <v>316</v>
      </c>
      <c r="H2529" s="9">
        <v>0.41599999999999998</v>
      </c>
      <c r="I2529" s="9">
        <v>0.96799999999999997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ht="15" hidden="1" x14ac:dyDescent="0.25">
      <c r="A2530" s="7" t="s">
        <v>240</v>
      </c>
      <c r="B2530" s="7" t="s">
        <v>280</v>
      </c>
      <c r="C2530" s="8" t="s">
        <v>122</v>
      </c>
      <c r="D2530" s="9">
        <v>0.33100000000000002</v>
      </c>
      <c r="E2530" s="9">
        <v>43</v>
      </c>
      <c r="F2530" s="3"/>
      <c r="G2530" s="9">
        <v>210</v>
      </c>
      <c r="H2530" s="9">
        <v>0.443</v>
      </c>
      <c r="I2530" s="9">
        <v>1.3959999999999999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ht="15" hidden="1" x14ac:dyDescent="0.25">
      <c r="A2531" s="7" t="s">
        <v>240</v>
      </c>
      <c r="B2531" s="7" t="s">
        <v>283</v>
      </c>
      <c r="C2531" s="8" t="s">
        <v>122</v>
      </c>
      <c r="D2531" s="9">
        <v>0.41899999999999998</v>
      </c>
      <c r="E2531" s="9">
        <v>65</v>
      </c>
      <c r="F2531" s="3"/>
      <c r="G2531" s="9">
        <v>336</v>
      </c>
      <c r="H2531" s="9">
        <v>0.41799999999999998</v>
      </c>
      <c r="I2531" s="9">
        <v>1.224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ht="15" x14ac:dyDescent="0.25">
      <c r="A2532" s="14" t="s">
        <v>240</v>
      </c>
      <c r="B2532" s="14" t="s">
        <v>251</v>
      </c>
      <c r="C2532" s="16" t="s">
        <v>122</v>
      </c>
      <c r="D2532" s="19"/>
      <c r="E2532" s="19"/>
      <c r="F2532" s="19"/>
      <c r="G2532" s="19"/>
      <c r="H2532" s="18">
        <v>0.64500000000000002</v>
      </c>
      <c r="I2532" s="40">
        <v>2.0030000000000001</v>
      </c>
      <c r="J2532" s="19"/>
      <c r="K2532" s="4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ht="15" x14ac:dyDescent="0.25">
      <c r="A2533" s="14" t="s">
        <v>240</v>
      </c>
      <c r="B2533" s="14" t="s">
        <v>261</v>
      </c>
      <c r="C2533" s="16" t="s">
        <v>122</v>
      </c>
      <c r="D2533" s="19"/>
      <c r="E2533" s="19"/>
      <c r="F2533" s="19"/>
      <c r="G2533" s="19"/>
      <c r="H2533" s="18">
        <v>0.628</v>
      </c>
      <c r="I2533" s="40">
        <v>0.94499999999999995</v>
      </c>
      <c r="J2533" s="19"/>
      <c r="K2533" s="4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ht="15" hidden="1" x14ac:dyDescent="0.25">
      <c r="A2534" s="7" t="s">
        <v>240</v>
      </c>
      <c r="B2534" s="7" t="s">
        <v>249</v>
      </c>
      <c r="C2534" s="8" t="s">
        <v>122</v>
      </c>
      <c r="D2534" s="9">
        <v>0.65600000000000003</v>
      </c>
      <c r="E2534" s="9">
        <v>119</v>
      </c>
      <c r="F2534" s="3"/>
      <c r="G2534" s="9">
        <v>2600</v>
      </c>
      <c r="H2534" s="9">
        <v>0.39200000000000002</v>
      </c>
      <c r="I2534" s="9">
        <v>0.875</v>
      </c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ht="15" hidden="1" x14ac:dyDescent="0.25">
      <c r="A2535" s="7" t="s">
        <v>240</v>
      </c>
      <c r="B2535" s="7" t="s">
        <v>267</v>
      </c>
      <c r="C2535" s="8" t="s">
        <v>122</v>
      </c>
      <c r="D2535" s="9">
        <v>0.499</v>
      </c>
      <c r="E2535" s="9">
        <v>8</v>
      </c>
      <c r="F2535" s="3"/>
      <c r="G2535" s="9">
        <v>414</v>
      </c>
      <c r="H2535" s="9">
        <v>0.24299999999999999</v>
      </c>
      <c r="I2535" s="9">
        <v>1.083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ht="15" hidden="1" x14ac:dyDescent="0.25">
      <c r="A2536" s="7" t="s">
        <v>240</v>
      </c>
      <c r="B2536" s="7" t="s">
        <v>244</v>
      </c>
      <c r="C2536" s="8" t="s">
        <v>122</v>
      </c>
      <c r="D2536" s="9">
        <v>0.44900000000000001</v>
      </c>
      <c r="E2536" s="9">
        <v>31</v>
      </c>
      <c r="F2536" s="3"/>
      <c r="G2536" s="9">
        <v>58</v>
      </c>
      <c r="H2536" s="9">
        <v>0.33900000000000002</v>
      </c>
      <c r="I2536" s="9">
        <v>1.012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ht="15" hidden="1" x14ac:dyDescent="0.25">
      <c r="A2537" s="7" t="s">
        <v>240</v>
      </c>
      <c r="B2537" s="7" t="s">
        <v>254</v>
      </c>
      <c r="C2537" s="8" t="s">
        <v>122</v>
      </c>
      <c r="D2537" s="9">
        <v>0.55200000000000005</v>
      </c>
      <c r="E2537" s="9">
        <v>60</v>
      </c>
      <c r="F2537" s="3"/>
      <c r="G2537" s="9">
        <v>282</v>
      </c>
      <c r="H2537" s="9">
        <v>0.34300000000000003</v>
      </c>
      <c r="I2537" s="9">
        <v>0.42399999999999999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ht="15" hidden="1" x14ac:dyDescent="0.25">
      <c r="A2538" s="7" t="s">
        <v>240</v>
      </c>
      <c r="B2538" s="7" t="s">
        <v>278</v>
      </c>
      <c r="C2538" s="8" t="s">
        <v>122</v>
      </c>
      <c r="D2538" s="9">
        <v>0.41</v>
      </c>
      <c r="E2538" s="9">
        <v>11</v>
      </c>
      <c r="F2538" s="3"/>
      <c r="G2538" s="9">
        <v>111</v>
      </c>
      <c r="H2538" s="9">
        <v>0.31</v>
      </c>
      <c r="I2538" s="9">
        <v>1.109</v>
      </c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ht="15" hidden="1" x14ac:dyDescent="0.25">
      <c r="A2539" s="7" t="s">
        <v>240</v>
      </c>
      <c r="B2539" s="7" t="s">
        <v>276</v>
      </c>
      <c r="C2539" s="8" t="s">
        <v>122</v>
      </c>
      <c r="D2539" s="9">
        <v>0.34399999999999997</v>
      </c>
      <c r="E2539" s="9">
        <v>14</v>
      </c>
      <c r="F2539" s="3"/>
      <c r="G2539" s="9">
        <v>92</v>
      </c>
      <c r="H2539" s="9">
        <v>0.36</v>
      </c>
      <c r="I2539" s="9">
        <v>1.083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ht="15" hidden="1" x14ac:dyDescent="0.25">
      <c r="A2540" s="7" t="s">
        <v>240</v>
      </c>
      <c r="B2540" s="7" t="s">
        <v>242</v>
      </c>
      <c r="C2540" s="8" t="s">
        <v>122</v>
      </c>
      <c r="D2540" s="9">
        <v>1.0760000000000001</v>
      </c>
      <c r="E2540" s="9">
        <v>26</v>
      </c>
      <c r="F2540" s="3"/>
      <c r="G2540" s="9">
        <v>453</v>
      </c>
      <c r="H2540" s="9">
        <v>0.34</v>
      </c>
      <c r="I2540" s="9">
        <v>1.3109999999999999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ht="15" hidden="1" x14ac:dyDescent="0.25">
      <c r="A2541" s="7" t="s">
        <v>240</v>
      </c>
      <c r="B2541" s="7" t="s">
        <v>241</v>
      </c>
      <c r="C2541" s="8" t="s">
        <v>122</v>
      </c>
      <c r="D2541" s="9">
        <v>0.41</v>
      </c>
      <c r="E2541" s="9">
        <v>21</v>
      </c>
      <c r="F2541" s="3"/>
      <c r="G2541" s="9">
        <v>207</v>
      </c>
      <c r="H2541" s="9">
        <v>0.42</v>
      </c>
      <c r="I2541" s="9">
        <v>1.5629999999999999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ht="15" x14ac:dyDescent="0.25">
      <c r="A2542" s="14" t="s">
        <v>240</v>
      </c>
      <c r="B2542" s="14" t="s">
        <v>277</v>
      </c>
      <c r="C2542" s="16" t="s">
        <v>122</v>
      </c>
      <c r="D2542" s="19"/>
      <c r="E2542" s="19"/>
      <c r="F2542" s="19"/>
      <c r="G2542" s="19"/>
      <c r="H2542" s="19">
        <v>0.129</v>
      </c>
      <c r="I2542" s="41">
        <v>0.57999999999999996</v>
      </c>
      <c r="J2542" s="19"/>
      <c r="K2542" s="4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ht="15" hidden="1" x14ac:dyDescent="0.25">
      <c r="A2543" s="7" t="s">
        <v>240</v>
      </c>
      <c r="B2543" s="7" t="s">
        <v>279</v>
      </c>
      <c r="C2543" s="8" t="s">
        <v>122</v>
      </c>
      <c r="D2543" s="9">
        <v>0.27900000000000003</v>
      </c>
      <c r="E2543" s="9">
        <v>694</v>
      </c>
      <c r="F2543" s="3"/>
      <c r="G2543" s="9">
        <v>199</v>
      </c>
      <c r="H2543" s="9">
        <v>0.314</v>
      </c>
      <c r="I2543" s="9">
        <v>1.4690000000000001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ht="15" hidden="1" x14ac:dyDescent="0.25">
      <c r="A2544" s="7" t="s">
        <v>240</v>
      </c>
      <c r="B2544" s="7" t="s">
        <v>262</v>
      </c>
      <c r="C2544" s="8" t="s">
        <v>122</v>
      </c>
      <c r="D2544" s="9">
        <v>0.45300000000000001</v>
      </c>
      <c r="E2544" s="9">
        <v>20</v>
      </c>
      <c r="F2544" s="3"/>
      <c r="G2544" s="9">
        <v>140</v>
      </c>
      <c r="H2544" s="9">
        <v>0.24099999999999999</v>
      </c>
      <c r="I2544" s="9">
        <v>1.097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ht="15" hidden="1" x14ac:dyDescent="0.25">
      <c r="A2545" s="7" t="s">
        <v>240</v>
      </c>
      <c r="B2545" s="7" t="s">
        <v>253</v>
      </c>
      <c r="C2545" s="8" t="s">
        <v>122</v>
      </c>
      <c r="D2545" s="9">
        <v>0.80300000000000005</v>
      </c>
      <c r="E2545" s="9">
        <v>20</v>
      </c>
      <c r="F2545" s="3"/>
      <c r="G2545" s="9">
        <v>208</v>
      </c>
      <c r="H2545" s="9">
        <v>0.3</v>
      </c>
      <c r="I2545" s="9">
        <v>0.92</v>
      </c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ht="15" hidden="1" x14ac:dyDescent="0.25">
      <c r="A2546" s="7" t="s">
        <v>240</v>
      </c>
      <c r="B2546" s="7" t="s">
        <v>268</v>
      </c>
      <c r="C2546" s="8" t="s">
        <v>122</v>
      </c>
      <c r="D2546" s="9">
        <v>0.51</v>
      </c>
      <c r="E2546" s="9">
        <v>11</v>
      </c>
      <c r="F2546" s="3"/>
      <c r="G2546" s="9">
        <v>517</v>
      </c>
      <c r="H2546" s="9">
        <v>0.26300000000000001</v>
      </c>
      <c r="I2546" s="9">
        <v>0.71499999999999997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ht="15" hidden="1" x14ac:dyDescent="0.25">
      <c r="A2547" s="7" t="s">
        <v>240</v>
      </c>
      <c r="B2547" s="7" t="s">
        <v>260</v>
      </c>
      <c r="C2547" s="8" t="s">
        <v>122</v>
      </c>
      <c r="D2547" s="9">
        <v>0.34799999999999998</v>
      </c>
      <c r="E2547" s="9">
        <v>17</v>
      </c>
      <c r="F2547" s="3"/>
      <c r="G2547" s="9">
        <v>320</v>
      </c>
      <c r="H2547" s="9">
        <v>0.121</v>
      </c>
      <c r="I2547" s="9">
        <v>1.224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ht="15" hidden="1" x14ac:dyDescent="0.25">
      <c r="A2548" s="7" t="s">
        <v>240</v>
      </c>
      <c r="B2548" s="7" t="s">
        <v>272</v>
      </c>
      <c r="C2548" s="8" t="s">
        <v>122</v>
      </c>
      <c r="D2548" s="9">
        <v>0.372</v>
      </c>
      <c r="E2548" s="9">
        <v>41</v>
      </c>
      <c r="F2548" s="3"/>
      <c r="G2548" s="9">
        <v>380</v>
      </c>
      <c r="H2548" s="9">
        <v>0.314</v>
      </c>
      <c r="I2548" s="9">
        <v>0.85399999999999998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ht="15" hidden="1" x14ac:dyDescent="0.25">
      <c r="A2549" s="7" t="s">
        <v>240</v>
      </c>
      <c r="B2549" s="7" t="s">
        <v>284</v>
      </c>
      <c r="C2549" s="8" t="s">
        <v>122</v>
      </c>
      <c r="D2549" s="9">
        <v>0.60399999999999998</v>
      </c>
      <c r="E2549" s="9">
        <v>141</v>
      </c>
      <c r="F2549" s="3"/>
      <c r="G2549" s="9">
        <v>864</v>
      </c>
      <c r="H2549" s="9">
        <v>0.32700000000000001</v>
      </c>
      <c r="I2549" s="9">
        <v>0.98399999999999999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ht="15" hidden="1" x14ac:dyDescent="0.25">
      <c r="A2550" s="7" t="s">
        <v>240</v>
      </c>
      <c r="B2550" s="7" t="s">
        <v>270</v>
      </c>
      <c r="C2550" s="8" t="s">
        <v>122</v>
      </c>
      <c r="D2550" s="9">
        <v>0.438</v>
      </c>
      <c r="E2550" s="9">
        <v>12</v>
      </c>
      <c r="F2550" s="3"/>
      <c r="G2550" s="9">
        <v>482</v>
      </c>
      <c r="H2550" s="9">
        <v>0.39100000000000001</v>
      </c>
      <c r="I2550" s="9">
        <v>1.6779999999999999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ht="15" hidden="1" x14ac:dyDescent="0.25">
      <c r="A2551" s="7" t="s">
        <v>240</v>
      </c>
      <c r="B2551" s="7" t="s">
        <v>264</v>
      </c>
      <c r="C2551" s="8" t="s">
        <v>122</v>
      </c>
      <c r="D2551" s="9">
        <v>0.38800000000000001</v>
      </c>
      <c r="E2551" s="9">
        <v>30</v>
      </c>
      <c r="F2551" s="3"/>
      <c r="G2551" s="9">
        <v>288</v>
      </c>
      <c r="H2551" s="9">
        <v>0.23899999999999999</v>
      </c>
      <c r="I2551" s="9">
        <v>0.625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ht="15" hidden="1" x14ac:dyDescent="0.25">
      <c r="A2552" s="7" t="s">
        <v>240</v>
      </c>
      <c r="B2552" s="7" t="s">
        <v>258</v>
      </c>
      <c r="C2552" s="8" t="s">
        <v>122</v>
      </c>
      <c r="D2552" s="9">
        <v>0.38400000000000001</v>
      </c>
      <c r="E2552" s="9">
        <v>13</v>
      </c>
      <c r="F2552" s="3"/>
      <c r="G2552" s="9">
        <v>324</v>
      </c>
      <c r="H2552" s="9">
        <v>0.27700000000000002</v>
      </c>
      <c r="I2552" s="9">
        <v>0.873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ht="15" hidden="1" x14ac:dyDescent="0.25">
      <c r="A2553" s="7" t="s">
        <v>240</v>
      </c>
      <c r="B2553" s="7" t="s">
        <v>259</v>
      </c>
      <c r="C2553" s="8" t="s">
        <v>122</v>
      </c>
      <c r="D2553" s="9">
        <v>0.34899999999999998</v>
      </c>
      <c r="E2553" s="9">
        <v>64</v>
      </c>
      <c r="F2553" s="3"/>
      <c r="G2553" s="9">
        <v>600</v>
      </c>
      <c r="H2553" s="9">
        <v>0.246</v>
      </c>
      <c r="I2553" s="9">
        <v>0.89700000000000002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ht="15" hidden="1" x14ac:dyDescent="0.25">
      <c r="A2554" s="7" t="s">
        <v>240</v>
      </c>
      <c r="B2554" s="7" t="s">
        <v>269</v>
      </c>
      <c r="C2554" s="8" t="s">
        <v>122</v>
      </c>
      <c r="D2554" s="9">
        <v>0.63200000000000001</v>
      </c>
      <c r="E2554" s="9">
        <v>39</v>
      </c>
      <c r="F2554" s="3"/>
      <c r="G2554" s="9">
        <v>240</v>
      </c>
      <c r="H2554" s="9">
        <v>7.2999999999999995E-2</v>
      </c>
      <c r="I2554" s="9">
        <v>0.58199999999999996</v>
      </c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ht="15" hidden="1" x14ac:dyDescent="0.25">
      <c r="A2555" s="7" t="s">
        <v>240</v>
      </c>
      <c r="B2555" s="7" t="s">
        <v>271</v>
      </c>
      <c r="C2555" s="8" t="s">
        <v>122</v>
      </c>
      <c r="D2555" s="9">
        <v>0.35</v>
      </c>
      <c r="E2555" s="9">
        <v>35</v>
      </c>
      <c r="F2555" s="3"/>
      <c r="G2555" s="9">
        <v>328</v>
      </c>
      <c r="H2555" s="9">
        <v>0.189</v>
      </c>
      <c r="I2555" s="9">
        <v>0.88500000000000001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ht="15" hidden="1" x14ac:dyDescent="0.25">
      <c r="A2556" s="7" t="s">
        <v>240</v>
      </c>
      <c r="B2556" s="7" t="s">
        <v>246</v>
      </c>
      <c r="C2556" s="8" t="s">
        <v>122</v>
      </c>
      <c r="D2556" s="9">
        <v>0.33200000000000002</v>
      </c>
      <c r="E2556" s="9">
        <v>44</v>
      </c>
      <c r="F2556" s="3"/>
      <c r="G2556" s="9">
        <v>147</v>
      </c>
      <c r="H2556" s="9">
        <v>0.11700000000000001</v>
      </c>
      <c r="I2556" s="9">
        <v>0.53700000000000003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ht="15" hidden="1" x14ac:dyDescent="0.25">
      <c r="A2557" s="7" t="s">
        <v>240</v>
      </c>
      <c r="B2557" s="7" t="s">
        <v>265</v>
      </c>
      <c r="C2557" s="8" t="s">
        <v>122</v>
      </c>
      <c r="D2557" s="9">
        <v>0.40400000000000003</v>
      </c>
      <c r="E2557" s="9">
        <v>195</v>
      </c>
      <c r="F2557" s="3"/>
      <c r="G2557" s="9">
        <v>184</v>
      </c>
      <c r="H2557" s="9">
        <v>8.1000000000000003E-2</v>
      </c>
      <c r="I2557" s="9">
        <v>0.374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ht="15" hidden="1" x14ac:dyDescent="0.25">
      <c r="A2558" s="7" t="s">
        <v>240</v>
      </c>
      <c r="B2558" s="7" t="s">
        <v>248</v>
      </c>
      <c r="C2558" s="8" t="s">
        <v>122</v>
      </c>
      <c r="D2558" s="9">
        <v>0.8</v>
      </c>
      <c r="E2558" s="9">
        <v>50</v>
      </c>
      <c r="F2558" s="3"/>
      <c r="G2558" s="9">
        <v>1080</v>
      </c>
      <c r="H2558" s="9">
        <v>0.16800000000000001</v>
      </c>
      <c r="I2558" s="9">
        <v>0.64700000000000002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ht="15" hidden="1" x14ac:dyDescent="0.25">
      <c r="A2559" s="7" t="s">
        <v>240</v>
      </c>
      <c r="B2559" s="7" t="s">
        <v>266</v>
      </c>
      <c r="C2559" s="8" t="s">
        <v>122</v>
      </c>
      <c r="D2559" s="9">
        <v>0.441</v>
      </c>
      <c r="E2559" s="9">
        <v>14</v>
      </c>
      <c r="F2559" s="3"/>
      <c r="G2559" s="9">
        <v>224</v>
      </c>
      <c r="H2559" s="9">
        <v>9.8000000000000004E-2</v>
      </c>
      <c r="I2559" s="9">
        <v>1.123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ht="15" hidden="1" x14ac:dyDescent="0.25">
      <c r="A2560" s="7" t="s">
        <v>240</v>
      </c>
      <c r="B2560" s="7" t="s">
        <v>263</v>
      </c>
      <c r="C2560" s="8" t="s">
        <v>122</v>
      </c>
      <c r="D2560" s="9">
        <v>0.40899999999999997</v>
      </c>
      <c r="E2560" s="9">
        <v>37</v>
      </c>
      <c r="F2560" s="3"/>
      <c r="G2560" s="9">
        <v>344</v>
      </c>
      <c r="H2560" s="9">
        <v>9.2999999999999999E-2</v>
      </c>
      <c r="I2560" s="9">
        <v>1.2370000000000001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ht="15" x14ac:dyDescent="0.25">
      <c r="A2561" s="14" t="s">
        <v>240</v>
      </c>
      <c r="B2561" s="14" t="s">
        <v>274</v>
      </c>
      <c r="C2561" s="16" t="s">
        <v>123</v>
      </c>
      <c r="D2561" s="19"/>
      <c r="E2561" s="19"/>
      <c r="F2561" s="19"/>
      <c r="G2561" s="19"/>
      <c r="H2561" s="19">
        <v>0.129</v>
      </c>
      <c r="I2561" s="41">
        <v>0.57999999999999996</v>
      </c>
      <c r="J2561" s="19"/>
      <c r="K2561" s="4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ht="15" x14ac:dyDescent="0.25">
      <c r="A2562" s="14" t="s">
        <v>240</v>
      </c>
      <c r="B2562" s="14" t="s">
        <v>281</v>
      </c>
      <c r="C2562" s="16" t="s">
        <v>123</v>
      </c>
      <c r="D2562" s="19"/>
      <c r="E2562" s="19"/>
      <c r="F2562" s="19"/>
      <c r="G2562" s="19"/>
      <c r="H2562" s="19">
        <v>0.129</v>
      </c>
      <c r="I2562" s="41">
        <v>0.57999999999999996</v>
      </c>
      <c r="J2562" s="19"/>
      <c r="K2562" s="4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ht="15" hidden="1" x14ac:dyDescent="0.25">
      <c r="A2563" s="7" t="s">
        <v>240</v>
      </c>
      <c r="B2563" s="7" t="s">
        <v>275</v>
      </c>
      <c r="C2563" s="8" t="s">
        <v>123</v>
      </c>
      <c r="D2563" s="9">
        <v>0.52500000000000002</v>
      </c>
      <c r="E2563" s="9">
        <v>19</v>
      </c>
      <c r="F2563" s="3"/>
      <c r="G2563" s="9">
        <v>155</v>
      </c>
      <c r="H2563" s="9">
        <v>0.76</v>
      </c>
      <c r="I2563" s="9">
        <v>1.528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ht="15" x14ac:dyDescent="0.25">
      <c r="A2564" s="14" t="s">
        <v>240</v>
      </c>
      <c r="B2564" s="14" t="s">
        <v>255</v>
      </c>
      <c r="C2564" s="16" t="s">
        <v>123</v>
      </c>
      <c r="D2564" s="19"/>
      <c r="E2564" s="19"/>
      <c r="F2564" s="19"/>
      <c r="G2564" s="19"/>
      <c r="H2564" s="18">
        <v>0.159</v>
      </c>
      <c r="I2564" s="40">
        <v>8.8999999999999996E-2</v>
      </c>
      <c r="J2564" s="19"/>
      <c r="K2564" s="4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ht="15" x14ac:dyDescent="0.25">
      <c r="A2565" s="14" t="s">
        <v>240</v>
      </c>
      <c r="B2565" s="14" t="s">
        <v>243</v>
      </c>
      <c r="C2565" s="16" t="s">
        <v>123</v>
      </c>
      <c r="D2565" s="19"/>
      <c r="E2565" s="19"/>
      <c r="F2565" s="19"/>
      <c r="G2565" s="19"/>
      <c r="H2565" s="18">
        <v>0.62</v>
      </c>
      <c r="I2565" s="40">
        <v>1.2969999999999999</v>
      </c>
      <c r="J2565" s="19"/>
      <c r="K2565" s="4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ht="15" hidden="1" x14ac:dyDescent="0.25">
      <c r="A2566" s="7" t="s">
        <v>240</v>
      </c>
      <c r="B2566" s="7" t="s">
        <v>273</v>
      </c>
      <c r="C2566" s="8" t="s">
        <v>123</v>
      </c>
      <c r="D2566" s="9">
        <v>0.63600000000000001</v>
      </c>
      <c r="E2566" s="9">
        <v>7</v>
      </c>
      <c r="F2566" s="3"/>
      <c r="G2566" s="9">
        <v>218</v>
      </c>
      <c r="H2566" s="9">
        <v>0.45300000000000001</v>
      </c>
      <c r="I2566" s="9">
        <v>0.79100000000000004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ht="15" hidden="1" x14ac:dyDescent="0.25">
      <c r="A2567" s="7" t="s">
        <v>240</v>
      </c>
      <c r="B2567" s="7" t="s">
        <v>250</v>
      </c>
      <c r="C2567" s="8" t="s">
        <v>123</v>
      </c>
      <c r="D2567" s="9">
        <v>0.27700000000000002</v>
      </c>
      <c r="E2567" s="9">
        <v>5</v>
      </c>
      <c r="F2567" s="3"/>
      <c r="G2567" s="9">
        <v>131</v>
      </c>
      <c r="H2567" s="9">
        <v>0.80300000000000005</v>
      </c>
      <c r="I2567" s="9">
        <v>0.75700000000000001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ht="15" x14ac:dyDescent="0.25">
      <c r="A2568" s="14" t="s">
        <v>240</v>
      </c>
      <c r="B2568" s="14" t="s">
        <v>247</v>
      </c>
      <c r="C2568" s="16" t="s">
        <v>123</v>
      </c>
      <c r="D2568" s="19"/>
      <c r="E2568" s="19"/>
      <c r="F2568" s="19"/>
      <c r="G2568" s="19"/>
      <c r="H2568" s="18">
        <v>0.84199999999999997</v>
      </c>
      <c r="I2568" s="40">
        <v>1.3580000000000001</v>
      </c>
      <c r="J2568" s="19"/>
      <c r="K2568" s="4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ht="15" hidden="1" x14ac:dyDescent="0.25">
      <c r="A2569" s="7" t="s">
        <v>240</v>
      </c>
      <c r="B2569" s="7" t="s">
        <v>257</v>
      </c>
      <c r="C2569" s="8" t="s">
        <v>123</v>
      </c>
      <c r="D2569" s="9">
        <v>0.37</v>
      </c>
      <c r="E2569" s="9">
        <v>13</v>
      </c>
      <c r="F2569" s="3"/>
      <c r="G2569" s="9">
        <v>117</v>
      </c>
      <c r="H2569" s="9">
        <v>0.47499999999999998</v>
      </c>
      <c r="I2569" s="9">
        <v>1.4830000000000001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ht="15" x14ac:dyDescent="0.25">
      <c r="A2570" s="14" t="s">
        <v>240</v>
      </c>
      <c r="B2570" s="14" t="s">
        <v>245</v>
      </c>
      <c r="C2570" s="16" t="s">
        <v>123</v>
      </c>
      <c r="D2570" s="19"/>
      <c r="E2570" s="19"/>
      <c r="F2570" s="19"/>
      <c r="G2570" s="19"/>
      <c r="H2570" s="18">
        <v>0.68100000000000005</v>
      </c>
      <c r="I2570" s="40">
        <v>1.248</v>
      </c>
      <c r="J2570" s="19"/>
      <c r="K2570" s="4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ht="15" hidden="1" x14ac:dyDescent="0.25">
      <c r="A2571" s="7" t="s">
        <v>240</v>
      </c>
      <c r="B2571" s="7" t="s">
        <v>282</v>
      </c>
      <c r="C2571" s="8" t="s">
        <v>123</v>
      </c>
      <c r="D2571" s="9">
        <v>0.46500000000000002</v>
      </c>
      <c r="E2571" s="9">
        <v>5</v>
      </c>
      <c r="F2571" s="3"/>
      <c r="G2571" s="9">
        <v>187</v>
      </c>
      <c r="H2571" s="9">
        <v>0.71699999999999997</v>
      </c>
      <c r="I2571" s="9">
        <v>0.91300000000000003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ht="15" x14ac:dyDescent="0.25">
      <c r="A2572" s="14" t="s">
        <v>240</v>
      </c>
      <c r="B2572" s="14" t="s">
        <v>256</v>
      </c>
      <c r="C2572" s="16" t="s">
        <v>123</v>
      </c>
      <c r="D2572" s="19"/>
      <c r="E2572" s="19"/>
      <c r="F2572" s="19"/>
      <c r="G2572" s="19"/>
      <c r="H2572" s="19">
        <v>0.129</v>
      </c>
      <c r="I2572" s="40">
        <v>1.383</v>
      </c>
      <c r="J2572" s="19"/>
      <c r="K2572" s="4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ht="15" hidden="1" x14ac:dyDescent="0.25">
      <c r="A2573" s="7" t="s">
        <v>240</v>
      </c>
      <c r="B2573" s="7" t="s">
        <v>252</v>
      </c>
      <c r="C2573" s="8" t="s">
        <v>123</v>
      </c>
      <c r="D2573" s="9">
        <v>0.245</v>
      </c>
      <c r="E2573" s="9">
        <v>22</v>
      </c>
      <c r="F2573" s="3"/>
      <c r="G2573" s="9">
        <v>316</v>
      </c>
      <c r="H2573" s="9">
        <v>0.45</v>
      </c>
      <c r="I2573" s="9">
        <v>1.1579999999999999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ht="15" x14ac:dyDescent="0.25">
      <c r="A2574" s="14" t="s">
        <v>240</v>
      </c>
      <c r="B2574" s="14" t="s">
        <v>251</v>
      </c>
      <c r="C2574" s="16" t="s">
        <v>123</v>
      </c>
      <c r="D2574" s="19"/>
      <c r="E2574" s="19"/>
      <c r="F2574" s="19"/>
      <c r="G2574" s="19"/>
      <c r="H2574" s="18">
        <v>0.66</v>
      </c>
      <c r="I2574" s="40">
        <v>1.8120000000000001</v>
      </c>
      <c r="J2574" s="19"/>
      <c r="K2574" s="4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ht="15" hidden="1" x14ac:dyDescent="0.25">
      <c r="A2575" s="7" t="s">
        <v>240</v>
      </c>
      <c r="B2575" s="7" t="s">
        <v>280</v>
      </c>
      <c r="C2575" s="8" t="s">
        <v>123</v>
      </c>
      <c r="D2575" s="9">
        <v>0.33100000000000002</v>
      </c>
      <c r="E2575" s="9">
        <v>41</v>
      </c>
      <c r="F2575" s="3"/>
      <c r="G2575" s="9">
        <v>210</v>
      </c>
      <c r="H2575" s="9">
        <v>0.48499999999999999</v>
      </c>
      <c r="I2575" s="9">
        <v>1.4259999999999999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ht="15" x14ac:dyDescent="0.25">
      <c r="A2576" s="14" t="s">
        <v>240</v>
      </c>
      <c r="B2576" s="14" t="s">
        <v>261</v>
      </c>
      <c r="C2576" s="16" t="s">
        <v>123</v>
      </c>
      <c r="D2576" s="19"/>
      <c r="E2576" s="19"/>
      <c r="F2576" s="19"/>
      <c r="G2576" s="19"/>
      <c r="H2576" s="18">
        <v>0.63</v>
      </c>
      <c r="I2576" s="40">
        <v>1.014</v>
      </c>
      <c r="J2576" s="19"/>
      <c r="K2576" s="4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ht="15" hidden="1" x14ac:dyDescent="0.25">
      <c r="A2577" s="7" t="s">
        <v>240</v>
      </c>
      <c r="B2577" s="7" t="s">
        <v>267</v>
      </c>
      <c r="C2577" s="8" t="s">
        <v>123</v>
      </c>
      <c r="D2577" s="9">
        <v>0.48699999999999999</v>
      </c>
      <c r="E2577" s="9">
        <v>8</v>
      </c>
      <c r="F2577" s="3"/>
      <c r="G2577" s="9">
        <v>414</v>
      </c>
      <c r="H2577" s="9">
        <v>0.27700000000000002</v>
      </c>
      <c r="I2577" s="9">
        <v>1.161</v>
      </c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ht="15" hidden="1" x14ac:dyDescent="0.25">
      <c r="A2578" s="7" t="s">
        <v>240</v>
      </c>
      <c r="B2578" s="7" t="s">
        <v>283</v>
      </c>
      <c r="C2578" s="8" t="s">
        <v>123</v>
      </c>
      <c r="D2578" s="9">
        <v>0.41899999999999998</v>
      </c>
      <c r="E2578" s="9">
        <v>65</v>
      </c>
      <c r="F2578" s="3"/>
      <c r="G2578" s="9">
        <v>336</v>
      </c>
      <c r="H2578" s="9">
        <v>0.46400000000000002</v>
      </c>
      <c r="I2578" s="9">
        <v>1.3160000000000001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ht="15" hidden="1" x14ac:dyDescent="0.25">
      <c r="A2579" s="7" t="s">
        <v>240</v>
      </c>
      <c r="B2579" s="7" t="s">
        <v>249</v>
      </c>
      <c r="C2579" s="8" t="s">
        <v>123</v>
      </c>
      <c r="D2579" s="9">
        <v>0.66300000000000003</v>
      </c>
      <c r="E2579" s="9">
        <v>119</v>
      </c>
      <c r="F2579" s="3"/>
      <c r="G2579" s="9">
        <v>2600</v>
      </c>
      <c r="H2579" s="9">
        <v>0.40699999999999997</v>
      </c>
      <c r="I2579" s="9">
        <v>1.0089999999999999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ht="15" hidden="1" x14ac:dyDescent="0.25">
      <c r="A2580" s="7" t="s">
        <v>240</v>
      </c>
      <c r="B2580" s="7" t="s">
        <v>276</v>
      </c>
      <c r="C2580" s="8" t="s">
        <v>123</v>
      </c>
      <c r="D2580" s="9">
        <v>0.34</v>
      </c>
      <c r="E2580" s="9">
        <v>14</v>
      </c>
      <c r="F2580" s="3"/>
      <c r="G2580" s="9">
        <v>92</v>
      </c>
      <c r="H2580" s="9">
        <v>0.433</v>
      </c>
      <c r="I2580" s="9">
        <v>1.117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ht="15" hidden="1" x14ac:dyDescent="0.25">
      <c r="A2581" s="7" t="s">
        <v>240</v>
      </c>
      <c r="B2581" s="7" t="s">
        <v>244</v>
      </c>
      <c r="C2581" s="8" t="s">
        <v>123</v>
      </c>
      <c r="D2581" s="9">
        <v>0.44900000000000001</v>
      </c>
      <c r="E2581" s="9">
        <v>24</v>
      </c>
      <c r="F2581" s="3"/>
      <c r="G2581" s="9">
        <v>58</v>
      </c>
      <c r="H2581" s="9">
        <v>0.43</v>
      </c>
      <c r="I2581" s="9">
        <v>1.1879999999999999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ht="15" hidden="1" x14ac:dyDescent="0.25">
      <c r="A2582" s="7" t="s">
        <v>240</v>
      </c>
      <c r="B2582" s="7" t="s">
        <v>254</v>
      </c>
      <c r="C2582" s="8" t="s">
        <v>123</v>
      </c>
      <c r="D2582" s="9">
        <v>0.55300000000000005</v>
      </c>
      <c r="E2582" s="9">
        <v>60</v>
      </c>
      <c r="F2582" s="3"/>
      <c r="G2582" s="9">
        <v>272</v>
      </c>
      <c r="H2582" s="9">
        <v>0.36499999999999999</v>
      </c>
      <c r="I2582" s="9">
        <v>0.67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ht="15" hidden="1" x14ac:dyDescent="0.25">
      <c r="A2583" s="7" t="s">
        <v>240</v>
      </c>
      <c r="B2583" s="7" t="s">
        <v>278</v>
      </c>
      <c r="C2583" s="8" t="s">
        <v>123</v>
      </c>
      <c r="D2583" s="9">
        <v>0.38700000000000001</v>
      </c>
      <c r="E2583" s="9">
        <v>10</v>
      </c>
      <c r="F2583" s="3"/>
      <c r="G2583" s="9">
        <v>111</v>
      </c>
      <c r="H2583" s="9">
        <v>0.38500000000000001</v>
      </c>
      <c r="I2583" s="9">
        <v>1.206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ht="15" hidden="1" x14ac:dyDescent="0.25">
      <c r="A2584" s="7" t="s">
        <v>240</v>
      </c>
      <c r="B2584" s="7" t="s">
        <v>242</v>
      </c>
      <c r="C2584" s="8" t="s">
        <v>123</v>
      </c>
      <c r="D2584" s="9">
        <v>1.0760000000000001</v>
      </c>
      <c r="E2584" s="9">
        <v>25</v>
      </c>
      <c r="F2584" s="3"/>
      <c r="G2584" s="9">
        <v>453</v>
      </c>
      <c r="H2584" s="9">
        <v>0.45</v>
      </c>
      <c r="I2584" s="9">
        <v>1.4139999999999999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ht="15" hidden="1" x14ac:dyDescent="0.25">
      <c r="A2585" s="7" t="s">
        <v>240</v>
      </c>
      <c r="B2585" s="7" t="s">
        <v>241</v>
      </c>
      <c r="C2585" s="8" t="s">
        <v>123</v>
      </c>
      <c r="D2585" s="9">
        <v>0.41</v>
      </c>
      <c r="E2585" s="9">
        <v>21</v>
      </c>
      <c r="F2585" s="3"/>
      <c r="G2585" s="9">
        <v>207</v>
      </c>
      <c r="H2585" s="9">
        <v>0.47</v>
      </c>
      <c r="I2585" s="9">
        <v>1.9259999999999999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ht="15" x14ac:dyDescent="0.25">
      <c r="A2586" s="14" t="s">
        <v>240</v>
      </c>
      <c r="B2586" s="14" t="s">
        <v>277</v>
      </c>
      <c r="C2586" s="16" t="s">
        <v>123</v>
      </c>
      <c r="D2586" s="19"/>
      <c r="E2586" s="19"/>
      <c r="F2586" s="19"/>
      <c r="G2586" s="19"/>
      <c r="H2586" s="19">
        <v>0.129</v>
      </c>
      <c r="I2586" s="41">
        <v>0.57999999999999996</v>
      </c>
      <c r="J2586" s="19"/>
      <c r="K2586" s="4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ht="15" hidden="1" x14ac:dyDescent="0.25">
      <c r="A2587" s="7" t="s">
        <v>240</v>
      </c>
      <c r="B2587" s="7" t="s">
        <v>279</v>
      </c>
      <c r="C2587" s="8" t="s">
        <v>123</v>
      </c>
      <c r="D2587" s="9">
        <v>0.27900000000000003</v>
      </c>
      <c r="E2587" s="9">
        <v>694</v>
      </c>
      <c r="F2587" s="3"/>
      <c r="G2587" s="9">
        <v>199</v>
      </c>
      <c r="H2587" s="9">
        <v>0.316</v>
      </c>
      <c r="I2587" s="9">
        <v>0.99299999999999999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ht="15" hidden="1" x14ac:dyDescent="0.25">
      <c r="A2588" s="7" t="s">
        <v>240</v>
      </c>
      <c r="B2588" s="7" t="s">
        <v>262</v>
      </c>
      <c r="C2588" s="8" t="s">
        <v>123</v>
      </c>
      <c r="D2588" s="9">
        <v>0.45300000000000001</v>
      </c>
      <c r="E2588" s="9">
        <v>15</v>
      </c>
      <c r="F2588" s="3"/>
      <c r="G2588" s="9">
        <v>140</v>
      </c>
      <c r="H2588" s="9">
        <v>0.27</v>
      </c>
      <c r="I2588" s="9">
        <v>1.165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ht="15" hidden="1" x14ac:dyDescent="0.25">
      <c r="A2589" s="7" t="s">
        <v>240</v>
      </c>
      <c r="B2589" s="7" t="s">
        <v>260</v>
      </c>
      <c r="C2589" s="8" t="s">
        <v>123</v>
      </c>
      <c r="D2589" s="9">
        <v>0.34799999999999998</v>
      </c>
      <c r="E2589" s="9">
        <v>17</v>
      </c>
      <c r="F2589" s="3"/>
      <c r="G2589" s="9">
        <v>320</v>
      </c>
      <c r="H2589" s="9">
        <v>0.159</v>
      </c>
      <c r="I2589" s="9">
        <v>1.238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ht="15" hidden="1" x14ac:dyDescent="0.25">
      <c r="A2590" s="7" t="s">
        <v>240</v>
      </c>
      <c r="B2590" s="7" t="s">
        <v>253</v>
      </c>
      <c r="C2590" s="8" t="s">
        <v>123</v>
      </c>
      <c r="D2590" s="9">
        <v>0.80300000000000005</v>
      </c>
      <c r="E2590" s="9">
        <v>14</v>
      </c>
      <c r="F2590" s="3"/>
      <c r="G2590" s="9">
        <v>208</v>
      </c>
      <c r="H2590" s="9">
        <v>0.36499999999999999</v>
      </c>
      <c r="I2590" s="9">
        <v>0.95799999999999996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ht="15" hidden="1" x14ac:dyDescent="0.25">
      <c r="A2591" s="7" t="s">
        <v>240</v>
      </c>
      <c r="B2591" s="7" t="s">
        <v>268</v>
      </c>
      <c r="C2591" s="8" t="s">
        <v>123</v>
      </c>
      <c r="D2591" s="9">
        <v>0.505</v>
      </c>
      <c r="E2591" s="9">
        <v>7</v>
      </c>
      <c r="F2591" s="3"/>
      <c r="G2591" s="9">
        <v>404</v>
      </c>
      <c r="H2591" s="9">
        <v>0.311</v>
      </c>
      <c r="I2591" s="9">
        <v>0.77500000000000002</v>
      </c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ht="15" hidden="1" x14ac:dyDescent="0.25">
      <c r="A2592" s="7" t="s">
        <v>240</v>
      </c>
      <c r="B2592" s="7" t="s">
        <v>270</v>
      </c>
      <c r="C2592" s="8" t="s">
        <v>123</v>
      </c>
      <c r="D2592" s="9">
        <v>0.438</v>
      </c>
      <c r="E2592" s="9">
        <v>9</v>
      </c>
      <c r="F2592" s="3"/>
      <c r="G2592" s="9">
        <v>482</v>
      </c>
      <c r="H2592" s="9">
        <v>0.40100000000000002</v>
      </c>
      <c r="I2592" s="9">
        <v>1.8069999999999999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ht="15" hidden="1" x14ac:dyDescent="0.25">
      <c r="A2593" s="7" t="s">
        <v>240</v>
      </c>
      <c r="B2593" s="7" t="s">
        <v>272</v>
      </c>
      <c r="C2593" s="8" t="s">
        <v>123</v>
      </c>
      <c r="D2593" s="9">
        <v>0.371</v>
      </c>
      <c r="E2593" s="9">
        <v>26</v>
      </c>
      <c r="F2593" s="3"/>
      <c r="G2593" s="9">
        <v>380</v>
      </c>
      <c r="H2593" s="9">
        <v>0.34799999999999998</v>
      </c>
      <c r="I2593" s="9">
        <v>0.995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ht="15" hidden="1" x14ac:dyDescent="0.25">
      <c r="A2594" s="7" t="s">
        <v>240</v>
      </c>
      <c r="B2594" s="7" t="s">
        <v>284</v>
      </c>
      <c r="C2594" s="8" t="s">
        <v>123</v>
      </c>
      <c r="D2594" s="9">
        <v>0.51900000000000002</v>
      </c>
      <c r="E2594" s="9">
        <v>141</v>
      </c>
      <c r="F2594" s="3"/>
      <c r="G2594" s="9">
        <v>864</v>
      </c>
      <c r="H2594" s="9">
        <v>0.374</v>
      </c>
      <c r="I2594" s="9">
        <v>0.96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ht="15" hidden="1" x14ac:dyDescent="0.25">
      <c r="A2595" s="7" t="s">
        <v>240</v>
      </c>
      <c r="B2595" s="7" t="s">
        <v>264</v>
      </c>
      <c r="C2595" s="8" t="s">
        <v>123</v>
      </c>
      <c r="D2595" s="9">
        <v>0.38800000000000001</v>
      </c>
      <c r="E2595" s="9">
        <v>24</v>
      </c>
      <c r="F2595" s="3"/>
      <c r="G2595" s="9">
        <v>288</v>
      </c>
      <c r="H2595" s="9">
        <v>0.29899999999999999</v>
      </c>
      <c r="I2595" s="9">
        <v>0.71299999999999997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ht="15" hidden="1" x14ac:dyDescent="0.25">
      <c r="A2596" s="7" t="s">
        <v>240</v>
      </c>
      <c r="B2596" s="7" t="s">
        <v>258</v>
      </c>
      <c r="C2596" s="8" t="s">
        <v>123</v>
      </c>
      <c r="D2596" s="9">
        <v>0.40100000000000002</v>
      </c>
      <c r="E2596" s="9">
        <v>19</v>
      </c>
      <c r="F2596" s="3"/>
      <c r="G2596" s="9">
        <v>324</v>
      </c>
      <c r="H2596" s="9">
        <v>0.314</v>
      </c>
      <c r="I2596" s="9">
        <v>0.88800000000000001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ht="15" hidden="1" x14ac:dyDescent="0.25">
      <c r="A2597" s="7" t="s">
        <v>240</v>
      </c>
      <c r="B2597" s="7" t="s">
        <v>259</v>
      </c>
      <c r="C2597" s="8" t="s">
        <v>123</v>
      </c>
      <c r="D2597" s="9">
        <v>0.35299999999999998</v>
      </c>
      <c r="E2597" s="9">
        <v>56</v>
      </c>
      <c r="F2597" s="3"/>
      <c r="G2597" s="9">
        <v>654</v>
      </c>
      <c r="H2597" s="9">
        <v>0.28999999999999998</v>
      </c>
      <c r="I2597" s="9">
        <v>0.98499999999999999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ht="15" hidden="1" x14ac:dyDescent="0.25">
      <c r="A2598" s="7" t="s">
        <v>240</v>
      </c>
      <c r="B2598" s="7" t="s">
        <v>271</v>
      </c>
      <c r="C2598" s="8" t="s">
        <v>123</v>
      </c>
      <c r="D2598" s="9">
        <v>0.35</v>
      </c>
      <c r="E2598" s="9">
        <v>35</v>
      </c>
      <c r="F2598" s="3"/>
      <c r="G2598" s="9">
        <v>311</v>
      </c>
      <c r="H2598" s="9">
        <v>0.19800000000000001</v>
      </c>
      <c r="I2598" s="9">
        <v>0.91700000000000004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ht="15" hidden="1" x14ac:dyDescent="0.25">
      <c r="A2599" s="7" t="s">
        <v>240</v>
      </c>
      <c r="B2599" s="7" t="s">
        <v>246</v>
      </c>
      <c r="C2599" s="8" t="s">
        <v>123</v>
      </c>
      <c r="D2599" s="9">
        <v>0.33200000000000002</v>
      </c>
      <c r="E2599" s="9">
        <v>44</v>
      </c>
      <c r="F2599" s="3"/>
      <c r="G2599" s="9">
        <v>147</v>
      </c>
      <c r="H2599" s="9">
        <v>0.14000000000000001</v>
      </c>
      <c r="I2599" s="9">
        <v>0.629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ht="15" hidden="1" x14ac:dyDescent="0.25">
      <c r="A2600" s="7" t="s">
        <v>240</v>
      </c>
      <c r="B2600" s="7" t="s">
        <v>269</v>
      </c>
      <c r="C2600" s="8" t="s">
        <v>123</v>
      </c>
      <c r="D2600" s="9">
        <v>0.63200000000000001</v>
      </c>
      <c r="E2600" s="9">
        <v>39</v>
      </c>
      <c r="F2600" s="3"/>
      <c r="G2600" s="9">
        <v>222</v>
      </c>
      <c r="H2600" s="9">
        <v>0.1</v>
      </c>
      <c r="I2600" s="9">
        <v>0.68100000000000005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ht="15" hidden="1" x14ac:dyDescent="0.25">
      <c r="A2601" s="7" t="s">
        <v>240</v>
      </c>
      <c r="B2601" s="7" t="s">
        <v>248</v>
      </c>
      <c r="C2601" s="8" t="s">
        <v>123</v>
      </c>
      <c r="D2601" s="9">
        <v>0.8</v>
      </c>
      <c r="E2601" s="9">
        <v>49</v>
      </c>
      <c r="F2601" s="3"/>
      <c r="G2601" s="9">
        <v>1080</v>
      </c>
      <c r="H2601" s="9">
        <v>0.224</v>
      </c>
      <c r="I2601" s="9">
        <v>0.70699999999999996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ht="15" hidden="1" x14ac:dyDescent="0.25">
      <c r="A2602" s="7" t="s">
        <v>240</v>
      </c>
      <c r="B2602" s="7" t="s">
        <v>265</v>
      </c>
      <c r="C2602" s="8" t="s">
        <v>123</v>
      </c>
      <c r="D2602" s="9">
        <v>0.40400000000000003</v>
      </c>
      <c r="E2602" s="9">
        <v>105</v>
      </c>
      <c r="F2602" s="3"/>
      <c r="G2602" s="9">
        <v>184</v>
      </c>
      <c r="H2602" s="9">
        <v>8.4000000000000005E-2</v>
      </c>
      <c r="I2602" s="9">
        <v>0.40400000000000003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ht="15" hidden="1" x14ac:dyDescent="0.25">
      <c r="A2603" s="7" t="s">
        <v>240</v>
      </c>
      <c r="B2603" s="7" t="s">
        <v>266</v>
      </c>
      <c r="C2603" s="8" t="s">
        <v>123</v>
      </c>
      <c r="D2603" s="9">
        <v>0.441</v>
      </c>
      <c r="E2603" s="9">
        <v>14</v>
      </c>
      <c r="F2603" s="3"/>
      <c r="G2603" s="9">
        <v>224</v>
      </c>
      <c r="H2603" s="9">
        <v>0.111</v>
      </c>
      <c r="I2603" s="9">
        <v>1.2470000000000001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ht="15" hidden="1" x14ac:dyDescent="0.25">
      <c r="A2604" s="7" t="s">
        <v>240</v>
      </c>
      <c r="B2604" s="7" t="s">
        <v>263</v>
      </c>
      <c r="C2604" s="8" t="s">
        <v>123</v>
      </c>
      <c r="D2604" s="9">
        <v>0.40899999999999997</v>
      </c>
      <c r="E2604" s="9">
        <v>37</v>
      </c>
      <c r="F2604" s="3"/>
      <c r="G2604" s="9">
        <v>344</v>
      </c>
      <c r="H2604" s="9">
        <v>0.105</v>
      </c>
      <c r="I2604" s="9">
        <v>1.26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ht="15" x14ac:dyDescent="0.25">
      <c r="A2605" s="14" t="s">
        <v>240</v>
      </c>
      <c r="B2605" s="14" t="s">
        <v>274</v>
      </c>
      <c r="C2605" s="16" t="s">
        <v>124</v>
      </c>
      <c r="D2605" s="19"/>
      <c r="E2605" s="19"/>
      <c r="F2605" s="19"/>
      <c r="G2605" s="19"/>
      <c r="H2605" s="19">
        <v>0.129</v>
      </c>
      <c r="I2605" s="41">
        <v>0.57999999999999996</v>
      </c>
      <c r="J2605" s="19"/>
      <c r="K2605" s="4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ht="15" x14ac:dyDescent="0.25">
      <c r="A2606" s="14" t="s">
        <v>240</v>
      </c>
      <c r="B2606" s="14" t="s">
        <v>281</v>
      </c>
      <c r="C2606" s="16" t="s">
        <v>124</v>
      </c>
      <c r="D2606" s="19"/>
      <c r="E2606" s="19"/>
      <c r="F2606" s="19"/>
      <c r="G2606" s="19"/>
      <c r="H2606" s="19">
        <v>0.129</v>
      </c>
      <c r="I2606" s="41">
        <v>0.57999999999999996</v>
      </c>
      <c r="J2606" s="19"/>
      <c r="K2606" s="4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ht="15" hidden="1" x14ac:dyDescent="0.25">
      <c r="A2607" s="7" t="s">
        <v>240</v>
      </c>
      <c r="B2607" s="7" t="s">
        <v>257</v>
      </c>
      <c r="C2607" s="8" t="s">
        <v>124</v>
      </c>
      <c r="D2607" s="9">
        <v>0.371</v>
      </c>
      <c r="E2607" s="9">
        <v>12</v>
      </c>
      <c r="F2607" s="3"/>
      <c r="G2607" s="9">
        <v>117</v>
      </c>
      <c r="H2607" s="9">
        <v>0.51300000000000001</v>
      </c>
      <c r="I2607" s="9">
        <v>1.526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ht="15" hidden="1" x14ac:dyDescent="0.25">
      <c r="A2608" s="7" t="s">
        <v>240</v>
      </c>
      <c r="B2608" s="7" t="s">
        <v>275</v>
      </c>
      <c r="C2608" s="8" t="s">
        <v>124</v>
      </c>
      <c r="D2608" s="9">
        <v>0.52500000000000002</v>
      </c>
      <c r="E2608" s="9">
        <v>19</v>
      </c>
      <c r="F2608" s="3"/>
      <c r="G2608" s="9">
        <v>203</v>
      </c>
      <c r="H2608" s="9">
        <v>0.77600000000000002</v>
      </c>
      <c r="I2608" s="9">
        <v>1.454</v>
      </c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ht="15" x14ac:dyDescent="0.25">
      <c r="A2609" s="14" t="s">
        <v>240</v>
      </c>
      <c r="B2609" s="14" t="s">
        <v>255</v>
      </c>
      <c r="C2609" s="16" t="s">
        <v>124</v>
      </c>
      <c r="D2609" s="19"/>
      <c r="E2609" s="19"/>
      <c r="F2609" s="19"/>
      <c r="G2609" s="19"/>
      <c r="H2609" s="18">
        <v>0.16</v>
      </c>
      <c r="I2609" s="40">
        <v>0.11700000000000001</v>
      </c>
      <c r="J2609" s="19"/>
      <c r="K2609" s="4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ht="15" x14ac:dyDescent="0.25">
      <c r="A2610" s="14" t="s">
        <v>240</v>
      </c>
      <c r="B2610" s="14" t="s">
        <v>243</v>
      </c>
      <c r="C2610" s="16" t="s">
        <v>124</v>
      </c>
      <c r="D2610" s="19"/>
      <c r="E2610" s="19"/>
      <c r="F2610" s="19"/>
      <c r="G2610" s="19"/>
      <c r="H2610" s="18">
        <v>0.69</v>
      </c>
      <c r="I2610" s="41">
        <v>0.57999999999999996</v>
      </c>
      <c r="J2610" s="19"/>
      <c r="K2610" s="4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ht="15" hidden="1" x14ac:dyDescent="0.25">
      <c r="A2611" s="7" t="s">
        <v>240</v>
      </c>
      <c r="B2611" s="7" t="s">
        <v>273</v>
      </c>
      <c r="C2611" s="8" t="s">
        <v>124</v>
      </c>
      <c r="D2611" s="9">
        <v>0.63100000000000001</v>
      </c>
      <c r="E2611" s="9">
        <v>6</v>
      </c>
      <c r="F2611" s="3"/>
      <c r="G2611" s="9">
        <v>218</v>
      </c>
      <c r="H2611" s="9">
        <v>0.48</v>
      </c>
      <c r="I2611" s="9">
        <v>0.84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ht="15" hidden="1" x14ac:dyDescent="0.25">
      <c r="A2612" s="7" t="s">
        <v>240</v>
      </c>
      <c r="B2612" s="7" t="s">
        <v>250</v>
      </c>
      <c r="C2612" s="8" t="s">
        <v>124</v>
      </c>
      <c r="D2612" s="9">
        <v>0.26100000000000001</v>
      </c>
      <c r="E2612" s="9">
        <v>5</v>
      </c>
      <c r="F2612" s="3"/>
      <c r="G2612" s="9">
        <v>131</v>
      </c>
      <c r="H2612" s="9">
        <v>0.83</v>
      </c>
      <c r="I2612" s="9">
        <v>0.79400000000000004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ht="15" x14ac:dyDescent="0.25">
      <c r="A2613" s="14" t="s">
        <v>240</v>
      </c>
      <c r="B2613" s="14" t="s">
        <v>247</v>
      </c>
      <c r="C2613" s="16" t="s">
        <v>124</v>
      </c>
      <c r="D2613" s="19"/>
      <c r="E2613" s="19"/>
      <c r="F2613" s="19"/>
      <c r="G2613" s="19"/>
      <c r="H2613" s="18">
        <v>0.88300000000000001</v>
      </c>
      <c r="I2613" s="41">
        <v>0.57999999999999996</v>
      </c>
      <c r="J2613" s="19"/>
      <c r="K2613" s="4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ht="15" hidden="1" x14ac:dyDescent="0.25">
      <c r="A2614" s="7" t="s">
        <v>240</v>
      </c>
      <c r="B2614" s="7" t="s">
        <v>245</v>
      </c>
      <c r="C2614" s="8" t="s">
        <v>124</v>
      </c>
      <c r="D2614" s="9">
        <v>0.41099999999999998</v>
      </c>
      <c r="E2614" s="9">
        <v>18</v>
      </c>
      <c r="F2614" s="3"/>
      <c r="G2614" s="9">
        <v>245</v>
      </c>
      <c r="H2614" s="9">
        <v>0.71799999999999997</v>
      </c>
      <c r="I2614" s="9">
        <v>1.2350000000000001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ht="15" x14ac:dyDescent="0.25">
      <c r="A2615" s="14" t="s">
        <v>240</v>
      </c>
      <c r="B2615" s="14" t="s">
        <v>256</v>
      </c>
      <c r="C2615" s="16" t="s">
        <v>124</v>
      </c>
      <c r="D2615" s="19"/>
      <c r="E2615" s="19"/>
      <c r="F2615" s="19"/>
      <c r="G2615" s="19"/>
      <c r="H2615" s="19">
        <v>0.129</v>
      </c>
      <c r="I2615" s="40">
        <v>1.361</v>
      </c>
      <c r="J2615" s="19"/>
      <c r="K2615" s="4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ht="15" hidden="1" x14ac:dyDescent="0.25">
      <c r="A2616" s="7" t="s">
        <v>240</v>
      </c>
      <c r="B2616" s="7" t="s">
        <v>282</v>
      </c>
      <c r="C2616" s="8" t="s">
        <v>124</v>
      </c>
      <c r="D2616" s="9">
        <v>0.46500000000000002</v>
      </c>
      <c r="E2616" s="9">
        <v>5</v>
      </c>
      <c r="F2616" s="3"/>
      <c r="G2616" s="9">
        <v>187</v>
      </c>
      <c r="H2616" s="9">
        <v>0.69699999999999995</v>
      </c>
      <c r="I2616" s="9">
        <v>0.94399999999999995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ht="15" x14ac:dyDescent="0.25">
      <c r="A2617" s="14" t="s">
        <v>240</v>
      </c>
      <c r="B2617" s="14" t="s">
        <v>261</v>
      </c>
      <c r="C2617" s="16" t="s">
        <v>124</v>
      </c>
      <c r="D2617" s="19"/>
      <c r="E2617" s="19"/>
      <c r="F2617" s="19"/>
      <c r="G2617" s="19"/>
      <c r="H2617" s="18">
        <v>0.64</v>
      </c>
      <c r="I2617" s="40">
        <v>1.0369999999999999</v>
      </c>
      <c r="J2617" s="19"/>
      <c r="K2617" s="4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ht="15" hidden="1" x14ac:dyDescent="0.25">
      <c r="A2618" s="7" t="s">
        <v>240</v>
      </c>
      <c r="B2618" s="7" t="s">
        <v>252</v>
      </c>
      <c r="C2618" s="8" t="s">
        <v>124</v>
      </c>
      <c r="D2618" s="9">
        <v>0.245</v>
      </c>
      <c r="E2618" s="9">
        <v>8</v>
      </c>
      <c r="F2618" s="3"/>
      <c r="G2618" s="9">
        <v>316</v>
      </c>
      <c r="H2618" s="9">
        <v>0.52200000000000002</v>
      </c>
      <c r="I2618" s="9">
        <v>1.2889999999999999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ht="15" x14ac:dyDescent="0.25">
      <c r="A2619" s="14" t="s">
        <v>240</v>
      </c>
      <c r="B2619" s="14" t="s">
        <v>251</v>
      </c>
      <c r="C2619" s="16" t="s">
        <v>124</v>
      </c>
      <c r="D2619" s="19"/>
      <c r="E2619" s="19"/>
      <c r="F2619" s="19"/>
      <c r="G2619" s="19"/>
      <c r="H2619" s="18">
        <v>0.69499999999999995</v>
      </c>
      <c r="I2619" s="40">
        <v>1.71</v>
      </c>
      <c r="J2619" s="19"/>
      <c r="K2619" s="4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ht="15" hidden="1" x14ac:dyDescent="0.25">
      <c r="A2620" s="7" t="s">
        <v>240</v>
      </c>
      <c r="B2620" s="7" t="s">
        <v>280</v>
      </c>
      <c r="C2620" s="8" t="s">
        <v>124</v>
      </c>
      <c r="D2620" s="9">
        <v>0.29099999999999998</v>
      </c>
      <c r="E2620" s="9">
        <v>41</v>
      </c>
      <c r="F2620" s="3"/>
      <c r="G2620" s="9">
        <v>210</v>
      </c>
      <c r="H2620" s="9">
        <v>0.55200000000000005</v>
      </c>
      <c r="I2620" s="9">
        <v>1.37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ht="15" hidden="1" x14ac:dyDescent="0.25">
      <c r="A2621" s="7" t="s">
        <v>240</v>
      </c>
      <c r="B2621" s="7" t="s">
        <v>249</v>
      </c>
      <c r="C2621" s="8" t="s">
        <v>124</v>
      </c>
      <c r="D2621" s="9">
        <v>0.66300000000000003</v>
      </c>
      <c r="E2621" s="9">
        <v>119</v>
      </c>
      <c r="F2621" s="3"/>
      <c r="G2621" s="9">
        <v>2600</v>
      </c>
      <c r="H2621" s="9">
        <v>0.45700000000000002</v>
      </c>
      <c r="I2621" s="9">
        <v>1.19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ht="15" hidden="1" x14ac:dyDescent="0.25">
      <c r="A2622" s="7" t="s">
        <v>240</v>
      </c>
      <c r="B2622" s="7" t="s">
        <v>267</v>
      </c>
      <c r="C2622" s="8" t="s">
        <v>124</v>
      </c>
      <c r="D2622" s="9">
        <v>0.443</v>
      </c>
      <c r="E2622" s="9">
        <v>7</v>
      </c>
      <c r="F2622" s="3"/>
      <c r="G2622" s="9">
        <v>414</v>
      </c>
      <c r="H2622" s="9">
        <v>0.374</v>
      </c>
      <c r="I2622" s="9">
        <v>1.069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ht="15" hidden="1" x14ac:dyDescent="0.25">
      <c r="A2623" s="7" t="s">
        <v>240</v>
      </c>
      <c r="B2623" s="7" t="s">
        <v>244</v>
      </c>
      <c r="C2623" s="8" t="s">
        <v>124</v>
      </c>
      <c r="D2623" s="9">
        <v>0.46600000000000003</v>
      </c>
      <c r="E2623" s="9">
        <v>24</v>
      </c>
      <c r="F2623" s="3"/>
      <c r="G2623" s="9">
        <v>58</v>
      </c>
      <c r="H2623" s="9">
        <v>0.65</v>
      </c>
      <c r="I2623" s="9">
        <v>0.81599999999999995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ht="15" hidden="1" x14ac:dyDescent="0.25">
      <c r="A2624" s="7" t="s">
        <v>240</v>
      </c>
      <c r="B2624" s="7" t="s">
        <v>283</v>
      </c>
      <c r="C2624" s="8" t="s">
        <v>124</v>
      </c>
      <c r="D2624" s="9">
        <v>0.41899999999999998</v>
      </c>
      <c r="E2624" s="9">
        <v>7</v>
      </c>
      <c r="F2624" s="3"/>
      <c r="G2624" s="9">
        <v>336</v>
      </c>
      <c r="H2624" s="9">
        <v>0.51400000000000001</v>
      </c>
      <c r="I2624" s="9">
        <v>1.4059999999999999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ht="15" hidden="1" x14ac:dyDescent="0.25">
      <c r="A2625" s="7" t="s">
        <v>240</v>
      </c>
      <c r="B2625" s="7" t="s">
        <v>276</v>
      </c>
      <c r="C2625" s="8" t="s">
        <v>124</v>
      </c>
      <c r="D2625" s="9">
        <v>0.34399999999999997</v>
      </c>
      <c r="E2625" s="9">
        <v>15</v>
      </c>
      <c r="F2625" s="3"/>
      <c r="G2625" s="9">
        <v>92</v>
      </c>
      <c r="H2625" s="9">
        <v>0.45</v>
      </c>
      <c r="I2625" s="9">
        <v>1.208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ht="15" hidden="1" x14ac:dyDescent="0.25">
      <c r="A2626" s="7" t="s">
        <v>240</v>
      </c>
      <c r="B2626" s="7" t="s">
        <v>254</v>
      </c>
      <c r="C2626" s="8" t="s">
        <v>124</v>
      </c>
      <c r="D2626" s="9">
        <v>0.55300000000000005</v>
      </c>
      <c r="E2626" s="9">
        <v>60</v>
      </c>
      <c r="F2626" s="3"/>
      <c r="G2626" s="9">
        <v>246</v>
      </c>
      <c r="H2626" s="9">
        <v>0.39200000000000002</v>
      </c>
      <c r="I2626" s="9">
        <v>0.877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ht="15" hidden="1" x14ac:dyDescent="0.25">
      <c r="A2627" s="7" t="s">
        <v>240</v>
      </c>
      <c r="B2627" s="7" t="s">
        <v>278</v>
      </c>
      <c r="C2627" s="8" t="s">
        <v>124</v>
      </c>
      <c r="D2627" s="9">
        <v>0.38700000000000001</v>
      </c>
      <c r="E2627" s="9">
        <v>10</v>
      </c>
      <c r="F2627" s="3"/>
      <c r="G2627" s="9">
        <v>111</v>
      </c>
      <c r="H2627" s="9">
        <v>0.43</v>
      </c>
      <c r="I2627" s="9">
        <v>1.2050000000000001</v>
      </c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ht="15" hidden="1" x14ac:dyDescent="0.25">
      <c r="A2628" s="7" t="s">
        <v>240</v>
      </c>
      <c r="B2628" s="7" t="s">
        <v>242</v>
      </c>
      <c r="C2628" s="8" t="s">
        <v>124</v>
      </c>
      <c r="D2628" s="9">
        <v>1.077</v>
      </c>
      <c r="E2628" s="9">
        <v>25</v>
      </c>
      <c r="F2628" s="3"/>
      <c r="G2628" s="9">
        <v>415</v>
      </c>
      <c r="H2628" s="9">
        <v>0.51</v>
      </c>
      <c r="I2628" s="9">
        <v>1.4910000000000001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ht="15" hidden="1" x14ac:dyDescent="0.25">
      <c r="A2629" s="7" t="s">
        <v>240</v>
      </c>
      <c r="B2629" s="7" t="s">
        <v>241</v>
      </c>
      <c r="C2629" s="8" t="s">
        <v>124</v>
      </c>
      <c r="D2629" s="9">
        <v>0.41</v>
      </c>
      <c r="E2629" s="9">
        <v>21</v>
      </c>
      <c r="F2629" s="3"/>
      <c r="G2629" s="9">
        <v>207</v>
      </c>
      <c r="H2629" s="9">
        <v>0.53</v>
      </c>
      <c r="I2629" s="9">
        <v>1.9970000000000001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ht="15" x14ac:dyDescent="0.25">
      <c r="A2630" s="14" t="s">
        <v>240</v>
      </c>
      <c r="B2630" s="14" t="s">
        <v>277</v>
      </c>
      <c r="C2630" s="16" t="s">
        <v>124</v>
      </c>
      <c r="D2630" s="19"/>
      <c r="E2630" s="19"/>
      <c r="F2630" s="19"/>
      <c r="G2630" s="19"/>
      <c r="H2630" s="19">
        <v>0.129</v>
      </c>
      <c r="I2630" s="41">
        <v>0.57999999999999996</v>
      </c>
      <c r="J2630" s="19"/>
      <c r="K2630" s="4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ht="15" hidden="1" x14ac:dyDescent="0.25">
      <c r="A2631" s="7" t="s">
        <v>240</v>
      </c>
      <c r="B2631" s="7" t="s">
        <v>279</v>
      </c>
      <c r="C2631" s="8" t="s">
        <v>124</v>
      </c>
      <c r="D2631" s="9">
        <v>0.27900000000000003</v>
      </c>
      <c r="E2631" s="9">
        <v>694</v>
      </c>
      <c r="F2631" s="3"/>
      <c r="G2631" s="9">
        <v>199</v>
      </c>
      <c r="H2631" s="9">
        <v>0.32</v>
      </c>
      <c r="I2631" s="9">
        <v>1.0069999999999999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ht="15" hidden="1" x14ac:dyDescent="0.25">
      <c r="A2632" s="7" t="s">
        <v>240</v>
      </c>
      <c r="B2632" s="7" t="s">
        <v>262</v>
      </c>
      <c r="C2632" s="8" t="s">
        <v>124</v>
      </c>
      <c r="D2632" s="9">
        <v>0.45300000000000001</v>
      </c>
      <c r="E2632" s="9">
        <v>15</v>
      </c>
      <c r="F2632" s="3"/>
      <c r="G2632" s="9">
        <v>140</v>
      </c>
      <c r="H2632" s="9">
        <v>0.3</v>
      </c>
      <c r="I2632" s="9">
        <v>1.1499999999999999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ht="15" hidden="1" x14ac:dyDescent="0.25">
      <c r="A2633" s="7" t="s">
        <v>240</v>
      </c>
      <c r="B2633" s="7" t="s">
        <v>253</v>
      </c>
      <c r="C2633" s="8" t="s">
        <v>124</v>
      </c>
      <c r="D2633" s="9">
        <v>0.76400000000000001</v>
      </c>
      <c r="E2633" s="9">
        <v>14</v>
      </c>
      <c r="F2633" s="3"/>
      <c r="G2633" s="9">
        <v>193</v>
      </c>
      <c r="H2633" s="9">
        <v>0.40400000000000003</v>
      </c>
      <c r="I2633" s="9">
        <v>0.98099999999999998</v>
      </c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ht="15" hidden="1" x14ac:dyDescent="0.25">
      <c r="A2634" s="7" t="s">
        <v>240</v>
      </c>
      <c r="B2634" s="7" t="s">
        <v>268</v>
      </c>
      <c r="C2634" s="8" t="s">
        <v>124</v>
      </c>
      <c r="D2634" s="9">
        <v>0.52700000000000002</v>
      </c>
      <c r="E2634" s="9">
        <v>6</v>
      </c>
      <c r="F2634" s="3"/>
      <c r="G2634" s="9">
        <v>347</v>
      </c>
      <c r="H2634" s="9">
        <v>0.372</v>
      </c>
      <c r="I2634" s="9">
        <v>0.79200000000000004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ht="15" hidden="1" x14ac:dyDescent="0.25">
      <c r="A2635" s="7" t="s">
        <v>240</v>
      </c>
      <c r="B2635" s="7" t="s">
        <v>260</v>
      </c>
      <c r="C2635" s="8" t="s">
        <v>124</v>
      </c>
      <c r="D2635" s="9">
        <v>0.34799999999999998</v>
      </c>
      <c r="E2635" s="9">
        <v>17</v>
      </c>
      <c r="F2635" s="3"/>
      <c r="G2635" s="9">
        <v>320</v>
      </c>
      <c r="H2635" s="9">
        <v>0.189</v>
      </c>
      <c r="I2635" s="9">
        <v>1.329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ht="15" hidden="1" x14ac:dyDescent="0.25">
      <c r="A2636" s="7" t="s">
        <v>240</v>
      </c>
      <c r="B2636" s="7" t="s">
        <v>284</v>
      </c>
      <c r="C2636" s="8" t="s">
        <v>124</v>
      </c>
      <c r="D2636" s="9">
        <v>0.628</v>
      </c>
      <c r="E2636" s="9">
        <v>141</v>
      </c>
      <c r="F2636" s="3"/>
      <c r="G2636" s="9">
        <v>864</v>
      </c>
      <c r="H2636" s="9">
        <v>0.40200000000000002</v>
      </c>
      <c r="I2636" s="9">
        <v>0.97599999999999998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ht="15" hidden="1" x14ac:dyDescent="0.25">
      <c r="A2637" s="7" t="s">
        <v>240</v>
      </c>
      <c r="B2637" s="7" t="s">
        <v>272</v>
      </c>
      <c r="C2637" s="8" t="s">
        <v>124</v>
      </c>
      <c r="D2637" s="9">
        <v>0.36599999999999999</v>
      </c>
      <c r="E2637" s="9">
        <v>25</v>
      </c>
      <c r="F2637" s="3"/>
      <c r="G2637" s="9">
        <v>309</v>
      </c>
      <c r="H2637" s="9">
        <v>0.36</v>
      </c>
      <c r="I2637" s="9">
        <v>1.0960000000000001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ht="15" hidden="1" x14ac:dyDescent="0.25">
      <c r="A2638" s="7" t="s">
        <v>240</v>
      </c>
      <c r="B2638" s="7" t="s">
        <v>270</v>
      </c>
      <c r="C2638" s="8" t="s">
        <v>124</v>
      </c>
      <c r="D2638" s="9">
        <v>0.436</v>
      </c>
      <c r="E2638" s="9">
        <v>8</v>
      </c>
      <c r="F2638" s="3"/>
      <c r="G2638" s="9">
        <v>482</v>
      </c>
      <c r="H2638" s="9">
        <v>0.42699999999999999</v>
      </c>
      <c r="I2638" s="9">
        <v>1.8009999999999999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ht="15" hidden="1" x14ac:dyDescent="0.25">
      <c r="A2639" s="7" t="s">
        <v>240</v>
      </c>
      <c r="B2639" s="7" t="s">
        <v>264</v>
      </c>
      <c r="C2639" s="8" t="s">
        <v>124</v>
      </c>
      <c r="D2639" s="9">
        <v>0.35899999999999999</v>
      </c>
      <c r="E2639" s="9">
        <v>20</v>
      </c>
      <c r="F2639" s="3"/>
      <c r="G2639" s="9">
        <v>263</v>
      </c>
      <c r="H2639" s="9">
        <v>0.31</v>
      </c>
      <c r="I2639" s="9">
        <v>0.66900000000000004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ht="15" hidden="1" x14ac:dyDescent="0.25">
      <c r="A2640" s="7" t="s">
        <v>240</v>
      </c>
      <c r="B2640" s="7" t="s">
        <v>259</v>
      </c>
      <c r="C2640" s="8" t="s">
        <v>124</v>
      </c>
      <c r="D2640" s="9">
        <v>0.35299999999999998</v>
      </c>
      <c r="E2640" s="9">
        <v>56</v>
      </c>
      <c r="F2640" s="3"/>
      <c r="G2640" s="9">
        <v>654</v>
      </c>
      <c r="H2640" s="9">
        <v>0.314</v>
      </c>
      <c r="I2640" s="9">
        <v>1.006</v>
      </c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ht="15" hidden="1" x14ac:dyDescent="0.25">
      <c r="A2641" s="7" t="s">
        <v>240</v>
      </c>
      <c r="B2641" s="7" t="s">
        <v>258</v>
      </c>
      <c r="C2641" s="8" t="s">
        <v>124</v>
      </c>
      <c r="D2641" s="9">
        <v>0.41199999999999998</v>
      </c>
      <c r="E2641" s="9">
        <v>19</v>
      </c>
      <c r="F2641" s="3"/>
      <c r="G2641" s="9">
        <v>324</v>
      </c>
      <c r="H2641" s="9">
        <v>0.38</v>
      </c>
      <c r="I2641" s="9">
        <v>0.86399999999999999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ht="15" hidden="1" x14ac:dyDescent="0.25">
      <c r="A2642" s="7" t="s">
        <v>240</v>
      </c>
      <c r="B2642" s="7" t="s">
        <v>271</v>
      </c>
      <c r="C2642" s="8" t="s">
        <v>124</v>
      </c>
      <c r="D2642" s="9">
        <v>0.35</v>
      </c>
      <c r="E2642" s="9">
        <v>35</v>
      </c>
      <c r="F2642" s="3"/>
      <c r="G2642" s="9">
        <v>387</v>
      </c>
      <c r="H2642" s="9">
        <v>0.248</v>
      </c>
      <c r="I2642" s="9">
        <v>0.99299999999999999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ht="15" hidden="1" x14ac:dyDescent="0.25">
      <c r="A2643" s="7" t="s">
        <v>240</v>
      </c>
      <c r="B2643" s="7" t="s">
        <v>269</v>
      </c>
      <c r="C2643" s="8" t="s">
        <v>124</v>
      </c>
      <c r="D2643" s="9">
        <v>0.66900000000000004</v>
      </c>
      <c r="E2643" s="9">
        <v>39</v>
      </c>
      <c r="F2643" s="3"/>
      <c r="G2643" s="9">
        <v>207</v>
      </c>
      <c r="H2643" s="9">
        <v>0.106</v>
      </c>
      <c r="I2643" s="9">
        <v>0.81699999999999995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ht="15" hidden="1" x14ac:dyDescent="0.25">
      <c r="A2644" s="7" t="s">
        <v>240</v>
      </c>
      <c r="B2644" s="7" t="s">
        <v>246</v>
      </c>
      <c r="C2644" s="8" t="s">
        <v>124</v>
      </c>
      <c r="D2644" s="9">
        <v>0.33200000000000002</v>
      </c>
      <c r="E2644" s="9">
        <v>44</v>
      </c>
      <c r="F2644" s="3"/>
      <c r="G2644" s="9">
        <v>147</v>
      </c>
      <c r="H2644" s="9">
        <v>0.187</v>
      </c>
      <c r="I2644" s="9">
        <v>0.70299999999999996</v>
      </c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ht="15" hidden="1" x14ac:dyDescent="0.25">
      <c r="A2645" s="7" t="s">
        <v>240</v>
      </c>
      <c r="B2645" s="7" t="s">
        <v>265</v>
      </c>
      <c r="C2645" s="8" t="s">
        <v>124</v>
      </c>
      <c r="D2645" s="9">
        <v>0.40400000000000003</v>
      </c>
      <c r="E2645" s="9">
        <v>105</v>
      </c>
      <c r="F2645" s="3"/>
      <c r="G2645" s="9">
        <v>184</v>
      </c>
      <c r="H2645" s="9">
        <v>0.09</v>
      </c>
      <c r="I2645" s="9">
        <v>0.41899999999999998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ht="15" hidden="1" x14ac:dyDescent="0.25">
      <c r="A2646" s="7" t="s">
        <v>240</v>
      </c>
      <c r="B2646" s="7" t="s">
        <v>248</v>
      </c>
      <c r="C2646" s="8" t="s">
        <v>124</v>
      </c>
      <c r="D2646" s="9">
        <v>0.8</v>
      </c>
      <c r="E2646" s="9">
        <v>49</v>
      </c>
      <c r="F2646" s="3"/>
      <c r="G2646" s="9">
        <v>1080</v>
      </c>
      <c r="H2646" s="9">
        <v>0.3</v>
      </c>
      <c r="I2646" s="9">
        <v>0.80900000000000005</v>
      </c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ht="15" hidden="1" x14ac:dyDescent="0.25">
      <c r="A2647" s="7" t="s">
        <v>240</v>
      </c>
      <c r="B2647" s="7" t="s">
        <v>266</v>
      </c>
      <c r="C2647" s="8" t="s">
        <v>124</v>
      </c>
      <c r="D2647" s="9">
        <v>0.436</v>
      </c>
      <c r="E2647" s="9">
        <v>14</v>
      </c>
      <c r="F2647" s="3"/>
      <c r="G2647" s="9">
        <v>224</v>
      </c>
      <c r="H2647" s="9">
        <v>0.159</v>
      </c>
      <c r="I2647" s="9">
        <v>1.0369999999999999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ht="15" hidden="1" x14ac:dyDescent="0.25">
      <c r="A2648" s="7" t="s">
        <v>240</v>
      </c>
      <c r="B2648" s="7" t="s">
        <v>263</v>
      </c>
      <c r="C2648" s="8" t="s">
        <v>124</v>
      </c>
      <c r="D2648" s="9">
        <v>0.40899999999999997</v>
      </c>
      <c r="E2648" s="9">
        <v>37</v>
      </c>
      <c r="F2648" s="3"/>
      <c r="G2648" s="9">
        <v>344</v>
      </c>
      <c r="H2648" s="9">
        <v>0.123</v>
      </c>
      <c r="I2648" s="9">
        <v>1.325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ht="15" x14ac:dyDescent="0.25">
      <c r="A2649" s="14" t="s">
        <v>240</v>
      </c>
      <c r="B2649" s="14" t="s">
        <v>274</v>
      </c>
      <c r="C2649" s="16" t="s">
        <v>125</v>
      </c>
      <c r="D2649" s="19"/>
      <c r="E2649" s="19"/>
      <c r="F2649" s="19"/>
      <c r="G2649" s="19"/>
      <c r="H2649" s="19">
        <v>0.129</v>
      </c>
      <c r="I2649" s="41">
        <v>0.57999999999999996</v>
      </c>
      <c r="J2649" s="19"/>
      <c r="K2649" s="4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ht="15" x14ac:dyDescent="0.25">
      <c r="A2650" s="14" t="s">
        <v>240</v>
      </c>
      <c r="B2650" s="14" t="s">
        <v>281</v>
      </c>
      <c r="C2650" s="16" t="s">
        <v>125</v>
      </c>
      <c r="D2650" s="19"/>
      <c r="E2650" s="19"/>
      <c r="F2650" s="19"/>
      <c r="G2650" s="19"/>
      <c r="H2650" s="19">
        <v>0.129</v>
      </c>
      <c r="I2650" s="41">
        <v>0.57999999999999996</v>
      </c>
      <c r="J2650" s="19"/>
      <c r="K2650" s="4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ht="15" hidden="1" x14ac:dyDescent="0.25">
      <c r="A2651" s="7" t="s">
        <v>240</v>
      </c>
      <c r="B2651" s="7" t="s">
        <v>257</v>
      </c>
      <c r="C2651" s="8" t="s">
        <v>125</v>
      </c>
      <c r="D2651" s="9">
        <v>0.371</v>
      </c>
      <c r="E2651" s="9">
        <v>12</v>
      </c>
      <c r="F2651" s="9">
        <v>69</v>
      </c>
      <c r="G2651" s="9">
        <v>117</v>
      </c>
      <c r="H2651" s="9">
        <v>0.55200000000000005</v>
      </c>
      <c r="I2651" s="9">
        <v>1.5249999999999999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ht="15" hidden="1" x14ac:dyDescent="0.25">
      <c r="A2652" s="7" t="s">
        <v>240</v>
      </c>
      <c r="B2652" s="7" t="s">
        <v>275</v>
      </c>
      <c r="C2652" s="8" t="s">
        <v>125</v>
      </c>
      <c r="D2652" s="9">
        <v>0.51900000000000002</v>
      </c>
      <c r="E2652" s="9">
        <v>19</v>
      </c>
      <c r="F2652" s="9">
        <v>97</v>
      </c>
      <c r="G2652" s="9">
        <v>203</v>
      </c>
      <c r="H2652" s="9">
        <v>0.79300000000000004</v>
      </c>
      <c r="I2652" s="9">
        <v>1.4179999999999999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ht="15" x14ac:dyDescent="0.25">
      <c r="A2653" s="14" t="s">
        <v>240</v>
      </c>
      <c r="B2653" s="14" t="s">
        <v>243</v>
      </c>
      <c r="C2653" s="16" t="s">
        <v>125</v>
      </c>
      <c r="D2653" s="19"/>
      <c r="E2653" s="19"/>
      <c r="F2653" s="19"/>
      <c r="G2653" s="19"/>
      <c r="H2653" s="18">
        <v>0.74</v>
      </c>
      <c r="I2653" s="40">
        <v>1.319</v>
      </c>
      <c r="J2653" s="19"/>
      <c r="K2653" s="4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ht="15" x14ac:dyDescent="0.25">
      <c r="A2654" s="14" t="s">
        <v>240</v>
      </c>
      <c r="B2654" s="14" t="s">
        <v>255</v>
      </c>
      <c r="C2654" s="16" t="s">
        <v>125</v>
      </c>
      <c r="D2654" s="19"/>
      <c r="E2654" s="19"/>
      <c r="F2654" s="19"/>
      <c r="G2654" s="19"/>
      <c r="H2654" s="18">
        <v>0.25600000000000001</v>
      </c>
      <c r="I2654" s="40">
        <v>0.14899999999999999</v>
      </c>
      <c r="J2654" s="19"/>
      <c r="K2654" s="4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ht="15" hidden="1" x14ac:dyDescent="0.25">
      <c r="A2655" s="7" t="s">
        <v>240</v>
      </c>
      <c r="B2655" s="7" t="s">
        <v>273</v>
      </c>
      <c r="C2655" s="8" t="s">
        <v>125</v>
      </c>
      <c r="D2655" s="9">
        <v>0.50700000000000001</v>
      </c>
      <c r="E2655" s="9">
        <v>6</v>
      </c>
      <c r="F2655" s="9">
        <v>37</v>
      </c>
      <c r="G2655" s="9">
        <v>218</v>
      </c>
      <c r="H2655" s="9">
        <v>0.69</v>
      </c>
      <c r="I2655" s="9">
        <v>0.82599999999999996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ht="15" hidden="1" x14ac:dyDescent="0.25">
      <c r="A2656" s="7" t="s">
        <v>240</v>
      </c>
      <c r="B2656" s="7" t="s">
        <v>250</v>
      </c>
      <c r="C2656" s="8" t="s">
        <v>125</v>
      </c>
      <c r="D2656" s="9">
        <v>0.246</v>
      </c>
      <c r="E2656" s="9">
        <v>5</v>
      </c>
      <c r="F2656" s="9">
        <v>17</v>
      </c>
      <c r="G2656" s="9">
        <v>131</v>
      </c>
      <c r="H2656" s="9">
        <v>0.83</v>
      </c>
      <c r="I2656" s="9">
        <v>0.80100000000000005</v>
      </c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ht="15" x14ac:dyDescent="0.25">
      <c r="A2657" s="14" t="s">
        <v>240</v>
      </c>
      <c r="B2657" s="14" t="s">
        <v>247</v>
      </c>
      <c r="C2657" s="16" t="s">
        <v>125</v>
      </c>
      <c r="D2657" s="19"/>
      <c r="E2657" s="19"/>
      <c r="F2657" s="19"/>
      <c r="G2657" s="19"/>
      <c r="H2657" s="18">
        <v>0.91300000000000003</v>
      </c>
      <c r="I2657" s="40">
        <v>1.395</v>
      </c>
      <c r="J2657" s="19"/>
      <c r="K2657" s="4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ht="15" x14ac:dyDescent="0.25">
      <c r="A2658" s="14" t="s">
        <v>240</v>
      </c>
      <c r="B2658" s="14" t="s">
        <v>251</v>
      </c>
      <c r="C2658" s="16" t="s">
        <v>125</v>
      </c>
      <c r="D2658" s="19"/>
      <c r="E2658" s="19"/>
      <c r="F2658" s="19"/>
      <c r="G2658" s="19"/>
      <c r="H2658" s="18">
        <v>0.74099999999999999</v>
      </c>
      <c r="I2658" s="40">
        <v>1.7170000000000001</v>
      </c>
      <c r="J2658" s="19"/>
      <c r="K2658" s="4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ht="15" x14ac:dyDescent="0.25">
      <c r="A2659" s="14" t="s">
        <v>240</v>
      </c>
      <c r="B2659" s="14" t="s">
        <v>256</v>
      </c>
      <c r="C2659" s="16" t="s">
        <v>125</v>
      </c>
      <c r="D2659" s="19"/>
      <c r="E2659" s="19"/>
      <c r="F2659" s="19"/>
      <c r="G2659" s="19"/>
      <c r="H2659" s="19">
        <v>0.129</v>
      </c>
      <c r="I2659" s="40">
        <v>1.3180000000000001</v>
      </c>
      <c r="J2659" s="19"/>
      <c r="K2659" s="4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ht="15" hidden="1" x14ac:dyDescent="0.25">
      <c r="A2660" s="7" t="s">
        <v>240</v>
      </c>
      <c r="B2660" s="7" t="s">
        <v>245</v>
      </c>
      <c r="C2660" s="8" t="s">
        <v>125</v>
      </c>
      <c r="D2660" s="9">
        <v>0.40799999999999997</v>
      </c>
      <c r="E2660" s="9">
        <v>18</v>
      </c>
      <c r="F2660" s="9">
        <v>84</v>
      </c>
      <c r="G2660" s="9">
        <v>237</v>
      </c>
      <c r="H2660" s="9">
        <v>0.73299999999999998</v>
      </c>
      <c r="I2660" s="9">
        <v>1.2330000000000001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ht="15" hidden="1" x14ac:dyDescent="0.25">
      <c r="A2661" s="7" t="s">
        <v>240</v>
      </c>
      <c r="B2661" s="7" t="s">
        <v>282</v>
      </c>
      <c r="C2661" s="8" t="s">
        <v>125</v>
      </c>
      <c r="D2661" s="9">
        <v>0.46400000000000002</v>
      </c>
      <c r="E2661" s="9">
        <v>5</v>
      </c>
      <c r="F2661" s="9">
        <v>4</v>
      </c>
      <c r="G2661" s="9">
        <v>175</v>
      </c>
      <c r="H2661" s="9">
        <v>0.79300000000000004</v>
      </c>
      <c r="I2661" s="9">
        <v>0.96</v>
      </c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ht="15" x14ac:dyDescent="0.25">
      <c r="A2662" s="14" t="s">
        <v>240</v>
      </c>
      <c r="B2662" s="14" t="s">
        <v>261</v>
      </c>
      <c r="C2662" s="16" t="s">
        <v>125</v>
      </c>
      <c r="D2662" s="19"/>
      <c r="E2662" s="19"/>
      <c r="F2662" s="19"/>
      <c r="G2662" s="19"/>
      <c r="H2662" s="18">
        <v>0.64900000000000002</v>
      </c>
      <c r="I2662" s="40">
        <v>1.0469999999999999</v>
      </c>
      <c r="J2662" s="19"/>
      <c r="K2662" s="4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ht="15" hidden="1" x14ac:dyDescent="0.25">
      <c r="A2663" s="7" t="s">
        <v>240</v>
      </c>
      <c r="B2663" s="7" t="s">
        <v>252</v>
      </c>
      <c r="C2663" s="8" t="s">
        <v>125</v>
      </c>
      <c r="D2663" s="9">
        <v>0.27700000000000002</v>
      </c>
      <c r="E2663" s="9">
        <v>8</v>
      </c>
      <c r="F2663" s="9">
        <v>34</v>
      </c>
      <c r="G2663" s="9">
        <v>291</v>
      </c>
      <c r="H2663" s="9">
        <v>0.61399999999999999</v>
      </c>
      <c r="I2663" s="9">
        <v>1.371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ht="15" hidden="1" x14ac:dyDescent="0.25">
      <c r="A2664" s="7" t="s">
        <v>240</v>
      </c>
      <c r="B2664" s="7" t="s">
        <v>280</v>
      </c>
      <c r="C2664" s="8" t="s">
        <v>125</v>
      </c>
      <c r="D2664" s="9">
        <v>0.29099999999999998</v>
      </c>
      <c r="E2664" s="9">
        <v>41</v>
      </c>
      <c r="F2664" s="9">
        <v>63</v>
      </c>
      <c r="G2664" s="9">
        <v>210</v>
      </c>
      <c r="H2664" s="9">
        <v>0.59499999999999997</v>
      </c>
      <c r="I2664" s="9">
        <v>1.4079999999999999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ht="15" hidden="1" x14ac:dyDescent="0.25">
      <c r="A2665" s="7" t="s">
        <v>240</v>
      </c>
      <c r="B2665" s="7" t="s">
        <v>249</v>
      </c>
      <c r="C2665" s="8" t="s">
        <v>125</v>
      </c>
      <c r="D2665" s="9">
        <v>0.68500000000000005</v>
      </c>
      <c r="E2665" s="9">
        <v>119</v>
      </c>
      <c r="F2665" s="9">
        <v>118</v>
      </c>
      <c r="G2665" s="9">
        <v>2600</v>
      </c>
      <c r="H2665" s="9">
        <v>0.48599999999999999</v>
      </c>
      <c r="I2665" s="9">
        <v>1.25</v>
      </c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ht="15" hidden="1" x14ac:dyDescent="0.25">
      <c r="A2666" s="7" t="s">
        <v>240</v>
      </c>
      <c r="B2666" s="7" t="s">
        <v>267</v>
      </c>
      <c r="C2666" s="8" t="s">
        <v>125</v>
      </c>
      <c r="D2666" s="9">
        <v>0.443</v>
      </c>
      <c r="E2666" s="9">
        <v>7</v>
      </c>
      <c r="F2666" s="9">
        <v>91</v>
      </c>
      <c r="G2666" s="9">
        <v>368</v>
      </c>
      <c r="H2666" s="9">
        <v>0.33800000000000002</v>
      </c>
      <c r="I2666" s="9">
        <v>0.98</v>
      </c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ht="15" hidden="1" x14ac:dyDescent="0.25">
      <c r="A2667" s="7" t="s">
        <v>240</v>
      </c>
      <c r="B2667" s="7" t="s">
        <v>244</v>
      </c>
      <c r="C2667" s="8" t="s">
        <v>125</v>
      </c>
      <c r="D2667" s="9">
        <v>0.46600000000000003</v>
      </c>
      <c r="E2667" s="9">
        <v>24</v>
      </c>
      <c r="F2667" s="9">
        <v>76</v>
      </c>
      <c r="G2667" s="9">
        <v>58</v>
      </c>
      <c r="H2667" s="9">
        <v>0.71699999999999997</v>
      </c>
      <c r="I2667" s="9">
        <v>0.80700000000000005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ht="15" hidden="1" x14ac:dyDescent="0.25">
      <c r="A2668" s="7" t="s">
        <v>240</v>
      </c>
      <c r="B2668" s="7" t="s">
        <v>283</v>
      </c>
      <c r="C2668" s="8" t="s">
        <v>125</v>
      </c>
      <c r="D2668" s="9">
        <v>0.41899999999999998</v>
      </c>
      <c r="E2668" s="9">
        <v>7</v>
      </c>
      <c r="F2668" s="9">
        <v>85</v>
      </c>
      <c r="G2668" s="9">
        <v>310</v>
      </c>
      <c r="H2668" s="9">
        <v>0.54500000000000004</v>
      </c>
      <c r="I2668" s="9">
        <v>1.4710000000000001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ht="15" hidden="1" x14ac:dyDescent="0.25">
      <c r="A2669" s="7" t="s">
        <v>240</v>
      </c>
      <c r="B2669" s="7" t="s">
        <v>254</v>
      </c>
      <c r="C2669" s="8" t="s">
        <v>125</v>
      </c>
      <c r="D2669" s="9">
        <v>0.55300000000000005</v>
      </c>
      <c r="E2669" s="9">
        <v>60</v>
      </c>
      <c r="F2669" s="9">
        <v>109</v>
      </c>
      <c r="G2669" s="9">
        <v>226</v>
      </c>
      <c r="H2669" s="9">
        <v>0.47499999999999998</v>
      </c>
      <c r="I2669" s="9">
        <v>1.119</v>
      </c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ht="15" hidden="1" x14ac:dyDescent="0.25">
      <c r="A2670" s="7" t="s">
        <v>240</v>
      </c>
      <c r="B2670" s="7" t="s">
        <v>276</v>
      </c>
      <c r="C2670" s="8" t="s">
        <v>125</v>
      </c>
      <c r="D2670" s="9">
        <v>0.34599999999999997</v>
      </c>
      <c r="E2670" s="9">
        <v>15</v>
      </c>
      <c r="F2670" s="9">
        <v>59</v>
      </c>
      <c r="G2670" s="9">
        <v>92</v>
      </c>
      <c r="H2670" s="9">
        <v>0.34799999999999998</v>
      </c>
      <c r="I2670" s="9">
        <v>1.194</v>
      </c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ht="15" x14ac:dyDescent="0.25">
      <c r="A2671" s="14" t="s">
        <v>240</v>
      </c>
      <c r="B2671" s="14" t="s">
        <v>277</v>
      </c>
      <c r="C2671" s="16" t="s">
        <v>125</v>
      </c>
      <c r="D2671" s="19"/>
      <c r="E2671" s="19"/>
      <c r="F2671" s="19"/>
      <c r="G2671" s="19"/>
      <c r="H2671" s="19">
        <v>0.129</v>
      </c>
      <c r="I2671" s="41">
        <v>0.57999999999999996</v>
      </c>
      <c r="J2671" s="19"/>
      <c r="K2671" s="4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ht="15" hidden="1" x14ac:dyDescent="0.25">
      <c r="A2672" s="7" t="s">
        <v>240</v>
      </c>
      <c r="B2672" s="7" t="s">
        <v>278</v>
      </c>
      <c r="C2672" s="8" t="s">
        <v>125</v>
      </c>
      <c r="D2672" s="9">
        <v>0.38700000000000001</v>
      </c>
      <c r="E2672" s="9">
        <v>10</v>
      </c>
      <c r="F2672" s="9">
        <v>75</v>
      </c>
      <c r="G2672" s="9">
        <v>111</v>
      </c>
      <c r="H2672" s="9">
        <v>0.47499999999999998</v>
      </c>
      <c r="I2672" s="9">
        <v>1.161</v>
      </c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ht="15" hidden="1" x14ac:dyDescent="0.25">
      <c r="A2673" s="7" t="s">
        <v>240</v>
      </c>
      <c r="B2673" s="7" t="s">
        <v>242</v>
      </c>
      <c r="C2673" s="8" t="s">
        <v>125</v>
      </c>
      <c r="D2673" s="9">
        <v>1.0780000000000001</v>
      </c>
      <c r="E2673" s="9">
        <v>25</v>
      </c>
      <c r="F2673" s="9">
        <v>121</v>
      </c>
      <c r="G2673" s="9">
        <v>405</v>
      </c>
      <c r="H2673" s="9">
        <v>0.55800000000000005</v>
      </c>
      <c r="I2673" s="9">
        <v>1.5660000000000001</v>
      </c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ht="15" hidden="1" x14ac:dyDescent="0.25">
      <c r="A2674" s="7" t="s">
        <v>240</v>
      </c>
      <c r="B2674" s="7" t="s">
        <v>241</v>
      </c>
      <c r="C2674" s="8" t="s">
        <v>125</v>
      </c>
      <c r="D2674" s="9">
        <v>0.41</v>
      </c>
      <c r="E2674" s="9">
        <v>21</v>
      </c>
      <c r="F2674" s="9">
        <v>66</v>
      </c>
      <c r="G2674" s="9">
        <v>207</v>
      </c>
      <c r="H2674" s="9">
        <v>0.59</v>
      </c>
      <c r="I2674" s="9">
        <v>1.43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ht="15" hidden="1" x14ac:dyDescent="0.25">
      <c r="A2675" s="7" t="s">
        <v>240</v>
      </c>
      <c r="B2675" s="7" t="s">
        <v>279</v>
      </c>
      <c r="C2675" s="8" t="s">
        <v>125</v>
      </c>
      <c r="D2675" s="9">
        <v>0.27900000000000003</v>
      </c>
      <c r="E2675" s="9">
        <v>694</v>
      </c>
      <c r="F2675" s="9">
        <v>165</v>
      </c>
      <c r="G2675" s="9">
        <v>199</v>
      </c>
      <c r="H2675" s="9">
        <v>0.34699999999999998</v>
      </c>
      <c r="I2675" s="9">
        <v>1.0649999999999999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ht="15" hidden="1" x14ac:dyDescent="0.25">
      <c r="A2676" s="7" t="s">
        <v>240</v>
      </c>
      <c r="B2676" s="7" t="s">
        <v>262</v>
      </c>
      <c r="C2676" s="8" t="s">
        <v>125</v>
      </c>
      <c r="D2676" s="9">
        <v>0.45300000000000001</v>
      </c>
      <c r="E2676" s="9">
        <v>15</v>
      </c>
      <c r="F2676" s="9">
        <v>102</v>
      </c>
      <c r="G2676" s="9">
        <v>140</v>
      </c>
      <c r="H2676" s="9">
        <v>0.32</v>
      </c>
      <c r="I2676" s="9">
        <v>1.232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ht="15" hidden="1" x14ac:dyDescent="0.25">
      <c r="A2677" s="7" t="s">
        <v>240</v>
      </c>
      <c r="B2677" s="7" t="s">
        <v>253</v>
      </c>
      <c r="C2677" s="8" t="s">
        <v>125</v>
      </c>
      <c r="D2677" s="9">
        <v>0.76</v>
      </c>
      <c r="E2677" s="9">
        <v>15</v>
      </c>
      <c r="F2677" s="9">
        <v>42</v>
      </c>
      <c r="G2677" s="9">
        <v>203</v>
      </c>
      <c r="H2677" s="9">
        <v>0.49</v>
      </c>
      <c r="I2677" s="9">
        <v>1.0289999999999999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ht="15" hidden="1" x14ac:dyDescent="0.25">
      <c r="A2678" s="7" t="s">
        <v>240</v>
      </c>
      <c r="B2678" s="7" t="s">
        <v>268</v>
      </c>
      <c r="C2678" s="8" t="s">
        <v>125</v>
      </c>
      <c r="D2678" s="9">
        <v>0.52500000000000002</v>
      </c>
      <c r="E2678" s="9">
        <v>6</v>
      </c>
      <c r="F2678" s="9">
        <v>51</v>
      </c>
      <c r="G2678" s="9">
        <v>337</v>
      </c>
      <c r="H2678" s="9">
        <v>0.39800000000000002</v>
      </c>
      <c r="I2678" s="9">
        <v>0.83399999999999996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ht="15" hidden="1" x14ac:dyDescent="0.25">
      <c r="A2679" s="7" t="s">
        <v>240</v>
      </c>
      <c r="B2679" s="7" t="s">
        <v>260</v>
      </c>
      <c r="C2679" s="8" t="s">
        <v>125</v>
      </c>
      <c r="D2679" s="9">
        <v>0.34799999999999998</v>
      </c>
      <c r="E2679" s="9">
        <v>17</v>
      </c>
      <c r="F2679" s="9">
        <v>115</v>
      </c>
      <c r="G2679" s="9">
        <v>320</v>
      </c>
      <c r="H2679" s="9">
        <v>0.20300000000000001</v>
      </c>
      <c r="I2679" s="9">
        <v>1.373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ht="15" hidden="1" x14ac:dyDescent="0.25">
      <c r="A2680" s="7" t="s">
        <v>240</v>
      </c>
      <c r="B2680" s="7" t="s">
        <v>272</v>
      </c>
      <c r="C2680" s="8" t="s">
        <v>125</v>
      </c>
      <c r="D2680" s="9">
        <v>0.36399999999999999</v>
      </c>
      <c r="E2680" s="9">
        <v>25</v>
      </c>
      <c r="F2680" s="9">
        <v>39</v>
      </c>
      <c r="G2680" s="9">
        <v>293</v>
      </c>
      <c r="H2680" s="9">
        <v>0.38200000000000001</v>
      </c>
      <c r="I2680" s="9">
        <v>0.98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ht="15" hidden="1" x14ac:dyDescent="0.25">
      <c r="A2681" s="7" t="s">
        <v>240</v>
      </c>
      <c r="B2681" s="7" t="s">
        <v>284</v>
      </c>
      <c r="C2681" s="8" t="s">
        <v>125</v>
      </c>
      <c r="D2681" s="9">
        <v>0.61899999999999999</v>
      </c>
      <c r="E2681" s="9">
        <v>144</v>
      </c>
      <c r="F2681" s="9">
        <v>180</v>
      </c>
      <c r="G2681" s="9">
        <v>792</v>
      </c>
      <c r="H2681" s="9">
        <v>0.49099999999999999</v>
      </c>
      <c r="I2681" s="9">
        <v>1.0209999999999999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ht="15" hidden="1" x14ac:dyDescent="0.25">
      <c r="A2682" s="7" t="s">
        <v>240</v>
      </c>
      <c r="B2682" s="7" t="s">
        <v>270</v>
      </c>
      <c r="C2682" s="8" t="s">
        <v>125</v>
      </c>
      <c r="D2682" s="9">
        <v>0.40500000000000003</v>
      </c>
      <c r="E2682" s="9">
        <v>7</v>
      </c>
      <c r="F2682" s="9">
        <v>61</v>
      </c>
      <c r="G2682" s="9">
        <v>431</v>
      </c>
      <c r="H2682" s="9">
        <v>0.40300000000000002</v>
      </c>
      <c r="I2682" s="9">
        <v>1.6339999999999999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ht="15" hidden="1" x14ac:dyDescent="0.25">
      <c r="A2683" s="7" t="s">
        <v>240</v>
      </c>
      <c r="B2683" s="7" t="s">
        <v>264</v>
      </c>
      <c r="C2683" s="8" t="s">
        <v>125</v>
      </c>
      <c r="D2683" s="9">
        <v>0.35899999999999999</v>
      </c>
      <c r="E2683" s="9">
        <v>20</v>
      </c>
      <c r="F2683" s="9">
        <v>113</v>
      </c>
      <c r="G2683" s="9">
        <v>263</v>
      </c>
      <c r="H2683" s="9">
        <v>0.33</v>
      </c>
      <c r="I2683" s="9">
        <v>0.68799999999999994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ht="15" hidden="1" x14ac:dyDescent="0.25">
      <c r="A2684" s="7" t="s">
        <v>240</v>
      </c>
      <c r="B2684" s="7" t="s">
        <v>258</v>
      </c>
      <c r="C2684" s="8" t="s">
        <v>125</v>
      </c>
      <c r="D2684" s="9">
        <v>0.434</v>
      </c>
      <c r="E2684" s="9">
        <v>19</v>
      </c>
      <c r="F2684" s="9">
        <v>112</v>
      </c>
      <c r="G2684" s="9">
        <v>324</v>
      </c>
      <c r="H2684" s="9">
        <v>0.41199999999999998</v>
      </c>
      <c r="I2684" s="9">
        <v>0.86899999999999999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ht="15" hidden="1" x14ac:dyDescent="0.25">
      <c r="A2685" s="7" t="s">
        <v>240</v>
      </c>
      <c r="B2685" s="7" t="s">
        <v>259</v>
      </c>
      <c r="C2685" s="8" t="s">
        <v>125</v>
      </c>
      <c r="D2685" s="9">
        <v>0.34599999999999997</v>
      </c>
      <c r="E2685" s="9">
        <v>56</v>
      </c>
      <c r="F2685" s="9">
        <v>134</v>
      </c>
      <c r="G2685" s="9">
        <v>654</v>
      </c>
      <c r="H2685" s="9">
        <v>0.35099999999999998</v>
      </c>
      <c r="I2685" s="9">
        <v>1.0620000000000001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ht="15" hidden="1" x14ac:dyDescent="0.25">
      <c r="A2686" s="7" t="s">
        <v>240</v>
      </c>
      <c r="B2686" s="7" t="s">
        <v>269</v>
      </c>
      <c r="C2686" s="8" t="s">
        <v>125</v>
      </c>
      <c r="D2686" s="9">
        <v>0.64900000000000002</v>
      </c>
      <c r="E2686" s="9">
        <v>39</v>
      </c>
      <c r="F2686" s="9">
        <v>123</v>
      </c>
      <c r="G2686" s="9">
        <v>207</v>
      </c>
      <c r="H2686" s="9">
        <v>0.13500000000000001</v>
      </c>
      <c r="I2686" s="9">
        <v>0.97699999999999998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ht="15" hidden="1" x14ac:dyDescent="0.25">
      <c r="A2687" s="7" t="s">
        <v>240</v>
      </c>
      <c r="B2687" s="7" t="s">
        <v>271</v>
      </c>
      <c r="C2687" s="8" t="s">
        <v>125</v>
      </c>
      <c r="D2687" s="9">
        <v>0.35</v>
      </c>
      <c r="E2687" s="9">
        <v>35</v>
      </c>
      <c r="F2687" s="9">
        <v>107</v>
      </c>
      <c r="G2687" s="9">
        <v>387</v>
      </c>
      <c r="H2687" s="9">
        <v>0.29299999999999998</v>
      </c>
      <c r="I2687" s="9">
        <v>1.016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ht="15" hidden="1" x14ac:dyDescent="0.25">
      <c r="A2688" s="7" t="s">
        <v>240</v>
      </c>
      <c r="B2688" s="7" t="s">
        <v>246</v>
      </c>
      <c r="C2688" s="8" t="s">
        <v>125</v>
      </c>
      <c r="D2688" s="9">
        <v>0.33200000000000002</v>
      </c>
      <c r="E2688" s="9">
        <v>44</v>
      </c>
      <c r="F2688" s="9">
        <v>104</v>
      </c>
      <c r="G2688" s="9">
        <v>147</v>
      </c>
      <c r="H2688" s="9">
        <v>0.25</v>
      </c>
      <c r="I2688" s="9">
        <v>0.53200000000000003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ht="15" hidden="1" x14ac:dyDescent="0.25">
      <c r="A2689" s="7" t="s">
        <v>240</v>
      </c>
      <c r="B2689" s="7" t="s">
        <v>265</v>
      </c>
      <c r="C2689" s="8" t="s">
        <v>125</v>
      </c>
      <c r="D2689" s="9">
        <v>0.40400000000000003</v>
      </c>
      <c r="E2689" s="9">
        <v>105</v>
      </c>
      <c r="F2689" s="9">
        <v>177</v>
      </c>
      <c r="G2689" s="9">
        <v>184</v>
      </c>
      <c r="H2689" s="9">
        <v>9.8000000000000004E-2</v>
      </c>
      <c r="I2689" s="9">
        <v>0.59899999999999998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ht="15" hidden="1" x14ac:dyDescent="0.25">
      <c r="A2690" s="7" t="s">
        <v>240</v>
      </c>
      <c r="B2690" s="7" t="s">
        <v>248</v>
      </c>
      <c r="C2690" s="8" t="s">
        <v>125</v>
      </c>
      <c r="D2690" s="9">
        <v>0.83399999999999996</v>
      </c>
      <c r="E2690" s="9">
        <v>49</v>
      </c>
      <c r="F2690" s="9">
        <v>158</v>
      </c>
      <c r="G2690" s="9">
        <v>1025</v>
      </c>
      <c r="H2690" s="9">
        <v>0.35499999999999998</v>
      </c>
      <c r="I2690" s="9">
        <v>0.90400000000000003</v>
      </c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ht="15" hidden="1" x14ac:dyDescent="0.25">
      <c r="A2691" s="7" t="s">
        <v>240</v>
      </c>
      <c r="B2691" s="7" t="s">
        <v>266</v>
      </c>
      <c r="C2691" s="8" t="s">
        <v>125</v>
      </c>
      <c r="D2691" s="9">
        <v>0.4</v>
      </c>
      <c r="E2691" s="9">
        <v>14</v>
      </c>
      <c r="F2691" s="9">
        <v>125</v>
      </c>
      <c r="G2691" s="9">
        <v>224</v>
      </c>
      <c r="H2691" s="9">
        <v>0.18099999999999999</v>
      </c>
      <c r="I2691" s="9">
        <v>0.92900000000000005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ht="15" hidden="1" x14ac:dyDescent="0.25">
      <c r="A2692" s="7" t="s">
        <v>240</v>
      </c>
      <c r="B2692" s="7" t="s">
        <v>263</v>
      </c>
      <c r="C2692" s="8" t="s">
        <v>125</v>
      </c>
      <c r="D2692" s="9">
        <v>0.40899999999999997</v>
      </c>
      <c r="E2692" s="9">
        <v>40</v>
      </c>
      <c r="F2692" s="9">
        <v>93</v>
      </c>
      <c r="G2692" s="9">
        <v>332</v>
      </c>
      <c r="H2692" s="9">
        <v>0.16</v>
      </c>
      <c r="I2692" s="9">
        <v>1.3779999999999999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</sheetData>
  <autoFilter ref="A1:AA2692" xr:uid="{00000000-0009-0000-0000-000006000000}">
    <filterColumn colId="6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GDP</vt:lpstr>
      <vt:lpstr>GPD cal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Ishita Agrawal</cp:lastModifiedBy>
  <dcterms:modified xsi:type="dcterms:W3CDTF">2024-05-18T14:20:37Z</dcterms:modified>
</cp:coreProperties>
</file>